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0.xml" ContentType="application/vnd.openxmlformats-officedocument.spreadsheetml.tab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https://d.docs.live.net/91906a8a6e231466/Bureau/Alaska_S10/Data/"/>
    </mc:Choice>
  </mc:AlternateContent>
  <xr:revisionPtr revIDLastSave="1128" documentId="11_F25DC773A252ABDACC1048BA419F62825ADE58F2" xr6:coauthVersionLast="47" xr6:coauthVersionMax="47" xr10:uidLastSave="{7646B848-6D2D-4D77-A6E8-88A61B4861F9}"/>
  <bookViews>
    <workbookView xWindow="19130" yWindow="1960" windowWidth="9560" windowHeight="4830" activeTab="1" xr2:uid="{00000000-000D-0000-FFFF-FFFF00000000}"/>
  </bookViews>
  <sheets>
    <sheet name="Raw_data" sheetId="1" r:id="rId1"/>
    <sheet name="Input" sheetId="2" r:id="rId2"/>
    <sheet name="Ex_Output" sheetId="3" r:id="rId3"/>
    <sheet name="R_Output" sheetId="4" r:id="rId4"/>
    <sheet name="Result" sheetId="5" r:id="rId5"/>
    <sheet name="T_volume" sheetId="8" r:id="rId6"/>
    <sheet name="Sheet4" sheetId="10" r:id="rId7"/>
    <sheet name="Sheet5" sheetId="11" r:id="rId8"/>
    <sheet name="Area" sheetId="6" r:id="rId9"/>
  </sheets>
  <externalReferences>
    <externalReference r:id="rId1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935" i="2" l="1"/>
  <c r="O934" i="2"/>
  <c r="O975" i="2"/>
  <c r="O984" i="2"/>
  <c r="O1009" i="2"/>
  <c r="O1506" i="2"/>
  <c r="O1505" i="2"/>
  <c r="O1504" i="2"/>
  <c r="O1503" i="2"/>
  <c r="O1502" i="2"/>
  <c r="N1502" i="2"/>
  <c r="N1506" i="2"/>
  <c r="C1506" i="2"/>
  <c r="N1505" i="2"/>
  <c r="C1505" i="2"/>
  <c r="N1504" i="2"/>
  <c r="C1504" i="2"/>
  <c r="N1503" i="2"/>
  <c r="C1503" i="2"/>
  <c r="C1502" i="2"/>
  <c r="O1501" i="2"/>
  <c r="N1501" i="2"/>
  <c r="C1501" i="2"/>
  <c r="N1500" i="2"/>
  <c r="N1499" i="2"/>
  <c r="O1499" i="2"/>
  <c r="O1500" i="2"/>
  <c r="C1500" i="2"/>
  <c r="C1499" i="2"/>
  <c r="N1498" i="2"/>
  <c r="C1498" i="2"/>
  <c r="C342" i="2"/>
  <c r="C343" i="2"/>
  <c r="C344" i="2"/>
  <c r="C345" i="2"/>
  <c r="C346" i="2"/>
  <c r="C347" i="2"/>
  <c r="C348" i="2"/>
  <c r="C349" i="2"/>
  <c r="C350" i="2"/>
  <c r="C341" i="2"/>
  <c r="C100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79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2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08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99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71" i="2"/>
  <c r="C972" i="2"/>
  <c r="C973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46" i="2"/>
  <c r="C935" i="2"/>
  <c r="C936" i="2"/>
  <c r="C937" i="2"/>
  <c r="C938" i="2"/>
  <c r="C939" i="2"/>
  <c r="C940" i="2"/>
  <c r="C941" i="2"/>
  <c r="C942" i="2"/>
  <c r="C943" i="2"/>
  <c r="C944" i="2"/>
  <c r="C945" i="2"/>
  <c r="C934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05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883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2" i="10"/>
  <c r="E60" i="4" a="1"/>
  <c r="E60" i="4" s="1"/>
  <c r="E61" i="4" a="1"/>
  <c r="E61" i="4" s="1"/>
  <c r="E62" i="4" a="1"/>
  <c r="E62" i="4" s="1"/>
  <c r="E63" i="4" a="1"/>
  <c r="E63" i="4"/>
  <c r="E64" i="4" a="1"/>
  <c r="E64" i="4" s="1"/>
  <c r="E65" i="4" a="1"/>
  <c r="E65" i="4" s="1"/>
  <c r="E66" i="4" a="1"/>
  <c r="E66" i="4" s="1"/>
  <c r="E67" i="4" a="1"/>
  <c r="E67" i="4" s="1"/>
  <c r="E68" i="4" a="1"/>
  <c r="E68" i="4" s="1"/>
  <c r="E69" i="4" a="1"/>
  <c r="E69" i="4" s="1"/>
  <c r="E70" i="4" a="1"/>
  <c r="E70" i="4" s="1"/>
  <c r="E71" i="4" a="1"/>
  <c r="E71" i="4" s="1"/>
  <c r="E72" i="4" a="1"/>
  <c r="E72" i="4" s="1"/>
  <c r="E73" i="4" a="1"/>
  <c r="E73" i="4" s="1"/>
  <c r="E74" i="4" a="1"/>
  <c r="E74" i="4" s="1"/>
  <c r="E75" i="4" a="1"/>
  <c r="E75" i="4" s="1"/>
  <c r="E76" i="4" a="1"/>
  <c r="E76" i="4" s="1"/>
  <c r="E77" i="4" a="1"/>
  <c r="E77" i="4" s="1"/>
  <c r="E78" i="4" a="1"/>
  <c r="E78" i="4" s="1"/>
  <c r="E79" i="4" a="1"/>
  <c r="E79" i="4" s="1"/>
  <c r="E80" i="4" a="1"/>
  <c r="E80" i="4" s="1"/>
  <c r="E81" i="4" a="1"/>
  <c r="E81" i="4" s="1"/>
  <c r="E82" i="4" a="1"/>
  <c r="E82" i="4" s="1"/>
  <c r="E83" i="4" a="1"/>
  <c r="E83" i="4" s="1"/>
  <c r="E84" i="4" a="1"/>
  <c r="E84" i="4" s="1"/>
  <c r="E85" i="4" a="1"/>
  <c r="E85" i="4" s="1"/>
  <c r="E86" i="4" a="1"/>
  <c r="E86" i="4" s="1"/>
  <c r="E87" i="4" a="1"/>
  <c r="E87" i="4"/>
  <c r="E88" i="4" a="1"/>
  <c r="E88" i="4" s="1"/>
  <c r="E89" i="4" a="1"/>
  <c r="E89" i="4" s="1"/>
  <c r="E90" i="4" a="1"/>
  <c r="E90" i="4" s="1"/>
  <c r="E91" i="4" a="1"/>
  <c r="E91" i="4"/>
  <c r="E92" i="4" a="1"/>
  <c r="E92" i="4" s="1"/>
  <c r="E93" i="4" a="1"/>
  <c r="E93" i="4" s="1"/>
  <c r="E94" i="4" a="1"/>
  <c r="E94" i="4" s="1"/>
  <c r="E95" i="4" a="1"/>
  <c r="E95" i="4"/>
  <c r="E96" i="4" a="1"/>
  <c r="E96" i="4" s="1"/>
  <c r="E97" i="4" a="1"/>
  <c r="E97" i="4" s="1"/>
  <c r="E98" i="4" a="1"/>
  <c r="E98" i="4" s="1"/>
  <c r="E99" i="4" a="1"/>
  <c r="E99" i="4" s="1"/>
  <c r="E100" i="4" a="1"/>
  <c r="E100" i="4" s="1"/>
  <c r="E101" i="4" a="1"/>
  <c r="E101" i="4" s="1"/>
  <c r="E102" i="4" a="1"/>
  <c r="E102" i="4" s="1"/>
  <c r="E103" i="4" a="1"/>
  <c r="E103" i="4" s="1"/>
  <c r="E104" i="4" a="1"/>
  <c r="E104" i="4" s="1"/>
  <c r="E105" i="4" a="1"/>
  <c r="E105" i="4" s="1"/>
  <c r="E106" i="4" a="1"/>
  <c r="E106" i="4" s="1"/>
  <c r="E107" i="4" a="1"/>
  <c r="E107" i="4" s="1"/>
  <c r="E108" i="4" a="1"/>
  <c r="E108" i="4" s="1"/>
  <c r="E109" i="4" a="1"/>
  <c r="E109" i="4" s="1"/>
  <c r="E110" i="4" a="1"/>
  <c r="E110" i="4" s="1"/>
  <c r="E111" i="4" a="1"/>
  <c r="E111" i="4" s="1"/>
  <c r="E112" i="4" a="1"/>
  <c r="E112" i="4" s="1"/>
  <c r="E113" i="4" a="1"/>
  <c r="E113" i="4" s="1"/>
  <c r="E114" i="4" a="1"/>
  <c r="E114" i="4" s="1"/>
  <c r="E115" i="4" a="1"/>
  <c r="E115" i="4"/>
  <c r="E116" i="4" a="1"/>
  <c r="E116" i="4" s="1"/>
  <c r="E117" i="4" a="1"/>
  <c r="E117" i="4" s="1"/>
  <c r="E118" i="4" a="1"/>
  <c r="E118" i="4" s="1"/>
  <c r="E119" i="4" a="1"/>
  <c r="E119" i="4"/>
  <c r="E120" i="4" a="1"/>
  <c r="E120" i="4" s="1"/>
  <c r="E121" i="4" a="1"/>
  <c r="E121" i="4" s="1"/>
  <c r="E122" i="4" a="1"/>
  <c r="E122" i="4" s="1"/>
  <c r="E123" i="4" a="1"/>
  <c r="E123" i="4"/>
  <c r="E124" i="4" a="1"/>
  <c r="E124" i="4" s="1"/>
  <c r="E125" i="4" a="1"/>
  <c r="E125" i="4" s="1"/>
  <c r="E126" i="4" a="1"/>
  <c r="E126" i="4" s="1"/>
  <c r="E127" i="4" a="1"/>
  <c r="E127" i="4"/>
  <c r="E128" i="4" a="1"/>
  <c r="E128" i="4" s="1"/>
  <c r="E129" i="4" a="1"/>
  <c r="E129" i="4" s="1"/>
  <c r="E130" i="4" a="1"/>
  <c r="E130" i="4" s="1"/>
  <c r="E131" i="4" a="1"/>
  <c r="E131" i="4" s="1"/>
  <c r="E132" i="4" a="1"/>
  <c r="E132" i="4" s="1"/>
  <c r="E133" i="4" a="1"/>
  <c r="E133" i="4" s="1"/>
  <c r="E134" i="4" a="1"/>
  <c r="E134" i="4" s="1"/>
  <c r="E135" i="4" a="1"/>
  <c r="E135" i="4" s="1"/>
  <c r="E136" i="4" a="1"/>
  <c r="E136" i="4" s="1"/>
  <c r="E137" i="4" a="1"/>
  <c r="E137" i="4" s="1"/>
  <c r="E138" i="4" a="1"/>
  <c r="E138" i="4" s="1"/>
  <c r="E139" i="4" a="1"/>
  <c r="E139" i="4" s="1"/>
  <c r="E140" i="4" a="1"/>
  <c r="E140" i="4" s="1"/>
  <c r="E141" i="4" a="1"/>
  <c r="E141" i="4" s="1"/>
  <c r="E142" i="4" a="1"/>
  <c r="E142" i="4" s="1"/>
  <c r="E143" i="4" a="1"/>
  <c r="E143" i="4" s="1"/>
  <c r="E144" i="4" a="1"/>
  <c r="E144" i="4" s="1"/>
  <c r="E145" i="4" a="1"/>
  <c r="E145" i="4" s="1"/>
  <c r="E146" i="4" a="1"/>
  <c r="E146" i="4" s="1"/>
  <c r="E147" i="4" a="1"/>
  <c r="E147" i="4"/>
  <c r="E148" i="4" a="1"/>
  <c r="E148" i="4" s="1"/>
  <c r="E149" i="4" a="1"/>
  <c r="E149" i="4" s="1"/>
  <c r="E150" i="4" a="1"/>
  <c r="E150" i="4" s="1"/>
  <c r="E151" i="4" a="1"/>
  <c r="E151" i="4"/>
  <c r="E152" i="4" a="1"/>
  <c r="E152" i="4" s="1"/>
  <c r="E153" i="4" a="1"/>
  <c r="E153" i="4" s="1"/>
  <c r="E154" i="4" a="1"/>
  <c r="E154" i="4" s="1"/>
  <c r="E155" i="4" a="1"/>
  <c r="E155" i="4"/>
  <c r="E156" i="4" a="1"/>
  <c r="E156" i="4" s="1"/>
  <c r="E157" i="4" a="1"/>
  <c r="E157" i="4" s="1"/>
  <c r="E158" i="4" a="1"/>
  <c r="E158" i="4" s="1"/>
  <c r="E159" i="4" a="1"/>
  <c r="E159" i="4"/>
  <c r="E160" i="4" a="1"/>
  <c r="E160" i="4" s="1"/>
  <c r="E161" i="4" a="1"/>
  <c r="E161" i="4" s="1"/>
  <c r="E162" i="4" a="1"/>
  <c r="E162" i="4" s="1"/>
  <c r="E163" i="4" a="1"/>
  <c r="E163" i="4" s="1"/>
  <c r="E164" i="4" a="1"/>
  <c r="E164" i="4" s="1"/>
  <c r="E165" i="4" a="1"/>
  <c r="E165" i="4" s="1"/>
  <c r="E166" i="4" a="1"/>
  <c r="E166" i="4" s="1"/>
  <c r="E167" i="4" a="1"/>
  <c r="E167" i="4" s="1"/>
  <c r="E168" i="4" a="1"/>
  <c r="E168" i="4" s="1"/>
  <c r="E169" i="4" a="1"/>
  <c r="E169" i="4" s="1"/>
  <c r="E170" i="4" a="1"/>
  <c r="E170" i="4" s="1"/>
  <c r="E171" i="4" a="1"/>
  <c r="E171" i="4" s="1"/>
  <c r="E172" i="4" a="1"/>
  <c r="E172" i="4" s="1"/>
  <c r="E173" i="4" a="1"/>
  <c r="E173" i="4" s="1"/>
  <c r="E174" i="4" a="1"/>
  <c r="E174" i="4" s="1"/>
  <c r="E175" i="4" a="1"/>
  <c r="E175" i="4" s="1"/>
  <c r="E176" i="4" a="1"/>
  <c r="E176" i="4" s="1"/>
  <c r="E177" i="4" a="1"/>
  <c r="E177" i="4" s="1"/>
  <c r="E178" i="4" a="1"/>
  <c r="E178" i="4" s="1"/>
  <c r="E179" i="4" a="1"/>
  <c r="E179" i="4"/>
  <c r="E180" i="4" a="1"/>
  <c r="E180" i="4" s="1"/>
  <c r="E181" i="4" a="1"/>
  <c r="E181" i="4" s="1"/>
  <c r="E182" i="4" a="1"/>
  <c r="E182" i="4" s="1"/>
  <c r="E183" i="4" a="1"/>
  <c r="E183" i="4" s="1"/>
  <c r="E184" i="4" a="1"/>
  <c r="E184" i="4" s="1"/>
  <c r="E185" i="4" a="1"/>
  <c r="E185" i="4" s="1"/>
  <c r="E186" i="4" a="1"/>
  <c r="E186" i="4" s="1"/>
  <c r="E187" i="4" a="1"/>
  <c r="E187" i="4"/>
  <c r="E188" i="4" a="1"/>
  <c r="E188" i="4" s="1"/>
  <c r="E189" i="4" a="1"/>
  <c r="E189" i="4" s="1"/>
  <c r="E190" i="4" a="1"/>
  <c r="E190" i="4" s="1"/>
  <c r="E191" i="4" a="1"/>
  <c r="E191" i="4" s="1"/>
  <c r="E192" i="4" a="1"/>
  <c r="E192" i="4" s="1"/>
  <c r="E193" i="4" a="1"/>
  <c r="E193" i="4" s="1"/>
  <c r="E194" i="4" a="1"/>
  <c r="E194" i="4" s="1"/>
  <c r="E195" i="4" a="1"/>
  <c r="E195" i="4" s="1"/>
  <c r="E196" i="4" a="1"/>
  <c r="E196" i="4" s="1"/>
  <c r="E197" i="4" a="1"/>
  <c r="E197" i="4" s="1"/>
  <c r="E198" i="4" a="1"/>
  <c r="E198" i="4" s="1"/>
  <c r="E199" i="4" a="1"/>
  <c r="E199" i="4" s="1"/>
  <c r="E200" i="4" a="1"/>
  <c r="E200" i="4" s="1"/>
  <c r="E201" i="4" a="1"/>
  <c r="E201" i="4" s="1"/>
  <c r="E202" i="4" a="1"/>
  <c r="E202" i="4" s="1"/>
  <c r="E203" i="4" a="1"/>
  <c r="E203" i="4" s="1"/>
  <c r="E204" i="4" a="1"/>
  <c r="E204" i="4" s="1"/>
  <c r="E205" i="4" a="1"/>
  <c r="E205" i="4" s="1"/>
  <c r="E206" i="4" a="1"/>
  <c r="E206" i="4" s="1"/>
  <c r="E207" i="4" a="1"/>
  <c r="E207" i="4" s="1"/>
  <c r="E208" i="4" a="1"/>
  <c r="E208" i="4" s="1"/>
  <c r="E209" i="4" a="1"/>
  <c r="E209" i="4" s="1"/>
  <c r="E210" i="4" a="1"/>
  <c r="E210" i="4" s="1"/>
  <c r="E211" i="4" a="1"/>
  <c r="E211" i="4"/>
  <c r="E212" i="4" a="1"/>
  <c r="E212" i="4" s="1"/>
  <c r="E213" i="4" a="1"/>
  <c r="E213" i="4" s="1"/>
  <c r="E214" i="4" a="1"/>
  <c r="E214" i="4" s="1"/>
  <c r="E215" i="4" a="1"/>
  <c r="E215" i="4" s="1"/>
  <c r="E216" i="4" a="1"/>
  <c r="E216" i="4" s="1"/>
  <c r="E217" i="4" a="1"/>
  <c r="E217" i="4" s="1"/>
  <c r="E218" i="4" a="1"/>
  <c r="E218" i="4" s="1"/>
  <c r="E219" i="4" a="1"/>
  <c r="E219" i="4"/>
  <c r="E220" i="4" a="1"/>
  <c r="E220" i="4" s="1"/>
  <c r="E221" i="4" a="1"/>
  <c r="E221" i="4" s="1"/>
  <c r="E222" i="4" a="1"/>
  <c r="E222" i="4" s="1"/>
  <c r="E223" i="4" a="1"/>
  <c r="E223" i="4"/>
  <c r="E224" i="4" a="1"/>
  <c r="E224" i="4" s="1"/>
  <c r="E225" i="4" a="1"/>
  <c r="E225" i="4" s="1"/>
  <c r="E226" i="4" a="1"/>
  <c r="E226" i="4" s="1"/>
  <c r="E227" i="4" a="1"/>
  <c r="E227" i="4"/>
  <c r="E228" i="4" a="1"/>
  <c r="E228" i="4" s="1"/>
  <c r="E229" i="4" a="1"/>
  <c r="E229" i="4" s="1"/>
  <c r="E230" i="4" a="1"/>
  <c r="E230" i="4" s="1"/>
  <c r="E231" i="4" a="1"/>
  <c r="E231" i="4" s="1"/>
  <c r="E232" i="4" a="1"/>
  <c r="E232" i="4" s="1"/>
  <c r="E233" i="4" a="1"/>
  <c r="E233" i="4" s="1"/>
  <c r="E234" i="4" a="1"/>
  <c r="E234" i="4" s="1"/>
  <c r="E235" i="4" a="1"/>
  <c r="E235" i="4" s="1"/>
  <c r="E236" i="4" a="1"/>
  <c r="E236" i="4" s="1"/>
  <c r="E237" i="4" a="1"/>
  <c r="E237" i="4" s="1"/>
  <c r="E238" i="4" a="1"/>
  <c r="E238" i="4" s="1"/>
  <c r="E239" i="4" a="1"/>
  <c r="E239" i="4" s="1"/>
  <c r="E240" i="4" a="1"/>
  <c r="E240" i="4" s="1"/>
  <c r="F240" i="4" s="1"/>
  <c r="E241" i="4" a="1"/>
  <c r="E241" i="4" s="1"/>
  <c r="E242" i="4" a="1"/>
  <c r="E242" i="4" s="1"/>
  <c r="E243" i="4" a="1"/>
  <c r="E243" i="4"/>
  <c r="E244" i="4" a="1"/>
  <c r="E244" i="4" s="1"/>
  <c r="E245" i="4" a="1"/>
  <c r="E245" i="4" s="1"/>
  <c r="E246" i="4" a="1"/>
  <c r="E246" i="4" s="1"/>
  <c r="E247" i="4" a="1"/>
  <c r="E247" i="4" s="1"/>
  <c r="F247" i="4" s="1"/>
  <c r="E248" i="4" a="1"/>
  <c r="E248" i="4" s="1"/>
  <c r="E249" i="4" a="1"/>
  <c r="E249" i="4" s="1"/>
  <c r="E250" i="4" a="1"/>
  <c r="E250" i="4" s="1"/>
  <c r="E251" i="4" a="1"/>
  <c r="E251" i="4"/>
  <c r="E252" i="4" a="1"/>
  <c r="E252" i="4" s="1"/>
  <c r="E253" i="4" a="1"/>
  <c r="E253" i="4" s="1"/>
  <c r="E254" i="4" a="1"/>
  <c r="E254" i="4" s="1"/>
  <c r="E255" i="4" a="1"/>
  <c r="E255" i="4"/>
  <c r="E256" i="4" a="1"/>
  <c r="E256" i="4" s="1"/>
  <c r="E257" i="4" a="1"/>
  <c r="E257" i="4" s="1"/>
  <c r="E258" i="4" a="1"/>
  <c r="E258" i="4" s="1"/>
  <c r="E259" i="4" a="1"/>
  <c r="E259" i="4"/>
  <c r="E260" i="4" a="1"/>
  <c r="E260" i="4" s="1"/>
  <c r="E261" i="4" a="1"/>
  <c r="E261" i="4" s="1"/>
  <c r="E262" i="4" a="1"/>
  <c r="E262" i="4" s="1"/>
  <c r="E263" i="4" a="1"/>
  <c r="E263" i="4" s="1"/>
  <c r="E264" i="4" a="1"/>
  <c r="E264" i="4" s="1"/>
  <c r="E265" i="4" a="1"/>
  <c r="E265" i="4" s="1"/>
  <c r="E266" i="4" a="1"/>
  <c r="E266" i="4" s="1"/>
  <c r="E267" i="4" a="1"/>
  <c r="E267" i="4" s="1"/>
  <c r="E268" i="4" a="1"/>
  <c r="E268" i="4" s="1"/>
  <c r="E269" i="4" a="1"/>
  <c r="E269" i="4" s="1"/>
  <c r="E270" i="4" a="1"/>
  <c r="E270" i="4" s="1"/>
  <c r="E271" i="4" a="1"/>
  <c r="E271" i="4" s="1"/>
  <c r="E272" i="4" a="1"/>
  <c r="E272" i="4" s="1"/>
  <c r="E273" i="4" a="1"/>
  <c r="E273" i="4" s="1"/>
  <c r="E274" i="4" a="1"/>
  <c r="E274" i="4" s="1"/>
  <c r="E275" i="4" a="1"/>
  <c r="E275" i="4"/>
  <c r="E276" i="4" a="1"/>
  <c r="E276" i="4" s="1"/>
  <c r="E277" i="4" a="1"/>
  <c r="E277" i="4" s="1"/>
  <c r="E278" i="4" a="1"/>
  <c r="E278" i="4" s="1"/>
  <c r="E279" i="4" a="1"/>
  <c r="E279" i="4" s="1"/>
  <c r="E280" i="4" a="1"/>
  <c r="E280" i="4" s="1"/>
  <c r="E281" i="4" a="1"/>
  <c r="E281" i="4" s="1"/>
  <c r="E282" i="4" a="1"/>
  <c r="E282" i="4" s="1"/>
  <c r="E283" i="4" a="1"/>
  <c r="E283" i="4"/>
  <c r="E284" i="4" a="1"/>
  <c r="E284" i="4" s="1"/>
  <c r="E285" i="4" a="1"/>
  <c r="E285" i="4" s="1"/>
  <c r="E286" i="4" a="1"/>
  <c r="E286" i="4" s="1"/>
  <c r="E287" i="4" a="1"/>
  <c r="E287" i="4" s="1"/>
  <c r="E288" i="4" a="1"/>
  <c r="E288" i="4" s="1"/>
  <c r="E289" i="4" a="1"/>
  <c r="E289" i="4" s="1"/>
  <c r="E290" i="4" a="1"/>
  <c r="E290" i="4" s="1"/>
  <c r="F290" i="4" s="1"/>
  <c r="E291" i="4" a="1"/>
  <c r="E291" i="4"/>
  <c r="E292" i="4" a="1"/>
  <c r="E292" i="4" s="1"/>
  <c r="E293" i="4" a="1"/>
  <c r="E293" i="4" s="1"/>
  <c r="E294" i="4" a="1"/>
  <c r="E294" i="4" s="1"/>
  <c r="E295" i="4" a="1"/>
  <c r="E295" i="4" s="1"/>
  <c r="E296" i="4" a="1"/>
  <c r="E296" i="4" s="1"/>
  <c r="E297" i="4" a="1"/>
  <c r="E297" i="4" s="1"/>
  <c r="E298" i="4" a="1"/>
  <c r="E298" i="4" s="1"/>
  <c r="E299" i="4" a="1"/>
  <c r="E299" i="4" s="1"/>
  <c r="E300" i="4" a="1"/>
  <c r="E300" i="4" s="1"/>
  <c r="E301" i="4" a="1"/>
  <c r="E301" i="4" s="1"/>
  <c r="E302" i="4" a="1"/>
  <c r="E302" i="4" s="1"/>
  <c r="E303" i="4" a="1"/>
  <c r="E303" i="4" s="1"/>
  <c r="E304" i="4" a="1"/>
  <c r="E304" i="4" s="1"/>
  <c r="E305" i="4" a="1"/>
  <c r="E305" i="4" s="1"/>
  <c r="E306" i="4" a="1"/>
  <c r="E306" i="4" s="1"/>
  <c r="E307" i="4" a="1"/>
  <c r="E307" i="4"/>
  <c r="E308" i="4" a="1"/>
  <c r="E308" i="4" s="1"/>
  <c r="E309" i="4" a="1"/>
  <c r="E309" i="4" s="1"/>
  <c r="E310" i="4" a="1"/>
  <c r="E310" i="4" s="1"/>
  <c r="E311" i="4" a="1"/>
  <c r="E311" i="4" s="1"/>
  <c r="E312" i="4" a="1"/>
  <c r="E312" i="4" s="1"/>
  <c r="E313" i="4" a="1"/>
  <c r="E313" i="4" s="1"/>
  <c r="E314" i="4" a="1"/>
  <c r="E314" i="4" s="1"/>
  <c r="E315" i="4" a="1"/>
  <c r="E315" i="4"/>
  <c r="E316" i="4" a="1"/>
  <c r="E316" i="4" s="1"/>
  <c r="E317" i="4" a="1"/>
  <c r="E317" i="4" s="1"/>
  <c r="E318" i="4" a="1"/>
  <c r="E318" i="4" s="1"/>
  <c r="E319" i="4" a="1"/>
  <c r="E319" i="4" s="1"/>
  <c r="F319" i="4" s="1"/>
  <c r="E320" i="4" a="1"/>
  <c r="E320" i="4" s="1"/>
  <c r="E321" i="4" a="1"/>
  <c r="E321" i="4" s="1"/>
  <c r="E322" i="4" a="1"/>
  <c r="E322" i="4" s="1"/>
  <c r="E323" i="4" a="1"/>
  <c r="E323" i="4"/>
  <c r="E324" i="4" a="1"/>
  <c r="E324" i="4" s="1"/>
  <c r="E325" i="4" a="1"/>
  <c r="E325" i="4" s="1"/>
  <c r="E326" i="4" a="1"/>
  <c r="E326" i="4" s="1"/>
  <c r="E327" i="4" a="1"/>
  <c r="E327" i="4" s="1"/>
  <c r="E328" i="4" a="1"/>
  <c r="E328" i="4" s="1"/>
  <c r="E329" i="4" a="1"/>
  <c r="E329" i="4" s="1"/>
  <c r="E330" i="4" a="1"/>
  <c r="E330" i="4" s="1"/>
  <c r="E331" i="4" a="1"/>
  <c r="E331" i="4" s="1"/>
  <c r="E332" i="4" a="1"/>
  <c r="E332" i="4" s="1"/>
  <c r="E333" i="4" a="1"/>
  <c r="E333" i="4" s="1"/>
  <c r="E334" i="4" a="1"/>
  <c r="E334" i="4" s="1"/>
  <c r="E335" i="4" a="1"/>
  <c r="E335" i="4" s="1"/>
  <c r="E336" i="4" a="1"/>
  <c r="E336" i="4" s="1"/>
  <c r="E337" i="4" a="1"/>
  <c r="E337" i="4" s="1"/>
  <c r="E338" i="4" a="1"/>
  <c r="E338" i="4" s="1"/>
  <c r="E339" i="4" a="1"/>
  <c r="E339" i="4"/>
  <c r="E340" i="4" a="1"/>
  <c r="E340" i="4" s="1"/>
  <c r="E341" i="4" a="1"/>
  <c r="E341" i="4" s="1"/>
  <c r="F341" i="4" s="1"/>
  <c r="E342" i="4" a="1"/>
  <c r="E342" i="4" s="1"/>
  <c r="E343" i="4" a="1"/>
  <c r="E343" i="4" s="1"/>
  <c r="E344" i="4" a="1"/>
  <c r="E344" i="4" s="1"/>
  <c r="E345" i="4" a="1"/>
  <c r="E345" i="4" s="1"/>
  <c r="E346" i="4" a="1"/>
  <c r="E346" i="4" s="1"/>
  <c r="E347" i="4" a="1"/>
  <c r="E347" i="4"/>
  <c r="E348" i="4" a="1"/>
  <c r="E348" i="4" s="1"/>
  <c r="E349" i="4" a="1"/>
  <c r="E349" i="4" s="1"/>
  <c r="E350" i="4" a="1"/>
  <c r="E350" i="4" s="1"/>
  <c r="E351" i="4" a="1"/>
  <c r="E351" i="4" s="1"/>
  <c r="E352" i="4" a="1"/>
  <c r="E352" i="4" s="1"/>
  <c r="E353" i="4" a="1"/>
  <c r="E353" i="4" s="1"/>
  <c r="E354" i="4" a="1"/>
  <c r="E354" i="4" s="1"/>
  <c r="E355" i="4" a="1"/>
  <c r="E355" i="4"/>
  <c r="F355" i="4" s="1"/>
  <c r="E356" i="4" a="1"/>
  <c r="E356" i="4" s="1"/>
  <c r="E357" i="4" a="1"/>
  <c r="E357" i="4" s="1"/>
  <c r="E358" i="4" a="1"/>
  <c r="E358" i="4" s="1"/>
  <c r="E359" i="4" a="1"/>
  <c r="E359" i="4" s="1"/>
  <c r="E360" i="4" a="1"/>
  <c r="E360" i="4" s="1"/>
  <c r="E361" i="4" a="1"/>
  <c r="E361" i="4" s="1"/>
  <c r="E362" i="4" a="1"/>
  <c r="E362" i="4" s="1"/>
  <c r="E363" i="4" a="1"/>
  <c r="E363" i="4" s="1"/>
  <c r="F363" i="4" s="1"/>
  <c r="E364" i="4" a="1"/>
  <c r="E364" i="4" s="1"/>
  <c r="E365" i="4" a="1"/>
  <c r="E365" i="4" s="1"/>
  <c r="E366" i="4" a="1"/>
  <c r="E366" i="4" s="1"/>
  <c r="E367" i="4" a="1"/>
  <c r="E367" i="4" s="1"/>
  <c r="E368" i="4" a="1"/>
  <c r="E368" i="4" s="1"/>
  <c r="E369" i="4" a="1"/>
  <c r="E369" i="4" s="1"/>
  <c r="E370" i="4" a="1"/>
  <c r="E370" i="4" s="1"/>
  <c r="E371" i="4" a="1"/>
  <c r="E371" i="4"/>
  <c r="E372" i="4" a="1"/>
  <c r="E372" i="4" s="1"/>
  <c r="E373" i="4" a="1"/>
  <c r="E373" i="4" s="1"/>
  <c r="E374" i="4" a="1"/>
  <c r="E374" i="4"/>
  <c r="E375" i="4" a="1"/>
  <c r="E375" i="4" s="1"/>
  <c r="E376" i="4" a="1"/>
  <c r="E376" i="4" s="1"/>
  <c r="E377" i="4" a="1"/>
  <c r="E377" i="4" s="1"/>
  <c r="E378" i="4" a="1"/>
  <c r="E378" i="4"/>
  <c r="E379" i="4" a="1"/>
  <c r="E379" i="4"/>
  <c r="E380" i="4" a="1"/>
  <c r="E380" i="4" s="1"/>
  <c r="E381" i="4" a="1"/>
  <c r="E381" i="4" s="1"/>
  <c r="E382" i="4" a="1"/>
  <c r="E382" i="4" s="1"/>
  <c r="E383" i="4" a="1"/>
  <c r="E383" i="4"/>
  <c r="E384" i="4" a="1"/>
  <c r="E384" i="4" s="1"/>
  <c r="E385" i="4" a="1"/>
  <c r="E385" i="4" s="1"/>
  <c r="E386" i="4" a="1"/>
  <c r="E386" i="4" s="1"/>
  <c r="E387" i="4" a="1"/>
  <c r="E387" i="4" s="1"/>
  <c r="E388" i="4" a="1"/>
  <c r="E388" i="4" s="1"/>
  <c r="E389" i="4" a="1"/>
  <c r="E389" i="4" s="1"/>
  <c r="E390" i="4" a="1"/>
  <c r="E390" i="4" s="1"/>
  <c r="F390" i="4" s="1"/>
  <c r="E391" i="4" a="1"/>
  <c r="E391" i="4" s="1"/>
  <c r="E392" i="4" a="1"/>
  <c r="E392" i="4" s="1"/>
  <c r="E393" i="4" a="1"/>
  <c r="E393" i="4" s="1"/>
  <c r="E394" i="4" a="1"/>
  <c r="E394" i="4"/>
  <c r="E395" i="4" a="1"/>
  <c r="E395" i="4"/>
  <c r="F395" i="4" s="1"/>
  <c r="E396" i="4" a="1"/>
  <c r="E396" i="4" s="1"/>
  <c r="E397" i="4" a="1"/>
  <c r="E397" i="4" s="1"/>
  <c r="E398" i="4" a="1"/>
  <c r="E398" i="4"/>
  <c r="E399" i="4" a="1"/>
  <c r="E399" i="4" s="1"/>
  <c r="F399" i="4" s="1"/>
  <c r="E400" i="4" a="1"/>
  <c r="E400" i="4"/>
  <c r="F400" i="4" s="1"/>
  <c r="E401" i="4" a="1"/>
  <c r="E401" i="4" s="1"/>
  <c r="E402" i="4" a="1"/>
  <c r="E402" i="4" s="1"/>
  <c r="F402" i="4" s="1"/>
  <c r="E403" i="4" a="1"/>
  <c r="E403" i="4" s="1"/>
  <c r="F403" i="4" s="1"/>
  <c r="E404" i="4" a="1"/>
  <c r="E404" i="4"/>
  <c r="E405" i="4" a="1"/>
  <c r="E405" i="4" s="1"/>
  <c r="F405" i="4" s="1"/>
  <c r="E406" i="4" a="1"/>
  <c r="E406" i="4"/>
  <c r="E407" i="4" a="1"/>
  <c r="E407" i="4"/>
  <c r="E408" i="4" a="1"/>
  <c r="E408" i="4" s="1"/>
  <c r="F408" i="4" s="1"/>
  <c r="E409" i="4" a="1"/>
  <c r="E409" i="4" s="1"/>
  <c r="E410" i="4" a="1"/>
  <c r="E410" i="4" s="1"/>
  <c r="F410" i="4" s="1"/>
  <c r="E411" i="4" a="1"/>
  <c r="E411" i="4" s="1"/>
  <c r="F411" i="4" s="1"/>
  <c r="E412" i="4" a="1"/>
  <c r="E412" i="4" s="1"/>
  <c r="F412" i="4" s="1"/>
  <c r="E413" i="4" a="1"/>
  <c r="E413" i="4" s="1"/>
  <c r="E414" i="4" a="1"/>
  <c r="E414" i="4"/>
  <c r="F414" i="4" s="1"/>
  <c r="E415" i="4" a="1"/>
  <c r="E415" i="4"/>
  <c r="E416" i="4" a="1"/>
  <c r="E416" i="4"/>
  <c r="E417" i="4" a="1"/>
  <c r="E417" i="4" s="1"/>
  <c r="E418" i="4" a="1"/>
  <c r="E418" i="4"/>
  <c r="E419" i="4" a="1"/>
  <c r="E419" i="4" s="1"/>
  <c r="F419" i="4" s="1"/>
  <c r="E420" i="4" a="1"/>
  <c r="E420" i="4" s="1"/>
  <c r="F420" i="4" s="1"/>
  <c r="E421" i="4" a="1"/>
  <c r="E421" i="4" s="1"/>
  <c r="E422" i="4" a="1"/>
  <c r="E422" i="4" s="1"/>
  <c r="F422" i="4" s="1"/>
  <c r="E423" i="4" a="1"/>
  <c r="E423" i="4"/>
  <c r="F423" i="4" s="1"/>
  <c r="E424" i="4" a="1"/>
  <c r="E424" i="4"/>
  <c r="E425" i="4" a="1"/>
  <c r="E425" i="4" s="1"/>
  <c r="E426" i="4" a="1"/>
  <c r="E426" i="4" s="1"/>
  <c r="F426" i="4" s="1"/>
  <c r="E427" i="4" a="1"/>
  <c r="E427" i="4"/>
  <c r="E428" i="4" a="1"/>
  <c r="E428" i="4" s="1"/>
  <c r="F428" i="4" s="1"/>
  <c r="E429" i="4" a="1"/>
  <c r="E429" i="4" s="1"/>
  <c r="E430" i="4" a="1"/>
  <c r="E430" i="4"/>
  <c r="E431" i="4" a="1"/>
  <c r="E431" i="4" s="1"/>
  <c r="F431" i="4" s="1"/>
  <c r="E432" i="4" a="1"/>
  <c r="E432" i="4"/>
  <c r="F432" i="4" s="1"/>
  <c r="E433" i="4" a="1"/>
  <c r="E433" i="4" s="1"/>
  <c r="E434" i="4" a="1"/>
  <c r="E434" i="4" s="1"/>
  <c r="F434" i="4" s="1"/>
  <c r="E435" i="4" a="1"/>
  <c r="E435" i="4" s="1"/>
  <c r="F435" i="4" s="1"/>
  <c r="E436" i="4" a="1"/>
  <c r="E436" i="4"/>
  <c r="E437" i="4" a="1"/>
  <c r="E437" i="4" s="1"/>
  <c r="F437" i="4" s="1"/>
  <c r="E438" i="4" a="1"/>
  <c r="E438" i="4"/>
  <c r="E439" i="4" a="1"/>
  <c r="E439" i="4"/>
  <c r="E440" i="4" a="1"/>
  <c r="E440" i="4" s="1"/>
  <c r="F440" i="4" s="1"/>
  <c r="E441" i="4" a="1"/>
  <c r="E441" i="4" s="1"/>
  <c r="E442" i="4" a="1"/>
  <c r="E442" i="4" s="1"/>
  <c r="F442" i="4" s="1"/>
  <c r="E443" i="4" a="1"/>
  <c r="E443" i="4" s="1"/>
  <c r="F443" i="4" s="1"/>
  <c r="E444" i="4" a="1"/>
  <c r="E444" i="4" s="1"/>
  <c r="F444" i="4" s="1"/>
  <c r="E445" i="4" a="1"/>
  <c r="E445" i="4" s="1"/>
  <c r="E446" i="4" a="1"/>
  <c r="E446" i="4"/>
  <c r="F446" i="4" s="1"/>
  <c r="E447" i="4" a="1"/>
  <c r="E447" i="4"/>
  <c r="E448" i="4" a="1"/>
  <c r="E448" i="4"/>
  <c r="E449" i="4" a="1"/>
  <c r="E449" i="4" s="1"/>
  <c r="E450" i="4" a="1"/>
  <c r="E450" i="4"/>
  <c r="E451" i="4" a="1"/>
  <c r="E451" i="4" s="1"/>
  <c r="F451" i="4" s="1"/>
  <c r="E452" i="4" a="1"/>
  <c r="E452" i="4" s="1"/>
  <c r="F452" i="4" s="1"/>
  <c r="E453" i="4" a="1"/>
  <c r="E453" i="4" s="1"/>
  <c r="E454" i="4" a="1"/>
  <c r="E454" i="4" s="1"/>
  <c r="F454" i="4" s="1"/>
  <c r="E455" i="4" a="1"/>
  <c r="E455" i="4"/>
  <c r="F455" i="4" s="1"/>
  <c r="E456" i="4" a="1"/>
  <c r="E456" i="4"/>
  <c r="E457" i="4" a="1"/>
  <c r="E457" i="4" s="1"/>
  <c r="E458" i="4" a="1"/>
  <c r="E458" i="4" s="1"/>
  <c r="F458" i="4" s="1"/>
  <c r="E459" i="4" a="1"/>
  <c r="E459" i="4"/>
  <c r="E460" i="4" a="1"/>
  <c r="E460" i="4" s="1"/>
  <c r="F460" i="4" s="1"/>
  <c r="E461" i="4" a="1"/>
  <c r="E461" i="4" s="1"/>
  <c r="E462" i="4" a="1"/>
  <c r="E462" i="4"/>
  <c r="E463" i="4" a="1"/>
  <c r="E463" i="4" s="1"/>
  <c r="F463" i="4" s="1"/>
  <c r="E464" i="4" a="1"/>
  <c r="E464" i="4"/>
  <c r="F464" i="4" s="1"/>
  <c r="E465" i="4" a="1"/>
  <c r="E465" i="4" s="1"/>
  <c r="E466" i="4" a="1"/>
  <c r="E466" i="4" s="1"/>
  <c r="F466" i="4" s="1"/>
  <c r="E467" i="4" a="1"/>
  <c r="E467" i="4" s="1"/>
  <c r="F467" i="4" s="1"/>
  <c r="E468" i="4" a="1"/>
  <c r="E468" i="4"/>
  <c r="E469" i="4" a="1"/>
  <c r="E469" i="4" s="1"/>
  <c r="F469" i="4" s="1"/>
  <c r="E470" i="4" a="1"/>
  <c r="E470" i="4"/>
  <c r="E471" i="4" a="1"/>
  <c r="E471" i="4"/>
  <c r="E472" i="4" a="1"/>
  <c r="E472" i="4" s="1"/>
  <c r="F472" i="4" s="1"/>
  <c r="E473" i="4" a="1"/>
  <c r="E473" i="4" s="1"/>
  <c r="E474" i="4" a="1"/>
  <c r="E474" i="4" s="1"/>
  <c r="F474" i="4" s="1"/>
  <c r="E475" i="4" a="1"/>
  <c r="E475" i="4" s="1"/>
  <c r="F475" i="4" s="1"/>
  <c r="E476" i="4" a="1"/>
  <c r="E476" i="4" s="1"/>
  <c r="F476" i="4" s="1"/>
  <c r="E477" i="4" a="1"/>
  <c r="E477" i="4" s="1"/>
  <c r="E478" i="4" a="1"/>
  <c r="E478" i="4"/>
  <c r="F478" i="4" s="1"/>
  <c r="E479" i="4" a="1"/>
  <c r="E479" i="4"/>
  <c r="E480" i="4" a="1"/>
  <c r="E480" i="4"/>
  <c r="E481" i="4" a="1"/>
  <c r="E481" i="4" s="1"/>
  <c r="E482" i="4" a="1"/>
  <c r="E482" i="4"/>
  <c r="E483" i="4" a="1"/>
  <c r="E483" i="4" s="1"/>
  <c r="F483" i="4" s="1"/>
  <c r="E484" i="4" a="1"/>
  <c r="E484" i="4" s="1"/>
  <c r="F484" i="4" s="1"/>
  <c r="E485" i="4" a="1"/>
  <c r="E485" i="4" s="1"/>
  <c r="E486" i="4" a="1"/>
  <c r="E486" i="4" s="1"/>
  <c r="F486" i="4" s="1"/>
  <c r="E487" i="4" a="1"/>
  <c r="E487" i="4"/>
  <c r="F487" i="4" s="1"/>
  <c r="E488" i="4" a="1"/>
  <c r="E488" i="4"/>
  <c r="E489" i="4" a="1"/>
  <c r="E489" i="4" s="1"/>
  <c r="E490" i="4" a="1"/>
  <c r="E490" i="4" s="1"/>
  <c r="F490" i="4" s="1"/>
  <c r="E491" i="4" a="1"/>
  <c r="E491" i="4"/>
  <c r="E492" i="4" a="1"/>
  <c r="E492" i="4" s="1"/>
  <c r="F492" i="4" s="1"/>
  <c r="E493" i="4" a="1"/>
  <c r="E493" i="4" s="1"/>
  <c r="E494" i="4" a="1"/>
  <c r="E494" i="4"/>
  <c r="E495" i="4" a="1"/>
  <c r="E495" i="4" s="1"/>
  <c r="F495" i="4" s="1"/>
  <c r="E496" i="4" a="1"/>
  <c r="E496" i="4"/>
  <c r="F496" i="4" s="1"/>
  <c r="E497" i="4" a="1"/>
  <c r="E497" i="4" s="1"/>
  <c r="E498" i="4" a="1"/>
  <c r="E498" i="4" s="1"/>
  <c r="F498" i="4" s="1"/>
  <c r="E499" i="4" a="1"/>
  <c r="E499" i="4" s="1"/>
  <c r="F499" i="4" s="1"/>
  <c r="E500" i="4" a="1"/>
  <c r="E500" i="4"/>
  <c r="E501" i="4" a="1"/>
  <c r="E501" i="4" s="1"/>
  <c r="F501" i="4" s="1"/>
  <c r="E502" i="4" a="1"/>
  <c r="E502" i="4"/>
  <c r="E503" i="4" a="1"/>
  <c r="E503" i="4"/>
  <c r="E504" i="4" a="1"/>
  <c r="E504" i="4" s="1"/>
  <c r="F504" i="4" s="1"/>
  <c r="E505" i="4" a="1"/>
  <c r="E505" i="4" s="1"/>
  <c r="E506" i="4" a="1"/>
  <c r="E506" i="4" s="1"/>
  <c r="F506" i="4" s="1"/>
  <c r="E507" i="4" a="1"/>
  <c r="E507" i="4" s="1"/>
  <c r="F507" i="4" s="1"/>
  <c r="E508" i="4" a="1"/>
  <c r="E508" i="4" s="1"/>
  <c r="F508" i="4" s="1"/>
  <c r="E509" i="4" a="1"/>
  <c r="E509" i="4" s="1"/>
  <c r="E510" i="4" a="1"/>
  <c r="E510" i="4"/>
  <c r="F510" i="4" s="1"/>
  <c r="E511" i="4" a="1"/>
  <c r="E511" i="4"/>
  <c r="E512" i="4" a="1"/>
  <c r="E512" i="4"/>
  <c r="E513" i="4" a="1"/>
  <c r="E513" i="4" s="1"/>
  <c r="E514" i="4" a="1"/>
  <c r="E514" i="4"/>
  <c r="E515" i="4" a="1"/>
  <c r="E515" i="4" s="1"/>
  <c r="F515" i="4" s="1"/>
  <c r="E516" i="4" a="1"/>
  <c r="E516" i="4" s="1"/>
  <c r="F516" i="4" s="1"/>
  <c r="E517" i="4" a="1"/>
  <c r="E517" i="4" s="1"/>
  <c r="E518" i="4" a="1"/>
  <c r="E518" i="4" s="1"/>
  <c r="F518" i="4" s="1"/>
  <c r="E519" i="4" a="1"/>
  <c r="E519" i="4"/>
  <c r="F519" i="4" s="1"/>
  <c r="E520" i="4" a="1"/>
  <c r="E520" i="4"/>
  <c r="E521" i="4" a="1"/>
  <c r="E521" i="4" s="1"/>
  <c r="E522" i="4" a="1"/>
  <c r="E522" i="4" s="1"/>
  <c r="F522" i="4" s="1"/>
  <c r="E523" i="4" a="1"/>
  <c r="E523" i="4"/>
  <c r="E524" i="4" a="1"/>
  <c r="E524" i="4" s="1"/>
  <c r="F524" i="4" s="1"/>
  <c r="E525" i="4" a="1"/>
  <c r="E525" i="4" s="1"/>
  <c r="E526" i="4" a="1"/>
  <c r="E526" i="4"/>
  <c r="E527" i="4" a="1"/>
  <c r="E527" i="4" s="1"/>
  <c r="F527" i="4" s="1"/>
  <c r="E528" i="4" a="1"/>
  <c r="E528" i="4"/>
  <c r="F528" i="4" s="1"/>
  <c r="E529" i="4" a="1"/>
  <c r="E529" i="4" s="1"/>
  <c r="E530" i="4" a="1"/>
  <c r="E530" i="4" s="1"/>
  <c r="F530" i="4" s="1"/>
  <c r="E531" i="4" a="1"/>
  <c r="E531" i="4" s="1"/>
  <c r="F531" i="4" s="1"/>
  <c r="E532" i="4" a="1"/>
  <c r="E532" i="4"/>
  <c r="E533" i="4" a="1"/>
  <c r="E533" i="4" s="1"/>
  <c r="F533" i="4" s="1"/>
  <c r="E534" i="4" a="1"/>
  <c r="E534" i="4"/>
  <c r="E535" i="4" a="1"/>
  <c r="E535" i="4"/>
  <c r="E536" i="4" a="1"/>
  <c r="E536" i="4" s="1"/>
  <c r="F536" i="4" s="1"/>
  <c r="E537" i="4" a="1"/>
  <c r="E537" i="4" s="1"/>
  <c r="E538" i="4" a="1"/>
  <c r="E538" i="4" s="1"/>
  <c r="F538" i="4" s="1"/>
  <c r="E539" i="4" a="1"/>
  <c r="E539" i="4" s="1"/>
  <c r="F539" i="4" s="1"/>
  <c r="E540" i="4" a="1"/>
  <c r="E540" i="4" s="1"/>
  <c r="F540" i="4" s="1"/>
  <c r="E541" i="4" a="1"/>
  <c r="E541" i="4" s="1"/>
  <c r="E542" i="4" a="1"/>
  <c r="E542" i="4"/>
  <c r="F542" i="4" s="1"/>
  <c r="E543" i="4" a="1"/>
  <c r="E543" i="4"/>
  <c r="E544" i="4" a="1"/>
  <c r="E544" i="4"/>
  <c r="E545" i="4" a="1"/>
  <c r="E545" i="4" s="1"/>
  <c r="E546" i="4" a="1"/>
  <c r="E546" i="4"/>
  <c r="E547" i="4" a="1"/>
  <c r="E547" i="4" s="1"/>
  <c r="F547" i="4" s="1"/>
  <c r="E548" i="4" a="1"/>
  <c r="E548" i="4" s="1"/>
  <c r="F548" i="4" s="1"/>
  <c r="E549" i="4" a="1"/>
  <c r="E549" i="4" s="1"/>
  <c r="E550" i="4" a="1"/>
  <c r="E550" i="4" s="1"/>
  <c r="F550" i="4" s="1"/>
  <c r="E551" i="4" a="1"/>
  <c r="E551" i="4"/>
  <c r="F551" i="4" s="1"/>
  <c r="E552" i="4" a="1"/>
  <c r="E552" i="4"/>
  <c r="E553" i="4" a="1"/>
  <c r="E553" i="4" s="1"/>
  <c r="E554" i="4" a="1"/>
  <c r="E554" i="4" s="1"/>
  <c r="F554" i="4" s="1"/>
  <c r="E555" i="4" a="1"/>
  <c r="E555" i="4"/>
  <c r="E556" i="4" a="1"/>
  <c r="E556" i="4" s="1"/>
  <c r="F556" i="4" s="1"/>
  <c r="E557" i="4" a="1"/>
  <c r="E557" i="4" s="1"/>
  <c r="E558" i="4" a="1"/>
  <c r="E558" i="4"/>
  <c r="E559" i="4" a="1"/>
  <c r="E559" i="4" s="1"/>
  <c r="F559" i="4" s="1"/>
  <c r="E560" i="4" a="1"/>
  <c r="E560" i="4"/>
  <c r="F560" i="4" s="1"/>
  <c r="E561" i="4" a="1"/>
  <c r="E561" i="4" s="1"/>
  <c r="E562" i="4" a="1"/>
  <c r="E562" i="4" s="1"/>
  <c r="F562" i="4" s="1"/>
  <c r="E563" i="4" a="1"/>
  <c r="E563" i="4" s="1"/>
  <c r="F563" i="4" s="1"/>
  <c r="E564" i="4" a="1"/>
  <c r="E564" i="4"/>
  <c r="E565" i="4" a="1"/>
  <c r="E565" i="4" s="1"/>
  <c r="F565" i="4" s="1"/>
  <c r="E566" i="4" a="1"/>
  <c r="E566" i="4"/>
  <c r="E567" i="4" a="1"/>
  <c r="E567" i="4"/>
  <c r="E568" i="4" a="1"/>
  <c r="E568" i="4" s="1"/>
  <c r="F568" i="4" s="1"/>
  <c r="E569" i="4" a="1"/>
  <c r="E569" i="4" s="1"/>
  <c r="E570" i="4" a="1"/>
  <c r="E570" i="4" s="1"/>
  <c r="F570" i="4" s="1"/>
  <c r="E571" i="4" a="1"/>
  <c r="E571" i="4" s="1"/>
  <c r="F571" i="4" s="1"/>
  <c r="E572" i="4" a="1"/>
  <c r="E572" i="4" s="1"/>
  <c r="F572" i="4" s="1"/>
  <c r="E573" i="4" a="1"/>
  <c r="E573" i="4" s="1"/>
  <c r="E574" i="4" a="1"/>
  <c r="E574" i="4"/>
  <c r="F574" i="4" s="1"/>
  <c r="E575" i="4" a="1"/>
  <c r="E575" i="4"/>
  <c r="E576" i="4" a="1"/>
  <c r="E576" i="4"/>
  <c r="E577" i="4" a="1"/>
  <c r="E577" i="4" s="1"/>
  <c r="E578" i="4" a="1"/>
  <c r="E578" i="4"/>
  <c r="E579" i="4" a="1"/>
  <c r="E579" i="4" s="1"/>
  <c r="F579" i="4" s="1"/>
  <c r="E580" i="4" a="1"/>
  <c r="E580" i="4" s="1"/>
  <c r="F580" i="4" s="1"/>
  <c r="E581" i="4" a="1"/>
  <c r="E581" i="4" s="1"/>
  <c r="E582" i="4" a="1"/>
  <c r="E582" i="4" s="1"/>
  <c r="F582" i="4" s="1"/>
  <c r="E583" i="4" a="1"/>
  <c r="E583" i="4"/>
  <c r="F583" i="4" s="1"/>
  <c r="E584" i="4" a="1"/>
  <c r="E584" i="4"/>
  <c r="E585" i="4" a="1"/>
  <c r="E585" i="4" s="1"/>
  <c r="E586" i="4" a="1"/>
  <c r="E586" i="4" s="1"/>
  <c r="F586" i="4" s="1"/>
  <c r="E587" i="4" a="1"/>
  <c r="E587" i="4"/>
  <c r="E588" i="4" a="1"/>
  <c r="E588" i="4" s="1"/>
  <c r="F588" i="4" s="1"/>
  <c r="E589" i="4" a="1"/>
  <c r="E589" i="4" s="1"/>
  <c r="E590" i="4" a="1"/>
  <c r="E590" i="4"/>
  <c r="E591" i="4" a="1"/>
  <c r="E591" i="4" s="1"/>
  <c r="F591" i="4" s="1"/>
  <c r="E592" i="4" a="1"/>
  <c r="E592" i="4"/>
  <c r="F592" i="4" s="1"/>
  <c r="E593" i="4" a="1"/>
  <c r="E593" i="4" s="1"/>
  <c r="E594" i="4" a="1"/>
  <c r="E594" i="4" s="1"/>
  <c r="F594" i="4" s="1"/>
  <c r="E595" i="4" a="1"/>
  <c r="E595" i="4" s="1"/>
  <c r="F595" i="4" s="1"/>
  <c r="E596" i="4" a="1"/>
  <c r="E596" i="4"/>
  <c r="E597" i="4" a="1"/>
  <c r="E597" i="4" s="1"/>
  <c r="F597" i="4" s="1"/>
  <c r="E598" i="4" a="1"/>
  <c r="E598" i="4"/>
  <c r="E599" i="4" a="1"/>
  <c r="E599" i="4"/>
  <c r="E600" i="4" a="1"/>
  <c r="E600" i="4" s="1"/>
  <c r="F600" i="4" s="1"/>
  <c r="E601" i="4" a="1"/>
  <c r="E601" i="4" s="1"/>
  <c r="E602" i="4" a="1"/>
  <c r="E602" i="4" s="1"/>
  <c r="F602" i="4" s="1"/>
  <c r="E603" i="4" a="1"/>
  <c r="E603" i="4" s="1"/>
  <c r="F603" i="4" s="1"/>
  <c r="E604" i="4" a="1"/>
  <c r="E604" i="4" s="1"/>
  <c r="F604" i="4" s="1"/>
  <c r="E605" i="4" a="1"/>
  <c r="E605" i="4" s="1"/>
  <c r="E606" i="4" a="1"/>
  <c r="E606" i="4"/>
  <c r="F606" i="4" s="1"/>
  <c r="E607" i="4" a="1"/>
  <c r="E607" i="4"/>
  <c r="E608" i="4" a="1"/>
  <c r="E608" i="4"/>
  <c r="E609" i="4" a="1"/>
  <c r="E609" i="4" s="1"/>
  <c r="E610" i="4" a="1"/>
  <c r="E610" i="4"/>
  <c r="E611" i="4" a="1"/>
  <c r="E611" i="4" s="1"/>
  <c r="F611" i="4" s="1"/>
  <c r="E612" i="4" a="1"/>
  <c r="E612" i="4" s="1"/>
  <c r="F612" i="4" s="1"/>
  <c r="E613" i="4" a="1"/>
  <c r="E613" i="4" s="1"/>
  <c r="E614" i="4" a="1"/>
  <c r="E614" i="4" s="1"/>
  <c r="F614" i="4" s="1"/>
  <c r="E615" i="4" a="1"/>
  <c r="E615" i="4"/>
  <c r="F615" i="4" s="1"/>
  <c r="E616" i="4" a="1"/>
  <c r="E616" i="4"/>
  <c r="E617" i="4" a="1"/>
  <c r="E617" i="4" s="1"/>
  <c r="E618" i="4" a="1"/>
  <c r="E618" i="4" s="1"/>
  <c r="F618" i="4" s="1"/>
  <c r="E619" i="4" a="1"/>
  <c r="E619" i="4"/>
  <c r="E620" i="4" a="1"/>
  <c r="E620" i="4" s="1"/>
  <c r="F620" i="4" s="1"/>
  <c r="E621" i="4" a="1"/>
  <c r="E621" i="4" s="1"/>
  <c r="E622" i="4" a="1"/>
  <c r="E622" i="4"/>
  <c r="E623" i="4" a="1"/>
  <c r="E623" i="4" s="1"/>
  <c r="F623" i="4" s="1"/>
  <c r="E624" i="4" a="1"/>
  <c r="E624" i="4"/>
  <c r="F624" i="4" s="1"/>
  <c r="E625" i="4" a="1"/>
  <c r="E625" i="4" s="1"/>
  <c r="E626" i="4" a="1"/>
  <c r="E626" i="4" s="1"/>
  <c r="F626" i="4" s="1"/>
  <c r="E627" i="4" a="1"/>
  <c r="E627" i="4" s="1"/>
  <c r="F627" i="4" s="1"/>
  <c r="E628" i="4" a="1"/>
  <c r="E628" i="4"/>
  <c r="E629" i="4" a="1"/>
  <c r="E629" i="4" s="1"/>
  <c r="F629" i="4" s="1"/>
  <c r="E630" i="4" a="1"/>
  <c r="E630" i="4"/>
  <c r="E631" i="4" a="1"/>
  <c r="E631" i="4"/>
  <c r="E632" i="4" a="1"/>
  <c r="E632" i="4" s="1"/>
  <c r="F632" i="4" s="1"/>
  <c r="E633" i="4" a="1"/>
  <c r="E633" i="4" s="1"/>
  <c r="E634" i="4" a="1"/>
  <c r="E634" i="4" s="1"/>
  <c r="F634" i="4" s="1"/>
  <c r="E635" i="4" a="1"/>
  <c r="E635" i="4" s="1"/>
  <c r="F635" i="4" s="1"/>
  <c r="E636" i="4" a="1"/>
  <c r="E636" i="4" s="1"/>
  <c r="F636" i="4" s="1"/>
  <c r="E637" i="4" a="1"/>
  <c r="E637" i="4" s="1"/>
  <c r="E638" i="4" a="1"/>
  <c r="E638" i="4"/>
  <c r="F638" i="4" s="1"/>
  <c r="E639" i="4" a="1"/>
  <c r="E639" i="4"/>
  <c r="E640" i="4" a="1"/>
  <c r="E640" i="4"/>
  <c r="E641" i="4" a="1"/>
  <c r="E641" i="4" s="1"/>
  <c r="E642" i="4" a="1"/>
  <c r="E642" i="4"/>
  <c r="E643" i="4" a="1"/>
  <c r="E643" i="4" s="1"/>
  <c r="F643" i="4" s="1"/>
  <c r="E644" i="4" a="1"/>
  <c r="E644" i="4" s="1"/>
  <c r="F644" i="4" s="1"/>
  <c r="E645" i="4" a="1"/>
  <c r="E645" i="4" s="1"/>
  <c r="E646" i="4" a="1"/>
  <c r="E646" i="4" s="1"/>
  <c r="F646" i="4" s="1"/>
  <c r="E647" i="4" a="1"/>
  <c r="E647" i="4"/>
  <c r="F647" i="4" s="1"/>
  <c r="E648" i="4" a="1"/>
  <c r="E648" i="4"/>
  <c r="E649" i="4" a="1"/>
  <c r="E649" i="4" s="1"/>
  <c r="E650" i="4" a="1"/>
  <c r="E650" i="4" s="1"/>
  <c r="F650" i="4" s="1"/>
  <c r="E651" i="4" a="1"/>
  <c r="E651" i="4"/>
  <c r="E652" i="4" a="1"/>
  <c r="E652" i="4" s="1"/>
  <c r="F652" i="4" s="1"/>
  <c r="E653" i="4" a="1"/>
  <c r="E653" i="4" s="1"/>
  <c r="E654" i="4" a="1"/>
  <c r="E654" i="4"/>
  <c r="E655" i="4" a="1"/>
  <c r="E655" i="4" s="1"/>
  <c r="F655" i="4" s="1"/>
  <c r="E656" i="4" a="1"/>
  <c r="E656" i="4"/>
  <c r="F656" i="4" s="1"/>
  <c r="E657" i="4" a="1"/>
  <c r="E657" i="4" s="1"/>
  <c r="E658" i="4" a="1"/>
  <c r="E658" i="4" s="1"/>
  <c r="F658" i="4" s="1"/>
  <c r="E659" i="4" a="1"/>
  <c r="E659" i="4" s="1"/>
  <c r="F659" i="4" s="1"/>
  <c r="E660" i="4" a="1"/>
  <c r="E660" i="4"/>
  <c r="E661" i="4" a="1"/>
  <c r="E661" i="4" s="1"/>
  <c r="F661" i="4" s="1"/>
  <c r="E662" i="4" a="1"/>
  <c r="E662" i="4"/>
  <c r="E663" i="4" a="1"/>
  <c r="E663" i="4"/>
  <c r="E664" i="4" a="1"/>
  <c r="E664" i="4" s="1"/>
  <c r="F664" i="4" s="1"/>
  <c r="E665" i="4" a="1"/>
  <c r="E665" i="4" s="1"/>
  <c r="E666" i="4" a="1"/>
  <c r="E666" i="4" s="1"/>
  <c r="F666" i="4" s="1"/>
  <c r="E667" i="4" a="1"/>
  <c r="E667" i="4" s="1"/>
  <c r="F667" i="4" s="1"/>
  <c r="E668" i="4" a="1"/>
  <c r="E668" i="4" s="1"/>
  <c r="F668" i="4" s="1"/>
  <c r="E669" i="4" a="1"/>
  <c r="E669" i="4" s="1"/>
  <c r="E670" i="4" a="1"/>
  <c r="E670" i="4"/>
  <c r="F670" i="4" s="1"/>
  <c r="E671" i="4" a="1"/>
  <c r="E671" i="4"/>
  <c r="E672" i="4" a="1"/>
  <c r="E672" i="4"/>
  <c r="E673" i="4" a="1"/>
  <c r="E673" i="4" s="1"/>
  <c r="E674" i="4" a="1"/>
  <c r="E674" i="4"/>
  <c r="E675" i="4" a="1"/>
  <c r="E675" i="4" s="1"/>
  <c r="F675" i="4" s="1"/>
  <c r="E676" i="4" a="1"/>
  <c r="E676" i="4" s="1"/>
  <c r="F676" i="4" s="1"/>
  <c r="E677" i="4" a="1"/>
  <c r="E677" i="4" s="1"/>
  <c r="E678" i="4" a="1"/>
  <c r="E678" i="4" s="1"/>
  <c r="F678" i="4" s="1"/>
  <c r="E679" i="4" a="1"/>
  <c r="E679" i="4"/>
  <c r="F679" i="4" s="1"/>
  <c r="E680" i="4" a="1"/>
  <c r="E680" i="4"/>
  <c r="E681" i="4" a="1"/>
  <c r="E681" i="4" s="1"/>
  <c r="E682" i="4" a="1"/>
  <c r="E682" i="4" s="1"/>
  <c r="F682" i="4" s="1"/>
  <c r="E683" i="4" a="1"/>
  <c r="E683" i="4"/>
  <c r="E684" i="4" a="1"/>
  <c r="E684" i="4" s="1"/>
  <c r="F684" i="4" s="1"/>
  <c r="E685" i="4" a="1"/>
  <c r="E685" i="4" s="1"/>
  <c r="E686" i="4" a="1"/>
  <c r="E686" i="4"/>
  <c r="E687" i="4" a="1"/>
  <c r="E687" i="4" s="1"/>
  <c r="F687" i="4" s="1"/>
  <c r="E688" i="4" a="1"/>
  <c r="E688" i="4"/>
  <c r="F688" i="4" s="1"/>
  <c r="E689" i="4" a="1"/>
  <c r="E689" i="4"/>
  <c r="E690" i="4" a="1"/>
  <c r="E690" i="4"/>
  <c r="E691" i="4" a="1"/>
  <c r="E691" i="4" s="1"/>
  <c r="F691" i="4" s="1"/>
  <c r="E692" i="4" a="1"/>
  <c r="E692" i="4"/>
  <c r="E693" i="4" a="1"/>
  <c r="E693" i="4" s="1"/>
  <c r="F693" i="4" s="1"/>
  <c r="E694" i="4" a="1"/>
  <c r="E694" i="4"/>
  <c r="E695" i="4" a="1"/>
  <c r="E695" i="4" s="1"/>
  <c r="F695" i="4" s="1"/>
  <c r="E696" i="4" a="1"/>
  <c r="E696" i="4"/>
  <c r="F696" i="4" s="1"/>
  <c r="E697" i="4" a="1"/>
  <c r="E697" i="4" s="1"/>
  <c r="F697" i="4" s="1"/>
  <c r="E698" i="4" a="1"/>
  <c r="E698" i="4" s="1"/>
  <c r="F698" i="4" s="1"/>
  <c r="E699" i="4" a="1"/>
  <c r="E699" i="4" s="1"/>
  <c r="F699" i="4" s="1"/>
  <c r="E700" i="4" a="1"/>
  <c r="E700" i="4"/>
  <c r="E701" i="4" a="1"/>
  <c r="E701" i="4" s="1"/>
  <c r="F701" i="4" s="1"/>
  <c r="E702" i="4" a="1"/>
  <c r="E702" i="4" s="1"/>
  <c r="F702" i="4" s="1"/>
  <c r="E703" i="4" a="1"/>
  <c r="E703" i="4" s="1"/>
  <c r="F703" i="4" s="1"/>
  <c r="E704" i="4" a="1"/>
  <c r="E704" i="4"/>
  <c r="F704" i="4" s="1"/>
  <c r="E705" i="4" a="1"/>
  <c r="E705" i="4" s="1"/>
  <c r="F705" i="4" s="1"/>
  <c r="E706" i="4" a="1"/>
  <c r="E706" i="4" s="1"/>
  <c r="F706" i="4" s="1"/>
  <c r="E707" i="4" a="1"/>
  <c r="E707" i="4" s="1"/>
  <c r="F707" i="4" s="1"/>
  <c r="E708" i="4" a="1"/>
  <c r="E708" i="4"/>
  <c r="E709" i="4" a="1"/>
  <c r="E709" i="4" s="1"/>
  <c r="F709" i="4" s="1"/>
  <c r="E710" i="4" a="1"/>
  <c r="E710" i="4" s="1"/>
  <c r="F710" i="4" s="1"/>
  <c r="E711" i="4" a="1"/>
  <c r="E711" i="4" s="1"/>
  <c r="F711" i="4" s="1"/>
  <c r="E712" i="4" a="1"/>
  <c r="E712" i="4"/>
  <c r="F712" i="4" s="1"/>
  <c r="E713" i="4" a="1"/>
  <c r="E713" i="4" s="1"/>
  <c r="F713" i="4" s="1"/>
  <c r="E714" i="4" a="1"/>
  <c r="E714" i="4" s="1"/>
  <c r="F714" i="4" s="1"/>
  <c r="E715" i="4" a="1"/>
  <c r="E715" i="4" s="1"/>
  <c r="F715" i="4" s="1"/>
  <c r="E716" i="4" a="1"/>
  <c r="E716" i="4"/>
  <c r="E717" i="4" a="1"/>
  <c r="E717" i="4" s="1"/>
  <c r="F717" i="4" s="1"/>
  <c r="E718" i="4" a="1"/>
  <c r="E718" i="4" s="1"/>
  <c r="F718" i="4" s="1"/>
  <c r="E719" i="4" a="1"/>
  <c r="E719" i="4" s="1"/>
  <c r="F719" i="4" s="1"/>
  <c r="E720" i="4" a="1"/>
  <c r="E720" i="4"/>
  <c r="F720" i="4" s="1"/>
  <c r="E721" i="4" a="1"/>
  <c r="E721" i="4" s="1"/>
  <c r="F721" i="4" s="1"/>
  <c r="E722" i="4" a="1"/>
  <c r="E722" i="4" s="1"/>
  <c r="F722" i="4" s="1"/>
  <c r="E723" i="4" a="1"/>
  <c r="E723" i="4" s="1"/>
  <c r="F723" i="4" s="1"/>
  <c r="E724" i="4" a="1"/>
  <c r="E724" i="4"/>
  <c r="E725" i="4" a="1"/>
  <c r="E725" i="4" s="1"/>
  <c r="F725" i="4" s="1"/>
  <c r="E726" i="4" a="1"/>
  <c r="E726" i="4" s="1"/>
  <c r="F726" i="4" s="1"/>
  <c r="E727" i="4" a="1"/>
  <c r="E727" i="4" s="1"/>
  <c r="F727" i="4" s="1"/>
  <c r="E728" i="4" a="1"/>
  <c r="E728" i="4"/>
  <c r="F728" i="4" s="1"/>
  <c r="E729" i="4" a="1"/>
  <c r="E729" i="4" s="1"/>
  <c r="F729" i="4" s="1"/>
  <c r="E730" i="4" a="1"/>
  <c r="E730" i="4" s="1"/>
  <c r="F730" i="4" s="1"/>
  <c r="E731" i="4" a="1"/>
  <c r="E731" i="4" s="1"/>
  <c r="F731" i="4" s="1"/>
  <c r="E732" i="4" a="1"/>
  <c r="E732" i="4"/>
  <c r="E733" i="4" a="1"/>
  <c r="E733" i="4" s="1"/>
  <c r="F733" i="4" s="1"/>
  <c r="E734" i="4" a="1"/>
  <c r="E734" i="4" s="1"/>
  <c r="F734" i="4" s="1"/>
  <c r="E735" i="4" a="1"/>
  <c r="E735" i="4" s="1"/>
  <c r="F735" i="4" s="1"/>
  <c r="E736" i="4" a="1"/>
  <c r="E736" i="4"/>
  <c r="F736" i="4" s="1"/>
  <c r="E737" i="4" a="1"/>
  <c r="E737" i="4" s="1"/>
  <c r="F737" i="4" s="1"/>
  <c r="E738" i="4" a="1"/>
  <c r="E738" i="4" s="1"/>
  <c r="F738" i="4" s="1"/>
  <c r="E739" i="4" a="1"/>
  <c r="E739" i="4" s="1"/>
  <c r="F739" i="4" s="1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1" i="4"/>
  <c r="F242" i="4"/>
  <c r="F243" i="4"/>
  <c r="F244" i="4"/>
  <c r="F245" i="4"/>
  <c r="F246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6" i="4"/>
  <c r="F357" i="4"/>
  <c r="F358" i="4"/>
  <c r="F359" i="4"/>
  <c r="F360" i="4"/>
  <c r="F361" i="4"/>
  <c r="F362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1" i="4"/>
  <c r="F392" i="4"/>
  <c r="F393" i="4"/>
  <c r="F394" i="4"/>
  <c r="F396" i="4"/>
  <c r="F397" i="4"/>
  <c r="F398" i="4"/>
  <c r="F401" i="4"/>
  <c r="F404" i="4"/>
  <c r="F406" i="4"/>
  <c r="F407" i="4"/>
  <c r="F409" i="4"/>
  <c r="F413" i="4"/>
  <c r="F415" i="4"/>
  <c r="F416" i="4"/>
  <c r="F417" i="4"/>
  <c r="F418" i="4"/>
  <c r="F421" i="4"/>
  <c r="F424" i="4"/>
  <c r="F425" i="4"/>
  <c r="F427" i="4"/>
  <c r="F429" i="4"/>
  <c r="F430" i="4"/>
  <c r="F433" i="4"/>
  <c r="F436" i="4"/>
  <c r="F438" i="4"/>
  <c r="F439" i="4"/>
  <c r="F441" i="4"/>
  <c r="F445" i="4"/>
  <c r="F447" i="4"/>
  <c r="F448" i="4"/>
  <c r="F449" i="4"/>
  <c r="F450" i="4"/>
  <c r="F453" i="4"/>
  <c r="F456" i="4"/>
  <c r="F457" i="4"/>
  <c r="F459" i="4"/>
  <c r="F461" i="4"/>
  <c r="F462" i="4"/>
  <c r="F465" i="4"/>
  <c r="F468" i="4"/>
  <c r="F470" i="4"/>
  <c r="F471" i="4"/>
  <c r="F473" i="4"/>
  <c r="F477" i="4"/>
  <c r="F479" i="4"/>
  <c r="F480" i="4"/>
  <c r="F481" i="4"/>
  <c r="F482" i="4"/>
  <c r="F485" i="4"/>
  <c r="F488" i="4"/>
  <c r="F489" i="4"/>
  <c r="F491" i="4"/>
  <c r="F493" i="4"/>
  <c r="F494" i="4"/>
  <c r="F497" i="4"/>
  <c r="F500" i="4"/>
  <c r="F502" i="4"/>
  <c r="F503" i="4"/>
  <c r="F505" i="4"/>
  <c r="F509" i="4"/>
  <c r="F511" i="4"/>
  <c r="F512" i="4"/>
  <c r="F513" i="4"/>
  <c r="F514" i="4"/>
  <c r="F517" i="4"/>
  <c r="F520" i="4"/>
  <c r="F521" i="4"/>
  <c r="F523" i="4"/>
  <c r="F525" i="4"/>
  <c r="F526" i="4"/>
  <c r="F529" i="4"/>
  <c r="F532" i="4"/>
  <c r="F534" i="4"/>
  <c r="F535" i="4"/>
  <c r="F537" i="4"/>
  <c r="F541" i="4"/>
  <c r="F543" i="4"/>
  <c r="F544" i="4"/>
  <c r="F545" i="4"/>
  <c r="F546" i="4"/>
  <c r="F549" i="4"/>
  <c r="F552" i="4"/>
  <c r="F553" i="4"/>
  <c r="F555" i="4"/>
  <c r="F557" i="4"/>
  <c r="F558" i="4"/>
  <c r="F561" i="4"/>
  <c r="F564" i="4"/>
  <c r="F566" i="4"/>
  <c r="F567" i="4"/>
  <c r="F569" i="4"/>
  <c r="F573" i="4"/>
  <c r="F575" i="4"/>
  <c r="F576" i="4"/>
  <c r="F577" i="4"/>
  <c r="F578" i="4"/>
  <c r="F581" i="4"/>
  <c r="F584" i="4"/>
  <c r="F585" i="4"/>
  <c r="F587" i="4"/>
  <c r="F589" i="4"/>
  <c r="F590" i="4"/>
  <c r="F593" i="4"/>
  <c r="F596" i="4"/>
  <c r="F598" i="4"/>
  <c r="F599" i="4"/>
  <c r="F601" i="4"/>
  <c r="F605" i="4"/>
  <c r="F607" i="4"/>
  <c r="F608" i="4"/>
  <c r="F609" i="4"/>
  <c r="F610" i="4"/>
  <c r="F613" i="4"/>
  <c r="F616" i="4"/>
  <c r="F617" i="4"/>
  <c r="F619" i="4"/>
  <c r="F621" i="4"/>
  <c r="F622" i="4"/>
  <c r="F625" i="4"/>
  <c r="F628" i="4"/>
  <c r="F630" i="4"/>
  <c r="F631" i="4"/>
  <c r="F633" i="4"/>
  <c r="F637" i="4"/>
  <c r="F639" i="4"/>
  <c r="F640" i="4"/>
  <c r="F641" i="4"/>
  <c r="F642" i="4"/>
  <c r="F645" i="4"/>
  <c r="F648" i="4"/>
  <c r="F649" i="4"/>
  <c r="F651" i="4"/>
  <c r="F653" i="4"/>
  <c r="F654" i="4"/>
  <c r="F657" i="4"/>
  <c r="F660" i="4"/>
  <c r="F662" i="4"/>
  <c r="F663" i="4"/>
  <c r="F665" i="4"/>
  <c r="F669" i="4"/>
  <c r="F671" i="4"/>
  <c r="F672" i="4"/>
  <c r="F673" i="4"/>
  <c r="F674" i="4"/>
  <c r="F677" i="4"/>
  <c r="F680" i="4"/>
  <c r="F681" i="4"/>
  <c r="F683" i="4"/>
  <c r="F685" i="4"/>
  <c r="F686" i="4"/>
  <c r="F689" i="4"/>
  <c r="F690" i="4"/>
  <c r="F692" i="4"/>
  <c r="F694" i="4"/>
  <c r="F700" i="4"/>
  <c r="F708" i="4"/>
  <c r="F716" i="4"/>
  <c r="F724" i="4"/>
  <c r="F732" i="4"/>
  <c r="E3" i="4" a="1"/>
  <c r="E3" i="4" s="1"/>
  <c r="E4" i="4" a="1"/>
  <c r="E4" i="4" s="1"/>
  <c r="E5" i="4" a="1"/>
  <c r="E5" i="4" s="1"/>
  <c r="E6" i="4" a="1"/>
  <c r="E6" i="4"/>
  <c r="E7" i="4" a="1"/>
  <c r="E7" i="4" s="1"/>
  <c r="E8" i="4" a="1"/>
  <c r="E8" i="4" s="1"/>
  <c r="E9" i="4" a="1"/>
  <c r="E9" i="4" s="1"/>
  <c r="E10" i="4" a="1"/>
  <c r="E10" i="4"/>
  <c r="E11" i="4" a="1"/>
  <c r="E11" i="4" s="1"/>
  <c r="E12" i="4" a="1"/>
  <c r="E12" i="4" s="1"/>
  <c r="E13" i="4" a="1"/>
  <c r="E13" i="4" s="1"/>
  <c r="E14" i="4" a="1"/>
  <c r="E14" i="4"/>
  <c r="E15" i="4" a="1"/>
  <c r="E15" i="4" s="1"/>
  <c r="E16" i="4" a="1"/>
  <c r="E16" i="4" s="1"/>
  <c r="E17" i="4" a="1"/>
  <c r="E17" i="4" s="1"/>
  <c r="E18" i="4" a="1"/>
  <c r="E18" i="4"/>
  <c r="E19" i="4" a="1"/>
  <c r="E19" i="4" s="1"/>
  <c r="E20" i="4" a="1"/>
  <c r="E20" i="4" s="1"/>
  <c r="E21" i="4" a="1"/>
  <c r="E21" i="4" s="1"/>
  <c r="E22" i="4" a="1"/>
  <c r="E22" i="4"/>
  <c r="E23" i="4" a="1"/>
  <c r="E23" i="4" s="1"/>
  <c r="E24" i="4" a="1"/>
  <c r="E24" i="4" s="1"/>
  <c r="E25" i="4" a="1"/>
  <c r="E25" i="4" s="1"/>
  <c r="E26" i="4" a="1"/>
  <c r="E26" i="4"/>
  <c r="E27" i="4" a="1"/>
  <c r="E27" i="4" s="1"/>
  <c r="E28" i="4" a="1"/>
  <c r="E28" i="4" s="1"/>
  <c r="E29" i="4" a="1"/>
  <c r="E29" i="4" s="1"/>
  <c r="E30" i="4" a="1"/>
  <c r="E30" i="4"/>
  <c r="E31" i="4" a="1"/>
  <c r="E31" i="4" s="1"/>
  <c r="E32" i="4" a="1"/>
  <c r="E32" i="4" s="1"/>
  <c r="E33" i="4" a="1"/>
  <c r="E33" i="4" s="1"/>
  <c r="E34" i="4" a="1"/>
  <c r="E34" i="4"/>
  <c r="E35" i="4" a="1"/>
  <c r="E35" i="4" s="1"/>
  <c r="E36" i="4" a="1"/>
  <c r="E36" i="4" s="1"/>
  <c r="E37" i="4" a="1"/>
  <c r="E37" i="4" s="1"/>
  <c r="E38" i="4" a="1"/>
  <c r="E38" i="4"/>
  <c r="E39" i="4" a="1"/>
  <c r="E39" i="4" s="1"/>
  <c r="E40" i="4" a="1"/>
  <c r="E40" i="4" s="1"/>
  <c r="E41" i="4" a="1"/>
  <c r="E41" i="4" s="1"/>
  <c r="E42" i="4" a="1"/>
  <c r="E42" i="4"/>
  <c r="E43" i="4" a="1"/>
  <c r="E43" i="4" s="1"/>
  <c r="E44" i="4" a="1"/>
  <c r="E44" i="4" s="1"/>
  <c r="E45" i="4" a="1"/>
  <c r="E45" i="4" s="1"/>
  <c r="E46" i="4" a="1"/>
  <c r="E46" i="4"/>
  <c r="E47" i="4" a="1"/>
  <c r="E47" i="4" s="1"/>
  <c r="E48" i="4" a="1"/>
  <c r="E48" i="4" s="1"/>
  <c r="E49" i="4" a="1"/>
  <c r="E49" i="4" s="1"/>
  <c r="E50" i="4" a="1"/>
  <c r="E50" i="4"/>
  <c r="E51" i="4" a="1"/>
  <c r="E51" i="4" s="1"/>
  <c r="E52" i="4" a="1"/>
  <c r="E52" i="4" s="1"/>
  <c r="E53" i="4" a="1"/>
  <c r="E53" i="4" s="1"/>
  <c r="E54" i="4" a="1"/>
  <c r="E54" i="4"/>
  <c r="E55" i="4" a="1"/>
  <c r="E55" i="4" s="1"/>
  <c r="E56" i="4" a="1"/>
  <c r="E56" i="4" s="1"/>
  <c r="E57" i="4" a="1"/>
  <c r="E57" i="4" s="1"/>
  <c r="E58" i="4" a="1"/>
  <c r="E58" i="4"/>
  <c r="E59" i="4" a="1"/>
  <c r="E59" i="4" s="1"/>
  <c r="E2" i="4" a="1"/>
  <c r="E2" i="4" s="1"/>
  <c r="D3" i="4" a="1"/>
  <c r="D3" i="4" s="1"/>
  <c r="D4" i="4" a="1"/>
  <c r="D4" i="4" s="1"/>
  <c r="D5" i="4" a="1"/>
  <c r="D5" i="4" s="1"/>
  <c r="D6" i="4" a="1"/>
  <c r="D6" i="4"/>
  <c r="D7" i="4" a="1"/>
  <c r="D7" i="4" s="1"/>
  <c r="D8" i="4" a="1"/>
  <c r="D8" i="4" s="1"/>
  <c r="D9" i="4" a="1"/>
  <c r="D9" i="4" s="1"/>
  <c r="D10" i="4" a="1"/>
  <c r="D10" i="4" s="1"/>
  <c r="D11" i="4" a="1"/>
  <c r="D11" i="4" s="1"/>
  <c r="D12" i="4" a="1"/>
  <c r="D12" i="4" s="1"/>
  <c r="D13" i="4" a="1"/>
  <c r="D13" i="4" s="1"/>
  <c r="D14" i="4" a="1"/>
  <c r="D14" i="4" s="1"/>
  <c r="D15" i="4" a="1"/>
  <c r="D15" i="4" s="1"/>
  <c r="D16" i="4" a="1"/>
  <c r="D16" i="4" s="1"/>
  <c r="D17" i="4" a="1"/>
  <c r="D17" i="4" s="1"/>
  <c r="D18" i="4" a="1"/>
  <c r="D18" i="4" s="1"/>
  <c r="D19" i="4" a="1"/>
  <c r="D19" i="4" s="1"/>
  <c r="D20" i="4" a="1"/>
  <c r="D20" i="4" s="1"/>
  <c r="D21" i="4" a="1"/>
  <c r="D21" i="4" s="1"/>
  <c r="D22" i="4" a="1"/>
  <c r="D22" i="4" s="1"/>
  <c r="D23" i="4" a="1"/>
  <c r="D23" i="4" s="1"/>
  <c r="D24" i="4" a="1"/>
  <c r="D24" i="4" s="1"/>
  <c r="D25" i="4" a="1"/>
  <c r="D25" i="4" s="1"/>
  <c r="D26" i="4" a="1"/>
  <c r="D26" i="4"/>
  <c r="D27" i="4" a="1"/>
  <c r="D27" i="4" s="1"/>
  <c r="D28" i="4" a="1"/>
  <c r="D28" i="4" s="1"/>
  <c r="D29" i="4" a="1"/>
  <c r="D29" i="4" s="1"/>
  <c r="D30" i="4" a="1"/>
  <c r="D30" i="4" s="1"/>
  <c r="D31" i="4" a="1"/>
  <c r="D31" i="4" s="1"/>
  <c r="D32" i="4" a="1"/>
  <c r="D32" i="4" s="1"/>
  <c r="D33" i="4" a="1"/>
  <c r="D33" i="4" s="1"/>
  <c r="D34" i="4" a="1"/>
  <c r="D34" i="4"/>
  <c r="D35" i="4" a="1"/>
  <c r="D35" i="4" s="1"/>
  <c r="D36" i="4" a="1"/>
  <c r="D36" i="4" s="1"/>
  <c r="D37" i="4" a="1"/>
  <c r="D37" i="4" s="1"/>
  <c r="D38" i="4" a="1"/>
  <c r="D38" i="4"/>
  <c r="D39" i="4" a="1"/>
  <c r="D39" i="4" s="1"/>
  <c r="D40" i="4" a="1"/>
  <c r="D40" i="4" s="1"/>
  <c r="D41" i="4" a="1"/>
  <c r="D41" i="4" s="1"/>
  <c r="D42" i="4" a="1"/>
  <c r="D42" i="4" s="1"/>
  <c r="D43" i="4" a="1"/>
  <c r="D43" i="4" s="1"/>
  <c r="D44" i="4" a="1"/>
  <c r="D44" i="4" s="1"/>
  <c r="D45" i="4" a="1"/>
  <c r="D45" i="4" s="1"/>
  <c r="D46" i="4" a="1"/>
  <c r="D46" i="4" s="1"/>
  <c r="D47" i="4" a="1"/>
  <c r="D47" i="4" s="1"/>
  <c r="D48" i="4" a="1"/>
  <c r="D48" i="4" s="1"/>
  <c r="D49" i="4" a="1"/>
  <c r="D49" i="4" s="1"/>
  <c r="D50" i="4" a="1"/>
  <c r="D50" i="4" s="1"/>
  <c r="D51" i="4" a="1"/>
  <c r="D51" i="4" s="1"/>
  <c r="D52" i="4" a="1"/>
  <c r="D52" i="4" s="1"/>
  <c r="D53" i="4" a="1"/>
  <c r="D53" i="4" s="1"/>
  <c r="D54" i="4" a="1"/>
  <c r="D54" i="4" s="1"/>
  <c r="D55" i="4" a="1"/>
  <c r="D55" i="4" s="1"/>
  <c r="D56" i="4" a="1"/>
  <c r="D56" i="4" s="1"/>
  <c r="D57" i="4" a="1"/>
  <c r="D57" i="4" s="1"/>
  <c r="D58" i="4" a="1"/>
  <c r="D58" i="4"/>
  <c r="D59" i="4" a="1"/>
  <c r="D59" i="4" s="1"/>
  <c r="D60" i="4" a="1"/>
  <c r="D60" i="4" s="1"/>
  <c r="D61" i="4" a="1"/>
  <c r="D61" i="4" s="1"/>
  <c r="D62" i="4" a="1"/>
  <c r="D62" i="4"/>
  <c r="D63" i="4" a="1"/>
  <c r="D63" i="4" s="1"/>
  <c r="D64" i="4" a="1"/>
  <c r="D64" i="4" s="1"/>
  <c r="D65" i="4" a="1"/>
  <c r="D65" i="4" s="1"/>
  <c r="D66" i="4" a="1"/>
  <c r="D66" i="4"/>
  <c r="D67" i="4" a="1"/>
  <c r="D67" i="4" s="1"/>
  <c r="D68" i="4" a="1"/>
  <c r="D68" i="4" s="1"/>
  <c r="D69" i="4" a="1"/>
  <c r="D69" i="4" s="1"/>
  <c r="D70" i="4" a="1"/>
  <c r="D70" i="4"/>
  <c r="D71" i="4" a="1"/>
  <c r="D71" i="4" s="1"/>
  <c r="D72" i="4" a="1"/>
  <c r="D72" i="4" s="1"/>
  <c r="D73" i="4" a="1"/>
  <c r="D73" i="4" s="1"/>
  <c r="D74" i="4" a="1"/>
  <c r="D74" i="4" s="1"/>
  <c r="D75" i="4" a="1"/>
  <c r="D75" i="4" s="1"/>
  <c r="D76" i="4" a="1"/>
  <c r="D76" i="4" s="1"/>
  <c r="D77" i="4" a="1"/>
  <c r="D77" i="4" s="1"/>
  <c r="D78" i="4" a="1"/>
  <c r="D78" i="4" s="1"/>
  <c r="D79" i="4" a="1"/>
  <c r="D79" i="4" s="1"/>
  <c r="D80" i="4" a="1"/>
  <c r="D80" i="4" s="1"/>
  <c r="D81" i="4" a="1"/>
  <c r="D81" i="4" s="1"/>
  <c r="D82" i="4" a="1"/>
  <c r="D82" i="4" s="1"/>
  <c r="D83" i="4" a="1"/>
  <c r="D83" i="4" s="1"/>
  <c r="D84" i="4" a="1"/>
  <c r="D84" i="4" s="1"/>
  <c r="D85" i="4" a="1"/>
  <c r="D85" i="4" s="1"/>
  <c r="D86" i="4" a="1"/>
  <c r="D86" i="4" s="1"/>
  <c r="D87" i="4" a="1"/>
  <c r="D87" i="4" s="1"/>
  <c r="D88" i="4" a="1"/>
  <c r="D88" i="4" s="1"/>
  <c r="D89" i="4" a="1"/>
  <c r="D89" i="4" s="1"/>
  <c r="D90" i="4" a="1"/>
  <c r="D90" i="4"/>
  <c r="D91" i="4" a="1"/>
  <c r="D91" i="4" s="1"/>
  <c r="D92" i="4" a="1"/>
  <c r="D92" i="4" s="1"/>
  <c r="D93" i="4" a="1"/>
  <c r="D93" i="4" s="1"/>
  <c r="D94" i="4" a="1"/>
  <c r="D94" i="4" s="1"/>
  <c r="D95" i="4" a="1"/>
  <c r="D95" i="4" s="1"/>
  <c r="D96" i="4" a="1"/>
  <c r="D96" i="4" s="1"/>
  <c r="D97" i="4" a="1"/>
  <c r="D97" i="4" s="1"/>
  <c r="D98" i="4" a="1"/>
  <c r="D98" i="4"/>
  <c r="D99" i="4" a="1"/>
  <c r="D99" i="4" s="1"/>
  <c r="D100" i="4" a="1"/>
  <c r="D100" i="4" s="1"/>
  <c r="D101" i="4" a="1"/>
  <c r="D101" i="4" s="1"/>
  <c r="D102" i="4" a="1"/>
  <c r="D102" i="4"/>
  <c r="D103" i="4" a="1"/>
  <c r="D103" i="4" s="1"/>
  <c r="D104" i="4" a="1"/>
  <c r="D104" i="4" s="1"/>
  <c r="D105" i="4" a="1"/>
  <c r="D105" i="4" s="1"/>
  <c r="D106" i="4" a="1"/>
  <c r="D106" i="4" s="1"/>
  <c r="D107" i="4" a="1"/>
  <c r="D107" i="4" s="1"/>
  <c r="D108" i="4" a="1"/>
  <c r="D108" i="4" s="1"/>
  <c r="D109" i="4" a="1"/>
  <c r="D109" i="4" s="1"/>
  <c r="D110" i="4" a="1"/>
  <c r="D110" i="4" s="1"/>
  <c r="D111" i="4" a="1"/>
  <c r="D111" i="4" s="1"/>
  <c r="D112" i="4" a="1"/>
  <c r="D112" i="4" s="1"/>
  <c r="D113" i="4" a="1"/>
  <c r="D113" i="4" s="1"/>
  <c r="D114" i="4" a="1"/>
  <c r="D114" i="4" s="1"/>
  <c r="D115" i="4" a="1"/>
  <c r="D115" i="4" s="1"/>
  <c r="D116" i="4" a="1"/>
  <c r="D116" i="4" s="1"/>
  <c r="D117" i="4" a="1"/>
  <c r="D117" i="4" s="1"/>
  <c r="D118" i="4" a="1"/>
  <c r="D118" i="4" s="1"/>
  <c r="D119" i="4" a="1"/>
  <c r="D119" i="4" s="1"/>
  <c r="D120" i="4" a="1"/>
  <c r="D120" i="4" s="1"/>
  <c r="D121" i="4" a="1"/>
  <c r="D121" i="4" s="1"/>
  <c r="D122" i="4" a="1"/>
  <c r="D122" i="4"/>
  <c r="D123" i="4" a="1"/>
  <c r="D123" i="4" s="1"/>
  <c r="D124" i="4" a="1"/>
  <c r="D124" i="4" s="1"/>
  <c r="D125" i="4" a="1"/>
  <c r="D125" i="4" s="1"/>
  <c r="D126" i="4" a="1"/>
  <c r="D126" i="4" s="1"/>
  <c r="D127" i="4" a="1"/>
  <c r="D127" i="4" s="1"/>
  <c r="D128" i="4" a="1"/>
  <c r="D128" i="4" s="1"/>
  <c r="D129" i="4" a="1"/>
  <c r="D129" i="4" s="1"/>
  <c r="D130" i="4" a="1"/>
  <c r="D130" i="4"/>
  <c r="D131" i="4" a="1"/>
  <c r="D131" i="4" s="1"/>
  <c r="D132" i="4" a="1"/>
  <c r="D132" i="4" s="1"/>
  <c r="D133" i="4" a="1"/>
  <c r="D133" i="4" s="1"/>
  <c r="D134" i="4" a="1"/>
  <c r="D134" i="4"/>
  <c r="D135" i="4" a="1"/>
  <c r="D135" i="4" s="1"/>
  <c r="D136" i="4" a="1"/>
  <c r="D136" i="4" s="1"/>
  <c r="D137" i="4" a="1"/>
  <c r="D137" i="4" s="1"/>
  <c r="D138" i="4" a="1"/>
  <c r="D138" i="4" s="1"/>
  <c r="D139" i="4" a="1"/>
  <c r="D139" i="4" s="1"/>
  <c r="D140" i="4" a="1"/>
  <c r="D140" i="4" s="1"/>
  <c r="D141" i="4" a="1"/>
  <c r="D141" i="4" s="1"/>
  <c r="D142" i="4" a="1"/>
  <c r="D142" i="4" s="1"/>
  <c r="D143" i="4" a="1"/>
  <c r="D143" i="4" s="1"/>
  <c r="D144" i="4" a="1"/>
  <c r="D144" i="4" s="1"/>
  <c r="D145" i="4" a="1"/>
  <c r="D145" i="4" s="1"/>
  <c r="D146" i="4" a="1"/>
  <c r="D146" i="4" s="1"/>
  <c r="D147" i="4" a="1"/>
  <c r="D147" i="4" s="1"/>
  <c r="D148" i="4" a="1"/>
  <c r="D148" i="4" s="1"/>
  <c r="D149" i="4" a="1"/>
  <c r="D149" i="4" s="1"/>
  <c r="D150" i="4" a="1"/>
  <c r="D150" i="4" s="1"/>
  <c r="D151" i="4" a="1"/>
  <c r="D151" i="4" s="1"/>
  <c r="D152" i="4" a="1"/>
  <c r="D152" i="4" s="1"/>
  <c r="D153" i="4" a="1"/>
  <c r="D153" i="4" s="1"/>
  <c r="D154" i="4" a="1"/>
  <c r="D154" i="4"/>
  <c r="D155" i="4" a="1"/>
  <c r="D155" i="4" s="1"/>
  <c r="D156" i="4" a="1"/>
  <c r="D156" i="4" s="1"/>
  <c r="D157" i="4" a="1"/>
  <c r="D157" i="4" s="1"/>
  <c r="D158" i="4" a="1"/>
  <c r="D158" i="4" s="1"/>
  <c r="D159" i="4" a="1"/>
  <c r="D159" i="4" s="1"/>
  <c r="D160" i="4" a="1"/>
  <c r="D160" i="4" s="1"/>
  <c r="D161" i="4" a="1"/>
  <c r="D161" i="4" s="1"/>
  <c r="D162" i="4" a="1"/>
  <c r="D162" i="4"/>
  <c r="D163" i="4" a="1"/>
  <c r="D163" i="4" s="1"/>
  <c r="D164" i="4" a="1"/>
  <c r="D164" i="4" s="1"/>
  <c r="D165" i="4" a="1"/>
  <c r="D165" i="4" s="1"/>
  <c r="D166" i="4" a="1"/>
  <c r="D166" i="4"/>
  <c r="D167" i="4" a="1"/>
  <c r="D167" i="4" s="1"/>
  <c r="D168" i="4" a="1"/>
  <c r="D168" i="4" s="1"/>
  <c r="D169" i="4" a="1"/>
  <c r="D169" i="4" s="1"/>
  <c r="D170" i="4" a="1"/>
  <c r="D170" i="4"/>
  <c r="D171" i="4" a="1"/>
  <c r="D171" i="4" s="1"/>
  <c r="D172" i="4" a="1"/>
  <c r="D172" i="4" s="1"/>
  <c r="D173" i="4" a="1"/>
  <c r="D173" i="4" s="1"/>
  <c r="D174" i="4" a="1"/>
  <c r="D174" i="4" s="1"/>
  <c r="D175" i="4" a="1"/>
  <c r="D175" i="4" s="1"/>
  <c r="D176" i="4" a="1"/>
  <c r="D176" i="4" s="1"/>
  <c r="D177" i="4" a="1"/>
  <c r="D177" i="4" s="1"/>
  <c r="D178" i="4" a="1"/>
  <c r="D178" i="4" s="1"/>
  <c r="D179" i="4" a="1"/>
  <c r="D179" i="4" s="1"/>
  <c r="D180" i="4" a="1"/>
  <c r="D180" i="4" s="1"/>
  <c r="D181" i="4" a="1"/>
  <c r="D181" i="4" s="1"/>
  <c r="D182" i="4" a="1"/>
  <c r="D182" i="4" s="1"/>
  <c r="D183" i="4" a="1"/>
  <c r="D183" i="4" s="1"/>
  <c r="D184" i="4" a="1"/>
  <c r="D184" i="4" s="1"/>
  <c r="D185" i="4" a="1"/>
  <c r="D185" i="4" s="1"/>
  <c r="D186" i="4" a="1"/>
  <c r="D186" i="4"/>
  <c r="D187" i="4" a="1"/>
  <c r="D187" i="4" s="1"/>
  <c r="D188" i="4" a="1"/>
  <c r="D188" i="4" s="1"/>
  <c r="D189" i="4" a="1"/>
  <c r="D189" i="4" s="1"/>
  <c r="D190" i="4" a="1"/>
  <c r="D190" i="4" s="1"/>
  <c r="D191" i="4" a="1"/>
  <c r="D191" i="4" s="1"/>
  <c r="D192" i="4" a="1"/>
  <c r="D192" i="4" s="1"/>
  <c r="D193" i="4" a="1"/>
  <c r="D193" i="4" s="1"/>
  <c r="D194" i="4" a="1"/>
  <c r="D194" i="4"/>
  <c r="D195" i="4" a="1"/>
  <c r="D195" i="4" s="1"/>
  <c r="D196" i="4" a="1"/>
  <c r="D196" i="4" s="1"/>
  <c r="D197" i="4" a="1"/>
  <c r="D197" i="4" s="1"/>
  <c r="D198" i="4" a="1"/>
  <c r="D198" i="4" s="1"/>
  <c r="D199" i="4" a="1"/>
  <c r="D199" i="4" s="1"/>
  <c r="D200" i="4" a="1"/>
  <c r="D200" i="4" s="1"/>
  <c r="D201" i="4" a="1"/>
  <c r="D201" i="4" s="1"/>
  <c r="D202" i="4" a="1"/>
  <c r="D202" i="4"/>
  <c r="D203" i="4" a="1"/>
  <c r="D203" i="4" s="1"/>
  <c r="D204" i="4" a="1"/>
  <c r="D204" i="4" s="1"/>
  <c r="D205" i="4" a="1"/>
  <c r="D205" i="4" s="1"/>
  <c r="D206" i="4" a="1"/>
  <c r="D206" i="4" s="1"/>
  <c r="D207" i="4" a="1"/>
  <c r="D207" i="4" s="1"/>
  <c r="D208" i="4" a="1"/>
  <c r="D208" i="4" s="1"/>
  <c r="D209" i="4" a="1"/>
  <c r="D209" i="4" s="1"/>
  <c r="D210" i="4" a="1"/>
  <c r="D210" i="4" s="1"/>
  <c r="D211" i="4" a="1"/>
  <c r="D211" i="4" s="1"/>
  <c r="D212" i="4" a="1"/>
  <c r="D212" i="4" s="1"/>
  <c r="D213" i="4" a="1"/>
  <c r="D213" i="4" s="1"/>
  <c r="D214" i="4" a="1"/>
  <c r="D214" i="4" s="1"/>
  <c r="D215" i="4" a="1"/>
  <c r="D215" i="4" s="1"/>
  <c r="D216" i="4" a="1"/>
  <c r="D216" i="4" s="1"/>
  <c r="D217" i="4" a="1"/>
  <c r="D217" i="4" s="1"/>
  <c r="D218" i="4" a="1"/>
  <c r="D218" i="4"/>
  <c r="D219" i="4" a="1"/>
  <c r="D219" i="4" s="1"/>
  <c r="D220" i="4" a="1"/>
  <c r="D220" i="4" s="1"/>
  <c r="D221" i="4" a="1"/>
  <c r="D221" i="4" s="1"/>
  <c r="D222" i="4" a="1"/>
  <c r="D222" i="4" s="1"/>
  <c r="D223" i="4" a="1"/>
  <c r="D223" i="4" s="1"/>
  <c r="D224" i="4" a="1"/>
  <c r="D224" i="4" s="1"/>
  <c r="D225" i="4" a="1"/>
  <c r="D225" i="4" s="1"/>
  <c r="D226" i="4" a="1"/>
  <c r="D226" i="4"/>
  <c r="D227" i="4" a="1"/>
  <c r="D227" i="4" s="1"/>
  <c r="D228" i="4" a="1"/>
  <c r="D228" i="4" s="1"/>
  <c r="D229" i="4" a="1"/>
  <c r="D229" i="4" s="1"/>
  <c r="D230" i="4" a="1"/>
  <c r="D230" i="4" s="1"/>
  <c r="D231" i="4" a="1"/>
  <c r="D231" i="4" s="1"/>
  <c r="D232" i="4" a="1"/>
  <c r="D232" i="4" s="1"/>
  <c r="D233" i="4" a="1"/>
  <c r="D233" i="4" s="1"/>
  <c r="D234" i="4" a="1"/>
  <c r="D234" i="4"/>
  <c r="D235" i="4" a="1"/>
  <c r="D235" i="4" s="1"/>
  <c r="D236" i="4" a="1"/>
  <c r="D236" i="4" s="1"/>
  <c r="D237" i="4" a="1"/>
  <c r="D237" i="4" s="1"/>
  <c r="D238" i="4" a="1"/>
  <c r="D238" i="4" s="1"/>
  <c r="D239" i="4" a="1"/>
  <c r="D239" i="4" s="1"/>
  <c r="D240" i="4" a="1"/>
  <c r="D240" i="4" s="1"/>
  <c r="D241" i="4" a="1"/>
  <c r="D241" i="4" s="1"/>
  <c r="D242" i="4" a="1"/>
  <c r="D242" i="4" s="1"/>
  <c r="D243" i="4" a="1"/>
  <c r="D243" i="4" s="1"/>
  <c r="D244" i="4" a="1"/>
  <c r="D244" i="4" s="1"/>
  <c r="D245" i="4" a="1"/>
  <c r="D245" i="4" s="1"/>
  <c r="D246" i="4" a="1"/>
  <c r="D246" i="4" s="1"/>
  <c r="D247" i="4" a="1"/>
  <c r="D247" i="4" s="1"/>
  <c r="D248" i="4" a="1"/>
  <c r="D248" i="4" s="1"/>
  <c r="D249" i="4" a="1"/>
  <c r="D249" i="4" s="1"/>
  <c r="D250" i="4" a="1"/>
  <c r="D250" i="4"/>
  <c r="D251" i="4" a="1"/>
  <c r="D251" i="4" s="1"/>
  <c r="D252" i="4" a="1"/>
  <c r="D252" i="4" s="1"/>
  <c r="D253" i="4" a="1"/>
  <c r="D253" i="4" s="1"/>
  <c r="D254" i="4" a="1"/>
  <c r="D254" i="4" s="1"/>
  <c r="D255" i="4" a="1"/>
  <c r="D255" i="4" s="1"/>
  <c r="D256" i="4" a="1"/>
  <c r="D256" i="4" s="1"/>
  <c r="D257" i="4" a="1"/>
  <c r="D257" i="4" s="1"/>
  <c r="D258" i="4" a="1"/>
  <c r="D258" i="4"/>
  <c r="D259" i="4" a="1"/>
  <c r="D259" i="4" s="1"/>
  <c r="D260" i="4" a="1"/>
  <c r="D260" i="4" s="1"/>
  <c r="D261" i="4" a="1"/>
  <c r="D261" i="4" s="1"/>
  <c r="D262" i="4" a="1"/>
  <c r="D262" i="4"/>
  <c r="D263" i="4" a="1"/>
  <c r="D263" i="4" s="1"/>
  <c r="D264" i="4" a="1"/>
  <c r="D264" i="4" s="1"/>
  <c r="D265" i="4" a="1"/>
  <c r="D265" i="4" s="1"/>
  <c r="D266" i="4" a="1"/>
  <c r="D266" i="4"/>
  <c r="D267" i="4" a="1"/>
  <c r="D267" i="4" s="1"/>
  <c r="D268" i="4" a="1"/>
  <c r="D268" i="4" s="1"/>
  <c r="D269" i="4" a="1"/>
  <c r="D269" i="4" s="1"/>
  <c r="D270" i="4" a="1"/>
  <c r="D270" i="4" s="1"/>
  <c r="D271" i="4" a="1"/>
  <c r="D271" i="4" s="1"/>
  <c r="D272" i="4" a="1"/>
  <c r="D272" i="4" s="1"/>
  <c r="D273" i="4" a="1"/>
  <c r="D273" i="4" s="1"/>
  <c r="D274" i="4" a="1"/>
  <c r="D274" i="4" s="1"/>
  <c r="D275" i="4" a="1"/>
  <c r="D275" i="4" s="1"/>
  <c r="D276" i="4" a="1"/>
  <c r="D276" i="4" s="1"/>
  <c r="D277" i="4" a="1"/>
  <c r="D277" i="4" s="1"/>
  <c r="D278" i="4" a="1"/>
  <c r="D278" i="4" s="1"/>
  <c r="D279" i="4" a="1"/>
  <c r="D279" i="4" s="1"/>
  <c r="D280" i="4" a="1"/>
  <c r="D280" i="4" s="1"/>
  <c r="D281" i="4" a="1"/>
  <c r="D281" i="4" s="1"/>
  <c r="D282" i="4" a="1"/>
  <c r="D282" i="4"/>
  <c r="D283" i="4" a="1"/>
  <c r="D283" i="4" s="1"/>
  <c r="D284" i="4" a="1"/>
  <c r="D284" i="4" s="1"/>
  <c r="D285" i="4" a="1"/>
  <c r="D285" i="4" s="1"/>
  <c r="D286" i="4" a="1"/>
  <c r="D286" i="4" s="1"/>
  <c r="D287" i="4" a="1"/>
  <c r="D287" i="4" s="1"/>
  <c r="D288" i="4" a="1"/>
  <c r="D288" i="4" s="1"/>
  <c r="D289" i="4" a="1"/>
  <c r="D289" i="4" s="1"/>
  <c r="D290" i="4" a="1"/>
  <c r="D290" i="4"/>
  <c r="D291" i="4" a="1"/>
  <c r="D291" i="4" s="1"/>
  <c r="D292" i="4" a="1"/>
  <c r="D292" i="4" s="1"/>
  <c r="D293" i="4" a="1"/>
  <c r="D293" i="4" s="1"/>
  <c r="D294" i="4" a="1"/>
  <c r="D294" i="4"/>
  <c r="D295" i="4" a="1"/>
  <c r="D295" i="4" s="1"/>
  <c r="D296" i="4" a="1"/>
  <c r="D296" i="4" s="1"/>
  <c r="D297" i="4" a="1"/>
  <c r="D297" i="4" s="1"/>
  <c r="D298" i="4" a="1"/>
  <c r="D298" i="4"/>
  <c r="D299" i="4" a="1"/>
  <c r="D299" i="4" s="1"/>
  <c r="D300" i="4" a="1"/>
  <c r="D300" i="4" s="1"/>
  <c r="D301" i="4" a="1"/>
  <c r="D301" i="4" s="1"/>
  <c r="D302" i="4" a="1"/>
  <c r="D302" i="4" s="1"/>
  <c r="D303" i="4" a="1"/>
  <c r="D303" i="4" s="1"/>
  <c r="D304" i="4" a="1"/>
  <c r="D304" i="4" s="1"/>
  <c r="D305" i="4" a="1"/>
  <c r="D305" i="4" s="1"/>
  <c r="D306" i="4" a="1"/>
  <c r="D306" i="4" s="1"/>
  <c r="D307" i="4" a="1"/>
  <c r="D307" i="4" s="1"/>
  <c r="D308" i="4" a="1"/>
  <c r="D308" i="4" s="1"/>
  <c r="D309" i="4" a="1"/>
  <c r="D309" i="4" s="1"/>
  <c r="D310" i="4" a="1"/>
  <c r="D310" i="4" s="1"/>
  <c r="D311" i="4" a="1"/>
  <c r="D311" i="4" s="1"/>
  <c r="D312" i="4" a="1"/>
  <c r="D312" i="4" s="1"/>
  <c r="D313" i="4" a="1"/>
  <c r="D313" i="4" s="1"/>
  <c r="D314" i="4" a="1"/>
  <c r="D314" i="4"/>
  <c r="D315" i="4" a="1"/>
  <c r="D315" i="4" s="1"/>
  <c r="D316" i="4" a="1"/>
  <c r="D316" i="4" s="1"/>
  <c r="D317" i="4" a="1"/>
  <c r="D317" i="4" s="1"/>
  <c r="D318" i="4" a="1"/>
  <c r="D318" i="4" s="1"/>
  <c r="D319" i="4" a="1"/>
  <c r="D319" i="4" s="1"/>
  <c r="D320" i="4" a="1"/>
  <c r="D320" i="4" s="1"/>
  <c r="D321" i="4" a="1"/>
  <c r="D321" i="4" s="1"/>
  <c r="D322" i="4" a="1"/>
  <c r="D322" i="4"/>
  <c r="D323" i="4" a="1"/>
  <c r="D323" i="4" s="1"/>
  <c r="D324" i="4" a="1"/>
  <c r="D324" i="4" s="1"/>
  <c r="D325" i="4" a="1"/>
  <c r="D325" i="4" s="1"/>
  <c r="D326" i="4" a="1"/>
  <c r="D326" i="4"/>
  <c r="D327" i="4" a="1"/>
  <c r="D327" i="4" s="1"/>
  <c r="D328" i="4" a="1"/>
  <c r="D328" i="4" s="1"/>
  <c r="D329" i="4" a="1"/>
  <c r="D329" i="4" s="1"/>
  <c r="D330" i="4" a="1"/>
  <c r="D330" i="4"/>
  <c r="D331" i="4" a="1"/>
  <c r="D331" i="4" s="1"/>
  <c r="D332" i="4" a="1"/>
  <c r="D332" i="4" s="1"/>
  <c r="D333" i="4" a="1"/>
  <c r="D333" i="4" s="1"/>
  <c r="D334" i="4" a="1"/>
  <c r="D334" i="4" s="1"/>
  <c r="D335" i="4" a="1"/>
  <c r="D335" i="4" s="1"/>
  <c r="D336" i="4" a="1"/>
  <c r="D336" i="4" s="1"/>
  <c r="D337" i="4" a="1"/>
  <c r="D337" i="4" s="1"/>
  <c r="D338" i="4" a="1"/>
  <c r="D338" i="4" s="1"/>
  <c r="D339" i="4" a="1"/>
  <c r="D339" i="4" s="1"/>
  <c r="D340" i="4" a="1"/>
  <c r="D340" i="4" s="1"/>
  <c r="D341" i="4" a="1"/>
  <c r="D341" i="4" s="1"/>
  <c r="D342" i="4" a="1"/>
  <c r="D342" i="4" s="1"/>
  <c r="D343" i="4" a="1"/>
  <c r="D343" i="4"/>
  <c r="D344" i="4" a="1"/>
  <c r="D344" i="4"/>
  <c r="D345" i="4" a="1"/>
  <c r="D345" i="4" s="1"/>
  <c r="D346" i="4" a="1"/>
  <c r="D346" i="4"/>
  <c r="D347" i="4" a="1"/>
  <c r="D347" i="4"/>
  <c r="D348" i="4" a="1"/>
  <c r="D348" i="4" s="1"/>
  <c r="D349" i="4" a="1"/>
  <c r="D349" i="4" s="1"/>
  <c r="D350" i="4" a="1"/>
  <c r="D350" i="4" s="1"/>
  <c r="D351" i="4" a="1"/>
  <c r="D351" i="4"/>
  <c r="D352" i="4" a="1"/>
  <c r="D352" i="4" s="1"/>
  <c r="D353" i="4" a="1"/>
  <c r="D353" i="4" s="1"/>
  <c r="D354" i="4" a="1"/>
  <c r="D354" i="4" s="1"/>
  <c r="D355" i="4" a="1"/>
  <c r="D355" i="4" s="1"/>
  <c r="D356" i="4" a="1"/>
  <c r="D356" i="4" s="1"/>
  <c r="D357" i="4" a="1"/>
  <c r="D357" i="4" s="1"/>
  <c r="D358" i="4" a="1"/>
  <c r="D358" i="4"/>
  <c r="D359" i="4" a="1"/>
  <c r="D359" i="4" s="1"/>
  <c r="D360" i="4" a="1"/>
  <c r="D360" i="4" s="1"/>
  <c r="D361" i="4" a="1"/>
  <c r="D361" i="4" s="1"/>
  <c r="D362" i="4" a="1"/>
  <c r="D362" i="4"/>
  <c r="D363" i="4" a="1"/>
  <c r="D363" i="4" s="1"/>
  <c r="D364" i="4" a="1"/>
  <c r="D364" i="4" s="1"/>
  <c r="D365" i="4" a="1"/>
  <c r="D365" i="4" s="1"/>
  <c r="D366" i="4" a="1"/>
  <c r="D366" i="4" s="1"/>
  <c r="D367" i="4" a="1"/>
  <c r="D367" i="4"/>
  <c r="D368" i="4" a="1"/>
  <c r="D368" i="4" s="1"/>
  <c r="D369" i="4" a="1"/>
  <c r="D369" i="4" s="1"/>
  <c r="D370" i="4" a="1"/>
  <c r="D370" i="4" s="1"/>
  <c r="D371" i="4" a="1"/>
  <c r="D371" i="4" s="1"/>
  <c r="D372" i="4" a="1"/>
  <c r="D372" i="4" s="1"/>
  <c r="D373" i="4" a="1"/>
  <c r="D373" i="4" s="1"/>
  <c r="D374" i="4" a="1"/>
  <c r="D374" i="4" s="1"/>
  <c r="D375" i="4" a="1"/>
  <c r="D375" i="4" s="1"/>
  <c r="D376" i="4" a="1"/>
  <c r="D376" i="4" s="1"/>
  <c r="D377" i="4" a="1"/>
  <c r="D377" i="4" s="1"/>
  <c r="D378" i="4" a="1"/>
  <c r="D378" i="4"/>
  <c r="D379" i="4" a="1"/>
  <c r="D379" i="4" s="1"/>
  <c r="D380" i="4" a="1"/>
  <c r="D380" i="4" s="1"/>
  <c r="D381" i="4" a="1"/>
  <c r="D381" i="4" s="1"/>
  <c r="D382" i="4" a="1"/>
  <c r="D382" i="4" s="1"/>
  <c r="D383" i="4" a="1"/>
  <c r="D383" i="4"/>
  <c r="D384" i="4" a="1"/>
  <c r="D384" i="4" s="1"/>
  <c r="D385" i="4" a="1"/>
  <c r="D385" i="4" s="1"/>
  <c r="D386" i="4" a="1"/>
  <c r="D386" i="4" s="1"/>
  <c r="D387" i="4" a="1"/>
  <c r="D387" i="4" s="1"/>
  <c r="D388" i="4" a="1"/>
  <c r="D388" i="4" s="1"/>
  <c r="D389" i="4" a="1"/>
  <c r="D389" i="4" s="1"/>
  <c r="D390" i="4" a="1"/>
  <c r="D390" i="4" s="1"/>
  <c r="D391" i="4" a="1"/>
  <c r="D391" i="4" s="1"/>
  <c r="D392" i="4" a="1"/>
  <c r="D392" i="4" s="1"/>
  <c r="D393" i="4" a="1"/>
  <c r="D393" i="4" s="1"/>
  <c r="D394" i="4" a="1"/>
  <c r="D394" i="4"/>
  <c r="D395" i="4" a="1"/>
  <c r="D395" i="4" s="1"/>
  <c r="D396" i="4" a="1"/>
  <c r="D396" i="4" s="1"/>
  <c r="D397" i="4" a="1"/>
  <c r="D397" i="4" s="1"/>
  <c r="D398" i="4" a="1"/>
  <c r="D398" i="4" s="1"/>
  <c r="D399" i="4" a="1"/>
  <c r="D399" i="4"/>
  <c r="D400" i="4" a="1"/>
  <c r="D400" i="4" s="1"/>
  <c r="D401" i="4" a="1"/>
  <c r="D401" i="4" s="1"/>
  <c r="D402" i="4" a="1"/>
  <c r="D402" i="4" s="1"/>
  <c r="D403" i="4" a="1"/>
  <c r="D403" i="4" s="1"/>
  <c r="D404" i="4" a="1"/>
  <c r="D404" i="4" s="1"/>
  <c r="D405" i="4" a="1"/>
  <c r="D405" i="4" s="1"/>
  <c r="D406" i="4" a="1"/>
  <c r="D406" i="4" s="1"/>
  <c r="D407" i="4" a="1"/>
  <c r="D407" i="4" s="1"/>
  <c r="D408" i="4" a="1"/>
  <c r="D408" i="4" s="1"/>
  <c r="D409" i="4" a="1"/>
  <c r="D409" i="4" s="1"/>
  <c r="D410" i="4" a="1"/>
  <c r="D410" i="4"/>
  <c r="D411" i="4" a="1"/>
  <c r="D411" i="4" s="1"/>
  <c r="D412" i="4" a="1"/>
  <c r="D412" i="4" s="1"/>
  <c r="D413" i="4" a="1"/>
  <c r="D413" i="4" s="1"/>
  <c r="D414" i="4" a="1"/>
  <c r="D414" i="4" s="1"/>
  <c r="D415" i="4" a="1"/>
  <c r="D415" i="4"/>
  <c r="D416" i="4" a="1"/>
  <c r="D416" i="4" s="1"/>
  <c r="D417" i="4" a="1"/>
  <c r="D417" i="4" s="1"/>
  <c r="D418" i="4" a="1"/>
  <c r="D418" i="4" s="1"/>
  <c r="D419" i="4" a="1"/>
  <c r="D419" i="4" s="1"/>
  <c r="D420" i="4" a="1"/>
  <c r="D420" i="4" s="1"/>
  <c r="D421" i="4" a="1"/>
  <c r="D421" i="4" s="1"/>
  <c r="D422" i="4" a="1"/>
  <c r="D422" i="4" s="1"/>
  <c r="D423" i="4" a="1"/>
  <c r="D423" i="4" s="1"/>
  <c r="D424" i="4" a="1"/>
  <c r="D424" i="4" s="1"/>
  <c r="D425" i="4" a="1"/>
  <c r="D425" i="4" s="1"/>
  <c r="D426" i="4" a="1"/>
  <c r="D426" i="4"/>
  <c r="D427" i="4" a="1"/>
  <c r="D427" i="4" s="1"/>
  <c r="D428" i="4" a="1"/>
  <c r="D428" i="4" s="1"/>
  <c r="D429" i="4" a="1"/>
  <c r="D429" i="4" s="1"/>
  <c r="D430" i="4" a="1"/>
  <c r="D430" i="4" s="1"/>
  <c r="D431" i="4" a="1"/>
  <c r="D431" i="4"/>
  <c r="D432" i="4" a="1"/>
  <c r="D432" i="4" s="1"/>
  <c r="D433" i="4" a="1"/>
  <c r="D433" i="4" s="1"/>
  <c r="D434" i="4" a="1"/>
  <c r="D434" i="4" s="1"/>
  <c r="D435" i="4" a="1"/>
  <c r="D435" i="4" s="1"/>
  <c r="D436" i="4" a="1"/>
  <c r="D436" i="4" s="1"/>
  <c r="D437" i="4" a="1"/>
  <c r="D437" i="4" s="1"/>
  <c r="D438" i="4" a="1"/>
  <c r="D438" i="4" s="1"/>
  <c r="D439" i="4" a="1"/>
  <c r="D439" i="4" s="1"/>
  <c r="D440" i="4" a="1"/>
  <c r="D440" i="4" s="1"/>
  <c r="D441" i="4" a="1"/>
  <c r="D441" i="4" s="1"/>
  <c r="D442" i="4" a="1"/>
  <c r="D442" i="4"/>
  <c r="D443" i="4" a="1"/>
  <c r="D443" i="4" s="1"/>
  <c r="D444" i="4" a="1"/>
  <c r="D444" i="4" s="1"/>
  <c r="D445" i="4" a="1"/>
  <c r="D445" i="4" s="1"/>
  <c r="D446" i="4" a="1"/>
  <c r="D446" i="4" s="1"/>
  <c r="D447" i="4" a="1"/>
  <c r="D447" i="4"/>
  <c r="D448" i="4" a="1"/>
  <c r="D448" i="4" s="1"/>
  <c r="D449" i="4" a="1"/>
  <c r="D449" i="4" s="1"/>
  <c r="D450" i="4" a="1"/>
  <c r="D450" i="4" s="1"/>
  <c r="D451" i="4" a="1"/>
  <c r="D451" i="4" s="1"/>
  <c r="D452" i="4" a="1"/>
  <c r="D452" i="4" s="1"/>
  <c r="D453" i="4" a="1"/>
  <c r="D453" i="4" s="1"/>
  <c r="D454" i="4" a="1"/>
  <c r="D454" i="4" s="1"/>
  <c r="D455" i="4" a="1"/>
  <c r="D455" i="4" s="1"/>
  <c r="D456" i="4" a="1"/>
  <c r="D456" i="4" s="1"/>
  <c r="D457" i="4" a="1"/>
  <c r="D457" i="4" s="1"/>
  <c r="D458" i="4" a="1"/>
  <c r="D458" i="4"/>
  <c r="D459" i="4" a="1"/>
  <c r="D459" i="4" s="1"/>
  <c r="D460" i="4" a="1"/>
  <c r="D460" i="4" s="1"/>
  <c r="D461" i="4" a="1"/>
  <c r="D461" i="4" s="1"/>
  <c r="D462" i="4" a="1"/>
  <c r="D462" i="4" s="1"/>
  <c r="D463" i="4" a="1"/>
  <c r="D463" i="4"/>
  <c r="D464" i="4" a="1"/>
  <c r="D464" i="4" s="1"/>
  <c r="D465" i="4" a="1"/>
  <c r="D465" i="4" s="1"/>
  <c r="D466" i="4" a="1"/>
  <c r="D466" i="4" s="1"/>
  <c r="D467" i="4" a="1"/>
  <c r="D467" i="4" s="1"/>
  <c r="D468" i="4" a="1"/>
  <c r="D468" i="4" s="1"/>
  <c r="D469" i="4" a="1"/>
  <c r="D469" i="4" s="1"/>
  <c r="D470" i="4" a="1"/>
  <c r="D470" i="4" s="1"/>
  <c r="D471" i="4" a="1"/>
  <c r="D471" i="4" s="1"/>
  <c r="D472" i="4" a="1"/>
  <c r="D472" i="4" s="1"/>
  <c r="D473" i="4" a="1"/>
  <c r="D473" i="4" s="1"/>
  <c r="D474" i="4" a="1"/>
  <c r="D474" i="4"/>
  <c r="D475" i="4" a="1"/>
  <c r="D475" i="4" s="1"/>
  <c r="D476" i="4" a="1"/>
  <c r="D476" i="4" s="1"/>
  <c r="D477" i="4" a="1"/>
  <c r="D477" i="4" s="1"/>
  <c r="D478" i="4" a="1"/>
  <c r="D478" i="4" s="1"/>
  <c r="D479" i="4" a="1"/>
  <c r="D479" i="4"/>
  <c r="D480" i="4" a="1"/>
  <c r="D480" i="4" s="1"/>
  <c r="D481" i="4" a="1"/>
  <c r="D481" i="4" s="1"/>
  <c r="D482" i="4" a="1"/>
  <c r="D482" i="4" s="1"/>
  <c r="D483" i="4" a="1"/>
  <c r="D483" i="4" s="1"/>
  <c r="D484" i="4" a="1"/>
  <c r="D484" i="4" s="1"/>
  <c r="D485" i="4" a="1"/>
  <c r="D485" i="4" s="1"/>
  <c r="D486" i="4" a="1"/>
  <c r="D486" i="4" s="1"/>
  <c r="D487" i="4" a="1"/>
  <c r="D487" i="4" s="1"/>
  <c r="D488" i="4" a="1"/>
  <c r="D488" i="4" s="1"/>
  <c r="D489" i="4" a="1"/>
  <c r="D489" i="4" s="1"/>
  <c r="D490" i="4" a="1"/>
  <c r="D490" i="4"/>
  <c r="D491" i="4" a="1"/>
  <c r="D491" i="4" s="1"/>
  <c r="D492" i="4" a="1"/>
  <c r="D492" i="4" s="1"/>
  <c r="D493" i="4" a="1"/>
  <c r="D493" i="4" s="1"/>
  <c r="D494" i="4" a="1"/>
  <c r="D494" i="4" s="1"/>
  <c r="D495" i="4" a="1"/>
  <c r="D495" i="4"/>
  <c r="D496" i="4" a="1"/>
  <c r="D496" i="4" s="1"/>
  <c r="D497" i="4" a="1"/>
  <c r="D497" i="4" s="1"/>
  <c r="D498" i="4" a="1"/>
  <c r="D498" i="4" s="1"/>
  <c r="D499" i="4" a="1"/>
  <c r="D499" i="4" s="1"/>
  <c r="D500" i="4" a="1"/>
  <c r="D500" i="4" s="1"/>
  <c r="D501" i="4" a="1"/>
  <c r="D501" i="4" s="1"/>
  <c r="D502" i="4" a="1"/>
  <c r="D502" i="4" s="1"/>
  <c r="D503" i="4" a="1"/>
  <c r="D503" i="4" s="1"/>
  <c r="D504" i="4" a="1"/>
  <c r="D504" i="4" s="1"/>
  <c r="D505" i="4" a="1"/>
  <c r="D505" i="4" s="1"/>
  <c r="D506" i="4" a="1"/>
  <c r="D506" i="4"/>
  <c r="D507" i="4" a="1"/>
  <c r="D507" i="4" s="1"/>
  <c r="D508" i="4" a="1"/>
  <c r="D508" i="4" s="1"/>
  <c r="D509" i="4" a="1"/>
  <c r="D509" i="4" s="1"/>
  <c r="D510" i="4" a="1"/>
  <c r="D510" i="4" s="1"/>
  <c r="D511" i="4" a="1"/>
  <c r="D511" i="4"/>
  <c r="D512" i="4" a="1"/>
  <c r="D512" i="4" s="1"/>
  <c r="D513" i="4" a="1"/>
  <c r="D513" i="4" s="1"/>
  <c r="D514" i="4" a="1"/>
  <c r="D514" i="4" s="1"/>
  <c r="D515" i="4" a="1"/>
  <c r="D515" i="4" s="1"/>
  <c r="D516" i="4" a="1"/>
  <c r="D516" i="4" s="1"/>
  <c r="D517" i="4" a="1"/>
  <c r="D517" i="4" s="1"/>
  <c r="D518" i="4" a="1"/>
  <c r="D518" i="4" s="1"/>
  <c r="D519" i="4" a="1"/>
  <c r="D519" i="4" s="1"/>
  <c r="D520" i="4" a="1"/>
  <c r="D520" i="4" s="1"/>
  <c r="D521" i="4" a="1"/>
  <c r="D521" i="4" s="1"/>
  <c r="D522" i="4" a="1"/>
  <c r="D522" i="4"/>
  <c r="D523" i="4" a="1"/>
  <c r="D523" i="4" s="1"/>
  <c r="D524" i="4" a="1"/>
  <c r="D524" i="4" s="1"/>
  <c r="D525" i="4" a="1"/>
  <c r="D525" i="4" s="1"/>
  <c r="D526" i="4" a="1"/>
  <c r="D526" i="4" s="1"/>
  <c r="D527" i="4" a="1"/>
  <c r="D527" i="4"/>
  <c r="D528" i="4" a="1"/>
  <c r="D528" i="4" s="1"/>
  <c r="D529" i="4" a="1"/>
  <c r="D529" i="4" s="1"/>
  <c r="D530" i="4" a="1"/>
  <c r="D530" i="4" s="1"/>
  <c r="D531" i="4" a="1"/>
  <c r="D531" i="4" s="1"/>
  <c r="D532" i="4" a="1"/>
  <c r="D532" i="4" s="1"/>
  <c r="D533" i="4" a="1"/>
  <c r="D533" i="4" s="1"/>
  <c r="D534" i="4" a="1"/>
  <c r="D534" i="4" s="1"/>
  <c r="D535" i="4" a="1"/>
  <c r="D535" i="4" s="1"/>
  <c r="D536" i="4" a="1"/>
  <c r="D536" i="4" s="1"/>
  <c r="D537" i="4" a="1"/>
  <c r="D537" i="4" s="1"/>
  <c r="D538" i="4" a="1"/>
  <c r="D538" i="4"/>
  <c r="D539" i="4" a="1"/>
  <c r="D539" i="4" s="1"/>
  <c r="D540" i="4" a="1"/>
  <c r="D540" i="4" s="1"/>
  <c r="D541" i="4" a="1"/>
  <c r="D541" i="4" s="1"/>
  <c r="D542" i="4" a="1"/>
  <c r="D542" i="4" s="1"/>
  <c r="D543" i="4" a="1"/>
  <c r="D543" i="4"/>
  <c r="D544" i="4" a="1"/>
  <c r="D544" i="4" s="1"/>
  <c r="D545" i="4" a="1"/>
  <c r="D545" i="4" s="1"/>
  <c r="D546" i="4" a="1"/>
  <c r="D546" i="4" s="1"/>
  <c r="D547" i="4" a="1"/>
  <c r="D547" i="4" s="1"/>
  <c r="D548" i="4" a="1"/>
  <c r="D548" i="4" s="1"/>
  <c r="D549" i="4" a="1"/>
  <c r="D549" i="4" s="1"/>
  <c r="D550" i="4" a="1"/>
  <c r="D550" i="4" s="1"/>
  <c r="D551" i="4" a="1"/>
  <c r="D551" i="4" s="1"/>
  <c r="D552" i="4" a="1"/>
  <c r="D552" i="4" s="1"/>
  <c r="D553" i="4" a="1"/>
  <c r="D553" i="4" s="1"/>
  <c r="D554" i="4" a="1"/>
  <c r="D554" i="4"/>
  <c r="D555" i="4" a="1"/>
  <c r="D555" i="4" s="1"/>
  <c r="D556" i="4" a="1"/>
  <c r="D556" i="4" s="1"/>
  <c r="D557" i="4" a="1"/>
  <c r="D557" i="4" s="1"/>
  <c r="D558" i="4" a="1"/>
  <c r="D558" i="4" s="1"/>
  <c r="D559" i="4" a="1"/>
  <c r="D559" i="4"/>
  <c r="D560" i="4" a="1"/>
  <c r="D560" i="4" s="1"/>
  <c r="D561" i="4" a="1"/>
  <c r="D561" i="4" s="1"/>
  <c r="D562" i="4" a="1"/>
  <c r="D562" i="4" s="1"/>
  <c r="D563" i="4" a="1"/>
  <c r="D563" i="4" s="1"/>
  <c r="D564" i="4" a="1"/>
  <c r="D564" i="4" s="1"/>
  <c r="D565" i="4" a="1"/>
  <c r="D565" i="4" s="1"/>
  <c r="D566" i="4" a="1"/>
  <c r="D566" i="4" s="1"/>
  <c r="D567" i="4" a="1"/>
  <c r="D567" i="4" s="1"/>
  <c r="D568" i="4" a="1"/>
  <c r="D568" i="4" s="1"/>
  <c r="D569" i="4" a="1"/>
  <c r="D569" i="4" s="1"/>
  <c r="D570" i="4" a="1"/>
  <c r="D570" i="4"/>
  <c r="D571" i="4" a="1"/>
  <c r="D571" i="4" s="1"/>
  <c r="D572" i="4" a="1"/>
  <c r="D572" i="4" s="1"/>
  <c r="D573" i="4" a="1"/>
  <c r="D573" i="4" s="1"/>
  <c r="D574" i="4" a="1"/>
  <c r="D574" i="4" s="1"/>
  <c r="D575" i="4" a="1"/>
  <c r="D575" i="4"/>
  <c r="D576" i="4" a="1"/>
  <c r="D576" i="4" s="1"/>
  <c r="D577" i="4" a="1"/>
  <c r="D577" i="4" s="1"/>
  <c r="D578" i="4" a="1"/>
  <c r="D578" i="4" s="1"/>
  <c r="D579" i="4" a="1"/>
  <c r="D579" i="4" s="1"/>
  <c r="D580" i="4" a="1"/>
  <c r="D580" i="4" s="1"/>
  <c r="D581" i="4" a="1"/>
  <c r="D581" i="4" s="1"/>
  <c r="D582" i="4" a="1"/>
  <c r="D582" i="4" s="1"/>
  <c r="D583" i="4" a="1"/>
  <c r="D583" i="4" s="1"/>
  <c r="D584" i="4" a="1"/>
  <c r="D584" i="4" s="1"/>
  <c r="D585" i="4" a="1"/>
  <c r="D585" i="4" s="1"/>
  <c r="D586" i="4" a="1"/>
  <c r="D586" i="4"/>
  <c r="D587" i="4" a="1"/>
  <c r="D587" i="4" s="1"/>
  <c r="D588" i="4" a="1"/>
  <c r="D588" i="4" s="1"/>
  <c r="D589" i="4" a="1"/>
  <c r="D589" i="4" s="1"/>
  <c r="D590" i="4" a="1"/>
  <c r="D590" i="4" s="1"/>
  <c r="D591" i="4" a="1"/>
  <c r="D591" i="4"/>
  <c r="D592" i="4" a="1"/>
  <c r="D592" i="4" s="1"/>
  <c r="D593" i="4" a="1"/>
  <c r="D593" i="4" s="1"/>
  <c r="D594" i="4" a="1"/>
  <c r="D594" i="4" s="1"/>
  <c r="D595" i="4" a="1"/>
  <c r="D595" i="4" s="1"/>
  <c r="D596" i="4" a="1"/>
  <c r="D596" i="4" s="1"/>
  <c r="D597" i="4" a="1"/>
  <c r="D597" i="4" s="1"/>
  <c r="D598" i="4" a="1"/>
  <c r="D598" i="4" s="1"/>
  <c r="D599" i="4" a="1"/>
  <c r="D599" i="4" s="1"/>
  <c r="D600" i="4" a="1"/>
  <c r="D600" i="4" s="1"/>
  <c r="D601" i="4" a="1"/>
  <c r="D601" i="4" s="1"/>
  <c r="D602" i="4" a="1"/>
  <c r="D602" i="4"/>
  <c r="D603" i="4" a="1"/>
  <c r="D603" i="4" s="1"/>
  <c r="D604" i="4" a="1"/>
  <c r="D604" i="4" s="1"/>
  <c r="D605" i="4" a="1"/>
  <c r="D605" i="4" s="1"/>
  <c r="D606" i="4" a="1"/>
  <c r="D606" i="4" s="1"/>
  <c r="D607" i="4" a="1"/>
  <c r="D607" i="4"/>
  <c r="D608" i="4" a="1"/>
  <c r="D608" i="4" s="1"/>
  <c r="D609" i="4" a="1"/>
  <c r="D609" i="4" s="1"/>
  <c r="D610" i="4" a="1"/>
  <c r="D610" i="4" s="1"/>
  <c r="D611" i="4" a="1"/>
  <c r="D611" i="4" s="1"/>
  <c r="D612" i="4" a="1"/>
  <c r="D612" i="4" s="1"/>
  <c r="D613" i="4" a="1"/>
  <c r="D613" i="4" s="1"/>
  <c r="D614" i="4" a="1"/>
  <c r="D614" i="4" s="1"/>
  <c r="D615" i="4" a="1"/>
  <c r="D615" i="4" s="1"/>
  <c r="D616" i="4" a="1"/>
  <c r="D616" i="4" s="1"/>
  <c r="D617" i="4" a="1"/>
  <c r="D617" i="4" s="1"/>
  <c r="D618" i="4" a="1"/>
  <c r="D618" i="4"/>
  <c r="D619" i="4" a="1"/>
  <c r="D619" i="4" s="1"/>
  <c r="D620" i="4" a="1"/>
  <c r="D620" i="4" s="1"/>
  <c r="D621" i="4" a="1"/>
  <c r="D621" i="4" s="1"/>
  <c r="D622" i="4" a="1"/>
  <c r="D622" i="4" s="1"/>
  <c r="D623" i="4" a="1"/>
  <c r="D623" i="4"/>
  <c r="D624" i="4" a="1"/>
  <c r="D624" i="4" s="1"/>
  <c r="D625" i="4" a="1"/>
  <c r="D625" i="4" s="1"/>
  <c r="D626" i="4" a="1"/>
  <c r="D626" i="4" s="1"/>
  <c r="D627" i="4" a="1"/>
  <c r="D627" i="4" s="1"/>
  <c r="D628" i="4" a="1"/>
  <c r="D628" i="4" s="1"/>
  <c r="D629" i="4" a="1"/>
  <c r="D629" i="4" s="1"/>
  <c r="D630" i="4" a="1"/>
  <c r="D630" i="4" s="1"/>
  <c r="D631" i="4" a="1"/>
  <c r="D631" i="4" s="1"/>
  <c r="D632" i="4" a="1"/>
  <c r="D632" i="4" s="1"/>
  <c r="D633" i="4" a="1"/>
  <c r="D633" i="4" s="1"/>
  <c r="D634" i="4" a="1"/>
  <c r="D634" i="4"/>
  <c r="D635" i="4" a="1"/>
  <c r="D635" i="4" s="1"/>
  <c r="D636" i="4" a="1"/>
  <c r="D636" i="4" s="1"/>
  <c r="D637" i="4" a="1"/>
  <c r="D637" i="4" s="1"/>
  <c r="D638" i="4" a="1"/>
  <c r="D638" i="4" s="1"/>
  <c r="D639" i="4" a="1"/>
  <c r="D639" i="4"/>
  <c r="D640" i="4" a="1"/>
  <c r="D640" i="4" s="1"/>
  <c r="D641" i="4" a="1"/>
  <c r="D641" i="4"/>
  <c r="D642" i="4" a="1"/>
  <c r="D642" i="4"/>
  <c r="D643" i="4" a="1"/>
  <c r="D643" i="4"/>
  <c r="D644" i="4" a="1"/>
  <c r="D644" i="4" s="1"/>
  <c r="D645" i="4" a="1"/>
  <c r="D645" i="4" s="1"/>
  <c r="D646" i="4" a="1"/>
  <c r="D646" i="4" s="1"/>
  <c r="D647" i="4" a="1"/>
  <c r="D647" i="4" s="1"/>
  <c r="D648" i="4" a="1"/>
  <c r="D648" i="4" s="1"/>
  <c r="D649" i="4" a="1"/>
  <c r="D649" i="4" s="1"/>
  <c r="D650" i="4" a="1"/>
  <c r="D650" i="4"/>
  <c r="D651" i="4" a="1"/>
  <c r="D651" i="4"/>
  <c r="D652" i="4" a="1"/>
  <c r="D652" i="4" s="1"/>
  <c r="D653" i="4" a="1"/>
  <c r="D653" i="4"/>
  <c r="D654" i="4" a="1"/>
  <c r="D654" i="4" s="1"/>
  <c r="D655" i="4" a="1"/>
  <c r="D655" i="4" s="1"/>
  <c r="D656" i="4" a="1"/>
  <c r="D656" i="4" s="1"/>
  <c r="D657" i="4" a="1"/>
  <c r="D657" i="4"/>
  <c r="D658" i="4" a="1"/>
  <c r="D658" i="4" s="1"/>
  <c r="D659" i="4" a="1"/>
  <c r="D659" i="4"/>
  <c r="D660" i="4" a="1"/>
  <c r="D660" i="4" s="1"/>
  <c r="D661" i="4" a="1"/>
  <c r="D661" i="4" s="1"/>
  <c r="D662" i="4" a="1"/>
  <c r="D662" i="4"/>
  <c r="D663" i="4" a="1"/>
  <c r="D663" i="4" s="1"/>
  <c r="D664" i="4" a="1"/>
  <c r="D664" i="4" s="1"/>
  <c r="D665" i="4" a="1"/>
  <c r="D665" i="4"/>
  <c r="D666" i="4" a="1"/>
  <c r="D666" i="4"/>
  <c r="D667" i="4" a="1"/>
  <c r="D667" i="4" s="1"/>
  <c r="D668" i="4" a="1"/>
  <c r="D668" i="4" s="1"/>
  <c r="D669" i="4" a="1"/>
  <c r="D669" i="4" s="1"/>
  <c r="D670" i="4" a="1"/>
  <c r="D670" i="4" s="1"/>
  <c r="D671" i="4" a="1"/>
  <c r="D671" i="4"/>
  <c r="D672" i="4" a="1"/>
  <c r="D672" i="4" s="1"/>
  <c r="D673" i="4" a="1"/>
  <c r="D673" i="4"/>
  <c r="D674" i="4" a="1"/>
  <c r="D674" i="4"/>
  <c r="D675" i="4" a="1"/>
  <c r="D675" i="4"/>
  <c r="D676" i="4" a="1"/>
  <c r="D676" i="4" s="1"/>
  <c r="D677" i="4" a="1"/>
  <c r="D677" i="4"/>
  <c r="D678" i="4" a="1"/>
  <c r="D678" i="4"/>
  <c r="D679" i="4" a="1"/>
  <c r="D679" i="4"/>
  <c r="D680" i="4" a="1"/>
  <c r="D680" i="4" s="1"/>
  <c r="D681" i="4" a="1"/>
  <c r="D681" i="4"/>
  <c r="D682" i="4" a="1"/>
  <c r="D682" i="4"/>
  <c r="D683" i="4" a="1"/>
  <c r="D683" i="4"/>
  <c r="D684" i="4" a="1"/>
  <c r="D684" i="4" s="1"/>
  <c r="D685" i="4" a="1"/>
  <c r="D685" i="4"/>
  <c r="D686" i="4" a="1"/>
  <c r="D686" i="4"/>
  <c r="D687" i="4" a="1"/>
  <c r="D687" i="4"/>
  <c r="D688" i="4" a="1"/>
  <c r="D688" i="4" s="1"/>
  <c r="D689" i="4" a="1"/>
  <c r="D689" i="4"/>
  <c r="D690" i="4" a="1"/>
  <c r="D690" i="4"/>
  <c r="D691" i="4" a="1"/>
  <c r="D691" i="4"/>
  <c r="D692" i="4" a="1"/>
  <c r="D692" i="4" s="1"/>
  <c r="D693" i="4" a="1"/>
  <c r="D693" i="4"/>
  <c r="D694" i="4" a="1"/>
  <c r="D694" i="4"/>
  <c r="D695" i="4" a="1"/>
  <c r="D695" i="4"/>
  <c r="D696" i="4" a="1"/>
  <c r="D696" i="4" s="1"/>
  <c r="D697" i="4" a="1"/>
  <c r="D697" i="4"/>
  <c r="D698" i="4" a="1"/>
  <c r="D698" i="4"/>
  <c r="D699" i="4" a="1"/>
  <c r="D699" i="4"/>
  <c r="D700" i="4" a="1"/>
  <c r="D700" i="4" s="1"/>
  <c r="D701" i="4" a="1"/>
  <c r="D701" i="4"/>
  <c r="D702" i="4" a="1"/>
  <c r="D702" i="4"/>
  <c r="D703" i="4" a="1"/>
  <c r="D703" i="4"/>
  <c r="D704" i="4" a="1"/>
  <c r="D704" i="4" s="1"/>
  <c r="D705" i="4" a="1"/>
  <c r="D705" i="4"/>
  <c r="D706" i="4" a="1"/>
  <c r="D706" i="4"/>
  <c r="D707" i="4" a="1"/>
  <c r="D707" i="4"/>
  <c r="D708" i="4" a="1"/>
  <c r="D708" i="4" s="1"/>
  <c r="D709" i="4" a="1"/>
  <c r="D709" i="4"/>
  <c r="D710" i="4" a="1"/>
  <c r="D710" i="4"/>
  <c r="D711" i="4" a="1"/>
  <c r="D711" i="4"/>
  <c r="D712" i="4" a="1"/>
  <c r="D712" i="4" s="1"/>
  <c r="D713" i="4" a="1"/>
  <c r="D713" i="4"/>
  <c r="D714" i="4" a="1"/>
  <c r="D714" i="4"/>
  <c r="D715" i="4" a="1"/>
  <c r="D715" i="4"/>
  <c r="D716" i="4" a="1"/>
  <c r="D716" i="4" s="1"/>
  <c r="D717" i="4" a="1"/>
  <c r="D717" i="4"/>
  <c r="D718" i="4" a="1"/>
  <c r="D718" i="4"/>
  <c r="D719" i="4" a="1"/>
  <c r="D719" i="4"/>
  <c r="D720" i="4" a="1"/>
  <c r="D720" i="4" s="1"/>
  <c r="D721" i="4" a="1"/>
  <c r="D721" i="4"/>
  <c r="D722" i="4" a="1"/>
  <c r="D722" i="4"/>
  <c r="D723" i="4" a="1"/>
  <c r="D723" i="4"/>
  <c r="D724" i="4" a="1"/>
  <c r="D724" i="4" s="1"/>
  <c r="D725" i="4" a="1"/>
  <c r="D725" i="4"/>
  <c r="D726" i="4" a="1"/>
  <c r="D726" i="4"/>
  <c r="D727" i="4" a="1"/>
  <c r="D727" i="4"/>
  <c r="D728" i="4" a="1"/>
  <c r="D728" i="4" s="1"/>
  <c r="D729" i="4" a="1"/>
  <c r="D729" i="4"/>
  <c r="D730" i="4" a="1"/>
  <c r="D730" i="4"/>
  <c r="D731" i="4" a="1"/>
  <c r="D731" i="4"/>
  <c r="D732" i="4" a="1"/>
  <c r="D732" i="4" s="1"/>
  <c r="D733" i="4" a="1"/>
  <c r="D733" i="4"/>
  <c r="D734" i="4" a="1"/>
  <c r="D734" i="4"/>
  <c r="D735" i="4" a="1"/>
  <c r="D735" i="4"/>
  <c r="D736" i="4" a="1"/>
  <c r="D736" i="4" s="1"/>
  <c r="D737" i="4" a="1"/>
  <c r="D737" i="4"/>
  <c r="D738" i="4" a="1"/>
  <c r="D738" i="4"/>
  <c r="D739" i="4" a="1"/>
  <c r="D739" i="4"/>
  <c r="D2" i="4" a="1"/>
  <c r="D2" i="4" s="1"/>
  <c r="Y292" i="5" a="1"/>
  <c r="Y292" i="5" s="1"/>
  <c r="AD3" i="5" a="1"/>
  <c r="AD3" i="5" s="1"/>
  <c r="AD4" i="5" a="1"/>
  <c r="AD4" i="5" s="1"/>
  <c r="AD5" i="5" a="1"/>
  <c r="AD5" i="5" s="1"/>
  <c r="AD6" i="5" a="1"/>
  <c r="AD6" i="5" s="1"/>
  <c r="AD7" i="5" a="1"/>
  <c r="AD7" i="5" s="1"/>
  <c r="AD8" i="5" a="1"/>
  <c r="AD8" i="5" s="1"/>
  <c r="AD9" i="5" a="1"/>
  <c r="AD9" i="5" s="1"/>
  <c r="AD10" i="5" a="1"/>
  <c r="AD10" i="5" s="1"/>
  <c r="AD11" i="5" a="1"/>
  <c r="AD11" i="5" s="1"/>
  <c r="AD12" i="5" a="1"/>
  <c r="AD12" i="5" s="1"/>
  <c r="AD13" i="5" a="1"/>
  <c r="AD13" i="5" s="1"/>
  <c r="AD14" i="5" a="1"/>
  <c r="AD14" i="5" s="1"/>
  <c r="AD15" i="5" a="1"/>
  <c r="AD15" i="5" s="1"/>
  <c r="AD16" i="5" a="1"/>
  <c r="AD16" i="5" s="1"/>
  <c r="AD17" i="5" a="1"/>
  <c r="AD17" i="5" s="1"/>
  <c r="AD18" i="5" a="1"/>
  <c r="AD18" i="5" s="1"/>
  <c r="AD19" i="5" a="1"/>
  <c r="AD19" i="5" s="1"/>
  <c r="AD20" i="5" a="1"/>
  <c r="AD20" i="5" s="1"/>
  <c r="AD21" i="5" a="1"/>
  <c r="AD21" i="5" s="1"/>
  <c r="AD22" i="5" a="1"/>
  <c r="AD22" i="5" s="1"/>
  <c r="AD23" i="5" a="1"/>
  <c r="AD23" i="5" s="1"/>
  <c r="AD24" i="5" a="1"/>
  <c r="AD24" i="5" s="1"/>
  <c r="AD25" i="5" a="1"/>
  <c r="AD25" i="5" s="1"/>
  <c r="AD26" i="5" a="1"/>
  <c r="AD26" i="5" s="1"/>
  <c r="AD27" i="5" a="1"/>
  <c r="AD27" i="5" s="1"/>
  <c r="AD28" i="5" a="1"/>
  <c r="AD28" i="5" s="1"/>
  <c r="AD29" i="5" a="1"/>
  <c r="AD29" i="5" s="1"/>
  <c r="AD30" i="5" a="1"/>
  <c r="AD30" i="5" s="1"/>
  <c r="AD31" i="5" a="1"/>
  <c r="AD31" i="5" s="1"/>
  <c r="AD32" i="5" a="1"/>
  <c r="AD32" i="5" s="1"/>
  <c r="AD33" i="5" a="1"/>
  <c r="AD33" i="5" s="1"/>
  <c r="AD34" i="5" a="1"/>
  <c r="AD34" i="5" s="1"/>
  <c r="AD35" i="5" a="1"/>
  <c r="AD35" i="5" s="1"/>
  <c r="AD36" i="5" a="1"/>
  <c r="AD36" i="5" s="1"/>
  <c r="AD37" i="5" a="1"/>
  <c r="AD37" i="5" s="1"/>
  <c r="AD38" i="5" a="1"/>
  <c r="AD38" i="5" s="1"/>
  <c r="AD39" i="5" a="1"/>
  <c r="AD39" i="5" s="1"/>
  <c r="AD40" i="5" a="1"/>
  <c r="AD40" i="5" s="1"/>
  <c r="AD41" i="5" a="1"/>
  <c r="AD41" i="5" s="1"/>
  <c r="AD42" i="5" a="1"/>
  <c r="AD42" i="5" s="1"/>
  <c r="AD43" i="5" a="1"/>
  <c r="AD43" i="5" s="1"/>
  <c r="AD44" i="5" a="1"/>
  <c r="AD44" i="5" s="1"/>
  <c r="AD45" i="5" a="1"/>
  <c r="AD45" i="5" s="1"/>
  <c r="AD46" i="5" a="1"/>
  <c r="AD46" i="5" s="1"/>
  <c r="AD47" i="5" a="1"/>
  <c r="AD47" i="5" s="1"/>
  <c r="AD48" i="5" a="1"/>
  <c r="AD48" i="5" s="1"/>
  <c r="AD49" i="5" a="1"/>
  <c r="AD49" i="5" s="1"/>
  <c r="AD50" i="5" a="1"/>
  <c r="AD50" i="5" s="1"/>
  <c r="AD51" i="5" a="1"/>
  <c r="AD51" i="5" s="1"/>
  <c r="AD52" i="5" a="1"/>
  <c r="AD52" i="5" s="1"/>
  <c r="AD53" i="5" a="1"/>
  <c r="AD53" i="5" s="1"/>
  <c r="AD54" i="5" a="1"/>
  <c r="AD54" i="5" s="1"/>
  <c r="AD55" i="5" a="1"/>
  <c r="AD55" i="5" s="1"/>
  <c r="AD56" i="5" a="1"/>
  <c r="AD56" i="5" s="1"/>
  <c r="AD57" i="5" a="1"/>
  <c r="AD57" i="5" s="1"/>
  <c r="AD58" i="5" a="1"/>
  <c r="AD58" i="5" s="1"/>
  <c r="AD59" i="5" a="1"/>
  <c r="AD59" i="5" s="1"/>
  <c r="AD60" i="5" a="1"/>
  <c r="AD60" i="5" s="1"/>
  <c r="AD61" i="5" a="1"/>
  <c r="AD61" i="5" s="1"/>
  <c r="AD62" i="5" a="1"/>
  <c r="AD62" i="5" s="1"/>
  <c r="AD63" i="5" a="1"/>
  <c r="AD63" i="5" s="1"/>
  <c r="AD64" i="5" a="1"/>
  <c r="AD64" i="5" s="1"/>
  <c r="AD65" i="5" a="1"/>
  <c r="AD65" i="5" s="1"/>
  <c r="AD66" i="5" a="1"/>
  <c r="AD66" i="5" s="1"/>
  <c r="AD67" i="5" a="1"/>
  <c r="AD67" i="5" s="1"/>
  <c r="AD68" i="5" a="1"/>
  <c r="AD68" i="5" s="1"/>
  <c r="AD69" i="5" a="1"/>
  <c r="AD69" i="5" s="1"/>
  <c r="AD70" i="5" a="1"/>
  <c r="AD70" i="5" s="1"/>
  <c r="AD71" i="5" a="1"/>
  <c r="AD71" i="5" s="1"/>
  <c r="AD72" i="5" a="1"/>
  <c r="AD72" i="5" s="1"/>
  <c r="AD73" i="5" a="1"/>
  <c r="AD73" i="5" s="1"/>
  <c r="AD74" i="5" a="1"/>
  <c r="AD74" i="5" s="1"/>
  <c r="AD75" i="5" a="1"/>
  <c r="AD75" i="5" s="1"/>
  <c r="AD76" i="5" a="1"/>
  <c r="AD76" i="5" s="1"/>
  <c r="AD77" i="5" a="1"/>
  <c r="AD77" i="5" s="1"/>
  <c r="AD78" i="5" a="1"/>
  <c r="AD78" i="5" s="1"/>
  <c r="AD79" i="5" a="1"/>
  <c r="AD79" i="5" s="1"/>
  <c r="AD80" i="5" a="1"/>
  <c r="AD80" i="5" s="1"/>
  <c r="AD81" i="5" a="1"/>
  <c r="AD81" i="5" s="1"/>
  <c r="AD82" i="5" a="1"/>
  <c r="AD82" i="5" s="1"/>
  <c r="AD83" i="5" a="1"/>
  <c r="AD83" i="5" s="1"/>
  <c r="AD84" i="5" a="1"/>
  <c r="AD84" i="5" s="1"/>
  <c r="AD85" i="5" a="1"/>
  <c r="AD85" i="5" s="1"/>
  <c r="AD86" i="5" a="1"/>
  <c r="AD86" i="5" s="1"/>
  <c r="AD87" i="5" a="1"/>
  <c r="AD87" i="5" s="1"/>
  <c r="AD88" i="5" a="1"/>
  <c r="AD88" i="5" s="1"/>
  <c r="AD89" i="5" a="1"/>
  <c r="AD89" i="5" s="1"/>
  <c r="AD90" i="5" a="1"/>
  <c r="AD90" i="5" s="1"/>
  <c r="AD91" i="5" a="1"/>
  <c r="AD91" i="5" s="1"/>
  <c r="AD92" i="5" a="1"/>
  <c r="AD92" i="5" s="1"/>
  <c r="AD93" i="5" a="1"/>
  <c r="AD93" i="5" s="1"/>
  <c r="AD94" i="5" a="1"/>
  <c r="AD94" i="5" s="1"/>
  <c r="AD95" i="5" a="1"/>
  <c r="AD95" i="5" s="1"/>
  <c r="AD96" i="5" a="1"/>
  <c r="AD96" i="5" s="1"/>
  <c r="AD97" i="5" a="1"/>
  <c r="AD97" i="5" s="1"/>
  <c r="AD98" i="5" a="1"/>
  <c r="AD98" i="5" s="1"/>
  <c r="AD99" i="5" a="1"/>
  <c r="AD99" i="5" s="1"/>
  <c r="AD100" i="5" a="1"/>
  <c r="AD100" i="5" s="1"/>
  <c r="AD101" i="5" a="1"/>
  <c r="AD101" i="5" s="1"/>
  <c r="AD102" i="5" a="1"/>
  <c r="AD102" i="5" s="1"/>
  <c r="AD103" i="5" a="1"/>
  <c r="AD103" i="5" s="1"/>
  <c r="AD104" i="5" a="1"/>
  <c r="AD104" i="5" s="1"/>
  <c r="AD105" i="5" a="1"/>
  <c r="AD105" i="5" s="1"/>
  <c r="AD106" i="5" a="1"/>
  <c r="AD106" i="5" s="1"/>
  <c r="AD107" i="5" a="1"/>
  <c r="AD107" i="5" s="1"/>
  <c r="AD108" i="5" a="1"/>
  <c r="AD108" i="5" s="1"/>
  <c r="AD109" i="5" a="1"/>
  <c r="AD109" i="5" s="1"/>
  <c r="AD110" i="5" a="1"/>
  <c r="AD110" i="5" s="1"/>
  <c r="AD111" i="5" a="1"/>
  <c r="AD111" i="5" s="1"/>
  <c r="AD112" i="5" a="1"/>
  <c r="AD112" i="5" s="1"/>
  <c r="AD113" i="5" a="1"/>
  <c r="AD113" i="5" s="1"/>
  <c r="AD114" i="5" a="1"/>
  <c r="AD114" i="5" s="1"/>
  <c r="AD115" i="5" a="1"/>
  <c r="AD115" i="5" s="1"/>
  <c r="AD116" i="5" a="1"/>
  <c r="AD116" i="5" s="1"/>
  <c r="AD117" i="5" a="1"/>
  <c r="AD117" i="5" s="1"/>
  <c r="AD118" i="5" a="1"/>
  <c r="AD118" i="5" s="1"/>
  <c r="AD119" i="5" a="1"/>
  <c r="AD119" i="5" s="1"/>
  <c r="AD120" i="5" a="1"/>
  <c r="AD120" i="5" s="1"/>
  <c r="AD121" i="5" a="1"/>
  <c r="AD121" i="5" s="1"/>
  <c r="AD122" i="5" a="1"/>
  <c r="AD122" i="5" s="1"/>
  <c r="AD123" i="5" a="1"/>
  <c r="AD123" i="5" s="1"/>
  <c r="AD124" i="5" a="1"/>
  <c r="AD124" i="5" s="1"/>
  <c r="AD125" i="5" a="1"/>
  <c r="AD125" i="5" s="1"/>
  <c r="AD126" i="5" a="1"/>
  <c r="AD126" i="5" s="1"/>
  <c r="AD127" i="5" a="1"/>
  <c r="AD127" i="5" s="1"/>
  <c r="AD128" i="5" a="1"/>
  <c r="AD128" i="5" s="1"/>
  <c r="AD129" i="5" a="1"/>
  <c r="AD129" i="5" s="1"/>
  <c r="AD130" i="5" a="1"/>
  <c r="AD130" i="5" s="1"/>
  <c r="AD131" i="5" a="1"/>
  <c r="AD131" i="5" s="1"/>
  <c r="AD132" i="5" a="1"/>
  <c r="AD132" i="5" s="1"/>
  <c r="AD133" i="5" a="1"/>
  <c r="AD133" i="5" s="1"/>
  <c r="AD134" i="5" a="1"/>
  <c r="AD134" i="5" s="1"/>
  <c r="AD135" i="5" a="1"/>
  <c r="AD135" i="5" s="1"/>
  <c r="AD136" i="5" a="1"/>
  <c r="AD136" i="5" s="1"/>
  <c r="AD137" i="5" a="1"/>
  <c r="AD137" i="5" s="1"/>
  <c r="AD138" i="5" a="1"/>
  <c r="AD138" i="5" s="1"/>
  <c r="AD139" i="5" a="1"/>
  <c r="AD139" i="5" s="1"/>
  <c r="AD140" i="5" a="1"/>
  <c r="AD140" i="5" s="1"/>
  <c r="AD141" i="5" a="1"/>
  <c r="AD141" i="5" s="1"/>
  <c r="AD142" i="5" a="1"/>
  <c r="AD142" i="5" s="1"/>
  <c r="AD143" i="5" a="1"/>
  <c r="AD143" i="5" s="1"/>
  <c r="AD144" i="5" a="1"/>
  <c r="AD144" i="5" s="1"/>
  <c r="AD145" i="5" a="1"/>
  <c r="AD145" i="5" s="1"/>
  <c r="AD146" i="5" a="1"/>
  <c r="AD146" i="5" s="1"/>
  <c r="AD147" i="5" a="1"/>
  <c r="AD147" i="5" s="1"/>
  <c r="AD148" i="5" a="1"/>
  <c r="AD148" i="5" s="1"/>
  <c r="AD149" i="5" a="1"/>
  <c r="AD149" i="5" s="1"/>
  <c r="AD150" i="5" a="1"/>
  <c r="AD150" i="5" s="1"/>
  <c r="AD151" i="5" a="1"/>
  <c r="AD151" i="5" s="1"/>
  <c r="AD152" i="5" a="1"/>
  <c r="AD152" i="5" s="1"/>
  <c r="AD153" i="5" a="1"/>
  <c r="AD153" i="5" s="1"/>
  <c r="AD154" i="5" a="1"/>
  <c r="AD154" i="5" s="1"/>
  <c r="AD155" i="5" a="1"/>
  <c r="AD155" i="5" s="1"/>
  <c r="AD156" i="5" a="1"/>
  <c r="AD156" i="5" s="1"/>
  <c r="AD157" i="5" a="1"/>
  <c r="AD157" i="5" s="1"/>
  <c r="AD158" i="5" a="1"/>
  <c r="AD158" i="5" s="1"/>
  <c r="AD159" i="5" a="1"/>
  <c r="AD159" i="5" s="1"/>
  <c r="AD160" i="5" a="1"/>
  <c r="AD160" i="5" s="1"/>
  <c r="AD161" i="5" a="1"/>
  <c r="AD161" i="5" s="1"/>
  <c r="AD162" i="5" a="1"/>
  <c r="AD162" i="5" s="1"/>
  <c r="AD163" i="5" a="1"/>
  <c r="AD163" i="5" s="1"/>
  <c r="AD164" i="5" a="1"/>
  <c r="AD164" i="5" s="1"/>
  <c r="AD165" i="5" a="1"/>
  <c r="AD165" i="5" s="1"/>
  <c r="AD166" i="5" a="1"/>
  <c r="AD166" i="5" s="1"/>
  <c r="AD167" i="5" a="1"/>
  <c r="AD167" i="5" s="1"/>
  <c r="AD168" i="5" a="1"/>
  <c r="AD168" i="5" s="1"/>
  <c r="AD169" i="5" a="1"/>
  <c r="AD169" i="5" s="1"/>
  <c r="AD170" i="5" a="1"/>
  <c r="AD170" i="5" s="1"/>
  <c r="AD171" i="5" a="1"/>
  <c r="AD171" i="5" s="1"/>
  <c r="AD172" i="5" a="1"/>
  <c r="AD172" i="5" s="1"/>
  <c r="AD173" i="5" a="1"/>
  <c r="AD173" i="5" s="1"/>
  <c r="AD174" i="5" a="1"/>
  <c r="AD174" i="5" s="1"/>
  <c r="AD175" i="5" a="1"/>
  <c r="AD175" i="5" s="1"/>
  <c r="AD176" i="5" a="1"/>
  <c r="AD176" i="5" s="1"/>
  <c r="AD177" i="5" a="1"/>
  <c r="AD177" i="5" s="1"/>
  <c r="AD178" i="5" a="1"/>
  <c r="AD178" i="5" s="1"/>
  <c r="AD179" i="5" a="1"/>
  <c r="AD179" i="5" s="1"/>
  <c r="AD180" i="5" a="1"/>
  <c r="AD180" i="5" s="1"/>
  <c r="AD181" i="5" a="1"/>
  <c r="AD181" i="5" s="1"/>
  <c r="AD182" i="5" a="1"/>
  <c r="AD182" i="5" s="1"/>
  <c r="AD183" i="5" a="1"/>
  <c r="AD183" i="5" s="1"/>
  <c r="AD184" i="5" a="1"/>
  <c r="AD184" i="5" s="1"/>
  <c r="AD185" i="5" a="1"/>
  <c r="AD185" i="5" s="1"/>
  <c r="AD186" i="5" a="1"/>
  <c r="AD186" i="5" s="1"/>
  <c r="AD187" i="5" a="1"/>
  <c r="AD187" i="5" s="1"/>
  <c r="AD188" i="5" a="1"/>
  <c r="AD188" i="5" s="1"/>
  <c r="AD189" i="5" a="1"/>
  <c r="AD189" i="5" s="1"/>
  <c r="AD190" i="5" a="1"/>
  <c r="AD190" i="5" s="1"/>
  <c r="AD191" i="5" a="1"/>
  <c r="AD191" i="5" s="1"/>
  <c r="AD192" i="5" a="1"/>
  <c r="AD192" i="5" s="1"/>
  <c r="AD193" i="5" a="1"/>
  <c r="AD193" i="5" s="1"/>
  <c r="AD194" i="5" a="1"/>
  <c r="AD194" i="5" s="1"/>
  <c r="AD195" i="5" a="1"/>
  <c r="AD195" i="5" s="1"/>
  <c r="AD196" i="5" a="1"/>
  <c r="AD196" i="5" s="1"/>
  <c r="AD197" i="5" a="1"/>
  <c r="AD197" i="5" s="1"/>
  <c r="AD198" i="5" a="1"/>
  <c r="AD198" i="5" s="1"/>
  <c r="AD199" i="5" a="1"/>
  <c r="AD199" i="5" s="1"/>
  <c r="AD200" i="5" a="1"/>
  <c r="AD200" i="5" s="1"/>
  <c r="AD201" i="5" a="1"/>
  <c r="AD201" i="5" s="1"/>
  <c r="AD202" i="5" a="1"/>
  <c r="AD202" i="5" s="1"/>
  <c r="AD203" i="5" a="1"/>
  <c r="AD203" i="5" s="1"/>
  <c r="AD204" i="5" a="1"/>
  <c r="AD204" i="5" s="1"/>
  <c r="AD205" i="5" a="1"/>
  <c r="AD205" i="5" s="1"/>
  <c r="AD206" i="5" a="1"/>
  <c r="AD206" i="5" s="1"/>
  <c r="AD207" i="5" a="1"/>
  <c r="AD207" i="5" s="1"/>
  <c r="AD208" i="5" a="1"/>
  <c r="AD208" i="5" s="1"/>
  <c r="AD209" i="5" a="1"/>
  <c r="AD209" i="5" s="1"/>
  <c r="AD210" i="5" a="1"/>
  <c r="AD210" i="5" s="1"/>
  <c r="AD211" i="5" a="1"/>
  <c r="AD211" i="5" s="1"/>
  <c r="AD212" i="5" a="1"/>
  <c r="AD212" i="5" s="1"/>
  <c r="AD213" i="5" a="1"/>
  <c r="AD213" i="5" s="1"/>
  <c r="AD214" i="5" a="1"/>
  <c r="AD214" i="5" s="1"/>
  <c r="AD215" i="5" a="1"/>
  <c r="AD215" i="5" s="1"/>
  <c r="AD216" i="5" a="1"/>
  <c r="AD216" i="5" s="1"/>
  <c r="AD217" i="5" a="1"/>
  <c r="AD217" i="5" s="1"/>
  <c r="AD218" i="5" a="1"/>
  <c r="AD218" i="5" s="1"/>
  <c r="AD219" i="5" a="1"/>
  <c r="AD219" i="5" s="1"/>
  <c r="AD220" i="5" a="1"/>
  <c r="AD220" i="5" s="1"/>
  <c r="AD221" i="5" a="1"/>
  <c r="AD221" i="5" s="1"/>
  <c r="AD222" i="5" a="1"/>
  <c r="AD222" i="5" s="1"/>
  <c r="AD223" i="5" a="1"/>
  <c r="AD223" i="5" s="1"/>
  <c r="AD224" i="5" a="1"/>
  <c r="AD224" i="5" s="1"/>
  <c r="AD225" i="5" a="1"/>
  <c r="AD225" i="5" s="1"/>
  <c r="AD226" i="5" a="1"/>
  <c r="AD226" i="5" s="1"/>
  <c r="AD227" i="5" a="1"/>
  <c r="AD227" i="5" s="1"/>
  <c r="AD228" i="5" a="1"/>
  <c r="AD228" i="5" s="1"/>
  <c r="AD229" i="5" a="1"/>
  <c r="AD229" i="5" s="1"/>
  <c r="AD230" i="5" a="1"/>
  <c r="AD230" i="5" s="1"/>
  <c r="AD231" i="5" a="1"/>
  <c r="AD231" i="5" s="1"/>
  <c r="AD232" i="5" a="1"/>
  <c r="AD232" i="5" s="1"/>
  <c r="AD233" i="5" a="1"/>
  <c r="AD233" i="5" s="1"/>
  <c r="AD234" i="5" a="1"/>
  <c r="AD234" i="5" s="1"/>
  <c r="AD235" i="5" a="1"/>
  <c r="AD235" i="5" s="1"/>
  <c r="AD236" i="5" a="1"/>
  <c r="AD236" i="5" s="1"/>
  <c r="AD237" i="5" a="1"/>
  <c r="AD237" i="5" s="1"/>
  <c r="AD238" i="5" a="1"/>
  <c r="AD238" i="5" s="1"/>
  <c r="AD239" i="5" a="1"/>
  <c r="AD239" i="5" s="1"/>
  <c r="AD240" i="5" a="1"/>
  <c r="AD240" i="5" s="1"/>
  <c r="AD241" i="5" a="1"/>
  <c r="AD241" i="5" s="1"/>
  <c r="AD242" i="5" a="1"/>
  <c r="AD242" i="5" s="1"/>
  <c r="AD243" i="5" a="1"/>
  <c r="AD243" i="5" s="1"/>
  <c r="AD244" i="5" a="1"/>
  <c r="AD244" i="5" s="1"/>
  <c r="AD245" i="5" a="1"/>
  <c r="AD245" i="5" s="1"/>
  <c r="AD246" i="5" a="1"/>
  <c r="AD246" i="5" s="1"/>
  <c r="AD247" i="5" a="1"/>
  <c r="AD247" i="5" s="1"/>
  <c r="AD248" i="5" a="1"/>
  <c r="AD248" i="5" s="1"/>
  <c r="AD249" i="5" a="1"/>
  <c r="AD249" i="5" s="1"/>
  <c r="AD250" i="5" a="1"/>
  <c r="AD250" i="5" s="1"/>
  <c r="AD251" i="5" a="1"/>
  <c r="AD251" i="5" s="1"/>
  <c r="AD252" i="5" a="1"/>
  <c r="AD252" i="5" s="1"/>
  <c r="AD253" i="5" a="1"/>
  <c r="AD253" i="5" s="1"/>
  <c r="AD254" i="5" a="1"/>
  <c r="AD254" i="5" s="1"/>
  <c r="AD255" i="5" a="1"/>
  <c r="AD255" i="5" s="1"/>
  <c r="AD256" i="5" a="1"/>
  <c r="AD256" i="5" s="1"/>
  <c r="AD257" i="5" a="1"/>
  <c r="AD257" i="5" s="1"/>
  <c r="AD258" i="5" a="1"/>
  <c r="AD258" i="5" s="1"/>
  <c r="AD259" i="5" a="1"/>
  <c r="AD259" i="5" s="1"/>
  <c r="AD260" i="5" a="1"/>
  <c r="AD260" i="5" s="1"/>
  <c r="AD261" i="5" a="1"/>
  <c r="AD261" i="5" s="1"/>
  <c r="AD262" i="5" a="1"/>
  <c r="AD262" i="5" s="1"/>
  <c r="AD263" i="5" a="1"/>
  <c r="AD263" i="5" s="1"/>
  <c r="AD264" i="5" a="1"/>
  <c r="AD264" i="5" s="1"/>
  <c r="AD265" i="5" a="1"/>
  <c r="AD265" i="5" s="1"/>
  <c r="AD266" i="5" a="1"/>
  <c r="AD266" i="5" s="1"/>
  <c r="AD267" i="5" a="1"/>
  <c r="AD267" i="5" s="1"/>
  <c r="AD268" i="5" a="1"/>
  <c r="AD268" i="5" s="1"/>
  <c r="AD269" i="5" a="1"/>
  <c r="AD269" i="5" s="1"/>
  <c r="AD270" i="5" a="1"/>
  <c r="AD270" i="5" s="1"/>
  <c r="AD271" i="5" a="1"/>
  <c r="AD271" i="5" s="1"/>
  <c r="AD272" i="5" a="1"/>
  <c r="AD272" i="5" s="1"/>
  <c r="AD273" i="5" a="1"/>
  <c r="AD273" i="5" s="1"/>
  <c r="AD274" i="5" a="1"/>
  <c r="AD274" i="5" s="1"/>
  <c r="AD275" i="5" a="1"/>
  <c r="AD275" i="5" s="1"/>
  <c r="AD276" i="5" a="1"/>
  <c r="AD276" i="5" s="1"/>
  <c r="AD277" i="5" a="1"/>
  <c r="AD277" i="5" s="1"/>
  <c r="AD278" i="5" a="1"/>
  <c r="AD278" i="5" s="1"/>
  <c r="AD279" i="5" a="1"/>
  <c r="AD279" i="5" s="1"/>
  <c r="AD280" i="5" a="1"/>
  <c r="AD280" i="5" s="1"/>
  <c r="AD281" i="5" a="1"/>
  <c r="AD281" i="5" s="1"/>
  <c r="AD282" i="5" a="1"/>
  <c r="AD282" i="5" s="1"/>
  <c r="AD283" i="5" a="1"/>
  <c r="AD283" i="5" s="1"/>
  <c r="AD284" i="5" a="1"/>
  <c r="AD284" i="5" s="1"/>
  <c r="AD285" i="5" a="1"/>
  <c r="AD285" i="5" s="1"/>
  <c r="AD286" i="5" a="1"/>
  <c r="AD286" i="5" s="1"/>
  <c r="AD287" i="5" a="1"/>
  <c r="AD287" i="5" s="1"/>
  <c r="AD288" i="5" a="1"/>
  <c r="AD288" i="5" s="1"/>
  <c r="AD289" i="5" a="1"/>
  <c r="AD289" i="5" s="1"/>
  <c r="AD290" i="5" a="1"/>
  <c r="AD290" i="5" s="1"/>
  <c r="AD291" i="5" a="1"/>
  <c r="AD291" i="5" s="1"/>
  <c r="AD292" i="5" a="1"/>
  <c r="AD292" i="5" s="1"/>
  <c r="AD293" i="5" a="1"/>
  <c r="AD293" i="5" s="1"/>
  <c r="AD294" i="5" a="1"/>
  <c r="AD294" i="5" s="1"/>
  <c r="AD295" i="5" a="1"/>
  <c r="AD295" i="5" s="1"/>
  <c r="AD296" i="5" a="1"/>
  <c r="AD296" i="5" s="1"/>
  <c r="AD297" i="5" a="1"/>
  <c r="AD297" i="5" s="1"/>
  <c r="AD298" i="5" a="1"/>
  <c r="AD298" i="5" s="1"/>
  <c r="AD299" i="5" a="1"/>
  <c r="AD299" i="5" s="1"/>
  <c r="AD300" i="5" a="1"/>
  <c r="AD300" i="5" s="1"/>
  <c r="AD301" i="5" a="1"/>
  <c r="AD301" i="5" s="1"/>
  <c r="AD302" i="5" a="1"/>
  <c r="AD302" i="5" s="1"/>
  <c r="AD303" i="5" a="1"/>
  <c r="AD303" i="5" s="1"/>
  <c r="AD304" i="5" a="1"/>
  <c r="AD304" i="5" s="1"/>
  <c r="AD305" i="5" a="1"/>
  <c r="AD305" i="5" s="1"/>
  <c r="AD306" i="5" a="1"/>
  <c r="AD306" i="5" s="1"/>
  <c r="AD307" i="5" a="1"/>
  <c r="AD307" i="5" s="1"/>
  <c r="AD308" i="5" a="1"/>
  <c r="AD308" i="5" s="1"/>
  <c r="AD309" i="5" a="1"/>
  <c r="AD309" i="5" s="1"/>
  <c r="AD310" i="5" a="1"/>
  <c r="AD310" i="5" s="1"/>
  <c r="AD311" i="5" a="1"/>
  <c r="AD311" i="5" s="1"/>
  <c r="AD312" i="5" a="1"/>
  <c r="AD312" i="5" s="1"/>
  <c r="AD313" i="5" a="1"/>
  <c r="AD313" i="5" s="1"/>
  <c r="AD314" i="5" a="1"/>
  <c r="AD314" i="5" s="1"/>
  <c r="AD315" i="5" a="1"/>
  <c r="AD315" i="5" s="1"/>
  <c r="AD316" i="5" a="1"/>
  <c r="AD316" i="5" s="1"/>
  <c r="AD317" i="5" a="1"/>
  <c r="AD317" i="5" s="1"/>
  <c r="AD318" i="5" a="1"/>
  <c r="AD318" i="5" s="1"/>
  <c r="AD319" i="5" a="1"/>
  <c r="AD319" i="5" s="1"/>
  <c r="AD320" i="5" a="1"/>
  <c r="AD320" i="5" s="1"/>
  <c r="AD321" i="5" a="1"/>
  <c r="AD321" i="5" s="1"/>
  <c r="AD322" i="5" a="1"/>
  <c r="AD322" i="5" s="1"/>
  <c r="AD323" i="5" a="1"/>
  <c r="AD323" i="5" s="1"/>
  <c r="AD324" i="5" a="1"/>
  <c r="AD324" i="5" s="1"/>
  <c r="AD325" i="5" a="1"/>
  <c r="AD325" i="5" s="1"/>
  <c r="AD326" i="5" a="1"/>
  <c r="AD326" i="5" s="1"/>
  <c r="AD327" i="5" a="1"/>
  <c r="AD327" i="5" s="1"/>
  <c r="AD328" i="5" a="1"/>
  <c r="AD328" i="5" s="1"/>
  <c r="AD329" i="5" a="1"/>
  <c r="AD329" i="5" s="1"/>
  <c r="AD330" i="5" a="1"/>
  <c r="AD330" i="5" s="1"/>
  <c r="AD331" i="5" a="1"/>
  <c r="AD331" i="5" s="1"/>
  <c r="AD332" i="5" a="1"/>
  <c r="AD332" i="5" s="1"/>
  <c r="AD333" i="5" a="1"/>
  <c r="AD333" i="5" s="1"/>
  <c r="AD334" i="5" a="1"/>
  <c r="AD334" i="5" s="1"/>
  <c r="AD335" i="5" a="1"/>
  <c r="AD335" i="5" s="1"/>
  <c r="AD336" i="5" a="1"/>
  <c r="AD336" i="5" s="1"/>
  <c r="AD337" i="5" a="1"/>
  <c r="AD337" i="5" s="1"/>
  <c r="AD338" i="5" a="1"/>
  <c r="AD338" i="5" s="1"/>
  <c r="AD339" i="5" a="1"/>
  <c r="AD339" i="5" s="1"/>
  <c r="AD340" i="5" a="1"/>
  <c r="AD340" i="5" s="1"/>
  <c r="AD341" i="5" a="1"/>
  <c r="AD341" i="5" s="1"/>
  <c r="AD342" i="5" a="1"/>
  <c r="AD342" i="5" s="1"/>
  <c r="AD343" i="5" a="1"/>
  <c r="AD343" i="5" s="1"/>
  <c r="AD344" i="5" a="1"/>
  <c r="AD344" i="5" s="1"/>
  <c r="AD345" i="5" a="1"/>
  <c r="AD345" i="5" s="1"/>
  <c r="AD346" i="5" a="1"/>
  <c r="AD346" i="5" s="1"/>
  <c r="AD347" i="5" a="1"/>
  <c r="AD347" i="5" s="1"/>
  <c r="AD348" i="5" a="1"/>
  <c r="AD348" i="5" s="1"/>
  <c r="AD349" i="5" a="1"/>
  <c r="AD349" i="5" s="1"/>
  <c r="AD350" i="5" a="1"/>
  <c r="AD350" i="5" s="1"/>
  <c r="AD351" i="5" a="1"/>
  <c r="AD351" i="5" s="1"/>
  <c r="AD352" i="5" a="1"/>
  <c r="AD352" i="5" s="1"/>
  <c r="AD353" i="5" a="1"/>
  <c r="AD353" i="5" s="1"/>
  <c r="AD354" i="5" a="1"/>
  <c r="AD354" i="5" s="1"/>
  <c r="AD355" i="5" a="1"/>
  <c r="AD355" i="5" s="1"/>
  <c r="AD356" i="5" a="1"/>
  <c r="AD356" i="5" s="1"/>
  <c r="AD357" i="5" a="1"/>
  <c r="AD357" i="5" s="1"/>
  <c r="AD358" i="5" a="1"/>
  <c r="AD358" i="5" s="1"/>
  <c r="AD359" i="5" a="1"/>
  <c r="AD359" i="5" s="1"/>
  <c r="AD360" i="5" a="1"/>
  <c r="AD360" i="5" s="1"/>
  <c r="AD361" i="5" a="1"/>
  <c r="AD361" i="5" s="1"/>
  <c r="AD362" i="5" a="1"/>
  <c r="AD362" i="5" s="1"/>
  <c r="AD363" i="5" a="1"/>
  <c r="AD363" i="5" s="1"/>
  <c r="AD364" i="5" a="1"/>
  <c r="AD364" i="5" s="1"/>
  <c r="AD365" i="5" a="1"/>
  <c r="AD365" i="5" s="1"/>
  <c r="AD366" i="5" a="1"/>
  <c r="AD366" i="5" s="1"/>
  <c r="AD367" i="5" a="1"/>
  <c r="AD367" i="5" s="1"/>
  <c r="AD368" i="5" a="1"/>
  <c r="AD368" i="5" s="1"/>
  <c r="AD369" i="5" a="1"/>
  <c r="AD369" i="5" s="1"/>
  <c r="AD370" i="5" a="1"/>
  <c r="AD370" i="5" s="1"/>
  <c r="AD371" i="5" a="1"/>
  <c r="AD371" i="5" s="1"/>
  <c r="AD372" i="5" a="1"/>
  <c r="AD372" i="5" s="1"/>
  <c r="AD373" i="5" a="1"/>
  <c r="AD373" i="5" s="1"/>
  <c r="AD374" i="5" a="1"/>
  <c r="AD374" i="5" s="1"/>
  <c r="AD375" i="5" a="1"/>
  <c r="AD375" i="5" s="1"/>
  <c r="AD376" i="5" a="1"/>
  <c r="AD376" i="5" s="1"/>
  <c r="AD377" i="5" a="1"/>
  <c r="AD377" i="5" s="1"/>
  <c r="AD378" i="5" a="1"/>
  <c r="AD378" i="5" s="1"/>
  <c r="AD379" i="5" a="1"/>
  <c r="AD379" i="5" s="1"/>
  <c r="AD380" i="5" a="1"/>
  <c r="AD380" i="5" s="1"/>
  <c r="AD381" i="5" a="1"/>
  <c r="AD381" i="5" s="1"/>
  <c r="AD382" i="5" a="1"/>
  <c r="AD382" i="5" s="1"/>
  <c r="AD383" i="5" a="1"/>
  <c r="AD383" i="5" s="1"/>
  <c r="AD384" i="5" a="1"/>
  <c r="AD384" i="5" s="1"/>
  <c r="AD385" i="5" a="1"/>
  <c r="AD385" i="5" s="1"/>
  <c r="AD386" i="5" a="1"/>
  <c r="AD386" i="5" s="1"/>
  <c r="AD387" i="5" a="1"/>
  <c r="AD387" i="5" s="1"/>
  <c r="AD388" i="5" a="1"/>
  <c r="AD388" i="5" s="1"/>
  <c r="AD389" i="5" a="1"/>
  <c r="AD389" i="5" s="1"/>
  <c r="AD390" i="5" a="1"/>
  <c r="AD390" i="5" s="1"/>
  <c r="AD391" i="5" a="1"/>
  <c r="AD391" i="5" s="1"/>
  <c r="AD392" i="5" a="1"/>
  <c r="AD392" i="5" s="1"/>
  <c r="AD393" i="5" a="1"/>
  <c r="AD393" i="5" s="1"/>
  <c r="AD394" i="5" a="1"/>
  <c r="AD394" i="5" s="1"/>
  <c r="AD395" i="5" a="1"/>
  <c r="AD395" i="5" s="1"/>
  <c r="AD396" i="5" a="1"/>
  <c r="AD396" i="5" s="1"/>
  <c r="AD397" i="5" a="1"/>
  <c r="AD397" i="5" s="1"/>
  <c r="AD398" i="5" a="1"/>
  <c r="AD398" i="5" s="1"/>
  <c r="AD399" i="5" a="1"/>
  <c r="AD399" i="5" s="1"/>
  <c r="AD400" i="5" a="1"/>
  <c r="AD400" i="5" s="1"/>
  <c r="AD401" i="5" a="1"/>
  <c r="AD401" i="5" s="1"/>
  <c r="AD402" i="5" a="1"/>
  <c r="AD402" i="5" s="1"/>
  <c r="AD403" i="5" a="1"/>
  <c r="AD403" i="5" s="1"/>
  <c r="AD404" i="5" a="1"/>
  <c r="AD404" i="5" s="1"/>
  <c r="AD405" i="5" a="1"/>
  <c r="AD405" i="5" s="1"/>
  <c r="AD406" i="5" a="1"/>
  <c r="AD406" i="5" s="1"/>
  <c r="AD407" i="5" a="1"/>
  <c r="AD407" i="5" s="1"/>
  <c r="AD408" i="5" a="1"/>
  <c r="AD408" i="5" s="1"/>
  <c r="AD409" i="5" a="1"/>
  <c r="AD409" i="5" s="1"/>
  <c r="AD410" i="5" a="1"/>
  <c r="AD410" i="5" s="1"/>
  <c r="AD411" i="5" a="1"/>
  <c r="AD411" i="5" s="1"/>
  <c r="AD412" i="5" a="1"/>
  <c r="AD412" i="5" s="1"/>
  <c r="AD413" i="5" a="1"/>
  <c r="AD413" i="5" s="1"/>
  <c r="AD414" i="5" a="1"/>
  <c r="AD414" i="5" s="1"/>
  <c r="AD415" i="5" a="1"/>
  <c r="AD415" i="5" s="1"/>
  <c r="AD416" i="5" a="1"/>
  <c r="AD416" i="5" s="1"/>
  <c r="AD417" i="5" a="1"/>
  <c r="AD417" i="5" s="1"/>
  <c r="AD418" i="5" a="1"/>
  <c r="AD418" i="5" s="1"/>
  <c r="AD419" i="5" a="1"/>
  <c r="AD419" i="5" s="1"/>
  <c r="AD420" i="5" a="1"/>
  <c r="AD420" i="5" s="1"/>
  <c r="AD421" i="5" a="1"/>
  <c r="AD421" i="5" s="1"/>
  <c r="AD422" i="5" a="1"/>
  <c r="AD422" i="5" s="1"/>
  <c r="AD423" i="5" a="1"/>
  <c r="AD423" i="5" s="1"/>
  <c r="AD424" i="5" a="1"/>
  <c r="AD424" i="5" s="1"/>
  <c r="AD425" i="5" a="1"/>
  <c r="AD425" i="5" s="1"/>
  <c r="AD426" i="5" a="1"/>
  <c r="AD426" i="5" s="1"/>
  <c r="AD427" i="5" a="1"/>
  <c r="AD427" i="5" s="1"/>
  <c r="AD428" i="5" a="1"/>
  <c r="AD428" i="5" s="1"/>
  <c r="AD429" i="5" a="1"/>
  <c r="AD429" i="5" s="1"/>
  <c r="AD430" i="5" a="1"/>
  <c r="AD430" i="5" s="1"/>
  <c r="AD431" i="5" a="1"/>
  <c r="AD431" i="5" s="1"/>
  <c r="AD432" i="5" a="1"/>
  <c r="AD432" i="5" s="1"/>
  <c r="AD433" i="5" a="1"/>
  <c r="AD433" i="5" s="1"/>
  <c r="AD434" i="5" a="1"/>
  <c r="AD434" i="5" s="1"/>
  <c r="AD435" i="5" a="1"/>
  <c r="AD435" i="5" s="1"/>
  <c r="AD436" i="5" a="1"/>
  <c r="AD436" i="5" s="1"/>
  <c r="AD437" i="5" a="1"/>
  <c r="AD437" i="5" s="1"/>
  <c r="AD438" i="5" a="1"/>
  <c r="AD438" i="5" s="1"/>
  <c r="AD439" i="5" a="1"/>
  <c r="AD439" i="5" s="1"/>
  <c r="AD440" i="5" a="1"/>
  <c r="AD440" i="5" s="1"/>
  <c r="AD441" i="5" a="1"/>
  <c r="AD441" i="5" s="1"/>
  <c r="AD442" i="5" a="1"/>
  <c r="AD442" i="5" s="1"/>
  <c r="AD443" i="5" a="1"/>
  <c r="AD443" i="5" s="1"/>
  <c r="AD444" i="5" a="1"/>
  <c r="AD444" i="5" s="1"/>
  <c r="AD445" i="5" a="1"/>
  <c r="AD445" i="5" s="1"/>
  <c r="AD446" i="5" a="1"/>
  <c r="AD446" i="5" s="1"/>
  <c r="AD447" i="5" a="1"/>
  <c r="AD447" i="5" s="1"/>
  <c r="AD448" i="5" a="1"/>
  <c r="AD448" i="5" s="1"/>
  <c r="AD449" i="5" a="1"/>
  <c r="AD449" i="5" s="1"/>
  <c r="AD450" i="5" a="1"/>
  <c r="AD450" i="5" s="1"/>
  <c r="AD451" i="5" a="1"/>
  <c r="AD451" i="5" s="1"/>
  <c r="AD452" i="5" a="1"/>
  <c r="AD452" i="5" s="1"/>
  <c r="AD453" i="5" a="1"/>
  <c r="AD453" i="5" s="1"/>
  <c r="AD454" i="5" a="1"/>
  <c r="AD454" i="5" s="1"/>
  <c r="AD455" i="5" a="1"/>
  <c r="AD455" i="5" s="1"/>
  <c r="AD456" i="5" a="1"/>
  <c r="AD456" i="5" s="1"/>
  <c r="AD457" i="5" a="1"/>
  <c r="AD457" i="5" s="1"/>
  <c r="AD458" i="5" a="1"/>
  <c r="AD458" i="5" s="1"/>
  <c r="AD459" i="5" a="1"/>
  <c r="AD459" i="5" s="1"/>
  <c r="AD460" i="5" a="1"/>
  <c r="AD460" i="5" s="1"/>
  <c r="AD461" i="5" a="1"/>
  <c r="AD461" i="5" s="1"/>
  <c r="AD462" i="5" a="1"/>
  <c r="AD462" i="5" s="1"/>
  <c r="AD463" i="5" a="1"/>
  <c r="AD463" i="5" s="1"/>
  <c r="AD464" i="5" a="1"/>
  <c r="AD464" i="5" s="1"/>
  <c r="AD465" i="5" a="1"/>
  <c r="AD465" i="5" s="1"/>
  <c r="AD466" i="5" a="1"/>
  <c r="AD466" i="5" s="1"/>
  <c r="AD467" i="5" a="1"/>
  <c r="AD467" i="5" s="1"/>
  <c r="AD468" i="5" a="1"/>
  <c r="AD468" i="5" s="1"/>
  <c r="AD469" i="5" a="1"/>
  <c r="AD469" i="5" s="1"/>
  <c r="AD470" i="5" a="1"/>
  <c r="AD470" i="5" s="1"/>
  <c r="AD471" i="5" a="1"/>
  <c r="AD471" i="5" s="1"/>
  <c r="AD472" i="5" a="1"/>
  <c r="AD472" i="5" s="1"/>
  <c r="AD473" i="5" a="1"/>
  <c r="AD473" i="5" s="1"/>
  <c r="AD474" i="5" a="1"/>
  <c r="AD474" i="5" s="1"/>
  <c r="AD475" i="5" a="1"/>
  <c r="AD475" i="5" s="1"/>
  <c r="AD476" i="5" a="1"/>
  <c r="AD476" i="5" s="1"/>
  <c r="AD477" i="5" a="1"/>
  <c r="AD477" i="5" s="1"/>
  <c r="AD478" i="5" a="1"/>
  <c r="AD478" i="5" s="1"/>
  <c r="AD479" i="5" a="1"/>
  <c r="AD479" i="5" s="1"/>
  <c r="AD480" i="5" a="1"/>
  <c r="AD480" i="5" s="1"/>
  <c r="AD481" i="5" a="1"/>
  <c r="AD481" i="5" s="1"/>
  <c r="AD482" i="5" a="1"/>
  <c r="AD482" i="5" s="1"/>
  <c r="AD483" i="5" a="1"/>
  <c r="AD483" i="5" s="1"/>
  <c r="AD484" i="5" a="1"/>
  <c r="AD484" i="5" s="1"/>
  <c r="AD485" i="5" a="1"/>
  <c r="AD485" i="5" s="1"/>
  <c r="AD486" i="5" a="1"/>
  <c r="AD486" i="5" s="1"/>
  <c r="AD487" i="5" a="1"/>
  <c r="AD487" i="5" s="1"/>
  <c r="AD488" i="5" a="1"/>
  <c r="AD488" i="5" s="1"/>
  <c r="AD489" i="5" a="1"/>
  <c r="AD489" i="5" s="1"/>
  <c r="AD490" i="5" a="1"/>
  <c r="AD490" i="5" s="1"/>
  <c r="AD491" i="5" a="1"/>
  <c r="AD491" i="5" s="1"/>
  <c r="AD492" i="5" a="1"/>
  <c r="AD492" i="5" s="1"/>
  <c r="AD493" i="5" a="1"/>
  <c r="AD493" i="5" s="1"/>
  <c r="AD494" i="5" a="1"/>
  <c r="AD494" i="5" s="1"/>
  <c r="AD495" i="5" a="1"/>
  <c r="AD495" i="5" s="1"/>
  <c r="AD496" i="5" a="1"/>
  <c r="AD496" i="5" s="1"/>
  <c r="AD497" i="5" a="1"/>
  <c r="AD497" i="5" s="1"/>
  <c r="AD498" i="5" a="1"/>
  <c r="AD498" i="5" s="1"/>
  <c r="AD499" i="5" a="1"/>
  <c r="AD499" i="5" s="1"/>
  <c r="AD500" i="5" a="1"/>
  <c r="AD500" i="5" s="1"/>
  <c r="AD501" i="5" a="1"/>
  <c r="AD501" i="5" s="1"/>
  <c r="AD502" i="5" a="1"/>
  <c r="AD502" i="5" s="1"/>
  <c r="AD503" i="5" a="1"/>
  <c r="AD503" i="5" s="1"/>
  <c r="AD504" i="5" a="1"/>
  <c r="AD504" i="5" s="1"/>
  <c r="AD505" i="5" a="1"/>
  <c r="AD505" i="5" s="1"/>
  <c r="AD506" i="5" a="1"/>
  <c r="AD506" i="5" s="1"/>
  <c r="AD507" i="5" a="1"/>
  <c r="AD507" i="5" s="1"/>
  <c r="AD508" i="5" a="1"/>
  <c r="AD508" i="5" s="1"/>
  <c r="AD509" i="5" a="1"/>
  <c r="AD509" i="5" s="1"/>
  <c r="AD510" i="5" a="1"/>
  <c r="AD510" i="5" s="1"/>
  <c r="AD511" i="5" a="1"/>
  <c r="AD511" i="5" s="1"/>
  <c r="AD512" i="5" a="1"/>
  <c r="AD512" i="5" s="1"/>
  <c r="AD513" i="5" a="1"/>
  <c r="AD513" i="5" s="1"/>
  <c r="AD514" i="5" a="1"/>
  <c r="AD514" i="5" s="1"/>
  <c r="AD515" i="5" a="1"/>
  <c r="AD515" i="5" s="1"/>
  <c r="AD516" i="5" a="1"/>
  <c r="AD516" i="5" s="1"/>
  <c r="AD517" i="5" a="1"/>
  <c r="AD517" i="5" s="1"/>
  <c r="AD518" i="5" a="1"/>
  <c r="AD518" i="5" s="1"/>
  <c r="AD519" i="5" a="1"/>
  <c r="AD519" i="5" s="1"/>
  <c r="AD520" i="5" a="1"/>
  <c r="AD520" i="5" s="1"/>
  <c r="AD521" i="5" a="1"/>
  <c r="AD521" i="5" s="1"/>
  <c r="AD522" i="5" a="1"/>
  <c r="AD522" i="5" s="1"/>
  <c r="AD523" i="5" a="1"/>
  <c r="AD523" i="5" s="1"/>
  <c r="AD524" i="5" a="1"/>
  <c r="AD524" i="5" s="1"/>
  <c r="AD525" i="5" a="1"/>
  <c r="AD525" i="5" s="1"/>
  <c r="AD526" i="5" a="1"/>
  <c r="AD526" i="5" s="1"/>
  <c r="AD527" i="5" a="1"/>
  <c r="AD527" i="5" s="1"/>
  <c r="AD528" i="5" a="1"/>
  <c r="AD528" i="5" s="1"/>
  <c r="AD529" i="5" a="1"/>
  <c r="AD529" i="5" s="1"/>
  <c r="AD530" i="5" a="1"/>
  <c r="AD530" i="5" s="1"/>
  <c r="AD531" i="5" a="1"/>
  <c r="AD531" i="5" s="1"/>
  <c r="AD532" i="5" a="1"/>
  <c r="AD532" i="5" s="1"/>
  <c r="AD533" i="5" a="1"/>
  <c r="AD533" i="5" s="1"/>
  <c r="AD534" i="5" a="1"/>
  <c r="AD534" i="5" s="1"/>
  <c r="AD535" i="5" a="1"/>
  <c r="AD535" i="5" s="1"/>
  <c r="AD536" i="5" a="1"/>
  <c r="AD536" i="5" s="1"/>
  <c r="AD537" i="5" a="1"/>
  <c r="AD537" i="5" s="1"/>
  <c r="AD538" i="5" a="1"/>
  <c r="AD538" i="5" s="1"/>
  <c r="AD539" i="5" a="1"/>
  <c r="AD539" i="5" s="1"/>
  <c r="AD540" i="5" a="1"/>
  <c r="AD540" i="5" s="1"/>
  <c r="AD541" i="5" a="1"/>
  <c r="AD541" i="5" s="1"/>
  <c r="AD542" i="5" a="1"/>
  <c r="AD542" i="5" s="1"/>
  <c r="AD543" i="5" a="1"/>
  <c r="AD543" i="5" s="1"/>
  <c r="AD544" i="5" a="1"/>
  <c r="AD544" i="5" s="1"/>
  <c r="AD545" i="5" a="1"/>
  <c r="AD545" i="5" s="1"/>
  <c r="AD546" i="5" a="1"/>
  <c r="AD546" i="5" s="1"/>
  <c r="AD547" i="5" a="1"/>
  <c r="AD547" i="5" s="1"/>
  <c r="AD548" i="5" a="1"/>
  <c r="AD548" i="5" s="1"/>
  <c r="AD549" i="5" a="1"/>
  <c r="AD549" i="5" s="1"/>
  <c r="AD550" i="5" a="1"/>
  <c r="AD550" i="5" s="1"/>
  <c r="AD551" i="5" a="1"/>
  <c r="AD551" i="5" s="1"/>
  <c r="AD552" i="5" a="1"/>
  <c r="AD552" i="5" s="1"/>
  <c r="AD553" i="5" a="1"/>
  <c r="AD553" i="5" s="1"/>
  <c r="AD554" i="5" a="1"/>
  <c r="AD554" i="5" s="1"/>
  <c r="AD555" i="5" a="1"/>
  <c r="AD555" i="5" s="1"/>
  <c r="AD556" i="5" a="1"/>
  <c r="AD556" i="5" s="1"/>
  <c r="AD557" i="5" a="1"/>
  <c r="AD557" i="5" s="1"/>
  <c r="AD558" i="5" a="1"/>
  <c r="AD558" i="5" s="1"/>
  <c r="AD559" i="5" a="1"/>
  <c r="AD559" i="5" s="1"/>
  <c r="AD560" i="5" a="1"/>
  <c r="AD560" i="5" s="1"/>
  <c r="AD561" i="5" a="1"/>
  <c r="AD561" i="5" s="1"/>
  <c r="AD562" i="5" a="1"/>
  <c r="AD562" i="5" s="1"/>
  <c r="AD563" i="5" a="1"/>
  <c r="AD563" i="5" s="1"/>
  <c r="AD564" i="5" a="1"/>
  <c r="AD564" i="5" s="1"/>
  <c r="AD565" i="5" a="1"/>
  <c r="AD565" i="5" s="1"/>
  <c r="AD566" i="5" a="1"/>
  <c r="AD566" i="5" s="1"/>
  <c r="AD567" i="5" a="1"/>
  <c r="AD567" i="5" s="1"/>
  <c r="AD568" i="5" a="1"/>
  <c r="AD568" i="5" s="1"/>
  <c r="AD569" i="5" a="1"/>
  <c r="AD569" i="5" s="1"/>
  <c r="AD570" i="5" a="1"/>
  <c r="AD570" i="5" s="1"/>
  <c r="AD571" i="5" a="1"/>
  <c r="AD571" i="5" s="1"/>
  <c r="AD572" i="5" a="1"/>
  <c r="AD572" i="5" s="1"/>
  <c r="AD573" i="5" a="1"/>
  <c r="AD573" i="5" s="1"/>
  <c r="AD574" i="5" a="1"/>
  <c r="AD574" i="5" s="1"/>
  <c r="AD575" i="5" a="1"/>
  <c r="AD575" i="5" s="1"/>
  <c r="AD576" i="5" a="1"/>
  <c r="AD576" i="5" s="1"/>
  <c r="AD577" i="5" a="1"/>
  <c r="AD577" i="5" s="1"/>
  <c r="AD578" i="5" a="1"/>
  <c r="AD578" i="5" s="1"/>
  <c r="AD579" i="5" a="1"/>
  <c r="AD579" i="5" s="1"/>
  <c r="AD580" i="5" a="1"/>
  <c r="AD580" i="5" s="1"/>
  <c r="AD581" i="5" a="1"/>
  <c r="AD581" i="5" s="1"/>
  <c r="AD582" i="5" a="1"/>
  <c r="AD582" i="5" s="1"/>
  <c r="AD583" i="5" a="1"/>
  <c r="AD583" i="5" s="1"/>
  <c r="AD584" i="5" a="1"/>
  <c r="AD584" i="5" s="1"/>
  <c r="AD585" i="5" a="1"/>
  <c r="AD585" i="5" s="1"/>
  <c r="AD586" i="5" a="1"/>
  <c r="AD586" i="5" s="1"/>
  <c r="AD587" i="5" a="1"/>
  <c r="AD587" i="5" s="1"/>
  <c r="AD588" i="5" a="1"/>
  <c r="AD588" i="5" s="1"/>
  <c r="AD589" i="5" a="1"/>
  <c r="AD589" i="5" s="1"/>
  <c r="AD590" i="5" a="1"/>
  <c r="AD590" i="5" s="1"/>
  <c r="AD591" i="5" a="1"/>
  <c r="AD591" i="5" s="1"/>
  <c r="AD592" i="5" a="1"/>
  <c r="AD592" i="5" s="1"/>
  <c r="AD593" i="5" a="1"/>
  <c r="AD593" i="5" s="1"/>
  <c r="AD594" i="5" a="1"/>
  <c r="AD594" i="5" s="1"/>
  <c r="AD595" i="5" a="1"/>
  <c r="AD595" i="5" s="1"/>
  <c r="AD596" i="5" a="1"/>
  <c r="AD596" i="5" s="1"/>
  <c r="AD597" i="5" a="1"/>
  <c r="AD597" i="5" s="1"/>
  <c r="AD598" i="5" a="1"/>
  <c r="AD598" i="5" s="1"/>
  <c r="AD599" i="5" a="1"/>
  <c r="AD599" i="5" s="1"/>
  <c r="AD600" i="5" a="1"/>
  <c r="AD600" i="5" s="1"/>
  <c r="AD601" i="5" a="1"/>
  <c r="AD601" i="5" s="1"/>
  <c r="AD602" i="5" a="1"/>
  <c r="AD602" i="5" s="1"/>
  <c r="AD603" i="5" a="1"/>
  <c r="AD603" i="5" s="1"/>
  <c r="AD604" i="5" a="1"/>
  <c r="AD604" i="5" s="1"/>
  <c r="AD605" i="5" a="1"/>
  <c r="AD605" i="5" s="1"/>
  <c r="AD606" i="5" a="1"/>
  <c r="AD606" i="5" s="1"/>
  <c r="AD607" i="5" a="1"/>
  <c r="AD607" i="5" s="1"/>
  <c r="AD608" i="5" a="1"/>
  <c r="AD608" i="5" s="1"/>
  <c r="AD609" i="5" a="1"/>
  <c r="AD609" i="5" s="1"/>
  <c r="AD610" i="5" a="1"/>
  <c r="AD610" i="5" s="1"/>
  <c r="AD611" i="5" a="1"/>
  <c r="AD611" i="5" s="1"/>
  <c r="AD612" i="5" a="1"/>
  <c r="AD612" i="5" s="1"/>
  <c r="AD613" i="5" a="1"/>
  <c r="AD613" i="5" s="1"/>
  <c r="AD614" i="5" a="1"/>
  <c r="AD614" i="5" s="1"/>
  <c r="AD615" i="5" a="1"/>
  <c r="AD615" i="5" s="1"/>
  <c r="AD616" i="5" a="1"/>
  <c r="AD616" i="5" s="1"/>
  <c r="AD617" i="5" a="1"/>
  <c r="AD617" i="5" s="1"/>
  <c r="AD618" i="5" a="1"/>
  <c r="AD618" i="5" s="1"/>
  <c r="AD619" i="5" a="1"/>
  <c r="AD619" i="5" s="1"/>
  <c r="AD620" i="5" a="1"/>
  <c r="AD620" i="5" s="1"/>
  <c r="AD621" i="5" a="1"/>
  <c r="AD621" i="5" s="1"/>
  <c r="AD622" i="5" a="1"/>
  <c r="AD622" i="5" s="1"/>
  <c r="AD623" i="5" a="1"/>
  <c r="AD623" i="5" s="1"/>
  <c r="AD624" i="5" a="1"/>
  <c r="AD624" i="5" s="1"/>
  <c r="AD625" i="5" a="1"/>
  <c r="AD625" i="5" s="1"/>
  <c r="AD626" i="5" a="1"/>
  <c r="AD626" i="5" s="1"/>
  <c r="AD627" i="5" a="1"/>
  <c r="AD627" i="5" s="1"/>
  <c r="AD628" i="5" a="1"/>
  <c r="AD628" i="5" s="1"/>
  <c r="AD629" i="5" a="1"/>
  <c r="AD629" i="5" s="1"/>
  <c r="AD630" i="5" a="1"/>
  <c r="AD630" i="5" s="1"/>
  <c r="AD631" i="5" a="1"/>
  <c r="AD631" i="5" s="1"/>
  <c r="AD632" i="5" a="1"/>
  <c r="AD632" i="5" s="1"/>
  <c r="AD633" i="5" a="1"/>
  <c r="AD633" i="5" s="1"/>
  <c r="AD634" i="5" a="1"/>
  <c r="AD634" i="5" s="1"/>
  <c r="AD635" i="5" a="1"/>
  <c r="AD635" i="5" s="1"/>
  <c r="AD636" i="5" a="1"/>
  <c r="AD636" i="5" s="1"/>
  <c r="AD637" i="5" a="1"/>
  <c r="AD637" i="5" s="1"/>
  <c r="AD638" i="5" a="1"/>
  <c r="AD638" i="5" s="1"/>
  <c r="AD639" i="5" a="1"/>
  <c r="AD639" i="5" s="1"/>
  <c r="AD640" i="5" a="1"/>
  <c r="AD640" i="5" s="1"/>
  <c r="AD641" i="5" a="1"/>
  <c r="AD641" i="5" s="1"/>
  <c r="AD642" i="5" a="1"/>
  <c r="AD642" i="5" s="1"/>
  <c r="AD643" i="5" a="1"/>
  <c r="AD643" i="5" s="1"/>
  <c r="AD644" i="5" a="1"/>
  <c r="AD644" i="5" s="1"/>
  <c r="AD645" i="5" a="1"/>
  <c r="AD645" i="5" s="1"/>
  <c r="AD646" i="5" a="1"/>
  <c r="AD646" i="5" s="1"/>
  <c r="AD647" i="5" a="1"/>
  <c r="AD647" i="5" s="1"/>
  <c r="AD648" i="5" a="1"/>
  <c r="AD648" i="5" s="1"/>
  <c r="AD649" i="5" a="1"/>
  <c r="AD649" i="5" s="1"/>
  <c r="AD650" i="5" a="1"/>
  <c r="AD650" i="5" s="1"/>
  <c r="AD651" i="5" a="1"/>
  <c r="AD651" i="5" s="1"/>
  <c r="AD652" i="5" a="1"/>
  <c r="AD652" i="5" s="1"/>
  <c r="AD653" i="5" a="1"/>
  <c r="AD653" i="5" s="1"/>
  <c r="AD654" i="5" a="1"/>
  <c r="AD654" i="5" s="1"/>
  <c r="AD655" i="5" a="1"/>
  <c r="AD655" i="5" s="1"/>
  <c r="AD656" i="5" a="1"/>
  <c r="AD656" i="5" s="1"/>
  <c r="AD657" i="5" a="1"/>
  <c r="AD657" i="5" s="1"/>
  <c r="AD658" i="5" a="1"/>
  <c r="AD658" i="5" s="1"/>
  <c r="AD659" i="5" a="1"/>
  <c r="AD659" i="5" s="1"/>
  <c r="AD660" i="5" a="1"/>
  <c r="AD660" i="5" s="1"/>
  <c r="AD661" i="5" a="1"/>
  <c r="AD661" i="5" s="1"/>
  <c r="AD662" i="5" a="1"/>
  <c r="AD662" i="5" s="1"/>
  <c r="AD663" i="5" a="1"/>
  <c r="AD663" i="5" s="1"/>
  <c r="AD664" i="5" a="1"/>
  <c r="AD664" i="5" s="1"/>
  <c r="AD665" i="5" a="1"/>
  <c r="AD665" i="5" s="1"/>
  <c r="AD666" i="5" a="1"/>
  <c r="AD666" i="5" s="1"/>
  <c r="AD667" i="5" a="1"/>
  <c r="AD667" i="5" s="1"/>
  <c r="AD668" i="5" a="1"/>
  <c r="AD668" i="5" s="1"/>
  <c r="AD669" i="5" a="1"/>
  <c r="AD669" i="5" s="1"/>
  <c r="AD670" i="5" a="1"/>
  <c r="AD670" i="5" s="1"/>
  <c r="AD671" i="5" a="1"/>
  <c r="AD671" i="5" s="1"/>
  <c r="AD672" i="5" a="1"/>
  <c r="AD672" i="5" s="1"/>
  <c r="AD673" i="5" a="1"/>
  <c r="AD673" i="5" s="1"/>
  <c r="AD674" i="5" a="1"/>
  <c r="AD674" i="5" s="1"/>
  <c r="AD675" i="5" a="1"/>
  <c r="AD675" i="5" s="1"/>
  <c r="AD676" i="5" a="1"/>
  <c r="AD676" i="5" s="1"/>
  <c r="AD677" i="5" a="1"/>
  <c r="AD677" i="5" s="1"/>
  <c r="AD678" i="5" a="1"/>
  <c r="AD678" i="5" s="1"/>
  <c r="AD679" i="5" a="1"/>
  <c r="AD679" i="5" s="1"/>
  <c r="AD680" i="5" a="1"/>
  <c r="AD680" i="5" s="1"/>
  <c r="AD681" i="5" a="1"/>
  <c r="AD681" i="5" s="1"/>
  <c r="AD682" i="5" a="1"/>
  <c r="AD682" i="5" s="1"/>
  <c r="AD683" i="5" a="1"/>
  <c r="AD683" i="5" s="1"/>
  <c r="AD684" i="5" a="1"/>
  <c r="AD684" i="5" s="1"/>
  <c r="AD685" i="5" a="1"/>
  <c r="AD685" i="5" s="1"/>
  <c r="AD686" i="5" a="1"/>
  <c r="AD686" i="5" s="1"/>
  <c r="AD687" i="5" a="1"/>
  <c r="AD687" i="5" s="1"/>
  <c r="AD688" i="5" a="1"/>
  <c r="AD688" i="5" s="1"/>
  <c r="AD689" i="5" a="1"/>
  <c r="AD689" i="5" s="1"/>
  <c r="AD690" i="5" a="1"/>
  <c r="AD690" i="5" s="1"/>
  <c r="AD691" i="5" a="1"/>
  <c r="AD691" i="5" s="1"/>
  <c r="AD692" i="5" a="1"/>
  <c r="AD692" i="5" s="1"/>
  <c r="AD693" i="5" a="1"/>
  <c r="AD693" i="5" s="1"/>
  <c r="AD694" i="5" a="1"/>
  <c r="AD694" i="5" s="1"/>
  <c r="AD695" i="5" a="1"/>
  <c r="AD695" i="5" s="1"/>
  <c r="AD696" i="5" a="1"/>
  <c r="AD696" i="5" s="1"/>
  <c r="AD697" i="5" a="1"/>
  <c r="AD697" i="5" s="1"/>
  <c r="AD698" i="5" a="1"/>
  <c r="AD698" i="5" s="1"/>
  <c r="AD699" i="5" a="1"/>
  <c r="AD699" i="5" s="1"/>
  <c r="AD700" i="5" a="1"/>
  <c r="AD700" i="5" s="1"/>
  <c r="AD701" i="5" a="1"/>
  <c r="AD701" i="5" s="1"/>
  <c r="AD702" i="5" a="1"/>
  <c r="AD702" i="5" s="1"/>
  <c r="AD703" i="5" a="1"/>
  <c r="AD703" i="5" s="1"/>
  <c r="AD704" i="5" a="1"/>
  <c r="AD704" i="5" s="1"/>
  <c r="AD705" i="5" a="1"/>
  <c r="AD705" i="5" s="1"/>
  <c r="AD706" i="5" a="1"/>
  <c r="AD706" i="5" s="1"/>
  <c r="AD707" i="5" a="1"/>
  <c r="AD707" i="5" s="1"/>
  <c r="AD708" i="5" a="1"/>
  <c r="AD708" i="5" s="1"/>
  <c r="AD709" i="5" a="1"/>
  <c r="AD709" i="5" s="1"/>
  <c r="AD710" i="5" a="1"/>
  <c r="AD710" i="5" s="1"/>
  <c r="AD711" i="5" a="1"/>
  <c r="AD711" i="5" s="1"/>
  <c r="AD712" i="5" a="1"/>
  <c r="AD712" i="5" s="1"/>
  <c r="AD713" i="5" a="1"/>
  <c r="AD713" i="5" s="1"/>
  <c r="AD714" i="5" a="1"/>
  <c r="AD714" i="5" s="1"/>
  <c r="AD715" i="5" a="1"/>
  <c r="AD715" i="5" s="1"/>
  <c r="AD716" i="5" a="1"/>
  <c r="AD716" i="5" s="1"/>
  <c r="AD717" i="5" a="1"/>
  <c r="AD717" i="5" s="1"/>
  <c r="AD718" i="5" a="1"/>
  <c r="AD718" i="5" s="1"/>
  <c r="AD719" i="5" a="1"/>
  <c r="AD719" i="5" s="1"/>
  <c r="AD720" i="5" a="1"/>
  <c r="AD720" i="5" s="1"/>
  <c r="AD721" i="5" a="1"/>
  <c r="AD721" i="5" s="1"/>
  <c r="AD722" i="5" a="1"/>
  <c r="AD722" i="5" s="1"/>
  <c r="AD723" i="5" a="1"/>
  <c r="AD723" i="5" s="1"/>
  <c r="AD724" i="5" a="1"/>
  <c r="AD724" i="5" s="1"/>
  <c r="AD725" i="5" a="1"/>
  <c r="AD725" i="5" s="1"/>
  <c r="AD726" i="5" a="1"/>
  <c r="AD726" i="5" s="1"/>
  <c r="AD727" i="5" a="1"/>
  <c r="AD727" i="5" s="1"/>
  <c r="AD728" i="5" a="1"/>
  <c r="AD728" i="5" s="1"/>
  <c r="AD729" i="5" a="1"/>
  <c r="AD729" i="5" s="1"/>
  <c r="AD730" i="5" a="1"/>
  <c r="AD730" i="5" s="1"/>
  <c r="AD731" i="5" a="1"/>
  <c r="AD731" i="5" s="1"/>
  <c r="AD732" i="5" a="1"/>
  <c r="AD732" i="5" s="1"/>
  <c r="AD733" i="5" a="1"/>
  <c r="AD733" i="5" s="1"/>
  <c r="AD734" i="5" a="1"/>
  <c r="AD734" i="5" s="1"/>
  <c r="AD735" i="5" a="1"/>
  <c r="AD735" i="5" s="1"/>
  <c r="AD736" i="5" a="1"/>
  <c r="AD736" i="5" s="1"/>
  <c r="AD737" i="5" a="1"/>
  <c r="AD737" i="5" s="1"/>
  <c r="AD738" i="5" a="1"/>
  <c r="AD738" i="5" s="1"/>
  <c r="AD739" i="5" a="1"/>
  <c r="AD739" i="5" s="1"/>
  <c r="AD740" i="5" a="1"/>
  <c r="AD740" i="5" s="1"/>
  <c r="AD741" i="5" a="1"/>
  <c r="AD741" i="5" s="1"/>
  <c r="AD742" i="5" a="1"/>
  <c r="AD742" i="5" s="1"/>
  <c r="AD743" i="5" a="1"/>
  <c r="AD743" i="5" s="1"/>
  <c r="AD744" i="5" a="1"/>
  <c r="AD744" i="5" s="1"/>
  <c r="AD745" i="5" a="1"/>
  <c r="AD745" i="5" s="1"/>
  <c r="AD746" i="5" a="1"/>
  <c r="AD746" i="5" s="1"/>
  <c r="AD747" i="5" a="1"/>
  <c r="AD747" i="5" s="1"/>
  <c r="AD748" i="5" a="1"/>
  <c r="AD748" i="5" s="1"/>
  <c r="AD749" i="5" a="1"/>
  <c r="AD749" i="5" s="1"/>
  <c r="AD750" i="5" a="1"/>
  <c r="AD750" i="5" s="1"/>
  <c r="AD751" i="5" a="1"/>
  <c r="AD751" i="5" s="1"/>
  <c r="AD752" i="5" a="1"/>
  <c r="AD752" i="5" s="1"/>
  <c r="AD753" i="5" a="1"/>
  <c r="AD753" i="5" s="1"/>
  <c r="AD754" i="5" a="1"/>
  <c r="AD754" i="5" s="1"/>
  <c r="AD755" i="5" a="1"/>
  <c r="AD755" i="5" s="1"/>
  <c r="AD756" i="5" a="1"/>
  <c r="AD756" i="5" s="1"/>
  <c r="AD757" i="5" a="1"/>
  <c r="AD757" i="5" s="1"/>
  <c r="AD758" i="5" a="1"/>
  <c r="AD758" i="5" s="1"/>
  <c r="AD759" i="5" a="1"/>
  <c r="AD759" i="5" s="1"/>
  <c r="AD760" i="5" a="1"/>
  <c r="AD760" i="5" s="1"/>
  <c r="AD761" i="5" a="1"/>
  <c r="AD761" i="5" s="1"/>
  <c r="AD762" i="5" a="1"/>
  <c r="AD762" i="5" s="1"/>
  <c r="AD763" i="5" a="1"/>
  <c r="AD763" i="5" s="1"/>
  <c r="AD764" i="5" a="1"/>
  <c r="AD764" i="5" s="1"/>
  <c r="AD765" i="5" a="1"/>
  <c r="AD765" i="5" s="1"/>
  <c r="AD766" i="5" a="1"/>
  <c r="AD766" i="5" s="1"/>
  <c r="AD767" i="5" a="1"/>
  <c r="AD767" i="5" s="1"/>
  <c r="AD768" i="5" a="1"/>
  <c r="AD768" i="5" s="1"/>
  <c r="AD769" i="5" a="1"/>
  <c r="AD769" i="5" s="1"/>
  <c r="AD770" i="5" a="1"/>
  <c r="AD770" i="5" s="1"/>
  <c r="AD771" i="5" a="1"/>
  <c r="AD771" i="5" s="1"/>
  <c r="AD772" i="5" a="1"/>
  <c r="AD772" i="5" s="1"/>
  <c r="AD773" i="5" a="1"/>
  <c r="AD773" i="5" s="1"/>
  <c r="AD774" i="5" a="1"/>
  <c r="AD774" i="5" s="1"/>
  <c r="AD775" i="5" a="1"/>
  <c r="AD775" i="5" s="1"/>
  <c r="AD776" i="5" a="1"/>
  <c r="AD776" i="5" s="1"/>
  <c r="AD777" i="5" a="1"/>
  <c r="AD777" i="5" s="1"/>
  <c r="AD778" i="5" a="1"/>
  <c r="AD778" i="5" s="1"/>
  <c r="AD779" i="5" a="1"/>
  <c r="AD779" i="5" s="1"/>
  <c r="AD780" i="5" a="1"/>
  <c r="AD780" i="5" s="1"/>
  <c r="AD781" i="5" a="1"/>
  <c r="AD781" i="5" s="1"/>
  <c r="AD782" i="5" a="1"/>
  <c r="AD782" i="5" s="1"/>
  <c r="AD783" i="5" a="1"/>
  <c r="AD783" i="5" s="1"/>
  <c r="AD784" i="5" a="1"/>
  <c r="AD784" i="5" s="1"/>
  <c r="AD785" i="5" a="1"/>
  <c r="AD785" i="5" s="1"/>
  <c r="AD786" i="5" a="1"/>
  <c r="AD786" i="5" s="1"/>
  <c r="AD787" i="5" a="1"/>
  <c r="AD787" i="5" s="1"/>
  <c r="AD788" i="5" a="1"/>
  <c r="AD788" i="5" s="1"/>
  <c r="AD789" i="5" a="1"/>
  <c r="AD789" i="5" s="1"/>
  <c r="AD790" i="5" a="1"/>
  <c r="AD790" i="5" s="1"/>
  <c r="AD791" i="5" a="1"/>
  <c r="AD791" i="5" s="1"/>
  <c r="AD792" i="5" a="1"/>
  <c r="AD792" i="5" s="1"/>
  <c r="AD793" i="5" a="1"/>
  <c r="AD793" i="5" s="1"/>
  <c r="AD794" i="5" a="1"/>
  <c r="AD794" i="5" s="1"/>
  <c r="AD795" i="5" a="1"/>
  <c r="AD795" i="5" s="1"/>
  <c r="AD796" i="5" a="1"/>
  <c r="AD796" i="5" s="1"/>
  <c r="AD797" i="5" a="1"/>
  <c r="AD797" i="5" s="1"/>
  <c r="AD798" i="5" a="1"/>
  <c r="AD798" i="5" s="1"/>
  <c r="AD799" i="5" a="1"/>
  <c r="AD799" i="5" s="1"/>
  <c r="AD800" i="5" a="1"/>
  <c r="AD800" i="5" s="1"/>
  <c r="AD801" i="5" a="1"/>
  <c r="AD801" i="5" s="1"/>
  <c r="AD802" i="5" a="1"/>
  <c r="AD802" i="5" s="1"/>
  <c r="AD803" i="5" a="1"/>
  <c r="AD803" i="5" s="1"/>
  <c r="AD804" i="5" a="1"/>
  <c r="AD804" i="5" s="1"/>
  <c r="AD805" i="5" a="1"/>
  <c r="AD805" i="5" s="1"/>
  <c r="AD806" i="5" a="1"/>
  <c r="AD806" i="5" s="1"/>
  <c r="AD807" i="5" a="1"/>
  <c r="AD807" i="5" s="1"/>
  <c r="AD808" i="5" a="1"/>
  <c r="AD808" i="5" s="1"/>
  <c r="AD809" i="5" a="1"/>
  <c r="AD809" i="5" s="1"/>
  <c r="AD810" i="5" a="1"/>
  <c r="AD810" i="5" s="1"/>
  <c r="AD811" i="5" a="1"/>
  <c r="AD811" i="5" s="1"/>
  <c r="AD812" i="5" a="1"/>
  <c r="AD812" i="5" s="1"/>
  <c r="AD813" i="5" a="1"/>
  <c r="AD813" i="5" s="1"/>
  <c r="AD814" i="5" a="1"/>
  <c r="AD814" i="5" s="1"/>
  <c r="AD815" i="5" a="1"/>
  <c r="AD815" i="5" s="1"/>
  <c r="AD816" i="5" a="1"/>
  <c r="AD816" i="5" s="1"/>
  <c r="AD817" i="5" a="1"/>
  <c r="AD817" i="5" s="1"/>
  <c r="AD818" i="5" a="1"/>
  <c r="AD818" i="5" s="1"/>
  <c r="AD819" i="5" a="1"/>
  <c r="AD819" i="5" s="1"/>
  <c r="AD820" i="5" a="1"/>
  <c r="AD820" i="5" s="1"/>
  <c r="AD821" i="5" a="1"/>
  <c r="AD821" i="5" s="1"/>
  <c r="AD822" i="5" a="1"/>
  <c r="AD822" i="5" s="1"/>
  <c r="AD823" i="5" a="1"/>
  <c r="AD823" i="5" s="1"/>
  <c r="AD824" i="5" a="1"/>
  <c r="AD824" i="5" s="1"/>
  <c r="AD825" i="5" a="1"/>
  <c r="AD825" i="5" s="1"/>
  <c r="AD826" i="5" a="1"/>
  <c r="AD826" i="5" s="1"/>
  <c r="AD827" i="5" a="1"/>
  <c r="AD827" i="5" s="1"/>
  <c r="AD828" i="5" a="1"/>
  <c r="AD828" i="5" s="1"/>
  <c r="AD829" i="5" a="1"/>
  <c r="AD829" i="5" s="1"/>
  <c r="AD830" i="5" a="1"/>
  <c r="AD830" i="5" s="1"/>
  <c r="AD831" i="5" a="1"/>
  <c r="AD831" i="5" s="1"/>
  <c r="AD832" i="5" a="1"/>
  <c r="AD832" i="5" s="1"/>
  <c r="AD833" i="5" a="1"/>
  <c r="AD833" i="5" s="1"/>
  <c r="AD834" i="5" a="1"/>
  <c r="AD834" i="5" s="1"/>
  <c r="AD835" i="5" a="1"/>
  <c r="AD835" i="5" s="1"/>
  <c r="AD836" i="5" a="1"/>
  <c r="AD836" i="5" s="1"/>
  <c r="AD837" i="5" a="1"/>
  <c r="AD837" i="5" s="1"/>
  <c r="AD838" i="5" a="1"/>
  <c r="AD838" i="5" s="1"/>
  <c r="AD839" i="5" a="1"/>
  <c r="AD839" i="5" s="1"/>
  <c r="AD840" i="5" a="1"/>
  <c r="AD840" i="5" s="1"/>
  <c r="AD841" i="5" a="1"/>
  <c r="AD841" i="5" s="1"/>
  <c r="AD842" i="5" a="1"/>
  <c r="AD842" i="5" s="1"/>
  <c r="AD843" i="5" a="1"/>
  <c r="AD843" i="5" s="1"/>
  <c r="AD844" i="5" a="1"/>
  <c r="AD844" i="5" s="1"/>
  <c r="AD845" i="5" a="1"/>
  <c r="AD845" i="5" s="1"/>
  <c r="AD846" i="5" a="1"/>
  <c r="AD846" i="5" s="1"/>
  <c r="AD847" i="5" a="1"/>
  <c r="AD847" i="5" s="1"/>
  <c r="AD848" i="5" a="1"/>
  <c r="AD848" i="5" s="1"/>
  <c r="AD849" i="5" a="1"/>
  <c r="AD849" i="5" s="1"/>
  <c r="AD850" i="5" a="1"/>
  <c r="AD850" i="5" s="1"/>
  <c r="AD851" i="5" a="1"/>
  <c r="AD851" i="5" s="1"/>
  <c r="AD852" i="5" a="1"/>
  <c r="AD852" i="5" s="1"/>
  <c r="AD853" i="5" a="1"/>
  <c r="AD853" i="5" s="1"/>
  <c r="AD854" i="5" a="1"/>
  <c r="AD854" i="5" s="1"/>
  <c r="AD855" i="5" a="1"/>
  <c r="AD855" i="5" s="1"/>
  <c r="AD856" i="5" a="1"/>
  <c r="AD856" i="5" s="1"/>
  <c r="AD857" i="5" a="1"/>
  <c r="AD857" i="5" s="1"/>
  <c r="AD858" i="5" a="1"/>
  <c r="AD858" i="5" s="1"/>
  <c r="AD859" i="5" a="1"/>
  <c r="AD859" i="5" s="1"/>
  <c r="AD860" i="5" a="1"/>
  <c r="AD860" i="5" s="1"/>
  <c r="AD861" i="5" a="1"/>
  <c r="AD861" i="5" s="1"/>
  <c r="AD862" i="5" a="1"/>
  <c r="AD862" i="5" s="1"/>
  <c r="AD863" i="5" a="1"/>
  <c r="AD863" i="5" s="1"/>
  <c r="AD864" i="5" a="1"/>
  <c r="AD864" i="5" s="1"/>
  <c r="AD865" i="5" a="1"/>
  <c r="AD865" i="5" s="1"/>
  <c r="AD866" i="5" a="1"/>
  <c r="AD866" i="5" s="1"/>
  <c r="AD867" i="5" a="1"/>
  <c r="AD867" i="5" s="1"/>
  <c r="AD868" i="5" a="1"/>
  <c r="AD868" i="5" s="1"/>
  <c r="AD869" i="5" a="1"/>
  <c r="AD869" i="5" s="1"/>
  <c r="AD870" i="5" a="1"/>
  <c r="AD870" i="5" s="1"/>
  <c r="AD871" i="5" a="1"/>
  <c r="AD871" i="5" s="1"/>
  <c r="AD872" i="5" a="1"/>
  <c r="AD872" i="5" s="1"/>
  <c r="AD873" i="5" a="1"/>
  <c r="AD873" i="5" s="1"/>
  <c r="AD874" i="5" a="1"/>
  <c r="AD874" i="5" s="1"/>
  <c r="AD875" i="5" a="1"/>
  <c r="AD875" i="5" s="1"/>
  <c r="AD876" i="5" a="1"/>
  <c r="AD876" i="5" s="1"/>
  <c r="AD877" i="5" a="1"/>
  <c r="AD877" i="5" s="1"/>
  <c r="AD878" i="5" a="1"/>
  <c r="AD878" i="5" s="1"/>
  <c r="AD879" i="5" a="1"/>
  <c r="AD879" i="5" s="1"/>
  <c r="AD880" i="5" a="1"/>
  <c r="AD880" i="5" s="1"/>
  <c r="AD881" i="5" a="1"/>
  <c r="AD881" i="5" s="1"/>
  <c r="AD882" i="5" a="1"/>
  <c r="AD882" i="5" s="1"/>
  <c r="AD883" i="5" a="1"/>
  <c r="AD883" i="5" s="1"/>
  <c r="AD884" i="5" a="1"/>
  <c r="AD884" i="5" s="1"/>
  <c r="AD885" i="5" a="1"/>
  <c r="AD885" i="5" s="1"/>
  <c r="AD886" i="5" a="1"/>
  <c r="AD886" i="5" s="1"/>
  <c r="AD887" i="5" a="1"/>
  <c r="AD887" i="5" s="1"/>
  <c r="AD888" i="5" a="1"/>
  <c r="AD888" i="5" s="1"/>
  <c r="AD889" i="5" a="1"/>
  <c r="AD889" i="5" s="1"/>
  <c r="AD890" i="5" a="1"/>
  <c r="AD890" i="5" s="1"/>
  <c r="AD891" i="5" a="1"/>
  <c r="AD891" i="5" s="1"/>
  <c r="AD892" i="5" a="1"/>
  <c r="AD892" i="5" s="1"/>
  <c r="AD893" i="5" a="1"/>
  <c r="AD893" i="5" s="1"/>
  <c r="AD894" i="5" a="1"/>
  <c r="AD894" i="5" s="1"/>
  <c r="AD895" i="5" a="1"/>
  <c r="AD895" i="5" s="1"/>
  <c r="AD896" i="5" a="1"/>
  <c r="AD896" i="5" s="1"/>
  <c r="AD897" i="5" a="1"/>
  <c r="AD897" i="5" s="1"/>
  <c r="AD898" i="5" a="1"/>
  <c r="AD898" i="5" s="1"/>
  <c r="AD899" i="5" a="1"/>
  <c r="AD899" i="5" s="1"/>
  <c r="AD900" i="5" a="1"/>
  <c r="AD900" i="5" s="1"/>
  <c r="AD901" i="5" a="1"/>
  <c r="AD901" i="5" s="1"/>
  <c r="AD902" i="5" a="1"/>
  <c r="AD902" i="5" s="1"/>
  <c r="AD903" i="5" a="1"/>
  <c r="AD903" i="5" s="1"/>
  <c r="AD904" i="5" a="1"/>
  <c r="AD904" i="5" s="1"/>
  <c r="AD905" i="5" a="1"/>
  <c r="AD905" i="5" s="1"/>
  <c r="AD906" i="5" a="1"/>
  <c r="AD906" i="5" s="1"/>
  <c r="AD907" i="5" a="1"/>
  <c r="AD907" i="5" s="1"/>
  <c r="AD908" i="5" a="1"/>
  <c r="AD908" i="5" s="1"/>
  <c r="AD909" i="5" a="1"/>
  <c r="AD909" i="5" s="1"/>
  <c r="AD910" i="5" a="1"/>
  <c r="AD910" i="5" s="1"/>
  <c r="AD911" i="5" a="1"/>
  <c r="AD911" i="5" s="1"/>
  <c r="AD912" i="5" a="1"/>
  <c r="AD912" i="5" s="1"/>
  <c r="AD913" i="5" a="1"/>
  <c r="AD913" i="5" s="1"/>
  <c r="AD914" i="5" a="1"/>
  <c r="AD914" i="5" s="1"/>
  <c r="AD915" i="5" a="1"/>
  <c r="AD915" i="5" s="1"/>
  <c r="AD916" i="5" a="1"/>
  <c r="AD916" i="5" s="1"/>
  <c r="AD917" i="5" a="1"/>
  <c r="AD917" i="5" s="1"/>
  <c r="AD918" i="5" a="1"/>
  <c r="AD918" i="5" s="1"/>
  <c r="AD919" i="5" a="1"/>
  <c r="AD919" i="5" s="1"/>
  <c r="AD920" i="5" a="1"/>
  <c r="AD920" i="5" s="1"/>
  <c r="AD921" i="5" a="1"/>
  <c r="AD921" i="5" s="1"/>
  <c r="AD922" i="5" a="1"/>
  <c r="AD922" i="5" s="1"/>
  <c r="AD923" i="5" a="1"/>
  <c r="AD923" i="5" s="1"/>
  <c r="AD924" i="5" a="1"/>
  <c r="AD924" i="5" s="1"/>
  <c r="AD925" i="5" a="1"/>
  <c r="AD925" i="5" s="1"/>
  <c r="AD926" i="5" a="1"/>
  <c r="AD926" i="5" s="1"/>
  <c r="AD927" i="5" a="1"/>
  <c r="AD927" i="5" s="1"/>
  <c r="AD928" i="5" a="1"/>
  <c r="AD928" i="5" s="1"/>
  <c r="AD929" i="5" a="1"/>
  <c r="AD929" i="5" s="1"/>
  <c r="AD930" i="5" a="1"/>
  <c r="AD930" i="5" s="1"/>
  <c r="AD931" i="5" a="1"/>
  <c r="AD931" i="5" s="1"/>
  <c r="AD932" i="5" a="1"/>
  <c r="AD932" i="5" s="1"/>
  <c r="AD933" i="5" a="1"/>
  <c r="AD933" i="5" s="1"/>
  <c r="AD934" i="5" a="1"/>
  <c r="AD934" i="5" s="1"/>
  <c r="AD935" i="5" a="1"/>
  <c r="AD935" i="5" s="1"/>
  <c r="AD936" i="5" a="1"/>
  <c r="AD936" i="5" s="1"/>
  <c r="AD937" i="5" a="1"/>
  <c r="AD937" i="5" s="1"/>
  <c r="AD938" i="5" a="1"/>
  <c r="AD938" i="5" s="1"/>
  <c r="AD939" i="5" a="1"/>
  <c r="AD939" i="5" s="1"/>
  <c r="AD940" i="5" a="1"/>
  <c r="AD940" i="5" s="1"/>
  <c r="AD941" i="5" a="1"/>
  <c r="AD941" i="5" s="1"/>
  <c r="AD942" i="5" a="1"/>
  <c r="AD942" i="5" s="1"/>
  <c r="AD943" i="5" a="1"/>
  <c r="AD943" i="5" s="1"/>
  <c r="AD944" i="5" a="1"/>
  <c r="AD944" i="5" s="1"/>
  <c r="AD945" i="5" a="1"/>
  <c r="AD945" i="5" s="1"/>
  <c r="AD946" i="5" a="1"/>
  <c r="AD946" i="5" s="1"/>
  <c r="AD947" i="5" a="1"/>
  <c r="AD947" i="5" s="1"/>
  <c r="AD948" i="5" a="1"/>
  <c r="AD948" i="5" s="1"/>
  <c r="AD949" i="5" a="1"/>
  <c r="AD949" i="5" s="1"/>
  <c r="AD950" i="5" a="1"/>
  <c r="AD950" i="5" s="1"/>
  <c r="AD951" i="5" a="1"/>
  <c r="AD951" i="5" s="1"/>
  <c r="AD952" i="5" a="1"/>
  <c r="AD952" i="5" s="1"/>
  <c r="AD953" i="5" a="1"/>
  <c r="AD953" i="5" s="1"/>
  <c r="AD954" i="5" a="1"/>
  <c r="AD954" i="5" s="1"/>
  <c r="AD955" i="5" a="1"/>
  <c r="AD955" i="5" s="1"/>
  <c r="AD956" i="5" a="1"/>
  <c r="AD956" i="5" s="1"/>
  <c r="AD957" i="5" a="1"/>
  <c r="AD957" i="5" s="1"/>
  <c r="AD958" i="5" a="1"/>
  <c r="AD958" i="5" s="1"/>
  <c r="AD959" i="5" a="1"/>
  <c r="AD959" i="5" s="1"/>
  <c r="AD960" i="5" a="1"/>
  <c r="AD960" i="5" s="1"/>
  <c r="AD961" i="5" a="1"/>
  <c r="AD961" i="5" s="1"/>
  <c r="AD962" i="5" a="1"/>
  <c r="AD962" i="5" s="1"/>
  <c r="AD963" i="5" a="1"/>
  <c r="AD963" i="5" s="1"/>
  <c r="AD964" i="5" a="1"/>
  <c r="AD964" i="5" s="1"/>
  <c r="AD965" i="5" a="1"/>
  <c r="AD965" i="5" s="1"/>
  <c r="AD966" i="5" a="1"/>
  <c r="AD966" i="5" s="1"/>
  <c r="AD967" i="5" a="1"/>
  <c r="AD967" i="5" s="1"/>
  <c r="AD968" i="5" a="1"/>
  <c r="AD968" i="5" s="1"/>
  <c r="AD969" i="5" a="1"/>
  <c r="AD969" i="5" s="1"/>
  <c r="AD970" i="5" a="1"/>
  <c r="AD970" i="5" s="1"/>
  <c r="AD971" i="5" a="1"/>
  <c r="AD971" i="5" s="1"/>
  <c r="AD972" i="5" a="1"/>
  <c r="AD972" i="5" s="1"/>
  <c r="AD973" i="5" a="1"/>
  <c r="AD973" i="5" s="1"/>
  <c r="AD974" i="5" a="1"/>
  <c r="AD974" i="5" s="1"/>
  <c r="AD975" i="5" a="1"/>
  <c r="AD975" i="5" s="1"/>
  <c r="AD976" i="5" a="1"/>
  <c r="AD976" i="5" s="1"/>
  <c r="AD977" i="5" a="1"/>
  <c r="AD977" i="5" s="1"/>
  <c r="AD978" i="5" a="1"/>
  <c r="AD978" i="5" s="1"/>
  <c r="AD979" i="5" a="1"/>
  <c r="AD979" i="5" s="1"/>
  <c r="AD980" i="5" a="1"/>
  <c r="AD980" i="5" s="1"/>
  <c r="AD981" i="5" a="1"/>
  <c r="AD981" i="5" s="1"/>
  <c r="AD982" i="5" a="1"/>
  <c r="AD982" i="5" s="1"/>
  <c r="AD983" i="5" a="1"/>
  <c r="AD983" i="5" s="1"/>
  <c r="AD984" i="5" a="1"/>
  <c r="AD984" i="5" s="1"/>
  <c r="AD985" i="5" a="1"/>
  <c r="AD985" i="5" s="1"/>
  <c r="AD986" i="5" a="1"/>
  <c r="AD986" i="5" s="1"/>
  <c r="AD987" i="5" a="1"/>
  <c r="AD987" i="5" s="1"/>
  <c r="AD988" i="5" a="1"/>
  <c r="AD988" i="5" s="1"/>
  <c r="AD989" i="5" a="1"/>
  <c r="AD989" i="5" s="1"/>
  <c r="AD990" i="5" a="1"/>
  <c r="AD990" i="5" s="1"/>
  <c r="AD991" i="5" a="1"/>
  <c r="AD991" i="5" s="1"/>
  <c r="AD992" i="5" a="1"/>
  <c r="AD992" i="5" s="1"/>
  <c r="AD993" i="5" a="1"/>
  <c r="AD993" i="5" s="1"/>
  <c r="AD994" i="5" a="1"/>
  <c r="AD994" i="5" s="1"/>
  <c r="AD995" i="5" a="1"/>
  <c r="AD995" i="5" s="1"/>
  <c r="AD996" i="5" a="1"/>
  <c r="AD996" i="5" s="1"/>
  <c r="AD997" i="5" a="1"/>
  <c r="AD997" i="5" s="1"/>
  <c r="AD998" i="5" a="1"/>
  <c r="AD998" i="5" s="1"/>
  <c r="AD999" i="5" a="1"/>
  <c r="AD999" i="5" s="1"/>
  <c r="AD1000" i="5" a="1"/>
  <c r="AD1000" i="5" s="1"/>
  <c r="AD1001" i="5" a="1"/>
  <c r="AD1001" i="5" s="1"/>
  <c r="AD1002" i="5" a="1"/>
  <c r="AD1002" i="5" s="1"/>
  <c r="AD1003" i="5" a="1"/>
  <c r="AD1003" i="5" s="1"/>
  <c r="AD1004" i="5" a="1"/>
  <c r="AD1004" i="5" s="1"/>
  <c r="AD1005" i="5" a="1"/>
  <c r="AD1005" i="5" s="1"/>
  <c r="AD1006" i="5" a="1"/>
  <c r="AD1006" i="5" s="1"/>
  <c r="AD1007" i="5" a="1"/>
  <c r="AD1007" i="5" s="1"/>
  <c r="AD1008" i="5" a="1"/>
  <c r="AD1008" i="5" s="1"/>
  <c r="AD1009" i="5" a="1"/>
  <c r="AD1009" i="5" s="1"/>
  <c r="AD1010" i="5" a="1"/>
  <c r="AD1010" i="5" s="1"/>
  <c r="AD1011" i="5" a="1"/>
  <c r="AD1011" i="5" s="1"/>
  <c r="AD1012" i="5" a="1"/>
  <c r="AD1012" i="5" s="1"/>
  <c r="AD1013" i="5" a="1"/>
  <c r="AD1013" i="5" s="1"/>
  <c r="AD1014" i="5" a="1"/>
  <c r="AD1014" i="5" s="1"/>
  <c r="AD1015" i="5" a="1"/>
  <c r="AD1015" i="5" s="1"/>
  <c r="AD1016" i="5" a="1"/>
  <c r="AD1016" i="5" s="1"/>
  <c r="AD1017" i="5" a="1"/>
  <c r="AD1017" i="5" s="1"/>
  <c r="AD1018" i="5" a="1"/>
  <c r="AD1018" i="5" s="1"/>
  <c r="AD1019" i="5" a="1"/>
  <c r="AD1019" i="5" s="1"/>
  <c r="AD1020" i="5" a="1"/>
  <c r="AD1020" i="5" s="1"/>
  <c r="AD1021" i="5" a="1"/>
  <c r="AD1021" i="5" s="1"/>
  <c r="AD1022" i="5" a="1"/>
  <c r="AD1022" i="5" s="1"/>
  <c r="AD1023" i="5" a="1"/>
  <c r="AD1023" i="5"/>
  <c r="AD1024" i="5" a="1"/>
  <c r="AD1024" i="5" s="1"/>
  <c r="AD1025" i="5" a="1"/>
  <c r="AD1025" i="5" s="1"/>
  <c r="AD1026" i="5" a="1"/>
  <c r="AD1026" i="5" s="1"/>
  <c r="AD1027" i="5" a="1"/>
  <c r="AD1027" i="5" s="1"/>
  <c r="AD1028" i="5" a="1"/>
  <c r="AD1028" i="5" s="1"/>
  <c r="AD1029" i="5" a="1"/>
  <c r="AD1029" i="5" s="1"/>
  <c r="AD1030" i="5" a="1"/>
  <c r="AD1030" i="5" s="1"/>
  <c r="AD1031" i="5" a="1"/>
  <c r="AD1031" i="5" s="1"/>
  <c r="AD1032" i="5" a="1"/>
  <c r="AD1032" i="5" s="1"/>
  <c r="AD1033" i="5" a="1"/>
  <c r="AD1033" i="5" s="1"/>
  <c r="AD1034" i="5" a="1"/>
  <c r="AD1034" i="5" s="1"/>
  <c r="AD1035" i="5" a="1"/>
  <c r="AD1035" i="5" s="1"/>
  <c r="AD1036" i="5" a="1"/>
  <c r="AD1036" i="5" s="1"/>
  <c r="AD1037" i="5" a="1"/>
  <c r="AD1037" i="5" s="1"/>
  <c r="AD1038" i="5" a="1"/>
  <c r="AD1038" i="5" s="1"/>
  <c r="AD1039" i="5" a="1"/>
  <c r="AD1039" i="5" s="1"/>
  <c r="AD1040" i="5" a="1"/>
  <c r="AD1040" i="5" s="1"/>
  <c r="AD1041" i="5" a="1"/>
  <c r="AD1041" i="5" s="1"/>
  <c r="AD1042" i="5" a="1"/>
  <c r="AD1042" i="5" s="1"/>
  <c r="AD1043" i="5" a="1"/>
  <c r="AD1043" i="5" s="1"/>
  <c r="AD1044" i="5" a="1"/>
  <c r="AD1044" i="5" s="1"/>
  <c r="AD1045" i="5" a="1"/>
  <c r="AD1045" i="5" s="1"/>
  <c r="AD1046" i="5" a="1"/>
  <c r="AD1046" i="5" s="1"/>
  <c r="AD1047" i="5" a="1"/>
  <c r="AD1047" i="5" s="1"/>
  <c r="AD1048" i="5" a="1"/>
  <c r="AD1048" i="5" s="1"/>
  <c r="AD1049" i="5" a="1"/>
  <c r="AD1049" i="5" s="1"/>
  <c r="AD1050" i="5" a="1"/>
  <c r="AD1050" i="5" s="1"/>
  <c r="AD1051" i="5" a="1"/>
  <c r="AD1051" i="5" s="1"/>
  <c r="AD1052" i="5" a="1"/>
  <c r="AD1052" i="5" s="1"/>
  <c r="AD1053" i="5" a="1"/>
  <c r="AD1053" i="5" s="1"/>
  <c r="AD1054" i="5" a="1"/>
  <c r="AD1054" i="5" s="1"/>
  <c r="AD1055" i="5" a="1"/>
  <c r="AD1055" i="5" s="1"/>
  <c r="AD1056" i="5" a="1"/>
  <c r="AD1056" i="5" s="1"/>
  <c r="AD1057" i="5" a="1"/>
  <c r="AD1057" i="5" s="1"/>
  <c r="AD1058" i="5" a="1"/>
  <c r="AD1058" i="5" s="1"/>
  <c r="AD1059" i="5" a="1"/>
  <c r="AD1059" i="5" s="1"/>
  <c r="AD1060" i="5" a="1"/>
  <c r="AD1060" i="5" s="1"/>
  <c r="AD1061" i="5" a="1"/>
  <c r="AD1061" i="5" s="1"/>
  <c r="AD1062" i="5" a="1"/>
  <c r="AD1062" i="5" s="1"/>
  <c r="AD1063" i="5" a="1"/>
  <c r="AD1063" i="5" s="1"/>
  <c r="AD1064" i="5" a="1"/>
  <c r="AD1064" i="5" s="1"/>
  <c r="AD1065" i="5" a="1"/>
  <c r="AD1065" i="5" s="1"/>
  <c r="AD1066" i="5" a="1"/>
  <c r="AD1066" i="5" s="1"/>
  <c r="AD1067" i="5" a="1"/>
  <c r="AD1067" i="5" s="1"/>
  <c r="AD1068" i="5" a="1"/>
  <c r="AD1068" i="5" s="1"/>
  <c r="AD1069" i="5" a="1"/>
  <c r="AD1069" i="5" s="1"/>
  <c r="AD1070" i="5" a="1"/>
  <c r="AD1070" i="5" s="1"/>
  <c r="AD1071" i="5" a="1"/>
  <c r="AD1071" i="5" s="1"/>
  <c r="AD1072" i="5" a="1"/>
  <c r="AD1072" i="5" s="1"/>
  <c r="AD1073" i="5" a="1"/>
  <c r="AD1073" i="5" s="1"/>
  <c r="AD1074" i="5" a="1"/>
  <c r="AD1074" i="5" s="1"/>
  <c r="AD1075" i="5" a="1"/>
  <c r="AD1075" i="5" s="1"/>
  <c r="AD1076" i="5" a="1"/>
  <c r="AD1076" i="5" s="1"/>
  <c r="AD1077" i="5" a="1"/>
  <c r="AD1077" i="5" s="1"/>
  <c r="AD1078" i="5" a="1"/>
  <c r="AD1078" i="5" s="1"/>
  <c r="AD1079" i="5" a="1"/>
  <c r="AD1079" i="5" s="1"/>
  <c r="AD1080" i="5" a="1"/>
  <c r="AD1080" i="5" s="1"/>
  <c r="AD1081" i="5" a="1"/>
  <c r="AD1081" i="5" s="1"/>
  <c r="AD1082" i="5" a="1"/>
  <c r="AD1082" i="5" s="1"/>
  <c r="AD1083" i="5" a="1"/>
  <c r="AD1083" i="5" s="1"/>
  <c r="AD1084" i="5" a="1"/>
  <c r="AD1084" i="5" s="1"/>
  <c r="AD1085" i="5" a="1"/>
  <c r="AD1085" i="5" s="1"/>
  <c r="AD1086" i="5" a="1"/>
  <c r="AD1086" i="5" s="1"/>
  <c r="AD1087" i="5" a="1"/>
  <c r="AD1087" i="5" s="1"/>
  <c r="AD1088" i="5" a="1"/>
  <c r="AD1088" i="5" s="1"/>
  <c r="AD1089" i="5" a="1"/>
  <c r="AD1089" i="5" s="1"/>
  <c r="AD1090" i="5" a="1"/>
  <c r="AD1090" i="5" s="1"/>
  <c r="AD1091" i="5" a="1"/>
  <c r="AD1091" i="5" s="1"/>
  <c r="AD1092" i="5" a="1"/>
  <c r="AD1092" i="5" s="1"/>
  <c r="AD1093" i="5" a="1"/>
  <c r="AD1093" i="5" s="1"/>
  <c r="AD1094" i="5" a="1"/>
  <c r="AD1094" i="5" s="1"/>
  <c r="AD1095" i="5" a="1"/>
  <c r="AD1095" i="5" s="1"/>
  <c r="AD1096" i="5" a="1"/>
  <c r="AD1096" i="5" s="1"/>
  <c r="AD1097" i="5" a="1"/>
  <c r="AD1097" i="5" s="1"/>
  <c r="AD1098" i="5" a="1"/>
  <c r="AD1098" i="5" s="1"/>
  <c r="AD1099" i="5" a="1"/>
  <c r="AD1099" i="5" s="1"/>
  <c r="AD1100" i="5" a="1"/>
  <c r="AD1100" i="5" s="1"/>
  <c r="AD1101" i="5" a="1"/>
  <c r="AD1101" i="5" s="1"/>
  <c r="AD1102" i="5" a="1"/>
  <c r="AD1102" i="5" s="1"/>
  <c r="AD1103" i="5" a="1"/>
  <c r="AD1103" i="5" s="1"/>
  <c r="AD1104" i="5" a="1"/>
  <c r="AD1104" i="5" s="1"/>
  <c r="AD1105" i="5" a="1"/>
  <c r="AD1105" i="5" s="1"/>
  <c r="AD1106" i="5" a="1"/>
  <c r="AD1106" i="5" s="1"/>
  <c r="AD1107" i="5" a="1"/>
  <c r="AD1107" i="5" s="1"/>
  <c r="AD1108" i="5" a="1"/>
  <c r="AD1108" i="5" s="1"/>
  <c r="AD1109" i="5" a="1"/>
  <c r="AD1109" i="5" s="1"/>
  <c r="AD1110" i="5" a="1"/>
  <c r="AD1110" i="5" s="1"/>
  <c r="AD1111" i="5" a="1"/>
  <c r="AD1111" i="5" s="1"/>
  <c r="AD1112" i="5" a="1"/>
  <c r="AD1112" i="5" s="1"/>
  <c r="AD1113" i="5" a="1"/>
  <c r="AD1113" i="5" s="1"/>
  <c r="AD1114" i="5" a="1"/>
  <c r="AD1114" i="5" s="1"/>
  <c r="AD1115" i="5" a="1"/>
  <c r="AD1115" i="5" s="1"/>
  <c r="AD1116" i="5" a="1"/>
  <c r="AD1116" i="5" s="1"/>
  <c r="AD1117" i="5" a="1"/>
  <c r="AD1117" i="5" s="1"/>
  <c r="AD1118" i="5" a="1"/>
  <c r="AD1118" i="5" s="1"/>
  <c r="AD1119" i="5" a="1"/>
  <c r="AD1119" i="5" s="1"/>
  <c r="AD1120" i="5" a="1"/>
  <c r="AD1120" i="5" s="1"/>
  <c r="AD1121" i="5" a="1"/>
  <c r="AD1121" i="5" s="1"/>
  <c r="AD1122" i="5" a="1"/>
  <c r="AD1122" i="5" s="1"/>
  <c r="AD1123" i="5" a="1"/>
  <c r="AD1123" i="5" s="1"/>
  <c r="AD1124" i="5" a="1"/>
  <c r="AD1124" i="5" s="1"/>
  <c r="AD1125" i="5" a="1"/>
  <c r="AD1125" i="5" s="1"/>
  <c r="AD1126" i="5" a="1"/>
  <c r="AD1126" i="5" s="1"/>
  <c r="AD1127" i="5" a="1"/>
  <c r="AD1127" i="5" s="1"/>
  <c r="AD1128" i="5" a="1"/>
  <c r="AD1128" i="5" s="1"/>
  <c r="AD1129" i="5" a="1"/>
  <c r="AD1129" i="5" s="1"/>
  <c r="AD1130" i="5" a="1"/>
  <c r="AD1130" i="5" s="1"/>
  <c r="AD1131" i="5" a="1"/>
  <c r="AD1131" i="5" s="1"/>
  <c r="AD1132" i="5" a="1"/>
  <c r="AD1132" i="5" s="1"/>
  <c r="AD1133" i="5" a="1"/>
  <c r="AD1133" i="5" s="1"/>
  <c r="AD1134" i="5" a="1"/>
  <c r="AD1134" i="5" s="1"/>
  <c r="AD1135" i="5" a="1"/>
  <c r="AD1135" i="5" s="1"/>
  <c r="AD1136" i="5" a="1"/>
  <c r="AD1136" i="5" s="1"/>
  <c r="AD1137" i="5" a="1"/>
  <c r="AD1137" i="5" s="1"/>
  <c r="AD1138" i="5" a="1"/>
  <c r="AD1138" i="5" s="1"/>
  <c r="AD1139" i="5" a="1"/>
  <c r="AD1139" i="5" s="1"/>
  <c r="AD1140" i="5" a="1"/>
  <c r="AD1140" i="5" s="1"/>
  <c r="AD1141" i="5" a="1"/>
  <c r="AD1141" i="5" s="1"/>
  <c r="AD1142" i="5" a="1"/>
  <c r="AD1142" i="5" s="1"/>
  <c r="AD1143" i="5" a="1"/>
  <c r="AD1143" i="5" s="1"/>
  <c r="AD1144" i="5" a="1"/>
  <c r="AD1144" i="5" s="1"/>
  <c r="AD1145" i="5" a="1"/>
  <c r="AD1145" i="5" s="1"/>
  <c r="AD1146" i="5" a="1"/>
  <c r="AD1146" i="5" s="1"/>
  <c r="AD1147" i="5" a="1"/>
  <c r="AD1147" i="5" s="1"/>
  <c r="AD1148" i="5" a="1"/>
  <c r="AD1148" i="5" s="1"/>
  <c r="AD1149" i="5" a="1"/>
  <c r="AD1149" i="5" s="1"/>
  <c r="AD1150" i="5" a="1"/>
  <c r="AD1150" i="5" s="1"/>
  <c r="AD1151" i="5" a="1"/>
  <c r="AD1151" i="5" s="1"/>
  <c r="AD1152" i="5" a="1"/>
  <c r="AD1152" i="5" s="1"/>
  <c r="AD1153" i="5" a="1"/>
  <c r="AD1153" i="5" s="1"/>
  <c r="AD1154" i="5" a="1"/>
  <c r="AD1154" i="5" s="1"/>
  <c r="AD1155" i="5" a="1"/>
  <c r="AD1155" i="5" s="1"/>
  <c r="AD1156" i="5" a="1"/>
  <c r="AD1156" i="5" s="1"/>
  <c r="AD1157" i="5" a="1"/>
  <c r="AD1157" i="5" s="1"/>
  <c r="AD1158" i="5" a="1"/>
  <c r="AD1158" i="5" s="1"/>
  <c r="AD1159" i="5" a="1"/>
  <c r="AD1159" i="5" s="1"/>
  <c r="AD1160" i="5" a="1"/>
  <c r="AD1160" i="5" s="1"/>
  <c r="AD1161" i="5" a="1"/>
  <c r="AD1161" i="5" s="1"/>
  <c r="AD1162" i="5" a="1"/>
  <c r="AD1162" i="5" s="1"/>
  <c r="AD1163" i="5" a="1"/>
  <c r="AD1163" i="5" s="1"/>
  <c r="AD1164" i="5" a="1"/>
  <c r="AD1164" i="5" s="1"/>
  <c r="AD1165" i="5" a="1"/>
  <c r="AD1165" i="5" s="1"/>
  <c r="AD1166" i="5" a="1"/>
  <c r="AD1166" i="5" s="1"/>
  <c r="AD1167" i="5" a="1"/>
  <c r="AD1167" i="5" s="1"/>
  <c r="AD1168" i="5" a="1"/>
  <c r="AD1168" i="5" s="1"/>
  <c r="AD1169" i="5" a="1"/>
  <c r="AD1169" i="5" s="1"/>
  <c r="AD1170" i="5" a="1"/>
  <c r="AD1170" i="5" s="1"/>
  <c r="AD1171" i="5" a="1"/>
  <c r="AD1171" i="5" s="1"/>
  <c r="AD1172" i="5" a="1"/>
  <c r="AD1172" i="5" s="1"/>
  <c r="AD1173" i="5" a="1"/>
  <c r="AD1173" i="5" s="1"/>
  <c r="AD1174" i="5" a="1"/>
  <c r="AD1174" i="5" s="1"/>
  <c r="AD1175" i="5" a="1"/>
  <c r="AD1175" i="5" s="1"/>
  <c r="AD1176" i="5" a="1"/>
  <c r="AD1176" i="5" s="1"/>
  <c r="AD1177" i="5" a="1"/>
  <c r="AD1177" i="5" s="1"/>
  <c r="AD1178" i="5" a="1"/>
  <c r="AD1178" i="5" s="1"/>
  <c r="AD1179" i="5" a="1"/>
  <c r="AD1179" i="5" s="1"/>
  <c r="AD1180" i="5" a="1"/>
  <c r="AD1180" i="5" s="1"/>
  <c r="AD1181" i="5" a="1"/>
  <c r="AD1181" i="5" s="1"/>
  <c r="AD1182" i="5" a="1"/>
  <c r="AD1182" i="5" s="1"/>
  <c r="AD1183" i="5" a="1"/>
  <c r="AD1183" i="5" s="1"/>
  <c r="AD1184" i="5" a="1"/>
  <c r="AD1184" i="5" s="1"/>
  <c r="AD1185" i="5" a="1"/>
  <c r="AD1185" i="5" s="1"/>
  <c r="AD1186" i="5" a="1"/>
  <c r="AD1186" i="5" s="1"/>
  <c r="AD1187" i="5" a="1"/>
  <c r="AD1187" i="5" s="1"/>
  <c r="AD1188" i="5" a="1"/>
  <c r="AD1188" i="5" s="1"/>
  <c r="AD1189" i="5" a="1"/>
  <c r="AD1189" i="5" s="1"/>
  <c r="AD1190" i="5" a="1"/>
  <c r="AD1190" i="5" s="1"/>
  <c r="AD1191" i="5" a="1"/>
  <c r="AD1191" i="5" s="1"/>
  <c r="AD1192" i="5" a="1"/>
  <c r="AD1192" i="5" s="1"/>
  <c r="AD1193" i="5" a="1"/>
  <c r="AD1193" i="5" s="1"/>
  <c r="AD1194" i="5" a="1"/>
  <c r="AD1194" i="5" s="1"/>
  <c r="AD1195" i="5" a="1"/>
  <c r="AD1195" i="5" s="1"/>
  <c r="AD1196" i="5" a="1"/>
  <c r="AD1196" i="5" s="1"/>
  <c r="AD1197" i="5" a="1"/>
  <c r="AD1197" i="5" s="1"/>
  <c r="AD1198" i="5" a="1"/>
  <c r="AD1198" i="5" s="1"/>
  <c r="AD1199" i="5" a="1"/>
  <c r="AD1199" i="5" s="1"/>
  <c r="AD1200" i="5" a="1"/>
  <c r="AD1200" i="5" s="1"/>
  <c r="AD1201" i="5" a="1"/>
  <c r="AD1201" i="5" s="1"/>
  <c r="AD1202" i="5" a="1"/>
  <c r="AD1202" i="5" s="1"/>
  <c r="AD1203" i="5" a="1"/>
  <c r="AD1203" i="5" s="1"/>
  <c r="AD1204" i="5" a="1"/>
  <c r="AD1204" i="5" s="1"/>
  <c r="AD1205" i="5" a="1"/>
  <c r="AD1205" i="5" s="1"/>
  <c r="AD1206" i="5" a="1"/>
  <c r="AD1206" i="5" s="1"/>
  <c r="AD1207" i="5" a="1"/>
  <c r="AD1207" i="5" s="1"/>
  <c r="AD1208" i="5" a="1"/>
  <c r="AD1208" i="5" s="1"/>
  <c r="AD1209" i="5" a="1"/>
  <c r="AD1209" i="5" s="1"/>
  <c r="AD1210" i="5" a="1"/>
  <c r="AD1210" i="5" s="1"/>
  <c r="AD1211" i="5" a="1"/>
  <c r="AD1211" i="5" s="1"/>
  <c r="AD1212" i="5" a="1"/>
  <c r="AD1212" i="5" s="1"/>
  <c r="AD1213" i="5" a="1"/>
  <c r="AD1213" i="5" s="1"/>
  <c r="AD1214" i="5" a="1"/>
  <c r="AD1214" i="5" s="1"/>
  <c r="AD1215" i="5" a="1"/>
  <c r="AD1215" i="5" s="1"/>
  <c r="AD1216" i="5" a="1"/>
  <c r="AD1216" i="5" s="1"/>
  <c r="AD1217" i="5" a="1"/>
  <c r="AD1217" i="5" s="1"/>
  <c r="AD1218" i="5" a="1"/>
  <c r="AD1218" i="5" s="1"/>
  <c r="AD1219" i="5" a="1"/>
  <c r="AD1219" i="5" s="1"/>
  <c r="AD1220" i="5" a="1"/>
  <c r="AD1220" i="5" s="1"/>
  <c r="AD1221" i="5" a="1"/>
  <c r="AD1221" i="5" s="1"/>
  <c r="AD1222" i="5" a="1"/>
  <c r="AD1222" i="5" s="1"/>
  <c r="AD1223" i="5" a="1"/>
  <c r="AD1223" i="5" s="1"/>
  <c r="AD1224" i="5" a="1"/>
  <c r="AD1224" i="5" s="1"/>
  <c r="AD1225" i="5" a="1"/>
  <c r="AD1225" i="5" s="1"/>
  <c r="AD1226" i="5" a="1"/>
  <c r="AD1226" i="5" s="1"/>
  <c r="AD1227" i="5" a="1"/>
  <c r="AD1227" i="5" s="1"/>
  <c r="AD1228" i="5" a="1"/>
  <c r="AD1228" i="5" s="1"/>
  <c r="AD1229" i="5" a="1"/>
  <c r="AD1229" i="5" s="1"/>
  <c r="AD1230" i="5" a="1"/>
  <c r="AD1230" i="5" s="1"/>
  <c r="AD1231" i="5" a="1"/>
  <c r="AD1231" i="5" s="1"/>
  <c r="AD1232" i="5" a="1"/>
  <c r="AD1232" i="5" s="1"/>
  <c r="AD1233" i="5" a="1"/>
  <c r="AD1233" i="5" s="1"/>
  <c r="AD1234" i="5" a="1"/>
  <c r="AD1234" i="5" s="1"/>
  <c r="AD1235" i="5" a="1"/>
  <c r="AD1235" i="5" s="1"/>
  <c r="AD1236" i="5" a="1"/>
  <c r="AD1236" i="5" s="1"/>
  <c r="AD1237" i="5" a="1"/>
  <c r="AD1237" i="5" s="1"/>
  <c r="AD1238" i="5" a="1"/>
  <c r="AD1238" i="5" s="1"/>
  <c r="AD1239" i="5" a="1"/>
  <c r="AD1239" i="5" s="1"/>
  <c r="AD1240" i="5" a="1"/>
  <c r="AD1240" i="5" s="1"/>
  <c r="AD1241" i="5" a="1"/>
  <c r="AD1241" i="5" s="1"/>
  <c r="AD1242" i="5" a="1"/>
  <c r="AD1242" i="5" s="1"/>
  <c r="AD1243" i="5" a="1"/>
  <c r="AD1243" i="5" s="1"/>
  <c r="AD1244" i="5" a="1"/>
  <c r="AD1244" i="5" s="1"/>
  <c r="AD1245" i="5" a="1"/>
  <c r="AD1245" i="5" s="1"/>
  <c r="AD1246" i="5" a="1"/>
  <c r="AD1246" i="5" s="1"/>
  <c r="AD1247" i="5" a="1"/>
  <c r="AD1247" i="5" s="1"/>
  <c r="AD1248" i="5" a="1"/>
  <c r="AD1248" i="5" s="1"/>
  <c r="AD1249" i="5" a="1"/>
  <c r="AD1249" i="5" s="1"/>
  <c r="AD1250" i="5" a="1"/>
  <c r="AD1250" i="5" s="1"/>
  <c r="AD1251" i="5" a="1"/>
  <c r="AD1251" i="5" s="1"/>
  <c r="AD1252" i="5" a="1"/>
  <c r="AD1252" i="5" s="1"/>
  <c r="AD1253" i="5" a="1"/>
  <c r="AD1253" i="5" s="1"/>
  <c r="AD1254" i="5" a="1"/>
  <c r="AD1254" i="5" s="1"/>
  <c r="AD1255" i="5" a="1"/>
  <c r="AD1255" i="5" s="1"/>
  <c r="AD1256" i="5" a="1"/>
  <c r="AD1256" i="5" s="1"/>
  <c r="AD1257" i="5" a="1"/>
  <c r="AD1257" i="5" s="1"/>
  <c r="AD1258" i="5" a="1"/>
  <c r="AD1258" i="5" s="1"/>
  <c r="AD1259" i="5" a="1"/>
  <c r="AD1259" i="5" s="1"/>
  <c r="AD1260" i="5" a="1"/>
  <c r="AD1260" i="5" s="1"/>
  <c r="AD1261" i="5" a="1"/>
  <c r="AD1261" i="5" s="1"/>
  <c r="AD1262" i="5" a="1"/>
  <c r="AD1262" i="5" s="1"/>
  <c r="AD1263" i="5" a="1"/>
  <c r="AD1263" i="5" s="1"/>
  <c r="AD1264" i="5" a="1"/>
  <c r="AD1264" i="5" s="1"/>
  <c r="AD1265" i="5" a="1"/>
  <c r="AD1265" i="5" s="1"/>
  <c r="AD1266" i="5" a="1"/>
  <c r="AD1266" i="5" s="1"/>
  <c r="AD1267" i="5" a="1"/>
  <c r="AD1267" i="5" s="1"/>
  <c r="AD1268" i="5" a="1"/>
  <c r="AD1268" i="5" s="1"/>
  <c r="AD1269" i="5" a="1"/>
  <c r="AD1269" i="5" s="1"/>
  <c r="AD1270" i="5" a="1"/>
  <c r="AD1270" i="5" s="1"/>
  <c r="AD1271" i="5" a="1"/>
  <c r="AD1271" i="5" s="1"/>
  <c r="AD1272" i="5" a="1"/>
  <c r="AD1272" i="5" s="1"/>
  <c r="AD1273" i="5" a="1"/>
  <c r="AD1273" i="5" s="1"/>
  <c r="AD1274" i="5" a="1"/>
  <c r="AD1274" i="5" s="1"/>
  <c r="AD1275" i="5" a="1"/>
  <c r="AD1275" i="5" s="1"/>
  <c r="AD1276" i="5" a="1"/>
  <c r="AD1276" i="5" s="1"/>
  <c r="AD1277" i="5" a="1"/>
  <c r="AD1277" i="5" s="1"/>
  <c r="AD1278" i="5" a="1"/>
  <c r="AD1278" i="5" s="1"/>
  <c r="AD1279" i="5" a="1"/>
  <c r="AD1279" i="5" s="1"/>
  <c r="AD1280" i="5" a="1"/>
  <c r="AD1280" i="5" s="1"/>
  <c r="AD1281" i="5" a="1"/>
  <c r="AD1281" i="5" s="1"/>
  <c r="AD1282" i="5" a="1"/>
  <c r="AD1282" i="5" s="1"/>
  <c r="AD1283" i="5" a="1"/>
  <c r="AD1283" i="5" s="1"/>
  <c r="AD1284" i="5" a="1"/>
  <c r="AD1284" i="5" s="1"/>
  <c r="AD1285" i="5" a="1"/>
  <c r="AD1285" i="5" s="1"/>
  <c r="AD1286" i="5" a="1"/>
  <c r="AD1286" i="5" s="1"/>
  <c r="AD1287" i="5" a="1"/>
  <c r="AD1287" i="5" s="1"/>
  <c r="AD1288" i="5" a="1"/>
  <c r="AD1288" i="5" s="1"/>
  <c r="AD1289" i="5" a="1"/>
  <c r="AD1289" i="5" s="1"/>
  <c r="AD1290" i="5" a="1"/>
  <c r="AD1290" i="5" s="1"/>
  <c r="AD1291" i="5" a="1"/>
  <c r="AD1291" i="5" s="1"/>
  <c r="AD1292" i="5" a="1"/>
  <c r="AD1292" i="5" s="1"/>
  <c r="AD1293" i="5" a="1"/>
  <c r="AD1293" i="5" s="1"/>
  <c r="AD1294" i="5" a="1"/>
  <c r="AD1294" i="5" s="1"/>
  <c r="AD1295" i="5" a="1"/>
  <c r="AD1295" i="5" s="1"/>
  <c r="AD1296" i="5" a="1"/>
  <c r="AD1296" i="5" s="1"/>
  <c r="AD1297" i="5" a="1"/>
  <c r="AD1297" i="5" s="1"/>
  <c r="AD1298" i="5" a="1"/>
  <c r="AD1298" i="5" s="1"/>
  <c r="AD1299" i="5" a="1"/>
  <c r="AD1299" i="5" s="1"/>
  <c r="AD1300" i="5" a="1"/>
  <c r="AD1300" i="5" s="1"/>
  <c r="AD1301" i="5" a="1"/>
  <c r="AD1301" i="5" s="1"/>
  <c r="AD1302" i="5" a="1"/>
  <c r="AD1302" i="5" s="1"/>
  <c r="AD1303" i="5" a="1"/>
  <c r="AD1303" i="5" s="1"/>
  <c r="AD1304" i="5" a="1"/>
  <c r="AD1304" i="5" s="1"/>
  <c r="AD1305" i="5" a="1"/>
  <c r="AD1305" i="5" s="1"/>
  <c r="AD1306" i="5" a="1"/>
  <c r="AD1306" i="5" s="1"/>
  <c r="AD1307" i="5" a="1"/>
  <c r="AD1307" i="5" s="1"/>
  <c r="AD1308" i="5" a="1"/>
  <c r="AD1308" i="5" s="1"/>
  <c r="AD1309" i="5" a="1"/>
  <c r="AD1309" i="5" s="1"/>
  <c r="AD1310" i="5" a="1"/>
  <c r="AD1310" i="5" s="1"/>
  <c r="AD1311" i="5" a="1"/>
  <c r="AD1311" i="5" s="1"/>
  <c r="AD1312" i="5" a="1"/>
  <c r="AD1312" i="5" s="1"/>
  <c r="AD1313" i="5" a="1"/>
  <c r="AD1313" i="5" s="1"/>
  <c r="AD1314" i="5" a="1"/>
  <c r="AD1314" i="5" s="1"/>
  <c r="AD1315" i="5" a="1"/>
  <c r="AD1315" i="5" s="1"/>
  <c r="AD1316" i="5" a="1"/>
  <c r="AD1316" i="5" s="1"/>
  <c r="AD1317" i="5" a="1"/>
  <c r="AD1317" i="5" s="1"/>
  <c r="AD1318" i="5" a="1"/>
  <c r="AD1318" i="5" s="1"/>
  <c r="AD1319" i="5" a="1"/>
  <c r="AD1319" i="5" s="1"/>
  <c r="AD1320" i="5" a="1"/>
  <c r="AD1320" i="5" s="1"/>
  <c r="AD1321" i="5" a="1"/>
  <c r="AD1321" i="5" s="1"/>
  <c r="AD1322" i="5" a="1"/>
  <c r="AD1322" i="5" s="1"/>
  <c r="AD1323" i="5" a="1"/>
  <c r="AD1323" i="5" s="1"/>
  <c r="AD1324" i="5" a="1"/>
  <c r="AD1324" i="5" s="1"/>
  <c r="AD1325" i="5" a="1"/>
  <c r="AD1325" i="5" s="1"/>
  <c r="AD1326" i="5" a="1"/>
  <c r="AD1326" i="5" s="1"/>
  <c r="AD1327" i="5" a="1"/>
  <c r="AD1327" i="5" s="1"/>
  <c r="AD1328" i="5" a="1"/>
  <c r="AD1328" i="5" s="1"/>
  <c r="AD1329" i="5" a="1"/>
  <c r="AD1329" i="5" s="1"/>
  <c r="AD1330" i="5" a="1"/>
  <c r="AD1330" i="5"/>
  <c r="AD1331" i="5" a="1"/>
  <c r="AD1331" i="5" s="1"/>
  <c r="AD1332" i="5" a="1"/>
  <c r="AD1332" i="5" s="1"/>
  <c r="AD1333" i="5" a="1"/>
  <c r="AD1333" i="5" s="1"/>
  <c r="AD1334" i="5" a="1"/>
  <c r="AD1334" i="5" s="1"/>
  <c r="AD1335" i="5" a="1"/>
  <c r="AD1335" i="5" s="1"/>
  <c r="AD1336" i="5" a="1"/>
  <c r="AD1336" i="5" s="1"/>
  <c r="AD1337" i="5" a="1"/>
  <c r="AD1337" i="5" s="1"/>
  <c r="AD1338" i="5" a="1"/>
  <c r="AD1338" i="5" s="1"/>
  <c r="AD1339" i="5" a="1"/>
  <c r="AD1339" i="5" s="1"/>
  <c r="AD1340" i="5" a="1"/>
  <c r="AD1340" i="5" s="1"/>
  <c r="AD1341" i="5" a="1"/>
  <c r="AD1341" i="5" s="1"/>
  <c r="AD1342" i="5" a="1"/>
  <c r="AD1342" i="5" s="1"/>
  <c r="AD1343" i="5" a="1"/>
  <c r="AD1343" i="5" s="1"/>
  <c r="AD1344" i="5" a="1"/>
  <c r="AD1344" i="5" s="1"/>
  <c r="AD1345" i="5" a="1"/>
  <c r="AD1345" i="5" s="1"/>
  <c r="AD1346" i="5" a="1"/>
  <c r="AD1346" i="5" s="1"/>
  <c r="AD1347" i="5" a="1"/>
  <c r="AD1347" i="5" s="1"/>
  <c r="AD1348" i="5" a="1"/>
  <c r="AD1348" i="5" s="1"/>
  <c r="AD1349" i="5" a="1"/>
  <c r="AD1349" i="5" s="1"/>
  <c r="AD1350" i="5" a="1"/>
  <c r="AD1350" i="5" s="1"/>
  <c r="AD1351" i="5" a="1"/>
  <c r="AD1351" i="5" s="1"/>
  <c r="AD1352" i="5" a="1"/>
  <c r="AD1352" i="5" s="1"/>
  <c r="AD1353" i="5" a="1"/>
  <c r="AD1353" i="5"/>
  <c r="AD1354" i="5" a="1"/>
  <c r="AD1354" i="5" s="1"/>
  <c r="AD1355" i="5" a="1"/>
  <c r="AD1355" i="5" s="1"/>
  <c r="AD1356" i="5" a="1"/>
  <c r="AD1356" i="5" s="1"/>
  <c r="AD1357" i="5" a="1"/>
  <c r="AD1357" i="5" s="1"/>
  <c r="AD1358" i="5" a="1"/>
  <c r="AD1358" i="5" s="1"/>
  <c r="AD1359" i="5" a="1"/>
  <c r="AD1359" i="5" s="1"/>
  <c r="AD1360" i="5" a="1"/>
  <c r="AD1360" i="5" s="1"/>
  <c r="AD1361" i="5" a="1"/>
  <c r="AD1361" i="5" s="1"/>
  <c r="AD1362" i="5" a="1"/>
  <c r="AD1362" i="5" s="1"/>
  <c r="AD1363" i="5" a="1"/>
  <c r="AD1363" i="5" s="1"/>
  <c r="AD1364" i="5" a="1"/>
  <c r="AD1364" i="5" s="1"/>
  <c r="AD1365" i="5" a="1"/>
  <c r="AD1365" i="5" s="1"/>
  <c r="AD1366" i="5" a="1"/>
  <c r="AD1366" i="5" s="1"/>
  <c r="AD1367" i="5" a="1"/>
  <c r="AD1367" i="5" s="1"/>
  <c r="AD1368" i="5" a="1"/>
  <c r="AD1368" i="5" s="1"/>
  <c r="AD1369" i="5" a="1"/>
  <c r="AD1369" i="5" s="1"/>
  <c r="AD1370" i="5" a="1"/>
  <c r="AD1370" i="5" s="1"/>
  <c r="AD1371" i="5" a="1"/>
  <c r="AD1371" i="5" s="1"/>
  <c r="AD1372" i="5" a="1"/>
  <c r="AD1372" i="5" s="1"/>
  <c r="AD1373" i="5" a="1"/>
  <c r="AD1373" i="5" s="1"/>
  <c r="AD1374" i="5" a="1"/>
  <c r="AD1374" i="5" s="1"/>
  <c r="AD1375" i="5" a="1"/>
  <c r="AD1375" i="5" s="1"/>
  <c r="AD1376" i="5" a="1"/>
  <c r="AD1376" i="5" s="1"/>
  <c r="AD1377" i="5" a="1"/>
  <c r="AD1377" i="5" s="1"/>
  <c r="AD1378" i="5" a="1"/>
  <c r="AD1378" i="5" s="1"/>
  <c r="AD1379" i="5" a="1"/>
  <c r="AD1379" i="5" s="1"/>
  <c r="AD1380" i="5" a="1"/>
  <c r="AD1380" i="5" s="1"/>
  <c r="AD1381" i="5" a="1"/>
  <c r="AD1381" i="5" s="1"/>
  <c r="AD1382" i="5" a="1"/>
  <c r="AD1382" i="5" s="1"/>
  <c r="AD1383" i="5" a="1"/>
  <c r="AD1383" i="5" s="1"/>
  <c r="AD1384" i="5" a="1"/>
  <c r="AD1384" i="5" s="1"/>
  <c r="AD1385" i="5" a="1"/>
  <c r="AD1385" i="5" s="1"/>
  <c r="AD1386" i="5" a="1"/>
  <c r="AD1386" i="5" s="1"/>
  <c r="AD1387" i="5" a="1"/>
  <c r="AD1387" i="5" s="1"/>
  <c r="AD1388" i="5" a="1"/>
  <c r="AD1388" i="5" s="1"/>
  <c r="AD1389" i="5" a="1"/>
  <c r="AD1389" i="5" s="1"/>
  <c r="AD1390" i="5" a="1"/>
  <c r="AD1390" i="5" s="1"/>
  <c r="AD1391" i="5" a="1"/>
  <c r="AD1391" i="5" s="1"/>
  <c r="AD1392" i="5" a="1"/>
  <c r="AD1392" i="5" s="1"/>
  <c r="AD1393" i="5" a="1"/>
  <c r="AD1393" i="5" s="1"/>
  <c r="AD1394" i="5" a="1"/>
  <c r="AD1394" i="5" s="1"/>
  <c r="AD1395" i="5" a="1"/>
  <c r="AD1395" i="5" s="1"/>
  <c r="AD1396" i="5" a="1"/>
  <c r="AD1396" i="5" s="1"/>
  <c r="AD1397" i="5" a="1"/>
  <c r="AD1397" i="5" s="1"/>
  <c r="AD1398" i="5" a="1"/>
  <c r="AD1398" i="5" s="1"/>
  <c r="AD1399" i="5" a="1"/>
  <c r="AD1399" i="5" s="1"/>
  <c r="AD1400" i="5" a="1"/>
  <c r="AD1400" i="5" s="1"/>
  <c r="AD1401" i="5" a="1"/>
  <c r="AD1401" i="5" s="1"/>
  <c r="AD1402" i="5" a="1"/>
  <c r="AD1402" i="5" s="1"/>
  <c r="AD1403" i="5" a="1"/>
  <c r="AD1403" i="5" s="1"/>
  <c r="AD1404" i="5" a="1"/>
  <c r="AD1404" i="5" s="1"/>
  <c r="AD1405" i="5" a="1"/>
  <c r="AD1405" i="5" s="1"/>
  <c r="AD1406" i="5" a="1"/>
  <c r="AD1406" i="5" s="1"/>
  <c r="AD1407" i="5" a="1"/>
  <c r="AD1407" i="5" s="1"/>
  <c r="AD1408" i="5" a="1"/>
  <c r="AD1408" i="5" s="1"/>
  <c r="AD1409" i="5" a="1"/>
  <c r="AD1409" i="5" s="1"/>
  <c r="AD1410" i="5" a="1"/>
  <c r="AD1410" i="5" s="1"/>
  <c r="AD1411" i="5" a="1"/>
  <c r="AD1411" i="5" s="1"/>
  <c r="AD1412" i="5" a="1"/>
  <c r="AD1412" i="5" s="1"/>
  <c r="AD1413" i="5" a="1"/>
  <c r="AD1413" i="5" s="1"/>
  <c r="AD1414" i="5" a="1"/>
  <c r="AD1414" i="5" s="1"/>
  <c r="AD1415" i="5" a="1"/>
  <c r="AD1415" i="5" s="1"/>
  <c r="AD1416" i="5" a="1"/>
  <c r="AD1416" i="5" s="1"/>
  <c r="AD1417" i="5" a="1"/>
  <c r="AD1417" i="5" s="1"/>
  <c r="AD1418" i="5" a="1"/>
  <c r="AD1418" i="5" s="1"/>
  <c r="AD1419" i="5" a="1"/>
  <c r="AD1419" i="5" s="1"/>
  <c r="AD1420" i="5" a="1"/>
  <c r="AD1420" i="5" s="1"/>
  <c r="AD1421" i="5" a="1"/>
  <c r="AD1421" i="5" s="1"/>
  <c r="AD1422" i="5" a="1"/>
  <c r="AD1422" i="5" s="1"/>
  <c r="AD1423" i="5" a="1"/>
  <c r="AD1423" i="5" s="1"/>
  <c r="AD1424" i="5" a="1"/>
  <c r="AD1424" i="5" s="1"/>
  <c r="AD1425" i="5" a="1"/>
  <c r="AD1425" i="5" s="1"/>
  <c r="AD1426" i="5" a="1"/>
  <c r="AD1426" i="5" s="1"/>
  <c r="AD1427" i="5" a="1"/>
  <c r="AD1427" i="5" s="1"/>
  <c r="AD1428" i="5" a="1"/>
  <c r="AD1428" i="5" s="1"/>
  <c r="AD1429" i="5" a="1"/>
  <c r="AD1429" i="5" s="1"/>
  <c r="AD1430" i="5" a="1"/>
  <c r="AD1430" i="5" s="1"/>
  <c r="AD1431" i="5" a="1"/>
  <c r="AD1431" i="5" s="1"/>
  <c r="AD1432" i="5" a="1"/>
  <c r="AD1432" i="5" s="1"/>
  <c r="AD1433" i="5" a="1"/>
  <c r="AD1433" i="5" s="1"/>
  <c r="AD1434" i="5" a="1"/>
  <c r="AD1434" i="5" s="1"/>
  <c r="AD1435" i="5" a="1"/>
  <c r="AD1435" i="5" s="1"/>
  <c r="AD1436" i="5" a="1"/>
  <c r="AD1436" i="5" s="1"/>
  <c r="AD1437" i="5" a="1"/>
  <c r="AD1437" i="5" s="1"/>
  <c r="AD1438" i="5" a="1"/>
  <c r="AD1438" i="5" s="1"/>
  <c r="AD1439" i="5" a="1"/>
  <c r="AD1439" i="5" s="1"/>
  <c r="AD1440" i="5" a="1"/>
  <c r="AD1440" i="5" s="1"/>
  <c r="AD1441" i="5" a="1"/>
  <c r="AD1441" i="5" s="1"/>
  <c r="AD1442" i="5" a="1"/>
  <c r="AD1442" i="5" s="1"/>
  <c r="AD1443" i="5" a="1"/>
  <c r="AD1443" i="5" s="1"/>
  <c r="AD1444" i="5" a="1"/>
  <c r="AD1444" i="5" s="1"/>
  <c r="AD1445" i="5" a="1"/>
  <c r="AD1445" i="5" s="1"/>
  <c r="AD1446" i="5" a="1"/>
  <c r="AD1446" i="5" s="1"/>
  <c r="AD1447" i="5" a="1"/>
  <c r="AD1447" i="5" s="1"/>
  <c r="AD1448" i="5" a="1"/>
  <c r="AD1448" i="5" s="1"/>
  <c r="AD1449" i="5" a="1"/>
  <c r="AD1449" i="5" s="1"/>
  <c r="AD1450" i="5" a="1"/>
  <c r="AD1450" i="5" s="1"/>
  <c r="AD1451" i="5" a="1"/>
  <c r="AD1451" i="5" s="1"/>
  <c r="AD1452" i="5" a="1"/>
  <c r="AD1452" i="5" s="1"/>
  <c r="AD1453" i="5" a="1"/>
  <c r="AD1453" i="5" s="1"/>
  <c r="AD1454" i="5" a="1"/>
  <c r="AD1454" i="5" s="1"/>
  <c r="AD1455" i="5" a="1"/>
  <c r="AD1455" i="5" s="1"/>
  <c r="AD1456" i="5" a="1"/>
  <c r="AD1456" i="5" s="1"/>
  <c r="AD1457" i="5" a="1"/>
  <c r="AD1457" i="5" s="1"/>
  <c r="AD1458" i="5" a="1"/>
  <c r="AD1458" i="5" s="1"/>
  <c r="AD1459" i="5" a="1"/>
  <c r="AD1459" i="5" s="1"/>
  <c r="AD1460" i="5" a="1"/>
  <c r="AD1460" i="5" s="1"/>
  <c r="AD1461" i="5" a="1"/>
  <c r="AD1461" i="5" s="1"/>
  <c r="AD1462" i="5" a="1"/>
  <c r="AD1462" i="5" s="1"/>
  <c r="AD1463" i="5" a="1"/>
  <c r="AD1463" i="5" s="1"/>
  <c r="AD1464" i="5" a="1"/>
  <c r="AD1464" i="5" s="1"/>
  <c r="AD1465" i="5" a="1"/>
  <c r="AD1465" i="5" s="1"/>
  <c r="AD1466" i="5" a="1"/>
  <c r="AD1466" i="5" s="1"/>
  <c r="AD1467" i="5" a="1"/>
  <c r="AD1467" i="5" s="1"/>
  <c r="AD1468" i="5" a="1"/>
  <c r="AD1468" i="5" s="1"/>
  <c r="AD1469" i="5" a="1"/>
  <c r="AD1469" i="5" s="1"/>
  <c r="AD1470" i="5" a="1"/>
  <c r="AD1470" i="5" s="1"/>
  <c r="AD1471" i="5" a="1"/>
  <c r="AD1471" i="5" s="1"/>
  <c r="AD1472" i="5" a="1"/>
  <c r="AD1472" i="5" s="1"/>
  <c r="AD1473" i="5" a="1"/>
  <c r="AD1473" i="5" s="1"/>
  <c r="AD1474" i="5" a="1"/>
  <c r="AD1474" i="5" s="1"/>
  <c r="AD1475" i="5" a="1"/>
  <c r="AD1475" i="5" s="1"/>
  <c r="AD1476" i="5" a="1"/>
  <c r="AD1476" i="5" s="1"/>
  <c r="AD1477" i="5" a="1"/>
  <c r="AD1477" i="5" s="1"/>
  <c r="AD1478" i="5" a="1"/>
  <c r="AD1478" i="5" s="1"/>
  <c r="AD1479" i="5" a="1"/>
  <c r="AD1479" i="5" s="1"/>
  <c r="AD1480" i="5" a="1"/>
  <c r="AD1480" i="5" s="1"/>
  <c r="AD1481" i="5" a="1"/>
  <c r="AD1481" i="5" s="1"/>
  <c r="AD1482" i="5" a="1"/>
  <c r="AD1482" i="5" s="1"/>
  <c r="AD1483" i="5" a="1"/>
  <c r="AD1483" i="5" s="1"/>
  <c r="AD1484" i="5" a="1"/>
  <c r="AD1484" i="5" s="1"/>
  <c r="AD1485" i="5" a="1"/>
  <c r="AD1485" i="5" s="1"/>
  <c r="AD1486" i="5" a="1"/>
  <c r="AD1486" i="5" s="1"/>
  <c r="AD1487" i="5" a="1"/>
  <c r="AD1487" i="5" s="1"/>
  <c r="AD1488" i="5" a="1"/>
  <c r="AD1488" i="5" s="1"/>
  <c r="AD1489" i="5" a="1"/>
  <c r="AD1489" i="5" s="1"/>
  <c r="AD1490" i="5" a="1"/>
  <c r="AD1490" i="5" s="1"/>
  <c r="AD1491" i="5" a="1"/>
  <c r="AD1491" i="5" s="1"/>
  <c r="AD1492" i="5" a="1"/>
  <c r="AD1492" i="5" s="1"/>
  <c r="AD1493" i="5" a="1"/>
  <c r="AD1493" i="5" s="1"/>
  <c r="AD1494" i="5" a="1"/>
  <c r="AD1494" i="5" s="1"/>
  <c r="AD1495" i="5" a="1"/>
  <c r="AD1495" i="5" s="1"/>
  <c r="AD1496" i="5" a="1"/>
  <c r="AD1496" i="5" s="1"/>
  <c r="AD1497" i="5" a="1"/>
  <c r="AD1497" i="5" s="1"/>
  <c r="AD1498" i="5" a="1"/>
  <c r="AD1498" i="5" s="1"/>
  <c r="AD1499" i="5" a="1"/>
  <c r="AD1499" i="5" s="1"/>
  <c r="AD1500" i="5" a="1"/>
  <c r="AD1500" i="5" s="1"/>
  <c r="AD1501" i="5" a="1"/>
  <c r="AD1501" i="5" s="1"/>
  <c r="AD1502" i="5" a="1"/>
  <c r="AD1502" i="5" s="1"/>
  <c r="AD1503" i="5" a="1"/>
  <c r="AD1503" i="5" s="1"/>
  <c r="AD1504" i="5" a="1"/>
  <c r="AD1504" i="5" s="1"/>
  <c r="AD1505" i="5" a="1"/>
  <c r="AD1505" i="5" s="1"/>
  <c r="AD1506" i="5" a="1"/>
  <c r="AD1506" i="5" s="1"/>
  <c r="AD1507" i="5" a="1"/>
  <c r="AD1507" i="5" s="1"/>
  <c r="AD1508" i="5" a="1"/>
  <c r="AD1508" i="5" s="1"/>
  <c r="AD1509" i="5" a="1"/>
  <c r="AD1509" i="5" s="1"/>
  <c r="AD1510" i="5" a="1"/>
  <c r="AD1510" i="5" s="1"/>
  <c r="AD1511" i="5" a="1"/>
  <c r="AD1511" i="5" s="1"/>
  <c r="AD1512" i="5" a="1"/>
  <c r="AD1512" i="5" s="1"/>
  <c r="AD1513" i="5" a="1"/>
  <c r="AD1513" i="5" s="1"/>
  <c r="AD1514" i="5" a="1"/>
  <c r="AD1514" i="5" s="1"/>
  <c r="AD1515" i="5" a="1"/>
  <c r="AD1515" i="5" s="1"/>
  <c r="AD1516" i="5" a="1"/>
  <c r="AD1516" i="5" s="1"/>
  <c r="AD1517" i="5" a="1"/>
  <c r="AD1517" i="5" s="1"/>
  <c r="AD1518" i="5" a="1"/>
  <c r="AD1518" i="5" s="1"/>
  <c r="AD1519" i="5" a="1"/>
  <c r="AD1519" i="5" s="1"/>
  <c r="AD1520" i="5" a="1"/>
  <c r="AD1520" i="5" s="1"/>
  <c r="AD1521" i="5" a="1"/>
  <c r="AD1521" i="5" s="1"/>
  <c r="AD1522" i="5" a="1"/>
  <c r="AD1522" i="5" s="1"/>
  <c r="AD1523" i="5" a="1"/>
  <c r="AD1523" i="5" s="1"/>
  <c r="AD1524" i="5" a="1"/>
  <c r="AD1524" i="5" s="1"/>
  <c r="AD1525" i="5" a="1"/>
  <c r="AD1525" i="5" s="1"/>
  <c r="AD1526" i="5" a="1"/>
  <c r="AD1526" i="5" s="1"/>
  <c r="AD1527" i="5" a="1"/>
  <c r="AD1527" i="5" s="1"/>
  <c r="AD1528" i="5" a="1"/>
  <c r="AD1528" i="5" s="1"/>
  <c r="AD1529" i="5" a="1"/>
  <c r="AD1529" i="5" s="1"/>
  <c r="AD1530" i="5" a="1"/>
  <c r="AD1530" i="5" s="1"/>
  <c r="AD2" i="5" a="1"/>
  <c r="AD2" i="5" s="1"/>
  <c r="AC3" i="5" a="1"/>
  <c r="AC3" i="5" s="1"/>
  <c r="AC4" i="5" a="1"/>
  <c r="AC4" i="5" s="1"/>
  <c r="AC5" i="5" a="1"/>
  <c r="AC5" i="5" s="1"/>
  <c r="AC6" i="5" a="1"/>
  <c r="AC6" i="5" s="1"/>
  <c r="AC7" i="5" a="1"/>
  <c r="AC7" i="5" s="1"/>
  <c r="AC8" i="5" a="1"/>
  <c r="AC8" i="5" s="1"/>
  <c r="AC9" i="5" a="1"/>
  <c r="AC9" i="5" s="1"/>
  <c r="AC10" i="5" a="1"/>
  <c r="AC10" i="5" s="1"/>
  <c r="AC11" i="5" a="1"/>
  <c r="AC11" i="5" s="1"/>
  <c r="AC12" i="5" a="1"/>
  <c r="AC12" i="5" s="1"/>
  <c r="AC13" i="5" a="1"/>
  <c r="AC13" i="5" s="1"/>
  <c r="AC14" i="5" a="1"/>
  <c r="AC14" i="5" s="1"/>
  <c r="AC15" i="5" a="1"/>
  <c r="AC15" i="5" s="1"/>
  <c r="AC16" i="5" a="1"/>
  <c r="AC16" i="5" s="1"/>
  <c r="AC17" i="5" a="1"/>
  <c r="AC17" i="5" s="1"/>
  <c r="AC18" i="5" a="1"/>
  <c r="AC18" i="5" s="1"/>
  <c r="AC19" i="5" a="1"/>
  <c r="AC19" i="5" s="1"/>
  <c r="AC20" i="5" a="1"/>
  <c r="AC20" i="5" s="1"/>
  <c r="AC21" i="5" a="1"/>
  <c r="AC21" i="5" s="1"/>
  <c r="AC22" i="5" a="1"/>
  <c r="AC22" i="5" s="1"/>
  <c r="AC23" i="5" a="1"/>
  <c r="AC23" i="5" s="1"/>
  <c r="AC24" i="5" a="1"/>
  <c r="AC24" i="5" s="1"/>
  <c r="AC25" i="5" a="1"/>
  <c r="AC25" i="5" s="1"/>
  <c r="AC26" i="5" a="1"/>
  <c r="AC26" i="5" s="1"/>
  <c r="AC27" i="5" a="1"/>
  <c r="AC27" i="5" s="1"/>
  <c r="AC28" i="5" a="1"/>
  <c r="AC28" i="5" s="1"/>
  <c r="AC29" i="5" a="1"/>
  <c r="AC29" i="5" s="1"/>
  <c r="AC30" i="5" a="1"/>
  <c r="AC30" i="5" s="1"/>
  <c r="AC31" i="5" a="1"/>
  <c r="AC31" i="5" s="1"/>
  <c r="AC32" i="5" a="1"/>
  <c r="AC32" i="5" s="1"/>
  <c r="AC33" i="5" a="1"/>
  <c r="AC33" i="5" s="1"/>
  <c r="AC34" i="5" a="1"/>
  <c r="AC34" i="5" s="1"/>
  <c r="AC35" i="5" a="1"/>
  <c r="AC35" i="5" s="1"/>
  <c r="AC36" i="5" a="1"/>
  <c r="AC36" i="5" s="1"/>
  <c r="AC37" i="5" a="1"/>
  <c r="AC37" i="5" s="1"/>
  <c r="AC38" i="5" a="1"/>
  <c r="AC38" i="5" s="1"/>
  <c r="AC39" i="5" a="1"/>
  <c r="AC39" i="5" s="1"/>
  <c r="AC40" i="5" a="1"/>
  <c r="AC40" i="5" s="1"/>
  <c r="AC41" i="5" a="1"/>
  <c r="AC41" i="5" s="1"/>
  <c r="AC42" i="5" a="1"/>
  <c r="AC42" i="5" s="1"/>
  <c r="AC43" i="5" a="1"/>
  <c r="AC43" i="5" s="1"/>
  <c r="AC44" i="5" a="1"/>
  <c r="AC44" i="5" s="1"/>
  <c r="AC45" i="5" a="1"/>
  <c r="AC45" i="5" s="1"/>
  <c r="AC46" i="5" a="1"/>
  <c r="AC46" i="5" s="1"/>
  <c r="AC47" i="5" a="1"/>
  <c r="AC47" i="5" s="1"/>
  <c r="AC48" i="5" a="1"/>
  <c r="AC48" i="5" s="1"/>
  <c r="AC49" i="5" a="1"/>
  <c r="AC49" i="5" s="1"/>
  <c r="AC50" i="5" a="1"/>
  <c r="AC50" i="5" s="1"/>
  <c r="AC51" i="5" a="1"/>
  <c r="AC51" i="5" s="1"/>
  <c r="AC52" i="5" a="1"/>
  <c r="AC52" i="5" s="1"/>
  <c r="AC53" i="5" a="1"/>
  <c r="AC53" i="5" s="1"/>
  <c r="AC54" i="5" a="1"/>
  <c r="AC54" i="5" s="1"/>
  <c r="AC55" i="5" a="1"/>
  <c r="AC55" i="5" s="1"/>
  <c r="AC56" i="5" a="1"/>
  <c r="AC56" i="5" s="1"/>
  <c r="AC57" i="5" a="1"/>
  <c r="AC57" i="5" s="1"/>
  <c r="AC58" i="5" a="1"/>
  <c r="AC58" i="5" s="1"/>
  <c r="AC59" i="5" a="1"/>
  <c r="AC59" i="5" s="1"/>
  <c r="AC60" i="5" a="1"/>
  <c r="AC60" i="5" s="1"/>
  <c r="AC61" i="5" a="1"/>
  <c r="AC61" i="5" s="1"/>
  <c r="AC62" i="5" a="1"/>
  <c r="AC62" i="5" s="1"/>
  <c r="AC63" i="5" a="1"/>
  <c r="AC63" i="5" s="1"/>
  <c r="AC64" i="5" a="1"/>
  <c r="AC64" i="5" s="1"/>
  <c r="AC65" i="5" a="1"/>
  <c r="AC65" i="5" s="1"/>
  <c r="AC66" i="5" a="1"/>
  <c r="AC66" i="5" s="1"/>
  <c r="AC67" i="5" a="1"/>
  <c r="AC67" i="5" s="1"/>
  <c r="AC68" i="5" a="1"/>
  <c r="AC68" i="5" s="1"/>
  <c r="AC69" i="5" a="1"/>
  <c r="AC69" i="5" s="1"/>
  <c r="AC70" i="5" a="1"/>
  <c r="AC70" i="5" s="1"/>
  <c r="AC71" i="5" a="1"/>
  <c r="AC71" i="5" s="1"/>
  <c r="AC72" i="5" a="1"/>
  <c r="AC72" i="5" s="1"/>
  <c r="AC73" i="5" a="1"/>
  <c r="AC73" i="5" s="1"/>
  <c r="AC74" i="5" a="1"/>
  <c r="AC74" i="5" s="1"/>
  <c r="AC75" i="5" a="1"/>
  <c r="AC75" i="5" s="1"/>
  <c r="AC76" i="5" a="1"/>
  <c r="AC76" i="5" s="1"/>
  <c r="AC77" i="5" a="1"/>
  <c r="AC77" i="5" s="1"/>
  <c r="AC78" i="5" a="1"/>
  <c r="AC78" i="5" s="1"/>
  <c r="AC79" i="5" a="1"/>
  <c r="AC79" i="5" s="1"/>
  <c r="AC80" i="5" a="1"/>
  <c r="AC80" i="5" s="1"/>
  <c r="AC81" i="5" a="1"/>
  <c r="AC81" i="5" s="1"/>
  <c r="AC82" i="5" a="1"/>
  <c r="AC82" i="5" s="1"/>
  <c r="AC83" i="5" a="1"/>
  <c r="AC83" i="5" s="1"/>
  <c r="AC84" i="5" a="1"/>
  <c r="AC84" i="5" s="1"/>
  <c r="AC85" i="5" a="1"/>
  <c r="AC85" i="5" s="1"/>
  <c r="AC86" i="5" a="1"/>
  <c r="AC86" i="5" s="1"/>
  <c r="AC87" i="5" a="1"/>
  <c r="AC87" i="5" s="1"/>
  <c r="AC88" i="5" a="1"/>
  <c r="AC88" i="5" s="1"/>
  <c r="AC89" i="5" a="1"/>
  <c r="AC89" i="5" s="1"/>
  <c r="AC90" i="5" a="1"/>
  <c r="AC90" i="5" s="1"/>
  <c r="AC91" i="5" a="1"/>
  <c r="AC91" i="5" s="1"/>
  <c r="AC92" i="5" a="1"/>
  <c r="AC92" i="5" s="1"/>
  <c r="AC93" i="5" a="1"/>
  <c r="AC93" i="5" s="1"/>
  <c r="AC94" i="5" a="1"/>
  <c r="AC94" i="5" s="1"/>
  <c r="AC95" i="5" a="1"/>
  <c r="AC95" i="5" s="1"/>
  <c r="AC96" i="5" a="1"/>
  <c r="AC96" i="5" s="1"/>
  <c r="AC97" i="5" a="1"/>
  <c r="AC97" i="5" s="1"/>
  <c r="AC98" i="5" a="1"/>
  <c r="AC98" i="5" s="1"/>
  <c r="AC99" i="5" a="1"/>
  <c r="AC99" i="5" s="1"/>
  <c r="AC100" i="5" a="1"/>
  <c r="AC100" i="5" s="1"/>
  <c r="AC101" i="5" a="1"/>
  <c r="AC101" i="5" s="1"/>
  <c r="AC102" i="5" a="1"/>
  <c r="AC102" i="5" s="1"/>
  <c r="AC103" i="5" a="1"/>
  <c r="AC103" i="5" s="1"/>
  <c r="AC104" i="5" a="1"/>
  <c r="AC104" i="5" s="1"/>
  <c r="AC105" i="5" a="1"/>
  <c r="AC105" i="5" s="1"/>
  <c r="AC106" i="5" a="1"/>
  <c r="AC106" i="5" s="1"/>
  <c r="AC107" i="5" a="1"/>
  <c r="AC107" i="5" s="1"/>
  <c r="AC108" i="5" a="1"/>
  <c r="AC108" i="5" s="1"/>
  <c r="AC109" i="5" a="1"/>
  <c r="AC109" i="5" s="1"/>
  <c r="AC110" i="5" a="1"/>
  <c r="AC110" i="5" s="1"/>
  <c r="AC111" i="5" a="1"/>
  <c r="AC111" i="5" s="1"/>
  <c r="AC112" i="5" a="1"/>
  <c r="AC112" i="5" s="1"/>
  <c r="AC113" i="5" a="1"/>
  <c r="AC113" i="5" s="1"/>
  <c r="AC114" i="5" a="1"/>
  <c r="AC114" i="5"/>
  <c r="AC115" i="5" a="1"/>
  <c r="AC115" i="5" s="1"/>
  <c r="AC116" i="5" a="1"/>
  <c r="AC116" i="5" s="1"/>
  <c r="AC117" i="5" a="1"/>
  <c r="AC117" i="5" s="1"/>
  <c r="AC118" i="5" a="1"/>
  <c r="AC118" i="5" s="1"/>
  <c r="AC119" i="5" a="1"/>
  <c r="AC119" i="5" s="1"/>
  <c r="AC120" i="5" a="1"/>
  <c r="AC120" i="5" s="1"/>
  <c r="AC121" i="5" a="1"/>
  <c r="AC121" i="5" s="1"/>
  <c r="AC122" i="5" a="1"/>
  <c r="AC122" i="5" s="1"/>
  <c r="AC123" i="5" a="1"/>
  <c r="AC123" i="5" s="1"/>
  <c r="AC124" i="5" a="1"/>
  <c r="AC124" i="5" s="1"/>
  <c r="AC125" i="5" a="1"/>
  <c r="AC125" i="5" s="1"/>
  <c r="AC126" i="5" a="1"/>
  <c r="AC126" i="5" s="1"/>
  <c r="AC127" i="5" a="1"/>
  <c r="AC127" i="5" s="1"/>
  <c r="AC128" i="5" a="1"/>
  <c r="AC128" i="5" s="1"/>
  <c r="AC129" i="5" a="1"/>
  <c r="AC129" i="5" s="1"/>
  <c r="AC130" i="5" a="1"/>
  <c r="AC130" i="5" s="1"/>
  <c r="AC131" i="5" a="1"/>
  <c r="AC131" i="5" s="1"/>
  <c r="AC132" i="5" a="1"/>
  <c r="AC132" i="5" s="1"/>
  <c r="AC133" i="5" a="1"/>
  <c r="AC133" i="5" s="1"/>
  <c r="AC134" i="5" a="1"/>
  <c r="AC134" i="5" s="1"/>
  <c r="AC135" i="5" a="1"/>
  <c r="AC135" i="5" s="1"/>
  <c r="AC136" i="5" a="1"/>
  <c r="AC136" i="5" s="1"/>
  <c r="AC137" i="5" a="1"/>
  <c r="AC137" i="5" s="1"/>
  <c r="AC138" i="5" a="1"/>
  <c r="AC138" i="5" s="1"/>
  <c r="AC139" i="5" a="1"/>
  <c r="AC139" i="5" s="1"/>
  <c r="AC140" i="5" a="1"/>
  <c r="AC140" i="5" s="1"/>
  <c r="AC141" i="5" a="1"/>
  <c r="AC141" i="5" s="1"/>
  <c r="AC142" i="5" a="1"/>
  <c r="AC142" i="5" s="1"/>
  <c r="AC143" i="5" a="1"/>
  <c r="AC143" i="5" s="1"/>
  <c r="AC144" i="5" a="1"/>
  <c r="AC144" i="5" s="1"/>
  <c r="AC145" i="5" a="1"/>
  <c r="AC145" i="5" s="1"/>
  <c r="AC146" i="5" a="1"/>
  <c r="AC146" i="5" s="1"/>
  <c r="AC147" i="5" a="1"/>
  <c r="AC147" i="5" s="1"/>
  <c r="AC148" i="5" a="1"/>
  <c r="AC148" i="5" s="1"/>
  <c r="AC149" i="5" a="1"/>
  <c r="AC149" i="5" s="1"/>
  <c r="AC150" i="5" a="1"/>
  <c r="AC150" i="5" s="1"/>
  <c r="AC151" i="5" a="1"/>
  <c r="AC151" i="5" s="1"/>
  <c r="AC152" i="5" a="1"/>
  <c r="AC152" i="5" s="1"/>
  <c r="AC153" i="5" a="1"/>
  <c r="AC153" i="5" s="1"/>
  <c r="AC154" i="5" a="1"/>
  <c r="AC154" i="5" s="1"/>
  <c r="AC155" i="5" a="1"/>
  <c r="AC155" i="5" s="1"/>
  <c r="AC156" i="5" a="1"/>
  <c r="AC156" i="5" s="1"/>
  <c r="AC157" i="5" a="1"/>
  <c r="AC157" i="5" s="1"/>
  <c r="AC158" i="5" a="1"/>
  <c r="AC158" i="5" s="1"/>
  <c r="AC159" i="5" a="1"/>
  <c r="AC159" i="5" s="1"/>
  <c r="AC160" i="5" a="1"/>
  <c r="AC160" i="5" s="1"/>
  <c r="AC161" i="5" a="1"/>
  <c r="AC161" i="5" s="1"/>
  <c r="AC162" i="5" a="1"/>
  <c r="AC162" i="5" s="1"/>
  <c r="AC163" i="5" a="1"/>
  <c r="AC163" i="5" s="1"/>
  <c r="AC164" i="5" a="1"/>
  <c r="AC164" i="5" s="1"/>
  <c r="AC165" i="5" a="1"/>
  <c r="AC165" i="5" s="1"/>
  <c r="AC166" i="5" a="1"/>
  <c r="AC166" i="5" s="1"/>
  <c r="AC167" i="5" a="1"/>
  <c r="AC167" i="5" s="1"/>
  <c r="AC168" i="5" a="1"/>
  <c r="AC168" i="5" s="1"/>
  <c r="AC169" i="5" a="1"/>
  <c r="AC169" i="5" s="1"/>
  <c r="AC170" i="5" a="1"/>
  <c r="AC170" i="5" s="1"/>
  <c r="AC171" i="5" a="1"/>
  <c r="AC171" i="5" s="1"/>
  <c r="AC172" i="5" a="1"/>
  <c r="AC172" i="5" s="1"/>
  <c r="AC173" i="5" a="1"/>
  <c r="AC173" i="5" s="1"/>
  <c r="AC174" i="5" a="1"/>
  <c r="AC174" i="5" s="1"/>
  <c r="AC175" i="5" a="1"/>
  <c r="AC175" i="5" s="1"/>
  <c r="AC176" i="5" a="1"/>
  <c r="AC176" i="5" s="1"/>
  <c r="AC177" i="5" a="1"/>
  <c r="AC177" i="5" s="1"/>
  <c r="AC178" i="5" a="1"/>
  <c r="AC178" i="5" s="1"/>
  <c r="AC179" i="5" a="1"/>
  <c r="AC179" i="5" s="1"/>
  <c r="AC180" i="5" a="1"/>
  <c r="AC180" i="5" s="1"/>
  <c r="AC181" i="5" a="1"/>
  <c r="AC181" i="5" s="1"/>
  <c r="AC182" i="5" a="1"/>
  <c r="AC182" i="5" s="1"/>
  <c r="AC183" i="5" a="1"/>
  <c r="AC183" i="5" s="1"/>
  <c r="AC184" i="5" a="1"/>
  <c r="AC184" i="5" s="1"/>
  <c r="AC185" i="5" a="1"/>
  <c r="AC185" i="5" s="1"/>
  <c r="AC186" i="5" a="1"/>
  <c r="AC186" i="5" s="1"/>
  <c r="AC187" i="5" a="1"/>
  <c r="AC187" i="5" s="1"/>
  <c r="AC188" i="5" a="1"/>
  <c r="AC188" i="5" s="1"/>
  <c r="AC189" i="5" a="1"/>
  <c r="AC189" i="5" s="1"/>
  <c r="AC190" i="5" a="1"/>
  <c r="AC190" i="5" s="1"/>
  <c r="AC191" i="5" a="1"/>
  <c r="AC191" i="5" s="1"/>
  <c r="AC192" i="5" a="1"/>
  <c r="AC192" i="5" s="1"/>
  <c r="AC193" i="5" a="1"/>
  <c r="AC193" i="5" s="1"/>
  <c r="AC194" i="5" a="1"/>
  <c r="AC194" i="5" s="1"/>
  <c r="AC195" i="5" a="1"/>
  <c r="AC195" i="5" s="1"/>
  <c r="AC196" i="5" a="1"/>
  <c r="AC196" i="5" s="1"/>
  <c r="AC197" i="5" a="1"/>
  <c r="AC197" i="5" s="1"/>
  <c r="AC198" i="5" a="1"/>
  <c r="AC198" i="5" s="1"/>
  <c r="AC199" i="5" a="1"/>
  <c r="AC199" i="5" s="1"/>
  <c r="AC200" i="5" a="1"/>
  <c r="AC200" i="5" s="1"/>
  <c r="AC201" i="5" a="1"/>
  <c r="AC201" i="5" s="1"/>
  <c r="AC202" i="5" a="1"/>
  <c r="AC202" i="5" s="1"/>
  <c r="AC203" i="5" a="1"/>
  <c r="AC203" i="5" s="1"/>
  <c r="AC204" i="5" a="1"/>
  <c r="AC204" i="5" s="1"/>
  <c r="AC205" i="5" a="1"/>
  <c r="AC205" i="5" s="1"/>
  <c r="AC206" i="5" a="1"/>
  <c r="AC206" i="5" s="1"/>
  <c r="AC207" i="5" a="1"/>
  <c r="AC207" i="5" s="1"/>
  <c r="AC208" i="5" a="1"/>
  <c r="AC208" i="5" s="1"/>
  <c r="AC209" i="5" a="1"/>
  <c r="AC209" i="5" s="1"/>
  <c r="AC210" i="5" a="1"/>
  <c r="AC210" i="5" s="1"/>
  <c r="AC211" i="5" a="1"/>
  <c r="AC211" i="5" s="1"/>
  <c r="AC212" i="5" a="1"/>
  <c r="AC212" i="5" s="1"/>
  <c r="AC213" i="5" a="1"/>
  <c r="AC213" i="5" s="1"/>
  <c r="AC214" i="5" a="1"/>
  <c r="AC214" i="5" s="1"/>
  <c r="AC215" i="5" a="1"/>
  <c r="AC215" i="5" s="1"/>
  <c r="AC216" i="5" a="1"/>
  <c r="AC216" i="5" s="1"/>
  <c r="AC217" i="5" a="1"/>
  <c r="AC217" i="5" s="1"/>
  <c r="AC218" i="5" a="1"/>
  <c r="AC218" i="5" s="1"/>
  <c r="AC219" i="5" a="1"/>
  <c r="AC219" i="5" s="1"/>
  <c r="AC220" i="5" a="1"/>
  <c r="AC220" i="5" s="1"/>
  <c r="AC221" i="5" a="1"/>
  <c r="AC221" i="5" s="1"/>
  <c r="AC222" i="5" a="1"/>
  <c r="AC222" i="5" s="1"/>
  <c r="AC223" i="5" a="1"/>
  <c r="AC223" i="5" s="1"/>
  <c r="AC224" i="5" a="1"/>
  <c r="AC224" i="5" s="1"/>
  <c r="AC225" i="5" a="1"/>
  <c r="AC225" i="5" s="1"/>
  <c r="AC226" i="5" a="1"/>
  <c r="AC226" i="5" s="1"/>
  <c r="AC227" i="5" a="1"/>
  <c r="AC227" i="5" s="1"/>
  <c r="AC228" i="5" a="1"/>
  <c r="AC228" i="5" s="1"/>
  <c r="AC229" i="5" a="1"/>
  <c r="AC229" i="5" s="1"/>
  <c r="AC230" i="5" a="1"/>
  <c r="AC230" i="5" s="1"/>
  <c r="AC231" i="5" a="1"/>
  <c r="AC231" i="5" s="1"/>
  <c r="AC232" i="5" a="1"/>
  <c r="AC232" i="5" s="1"/>
  <c r="AC233" i="5" a="1"/>
  <c r="AC233" i="5" s="1"/>
  <c r="AC234" i="5" a="1"/>
  <c r="AC234" i="5" s="1"/>
  <c r="AC235" i="5" a="1"/>
  <c r="AC235" i="5" s="1"/>
  <c r="AC236" i="5" a="1"/>
  <c r="AC236" i="5" s="1"/>
  <c r="AC237" i="5" a="1"/>
  <c r="AC237" i="5" s="1"/>
  <c r="AC238" i="5" a="1"/>
  <c r="AC238" i="5" s="1"/>
  <c r="AC239" i="5" a="1"/>
  <c r="AC239" i="5" s="1"/>
  <c r="AC240" i="5" a="1"/>
  <c r="AC240" i="5" s="1"/>
  <c r="AC241" i="5" a="1"/>
  <c r="AC241" i="5" s="1"/>
  <c r="AC242" i="5" a="1"/>
  <c r="AC242" i="5" s="1"/>
  <c r="AC243" i="5" a="1"/>
  <c r="AC243" i="5" s="1"/>
  <c r="AC244" i="5" a="1"/>
  <c r="AC244" i="5" s="1"/>
  <c r="AC245" i="5" a="1"/>
  <c r="AC245" i="5" s="1"/>
  <c r="AC246" i="5" a="1"/>
  <c r="AC246" i="5" s="1"/>
  <c r="AC247" i="5" a="1"/>
  <c r="AC247" i="5" s="1"/>
  <c r="AC248" i="5" a="1"/>
  <c r="AC248" i="5" s="1"/>
  <c r="AC249" i="5" a="1"/>
  <c r="AC249" i="5" s="1"/>
  <c r="AC250" i="5" a="1"/>
  <c r="AC250" i="5" s="1"/>
  <c r="AC251" i="5" a="1"/>
  <c r="AC251" i="5" s="1"/>
  <c r="AC252" i="5" a="1"/>
  <c r="AC252" i="5" s="1"/>
  <c r="AC253" i="5" a="1"/>
  <c r="AC253" i="5" s="1"/>
  <c r="AC254" i="5" a="1"/>
  <c r="AC254" i="5" s="1"/>
  <c r="AC255" i="5" a="1"/>
  <c r="AC255" i="5" s="1"/>
  <c r="AC256" i="5" a="1"/>
  <c r="AC256" i="5" s="1"/>
  <c r="AC257" i="5" a="1"/>
  <c r="AC257" i="5" s="1"/>
  <c r="AC258" i="5" a="1"/>
  <c r="AC258" i="5" s="1"/>
  <c r="AC259" i="5" a="1"/>
  <c r="AC259" i="5" s="1"/>
  <c r="AC260" i="5" a="1"/>
  <c r="AC260" i="5" s="1"/>
  <c r="AC261" i="5" a="1"/>
  <c r="AC261" i="5" s="1"/>
  <c r="AC262" i="5" a="1"/>
  <c r="AC262" i="5" s="1"/>
  <c r="AC263" i="5" a="1"/>
  <c r="AC263" i="5" s="1"/>
  <c r="AC264" i="5" a="1"/>
  <c r="AC264" i="5" s="1"/>
  <c r="AC265" i="5" a="1"/>
  <c r="AC265" i="5" s="1"/>
  <c r="AC266" i="5" a="1"/>
  <c r="AC266" i="5" s="1"/>
  <c r="AC267" i="5" a="1"/>
  <c r="AC267" i="5" s="1"/>
  <c r="AC268" i="5" a="1"/>
  <c r="AC268" i="5" s="1"/>
  <c r="AC269" i="5" a="1"/>
  <c r="AC269" i="5" s="1"/>
  <c r="AC270" i="5" a="1"/>
  <c r="AC270" i="5" s="1"/>
  <c r="AC271" i="5" a="1"/>
  <c r="AC271" i="5" s="1"/>
  <c r="AC272" i="5" a="1"/>
  <c r="AC272" i="5" s="1"/>
  <c r="AC273" i="5" a="1"/>
  <c r="AC273" i="5" s="1"/>
  <c r="AC274" i="5" a="1"/>
  <c r="AC274" i="5" s="1"/>
  <c r="AC275" i="5" a="1"/>
  <c r="AC275" i="5" s="1"/>
  <c r="AC276" i="5" a="1"/>
  <c r="AC276" i="5" s="1"/>
  <c r="AC277" i="5" a="1"/>
  <c r="AC277" i="5" s="1"/>
  <c r="AC278" i="5" a="1"/>
  <c r="AC278" i="5" s="1"/>
  <c r="AC279" i="5" a="1"/>
  <c r="AC279" i="5" s="1"/>
  <c r="AC280" i="5" a="1"/>
  <c r="AC280" i="5" s="1"/>
  <c r="AC281" i="5" a="1"/>
  <c r="AC281" i="5" s="1"/>
  <c r="AC282" i="5" a="1"/>
  <c r="AC282" i="5" s="1"/>
  <c r="AC283" i="5" a="1"/>
  <c r="AC283" i="5" s="1"/>
  <c r="AC284" i="5" a="1"/>
  <c r="AC284" i="5" s="1"/>
  <c r="AC285" i="5" a="1"/>
  <c r="AC285" i="5" s="1"/>
  <c r="AC286" i="5" a="1"/>
  <c r="AC286" i="5" s="1"/>
  <c r="AC287" i="5" a="1"/>
  <c r="AC287" i="5" s="1"/>
  <c r="AC288" i="5" a="1"/>
  <c r="AC288" i="5" s="1"/>
  <c r="AC289" i="5" a="1"/>
  <c r="AC289" i="5" s="1"/>
  <c r="AC290" i="5" a="1"/>
  <c r="AC290" i="5" s="1"/>
  <c r="AC291" i="5" a="1"/>
  <c r="AC291" i="5" s="1"/>
  <c r="AC292" i="5" a="1"/>
  <c r="AC292" i="5" s="1"/>
  <c r="AC293" i="5" a="1"/>
  <c r="AC293" i="5" s="1"/>
  <c r="AC294" i="5" a="1"/>
  <c r="AC294" i="5" s="1"/>
  <c r="AC295" i="5" a="1"/>
  <c r="AC295" i="5" s="1"/>
  <c r="AC296" i="5" a="1"/>
  <c r="AC296" i="5" s="1"/>
  <c r="AC297" i="5" a="1"/>
  <c r="AC297" i="5" s="1"/>
  <c r="AC298" i="5" a="1"/>
  <c r="AC298" i="5" s="1"/>
  <c r="AC299" i="5" a="1"/>
  <c r="AC299" i="5" s="1"/>
  <c r="AC300" i="5" a="1"/>
  <c r="AC300" i="5" s="1"/>
  <c r="AC301" i="5" a="1"/>
  <c r="AC301" i="5" s="1"/>
  <c r="AC302" i="5" a="1"/>
  <c r="AC302" i="5" s="1"/>
  <c r="AC303" i="5" a="1"/>
  <c r="AC303" i="5" s="1"/>
  <c r="AC304" i="5" a="1"/>
  <c r="AC304" i="5" s="1"/>
  <c r="AC305" i="5" a="1"/>
  <c r="AC305" i="5" s="1"/>
  <c r="AC306" i="5" a="1"/>
  <c r="AC306" i="5" s="1"/>
  <c r="AC307" i="5" a="1"/>
  <c r="AC307" i="5" s="1"/>
  <c r="AC308" i="5" a="1"/>
  <c r="AC308" i="5" s="1"/>
  <c r="AC309" i="5" a="1"/>
  <c r="AC309" i="5" s="1"/>
  <c r="AC310" i="5" a="1"/>
  <c r="AC310" i="5" s="1"/>
  <c r="AC311" i="5" a="1"/>
  <c r="AC311" i="5" s="1"/>
  <c r="AC312" i="5" a="1"/>
  <c r="AC312" i="5" s="1"/>
  <c r="AC313" i="5" a="1"/>
  <c r="AC313" i="5" s="1"/>
  <c r="AC314" i="5" a="1"/>
  <c r="AC314" i="5" s="1"/>
  <c r="AC315" i="5" a="1"/>
  <c r="AC315" i="5" s="1"/>
  <c r="AC316" i="5" a="1"/>
  <c r="AC316" i="5" s="1"/>
  <c r="AC317" i="5" a="1"/>
  <c r="AC317" i="5" s="1"/>
  <c r="AC318" i="5" a="1"/>
  <c r="AC318" i="5" s="1"/>
  <c r="AC319" i="5" a="1"/>
  <c r="AC319" i="5" s="1"/>
  <c r="AC320" i="5" a="1"/>
  <c r="AC320" i="5" s="1"/>
  <c r="AC321" i="5" a="1"/>
  <c r="AC321" i="5" s="1"/>
  <c r="AC322" i="5" a="1"/>
  <c r="AC322" i="5" s="1"/>
  <c r="AC323" i="5" a="1"/>
  <c r="AC323" i="5" s="1"/>
  <c r="AC324" i="5" a="1"/>
  <c r="AC324" i="5" s="1"/>
  <c r="AC325" i="5" a="1"/>
  <c r="AC325" i="5" s="1"/>
  <c r="AC326" i="5" a="1"/>
  <c r="AC326" i="5" s="1"/>
  <c r="AC327" i="5" a="1"/>
  <c r="AC327" i="5" s="1"/>
  <c r="AC328" i="5" a="1"/>
  <c r="AC328" i="5" s="1"/>
  <c r="AC329" i="5" a="1"/>
  <c r="AC329" i="5" s="1"/>
  <c r="AC330" i="5" a="1"/>
  <c r="AC330" i="5" s="1"/>
  <c r="AC331" i="5" a="1"/>
  <c r="AC331" i="5" s="1"/>
  <c r="AC332" i="5" a="1"/>
  <c r="AC332" i="5" s="1"/>
  <c r="AC333" i="5" a="1"/>
  <c r="AC333" i="5" s="1"/>
  <c r="AC334" i="5" a="1"/>
  <c r="AC334" i="5" s="1"/>
  <c r="AC335" i="5" a="1"/>
  <c r="AC335" i="5" s="1"/>
  <c r="AC336" i="5" a="1"/>
  <c r="AC336" i="5" s="1"/>
  <c r="AC337" i="5" a="1"/>
  <c r="AC337" i="5" s="1"/>
  <c r="AC338" i="5" a="1"/>
  <c r="AC338" i="5" s="1"/>
  <c r="AC339" i="5" a="1"/>
  <c r="AC339" i="5" s="1"/>
  <c r="AC340" i="5" a="1"/>
  <c r="AC340" i="5" s="1"/>
  <c r="AC341" i="5" a="1"/>
  <c r="AC341" i="5" s="1"/>
  <c r="AC342" i="5" a="1"/>
  <c r="AC342" i="5" s="1"/>
  <c r="AC343" i="5" a="1"/>
  <c r="AC343" i="5" s="1"/>
  <c r="AC344" i="5" a="1"/>
  <c r="AC344" i="5" s="1"/>
  <c r="AC345" i="5" a="1"/>
  <c r="AC345" i="5" s="1"/>
  <c r="AC346" i="5" a="1"/>
  <c r="AC346" i="5" s="1"/>
  <c r="AC347" i="5" a="1"/>
  <c r="AC347" i="5" s="1"/>
  <c r="AC348" i="5" a="1"/>
  <c r="AC348" i="5" s="1"/>
  <c r="AC349" i="5" a="1"/>
  <c r="AC349" i="5" s="1"/>
  <c r="AC350" i="5" a="1"/>
  <c r="AC350" i="5" s="1"/>
  <c r="AC351" i="5" a="1"/>
  <c r="AC351" i="5" s="1"/>
  <c r="AC352" i="5" a="1"/>
  <c r="AC352" i="5" s="1"/>
  <c r="AC353" i="5" a="1"/>
  <c r="AC353" i="5" s="1"/>
  <c r="AC354" i="5" a="1"/>
  <c r="AC354" i="5" s="1"/>
  <c r="AC355" i="5" a="1"/>
  <c r="AC355" i="5" s="1"/>
  <c r="AC356" i="5" a="1"/>
  <c r="AC356" i="5" s="1"/>
  <c r="AC357" i="5" a="1"/>
  <c r="AC357" i="5" s="1"/>
  <c r="AC358" i="5" a="1"/>
  <c r="AC358" i="5" s="1"/>
  <c r="AC359" i="5" a="1"/>
  <c r="AC359" i="5" s="1"/>
  <c r="AC360" i="5" a="1"/>
  <c r="AC360" i="5" s="1"/>
  <c r="AC361" i="5" a="1"/>
  <c r="AC361" i="5" s="1"/>
  <c r="AC362" i="5" a="1"/>
  <c r="AC362" i="5" s="1"/>
  <c r="AC363" i="5" a="1"/>
  <c r="AC363" i="5" s="1"/>
  <c r="AC364" i="5" a="1"/>
  <c r="AC364" i="5" s="1"/>
  <c r="AC365" i="5" a="1"/>
  <c r="AC365" i="5" s="1"/>
  <c r="AC366" i="5" a="1"/>
  <c r="AC366" i="5" s="1"/>
  <c r="AC367" i="5" a="1"/>
  <c r="AC367" i="5" s="1"/>
  <c r="AC368" i="5" a="1"/>
  <c r="AC368" i="5" s="1"/>
  <c r="AC369" i="5" a="1"/>
  <c r="AC369" i="5" s="1"/>
  <c r="AC370" i="5" a="1"/>
  <c r="AC370" i="5" s="1"/>
  <c r="AC371" i="5" a="1"/>
  <c r="AC371" i="5" s="1"/>
  <c r="AC372" i="5" a="1"/>
  <c r="AC372" i="5" s="1"/>
  <c r="AC373" i="5" a="1"/>
  <c r="AC373" i="5" s="1"/>
  <c r="AC374" i="5" a="1"/>
  <c r="AC374" i="5" s="1"/>
  <c r="AC375" i="5" a="1"/>
  <c r="AC375" i="5" s="1"/>
  <c r="AC376" i="5" a="1"/>
  <c r="AC376" i="5" s="1"/>
  <c r="AC377" i="5" a="1"/>
  <c r="AC377" i="5" s="1"/>
  <c r="AC378" i="5" a="1"/>
  <c r="AC378" i="5" s="1"/>
  <c r="AC379" i="5" a="1"/>
  <c r="AC379" i="5" s="1"/>
  <c r="AC380" i="5" a="1"/>
  <c r="AC380" i="5" s="1"/>
  <c r="AC381" i="5" a="1"/>
  <c r="AC381" i="5" s="1"/>
  <c r="AC382" i="5" a="1"/>
  <c r="AC382" i="5" s="1"/>
  <c r="AC383" i="5" a="1"/>
  <c r="AC383" i="5" s="1"/>
  <c r="AC384" i="5" a="1"/>
  <c r="AC384" i="5" s="1"/>
  <c r="AC385" i="5" a="1"/>
  <c r="AC385" i="5" s="1"/>
  <c r="AC386" i="5" a="1"/>
  <c r="AC386" i="5" s="1"/>
  <c r="AC387" i="5" a="1"/>
  <c r="AC387" i="5" s="1"/>
  <c r="AC388" i="5" a="1"/>
  <c r="AC388" i="5" s="1"/>
  <c r="AC389" i="5" a="1"/>
  <c r="AC389" i="5" s="1"/>
  <c r="AC390" i="5" a="1"/>
  <c r="AC390" i="5" s="1"/>
  <c r="AC391" i="5" a="1"/>
  <c r="AC391" i="5" s="1"/>
  <c r="AC392" i="5" a="1"/>
  <c r="AC392" i="5" s="1"/>
  <c r="AC393" i="5" a="1"/>
  <c r="AC393" i="5" s="1"/>
  <c r="AC394" i="5" a="1"/>
  <c r="AC394" i="5" s="1"/>
  <c r="AC395" i="5" a="1"/>
  <c r="AC395" i="5" s="1"/>
  <c r="AC396" i="5" a="1"/>
  <c r="AC396" i="5" s="1"/>
  <c r="AC397" i="5" a="1"/>
  <c r="AC397" i="5" s="1"/>
  <c r="AC398" i="5" a="1"/>
  <c r="AC398" i="5" s="1"/>
  <c r="AC399" i="5" a="1"/>
  <c r="AC399" i="5" s="1"/>
  <c r="AC400" i="5" a="1"/>
  <c r="AC400" i="5" s="1"/>
  <c r="AC401" i="5" a="1"/>
  <c r="AC401" i="5" s="1"/>
  <c r="AC402" i="5" a="1"/>
  <c r="AC402" i="5" s="1"/>
  <c r="AC403" i="5" a="1"/>
  <c r="AC403" i="5" s="1"/>
  <c r="AC404" i="5" a="1"/>
  <c r="AC404" i="5" s="1"/>
  <c r="AC405" i="5" a="1"/>
  <c r="AC405" i="5" s="1"/>
  <c r="AC406" i="5" a="1"/>
  <c r="AC406" i="5" s="1"/>
  <c r="AC407" i="5" a="1"/>
  <c r="AC407" i="5" s="1"/>
  <c r="AC408" i="5" a="1"/>
  <c r="AC408" i="5" s="1"/>
  <c r="AC409" i="5" a="1"/>
  <c r="AC409" i="5" s="1"/>
  <c r="AC410" i="5" a="1"/>
  <c r="AC410" i="5" s="1"/>
  <c r="AC411" i="5" a="1"/>
  <c r="AC411" i="5" s="1"/>
  <c r="AC412" i="5" a="1"/>
  <c r="AC412" i="5" s="1"/>
  <c r="AC413" i="5" a="1"/>
  <c r="AC413" i="5" s="1"/>
  <c r="AC414" i="5" a="1"/>
  <c r="AC414" i="5" s="1"/>
  <c r="AC415" i="5" a="1"/>
  <c r="AC415" i="5" s="1"/>
  <c r="AC416" i="5" a="1"/>
  <c r="AC416" i="5" s="1"/>
  <c r="AC417" i="5" a="1"/>
  <c r="AC417" i="5" s="1"/>
  <c r="AC418" i="5" a="1"/>
  <c r="AC418" i="5" s="1"/>
  <c r="AC419" i="5" a="1"/>
  <c r="AC419" i="5" s="1"/>
  <c r="AC420" i="5" a="1"/>
  <c r="AC420" i="5" s="1"/>
  <c r="AC421" i="5" a="1"/>
  <c r="AC421" i="5" s="1"/>
  <c r="AC422" i="5" a="1"/>
  <c r="AC422" i="5" s="1"/>
  <c r="AC423" i="5" a="1"/>
  <c r="AC423" i="5" s="1"/>
  <c r="AC424" i="5" a="1"/>
  <c r="AC424" i="5" s="1"/>
  <c r="AC425" i="5" a="1"/>
  <c r="AC425" i="5" s="1"/>
  <c r="AC426" i="5" a="1"/>
  <c r="AC426" i="5" s="1"/>
  <c r="AC427" i="5" a="1"/>
  <c r="AC427" i="5" s="1"/>
  <c r="AC428" i="5" a="1"/>
  <c r="AC428" i="5" s="1"/>
  <c r="AC429" i="5" a="1"/>
  <c r="AC429" i="5" s="1"/>
  <c r="AC430" i="5" a="1"/>
  <c r="AC430" i="5" s="1"/>
  <c r="AC431" i="5" a="1"/>
  <c r="AC431" i="5" s="1"/>
  <c r="AC432" i="5" a="1"/>
  <c r="AC432" i="5" s="1"/>
  <c r="AC433" i="5" a="1"/>
  <c r="AC433" i="5" s="1"/>
  <c r="AC434" i="5" a="1"/>
  <c r="AC434" i="5" s="1"/>
  <c r="AC435" i="5" a="1"/>
  <c r="AC435" i="5" s="1"/>
  <c r="AC436" i="5" a="1"/>
  <c r="AC436" i="5" s="1"/>
  <c r="AC437" i="5" a="1"/>
  <c r="AC437" i="5" s="1"/>
  <c r="AC438" i="5" a="1"/>
  <c r="AC438" i="5" s="1"/>
  <c r="AC439" i="5" a="1"/>
  <c r="AC439" i="5" s="1"/>
  <c r="AC440" i="5" a="1"/>
  <c r="AC440" i="5" s="1"/>
  <c r="AC441" i="5" a="1"/>
  <c r="AC441" i="5" s="1"/>
  <c r="AC442" i="5" a="1"/>
  <c r="AC442" i="5" s="1"/>
  <c r="AC443" i="5" a="1"/>
  <c r="AC443" i="5" s="1"/>
  <c r="AC444" i="5" a="1"/>
  <c r="AC444" i="5" s="1"/>
  <c r="AC445" i="5" a="1"/>
  <c r="AC445" i="5" s="1"/>
  <c r="AC446" i="5" a="1"/>
  <c r="AC446" i="5" s="1"/>
  <c r="AC447" i="5" a="1"/>
  <c r="AC447" i="5" s="1"/>
  <c r="AC448" i="5" a="1"/>
  <c r="AC448" i="5" s="1"/>
  <c r="AC449" i="5" a="1"/>
  <c r="AC449" i="5" s="1"/>
  <c r="AC450" i="5" a="1"/>
  <c r="AC450" i="5" s="1"/>
  <c r="AC451" i="5" a="1"/>
  <c r="AC451" i="5" s="1"/>
  <c r="AC452" i="5" a="1"/>
  <c r="AC452" i="5" s="1"/>
  <c r="AC453" i="5" a="1"/>
  <c r="AC453" i="5" s="1"/>
  <c r="AC454" i="5" a="1"/>
  <c r="AC454" i="5" s="1"/>
  <c r="AC455" i="5" a="1"/>
  <c r="AC455" i="5" s="1"/>
  <c r="AC456" i="5" a="1"/>
  <c r="AC456" i="5" s="1"/>
  <c r="AC457" i="5" a="1"/>
  <c r="AC457" i="5" s="1"/>
  <c r="AC458" i="5" a="1"/>
  <c r="AC458" i="5" s="1"/>
  <c r="AC459" i="5" a="1"/>
  <c r="AC459" i="5" s="1"/>
  <c r="AC460" i="5" a="1"/>
  <c r="AC460" i="5" s="1"/>
  <c r="AC461" i="5" a="1"/>
  <c r="AC461" i="5" s="1"/>
  <c r="AC462" i="5" a="1"/>
  <c r="AC462" i="5" s="1"/>
  <c r="AC463" i="5" a="1"/>
  <c r="AC463" i="5" s="1"/>
  <c r="AC464" i="5" a="1"/>
  <c r="AC464" i="5" s="1"/>
  <c r="AC465" i="5" a="1"/>
  <c r="AC465" i="5" s="1"/>
  <c r="AC466" i="5" a="1"/>
  <c r="AC466" i="5" s="1"/>
  <c r="AC467" i="5" a="1"/>
  <c r="AC467" i="5" s="1"/>
  <c r="AC468" i="5" a="1"/>
  <c r="AC468" i="5" s="1"/>
  <c r="AC469" i="5" a="1"/>
  <c r="AC469" i="5" s="1"/>
  <c r="AC470" i="5" a="1"/>
  <c r="AC470" i="5" s="1"/>
  <c r="AC471" i="5" a="1"/>
  <c r="AC471" i="5" s="1"/>
  <c r="AC472" i="5" a="1"/>
  <c r="AC472" i="5" s="1"/>
  <c r="AC473" i="5" a="1"/>
  <c r="AC473" i="5" s="1"/>
  <c r="AC474" i="5" a="1"/>
  <c r="AC474" i="5" s="1"/>
  <c r="AC475" i="5" a="1"/>
  <c r="AC475" i="5" s="1"/>
  <c r="AC476" i="5" a="1"/>
  <c r="AC476" i="5" s="1"/>
  <c r="AC477" i="5" a="1"/>
  <c r="AC477" i="5" s="1"/>
  <c r="AC478" i="5" a="1"/>
  <c r="AC478" i="5" s="1"/>
  <c r="AC479" i="5" a="1"/>
  <c r="AC479" i="5" s="1"/>
  <c r="AC480" i="5" a="1"/>
  <c r="AC480" i="5" s="1"/>
  <c r="AC481" i="5" a="1"/>
  <c r="AC481" i="5" s="1"/>
  <c r="AC482" i="5" a="1"/>
  <c r="AC482" i="5" s="1"/>
  <c r="AC483" i="5" a="1"/>
  <c r="AC483" i="5" s="1"/>
  <c r="AC484" i="5" a="1"/>
  <c r="AC484" i="5" s="1"/>
  <c r="AC485" i="5" a="1"/>
  <c r="AC485" i="5" s="1"/>
  <c r="AC486" i="5" a="1"/>
  <c r="AC486" i="5" s="1"/>
  <c r="AC487" i="5" a="1"/>
  <c r="AC487" i="5" s="1"/>
  <c r="AC488" i="5" a="1"/>
  <c r="AC488" i="5" s="1"/>
  <c r="AC489" i="5" a="1"/>
  <c r="AC489" i="5" s="1"/>
  <c r="AC490" i="5" a="1"/>
  <c r="AC490" i="5" s="1"/>
  <c r="AC491" i="5" a="1"/>
  <c r="AC491" i="5" s="1"/>
  <c r="AC492" i="5" a="1"/>
  <c r="AC492" i="5" s="1"/>
  <c r="AC493" i="5" a="1"/>
  <c r="AC493" i="5" s="1"/>
  <c r="AC494" i="5" a="1"/>
  <c r="AC494" i="5" s="1"/>
  <c r="AC495" i="5" a="1"/>
  <c r="AC495" i="5" s="1"/>
  <c r="AC496" i="5" a="1"/>
  <c r="AC496" i="5" s="1"/>
  <c r="AC497" i="5" a="1"/>
  <c r="AC497" i="5" s="1"/>
  <c r="AC498" i="5" a="1"/>
  <c r="AC498" i="5" s="1"/>
  <c r="AC499" i="5" a="1"/>
  <c r="AC499" i="5" s="1"/>
  <c r="AC500" i="5" a="1"/>
  <c r="AC500" i="5" s="1"/>
  <c r="AC501" i="5" a="1"/>
  <c r="AC501" i="5" s="1"/>
  <c r="AC502" i="5" a="1"/>
  <c r="AC502" i="5" s="1"/>
  <c r="AC503" i="5" a="1"/>
  <c r="AC503" i="5" s="1"/>
  <c r="AC504" i="5" a="1"/>
  <c r="AC504" i="5" s="1"/>
  <c r="AC505" i="5" a="1"/>
  <c r="AC505" i="5" s="1"/>
  <c r="AC506" i="5" a="1"/>
  <c r="AC506" i="5" s="1"/>
  <c r="AC507" i="5" a="1"/>
  <c r="AC507" i="5" s="1"/>
  <c r="AC508" i="5" a="1"/>
  <c r="AC508" i="5" s="1"/>
  <c r="AC509" i="5" a="1"/>
  <c r="AC509" i="5" s="1"/>
  <c r="AC510" i="5" a="1"/>
  <c r="AC510" i="5" s="1"/>
  <c r="AC511" i="5" a="1"/>
  <c r="AC511" i="5" s="1"/>
  <c r="AC512" i="5" a="1"/>
  <c r="AC512" i="5" s="1"/>
  <c r="AC513" i="5" a="1"/>
  <c r="AC513" i="5" s="1"/>
  <c r="AC514" i="5" a="1"/>
  <c r="AC514" i="5" s="1"/>
  <c r="AC515" i="5" a="1"/>
  <c r="AC515" i="5" s="1"/>
  <c r="AC516" i="5" a="1"/>
  <c r="AC516" i="5" s="1"/>
  <c r="AC517" i="5" a="1"/>
  <c r="AC517" i="5" s="1"/>
  <c r="AC518" i="5" a="1"/>
  <c r="AC518" i="5" s="1"/>
  <c r="AC519" i="5" a="1"/>
  <c r="AC519" i="5" s="1"/>
  <c r="AC520" i="5" a="1"/>
  <c r="AC520" i="5" s="1"/>
  <c r="AC521" i="5" a="1"/>
  <c r="AC521" i="5" s="1"/>
  <c r="AC522" i="5" a="1"/>
  <c r="AC522" i="5" s="1"/>
  <c r="AC523" i="5" a="1"/>
  <c r="AC523" i="5" s="1"/>
  <c r="AC524" i="5" a="1"/>
  <c r="AC524" i="5" s="1"/>
  <c r="AC525" i="5" a="1"/>
  <c r="AC525" i="5" s="1"/>
  <c r="AC526" i="5" a="1"/>
  <c r="AC526" i="5" s="1"/>
  <c r="AC527" i="5" a="1"/>
  <c r="AC527" i="5" s="1"/>
  <c r="AC528" i="5" a="1"/>
  <c r="AC528" i="5" s="1"/>
  <c r="AC529" i="5" a="1"/>
  <c r="AC529" i="5" s="1"/>
  <c r="AC530" i="5" a="1"/>
  <c r="AC530" i="5" s="1"/>
  <c r="AC531" i="5" a="1"/>
  <c r="AC531" i="5" s="1"/>
  <c r="AC532" i="5" a="1"/>
  <c r="AC532" i="5" s="1"/>
  <c r="AC533" i="5" a="1"/>
  <c r="AC533" i="5" s="1"/>
  <c r="AC534" i="5" a="1"/>
  <c r="AC534" i="5" s="1"/>
  <c r="AC535" i="5" a="1"/>
  <c r="AC535" i="5" s="1"/>
  <c r="AC536" i="5" a="1"/>
  <c r="AC536" i="5" s="1"/>
  <c r="AC537" i="5" a="1"/>
  <c r="AC537" i="5" s="1"/>
  <c r="AC538" i="5" a="1"/>
  <c r="AC538" i="5" s="1"/>
  <c r="AC539" i="5" a="1"/>
  <c r="AC539" i="5" s="1"/>
  <c r="AC540" i="5" a="1"/>
  <c r="AC540" i="5" s="1"/>
  <c r="AC541" i="5" a="1"/>
  <c r="AC541" i="5" s="1"/>
  <c r="AC542" i="5" a="1"/>
  <c r="AC542" i="5" s="1"/>
  <c r="AC543" i="5" a="1"/>
  <c r="AC543" i="5" s="1"/>
  <c r="AC544" i="5" a="1"/>
  <c r="AC544" i="5" s="1"/>
  <c r="AC545" i="5" a="1"/>
  <c r="AC545" i="5" s="1"/>
  <c r="AC546" i="5" a="1"/>
  <c r="AC546" i="5" s="1"/>
  <c r="AC547" i="5" a="1"/>
  <c r="AC547" i="5" s="1"/>
  <c r="AC548" i="5" a="1"/>
  <c r="AC548" i="5" s="1"/>
  <c r="AC549" i="5" a="1"/>
  <c r="AC549" i="5" s="1"/>
  <c r="AC550" i="5" a="1"/>
  <c r="AC550" i="5" s="1"/>
  <c r="AC551" i="5" a="1"/>
  <c r="AC551" i="5" s="1"/>
  <c r="AC552" i="5" a="1"/>
  <c r="AC552" i="5" s="1"/>
  <c r="AC553" i="5" a="1"/>
  <c r="AC553" i="5" s="1"/>
  <c r="AC554" i="5" a="1"/>
  <c r="AC554" i="5" s="1"/>
  <c r="AC555" i="5" a="1"/>
  <c r="AC555" i="5" s="1"/>
  <c r="AC556" i="5" a="1"/>
  <c r="AC556" i="5" s="1"/>
  <c r="AC557" i="5" a="1"/>
  <c r="AC557" i="5" s="1"/>
  <c r="AC558" i="5" a="1"/>
  <c r="AC558" i="5" s="1"/>
  <c r="AC559" i="5" a="1"/>
  <c r="AC559" i="5" s="1"/>
  <c r="AC560" i="5" a="1"/>
  <c r="AC560" i="5" s="1"/>
  <c r="AC561" i="5" a="1"/>
  <c r="AC561" i="5" s="1"/>
  <c r="AC562" i="5" a="1"/>
  <c r="AC562" i="5" s="1"/>
  <c r="AC563" i="5" a="1"/>
  <c r="AC563" i="5" s="1"/>
  <c r="AC564" i="5" a="1"/>
  <c r="AC564" i="5" s="1"/>
  <c r="AC565" i="5" a="1"/>
  <c r="AC565" i="5" s="1"/>
  <c r="AC566" i="5" a="1"/>
  <c r="AC566" i="5" s="1"/>
  <c r="AC567" i="5" a="1"/>
  <c r="AC567" i="5" s="1"/>
  <c r="AC568" i="5" a="1"/>
  <c r="AC568" i="5" s="1"/>
  <c r="AC569" i="5" a="1"/>
  <c r="AC569" i="5" s="1"/>
  <c r="AC570" i="5" a="1"/>
  <c r="AC570" i="5" s="1"/>
  <c r="AC571" i="5" a="1"/>
  <c r="AC571" i="5" s="1"/>
  <c r="AC572" i="5" a="1"/>
  <c r="AC572" i="5" s="1"/>
  <c r="AC573" i="5" a="1"/>
  <c r="AC573" i="5" s="1"/>
  <c r="AC574" i="5" a="1"/>
  <c r="AC574" i="5" s="1"/>
  <c r="AC575" i="5" a="1"/>
  <c r="AC575" i="5" s="1"/>
  <c r="AC576" i="5" a="1"/>
  <c r="AC576" i="5" s="1"/>
  <c r="AC577" i="5" a="1"/>
  <c r="AC577" i="5" s="1"/>
  <c r="AC578" i="5" a="1"/>
  <c r="AC578" i="5" s="1"/>
  <c r="AC579" i="5" a="1"/>
  <c r="AC579" i="5" s="1"/>
  <c r="AC580" i="5" a="1"/>
  <c r="AC580" i="5" s="1"/>
  <c r="AC581" i="5" a="1"/>
  <c r="AC581" i="5" s="1"/>
  <c r="AC582" i="5" a="1"/>
  <c r="AC582" i="5" s="1"/>
  <c r="AC583" i="5" a="1"/>
  <c r="AC583" i="5" s="1"/>
  <c r="AC584" i="5" a="1"/>
  <c r="AC584" i="5" s="1"/>
  <c r="AC585" i="5" a="1"/>
  <c r="AC585" i="5" s="1"/>
  <c r="AC586" i="5" a="1"/>
  <c r="AC586" i="5" s="1"/>
  <c r="AC587" i="5" a="1"/>
  <c r="AC587" i="5" s="1"/>
  <c r="AC588" i="5" a="1"/>
  <c r="AC588" i="5" s="1"/>
  <c r="AC589" i="5" a="1"/>
  <c r="AC589" i="5" s="1"/>
  <c r="AC590" i="5" a="1"/>
  <c r="AC590" i="5" s="1"/>
  <c r="AC591" i="5" a="1"/>
  <c r="AC591" i="5" s="1"/>
  <c r="AC592" i="5" a="1"/>
  <c r="AC592" i="5" s="1"/>
  <c r="AC593" i="5" a="1"/>
  <c r="AC593" i="5" s="1"/>
  <c r="AC594" i="5" a="1"/>
  <c r="AC594" i="5" s="1"/>
  <c r="AC595" i="5" a="1"/>
  <c r="AC595" i="5" s="1"/>
  <c r="AC596" i="5" a="1"/>
  <c r="AC596" i="5" s="1"/>
  <c r="AC597" i="5" a="1"/>
  <c r="AC597" i="5" s="1"/>
  <c r="AC598" i="5" a="1"/>
  <c r="AC598" i="5" s="1"/>
  <c r="AC599" i="5" a="1"/>
  <c r="AC599" i="5" s="1"/>
  <c r="AC600" i="5" a="1"/>
  <c r="AC600" i="5" s="1"/>
  <c r="AC601" i="5" a="1"/>
  <c r="AC601" i="5" s="1"/>
  <c r="AC602" i="5" a="1"/>
  <c r="AC602" i="5" s="1"/>
  <c r="AC603" i="5" a="1"/>
  <c r="AC603" i="5" s="1"/>
  <c r="AC604" i="5" a="1"/>
  <c r="AC604" i="5" s="1"/>
  <c r="AC605" i="5" a="1"/>
  <c r="AC605" i="5" s="1"/>
  <c r="AC606" i="5" a="1"/>
  <c r="AC606" i="5" s="1"/>
  <c r="AC607" i="5" a="1"/>
  <c r="AC607" i="5" s="1"/>
  <c r="AC608" i="5" a="1"/>
  <c r="AC608" i="5" s="1"/>
  <c r="AC609" i="5" a="1"/>
  <c r="AC609" i="5" s="1"/>
  <c r="AC610" i="5" a="1"/>
  <c r="AC610" i="5" s="1"/>
  <c r="AC611" i="5" a="1"/>
  <c r="AC611" i="5" s="1"/>
  <c r="AC612" i="5" a="1"/>
  <c r="AC612" i="5" s="1"/>
  <c r="AC613" i="5" a="1"/>
  <c r="AC613" i="5" s="1"/>
  <c r="AC614" i="5" a="1"/>
  <c r="AC614" i="5" s="1"/>
  <c r="AC615" i="5" a="1"/>
  <c r="AC615" i="5" s="1"/>
  <c r="AC616" i="5" a="1"/>
  <c r="AC616" i="5" s="1"/>
  <c r="AC617" i="5" a="1"/>
  <c r="AC617" i="5" s="1"/>
  <c r="AC618" i="5" a="1"/>
  <c r="AC618" i="5" s="1"/>
  <c r="AC619" i="5" a="1"/>
  <c r="AC619" i="5" s="1"/>
  <c r="AC620" i="5" a="1"/>
  <c r="AC620" i="5" s="1"/>
  <c r="AC621" i="5" a="1"/>
  <c r="AC621" i="5" s="1"/>
  <c r="AC622" i="5" a="1"/>
  <c r="AC622" i="5" s="1"/>
  <c r="AC623" i="5" a="1"/>
  <c r="AC623" i="5" s="1"/>
  <c r="AC624" i="5" a="1"/>
  <c r="AC624" i="5" s="1"/>
  <c r="AC625" i="5" a="1"/>
  <c r="AC625" i="5" s="1"/>
  <c r="AC626" i="5" a="1"/>
  <c r="AC626" i="5" s="1"/>
  <c r="AC627" i="5" a="1"/>
  <c r="AC627" i="5" s="1"/>
  <c r="AC628" i="5" a="1"/>
  <c r="AC628" i="5" s="1"/>
  <c r="AC629" i="5" a="1"/>
  <c r="AC629" i="5" s="1"/>
  <c r="AC630" i="5" a="1"/>
  <c r="AC630" i="5" s="1"/>
  <c r="AC631" i="5" a="1"/>
  <c r="AC631" i="5" s="1"/>
  <c r="AC632" i="5" a="1"/>
  <c r="AC632" i="5" s="1"/>
  <c r="AC633" i="5" a="1"/>
  <c r="AC633" i="5" s="1"/>
  <c r="AC634" i="5" a="1"/>
  <c r="AC634" i="5" s="1"/>
  <c r="AC635" i="5" a="1"/>
  <c r="AC635" i="5" s="1"/>
  <c r="AC636" i="5" a="1"/>
  <c r="AC636" i="5" s="1"/>
  <c r="AC637" i="5" a="1"/>
  <c r="AC637" i="5" s="1"/>
  <c r="AC638" i="5" a="1"/>
  <c r="AC638" i="5" s="1"/>
  <c r="AC639" i="5" a="1"/>
  <c r="AC639" i="5" s="1"/>
  <c r="AC640" i="5" a="1"/>
  <c r="AC640" i="5" s="1"/>
  <c r="AC641" i="5" a="1"/>
  <c r="AC641" i="5" s="1"/>
  <c r="AC642" i="5" a="1"/>
  <c r="AC642" i="5" s="1"/>
  <c r="AC643" i="5" a="1"/>
  <c r="AC643" i="5" s="1"/>
  <c r="AC644" i="5" a="1"/>
  <c r="AC644" i="5" s="1"/>
  <c r="AC645" i="5" a="1"/>
  <c r="AC645" i="5" s="1"/>
  <c r="AC646" i="5" a="1"/>
  <c r="AC646" i="5" s="1"/>
  <c r="AC647" i="5" a="1"/>
  <c r="AC647" i="5" s="1"/>
  <c r="AC648" i="5" a="1"/>
  <c r="AC648" i="5" s="1"/>
  <c r="AC649" i="5" a="1"/>
  <c r="AC649" i="5" s="1"/>
  <c r="AC650" i="5" a="1"/>
  <c r="AC650" i="5" s="1"/>
  <c r="AC651" i="5" a="1"/>
  <c r="AC651" i="5" s="1"/>
  <c r="AC652" i="5" a="1"/>
  <c r="AC652" i="5" s="1"/>
  <c r="AC653" i="5" a="1"/>
  <c r="AC653" i="5" s="1"/>
  <c r="AC654" i="5" a="1"/>
  <c r="AC654" i="5" s="1"/>
  <c r="AC655" i="5" a="1"/>
  <c r="AC655" i="5" s="1"/>
  <c r="AC656" i="5" a="1"/>
  <c r="AC656" i="5" s="1"/>
  <c r="AC657" i="5" a="1"/>
  <c r="AC657" i="5" s="1"/>
  <c r="AC658" i="5" a="1"/>
  <c r="AC658" i="5" s="1"/>
  <c r="AC659" i="5" a="1"/>
  <c r="AC659" i="5" s="1"/>
  <c r="AC660" i="5" a="1"/>
  <c r="AC660" i="5" s="1"/>
  <c r="AC661" i="5" a="1"/>
  <c r="AC661" i="5" s="1"/>
  <c r="AC662" i="5" a="1"/>
  <c r="AC662" i="5" s="1"/>
  <c r="AC663" i="5" a="1"/>
  <c r="AC663" i="5" s="1"/>
  <c r="AC664" i="5" a="1"/>
  <c r="AC664" i="5" s="1"/>
  <c r="AC665" i="5" a="1"/>
  <c r="AC665" i="5" s="1"/>
  <c r="AC666" i="5" a="1"/>
  <c r="AC666" i="5" s="1"/>
  <c r="AC667" i="5" a="1"/>
  <c r="AC667" i="5" s="1"/>
  <c r="AC668" i="5" a="1"/>
  <c r="AC668" i="5" s="1"/>
  <c r="AC669" i="5" a="1"/>
  <c r="AC669" i="5" s="1"/>
  <c r="AC670" i="5" a="1"/>
  <c r="AC670" i="5" s="1"/>
  <c r="AC671" i="5" a="1"/>
  <c r="AC671" i="5" s="1"/>
  <c r="AC672" i="5" a="1"/>
  <c r="AC672" i="5" s="1"/>
  <c r="AC673" i="5" a="1"/>
  <c r="AC673" i="5" s="1"/>
  <c r="AC674" i="5" a="1"/>
  <c r="AC674" i="5" s="1"/>
  <c r="AC675" i="5" a="1"/>
  <c r="AC675" i="5" s="1"/>
  <c r="AC676" i="5" a="1"/>
  <c r="AC676" i="5" s="1"/>
  <c r="AC677" i="5" a="1"/>
  <c r="AC677" i="5" s="1"/>
  <c r="AC678" i="5" a="1"/>
  <c r="AC678" i="5" s="1"/>
  <c r="AC679" i="5" a="1"/>
  <c r="AC679" i="5" s="1"/>
  <c r="AC680" i="5" a="1"/>
  <c r="AC680" i="5" s="1"/>
  <c r="AC681" i="5" a="1"/>
  <c r="AC681" i="5" s="1"/>
  <c r="AC682" i="5" a="1"/>
  <c r="AC682" i="5" s="1"/>
  <c r="AC683" i="5" a="1"/>
  <c r="AC683" i="5" s="1"/>
  <c r="AC684" i="5" a="1"/>
  <c r="AC684" i="5" s="1"/>
  <c r="AC685" i="5" a="1"/>
  <c r="AC685" i="5" s="1"/>
  <c r="AC686" i="5" a="1"/>
  <c r="AC686" i="5" s="1"/>
  <c r="AC687" i="5" a="1"/>
  <c r="AC687" i="5" s="1"/>
  <c r="AC688" i="5" a="1"/>
  <c r="AC688" i="5" s="1"/>
  <c r="AC689" i="5" a="1"/>
  <c r="AC689" i="5" s="1"/>
  <c r="AC690" i="5" a="1"/>
  <c r="AC690" i="5" s="1"/>
  <c r="AC691" i="5" a="1"/>
  <c r="AC691" i="5" s="1"/>
  <c r="AC692" i="5" a="1"/>
  <c r="AC692" i="5" s="1"/>
  <c r="AC693" i="5" a="1"/>
  <c r="AC693" i="5" s="1"/>
  <c r="AC694" i="5" a="1"/>
  <c r="AC694" i="5" s="1"/>
  <c r="AC695" i="5" a="1"/>
  <c r="AC695" i="5" s="1"/>
  <c r="AC696" i="5" a="1"/>
  <c r="AC696" i="5" s="1"/>
  <c r="AC697" i="5" a="1"/>
  <c r="AC697" i="5" s="1"/>
  <c r="AC698" i="5" a="1"/>
  <c r="AC698" i="5" s="1"/>
  <c r="AC699" i="5" a="1"/>
  <c r="AC699" i="5" s="1"/>
  <c r="AC700" i="5" a="1"/>
  <c r="AC700" i="5" s="1"/>
  <c r="AC701" i="5" a="1"/>
  <c r="AC701" i="5" s="1"/>
  <c r="AC702" i="5" a="1"/>
  <c r="AC702" i="5" s="1"/>
  <c r="AC703" i="5" a="1"/>
  <c r="AC703" i="5" s="1"/>
  <c r="AC704" i="5" a="1"/>
  <c r="AC704" i="5" s="1"/>
  <c r="AC705" i="5" a="1"/>
  <c r="AC705" i="5" s="1"/>
  <c r="AC706" i="5" a="1"/>
  <c r="AC706" i="5" s="1"/>
  <c r="AC707" i="5" a="1"/>
  <c r="AC707" i="5" s="1"/>
  <c r="AC708" i="5" a="1"/>
  <c r="AC708" i="5" s="1"/>
  <c r="AC709" i="5" a="1"/>
  <c r="AC709" i="5" s="1"/>
  <c r="AC710" i="5" a="1"/>
  <c r="AC710" i="5" s="1"/>
  <c r="AC711" i="5" a="1"/>
  <c r="AC711" i="5" s="1"/>
  <c r="AC712" i="5" a="1"/>
  <c r="AC712" i="5" s="1"/>
  <c r="AC713" i="5" a="1"/>
  <c r="AC713" i="5" s="1"/>
  <c r="AC714" i="5" a="1"/>
  <c r="AC714" i="5" s="1"/>
  <c r="AC715" i="5" a="1"/>
  <c r="AC715" i="5" s="1"/>
  <c r="AC716" i="5" a="1"/>
  <c r="AC716" i="5" s="1"/>
  <c r="AC717" i="5" a="1"/>
  <c r="AC717" i="5" s="1"/>
  <c r="AC718" i="5" a="1"/>
  <c r="AC718" i="5" s="1"/>
  <c r="AC719" i="5" a="1"/>
  <c r="AC719" i="5" s="1"/>
  <c r="AC720" i="5" a="1"/>
  <c r="AC720" i="5" s="1"/>
  <c r="AC721" i="5" a="1"/>
  <c r="AC721" i="5" s="1"/>
  <c r="AC722" i="5" a="1"/>
  <c r="AC722" i="5" s="1"/>
  <c r="AC723" i="5" a="1"/>
  <c r="AC723" i="5" s="1"/>
  <c r="AC724" i="5" a="1"/>
  <c r="AC724" i="5" s="1"/>
  <c r="AC725" i="5" a="1"/>
  <c r="AC725" i="5" s="1"/>
  <c r="AC726" i="5" a="1"/>
  <c r="AC726" i="5" s="1"/>
  <c r="AC727" i="5" a="1"/>
  <c r="AC727" i="5" s="1"/>
  <c r="AC728" i="5" a="1"/>
  <c r="AC728" i="5" s="1"/>
  <c r="AC729" i="5" a="1"/>
  <c r="AC729" i="5" s="1"/>
  <c r="AC730" i="5" a="1"/>
  <c r="AC730" i="5" s="1"/>
  <c r="AC731" i="5" a="1"/>
  <c r="AC731" i="5" s="1"/>
  <c r="AC732" i="5" a="1"/>
  <c r="AC732" i="5" s="1"/>
  <c r="AC733" i="5" a="1"/>
  <c r="AC733" i="5" s="1"/>
  <c r="AC734" i="5" a="1"/>
  <c r="AC734" i="5" s="1"/>
  <c r="AC735" i="5" a="1"/>
  <c r="AC735" i="5" s="1"/>
  <c r="AC736" i="5" a="1"/>
  <c r="AC736" i="5" s="1"/>
  <c r="AC737" i="5" a="1"/>
  <c r="AC737" i="5" s="1"/>
  <c r="AC738" i="5" a="1"/>
  <c r="AC738" i="5" s="1"/>
  <c r="AC739" i="5" a="1"/>
  <c r="AC739" i="5" s="1"/>
  <c r="AC740" i="5" a="1"/>
  <c r="AC740" i="5" s="1"/>
  <c r="AC741" i="5" a="1"/>
  <c r="AC741" i="5" s="1"/>
  <c r="AC742" i="5" a="1"/>
  <c r="AC742" i="5" s="1"/>
  <c r="AC743" i="5" a="1"/>
  <c r="AC743" i="5" s="1"/>
  <c r="AC744" i="5" a="1"/>
  <c r="AC744" i="5" s="1"/>
  <c r="AC745" i="5" a="1"/>
  <c r="AC745" i="5" s="1"/>
  <c r="AC746" i="5" a="1"/>
  <c r="AC746" i="5" s="1"/>
  <c r="AC747" i="5" a="1"/>
  <c r="AC747" i="5" s="1"/>
  <c r="AC748" i="5" a="1"/>
  <c r="AC748" i="5" s="1"/>
  <c r="AC749" i="5" a="1"/>
  <c r="AC749" i="5" s="1"/>
  <c r="AC750" i="5" a="1"/>
  <c r="AC750" i="5" s="1"/>
  <c r="AC751" i="5" a="1"/>
  <c r="AC751" i="5" s="1"/>
  <c r="AC752" i="5" a="1"/>
  <c r="AC752" i="5" s="1"/>
  <c r="AC753" i="5" a="1"/>
  <c r="AC753" i="5" s="1"/>
  <c r="AC754" i="5" a="1"/>
  <c r="AC754" i="5" s="1"/>
  <c r="AC755" i="5" a="1"/>
  <c r="AC755" i="5" s="1"/>
  <c r="AC756" i="5" a="1"/>
  <c r="AC756" i="5" s="1"/>
  <c r="AC757" i="5" a="1"/>
  <c r="AC757" i="5" s="1"/>
  <c r="AC758" i="5" a="1"/>
  <c r="AC758" i="5" s="1"/>
  <c r="AC759" i="5" a="1"/>
  <c r="AC759" i="5" s="1"/>
  <c r="AC760" i="5" a="1"/>
  <c r="AC760" i="5" s="1"/>
  <c r="AC761" i="5" a="1"/>
  <c r="AC761" i="5" s="1"/>
  <c r="AC762" i="5" a="1"/>
  <c r="AC762" i="5" s="1"/>
  <c r="AC763" i="5" a="1"/>
  <c r="AC763" i="5" s="1"/>
  <c r="AC764" i="5" a="1"/>
  <c r="AC764" i="5" s="1"/>
  <c r="AC765" i="5" a="1"/>
  <c r="AC765" i="5" s="1"/>
  <c r="AC766" i="5" a="1"/>
  <c r="AC766" i="5" s="1"/>
  <c r="AC767" i="5" a="1"/>
  <c r="AC767" i="5" s="1"/>
  <c r="AC768" i="5" a="1"/>
  <c r="AC768" i="5" s="1"/>
  <c r="AC769" i="5" a="1"/>
  <c r="AC769" i="5" s="1"/>
  <c r="AC770" i="5" a="1"/>
  <c r="AC770" i="5" s="1"/>
  <c r="AC771" i="5" a="1"/>
  <c r="AC771" i="5" s="1"/>
  <c r="AC772" i="5" a="1"/>
  <c r="AC772" i="5" s="1"/>
  <c r="AC773" i="5" a="1"/>
  <c r="AC773" i="5" s="1"/>
  <c r="AC774" i="5" a="1"/>
  <c r="AC774" i="5" s="1"/>
  <c r="AC775" i="5" a="1"/>
  <c r="AC775" i="5" s="1"/>
  <c r="AC776" i="5" a="1"/>
  <c r="AC776" i="5" s="1"/>
  <c r="AC777" i="5" a="1"/>
  <c r="AC777" i="5" s="1"/>
  <c r="AC778" i="5" a="1"/>
  <c r="AC778" i="5" s="1"/>
  <c r="AC779" i="5" a="1"/>
  <c r="AC779" i="5" s="1"/>
  <c r="AC780" i="5" a="1"/>
  <c r="AC780" i="5" s="1"/>
  <c r="AC781" i="5" a="1"/>
  <c r="AC781" i="5" s="1"/>
  <c r="AC782" i="5" a="1"/>
  <c r="AC782" i="5" s="1"/>
  <c r="AC783" i="5" a="1"/>
  <c r="AC783" i="5" s="1"/>
  <c r="AC784" i="5" a="1"/>
  <c r="AC784" i="5" s="1"/>
  <c r="AC785" i="5" a="1"/>
  <c r="AC785" i="5" s="1"/>
  <c r="AC786" i="5" a="1"/>
  <c r="AC786" i="5" s="1"/>
  <c r="AC787" i="5" a="1"/>
  <c r="AC787" i="5" s="1"/>
  <c r="AC788" i="5" a="1"/>
  <c r="AC788" i="5" s="1"/>
  <c r="AC789" i="5" a="1"/>
  <c r="AC789" i="5" s="1"/>
  <c r="AC790" i="5" a="1"/>
  <c r="AC790" i="5" s="1"/>
  <c r="AC791" i="5" a="1"/>
  <c r="AC791" i="5" s="1"/>
  <c r="AC792" i="5" a="1"/>
  <c r="AC792" i="5" s="1"/>
  <c r="AC793" i="5" a="1"/>
  <c r="AC793" i="5" s="1"/>
  <c r="AC794" i="5" a="1"/>
  <c r="AC794" i="5" s="1"/>
  <c r="AC795" i="5" a="1"/>
  <c r="AC795" i="5" s="1"/>
  <c r="AC796" i="5" a="1"/>
  <c r="AC796" i="5" s="1"/>
  <c r="AC797" i="5" a="1"/>
  <c r="AC797" i="5" s="1"/>
  <c r="AC798" i="5" a="1"/>
  <c r="AC798" i="5" s="1"/>
  <c r="AC799" i="5" a="1"/>
  <c r="AC799" i="5" s="1"/>
  <c r="AC800" i="5" a="1"/>
  <c r="AC800" i="5" s="1"/>
  <c r="AC801" i="5" a="1"/>
  <c r="AC801" i="5" s="1"/>
  <c r="AC802" i="5" a="1"/>
  <c r="AC802" i="5" s="1"/>
  <c r="AC803" i="5" a="1"/>
  <c r="AC803" i="5" s="1"/>
  <c r="AC804" i="5" a="1"/>
  <c r="AC804" i="5" s="1"/>
  <c r="AC805" i="5" a="1"/>
  <c r="AC805" i="5" s="1"/>
  <c r="AC806" i="5" a="1"/>
  <c r="AC806" i="5" s="1"/>
  <c r="AC807" i="5" a="1"/>
  <c r="AC807" i="5" s="1"/>
  <c r="AC808" i="5" a="1"/>
  <c r="AC808" i="5" s="1"/>
  <c r="AC809" i="5" a="1"/>
  <c r="AC809" i="5" s="1"/>
  <c r="AC810" i="5" a="1"/>
  <c r="AC810" i="5" s="1"/>
  <c r="AC811" i="5" a="1"/>
  <c r="AC811" i="5" s="1"/>
  <c r="AC812" i="5" a="1"/>
  <c r="AC812" i="5" s="1"/>
  <c r="AC813" i="5" a="1"/>
  <c r="AC813" i="5" s="1"/>
  <c r="AC814" i="5" a="1"/>
  <c r="AC814" i="5" s="1"/>
  <c r="AC815" i="5" a="1"/>
  <c r="AC815" i="5" s="1"/>
  <c r="AC816" i="5" a="1"/>
  <c r="AC816" i="5" s="1"/>
  <c r="AC817" i="5" a="1"/>
  <c r="AC817" i="5" s="1"/>
  <c r="AC818" i="5" a="1"/>
  <c r="AC818" i="5" s="1"/>
  <c r="AC819" i="5" a="1"/>
  <c r="AC819" i="5" s="1"/>
  <c r="AC820" i="5" a="1"/>
  <c r="AC820" i="5" s="1"/>
  <c r="AC821" i="5" a="1"/>
  <c r="AC821" i="5" s="1"/>
  <c r="AC822" i="5" a="1"/>
  <c r="AC822" i="5" s="1"/>
  <c r="AC823" i="5" a="1"/>
  <c r="AC823" i="5" s="1"/>
  <c r="AC824" i="5" a="1"/>
  <c r="AC824" i="5" s="1"/>
  <c r="AC825" i="5" a="1"/>
  <c r="AC825" i="5" s="1"/>
  <c r="AC826" i="5" a="1"/>
  <c r="AC826" i="5" s="1"/>
  <c r="AC827" i="5" a="1"/>
  <c r="AC827" i="5" s="1"/>
  <c r="AC828" i="5" a="1"/>
  <c r="AC828" i="5" s="1"/>
  <c r="AC829" i="5" a="1"/>
  <c r="AC829" i="5" s="1"/>
  <c r="AC830" i="5" a="1"/>
  <c r="AC830" i="5" s="1"/>
  <c r="AC831" i="5" a="1"/>
  <c r="AC831" i="5" s="1"/>
  <c r="AC832" i="5" a="1"/>
  <c r="AC832" i="5" s="1"/>
  <c r="AC833" i="5" a="1"/>
  <c r="AC833" i="5" s="1"/>
  <c r="AC834" i="5" a="1"/>
  <c r="AC834" i="5" s="1"/>
  <c r="AC835" i="5" a="1"/>
  <c r="AC835" i="5" s="1"/>
  <c r="AC836" i="5" a="1"/>
  <c r="AC836" i="5" s="1"/>
  <c r="AC837" i="5" a="1"/>
  <c r="AC837" i="5" s="1"/>
  <c r="AC838" i="5" a="1"/>
  <c r="AC838" i="5" s="1"/>
  <c r="AC839" i="5" a="1"/>
  <c r="AC839" i="5" s="1"/>
  <c r="AC840" i="5" a="1"/>
  <c r="AC840" i="5" s="1"/>
  <c r="AC841" i="5" a="1"/>
  <c r="AC841" i="5" s="1"/>
  <c r="AC842" i="5" a="1"/>
  <c r="AC842" i="5" s="1"/>
  <c r="AC843" i="5" a="1"/>
  <c r="AC843" i="5" s="1"/>
  <c r="AC844" i="5" a="1"/>
  <c r="AC844" i="5" s="1"/>
  <c r="AC845" i="5" a="1"/>
  <c r="AC845" i="5" s="1"/>
  <c r="AC846" i="5" a="1"/>
  <c r="AC846" i="5" s="1"/>
  <c r="AC847" i="5" a="1"/>
  <c r="AC847" i="5" s="1"/>
  <c r="AC848" i="5" a="1"/>
  <c r="AC848" i="5" s="1"/>
  <c r="AC849" i="5" a="1"/>
  <c r="AC849" i="5" s="1"/>
  <c r="AC850" i="5" a="1"/>
  <c r="AC850" i="5" s="1"/>
  <c r="AC851" i="5" a="1"/>
  <c r="AC851" i="5" s="1"/>
  <c r="AC852" i="5" a="1"/>
  <c r="AC852" i="5" s="1"/>
  <c r="AC853" i="5" a="1"/>
  <c r="AC853" i="5" s="1"/>
  <c r="AC854" i="5" a="1"/>
  <c r="AC854" i="5" s="1"/>
  <c r="AC855" i="5" a="1"/>
  <c r="AC855" i="5" s="1"/>
  <c r="AC856" i="5" a="1"/>
  <c r="AC856" i="5" s="1"/>
  <c r="AC857" i="5" a="1"/>
  <c r="AC857" i="5" s="1"/>
  <c r="AC858" i="5" a="1"/>
  <c r="AC858" i="5" s="1"/>
  <c r="AC859" i="5" a="1"/>
  <c r="AC859" i="5" s="1"/>
  <c r="AC860" i="5" a="1"/>
  <c r="AC860" i="5" s="1"/>
  <c r="AC861" i="5" a="1"/>
  <c r="AC861" i="5" s="1"/>
  <c r="AC862" i="5" a="1"/>
  <c r="AC862" i="5" s="1"/>
  <c r="AC863" i="5" a="1"/>
  <c r="AC863" i="5" s="1"/>
  <c r="AC864" i="5" a="1"/>
  <c r="AC864" i="5" s="1"/>
  <c r="AC865" i="5" a="1"/>
  <c r="AC865" i="5" s="1"/>
  <c r="AC866" i="5" a="1"/>
  <c r="AC866" i="5" s="1"/>
  <c r="AC867" i="5" a="1"/>
  <c r="AC867" i="5" s="1"/>
  <c r="AC868" i="5" a="1"/>
  <c r="AC868" i="5" s="1"/>
  <c r="AC869" i="5" a="1"/>
  <c r="AC869" i="5" s="1"/>
  <c r="AC870" i="5" a="1"/>
  <c r="AC870" i="5" s="1"/>
  <c r="AC871" i="5" a="1"/>
  <c r="AC871" i="5" s="1"/>
  <c r="AC872" i="5" a="1"/>
  <c r="AC872" i="5" s="1"/>
  <c r="AC873" i="5" a="1"/>
  <c r="AC873" i="5" s="1"/>
  <c r="AC874" i="5" a="1"/>
  <c r="AC874" i="5" s="1"/>
  <c r="AC875" i="5" a="1"/>
  <c r="AC875" i="5" s="1"/>
  <c r="AC876" i="5" a="1"/>
  <c r="AC876" i="5" s="1"/>
  <c r="AC877" i="5" a="1"/>
  <c r="AC877" i="5" s="1"/>
  <c r="AC878" i="5" a="1"/>
  <c r="AC878" i="5" s="1"/>
  <c r="AC879" i="5" a="1"/>
  <c r="AC879" i="5" s="1"/>
  <c r="AC880" i="5" a="1"/>
  <c r="AC880" i="5" s="1"/>
  <c r="AC881" i="5" a="1"/>
  <c r="AC881" i="5" s="1"/>
  <c r="AC882" i="5" a="1"/>
  <c r="AC882" i="5" s="1"/>
  <c r="AC883" i="5" a="1"/>
  <c r="AC883" i="5" s="1"/>
  <c r="AC884" i="5" a="1"/>
  <c r="AC884" i="5" s="1"/>
  <c r="AC885" i="5" a="1"/>
  <c r="AC885" i="5" s="1"/>
  <c r="AC886" i="5" a="1"/>
  <c r="AC886" i="5" s="1"/>
  <c r="AC887" i="5" a="1"/>
  <c r="AC887" i="5" s="1"/>
  <c r="AC888" i="5" a="1"/>
  <c r="AC888" i="5" s="1"/>
  <c r="AC889" i="5" a="1"/>
  <c r="AC889" i="5" s="1"/>
  <c r="AC890" i="5" a="1"/>
  <c r="AC890" i="5" s="1"/>
  <c r="AC891" i="5" a="1"/>
  <c r="AC891" i="5" s="1"/>
  <c r="AC892" i="5" a="1"/>
  <c r="AC892" i="5" s="1"/>
  <c r="AC893" i="5" a="1"/>
  <c r="AC893" i="5" s="1"/>
  <c r="AC894" i="5" a="1"/>
  <c r="AC894" i="5" s="1"/>
  <c r="AC895" i="5" a="1"/>
  <c r="AC895" i="5" s="1"/>
  <c r="AC896" i="5" a="1"/>
  <c r="AC896" i="5" s="1"/>
  <c r="AC897" i="5" a="1"/>
  <c r="AC897" i="5" s="1"/>
  <c r="AC898" i="5" a="1"/>
  <c r="AC898" i="5" s="1"/>
  <c r="AC899" i="5" a="1"/>
  <c r="AC899" i="5" s="1"/>
  <c r="AC900" i="5" a="1"/>
  <c r="AC900" i="5" s="1"/>
  <c r="AC901" i="5" a="1"/>
  <c r="AC901" i="5" s="1"/>
  <c r="AC902" i="5" a="1"/>
  <c r="AC902" i="5" s="1"/>
  <c r="AC903" i="5" a="1"/>
  <c r="AC903" i="5" s="1"/>
  <c r="AC904" i="5" a="1"/>
  <c r="AC904" i="5" s="1"/>
  <c r="AC905" i="5" a="1"/>
  <c r="AC905" i="5" s="1"/>
  <c r="AC906" i="5" a="1"/>
  <c r="AC906" i="5" s="1"/>
  <c r="AC907" i="5" a="1"/>
  <c r="AC907" i="5" s="1"/>
  <c r="AC908" i="5" a="1"/>
  <c r="AC908" i="5" s="1"/>
  <c r="AC909" i="5" a="1"/>
  <c r="AC909" i="5" s="1"/>
  <c r="AC910" i="5" a="1"/>
  <c r="AC910" i="5" s="1"/>
  <c r="AC911" i="5" a="1"/>
  <c r="AC911" i="5" s="1"/>
  <c r="AC912" i="5" a="1"/>
  <c r="AC912" i="5" s="1"/>
  <c r="AC913" i="5" a="1"/>
  <c r="AC913" i="5" s="1"/>
  <c r="AC914" i="5" a="1"/>
  <c r="AC914" i="5" s="1"/>
  <c r="AC915" i="5" a="1"/>
  <c r="AC915" i="5" s="1"/>
  <c r="AC916" i="5" a="1"/>
  <c r="AC916" i="5" s="1"/>
  <c r="AC917" i="5" a="1"/>
  <c r="AC917" i="5" s="1"/>
  <c r="AC918" i="5" a="1"/>
  <c r="AC918" i="5" s="1"/>
  <c r="AC919" i="5" a="1"/>
  <c r="AC919" i="5" s="1"/>
  <c r="AC920" i="5" a="1"/>
  <c r="AC920" i="5" s="1"/>
  <c r="AC921" i="5" a="1"/>
  <c r="AC921" i="5" s="1"/>
  <c r="AC922" i="5" a="1"/>
  <c r="AC922" i="5" s="1"/>
  <c r="AC923" i="5" a="1"/>
  <c r="AC923" i="5" s="1"/>
  <c r="AC924" i="5" a="1"/>
  <c r="AC924" i="5" s="1"/>
  <c r="AC925" i="5" a="1"/>
  <c r="AC925" i="5" s="1"/>
  <c r="AC926" i="5" a="1"/>
  <c r="AC926" i="5" s="1"/>
  <c r="AC927" i="5" a="1"/>
  <c r="AC927" i="5" s="1"/>
  <c r="AC928" i="5" a="1"/>
  <c r="AC928" i="5" s="1"/>
  <c r="AC929" i="5" a="1"/>
  <c r="AC929" i="5" s="1"/>
  <c r="AC930" i="5" a="1"/>
  <c r="AC930" i="5" s="1"/>
  <c r="AC931" i="5" a="1"/>
  <c r="AC931" i="5" s="1"/>
  <c r="AC932" i="5" a="1"/>
  <c r="AC932" i="5" s="1"/>
  <c r="AC933" i="5" a="1"/>
  <c r="AC933" i="5" s="1"/>
  <c r="AC934" i="5" a="1"/>
  <c r="AC934" i="5" s="1"/>
  <c r="AC935" i="5" a="1"/>
  <c r="AC935" i="5" s="1"/>
  <c r="AC936" i="5" a="1"/>
  <c r="AC936" i="5" s="1"/>
  <c r="AC937" i="5" a="1"/>
  <c r="AC937" i="5" s="1"/>
  <c r="AC938" i="5" a="1"/>
  <c r="AC938" i="5" s="1"/>
  <c r="AC939" i="5" a="1"/>
  <c r="AC939" i="5" s="1"/>
  <c r="AC940" i="5" a="1"/>
  <c r="AC940" i="5" s="1"/>
  <c r="AC941" i="5" a="1"/>
  <c r="AC941" i="5" s="1"/>
  <c r="AC942" i="5" a="1"/>
  <c r="AC942" i="5" s="1"/>
  <c r="AC943" i="5" a="1"/>
  <c r="AC943" i="5" s="1"/>
  <c r="AC944" i="5" a="1"/>
  <c r="AC944" i="5" s="1"/>
  <c r="AC945" i="5" a="1"/>
  <c r="AC945" i="5" s="1"/>
  <c r="AC946" i="5" a="1"/>
  <c r="AC946" i="5" s="1"/>
  <c r="AC947" i="5" a="1"/>
  <c r="AC947" i="5" s="1"/>
  <c r="AC948" i="5" a="1"/>
  <c r="AC948" i="5" s="1"/>
  <c r="AC949" i="5" a="1"/>
  <c r="AC949" i="5" s="1"/>
  <c r="AC950" i="5" a="1"/>
  <c r="AC950" i="5" s="1"/>
  <c r="AC951" i="5" a="1"/>
  <c r="AC951" i="5" s="1"/>
  <c r="AC952" i="5" a="1"/>
  <c r="AC952" i="5" s="1"/>
  <c r="AC953" i="5" a="1"/>
  <c r="AC953" i="5" s="1"/>
  <c r="AC954" i="5" a="1"/>
  <c r="AC954" i="5" s="1"/>
  <c r="AC955" i="5" a="1"/>
  <c r="AC955" i="5" s="1"/>
  <c r="AC956" i="5" a="1"/>
  <c r="AC956" i="5" s="1"/>
  <c r="AC957" i="5" a="1"/>
  <c r="AC957" i="5" s="1"/>
  <c r="AC958" i="5" a="1"/>
  <c r="AC958" i="5" s="1"/>
  <c r="AC959" i="5" a="1"/>
  <c r="AC959" i="5" s="1"/>
  <c r="AC960" i="5" a="1"/>
  <c r="AC960" i="5" s="1"/>
  <c r="AC961" i="5" a="1"/>
  <c r="AC961" i="5" s="1"/>
  <c r="AC962" i="5" a="1"/>
  <c r="AC962" i="5" s="1"/>
  <c r="AC963" i="5" a="1"/>
  <c r="AC963" i="5" s="1"/>
  <c r="AC964" i="5" a="1"/>
  <c r="AC964" i="5" s="1"/>
  <c r="AC965" i="5" a="1"/>
  <c r="AC965" i="5" s="1"/>
  <c r="AC966" i="5" a="1"/>
  <c r="AC966" i="5" s="1"/>
  <c r="AC967" i="5" a="1"/>
  <c r="AC967" i="5" s="1"/>
  <c r="AC968" i="5" a="1"/>
  <c r="AC968" i="5" s="1"/>
  <c r="AC969" i="5" a="1"/>
  <c r="AC969" i="5" s="1"/>
  <c r="AC970" i="5" a="1"/>
  <c r="AC970" i="5" s="1"/>
  <c r="AC971" i="5" a="1"/>
  <c r="AC971" i="5" s="1"/>
  <c r="AC972" i="5" a="1"/>
  <c r="AC972" i="5" s="1"/>
  <c r="AC973" i="5" a="1"/>
  <c r="AC973" i="5" s="1"/>
  <c r="AC974" i="5" a="1"/>
  <c r="AC974" i="5" s="1"/>
  <c r="AC975" i="5" a="1"/>
  <c r="AC975" i="5" s="1"/>
  <c r="AC976" i="5" a="1"/>
  <c r="AC976" i="5" s="1"/>
  <c r="AC977" i="5" a="1"/>
  <c r="AC977" i="5" s="1"/>
  <c r="AC978" i="5" a="1"/>
  <c r="AC978" i="5" s="1"/>
  <c r="AC979" i="5" a="1"/>
  <c r="AC979" i="5" s="1"/>
  <c r="AC980" i="5" a="1"/>
  <c r="AC980" i="5" s="1"/>
  <c r="AC981" i="5" a="1"/>
  <c r="AC981" i="5" s="1"/>
  <c r="AC982" i="5" a="1"/>
  <c r="AC982" i="5" s="1"/>
  <c r="AC983" i="5" a="1"/>
  <c r="AC983" i="5" s="1"/>
  <c r="AC984" i="5" a="1"/>
  <c r="AC984" i="5" s="1"/>
  <c r="AC985" i="5" a="1"/>
  <c r="AC985" i="5" s="1"/>
  <c r="AC986" i="5" a="1"/>
  <c r="AC986" i="5" s="1"/>
  <c r="AC987" i="5" a="1"/>
  <c r="AC987" i="5" s="1"/>
  <c r="AC988" i="5" a="1"/>
  <c r="AC988" i="5" s="1"/>
  <c r="AC989" i="5" a="1"/>
  <c r="AC989" i="5" s="1"/>
  <c r="AC990" i="5" a="1"/>
  <c r="AC990" i="5" s="1"/>
  <c r="AC991" i="5" a="1"/>
  <c r="AC991" i="5" s="1"/>
  <c r="AC992" i="5" a="1"/>
  <c r="AC992" i="5" s="1"/>
  <c r="AC993" i="5" a="1"/>
  <c r="AC993" i="5" s="1"/>
  <c r="AC994" i="5" a="1"/>
  <c r="AC994" i="5" s="1"/>
  <c r="AC995" i="5" a="1"/>
  <c r="AC995" i="5" s="1"/>
  <c r="AC996" i="5" a="1"/>
  <c r="AC996" i="5" s="1"/>
  <c r="AC997" i="5" a="1"/>
  <c r="AC997" i="5" s="1"/>
  <c r="AC998" i="5" a="1"/>
  <c r="AC998" i="5" s="1"/>
  <c r="AC999" i="5" a="1"/>
  <c r="AC999" i="5" s="1"/>
  <c r="AC1000" i="5" a="1"/>
  <c r="AC1000" i="5" s="1"/>
  <c r="AC1001" i="5" a="1"/>
  <c r="AC1001" i="5" s="1"/>
  <c r="AC1002" i="5" a="1"/>
  <c r="AC1002" i="5" s="1"/>
  <c r="AC1003" i="5" a="1"/>
  <c r="AC1003" i="5" s="1"/>
  <c r="AC1004" i="5" a="1"/>
  <c r="AC1004" i="5" s="1"/>
  <c r="AC1005" i="5" a="1"/>
  <c r="AC1005" i="5" s="1"/>
  <c r="AC1006" i="5" a="1"/>
  <c r="AC1006" i="5" s="1"/>
  <c r="AC1007" i="5" a="1"/>
  <c r="AC1007" i="5" s="1"/>
  <c r="AC1008" i="5" a="1"/>
  <c r="AC1008" i="5" s="1"/>
  <c r="AC1009" i="5" a="1"/>
  <c r="AC1009" i="5" s="1"/>
  <c r="AC1010" i="5" a="1"/>
  <c r="AC1010" i="5" s="1"/>
  <c r="AC1011" i="5" a="1"/>
  <c r="AC1011" i="5" s="1"/>
  <c r="AC1012" i="5" a="1"/>
  <c r="AC1012" i="5" s="1"/>
  <c r="AC1013" i="5" a="1"/>
  <c r="AC1013" i="5" s="1"/>
  <c r="AC1014" i="5" a="1"/>
  <c r="AC1014" i="5" s="1"/>
  <c r="AC1015" i="5" a="1"/>
  <c r="AC1015" i="5" s="1"/>
  <c r="AC1016" i="5" a="1"/>
  <c r="AC1016" i="5" s="1"/>
  <c r="AC1017" i="5" a="1"/>
  <c r="AC1017" i="5" s="1"/>
  <c r="AC1018" i="5" a="1"/>
  <c r="AC1018" i="5" s="1"/>
  <c r="AC1019" i="5" a="1"/>
  <c r="AC1019" i="5" s="1"/>
  <c r="AC1020" i="5" a="1"/>
  <c r="AC1020" i="5" s="1"/>
  <c r="AC1021" i="5" a="1"/>
  <c r="AC1021" i="5" s="1"/>
  <c r="AC1022" i="5" a="1"/>
  <c r="AC1022" i="5" s="1"/>
  <c r="AC1023" i="5" a="1"/>
  <c r="AC1023" i="5" s="1"/>
  <c r="AC1024" i="5" a="1"/>
  <c r="AC1024" i="5" s="1"/>
  <c r="AC1025" i="5" a="1"/>
  <c r="AC1025" i="5" s="1"/>
  <c r="AC1026" i="5" a="1"/>
  <c r="AC1026" i="5" s="1"/>
  <c r="AC1027" i="5" a="1"/>
  <c r="AC1027" i="5" s="1"/>
  <c r="AC1028" i="5" a="1"/>
  <c r="AC1028" i="5" s="1"/>
  <c r="AC1029" i="5" a="1"/>
  <c r="AC1029" i="5" s="1"/>
  <c r="AC1030" i="5" a="1"/>
  <c r="AC1030" i="5" s="1"/>
  <c r="AC1031" i="5" a="1"/>
  <c r="AC1031" i="5" s="1"/>
  <c r="AC1032" i="5" a="1"/>
  <c r="AC1032" i="5" s="1"/>
  <c r="AC1033" i="5" a="1"/>
  <c r="AC1033" i="5" s="1"/>
  <c r="AC1034" i="5" a="1"/>
  <c r="AC1034" i="5" s="1"/>
  <c r="AC1035" i="5" a="1"/>
  <c r="AC1035" i="5" s="1"/>
  <c r="AC1036" i="5" a="1"/>
  <c r="AC1036" i="5" s="1"/>
  <c r="AC1037" i="5" a="1"/>
  <c r="AC1037" i="5" s="1"/>
  <c r="AC1038" i="5" a="1"/>
  <c r="AC1038" i="5" s="1"/>
  <c r="AC1039" i="5" a="1"/>
  <c r="AC1039" i="5" s="1"/>
  <c r="AC1040" i="5" a="1"/>
  <c r="AC1040" i="5" s="1"/>
  <c r="AC1041" i="5" a="1"/>
  <c r="AC1041" i="5" s="1"/>
  <c r="AC1042" i="5" a="1"/>
  <c r="AC1042" i="5" s="1"/>
  <c r="AC1043" i="5" a="1"/>
  <c r="AC1043" i="5" s="1"/>
  <c r="AC1044" i="5" a="1"/>
  <c r="AC1044" i="5" s="1"/>
  <c r="AC1045" i="5" a="1"/>
  <c r="AC1045" i="5" s="1"/>
  <c r="AC1046" i="5" a="1"/>
  <c r="AC1046" i="5" s="1"/>
  <c r="AC1047" i="5" a="1"/>
  <c r="AC1047" i="5" s="1"/>
  <c r="AC1048" i="5" a="1"/>
  <c r="AC1048" i="5" s="1"/>
  <c r="AC1049" i="5" a="1"/>
  <c r="AC1049" i="5" s="1"/>
  <c r="AC1050" i="5" a="1"/>
  <c r="AC1050" i="5" s="1"/>
  <c r="AC1051" i="5" a="1"/>
  <c r="AC1051" i="5" s="1"/>
  <c r="AC1052" i="5" a="1"/>
  <c r="AC1052" i="5" s="1"/>
  <c r="AC1053" i="5" a="1"/>
  <c r="AC1053" i="5" s="1"/>
  <c r="AC1054" i="5" a="1"/>
  <c r="AC1054" i="5" s="1"/>
  <c r="AC1055" i="5" a="1"/>
  <c r="AC1055" i="5" s="1"/>
  <c r="AC1056" i="5" a="1"/>
  <c r="AC1056" i="5" s="1"/>
  <c r="AC1057" i="5" a="1"/>
  <c r="AC1057" i="5" s="1"/>
  <c r="AC1058" i="5" a="1"/>
  <c r="AC1058" i="5" s="1"/>
  <c r="AC1059" i="5" a="1"/>
  <c r="AC1059" i="5" s="1"/>
  <c r="AC1060" i="5" a="1"/>
  <c r="AC1060" i="5" s="1"/>
  <c r="AC1061" i="5" a="1"/>
  <c r="AC1061" i="5" s="1"/>
  <c r="AC1062" i="5" a="1"/>
  <c r="AC1062" i="5" s="1"/>
  <c r="AC1063" i="5" a="1"/>
  <c r="AC1063" i="5" s="1"/>
  <c r="AC1064" i="5" a="1"/>
  <c r="AC1064" i="5" s="1"/>
  <c r="AC1065" i="5" a="1"/>
  <c r="AC1065" i="5" s="1"/>
  <c r="AC1066" i="5" a="1"/>
  <c r="AC1066" i="5" s="1"/>
  <c r="AC1067" i="5" a="1"/>
  <c r="AC1067" i="5" s="1"/>
  <c r="AC1068" i="5" a="1"/>
  <c r="AC1068" i="5" s="1"/>
  <c r="AC1069" i="5" a="1"/>
  <c r="AC1069" i="5" s="1"/>
  <c r="AC1070" i="5" a="1"/>
  <c r="AC1070" i="5" s="1"/>
  <c r="AC1071" i="5" a="1"/>
  <c r="AC1071" i="5" s="1"/>
  <c r="AC1072" i="5" a="1"/>
  <c r="AC1072" i="5" s="1"/>
  <c r="AC1073" i="5" a="1"/>
  <c r="AC1073" i="5" s="1"/>
  <c r="AC1074" i="5" a="1"/>
  <c r="AC1074" i="5" s="1"/>
  <c r="AC1075" i="5" a="1"/>
  <c r="AC1075" i="5" s="1"/>
  <c r="AC1076" i="5" a="1"/>
  <c r="AC1076" i="5" s="1"/>
  <c r="AC1077" i="5" a="1"/>
  <c r="AC1077" i="5" s="1"/>
  <c r="AC1078" i="5" a="1"/>
  <c r="AC1078" i="5" s="1"/>
  <c r="AC1079" i="5" a="1"/>
  <c r="AC1079" i="5" s="1"/>
  <c r="AC1080" i="5" a="1"/>
  <c r="AC1080" i="5" s="1"/>
  <c r="AC1081" i="5" a="1"/>
  <c r="AC1081" i="5" s="1"/>
  <c r="AC1082" i="5" a="1"/>
  <c r="AC1082" i="5" s="1"/>
  <c r="AC1083" i="5" a="1"/>
  <c r="AC1083" i="5" s="1"/>
  <c r="AC1084" i="5" a="1"/>
  <c r="AC1084" i="5" s="1"/>
  <c r="AC1085" i="5" a="1"/>
  <c r="AC1085" i="5" s="1"/>
  <c r="AC1086" i="5" a="1"/>
  <c r="AC1086" i="5" s="1"/>
  <c r="AC1087" i="5" a="1"/>
  <c r="AC1087" i="5" s="1"/>
  <c r="AC1088" i="5" a="1"/>
  <c r="AC1088" i="5" s="1"/>
  <c r="AC1089" i="5" a="1"/>
  <c r="AC1089" i="5" s="1"/>
  <c r="AC1090" i="5" a="1"/>
  <c r="AC1090" i="5" s="1"/>
  <c r="AC1091" i="5" a="1"/>
  <c r="AC1091" i="5" s="1"/>
  <c r="AC1092" i="5" a="1"/>
  <c r="AC1092" i="5" s="1"/>
  <c r="AC1093" i="5" a="1"/>
  <c r="AC1093" i="5" s="1"/>
  <c r="AC1094" i="5" a="1"/>
  <c r="AC1094" i="5" s="1"/>
  <c r="AC1095" i="5" a="1"/>
  <c r="AC1095" i="5" s="1"/>
  <c r="AC1096" i="5" a="1"/>
  <c r="AC1096" i="5" s="1"/>
  <c r="AC1097" i="5" a="1"/>
  <c r="AC1097" i="5" s="1"/>
  <c r="AC1098" i="5" a="1"/>
  <c r="AC1098" i="5" s="1"/>
  <c r="AC1099" i="5" a="1"/>
  <c r="AC1099" i="5" s="1"/>
  <c r="AC1100" i="5" a="1"/>
  <c r="AC1100" i="5" s="1"/>
  <c r="AC1101" i="5" a="1"/>
  <c r="AC1101" i="5" s="1"/>
  <c r="AC1102" i="5" a="1"/>
  <c r="AC1102" i="5" s="1"/>
  <c r="AC1103" i="5" a="1"/>
  <c r="AC1103" i="5" s="1"/>
  <c r="AC1104" i="5" a="1"/>
  <c r="AC1104" i="5" s="1"/>
  <c r="AC1105" i="5" a="1"/>
  <c r="AC1105" i="5" s="1"/>
  <c r="AC1106" i="5" a="1"/>
  <c r="AC1106" i="5" s="1"/>
  <c r="AC1107" i="5" a="1"/>
  <c r="AC1107" i="5" s="1"/>
  <c r="AC1108" i="5" a="1"/>
  <c r="AC1108" i="5" s="1"/>
  <c r="AC1109" i="5" a="1"/>
  <c r="AC1109" i="5" s="1"/>
  <c r="AC1110" i="5" a="1"/>
  <c r="AC1110" i="5" s="1"/>
  <c r="AC1111" i="5" a="1"/>
  <c r="AC1111" i="5" s="1"/>
  <c r="AC1112" i="5" a="1"/>
  <c r="AC1112" i="5" s="1"/>
  <c r="AC1113" i="5" a="1"/>
  <c r="AC1113" i="5" s="1"/>
  <c r="AC1114" i="5" a="1"/>
  <c r="AC1114" i="5" s="1"/>
  <c r="AC1115" i="5" a="1"/>
  <c r="AC1115" i="5" s="1"/>
  <c r="AC1116" i="5" a="1"/>
  <c r="AC1116" i="5" s="1"/>
  <c r="AC1117" i="5" a="1"/>
  <c r="AC1117" i="5" s="1"/>
  <c r="AC1118" i="5" a="1"/>
  <c r="AC1118" i="5" s="1"/>
  <c r="AC1119" i="5" a="1"/>
  <c r="AC1119" i="5" s="1"/>
  <c r="AC1120" i="5" a="1"/>
  <c r="AC1120" i="5" s="1"/>
  <c r="AC1121" i="5" a="1"/>
  <c r="AC1121" i="5" s="1"/>
  <c r="AC1122" i="5" a="1"/>
  <c r="AC1122" i="5" s="1"/>
  <c r="AC1123" i="5" a="1"/>
  <c r="AC1123" i="5" s="1"/>
  <c r="AC1124" i="5" a="1"/>
  <c r="AC1124" i="5" s="1"/>
  <c r="AC1125" i="5" a="1"/>
  <c r="AC1125" i="5" s="1"/>
  <c r="AC1126" i="5" a="1"/>
  <c r="AC1126" i="5" s="1"/>
  <c r="AC1127" i="5" a="1"/>
  <c r="AC1127" i="5" s="1"/>
  <c r="AC1128" i="5" a="1"/>
  <c r="AC1128" i="5" s="1"/>
  <c r="AC1129" i="5" a="1"/>
  <c r="AC1129" i="5" s="1"/>
  <c r="AC1130" i="5" a="1"/>
  <c r="AC1130" i="5" s="1"/>
  <c r="AC1131" i="5" a="1"/>
  <c r="AC1131" i="5" s="1"/>
  <c r="AC1132" i="5" a="1"/>
  <c r="AC1132" i="5" s="1"/>
  <c r="AC1133" i="5" a="1"/>
  <c r="AC1133" i="5" s="1"/>
  <c r="AC1134" i="5" a="1"/>
  <c r="AC1134" i="5" s="1"/>
  <c r="AC1135" i="5" a="1"/>
  <c r="AC1135" i="5" s="1"/>
  <c r="AC1136" i="5" a="1"/>
  <c r="AC1136" i="5" s="1"/>
  <c r="AC1137" i="5" a="1"/>
  <c r="AC1137" i="5" s="1"/>
  <c r="AC1138" i="5" a="1"/>
  <c r="AC1138" i="5" s="1"/>
  <c r="AC1139" i="5" a="1"/>
  <c r="AC1139" i="5" s="1"/>
  <c r="AC1140" i="5" a="1"/>
  <c r="AC1140" i="5" s="1"/>
  <c r="AC1141" i="5" a="1"/>
  <c r="AC1141" i="5" s="1"/>
  <c r="AC1142" i="5" a="1"/>
  <c r="AC1142" i="5" s="1"/>
  <c r="AC1143" i="5" a="1"/>
  <c r="AC1143" i="5" s="1"/>
  <c r="AC1144" i="5" a="1"/>
  <c r="AC1144" i="5" s="1"/>
  <c r="AC1145" i="5" a="1"/>
  <c r="AC1145" i="5" s="1"/>
  <c r="AC1146" i="5" a="1"/>
  <c r="AC1146" i="5" s="1"/>
  <c r="AC1147" i="5" a="1"/>
  <c r="AC1147" i="5" s="1"/>
  <c r="AC1148" i="5" a="1"/>
  <c r="AC1148" i="5" s="1"/>
  <c r="AC1149" i="5" a="1"/>
  <c r="AC1149" i="5" s="1"/>
  <c r="AC1150" i="5" a="1"/>
  <c r="AC1150" i="5" s="1"/>
  <c r="AC1151" i="5" a="1"/>
  <c r="AC1151" i="5" s="1"/>
  <c r="AC1152" i="5" a="1"/>
  <c r="AC1152" i="5" s="1"/>
  <c r="AC1153" i="5" a="1"/>
  <c r="AC1153" i="5" s="1"/>
  <c r="AC1154" i="5" a="1"/>
  <c r="AC1154" i="5" s="1"/>
  <c r="AC1155" i="5" a="1"/>
  <c r="AC1155" i="5" s="1"/>
  <c r="AC1156" i="5" a="1"/>
  <c r="AC1156" i="5" s="1"/>
  <c r="AC1157" i="5" a="1"/>
  <c r="AC1157" i="5" s="1"/>
  <c r="AC1158" i="5" a="1"/>
  <c r="AC1158" i="5" s="1"/>
  <c r="AC1159" i="5" a="1"/>
  <c r="AC1159" i="5" s="1"/>
  <c r="AC1160" i="5" a="1"/>
  <c r="AC1160" i="5" s="1"/>
  <c r="AC1161" i="5" a="1"/>
  <c r="AC1161" i="5" s="1"/>
  <c r="AC1162" i="5" a="1"/>
  <c r="AC1162" i="5" s="1"/>
  <c r="AC1163" i="5" a="1"/>
  <c r="AC1163" i="5" s="1"/>
  <c r="AC1164" i="5" a="1"/>
  <c r="AC1164" i="5" s="1"/>
  <c r="AC1165" i="5" a="1"/>
  <c r="AC1165" i="5" s="1"/>
  <c r="AC1166" i="5" a="1"/>
  <c r="AC1166" i="5" s="1"/>
  <c r="AC1167" i="5" a="1"/>
  <c r="AC1167" i="5" s="1"/>
  <c r="AC1168" i="5" a="1"/>
  <c r="AC1168" i="5" s="1"/>
  <c r="AC1169" i="5" a="1"/>
  <c r="AC1169" i="5" s="1"/>
  <c r="AC1170" i="5" a="1"/>
  <c r="AC1170" i="5" s="1"/>
  <c r="AC1171" i="5" a="1"/>
  <c r="AC1171" i="5" s="1"/>
  <c r="AC1172" i="5" a="1"/>
  <c r="AC1172" i="5" s="1"/>
  <c r="AC1173" i="5" a="1"/>
  <c r="AC1173" i="5" s="1"/>
  <c r="AC1174" i="5" a="1"/>
  <c r="AC1174" i="5" s="1"/>
  <c r="AC1175" i="5" a="1"/>
  <c r="AC1175" i="5" s="1"/>
  <c r="AC1176" i="5" a="1"/>
  <c r="AC1176" i="5" s="1"/>
  <c r="AC1177" i="5" a="1"/>
  <c r="AC1177" i="5" s="1"/>
  <c r="AC1178" i="5" a="1"/>
  <c r="AC1178" i="5" s="1"/>
  <c r="AC1179" i="5" a="1"/>
  <c r="AC1179" i="5" s="1"/>
  <c r="AC1180" i="5" a="1"/>
  <c r="AC1180" i="5" s="1"/>
  <c r="AC1181" i="5" a="1"/>
  <c r="AC1181" i="5" s="1"/>
  <c r="AC1182" i="5" a="1"/>
  <c r="AC1182" i="5" s="1"/>
  <c r="AC1183" i="5" a="1"/>
  <c r="AC1183" i="5" s="1"/>
  <c r="AC1184" i="5" a="1"/>
  <c r="AC1184" i="5" s="1"/>
  <c r="AC1185" i="5" a="1"/>
  <c r="AC1185" i="5" s="1"/>
  <c r="AC1186" i="5" a="1"/>
  <c r="AC1186" i="5" s="1"/>
  <c r="AC1187" i="5" a="1"/>
  <c r="AC1187" i="5" s="1"/>
  <c r="AC1188" i="5" a="1"/>
  <c r="AC1188" i="5" s="1"/>
  <c r="AC1189" i="5" a="1"/>
  <c r="AC1189" i="5" s="1"/>
  <c r="AC1190" i="5" a="1"/>
  <c r="AC1190" i="5" s="1"/>
  <c r="AC1191" i="5" a="1"/>
  <c r="AC1191" i="5" s="1"/>
  <c r="AC1192" i="5" a="1"/>
  <c r="AC1192" i="5" s="1"/>
  <c r="AC1193" i="5" a="1"/>
  <c r="AC1193" i="5" s="1"/>
  <c r="AC1194" i="5" a="1"/>
  <c r="AC1194" i="5" s="1"/>
  <c r="AC1195" i="5" a="1"/>
  <c r="AC1195" i="5" s="1"/>
  <c r="AC1196" i="5" a="1"/>
  <c r="AC1196" i="5" s="1"/>
  <c r="AC1197" i="5" a="1"/>
  <c r="AC1197" i="5" s="1"/>
  <c r="AC1198" i="5" a="1"/>
  <c r="AC1198" i="5" s="1"/>
  <c r="AC1199" i="5" a="1"/>
  <c r="AC1199" i="5" s="1"/>
  <c r="AC1200" i="5" a="1"/>
  <c r="AC1200" i="5" s="1"/>
  <c r="AC1201" i="5" a="1"/>
  <c r="AC1201" i="5" s="1"/>
  <c r="AC1202" i="5" a="1"/>
  <c r="AC1202" i="5"/>
  <c r="AC1203" i="5" a="1"/>
  <c r="AC1203" i="5" s="1"/>
  <c r="AC1204" i="5" a="1"/>
  <c r="AC1204" i="5" s="1"/>
  <c r="AC1205" i="5" a="1"/>
  <c r="AC1205" i="5" s="1"/>
  <c r="AC1206" i="5" a="1"/>
  <c r="AC1206" i="5" s="1"/>
  <c r="AC1207" i="5" a="1"/>
  <c r="AC1207" i="5" s="1"/>
  <c r="AC1208" i="5" a="1"/>
  <c r="AC1208" i="5" s="1"/>
  <c r="AC1209" i="5" a="1"/>
  <c r="AC1209" i="5"/>
  <c r="AC1210" i="5" a="1"/>
  <c r="AC1210" i="5" s="1"/>
  <c r="AC1211" i="5" a="1"/>
  <c r="AC1211" i="5" s="1"/>
  <c r="AC1212" i="5" a="1"/>
  <c r="AC1212" i="5" s="1"/>
  <c r="AC1213" i="5" a="1"/>
  <c r="AC1213" i="5" s="1"/>
  <c r="AC1214" i="5" a="1"/>
  <c r="AC1214" i="5" s="1"/>
  <c r="AC1215" i="5" a="1"/>
  <c r="AC1215" i="5" s="1"/>
  <c r="AC1216" i="5" a="1"/>
  <c r="AC1216" i="5" s="1"/>
  <c r="AC1217" i="5" a="1"/>
  <c r="AC1217" i="5" s="1"/>
  <c r="AC1218" i="5" a="1"/>
  <c r="AC1218" i="5" s="1"/>
  <c r="AC1219" i="5" a="1"/>
  <c r="AC1219" i="5" s="1"/>
  <c r="AC1220" i="5" a="1"/>
  <c r="AC1220" i="5" s="1"/>
  <c r="AC1221" i="5" a="1"/>
  <c r="AC1221" i="5" s="1"/>
  <c r="AC1222" i="5" a="1"/>
  <c r="AC1222" i="5" s="1"/>
  <c r="AC1223" i="5" a="1"/>
  <c r="AC1223" i="5" s="1"/>
  <c r="AC1224" i="5" a="1"/>
  <c r="AC1224" i="5" s="1"/>
  <c r="AC1225" i="5" a="1"/>
  <c r="AC1225" i="5" s="1"/>
  <c r="AC1226" i="5" a="1"/>
  <c r="AC1226" i="5" s="1"/>
  <c r="AC1227" i="5" a="1"/>
  <c r="AC1227" i="5" s="1"/>
  <c r="AC1228" i="5" a="1"/>
  <c r="AC1228" i="5" s="1"/>
  <c r="AC1229" i="5" a="1"/>
  <c r="AC1229" i="5" s="1"/>
  <c r="AC1230" i="5" a="1"/>
  <c r="AC1230" i="5" s="1"/>
  <c r="AC1231" i="5" a="1"/>
  <c r="AC1231" i="5" s="1"/>
  <c r="AC1232" i="5" a="1"/>
  <c r="AC1232" i="5" s="1"/>
  <c r="AC1233" i="5" a="1"/>
  <c r="AC1233" i="5" s="1"/>
  <c r="AC1234" i="5" a="1"/>
  <c r="AC1234" i="5" s="1"/>
  <c r="AC1235" i="5" a="1"/>
  <c r="AC1235" i="5" s="1"/>
  <c r="AC1236" i="5" a="1"/>
  <c r="AC1236" i="5" s="1"/>
  <c r="AC1237" i="5" a="1"/>
  <c r="AC1237" i="5" s="1"/>
  <c r="AC1238" i="5" a="1"/>
  <c r="AC1238" i="5" s="1"/>
  <c r="AC1239" i="5" a="1"/>
  <c r="AC1239" i="5" s="1"/>
  <c r="AC1240" i="5" a="1"/>
  <c r="AC1240" i="5" s="1"/>
  <c r="AC1241" i="5" a="1"/>
  <c r="AC1241" i="5" s="1"/>
  <c r="AC1242" i="5" a="1"/>
  <c r="AC1242" i="5" s="1"/>
  <c r="AC1243" i="5" a="1"/>
  <c r="AC1243" i="5" s="1"/>
  <c r="AC1244" i="5" a="1"/>
  <c r="AC1244" i="5" s="1"/>
  <c r="AC1245" i="5" a="1"/>
  <c r="AC1245" i="5" s="1"/>
  <c r="AC1246" i="5" a="1"/>
  <c r="AC1246" i="5" s="1"/>
  <c r="AC1247" i="5" a="1"/>
  <c r="AC1247" i="5" s="1"/>
  <c r="AC1248" i="5" a="1"/>
  <c r="AC1248" i="5" s="1"/>
  <c r="AC1249" i="5" a="1"/>
  <c r="AC1249" i="5" s="1"/>
  <c r="AC1250" i="5" a="1"/>
  <c r="AC1250" i="5" s="1"/>
  <c r="AC1251" i="5" a="1"/>
  <c r="AC1251" i="5" s="1"/>
  <c r="AC1252" i="5" a="1"/>
  <c r="AC1252" i="5" s="1"/>
  <c r="AC1253" i="5" a="1"/>
  <c r="AC1253" i="5" s="1"/>
  <c r="AC1254" i="5" a="1"/>
  <c r="AC1254" i="5" s="1"/>
  <c r="AC1255" i="5" a="1"/>
  <c r="AC1255" i="5" s="1"/>
  <c r="AC1256" i="5" a="1"/>
  <c r="AC1256" i="5" s="1"/>
  <c r="AC1257" i="5" a="1"/>
  <c r="AC1257" i="5" s="1"/>
  <c r="AC1258" i="5" a="1"/>
  <c r="AC1258" i="5" s="1"/>
  <c r="AC1259" i="5" a="1"/>
  <c r="AC1259" i="5" s="1"/>
  <c r="AC1260" i="5" a="1"/>
  <c r="AC1260" i="5" s="1"/>
  <c r="AC1261" i="5" a="1"/>
  <c r="AC1261" i="5" s="1"/>
  <c r="AC1262" i="5" a="1"/>
  <c r="AC1262" i="5" s="1"/>
  <c r="AC1263" i="5" a="1"/>
  <c r="AC1263" i="5" s="1"/>
  <c r="AC1264" i="5" a="1"/>
  <c r="AC1264" i="5" s="1"/>
  <c r="AC1265" i="5" a="1"/>
  <c r="AC1265" i="5" s="1"/>
  <c r="AC1266" i="5" a="1"/>
  <c r="AC1266" i="5" s="1"/>
  <c r="AC1267" i="5" a="1"/>
  <c r="AC1267" i="5" s="1"/>
  <c r="AC1268" i="5" a="1"/>
  <c r="AC1268" i="5" s="1"/>
  <c r="AC1269" i="5" a="1"/>
  <c r="AC1269" i="5" s="1"/>
  <c r="AC1270" i="5" a="1"/>
  <c r="AC1270" i="5" s="1"/>
  <c r="AC1271" i="5" a="1"/>
  <c r="AC1271" i="5" s="1"/>
  <c r="AC1272" i="5" a="1"/>
  <c r="AC1272" i="5" s="1"/>
  <c r="AC1273" i="5" a="1"/>
  <c r="AC1273" i="5" s="1"/>
  <c r="AC1274" i="5" a="1"/>
  <c r="AC1274" i="5" s="1"/>
  <c r="AC1275" i="5" a="1"/>
  <c r="AC1275" i="5" s="1"/>
  <c r="AC1276" i="5" a="1"/>
  <c r="AC1276" i="5" s="1"/>
  <c r="AC1277" i="5" a="1"/>
  <c r="AC1277" i="5" s="1"/>
  <c r="AC1278" i="5" a="1"/>
  <c r="AC1278" i="5" s="1"/>
  <c r="AC1279" i="5" a="1"/>
  <c r="AC1279" i="5" s="1"/>
  <c r="AC1280" i="5" a="1"/>
  <c r="AC1280" i="5" s="1"/>
  <c r="AC1281" i="5" a="1"/>
  <c r="AC1281" i="5" s="1"/>
  <c r="AC1282" i="5" a="1"/>
  <c r="AC1282" i="5" s="1"/>
  <c r="AC1283" i="5" a="1"/>
  <c r="AC1283" i="5" s="1"/>
  <c r="AC1284" i="5" a="1"/>
  <c r="AC1284" i="5" s="1"/>
  <c r="AC1285" i="5" a="1"/>
  <c r="AC1285" i="5" s="1"/>
  <c r="AC1286" i="5" a="1"/>
  <c r="AC1286" i="5" s="1"/>
  <c r="AC1287" i="5" a="1"/>
  <c r="AC1287" i="5" s="1"/>
  <c r="AC1288" i="5" a="1"/>
  <c r="AC1288" i="5" s="1"/>
  <c r="AC1289" i="5" a="1"/>
  <c r="AC1289" i="5" s="1"/>
  <c r="AC1290" i="5" a="1"/>
  <c r="AC1290" i="5" s="1"/>
  <c r="AC1291" i="5" a="1"/>
  <c r="AC1291" i="5" s="1"/>
  <c r="AC1292" i="5" a="1"/>
  <c r="AC1292" i="5" s="1"/>
  <c r="AC1293" i="5" a="1"/>
  <c r="AC1293" i="5" s="1"/>
  <c r="AC1294" i="5" a="1"/>
  <c r="AC1294" i="5" s="1"/>
  <c r="AC1295" i="5" a="1"/>
  <c r="AC1295" i="5" s="1"/>
  <c r="AC1296" i="5" a="1"/>
  <c r="AC1296" i="5" s="1"/>
  <c r="AC1297" i="5" a="1"/>
  <c r="AC1297" i="5" s="1"/>
  <c r="AC1298" i="5" a="1"/>
  <c r="AC1298" i="5" s="1"/>
  <c r="AC1299" i="5" a="1"/>
  <c r="AC1299" i="5" s="1"/>
  <c r="AC1300" i="5" a="1"/>
  <c r="AC1300" i="5" s="1"/>
  <c r="AC1301" i="5" a="1"/>
  <c r="AC1301" i="5" s="1"/>
  <c r="AC1302" i="5" a="1"/>
  <c r="AC1302" i="5" s="1"/>
  <c r="AC1303" i="5" a="1"/>
  <c r="AC1303" i="5" s="1"/>
  <c r="AC1304" i="5" a="1"/>
  <c r="AC1304" i="5" s="1"/>
  <c r="AC1305" i="5" a="1"/>
  <c r="AC1305" i="5" s="1"/>
  <c r="AC1306" i="5" a="1"/>
  <c r="AC1306" i="5" s="1"/>
  <c r="AC1307" i="5" a="1"/>
  <c r="AC1307" i="5" s="1"/>
  <c r="AC1308" i="5" a="1"/>
  <c r="AC1308" i="5" s="1"/>
  <c r="AC1309" i="5" a="1"/>
  <c r="AC1309" i="5" s="1"/>
  <c r="AC1310" i="5" a="1"/>
  <c r="AC1310" i="5" s="1"/>
  <c r="AC1311" i="5" a="1"/>
  <c r="AC1311" i="5" s="1"/>
  <c r="AC1312" i="5" a="1"/>
  <c r="AC1312" i="5" s="1"/>
  <c r="AC1313" i="5" a="1"/>
  <c r="AC1313" i="5" s="1"/>
  <c r="AC1314" i="5" a="1"/>
  <c r="AC1314" i="5" s="1"/>
  <c r="AC1315" i="5" a="1"/>
  <c r="AC1315" i="5" s="1"/>
  <c r="AC1316" i="5" a="1"/>
  <c r="AC1316" i="5" s="1"/>
  <c r="AC1317" i="5" a="1"/>
  <c r="AC1317" i="5" s="1"/>
  <c r="AC1318" i="5" a="1"/>
  <c r="AC1318" i="5" s="1"/>
  <c r="AC1319" i="5" a="1"/>
  <c r="AC1319" i="5" s="1"/>
  <c r="AC1320" i="5" a="1"/>
  <c r="AC1320" i="5" s="1"/>
  <c r="AC1321" i="5" a="1"/>
  <c r="AC1321" i="5" s="1"/>
  <c r="AC1322" i="5" a="1"/>
  <c r="AC1322" i="5" s="1"/>
  <c r="AC1323" i="5" a="1"/>
  <c r="AC1323" i="5" s="1"/>
  <c r="AC1324" i="5" a="1"/>
  <c r="AC1324" i="5" s="1"/>
  <c r="AC1325" i="5" a="1"/>
  <c r="AC1325" i="5" s="1"/>
  <c r="AC1326" i="5" a="1"/>
  <c r="AC1326" i="5" s="1"/>
  <c r="AC1327" i="5" a="1"/>
  <c r="AC1327" i="5" s="1"/>
  <c r="AC1328" i="5" a="1"/>
  <c r="AC1328" i="5" s="1"/>
  <c r="AC1329" i="5" a="1"/>
  <c r="AC1329" i="5" s="1"/>
  <c r="AC1330" i="5" a="1"/>
  <c r="AC1330" i="5" s="1"/>
  <c r="AC1331" i="5" a="1"/>
  <c r="AC1331" i="5" s="1"/>
  <c r="AC1332" i="5" a="1"/>
  <c r="AC1332" i="5" s="1"/>
  <c r="AC1333" i="5" a="1"/>
  <c r="AC1333" i="5" s="1"/>
  <c r="AC1334" i="5" a="1"/>
  <c r="AC1334" i="5" s="1"/>
  <c r="AC1335" i="5" a="1"/>
  <c r="AC1335" i="5" s="1"/>
  <c r="AC1336" i="5" a="1"/>
  <c r="AC1336" i="5" s="1"/>
  <c r="AC1337" i="5" a="1"/>
  <c r="AC1337" i="5" s="1"/>
  <c r="AC1338" i="5" a="1"/>
  <c r="AC1338" i="5" s="1"/>
  <c r="AC1339" i="5" a="1"/>
  <c r="AC1339" i="5" s="1"/>
  <c r="AC1340" i="5" a="1"/>
  <c r="AC1340" i="5" s="1"/>
  <c r="AC1341" i="5" a="1"/>
  <c r="AC1341" i="5" s="1"/>
  <c r="AC1342" i="5" a="1"/>
  <c r="AC1342" i="5" s="1"/>
  <c r="AC1343" i="5" a="1"/>
  <c r="AC1343" i="5" s="1"/>
  <c r="AC1344" i="5" a="1"/>
  <c r="AC1344" i="5" s="1"/>
  <c r="AC1345" i="5" a="1"/>
  <c r="AC1345" i="5" s="1"/>
  <c r="AC1346" i="5" a="1"/>
  <c r="AC1346" i="5" s="1"/>
  <c r="AC1347" i="5" a="1"/>
  <c r="AC1347" i="5" s="1"/>
  <c r="AC1348" i="5" a="1"/>
  <c r="AC1348" i="5" s="1"/>
  <c r="AC1349" i="5" a="1"/>
  <c r="AC1349" i="5" s="1"/>
  <c r="AC1350" i="5" a="1"/>
  <c r="AC1350" i="5" s="1"/>
  <c r="AC1351" i="5" a="1"/>
  <c r="AC1351" i="5" s="1"/>
  <c r="AC1352" i="5" a="1"/>
  <c r="AC1352" i="5" s="1"/>
  <c r="AC1353" i="5" a="1"/>
  <c r="AC1353" i="5" s="1"/>
  <c r="AC1354" i="5" a="1"/>
  <c r="AC1354" i="5" s="1"/>
  <c r="AC1355" i="5" a="1"/>
  <c r="AC1355" i="5" s="1"/>
  <c r="AC1356" i="5" a="1"/>
  <c r="AC1356" i="5" s="1"/>
  <c r="AC1357" i="5" a="1"/>
  <c r="AC1357" i="5" s="1"/>
  <c r="AC1358" i="5" a="1"/>
  <c r="AC1358" i="5" s="1"/>
  <c r="AC1359" i="5" a="1"/>
  <c r="AC1359" i="5" s="1"/>
  <c r="AC1360" i="5" a="1"/>
  <c r="AC1360" i="5" s="1"/>
  <c r="AC1361" i="5" a="1"/>
  <c r="AC1361" i="5" s="1"/>
  <c r="AC1362" i="5" a="1"/>
  <c r="AC1362" i="5" s="1"/>
  <c r="AC1363" i="5" a="1"/>
  <c r="AC1363" i="5" s="1"/>
  <c r="AC1364" i="5" a="1"/>
  <c r="AC1364" i="5" s="1"/>
  <c r="AC1365" i="5" a="1"/>
  <c r="AC1365" i="5" s="1"/>
  <c r="AC1366" i="5" a="1"/>
  <c r="AC1366" i="5" s="1"/>
  <c r="AC1367" i="5" a="1"/>
  <c r="AC1367" i="5" s="1"/>
  <c r="AC1368" i="5" a="1"/>
  <c r="AC1368" i="5" s="1"/>
  <c r="AC1369" i="5" a="1"/>
  <c r="AC1369" i="5" s="1"/>
  <c r="AC1370" i="5" a="1"/>
  <c r="AC1370" i="5" s="1"/>
  <c r="AC1371" i="5" a="1"/>
  <c r="AC1371" i="5" s="1"/>
  <c r="AC1372" i="5" a="1"/>
  <c r="AC1372" i="5" s="1"/>
  <c r="AC1373" i="5" a="1"/>
  <c r="AC1373" i="5" s="1"/>
  <c r="AC1374" i="5" a="1"/>
  <c r="AC1374" i="5" s="1"/>
  <c r="AC1375" i="5" a="1"/>
  <c r="AC1375" i="5" s="1"/>
  <c r="AC1376" i="5" a="1"/>
  <c r="AC1376" i="5" s="1"/>
  <c r="AC1377" i="5" a="1"/>
  <c r="AC1377" i="5" s="1"/>
  <c r="AC1378" i="5" a="1"/>
  <c r="AC1378" i="5" s="1"/>
  <c r="AC1379" i="5" a="1"/>
  <c r="AC1379" i="5" s="1"/>
  <c r="AC1380" i="5" a="1"/>
  <c r="AC1380" i="5" s="1"/>
  <c r="AC1381" i="5" a="1"/>
  <c r="AC1381" i="5" s="1"/>
  <c r="AC1382" i="5" a="1"/>
  <c r="AC1382" i="5" s="1"/>
  <c r="AC1383" i="5" a="1"/>
  <c r="AC1383" i="5" s="1"/>
  <c r="AC1384" i="5" a="1"/>
  <c r="AC1384" i="5" s="1"/>
  <c r="AC1385" i="5" a="1"/>
  <c r="AC1385" i="5" s="1"/>
  <c r="AC1386" i="5" a="1"/>
  <c r="AC1386" i="5" s="1"/>
  <c r="AC1387" i="5" a="1"/>
  <c r="AC1387" i="5" s="1"/>
  <c r="AC1388" i="5" a="1"/>
  <c r="AC1388" i="5" s="1"/>
  <c r="AC1389" i="5" a="1"/>
  <c r="AC1389" i="5" s="1"/>
  <c r="AC1390" i="5" a="1"/>
  <c r="AC1390" i="5" s="1"/>
  <c r="AC1391" i="5" a="1"/>
  <c r="AC1391" i="5" s="1"/>
  <c r="AC1392" i="5" a="1"/>
  <c r="AC1392" i="5" s="1"/>
  <c r="AC1393" i="5" a="1"/>
  <c r="AC1393" i="5" s="1"/>
  <c r="AC1394" i="5" a="1"/>
  <c r="AC1394" i="5" s="1"/>
  <c r="AC1395" i="5" a="1"/>
  <c r="AC1395" i="5" s="1"/>
  <c r="AC1396" i="5" a="1"/>
  <c r="AC1396" i="5" s="1"/>
  <c r="AC1397" i="5" a="1"/>
  <c r="AC1397" i="5" s="1"/>
  <c r="AC1398" i="5" a="1"/>
  <c r="AC1398" i="5" s="1"/>
  <c r="AC1399" i="5" a="1"/>
  <c r="AC1399" i="5" s="1"/>
  <c r="AC1400" i="5" a="1"/>
  <c r="AC1400" i="5" s="1"/>
  <c r="AC1401" i="5" a="1"/>
  <c r="AC1401" i="5" s="1"/>
  <c r="AC1402" i="5" a="1"/>
  <c r="AC1402" i="5" s="1"/>
  <c r="AC1403" i="5" a="1"/>
  <c r="AC1403" i="5" s="1"/>
  <c r="AC1404" i="5" a="1"/>
  <c r="AC1404" i="5" s="1"/>
  <c r="AC1405" i="5" a="1"/>
  <c r="AC1405" i="5" s="1"/>
  <c r="AC1406" i="5" a="1"/>
  <c r="AC1406" i="5" s="1"/>
  <c r="AC1407" i="5" a="1"/>
  <c r="AC1407" i="5" s="1"/>
  <c r="AC1408" i="5" a="1"/>
  <c r="AC1408" i="5" s="1"/>
  <c r="AC1409" i="5" a="1"/>
  <c r="AC1409" i="5" s="1"/>
  <c r="AC1410" i="5" a="1"/>
  <c r="AC1410" i="5" s="1"/>
  <c r="AC1411" i="5" a="1"/>
  <c r="AC1411" i="5" s="1"/>
  <c r="AC1412" i="5" a="1"/>
  <c r="AC1412" i="5" s="1"/>
  <c r="AC1413" i="5" a="1"/>
  <c r="AC1413" i="5" s="1"/>
  <c r="AC1414" i="5" a="1"/>
  <c r="AC1414" i="5" s="1"/>
  <c r="AC1415" i="5" a="1"/>
  <c r="AC1415" i="5" s="1"/>
  <c r="AC1416" i="5" a="1"/>
  <c r="AC1416" i="5" s="1"/>
  <c r="AC1417" i="5" a="1"/>
  <c r="AC1417" i="5" s="1"/>
  <c r="AC1418" i="5" a="1"/>
  <c r="AC1418" i="5" s="1"/>
  <c r="AC1419" i="5" a="1"/>
  <c r="AC1419" i="5" s="1"/>
  <c r="AC1420" i="5" a="1"/>
  <c r="AC1420" i="5" s="1"/>
  <c r="AC1421" i="5" a="1"/>
  <c r="AC1421" i="5" s="1"/>
  <c r="AC1422" i="5" a="1"/>
  <c r="AC1422" i="5" s="1"/>
  <c r="AC1423" i="5" a="1"/>
  <c r="AC1423" i="5" s="1"/>
  <c r="AC1424" i="5" a="1"/>
  <c r="AC1424" i="5" s="1"/>
  <c r="AC1425" i="5" a="1"/>
  <c r="AC1425" i="5" s="1"/>
  <c r="AC1426" i="5" a="1"/>
  <c r="AC1426" i="5" s="1"/>
  <c r="AC1427" i="5" a="1"/>
  <c r="AC1427" i="5" s="1"/>
  <c r="AC1428" i="5" a="1"/>
  <c r="AC1428" i="5" s="1"/>
  <c r="AC1429" i="5" a="1"/>
  <c r="AC1429" i="5" s="1"/>
  <c r="AC1430" i="5" a="1"/>
  <c r="AC1430" i="5" s="1"/>
  <c r="AC1431" i="5" a="1"/>
  <c r="AC1431" i="5" s="1"/>
  <c r="AC1432" i="5" a="1"/>
  <c r="AC1432" i="5" s="1"/>
  <c r="AC1433" i="5" a="1"/>
  <c r="AC1433" i="5" s="1"/>
  <c r="AC1434" i="5" a="1"/>
  <c r="AC1434" i="5" s="1"/>
  <c r="AC1435" i="5" a="1"/>
  <c r="AC1435" i="5" s="1"/>
  <c r="AC1436" i="5" a="1"/>
  <c r="AC1436" i="5" s="1"/>
  <c r="AC1437" i="5" a="1"/>
  <c r="AC1437" i="5" s="1"/>
  <c r="AC1438" i="5" a="1"/>
  <c r="AC1438" i="5" s="1"/>
  <c r="AC1439" i="5" a="1"/>
  <c r="AC1439" i="5" s="1"/>
  <c r="AC1440" i="5" a="1"/>
  <c r="AC1440" i="5" s="1"/>
  <c r="AC1441" i="5" a="1"/>
  <c r="AC1441" i="5" s="1"/>
  <c r="AC1442" i="5" a="1"/>
  <c r="AC1442" i="5" s="1"/>
  <c r="AC1443" i="5" a="1"/>
  <c r="AC1443" i="5" s="1"/>
  <c r="AC1444" i="5" a="1"/>
  <c r="AC1444" i="5" s="1"/>
  <c r="AC1445" i="5" a="1"/>
  <c r="AC1445" i="5" s="1"/>
  <c r="AC1446" i="5" a="1"/>
  <c r="AC1446" i="5" s="1"/>
  <c r="AC1447" i="5" a="1"/>
  <c r="AC1447" i="5" s="1"/>
  <c r="AC1448" i="5" a="1"/>
  <c r="AC1448" i="5" s="1"/>
  <c r="AC1449" i="5" a="1"/>
  <c r="AC1449" i="5" s="1"/>
  <c r="AC1450" i="5" a="1"/>
  <c r="AC1450" i="5" s="1"/>
  <c r="AC1451" i="5" a="1"/>
  <c r="AC1451" i="5" s="1"/>
  <c r="AC1452" i="5" a="1"/>
  <c r="AC1452" i="5" s="1"/>
  <c r="AC1453" i="5" a="1"/>
  <c r="AC1453" i="5" s="1"/>
  <c r="AC1454" i="5" a="1"/>
  <c r="AC1454" i="5" s="1"/>
  <c r="AC1455" i="5" a="1"/>
  <c r="AC1455" i="5" s="1"/>
  <c r="AC1456" i="5" a="1"/>
  <c r="AC1456" i="5" s="1"/>
  <c r="AC1457" i="5" a="1"/>
  <c r="AC1457" i="5" s="1"/>
  <c r="AC1458" i="5" a="1"/>
  <c r="AC1458" i="5" s="1"/>
  <c r="AC1459" i="5" a="1"/>
  <c r="AC1459" i="5" s="1"/>
  <c r="AC1460" i="5" a="1"/>
  <c r="AC1460" i="5" s="1"/>
  <c r="AC1461" i="5" a="1"/>
  <c r="AC1461" i="5" s="1"/>
  <c r="AC1462" i="5" a="1"/>
  <c r="AC1462" i="5" s="1"/>
  <c r="AC1463" i="5" a="1"/>
  <c r="AC1463" i="5" s="1"/>
  <c r="AC1464" i="5" a="1"/>
  <c r="AC1464" i="5" s="1"/>
  <c r="AC1465" i="5" a="1"/>
  <c r="AC1465" i="5" s="1"/>
  <c r="AC1466" i="5" a="1"/>
  <c r="AC1466" i="5" s="1"/>
  <c r="AC1467" i="5" a="1"/>
  <c r="AC1467" i="5" s="1"/>
  <c r="AC1468" i="5" a="1"/>
  <c r="AC1468" i="5" s="1"/>
  <c r="AC1469" i="5" a="1"/>
  <c r="AC1469" i="5" s="1"/>
  <c r="AC1470" i="5" a="1"/>
  <c r="AC1470" i="5" s="1"/>
  <c r="AC1471" i="5" a="1"/>
  <c r="AC1471" i="5" s="1"/>
  <c r="AC1472" i="5" a="1"/>
  <c r="AC1472" i="5" s="1"/>
  <c r="AC1473" i="5" a="1"/>
  <c r="AC1473" i="5" s="1"/>
  <c r="AC1474" i="5" a="1"/>
  <c r="AC1474" i="5" s="1"/>
  <c r="AC1475" i="5" a="1"/>
  <c r="AC1475" i="5" s="1"/>
  <c r="AC1476" i="5" a="1"/>
  <c r="AC1476" i="5" s="1"/>
  <c r="AC1477" i="5" a="1"/>
  <c r="AC1477" i="5" s="1"/>
  <c r="AC1478" i="5" a="1"/>
  <c r="AC1478" i="5" s="1"/>
  <c r="AC1479" i="5" a="1"/>
  <c r="AC1479" i="5" s="1"/>
  <c r="AC1480" i="5" a="1"/>
  <c r="AC1480" i="5" s="1"/>
  <c r="AC1481" i="5" a="1"/>
  <c r="AC1481" i="5" s="1"/>
  <c r="AC1482" i="5" a="1"/>
  <c r="AC1482" i="5" s="1"/>
  <c r="AC1483" i="5" a="1"/>
  <c r="AC1483" i="5" s="1"/>
  <c r="AC1484" i="5" a="1"/>
  <c r="AC1484" i="5" s="1"/>
  <c r="AC1485" i="5" a="1"/>
  <c r="AC1485" i="5" s="1"/>
  <c r="AC1486" i="5" a="1"/>
  <c r="AC1486" i="5" s="1"/>
  <c r="AC1487" i="5" a="1"/>
  <c r="AC1487" i="5" s="1"/>
  <c r="AC1488" i="5" a="1"/>
  <c r="AC1488" i="5" s="1"/>
  <c r="AC1489" i="5" a="1"/>
  <c r="AC1489" i="5" s="1"/>
  <c r="AC1490" i="5" a="1"/>
  <c r="AC1490" i="5" s="1"/>
  <c r="AC1491" i="5" a="1"/>
  <c r="AC1491" i="5" s="1"/>
  <c r="AC1492" i="5" a="1"/>
  <c r="AC1492" i="5" s="1"/>
  <c r="AC1493" i="5" a="1"/>
  <c r="AC1493" i="5" s="1"/>
  <c r="AC1494" i="5" a="1"/>
  <c r="AC1494" i="5" s="1"/>
  <c r="AC1495" i="5" a="1"/>
  <c r="AC1495" i="5" s="1"/>
  <c r="AC1496" i="5" a="1"/>
  <c r="AC1496" i="5" s="1"/>
  <c r="AC1497" i="5" a="1"/>
  <c r="AC1497" i="5" s="1"/>
  <c r="AC1498" i="5" a="1"/>
  <c r="AC1498" i="5" s="1"/>
  <c r="AC1499" i="5" a="1"/>
  <c r="AC1499" i="5" s="1"/>
  <c r="AC1500" i="5" a="1"/>
  <c r="AC1500" i="5" s="1"/>
  <c r="AC1501" i="5" a="1"/>
  <c r="AC1501" i="5" s="1"/>
  <c r="AC1502" i="5" a="1"/>
  <c r="AC1502" i="5" s="1"/>
  <c r="AC1503" i="5" a="1"/>
  <c r="AC1503" i="5" s="1"/>
  <c r="AC1504" i="5" a="1"/>
  <c r="AC1504" i="5" s="1"/>
  <c r="AC1505" i="5" a="1"/>
  <c r="AC1505" i="5" s="1"/>
  <c r="AC1506" i="5" a="1"/>
  <c r="AC1506" i="5" s="1"/>
  <c r="AC1507" i="5" a="1"/>
  <c r="AC1507" i="5" s="1"/>
  <c r="AC1508" i="5" a="1"/>
  <c r="AC1508" i="5" s="1"/>
  <c r="AC1509" i="5" a="1"/>
  <c r="AC1509" i="5" s="1"/>
  <c r="AC1510" i="5" a="1"/>
  <c r="AC1510" i="5" s="1"/>
  <c r="AC1511" i="5" a="1"/>
  <c r="AC1511" i="5" s="1"/>
  <c r="AC1512" i="5" a="1"/>
  <c r="AC1512" i="5" s="1"/>
  <c r="AC1513" i="5" a="1"/>
  <c r="AC1513" i="5" s="1"/>
  <c r="AC1514" i="5" a="1"/>
  <c r="AC1514" i="5" s="1"/>
  <c r="AC1515" i="5" a="1"/>
  <c r="AC1515" i="5" s="1"/>
  <c r="AC1516" i="5" a="1"/>
  <c r="AC1516" i="5" s="1"/>
  <c r="AC1517" i="5" a="1"/>
  <c r="AC1517" i="5" s="1"/>
  <c r="AC1518" i="5" a="1"/>
  <c r="AC1518" i="5" s="1"/>
  <c r="AC1519" i="5" a="1"/>
  <c r="AC1519" i="5" s="1"/>
  <c r="AC1520" i="5" a="1"/>
  <c r="AC1520" i="5" s="1"/>
  <c r="AC1521" i="5" a="1"/>
  <c r="AC1521" i="5" s="1"/>
  <c r="AC1522" i="5" a="1"/>
  <c r="AC1522" i="5" s="1"/>
  <c r="AC1523" i="5" a="1"/>
  <c r="AC1523" i="5" s="1"/>
  <c r="AC1524" i="5" a="1"/>
  <c r="AC1524" i="5" s="1"/>
  <c r="AC1525" i="5" a="1"/>
  <c r="AC1525" i="5" s="1"/>
  <c r="AC1526" i="5" a="1"/>
  <c r="AC1526" i="5" s="1"/>
  <c r="AC1527" i="5" a="1"/>
  <c r="AC1527" i="5" s="1"/>
  <c r="AC1528" i="5" a="1"/>
  <c r="AC1528" i="5" s="1"/>
  <c r="AC1529" i="5" a="1"/>
  <c r="AC1529" i="5" s="1"/>
  <c r="AC1530" i="5" a="1"/>
  <c r="AC1530" i="5" s="1"/>
  <c r="AC2" i="5" a="1"/>
  <c r="AC2" i="5" s="1"/>
  <c r="AB3" i="5" a="1"/>
  <c r="AB3" i="5" s="1"/>
  <c r="AB4" i="5" a="1"/>
  <c r="AB4" i="5" s="1"/>
  <c r="AB5" i="5" a="1"/>
  <c r="AB5" i="5" s="1"/>
  <c r="AB6" i="5" a="1"/>
  <c r="AB6" i="5" s="1"/>
  <c r="AB7" i="5" a="1"/>
  <c r="AB7" i="5" s="1"/>
  <c r="AB8" i="5" a="1"/>
  <c r="AB8" i="5" s="1"/>
  <c r="AB9" i="5" a="1"/>
  <c r="AB9" i="5" s="1"/>
  <c r="AB10" i="5" a="1"/>
  <c r="AB10" i="5" s="1"/>
  <c r="AB11" i="5" a="1"/>
  <c r="AB11" i="5" s="1"/>
  <c r="AB12" i="5" a="1"/>
  <c r="AB12" i="5" s="1"/>
  <c r="AB13" i="5" a="1"/>
  <c r="AB13" i="5" s="1"/>
  <c r="AB14" i="5" a="1"/>
  <c r="AB14" i="5" s="1"/>
  <c r="AB15" i="5" a="1"/>
  <c r="AB15" i="5" s="1"/>
  <c r="AB16" i="5" a="1"/>
  <c r="AB16" i="5" s="1"/>
  <c r="AB17" i="5" a="1"/>
  <c r="AB17" i="5" s="1"/>
  <c r="AB18" i="5" a="1"/>
  <c r="AB18" i="5" s="1"/>
  <c r="AB19" i="5" a="1"/>
  <c r="AB19" i="5" s="1"/>
  <c r="AB20" i="5" a="1"/>
  <c r="AB20" i="5" s="1"/>
  <c r="AB21" i="5" a="1"/>
  <c r="AB21" i="5" s="1"/>
  <c r="AB22" i="5" a="1"/>
  <c r="AB22" i="5" s="1"/>
  <c r="AB23" i="5" a="1"/>
  <c r="AB23" i="5" s="1"/>
  <c r="AB24" i="5" a="1"/>
  <c r="AB24" i="5" s="1"/>
  <c r="AB25" i="5" a="1"/>
  <c r="AB25" i="5" s="1"/>
  <c r="AB26" i="5" a="1"/>
  <c r="AB26" i="5" s="1"/>
  <c r="AB27" i="5" a="1"/>
  <c r="AB27" i="5" s="1"/>
  <c r="AB28" i="5" a="1"/>
  <c r="AB28" i="5" s="1"/>
  <c r="AB29" i="5" a="1"/>
  <c r="AB29" i="5" s="1"/>
  <c r="AB30" i="5" a="1"/>
  <c r="AB30" i="5" s="1"/>
  <c r="AB31" i="5" a="1"/>
  <c r="AB31" i="5" s="1"/>
  <c r="AB32" i="5" a="1"/>
  <c r="AB32" i="5" s="1"/>
  <c r="AB33" i="5" a="1"/>
  <c r="AB33" i="5" s="1"/>
  <c r="AB34" i="5" a="1"/>
  <c r="AB34" i="5" s="1"/>
  <c r="AB35" i="5" a="1"/>
  <c r="AB35" i="5" s="1"/>
  <c r="AB36" i="5" a="1"/>
  <c r="AB36" i="5" s="1"/>
  <c r="AB37" i="5" a="1"/>
  <c r="AB37" i="5" s="1"/>
  <c r="AB38" i="5" a="1"/>
  <c r="AB38" i="5" s="1"/>
  <c r="AB39" i="5" a="1"/>
  <c r="AB39" i="5" s="1"/>
  <c r="AB40" i="5" a="1"/>
  <c r="AB40" i="5" s="1"/>
  <c r="AB41" i="5" a="1"/>
  <c r="AB41" i="5" s="1"/>
  <c r="AB42" i="5" a="1"/>
  <c r="AB42" i="5" s="1"/>
  <c r="AB43" i="5" a="1"/>
  <c r="AB43" i="5" s="1"/>
  <c r="AB44" i="5" a="1"/>
  <c r="AB44" i="5" s="1"/>
  <c r="AB45" i="5" a="1"/>
  <c r="AB45" i="5" s="1"/>
  <c r="AB46" i="5" a="1"/>
  <c r="AB46" i="5" s="1"/>
  <c r="AB47" i="5" a="1"/>
  <c r="AB47" i="5" s="1"/>
  <c r="AB48" i="5" a="1"/>
  <c r="AB48" i="5" s="1"/>
  <c r="AB49" i="5" a="1"/>
  <c r="AB49" i="5" s="1"/>
  <c r="AB50" i="5" a="1"/>
  <c r="AB50" i="5" s="1"/>
  <c r="AB51" i="5" a="1"/>
  <c r="AB51" i="5" s="1"/>
  <c r="AB52" i="5" a="1"/>
  <c r="AB52" i="5" s="1"/>
  <c r="AB53" i="5" a="1"/>
  <c r="AB53" i="5" s="1"/>
  <c r="AB54" i="5" a="1"/>
  <c r="AB54" i="5" s="1"/>
  <c r="AB55" i="5" a="1"/>
  <c r="AB55" i="5" s="1"/>
  <c r="AB56" i="5" a="1"/>
  <c r="AB56" i="5" s="1"/>
  <c r="AB57" i="5" a="1"/>
  <c r="AB57" i="5" s="1"/>
  <c r="AB58" i="5" a="1"/>
  <c r="AB58" i="5" s="1"/>
  <c r="AB59" i="5" a="1"/>
  <c r="AB59" i="5" s="1"/>
  <c r="AB60" i="5" a="1"/>
  <c r="AB60" i="5" s="1"/>
  <c r="AB61" i="5" a="1"/>
  <c r="AB61" i="5" s="1"/>
  <c r="AB62" i="5" a="1"/>
  <c r="AB62" i="5" s="1"/>
  <c r="AB63" i="5" a="1"/>
  <c r="AB63" i="5" s="1"/>
  <c r="AB64" i="5" a="1"/>
  <c r="AB64" i="5" s="1"/>
  <c r="AB65" i="5" a="1"/>
  <c r="AB65" i="5" s="1"/>
  <c r="AB66" i="5" a="1"/>
  <c r="AB66" i="5" s="1"/>
  <c r="AB67" i="5" a="1"/>
  <c r="AB67" i="5" s="1"/>
  <c r="AB68" i="5" a="1"/>
  <c r="AB68" i="5" s="1"/>
  <c r="AB69" i="5" a="1"/>
  <c r="AB69" i="5" s="1"/>
  <c r="AB70" i="5" a="1"/>
  <c r="AB70" i="5" s="1"/>
  <c r="AB71" i="5" a="1"/>
  <c r="AB71" i="5" s="1"/>
  <c r="AB72" i="5" a="1"/>
  <c r="AB72" i="5" s="1"/>
  <c r="AB73" i="5" a="1"/>
  <c r="AB73" i="5" s="1"/>
  <c r="AB74" i="5" a="1"/>
  <c r="AB74" i="5" s="1"/>
  <c r="AB75" i="5" a="1"/>
  <c r="AB75" i="5" s="1"/>
  <c r="AB76" i="5" a="1"/>
  <c r="AB76" i="5" s="1"/>
  <c r="AB77" i="5" a="1"/>
  <c r="AB77" i="5" s="1"/>
  <c r="AB78" i="5" a="1"/>
  <c r="AB78" i="5" s="1"/>
  <c r="AB79" i="5" a="1"/>
  <c r="AB79" i="5" s="1"/>
  <c r="AB80" i="5" a="1"/>
  <c r="AB80" i="5" s="1"/>
  <c r="AB81" i="5" a="1"/>
  <c r="AB81" i="5" s="1"/>
  <c r="AB82" i="5" a="1"/>
  <c r="AB82" i="5" s="1"/>
  <c r="AB83" i="5" a="1"/>
  <c r="AB83" i="5" s="1"/>
  <c r="AB84" i="5" a="1"/>
  <c r="AB84" i="5" s="1"/>
  <c r="AB85" i="5" a="1"/>
  <c r="AB85" i="5" s="1"/>
  <c r="AB86" i="5" a="1"/>
  <c r="AB86" i="5" s="1"/>
  <c r="AB87" i="5" a="1"/>
  <c r="AB87" i="5" s="1"/>
  <c r="AB88" i="5" a="1"/>
  <c r="AB88" i="5" s="1"/>
  <c r="AB89" i="5" a="1"/>
  <c r="AB89" i="5" s="1"/>
  <c r="AB90" i="5" a="1"/>
  <c r="AB90" i="5" s="1"/>
  <c r="AB91" i="5" a="1"/>
  <c r="AB91" i="5" s="1"/>
  <c r="AB92" i="5" a="1"/>
  <c r="AB92" i="5" s="1"/>
  <c r="AB93" i="5" a="1"/>
  <c r="AB93" i="5" s="1"/>
  <c r="AB94" i="5" a="1"/>
  <c r="AB94" i="5" s="1"/>
  <c r="AB95" i="5" a="1"/>
  <c r="AB95" i="5" s="1"/>
  <c r="AB96" i="5" a="1"/>
  <c r="AB96" i="5" s="1"/>
  <c r="AB97" i="5" a="1"/>
  <c r="AB97" i="5" s="1"/>
  <c r="AB98" i="5" a="1"/>
  <c r="AB98" i="5" s="1"/>
  <c r="AB99" i="5" a="1"/>
  <c r="AB99" i="5" s="1"/>
  <c r="AB100" i="5" a="1"/>
  <c r="AB100" i="5" s="1"/>
  <c r="AB101" i="5" a="1"/>
  <c r="AB101" i="5" s="1"/>
  <c r="AB102" i="5" a="1"/>
  <c r="AB102" i="5" s="1"/>
  <c r="AB103" i="5" a="1"/>
  <c r="AB103" i="5" s="1"/>
  <c r="AB104" i="5" a="1"/>
  <c r="AB104" i="5" s="1"/>
  <c r="AB105" i="5" a="1"/>
  <c r="AB105" i="5" s="1"/>
  <c r="AB106" i="5" a="1"/>
  <c r="AB106" i="5" s="1"/>
  <c r="AB107" i="5" a="1"/>
  <c r="AB107" i="5" s="1"/>
  <c r="AB108" i="5" a="1"/>
  <c r="AB108" i="5" s="1"/>
  <c r="AB109" i="5" a="1"/>
  <c r="AB109" i="5" s="1"/>
  <c r="AB110" i="5" a="1"/>
  <c r="AB110" i="5" s="1"/>
  <c r="AB111" i="5" a="1"/>
  <c r="AB111" i="5" s="1"/>
  <c r="AB112" i="5" a="1"/>
  <c r="AB112" i="5" s="1"/>
  <c r="AB113" i="5" a="1"/>
  <c r="AB113" i="5" s="1"/>
  <c r="AB114" i="5" a="1"/>
  <c r="AB114" i="5" s="1"/>
  <c r="AB115" i="5" a="1"/>
  <c r="AB115" i="5" s="1"/>
  <c r="AB116" i="5" a="1"/>
  <c r="AB116" i="5" s="1"/>
  <c r="AB117" i="5" a="1"/>
  <c r="AB117" i="5" s="1"/>
  <c r="AB118" i="5" a="1"/>
  <c r="AB118" i="5" s="1"/>
  <c r="AB119" i="5" a="1"/>
  <c r="AB119" i="5" s="1"/>
  <c r="AB120" i="5" a="1"/>
  <c r="AB120" i="5" s="1"/>
  <c r="AB121" i="5" a="1"/>
  <c r="AB121" i="5" s="1"/>
  <c r="AB122" i="5" a="1"/>
  <c r="AB122" i="5" s="1"/>
  <c r="AB123" i="5" a="1"/>
  <c r="AB123" i="5" s="1"/>
  <c r="AB124" i="5" a="1"/>
  <c r="AB124" i="5" s="1"/>
  <c r="AB125" i="5" a="1"/>
  <c r="AB125" i="5" s="1"/>
  <c r="AB126" i="5" a="1"/>
  <c r="AB126" i="5" s="1"/>
  <c r="AB127" i="5" a="1"/>
  <c r="AB127" i="5" s="1"/>
  <c r="AB128" i="5" a="1"/>
  <c r="AB128" i="5" s="1"/>
  <c r="AB129" i="5" a="1"/>
  <c r="AB129" i="5" s="1"/>
  <c r="AB130" i="5" a="1"/>
  <c r="AB130" i="5" s="1"/>
  <c r="AB131" i="5" a="1"/>
  <c r="AB131" i="5" s="1"/>
  <c r="AB132" i="5" a="1"/>
  <c r="AB132" i="5" s="1"/>
  <c r="AB133" i="5" a="1"/>
  <c r="AB133" i="5" s="1"/>
  <c r="AB134" i="5" a="1"/>
  <c r="AB134" i="5" s="1"/>
  <c r="AB135" i="5" a="1"/>
  <c r="AB135" i="5" s="1"/>
  <c r="AB136" i="5" a="1"/>
  <c r="AB136" i="5" s="1"/>
  <c r="AB137" i="5" a="1"/>
  <c r="AB137" i="5" s="1"/>
  <c r="AB138" i="5" a="1"/>
  <c r="AB138" i="5" s="1"/>
  <c r="AB139" i="5" a="1"/>
  <c r="AB139" i="5" s="1"/>
  <c r="AB140" i="5" a="1"/>
  <c r="AB140" i="5" s="1"/>
  <c r="AB141" i="5" a="1"/>
  <c r="AB141" i="5" s="1"/>
  <c r="AB142" i="5" a="1"/>
  <c r="AB142" i="5" s="1"/>
  <c r="AB143" i="5" a="1"/>
  <c r="AB143" i="5" s="1"/>
  <c r="AB144" i="5" a="1"/>
  <c r="AB144" i="5" s="1"/>
  <c r="AB145" i="5" a="1"/>
  <c r="AB145" i="5" s="1"/>
  <c r="AB146" i="5" a="1"/>
  <c r="AB146" i="5" s="1"/>
  <c r="AB147" i="5" a="1"/>
  <c r="AB147" i="5" s="1"/>
  <c r="AB148" i="5" a="1"/>
  <c r="AB148" i="5" s="1"/>
  <c r="AB149" i="5" a="1"/>
  <c r="AB149" i="5" s="1"/>
  <c r="AB150" i="5" a="1"/>
  <c r="AB150" i="5" s="1"/>
  <c r="AB151" i="5" a="1"/>
  <c r="AB151" i="5" s="1"/>
  <c r="AB152" i="5" a="1"/>
  <c r="AB152" i="5" s="1"/>
  <c r="AB153" i="5" a="1"/>
  <c r="AB153" i="5" s="1"/>
  <c r="AB154" i="5" a="1"/>
  <c r="AB154" i="5" s="1"/>
  <c r="AB155" i="5" a="1"/>
  <c r="AB155" i="5" s="1"/>
  <c r="AB156" i="5" a="1"/>
  <c r="AB156" i="5" s="1"/>
  <c r="AB157" i="5" a="1"/>
  <c r="AB157" i="5" s="1"/>
  <c r="AB158" i="5" a="1"/>
  <c r="AB158" i="5" s="1"/>
  <c r="AB159" i="5" a="1"/>
  <c r="AB159" i="5" s="1"/>
  <c r="AB160" i="5" a="1"/>
  <c r="AB160" i="5" s="1"/>
  <c r="AB161" i="5" a="1"/>
  <c r="AB161" i="5" s="1"/>
  <c r="AB162" i="5" a="1"/>
  <c r="AB162" i="5" s="1"/>
  <c r="AB163" i="5" a="1"/>
  <c r="AB163" i="5" s="1"/>
  <c r="AB164" i="5" a="1"/>
  <c r="AB164" i="5" s="1"/>
  <c r="AB165" i="5" a="1"/>
  <c r="AB165" i="5" s="1"/>
  <c r="AB166" i="5" a="1"/>
  <c r="AB166" i="5" s="1"/>
  <c r="AB167" i="5" a="1"/>
  <c r="AB167" i="5" s="1"/>
  <c r="AB168" i="5" a="1"/>
  <c r="AB168" i="5" s="1"/>
  <c r="AB169" i="5" a="1"/>
  <c r="AB169" i="5" s="1"/>
  <c r="AB170" i="5" a="1"/>
  <c r="AB170" i="5" s="1"/>
  <c r="AB171" i="5" a="1"/>
  <c r="AB171" i="5" s="1"/>
  <c r="AB172" i="5" a="1"/>
  <c r="AB172" i="5" s="1"/>
  <c r="AB173" i="5" a="1"/>
  <c r="AB173" i="5" s="1"/>
  <c r="AB174" i="5" a="1"/>
  <c r="AB174" i="5" s="1"/>
  <c r="AB175" i="5" a="1"/>
  <c r="AB175" i="5" s="1"/>
  <c r="AB176" i="5" a="1"/>
  <c r="AB176" i="5" s="1"/>
  <c r="AB177" i="5" a="1"/>
  <c r="AB177" i="5" s="1"/>
  <c r="AB178" i="5" a="1"/>
  <c r="AB178" i="5" s="1"/>
  <c r="AB179" i="5" a="1"/>
  <c r="AB179" i="5" s="1"/>
  <c r="AB180" i="5" a="1"/>
  <c r="AB180" i="5" s="1"/>
  <c r="AB181" i="5" a="1"/>
  <c r="AB181" i="5" s="1"/>
  <c r="AB182" i="5" a="1"/>
  <c r="AB182" i="5" s="1"/>
  <c r="AB183" i="5" a="1"/>
  <c r="AB183" i="5" s="1"/>
  <c r="AB184" i="5" a="1"/>
  <c r="AB184" i="5" s="1"/>
  <c r="AB185" i="5" a="1"/>
  <c r="AB185" i="5" s="1"/>
  <c r="AB186" i="5" a="1"/>
  <c r="AB186" i="5" s="1"/>
  <c r="AB187" i="5" a="1"/>
  <c r="AB187" i="5" s="1"/>
  <c r="AB188" i="5" a="1"/>
  <c r="AB188" i="5" s="1"/>
  <c r="AB189" i="5" a="1"/>
  <c r="AB189" i="5" s="1"/>
  <c r="AB190" i="5" a="1"/>
  <c r="AB190" i="5" s="1"/>
  <c r="AB191" i="5" a="1"/>
  <c r="AB191" i="5" s="1"/>
  <c r="AB192" i="5" a="1"/>
  <c r="AB192" i="5" s="1"/>
  <c r="AB193" i="5" a="1"/>
  <c r="AB193" i="5" s="1"/>
  <c r="AB194" i="5" a="1"/>
  <c r="AB194" i="5" s="1"/>
  <c r="AB195" i="5" a="1"/>
  <c r="AB195" i="5" s="1"/>
  <c r="AB196" i="5" a="1"/>
  <c r="AB196" i="5" s="1"/>
  <c r="AB197" i="5" a="1"/>
  <c r="AB197" i="5" s="1"/>
  <c r="AB198" i="5" a="1"/>
  <c r="AB198" i="5" s="1"/>
  <c r="AB199" i="5" a="1"/>
  <c r="AB199" i="5" s="1"/>
  <c r="AB200" i="5" a="1"/>
  <c r="AB200" i="5" s="1"/>
  <c r="AB201" i="5" a="1"/>
  <c r="AB201" i="5" s="1"/>
  <c r="AB202" i="5" a="1"/>
  <c r="AB202" i="5" s="1"/>
  <c r="AB203" i="5" a="1"/>
  <c r="AB203" i="5" s="1"/>
  <c r="AB204" i="5" a="1"/>
  <c r="AB204" i="5" s="1"/>
  <c r="AB205" i="5" a="1"/>
  <c r="AB205" i="5" s="1"/>
  <c r="AB206" i="5" a="1"/>
  <c r="AB206" i="5" s="1"/>
  <c r="AB207" i="5" a="1"/>
  <c r="AB207" i="5" s="1"/>
  <c r="AB208" i="5" a="1"/>
  <c r="AB208" i="5" s="1"/>
  <c r="AB209" i="5" a="1"/>
  <c r="AB209" i="5" s="1"/>
  <c r="AB210" i="5" a="1"/>
  <c r="AB210" i="5" s="1"/>
  <c r="AB211" i="5" a="1"/>
  <c r="AB211" i="5" s="1"/>
  <c r="AB212" i="5" a="1"/>
  <c r="AB212" i="5" s="1"/>
  <c r="AB213" i="5" a="1"/>
  <c r="AB213" i="5" s="1"/>
  <c r="AB214" i="5" a="1"/>
  <c r="AB214" i="5" s="1"/>
  <c r="AB215" i="5" a="1"/>
  <c r="AB215" i="5" s="1"/>
  <c r="AB216" i="5" a="1"/>
  <c r="AB216" i="5" s="1"/>
  <c r="AB217" i="5" a="1"/>
  <c r="AB217" i="5" s="1"/>
  <c r="AB218" i="5" a="1"/>
  <c r="AB218" i="5" s="1"/>
  <c r="AB219" i="5" a="1"/>
  <c r="AB219" i="5" s="1"/>
  <c r="AB220" i="5" a="1"/>
  <c r="AB220" i="5" s="1"/>
  <c r="AB221" i="5" a="1"/>
  <c r="AB221" i="5" s="1"/>
  <c r="AB222" i="5" a="1"/>
  <c r="AB222" i="5" s="1"/>
  <c r="AB223" i="5" a="1"/>
  <c r="AB223" i="5" s="1"/>
  <c r="AB224" i="5" a="1"/>
  <c r="AB224" i="5" s="1"/>
  <c r="AB225" i="5" a="1"/>
  <c r="AB225" i="5" s="1"/>
  <c r="AB226" i="5" a="1"/>
  <c r="AB226" i="5" s="1"/>
  <c r="AB227" i="5" a="1"/>
  <c r="AB227" i="5" s="1"/>
  <c r="AB228" i="5" a="1"/>
  <c r="AB228" i="5" s="1"/>
  <c r="AB229" i="5" a="1"/>
  <c r="AB229" i="5" s="1"/>
  <c r="AB230" i="5" a="1"/>
  <c r="AB230" i="5" s="1"/>
  <c r="AB231" i="5" a="1"/>
  <c r="AB231" i="5" s="1"/>
  <c r="AB232" i="5" a="1"/>
  <c r="AB232" i="5" s="1"/>
  <c r="AB233" i="5" a="1"/>
  <c r="AB233" i="5" s="1"/>
  <c r="AB234" i="5" a="1"/>
  <c r="AB234" i="5" s="1"/>
  <c r="AB235" i="5" a="1"/>
  <c r="AB235" i="5" s="1"/>
  <c r="AB236" i="5" a="1"/>
  <c r="AB236" i="5" s="1"/>
  <c r="AB237" i="5" a="1"/>
  <c r="AB237" i="5" s="1"/>
  <c r="AB238" i="5" a="1"/>
  <c r="AB238" i="5" s="1"/>
  <c r="AB239" i="5" a="1"/>
  <c r="AB239" i="5" s="1"/>
  <c r="AB240" i="5" a="1"/>
  <c r="AB240" i="5" s="1"/>
  <c r="AB241" i="5" a="1"/>
  <c r="AB241" i="5" s="1"/>
  <c r="AB242" i="5" a="1"/>
  <c r="AB242" i="5" s="1"/>
  <c r="AB243" i="5" a="1"/>
  <c r="AB243" i="5" s="1"/>
  <c r="AB244" i="5" a="1"/>
  <c r="AB244" i="5" s="1"/>
  <c r="AB245" i="5" a="1"/>
  <c r="AB245" i="5" s="1"/>
  <c r="AB246" i="5" a="1"/>
  <c r="AB246" i="5" s="1"/>
  <c r="AB247" i="5" a="1"/>
  <c r="AB247" i="5" s="1"/>
  <c r="AB248" i="5" a="1"/>
  <c r="AB248" i="5" s="1"/>
  <c r="AB249" i="5" a="1"/>
  <c r="AB249" i="5" s="1"/>
  <c r="AB250" i="5" a="1"/>
  <c r="AB250" i="5" s="1"/>
  <c r="AB251" i="5" a="1"/>
  <c r="AB251" i="5" s="1"/>
  <c r="AB252" i="5" a="1"/>
  <c r="AB252" i="5" s="1"/>
  <c r="AB253" i="5" a="1"/>
  <c r="AB253" i="5" s="1"/>
  <c r="AB254" i="5" a="1"/>
  <c r="AB254" i="5" s="1"/>
  <c r="AB255" i="5" a="1"/>
  <c r="AB255" i="5" s="1"/>
  <c r="AB256" i="5" a="1"/>
  <c r="AB256" i="5" s="1"/>
  <c r="AB257" i="5" a="1"/>
  <c r="AB257" i="5" s="1"/>
  <c r="AB258" i="5" a="1"/>
  <c r="AB258" i="5" s="1"/>
  <c r="AB259" i="5" a="1"/>
  <c r="AB259" i="5" s="1"/>
  <c r="AB260" i="5" a="1"/>
  <c r="AB260" i="5" s="1"/>
  <c r="AB261" i="5" a="1"/>
  <c r="AB261" i="5" s="1"/>
  <c r="AB262" i="5" a="1"/>
  <c r="AB262" i="5" s="1"/>
  <c r="AB263" i="5" a="1"/>
  <c r="AB263" i="5" s="1"/>
  <c r="AB264" i="5" a="1"/>
  <c r="AB264" i="5" s="1"/>
  <c r="AB265" i="5" a="1"/>
  <c r="AB265" i="5" s="1"/>
  <c r="AB266" i="5" a="1"/>
  <c r="AB266" i="5" s="1"/>
  <c r="AB267" i="5" a="1"/>
  <c r="AB267" i="5" s="1"/>
  <c r="AB268" i="5" a="1"/>
  <c r="AB268" i="5" s="1"/>
  <c r="AB269" i="5" a="1"/>
  <c r="AB269" i="5" s="1"/>
  <c r="AB270" i="5" a="1"/>
  <c r="AB270" i="5" s="1"/>
  <c r="AB271" i="5" a="1"/>
  <c r="AB271" i="5" s="1"/>
  <c r="AB272" i="5" a="1"/>
  <c r="AB272" i="5" s="1"/>
  <c r="AB273" i="5" a="1"/>
  <c r="AB273" i="5" s="1"/>
  <c r="AB274" i="5" a="1"/>
  <c r="AB274" i="5" s="1"/>
  <c r="AB275" i="5" a="1"/>
  <c r="AB275" i="5" s="1"/>
  <c r="AB276" i="5" a="1"/>
  <c r="AB276" i="5" s="1"/>
  <c r="AB277" i="5" a="1"/>
  <c r="AB277" i="5" s="1"/>
  <c r="AB278" i="5" a="1"/>
  <c r="AB278" i="5" s="1"/>
  <c r="AB279" i="5" a="1"/>
  <c r="AB279" i="5" s="1"/>
  <c r="AB280" i="5" a="1"/>
  <c r="AB280" i="5" s="1"/>
  <c r="AB281" i="5" a="1"/>
  <c r="AB281" i="5" s="1"/>
  <c r="AB282" i="5" a="1"/>
  <c r="AB282" i="5" s="1"/>
  <c r="AB283" i="5" a="1"/>
  <c r="AB283" i="5" s="1"/>
  <c r="AB284" i="5" a="1"/>
  <c r="AB284" i="5" s="1"/>
  <c r="AB285" i="5" a="1"/>
  <c r="AB285" i="5" s="1"/>
  <c r="AB286" i="5" a="1"/>
  <c r="AB286" i="5" s="1"/>
  <c r="AB287" i="5" a="1"/>
  <c r="AB287" i="5" s="1"/>
  <c r="AB288" i="5" a="1"/>
  <c r="AB288" i="5" s="1"/>
  <c r="AB289" i="5" a="1"/>
  <c r="AB289" i="5" s="1"/>
  <c r="AB290" i="5" a="1"/>
  <c r="AB290" i="5" s="1"/>
  <c r="AB291" i="5" a="1"/>
  <c r="AB291" i="5" s="1"/>
  <c r="AB292" i="5" a="1"/>
  <c r="AB292" i="5" s="1"/>
  <c r="AB293" i="5" a="1"/>
  <c r="AB293" i="5" s="1"/>
  <c r="AB294" i="5" a="1"/>
  <c r="AB294" i="5" s="1"/>
  <c r="AB295" i="5" a="1"/>
  <c r="AB295" i="5" s="1"/>
  <c r="AB296" i="5" a="1"/>
  <c r="AB296" i="5" s="1"/>
  <c r="AB297" i="5" a="1"/>
  <c r="AB297" i="5" s="1"/>
  <c r="AB298" i="5" a="1"/>
  <c r="AB298" i="5" s="1"/>
  <c r="AB299" i="5" a="1"/>
  <c r="AB299" i="5" s="1"/>
  <c r="AB300" i="5" a="1"/>
  <c r="AB300" i="5" s="1"/>
  <c r="AB301" i="5" a="1"/>
  <c r="AB301" i="5" s="1"/>
  <c r="AB302" i="5" a="1"/>
  <c r="AB302" i="5" s="1"/>
  <c r="AB303" i="5" a="1"/>
  <c r="AB303" i="5" s="1"/>
  <c r="AB304" i="5" a="1"/>
  <c r="AB304" i="5" s="1"/>
  <c r="AB305" i="5" a="1"/>
  <c r="AB305" i="5" s="1"/>
  <c r="AB306" i="5" a="1"/>
  <c r="AB306" i="5" s="1"/>
  <c r="AB307" i="5" a="1"/>
  <c r="AB307" i="5" s="1"/>
  <c r="AB308" i="5" a="1"/>
  <c r="AB308" i="5" s="1"/>
  <c r="AB309" i="5" a="1"/>
  <c r="AB309" i="5" s="1"/>
  <c r="AB310" i="5" a="1"/>
  <c r="AB310" i="5" s="1"/>
  <c r="AB311" i="5" a="1"/>
  <c r="AB311" i="5" s="1"/>
  <c r="AB312" i="5" a="1"/>
  <c r="AB312" i="5" s="1"/>
  <c r="AB313" i="5" a="1"/>
  <c r="AB313" i="5" s="1"/>
  <c r="AB314" i="5" a="1"/>
  <c r="AB314" i="5" s="1"/>
  <c r="AB315" i="5" a="1"/>
  <c r="AB315" i="5" s="1"/>
  <c r="AB316" i="5" a="1"/>
  <c r="AB316" i="5" s="1"/>
  <c r="AB317" i="5" a="1"/>
  <c r="AB317" i="5" s="1"/>
  <c r="AB318" i="5" a="1"/>
  <c r="AB318" i="5" s="1"/>
  <c r="AB319" i="5" a="1"/>
  <c r="AB319" i="5" s="1"/>
  <c r="AB320" i="5" a="1"/>
  <c r="AB320" i="5" s="1"/>
  <c r="AB321" i="5" a="1"/>
  <c r="AB321" i="5" s="1"/>
  <c r="AB322" i="5" a="1"/>
  <c r="AB322" i="5" s="1"/>
  <c r="AB323" i="5" a="1"/>
  <c r="AB323" i="5" s="1"/>
  <c r="AB324" i="5" a="1"/>
  <c r="AB324" i="5" s="1"/>
  <c r="AB325" i="5" a="1"/>
  <c r="AB325" i="5" s="1"/>
  <c r="AB326" i="5" a="1"/>
  <c r="AB326" i="5" s="1"/>
  <c r="AB327" i="5" a="1"/>
  <c r="AB327" i="5" s="1"/>
  <c r="AB328" i="5" a="1"/>
  <c r="AB328" i="5" s="1"/>
  <c r="AB329" i="5" a="1"/>
  <c r="AB329" i="5" s="1"/>
  <c r="AB330" i="5" a="1"/>
  <c r="AB330" i="5" s="1"/>
  <c r="AB331" i="5" a="1"/>
  <c r="AB331" i="5" s="1"/>
  <c r="AB332" i="5" a="1"/>
  <c r="AB332" i="5" s="1"/>
  <c r="AB333" i="5" a="1"/>
  <c r="AB333" i="5" s="1"/>
  <c r="AB334" i="5" a="1"/>
  <c r="AB334" i="5" s="1"/>
  <c r="AB335" i="5" a="1"/>
  <c r="AB335" i="5" s="1"/>
  <c r="AB336" i="5" a="1"/>
  <c r="AB336" i="5" s="1"/>
  <c r="AB337" i="5" a="1"/>
  <c r="AB337" i="5" s="1"/>
  <c r="AB338" i="5" a="1"/>
  <c r="AB338" i="5" s="1"/>
  <c r="AB339" i="5" a="1"/>
  <c r="AB339" i="5" s="1"/>
  <c r="AB340" i="5" a="1"/>
  <c r="AB340" i="5" s="1"/>
  <c r="AB341" i="5" a="1"/>
  <c r="AB341" i="5" s="1"/>
  <c r="AB342" i="5" a="1"/>
  <c r="AB342" i="5" s="1"/>
  <c r="AB343" i="5" a="1"/>
  <c r="AB343" i="5" s="1"/>
  <c r="AB344" i="5" a="1"/>
  <c r="AB344" i="5" s="1"/>
  <c r="AB345" i="5" a="1"/>
  <c r="AB345" i="5" s="1"/>
  <c r="AB346" i="5" a="1"/>
  <c r="AB346" i="5" s="1"/>
  <c r="AB347" i="5" a="1"/>
  <c r="AB347" i="5" s="1"/>
  <c r="AB348" i="5" a="1"/>
  <c r="AB348" i="5" s="1"/>
  <c r="AB349" i="5" a="1"/>
  <c r="AB349" i="5" s="1"/>
  <c r="AB350" i="5" a="1"/>
  <c r="AB350" i="5" s="1"/>
  <c r="AB351" i="5" a="1"/>
  <c r="AB351" i="5" s="1"/>
  <c r="AB352" i="5" a="1"/>
  <c r="AB352" i="5" s="1"/>
  <c r="AB353" i="5" a="1"/>
  <c r="AB353" i="5" s="1"/>
  <c r="AB354" i="5" a="1"/>
  <c r="AB354" i="5" s="1"/>
  <c r="AB355" i="5" a="1"/>
  <c r="AB355" i="5" s="1"/>
  <c r="AB356" i="5" a="1"/>
  <c r="AB356" i="5" s="1"/>
  <c r="AB357" i="5" a="1"/>
  <c r="AB357" i="5" s="1"/>
  <c r="AB358" i="5" a="1"/>
  <c r="AB358" i="5" s="1"/>
  <c r="AB359" i="5" a="1"/>
  <c r="AB359" i="5" s="1"/>
  <c r="AB360" i="5" a="1"/>
  <c r="AB360" i="5" s="1"/>
  <c r="AB361" i="5" a="1"/>
  <c r="AB361" i="5" s="1"/>
  <c r="AB362" i="5" a="1"/>
  <c r="AB362" i="5" s="1"/>
  <c r="AB363" i="5" a="1"/>
  <c r="AB363" i="5" s="1"/>
  <c r="AB364" i="5" a="1"/>
  <c r="AB364" i="5" s="1"/>
  <c r="AB365" i="5" a="1"/>
  <c r="AB365" i="5" s="1"/>
  <c r="AB366" i="5" a="1"/>
  <c r="AB366" i="5" s="1"/>
  <c r="AB367" i="5" a="1"/>
  <c r="AB367" i="5" s="1"/>
  <c r="AB368" i="5" a="1"/>
  <c r="AB368" i="5" s="1"/>
  <c r="AB369" i="5" a="1"/>
  <c r="AB369" i="5" s="1"/>
  <c r="AB370" i="5" a="1"/>
  <c r="AB370" i="5" s="1"/>
  <c r="AB371" i="5" a="1"/>
  <c r="AB371" i="5" s="1"/>
  <c r="AB372" i="5" a="1"/>
  <c r="AB372" i="5" s="1"/>
  <c r="AB373" i="5" a="1"/>
  <c r="AB373" i="5" s="1"/>
  <c r="AB374" i="5" a="1"/>
  <c r="AB374" i="5" s="1"/>
  <c r="AB375" i="5" a="1"/>
  <c r="AB375" i="5" s="1"/>
  <c r="AB376" i="5" a="1"/>
  <c r="AB376" i="5" s="1"/>
  <c r="AB377" i="5" a="1"/>
  <c r="AB377" i="5" s="1"/>
  <c r="AB378" i="5" a="1"/>
  <c r="AB378" i="5" s="1"/>
  <c r="AB379" i="5" a="1"/>
  <c r="AB379" i="5" s="1"/>
  <c r="AB380" i="5" a="1"/>
  <c r="AB380" i="5" s="1"/>
  <c r="AB381" i="5" a="1"/>
  <c r="AB381" i="5" s="1"/>
  <c r="AB382" i="5" a="1"/>
  <c r="AB382" i="5" s="1"/>
  <c r="AB383" i="5" a="1"/>
  <c r="AB383" i="5" s="1"/>
  <c r="AB384" i="5" a="1"/>
  <c r="AB384" i="5" s="1"/>
  <c r="AB385" i="5" a="1"/>
  <c r="AB385" i="5" s="1"/>
  <c r="AB386" i="5" a="1"/>
  <c r="AB386" i="5" s="1"/>
  <c r="AB387" i="5" a="1"/>
  <c r="AB387" i="5" s="1"/>
  <c r="AB388" i="5" a="1"/>
  <c r="AB388" i="5" s="1"/>
  <c r="AB389" i="5" a="1"/>
  <c r="AB389" i="5" s="1"/>
  <c r="AB390" i="5" a="1"/>
  <c r="AB390" i="5" s="1"/>
  <c r="AB391" i="5" a="1"/>
  <c r="AB391" i="5" s="1"/>
  <c r="AB392" i="5" a="1"/>
  <c r="AB392" i="5" s="1"/>
  <c r="AB393" i="5" a="1"/>
  <c r="AB393" i="5" s="1"/>
  <c r="AB394" i="5" a="1"/>
  <c r="AB394" i="5" s="1"/>
  <c r="AB395" i="5" a="1"/>
  <c r="AB395" i="5" s="1"/>
  <c r="AB396" i="5" a="1"/>
  <c r="AB396" i="5" s="1"/>
  <c r="AB397" i="5" a="1"/>
  <c r="AB397" i="5" s="1"/>
  <c r="AB398" i="5" a="1"/>
  <c r="AB398" i="5" s="1"/>
  <c r="AB399" i="5" a="1"/>
  <c r="AB399" i="5" s="1"/>
  <c r="AB400" i="5" a="1"/>
  <c r="AB400" i="5" s="1"/>
  <c r="AB401" i="5" a="1"/>
  <c r="AB401" i="5" s="1"/>
  <c r="AB402" i="5" a="1"/>
  <c r="AB402" i="5" s="1"/>
  <c r="AB403" i="5" a="1"/>
  <c r="AB403" i="5" s="1"/>
  <c r="AB404" i="5" a="1"/>
  <c r="AB404" i="5" s="1"/>
  <c r="AB405" i="5" a="1"/>
  <c r="AB405" i="5" s="1"/>
  <c r="AB406" i="5" a="1"/>
  <c r="AB406" i="5" s="1"/>
  <c r="AB407" i="5" a="1"/>
  <c r="AB407" i="5" s="1"/>
  <c r="AB408" i="5" a="1"/>
  <c r="AB408" i="5" s="1"/>
  <c r="AB409" i="5" a="1"/>
  <c r="AB409" i="5" s="1"/>
  <c r="AB410" i="5" a="1"/>
  <c r="AB410" i="5" s="1"/>
  <c r="AB411" i="5" a="1"/>
  <c r="AB411" i="5" s="1"/>
  <c r="AB412" i="5" a="1"/>
  <c r="AB412" i="5" s="1"/>
  <c r="AB413" i="5" a="1"/>
  <c r="AB413" i="5" s="1"/>
  <c r="AB414" i="5" a="1"/>
  <c r="AB414" i="5" s="1"/>
  <c r="AB415" i="5" a="1"/>
  <c r="AB415" i="5" s="1"/>
  <c r="AB416" i="5" a="1"/>
  <c r="AB416" i="5" s="1"/>
  <c r="AB417" i="5" a="1"/>
  <c r="AB417" i="5" s="1"/>
  <c r="AB418" i="5" a="1"/>
  <c r="AB418" i="5" s="1"/>
  <c r="AB419" i="5" a="1"/>
  <c r="AB419" i="5" s="1"/>
  <c r="AB420" i="5" a="1"/>
  <c r="AB420" i="5" s="1"/>
  <c r="AB421" i="5" a="1"/>
  <c r="AB421" i="5" s="1"/>
  <c r="AB422" i="5" a="1"/>
  <c r="AB422" i="5" s="1"/>
  <c r="AB423" i="5" a="1"/>
  <c r="AB423" i="5" s="1"/>
  <c r="AB424" i="5" a="1"/>
  <c r="AB424" i="5" s="1"/>
  <c r="AB425" i="5" a="1"/>
  <c r="AB425" i="5" s="1"/>
  <c r="AB426" i="5" a="1"/>
  <c r="AB426" i="5" s="1"/>
  <c r="AB427" i="5" a="1"/>
  <c r="AB427" i="5" s="1"/>
  <c r="AB428" i="5" a="1"/>
  <c r="AB428" i="5" s="1"/>
  <c r="AB429" i="5" a="1"/>
  <c r="AB429" i="5" s="1"/>
  <c r="AB430" i="5" a="1"/>
  <c r="AB430" i="5" s="1"/>
  <c r="AB431" i="5" a="1"/>
  <c r="AB431" i="5" s="1"/>
  <c r="AB432" i="5" a="1"/>
  <c r="AB432" i="5" s="1"/>
  <c r="AB433" i="5" a="1"/>
  <c r="AB433" i="5" s="1"/>
  <c r="AB434" i="5" a="1"/>
  <c r="AB434" i="5" s="1"/>
  <c r="AB435" i="5" a="1"/>
  <c r="AB435" i="5" s="1"/>
  <c r="AB436" i="5" a="1"/>
  <c r="AB436" i="5" s="1"/>
  <c r="AB437" i="5" a="1"/>
  <c r="AB437" i="5" s="1"/>
  <c r="AB438" i="5" a="1"/>
  <c r="AB438" i="5" s="1"/>
  <c r="AB439" i="5" a="1"/>
  <c r="AB439" i="5" s="1"/>
  <c r="AB440" i="5" a="1"/>
  <c r="AB440" i="5" s="1"/>
  <c r="AB441" i="5" a="1"/>
  <c r="AB441" i="5" s="1"/>
  <c r="AB442" i="5" a="1"/>
  <c r="AB442" i="5" s="1"/>
  <c r="AB443" i="5" a="1"/>
  <c r="AB443" i="5" s="1"/>
  <c r="AB444" i="5" a="1"/>
  <c r="AB444" i="5" s="1"/>
  <c r="AB445" i="5" a="1"/>
  <c r="AB445" i="5" s="1"/>
  <c r="AB446" i="5" a="1"/>
  <c r="AB446" i="5" s="1"/>
  <c r="AB447" i="5" a="1"/>
  <c r="AB447" i="5"/>
  <c r="AB448" i="5" a="1"/>
  <c r="AB448" i="5" s="1"/>
  <c r="AB449" i="5" a="1"/>
  <c r="AB449" i="5" s="1"/>
  <c r="AB450" i="5" a="1"/>
  <c r="AB450" i="5" s="1"/>
  <c r="AB451" i="5" a="1"/>
  <c r="AB451" i="5" s="1"/>
  <c r="AB452" i="5" a="1"/>
  <c r="AB452" i="5" s="1"/>
  <c r="AB453" i="5" a="1"/>
  <c r="AB453" i="5" s="1"/>
  <c r="AB454" i="5" a="1"/>
  <c r="AB454" i="5" s="1"/>
  <c r="AB455" i="5" a="1"/>
  <c r="AB455" i="5" s="1"/>
  <c r="AB456" i="5" a="1"/>
  <c r="AB456" i="5" s="1"/>
  <c r="AB457" i="5" a="1"/>
  <c r="AB457" i="5" s="1"/>
  <c r="AB458" i="5" a="1"/>
  <c r="AB458" i="5" s="1"/>
  <c r="AB459" i="5" a="1"/>
  <c r="AB459" i="5" s="1"/>
  <c r="AB460" i="5" a="1"/>
  <c r="AB460" i="5" s="1"/>
  <c r="AB461" i="5" a="1"/>
  <c r="AB461" i="5" s="1"/>
  <c r="AB462" i="5" a="1"/>
  <c r="AB462" i="5" s="1"/>
  <c r="AB463" i="5" a="1"/>
  <c r="AB463" i="5" s="1"/>
  <c r="AB464" i="5" a="1"/>
  <c r="AB464" i="5" s="1"/>
  <c r="AB465" i="5" a="1"/>
  <c r="AB465" i="5" s="1"/>
  <c r="AB466" i="5" a="1"/>
  <c r="AB466" i="5" s="1"/>
  <c r="AB467" i="5" a="1"/>
  <c r="AB467" i="5" s="1"/>
  <c r="AB468" i="5" a="1"/>
  <c r="AB468" i="5" s="1"/>
  <c r="AB469" i="5" a="1"/>
  <c r="AB469" i="5" s="1"/>
  <c r="AB470" i="5" a="1"/>
  <c r="AB470" i="5" s="1"/>
  <c r="AB471" i="5" a="1"/>
  <c r="AB471" i="5" s="1"/>
  <c r="AB472" i="5" a="1"/>
  <c r="AB472" i="5" s="1"/>
  <c r="AB473" i="5" a="1"/>
  <c r="AB473" i="5" s="1"/>
  <c r="AB474" i="5" a="1"/>
  <c r="AB474" i="5" s="1"/>
  <c r="AB475" i="5" a="1"/>
  <c r="AB475" i="5" s="1"/>
  <c r="AB476" i="5" a="1"/>
  <c r="AB476" i="5" s="1"/>
  <c r="AB477" i="5" a="1"/>
  <c r="AB477" i="5" s="1"/>
  <c r="AB478" i="5" a="1"/>
  <c r="AB478" i="5" s="1"/>
  <c r="AB479" i="5" a="1"/>
  <c r="AB479" i="5" s="1"/>
  <c r="AB480" i="5" a="1"/>
  <c r="AB480" i="5" s="1"/>
  <c r="AB481" i="5" a="1"/>
  <c r="AB481" i="5" s="1"/>
  <c r="AB482" i="5" a="1"/>
  <c r="AB482" i="5" s="1"/>
  <c r="AB483" i="5" a="1"/>
  <c r="AB483" i="5" s="1"/>
  <c r="AB484" i="5" a="1"/>
  <c r="AB484" i="5" s="1"/>
  <c r="AB485" i="5" a="1"/>
  <c r="AB485" i="5" s="1"/>
  <c r="AB486" i="5" a="1"/>
  <c r="AB486" i="5" s="1"/>
  <c r="AB487" i="5" a="1"/>
  <c r="AB487" i="5" s="1"/>
  <c r="AB488" i="5" a="1"/>
  <c r="AB488" i="5" s="1"/>
  <c r="AB489" i="5" a="1"/>
  <c r="AB489" i="5" s="1"/>
  <c r="AB490" i="5" a="1"/>
  <c r="AB490" i="5" s="1"/>
  <c r="AB491" i="5" a="1"/>
  <c r="AB491" i="5" s="1"/>
  <c r="AB492" i="5" a="1"/>
  <c r="AB492" i="5" s="1"/>
  <c r="AB493" i="5" a="1"/>
  <c r="AB493" i="5" s="1"/>
  <c r="AB494" i="5" a="1"/>
  <c r="AB494" i="5" s="1"/>
  <c r="AB495" i="5" a="1"/>
  <c r="AB495" i="5" s="1"/>
  <c r="AB496" i="5" a="1"/>
  <c r="AB496" i="5" s="1"/>
  <c r="AB497" i="5" a="1"/>
  <c r="AB497" i="5" s="1"/>
  <c r="AB498" i="5" a="1"/>
  <c r="AB498" i="5" s="1"/>
  <c r="AB499" i="5" a="1"/>
  <c r="AB499" i="5" s="1"/>
  <c r="AB500" i="5" a="1"/>
  <c r="AB500" i="5" s="1"/>
  <c r="AB501" i="5" a="1"/>
  <c r="AB501" i="5" s="1"/>
  <c r="AB502" i="5" a="1"/>
  <c r="AB502" i="5" s="1"/>
  <c r="AB503" i="5" a="1"/>
  <c r="AB503" i="5" s="1"/>
  <c r="AB504" i="5" a="1"/>
  <c r="AB504" i="5" s="1"/>
  <c r="AB505" i="5" a="1"/>
  <c r="AB505" i="5" s="1"/>
  <c r="AB506" i="5" a="1"/>
  <c r="AB506" i="5" s="1"/>
  <c r="AB507" i="5" a="1"/>
  <c r="AB507" i="5" s="1"/>
  <c r="AB508" i="5" a="1"/>
  <c r="AB508" i="5" s="1"/>
  <c r="AB509" i="5" a="1"/>
  <c r="AB509" i="5" s="1"/>
  <c r="AB510" i="5" a="1"/>
  <c r="AB510" i="5" s="1"/>
  <c r="AB511" i="5" a="1"/>
  <c r="AB511" i="5" s="1"/>
  <c r="AB512" i="5" a="1"/>
  <c r="AB512" i="5" s="1"/>
  <c r="AB513" i="5" a="1"/>
  <c r="AB513" i="5" s="1"/>
  <c r="AB514" i="5" a="1"/>
  <c r="AB514" i="5" s="1"/>
  <c r="AB515" i="5" a="1"/>
  <c r="AB515" i="5" s="1"/>
  <c r="AB516" i="5" a="1"/>
  <c r="AB516" i="5" s="1"/>
  <c r="AB517" i="5" a="1"/>
  <c r="AB517" i="5" s="1"/>
  <c r="AB518" i="5" a="1"/>
  <c r="AB518" i="5" s="1"/>
  <c r="AB519" i="5" a="1"/>
  <c r="AB519" i="5" s="1"/>
  <c r="AB520" i="5" a="1"/>
  <c r="AB520" i="5" s="1"/>
  <c r="AB521" i="5" a="1"/>
  <c r="AB521" i="5" s="1"/>
  <c r="AB522" i="5" a="1"/>
  <c r="AB522" i="5" s="1"/>
  <c r="AB523" i="5" a="1"/>
  <c r="AB523" i="5" s="1"/>
  <c r="AB524" i="5" a="1"/>
  <c r="AB524" i="5" s="1"/>
  <c r="AB525" i="5" a="1"/>
  <c r="AB525" i="5" s="1"/>
  <c r="AB526" i="5" a="1"/>
  <c r="AB526" i="5" s="1"/>
  <c r="AB527" i="5" a="1"/>
  <c r="AB527" i="5" s="1"/>
  <c r="AB528" i="5" a="1"/>
  <c r="AB528" i="5" s="1"/>
  <c r="AB529" i="5" a="1"/>
  <c r="AB529" i="5" s="1"/>
  <c r="AB530" i="5" a="1"/>
  <c r="AB530" i="5" s="1"/>
  <c r="AB531" i="5" a="1"/>
  <c r="AB531" i="5" s="1"/>
  <c r="AB532" i="5" a="1"/>
  <c r="AB532" i="5" s="1"/>
  <c r="AB533" i="5" a="1"/>
  <c r="AB533" i="5" s="1"/>
  <c r="AB534" i="5" a="1"/>
  <c r="AB534" i="5" s="1"/>
  <c r="AB535" i="5" a="1"/>
  <c r="AB535" i="5" s="1"/>
  <c r="AB536" i="5" a="1"/>
  <c r="AB536" i="5" s="1"/>
  <c r="AB537" i="5" a="1"/>
  <c r="AB537" i="5" s="1"/>
  <c r="AB538" i="5" a="1"/>
  <c r="AB538" i="5" s="1"/>
  <c r="AB539" i="5" a="1"/>
  <c r="AB539" i="5" s="1"/>
  <c r="AB540" i="5" a="1"/>
  <c r="AB540" i="5" s="1"/>
  <c r="AB541" i="5" a="1"/>
  <c r="AB541" i="5" s="1"/>
  <c r="AB542" i="5" a="1"/>
  <c r="AB542" i="5" s="1"/>
  <c r="AB543" i="5" a="1"/>
  <c r="AB543" i="5" s="1"/>
  <c r="AB544" i="5" a="1"/>
  <c r="AB544" i="5" s="1"/>
  <c r="AB545" i="5" a="1"/>
  <c r="AB545" i="5" s="1"/>
  <c r="AB546" i="5" a="1"/>
  <c r="AB546" i="5" s="1"/>
  <c r="AB547" i="5" a="1"/>
  <c r="AB547" i="5" s="1"/>
  <c r="AB548" i="5" a="1"/>
  <c r="AB548" i="5" s="1"/>
  <c r="AB549" i="5" a="1"/>
  <c r="AB549" i="5" s="1"/>
  <c r="AB550" i="5" a="1"/>
  <c r="AB550" i="5" s="1"/>
  <c r="AB551" i="5" a="1"/>
  <c r="AB551" i="5" s="1"/>
  <c r="AB552" i="5" a="1"/>
  <c r="AB552" i="5" s="1"/>
  <c r="AB553" i="5" a="1"/>
  <c r="AB553" i="5" s="1"/>
  <c r="AB554" i="5" a="1"/>
  <c r="AB554" i="5" s="1"/>
  <c r="AB555" i="5" a="1"/>
  <c r="AB555" i="5" s="1"/>
  <c r="AB556" i="5" a="1"/>
  <c r="AB556" i="5" s="1"/>
  <c r="AB557" i="5" a="1"/>
  <c r="AB557" i="5" s="1"/>
  <c r="AB558" i="5" a="1"/>
  <c r="AB558" i="5" s="1"/>
  <c r="AB559" i="5" a="1"/>
  <c r="AB559" i="5" s="1"/>
  <c r="AB560" i="5" a="1"/>
  <c r="AB560" i="5" s="1"/>
  <c r="AB561" i="5" a="1"/>
  <c r="AB561" i="5" s="1"/>
  <c r="AB562" i="5" a="1"/>
  <c r="AB562" i="5" s="1"/>
  <c r="AB563" i="5" a="1"/>
  <c r="AB563" i="5" s="1"/>
  <c r="AB564" i="5" a="1"/>
  <c r="AB564" i="5" s="1"/>
  <c r="AB565" i="5" a="1"/>
  <c r="AB565" i="5" s="1"/>
  <c r="AB566" i="5" a="1"/>
  <c r="AB566" i="5" s="1"/>
  <c r="AB567" i="5" a="1"/>
  <c r="AB567" i="5" s="1"/>
  <c r="AB568" i="5" a="1"/>
  <c r="AB568" i="5" s="1"/>
  <c r="AB569" i="5" a="1"/>
  <c r="AB569" i="5" s="1"/>
  <c r="AB570" i="5" a="1"/>
  <c r="AB570" i="5" s="1"/>
  <c r="AB571" i="5" a="1"/>
  <c r="AB571" i="5" s="1"/>
  <c r="AB572" i="5" a="1"/>
  <c r="AB572" i="5" s="1"/>
  <c r="AB573" i="5" a="1"/>
  <c r="AB573" i="5" s="1"/>
  <c r="AB574" i="5" a="1"/>
  <c r="AB574" i="5" s="1"/>
  <c r="AB575" i="5" a="1"/>
  <c r="AB575" i="5" s="1"/>
  <c r="AB576" i="5" a="1"/>
  <c r="AB576" i="5" s="1"/>
  <c r="AB577" i="5" a="1"/>
  <c r="AB577" i="5" s="1"/>
  <c r="AB578" i="5" a="1"/>
  <c r="AB578" i="5" s="1"/>
  <c r="AB579" i="5" a="1"/>
  <c r="AB579" i="5" s="1"/>
  <c r="AB580" i="5" a="1"/>
  <c r="AB580" i="5" s="1"/>
  <c r="AB581" i="5" a="1"/>
  <c r="AB581" i="5" s="1"/>
  <c r="AB582" i="5" a="1"/>
  <c r="AB582" i="5" s="1"/>
  <c r="AB583" i="5" a="1"/>
  <c r="AB583" i="5" s="1"/>
  <c r="AB584" i="5" a="1"/>
  <c r="AB584" i="5" s="1"/>
  <c r="AB585" i="5" a="1"/>
  <c r="AB585" i="5" s="1"/>
  <c r="AB586" i="5" a="1"/>
  <c r="AB586" i="5" s="1"/>
  <c r="AB587" i="5" a="1"/>
  <c r="AB587" i="5" s="1"/>
  <c r="AB588" i="5" a="1"/>
  <c r="AB588" i="5" s="1"/>
  <c r="AB589" i="5" a="1"/>
  <c r="AB589" i="5" s="1"/>
  <c r="AB590" i="5" a="1"/>
  <c r="AB590" i="5" s="1"/>
  <c r="AB591" i="5" a="1"/>
  <c r="AB591" i="5" s="1"/>
  <c r="AB592" i="5" a="1"/>
  <c r="AB592" i="5" s="1"/>
  <c r="AB593" i="5" a="1"/>
  <c r="AB593" i="5" s="1"/>
  <c r="AB594" i="5" a="1"/>
  <c r="AB594" i="5" s="1"/>
  <c r="AB595" i="5" a="1"/>
  <c r="AB595" i="5" s="1"/>
  <c r="AB596" i="5" a="1"/>
  <c r="AB596" i="5" s="1"/>
  <c r="AB597" i="5" a="1"/>
  <c r="AB597" i="5" s="1"/>
  <c r="AB598" i="5" a="1"/>
  <c r="AB598" i="5" s="1"/>
  <c r="AB599" i="5" a="1"/>
  <c r="AB599" i="5" s="1"/>
  <c r="AB600" i="5" a="1"/>
  <c r="AB600" i="5" s="1"/>
  <c r="AB601" i="5" a="1"/>
  <c r="AB601" i="5" s="1"/>
  <c r="AB602" i="5" a="1"/>
  <c r="AB602" i="5" s="1"/>
  <c r="AB603" i="5" a="1"/>
  <c r="AB603" i="5" s="1"/>
  <c r="AB604" i="5" a="1"/>
  <c r="AB604" i="5" s="1"/>
  <c r="AB605" i="5" a="1"/>
  <c r="AB605" i="5" s="1"/>
  <c r="AB606" i="5" a="1"/>
  <c r="AB606" i="5" s="1"/>
  <c r="AB607" i="5" a="1"/>
  <c r="AB607" i="5" s="1"/>
  <c r="AB608" i="5" a="1"/>
  <c r="AB608" i="5" s="1"/>
  <c r="AB609" i="5" a="1"/>
  <c r="AB609" i="5" s="1"/>
  <c r="AB610" i="5" a="1"/>
  <c r="AB610" i="5" s="1"/>
  <c r="AB611" i="5" a="1"/>
  <c r="AB611" i="5" s="1"/>
  <c r="AB612" i="5" a="1"/>
  <c r="AB612" i="5" s="1"/>
  <c r="AB613" i="5" a="1"/>
  <c r="AB613" i="5" s="1"/>
  <c r="AB614" i="5" a="1"/>
  <c r="AB614" i="5" s="1"/>
  <c r="AB615" i="5" a="1"/>
  <c r="AB615" i="5" s="1"/>
  <c r="AB616" i="5" a="1"/>
  <c r="AB616" i="5" s="1"/>
  <c r="AB617" i="5" a="1"/>
  <c r="AB617" i="5" s="1"/>
  <c r="AB618" i="5" a="1"/>
  <c r="AB618" i="5" s="1"/>
  <c r="AB619" i="5" a="1"/>
  <c r="AB619" i="5" s="1"/>
  <c r="AB620" i="5" a="1"/>
  <c r="AB620" i="5" s="1"/>
  <c r="AB621" i="5" a="1"/>
  <c r="AB621" i="5" s="1"/>
  <c r="AB622" i="5" a="1"/>
  <c r="AB622" i="5" s="1"/>
  <c r="AB623" i="5" a="1"/>
  <c r="AB623" i="5" s="1"/>
  <c r="AB624" i="5" a="1"/>
  <c r="AB624" i="5" s="1"/>
  <c r="AB625" i="5" a="1"/>
  <c r="AB625" i="5" s="1"/>
  <c r="AB626" i="5" a="1"/>
  <c r="AB626" i="5" s="1"/>
  <c r="AB627" i="5" a="1"/>
  <c r="AB627" i="5" s="1"/>
  <c r="AB628" i="5" a="1"/>
  <c r="AB628" i="5" s="1"/>
  <c r="AB629" i="5" a="1"/>
  <c r="AB629" i="5" s="1"/>
  <c r="AB630" i="5" a="1"/>
  <c r="AB630" i="5" s="1"/>
  <c r="AB631" i="5" a="1"/>
  <c r="AB631" i="5" s="1"/>
  <c r="AB632" i="5" a="1"/>
  <c r="AB632" i="5" s="1"/>
  <c r="AB633" i="5" a="1"/>
  <c r="AB633" i="5" s="1"/>
  <c r="AB634" i="5" a="1"/>
  <c r="AB634" i="5" s="1"/>
  <c r="AB635" i="5" a="1"/>
  <c r="AB635" i="5"/>
  <c r="AB636" i="5" a="1"/>
  <c r="AB636" i="5" s="1"/>
  <c r="AB637" i="5" a="1"/>
  <c r="AB637" i="5" s="1"/>
  <c r="AB638" i="5" a="1"/>
  <c r="AB638" i="5" s="1"/>
  <c r="AB639" i="5" a="1"/>
  <c r="AB639" i="5" s="1"/>
  <c r="AB640" i="5" a="1"/>
  <c r="AB640" i="5" s="1"/>
  <c r="AB641" i="5" a="1"/>
  <c r="AB641" i="5" s="1"/>
  <c r="AB642" i="5" a="1"/>
  <c r="AB642" i="5" s="1"/>
  <c r="AB643" i="5" a="1"/>
  <c r="AB643" i="5" s="1"/>
  <c r="AB644" i="5" a="1"/>
  <c r="AB644" i="5" s="1"/>
  <c r="AB645" i="5" a="1"/>
  <c r="AB645" i="5" s="1"/>
  <c r="AB646" i="5" a="1"/>
  <c r="AB646" i="5" s="1"/>
  <c r="AB647" i="5" a="1"/>
  <c r="AB647" i="5" s="1"/>
  <c r="AB648" i="5" a="1"/>
  <c r="AB648" i="5" s="1"/>
  <c r="AB649" i="5" a="1"/>
  <c r="AB649" i="5" s="1"/>
  <c r="AB650" i="5" a="1"/>
  <c r="AB650" i="5" s="1"/>
  <c r="AB651" i="5" a="1"/>
  <c r="AB651" i="5" s="1"/>
  <c r="AB652" i="5" a="1"/>
  <c r="AB652" i="5" s="1"/>
  <c r="AB653" i="5" a="1"/>
  <c r="AB653" i="5" s="1"/>
  <c r="AB654" i="5" a="1"/>
  <c r="AB654" i="5" s="1"/>
  <c r="AB655" i="5" a="1"/>
  <c r="AB655" i="5" s="1"/>
  <c r="AB656" i="5" a="1"/>
  <c r="AB656" i="5" s="1"/>
  <c r="AB657" i="5" a="1"/>
  <c r="AB657" i="5" s="1"/>
  <c r="AB658" i="5" a="1"/>
  <c r="AB658" i="5" s="1"/>
  <c r="AB659" i="5" a="1"/>
  <c r="AB659" i="5" s="1"/>
  <c r="AB660" i="5" a="1"/>
  <c r="AB660" i="5" s="1"/>
  <c r="AB661" i="5" a="1"/>
  <c r="AB661" i="5" s="1"/>
  <c r="AB662" i="5" a="1"/>
  <c r="AB662" i="5" s="1"/>
  <c r="AB663" i="5" a="1"/>
  <c r="AB663" i="5" s="1"/>
  <c r="AB664" i="5" a="1"/>
  <c r="AB664" i="5" s="1"/>
  <c r="AB665" i="5" a="1"/>
  <c r="AB665" i="5" s="1"/>
  <c r="AB666" i="5" a="1"/>
  <c r="AB666" i="5" s="1"/>
  <c r="AB667" i="5" a="1"/>
  <c r="AB667" i="5" s="1"/>
  <c r="AB668" i="5" a="1"/>
  <c r="AB668" i="5" s="1"/>
  <c r="AB669" i="5" a="1"/>
  <c r="AB669" i="5" s="1"/>
  <c r="AB670" i="5" a="1"/>
  <c r="AB670" i="5" s="1"/>
  <c r="AB671" i="5" a="1"/>
  <c r="AB671" i="5" s="1"/>
  <c r="AB672" i="5" a="1"/>
  <c r="AB672" i="5" s="1"/>
  <c r="AB673" i="5" a="1"/>
  <c r="AB673" i="5" s="1"/>
  <c r="AB674" i="5" a="1"/>
  <c r="AB674" i="5" s="1"/>
  <c r="AB675" i="5" a="1"/>
  <c r="AB675" i="5" s="1"/>
  <c r="AB676" i="5" a="1"/>
  <c r="AB676" i="5" s="1"/>
  <c r="AB677" i="5" a="1"/>
  <c r="AB677" i="5" s="1"/>
  <c r="AB678" i="5" a="1"/>
  <c r="AB678" i="5" s="1"/>
  <c r="AB679" i="5" a="1"/>
  <c r="AB679" i="5" s="1"/>
  <c r="AB680" i="5" a="1"/>
  <c r="AB680" i="5" s="1"/>
  <c r="AB681" i="5" a="1"/>
  <c r="AB681" i="5" s="1"/>
  <c r="AB682" i="5" a="1"/>
  <c r="AB682" i="5" s="1"/>
  <c r="AB683" i="5" a="1"/>
  <c r="AB683" i="5" s="1"/>
  <c r="AB684" i="5" a="1"/>
  <c r="AB684" i="5" s="1"/>
  <c r="AB685" i="5" a="1"/>
  <c r="AB685" i="5" s="1"/>
  <c r="AB686" i="5" a="1"/>
  <c r="AB686" i="5" s="1"/>
  <c r="AB687" i="5" a="1"/>
  <c r="AB687" i="5" s="1"/>
  <c r="AB688" i="5" a="1"/>
  <c r="AB688" i="5" s="1"/>
  <c r="AB689" i="5" a="1"/>
  <c r="AB689" i="5" s="1"/>
  <c r="AB690" i="5" a="1"/>
  <c r="AB690" i="5" s="1"/>
  <c r="AB691" i="5" a="1"/>
  <c r="AB691" i="5" s="1"/>
  <c r="AB692" i="5" a="1"/>
  <c r="AB692" i="5" s="1"/>
  <c r="AB693" i="5" a="1"/>
  <c r="AB693" i="5" s="1"/>
  <c r="AB694" i="5" a="1"/>
  <c r="AB694" i="5" s="1"/>
  <c r="AB695" i="5" a="1"/>
  <c r="AB695" i="5" s="1"/>
  <c r="AB696" i="5" a="1"/>
  <c r="AB696" i="5" s="1"/>
  <c r="AB697" i="5" a="1"/>
  <c r="AB697" i="5" s="1"/>
  <c r="AB698" i="5" a="1"/>
  <c r="AB698" i="5" s="1"/>
  <c r="AB699" i="5" a="1"/>
  <c r="AB699" i="5" s="1"/>
  <c r="AB700" i="5" a="1"/>
  <c r="AB700" i="5" s="1"/>
  <c r="AB701" i="5" a="1"/>
  <c r="AB701" i="5" s="1"/>
  <c r="AB702" i="5" a="1"/>
  <c r="AB702" i="5" s="1"/>
  <c r="AB703" i="5" a="1"/>
  <c r="AB703" i="5" s="1"/>
  <c r="AB704" i="5" a="1"/>
  <c r="AB704" i="5" s="1"/>
  <c r="AB705" i="5" a="1"/>
  <c r="AB705" i="5" s="1"/>
  <c r="AB706" i="5" a="1"/>
  <c r="AB706" i="5" s="1"/>
  <c r="AB707" i="5" a="1"/>
  <c r="AB707" i="5" s="1"/>
  <c r="AB708" i="5" a="1"/>
  <c r="AB708" i="5" s="1"/>
  <c r="AB709" i="5" a="1"/>
  <c r="AB709" i="5" s="1"/>
  <c r="AB710" i="5" a="1"/>
  <c r="AB710" i="5" s="1"/>
  <c r="AB711" i="5" a="1"/>
  <c r="AB711" i="5" s="1"/>
  <c r="AB712" i="5" a="1"/>
  <c r="AB712" i="5" s="1"/>
  <c r="AB713" i="5" a="1"/>
  <c r="AB713" i="5" s="1"/>
  <c r="AB714" i="5" a="1"/>
  <c r="AB714" i="5" s="1"/>
  <c r="AB715" i="5" a="1"/>
  <c r="AB715" i="5" s="1"/>
  <c r="AB716" i="5" a="1"/>
  <c r="AB716" i="5" s="1"/>
  <c r="AB717" i="5" a="1"/>
  <c r="AB717" i="5" s="1"/>
  <c r="AB718" i="5" a="1"/>
  <c r="AB718" i="5" s="1"/>
  <c r="AB719" i="5" a="1"/>
  <c r="AB719" i="5" s="1"/>
  <c r="AB720" i="5" a="1"/>
  <c r="AB720" i="5" s="1"/>
  <c r="AB721" i="5" a="1"/>
  <c r="AB721" i="5" s="1"/>
  <c r="AB722" i="5" a="1"/>
  <c r="AB722" i="5" s="1"/>
  <c r="AB723" i="5" a="1"/>
  <c r="AB723" i="5" s="1"/>
  <c r="AB724" i="5" a="1"/>
  <c r="AB724" i="5" s="1"/>
  <c r="AB725" i="5" a="1"/>
  <c r="AB725" i="5" s="1"/>
  <c r="AB726" i="5" a="1"/>
  <c r="AB726" i="5" s="1"/>
  <c r="AB727" i="5" a="1"/>
  <c r="AB727" i="5" s="1"/>
  <c r="AB728" i="5" a="1"/>
  <c r="AB728" i="5" s="1"/>
  <c r="AB729" i="5" a="1"/>
  <c r="AB729" i="5" s="1"/>
  <c r="AB730" i="5" a="1"/>
  <c r="AB730" i="5" s="1"/>
  <c r="AB731" i="5" a="1"/>
  <c r="AB731" i="5" s="1"/>
  <c r="AB732" i="5" a="1"/>
  <c r="AB732" i="5" s="1"/>
  <c r="AB733" i="5" a="1"/>
  <c r="AB733" i="5" s="1"/>
  <c r="AB734" i="5" a="1"/>
  <c r="AB734" i="5" s="1"/>
  <c r="AB735" i="5" a="1"/>
  <c r="AB735" i="5" s="1"/>
  <c r="AB736" i="5" a="1"/>
  <c r="AB736" i="5" s="1"/>
  <c r="AB737" i="5" a="1"/>
  <c r="AB737" i="5" s="1"/>
  <c r="AB738" i="5" a="1"/>
  <c r="AB738" i="5" s="1"/>
  <c r="AB739" i="5" a="1"/>
  <c r="AB739" i="5" s="1"/>
  <c r="AB740" i="5" a="1"/>
  <c r="AB740" i="5" s="1"/>
  <c r="AB741" i="5" a="1"/>
  <c r="AB741" i="5" s="1"/>
  <c r="AB742" i="5" a="1"/>
  <c r="AB742" i="5" s="1"/>
  <c r="AB743" i="5" a="1"/>
  <c r="AB743" i="5" s="1"/>
  <c r="AB744" i="5" a="1"/>
  <c r="AB744" i="5" s="1"/>
  <c r="AB745" i="5" a="1"/>
  <c r="AB745" i="5" s="1"/>
  <c r="AB746" i="5" a="1"/>
  <c r="AB746" i="5" s="1"/>
  <c r="AB747" i="5" a="1"/>
  <c r="AB747" i="5" s="1"/>
  <c r="AB748" i="5" a="1"/>
  <c r="AB748" i="5" s="1"/>
  <c r="AB749" i="5" a="1"/>
  <c r="AB749" i="5" s="1"/>
  <c r="AB750" i="5" a="1"/>
  <c r="AB750" i="5" s="1"/>
  <c r="AB751" i="5" a="1"/>
  <c r="AB751" i="5" s="1"/>
  <c r="AB752" i="5" a="1"/>
  <c r="AB752" i="5" s="1"/>
  <c r="AB753" i="5" a="1"/>
  <c r="AB753" i="5" s="1"/>
  <c r="AB754" i="5" a="1"/>
  <c r="AB754" i="5" s="1"/>
  <c r="AB755" i="5" a="1"/>
  <c r="AB755" i="5" s="1"/>
  <c r="AB756" i="5" a="1"/>
  <c r="AB756" i="5" s="1"/>
  <c r="AB757" i="5" a="1"/>
  <c r="AB757" i="5" s="1"/>
  <c r="AB758" i="5" a="1"/>
  <c r="AB758" i="5" s="1"/>
  <c r="AB759" i="5" a="1"/>
  <c r="AB759" i="5" s="1"/>
  <c r="AB760" i="5" a="1"/>
  <c r="AB760" i="5" s="1"/>
  <c r="AB761" i="5" a="1"/>
  <c r="AB761" i="5" s="1"/>
  <c r="AB762" i="5" a="1"/>
  <c r="AB762" i="5" s="1"/>
  <c r="AB763" i="5" a="1"/>
  <c r="AB763" i="5" s="1"/>
  <c r="AB764" i="5" a="1"/>
  <c r="AB764" i="5" s="1"/>
  <c r="AB765" i="5" a="1"/>
  <c r="AB765" i="5" s="1"/>
  <c r="AB766" i="5" a="1"/>
  <c r="AB766" i="5" s="1"/>
  <c r="AB767" i="5" a="1"/>
  <c r="AB767" i="5" s="1"/>
  <c r="AB768" i="5" a="1"/>
  <c r="AB768" i="5" s="1"/>
  <c r="AB769" i="5" a="1"/>
  <c r="AB769" i="5" s="1"/>
  <c r="AB770" i="5" a="1"/>
  <c r="AB770" i="5" s="1"/>
  <c r="AB771" i="5" a="1"/>
  <c r="AB771" i="5" s="1"/>
  <c r="AB772" i="5" a="1"/>
  <c r="AB772" i="5" s="1"/>
  <c r="AB773" i="5" a="1"/>
  <c r="AB773" i="5" s="1"/>
  <c r="AB774" i="5" a="1"/>
  <c r="AB774" i="5" s="1"/>
  <c r="AB775" i="5" a="1"/>
  <c r="AB775" i="5" s="1"/>
  <c r="AB776" i="5" a="1"/>
  <c r="AB776" i="5" s="1"/>
  <c r="AB777" i="5" a="1"/>
  <c r="AB777" i="5" s="1"/>
  <c r="AB778" i="5" a="1"/>
  <c r="AB778" i="5" s="1"/>
  <c r="AB779" i="5" a="1"/>
  <c r="AB779" i="5" s="1"/>
  <c r="AB780" i="5" a="1"/>
  <c r="AB780" i="5" s="1"/>
  <c r="AB781" i="5" a="1"/>
  <c r="AB781" i="5" s="1"/>
  <c r="AB782" i="5" a="1"/>
  <c r="AB782" i="5" s="1"/>
  <c r="AB783" i="5" a="1"/>
  <c r="AB783" i="5" s="1"/>
  <c r="AB784" i="5" a="1"/>
  <c r="AB784" i="5" s="1"/>
  <c r="AB785" i="5" a="1"/>
  <c r="AB785" i="5" s="1"/>
  <c r="AB786" i="5" a="1"/>
  <c r="AB786" i="5" s="1"/>
  <c r="AB787" i="5" a="1"/>
  <c r="AB787" i="5" s="1"/>
  <c r="AB788" i="5" a="1"/>
  <c r="AB788" i="5" s="1"/>
  <c r="AB789" i="5" a="1"/>
  <c r="AB789" i="5" s="1"/>
  <c r="AB790" i="5" a="1"/>
  <c r="AB790" i="5" s="1"/>
  <c r="AB791" i="5" a="1"/>
  <c r="AB791" i="5" s="1"/>
  <c r="AB792" i="5" a="1"/>
  <c r="AB792" i="5" s="1"/>
  <c r="AB793" i="5" a="1"/>
  <c r="AB793" i="5" s="1"/>
  <c r="AB794" i="5" a="1"/>
  <c r="AB794" i="5" s="1"/>
  <c r="AB795" i="5" a="1"/>
  <c r="AB795" i="5" s="1"/>
  <c r="AB796" i="5" a="1"/>
  <c r="AB796" i="5" s="1"/>
  <c r="AB797" i="5" a="1"/>
  <c r="AB797" i="5" s="1"/>
  <c r="AB798" i="5" a="1"/>
  <c r="AB798" i="5" s="1"/>
  <c r="AB799" i="5" a="1"/>
  <c r="AB799" i="5" s="1"/>
  <c r="AB800" i="5" a="1"/>
  <c r="AB800" i="5" s="1"/>
  <c r="AB801" i="5" a="1"/>
  <c r="AB801" i="5" s="1"/>
  <c r="AB802" i="5" a="1"/>
  <c r="AB802" i="5" s="1"/>
  <c r="AB803" i="5" a="1"/>
  <c r="AB803" i="5" s="1"/>
  <c r="AB804" i="5" a="1"/>
  <c r="AB804" i="5" s="1"/>
  <c r="AB805" i="5" a="1"/>
  <c r="AB805" i="5" s="1"/>
  <c r="AB806" i="5" a="1"/>
  <c r="AB806" i="5" s="1"/>
  <c r="AB807" i="5" a="1"/>
  <c r="AB807" i="5" s="1"/>
  <c r="AB808" i="5" a="1"/>
  <c r="AB808" i="5" s="1"/>
  <c r="AB809" i="5" a="1"/>
  <c r="AB809" i="5" s="1"/>
  <c r="AB810" i="5" a="1"/>
  <c r="AB810" i="5" s="1"/>
  <c r="AB811" i="5" a="1"/>
  <c r="AB811" i="5" s="1"/>
  <c r="AB812" i="5" a="1"/>
  <c r="AB812" i="5" s="1"/>
  <c r="AB813" i="5" a="1"/>
  <c r="AB813" i="5" s="1"/>
  <c r="AB814" i="5" a="1"/>
  <c r="AB814" i="5" s="1"/>
  <c r="AB815" i="5" a="1"/>
  <c r="AB815" i="5" s="1"/>
  <c r="AB816" i="5" a="1"/>
  <c r="AB816" i="5" s="1"/>
  <c r="AB817" i="5" a="1"/>
  <c r="AB817" i="5" s="1"/>
  <c r="AB818" i="5" a="1"/>
  <c r="AB818" i="5" s="1"/>
  <c r="AB819" i="5" a="1"/>
  <c r="AB819" i="5" s="1"/>
  <c r="AB820" i="5" a="1"/>
  <c r="AB820" i="5" s="1"/>
  <c r="AB821" i="5" a="1"/>
  <c r="AB821" i="5" s="1"/>
  <c r="AB822" i="5" a="1"/>
  <c r="AB822" i="5" s="1"/>
  <c r="AB823" i="5" a="1"/>
  <c r="AB823" i="5" s="1"/>
  <c r="AB824" i="5" a="1"/>
  <c r="AB824" i="5" s="1"/>
  <c r="AB825" i="5" a="1"/>
  <c r="AB825" i="5" s="1"/>
  <c r="AB826" i="5" a="1"/>
  <c r="AB826" i="5" s="1"/>
  <c r="AB827" i="5" a="1"/>
  <c r="AB827" i="5" s="1"/>
  <c r="AB828" i="5" a="1"/>
  <c r="AB828" i="5" s="1"/>
  <c r="AB829" i="5" a="1"/>
  <c r="AB829" i="5" s="1"/>
  <c r="AB830" i="5" a="1"/>
  <c r="AB830" i="5" s="1"/>
  <c r="AB831" i="5" a="1"/>
  <c r="AB831" i="5" s="1"/>
  <c r="AB832" i="5" a="1"/>
  <c r="AB832" i="5" s="1"/>
  <c r="AB833" i="5" a="1"/>
  <c r="AB833" i="5" s="1"/>
  <c r="AB834" i="5" a="1"/>
  <c r="AB834" i="5" s="1"/>
  <c r="AB835" i="5" a="1"/>
  <c r="AB835" i="5" s="1"/>
  <c r="AB836" i="5" a="1"/>
  <c r="AB836" i="5" s="1"/>
  <c r="AB837" i="5" a="1"/>
  <c r="AB837" i="5" s="1"/>
  <c r="AB838" i="5" a="1"/>
  <c r="AB838" i="5" s="1"/>
  <c r="AB839" i="5" a="1"/>
  <c r="AB839" i="5" s="1"/>
  <c r="AB840" i="5" a="1"/>
  <c r="AB840" i="5" s="1"/>
  <c r="AB841" i="5" a="1"/>
  <c r="AB841" i="5" s="1"/>
  <c r="AB842" i="5" a="1"/>
  <c r="AB842" i="5" s="1"/>
  <c r="AB843" i="5" a="1"/>
  <c r="AB843" i="5" s="1"/>
  <c r="AB844" i="5" a="1"/>
  <c r="AB844" i="5" s="1"/>
  <c r="AB845" i="5" a="1"/>
  <c r="AB845" i="5" s="1"/>
  <c r="AB846" i="5" a="1"/>
  <c r="AB846" i="5" s="1"/>
  <c r="AB847" i="5" a="1"/>
  <c r="AB847" i="5" s="1"/>
  <c r="AB848" i="5" a="1"/>
  <c r="AB848" i="5" s="1"/>
  <c r="AB849" i="5" a="1"/>
  <c r="AB849" i="5" s="1"/>
  <c r="AB850" i="5" a="1"/>
  <c r="AB850" i="5" s="1"/>
  <c r="AB851" i="5" a="1"/>
  <c r="AB851" i="5" s="1"/>
  <c r="AB852" i="5" a="1"/>
  <c r="AB852" i="5" s="1"/>
  <c r="AB853" i="5" a="1"/>
  <c r="AB853" i="5" s="1"/>
  <c r="AB854" i="5" a="1"/>
  <c r="AB854" i="5" s="1"/>
  <c r="AB855" i="5" a="1"/>
  <c r="AB855" i="5" s="1"/>
  <c r="AB856" i="5" a="1"/>
  <c r="AB856" i="5" s="1"/>
  <c r="AB857" i="5" a="1"/>
  <c r="AB857" i="5" s="1"/>
  <c r="AB858" i="5" a="1"/>
  <c r="AB858" i="5" s="1"/>
  <c r="AB859" i="5" a="1"/>
  <c r="AB859" i="5" s="1"/>
  <c r="AB860" i="5" a="1"/>
  <c r="AB860" i="5" s="1"/>
  <c r="AB861" i="5" a="1"/>
  <c r="AB861" i="5" s="1"/>
  <c r="AB862" i="5" a="1"/>
  <c r="AB862" i="5" s="1"/>
  <c r="AB863" i="5" a="1"/>
  <c r="AB863" i="5" s="1"/>
  <c r="AB864" i="5" a="1"/>
  <c r="AB864" i="5" s="1"/>
  <c r="AB865" i="5" a="1"/>
  <c r="AB865" i="5" s="1"/>
  <c r="AB866" i="5" a="1"/>
  <c r="AB866" i="5" s="1"/>
  <c r="AB867" i="5" a="1"/>
  <c r="AB867" i="5" s="1"/>
  <c r="AB868" i="5" a="1"/>
  <c r="AB868" i="5" s="1"/>
  <c r="AB869" i="5" a="1"/>
  <c r="AB869" i="5" s="1"/>
  <c r="AB870" i="5" a="1"/>
  <c r="AB870" i="5" s="1"/>
  <c r="AB871" i="5" a="1"/>
  <c r="AB871" i="5" s="1"/>
  <c r="AB872" i="5" a="1"/>
  <c r="AB872" i="5" s="1"/>
  <c r="AB873" i="5" a="1"/>
  <c r="AB873" i="5" s="1"/>
  <c r="AB874" i="5" a="1"/>
  <c r="AB874" i="5" s="1"/>
  <c r="AB875" i="5" a="1"/>
  <c r="AB875" i="5" s="1"/>
  <c r="AB876" i="5" a="1"/>
  <c r="AB876" i="5" s="1"/>
  <c r="AB877" i="5" a="1"/>
  <c r="AB877" i="5" s="1"/>
  <c r="AB878" i="5" a="1"/>
  <c r="AB878" i="5" s="1"/>
  <c r="AB879" i="5" a="1"/>
  <c r="AB879" i="5" s="1"/>
  <c r="AB880" i="5" a="1"/>
  <c r="AB880" i="5" s="1"/>
  <c r="AB881" i="5" a="1"/>
  <c r="AB881" i="5" s="1"/>
  <c r="AB882" i="5" a="1"/>
  <c r="AB882" i="5" s="1"/>
  <c r="AB883" i="5" a="1"/>
  <c r="AB883" i="5" s="1"/>
  <c r="AB884" i="5" a="1"/>
  <c r="AB884" i="5" s="1"/>
  <c r="AB885" i="5" a="1"/>
  <c r="AB885" i="5" s="1"/>
  <c r="AB886" i="5" a="1"/>
  <c r="AB886" i="5" s="1"/>
  <c r="AB887" i="5" a="1"/>
  <c r="AB887" i="5" s="1"/>
  <c r="AB888" i="5" a="1"/>
  <c r="AB888" i="5" s="1"/>
  <c r="AB889" i="5" a="1"/>
  <c r="AB889" i="5" s="1"/>
  <c r="AB890" i="5" a="1"/>
  <c r="AB890" i="5" s="1"/>
  <c r="AB891" i="5" a="1"/>
  <c r="AB891" i="5" s="1"/>
  <c r="AB892" i="5" a="1"/>
  <c r="AB892" i="5" s="1"/>
  <c r="AB893" i="5" a="1"/>
  <c r="AB893" i="5" s="1"/>
  <c r="AB894" i="5" a="1"/>
  <c r="AB894" i="5" s="1"/>
  <c r="AB895" i="5" a="1"/>
  <c r="AB895" i="5" s="1"/>
  <c r="AB896" i="5" a="1"/>
  <c r="AB896" i="5" s="1"/>
  <c r="AB897" i="5" a="1"/>
  <c r="AB897" i="5" s="1"/>
  <c r="AB898" i="5" a="1"/>
  <c r="AB898" i="5" s="1"/>
  <c r="AB899" i="5" a="1"/>
  <c r="AB899" i="5" s="1"/>
  <c r="AB900" i="5" a="1"/>
  <c r="AB900" i="5" s="1"/>
  <c r="AB901" i="5" a="1"/>
  <c r="AB901" i="5" s="1"/>
  <c r="AB902" i="5" a="1"/>
  <c r="AB902" i="5" s="1"/>
  <c r="AB903" i="5" a="1"/>
  <c r="AB903" i="5" s="1"/>
  <c r="AB904" i="5" a="1"/>
  <c r="AB904" i="5" s="1"/>
  <c r="AB905" i="5" a="1"/>
  <c r="AB905" i="5" s="1"/>
  <c r="AB906" i="5" a="1"/>
  <c r="AB906" i="5" s="1"/>
  <c r="AB907" i="5" a="1"/>
  <c r="AB907" i="5" s="1"/>
  <c r="AB908" i="5" a="1"/>
  <c r="AB908" i="5" s="1"/>
  <c r="AB909" i="5" a="1"/>
  <c r="AB909" i="5" s="1"/>
  <c r="AB910" i="5" a="1"/>
  <c r="AB910" i="5" s="1"/>
  <c r="AB911" i="5" a="1"/>
  <c r="AB911" i="5" s="1"/>
  <c r="AB912" i="5" a="1"/>
  <c r="AB912" i="5" s="1"/>
  <c r="AB913" i="5" a="1"/>
  <c r="AB913" i="5" s="1"/>
  <c r="AB914" i="5" a="1"/>
  <c r="AB914" i="5" s="1"/>
  <c r="AB915" i="5" a="1"/>
  <c r="AB915" i="5" s="1"/>
  <c r="AB916" i="5" a="1"/>
  <c r="AB916" i="5" s="1"/>
  <c r="AB917" i="5" a="1"/>
  <c r="AB917" i="5" s="1"/>
  <c r="AB918" i="5" a="1"/>
  <c r="AB918" i="5" s="1"/>
  <c r="AB919" i="5" a="1"/>
  <c r="AB919" i="5" s="1"/>
  <c r="AB920" i="5" a="1"/>
  <c r="AB920" i="5" s="1"/>
  <c r="AB921" i="5" a="1"/>
  <c r="AB921" i="5" s="1"/>
  <c r="AB922" i="5" a="1"/>
  <c r="AB922" i="5" s="1"/>
  <c r="AB923" i="5" a="1"/>
  <c r="AB923" i="5" s="1"/>
  <c r="AB924" i="5" a="1"/>
  <c r="AB924" i="5" s="1"/>
  <c r="AB925" i="5" a="1"/>
  <c r="AB925" i="5" s="1"/>
  <c r="AB926" i="5" a="1"/>
  <c r="AB926" i="5" s="1"/>
  <c r="AB927" i="5" a="1"/>
  <c r="AB927" i="5" s="1"/>
  <c r="AB928" i="5" a="1"/>
  <c r="AB928" i="5" s="1"/>
  <c r="AB929" i="5" a="1"/>
  <c r="AB929" i="5" s="1"/>
  <c r="AB930" i="5" a="1"/>
  <c r="AB930" i="5" s="1"/>
  <c r="AB931" i="5" a="1"/>
  <c r="AB931" i="5" s="1"/>
  <c r="AB932" i="5" a="1"/>
  <c r="AB932" i="5" s="1"/>
  <c r="AB933" i="5" a="1"/>
  <c r="AB933" i="5" s="1"/>
  <c r="AB934" i="5" a="1"/>
  <c r="AB934" i="5" s="1"/>
  <c r="AB935" i="5" a="1"/>
  <c r="AB935" i="5" s="1"/>
  <c r="AB936" i="5" a="1"/>
  <c r="AB936" i="5" s="1"/>
  <c r="AB937" i="5" a="1"/>
  <c r="AB937" i="5" s="1"/>
  <c r="AB938" i="5" a="1"/>
  <c r="AB938" i="5" s="1"/>
  <c r="AB939" i="5" a="1"/>
  <c r="AB939" i="5" s="1"/>
  <c r="AB940" i="5" a="1"/>
  <c r="AB940" i="5" s="1"/>
  <c r="AB941" i="5" a="1"/>
  <c r="AB941" i="5" s="1"/>
  <c r="AB942" i="5" a="1"/>
  <c r="AB942" i="5" s="1"/>
  <c r="AB943" i="5" a="1"/>
  <c r="AB943" i="5" s="1"/>
  <c r="AB944" i="5" a="1"/>
  <c r="AB944" i="5" s="1"/>
  <c r="AB945" i="5" a="1"/>
  <c r="AB945" i="5" s="1"/>
  <c r="AB946" i="5" a="1"/>
  <c r="AB946" i="5" s="1"/>
  <c r="AB947" i="5" a="1"/>
  <c r="AB947" i="5" s="1"/>
  <c r="AB948" i="5" a="1"/>
  <c r="AB948" i="5" s="1"/>
  <c r="AB949" i="5" a="1"/>
  <c r="AB949" i="5" s="1"/>
  <c r="AB950" i="5" a="1"/>
  <c r="AB950" i="5" s="1"/>
  <c r="AB951" i="5" a="1"/>
  <c r="AB951" i="5" s="1"/>
  <c r="AB952" i="5" a="1"/>
  <c r="AB952" i="5" s="1"/>
  <c r="AB953" i="5" a="1"/>
  <c r="AB953" i="5" s="1"/>
  <c r="AB954" i="5" a="1"/>
  <c r="AB954" i="5" s="1"/>
  <c r="AB955" i="5" a="1"/>
  <c r="AB955" i="5" s="1"/>
  <c r="AB956" i="5" a="1"/>
  <c r="AB956" i="5" s="1"/>
  <c r="AB957" i="5" a="1"/>
  <c r="AB957" i="5" s="1"/>
  <c r="AB958" i="5" a="1"/>
  <c r="AB958" i="5" s="1"/>
  <c r="AB959" i="5" a="1"/>
  <c r="AB959" i="5" s="1"/>
  <c r="AB960" i="5" a="1"/>
  <c r="AB960" i="5" s="1"/>
  <c r="AB961" i="5" a="1"/>
  <c r="AB961" i="5" s="1"/>
  <c r="AB962" i="5" a="1"/>
  <c r="AB962" i="5" s="1"/>
  <c r="AB963" i="5" a="1"/>
  <c r="AB963" i="5" s="1"/>
  <c r="AB964" i="5" a="1"/>
  <c r="AB964" i="5" s="1"/>
  <c r="AB965" i="5" a="1"/>
  <c r="AB965" i="5" s="1"/>
  <c r="AB966" i="5" a="1"/>
  <c r="AB966" i="5" s="1"/>
  <c r="AB967" i="5" a="1"/>
  <c r="AB967" i="5" s="1"/>
  <c r="AB968" i="5" a="1"/>
  <c r="AB968" i="5" s="1"/>
  <c r="AB969" i="5" a="1"/>
  <c r="AB969" i="5" s="1"/>
  <c r="AB970" i="5" a="1"/>
  <c r="AB970" i="5" s="1"/>
  <c r="AB971" i="5" a="1"/>
  <c r="AB971" i="5" s="1"/>
  <c r="AB972" i="5" a="1"/>
  <c r="AB972" i="5" s="1"/>
  <c r="AB973" i="5" a="1"/>
  <c r="AB973" i="5" s="1"/>
  <c r="AB974" i="5" a="1"/>
  <c r="AB974" i="5" s="1"/>
  <c r="AB975" i="5" a="1"/>
  <c r="AB975" i="5" s="1"/>
  <c r="AB976" i="5" a="1"/>
  <c r="AB976" i="5" s="1"/>
  <c r="AB977" i="5" a="1"/>
  <c r="AB977" i="5" s="1"/>
  <c r="AB978" i="5" a="1"/>
  <c r="AB978" i="5" s="1"/>
  <c r="AB979" i="5" a="1"/>
  <c r="AB979" i="5" s="1"/>
  <c r="AB980" i="5" a="1"/>
  <c r="AB980" i="5" s="1"/>
  <c r="AB981" i="5" a="1"/>
  <c r="AB981" i="5" s="1"/>
  <c r="AB982" i="5" a="1"/>
  <c r="AB982" i="5" s="1"/>
  <c r="AB983" i="5" a="1"/>
  <c r="AB983" i="5" s="1"/>
  <c r="AB984" i="5" a="1"/>
  <c r="AB984" i="5" s="1"/>
  <c r="AB985" i="5" a="1"/>
  <c r="AB985" i="5" s="1"/>
  <c r="AB986" i="5" a="1"/>
  <c r="AB986" i="5" s="1"/>
  <c r="AB987" i="5" a="1"/>
  <c r="AB987" i="5" s="1"/>
  <c r="AB988" i="5" a="1"/>
  <c r="AB988" i="5" s="1"/>
  <c r="AB989" i="5" a="1"/>
  <c r="AB989" i="5" s="1"/>
  <c r="AB990" i="5" a="1"/>
  <c r="AB990" i="5" s="1"/>
  <c r="AB991" i="5" a="1"/>
  <c r="AB991" i="5" s="1"/>
  <c r="AB992" i="5" a="1"/>
  <c r="AB992" i="5" s="1"/>
  <c r="AB993" i="5" a="1"/>
  <c r="AB993" i="5" s="1"/>
  <c r="AB994" i="5" a="1"/>
  <c r="AB994" i="5" s="1"/>
  <c r="AB995" i="5" a="1"/>
  <c r="AB995" i="5" s="1"/>
  <c r="AB996" i="5" a="1"/>
  <c r="AB996" i="5" s="1"/>
  <c r="AB997" i="5" a="1"/>
  <c r="AB997" i="5"/>
  <c r="AB998" i="5" a="1"/>
  <c r="AB998" i="5" s="1"/>
  <c r="AB999" i="5" a="1"/>
  <c r="AB999" i="5" s="1"/>
  <c r="AB1000" i="5" a="1"/>
  <c r="AB1000" i="5" s="1"/>
  <c r="AB1001" i="5" a="1"/>
  <c r="AB1001" i="5" s="1"/>
  <c r="AB1002" i="5" a="1"/>
  <c r="AB1002" i="5" s="1"/>
  <c r="AB1003" i="5" a="1"/>
  <c r="AB1003" i="5" s="1"/>
  <c r="AB1004" i="5" a="1"/>
  <c r="AB1004" i="5" s="1"/>
  <c r="AB1005" i="5" a="1"/>
  <c r="AB1005" i="5" s="1"/>
  <c r="AB1006" i="5" a="1"/>
  <c r="AB1006" i="5" s="1"/>
  <c r="AB1007" i="5" a="1"/>
  <c r="AB1007" i="5" s="1"/>
  <c r="AB1008" i="5" a="1"/>
  <c r="AB1008" i="5" s="1"/>
  <c r="AB1009" i="5" a="1"/>
  <c r="AB1009" i="5" s="1"/>
  <c r="AB1010" i="5" a="1"/>
  <c r="AB1010" i="5" s="1"/>
  <c r="AB1011" i="5" a="1"/>
  <c r="AB1011" i="5" s="1"/>
  <c r="AB1012" i="5" a="1"/>
  <c r="AB1012" i="5" s="1"/>
  <c r="AB1013" i="5" a="1"/>
  <c r="AB1013" i="5" s="1"/>
  <c r="AB1014" i="5" a="1"/>
  <c r="AB1014" i="5" s="1"/>
  <c r="AB1015" i="5" a="1"/>
  <c r="AB1015" i="5" s="1"/>
  <c r="AB1016" i="5" a="1"/>
  <c r="AB1016" i="5" s="1"/>
  <c r="AB1017" i="5" a="1"/>
  <c r="AB1017" i="5" s="1"/>
  <c r="AB1018" i="5" a="1"/>
  <c r="AB1018" i="5" s="1"/>
  <c r="AB1019" i="5" a="1"/>
  <c r="AB1019" i="5" s="1"/>
  <c r="AB1020" i="5" a="1"/>
  <c r="AB1020" i="5" s="1"/>
  <c r="AB1021" i="5" a="1"/>
  <c r="AB1021" i="5" s="1"/>
  <c r="AB1022" i="5" a="1"/>
  <c r="AB1022" i="5" s="1"/>
  <c r="AB1023" i="5" a="1"/>
  <c r="AB1023" i="5" s="1"/>
  <c r="AB1024" i="5" a="1"/>
  <c r="AB1024" i="5" s="1"/>
  <c r="AB1025" i="5" a="1"/>
  <c r="AB1025" i="5" s="1"/>
  <c r="AB1026" i="5" a="1"/>
  <c r="AB1026" i="5" s="1"/>
  <c r="AB1027" i="5" a="1"/>
  <c r="AB1027" i="5" s="1"/>
  <c r="AB1028" i="5" a="1"/>
  <c r="AB1028" i="5" s="1"/>
  <c r="AB1029" i="5" a="1"/>
  <c r="AB1029" i="5" s="1"/>
  <c r="AB1030" i="5" a="1"/>
  <c r="AB1030" i="5" s="1"/>
  <c r="AB1031" i="5" a="1"/>
  <c r="AB1031" i="5" s="1"/>
  <c r="AB1032" i="5" a="1"/>
  <c r="AB1032" i="5" s="1"/>
  <c r="AB1033" i="5" a="1"/>
  <c r="AB1033" i="5" s="1"/>
  <c r="AB1034" i="5" a="1"/>
  <c r="AB1034" i="5" s="1"/>
  <c r="AB1035" i="5" a="1"/>
  <c r="AB1035" i="5" s="1"/>
  <c r="AB1036" i="5" a="1"/>
  <c r="AB1036" i="5" s="1"/>
  <c r="AB1037" i="5" a="1"/>
  <c r="AB1037" i="5" s="1"/>
  <c r="AB1038" i="5" a="1"/>
  <c r="AB1038" i="5" s="1"/>
  <c r="AB1039" i="5" a="1"/>
  <c r="AB1039" i="5" s="1"/>
  <c r="AB1040" i="5" a="1"/>
  <c r="AB1040" i="5" s="1"/>
  <c r="AB1041" i="5" a="1"/>
  <c r="AB1041" i="5" s="1"/>
  <c r="AB1042" i="5" a="1"/>
  <c r="AB1042" i="5" s="1"/>
  <c r="AB1043" i="5" a="1"/>
  <c r="AB1043" i="5" s="1"/>
  <c r="AB1044" i="5" a="1"/>
  <c r="AB1044" i="5" s="1"/>
  <c r="AB1045" i="5" a="1"/>
  <c r="AB1045" i="5" s="1"/>
  <c r="AB1046" i="5" a="1"/>
  <c r="AB1046" i="5" s="1"/>
  <c r="AB1047" i="5" a="1"/>
  <c r="AB1047" i="5" s="1"/>
  <c r="AB1048" i="5" a="1"/>
  <c r="AB1048" i="5" s="1"/>
  <c r="AB1049" i="5" a="1"/>
  <c r="AB1049" i="5" s="1"/>
  <c r="AB1050" i="5" a="1"/>
  <c r="AB1050" i="5" s="1"/>
  <c r="AB1051" i="5" a="1"/>
  <c r="AB1051" i="5" s="1"/>
  <c r="AB1052" i="5" a="1"/>
  <c r="AB1052" i="5" s="1"/>
  <c r="AB1053" i="5" a="1"/>
  <c r="AB1053" i="5" s="1"/>
  <c r="AB1054" i="5" a="1"/>
  <c r="AB1054" i="5" s="1"/>
  <c r="AB1055" i="5" a="1"/>
  <c r="AB1055" i="5" s="1"/>
  <c r="AB1056" i="5" a="1"/>
  <c r="AB1056" i="5" s="1"/>
  <c r="AB1057" i="5" a="1"/>
  <c r="AB1057" i="5" s="1"/>
  <c r="AB1058" i="5" a="1"/>
  <c r="AB1058" i="5" s="1"/>
  <c r="AB1059" i="5" a="1"/>
  <c r="AB1059" i="5" s="1"/>
  <c r="AB1060" i="5" a="1"/>
  <c r="AB1060" i="5" s="1"/>
  <c r="AB1061" i="5" a="1"/>
  <c r="AB1061" i="5" s="1"/>
  <c r="AB1062" i="5" a="1"/>
  <c r="AB1062" i="5" s="1"/>
  <c r="AB1063" i="5" a="1"/>
  <c r="AB1063" i="5" s="1"/>
  <c r="AB1064" i="5" a="1"/>
  <c r="AB1064" i="5" s="1"/>
  <c r="AB1065" i="5" a="1"/>
  <c r="AB1065" i="5" s="1"/>
  <c r="AB1066" i="5" a="1"/>
  <c r="AB1066" i="5" s="1"/>
  <c r="AB1067" i="5" a="1"/>
  <c r="AB1067" i="5" s="1"/>
  <c r="AB1068" i="5" a="1"/>
  <c r="AB1068" i="5" s="1"/>
  <c r="AB1069" i="5" a="1"/>
  <c r="AB1069" i="5" s="1"/>
  <c r="AB1070" i="5" a="1"/>
  <c r="AB1070" i="5" s="1"/>
  <c r="AB1071" i="5" a="1"/>
  <c r="AB1071" i="5" s="1"/>
  <c r="AB1072" i="5" a="1"/>
  <c r="AB1072" i="5" s="1"/>
  <c r="AB1073" i="5" a="1"/>
  <c r="AB1073" i="5" s="1"/>
  <c r="AB1074" i="5" a="1"/>
  <c r="AB1074" i="5" s="1"/>
  <c r="AB1075" i="5" a="1"/>
  <c r="AB1075" i="5" s="1"/>
  <c r="AB1076" i="5" a="1"/>
  <c r="AB1076" i="5" s="1"/>
  <c r="AB1077" i="5" a="1"/>
  <c r="AB1077" i="5" s="1"/>
  <c r="AB1078" i="5" a="1"/>
  <c r="AB1078" i="5" s="1"/>
  <c r="AB1079" i="5" a="1"/>
  <c r="AB1079" i="5" s="1"/>
  <c r="AB1080" i="5" a="1"/>
  <c r="AB1080" i="5" s="1"/>
  <c r="AB1081" i="5" a="1"/>
  <c r="AB1081" i="5" s="1"/>
  <c r="AB1082" i="5" a="1"/>
  <c r="AB1082" i="5" s="1"/>
  <c r="AB1083" i="5" a="1"/>
  <c r="AB1083" i="5" s="1"/>
  <c r="AB1084" i="5" a="1"/>
  <c r="AB1084" i="5" s="1"/>
  <c r="AB1085" i="5" a="1"/>
  <c r="AB1085" i="5" s="1"/>
  <c r="AB1086" i="5" a="1"/>
  <c r="AB1086" i="5" s="1"/>
  <c r="AB1087" i="5" a="1"/>
  <c r="AB1087" i="5" s="1"/>
  <c r="AB1088" i="5" a="1"/>
  <c r="AB1088" i="5" s="1"/>
  <c r="AB1089" i="5" a="1"/>
  <c r="AB1089" i="5" s="1"/>
  <c r="AB1090" i="5" a="1"/>
  <c r="AB1090" i="5" s="1"/>
  <c r="AB1091" i="5" a="1"/>
  <c r="AB1091" i="5" s="1"/>
  <c r="AB1092" i="5" a="1"/>
  <c r="AB1092" i="5" s="1"/>
  <c r="AB1093" i="5" a="1"/>
  <c r="AB1093" i="5" s="1"/>
  <c r="AB1094" i="5" a="1"/>
  <c r="AB1094" i="5" s="1"/>
  <c r="AB1095" i="5" a="1"/>
  <c r="AB1095" i="5" s="1"/>
  <c r="AB1096" i="5" a="1"/>
  <c r="AB1096" i="5" s="1"/>
  <c r="AB1097" i="5" a="1"/>
  <c r="AB1097" i="5" s="1"/>
  <c r="AB1098" i="5" a="1"/>
  <c r="AB1098" i="5" s="1"/>
  <c r="AB1099" i="5" a="1"/>
  <c r="AB1099" i="5" s="1"/>
  <c r="AB1100" i="5" a="1"/>
  <c r="AB1100" i="5" s="1"/>
  <c r="AB1101" i="5" a="1"/>
  <c r="AB1101" i="5" s="1"/>
  <c r="AB1102" i="5" a="1"/>
  <c r="AB1102" i="5" s="1"/>
  <c r="AB1103" i="5" a="1"/>
  <c r="AB1103" i="5" s="1"/>
  <c r="AB1104" i="5" a="1"/>
  <c r="AB1104" i="5" s="1"/>
  <c r="AB1105" i="5" a="1"/>
  <c r="AB1105" i="5" s="1"/>
  <c r="AB1106" i="5" a="1"/>
  <c r="AB1106" i="5" s="1"/>
  <c r="AB1107" i="5" a="1"/>
  <c r="AB1107" i="5" s="1"/>
  <c r="AB1108" i="5" a="1"/>
  <c r="AB1108" i="5" s="1"/>
  <c r="AB1109" i="5" a="1"/>
  <c r="AB1109" i="5" s="1"/>
  <c r="AB1110" i="5" a="1"/>
  <c r="AB1110" i="5" s="1"/>
  <c r="AB1111" i="5" a="1"/>
  <c r="AB1111" i="5" s="1"/>
  <c r="AB1112" i="5" a="1"/>
  <c r="AB1112" i="5" s="1"/>
  <c r="AB1113" i="5" a="1"/>
  <c r="AB1113" i="5" s="1"/>
  <c r="AB1114" i="5" a="1"/>
  <c r="AB1114" i="5" s="1"/>
  <c r="AB1115" i="5" a="1"/>
  <c r="AB1115" i="5" s="1"/>
  <c r="AB1116" i="5" a="1"/>
  <c r="AB1116" i="5" s="1"/>
  <c r="AB1117" i="5" a="1"/>
  <c r="AB1117" i="5" s="1"/>
  <c r="AB1118" i="5" a="1"/>
  <c r="AB1118" i="5" s="1"/>
  <c r="AB1119" i="5" a="1"/>
  <c r="AB1119" i="5" s="1"/>
  <c r="AB1120" i="5" a="1"/>
  <c r="AB1120" i="5" s="1"/>
  <c r="AB1121" i="5" a="1"/>
  <c r="AB1121" i="5" s="1"/>
  <c r="AB1122" i="5" a="1"/>
  <c r="AB1122" i="5" s="1"/>
  <c r="AB1123" i="5" a="1"/>
  <c r="AB1123" i="5" s="1"/>
  <c r="AB1124" i="5" a="1"/>
  <c r="AB1124" i="5" s="1"/>
  <c r="AB1125" i="5" a="1"/>
  <c r="AB1125" i="5" s="1"/>
  <c r="AB1126" i="5" a="1"/>
  <c r="AB1126" i="5" s="1"/>
  <c r="AB1127" i="5" a="1"/>
  <c r="AB1127" i="5" s="1"/>
  <c r="AB1128" i="5" a="1"/>
  <c r="AB1128" i="5" s="1"/>
  <c r="AB1129" i="5" a="1"/>
  <c r="AB1129" i="5" s="1"/>
  <c r="AB1130" i="5" a="1"/>
  <c r="AB1130" i="5" s="1"/>
  <c r="AB1131" i="5" a="1"/>
  <c r="AB1131" i="5" s="1"/>
  <c r="AB1132" i="5" a="1"/>
  <c r="AB1132" i="5" s="1"/>
  <c r="AB1133" i="5" a="1"/>
  <c r="AB1133" i="5" s="1"/>
  <c r="AB1134" i="5" a="1"/>
  <c r="AB1134" i="5" s="1"/>
  <c r="AB1135" i="5" a="1"/>
  <c r="AB1135" i="5" s="1"/>
  <c r="AB1136" i="5" a="1"/>
  <c r="AB1136" i="5" s="1"/>
  <c r="AB1137" i="5" a="1"/>
  <c r="AB1137" i="5" s="1"/>
  <c r="AB1138" i="5" a="1"/>
  <c r="AB1138" i="5" s="1"/>
  <c r="AB1139" i="5" a="1"/>
  <c r="AB1139" i="5" s="1"/>
  <c r="AB1140" i="5" a="1"/>
  <c r="AB1140" i="5" s="1"/>
  <c r="AB1141" i="5" a="1"/>
  <c r="AB1141" i="5" s="1"/>
  <c r="AB1142" i="5" a="1"/>
  <c r="AB1142" i="5" s="1"/>
  <c r="AB1143" i="5" a="1"/>
  <c r="AB1143" i="5" s="1"/>
  <c r="AB1144" i="5" a="1"/>
  <c r="AB1144" i="5" s="1"/>
  <c r="AB1145" i="5" a="1"/>
  <c r="AB1145" i="5" s="1"/>
  <c r="AB1146" i="5" a="1"/>
  <c r="AB1146" i="5" s="1"/>
  <c r="AB1147" i="5" a="1"/>
  <c r="AB1147" i="5" s="1"/>
  <c r="AB1148" i="5" a="1"/>
  <c r="AB1148" i="5" s="1"/>
  <c r="AB1149" i="5" a="1"/>
  <c r="AB1149" i="5" s="1"/>
  <c r="AB1150" i="5" a="1"/>
  <c r="AB1150" i="5" s="1"/>
  <c r="AB1151" i="5" a="1"/>
  <c r="AB1151" i="5" s="1"/>
  <c r="AB1152" i="5" a="1"/>
  <c r="AB1152" i="5" s="1"/>
  <c r="AB1153" i="5" a="1"/>
  <c r="AB1153" i="5" s="1"/>
  <c r="AB1154" i="5" a="1"/>
  <c r="AB1154" i="5" s="1"/>
  <c r="AB1155" i="5" a="1"/>
  <c r="AB1155" i="5" s="1"/>
  <c r="AB1156" i="5" a="1"/>
  <c r="AB1156" i="5" s="1"/>
  <c r="AB1157" i="5" a="1"/>
  <c r="AB1157" i="5" s="1"/>
  <c r="AB1158" i="5" a="1"/>
  <c r="AB1158" i="5" s="1"/>
  <c r="AB1159" i="5" a="1"/>
  <c r="AB1159" i="5" s="1"/>
  <c r="AB1160" i="5" a="1"/>
  <c r="AB1160" i="5" s="1"/>
  <c r="AB1161" i="5" a="1"/>
  <c r="AB1161" i="5" s="1"/>
  <c r="AB1162" i="5" a="1"/>
  <c r="AB1162" i="5" s="1"/>
  <c r="AB1163" i="5" a="1"/>
  <c r="AB1163" i="5" s="1"/>
  <c r="AB1164" i="5" a="1"/>
  <c r="AB1164" i="5" s="1"/>
  <c r="AB1165" i="5" a="1"/>
  <c r="AB1165" i="5" s="1"/>
  <c r="AB1166" i="5" a="1"/>
  <c r="AB1166" i="5" s="1"/>
  <c r="AB1167" i="5" a="1"/>
  <c r="AB1167" i="5" s="1"/>
  <c r="AB1168" i="5" a="1"/>
  <c r="AB1168" i="5" s="1"/>
  <c r="AB1169" i="5" a="1"/>
  <c r="AB1169" i="5" s="1"/>
  <c r="AB1170" i="5" a="1"/>
  <c r="AB1170" i="5" s="1"/>
  <c r="AB1171" i="5" a="1"/>
  <c r="AB1171" i="5" s="1"/>
  <c r="AB1172" i="5" a="1"/>
  <c r="AB1172" i="5" s="1"/>
  <c r="AB1173" i="5" a="1"/>
  <c r="AB1173" i="5" s="1"/>
  <c r="AB1174" i="5" a="1"/>
  <c r="AB1174" i="5" s="1"/>
  <c r="AB1175" i="5" a="1"/>
  <c r="AB1175" i="5" s="1"/>
  <c r="AB1176" i="5" a="1"/>
  <c r="AB1176" i="5" s="1"/>
  <c r="AB1177" i="5" a="1"/>
  <c r="AB1177" i="5" s="1"/>
  <c r="AB1178" i="5" a="1"/>
  <c r="AB1178" i="5" s="1"/>
  <c r="AB1179" i="5" a="1"/>
  <c r="AB1179" i="5" s="1"/>
  <c r="AB1180" i="5" a="1"/>
  <c r="AB1180" i="5" s="1"/>
  <c r="AB1181" i="5" a="1"/>
  <c r="AB1181" i="5" s="1"/>
  <c r="AB1182" i="5" a="1"/>
  <c r="AB1182" i="5" s="1"/>
  <c r="AB1183" i="5" a="1"/>
  <c r="AB1183" i="5" s="1"/>
  <c r="AB1184" i="5" a="1"/>
  <c r="AB1184" i="5" s="1"/>
  <c r="AB1185" i="5" a="1"/>
  <c r="AB1185" i="5" s="1"/>
  <c r="AB1186" i="5" a="1"/>
  <c r="AB1186" i="5" s="1"/>
  <c r="AB1187" i="5" a="1"/>
  <c r="AB1187" i="5" s="1"/>
  <c r="AB1188" i="5" a="1"/>
  <c r="AB1188" i="5" s="1"/>
  <c r="AB1189" i="5" a="1"/>
  <c r="AB1189" i="5" s="1"/>
  <c r="AB1190" i="5" a="1"/>
  <c r="AB1190" i="5" s="1"/>
  <c r="AB1191" i="5" a="1"/>
  <c r="AB1191" i="5" s="1"/>
  <c r="AB1192" i="5" a="1"/>
  <c r="AB1192" i="5" s="1"/>
  <c r="AB1193" i="5" a="1"/>
  <c r="AB1193" i="5" s="1"/>
  <c r="AB1194" i="5" a="1"/>
  <c r="AB1194" i="5" s="1"/>
  <c r="AB1195" i="5" a="1"/>
  <c r="AB1195" i="5" s="1"/>
  <c r="AB1196" i="5" a="1"/>
  <c r="AB1196" i="5" s="1"/>
  <c r="AB1197" i="5" a="1"/>
  <c r="AB1197" i="5" s="1"/>
  <c r="AB1198" i="5" a="1"/>
  <c r="AB1198" i="5" s="1"/>
  <c r="AB1199" i="5" a="1"/>
  <c r="AB1199" i="5" s="1"/>
  <c r="AB1200" i="5" a="1"/>
  <c r="AB1200" i="5" s="1"/>
  <c r="AB1201" i="5" a="1"/>
  <c r="AB1201" i="5" s="1"/>
  <c r="AB1202" i="5" a="1"/>
  <c r="AB1202" i="5" s="1"/>
  <c r="AB1203" i="5" a="1"/>
  <c r="AB1203" i="5" s="1"/>
  <c r="AB1204" i="5" a="1"/>
  <c r="AB1204" i="5" s="1"/>
  <c r="AB1205" i="5" a="1"/>
  <c r="AB1205" i="5" s="1"/>
  <c r="AB1206" i="5" a="1"/>
  <c r="AB1206" i="5" s="1"/>
  <c r="AB1207" i="5" a="1"/>
  <c r="AB1207" i="5" s="1"/>
  <c r="AB1208" i="5" a="1"/>
  <c r="AB1208" i="5" s="1"/>
  <c r="AB1209" i="5" a="1"/>
  <c r="AB1209" i="5" s="1"/>
  <c r="AB1210" i="5" a="1"/>
  <c r="AB1210" i="5" s="1"/>
  <c r="AB1211" i="5" a="1"/>
  <c r="AB1211" i="5" s="1"/>
  <c r="AB1212" i="5" a="1"/>
  <c r="AB1212" i="5" s="1"/>
  <c r="AB1213" i="5" a="1"/>
  <c r="AB1213" i="5" s="1"/>
  <c r="AB1214" i="5" a="1"/>
  <c r="AB1214" i="5" s="1"/>
  <c r="AB1215" i="5" a="1"/>
  <c r="AB1215" i="5" s="1"/>
  <c r="AB1216" i="5" a="1"/>
  <c r="AB1216" i="5" s="1"/>
  <c r="AB1217" i="5" a="1"/>
  <c r="AB1217" i="5" s="1"/>
  <c r="AB1218" i="5" a="1"/>
  <c r="AB1218" i="5" s="1"/>
  <c r="AB1219" i="5" a="1"/>
  <c r="AB1219" i="5" s="1"/>
  <c r="AB1220" i="5" a="1"/>
  <c r="AB1220" i="5" s="1"/>
  <c r="AB1221" i="5" a="1"/>
  <c r="AB1221" i="5" s="1"/>
  <c r="AB1222" i="5" a="1"/>
  <c r="AB1222" i="5" s="1"/>
  <c r="AB1223" i="5" a="1"/>
  <c r="AB1223" i="5" s="1"/>
  <c r="AB1224" i="5" a="1"/>
  <c r="AB1224" i="5" s="1"/>
  <c r="AB1225" i="5" a="1"/>
  <c r="AB1225" i="5" s="1"/>
  <c r="AB1226" i="5" a="1"/>
  <c r="AB1226" i="5" s="1"/>
  <c r="AB1227" i="5" a="1"/>
  <c r="AB1227" i="5" s="1"/>
  <c r="AB1228" i="5" a="1"/>
  <c r="AB1228" i="5" s="1"/>
  <c r="AB1229" i="5" a="1"/>
  <c r="AB1229" i="5" s="1"/>
  <c r="AB1230" i="5" a="1"/>
  <c r="AB1230" i="5" s="1"/>
  <c r="AB1231" i="5" a="1"/>
  <c r="AB1231" i="5" s="1"/>
  <c r="AB1232" i="5" a="1"/>
  <c r="AB1232" i="5" s="1"/>
  <c r="AB1233" i="5" a="1"/>
  <c r="AB1233" i="5" s="1"/>
  <c r="AB1234" i="5" a="1"/>
  <c r="AB1234" i="5" s="1"/>
  <c r="AB1235" i="5" a="1"/>
  <c r="AB1235" i="5" s="1"/>
  <c r="AB1236" i="5" a="1"/>
  <c r="AB1236" i="5" s="1"/>
  <c r="AB1237" i="5" a="1"/>
  <c r="AB1237" i="5" s="1"/>
  <c r="AB1238" i="5" a="1"/>
  <c r="AB1238" i="5" s="1"/>
  <c r="AB1239" i="5" a="1"/>
  <c r="AB1239" i="5" s="1"/>
  <c r="AB1240" i="5" a="1"/>
  <c r="AB1240" i="5" s="1"/>
  <c r="AB1241" i="5" a="1"/>
  <c r="AB1241" i="5" s="1"/>
  <c r="AB1242" i="5" a="1"/>
  <c r="AB1242" i="5" s="1"/>
  <c r="AB1243" i="5" a="1"/>
  <c r="AB1243" i="5" s="1"/>
  <c r="AB1244" i="5" a="1"/>
  <c r="AB1244" i="5" s="1"/>
  <c r="AB1245" i="5" a="1"/>
  <c r="AB1245" i="5" s="1"/>
  <c r="AB1246" i="5" a="1"/>
  <c r="AB1246" i="5" s="1"/>
  <c r="AB1247" i="5" a="1"/>
  <c r="AB1247" i="5" s="1"/>
  <c r="AB1248" i="5" a="1"/>
  <c r="AB1248" i="5" s="1"/>
  <c r="AB1249" i="5" a="1"/>
  <c r="AB1249" i="5" s="1"/>
  <c r="AB1250" i="5" a="1"/>
  <c r="AB1250" i="5" s="1"/>
  <c r="AB1251" i="5" a="1"/>
  <c r="AB1251" i="5" s="1"/>
  <c r="AB1252" i="5" a="1"/>
  <c r="AB1252" i="5" s="1"/>
  <c r="AB1253" i="5" a="1"/>
  <c r="AB1253" i="5" s="1"/>
  <c r="AB1254" i="5" a="1"/>
  <c r="AB1254" i="5" s="1"/>
  <c r="AB1255" i="5" a="1"/>
  <c r="AB1255" i="5" s="1"/>
  <c r="AB1256" i="5" a="1"/>
  <c r="AB1256" i="5" s="1"/>
  <c r="AB1257" i="5" a="1"/>
  <c r="AB1257" i="5" s="1"/>
  <c r="AB1258" i="5" a="1"/>
  <c r="AB1258" i="5" s="1"/>
  <c r="AB1259" i="5" a="1"/>
  <c r="AB1259" i="5" s="1"/>
  <c r="AB1260" i="5" a="1"/>
  <c r="AB1260" i="5" s="1"/>
  <c r="AB1261" i="5" a="1"/>
  <c r="AB1261" i="5" s="1"/>
  <c r="AB1262" i="5" a="1"/>
  <c r="AB1262" i="5" s="1"/>
  <c r="AB1263" i="5" a="1"/>
  <c r="AB1263" i="5" s="1"/>
  <c r="AB1264" i="5" a="1"/>
  <c r="AB1264" i="5" s="1"/>
  <c r="AB1265" i="5" a="1"/>
  <c r="AB1265" i="5" s="1"/>
  <c r="AB1266" i="5" a="1"/>
  <c r="AB1266" i="5" s="1"/>
  <c r="AB1267" i="5" a="1"/>
  <c r="AB1267" i="5" s="1"/>
  <c r="AB1268" i="5" a="1"/>
  <c r="AB1268" i="5" s="1"/>
  <c r="AB1269" i="5" a="1"/>
  <c r="AB1269" i="5" s="1"/>
  <c r="AB1270" i="5" a="1"/>
  <c r="AB1270" i="5" s="1"/>
  <c r="AB1271" i="5" a="1"/>
  <c r="AB1271" i="5" s="1"/>
  <c r="AB1272" i="5" a="1"/>
  <c r="AB1272" i="5" s="1"/>
  <c r="AB1273" i="5" a="1"/>
  <c r="AB1273" i="5" s="1"/>
  <c r="AB1274" i="5" a="1"/>
  <c r="AB1274" i="5" s="1"/>
  <c r="AB1275" i="5" a="1"/>
  <c r="AB1275" i="5" s="1"/>
  <c r="AB1276" i="5" a="1"/>
  <c r="AB1276" i="5" s="1"/>
  <c r="AB1277" i="5" a="1"/>
  <c r="AB1277" i="5" s="1"/>
  <c r="AB1278" i="5" a="1"/>
  <c r="AB1278" i="5" s="1"/>
  <c r="AB1279" i="5" a="1"/>
  <c r="AB1279" i="5" s="1"/>
  <c r="AB1280" i="5" a="1"/>
  <c r="AB1280" i="5" s="1"/>
  <c r="AB1281" i="5" a="1"/>
  <c r="AB1281" i="5" s="1"/>
  <c r="AB1282" i="5" a="1"/>
  <c r="AB1282" i="5" s="1"/>
  <c r="AB1283" i="5" a="1"/>
  <c r="AB1283" i="5" s="1"/>
  <c r="AB1284" i="5" a="1"/>
  <c r="AB1284" i="5" s="1"/>
  <c r="AB1285" i="5" a="1"/>
  <c r="AB1285" i="5" s="1"/>
  <c r="AB1286" i="5" a="1"/>
  <c r="AB1286" i="5" s="1"/>
  <c r="AB1287" i="5" a="1"/>
  <c r="AB1287" i="5" s="1"/>
  <c r="AB1288" i="5" a="1"/>
  <c r="AB1288" i="5" s="1"/>
  <c r="AB1289" i="5" a="1"/>
  <c r="AB1289" i="5" s="1"/>
  <c r="AB1290" i="5" a="1"/>
  <c r="AB1290" i="5" s="1"/>
  <c r="AB1291" i="5" a="1"/>
  <c r="AB1291" i="5" s="1"/>
  <c r="AB1292" i="5" a="1"/>
  <c r="AB1292" i="5" s="1"/>
  <c r="AB1293" i="5" a="1"/>
  <c r="AB1293" i="5" s="1"/>
  <c r="AB1294" i="5" a="1"/>
  <c r="AB1294" i="5" s="1"/>
  <c r="AB1295" i="5" a="1"/>
  <c r="AB1295" i="5" s="1"/>
  <c r="AB1296" i="5" a="1"/>
  <c r="AB1296" i="5" s="1"/>
  <c r="AB1297" i="5" a="1"/>
  <c r="AB1297" i="5" s="1"/>
  <c r="AB1298" i="5" a="1"/>
  <c r="AB1298" i="5" s="1"/>
  <c r="AB1299" i="5" a="1"/>
  <c r="AB1299" i="5" s="1"/>
  <c r="AB1300" i="5" a="1"/>
  <c r="AB1300" i="5" s="1"/>
  <c r="AB1301" i="5" a="1"/>
  <c r="AB1301" i="5" s="1"/>
  <c r="AB1302" i="5" a="1"/>
  <c r="AB1302" i="5" s="1"/>
  <c r="AB1303" i="5" a="1"/>
  <c r="AB1303" i="5" s="1"/>
  <c r="AB1304" i="5" a="1"/>
  <c r="AB1304" i="5" s="1"/>
  <c r="AB1305" i="5" a="1"/>
  <c r="AB1305" i="5" s="1"/>
  <c r="AB1306" i="5" a="1"/>
  <c r="AB1306" i="5" s="1"/>
  <c r="AB1307" i="5" a="1"/>
  <c r="AB1307" i="5" s="1"/>
  <c r="AB1308" i="5" a="1"/>
  <c r="AB1308" i="5" s="1"/>
  <c r="AB1309" i="5" a="1"/>
  <c r="AB1309" i="5" s="1"/>
  <c r="AB1310" i="5" a="1"/>
  <c r="AB1310" i="5" s="1"/>
  <c r="AB1311" i="5" a="1"/>
  <c r="AB1311" i="5" s="1"/>
  <c r="AB1312" i="5" a="1"/>
  <c r="AB1312" i="5" s="1"/>
  <c r="AB1313" i="5" a="1"/>
  <c r="AB1313" i="5" s="1"/>
  <c r="AB1314" i="5" a="1"/>
  <c r="AB1314" i="5" s="1"/>
  <c r="AB1315" i="5" a="1"/>
  <c r="AB1315" i="5" s="1"/>
  <c r="AB1316" i="5" a="1"/>
  <c r="AB1316" i="5" s="1"/>
  <c r="AB1317" i="5" a="1"/>
  <c r="AB1317" i="5" s="1"/>
  <c r="AB1318" i="5" a="1"/>
  <c r="AB1318" i="5" s="1"/>
  <c r="AB1319" i="5" a="1"/>
  <c r="AB1319" i="5" s="1"/>
  <c r="AB1320" i="5" a="1"/>
  <c r="AB1320" i="5" s="1"/>
  <c r="AB1321" i="5" a="1"/>
  <c r="AB1321" i="5" s="1"/>
  <c r="AB1322" i="5" a="1"/>
  <c r="AB1322" i="5" s="1"/>
  <c r="AB1323" i="5" a="1"/>
  <c r="AB1323" i="5" s="1"/>
  <c r="AB1324" i="5" a="1"/>
  <c r="AB1324" i="5" s="1"/>
  <c r="AB1325" i="5" a="1"/>
  <c r="AB1325" i="5" s="1"/>
  <c r="AB1326" i="5" a="1"/>
  <c r="AB1326" i="5" s="1"/>
  <c r="AB1327" i="5" a="1"/>
  <c r="AB1327" i="5" s="1"/>
  <c r="AB1328" i="5" a="1"/>
  <c r="AB1328" i="5" s="1"/>
  <c r="AB1329" i="5" a="1"/>
  <c r="AB1329" i="5" s="1"/>
  <c r="AB1330" i="5" a="1"/>
  <c r="AB1330" i="5" s="1"/>
  <c r="AB1331" i="5" a="1"/>
  <c r="AB1331" i="5" s="1"/>
  <c r="AB1332" i="5" a="1"/>
  <c r="AB1332" i="5" s="1"/>
  <c r="AB1333" i="5" a="1"/>
  <c r="AB1333" i="5" s="1"/>
  <c r="AB1334" i="5" a="1"/>
  <c r="AB1334" i="5" s="1"/>
  <c r="AB1335" i="5" a="1"/>
  <c r="AB1335" i="5" s="1"/>
  <c r="AB1336" i="5" a="1"/>
  <c r="AB1336" i="5" s="1"/>
  <c r="AB1337" i="5" a="1"/>
  <c r="AB1337" i="5" s="1"/>
  <c r="AB1338" i="5" a="1"/>
  <c r="AB1338" i="5" s="1"/>
  <c r="AB1339" i="5" a="1"/>
  <c r="AB1339" i="5" s="1"/>
  <c r="AB1340" i="5" a="1"/>
  <c r="AB1340" i="5" s="1"/>
  <c r="AB1341" i="5" a="1"/>
  <c r="AB1341" i="5" s="1"/>
  <c r="AB1342" i="5" a="1"/>
  <c r="AB1342" i="5" s="1"/>
  <c r="AB1343" i="5" a="1"/>
  <c r="AB1343" i="5" s="1"/>
  <c r="AB1344" i="5" a="1"/>
  <c r="AB1344" i="5" s="1"/>
  <c r="AB1345" i="5" a="1"/>
  <c r="AB1345" i="5" s="1"/>
  <c r="AB1346" i="5" a="1"/>
  <c r="AB1346" i="5" s="1"/>
  <c r="AB1347" i="5" a="1"/>
  <c r="AB1347" i="5" s="1"/>
  <c r="AB1348" i="5" a="1"/>
  <c r="AB1348" i="5" s="1"/>
  <c r="AB1349" i="5" a="1"/>
  <c r="AB1349" i="5" s="1"/>
  <c r="AB1350" i="5" a="1"/>
  <c r="AB1350" i="5" s="1"/>
  <c r="AB1351" i="5" a="1"/>
  <c r="AB1351" i="5" s="1"/>
  <c r="AB1352" i="5" a="1"/>
  <c r="AB1352" i="5" s="1"/>
  <c r="AB1353" i="5" a="1"/>
  <c r="AB1353" i="5" s="1"/>
  <c r="AB1354" i="5" a="1"/>
  <c r="AB1354" i="5" s="1"/>
  <c r="AB1355" i="5" a="1"/>
  <c r="AB1355" i="5" s="1"/>
  <c r="AB1356" i="5" a="1"/>
  <c r="AB1356" i="5" s="1"/>
  <c r="AB1357" i="5" a="1"/>
  <c r="AB1357" i="5" s="1"/>
  <c r="AB1358" i="5" a="1"/>
  <c r="AB1358" i="5" s="1"/>
  <c r="AB1359" i="5" a="1"/>
  <c r="AB1359" i="5" s="1"/>
  <c r="AB1360" i="5" a="1"/>
  <c r="AB1360" i="5" s="1"/>
  <c r="AB1361" i="5" a="1"/>
  <c r="AB1361" i="5" s="1"/>
  <c r="AB1362" i="5" a="1"/>
  <c r="AB1362" i="5" s="1"/>
  <c r="AB1363" i="5" a="1"/>
  <c r="AB1363" i="5" s="1"/>
  <c r="AB1364" i="5" a="1"/>
  <c r="AB1364" i="5" s="1"/>
  <c r="AB1365" i="5" a="1"/>
  <c r="AB1365" i="5" s="1"/>
  <c r="AB1366" i="5" a="1"/>
  <c r="AB1366" i="5" s="1"/>
  <c r="AB1367" i="5" a="1"/>
  <c r="AB1367" i="5" s="1"/>
  <c r="AB1368" i="5" a="1"/>
  <c r="AB1368" i="5" s="1"/>
  <c r="AB1369" i="5" a="1"/>
  <c r="AB1369" i="5" s="1"/>
  <c r="AB1370" i="5" a="1"/>
  <c r="AB1370" i="5" s="1"/>
  <c r="AB1371" i="5" a="1"/>
  <c r="AB1371" i="5" s="1"/>
  <c r="AB1372" i="5" a="1"/>
  <c r="AB1372" i="5" s="1"/>
  <c r="AB1373" i="5" a="1"/>
  <c r="AB1373" i="5" s="1"/>
  <c r="AB1374" i="5" a="1"/>
  <c r="AB1374" i="5" s="1"/>
  <c r="AB1375" i="5" a="1"/>
  <c r="AB1375" i="5" s="1"/>
  <c r="AB1376" i="5" a="1"/>
  <c r="AB1376" i="5" s="1"/>
  <c r="AB1377" i="5" a="1"/>
  <c r="AB1377" i="5" s="1"/>
  <c r="AB1378" i="5" a="1"/>
  <c r="AB1378" i="5" s="1"/>
  <c r="AB1379" i="5" a="1"/>
  <c r="AB1379" i="5" s="1"/>
  <c r="AB1380" i="5" a="1"/>
  <c r="AB1380" i="5" s="1"/>
  <c r="AB1381" i="5" a="1"/>
  <c r="AB1381" i="5" s="1"/>
  <c r="AB1382" i="5" a="1"/>
  <c r="AB1382" i="5" s="1"/>
  <c r="AB1383" i="5" a="1"/>
  <c r="AB1383" i="5" s="1"/>
  <c r="AB1384" i="5" a="1"/>
  <c r="AB1384" i="5" s="1"/>
  <c r="AB1385" i="5" a="1"/>
  <c r="AB1385" i="5" s="1"/>
  <c r="AB1386" i="5" a="1"/>
  <c r="AB1386" i="5" s="1"/>
  <c r="AB1387" i="5" a="1"/>
  <c r="AB1387" i="5" s="1"/>
  <c r="AB1388" i="5" a="1"/>
  <c r="AB1388" i="5" s="1"/>
  <c r="AB1389" i="5" a="1"/>
  <c r="AB1389" i="5" s="1"/>
  <c r="AB1390" i="5" a="1"/>
  <c r="AB1390" i="5" s="1"/>
  <c r="AB1391" i="5" a="1"/>
  <c r="AB1391" i="5" s="1"/>
  <c r="AB1392" i="5" a="1"/>
  <c r="AB1392" i="5" s="1"/>
  <c r="AB1393" i="5" a="1"/>
  <c r="AB1393" i="5" s="1"/>
  <c r="AB1394" i="5" a="1"/>
  <c r="AB1394" i="5" s="1"/>
  <c r="AB1395" i="5" a="1"/>
  <c r="AB1395" i="5" s="1"/>
  <c r="AB1396" i="5" a="1"/>
  <c r="AB1396" i="5" s="1"/>
  <c r="AB1397" i="5" a="1"/>
  <c r="AB1397" i="5" s="1"/>
  <c r="AB1398" i="5" a="1"/>
  <c r="AB1398" i="5" s="1"/>
  <c r="AB1399" i="5" a="1"/>
  <c r="AB1399" i="5" s="1"/>
  <c r="AB1400" i="5" a="1"/>
  <c r="AB1400" i="5" s="1"/>
  <c r="AB1401" i="5" a="1"/>
  <c r="AB1401" i="5" s="1"/>
  <c r="AB1402" i="5" a="1"/>
  <c r="AB1402" i="5" s="1"/>
  <c r="AB1403" i="5" a="1"/>
  <c r="AB1403" i="5" s="1"/>
  <c r="AB1404" i="5" a="1"/>
  <c r="AB1404" i="5" s="1"/>
  <c r="AB1405" i="5" a="1"/>
  <c r="AB1405" i="5" s="1"/>
  <c r="AB1406" i="5" a="1"/>
  <c r="AB1406" i="5" s="1"/>
  <c r="AB1407" i="5" a="1"/>
  <c r="AB1407" i="5" s="1"/>
  <c r="AB1408" i="5" a="1"/>
  <c r="AB1408" i="5" s="1"/>
  <c r="AB1409" i="5" a="1"/>
  <c r="AB1409" i="5" s="1"/>
  <c r="AB1410" i="5" a="1"/>
  <c r="AB1410" i="5" s="1"/>
  <c r="AB1411" i="5" a="1"/>
  <c r="AB1411" i="5" s="1"/>
  <c r="AB1412" i="5" a="1"/>
  <c r="AB1412" i="5" s="1"/>
  <c r="AB1413" i="5" a="1"/>
  <c r="AB1413" i="5" s="1"/>
  <c r="AB1414" i="5" a="1"/>
  <c r="AB1414" i="5" s="1"/>
  <c r="AB1415" i="5" a="1"/>
  <c r="AB1415" i="5" s="1"/>
  <c r="AB1416" i="5" a="1"/>
  <c r="AB1416" i="5" s="1"/>
  <c r="AB1417" i="5" a="1"/>
  <c r="AB1417" i="5" s="1"/>
  <c r="AB1418" i="5" a="1"/>
  <c r="AB1418" i="5" s="1"/>
  <c r="AB1419" i="5" a="1"/>
  <c r="AB1419" i="5" s="1"/>
  <c r="AB1420" i="5" a="1"/>
  <c r="AB1420" i="5" s="1"/>
  <c r="AB1421" i="5" a="1"/>
  <c r="AB1421" i="5" s="1"/>
  <c r="AB1422" i="5" a="1"/>
  <c r="AB1422" i="5" s="1"/>
  <c r="AB1423" i="5" a="1"/>
  <c r="AB1423" i="5" s="1"/>
  <c r="AB1424" i="5" a="1"/>
  <c r="AB1424" i="5" s="1"/>
  <c r="AB1425" i="5" a="1"/>
  <c r="AB1425" i="5" s="1"/>
  <c r="AB1426" i="5" a="1"/>
  <c r="AB1426" i="5" s="1"/>
  <c r="AB1427" i="5" a="1"/>
  <c r="AB1427" i="5" s="1"/>
  <c r="AB1428" i="5" a="1"/>
  <c r="AB1428" i="5" s="1"/>
  <c r="AB1429" i="5" a="1"/>
  <c r="AB1429" i="5" s="1"/>
  <c r="AB1430" i="5" a="1"/>
  <c r="AB1430" i="5" s="1"/>
  <c r="AB1431" i="5" a="1"/>
  <c r="AB1431" i="5" s="1"/>
  <c r="AB1432" i="5" a="1"/>
  <c r="AB1432" i="5" s="1"/>
  <c r="AB1433" i="5" a="1"/>
  <c r="AB1433" i="5" s="1"/>
  <c r="AB1434" i="5" a="1"/>
  <c r="AB1434" i="5" s="1"/>
  <c r="AB1435" i="5" a="1"/>
  <c r="AB1435" i="5" s="1"/>
  <c r="AB1436" i="5" a="1"/>
  <c r="AB1436" i="5" s="1"/>
  <c r="AB1437" i="5" a="1"/>
  <c r="AB1437" i="5" s="1"/>
  <c r="AB1438" i="5" a="1"/>
  <c r="AB1438" i="5" s="1"/>
  <c r="AB1439" i="5" a="1"/>
  <c r="AB1439" i="5" s="1"/>
  <c r="AB1440" i="5" a="1"/>
  <c r="AB1440" i="5" s="1"/>
  <c r="AB1441" i="5" a="1"/>
  <c r="AB1441" i="5" s="1"/>
  <c r="AB1442" i="5" a="1"/>
  <c r="AB1442" i="5" s="1"/>
  <c r="AB1443" i="5" a="1"/>
  <c r="AB1443" i="5" s="1"/>
  <c r="AB1444" i="5" a="1"/>
  <c r="AB1444" i="5" s="1"/>
  <c r="AB1445" i="5" a="1"/>
  <c r="AB1445" i="5" s="1"/>
  <c r="AB1446" i="5" a="1"/>
  <c r="AB1446" i="5" s="1"/>
  <c r="AB1447" i="5" a="1"/>
  <c r="AB1447" i="5" s="1"/>
  <c r="AB1448" i="5" a="1"/>
  <c r="AB1448" i="5" s="1"/>
  <c r="AB1449" i="5" a="1"/>
  <c r="AB1449" i="5" s="1"/>
  <c r="AB1450" i="5" a="1"/>
  <c r="AB1450" i="5"/>
  <c r="AB1451" i="5" a="1"/>
  <c r="AB1451" i="5" s="1"/>
  <c r="AB1452" i="5" a="1"/>
  <c r="AB1452" i="5" s="1"/>
  <c r="AB1453" i="5" a="1"/>
  <c r="AB1453" i="5" s="1"/>
  <c r="AB1454" i="5" a="1"/>
  <c r="AB1454" i="5" s="1"/>
  <c r="AB1455" i="5" a="1"/>
  <c r="AB1455" i="5" s="1"/>
  <c r="AB1456" i="5" a="1"/>
  <c r="AB1456" i="5" s="1"/>
  <c r="AB1457" i="5" a="1"/>
  <c r="AB1457" i="5" s="1"/>
  <c r="AB1458" i="5" a="1"/>
  <c r="AB1458" i="5" s="1"/>
  <c r="AB1459" i="5" a="1"/>
  <c r="AB1459" i="5" s="1"/>
  <c r="AB1460" i="5" a="1"/>
  <c r="AB1460" i="5" s="1"/>
  <c r="AB1461" i="5" a="1"/>
  <c r="AB1461" i="5" s="1"/>
  <c r="AB1462" i="5" a="1"/>
  <c r="AB1462" i="5" s="1"/>
  <c r="AB1463" i="5" a="1"/>
  <c r="AB1463" i="5" s="1"/>
  <c r="AB1464" i="5" a="1"/>
  <c r="AB1464" i="5" s="1"/>
  <c r="AB1465" i="5" a="1"/>
  <c r="AB1465" i="5" s="1"/>
  <c r="AB1466" i="5" a="1"/>
  <c r="AB1466" i="5" s="1"/>
  <c r="AB1467" i="5" a="1"/>
  <c r="AB1467" i="5" s="1"/>
  <c r="AB1468" i="5" a="1"/>
  <c r="AB1468" i="5" s="1"/>
  <c r="AB1469" i="5" a="1"/>
  <c r="AB1469" i="5" s="1"/>
  <c r="AB1470" i="5" a="1"/>
  <c r="AB1470" i="5" s="1"/>
  <c r="AB1471" i="5" a="1"/>
  <c r="AB1471" i="5" s="1"/>
  <c r="AB1472" i="5" a="1"/>
  <c r="AB1472" i="5" s="1"/>
  <c r="AB1473" i="5" a="1"/>
  <c r="AB1473" i="5" s="1"/>
  <c r="AB1474" i="5" a="1"/>
  <c r="AB1474" i="5" s="1"/>
  <c r="AB1475" i="5" a="1"/>
  <c r="AB1475" i="5" s="1"/>
  <c r="AB1476" i="5" a="1"/>
  <c r="AB1476" i="5" s="1"/>
  <c r="AB1477" i="5" a="1"/>
  <c r="AB1477" i="5" s="1"/>
  <c r="AB1478" i="5" a="1"/>
  <c r="AB1478" i="5" s="1"/>
  <c r="AB1479" i="5" a="1"/>
  <c r="AB1479" i="5" s="1"/>
  <c r="AB1480" i="5" a="1"/>
  <c r="AB1480" i="5" s="1"/>
  <c r="AB1481" i="5" a="1"/>
  <c r="AB1481" i="5" s="1"/>
  <c r="AB1482" i="5" a="1"/>
  <c r="AB1482" i="5" s="1"/>
  <c r="AB1483" i="5" a="1"/>
  <c r="AB1483" i="5" s="1"/>
  <c r="AB1484" i="5" a="1"/>
  <c r="AB1484" i="5" s="1"/>
  <c r="AB1485" i="5" a="1"/>
  <c r="AB1485" i="5" s="1"/>
  <c r="AB1486" i="5" a="1"/>
  <c r="AB1486" i="5" s="1"/>
  <c r="AB1487" i="5" a="1"/>
  <c r="AB1487" i="5" s="1"/>
  <c r="AB1488" i="5" a="1"/>
  <c r="AB1488" i="5" s="1"/>
  <c r="AB1489" i="5" a="1"/>
  <c r="AB1489" i="5" s="1"/>
  <c r="AB1490" i="5" a="1"/>
  <c r="AB1490" i="5" s="1"/>
  <c r="AB1491" i="5" a="1"/>
  <c r="AB1491" i="5" s="1"/>
  <c r="AB1492" i="5" a="1"/>
  <c r="AB1492" i="5" s="1"/>
  <c r="AB1493" i="5" a="1"/>
  <c r="AB1493" i="5" s="1"/>
  <c r="AB1494" i="5" a="1"/>
  <c r="AB1494" i="5" s="1"/>
  <c r="AB1495" i="5" a="1"/>
  <c r="AB1495" i="5" s="1"/>
  <c r="AB1496" i="5" a="1"/>
  <c r="AB1496" i="5" s="1"/>
  <c r="AB1497" i="5" a="1"/>
  <c r="AB1497" i="5" s="1"/>
  <c r="AB1498" i="5" a="1"/>
  <c r="AB1498" i="5" s="1"/>
  <c r="AB1499" i="5" a="1"/>
  <c r="AB1499" i="5" s="1"/>
  <c r="AB1500" i="5" a="1"/>
  <c r="AB1500" i="5" s="1"/>
  <c r="AB1501" i="5" a="1"/>
  <c r="AB1501" i="5" s="1"/>
  <c r="AB1502" i="5" a="1"/>
  <c r="AB1502" i="5" s="1"/>
  <c r="AB1503" i="5" a="1"/>
  <c r="AB1503" i="5" s="1"/>
  <c r="AB1504" i="5" a="1"/>
  <c r="AB1504" i="5" s="1"/>
  <c r="AB1505" i="5" a="1"/>
  <c r="AB1505" i="5" s="1"/>
  <c r="AB1506" i="5" a="1"/>
  <c r="AB1506" i="5" s="1"/>
  <c r="AB1507" i="5" a="1"/>
  <c r="AB1507" i="5" s="1"/>
  <c r="AB1508" i="5" a="1"/>
  <c r="AB1508" i="5" s="1"/>
  <c r="AB1509" i="5" a="1"/>
  <c r="AB1509" i="5" s="1"/>
  <c r="AB1510" i="5" a="1"/>
  <c r="AB1510" i="5" s="1"/>
  <c r="AB1511" i="5" a="1"/>
  <c r="AB1511" i="5" s="1"/>
  <c r="AB1512" i="5" a="1"/>
  <c r="AB1512" i="5" s="1"/>
  <c r="AB1513" i="5" a="1"/>
  <c r="AB1513" i="5" s="1"/>
  <c r="AB1514" i="5" a="1"/>
  <c r="AB1514" i="5" s="1"/>
  <c r="AB1515" i="5" a="1"/>
  <c r="AB1515" i="5" s="1"/>
  <c r="AB1516" i="5" a="1"/>
  <c r="AB1516" i="5" s="1"/>
  <c r="AB1517" i="5" a="1"/>
  <c r="AB1517" i="5" s="1"/>
  <c r="AB1518" i="5" a="1"/>
  <c r="AB1518" i="5" s="1"/>
  <c r="AB1519" i="5" a="1"/>
  <c r="AB1519" i="5" s="1"/>
  <c r="AB1520" i="5" a="1"/>
  <c r="AB1520" i="5" s="1"/>
  <c r="AB1521" i="5" a="1"/>
  <c r="AB1521" i="5" s="1"/>
  <c r="AB1522" i="5" a="1"/>
  <c r="AB1522" i="5" s="1"/>
  <c r="AB1523" i="5" a="1"/>
  <c r="AB1523" i="5" s="1"/>
  <c r="AB1524" i="5" a="1"/>
  <c r="AB1524" i="5" s="1"/>
  <c r="AB1525" i="5" a="1"/>
  <c r="AB1525" i="5" s="1"/>
  <c r="AB1526" i="5" a="1"/>
  <c r="AB1526" i="5" s="1"/>
  <c r="AB1527" i="5" a="1"/>
  <c r="AB1527" i="5" s="1"/>
  <c r="AB1528" i="5" a="1"/>
  <c r="AB1528" i="5" s="1"/>
  <c r="AB1529" i="5" a="1"/>
  <c r="AB1529" i="5" s="1"/>
  <c r="AB1530" i="5" a="1"/>
  <c r="AB1530" i="5" s="1"/>
  <c r="AB2" i="5" a="1"/>
  <c r="AB2" i="5" s="1"/>
  <c r="AA3" i="5" a="1"/>
  <c r="AA3" i="5" s="1"/>
  <c r="AA4" i="5" a="1"/>
  <c r="AA4" i="5" s="1"/>
  <c r="AA5" i="5" a="1"/>
  <c r="AA5" i="5" s="1"/>
  <c r="AA6" i="5" a="1"/>
  <c r="AA6" i="5" s="1"/>
  <c r="AA7" i="5" a="1"/>
  <c r="AA7" i="5" s="1"/>
  <c r="AA8" i="5" a="1"/>
  <c r="AA8" i="5" s="1"/>
  <c r="AA9" i="5" a="1"/>
  <c r="AA9" i="5" s="1"/>
  <c r="AA10" i="5" a="1"/>
  <c r="AA10" i="5" s="1"/>
  <c r="AA11" i="5" a="1"/>
  <c r="AA11" i="5" s="1"/>
  <c r="AA12" i="5" a="1"/>
  <c r="AA12" i="5" s="1"/>
  <c r="AA13" i="5" a="1"/>
  <c r="AA13" i="5" s="1"/>
  <c r="AA14" i="5" a="1"/>
  <c r="AA14" i="5" s="1"/>
  <c r="AA15" i="5" a="1"/>
  <c r="AA15" i="5" s="1"/>
  <c r="AA16" i="5" a="1"/>
  <c r="AA16" i="5" s="1"/>
  <c r="AA17" i="5" a="1"/>
  <c r="AA17" i="5" s="1"/>
  <c r="AA18" i="5" a="1"/>
  <c r="AA18" i="5" s="1"/>
  <c r="AA19" i="5" a="1"/>
  <c r="AA19" i="5" s="1"/>
  <c r="AA20" i="5" a="1"/>
  <c r="AA20" i="5" s="1"/>
  <c r="AA21" i="5" a="1"/>
  <c r="AA21" i="5" s="1"/>
  <c r="AA22" i="5" a="1"/>
  <c r="AA22" i="5" s="1"/>
  <c r="AA23" i="5" a="1"/>
  <c r="AA23" i="5" s="1"/>
  <c r="AA24" i="5" a="1"/>
  <c r="AA24" i="5" s="1"/>
  <c r="AA25" i="5" a="1"/>
  <c r="AA25" i="5" s="1"/>
  <c r="AA26" i="5" a="1"/>
  <c r="AA26" i="5" s="1"/>
  <c r="AA27" i="5" a="1"/>
  <c r="AA27" i="5" s="1"/>
  <c r="AA28" i="5" a="1"/>
  <c r="AA28" i="5" s="1"/>
  <c r="AA29" i="5" a="1"/>
  <c r="AA29" i="5" s="1"/>
  <c r="AA30" i="5" a="1"/>
  <c r="AA30" i="5" s="1"/>
  <c r="AA31" i="5" a="1"/>
  <c r="AA31" i="5" s="1"/>
  <c r="AA32" i="5" a="1"/>
  <c r="AA32" i="5" s="1"/>
  <c r="AA33" i="5" a="1"/>
  <c r="AA33" i="5" s="1"/>
  <c r="AA34" i="5" a="1"/>
  <c r="AA34" i="5" s="1"/>
  <c r="AA35" i="5" a="1"/>
  <c r="AA35" i="5" s="1"/>
  <c r="AA36" i="5" a="1"/>
  <c r="AA36" i="5" s="1"/>
  <c r="AA37" i="5" a="1"/>
  <c r="AA37" i="5" s="1"/>
  <c r="AA38" i="5" a="1"/>
  <c r="AA38" i="5" s="1"/>
  <c r="AA39" i="5" a="1"/>
  <c r="AA39" i="5" s="1"/>
  <c r="AA40" i="5" a="1"/>
  <c r="AA40" i="5" s="1"/>
  <c r="AA41" i="5" a="1"/>
  <c r="AA41" i="5" s="1"/>
  <c r="AA42" i="5" a="1"/>
  <c r="AA42" i="5" s="1"/>
  <c r="AA43" i="5" a="1"/>
  <c r="AA43" i="5" s="1"/>
  <c r="AA44" i="5" a="1"/>
  <c r="AA44" i="5" s="1"/>
  <c r="AA45" i="5" a="1"/>
  <c r="AA45" i="5" s="1"/>
  <c r="AA46" i="5" a="1"/>
  <c r="AA46" i="5" s="1"/>
  <c r="AA47" i="5" a="1"/>
  <c r="AA47" i="5" s="1"/>
  <c r="AA48" i="5" a="1"/>
  <c r="AA48" i="5" s="1"/>
  <c r="AA49" i="5" a="1"/>
  <c r="AA49" i="5" s="1"/>
  <c r="AA50" i="5" a="1"/>
  <c r="AA50" i="5" s="1"/>
  <c r="AA51" i="5" a="1"/>
  <c r="AA51" i="5" s="1"/>
  <c r="AA52" i="5" a="1"/>
  <c r="AA52" i="5" s="1"/>
  <c r="AA53" i="5" a="1"/>
  <c r="AA53" i="5" s="1"/>
  <c r="AA54" i="5" a="1"/>
  <c r="AA54" i="5" s="1"/>
  <c r="AA55" i="5" a="1"/>
  <c r="AA55" i="5" s="1"/>
  <c r="AA56" i="5" a="1"/>
  <c r="AA56" i="5" s="1"/>
  <c r="AA57" i="5" a="1"/>
  <c r="AA57" i="5" s="1"/>
  <c r="AA58" i="5" a="1"/>
  <c r="AA58" i="5" s="1"/>
  <c r="AA59" i="5" a="1"/>
  <c r="AA59" i="5" s="1"/>
  <c r="AA60" i="5" a="1"/>
  <c r="AA60" i="5" s="1"/>
  <c r="AA61" i="5" a="1"/>
  <c r="AA61" i="5" s="1"/>
  <c r="AA62" i="5" a="1"/>
  <c r="AA62" i="5" s="1"/>
  <c r="AA63" i="5" a="1"/>
  <c r="AA63" i="5" s="1"/>
  <c r="AA64" i="5" a="1"/>
  <c r="AA64" i="5" s="1"/>
  <c r="AA65" i="5" a="1"/>
  <c r="AA65" i="5" s="1"/>
  <c r="AA66" i="5" a="1"/>
  <c r="AA66" i="5" s="1"/>
  <c r="AA67" i="5" a="1"/>
  <c r="AA67" i="5" s="1"/>
  <c r="AA68" i="5" a="1"/>
  <c r="AA68" i="5" s="1"/>
  <c r="AA69" i="5" a="1"/>
  <c r="AA69" i="5" s="1"/>
  <c r="AA70" i="5" a="1"/>
  <c r="AA70" i="5" s="1"/>
  <c r="AA71" i="5" a="1"/>
  <c r="AA71" i="5" s="1"/>
  <c r="AA72" i="5" a="1"/>
  <c r="AA72" i="5" s="1"/>
  <c r="AA73" i="5" a="1"/>
  <c r="AA73" i="5" s="1"/>
  <c r="AA74" i="5" a="1"/>
  <c r="AA74" i="5" s="1"/>
  <c r="AA75" i="5" a="1"/>
  <c r="AA75" i="5" s="1"/>
  <c r="AA76" i="5" a="1"/>
  <c r="AA76" i="5" s="1"/>
  <c r="AA77" i="5" a="1"/>
  <c r="AA77" i="5" s="1"/>
  <c r="AA78" i="5" a="1"/>
  <c r="AA78" i="5" s="1"/>
  <c r="AA79" i="5" a="1"/>
  <c r="AA79" i="5" s="1"/>
  <c r="AA80" i="5" a="1"/>
  <c r="AA80" i="5" s="1"/>
  <c r="AA81" i="5" a="1"/>
  <c r="AA81" i="5" s="1"/>
  <c r="AA82" i="5" a="1"/>
  <c r="AA82" i="5" s="1"/>
  <c r="AA83" i="5" a="1"/>
  <c r="AA83" i="5" s="1"/>
  <c r="AA84" i="5" a="1"/>
  <c r="AA84" i="5" s="1"/>
  <c r="AA85" i="5" a="1"/>
  <c r="AA85" i="5" s="1"/>
  <c r="AA86" i="5" a="1"/>
  <c r="AA86" i="5" s="1"/>
  <c r="AA87" i="5" a="1"/>
  <c r="AA87" i="5" s="1"/>
  <c r="AA88" i="5" a="1"/>
  <c r="AA88" i="5" s="1"/>
  <c r="AA89" i="5" a="1"/>
  <c r="AA89" i="5" s="1"/>
  <c r="AA90" i="5" a="1"/>
  <c r="AA90" i="5" s="1"/>
  <c r="AA91" i="5" a="1"/>
  <c r="AA91" i="5" s="1"/>
  <c r="AA92" i="5" a="1"/>
  <c r="AA92" i="5" s="1"/>
  <c r="AA93" i="5" a="1"/>
  <c r="AA93" i="5" s="1"/>
  <c r="AA94" i="5" a="1"/>
  <c r="AA94" i="5" s="1"/>
  <c r="AA95" i="5" a="1"/>
  <c r="AA95" i="5" s="1"/>
  <c r="AA96" i="5" a="1"/>
  <c r="AA96" i="5" s="1"/>
  <c r="AA97" i="5" a="1"/>
  <c r="AA97" i="5" s="1"/>
  <c r="AA98" i="5" a="1"/>
  <c r="AA98" i="5" s="1"/>
  <c r="AA99" i="5" a="1"/>
  <c r="AA99" i="5" s="1"/>
  <c r="AA100" i="5" a="1"/>
  <c r="AA100" i="5" s="1"/>
  <c r="AA101" i="5" a="1"/>
  <c r="AA101" i="5" s="1"/>
  <c r="AA102" i="5" a="1"/>
  <c r="AA102" i="5" s="1"/>
  <c r="AA103" i="5" a="1"/>
  <c r="AA103" i="5" s="1"/>
  <c r="AA104" i="5" a="1"/>
  <c r="AA104" i="5" s="1"/>
  <c r="AA105" i="5" a="1"/>
  <c r="AA105" i="5" s="1"/>
  <c r="AA106" i="5" a="1"/>
  <c r="AA106" i="5" s="1"/>
  <c r="AA107" i="5" a="1"/>
  <c r="AA107" i="5" s="1"/>
  <c r="AA108" i="5" a="1"/>
  <c r="AA108" i="5" s="1"/>
  <c r="AA109" i="5" a="1"/>
  <c r="AA109" i="5" s="1"/>
  <c r="AA110" i="5" a="1"/>
  <c r="AA110" i="5" s="1"/>
  <c r="AA111" i="5" a="1"/>
  <c r="AA111" i="5" s="1"/>
  <c r="AA112" i="5" a="1"/>
  <c r="AA112" i="5" s="1"/>
  <c r="AA113" i="5" a="1"/>
  <c r="AA113" i="5" s="1"/>
  <c r="AA114" i="5" a="1"/>
  <c r="AA114" i="5" s="1"/>
  <c r="AA115" i="5" a="1"/>
  <c r="AA115" i="5" s="1"/>
  <c r="AA116" i="5" a="1"/>
  <c r="AA116" i="5" s="1"/>
  <c r="AA117" i="5" a="1"/>
  <c r="AA117" i="5" s="1"/>
  <c r="AA118" i="5" a="1"/>
  <c r="AA118" i="5" s="1"/>
  <c r="AA119" i="5" a="1"/>
  <c r="AA119" i="5" s="1"/>
  <c r="AA120" i="5" a="1"/>
  <c r="AA120" i="5" s="1"/>
  <c r="AA121" i="5" a="1"/>
  <c r="AA121" i="5" s="1"/>
  <c r="AA122" i="5" a="1"/>
  <c r="AA122" i="5" s="1"/>
  <c r="AA123" i="5" a="1"/>
  <c r="AA123" i="5" s="1"/>
  <c r="AA124" i="5" a="1"/>
  <c r="AA124" i="5" s="1"/>
  <c r="AA125" i="5" a="1"/>
  <c r="AA125" i="5" s="1"/>
  <c r="AA126" i="5" a="1"/>
  <c r="AA126" i="5" s="1"/>
  <c r="AA127" i="5" a="1"/>
  <c r="AA127" i="5" s="1"/>
  <c r="AA128" i="5" a="1"/>
  <c r="AA128" i="5" s="1"/>
  <c r="AA129" i="5" a="1"/>
  <c r="AA129" i="5" s="1"/>
  <c r="AA130" i="5" a="1"/>
  <c r="AA130" i="5" s="1"/>
  <c r="AA131" i="5" a="1"/>
  <c r="AA131" i="5" s="1"/>
  <c r="AA132" i="5" a="1"/>
  <c r="AA132" i="5" s="1"/>
  <c r="AA133" i="5" a="1"/>
  <c r="AA133" i="5" s="1"/>
  <c r="AA134" i="5" a="1"/>
  <c r="AA134" i="5" s="1"/>
  <c r="AA135" i="5" a="1"/>
  <c r="AA135" i="5" s="1"/>
  <c r="AA136" i="5" a="1"/>
  <c r="AA136" i="5" s="1"/>
  <c r="AA137" i="5" a="1"/>
  <c r="AA137" i="5" s="1"/>
  <c r="AA138" i="5" a="1"/>
  <c r="AA138" i="5" s="1"/>
  <c r="AA139" i="5" a="1"/>
  <c r="AA139" i="5" s="1"/>
  <c r="AA140" i="5" a="1"/>
  <c r="AA140" i="5" s="1"/>
  <c r="AA141" i="5" a="1"/>
  <c r="AA141" i="5" s="1"/>
  <c r="AA142" i="5" a="1"/>
  <c r="AA142" i="5" s="1"/>
  <c r="AA143" i="5" a="1"/>
  <c r="AA143" i="5" s="1"/>
  <c r="AA144" i="5" a="1"/>
  <c r="AA144" i="5" s="1"/>
  <c r="AA145" i="5" a="1"/>
  <c r="AA145" i="5" s="1"/>
  <c r="AA146" i="5" a="1"/>
  <c r="AA146" i="5" s="1"/>
  <c r="AA147" i="5" a="1"/>
  <c r="AA147" i="5" s="1"/>
  <c r="AA148" i="5" a="1"/>
  <c r="AA148" i="5" s="1"/>
  <c r="AA149" i="5" a="1"/>
  <c r="AA149" i="5" s="1"/>
  <c r="AA150" i="5" a="1"/>
  <c r="AA150" i="5" s="1"/>
  <c r="AA151" i="5" a="1"/>
  <c r="AA151" i="5" s="1"/>
  <c r="AA152" i="5" a="1"/>
  <c r="AA152" i="5" s="1"/>
  <c r="AA153" i="5" a="1"/>
  <c r="AA153" i="5" s="1"/>
  <c r="AA154" i="5" a="1"/>
  <c r="AA154" i="5" s="1"/>
  <c r="AA155" i="5" a="1"/>
  <c r="AA155" i="5" s="1"/>
  <c r="AA156" i="5" a="1"/>
  <c r="AA156" i="5" s="1"/>
  <c r="AA157" i="5" a="1"/>
  <c r="AA157" i="5" s="1"/>
  <c r="AA158" i="5" a="1"/>
  <c r="AA158" i="5" s="1"/>
  <c r="AA159" i="5" a="1"/>
  <c r="AA159" i="5" s="1"/>
  <c r="AA160" i="5" a="1"/>
  <c r="AA160" i="5" s="1"/>
  <c r="AA161" i="5" a="1"/>
  <c r="AA161" i="5" s="1"/>
  <c r="AA162" i="5" a="1"/>
  <c r="AA162" i="5" s="1"/>
  <c r="AA163" i="5" a="1"/>
  <c r="AA163" i="5" s="1"/>
  <c r="AA164" i="5" a="1"/>
  <c r="AA164" i="5" s="1"/>
  <c r="AA165" i="5" a="1"/>
  <c r="AA165" i="5" s="1"/>
  <c r="AA166" i="5" a="1"/>
  <c r="AA166" i="5" s="1"/>
  <c r="AA167" i="5" a="1"/>
  <c r="AA167" i="5" s="1"/>
  <c r="AA168" i="5" a="1"/>
  <c r="AA168" i="5" s="1"/>
  <c r="AA169" i="5" a="1"/>
  <c r="AA169" i="5" s="1"/>
  <c r="AA170" i="5" a="1"/>
  <c r="AA170" i="5" s="1"/>
  <c r="AA171" i="5" a="1"/>
  <c r="AA171" i="5" s="1"/>
  <c r="AA172" i="5" a="1"/>
  <c r="AA172" i="5" s="1"/>
  <c r="AA173" i="5" a="1"/>
  <c r="AA173" i="5" s="1"/>
  <c r="AA174" i="5" a="1"/>
  <c r="AA174" i="5" s="1"/>
  <c r="AA175" i="5" a="1"/>
  <c r="AA175" i="5" s="1"/>
  <c r="AA176" i="5" a="1"/>
  <c r="AA176" i="5" s="1"/>
  <c r="AA177" i="5" a="1"/>
  <c r="AA177" i="5" s="1"/>
  <c r="AA178" i="5" a="1"/>
  <c r="AA178" i="5" s="1"/>
  <c r="AA179" i="5" a="1"/>
  <c r="AA179" i="5" s="1"/>
  <c r="AA180" i="5" a="1"/>
  <c r="AA180" i="5" s="1"/>
  <c r="AA181" i="5" a="1"/>
  <c r="AA181" i="5" s="1"/>
  <c r="AA182" i="5" a="1"/>
  <c r="AA182" i="5" s="1"/>
  <c r="AA183" i="5" a="1"/>
  <c r="AA183" i="5" s="1"/>
  <c r="AA184" i="5" a="1"/>
  <c r="AA184" i="5" s="1"/>
  <c r="AA185" i="5" a="1"/>
  <c r="AA185" i="5" s="1"/>
  <c r="AA186" i="5" a="1"/>
  <c r="AA186" i="5" s="1"/>
  <c r="AA187" i="5" a="1"/>
  <c r="AA187" i="5" s="1"/>
  <c r="AA188" i="5" a="1"/>
  <c r="AA188" i="5" s="1"/>
  <c r="AA189" i="5" a="1"/>
  <c r="AA189" i="5" s="1"/>
  <c r="AA190" i="5" a="1"/>
  <c r="AA190" i="5" s="1"/>
  <c r="AA191" i="5" a="1"/>
  <c r="AA191" i="5" s="1"/>
  <c r="AA192" i="5" a="1"/>
  <c r="AA192" i="5" s="1"/>
  <c r="AA193" i="5" a="1"/>
  <c r="AA193" i="5" s="1"/>
  <c r="AA194" i="5" a="1"/>
  <c r="AA194" i="5" s="1"/>
  <c r="AA195" i="5" a="1"/>
  <c r="AA195" i="5" s="1"/>
  <c r="AA196" i="5" a="1"/>
  <c r="AA196" i="5" s="1"/>
  <c r="AA197" i="5" a="1"/>
  <c r="AA197" i="5" s="1"/>
  <c r="AA198" i="5" a="1"/>
  <c r="AA198" i="5" s="1"/>
  <c r="AA199" i="5" a="1"/>
  <c r="AA199" i="5" s="1"/>
  <c r="AA200" i="5" a="1"/>
  <c r="AA200" i="5" s="1"/>
  <c r="AA201" i="5" a="1"/>
  <c r="AA201" i="5" s="1"/>
  <c r="AA202" i="5" a="1"/>
  <c r="AA202" i="5" s="1"/>
  <c r="AA203" i="5" a="1"/>
  <c r="AA203" i="5" s="1"/>
  <c r="AA204" i="5" a="1"/>
  <c r="AA204" i="5" s="1"/>
  <c r="AA205" i="5" a="1"/>
  <c r="AA205" i="5" s="1"/>
  <c r="AA206" i="5" a="1"/>
  <c r="AA206" i="5"/>
  <c r="AA207" i="5" a="1"/>
  <c r="AA207" i="5" s="1"/>
  <c r="AA208" i="5" a="1"/>
  <c r="AA208" i="5" s="1"/>
  <c r="AA209" i="5" a="1"/>
  <c r="AA209" i="5" s="1"/>
  <c r="AA210" i="5" a="1"/>
  <c r="AA210" i="5" s="1"/>
  <c r="AA211" i="5" a="1"/>
  <c r="AA211" i="5" s="1"/>
  <c r="AA212" i="5" a="1"/>
  <c r="AA212" i="5" s="1"/>
  <c r="AA213" i="5" a="1"/>
  <c r="AA213" i="5" s="1"/>
  <c r="AA214" i="5" a="1"/>
  <c r="AA214" i="5" s="1"/>
  <c r="AA215" i="5" a="1"/>
  <c r="AA215" i="5" s="1"/>
  <c r="AA216" i="5" a="1"/>
  <c r="AA216" i="5" s="1"/>
  <c r="AA217" i="5" a="1"/>
  <c r="AA217" i="5" s="1"/>
  <c r="AA218" i="5" a="1"/>
  <c r="AA218" i="5" s="1"/>
  <c r="AA219" i="5" a="1"/>
  <c r="AA219" i="5" s="1"/>
  <c r="AA220" i="5" a="1"/>
  <c r="AA220" i="5" s="1"/>
  <c r="AA221" i="5" a="1"/>
  <c r="AA221" i="5" s="1"/>
  <c r="AA222" i="5" a="1"/>
  <c r="AA222" i="5" s="1"/>
  <c r="AA223" i="5" a="1"/>
  <c r="AA223" i="5" s="1"/>
  <c r="AA224" i="5" a="1"/>
  <c r="AA224" i="5" s="1"/>
  <c r="AA225" i="5" a="1"/>
  <c r="AA225" i="5" s="1"/>
  <c r="AA226" i="5" a="1"/>
  <c r="AA226" i="5" s="1"/>
  <c r="AA227" i="5" a="1"/>
  <c r="AA227" i="5" s="1"/>
  <c r="AA228" i="5" a="1"/>
  <c r="AA228" i="5" s="1"/>
  <c r="AA229" i="5" a="1"/>
  <c r="AA229" i="5" s="1"/>
  <c r="AA230" i="5" a="1"/>
  <c r="AA230" i="5" s="1"/>
  <c r="AA231" i="5" a="1"/>
  <c r="AA231" i="5" s="1"/>
  <c r="AA232" i="5" a="1"/>
  <c r="AA232" i="5" s="1"/>
  <c r="AA233" i="5" a="1"/>
  <c r="AA233" i="5" s="1"/>
  <c r="AA234" i="5" a="1"/>
  <c r="AA234" i="5" s="1"/>
  <c r="AA235" i="5" a="1"/>
  <c r="AA235" i="5" s="1"/>
  <c r="AA236" i="5" a="1"/>
  <c r="AA236" i="5" s="1"/>
  <c r="AA237" i="5" a="1"/>
  <c r="AA237" i="5" s="1"/>
  <c r="AA238" i="5" a="1"/>
  <c r="AA238" i="5" s="1"/>
  <c r="AA239" i="5" a="1"/>
  <c r="AA239" i="5" s="1"/>
  <c r="AA240" i="5" a="1"/>
  <c r="AA240" i="5" s="1"/>
  <c r="AA241" i="5" a="1"/>
  <c r="AA241" i="5" s="1"/>
  <c r="AA242" i="5" a="1"/>
  <c r="AA242" i="5" s="1"/>
  <c r="AA243" i="5" a="1"/>
  <c r="AA243" i="5" s="1"/>
  <c r="AA244" i="5" a="1"/>
  <c r="AA244" i="5" s="1"/>
  <c r="AA245" i="5" a="1"/>
  <c r="AA245" i="5" s="1"/>
  <c r="AA246" i="5" a="1"/>
  <c r="AA246" i="5" s="1"/>
  <c r="AA247" i="5" a="1"/>
  <c r="AA247" i="5" s="1"/>
  <c r="AA248" i="5" a="1"/>
  <c r="AA248" i="5" s="1"/>
  <c r="AA249" i="5" a="1"/>
  <c r="AA249" i="5" s="1"/>
  <c r="AA250" i="5" a="1"/>
  <c r="AA250" i="5" s="1"/>
  <c r="AA251" i="5" a="1"/>
  <c r="AA251" i="5" s="1"/>
  <c r="AA252" i="5" a="1"/>
  <c r="AA252" i="5" s="1"/>
  <c r="AA253" i="5" a="1"/>
  <c r="AA253" i="5" s="1"/>
  <c r="AA254" i="5" a="1"/>
  <c r="AA254" i="5" s="1"/>
  <c r="AA255" i="5" a="1"/>
  <c r="AA255" i="5" s="1"/>
  <c r="AA256" i="5" a="1"/>
  <c r="AA256" i="5" s="1"/>
  <c r="AA257" i="5" a="1"/>
  <c r="AA257" i="5" s="1"/>
  <c r="AA258" i="5" a="1"/>
  <c r="AA258" i="5" s="1"/>
  <c r="AA259" i="5" a="1"/>
  <c r="AA259" i="5" s="1"/>
  <c r="AA260" i="5" a="1"/>
  <c r="AA260" i="5" s="1"/>
  <c r="AA261" i="5" a="1"/>
  <c r="AA261" i="5" s="1"/>
  <c r="AA262" i="5" a="1"/>
  <c r="AA262" i="5" s="1"/>
  <c r="AA263" i="5" a="1"/>
  <c r="AA263" i="5" s="1"/>
  <c r="AA264" i="5" a="1"/>
  <c r="AA264" i="5" s="1"/>
  <c r="AA265" i="5" a="1"/>
  <c r="AA265" i="5" s="1"/>
  <c r="AA266" i="5" a="1"/>
  <c r="AA266" i="5" s="1"/>
  <c r="AA267" i="5" a="1"/>
  <c r="AA267" i="5" s="1"/>
  <c r="AA268" i="5" a="1"/>
  <c r="AA268" i="5" s="1"/>
  <c r="AA269" i="5" a="1"/>
  <c r="AA269" i="5" s="1"/>
  <c r="AA270" i="5" a="1"/>
  <c r="AA270" i="5" s="1"/>
  <c r="AA271" i="5" a="1"/>
  <c r="AA271" i="5" s="1"/>
  <c r="AA272" i="5" a="1"/>
  <c r="AA272" i="5" s="1"/>
  <c r="AA273" i="5" a="1"/>
  <c r="AA273" i="5" s="1"/>
  <c r="AA274" i="5" a="1"/>
  <c r="AA274" i="5" s="1"/>
  <c r="AA275" i="5" a="1"/>
  <c r="AA275" i="5" s="1"/>
  <c r="AA276" i="5" a="1"/>
  <c r="AA276" i="5" s="1"/>
  <c r="AA277" i="5" a="1"/>
  <c r="AA277" i="5" s="1"/>
  <c r="AA278" i="5" a="1"/>
  <c r="AA278" i="5" s="1"/>
  <c r="AA279" i="5" a="1"/>
  <c r="AA279" i="5" s="1"/>
  <c r="AA280" i="5" a="1"/>
  <c r="AA280" i="5" s="1"/>
  <c r="AA281" i="5" a="1"/>
  <c r="AA281" i="5" s="1"/>
  <c r="AA282" i="5" a="1"/>
  <c r="AA282" i="5" s="1"/>
  <c r="AA283" i="5" a="1"/>
  <c r="AA283" i="5" s="1"/>
  <c r="AA284" i="5" a="1"/>
  <c r="AA284" i="5" s="1"/>
  <c r="AA285" i="5" a="1"/>
  <c r="AA285" i="5" s="1"/>
  <c r="AA286" i="5" a="1"/>
  <c r="AA286" i="5" s="1"/>
  <c r="AA287" i="5" a="1"/>
  <c r="AA287" i="5" s="1"/>
  <c r="AA288" i="5" a="1"/>
  <c r="AA288" i="5" s="1"/>
  <c r="AA289" i="5" a="1"/>
  <c r="AA289" i="5" s="1"/>
  <c r="AA290" i="5" a="1"/>
  <c r="AA290" i="5" s="1"/>
  <c r="AA291" i="5" a="1"/>
  <c r="AA291" i="5" s="1"/>
  <c r="AA292" i="5" a="1"/>
  <c r="AA292" i="5" s="1"/>
  <c r="AA293" i="5" a="1"/>
  <c r="AA293" i="5" s="1"/>
  <c r="AA294" i="5" a="1"/>
  <c r="AA294" i="5" s="1"/>
  <c r="AA295" i="5" a="1"/>
  <c r="AA295" i="5" s="1"/>
  <c r="AA296" i="5" a="1"/>
  <c r="AA296" i="5" s="1"/>
  <c r="AA297" i="5" a="1"/>
  <c r="AA297" i="5" s="1"/>
  <c r="AA298" i="5" a="1"/>
  <c r="AA298" i="5" s="1"/>
  <c r="AA299" i="5" a="1"/>
  <c r="AA299" i="5" s="1"/>
  <c r="AA300" i="5" a="1"/>
  <c r="AA300" i="5" s="1"/>
  <c r="AA301" i="5" a="1"/>
  <c r="AA301" i="5" s="1"/>
  <c r="AA302" i="5" a="1"/>
  <c r="AA302" i="5" s="1"/>
  <c r="AA303" i="5" a="1"/>
  <c r="AA303" i="5" s="1"/>
  <c r="AA304" i="5" a="1"/>
  <c r="AA304" i="5" s="1"/>
  <c r="AA305" i="5" a="1"/>
  <c r="AA305" i="5" s="1"/>
  <c r="AA306" i="5" a="1"/>
  <c r="AA306" i="5" s="1"/>
  <c r="AA307" i="5" a="1"/>
  <c r="AA307" i="5" s="1"/>
  <c r="AA308" i="5" a="1"/>
  <c r="AA308" i="5" s="1"/>
  <c r="AA309" i="5" a="1"/>
  <c r="AA309" i="5" s="1"/>
  <c r="AA310" i="5" a="1"/>
  <c r="AA310" i="5" s="1"/>
  <c r="AA311" i="5" a="1"/>
  <c r="AA311" i="5" s="1"/>
  <c r="AA312" i="5" a="1"/>
  <c r="AA312" i="5" s="1"/>
  <c r="AA313" i="5" a="1"/>
  <c r="AA313" i="5" s="1"/>
  <c r="AA314" i="5" a="1"/>
  <c r="AA314" i="5" s="1"/>
  <c r="AA315" i="5" a="1"/>
  <c r="AA315" i="5" s="1"/>
  <c r="AA316" i="5" a="1"/>
  <c r="AA316" i="5" s="1"/>
  <c r="AA317" i="5" a="1"/>
  <c r="AA317" i="5" s="1"/>
  <c r="AA318" i="5" a="1"/>
  <c r="AA318" i="5" s="1"/>
  <c r="AA319" i="5" a="1"/>
  <c r="AA319" i="5" s="1"/>
  <c r="AA320" i="5" a="1"/>
  <c r="AA320" i="5" s="1"/>
  <c r="AA321" i="5" a="1"/>
  <c r="AA321" i="5" s="1"/>
  <c r="AA322" i="5" a="1"/>
  <c r="AA322" i="5" s="1"/>
  <c r="AA323" i="5" a="1"/>
  <c r="AA323" i="5" s="1"/>
  <c r="AA324" i="5" a="1"/>
  <c r="AA324" i="5" s="1"/>
  <c r="AA325" i="5" a="1"/>
  <c r="AA325" i="5" s="1"/>
  <c r="AA326" i="5" a="1"/>
  <c r="AA326" i="5" s="1"/>
  <c r="AA327" i="5" a="1"/>
  <c r="AA327" i="5" s="1"/>
  <c r="AA328" i="5" a="1"/>
  <c r="AA328" i="5" s="1"/>
  <c r="AA329" i="5" a="1"/>
  <c r="AA329" i="5" s="1"/>
  <c r="AA330" i="5" a="1"/>
  <c r="AA330" i="5" s="1"/>
  <c r="AA331" i="5" a="1"/>
  <c r="AA331" i="5" s="1"/>
  <c r="AA332" i="5" a="1"/>
  <c r="AA332" i="5" s="1"/>
  <c r="AA333" i="5" a="1"/>
  <c r="AA333" i="5" s="1"/>
  <c r="AA334" i="5" a="1"/>
  <c r="AA334" i="5" s="1"/>
  <c r="AA335" i="5" a="1"/>
  <c r="AA335" i="5" s="1"/>
  <c r="AA336" i="5" a="1"/>
  <c r="AA336" i="5" s="1"/>
  <c r="AA337" i="5" a="1"/>
  <c r="AA337" i="5" s="1"/>
  <c r="AA338" i="5" a="1"/>
  <c r="AA338" i="5" s="1"/>
  <c r="AA339" i="5" a="1"/>
  <c r="AA339" i="5" s="1"/>
  <c r="AA340" i="5" a="1"/>
  <c r="AA340" i="5" s="1"/>
  <c r="AA341" i="5" a="1"/>
  <c r="AA341" i="5" s="1"/>
  <c r="AA342" i="5" a="1"/>
  <c r="AA342" i="5" s="1"/>
  <c r="AA343" i="5" a="1"/>
  <c r="AA343" i="5" s="1"/>
  <c r="AA344" i="5" a="1"/>
  <c r="AA344" i="5" s="1"/>
  <c r="AA345" i="5" a="1"/>
  <c r="AA345" i="5" s="1"/>
  <c r="AA346" i="5" a="1"/>
  <c r="AA346" i="5" s="1"/>
  <c r="AA347" i="5" a="1"/>
  <c r="AA347" i="5" s="1"/>
  <c r="AA348" i="5" a="1"/>
  <c r="AA348" i="5" s="1"/>
  <c r="AA349" i="5" a="1"/>
  <c r="AA349" i="5" s="1"/>
  <c r="AA350" i="5" a="1"/>
  <c r="AA350" i="5" s="1"/>
  <c r="AA351" i="5" a="1"/>
  <c r="AA351" i="5" s="1"/>
  <c r="AA352" i="5" a="1"/>
  <c r="AA352" i="5" s="1"/>
  <c r="AA353" i="5" a="1"/>
  <c r="AA353" i="5" s="1"/>
  <c r="AA354" i="5" a="1"/>
  <c r="AA354" i="5" s="1"/>
  <c r="AA355" i="5" a="1"/>
  <c r="AA355" i="5" s="1"/>
  <c r="AA356" i="5" a="1"/>
  <c r="AA356" i="5" s="1"/>
  <c r="AA357" i="5" a="1"/>
  <c r="AA357" i="5" s="1"/>
  <c r="AA358" i="5" a="1"/>
  <c r="AA358" i="5" s="1"/>
  <c r="AA359" i="5" a="1"/>
  <c r="AA359" i="5" s="1"/>
  <c r="AA360" i="5" a="1"/>
  <c r="AA360" i="5" s="1"/>
  <c r="AA361" i="5" a="1"/>
  <c r="AA361" i="5" s="1"/>
  <c r="AA362" i="5" a="1"/>
  <c r="AA362" i="5" s="1"/>
  <c r="AA363" i="5" a="1"/>
  <c r="AA363" i="5" s="1"/>
  <c r="AA364" i="5" a="1"/>
  <c r="AA364" i="5" s="1"/>
  <c r="AA365" i="5" a="1"/>
  <c r="AA365" i="5" s="1"/>
  <c r="AA366" i="5" a="1"/>
  <c r="AA366" i="5" s="1"/>
  <c r="AA367" i="5" a="1"/>
  <c r="AA367" i="5" s="1"/>
  <c r="AA368" i="5" a="1"/>
  <c r="AA368" i="5" s="1"/>
  <c r="AA369" i="5" a="1"/>
  <c r="AA369" i="5" s="1"/>
  <c r="AA370" i="5" a="1"/>
  <c r="AA370" i="5" s="1"/>
  <c r="AA371" i="5" a="1"/>
  <c r="AA371" i="5" s="1"/>
  <c r="AA372" i="5" a="1"/>
  <c r="AA372" i="5" s="1"/>
  <c r="AA373" i="5" a="1"/>
  <c r="AA373" i="5" s="1"/>
  <c r="AA374" i="5" a="1"/>
  <c r="AA374" i="5" s="1"/>
  <c r="AA375" i="5" a="1"/>
  <c r="AA375" i="5" s="1"/>
  <c r="AA376" i="5" a="1"/>
  <c r="AA376" i="5" s="1"/>
  <c r="AA377" i="5" a="1"/>
  <c r="AA377" i="5" s="1"/>
  <c r="AA378" i="5" a="1"/>
  <c r="AA378" i="5" s="1"/>
  <c r="AA379" i="5" a="1"/>
  <c r="AA379" i="5" s="1"/>
  <c r="AA380" i="5" a="1"/>
  <c r="AA380" i="5" s="1"/>
  <c r="AA381" i="5" a="1"/>
  <c r="AA381" i="5" s="1"/>
  <c r="AA382" i="5" a="1"/>
  <c r="AA382" i="5" s="1"/>
  <c r="AA383" i="5" a="1"/>
  <c r="AA383" i="5" s="1"/>
  <c r="AA384" i="5" a="1"/>
  <c r="AA384" i="5" s="1"/>
  <c r="AA385" i="5" a="1"/>
  <c r="AA385" i="5" s="1"/>
  <c r="AA386" i="5" a="1"/>
  <c r="AA386" i="5" s="1"/>
  <c r="AA387" i="5" a="1"/>
  <c r="AA387" i="5" s="1"/>
  <c r="AA388" i="5" a="1"/>
  <c r="AA388" i="5" s="1"/>
  <c r="AA389" i="5" a="1"/>
  <c r="AA389" i="5" s="1"/>
  <c r="AA390" i="5" a="1"/>
  <c r="AA390" i="5" s="1"/>
  <c r="AA391" i="5" a="1"/>
  <c r="AA391" i="5" s="1"/>
  <c r="AA392" i="5" a="1"/>
  <c r="AA392" i="5" s="1"/>
  <c r="AA393" i="5" a="1"/>
  <c r="AA393" i="5" s="1"/>
  <c r="AA394" i="5" a="1"/>
  <c r="AA394" i="5" s="1"/>
  <c r="AA395" i="5" a="1"/>
  <c r="AA395" i="5" s="1"/>
  <c r="AA396" i="5" a="1"/>
  <c r="AA396" i="5" s="1"/>
  <c r="AA397" i="5" a="1"/>
  <c r="AA397" i="5" s="1"/>
  <c r="AA398" i="5" a="1"/>
  <c r="AA398" i="5" s="1"/>
  <c r="AA399" i="5" a="1"/>
  <c r="AA399" i="5" s="1"/>
  <c r="AA400" i="5" a="1"/>
  <c r="AA400" i="5" s="1"/>
  <c r="AA401" i="5" a="1"/>
  <c r="AA401" i="5" s="1"/>
  <c r="AA402" i="5" a="1"/>
  <c r="AA402" i="5" s="1"/>
  <c r="AA403" i="5" a="1"/>
  <c r="AA403" i="5" s="1"/>
  <c r="AA404" i="5" a="1"/>
  <c r="AA404" i="5" s="1"/>
  <c r="AA405" i="5" a="1"/>
  <c r="AA405" i="5" s="1"/>
  <c r="AA406" i="5" a="1"/>
  <c r="AA406" i="5" s="1"/>
  <c r="AA407" i="5" a="1"/>
  <c r="AA407" i="5" s="1"/>
  <c r="AA408" i="5" a="1"/>
  <c r="AA408" i="5" s="1"/>
  <c r="AA409" i="5" a="1"/>
  <c r="AA409" i="5" s="1"/>
  <c r="AA410" i="5" a="1"/>
  <c r="AA410" i="5" s="1"/>
  <c r="AA411" i="5" a="1"/>
  <c r="AA411" i="5" s="1"/>
  <c r="AA412" i="5" a="1"/>
  <c r="AA412" i="5" s="1"/>
  <c r="AA413" i="5" a="1"/>
  <c r="AA413" i="5" s="1"/>
  <c r="AA414" i="5" a="1"/>
  <c r="AA414" i="5" s="1"/>
  <c r="AA415" i="5" a="1"/>
  <c r="AA415" i="5" s="1"/>
  <c r="AA416" i="5" a="1"/>
  <c r="AA416" i="5" s="1"/>
  <c r="AA417" i="5" a="1"/>
  <c r="AA417" i="5" s="1"/>
  <c r="AA418" i="5" a="1"/>
  <c r="AA418" i="5" s="1"/>
  <c r="AA419" i="5" a="1"/>
  <c r="AA419" i="5" s="1"/>
  <c r="AA420" i="5" a="1"/>
  <c r="AA420" i="5" s="1"/>
  <c r="AA421" i="5" a="1"/>
  <c r="AA421" i="5" s="1"/>
  <c r="AA422" i="5" a="1"/>
  <c r="AA422" i="5" s="1"/>
  <c r="AA423" i="5" a="1"/>
  <c r="AA423" i="5" s="1"/>
  <c r="AA424" i="5" a="1"/>
  <c r="AA424" i="5" s="1"/>
  <c r="AA425" i="5" a="1"/>
  <c r="AA425" i="5" s="1"/>
  <c r="AA426" i="5" a="1"/>
  <c r="AA426" i="5" s="1"/>
  <c r="AA427" i="5" a="1"/>
  <c r="AA427" i="5" s="1"/>
  <c r="AA428" i="5" a="1"/>
  <c r="AA428" i="5" s="1"/>
  <c r="AA429" i="5" a="1"/>
  <c r="AA429" i="5" s="1"/>
  <c r="AA430" i="5" a="1"/>
  <c r="AA430" i="5" s="1"/>
  <c r="AA431" i="5" a="1"/>
  <c r="AA431" i="5" s="1"/>
  <c r="AA432" i="5" a="1"/>
  <c r="AA432" i="5" s="1"/>
  <c r="AA433" i="5" a="1"/>
  <c r="AA433" i="5" s="1"/>
  <c r="AA434" i="5" a="1"/>
  <c r="AA434" i="5" s="1"/>
  <c r="AA435" i="5" a="1"/>
  <c r="AA435" i="5" s="1"/>
  <c r="AA436" i="5" a="1"/>
  <c r="AA436" i="5" s="1"/>
  <c r="AA437" i="5" a="1"/>
  <c r="AA437" i="5" s="1"/>
  <c r="AA438" i="5" a="1"/>
  <c r="AA438" i="5" s="1"/>
  <c r="AA439" i="5" a="1"/>
  <c r="AA439" i="5" s="1"/>
  <c r="AA440" i="5" a="1"/>
  <c r="AA440" i="5" s="1"/>
  <c r="AA441" i="5" a="1"/>
  <c r="AA441" i="5" s="1"/>
  <c r="AA442" i="5" a="1"/>
  <c r="AA442" i="5" s="1"/>
  <c r="AA443" i="5" a="1"/>
  <c r="AA443" i="5" s="1"/>
  <c r="AA444" i="5" a="1"/>
  <c r="AA444" i="5" s="1"/>
  <c r="AA445" i="5" a="1"/>
  <c r="AA445" i="5" s="1"/>
  <c r="AA446" i="5" a="1"/>
  <c r="AA446" i="5" s="1"/>
  <c r="AA447" i="5" a="1"/>
  <c r="AA447" i="5" s="1"/>
  <c r="AA448" i="5" a="1"/>
  <c r="AA448" i="5" s="1"/>
  <c r="AA449" i="5" a="1"/>
  <c r="AA449" i="5" s="1"/>
  <c r="AA450" i="5" a="1"/>
  <c r="AA450" i="5" s="1"/>
  <c r="AA451" i="5" a="1"/>
  <c r="AA451" i="5" s="1"/>
  <c r="AA452" i="5" a="1"/>
  <c r="AA452" i="5" s="1"/>
  <c r="AA453" i="5" a="1"/>
  <c r="AA453" i="5" s="1"/>
  <c r="AA454" i="5" a="1"/>
  <c r="AA454" i="5" s="1"/>
  <c r="AA455" i="5" a="1"/>
  <c r="AA455" i="5" s="1"/>
  <c r="AA456" i="5" a="1"/>
  <c r="AA456" i="5" s="1"/>
  <c r="AA457" i="5" a="1"/>
  <c r="AA457" i="5" s="1"/>
  <c r="AA458" i="5" a="1"/>
  <c r="AA458" i="5" s="1"/>
  <c r="AA459" i="5" a="1"/>
  <c r="AA459" i="5" s="1"/>
  <c r="AA460" i="5" a="1"/>
  <c r="AA460" i="5" s="1"/>
  <c r="AA461" i="5" a="1"/>
  <c r="AA461" i="5" s="1"/>
  <c r="AA462" i="5" a="1"/>
  <c r="AA462" i="5" s="1"/>
  <c r="AA463" i="5" a="1"/>
  <c r="AA463" i="5" s="1"/>
  <c r="AA464" i="5" a="1"/>
  <c r="AA464" i="5" s="1"/>
  <c r="AA465" i="5" a="1"/>
  <c r="AA465" i="5" s="1"/>
  <c r="AA466" i="5" a="1"/>
  <c r="AA466" i="5" s="1"/>
  <c r="AA467" i="5" a="1"/>
  <c r="AA467" i="5" s="1"/>
  <c r="AA468" i="5" a="1"/>
  <c r="AA468" i="5" s="1"/>
  <c r="AA469" i="5" a="1"/>
  <c r="AA469" i="5" s="1"/>
  <c r="AA470" i="5" a="1"/>
  <c r="AA470" i="5" s="1"/>
  <c r="AA471" i="5" a="1"/>
  <c r="AA471" i="5" s="1"/>
  <c r="AA472" i="5" a="1"/>
  <c r="AA472" i="5" s="1"/>
  <c r="AA473" i="5" a="1"/>
  <c r="AA473" i="5" s="1"/>
  <c r="AA474" i="5" a="1"/>
  <c r="AA474" i="5" s="1"/>
  <c r="AA475" i="5" a="1"/>
  <c r="AA475" i="5" s="1"/>
  <c r="AA476" i="5" a="1"/>
  <c r="AA476" i="5" s="1"/>
  <c r="AA477" i="5" a="1"/>
  <c r="AA477" i="5" s="1"/>
  <c r="AA478" i="5" a="1"/>
  <c r="AA478" i="5" s="1"/>
  <c r="AA479" i="5" a="1"/>
  <c r="AA479" i="5" s="1"/>
  <c r="AA480" i="5" a="1"/>
  <c r="AA480" i="5" s="1"/>
  <c r="AA481" i="5" a="1"/>
  <c r="AA481" i="5" s="1"/>
  <c r="AA482" i="5" a="1"/>
  <c r="AA482" i="5" s="1"/>
  <c r="AA483" i="5" a="1"/>
  <c r="AA483" i="5" s="1"/>
  <c r="AA484" i="5" a="1"/>
  <c r="AA484" i="5" s="1"/>
  <c r="AA485" i="5" a="1"/>
  <c r="AA485" i="5" s="1"/>
  <c r="AA486" i="5" a="1"/>
  <c r="AA486" i="5" s="1"/>
  <c r="AA487" i="5" a="1"/>
  <c r="AA487" i="5" s="1"/>
  <c r="AA488" i="5" a="1"/>
  <c r="AA488" i="5" s="1"/>
  <c r="AA489" i="5" a="1"/>
  <c r="AA489" i="5" s="1"/>
  <c r="AA490" i="5" a="1"/>
  <c r="AA490" i="5" s="1"/>
  <c r="AA491" i="5" a="1"/>
  <c r="AA491" i="5" s="1"/>
  <c r="AA492" i="5" a="1"/>
  <c r="AA492" i="5" s="1"/>
  <c r="AA493" i="5" a="1"/>
  <c r="AA493" i="5" s="1"/>
  <c r="AA494" i="5" a="1"/>
  <c r="AA494" i="5" s="1"/>
  <c r="AA495" i="5" a="1"/>
  <c r="AA495" i="5" s="1"/>
  <c r="AA496" i="5" a="1"/>
  <c r="AA496" i="5" s="1"/>
  <c r="AA497" i="5" a="1"/>
  <c r="AA497" i="5" s="1"/>
  <c r="AA498" i="5" a="1"/>
  <c r="AA498" i="5" s="1"/>
  <c r="AA499" i="5" a="1"/>
  <c r="AA499" i="5" s="1"/>
  <c r="AA500" i="5" a="1"/>
  <c r="AA500" i="5" s="1"/>
  <c r="AA501" i="5" a="1"/>
  <c r="AA501" i="5" s="1"/>
  <c r="AA502" i="5" a="1"/>
  <c r="AA502" i="5" s="1"/>
  <c r="AA503" i="5" a="1"/>
  <c r="AA503" i="5" s="1"/>
  <c r="AA504" i="5" a="1"/>
  <c r="AA504" i="5" s="1"/>
  <c r="AA505" i="5" a="1"/>
  <c r="AA505" i="5" s="1"/>
  <c r="AA506" i="5" a="1"/>
  <c r="AA506" i="5" s="1"/>
  <c r="AA507" i="5" a="1"/>
  <c r="AA507" i="5" s="1"/>
  <c r="AA508" i="5" a="1"/>
  <c r="AA508" i="5" s="1"/>
  <c r="AA509" i="5" a="1"/>
  <c r="AA509" i="5" s="1"/>
  <c r="AA510" i="5" a="1"/>
  <c r="AA510" i="5" s="1"/>
  <c r="AA511" i="5" a="1"/>
  <c r="AA511" i="5" s="1"/>
  <c r="AA512" i="5" a="1"/>
  <c r="AA512" i="5" s="1"/>
  <c r="AA513" i="5" a="1"/>
  <c r="AA513" i="5" s="1"/>
  <c r="AA514" i="5" a="1"/>
  <c r="AA514" i="5" s="1"/>
  <c r="AA515" i="5" a="1"/>
  <c r="AA515" i="5"/>
  <c r="AA516" i="5" a="1"/>
  <c r="AA516" i="5" s="1"/>
  <c r="AA517" i="5" a="1"/>
  <c r="AA517" i="5" s="1"/>
  <c r="AA518" i="5" a="1"/>
  <c r="AA518" i="5" s="1"/>
  <c r="AA519" i="5" a="1"/>
  <c r="AA519" i="5" s="1"/>
  <c r="AA520" i="5" a="1"/>
  <c r="AA520" i="5" s="1"/>
  <c r="AA521" i="5" a="1"/>
  <c r="AA521" i="5" s="1"/>
  <c r="AA522" i="5" a="1"/>
  <c r="AA522" i="5" s="1"/>
  <c r="AA523" i="5" a="1"/>
  <c r="AA523" i="5" s="1"/>
  <c r="AA524" i="5" a="1"/>
  <c r="AA524" i="5" s="1"/>
  <c r="AA525" i="5" a="1"/>
  <c r="AA525" i="5" s="1"/>
  <c r="AA526" i="5" a="1"/>
  <c r="AA526" i="5" s="1"/>
  <c r="AA527" i="5" a="1"/>
  <c r="AA527" i="5" s="1"/>
  <c r="AA528" i="5" a="1"/>
  <c r="AA528" i="5" s="1"/>
  <c r="AA529" i="5" a="1"/>
  <c r="AA529" i="5" s="1"/>
  <c r="AA530" i="5" a="1"/>
  <c r="AA530" i="5" s="1"/>
  <c r="AA531" i="5" a="1"/>
  <c r="AA531" i="5" s="1"/>
  <c r="AA532" i="5" a="1"/>
  <c r="AA532" i="5" s="1"/>
  <c r="AA533" i="5" a="1"/>
  <c r="AA533" i="5" s="1"/>
  <c r="AA534" i="5" a="1"/>
  <c r="AA534" i="5" s="1"/>
  <c r="AA535" i="5" a="1"/>
  <c r="AA535" i="5" s="1"/>
  <c r="AA536" i="5" a="1"/>
  <c r="AA536" i="5" s="1"/>
  <c r="AA537" i="5" a="1"/>
  <c r="AA537" i="5" s="1"/>
  <c r="AA538" i="5" a="1"/>
  <c r="AA538" i="5" s="1"/>
  <c r="AA539" i="5" a="1"/>
  <c r="AA539" i="5" s="1"/>
  <c r="AA540" i="5" a="1"/>
  <c r="AA540" i="5" s="1"/>
  <c r="AA541" i="5" a="1"/>
  <c r="AA541" i="5" s="1"/>
  <c r="AA542" i="5" a="1"/>
  <c r="AA542" i="5" s="1"/>
  <c r="AA543" i="5" a="1"/>
  <c r="AA543" i="5" s="1"/>
  <c r="AA544" i="5" a="1"/>
  <c r="AA544" i="5" s="1"/>
  <c r="AA545" i="5" a="1"/>
  <c r="AA545" i="5" s="1"/>
  <c r="AA546" i="5" a="1"/>
  <c r="AA546" i="5" s="1"/>
  <c r="AA547" i="5" a="1"/>
  <c r="AA547" i="5" s="1"/>
  <c r="AA548" i="5" a="1"/>
  <c r="AA548" i="5" s="1"/>
  <c r="AA549" i="5" a="1"/>
  <c r="AA549" i="5" s="1"/>
  <c r="AA550" i="5" a="1"/>
  <c r="AA550" i="5" s="1"/>
  <c r="AA551" i="5" a="1"/>
  <c r="AA551" i="5" s="1"/>
  <c r="AA552" i="5" a="1"/>
  <c r="AA552" i="5" s="1"/>
  <c r="AA553" i="5" a="1"/>
  <c r="AA553" i="5" s="1"/>
  <c r="AA554" i="5" a="1"/>
  <c r="AA554" i="5" s="1"/>
  <c r="AA555" i="5" a="1"/>
  <c r="AA555" i="5" s="1"/>
  <c r="AA556" i="5" a="1"/>
  <c r="AA556" i="5" s="1"/>
  <c r="AA557" i="5" a="1"/>
  <c r="AA557" i="5" s="1"/>
  <c r="AA558" i="5" a="1"/>
  <c r="AA558" i="5" s="1"/>
  <c r="AA559" i="5" a="1"/>
  <c r="AA559" i="5" s="1"/>
  <c r="AA560" i="5" a="1"/>
  <c r="AA560" i="5" s="1"/>
  <c r="AA561" i="5" a="1"/>
  <c r="AA561" i="5" s="1"/>
  <c r="AA562" i="5" a="1"/>
  <c r="AA562" i="5" s="1"/>
  <c r="AA563" i="5" a="1"/>
  <c r="AA563" i="5" s="1"/>
  <c r="AA564" i="5" a="1"/>
  <c r="AA564" i="5" s="1"/>
  <c r="AA565" i="5" a="1"/>
  <c r="AA565" i="5" s="1"/>
  <c r="AA566" i="5" a="1"/>
  <c r="AA566" i="5" s="1"/>
  <c r="AA567" i="5" a="1"/>
  <c r="AA567" i="5" s="1"/>
  <c r="AA568" i="5" a="1"/>
  <c r="AA568" i="5" s="1"/>
  <c r="AA569" i="5" a="1"/>
  <c r="AA569" i="5" s="1"/>
  <c r="AA570" i="5" a="1"/>
  <c r="AA570" i="5" s="1"/>
  <c r="AA571" i="5" a="1"/>
  <c r="AA571" i="5" s="1"/>
  <c r="AA572" i="5" a="1"/>
  <c r="AA572" i="5" s="1"/>
  <c r="AA573" i="5" a="1"/>
  <c r="AA573" i="5" s="1"/>
  <c r="AA574" i="5" a="1"/>
  <c r="AA574" i="5" s="1"/>
  <c r="AA575" i="5" a="1"/>
  <c r="AA575" i="5" s="1"/>
  <c r="AA576" i="5" a="1"/>
  <c r="AA576" i="5" s="1"/>
  <c r="AA577" i="5" a="1"/>
  <c r="AA577" i="5" s="1"/>
  <c r="AA578" i="5" a="1"/>
  <c r="AA578" i="5" s="1"/>
  <c r="AA579" i="5" a="1"/>
  <c r="AA579" i="5" s="1"/>
  <c r="AA580" i="5" a="1"/>
  <c r="AA580" i="5" s="1"/>
  <c r="AA581" i="5" a="1"/>
  <c r="AA581" i="5" s="1"/>
  <c r="AA582" i="5" a="1"/>
  <c r="AA582" i="5" s="1"/>
  <c r="AA583" i="5" a="1"/>
  <c r="AA583" i="5" s="1"/>
  <c r="AA584" i="5" a="1"/>
  <c r="AA584" i="5" s="1"/>
  <c r="AA585" i="5" a="1"/>
  <c r="AA585" i="5" s="1"/>
  <c r="AA586" i="5" a="1"/>
  <c r="AA586" i="5" s="1"/>
  <c r="AA587" i="5" a="1"/>
  <c r="AA587" i="5" s="1"/>
  <c r="AA588" i="5" a="1"/>
  <c r="AA588" i="5" s="1"/>
  <c r="AA589" i="5" a="1"/>
  <c r="AA589" i="5" s="1"/>
  <c r="AA590" i="5" a="1"/>
  <c r="AA590" i="5" s="1"/>
  <c r="AA591" i="5" a="1"/>
  <c r="AA591" i="5" s="1"/>
  <c r="AA592" i="5" a="1"/>
  <c r="AA592" i="5" s="1"/>
  <c r="AA593" i="5" a="1"/>
  <c r="AA593" i="5" s="1"/>
  <c r="AA594" i="5" a="1"/>
  <c r="AA594" i="5" s="1"/>
  <c r="AA595" i="5" a="1"/>
  <c r="AA595" i="5" s="1"/>
  <c r="AA596" i="5" a="1"/>
  <c r="AA596" i="5" s="1"/>
  <c r="AA597" i="5" a="1"/>
  <c r="AA597" i="5" s="1"/>
  <c r="AA598" i="5" a="1"/>
  <c r="AA598" i="5" s="1"/>
  <c r="AA599" i="5" a="1"/>
  <c r="AA599" i="5" s="1"/>
  <c r="AA600" i="5" a="1"/>
  <c r="AA600" i="5" s="1"/>
  <c r="AA601" i="5" a="1"/>
  <c r="AA601" i="5" s="1"/>
  <c r="AA602" i="5" a="1"/>
  <c r="AA602" i="5" s="1"/>
  <c r="AA603" i="5" a="1"/>
  <c r="AA603" i="5" s="1"/>
  <c r="AA604" i="5" a="1"/>
  <c r="AA604" i="5" s="1"/>
  <c r="AA605" i="5" a="1"/>
  <c r="AA605" i="5" s="1"/>
  <c r="AA606" i="5" a="1"/>
  <c r="AA606" i="5" s="1"/>
  <c r="AA607" i="5" a="1"/>
  <c r="AA607" i="5" s="1"/>
  <c r="AA608" i="5" a="1"/>
  <c r="AA608" i="5" s="1"/>
  <c r="AA609" i="5" a="1"/>
  <c r="AA609" i="5" s="1"/>
  <c r="AA610" i="5" a="1"/>
  <c r="AA610" i="5" s="1"/>
  <c r="AA611" i="5" a="1"/>
  <c r="AA611" i="5" s="1"/>
  <c r="AA612" i="5" a="1"/>
  <c r="AA612" i="5" s="1"/>
  <c r="AA613" i="5" a="1"/>
  <c r="AA613" i="5" s="1"/>
  <c r="AA614" i="5" a="1"/>
  <c r="AA614" i="5" s="1"/>
  <c r="AA615" i="5" a="1"/>
  <c r="AA615" i="5" s="1"/>
  <c r="AA616" i="5" a="1"/>
  <c r="AA616" i="5" s="1"/>
  <c r="AA617" i="5" a="1"/>
  <c r="AA617" i="5" s="1"/>
  <c r="AA618" i="5" a="1"/>
  <c r="AA618" i="5" s="1"/>
  <c r="AA619" i="5" a="1"/>
  <c r="AA619" i="5" s="1"/>
  <c r="AA620" i="5" a="1"/>
  <c r="AA620" i="5" s="1"/>
  <c r="AA621" i="5" a="1"/>
  <c r="AA621" i="5" s="1"/>
  <c r="AA622" i="5" a="1"/>
  <c r="AA622" i="5" s="1"/>
  <c r="AA623" i="5" a="1"/>
  <c r="AA623" i="5" s="1"/>
  <c r="AA624" i="5" a="1"/>
  <c r="AA624" i="5" s="1"/>
  <c r="AA625" i="5" a="1"/>
  <c r="AA625" i="5" s="1"/>
  <c r="AA626" i="5" a="1"/>
  <c r="AA626" i="5" s="1"/>
  <c r="AA627" i="5" a="1"/>
  <c r="AA627" i="5" s="1"/>
  <c r="AA628" i="5" a="1"/>
  <c r="AA628" i="5" s="1"/>
  <c r="AA629" i="5" a="1"/>
  <c r="AA629" i="5" s="1"/>
  <c r="AA630" i="5" a="1"/>
  <c r="AA630" i="5" s="1"/>
  <c r="AA631" i="5" a="1"/>
  <c r="AA631" i="5" s="1"/>
  <c r="AA632" i="5" a="1"/>
  <c r="AA632" i="5" s="1"/>
  <c r="AA633" i="5" a="1"/>
  <c r="AA633" i="5" s="1"/>
  <c r="AA634" i="5" a="1"/>
  <c r="AA634" i="5" s="1"/>
  <c r="AA635" i="5" a="1"/>
  <c r="AA635" i="5" s="1"/>
  <c r="AA636" i="5" a="1"/>
  <c r="AA636" i="5" s="1"/>
  <c r="AA637" i="5" a="1"/>
  <c r="AA637" i="5" s="1"/>
  <c r="AA638" i="5" a="1"/>
  <c r="AA638" i="5" s="1"/>
  <c r="AA639" i="5" a="1"/>
  <c r="AA639" i="5" s="1"/>
  <c r="AA640" i="5" a="1"/>
  <c r="AA640" i="5" s="1"/>
  <c r="AA641" i="5" a="1"/>
  <c r="AA641" i="5" s="1"/>
  <c r="AA642" i="5" a="1"/>
  <c r="AA642" i="5" s="1"/>
  <c r="AA643" i="5" a="1"/>
  <c r="AA643" i="5" s="1"/>
  <c r="AA644" i="5" a="1"/>
  <c r="AA644" i="5" s="1"/>
  <c r="AA645" i="5" a="1"/>
  <c r="AA645" i="5" s="1"/>
  <c r="AA646" i="5" a="1"/>
  <c r="AA646" i="5" s="1"/>
  <c r="AA647" i="5" a="1"/>
  <c r="AA647" i="5" s="1"/>
  <c r="AA648" i="5" a="1"/>
  <c r="AA648" i="5" s="1"/>
  <c r="AA649" i="5" a="1"/>
  <c r="AA649" i="5" s="1"/>
  <c r="AA650" i="5" a="1"/>
  <c r="AA650" i="5" s="1"/>
  <c r="AA651" i="5" a="1"/>
  <c r="AA651" i="5" s="1"/>
  <c r="AA652" i="5" a="1"/>
  <c r="AA652" i="5" s="1"/>
  <c r="AA653" i="5" a="1"/>
  <c r="AA653" i="5" s="1"/>
  <c r="AA654" i="5" a="1"/>
  <c r="AA654" i="5" s="1"/>
  <c r="AA655" i="5" a="1"/>
  <c r="AA655" i="5" s="1"/>
  <c r="AA656" i="5" a="1"/>
  <c r="AA656" i="5" s="1"/>
  <c r="AA657" i="5" a="1"/>
  <c r="AA657" i="5" s="1"/>
  <c r="AA658" i="5" a="1"/>
  <c r="AA658" i="5" s="1"/>
  <c r="AA659" i="5" a="1"/>
  <c r="AA659" i="5" s="1"/>
  <c r="AA660" i="5" a="1"/>
  <c r="AA660" i="5" s="1"/>
  <c r="AA661" i="5" a="1"/>
  <c r="AA661" i="5" s="1"/>
  <c r="AA662" i="5" a="1"/>
  <c r="AA662" i="5" s="1"/>
  <c r="AA663" i="5" a="1"/>
  <c r="AA663" i="5" s="1"/>
  <c r="AA664" i="5" a="1"/>
  <c r="AA664" i="5" s="1"/>
  <c r="AA665" i="5" a="1"/>
  <c r="AA665" i="5" s="1"/>
  <c r="AA666" i="5" a="1"/>
  <c r="AA666" i="5" s="1"/>
  <c r="AA667" i="5" a="1"/>
  <c r="AA667" i="5" s="1"/>
  <c r="AA668" i="5" a="1"/>
  <c r="AA668" i="5" s="1"/>
  <c r="AA669" i="5" a="1"/>
  <c r="AA669" i="5" s="1"/>
  <c r="AA670" i="5" a="1"/>
  <c r="AA670" i="5" s="1"/>
  <c r="AA671" i="5" a="1"/>
  <c r="AA671" i="5" s="1"/>
  <c r="AA672" i="5" a="1"/>
  <c r="AA672" i="5" s="1"/>
  <c r="AA673" i="5" a="1"/>
  <c r="AA673" i="5" s="1"/>
  <c r="AA674" i="5" a="1"/>
  <c r="AA674" i="5" s="1"/>
  <c r="AA675" i="5" a="1"/>
  <c r="AA675" i="5" s="1"/>
  <c r="AA676" i="5" a="1"/>
  <c r="AA676" i="5" s="1"/>
  <c r="AA677" i="5" a="1"/>
  <c r="AA677" i="5" s="1"/>
  <c r="AA678" i="5" a="1"/>
  <c r="AA678" i="5" s="1"/>
  <c r="AA679" i="5" a="1"/>
  <c r="AA679" i="5" s="1"/>
  <c r="AA680" i="5" a="1"/>
  <c r="AA680" i="5" s="1"/>
  <c r="AA681" i="5" a="1"/>
  <c r="AA681" i="5" s="1"/>
  <c r="AA682" i="5" a="1"/>
  <c r="AA682" i="5" s="1"/>
  <c r="AA683" i="5" a="1"/>
  <c r="AA683" i="5" s="1"/>
  <c r="AA684" i="5" a="1"/>
  <c r="AA684" i="5" s="1"/>
  <c r="AA685" i="5" a="1"/>
  <c r="AA685" i="5" s="1"/>
  <c r="AA686" i="5" a="1"/>
  <c r="AA686" i="5" s="1"/>
  <c r="AA687" i="5" a="1"/>
  <c r="AA687" i="5" s="1"/>
  <c r="AA688" i="5" a="1"/>
  <c r="AA688" i="5" s="1"/>
  <c r="AA689" i="5" a="1"/>
  <c r="AA689" i="5" s="1"/>
  <c r="AA690" i="5" a="1"/>
  <c r="AA690" i="5" s="1"/>
  <c r="AA691" i="5" a="1"/>
  <c r="AA691" i="5" s="1"/>
  <c r="AA692" i="5" a="1"/>
  <c r="AA692" i="5" s="1"/>
  <c r="AA693" i="5" a="1"/>
  <c r="AA693" i="5" s="1"/>
  <c r="AA694" i="5" a="1"/>
  <c r="AA694" i="5" s="1"/>
  <c r="AA695" i="5" a="1"/>
  <c r="AA695" i="5" s="1"/>
  <c r="AA696" i="5" a="1"/>
  <c r="AA696" i="5" s="1"/>
  <c r="AA697" i="5" a="1"/>
  <c r="AA697" i="5" s="1"/>
  <c r="AA698" i="5" a="1"/>
  <c r="AA698" i="5" s="1"/>
  <c r="AA699" i="5" a="1"/>
  <c r="AA699" i="5" s="1"/>
  <c r="AA700" i="5" a="1"/>
  <c r="AA700" i="5" s="1"/>
  <c r="AA701" i="5" a="1"/>
  <c r="AA701" i="5" s="1"/>
  <c r="AA702" i="5" a="1"/>
  <c r="AA702" i="5" s="1"/>
  <c r="AA703" i="5" a="1"/>
  <c r="AA703" i="5" s="1"/>
  <c r="AA704" i="5" a="1"/>
  <c r="AA704" i="5" s="1"/>
  <c r="AA705" i="5" a="1"/>
  <c r="AA705" i="5" s="1"/>
  <c r="AA706" i="5" a="1"/>
  <c r="AA706" i="5" s="1"/>
  <c r="AA707" i="5" a="1"/>
  <c r="AA707" i="5" s="1"/>
  <c r="AA708" i="5" a="1"/>
  <c r="AA708" i="5" s="1"/>
  <c r="AA709" i="5" a="1"/>
  <c r="AA709" i="5" s="1"/>
  <c r="AA710" i="5" a="1"/>
  <c r="AA710" i="5" s="1"/>
  <c r="AA711" i="5" a="1"/>
  <c r="AA711" i="5" s="1"/>
  <c r="AA712" i="5" a="1"/>
  <c r="AA712" i="5" s="1"/>
  <c r="AA713" i="5" a="1"/>
  <c r="AA713" i="5" s="1"/>
  <c r="AA714" i="5" a="1"/>
  <c r="AA714" i="5" s="1"/>
  <c r="AA715" i="5" a="1"/>
  <c r="AA715" i="5" s="1"/>
  <c r="AA716" i="5" a="1"/>
  <c r="AA716" i="5" s="1"/>
  <c r="AA717" i="5" a="1"/>
  <c r="AA717" i="5" s="1"/>
  <c r="AA718" i="5" a="1"/>
  <c r="AA718" i="5" s="1"/>
  <c r="AA719" i="5" a="1"/>
  <c r="AA719" i="5" s="1"/>
  <c r="AA720" i="5" a="1"/>
  <c r="AA720" i="5" s="1"/>
  <c r="AA721" i="5" a="1"/>
  <c r="AA721" i="5" s="1"/>
  <c r="AA722" i="5" a="1"/>
  <c r="AA722" i="5" s="1"/>
  <c r="AA723" i="5" a="1"/>
  <c r="AA723" i="5" s="1"/>
  <c r="AA724" i="5" a="1"/>
  <c r="AA724" i="5" s="1"/>
  <c r="AA725" i="5" a="1"/>
  <c r="AA725" i="5" s="1"/>
  <c r="AA726" i="5" a="1"/>
  <c r="AA726" i="5" s="1"/>
  <c r="AA727" i="5" a="1"/>
  <c r="AA727" i="5" s="1"/>
  <c r="AA728" i="5" a="1"/>
  <c r="AA728" i="5" s="1"/>
  <c r="AA729" i="5" a="1"/>
  <c r="AA729" i="5" s="1"/>
  <c r="AA730" i="5" a="1"/>
  <c r="AA730" i="5" s="1"/>
  <c r="AA731" i="5" a="1"/>
  <c r="AA731" i="5" s="1"/>
  <c r="AA732" i="5" a="1"/>
  <c r="AA732" i="5" s="1"/>
  <c r="AA733" i="5" a="1"/>
  <c r="AA733" i="5" s="1"/>
  <c r="AA734" i="5" a="1"/>
  <c r="AA734" i="5" s="1"/>
  <c r="AA735" i="5" a="1"/>
  <c r="AA735" i="5" s="1"/>
  <c r="AA736" i="5" a="1"/>
  <c r="AA736" i="5" s="1"/>
  <c r="AA737" i="5" a="1"/>
  <c r="AA737" i="5" s="1"/>
  <c r="AA738" i="5" a="1"/>
  <c r="AA738" i="5" s="1"/>
  <c r="AA739" i="5" a="1"/>
  <c r="AA739" i="5" s="1"/>
  <c r="AA740" i="5" a="1"/>
  <c r="AA740" i="5" s="1"/>
  <c r="AA741" i="5" a="1"/>
  <c r="AA741" i="5" s="1"/>
  <c r="AA742" i="5" a="1"/>
  <c r="AA742" i="5" s="1"/>
  <c r="AA743" i="5" a="1"/>
  <c r="AA743" i="5" s="1"/>
  <c r="AA744" i="5" a="1"/>
  <c r="AA744" i="5" s="1"/>
  <c r="AA745" i="5" a="1"/>
  <c r="AA745" i="5" s="1"/>
  <c r="AA746" i="5" a="1"/>
  <c r="AA746" i="5" s="1"/>
  <c r="AA747" i="5" a="1"/>
  <c r="AA747" i="5" s="1"/>
  <c r="AA748" i="5" a="1"/>
  <c r="AA748" i="5" s="1"/>
  <c r="AA749" i="5" a="1"/>
  <c r="AA749" i="5"/>
  <c r="AA750" i="5" a="1"/>
  <c r="AA750" i="5" s="1"/>
  <c r="AA751" i="5" a="1"/>
  <c r="AA751" i="5" s="1"/>
  <c r="AA752" i="5" a="1"/>
  <c r="AA752" i="5" s="1"/>
  <c r="AA753" i="5" a="1"/>
  <c r="AA753" i="5" s="1"/>
  <c r="AA754" i="5" a="1"/>
  <c r="AA754" i="5" s="1"/>
  <c r="AA755" i="5" a="1"/>
  <c r="AA755" i="5" s="1"/>
  <c r="AA756" i="5" a="1"/>
  <c r="AA756" i="5" s="1"/>
  <c r="AA757" i="5" a="1"/>
  <c r="AA757" i="5" s="1"/>
  <c r="AA758" i="5" a="1"/>
  <c r="AA758" i="5" s="1"/>
  <c r="AA759" i="5" a="1"/>
  <c r="AA759" i="5" s="1"/>
  <c r="AA760" i="5" a="1"/>
  <c r="AA760" i="5" s="1"/>
  <c r="AA761" i="5" a="1"/>
  <c r="AA761" i="5" s="1"/>
  <c r="AA762" i="5" a="1"/>
  <c r="AA762" i="5" s="1"/>
  <c r="AA763" i="5" a="1"/>
  <c r="AA763" i="5" s="1"/>
  <c r="AA764" i="5" a="1"/>
  <c r="AA764" i="5" s="1"/>
  <c r="AA765" i="5" a="1"/>
  <c r="AA765" i="5" s="1"/>
  <c r="AA766" i="5" a="1"/>
  <c r="AA766" i="5" s="1"/>
  <c r="AA767" i="5" a="1"/>
  <c r="AA767" i="5" s="1"/>
  <c r="AA768" i="5" a="1"/>
  <c r="AA768" i="5" s="1"/>
  <c r="AA769" i="5" a="1"/>
  <c r="AA769" i="5" s="1"/>
  <c r="AA770" i="5" a="1"/>
  <c r="AA770" i="5" s="1"/>
  <c r="AA771" i="5" a="1"/>
  <c r="AA771" i="5" s="1"/>
  <c r="AA772" i="5" a="1"/>
  <c r="AA772" i="5" s="1"/>
  <c r="AA773" i="5" a="1"/>
  <c r="AA773" i="5" s="1"/>
  <c r="AA774" i="5" a="1"/>
  <c r="AA774" i="5" s="1"/>
  <c r="AA775" i="5" a="1"/>
  <c r="AA775" i="5" s="1"/>
  <c r="AA776" i="5" a="1"/>
  <c r="AA776" i="5" s="1"/>
  <c r="AA777" i="5" a="1"/>
  <c r="AA777" i="5" s="1"/>
  <c r="AA778" i="5" a="1"/>
  <c r="AA778" i="5" s="1"/>
  <c r="AA779" i="5" a="1"/>
  <c r="AA779" i="5" s="1"/>
  <c r="AA780" i="5" a="1"/>
  <c r="AA780" i="5" s="1"/>
  <c r="AA781" i="5" a="1"/>
  <c r="AA781" i="5" s="1"/>
  <c r="AA782" i="5" a="1"/>
  <c r="AA782" i="5" s="1"/>
  <c r="AA783" i="5" a="1"/>
  <c r="AA783" i="5" s="1"/>
  <c r="AA784" i="5" a="1"/>
  <c r="AA784" i="5" s="1"/>
  <c r="AA785" i="5" a="1"/>
  <c r="AA785" i="5" s="1"/>
  <c r="AA786" i="5" a="1"/>
  <c r="AA786" i="5" s="1"/>
  <c r="AA787" i="5" a="1"/>
  <c r="AA787" i="5" s="1"/>
  <c r="AA788" i="5" a="1"/>
  <c r="AA788" i="5" s="1"/>
  <c r="AA789" i="5" a="1"/>
  <c r="AA789" i="5" s="1"/>
  <c r="AA790" i="5" a="1"/>
  <c r="AA790" i="5" s="1"/>
  <c r="AA791" i="5" a="1"/>
  <c r="AA791" i="5" s="1"/>
  <c r="AA792" i="5" a="1"/>
  <c r="AA792" i="5" s="1"/>
  <c r="AA793" i="5" a="1"/>
  <c r="AA793" i="5" s="1"/>
  <c r="AA794" i="5" a="1"/>
  <c r="AA794" i="5" s="1"/>
  <c r="AA795" i="5" a="1"/>
  <c r="AA795" i="5" s="1"/>
  <c r="AA796" i="5" a="1"/>
  <c r="AA796" i="5" s="1"/>
  <c r="AA797" i="5" a="1"/>
  <c r="AA797" i="5" s="1"/>
  <c r="AA798" i="5" a="1"/>
  <c r="AA798" i="5" s="1"/>
  <c r="AA799" i="5" a="1"/>
  <c r="AA799" i="5" s="1"/>
  <c r="AA800" i="5" a="1"/>
  <c r="AA800" i="5" s="1"/>
  <c r="AA801" i="5" a="1"/>
  <c r="AA801" i="5" s="1"/>
  <c r="AA802" i="5" a="1"/>
  <c r="AA802" i="5" s="1"/>
  <c r="AA803" i="5" a="1"/>
  <c r="AA803" i="5" s="1"/>
  <c r="AA804" i="5" a="1"/>
  <c r="AA804" i="5" s="1"/>
  <c r="AA805" i="5" a="1"/>
  <c r="AA805" i="5" s="1"/>
  <c r="AA806" i="5" a="1"/>
  <c r="AA806" i="5" s="1"/>
  <c r="AA807" i="5" a="1"/>
  <c r="AA807" i="5" s="1"/>
  <c r="AA808" i="5" a="1"/>
  <c r="AA808" i="5" s="1"/>
  <c r="AA809" i="5" a="1"/>
  <c r="AA809" i="5" s="1"/>
  <c r="AA810" i="5" a="1"/>
  <c r="AA810" i="5" s="1"/>
  <c r="AA811" i="5" a="1"/>
  <c r="AA811" i="5" s="1"/>
  <c r="AA812" i="5" a="1"/>
  <c r="AA812" i="5" s="1"/>
  <c r="AA813" i="5" a="1"/>
  <c r="AA813" i="5" s="1"/>
  <c r="AA814" i="5" a="1"/>
  <c r="AA814" i="5" s="1"/>
  <c r="AA815" i="5" a="1"/>
  <c r="AA815" i="5" s="1"/>
  <c r="AA816" i="5" a="1"/>
  <c r="AA816" i="5" s="1"/>
  <c r="AA817" i="5" a="1"/>
  <c r="AA817" i="5" s="1"/>
  <c r="AA818" i="5" a="1"/>
  <c r="AA818" i="5" s="1"/>
  <c r="AA819" i="5" a="1"/>
  <c r="AA819" i="5" s="1"/>
  <c r="AA820" i="5" a="1"/>
  <c r="AA820" i="5" s="1"/>
  <c r="AA821" i="5" a="1"/>
  <c r="AA821" i="5" s="1"/>
  <c r="AA822" i="5" a="1"/>
  <c r="AA822" i="5" s="1"/>
  <c r="AA823" i="5" a="1"/>
  <c r="AA823" i="5" s="1"/>
  <c r="AA824" i="5" a="1"/>
  <c r="AA824" i="5" s="1"/>
  <c r="AA825" i="5" a="1"/>
  <c r="AA825" i="5" s="1"/>
  <c r="AA826" i="5" a="1"/>
  <c r="AA826" i="5" s="1"/>
  <c r="AA827" i="5" a="1"/>
  <c r="AA827" i="5" s="1"/>
  <c r="AA828" i="5" a="1"/>
  <c r="AA828" i="5" s="1"/>
  <c r="AA829" i="5" a="1"/>
  <c r="AA829" i="5" s="1"/>
  <c r="AA830" i="5" a="1"/>
  <c r="AA830" i="5" s="1"/>
  <c r="AA831" i="5" a="1"/>
  <c r="AA831" i="5" s="1"/>
  <c r="AA832" i="5" a="1"/>
  <c r="AA832" i="5" s="1"/>
  <c r="AA833" i="5" a="1"/>
  <c r="AA833" i="5" s="1"/>
  <c r="AA834" i="5" a="1"/>
  <c r="AA834" i="5" s="1"/>
  <c r="AA835" i="5" a="1"/>
  <c r="AA835" i="5" s="1"/>
  <c r="AA836" i="5" a="1"/>
  <c r="AA836" i="5" s="1"/>
  <c r="AA837" i="5" a="1"/>
  <c r="AA837" i="5" s="1"/>
  <c r="AA838" i="5" a="1"/>
  <c r="AA838" i="5" s="1"/>
  <c r="AA839" i="5" a="1"/>
  <c r="AA839" i="5" s="1"/>
  <c r="AA840" i="5" a="1"/>
  <c r="AA840" i="5" s="1"/>
  <c r="AA841" i="5" a="1"/>
  <c r="AA841" i="5" s="1"/>
  <c r="AA842" i="5" a="1"/>
  <c r="AA842" i="5" s="1"/>
  <c r="AA843" i="5" a="1"/>
  <c r="AA843" i="5" s="1"/>
  <c r="AA844" i="5" a="1"/>
  <c r="AA844" i="5" s="1"/>
  <c r="AA845" i="5" a="1"/>
  <c r="AA845" i="5" s="1"/>
  <c r="AA846" i="5" a="1"/>
  <c r="AA846" i="5" s="1"/>
  <c r="AA847" i="5" a="1"/>
  <c r="AA847" i="5" s="1"/>
  <c r="AA848" i="5" a="1"/>
  <c r="AA848" i="5" s="1"/>
  <c r="AA849" i="5" a="1"/>
  <c r="AA849" i="5" s="1"/>
  <c r="AA850" i="5" a="1"/>
  <c r="AA850" i="5" s="1"/>
  <c r="AA851" i="5" a="1"/>
  <c r="AA851" i="5" s="1"/>
  <c r="AA852" i="5" a="1"/>
  <c r="AA852" i="5" s="1"/>
  <c r="AA853" i="5" a="1"/>
  <c r="AA853" i="5" s="1"/>
  <c r="AA854" i="5" a="1"/>
  <c r="AA854" i="5" s="1"/>
  <c r="AA855" i="5" a="1"/>
  <c r="AA855" i="5" s="1"/>
  <c r="AA856" i="5" a="1"/>
  <c r="AA856" i="5" s="1"/>
  <c r="AA857" i="5" a="1"/>
  <c r="AA857" i="5" s="1"/>
  <c r="AA858" i="5" a="1"/>
  <c r="AA858" i="5" s="1"/>
  <c r="AA859" i="5" a="1"/>
  <c r="AA859" i="5" s="1"/>
  <c r="AA860" i="5" a="1"/>
  <c r="AA860" i="5" s="1"/>
  <c r="AA861" i="5" a="1"/>
  <c r="AA861" i="5" s="1"/>
  <c r="AA862" i="5" a="1"/>
  <c r="AA862" i="5" s="1"/>
  <c r="AA863" i="5" a="1"/>
  <c r="AA863" i="5" s="1"/>
  <c r="AA864" i="5" a="1"/>
  <c r="AA864" i="5" s="1"/>
  <c r="AA865" i="5" a="1"/>
  <c r="AA865" i="5" s="1"/>
  <c r="AA866" i="5" a="1"/>
  <c r="AA866" i="5" s="1"/>
  <c r="AA867" i="5" a="1"/>
  <c r="AA867" i="5" s="1"/>
  <c r="AA868" i="5" a="1"/>
  <c r="AA868" i="5" s="1"/>
  <c r="AA869" i="5" a="1"/>
  <c r="AA869" i="5" s="1"/>
  <c r="AA870" i="5" a="1"/>
  <c r="AA870" i="5" s="1"/>
  <c r="AA871" i="5" a="1"/>
  <c r="AA871" i="5" s="1"/>
  <c r="AA872" i="5" a="1"/>
  <c r="AA872" i="5" s="1"/>
  <c r="AA873" i="5" a="1"/>
  <c r="AA873" i="5" s="1"/>
  <c r="AA874" i="5" a="1"/>
  <c r="AA874" i="5" s="1"/>
  <c r="AA875" i="5" a="1"/>
  <c r="AA875" i="5" s="1"/>
  <c r="AA876" i="5" a="1"/>
  <c r="AA876" i="5" s="1"/>
  <c r="AA877" i="5" a="1"/>
  <c r="AA877" i="5" s="1"/>
  <c r="AA878" i="5" a="1"/>
  <c r="AA878" i="5" s="1"/>
  <c r="AA879" i="5" a="1"/>
  <c r="AA879" i="5" s="1"/>
  <c r="AA880" i="5" a="1"/>
  <c r="AA880" i="5" s="1"/>
  <c r="AA881" i="5" a="1"/>
  <c r="AA881" i="5" s="1"/>
  <c r="AA882" i="5" a="1"/>
  <c r="AA882" i="5" s="1"/>
  <c r="AA883" i="5" a="1"/>
  <c r="AA883" i="5" s="1"/>
  <c r="AA884" i="5" a="1"/>
  <c r="AA884" i="5" s="1"/>
  <c r="AA885" i="5" a="1"/>
  <c r="AA885" i="5" s="1"/>
  <c r="AA886" i="5" a="1"/>
  <c r="AA886" i="5" s="1"/>
  <c r="AA887" i="5" a="1"/>
  <c r="AA887" i="5" s="1"/>
  <c r="AA888" i="5" a="1"/>
  <c r="AA888" i="5" s="1"/>
  <c r="AA889" i="5" a="1"/>
  <c r="AA889" i="5" s="1"/>
  <c r="AA890" i="5" a="1"/>
  <c r="AA890" i="5" s="1"/>
  <c r="AA891" i="5" a="1"/>
  <c r="AA891" i="5" s="1"/>
  <c r="AA892" i="5" a="1"/>
  <c r="AA892" i="5" s="1"/>
  <c r="AA893" i="5" a="1"/>
  <c r="AA893" i="5" s="1"/>
  <c r="AA894" i="5" a="1"/>
  <c r="AA894" i="5" s="1"/>
  <c r="AA895" i="5" a="1"/>
  <c r="AA895" i="5" s="1"/>
  <c r="AA896" i="5" a="1"/>
  <c r="AA896" i="5" s="1"/>
  <c r="AA897" i="5" a="1"/>
  <c r="AA897" i="5" s="1"/>
  <c r="AA898" i="5" a="1"/>
  <c r="AA898" i="5" s="1"/>
  <c r="AA899" i="5" a="1"/>
  <c r="AA899" i="5" s="1"/>
  <c r="AA900" i="5" a="1"/>
  <c r="AA900" i="5" s="1"/>
  <c r="AA901" i="5" a="1"/>
  <c r="AA901" i="5" s="1"/>
  <c r="AA902" i="5" a="1"/>
  <c r="AA902" i="5" s="1"/>
  <c r="AA903" i="5" a="1"/>
  <c r="AA903" i="5" s="1"/>
  <c r="AA904" i="5" a="1"/>
  <c r="AA904" i="5" s="1"/>
  <c r="AA905" i="5" a="1"/>
  <c r="AA905" i="5" s="1"/>
  <c r="AA906" i="5" a="1"/>
  <c r="AA906" i="5" s="1"/>
  <c r="AA907" i="5" a="1"/>
  <c r="AA907" i="5" s="1"/>
  <c r="AA908" i="5" a="1"/>
  <c r="AA908" i="5" s="1"/>
  <c r="AA909" i="5" a="1"/>
  <c r="AA909" i="5" s="1"/>
  <c r="AA910" i="5" a="1"/>
  <c r="AA910" i="5" s="1"/>
  <c r="AA911" i="5" a="1"/>
  <c r="AA911" i="5" s="1"/>
  <c r="AA912" i="5" a="1"/>
  <c r="AA912" i="5" s="1"/>
  <c r="AA913" i="5" a="1"/>
  <c r="AA913" i="5" s="1"/>
  <c r="AA914" i="5" a="1"/>
  <c r="AA914" i="5" s="1"/>
  <c r="AA915" i="5" a="1"/>
  <c r="AA915" i="5" s="1"/>
  <c r="AA916" i="5" a="1"/>
  <c r="AA916" i="5" s="1"/>
  <c r="AA917" i="5" a="1"/>
  <c r="AA917" i="5" s="1"/>
  <c r="AA918" i="5" a="1"/>
  <c r="AA918" i="5" s="1"/>
  <c r="AA919" i="5" a="1"/>
  <c r="AA919" i="5" s="1"/>
  <c r="AA920" i="5" a="1"/>
  <c r="AA920" i="5" s="1"/>
  <c r="AA921" i="5" a="1"/>
  <c r="AA921" i="5" s="1"/>
  <c r="AA922" i="5" a="1"/>
  <c r="AA922" i="5" s="1"/>
  <c r="AA923" i="5" a="1"/>
  <c r="AA923" i="5" s="1"/>
  <c r="AA924" i="5" a="1"/>
  <c r="AA924" i="5" s="1"/>
  <c r="AA925" i="5" a="1"/>
  <c r="AA925" i="5" s="1"/>
  <c r="AA926" i="5" a="1"/>
  <c r="AA926" i="5" s="1"/>
  <c r="AA927" i="5" a="1"/>
  <c r="AA927" i="5" s="1"/>
  <c r="AA928" i="5" a="1"/>
  <c r="AA928" i="5" s="1"/>
  <c r="AA929" i="5" a="1"/>
  <c r="AA929" i="5" s="1"/>
  <c r="AA930" i="5" a="1"/>
  <c r="AA930" i="5" s="1"/>
  <c r="AA931" i="5" a="1"/>
  <c r="AA931" i="5" s="1"/>
  <c r="AA932" i="5" a="1"/>
  <c r="AA932" i="5" s="1"/>
  <c r="AA933" i="5" a="1"/>
  <c r="AA933" i="5" s="1"/>
  <c r="AA934" i="5" a="1"/>
  <c r="AA934" i="5" s="1"/>
  <c r="AA935" i="5" a="1"/>
  <c r="AA935" i="5" s="1"/>
  <c r="AA936" i="5" a="1"/>
  <c r="AA936" i="5" s="1"/>
  <c r="AA937" i="5" a="1"/>
  <c r="AA937" i="5" s="1"/>
  <c r="AA938" i="5" a="1"/>
  <c r="AA938" i="5" s="1"/>
  <c r="AA939" i="5" a="1"/>
  <c r="AA939" i="5" s="1"/>
  <c r="AA940" i="5" a="1"/>
  <c r="AA940" i="5" s="1"/>
  <c r="AA941" i="5" a="1"/>
  <c r="AA941" i="5" s="1"/>
  <c r="AA942" i="5" a="1"/>
  <c r="AA942" i="5" s="1"/>
  <c r="AA943" i="5" a="1"/>
  <c r="AA943" i="5" s="1"/>
  <c r="AA944" i="5" a="1"/>
  <c r="AA944" i="5" s="1"/>
  <c r="AA945" i="5" a="1"/>
  <c r="AA945" i="5" s="1"/>
  <c r="AA946" i="5" a="1"/>
  <c r="AA946" i="5" s="1"/>
  <c r="AA947" i="5" a="1"/>
  <c r="AA947" i="5" s="1"/>
  <c r="AA948" i="5" a="1"/>
  <c r="AA948" i="5" s="1"/>
  <c r="AA949" i="5" a="1"/>
  <c r="AA949" i="5" s="1"/>
  <c r="AA950" i="5" a="1"/>
  <c r="AA950" i="5" s="1"/>
  <c r="AA951" i="5" a="1"/>
  <c r="AA951" i="5" s="1"/>
  <c r="AA952" i="5" a="1"/>
  <c r="AA952" i="5" s="1"/>
  <c r="AA953" i="5" a="1"/>
  <c r="AA953" i="5" s="1"/>
  <c r="AA954" i="5" a="1"/>
  <c r="AA954" i="5" s="1"/>
  <c r="AA955" i="5" a="1"/>
  <c r="AA955" i="5" s="1"/>
  <c r="AA956" i="5" a="1"/>
  <c r="AA956" i="5" s="1"/>
  <c r="AA957" i="5" a="1"/>
  <c r="AA957" i="5" s="1"/>
  <c r="AA958" i="5" a="1"/>
  <c r="AA958" i="5" s="1"/>
  <c r="AA959" i="5" a="1"/>
  <c r="AA959" i="5" s="1"/>
  <c r="AA960" i="5" a="1"/>
  <c r="AA960" i="5" s="1"/>
  <c r="AA961" i="5" a="1"/>
  <c r="AA961" i="5" s="1"/>
  <c r="AA962" i="5" a="1"/>
  <c r="AA962" i="5" s="1"/>
  <c r="AA963" i="5" a="1"/>
  <c r="AA963" i="5" s="1"/>
  <c r="AA964" i="5" a="1"/>
  <c r="AA964" i="5" s="1"/>
  <c r="AA965" i="5" a="1"/>
  <c r="AA965" i="5" s="1"/>
  <c r="AA966" i="5" a="1"/>
  <c r="AA966" i="5" s="1"/>
  <c r="AA967" i="5" a="1"/>
  <c r="AA967" i="5" s="1"/>
  <c r="AA968" i="5" a="1"/>
  <c r="AA968" i="5" s="1"/>
  <c r="AA969" i="5" a="1"/>
  <c r="AA969" i="5" s="1"/>
  <c r="AA970" i="5" a="1"/>
  <c r="AA970" i="5" s="1"/>
  <c r="AA971" i="5" a="1"/>
  <c r="AA971" i="5" s="1"/>
  <c r="AA972" i="5" a="1"/>
  <c r="AA972" i="5" s="1"/>
  <c r="AA973" i="5" a="1"/>
  <c r="AA973" i="5" s="1"/>
  <c r="AA974" i="5" a="1"/>
  <c r="AA974" i="5" s="1"/>
  <c r="AA975" i="5" a="1"/>
  <c r="AA975" i="5" s="1"/>
  <c r="AA976" i="5" a="1"/>
  <c r="AA976" i="5" s="1"/>
  <c r="AA977" i="5" a="1"/>
  <c r="AA977" i="5" s="1"/>
  <c r="AA978" i="5" a="1"/>
  <c r="AA978" i="5" s="1"/>
  <c r="AA979" i="5" a="1"/>
  <c r="AA979" i="5" s="1"/>
  <c r="AA980" i="5" a="1"/>
  <c r="AA980" i="5" s="1"/>
  <c r="AA981" i="5" a="1"/>
  <c r="AA981" i="5" s="1"/>
  <c r="AA982" i="5" a="1"/>
  <c r="AA982" i="5" s="1"/>
  <c r="AA983" i="5" a="1"/>
  <c r="AA983" i="5" s="1"/>
  <c r="AA984" i="5" a="1"/>
  <c r="AA984" i="5" s="1"/>
  <c r="AA985" i="5" a="1"/>
  <c r="AA985" i="5" s="1"/>
  <c r="AA986" i="5" a="1"/>
  <c r="AA986" i="5" s="1"/>
  <c r="AA987" i="5" a="1"/>
  <c r="AA987" i="5" s="1"/>
  <c r="AA988" i="5" a="1"/>
  <c r="AA988" i="5" s="1"/>
  <c r="AA989" i="5" a="1"/>
  <c r="AA989" i="5" s="1"/>
  <c r="AA990" i="5" a="1"/>
  <c r="AA990" i="5" s="1"/>
  <c r="AA991" i="5" a="1"/>
  <c r="AA991" i="5" s="1"/>
  <c r="AA992" i="5" a="1"/>
  <c r="AA992" i="5" s="1"/>
  <c r="AA993" i="5" a="1"/>
  <c r="AA993" i="5" s="1"/>
  <c r="AA994" i="5" a="1"/>
  <c r="AA994" i="5" s="1"/>
  <c r="AA995" i="5" a="1"/>
  <c r="AA995" i="5" s="1"/>
  <c r="AA996" i="5" a="1"/>
  <c r="AA996" i="5" s="1"/>
  <c r="AA997" i="5" a="1"/>
  <c r="AA997" i="5" s="1"/>
  <c r="AA998" i="5" a="1"/>
  <c r="AA998" i="5" s="1"/>
  <c r="AA999" i="5" a="1"/>
  <c r="AA999" i="5" s="1"/>
  <c r="AA1000" i="5" a="1"/>
  <c r="AA1000" i="5" s="1"/>
  <c r="AA1001" i="5" a="1"/>
  <c r="AA1001" i="5" s="1"/>
  <c r="AA1002" i="5" a="1"/>
  <c r="AA1002" i="5" s="1"/>
  <c r="AA1003" i="5" a="1"/>
  <c r="AA1003" i="5" s="1"/>
  <c r="AA1004" i="5" a="1"/>
  <c r="AA1004" i="5" s="1"/>
  <c r="AA1005" i="5" a="1"/>
  <c r="AA1005" i="5" s="1"/>
  <c r="AA1006" i="5" a="1"/>
  <c r="AA1006" i="5" s="1"/>
  <c r="AA1007" i="5" a="1"/>
  <c r="AA1007" i="5" s="1"/>
  <c r="AA1008" i="5" a="1"/>
  <c r="AA1008" i="5" s="1"/>
  <c r="AA1009" i="5" a="1"/>
  <c r="AA1009" i="5" s="1"/>
  <c r="AA1010" i="5" a="1"/>
  <c r="AA1010" i="5" s="1"/>
  <c r="AA1011" i="5" a="1"/>
  <c r="AA1011" i="5" s="1"/>
  <c r="AA1012" i="5" a="1"/>
  <c r="AA1012" i="5" s="1"/>
  <c r="AA1013" i="5" a="1"/>
  <c r="AA1013" i="5" s="1"/>
  <c r="AA1014" i="5" a="1"/>
  <c r="AA1014" i="5" s="1"/>
  <c r="AA1015" i="5" a="1"/>
  <c r="AA1015" i="5" s="1"/>
  <c r="AA1016" i="5" a="1"/>
  <c r="AA1016" i="5" s="1"/>
  <c r="AA1017" i="5" a="1"/>
  <c r="AA1017" i="5" s="1"/>
  <c r="AA1018" i="5" a="1"/>
  <c r="AA1018" i="5" s="1"/>
  <c r="AA1019" i="5" a="1"/>
  <c r="AA1019" i="5" s="1"/>
  <c r="AA1020" i="5" a="1"/>
  <c r="AA1020" i="5" s="1"/>
  <c r="AA1021" i="5" a="1"/>
  <c r="AA1021" i="5" s="1"/>
  <c r="AA1022" i="5" a="1"/>
  <c r="AA1022" i="5" s="1"/>
  <c r="AA1023" i="5" a="1"/>
  <c r="AA1023" i="5" s="1"/>
  <c r="AA1024" i="5" a="1"/>
  <c r="AA1024" i="5" s="1"/>
  <c r="AA1025" i="5" a="1"/>
  <c r="AA1025" i="5" s="1"/>
  <c r="AA1026" i="5" a="1"/>
  <c r="AA1026" i="5" s="1"/>
  <c r="AA1027" i="5" a="1"/>
  <c r="AA1027" i="5" s="1"/>
  <c r="AA1028" i="5" a="1"/>
  <c r="AA1028" i="5" s="1"/>
  <c r="AA1029" i="5" a="1"/>
  <c r="AA1029" i="5" s="1"/>
  <c r="AA1030" i="5" a="1"/>
  <c r="AA1030" i="5" s="1"/>
  <c r="AA1031" i="5" a="1"/>
  <c r="AA1031" i="5" s="1"/>
  <c r="AA1032" i="5" a="1"/>
  <c r="AA1032" i="5" s="1"/>
  <c r="AA1033" i="5" a="1"/>
  <c r="AA1033" i="5" s="1"/>
  <c r="AA1034" i="5" a="1"/>
  <c r="AA1034" i="5" s="1"/>
  <c r="AA1035" i="5" a="1"/>
  <c r="AA1035" i="5" s="1"/>
  <c r="AA1036" i="5" a="1"/>
  <c r="AA1036" i="5" s="1"/>
  <c r="AA1037" i="5" a="1"/>
  <c r="AA1037" i="5" s="1"/>
  <c r="AA1038" i="5" a="1"/>
  <c r="AA1038" i="5" s="1"/>
  <c r="AA1039" i="5" a="1"/>
  <c r="AA1039" i="5" s="1"/>
  <c r="AA1040" i="5" a="1"/>
  <c r="AA1040" i="5" s="1"/>
  <c r="AA1041" i="5" a="1"/>
  <c r="AA1041" i="5" s="1"/>
  <c r="AA1042" i="5" a="1"/>
  <c r="AA1042" i="5" s="1"/>
  <c r="AA1043" i="5" a="1"/>
  <c r="AA1043" i="5" s="1"/>
  <c r="AA1044" i="5" a="1"/>
  <c r="AA1044" i="5" s="1"/>
  <c r="AA1045" i="5" a="1"/>
  <c r="AA1045" i="5" s="1"/>
  <c r="AA1046" i="5" a="1"/>
  <c r="AA1046" i="5" s="1"/>
  <c r="AA1047" i="5" a="1"/>
  <c r="AA1047" i="5" s="1"/>
  <c r="AA1048" i="5" a="1"/>
  <c r="AA1048" i="5" s="1"/>
  <c r="AA1049" i="5" a="1"/>
  <c r="AA1049" i="5" s="1"/>
  <c r="AA1050" i="5" a="1"/>
  <c r="AA1050" i="5" s="1"/>
  <c r="AA1051" i="5" a="1"/>
  <c r="AA1051" i="5" s="1"/>
  <c r="AA1052" i="5" a="1"/>
  <c r="AA1052" i="5" s="1"/>
  <c r="AA1053" i="5" a="1"/>
  <c r="AA1053" i="5" s="1"/>
  <c r="AA1054" i="5" a="1"/>
  <c r="AA1054" i="5" s="1"/>
  <c r="AA1055" i="5" a="1"/>
  <c r="AA1055" i="5" s="1"/>
  <c r="AA1056" i="5" a="1"/>
  <c r="AA1056" i="5" s="1"/>
  <c r="AA1057" i="5" a="1"/>
  <c r="AA1057" i="5" s="1"/>
  <c r="AA1058" i="5" a="1"/>
  <c r="AA1058" i="5" s="1"/>
  <c r="AA1059" i="5" a="1"/>
  <c r="AA1059" i="5" s="1"/>
  <c r="AA1060" i="5" a="1"/>
  <c r="AA1060" i="5" s="1"/>
  <c r="AA1061" i="5" a="1"/>
  <c r="AA1061" i="5" s="1"/>
  <c r="AA1062" i="5" a="1"/>
  <c r="AA1062" i="5" s="1"/>
  <c r="AA1063" i="5" a="1"/>
  <c r="AA1063" i="5" s="1"/>
  <c r="AA1064" i="5" a="1"/>
  <c r="AA1064" i="5" s="1"/>
  <c r="AA1065" i="5" a="1"/>
  <c r="AA1065" i="5" s="1"/>
  <c r="AA1066" i="5" a="1"/>
  <c r="AA1066" i="5" s="1"/>
  <c r="AA1067" i="5" a="1"/>
  <c r="AA1067" i="5" s="1"/>
  <c r="AA1068" i="5" a="1"/>
  <c r="AA1068" i="5" s="1"/>
  <c r="AA1069" i="5" a="1"/>
  <c r="AA1069" i="5" s="1"/>
  <c r="AA1070" i="5" a="1"/>
  <c r="AA1070" i="5" s="1"/>
  <c r="AA1071" i="5" a="1"/>
  <c r="AA1071" i="5" s="1"/>
  <c r="AA1072" i="5" a="1"/>
  <c r="AA1072" i="5" s="1"/>
  <c r="AA1073" i="5" a="1"/>
  <c r="AA1073" i="5" s="1"/>
  <c r="AA1074" i="5" a="1"/>
  <c r="AA1074" i="5" s="1"/>
  <c r="AA1075" i="5" a="1"/>
  <c r="AA1075" i="5" s="1"/>
  <c r="AA1076" i="5" a="1"/>
  <c r="AA1076" i="5" s="1"/>
  <c r="AA1077" i="5" a="1"/>
  <c r="AA1077" i="5" s="1"/>
  <c r="AA1078" i="5" a="1"/>
  <c r="AA1078" i="5" s="1"/>
  <c r="AA1079" i="5" a="1"/>
  <c r="AA1079" i="5" s="1"/>
  <c r="AA1080" i="5" a="1"/>
  <c r="AA1080" i="5" s="1"/>
  <c r="AA1081" i="5" a="1"/>
  <c r="AA1081" i="5" s="1"/>
  <c r="AA1082" i="5" a="1"/>
  <c r="AA1082" i="5" s="1"/>
  <c r="AA1083" i="5" a="1"/>
  <c r="AA1083" i="5" s="1"/>
  <c r="AA1084" i="5" a="1"/>
  <c r="AA1084" i="5" s="1"/>
  <c r="AA1085" i="5" a="1"/>
  <c r="AA1085" i="5" s="1"/>
  <c r="AA1086" i="5" a="1"/>
  <c r="AA1086" i="5" s="1"/>
  <c r="AA1087" i="5" a="1"/>
  <c r="AA1087" i="5" s="1"/>
  <c r="AA1088" i="5" a="1"/>
  <c r="AA1088" i="5" s="1"/>
  <c r="AA1089" i="5" a="1"/>
  <c r="AA1089" i="5" s="1"/>
  <c r="AA1090" i="5" a="1"/>
  <c r="AA1090" i="5" s="1"/>
  <c r="AA1091" i="5" a="1"/>
  <c r="AA1091" i="5" s="1"/>
  <c r="AA1092" i="5" a="1"/>
  <c r="AA1092" i="5" s="1"/>
  <c r="AA1093" i="5" a="1"/>
  <c r="AA1093" i="5" s="1"/>
  <c r="AA1094" i="5" a="1"/>
  <c r="AA1094" i="5" s="1"/>
  <c r="AA1095" i="5" a="1"/>
  <c r="AA1095" i="5" s="1"/>
  <c r="AA1096" i="5" a="1"/>
  <c r="AA1096" i="5" s="1"/>
  <c r="AA1097" i="5" a="1"/>
  <c r="AA1097" i="5" s="1"/>
  <c r="AA1098" i="5" a="1"/>
  <c r="AA1098" i="5" s="1"/>
  <c r="AA1099" i="5" a="1"/>
  <c r="AA1099" i="5" s="1"/>
  <c r="AA1100" i="5" a="1"/>
  <c r="AA1100" i="5" s="1"/>
  <c r="AA1101" i="5" a="1"/>
  <c r="AA1101" i="5" s="1"/>
  <c r="AA1102" i="5" a="1"/>
  <c r="AA1102" i="5" s="1"/>
  <c r="AA1103" i="5" a="1"/>
  <c r="AA1103" i="5" s="1"/>
  <c r="AA1104" i="5" a="1"/>
  <c r="AA1104" i="5" s="1"/>
  <c r="AA1105" i="5" a="1"/>
  <c r="AA1105" i="5" s="1"/>
  <c r="AA1106" i="5" a="1"/>
  <c r="AA1106" i="5" s="1"/>
  <c r="AA1107" i="5" a="1"/>
  <c r="AA1107" i="5" s="1"/>
  <c r="AA1108" i="5" a="1"/>
  <c r="AA1108" i="5" s="1"/>
  <c r="AA1109" i="5" a="1"/>
  <c r="AA1109" i="5" s="1"/>
  <c r="AA1110" i="5" a="1"/>
  <c r="AA1110" i="5" s="1"/>
  <c r="AA1111" i="5" a="1"/>
  <c r="AA1111" i="5" s="1"/>
  <c r="AA1112" i="5" a="1"/>
  <c r="AA1112" i="5" s="1"/>
  <c r="AA1113" i="5" a="1"/>
  <c r="AA1113" i="5" s="1"/>
  <c r="AA1114" i="5" a="1"/>
  <c r="AA1114" i="5" s="1"/>
  <c r="AA1115" i="5" a="1"/>
  <c r="AA1115" i="5" s="1"/>
  <c r="AA1116" i="5" a="1"/>
  <c r="AA1116" i="5" s="1"/>
  <c r="AA1117" i="5" a="1"/>
  <c r="AA1117" i="5" s="1"/>
  <c r="AA1118" i="5" a="1"/>
  <c r="AA1118" i="5" s="1"/>
  <c r="AA1119" i="5" a="1"/>
  <c r="AA1119" i="5" s="1"/>
  <c r="AA1120" i="5" a="1"/>
  <c r="AA1120" i="5" s="1"/>
  <c r="AA1121" i="5" a="1"/>
  <c r="AA1121" i="5" s="1"/>
  <c r="AA1122" i="5" a="1"/>
  <c r="AA1122" i="5" s="1"/>
  <c r="AA1123" i="5" a="1"/>
  <c r="AA1123" i="5" s="1"/>
  <c r="AA1124" i="5" a="1"/>
  <c r="AA1124" i="5" s="1"/>
  <c r="AA1125" i="5" a="1"/>
  <c r="AA1125" i="5" s="1"/>
  <c r="AA1126" i="5" a="1"/>
  <c r="AA1126" i="5" s="1"/>
  <c r="AA1127" i="5" a="1"/>
  <c r="AA1127" i="5" s="1"/>
  <c r="AA1128" i="5" a="1"/>
  <c r="AA1128" i="5" s="1"/>
  <c r="AA1129" i="5" a="1"/>
  <c r="AA1129" i="5" s="1"/>
  <c r="AA1130" i="5" a="1"/>
  <c r="AA1130" i="5" s="1"/>
  <c r="AA1131" i="5" a="1"/>
  <c r="AA1131" i="5" s="1"/>
  <c r="AA1132" i="5" a="1"/>
  <c r="AA1132" i="5" s="1"/>
  <c r="AA1133" i="5" a="1"/>
  <c r="AA1133" i="5" s="1"/>
  <c r="AA1134" i="5" a="1"/>
  <c r="AA1134" i="5" s="1"/>
  <c r="AA1135" i="5" a="1"/>
  <c r="AA1135" i="5" s="1"/>
  <c r="AA1136" i="5" a="1"/>
  <c r="AA1136" i="5" s="1"/>
  <c r="AA1137" i="5" a="1"/>
  <c r="AA1137" i="5" s="1"/>
  <c r="AA1138" i="5" a="1"/>
  <c r="AA1138" i="5" s="1"/>
  <c r="AA1139" i="5" a="1"/>
  <c r="AA1139" i="5" s="1"/>
  <c r="AA1140" i="5" a="1"/>
  <c r="AA1140" i="5" s="1"/>
  <c r="AA1141" i="5" a="1"/>
  <c r="AA1141" i="5" s="1"/>
  <c r="AA1142" i="5" a="1"/>
  <c r="AA1142" i="5" s="1"/>
  <c r="AA1143" i="5" a="1"/>
  <c r="AA1143" i="5" s="1"/>
  <c r="AA1144" i="5" a="1"/>
  <c r="AA1144" i="5" s="1"/>
  <c r="AA1145" i="5" a="1"/>
  <c r="AA1145" i="5" s="1"/>
  <c r="AA1146" i="5" a="1"/>
  <c r="AA1146" i="5" s="1"/>
  <c r="AA1147" i="5" a="1"/>
  <c r="AA1147" i="5" s="1"/>
  <c r="AA1148" i="5" a="1"/>
  <c r="AA1148" i="5" s="1"/>
  <c r="AA1149" i="5" a="1"/>
  <c r="AA1149" i="5" s="1"/>
  <c r="AA1150" i="5" a="1"/>
  <c r="AA1150" i="5" s="1"/>
  <c r="AA1151" i="5" a="1"/>
  <c r="AA1151" i="5" s="1"/>
  <c r="AA1152" i="5" a="1"/>
  <c r="AA1152" i="5" s="1"/>
  <c r="AA1153" i="5" a="1"/>
  <c r="AA1153" i="5" s="1"/>
  <c r="AA1154" i="5" a="1"/>
  <c r="AA1154" i="5" s="1"/>
  <c r="AA1155" i="5" a="1"/>
  <c r="AA1155" i="5" s="1"/>
  <c r="AA1156" i="5" a="1"/>
  <c r="AA1156" i="5" s="1"/>
  <c r="AA1157" i="5" a="1"/>
  <c r="AA1157" i="5" s="1"/>
  <c r="AA1158" i="5" a="1"/>
  <c r="AA1158" i="5" s="1"/>
  <c r="AA1159" i="5" a="1"/>
  <c r="AA1159" i="5" s="1"/>
  <c r="AA1160" i="5" a="1"/>
  <c r="AA1160" i="5" s="1"/>
  <c r="AA1161" i="5" a="1"/>
  <c r="AA1161" i="5" s="1"/>
  <c r="AA1162" i="5" a="1"/>
  <c r="AA1162" i="5" s="1"/>
  <c r="AA1163" i="5" a="1"/>
  <c r="AA1163" i="5" s="1"/>
  <c r="AA1164" i="5" a="1"/>
  <c r="AA1164" i="5" s="1"/>
  <c r="AA1165" i="5" a="1"/>
  <c r="AA1165" i="5" s="1"/>
  <c r="AA1166" i="5" a="1"/>
  <c r="AA1166" i="5" s="1"/>
  <c r="AA1167" i="5" a="1"/>
  <c r="AA1167" i="5" s="1"/>
  <c r="AA1168" i="5" a="1"/>
  <c r="AA1168" i="5" s="1"/>
  <c r="AA1169" i="5" a="1"/>
  <c r="AA1169" i="5" s="1"/>
  <c r="AA1170" i="5" a="1"/>
  <c r="AA1170" i="5" s="1"/>
  <c r="AA1171" i="5" a="1"/>
  <c r="AA1171" i="5" s="1"/>
  <c r="AA1172" i="5" a="1"/>
  <c r="AA1172" i="5" s="1"/>
  <c r="AA1173" i="5" a="1"/>
  <c r="AA1173" i="5" s="1"/>
  <c r="AA1174" i="5" a="1"/>
  <c r="AA1174" i="5" s="1"/>
  <c r="AA1175" i="5" a="1"/>
  <c r="AA1175" i="5" s="1"/>
  <c r="AA1176" i="5" a="1"/>
  <c r="AA1176" i="5" s="1"/>
  <c r="AA1177" i="5" a="1"/>
  <c r="AA1177" i="5" s="1"/>
  <c r="AA1178" i="5" a="1"/>
  <c r="AA1178" i="5" s="1"/>
  <c r="AA1179" i="5" a="1"/>
  <c r="AA1179" i="5" s="1"/>
  <c r="AA1180" i="5" a="1"/>
  <c r="AA1180" i="5" s="1"/>
  <c r="AA1181" i="5" a="1"/>
  <c r="AA1181" i="5" s="1"/>
  <c r="AA1182" i="5" a="1"/>
  <c r="AA1182" i="5" s="1"/>
  <c r="AA1183" i="5" a="1"/>
  <c r="AA1183" i="5" s="1"/>
  <c r="AA1184" i="5" a="1"/>
  <c r="AA1184" i="5" s="1"/>
  <c r="AA1185" i="5" a="1"/>
  <c r="AA1185" i="5" s="1"/>
  <c r="AA1186" i="5" a="1"/>
  <c r="AA1186" i="5" s="1"/>
  <c r="AA1187" i="5" a="1"/>
  <c r="AA1187" i="5" s="1"/>
  <c r="AA1188" i="5" a="1"/>
  <c r="AA1188" i="5" s="1"/>
  <c r="AA1189" i="5" a="1"/>
  <c r="AA1189" i="5" s="1"/>
  <c r="AA1190" i="5" a="1"/>
  <c r="AA1190" i="5" s="1"/>
  <c r="AA1191" i="5" a="1"/>
  <c r="AA1191" i="5" s="1"/>
  <c r="AA1192" i="5" a="1"/>
  <c r="AA1192" i="5" s="1"/>
  <c r="AA1193" i="5" a="1"/>
  <c r="AA1193" i="5" s="1"/>
  <c r="AA1194" i="5" a="1"/>
  <c r="AA1194" i="5" s="1"/>
  <c r="AA1195" i="5" a="1"/>
  <c r="AA1195" i="5" s="1"/>
  <c r="AA1196" i="5" a="1"/>
  <c r="AA1196" i="5" s="1"/>
  <c r="AA1197" i="5" a="1"/>
  <c r="AA1197" i="5" s="1"/>
  <c r="AA1198" i="5" a="1"/>
  <c r="AA1198" i="5" s="1"/>
  <c r="AA1199" i="5" a="1"/>
  <c r="AA1199" i="5" s="1"/>
  <c r="AA1200" i="5" a="1"/>
  <c r="AA1200" i="5" s="1"/>
  <c r="AA1201" i="5" a="1"/>
  <c r="AA1201" i="5" s="1"/>
  <c r="AA1202" i="5" a="1"/>
  <c r="AA1202" i="5" s="1"/>
  <c r="AA1203" i="5" a="1"/>
  <c r="AA1203" i="5" s="1"/>
  <c r="AA1204" i="5" a="1"/>
  <c r="AA1204" i="5" s="1"/>
  <c r="AA1205" i="5" a="1"/>
  <c r="AA1205" i="5" s="1"/>
  <c r="AA1206" i="5" a="1"/>
  <c r="AA1206" i="5" s="1"/>
  <c r="AA1207" i="5" a="1"/>
  <c r="AA1207" i="5" s="1"/>
  <c r="AA1208" i="5" a="1"/>
  <c r="AA1208" i="5" s="1"/>
  <c r="AA1209" i="5" a="1"/>
  <c r="AA1209" i="5" s="1"/>
  <c r="AA1210" i="5" a="1"/>
  <c r="AA1210" i="5" s="1"/>
  <c r="AA1211" i="5" a="1"/>
  <c r="AA1211" i="5" s="1"/>
  <c r="AA1212" i="5" a="1"/>
  <c r="AA1212" i="5" s="1"/>
  <c r="AA1213" i="5" a="1"/>
  <c r="AA1213" i="5" s="1"/>
  <c r="AA1214" i="5" a="1"/>
  <c r="AA1214" i="5" s="1"/>
  <c r="AA1215" i="5" a="1"/>
  <c r="AA1215" i="5" s="1"/>
  <c r="AA1216" i="5" a="1"/>
  <c r="AA1216" i="5" s="1"/>
  <c r="AA1217" i="5" a="1"/>
  <c r="AA1217" i="5" s="1"/>
  <c r="AA1218" i="5" a="1"/>
  <c r="AA1218" i="5" s="1"/>
  <c r="AA1219" i="5" a="1"/>
  <c r="AA1219" i="5" s="1"/>
  <c r="AA1220" i="5" a="1"/>
  <c r="AA1220" i="5" s="1"/>
  <c r="AA1221" i="5" a="1"/>
  <c r="AA1221" i="5" s="1"/>
  <c r="AA1222" i="5" a="1"/>
  <c r="AA1222" i="5" s="1"/>
  <c r="AA1223" i="5" a="1"/>
  <c r="AA1223" i="5" s="1"/>
  <c r="AA1224" i="5" a="1"/>
  <c r="AA1224" i="5" s="1"/>
  <c r="AA1225" i="5" a="1"/>
  <c r="AA1225" i="5" s="1"/>
  <c r="AA1226" i="5" a="1"/>
  <c r="AA1226" i="5" s="1"/>
  <c r="AA1227" i="5" a="1"/>
  <c r="AA1227" i="5" s="1"/>
  <c r="AA1228" i="5" a="1"/>
  <c r="AA1228" i="5" s="1"/>
  <c r="AA1229" i="5" a="1"/>
  <c r="AA1229" i="5" s="1"/>
  <c r="AA1230" i="5" a="1"/>
  <c r="AA1230" i="5" s="1"/>
  <c r="AA1231" i="5" a="1"/>
  <c r="AA1231" i="5" s="1"/>
  <c r="AA1232" i="5" a="1"/>
  <c r="AA1232" i="5" s="1"/>
  <c r="AA1233" i="5" a="1"/>
  <c r="AA1233" i="5" s="1"/>
  <c r="AA1234" i="5" a="1"/>
  <c r="AA1234" i="5" s="1"/>
  <c r="AA1235" i="5" a="1"/>
  <c r="AA1235" i="5" s="1"/>
  <c r="AA1236" i="5" a="1"/>
  <c r="AA1236" i="5" s="1"/>
  <c r="AA1237" i="5" a="1"/>
  <c r="AA1237" i="5" s="1"/>
  <c r="AA1238" i="5" a="1"/>
  <c r="AA1238" i="5" s="1"/>
  <c r="AA1239" i="5" a="1"/>
  <c r="AA1239" i="5" s="1"/>
  <c r="AA1240" i="5" a="1"/>
  <c r="AA1240" i="5" s="1"/>
  <c r="AA1241" i="5" a="1"/>
  <c r="AA1241" i="5" s="1"/>
  <c r="AA1242" i="5" a="1"/>
  <c r="AA1242" i="5" s="1"/>
  <c r="AA1243" i="5" a="1"/>
  <c r="AA1243" i="5" s="1"/>
  <c r="AA1244" i="5" a="1"/>
  <c r="AA1244" i="5" s="1"/>
  <c r="AA1245" i="5" a="1"/>
  <c r="AA1245" i="5" s="1"/>
  <c r="AA1246" i="5" a="1"/>
  <c r="AA1246" i="5" s="1"/>
  <c r="AA1247" i="5" a="1"/>
  <c r="AA1247" i="5" s="1"/>
  <c r="AA1248" i="5" a="1"/>
  <c r="AA1248" i="5" s="1"/>
  <c r="AA1249" i="5" a="1"/>
  <c r="AA1249" i="5" s="1"/>
  <c r="AA1250" i="5" a="1"/>
  <c r="AA1250" i="5" s="1"/>
  <c r="AA1251" i="5" a="1"/>
  <c r="AA1251" i="5" s="1"/>
  <c r="AA1252" i="5" a="1"/>
  <c r="AA1252" i="5" s="1"/>
  <c r="AA1253" i="5" a="1"/>
  <c r="AA1253" i="5" s="1"/>
  <c r="AA1254" i="5" a="1"/>
  <c r="AA1254" i="5" s="1"/>
  <c r="AA1255" i="5" a="1"/>
  <c r="AA1255" i="5" s="1"/>
  <c r="AA1256" i="5" a="1"/>
  <c r="AA1256" i="5" s="1"/>
  <c r="AA1257" i="5" a="1"/>
  <c r="AA1257" i="5" s="1"/>
  <c r="AA1258" i="5" a="1"/>
  <c r="AA1258" i="5" s="1"/>
  <c r="AA1259" i="5" a="1"/>
  <c r="AA1259" i="5" s="1"/>
  <c r="AA1260" i="5" a="1"/>
  <c r="AA1260" i="5" s="1"/>
  <c r="AA1261" i="5" a="1"/>
  <c r="AA1261" i="5" s="1"/>
  <c r="AA1262" i="5" a="1"/>
  <c r="AA1262" i="5" s="1"/>
  <c r="AA1263" i="5" a="1"/>
  <c r="AA1263" i="5" s="1"/>
  <c r="AA1264" i="5" a="1"/>
  <c r="AA1264" i="5" s="1"/>
  <c r="AA1265" i="5" a="1"/>
  <c r="AA1265" i="5" s="1"/>
  <c r="AA1266" i="5" a="1"/>
  <c r="AA1266" i="5" s="1"/>
  <c r="AA1267" i="5" a="1"/>
  <c r="AA1267" i="5" s="1"/>
  <c r="AA1268" i="5" a="1"/>
  <c r="AA1268" i="5" s="1"/>
  <c r="AA1269" i="5" a="1"/>
  <c r="AA1269" i="5" s="1"/>
  <c r="AA1270" i="5" a="1"/>
  <c r="AA1270" i="5" s="1"/>
  <c r="AA1271" i="5" a="1"/>
  <c r="AA1271" i="5" s="1"/>
  <c r="AA1272" i="5" a="1"/>
  <c r="AA1272" i="5" s="1"/>
  <c r="AA1273" i="5" a="1"/>
  <c r="AA1273" i="5" s="1"/>
  <c r="AA1274" i="5" a="1"/>
  <c r="AA1274" i="5" s="1"/>
  <c r="AA1275" i="5" a="1"/>
  <c r="AA1275" i="5" s="1"/>
  <c r="AA1276" i="5" a="1"/>
  <c r="AA1276" i="5" s="1"/>
  <c r="AA1277" i="5" a="1"/>
  <c r="AA1277" i="5" s="1"/>
  <c r="AA1278" i="5" a="1"/>
  <c r="AA1278" i="5" s="1"/>
  <c r="AA1279" i="5" a="1"/>
  <c r="AA1279" i="5" s="1"/>
  <c r="AA1280" i="5" a="1"/>
  <c r="AA1280" i="5" s="1"/>
  <c r="AA1281" i="5" a="1"/>
  <c r="AA1281" i="5" s="1"/>
  <c r="AA1282" i="5" a="1"/>
  <c r="AA1282" i="5" s="1"/>
  <c r="AA1283" i="5" a="1"/>
  <c r="AA1283" i="5" s="1"/>
  <c r="AA1284" i="5" a="1"/>
  <c r="AA1284" i="5" s="1"/>
  <c r="AA1285" i="5" a="1"/>
  <c r="AA1285" i="5" s="1"/>
  <c r="AA1286" i="5" a="1"/>
  <c r="AA1286" i="5" s="1"/>
  <c r="AA1287" i="5" a="1"/>
  <c r="AA1287" i="5" s="1"/>
  <c r="AA1288" i="5" a="1"/>
  <c r="AA1288" i="5" s="1"/>
  <c r="AA1289" i="5" a="1"/>
  <c r="AA1289" i="5" s="1"/>
  <c r="AA1290" i="5" a="1"/>
  <c r="AA1290" i="5" s="1"/>
  <c r="AA1291" i="5" a="1"/>
  <c r="AA1291" i="5" s="1"/>
  <c r="AA1292" i="5" a="1"/>
  <c r="AA1292" i="5" s="1"/>
  <c r="AA1293" i="5" a="1"/>
  <c r="AA1293" i="5" s="1"/>
  <c r="AA1294" i="5" a="1"/>
  <c r="AA1294" i="5" s="1"/>
  <c r="AA1295" i="5" a="1"/>
  <c r="AA1295" i="5" s="1"/>
  <c r="AA1296" i="5" a="1"/>
  <c r="AA1296" i="5" s="1"/>
  <c r="AA1297" i="5" a="1"/>
  <c r="AA1297" i="5" s="1"/>
  <c r="AA1298" i="5" a="1"/>
  <c r="AA1298" i="5" s="1"/>
  <c r="AA1299" i="5" a="1"/>
  <c r="AA1299" i="5" s="1"/>
  <c r="AA1300" i="5" a="1"/>
  <c r="AA1300" i="5" s="1"/>
  <c r="AA1301" i="5" a="1"/>
  <c r="AA1301" i="5" s="1"/>
  <c r="AA1302" i="5" a="1"/>
  <c r="AA1302" i="5" s="1"/>
  <c r="AA1303" i="5" a="1"/>
  <c r="AA1303" i="5" s="1"/>
  <c r="AA1304" i="5" a="1"/>
  <c r="AA1304" i="5" s="1"/>
  <c r="AA1305" i="5" a="1"/>
  <c r="AA1305" i="5" s="1"/>
  <c r="AA1306" i="5" a="1"/>
  <c r="AA1306" i="5" s="1"/>
  <c r="AA1307" i="5" a="1"/>
  <c r="AA1307" i="5" s="1"/>
  <c r="AA1308" i="5" a="1"/>
  <c r="AA1308" i="5" s="1"/>
  <c r="AA1309" i="5" a="1"/>
  <c r="AA1309" i="5" s="1"/>
  <c r="AA1310" i="5" a="1"/>
  <c r="AA1310" i="5" s="1"/>
  <c r="AA1311" i="5" a="1"/>
  <c r="AA1311" i="5" s="1"/>
  <c r="AA1312" i="5" a="1"/>
  <c r="AA1312" i="5" s="1"/>
  <c r="AA1313" i="5" a="1"/>
  <c r="AA1313" i="5" s="1"/>
  <c r="AA1314" i="5" a="1"/>
  <c r="AA1314" i="5" s="1"/>
  <c r="AA1315" i="5" a="1"/>
  <c r="AA1315" i="5" s="1"/>
  <c r="AA1316" i="5" a="1"/>
  <c r="AA1316" i="5" s="1"/>
  <c r="AA1317" i="5" a="1"/>
  <c r="AA1317" i="5" s="1"/>
  <c r="AA1318" i="5" a="1"/>
  <c r="AA1318" i="5" s="1"/>
  <c r="AA1319" i="5" a="1"/>
  <c r="AA1319" i="5" s="1"/>
  <c r="AA1320" i="5" a="1"/>
  <c r="AA1320" i="5" s="1"/>
  <c r="AA1321" i="5" a="1"/>
  <c r="AA1321" i="5" s="1"/>
  <c r="AA1322" i="5" a="1"/>
  <c r="AA1322" i="5" s="1"/>
  <c r="AA1323" i="5" a="1"/>
  <c r="AA1323" i="5" s="1"/>
  <c r="AA1324" i="5" a="1"/>
  <c r="AA1324" i="5" s="1"/>
  <c r="AA1325" i="5" a="1"/>
  <c r="AA1325" i="5" s="1"/>
  <c r="AA1326" i="5" a="1"/>
  <c r="AA1326" i="5" s="1"/>
  <c r="AA1327" i="5" a="1"/>
  <c r="AA1327" i="5" s="1"/>
  <c r="AA1328" i="5" a="1"/>
  <c r="AA1328" i="5" s="1"/>
  <c r="AA1329" i="5" a="1"/>
  <c r="AA1329" i="5" s="1"/>
  <c r="AA1330" i="5" a="1"/>
  <c r="AA1330" i="5" s="1"/>
  <c r="AA1331" i="5" a="1"/>
  <c r="AA1331" i="5" s="1"/>
  <c r="AA1332" i="5" a="1"/>
  <c r="AA1332" i="5" s="1"/>
  <c r="AA1333" i="5" a="1"/>
  <c r="AA1333" i="5" s="1"/>
  <c r="AA1334" i="5" a="1"/>
  <c r="AA1334" i="5" s="1"/>
  <c r="AA1335" i="5" a="1"/>
  <c r="AA1335" i="5" s="1"/>
  <c r="AA1336" i="5" a="1"/>
  <c r="AA1336" i="5" s="1"/>
  <c r="AA1337" i="5" a="1"/>
  <c r="AA1337" i="5" s="1"/>
  <c r="AA1338" i="5" a="1"/>
  <c r="AA1338" i="5" s="1"/>
  <c r="AA1339" i="5" a="1"/>
  <c r="AA1339" i="5" s="1"/>
  <c r="AA1340" i="5" a="1"/>
  <c r="AA1340" i="5" s="1"/>
  <c r="AA1341" i="5" a="1"/>
  <c r="AA1341" i="5" s="1"/>
  <c r="AA1342" i="5" a="1"/>
  <c r="AA1342" i="5" s="1"/>
  <c r="AA1343" i="5" a="1"/>
  <c r="AA1343" i="5" s="1"/>
  <c r="AA1344" i="5" a="1"/>
  <c r="AA1344" i="5" s="1"/>
  <c r="AA1345" i="5" a="1"/>
  <c r="AA1345" i="5" s="1"/>
  <c r="AA1346" i="5" a="1"/>
  <c r="AA1346" i="5" s="1"/>
  <c r="AA1347" i="5" a="1"/>
  <c r="AA1347" i="5" s="1"/>
  <c r="AA1348" i="5" a="1"/>
  <c r="AA1348" i="5" s="1"/>
  <c r="AA1349" i="5" a="1"/>
  <c r="AA1349" i="5" s="1"/>
  <c r="AA1350" i="5" a="1"/>
  <c r="AA1350" i="5" s="1"/>
  <c r="AA1351" i="5" a="1"/>
  <c r="AA1351" i="5" s="1"/>
  <c r="AA1352" i="5" a="1"/>
  <c r="AA1352" i="5" s="1"/>
  <c r="AA1353" i="5" a="1"/>
  <c r="AA1353" i="5" s="1"/>
  <c r="AA1354" i="5" a="1"/>
  <c r="AA1354" i="5" s="1"/>
  <c r="AA1355" i="5" a="1"/>
  <c r="AA1355" i="5" s="1"/>
  <c r="AA1356" i="5" a="1"/>
  <c r="AA1356" i="5" s="1"/>
  <c r="AA1357" i="5" a="1"/>
  <c r="AA1357" i="5" s="1"/>
  <c r="AA1358" i="5" a="1"/>
  <c r="AA1358" i="5" s="1"/>
  <c r="AA1359" i="5" a="1"/>
  <c r="AA1359" i="5" s="1"/>
  <c r="AA1360" i="5" a="1"/>
  <c r="AA1360" i="5" s="1"/>
  <c r="AA1361" i="5" a="1"/>
  <c r="AA1361" i="5" s="1"/>
  <c r="AA1362" i="5" a="1"/>
  <c r="AA1362" i="5" s="1"/>
  <c r="AA1363" i="5" a="1"/>
  <c r="AA1363" i="5" s="1"/>
  <c r="AA1364" i="5" a="1"/>
  <c r="AA1364" i="5" s="1"/>
  <c r="AA1365" i="5" a="1"/>
  <c r="AA1365" i="5" s="1"/>
  <c r="AA1366" i="5" a="1"/>
  <c r="AA1366" i="5" s="1"/>
  <c r="AA1367" i="5" a="1"/>
  <c r="AA1367" i="5" s="1"/>
  <c r="AA1368" i="5" a="1"/>
  <c r="AA1368" i="5" s="1"/>
  <c r="AA1369" i="5" a="1"/>
  <c r="AA1369" i="5" s="1"/>
  <c r="AA1370" i="5" a="1"/>
  <c r="AA1370" i="5" s="1"/>
  <c r="AA1371" i="5" a="1"/>
  <c r="AA1371" i="5" s="1"/>
  <c r="AA1372" i="5" a="1"/>
  <c r="AA1372" i="5" s="1"/>
  <c r="AA1373" i="5" a="1"/>
  <c r="AA1373" i="5" s="1"/>
  <c r="AA1374" i="5" a="1"/>
  <c r="AA1374" i="5" s="1"/>
  <c r="AA1375" i="5" a="1"/>
  <c r="AA1375" i="5" s="1"/>
  <c r="AA1376" i="5" a="1"/>
  <c r="AA1376" i="5" s="1"/>
  <c r="AA1377" i="5" a="1"/>
  <c r="AA1377" i="5" s="1"/>
  <c r="AA1378" i="5" a="1"/>
  <c r="AA1378" i="5" s="1"/>
  <c r="AA1379" i="5" a="1"/>
  <c r="AA1379" i="5" s="1"/>
  <c r="AA1380" i="5" a="1"/>
  <c r="AA1380" i="5" s="1"/>
  <c r="AA1381" i="5" a="1"/>
  <c r="AA1381" i="5" s="1"/>
  <c r="AA1382" i="5" a="1"/>
  <c r="AA1382" i="5" s="1"/>
  <c r="AA1383" i="5" a="1"/>
  <c r="AA1383" i="5" s="1"/>
  <c r="AA1384" i="5" a="1"/>
  <c r="AA1384" i="5" s="1"/>
  <c r="AA1385" i="5" a="1"/>
  <c r="AA1385" i="5" s="1"/>
  <c r="AA1386" i="5" a="1"/>
  <c r="AA1386" i="5" s="1"/>
  <c r="AA1387" i="5" a="1"/>
  <c r="AA1387" i="5" s="1"/>
  <c r="AA1388" i="5" a="1"/>
  <c r="AA1388" i="5" s="1"/>
  <c r="AA1389" i="5" a="1"/>
  <c r="AA1389" i="5" s="1"/>
  <c r="AA1390" i="5" a="1"/>
  <c r="AA1390" i="5" s="1"/>
  <c r="AA1391" i="5" a="1"/>
  <c r="AA1391" i="5" s="1"/>
  <c r="AA1392" i="5" a="1"/>
  <c r="AA1392" i="5" s="1"/>
  <c r="AA1393" i="5" a="1"/>
  <c r="AA1393" i="5" s="1"/>
  <c r="AA1394" i="5" a="1"/>
  <c r="AA1394" i="5" s="1"/>
  <c r="AA1395" i="5" a="1"/>
  <c r="AA1395" i="5" s="1"/>
  <c r="AA1396" i="5" a="1"/>
  <c r="AA1396" i="5" s="1"/>
  <c r="AA1397" i="5" a="1"/>
  <c r="AA1397" i="5" s="1"/>
  <c r="AA1398" i="5" a="1"/>
  <c r="AA1398" i="5" s="1"/>
  <c r="AA1399" i="5" a="1"/>
  <c r="AA1399" i="5" s="1"/>
  <c r="AA1400" i="5" a="1"/>
  <c r="AA1400" i="5" s="1"/>
  <c r="AA1401" i="5" a="1"/>
  <c r="AA1401" i="5" s="1"/>
  <c r="AA1402" i="5" a="1"/>
  <c r="AA1402" i="5" s="1"/>
  <c r="AA1403" i="5" a="1"/>
  <c r="AA1403" i="5" s="1"/>
  <c r="AA1404" i="5" a="1"/>
  <c r="AA1404" i="5" s="1"/>
  <c r="AA1405" i="5" a="1"/>
  <c r="AA1405" i="5" s="1"/>
  <c r="AA1406" i="5" a="1"/>
  <c r="AA1406" i="5" s="1"/>
  <c r="AA1407" i="5" a="1"/>
  <c r="AA1407" i="5" s="1"/>
  <c r="AA1408" i="5" a="1"/>
  <c r="AA1408" i="5" s="1"/>
  <c r="AA1409" i="5" a="1"/>
  <c r="AA1409" i="5" s="1"/>
  <c r="AA1410" i="5" a="1"/>
  <c r="AA1410" i="5" s="1"/>
  <c r="AA1411" i="5" a="1"/>
  <c r="AA1411" i="5" s="1"/>
  <c r="AA1412" i="5" a="1"/>
  <c r="AA1412" i="5" s="1"/>
  <c r="AA1413" i="5" a="1"/>
  <c r="AA1413" i="5" s="1"/>
  <c r="AA1414" i="5" a="1"/>
  <c r="AA1414" i="5" s="1"/>
  <c r="AA1415" i="5" a="1"/>
  <c r="AA1415" i="5" s="1"/>
  <c r="AA1416" i="5" a="1"/>
  <c r="AA1416" i="5" s="1"/>
  <c r="AA1417" i="5" a="1"/>
  <c r="AA1417" i="5" s="1"/>
  <c r="AA1418" i="5" a="1"/>
  <c r="AA1418" i="5" s="1"/>
  <c r="AA1419" i="5" a="1"/>
  <c r="AA1419" i="5" s="1"/>
  <c r="AA1420" i="5" a="1"/>
  <c r="AA1420" i="5" s="1"/>
  <c r="AA1421" i="5" a="1"/>
  <c r="AA1421" i="5" s="1"/>
  <c r="AA1422" i="5" a="1"/>
  <c r="AA1422" i="5" s="1"/>
  <c r="AA1423" i="5" a="1"/>
  <c r="AA1423" i="5" s="1"/>
  <c r="AA1424" i="5" a="1"/>
  <c r="AA1424" i="5" s="1"/>
  <c r="AA1425" i="5" a="1"/>
  <c r="AA1425" i="5" s="1"/>
  <c r="AA1426" i="5" a="1"/>
  <c r="AA1426" i="5" s="1"/>
  <c r="AA1427" i="5" a="1"/>
  <c r="AA1427" i="5" s="1"/>
  <c r="AA1428" i="5" a="1"/>
  <c r="AA1428" i="5" s="1"/>
  <c r="AA1429" i="5" a="1"/>
  <c r="AA1429" i="5" s="1"/>
  <c r="AA1430" i="5" a="1"/>
  <c r="AA1430" i="5" s="1"/>
  <c r="AA1431" i="5" a="1"/>
  <c r="AA1431" i="5" s="1"/>
  <c r="AA1432" i="5" a="1"/>
  <c r="AA1432" i="5" s="1"/>
  <c r="AA1433" i="5" a="1"/>
  <c r="AA1433" i="5" s="1"/>
  <c r="AA1434" i="5" a="1"/>
  <c r="AA1434" i="5" s="1"/>
  <c r="AA1435" i="5" a="1"/>
  <c r="AA1435" i="5" s="1"/>
  <c r="AA1436" i="5" a="1"/>
  <c r="AA1436" i="5" s="1"/>
  <c r="AA1437" i="5" a="1"/>
  <c r="AA1437" i="5" s="1"/>
  <c r="AA1438" i="5" a="1"/>
  <c r="AA1438" i="5" s="1"/>
  <c r="AA1439" i="5" a="1"/>
  <c r="AA1439" i="5" s="1"/>
  <c r="AA1440" i="5" a="1"/>
  <c r="AA1440" i="5" s="1"/>
  <c r="AA1441" i="5" a="1"/>
  <c r="AA1441" i="5" s="1"/>
  <c r="AA1442" i="5" a="1"/>
  <c r="AA1442" i="5" s="1"/>
  <c r="AA1443" i="5" a="1"/>
  <c r="AA1443" i="5" s="1"/>
  <c r="AA1444" i="5" a="1"/>
  <c r="AA1444" i="5" s="1"/>
  <c r="AA1445" i="5" a="1"/>
  <c r="AA1445" i="5" s="1"/>
  <c r="AA1446" i="5" a="1"/>
  <c r="AA1446" i="5" s="1"/>
  <c r="AA1447" i="5" a="1"/>
  <c r="AA1447" i="5" s="1"/>
  <c r="AA1448" i="5" a="1"/>
  <c r="AA1448" i="5" s="1"/>
  <c r="AA1449" i="5" a="1"/>
  <c r="AA1449" i="5" s="1"/>
  <c r="AA1450" i="5" a="1"/>
  <c r="AA1450" i="5" s="1"/>
  <c r="AA1451" i="5" a="1"/>
  <c r="AA1451" i="5" s="1"/>
  <c r="AA1452" i="5" a="1"/>
  <c r="AA1452" i="5" s="1"/>
  <c r="AA1453" i="5" a="1"/>
  <c r="AA1453" i="5" s="1"/>
  <c r="AA1454" i="5" a="1"/>
  <c r="AA1454" i="5" s="1"/>
  <c r="AA1455" i="5" a="1"/>
  <c r="AA1455" i="5" s="1"/>
  <c r="AA1456" i="5" a="1"/>
  <c r="AA1456" i="5" s="1"/>
  <c r="AA1457" i="5" a="1"/>
  <c r="AA1457" i="5" s="1"/>
  <c r="AA1458" i="5" a="1"/>
  <c r="AA1458" i="5" s="1"/>
  <c r="AA1459" i="5" a="1"/>
  <c r="AA1459" i="5" s="1"/>
  <c r="AA1460" i="5" a="1"/>
  <c r="AA1460" i="5" s="1"/>
  <c r="AA1461" i="5" a="1"/>
  <c r="AA1461" i="5" s="1"/>
  <c r="AA1462" i="5" a="1"/>
  <c r="AA1462" i="5" s="1"/>
  <c r="AA1463" i="5" a="1"/>
  <c r="AA1463" i="5" s="1"/>
  <c r="AA1464" i="5" a="1"/>
  <c r="AA1464" i="5" s="1"/>
  <c r="AA1465" i="5" a="1"/>
  <c r="AA1465" i="5" s="1"/>
  <c r="AA1466" i="5" a="1"/>
  <c r="AA1466" i="5" s="1"/>
  <c r="AA1467" i="5" a="1"/>
  <c r="AA1467" i="5" s="1"/>
  <c r="AA1468" i="5" a="1"/>
  <c r="AA1468" i="5" s="1"/>
  <c r="AA1469" i="5" a="1"/>
  <c r="AA1469" i="5" s="1"/>
  <c r="AA1470" i="5" a="1"/>
  <c r="AA1470" i="5" s="1"/>
  <c r="AA1471" i="5" a="1"/>
  <c r="AA1471" i="5" s="1"/>
  <c r="AA1472" i="5" a="1"/>
  <c r="AA1472" i="5" s="1"/>
  <c r="AA1473" i="5" a="1"/>
  <c r="AA1473" i="5" s="1"/>
  <c r="AA1474" i="5" a="1"/>
  <c r="AA1474" i="5" s="1"/>
  <c r="AA1475" i="5" a="1"/>
  <c r="AA1475" i="5" s="1"/>
  <c r="AA1476" i="5" a="1"/>
  <c r="AA1476" i="5" s="1"/>
  <c r="AA1477" i="5" a="1"/>
  <c r="AA1477" i="5" s="1"/>
  <c r="AA1478" i="5" a="1"/>
  <c r="AA1478" i="5" s="1"/>
  <c r="AA1479" i="5" a="1"/>
  <c r="AA1479" i="5" s="1"/>
  <c r="AA1480" i="5" a="1"/>
  <c r="AA1480" i="5" s="1"/>
  <c r="AA1481" i="5" a="1"/>
  <c r="AA1481" i="5" s="1"/>
  <c r="AA1482" i="5" a="1"/>
  <c r="AA1482" i="5" s="1"/>
  <c r="AA1483" i="5" a="1"/>
  <c r="AA1483" i="5" s="1"/>
  <c r="AA1484" i="5" a="1"/>
  <c r="AA1484" i="5" s="1"/>
  <c r="AA1485" i="5" a="1"/>
  <c r="AA1485" i="5" s="1"/>
  <c r="AA1486" i="5" a="1"/>
  <c r="AA1486" i="5" s="1"/>
  <c r="AA1487" i="5" a="1"/>
  <c r="AA1487" i="5" s="1"/>
  <c r="AA1488" i="5" a="1"/>
  <c r="AA1488" i="5" s="1"/>
  <c r="AA1489" i="5" a="1"/>
  <c r="AA1489" i="5" s="1"/>
  <c r="AA1490" i="5" a="1"/>
  <c r="AA1490" i="5" s="1"/>
  <c r="AA1491" i="5" a="1"/>
  <c r="AA1491" i="5" s="1"/>
  <c r="AA1492" i="5" a="1"/>
  <c r="AA1492" i="5" s="1"/>
  <c r="AA1493" i="5" a="1"/>
  <c r="AA1493" i="5" s="1"/>
  <c r="AA1494" i="5" a="1"/>
  <c r="AA1494" i="5" s="1"/>
  <c r="AA1495" i="5" a="1"/>
  <c r="AA1495" i="5" s="1"/>
  <c r="AA1496" i="5" a="1"/>
  <c r="AA1496" i="5" s="1"/>
  <c r="AA1497" i="5" a="1"/>
  <c r="AA1497" i="5" s="1"/>
  <c r="AA1498" i="5" a="1"/>
  <c r="AA1498" i="5" s="1"/>
  <c r="AA1499" i="5" a="1"/>
  <c r="AA1499" i="5" s="1"/>
  <c r="AA1500" i="5" a="1"/>
  <c r="AA1500" i="5" s="1"/>
  <c r="AA1501" i="5" a="1"/>
  <c r="AA1501" i="5" s="1"/>
  <c r="AA1502" i="5" a="1"/>
  <c r="AA1502" i="5" s="1"/>
  <c r="AA1503" i="5" a="1"/>
  <c r="AA1503" i="5" s="1"/>
  <c r="AA1504" i="5" a="1"/>
  <c r="AA1504" i="5" s="1"/>
  <c r="AA1505" i="5" a="1"/>
  <c r="AA1505" i="5" s="1"/>
  <c r="AA1506" i="5" a="1"/>
  <c r="AA1506" i="5" s="1"/>
  <c r="AA1507" i="5" a="1"/>
  <c r="AA1507" i="5" s="1"/>
  <c r="AA1508" i="5" a="1"/>
  <c r="AA1508" i="5" s="1"/>
  <c r="AA1509" i="5" a="1"/>
  <c r="AA1509" i="5" s="1"/>
  <c r="AA1510" i="5" a="1"/>
  <c r="AA1510" i="5" s="1"/>
  <c r="AA1511" i="5" a="1"/>
  <c r="AA1511" i="5" s="1"/>
  <c r="AA1512" i="5" a="1"/>
  <c r="AA1512" i="5" s="1"/>
  <c r="AA1513" i="5" a="1"/>
  <c r="AA1513" i="5" s="1"/>
  <c r="AA1514" i="5" a="1"/>
  <c r="AA1514" i="5" s="1"/>
  <c r="AA1515" i="5" a="1"/>
  <c r="AA1515" i="5" s="1"/>
  <c r="AA1516" i="5" a="1"/>
  <c r="AA1516" i="5" s="1"/>
  <c r="AA1517" i="5" a="1"/>
  <c r="AA1517" i="5" s="1"/>
  <c r="AA1518" i="5" a="1"/>
  <c r="AA1518" i="5" s="1"/>
  <c r="AA1519" i="5" a="1"/>
  <c r="AA1519" i="5" s="1"/>
  <c r="AA1520" i="5" a="1"/>
  <c r="AA1520" i="5" s="1"/>
  <c r="AA1521" i="5" a="1"/>
  <c r="AA1521" i="5" s="1"/>
  <c r="AA1522" i="5" a="1"/>
  <c r="AA1522" i="5" s="1"/>
  <c r="AA1523" i="5" a="1"/>
  <c r="AA1523" i="5" s="1"/>
  <c r="AA1524" i="5" a="1"/>
  <c r="AA1524" i="5" s="1"/>
  <c r="AA1525" i="5" a="1"/>
  <c r="AA1525" i="5" s="1"/>
  <c r="AA1526" i="5" a="1"/>
  <c r="AA1526" i="5" s="1"/>
  <c r="AA1527" i="5" a="1"/>
  <c r="AA1527" i="5" s="1"/>
  <c r="AA1528" i="5" a="1"/>
  <c r="AA1528" i="5" s="1"/>
  <c r="AA1529" i="5" a="1"/>
  <c r="AA1529" i="5" s="1"/>
  <c r="AA1530" i="5" a="1"/>
  <c r="AA1530" i="5" s="1"/>
  <c r="AA2" i="5" a="1"/>
  <c r="AA2" i="5" s="1"/>
  <c r="Z3" i="5" a="1"/>
  <c r="Z3" i="5" s="1"/>
  <c r="Z4" i="5" a="1"/>
  <c r="Z4" i="5" s="1"/>
  <c r="Z5" i="5" a="1"/>
  <c r="Z5" i="5" s="1"/>
  <c r="Z6" i="5" a="1"/>
  <c r="Z6" i="5" s="1"/>
  <c r="Z7" i="5" a="1"/>
  <c r="Z7" i="5" s="1"/>
  <c r="Z8" i="5" a="1"/>
  <c r="Z8" i="5" s="1"/>
  <c r="Z9" i="5" a="1"/>
  <c r="Z9" i="5" s="1"/>
  <c r="Z10" i="5" a="1"/>
  <c r="Z10" i="5" s="1"/>
  <c r="Z11" i="5" a="1"/>
  <c r="Z11" i="5" s="1"/>
  <c r="Z12" i="5" a="1"/>
  <c r="Z12" i="5" s="1"/>
  <c r="Z13" i="5" a="1"/>
  <c r="Z13" i="5" s="1"/>
  <c r="Z14" i="5" a="1"/>
  <c r="Z14" i="5"/>
  <c r="Z15" i="5" a="1"/>
  <c r="Z15" i="5" s="1"/>
  <c r="Z16" i="5" a="1"/>
  <c r="Z16" i="5" s="1"/>
  <c r="Z17" i="5" a="1"/>
  <c r="Z17" i="5" s="1"/>
  <c r="Z18" i="5" a="1"/>
  <c r="Z18" i="5" s="1"/>
  <c r="Z19" i="5" a="1"/>
  <c r="Z19" i="5" s="1"/>
  <c r="Z20" i="5" a="1"/>
  <c r="Z20" i="5" s="1"/>
  <c r="Z21" i="5" a="1"/>
  <c r="Z21" i="5" s="1"/>
  <c r="Z22" i="5" a="1"/>
  <c r="Z22" i="5" s="1"/>
  <c r="Z23" i="5" a="1"/>
  <c r="Z23" i="5" s="1"/>
  <c r="Z24" i="5" a="1"/>
  <c r="Z24" i="5" s="1"/>
  <c r="Z25" i="5" a="1"/>
  <c r="Z25" i="5" s="1"/>
  <c r="Z26" i="5" a="1"/>
  <c r="Z26" i="5" s="1"/>
  <c r="Z27" i="5" a="1"/>
  <c r="Z27" i="5" s="1"/>
  <c r="Z28" i="5" a="1"/>
  <c r="Z28" i="5" s="1"/>
  <c r="Z29" i="5" a="1"/>
  <c r="Z29" i="5" s="1"/>
  <c r="Z30" i="5" a="1"/>
  <c r="Z30" i="5" s="1"/>
  <c r="Z31" i="5" a="1"/>
  <c r="Z31" i="5" s="1"/>
  <c r="Z32" i="5" a="1"/>
  <c r="Z32" i="5" s="1"/>
  <c r="Z33" i="5" a="1"/>
  <c r="Z33" i="5" s="1"/>
  <c r="Z34" i="5" a="1"/>
  <c r="Z34" i="5" s="1"/>
  <c r="Z35" i="5" a="1"/>
  <c r="Z35" i="5" s="1"/>
  <c r="Z36" i="5" a="1"/>
  <c r="Z36" i="5" s="1"/>
  <c r="Z37" i="5" a="1"/>
  <c r="Z37" i="5" s="1"/>
  <c r="Z38" i="5" a="1"/>
  <c r="Z38" i="5" s="1"/>
  <c r="Z39" i="5" a="1"/>
  <c r="Z39" i="5" s="1"/>
  <c r="Z40" i="5" a="1"/>
  <c r="Z40" i="5" s="1"/>
  <c r="Z41" i="5" a="1"/>
  <c r="Z41" i="5" s="1"/>
  <c r="Z42" i="5" a="1"/>
  <c r="Z42" i="5" s="1"/>
  <c r="Z43" i="5" a="1"/>
  <c r="Z43" i="5" s="1"/>
  <c r="Z44" i="5" a="1"/>
  <c r="Z44" i="5" s="1"/>
  <c r="Z45" i="5" a="1"/>
  <c r="Z45" i="5" s="1"/>
  <c r="Z46" i="5" a="1"/>
  <c r="Z46" i="5" s="1"/>
  <c r="Z47" i="5" a="1"/>
  <c r="Z47" i="5" s="1"/>
  <c r="Z48" i="5" a="1"/>
  <c r="Z48" i="5" s="1"/>
  <c r="Z49" i="5" a="1"/>
  <c r="Z49" i="5" s="1"/>
  <c r="Z50" i="5" a="1"/>
  <c r="Z50" i="5" s="1"/>
  <c r="Z51" i="5" a="1"/>
  <c r="Z51" i="5" s="1"/>
  <c r="Z52" i="5" a="1"/>
  <c r="Z52" i="5" s="1"/>
  <c r="Z53" i="5" a="1"/>
  <c r="Z53" i="5" s="1"/>
  <c r="Z54" i="5" a="1"/>
  <c r="Z54" i="5" s="1"/>
  <c r="Z55" i="5" a="1"/>
  <c r="Z55" i="5" s="1"/>
  <c r="Z56" i="5" a="1"/>
  <c r="Z56" i="5" s="1"/>
  <c r="Z57" i="5" a="1"/>
  <c r="Z57" i="5" s="1"/>
  <c r="Z58" i="5" a="1"/>
  <c r="Z58" i="5" s="1"/>
  <c r="Z59" i="5" a="1"/>
  <c r="Z59" i="5" s="1"/>
  <c r="Z60" i="5" a="1"/>
  <c r="Z60" i="5" s="1"/>
  <c r="Z61" i="5" a="1"/>
  <c r="Z61" i="5" s="1"/>
  <c r="Z62" i="5" a="1"/>
  <c r="Z62" i="5" s="1"/>
  <c r="Z63" i="5" a="1"/>
  <c r="Z63" i="5" s="1"/>
  <c r="Z64" i="5" a="1"/>
  <c r="Z64" i="5" s="1"/>
  <c r="Z65" i="5" a="1"/>
  <c r="Z65" i="5" s="1"/>
  <c r="Z66" i="5" a="1"/>
  <c r="Z66" i="5" s="1"/>
  <c r="Z67" i="5" a="1"/>
  <c r="Z67" i="5" s="1"/>
  <c r="Z68" i="5" a="1"/>
  <c r="Z68" i="5" s="1"/>
  <c r="Z69" i="5" a="1"/>
  <c r="Z69" i="5" s="1"/>
  <c r="Z70" i="5" a="1"/>
  <c r="Z70" i="5" s="1"/>
  <c r="Z71" i="5" a="1"/>
  <c r="Z71" i="5" s="1"/>
  <c r="Z72" i="5" a="1"/>
  <c r="Z72" i="5" s="1"/>
  <c r="Z73" i="5" a="1"/>
  <c r="Z73" i="5" s="1"/>
  <c r="Z74" i="5" a="1"/>
  <c r="Z74" i="5" s="1"/>
  <c r="Z75" i="5" a="1"/>
  <c r="Z75" i="5" s="1"/>
  <c r="Z76" i="5" a="1"/>
  <c r="Z76" i="5" s="1"/>
  <c r="Z77" i="5" a="1"/>
  <c r="Z77" i="5" s="1"/>
  <c r="Z78" i="5" a="1"/>
  <c r="Z78" i="5" s="1"/>
  <c r="Z79" i="5" a="1"/>
  <c r="Z79" i="5" s="1"/>
  <c r="Z80" i="5" a="1"/>
  <c r="Z80" i="5" s="1"/>
  <c r="Z81" i="5" a="1"/>
  <c r="Z81" i="5" s="1"/>
  <c r="Z82" i="5" a="1"/>
  <c r="Z82" i="5" s="1"/>
  <c r="Z83" i="5" a="1"/>
  <c r="Z83" i="5" s="1"/>
  <c r="Z84" i="5" a="1"/>
  <c r="Z84" i="5" s="1"/>
  <c r="Z85" i="5" a="1"/>
  <c r="Z85" i="5" s="1"/>
  <c r="Z86" i="5" a="1"/>
  <c r="Z86" i="5" s="1"/>
  <c r="Z87" i="5" a="1"/>
  <c r="Z87" i="5" s="1"/>
  <c r="Z88" i="5" a="1"/>
  <c r="Z88" i="5" s="1"/>
  <c r="Z89" i="5" a="1"/>
  <c r="Z89" i="5" s="1"/>
  <c r="Z90" i="5" a="1"/>
  <c r="Z90" i="5" s="1"/>
  <c r="Z91" i="5" a="1"/>
  <c r="Z91" i="5" s="1"/>
  <c r="Z92" i="5" a="1"/>
  <c r="Z92" i="5" s="1"/>
  <c r="Z93" i="5" a="1"/>
  <c r="Z93" i="5" s="1"/>
  <c r="Z94" i="5" a="1"/>
  <c r="Z94" i="5" s="1"/>
  <c r="Z95" i="5" a="1"/>
  <c r="Z95" i="5" s="1"/>
  <c r="Z96" i="5" a="1"/>
  <c r="Z96" i="5" s="1"/>
  <c r="Z97" i="5" a="1"/>
  <c r="Z97" i="5" s="1"/>
  <c r="Z98" i="5" a="1"/>
  <c r="Z98" i="5" s="1"/>
  <c r="Z99" i="5" a="1"/>
  <c r="Z99" i="5" s="1"/>
  <c r="Z100" i="5" a="1"/>
  <c r="Z100" i="5" s="1"/>
  <c r="Z101" i="5" a="1"/>
  <c r="Z101" i="5" s="1"/>
  <c r="Z102" i="5" a="1"/>
  <c r="Z102" i="5" s="1"/>
  <c r="Z103" i="5" a="1"/>
  <c r="Z103" i="5" s="1"/>
  <c r="Z104" i="5" a="1"/>
  <c r="Z104" i="5" s="1"/>
  <c r="Z105" i="5" a="1"/>
  <c r="Z105" i="5" s="1"/>
  <c r="Z106" i="5" a="1"/>
  <c r="Z106" i="5" s="1"/>
  <c r="Z107" i="5" a="1"/>
  <c r="Z107" i="5" s="1"/>
  <c r="Z108" i="5" a="1"/>
  <c r="Z108" i="5" s="1"/>
  <c r="Z109" i="5" a="1"/>
  <c r="Z109" i="5" s="1"/>
  <c r="Z110" i="5" a="1"/>
  <c r="Z110" i="5" s="1"/>
  <c r="Z111" i="5" a="1"/>
  <c r="Z111" i="5" s="1"/>
  <c r="Z112" i="5" a="1"/>
  <c r="Z112" i="5" s="1"/>
  <c r="Z113" i="5" a="1"/>
  <c r="Z113" i="5" s="1"/>
  <c r="Z114" i="5" a="1"/>
  <c r="Z114" i="5" s="1"/>
  <c r="Z115" i="5" a="1"/>
  <c r="Z115" i="5" s="1"/>
  <c r="Z116" i="5" a="1"/>
  <c r="Z116" i="5" s="1"/>
  <c r="Z117" i="5" a="1"/>
  <c r="Z117" i="5" s="1"/>
  <c r="Z118" i="5" a="1"/>
  <c r="Z118" i="5" s="1"/>
  <c r="Z119" i="5" a="1"/>
  <c r="Z119" i="5" s="1"/>
  <c r="Z120" i="5" a="1"/>
  <c r="Z120" i="5" s="1"/>
  <c r="Z121" i="5" a="1"/>
  <c r="Z121" i="5" s="1"/>
  <c r="Z122" i="5" a="1"/>
  <c r="Z122" i="5" s="1"/>
  <c r="Z123" i="5" a="1"/>
  <c r="Z123" i="5" s="1"/>
  <c r="Z124" i="5" a="1"/>
  <c r="Z124" i="5" s="1"/>
  <c r="Z125" i="5" a="1"/>
  <c r="Z125" i="5" s="1"/>
  <c r="Z126" i="5" a="1"/>
  <c r="Z126" i="5" s="1"/>
  <c r="Z127" i="5" a="1"/>
  <c r="Z127" i="5" s="1"/>
  <c r="Z128" i="5" a="1"/>
  <c r="Z128" i="5" s="1"/>
  <c r="Z129" i="5" a="1"/>
  <c r="Z129" i="5" s="1"/>
  <c r="Z130" i="5" a="1"/>
  <c r="Z130" i="5" s="1"/>
  <c r="Z131" i="5" a="1"/>
  <c r="Z131" i="5" s="1"/>
  <c r="Z132" i="5" a="1"/>
  <c r="Z132" i="5" s="1"/>
  <c r="Z133" i="5" a="1"/>
  <c r="Z133" i="5" s="1"/>
  <c r="Z134" i="5" a="1"/>
  <c r="Z134" i="5" s="1"/>
  <c r="Z135" i="5" a="1"/>
  <c r="Z135" i="5" s="1"/>
  <c r="Z136" i="5" a="1"/>
  <c r="Z136" i="5" s="1"/>
  <c r="Z137" i="5" a="1"/>
  <c r="Z137" i="5" s="1"/>
  <c r="Z138" i="5" a="1"/>
  <c r="Z138" i="5" s="1"/>
  <c r="Z139" i="5" a="1"/>
  <c r="Z139" i="5" s="1"/>
  <c r="Z140" i="5" a="1"/>
  <c r="Z140" i="5" s="1"/>
  <c r="Z141" i="5" a="1"/>
  <c r="Z141" i="5" s="1"/>
  <c r="Z142" i="5" a="1"/>
  <c r="Z142" i="5" s="1"/>
  <c r="Z143" i="5" a="1"/>
  <c r="Z143" i="5" s="1"/>
  <c r="Z144" i="5" a="1"/>
  <c r="Z144" i="5" s="1"/>
  <c r="Z145" i="5" a="1"/>
  <c r="Z145" i="5" s="1"/>
  <c r="Z146" i="5" a="1"/>
  <c r="Z146" i="5" s="1"/>
  <c r="Z147" i="5" a="1"/>
  <c r="Z147" i="5" s="1"/>
  <c r="Z148" i="5" a="1"/>
  <c r="Z148" i="5" s="1"/>
  <c r="Z149" i="5" a="1"/>
  <c r="Z149" i="5" s="1"/>
  <c r="Z150" i="5" a="1"/>
  <c r="Z150" i="5" s="1"/>
  <c r="Z151" i="5" a="1"/>
  <c r="Z151" i="5" s="1"/>
  <c r="Z152" i="5" a="1"/>
  <c r="Z152" i="5" s="1"/>
  <c r="Z153" i="5" a="1"/>
  <c r="Z153" i="5" s="1"/>
  <c r="Z154" i="5" a="1"/>
  <c r="Z154" i="5" s="1"/>
  <c r="Z155" i="5" a="1"/>
  <c r="Z155" i="5" s="1"/>
  <c r="Z156" i="5" a="1"/>
  <c r="Z156" i="5" s="1"/>
  <c r="Z157" i="5" a="1"/>
  <c r="Z157" i="5" s="1"/>
  <c r="Z158" i="5" a="1"/>
  <c r="Z158" i="5" s="1"/>
  <c r="Z159" i="5" a="1"/>
  <c r="Z159" i="5" s="1"/>
  <c r="Z160" i="5" a="1"/>
  <c r="Z160" i="5" s="1"/>
  <c r="Z161" i="5" a="1"/>
  <c r="Z161" i="5" s="1"/>
  <c r="Z162" i="5" a="1"/>
  <c r="Z162" i="5" s="1"/>
  <c r="Z163" i="5" a="1"/>
  <c r="Z163" i="5" s="1"/>
  <c r="Z164" i="5" a="1"/>
  <c r="Z164" i="5" s="1"/>
  <c r="Z165" i="5" a="1"/>
  <c r="Z165" i="5" s="1"/>
  <c r="Z166" i="5" a="1"/>
  <c r="Z166" i="5" s="1"/>
  <c r="Z167" i="5" a="1"/>
  <c r="Z167" i="5" s="1"/>
  <c r="Z168" i="5" a="1"/>
  <c r="Z168" i="5" s="1"/>
  <c r="Z169" i="5" a="1"/>
  <c r="Z169" i="5" s="1"/>
  <c r="Z170" i="5" a="1"/>
  <c r="Z170" i="5" s="1"/>
  <c r="Z171" i="5" a="1"/>
  <c r="Z171" i="5" s="1"/>
  <c r="Z172" i="5" a="1"/>
  <c r="Z172" i="5" s="1"/>
  <c r="Z173" i="5" a="1"/>
  <c r="Z173" i="5" s="1"/>
  <c r="Z174" i="5" a="1"/>
  <c r="Z174" i="5" s="1"/>
  <c r="Z175" i="5" a="1"/>
  <c r="Z175" i="5" s="1"/>
  <c r="Z176" i="5" a="1"/>
  <c r="Z176" i="5" s="1"/>
  <c r="Z177" i="5" a="1"/>
  <c r="Z177" i="5" s="1"/>
  <c r="Z178" i="5" a="1"/>
  <c r="Z178" i="5" s="1"/>
  <c r="Z179" i="5" a="1"/>
  <c r="Z179" i="5" s="1"/>
  <c r="Z180" i="5" a="1"/>
  <c r="Z180" i="5" s="1"/>
  <c r="Z181" i="5" a="1"/>
  <c r="Z181" i="5" s="1"/>
  <c r="Z182" i="5" a="1"/>
  <c r="Z182" i="5" s="1"/>
  <c r="Z183" i="5" a="1"/>
  <c r="Z183" i="5" s="1"/>
  <c r="Z184" i="5" a="1"/>
  <c r="Z184" i="5" s="1"/>
  <c r="Z185" i="5" a="1"/>
  <c r="Z185" i="5" s="1"/>
  <c r="Z186" i="5" a="1"/>
  <c r="Z186" i="5" s="1"/>
  <c r="Z187" i="5" a="1"/>
  <c r="Z187" i="5" s="1"/>
  <c r="Z188" i="5" a="1"/>
  <c r="Z188" i="5" s="1"/>
  <c r="Z189" i="5" a="1"/>
  <c r="Z189" i="5" s="1"/>
  <c r="Z190" i="5" a="1"/>
  <c r="Z190" i="5" s="1"/>
  <c r="Z191" i="5" a="1"/>
  <c r="Z191" i="5" s="1"/>
  <c r="Z192" i="5" a="1"/>
  <c r="Z192" i="5" s="1"/>
  <c r="Z193" i="5" a="1"/>
  <c r="Z193" i="5" s="1"/>
  <c r="Z194" i="5" a="1"/>
  <c r="Z194" i="5" s="1"/>
  <c r="Z195" i="5" a="1"/>
  <c r="Z195" i="5" s="1"/>
  <c r="Z196" i="5" a="1"/>
  <c r="Z196" i="5" s="1"/>
  <c r="Z197" i="5" a="1"/>
  <c r="Z197" i="5" s="1"/>
  <c r="Z198" i="5" a="1"/>
  <c r="Z198" i="5" s="1"/>
  <c r="Z199" i="5" a="1"/>
  <c r="Z199" i="5" s="1"/>
  <c r="Z200" i="5" a="1"/>
  <c r="Z200" i="5" s="1"/>
  <c r="Z201" i="5" a="1"/>
  <c r="Z201" i="5" s="1"/>
  <c r="Z202" i="5" a="1"/>
  <c r="Z202" i="5" s="1"/>
  <c r="Z203" i="5" a="1"/>
  <c r="Z203" i="5" s="1"/>
  <c r="Z204" i="5" a="1"/>
  <c r="Z204" i="5" s="1"/>
  <c r="Z205" i="5" a="1"/>
  <c r="Z205" i="5" s="1"/>
  <c r="Z206" i="5" a="1"/>
  <c r="Z206" i="5" s="1"/>
  <c r="Z207" i="5" a="1"/>
  <c r="Z207" i="5" s="1"/>
  <c r="Z208" i="5" a="1"/>
  <c r="Z208" i="5" s="1"/>
  <c r="Z209" i="5" a="1"/>
  <c r="Z209" i="5" s="1"/>
  <c r="Z210" i="5" a="1"/>
  <c r="Z210" i="5" s="1"/>
  <c r="Z211" i="5" a="1"/>
  <c r="Z211" i="5" s="1"/>
  <c r="Z212" i="5" a="1"/>
  <c r="Z212" i="5" s="1"/>
  <c r="Z213" i="5" a="1"/>
  <c r="Z213" i="5" s="1"/>
  <c r="Z214" i="5" a="1"/>
  <c r="Z214" i="5" s="1"/>
  <c r="Z215" i="5" a="1"/>
  <c r="Z215" i="5" s="1"/>
  <c r="Z216" i="5" a="1"/>
  <c r="Z216" i="5" s="1"/>
  <c r="Z217" i="5" a="1"/>
  <c r="Z217" i="5" s="1"/>
  <c r="Z218" i="5" a="1"/>
  <c r="Z218" i="5" s="1"/>
  <c r="Z219" i="5" a="1"/>
  <c r="Z219" i="5" s="1"/>
  <c r="Z220" i="5" a="1"/>
  <c r="Z220" i="5" s="1"/>
  <c r="Z221" i="5" a="1"/>
  <c r="Z221" i="5" s="1"/>
  <c r="Z222" i="5" a="1"/>
  <c r="Z222" i="5" s="1"/>
  <c r="Z223" i="5" a="1"/>
  <c r="Z223" i="5" s="1"/>
  <c r="Z224" i="5" a="1"/>
  <c r="Z224" i="5" s="1"/>
  <c r="Z225" i="5" a="1"/>
  <c r="Z225" i="5" s="1"/>
  <c r="Z226" i="5" a="1"/>
  <c r="Z226" i="5" s="1"/>
  <c r="Z227" i="5" a="1"/>
  <c r="Z227" i="5" s="1"/>
  <c r="Z228" i="5" a="1"/>
  <c r="Z228" i="5" s="1"/>
  <c r="Z229" i="5" a="1"/>
  <c r="Z229" i="5" s="1"/>
  <c r="Z230" i="5" a="1"/>
  <c r="Z230" i="5" s="1"/>
  <c r="Z231" i="5" a="1"/>
  <c r="Z231" i="5" s="1"/>
  <c r="Z232" i="5" a="1"/>
  <c r="Z232" i="5" s="1"/>
  <c r="Z233" i="5" a="1"/>
  <c r="Z233" i="5" s="1"/>
  <c r="Z234" i="5" a="1"/>
  <c r="Z234" i="5" s="1"/>
  <c r="Z235" i="5" a="1"/>
  <c r="Z235" i="5" s="1"/>
  <c r="Z236" i="5" a="1"/>
  <c r="Z236" i="5" s="1"/>
  <c r="Z237" i="5" a="1"/>
  <c r="Z237" i="5" s="1"/>
  <c r="Z238" i="5" a="1"/>
  <c r="Z238" i="5" s="1"/>
  <c r="Z239" i="5" a="1"/>
  <c r="Z239" i="5" s="1"/>
  <c r="Z240" i="5" a="1"/>
  <c r="Z240" i="5" s="1"/>
  <c r="Z241" i="5" a="1"/>
  <c r="Z241" i="5" s="1"/>
  <c r="Z242" i="5" a="1"/>
  <c r="Z242" i="5" s="1"/>
  <c r="Z243" i="5" a="1"/>
  <c r="Z243" i="5" s="1"/>
  <c r="Z244" i="5" a="1"/>
  <c r="Z244" i="5" s="1"/>
  <c r="Z245" i="5" a="1"/>
  <c r="Z245" i="5" s="1"/>
  <c r="Z246" i="5" a="1"/>
  <c r="Z246" i="5" s="1"/>
  <c r="Z247" i="5" a="1"/>
  <c r="Z247" i="5" s="1"/>
  <c r="Z248" i="5" a="1"/>
  <c r="Z248" i="5" s="1"/>
  <c r="Z249" i="5" a="1"/>
  <c r="Z249" i="5" s="1"/>
  <c r="Z250" i="5" a="1"/>
  <c r="Z250" i="5" s="1"/>
  <c r="Z251" i="5" a="1"/>
  <c r="Z251" i="5" s="1"/>
  <c r="Z252" i="5" a="1"/>
  <c r="Z252" i="5" s="1"/>
  <c r="Z253" i="5" a="1"/>
  <c r="Z253" i="5" s="1"/>
  <c r="Z254" i="5" a="1"/>
  <c r="Z254" i="5" s="1"/>
  <c r="Z255" i="5" a="1"/>
  <c r="Z255" i="5" s="1"/>
  <c r="Z256" i="5" a="1"/>
  <c r="Z256" i="5" s="1"/>
  <c r="Z257" i="5" a="1"/>
  <c r="Z257" i="5" s="1"/>
  <c r="Z258" i="5" a="1"/>
  <c r="Z258" i="5" s="1"/>
  <c r="Z259" i="5" a="1"/>
  <c r="Z259" i="5" s="1"/>
  <c r="Z260" i="5" a="1"/>
  <c r="Z260" i="5" s="1"/>
  <c r="Z261" i="5" a="1"/>
  <c r="Z261" i="5" s="1"/>
  <c r="Z262" i="5" a="1"/>
  <c r="Z262" i="5" s="1"/>
  <c r="Z263" i="5" a="1"/>
  <c r="Z263" i="5" s="1"/>
  <c r="Z264" i="5" a="1"/>
  <c r="Z264" i="5" s="1"/>
  <c r="Z265" i="5" a="1"/>
  <c r="Z265" i="5" s="1"/>
  <c r="Z266" i="5" a="1"/>
  <c r="Z266" i="5" s="1"/>
  <c r="Z267" i="5" a="1"/>
  <c r="Z267" i="5" s="1"/>
  <c r="Z268" i="5" a="1"/>
  <c r="Z268" i="5" s="1"/>
  <c r="Z269" i="5" a="1"/>
  <c r="Z269" i="5" s="1"/>
  <c r="Z270" i="5" a="1"/>
  <c r="Z270" i="5" s="1"/>
  <c r="Z271" i="5" a="1"/>
  <c r="Z271" i="5" s="1"/>
  <c r="Z272" i="5" a="1"/>
  <c r="Z272" i="5" s="1"/>
  <c r="Z273" i="5" a="1"/>
  <c r="Z273" i="5" s="1"/>
  <c r="Z274" i="5" a="1"/>
  <c r="Z274" i="5" s="1"/>
  <c r="Z275" i="5" a="1"/>
  <c r="Z275" i="5" s="1"/>
  <c r="Z276" i="5" a="1"/>
  <c r="Z276" i="5" s="1"/>
  <c r="Z277" i="5" a="1"/>
  <c r="Z277" i="5" s="1"/>
  <c r="Z278" i="5" a="1"/>
  <c r="Z278" i="5" s="1"/>
  <c r="Z279" i="5" a="1"/>
  <c r="Z279" i="5" s="1"/>
  <c r="Z280" i="5" a="1"/>
  <c r="Z280" i="5" s="1"/>
  <c r="Z281" i="5" a="1"/>
  <c r="Z281" i="5" s="1"/>
  <c r="Z282" i="5" a="1"/>
  <c r="Z282" i="5" s="1"/>
  <c r="Z283" i="5" a="1"/>
  <c r="Z283" i="5" s="1"/>
  <c r="Z284" i="5" a="1"/>
  <c r="Z284" i="5" s="1"/>
  <c r="Z285" i="5" a="1"/>
  <c r="Z285" i="5" s="1"/>
  <c r="Z286" i="5" a="1"/>
  <c r="Z286" i="5" s="1"/>
  <c r="Z287" i="5" a="1"/>
  <c r="Z287" i="5" s="1"/>
  <c r="Z288" i="5" a="1"/>
  <c r="Z288" i="5" s="1"/>
  <c r="Z289" i="5" a="1"/>
  <c r="Z289" i="5" s="1"/>
  <c r="Z290" i="5" a="1"/>
  <c r="Z290" i="5" s="1"/>
  <c r="Z291" i="5" a="1"/>
  <c r="Z291" i="5" s="1"/>
  <c r="Z292" i="5" a="1"/>
  <c r="Z292" i="5" s="1"/>
  <c r="Z293" i="5" a="1"/>
  <c r="Z293" i="5" s="1"/>
  <c r="Z294" i="5" a="1"/>
  <c r="Z294" i="5" s="1"/>
  <c r="Z295" i="5" a="1"/>
  <c r="Z295" i="5" s="1"/>
  <c r="Z296" i="5" a="1"/>
  <c r="Z296" i="5" s="1"/>
  <c r="Z297" i="5" a="1"/>
  <c r="Z297" i="5" s="1"/>
  <c r="Z298" i="5" a="1"/>
  <c r="Z298" i="5" s="1"/>
  <c r="Z299" i="5" a="1"/>
  <c r="Z299" i="5" s="1"/>
  <c r="Z300" i="5" a="1"/>
  <c r="Z300" i="5" s="1"/>
  <c r="Z301" i="5" a="1"/>
  <c r="Z301" i="5" s="1"/>
  <c r="Z302" i="5" a="1"/>
  <c r="Z302" i="5" s="1"/>
  <c r="Z303" i="5" a="1"/>
  <c r="Z303" i="5" s="1"/>
  <c r="Z304" i="5" a="1"/>
  <c r="Z304" i="5" s="1"/>
  <c r="Z305" i="5" a="1"/>
  <c r="Z305" i="5" s="1"/>
  <c r="Z306" i="5" a="1"/>
  <c r="Z306" i="5" s="1"/>
  <c r="Z307" i="5" a="1"/>
  <c r="Z307" i="5" s="1"/>
  <c r="Z308" i="5" a="1"/>
  <c r="Z308" i="5" s="1"/>
  <c r="Z309" i="5" a="1"/>
  <c r="Z309" i="5" s="1"/>
  <c r="Z310" i="5" a="1"/>
  <c r="Z310" i="5" s="1"/>
  <c r="Z311" i="5" a="1"/>
  <c r="Z311" i="5" s="1"/>
  <c r="Z312" i="5" a="1"/>
  <c r="Z312" i="5" s="1"/>
  <c r="Z313" i="5" a="1"/>
  <c r="Z313" i="5" s="1"/>
  <c r="Z314" i="5" a="1"/>
  <c r="Z314" i="5" s="1"/>
  <c r="Z315" i="5" a="1"/>
  <c r="Z315" i="5" s="1"/>
  <c r="Z316" i="5" a="1"/>
  <c r="Z316" i="5" s="1"/>
  <c r="Z317" i="5" a="1"/>
  <c r="Z317" i="5" s="1"/>
  <c r="Z318" i="5" a="1"/>
  <c r="Z318" i="5" s="1"/>
  <c r="Z319" i="5" a="1"/>
  <c r="Z319" i="5" s="1"/>
  <c r="Z320" i="5" a="1"/>
  <c r="Z320" i="5" s="1"/>
  <c r="Z321" i="5" a="1"/>
  <c r="Z321" i="5" s="1"/>
  <c r="Z322" i="5" a="1"/>
  <c r="Z322" i="5" s="1"/>
  <c r="Z323" i="5" a="1"/>
  <c r="Z323" i="5" s="1"/>
  <c r="Z324" i="5" a="1"/>
  <c r="Z324" i="5" s="1"/>
  <c r="Z325" i="5" a="1"/>
  <c r="Z325" i="5" s="1"/>
  <c r="Z326" i="5" a="1"/>
  <c r="Z326" i="5" s="1"/>
  <c r="Z327" i="5" a="1"/>
  <c r="Z327" i="5" s="1"/>
  <c r="Z328" i="5" a="1"/>
  <c r="Z328" i="5" s="1"/>
  <c r="Z329" i="5" a="1"/>
  <c r="Z329" i="5" s="1"/>
  <c r="Z330" i="5" a="1"/>
  <c r="Z330" i="5" s="1"/>
  <c r="Z331" i="5" a="1"/>
  <c r="Z331" i="5" s="1"/>
  <c r="Z332" i="5" a="1"/>
  <c r="Z332" i="5" s="1"/>
  <c r="Z333" i="5" a="1"/>
  <c r="Z333" i="5" s="1"/>
  <c r="Z334" i="5" a="1"/>
  <c r="Z334" i="5" s="1"/>
  <c r="Z335" i="5" a="1"/>
  <c r="Z335" i="5" s="1"/>
  <c r="Z336" i="5" a="1"/>
  <c r="Z336" i="5" s="1"/>
  <c r="Z337" i="5" a="1"/>
  <c r="Z337" i="5" s="1"/>
  <c r="Z338" i="5" a="1"/>
  <c r="Z338" i="5" s="1"/>
  <c r="Z339" i="5" a="1"/>
  <c r="Z339" i="5" s="1"/>
  <c r="Z340" i="5" a="1"/>
  <c r="Z340" i="5" s="1"/>
  <c r="Z341" i="5" a="1"/>
  <c r="Z341" i="5" s="1"/>
  <c r="Z342" i="5" a="1"/>
  <c r="Z342" i="5" s="1"/>
  <c r="Z343" i="5" a="1"/>
  <c r="Z343" i="5" s="1"/>
  <c r="Z344" i="5" a="1"/>
  <c r="Z344" i="5" s="1"/>
  <c r="Z345" i="5" a="1"/>
  <c r="Z345" i="5" s="1"/>
  <c r="Z346" i="5" a="1"/>
  <c r="Z346" i="5" s="1"/>
  <c r="Z347" i="5" a="1"/>
  <c r="Z347" i="5" s="1"/>
  <c r="Z348" i="5" a="1"/>
  <c r="Z348" i="5" s="1"/>
  <c r="Z349" i="5" a="1"/>
  <c r="Z349" i="5" s="1"/>
  <c r="Z350" i="5" a="1"/>
  <c r="Z350" i="5" s="1"/>
  <c r="Z351" i="5" a="1"/>
  <c r="Z351" i="5" s="1"/>
  <c r="Z352" i="5" a="1"/>
  <c r="Z352" i="5" s="1"/>
  <c r="Z353" i="5" a="1"/>
  <c r="Z353" i="5" s="1"/>
  <c r="Z354" i="5" a="1"/>
  <c r="Z354" i="5" s="1"/>
  <c r="Z355" i="5" a="1"/>
  <c r="Z355" i="5" s="1"/>
  <c r="Z356" i="5" a="1"/>
  <c r="Z356" i="5" s="1"/>
  <c r="Z357" i="5" a="1"/>
  <c r="Z357" i="5" s="1"/>
  <c r="Z358" i="5" a="1"/>
  <c r="Z358" i="5" s="1"/>
  <c r="Z359" i="5" a="1"/>
  <c r="Z359" i="5" s="1"/>
  <c r="Z360" i="5" a="1"/>
  <c r="Z360" i="5" s="1"/>
  <c r="Z361" i="5" a="1"/>
  <c r="Z361" i="5" s="1"/>
  <c r="Z362" i="5" a="1"/>
  <c r="Z362" i="5" s="1"/>
  <c r="Z363" i="5" a="1"/>
  <c r="Z363" i="5" s="1"/>
  <c r="Z364" i="5" a="1"/>
  <c r="Z364" i="5" s="1"/>
  <c r="Z365" i="5" a="1"/>
  <c r="Z365" i="5" s="1"/>
  <c r="Z366" i="5" a="1"/>
  <c r="Z366" i="5" s="1"/>
  <c r="Z367" i="5" a="1"/>
  <c r="Z367" i="5" s="1"/>
  <c r="Z368" i="5" a="1"/>
  <c r="Z368" i="5" s="1"/>
  <c r="Z369" i="5" a="1"/>
  <c r="Z369" i="5" s="1"/>
  <c r="Z370" i="5" a="1"/>
  <c r="Z370" i="5" s="1"/>
  <c r="Z371" i="5" a="1"/>
  <c r="Z371" i="5" s="1"/>
  <c r="Z372" i="5" a="1"/>
  <c r="Z372" i="5" s="1"/>
  <c r="Z373" i="5" a="1"/>
  <c r="Z373" i="5" s="1"/>
  <c r="Z374" i="5" a="1"/>
  <c r="Z374" i="5" s="1"/>
  <c r="Z375" i="5" a="1"/>
  <c r="Z375" i="5" s="1"/>
  <c r="Z376" i="5" a="1"/>
  <c r="Z376" i="5" s="1"/>
  <c r="Z377" i="5" a="1"/>
  <c r="Z377" i="5" s="1"/>
  <c r="Z378" i="5" a="1"/>
  <c r="Z378" i="5" s="1"/>
  <c r="Z379" i="5" a="1"/>
  <c r="Z379" i="5" s="1"/>
  <c r="Z380" i="5" a="1"/>
  <c r="Z380" i="5" s="1"/>
  <c r="Z381" i="5" a="1"/>
  <c r="Z381" i="5" s="1"/>
  <c r="Z382" i="5" a="1"/>
  <c r="Z382" i="5" s="1"/>
  <c r="Z383" i="5" a="1"/>
  <c r="Z383" i="5" s="1"/>
  <c r="Z384" i="5" a="1"/>
  <c r="Z384" i="5" s="1"/>
  <c r="Z385" i="5" a="1"/>
  <c r="Z385" i="5" s="1"/>
  <c r="Z386" i="5" a="1"/>
  <c r="Z386" i="5" s="1"/>
  <c r="Z387" i="5" a="1"/>
  <c r="Z387" i="5" s="1"/>
  <c r="Z388" i="5" a="1"/>
  <c r="Z388" i="5" s="1"/>
  <c r="Z389" i="5" a="1"/>
  <c r="Z389" i="5" s="1"/>
  <c r="Z390" i="5" a="1"/>
  <c r="Z390" i="5" s="1"/>
  <c r="Z391" i="5" a="1"/>
  <c r="Z391" i="5" s="1"/>
  <c r="Z392" i="5" a="1"/>
  <c r="Z392" i="5" s="1"/>
  <c r="Z393" i="5" a="1"/>
  <c r="Z393" i="5" s="1"/>
  <c r="Z394" i="5" a="1"/>
  <c r="Z394" i="5" s="1"/>
  <c r="Z395" i="5" a="1"/>
  <c r="Z395" i="5" s="1"/>
  <c r="Z396" i="5" a="1"/>
  <c r="Z396" i="5" s="1"/>
  <c r="Z397" i="5" a="1"/>
  <c r="Z397" i="5" s="1"/>
  <c r="Z398" i="5" a="1"/>
  <c r="Z398" i="5" s="1"/>
  <c r="Z399" i="5" a="1"/>
  <c r="Z399" i="5" s="1"/>
  <c r="Z400" i="5" a="1"/>
  <c r="Z400" i="5" s="1"/>
  <c r="Z401" i="5" a="1"/>
  <c r="Z401" i="5" s="1"/>
  <c r="Z402" i="5" a="1"/>
  <c r="Z402" i="5" s="1"/>
  <c r="Z403" i="5" a="1"/>
  <c r="Z403" i="5" s="1"/>
  <c r="Z404" i="5" a="1"/>
  <c r="Z404" i="5" s="1"/>
  <c r="Z405" i="5" a="1"/>
  <c r="Z405" i="5" s="1"/>
  <c r="Z406" i="5" a="1"/>
  <c r="Z406" i="5" s="1"/>
  <c r="Z407" i="5" a="1"/>
  <c r="Z407" i="5" s="1"/>
  <c r="Z408" i="5" a="1"/>
  <c r="Z408" i="5" s="1"/>
  <c r="Z409" i="5" a="1"/>
  <c r="Z409" i="5" s="1"/>
  <c r="Z410" i="5" a="1"/>
  <c r="Z410" i="5" s="1"/>
  <c r="Z411" i="5" a="1"/>
  <c r="Z411" i="5" s="1"/>
  <c r="Z412" i="5" a="1"/>
  <c r="Z412" i="5" s="1"/>
  <c r="Z413" i="5" a="1"/>
  <c r="Z413" i="5" s="1"/>
  <c r="Z414" i="5" a="1"/>
  <c r="Z414" i="5" s="1"/>
  <c r="Z415" i="5" a="1"/>
  <c r="Z415" i="5" s="1"/>
  <c r="Z416" i="5" a="1"/>
  <c r="Z416" i="5" s="1"/>
  <c r="Z417" i="5" a="1"/>
  <c r="Z417" i="5" s="1"/>
  <c r="Z418" i="5" a="1"/>
  <c r="Z418" i="5" s="1"/>
  <c r="Z419" i="5" a="1"/>
  <c r="Z419" i="5" s="1"/>
  <c r="Z420" i="5" a="1"/>
  <c r="Z420" i="5" s="1"/>
  <c r="Z421" i="5" a="1"/>
  <c r="Z421" i="5" s="1"/>
  <c r="Z422" i="5" a="1"/>
  <c r="Z422" i="5" s="1"/>
  <c r="Z423" i="5" a="1"/>
  <c r="Z423" i="5" s="1"/>
  <c r="Z424" i="5" a="1"/>
  <c r="Z424" i="5" s="1"/>
  <c r="Z425" i="5" a="1"/>
  <c r="Z425" i="5" s="1"/>
  <c r="Z426" i="5" a="1"/>
  <c r="Z426" i="5" s="1"/>
  <c r="Z427" i="5" a="1"/>
  <c r="Z427" i="5" s="1"/>
  <c r="Z428" i="5" a="1"/>
  <c r="Z428" i="5" s="1"/>
  <c r="Z429" i="5" a="1"/>
  <c r="Z429" i="5" s="1"/>
  <c r="Z430" i="5" a="1"/>
  <c r="Z430" i="5" s="1"/>
  <c r="Z431" i="5" a="1"/>
  <c r="Z431" i="5" s="1"/>
  <c r="Z432" i="5" a="1"/>
  <c r="Z432" i="5" s="1"/>
  <c r="Z433" i="5" a="1"/>
  <c r="Z433" i="5" s="1"/>
  <c r="Z434" i="5" a="1"/>
  <c r="Z434" i="5" s="1"/>
  <c r="Z435" i="5" a="1"/>
  <c r="Z435" i="5" s="1"/>
  <c r="Z436" i="5" a="1"/>
  <c r="Z436" i="5" s="1"/>
  <c r="Z437" i="5" a="1"/>
  <c r="Z437" i="5" s="1"/>
  <c r="Z438" i="5" a="1"/>
  <c r="Z438" i="5" s="1"/>
  <c r="Z439" i="5" a="1"/>
  <c r="Z439" i="5" s="1"/>
  <c r="Z440" i="5" a="1"/>
  <c r="Z440" i="5" s="1"/>
  <c r="Z441" i="5" a="1"/>
  <c r="Z441" i="5" s="1"/>
  <c r="Z442" i="5" a="1"/>
  <c r="Z442" i="5" s="1"/>
  <c r="Z443" i="5" a="1"/>
  <c r="Z443" i="5" s="1"/>
  <c r="Z444" i="5" a="1"/>
  <c r="Z444" i="5" s="1"/>
  <c r="Z445" i="5" a="1"/>
  <c r="Z445" i="5" s="1"/>
  <c r="Z446" i="5" a="1"/>
  <c r="Z446" i="5" s="1"/>
  <c r="Z447" i="5" a="1"/>
  <c r="Z447" i="5" s="1"/>
  <c r="Z448" i="5" a="1"/>
  <c r="Z448" i="5" s="1"/>
  <c r="Z449" i="5" a="1"/>
  <c r="Z449" i="5" s="1"/>
  <c r="Z450" i="5" a="1"/>
  <c r="Z450" i="5" s="1"/>
  <c r="Z451" i="5" a="1"/>
  <c r="Z451" i="5" s="1"/>
  <c r="Z452" i="5" a="1"/>
  <c r="Z452" i="5" s="1"/>
  <c r="Z453" i="5" a="1"/>
  <c r="Z453" i="5" s="1"/>
  <c r="Z454" i="5" a="1"/>
  <c r="Z454" i="5" s="1"/>
  <c r="Z455" i="5" a="1"/>
  <c r="Z455" i="5" s="1"/>
  <c r="Z456" i="5" a="1"/>
  <c r="Z456" i="5" s="1"/>
  <c r="Z457" i="5" a="1"/>
  <c r="Z457" i="5" s="1"/>
  <c r="Z458" i="5" a="1"/>
  <c r="Z458" i="5" s="1"/>
  <c r="Z459" i="5" a="1"/>
  <c r="Z459" i="5" s="1"/>
  <c r="Z460" i="5" a="1"/>
  <c r="Z460" i="5" s="1"/>
  <c r="Z461" i="5" a="1"/>
  <c r="Z461" i="5" s="1"/>
  <c r="Z462" i="5" a="1"/>
  <c r="Z462" i="5" s="1"/>
  <c r="Z463" i="5" a="1"/>
  <c r="Z463" i="5" s="1"/>
  <c r="Z464" i="5" a="1"/>
  <c r="Z464" i="5" s="1"/>
  <c r="Z465" i="5" a="1"/>
  <c r="Z465" i="5" s="1"/>
  <c r="Z466" i="5" a="1"/>
  <c r="Z466" i="5" s="1"/>
  <c r="Z467" i="5" a="1"/>
  <c r="Z467" i="5" s="1"/>
  <c r="Z468" i="5" a="1"/>
  <c r="Z468" i="5" s="1"/>
  <c r="Z469" i="5" a="1"/>
  <c r="Z469" i="5" s="1"/>
  <c r="Z470" i="5" a="1"/>
  <c r="Z470" i="5" s="1"/>
  <c r="Z471" i="5" a="1"/>
  <c r="Z471" i="5" s="1"/>
  <c r="Z472" i="5" a="1"/>
  <c r="Z472" i="5" s="1"/>
  <c r="Z473" i="5" a="1"/>
  <c r="Z473" i="5" s="1"/>
  <c r="Z474" i="5" a="1"/>
  <c r="Z474" i="5" s="1"/>
  <c r="Z475" i="5" a="1"/>
  <c r="Z475" i="5" s="1"/>
  <c r="Z476" i="5" a="1"/>
  <c r="Z476" i="5" s="1"/>
  <c r="Z477" i="5" a="1"/>
  <c r="Z477" i="5" s="1"/>
  <c r="Z478" i="5" a="1"/>
  <c r="Z478" i="5" s="1"/>
  <c r="Z479" i="5" a="1"/>
  <c r="Z479" i="5" s="1"/>
  <c r="Z480" i="5" a="1"/>
  <c r="Z480" i="5" s="1"/>
  <c r="Z481" i="5" a="1"/>
  <c r="Z481" i="5" s="1"/>
  <c r="Z482" i="5" a="1"/>
  <c r="Z482" i="5" s="1"/>
  <c r="Z483" i="5" a="1"/>
  <c r="Z483" i="5" s="1"/>
  <c r="Z484" i="5" a="1"/>
  <c r="Z484" i="5" s="1"/>
  <c r="Z485" i="5" a="1"/>
  <c r="Z485" i="5" s="1"/>
  <c r="Z486" i="5" a="1"/>
  <c r="Z486" i="5" s="1"/>
  <c r="Z487" i="5" a="1"/>
  <c r="Z487" i="5" s="1"/>
  <c r="Z488" i="5" a="1"/>
  <c r="Z488" i="5" s="1"/>
  <c r="Z489" i="5" a="1"/>
  <c r="Z489" i="5" s="1"/>
  <c r="Z490" i="5" a="1"/>
  <c r="Z490" i="5" s="1"/>
  <c r="Z491" i="5" a="1"/>
  <c r="Z491" i="5" s="1"/>
  <c r="Z492" i="5" a="1"/>
  <c r="Z492" i="5" s="1"/>
  <c r="Z493" i="5" a="1"/>
  <c r="Z493" i="5" s="1"/>
  <c r="Z494" i="5" a="1"/>
  <c r="Z494" i="5" s="1"/>
  <c r="Z495" i="5" a="1"/>
  <c r="Z495" i="5" s="1"/>
  <c r="Z496" i="5" a="1"/>
  <c r="Z496" i="5" s="1"/>
  <c r="Z497" i="5" a="1"/>
  <c r="Z497" i="5" s="1"/>
  <c r="Z498" i="5" a="1"/>
  <c r="Z498" i="5" s="1"/>
  <c r="Z499" i="5" a="1"/>
  <c r="Z499" i="5" s="1"/>
  <c r="Z500" i="5" a="1"/>
  <c r="Z500" i="5" s="1"/>
  <c r="Z501" i="5" a="1"/>
  <c r="Z501" i="5" s="1"/>
  <c r="Z502" i="5" a="1"/>
  <c r="Z502" i="5" s="1"/>
  <c r="Z503" i="5" a="1"/>
  <c r="Z503" i="5" s="1"/>
  <c r="Z504" i="5" a="1"/>
  <c r="Z504" i="5" s="1"/>
  <c r="Z505" i="5" a="1"/>
  <c r="Z505" i="5" s="1"/>
  <c r="Z506" i="5" a="1"/>
  <c r="Z506" i="5" s="1"/>
  <c r="Z507" i="5" a="1"/>
  <c r="Z507" i="5" s="1"/>
  <c r="Z508" i="5" a="1"/>
  <c r="Z508" i="5" s="1"/>
  <c r="Z509" i="5" a="1"/>
  <c r="Z509" i="5" s="1"/>
  <c r="Z510" i="5" a="1"/>
  <c r="Z510" i="5" s="1"/>
  <c r="Z511" i="5" a="1"/>
  <c r="Z511" i="5" s="1"/>
  <c r="Z512" i="5" a="1"/>
  <c r="Z512" i="5" s="1"/>
  <c r="Z513" i="5" a="1"/>
  <c r="Z513" i="5" s="1"/>
  <c r="Z514" i="5" a="1"/>
  <c r="Z514" i="5" s="1"/>
  <c r="Z515" i="5" a="1"/>
  <c r="Z515" i="5" s="1"/>
  <c r="Z516" i="5" a="1"/>
  <c r="Z516" i="5" s="1"/>
  <c r="Z517" i="5" a="1"/>
  <c r="Z517" i="5" s="1"/>
  <c r="Z518" i="5" a="1"/>
  <c r="Z518" i="5" s="1"/>
  <c r="Z519" i="5" a="1"/>
  <c r="Z519" i="5" s="1"/>
  <c r="Z520" i="5" a="1"/>
  <c r="Z520" i="5" s="1"/>
  <c r="Z521" i="5" a="1"/>
  <c r="Z521" i="5" s="1"/>
  <c r="Z522" i="5" a="1"/>
  <c r="Z522" i="5" s="1"/>
  <c r="Z523" i="5" a="1"/>
  <c r="Z523" i="5" s="1"/>
  <c r="Z524" i="5" a="1"/>
  <c r="Z524" i="5" s="1"/>
  <c r="Z525" i="5" a="1"/>
  <c r="Z525" i="5" s="1"/>
  <c r="Z526" i="5" a="1"/>
  <c r="Z526" i="5" s="1"/>
  <c r="Z527" i="5" a="1"/>
  <c r="Z527" i="5" s="1"/>
  <c r="Z528" i="5" a="1"/>
  <c r="Z528" i="5" s="1"/>
  <c r="Z529" i="5" a="1"/>
  <c r="Z529" i="5" s="1"/>
  <c r="Z530" i="5" a="1"/>
  <c r="Z530" i="5" s="1"/>
  <c r="Z531" i="5" a="1"/>
  <c r="Z531" i="5" s="1"/>
  <c r="Z532" i="5" a="1"/>
  <c r="Z532" i="5" s="1"/>
  <c r="Z533" i="5" a="1"/>
  <c r="Z533" i="5" s="1"/>
  <c r="Z534" i="5" a="1"/>
  <c r="Z534" i="5" s="1"/>
  <c r="Z535" i="5" a="1"/>
  <c r="Z535" i="5" s="1"/>
  <c r="Z536" i="5" a="1"/>
  <c r="Z536" i="5" s="1"/>
  <c r="Z537" i="5" a="1"/>
  <c r="Z537" i="5" s="1"/>
  <c r="Z538" i="5" a="1"/>
  <c r="Z538" i="5" s="1"/>
  <c r="Z539" i="5" a="1"/>
  <c r="Z539" i="5" s="1"/>
  <c r="Z540" i="5" a="1"/>
  <c r="Z540" i="5" s="1"/>
  <c r="Z541" i="5" a="1"/>
  <c r="Z541" i="5" s="1"/>
  <c r="Z542" i="5" a="1"/>
  <c r="Z542" i="5" s="1"/>
  <c r="Z543" i="5" a="1"/>
  <c r="Z543" i="5" s="1"/>
  <c r="Z544" i="5" a="1"/>
  <c r="Z544" i="5" s="1"/>
  <c r="Z545" i="5" a="1"/>
  <c r="Z545" i="5" s="1"/>
  <c r="Z546" i="5" a="1"/>
  <c r="Z546" i="5" s="1"/>
  <c r="Z547" i="5" a="1"/>
  <c r="Z547" i="5" s="1"/>
  <c r="Z548" i="5" a="1"/>
  <c r="Z548" i="5" s="1"/>
  <c r="Z549" i="5" a="1"/>
  <c r="Z549" i="5" s="1"/>
  <c r="Z550" i="5" a="1"/>
  <c r="Z550" i="5" s="1"/>
  <c r="Z551" i="5" a="1"/>
  <c r="Z551" i="5" s="1"/>
  <c r="Z552" i="5" a="1"/>
  <c r="Z552" i="5" s="1"/>
  <c r="Z553" i="5" a="1"/>
  <c r="Z553" i="5" s="1"/>
  <c r="Z554" i="5" a="1"/>
  <c r="Z554" i="5" s="1"/>
  <c r="Z555" i="5" a="1"/>
  <c r="Z555" i="5" s="1"/>
  <c r="Z556" i="5" a="1"/>
  <c r="Z556" i="5" s="1"/>
  <c r="Z557" i="5" a="1"/>
  <c r="Z557" i="5" s="1"/>
  <c r="Z558" i="5" a="1"/>
  <c r="Z558" i="5" s="1"/>
  <c r="Z559" i="5" a="1"/>
  <c r="Z559" i="5" s="1"/>
  <c r="Z560" i="5" a="1"/>
  <c r="Z560" i="5" s="1"/>
  <c r="Z561" i="5" a="1"/>
  <c r="Z561" i="5" s="1"/>
  <c r="Z562" i="5" a="1"/>
  <c r="Z562" i="5" s="1"/>
  <c r="Z563" i="5" a="1"/>
  <c r="Z563" i="5" s="1"/>
  <c r="Z564" i="5" a="1"/>
  <c r="Z564" i="5" s="1"/>
  <c r="Z565" i="5" a="1"/>
  <c r="Z565" i="5" s="1"/>
  <c r="Z566" i="5" a="1"/>
  <c r="Z566" i="5" s="1"/>
  <c r="Z567" i="5" a="1"/>
  <c r="Z567" i="5" s="1"/>
  <c r="Z568" i="5" a="1"/>
  <c r="Z568" i="5" s="1"/>
  <c r="Z569" i="5" a="1"/>
  <c r="Z569" i="5" s="1"/>
  <c r="Z570" i="5" a="1"/>
  <c r="Z570" i="5" s="1"/>
  <c r="Z571" i="5" a="1"/>
  <c r="Z571" i="5" s="1"/>
  <c r="Z572" i="5" a="1"/>
  <c r="Z572" i="5" s="1"/>
  <c r="Z573" i="5" a="1"/>
  <c r="Z573" i="5" s="1"/>
  <c r="Z574" i="5" a="1"/>
  <c r="Z574" i="5" s="1"/>
  <c r="Z575" i="5" a="1"/>
  <c r="Z575" i="5" s="1"/>
  <c r="Z576" i="5" a="1"/>
  <c r="Z576" i="5" s="1"/>
  <c r="Z577" i="5" a="1"/>
  <c r="Z577" i="5" s="1"/>
  <c r="Z578" i="5" a="1"/>
  <c r="Z578" i="5" s="1"/>
  <c r="Z579" i="5" a="1"/>
  <c r="Z579" i="5" s="1"/>
  <c r="Z580" i="5" a="1"/>
  <c r="Z580" i="5" s="1"/>
  <c r="Z581" i="5" a="1"/>
  <c r="Z581" i="5" s="1"/>
  <c r="Z582" i="5" a="1"/>
  <c r="Z582" i="5" s="1"/>
  <c r="Z583" i="5" a="1"/>
  <c r="Z583" i="5" s="1"/>
  <c r="Z584" i="5" a="1"/>
  <c r="Z584" i="5" s="1"/>
  <c r="Z585" i="5" a="1"/>
  <c r="Z585" i="5" s="1"/>
  <c r="Z586" i="5" a="1"/>
  <c r="Z586" i="5" s="1"/>
  <c r="Z587" i="5" a="1"/>
  <c r="Z587" i="5" s="1"/>
  <c r="Z588" i="5" a="1"/>
  <c r="Z588" i="5" s="1"/>
  <c r="Z589" i="5" a="1"/>
  <c r="Z589" i="5" s="1"/>
  <c r="Z590" i="5" a="1"/>
  <c r="Z590" i="5" s="1"/>
  <c r="Z591" i="5" a="1"/>
  <c r="Z591" i="5" s="1"/>
  <c r="Z592" i="5" a="1"/>
  <c r="Z592" i="5" s="1"/>
  <c r="Z593" i="5" a="1"/>
  <c r="Z593" i="5" s="1"/>
  <c r="Z594" i="5" a="1"/>
  <c r="Z594" i="5" s="1"/>
  <c r="Z595" i="5" a="1"/>
  <c r="Z595" i="5" s="1"/>
  <c r="Z596" i="5" a="1"/>
  <c r="Z596" i="5" s="1"/>
  <c r="Z597" i="5" a="1"/>
  <c r="Z597" i="5" s="1"/>
  <c r="Z598" i="5" a="1"/>
  <c r="Z598" i="5" s="1"/>
  <c r="Z599" i="5" a="1"/>
  <c r="Z599" i="5" s="1"/>
  <c r="Z600" i="5" a="1"/>
  <c r="Z600" i="5" s="1"/>
  <c r="Z601" i="5" a="1"/>
  <c r="Z601" i="5" s="1"/>
  <c r="Z602" i="5" a="1"/>
  <c r="Z602" i="5" s="1"/>
  <c r="Z603" i="5" a="1"/>
  <c r="Z603" i="5" s="1"/>
  <c r="Z604" i="5" a="1"/>
  <c r="Z604" i="5" s="1"/>
  <c r="Z605" i="5" a="1"/>
  <c r="Z605" i="5" s="1"/>
  <c r="Z606" i="5" a="1"/>
  <c r="Z606" i="5" s="1"/>
  <c r="Z607" i="5" a="1"/>
  <c r="Z607" i="5" s="1"/>
  <c r="Z608" i="5" a="1"/>
  <c r="Z608" i="5" s="1"/>
  <c r="Z609" i="5" a="1"/>
  <c r="Z609" i="5" s="1"/>
  <c r="Z610" i="5" a="1"/>
  <c r="Z610" i="5" s="1"/>
  <c r="Z611" i="5" a="1"/>
  <c r="Z611" i="5" s="1"/>
  <c r="Z612" i="5" a="1"/>
  <c r="Z612" i="5" s="1"/>
  <c r="Z613" i="5" a="1"/>
  <c r="Z613" i="5" s="1"/>
  <c r="Z614" i="5" a="1"/>
  <c r="Z614" i="5" s="1"/>
  <c r="Z615" i="5" a="1"/>
  <c r="Z615" i="5" s="1"/>
  <c r="Z616" i="5" a="1"/>
  <c r="Z616" i="5" s="1"/>
  <c r="Z617" i="5" a="1"/>
  <c r="Z617" i="5" s="1"/>
  <c r="Z618" i="5" a="1"/>
  <c r="Z618" i="5" s="1"/>
  <c r="Z619" i="5" a="1"/>
  <c r="Z619" i="5" s="1"/>
  <c r="Z620" i="5" a="1"/>
  <c r="Z620" i="5" s="1"/>
  <c r="Z621" i="5" a="1"/>
  <c r="Z621" i="5" s="1"/>
  <c r="Z622" i="5" a="1"/>
  <c r="Z622" i="5" s="1"/>
  <c r="Z623" i="5" a="1"/>
  <c r="Z623" i="5" s="1"/>
  <c r="Z624" i="5" a="1"/>
  <c r="Z624" i="5" s="1"/>
  <c r="Z625" i="5" a="1"/>
  <c r="Z625" i="5" s="1"/>
  <c r="Z626" i="5" a="1"/>
  <c r="Z626" i="5" s="1"/>
  <c r="Z627" i="5" a="1"/>
  <c r="Z627" i="5" s="1"/>
  <c r="Z628" i="5" a="1"/>
  <c r="Z628" i="5" s="1"/>
  <c r="Z629" i="5" a="1"/>
  <c r="Z629" i="5" s="1"/>
  <c r="Z630" i="5" a="1"/>
  <c r="Z630" i="5" s="1"/>
  <c r="Z631" i="5" a="1"/>
  <c r="Z631" i="5" s="1"/>
  <c r="Z632" i="5" a="1"/>
  <c r="Z632" i="5" s="1"/>
  <c r="Z633" i="5" a="1"/>
  <c r="Z633" i="5" s="1"/>
  <c r="Z634" i="5" a="1"/>
  <c r="Z634" i="5" s="1"/>
  <c r="Z635" i="5" a="1"/>
  <c r="Z635" i="5" s="1"/>
  <c r="Z636" i="5" a="1"/>
  <c r="Z636" i="5" s="1"/>
  <c r="Z637" i="5" a="1"/>
  <c r="Z637" i="5" s="1"/>
  <c r="Z638" i="5" a="1"/>
  <c r="Z638" i="5" s="1"/>
  <c r="Z639" i="5" a="1"/>
  <c r="Z639" i="5" s="1"/>
  <c r="Z640" i="5" a="1"/>
  <c r="Z640" i="5" s="1"/>
  <c r="Z641" i="5" a="1"/>
  <c r="Z641" i="5" s="1"/>
  <c r="Z642" i="5" a="1"/>
  <c r="Z642" i="5" s="1"/>
  <c r="Z643" i="5" a="1"/>
  <c r="Z643" i="5" s="1"/>
  <c r="Z644" i="5" a="1"/>
  <c r="Z644" i="5" s="1"/>
  <c r="Z645" i="5" a="1"/>
  <c r="Z645" i="5" s="1"/>
  <c r="Z646" i="5" a="1"/>
  <c r="Z646" i="5" s="1"/>
  <c r="Z647" i="5" a="1"/>
  <c r="Z647" i="5" s="1"/>
  <c r="Z648" i="5" a="1"/>
  <c r="Z648" i="5" s="1"/>
  <c r="Z649" i="5" a="1"/>
  <c r="Z649" i="5" s="1"/>
  <c r="Z650" i="5" a="1"/>
  <c r="Z650" i="5" s="1"/>
  <c r="Z651" i="5" a="1"/>
  <c r="Z651" i="5" s="1"/>
  <c r="Z652" i="5" a="1"/>
  <c r="Z652" i="5" s="1"/>
  <c r="Z653" i="5" a="1"/>
  <c r="Z653" i="5" s="1"/>
  <c r="Z654" i="5" a="1"/>
  <c r="Z654" i="5" s="1"/>
  <c r="Z655" i="5" a="1"/>
  <c r="Z655" i="5" s="1"/>
  <c r="Z656" i="5" a="1"/>
  <c r="Z656" i="5" s="1"/>
  <c r="Z657" i="5" a="1"/>
  <c r="Z657" i="5" s="1"/>
  <c r="Z658" i="5" a="1"/>
  <c r="Z658" i="5" s="1"/>
  <c r="Z659" i="5" a="1"/>
  <c r="Z659" i="5" s="1"/>
  <c r="Z660" i="5" a="1"/>
  <c r="Z660" i="5" s="1"/>
  <c r="Z661" i="5" a="1"/>
  <c r="Z661" i="5" s="1"/>
  <c r="Z662" i="5" a="1"/>
  <c r="Z662" i="5" s="1"/>
  <c r="Z663" i="5" a="1"/>
  <c r="Z663" i="5" s="1"/>
  <c r="Z664" i="5" a="1"/>
  <c r="Z664" i="5" s="1"/>
  <c r="Z665" i="5" a="1"/>
  <c r="Z665" i="5" s="1"/>
  <c r="Z666" i="5" a="1"/>
  <c r="Z666" i="5" s="1"/>
  <c r="Z667" i="5" a="1"/>
  <c r="Z667" i="5" s="1"/>
  <c r="Z668" i="5" a="1"/>
  <c r="Z668" i="5" s="1"/>
  <c r="Z669" i="5" a="1"/>
  <c r="Z669" i="5" s="1"/>
  <c r="Z670" i="5" a="1"/>
  <c r="Z670" i="5" s="1"/>
  <c r="Z671" i="5" a="1"/>
  <c r="Z671" i="5" s="1"/>
  <c r="Z672" i="5" a="1"/>
  <c r="Z672" i="5" s="1"/>
  <c r="Z673" i="5" a="1"/>
  <c r="Z673" i="5" s="1"/>
  <c r="Z674" i="5" a="1"/>
  <c r="Z674" i="5" s="1"/>
  <c r="Z675" i="5" a="1"/>
  <c r="Z675" i="5" s="1"/>
  <c r="Z676" i="5" a="1"/>
  <c r="Z676" i="5" s="1"/>
  <c r="Z677" i="5" a="1"/>
  <c r="Z677" i="5" s="1"/>
  <c r="Z678" i="5" a="1"/>
  <c r="Z678" i="5" s="1"/>
  <c r="Z679" i="5" a="1"/>
  <c r="Z679" i="5" s="1"/>
  <c r="Z680" i="5" a="1"/>
  <c r="Z680" i="5" s="1"/>
  <c r="Z681" i="5" a="1"/>
  <c r="Z681" i="5" s="1"/>
  <c r="Z682" i="5" a="1"/>
  <c r="Z682" i="5" s="1"/>
  <c r="Z683" i="5" a="1"/>
  <c r="Z683" i="5" s="1"/>
  <c r="Z684" i="5" a="1"/>
  <c r="Z684" i="5" s="1"/>
  <c r="Z685" i="5" a="1"/>
  <c r="Z685" i="5" s="1"/>
  <c r="Z686" i="5" a="1"/>
  <c r="Z686" i="5"/>
  <c r="Z687" i="5" a="1"/>
  <c r="Z687" i="5" s="1"/>
  <c r="Z688" i="5" a="1"/>
  <c r="Z688" i="5" s="1"/>
  <c r="Z689" i="5" a="1"/>
  <c r="Z689" i="5" s="1"/>
  <c r="Z690" i="5" a="1"/>
  <c r="Z690" i="5" s="1"/>
  <c r="Z691" i="5" a="1"/>
  <c r="Z691" i="5" s="1"/>
  <c r="Z692" i="5" a="1"/>
  <c r="Z692" i="5" s="1"/>
  <c r="Z693" i="5" a="1"/>
  <c r="Z693" i="5" s="1"/>
  <c r="Z694" i="5" a="1"/>
  <c r="Z694" i="5" s="1"/>
  <c r="Z695" i="5" a="1"/>
  <c r="Z695" i="5" s="1"/>
  <c r="Z696" i="5" a="1"/>
  <c r="Z696" i="5" s="1"/>
  <c r="Z697" i="5" a="1"/>
  <c r="Z697" i="5" s="1"/>
  <c r="Z698" i="5" a="1"/>
  <c r="Z698" i="5" s="1"/>
  <c r="Z699" i="5" a="1"/>
  <c r="Z699" i="5" s="1"/>
  <c r="Z700" i="5" a="1"/>
  <c r="Z700" i="5" s="1"/>
  <c r="Z701" i="5" a="1"/>
  <c r="Z701" i="5" s="1"/>
  <c r="Z702" i="5" a="1"/>
  <c r="Z702" i="5" s="1"/>
  <c r="Z703" i="5" a="1"/>
  <c r="Z703" i="5" s="1"/>
  <c r="Z704" i="5" a="1"/>
  <c r="Z704" i="5" s="1"/>
  <c r="Z705" i="5" a="1"/>
  <c r="Z705" i="5" s="1"/>
  <c r="Z706" i="5" a="1"/>
  <c r="Z706" i="5" s="1"/>
  <c r="Z707" i="5" a="1"/>
  <c r="Z707" i="5" s="1"/>
  <c r="Z708" i="5" a="1"/>
  <c r="Z708" i="5" s="1"/>
  <c r="Z709" i="5" a="1"/>
  <c r="Z709" i="5" s="1"/>
  <c r="Z710" i="5" a="1"/>
  <c r="Z710" i="5" s="1"/>
  <c r="Z711" i="5" a="1"/>
  <c r="Z711" i="5" s="1"/>
  <c r="Z712" i="5" a="1"/>
  <c r="Z712" i="5" s="1"/>
  <c r="Z713" i="5" a="1"/>
  <c r="Z713" i="5" s="1"/>
  <c r="Z714" i="5" a="1"/>
  <c r="Z714" i="5" s="1"/>
  <c r="Z715" i="5" a="1"/>
  <c r="Z715" i="5" s="1"/>
  <c r="Z716" i="5" a="1"/>
  <c r="Z716" i="5" s="1"/>
  <c r="Z717" i="5" a="1"/>
  <c r="Z717" i="5" s="1"/>
  <c r="Z718" i="5" a="1"/>
  <c r="Z718" i="5" s="1"/>
  <c r="Z719" i="5" a="1"/>
  <c r="Z719" i="5" s="1"/>
  <c r="Z720" i="5" a="1"/>
  <c r="Z720" i="5" s="1"/>
  <c r="Z721" i="5" a="1"/>
  <c r="Z721" i="5" s="1"/>
  <c r="Z722" i="5" a="1"/>
  <c r="Z722" i="5" s="1"/>
  <c r="Z723" i="5" a="1"/>
  <c r="Z723" i="5" s="1"/>
  <c r="Z724" i="5" a="1"/>
  <c r="Z724" i="5" s="1"/>
  <c r="Z725" i="5" a="1"/>
  <c r="Z725" i="5" s="1"/>
  <c r="Z726" i="5" a="1"/>
  <c r="Z726" i="5" s="1"/>
  <c r="Z727" i="5" a="1"/>
  <c r="Z727" i="5" s="1"/>
  <c r="Z728" i="5" a="1"/>
  <c r="Z728" i="5" s="1"/>
  <c r="Z729" i="5" a="1"/>
  <c r="Z729" i="5" s="1"/>
  <c r="Z730" i="5" a="1"/>
  <c r="Z730" i="5" s="1"/>
  <c r="Z731" i="5" a="1"/>
  <c r="Z731" i="5" s="1"/>
  <c r="Z732" i="5" a="1"/>
  <c r="Z732" i="5" s="1"/>
  <c r="Z733" i="5" a="1"/>
  <c r="Z733" i="5" s="1"/>
  <c r="Z734" i="5" a="1"/>
  <c r="Z734" i="5" s="1"/>
  <c r="Z735" i="5" a="1"/>
  <c r="Z735" i="5" s="1"/>
  <c r="Z736" i="5" a="1"/>
  <c r="Z736" i="5" s="1"/>
  <c r="Z737" i="5" a="1"/>
  <c r="Z737" i="5" s="1"/>
  <c r="Z738" i="5" a="1"/>
  <c r="Z738" i="5" s="1"/>
  <c r="Z739" i="5" a="1"/>
  <c r="Z739" i="5" s="1"/>
  <c r="Z740" i="5" a="1"/>
  <c r="Z740" i="5" s="1"/>
  <c r="Z741" i="5" a="1"/>
  <c r="Z741" i="5" s="1"/>
  <c r="Z742" i="5" a="1"/>
  <c r="Z742" i="5" s="1"/>
  <c r="Z743" i="5" a="1"/>
  <c r="Z743" i="5" s="1"/>
  <c r="Z744" i="5" a="1"/>
  <c r="Z744" i="5" s="1"/>
  <c r="Z745" i="5" a="1"/>
  <c r="Z745" i="5" s="1"/>
  <c r="Z746" i="5" a="1"/>
  <c r="Z746" i="5" s="1"/>
  <c r="Z747" i="5" a="1"/>
  <c r="Z747" i="5" s="1"/>
  <c r="Z748" i="5" a="1"/>
  <c r="Z748" i="5" s="1"/>
  <c r="Z749" i="5" a="1"/>
  <c r="Z749" i="5" s="1"/>
  <c r="Z750" i="5" a="1"/>
  <c r="Z750" i="5" s="1"/>
  <c r="Z751" i="5" a="1"/>
  <c r="Z751" i="5" s="1"/>
  <c r="Z752" i="5" a="1"/>
  <c r="Z752" i="5" s="1"/>
  <c r="Z753" i="5" a="1"/>
  <c r="Z753" i="5" s="1"/>
  <c r="Z754" i="5" a="1"/>
  <c r="Z754" i="5" s="1"/>
  <c r="Z755" i="5" a="1"/>
  <c r="Z755" i="5" s="1"/>
  <c r="Z756" i="5" a="1"/>
  <c r="Z756" i="5" s="1"/>
  <c r="Z757" i="5" a="1"/>
  <c r="Z757" i="5" s="1"/>
  <c r="Z758" i="5" a="1"/>
  <c r="Z758" i="5" s="1"/>
  <c r="Z759" i="5" a="1"/>
  <c r="Z759" i="5" s="1"/>
  <c r="Z760" i="5" a="1"/>
  <c r="Z760" i="5" s="1"/>
  <c r="Z761" i="5" a="1"/>
  <c r="Z761" i="5" s="1"/>
  <c r="Z762" i="5" a="1"/>
  <c r="Z762" i="5" s="1"/>
  <c r="Z763" i="5" a="1"/>
  <c r="Z763" i="5" s="1"/>
  <c r="Z764" i="5" a="1"/>
  <c r="Z764" i="5" s="1"/>
  <c r="Z765" i="5" a="1"/>
  <c r="Z765" i="5" s="1"/>
  <c r="Z766" i="5" a="1"/>
  <c r="Z766" i="5" s="1"/>
  <c r="Z767" i="5" a="1"/>
  <c r="Z767" i="5" s="1"/>
  <c r="Z768" i="5" a="1"/>
  <c r="Z768" i="5" s="1"/>
  <c r="Z769" i="5" a="1"/>
  <c r="Z769" i="5" s="1"/>
  <c r="Z770" i="5" a="1"/>
  <c r="Z770" i="5" s="1"/>
  <c r="Z771" i="5" a="1"/>
  <c r="Z771" i="5" s="1"/>
  <c r="Z772" i="5" a="1"/>
  <c r="Z772" i="5" s="1"/>
  <c r="Z773" i="5" a="1"/>
  <c r="Z773" i="5" s="1"/>
  <c r="Z774" i="5" a="1"/>
  <c r="Z774" i="5" s="1"/>
  <c r="Z775" i="5" a="1"/>
  <c r="Z775" i="5" s="1"/>
  <c r="Z776" i="5" a="1"/>
  <c r="Z776" i="5" s="1"/>
  <c r="Z777" i="5" a="1"/>
  <c r="Z777" i="5" s="1"/>
  <c r="Z778" i="5" a="1"/>
  <c r="Z778" i="5" s="1"/>
  <c r="Z779" i="5" a="1"/>
  <c r="Z779" i="5" s="1"/>
  <c r="Z780" i="5" a="1"/>
  <c r="Z780" i="5" s="1"/>
  <c r="Z781" i="5" a="1"/>
  <c r="Z781" i="5" s="1"/>
  <c r="Z782" i="5" a="1"/>
  <c r="Z782" i="5" s="1"/>
  <c r="Z783" i="5" a="1"/>
  <c r="Z783" i="5" s="1"/>
  <c r="Z784" i="5" a="1"/>
  <c r="Z784" i="5" s="1"/>
  <c r="Z785" i="5" a="1"/>
  <c r="Z785" i="5" s="1"/>
  <c r="Z786" i="5" a="1"/>
  <c r="Z786" i="5" s="1"/>
  <c r="Z787" i="5" a="1"/>
  <c r="Z787" i="5" s="1"/>
  <c r="Z788" i="5" a="1"/>
  <c r="Z788" i="5" s="1"/>
  <c r="Z789" i="5" a="1"/>
  <c r="Z789" i="5" s="1"/>
  <c r="Z790" i="5" a="1"/>
  <c r="Z790" i="5" s="1"/>
  <c r="Z791" i="5" a="1"/>
  <c r="Z791" i="5" s="1"/>
  <c r="Z792" i="5" a="1"/>
  <c r="Z792" i="5" s="1"/>
  <c r="Z793" i="5" a="1"/>
  <c r="Z793" i="5" s="1"/>
  <c r="Z794" i="5" a="1"/>
  <c r="Z794" i="5" s="1"/>
  <c r="Z795" i="5" a="1"/>
  <c r="Z795" i="5" s="1"/>
  <c r="Z796" i="5" a="1"/>
  <c r="Z796" i="5" s="1"/>
  <c r="Z797" i="5" a="1"/>
  <c r="Z797" i="5" s="1"/>
  <c r="Z798" i="5" a="1"/>
  <c r="Z798" i="5" s="1"/>
  <c r="Z799" i="5" a="1"/>
  <c r="Z799" i="5" s="1"/>
  <c r="Z800" i="5" a="1"/>
  <c r="Z800" i="5" s="1"/>
  <c r="Z801" i="5" a="1"/>
  <c r="Z801" i="5" s="1"/>
  <c r="Z802" i="5" a="1"/>
  <c r="Z802" i="5" s="1"/>
  <c r="Z803" i="5" a="1"/>
  <c r="Z803" i="5" s="1"/>
  <c r="Z804" i="5" a="1"/>
  <c r="Z804" i="5" s="1"/>
  <c r="Z805" i="5" a="1"/>
  <c r="Z805" i="5" s="1"/>
  <c r="Z806" i="5" a="1"/>
  <c r="Z806" i="5" s="1"/>
  <c r="Z807" i="5" a="1"/>
  <c r="Z807" i="5" s="1"/>
  <c r="Z808" i="5" a="1"/>
  <c r="Z808" i="5" s="1"/>
  <c r="Z809" i="5" a="1"/>
  <c r="Z809" i="5" s="1"/>
  <c r="Z810" i="5" a="1"/>
  <c r="Z810" i="5" s="1"/>
  <c r="Z811" i="5" a="1"/>
  <c r="Z811" i="5" s="1"/>
  <c r="Z812" i="5" a="1"/>
  <c r="Z812" i="5" s="1"/>
  <c r="Z813" i="5" a="1"/>
  <c r="Z813" i="5" s="1"/>
  <c r="Z814" i="5" a="1"/>
  <c r="Z814" i="5" s="1"/>
  <c r="Z815" i="5" a="1"/>
  <c r="Z815" i="5" s="1"/>
  <c r="Z816" i="5" a="1"/>
  <c r="Z816" i="5" s="1"/>
  <c r="Z817" i="5" a="1"/>
  <c r="Z817" i="5" s="1"/>
  <c r="Z818" i="5" a="1"/>
  <c r="Z818" i="5" s="1"/>
  <c r="Z819" i="5" a="1"/>
  <c r="Z819" i="5" s="1"/>
  <c r="Z820" i="5" a="1"/>
  <c r="Z820" i="5" s="1"/>
  <c r="Z821" i="5" a="1"/>
  <c r="Z821" i="5" s="1"/>
  <c r="Z822" i="5" a="1"/>
  <c r="Z822" i="5" s="1"/>
  <c r="Z823" i="5" a="1"/>
  <c r="Z823" i="5" s="1"/>
  <c r="Z824" i="5" a="1"/>
  <c r="Z824" i="5" s="1"/>
  <c r="Z825" i="5" a="1"/>
  <c r="Z825" i="5" s="1"/>
  <c r="Z826" i="5" a="1"/>
  <c r="Z826" i="5" s="1"/>
  <c r="Z827" i="5" a="1"/>
  <c r="Z827" i="5" s="1"/>
  <c r="Z828" i="5" a="1"/>
  <c r="Z828" i="5" s="1"/>
  <c r="Z829" i="5" a="1"/>
  <c r="Z829" i="5" s="1"/>
  <c r="Z830" i="5" a="1"/>
  <c r="Z830" i="5" s="1"/>
  <c r="Z831" i="5" a="1"/>
  <c r="Z831" i="5" s="1"/>
  <c r="Z832" i="5" a="1"/>
  <c r="Z832" i="5" s="1"/>
  <c r="Z833" i="5" a="1"/>
  <c r="Z833" i="5" s="1"/>
  <c r="Z834" i="5" a="1"/>
  <c r="Z834" i="5" s="1"/>
  <c r="Z835" i="5" a="1"/>
  <c r="Z835" i="5" s="1"/>
  <c r="Z836" i="5" a="1"/>
  <c r="Z836" i="5" s="1"/>
  <c r="Z837" i="5" a="1"/>
  <c r="Z837" i="5" s="1"/>
  <c r="Z838" i="5" a="1"/>
  <c r="Z838" i="5" s="1"/>
  <c r="Z839" i="5" a="1"/>
  <c r="Z839" i="5" s="1"/>
  <c r="Z840" i="5" a="1"/>
  <c r="Z840" i="5" s="1"/>
  <c r="Z841" i="5" a="1"/>
  <c r="Z841" i="5" s="1"/>
  <c r="Z842" i="5" a="1"/>
  <c r="Z842" i="5" s="1"/>
  <c r="Z843" i="5" a="1"/>
  <c r="Z843" i="5" s="1"/>
  <c r="Z844" i="5" a="1"/>
  <c r="Z844" i="5" s="1"/>
  <c r="Z845" i="5" a="1"/>
  <c r="Z845" i="5" s="1"/>
  <c r="Z846" i="5" a="1"/>
  <c r="Z846" i="5" s="1"/>
  <c r="Z847" i="5" a="1"/>
  <c r="Z847" i="5" s="1"/>
  <c r="Z848" i="5" a="1"/>
  <c r="Z848" i="5" s="1"/>
  <c r="Z849" i="5" a="1"/>
  <c r="Z849" i="5" s="1"/>
  <c r="Z850" i="5" a="1"/>
  <c r="Z850" i="5" s="1"/>
  <c r="Z851" i="5" a="1"/>
  <c r="Z851" i="5" s="1"/>
  <c r="Z852" i="5" a="1"/>
  <c r="Z852" i="5" s="1"/>
  <c r="Z853" i="5" a="1"/>
  <c r="Z853" i="5" s="1"/>
  <c r="Z854" i="5" a="1"/>
  <c r="Z854" i="5" s="1"/>
  <c r="Z855" i="5" a="1"/>
  <c r="Z855" i="5" s="1"/>
  <c r="Z856" i="5" a="1"/>
  <c r="Z856" i="5" s="1"/>
  <c r="Z857" i="5" a="1"/>
  <c r="Z857" i="5" s="1"/>
  <c r="Z858" i="5" a="1"/>
  <c r="Z858" i="5" s="1"/>
  <c r="Z859" i="5" a="1"/>
  <c r="Z859" i="5" s="1"/>
  <c r="Z860" i="5" a="1"/>
  <c r="Z860" i="5" s="1"/>
  <c r="Z861" i="5" a="1"/>
  <c r="Z861" i="5" s="1"/>
  <c r="Z862" i="5" a="1"/>
  <c r="Z862" i="5" s="1"/>
  <c r="Z863" i="5" a="1"/>
  <c r="Z863" i="5" s="1"/>
  <c r="Z864" i="5" a="1"/>
  <c r="Z864" i="5" s="1"/>
  <c r="Z865" i="5" a="1"/>
  <c r="Z865" i="5" s="1"/>
  <c r="Z866" i="5" a="1"/>
  <c r="Z866" i="5" s="1"/>
  <c r="Z867" i="5" a="1"/>
  <c r="Z867" i="5" s="1"/>
  <c r="Z868" i="5" a="1"/>
  <c r="Z868" i="5" s="1"/>
  <c r="Z869" i="5" a="1"/>
  <c r="Z869" i="5" s="1"/>
  <c r="Z870" i="5" a="1"/>
  <c r="Z870" i="5" s="1"/>
  <c r="Z871" i="5" a="1"/>
  <c r="Z871" i="5" s="1"/>
  <c r="Z872" i="5" a="1"/>
  <c r="Z872" i="5" s="1"/>
  <c r="Z873" i="5" a="1"/>
  <c r="Z873" i="5" s="1"/>
  <c r="Z874" i="5" a="1"/>
  <c r="Z874" i="5" s="1"/>
  <c r="Z875" i="5" a="1"/>
  <c r="Z875" i="5" s="1"/>
  <c r="Z876" i="5" a="1"/>
  <c r="Z876" i="5" s="1"/>
  <c r="Z877" i="5" a="1"/>
  <c r="Z877" i="5" s="1"/>
  <c r="Z878" i="5" a="1"/>
  <c r="Z878" i="5" s="1"/>
  <c r="Z879" i="5" a="1"/>
  <c r="Z879" i="5" s="1"/>
  <c r="Z880" i="5" a="1"/>
  <c r="Z880" i="5" s="1"/>
  <c r="Z881" i="5" a="1"/>
  <c r="Z881" i="5" s="1"/>
  <c r="Z882" i="5" a="1"/>
  <c r="Z882" i="5" s="1"/>
  <c r="Z883" i="5" a="1"/>
  <c r="Z883" i="5" s="1"/>
  <c r="Z884" i="5" a="1"/>
  <c r="Z884" i="5" s="1"/>
  <c r="Z885" i="5" a="1"/>
  <c r="Z885" i="5" s="1"/>
  <c r="Z886" i="5" a="1"/>
  <c r="Z886" i="5" s="1"/>
  <c r="Z887" i="5" a="1"/>
  <c r="Z887" i="5" s="1"/>
  <c r="Z888" i="5" a="1"/>
  <c r="Z888" i="5" s="1"/>
  <c r="Z889" i="5" a="1"/>
  <c r="Z889" i="5" s="1"/>
  <c r="Z890" i="5" a="1"/>
  <c r="Z890" i="5" s="1"/>
  <c r="Z891" i="5" a="1"/>
  <c r="Z891" i="5" s="1"/>
  <c r="Z892" i="5" a="1"/>
  <c r="Z892" i="5" s="1"/>
  <c r="Z893" i="5" a="1"/>
  <c r="Z893" i="5" s="1"/>
  <c r="Z894" i="5" a="1"/>
  <c r="Z894" i="5" s="1"/>
  <c r="Z895" i="5" a="1"/>
  <c r="Z895" i="5" s="1"/>
  <c r="Z896" i="5" a="1"/>
  <c r="Z896" i="5" s="1"/>
  <c r="Z897" i="5" a="1"/>
  <c r="Z897" i="5" s="1"/>
  <c r="Z898" i="5" a="1"/>
  <c r="Z898" i="5" s="1"/>
  <c r="Z899" i="5" a="1"/>
  <c r="Z899" i="5" s="1"/>
  <c r="Z900" i="5" a="1"/>
  <c r="Z900" i="5" s="1"/>
  <c r="Z901" i="5" a="1"/>
  <c r="Z901" i="5" s="1"/>
  <c r="Z902" i="5" a="1"/>
  <c r="Z902" i="5" s="1"/>
  <c r="Z903" i="5" a="1"/>
  <c r="Z903" i="5" s="1"/>
  <c r="Z904" i="5" a="1"/>
  <c r="Z904" i="5" s="1"/>
  <c r="Z905" i="5" a="1"/>
  <c r="Z905" i="5" s="1"/>
  <c r="Z906" i="5" a="1"/>
  <c r="Z906" i="5" s="1"/>
  <c r="Z907" i="5" a="1"/>
  <c r="Z907" i="5" s="1"/>
  <c r="Z908" i="5" a="1"/>
  <c r="Z908" i="5" s="1"/>
  <c r="Z909" i="5" a="1"/>
  <c r="Z909" i="5" s="1"/>
  <c r="Z910" i="5" a="1"/>
  <c r="Z910" i="5" s="1"/>
  <c r="Z911" i="5" a="1"/>
  <c r="Z911" i="5" s="1"/>
  <c r="Z912" i="5" a="1"/>
  <c r="Z912" i="5" s="1"/>
  <c r="Z913" i="5" a="1"/>
  <c r="Z913" i="5" s="1"/>
  <c r="Z914" i="5" a="1"/>
  <c r="Z914" i="5" s="1"/>
  <c r="Z915" i="5" a="1"/>
  <c r="Z915" i="5" s="1"/>
  <c r="Z916" i="5" a="1"/>
  <c r="Z916" i="5" s="1"/>
  <c r="Z917" i="5" a="1"/>
  <c r="Z917" i="5" s="1"/>
  <c r="Z918" i="5" a="1"/>
  <c r="Z918" i="5" s="1"/>
  <c r="Z919" i="5" a="1"/>
  <c r="Z919" i="5" s="1"/>
  <c r="Z920" i="5" a="1"/>
  <c r="Z920" i="5" s="1"/>
  <c r="Z921" i="5" a="1"/>
  <c r="Z921" i="5" s="1"/>
  <c r="Z922" i="5" a="1"/>
  <c r="Z922" i="5" s="1"/>
  <c r="Z923" i="5" a="1"/>
  <c r="Z923" i="5" s="1"/>
  <c r="Z924" i="5" a="1"/>
  <c r="Z924" i="5" s="1"/>
  <c r="Z925" i="5" a="1"/>
  <c r="Z925" i="5" s="1"/>
  <c r="Z926" i="5" a="1"/>
  <c r="Z926" i="5" s="1"/>
  <c r="Z927" i="5" a="1"/>
  <c r="Z927" i="5" s="1"/>
  <c r="Z928" i="5" a="1"/>
  <c r="Z928" i="5" s="1"/>
  <c r="Z929" i="5" a="1"/>
  <c r="Z929" i="5" s="1"/>
  <c r="Z930" i="5" a="1"/>
  <c r="Z930" i="5" s="1"/>
  <c r="Z931" i="5" a="1"/>
  <c r="Z931" i="5" s="1"/>
  <c r="Z932" i="5" a="1"/>
  <c r="Z932" i="5" s="1"/>
  <c r="Z933" i="5" a="1"/>
  <c r="Z933" i="5" s="1"/>
  <c r="Z934" i="5" a="1"/>
  <c r="Z934" i="5" s="1"/>
  <c r="Z935" i="5" a="1"/>
  <c r="Z935" i="5" s="1"/>
  <c r="Z936" i="5" a="1"/>
  <c r="Z936" i="5" s="1"/>
  <c r="Z937" i="5" a="1"/>
  <c r="Z937" i="5" s="1"/>
  <c r="Z938" i="5" a="1"/>
  <c r="Z938" i="5" s="1"/>
  <c r="Z939" i="5" a="1"/>
  <c r="Z939" i="5" s="1"/>
  <c r="Z940" i="5" a="1"/>
  <c r="Z940" i="5" s="1"/>
  <c r="Z941" i="5" a="1"/>
  <c r="Z941" i="5" s="1"/>
  <c r="Z942" i="5" a="1"/>
  <c r="Z942" i="5" s="1"/>
  <c r="Z943" i="5" a="1"/>
  <c r="Z943" i="5" s="1"/>
  <c r="Z944" i="5" a="1"/>
  <c r="Z944" i="5" s="1"/>
  <c r="Z945" i="5" a="1"/>
  <c r="Z945" i="5" s="1"/>
  <c r="Z946" i="5" a="1"/>
  <c r="Z946" i="5" s="1"/>
  <c r="Z947" i="5" a="1"/>
  <c r="Z947" i="5" s="1"/>
  <c r="Z948" i="5" a="1"/>
  <c r="Z948" i="5" s="1"/>
  <c r="Z949" i="5" a="1"/>
  <c r="Z949" i="5" s="1"/>
  <c r="Z950" i="5" a="1"/>
  <c r="Z950" i="5" s="1"/>
  <c r="Z951" i="5" a="1"/>
  <c r="Z951" i="5" s="1"/>
  <c r="Z952" i="5" a="1"/>
  <c r="Z952" i="5" s="1"/>
  <c r="Z953" i="5" a="1"/>
  <c r="Z953" i="5" s="1"/>
  <c r="Z954" i="5" a="1"/>
  <c r="Z954" i="5" s="1"/>
  <c r="Z955" i="5" a="1"/>
  <c r="Z955" i="5" s="1"/>
  <c r="Z956" i="5" a="1"/>
  <c r="Z956" i="5" s="1"/>
  <c r="Z957" i="5" a="1"/>
  <c r="Z957" i="5" s="1"/>
  <c r="Z958" i="5" a="1"/>
  <c r="Z958" i="5" s="1"/>
  <c r="Z959" i="5" a="1"/>
  <c r="Z959" i="5" s="1"/>
  <c r="Z960" i="5" a="1"/>
  <c r="Z960" i="5" s="1"/>
  <c r="Z961" i="5" a="1"/>
  <c r="Z961" i="5" s="1"/>
  <c r="Z962" i="5" a="1"/>
  <c r="Z962" i="5" s="1"/>
  <c r="Z963" i="5" a="1"/>
  <c r="Z963" i="5" s="1"/>
  <c r="Z964" i="5" a="1"/>
  <c r="Z964" i="5" s="1"/>
  <c r="Z965" i="5" a="1"/>
  <c r="Z965" i="5" s="1"/>
  <c r="Z966" i="5" a="1"/>
  <c r="Z966" i="5" s="1"/>
  <c r="Z967" i="5" a="1"/>
  <c r="Z967" i="5" s="1"/>
  <c r="Z968" i="5" a="1"/>
  <c r="Z968" i="5" s="1"/>
  <c r="Z969" i="5" a="1"/>
  <c r="Z969" i="5" s="1"/>
  <c r="Z970" i="5" a="1"/>
  <c r="Z970" i="5" s="1"/>
  <c r="Z971" i="5" a="1"/>
  <c r="Z971" i="5" s="1"/>
  <c r="Z972" i="5" a="1"/>
  <c r="Z972" i="5" s="1"/>
  <c r="Z973" i="5" a="1"/>
  <c r="Z973" i="5" s="1"/>
  <c r="Z974" i="5" a="1"/>
  <c r="Z974" i="5" s="1"/>
  <c r="Z975" i="5" a="1"/>
  <c r="Z975" i="5" s="1"/>
  <c r="Z976" i="5" a="1"/>
  <c r="Z976" i="5" s="1"/>
  <c r="Z977" i="5" a="1"/>
  <c r="Z977" i="5" s="1"/>
  <c r="Z978" i="5" a="1"/>
  <c r="Z978" i="5" s="1"/>
  <c r="Z979" i="5" a="1"/>
  <c r="Z979" i="5" s="1"/>
  <c r="Z980" i="5" a="1"/>
  <c r="Z980" i="5" s="1"/>
  <c r="Z981" i="5" a="1"/>
  <c r="Z981" i="5" s="1"/>
  <c r="Z982" i="5" a="1"/>
  <c r="Z982" i="5" s="1"/>
  <c r="Z983" i="5" a="1"/>
  <c r="Z983" i="5" s="1"/>
  <c r="Z984" i="5" a="1"/>
  <c r="Z984" i="5" s="1"/>
  <c r="Z985" i="5" a="1"/>
  <c r="Z985" i="5" s="1"/>
  <c r="Z986" i="5" a="1"/>
  <c r="Z986" i="5" s="1"/>
  <c r="Z987" i="5" a="1"/>
  <c r="Z987" i="5" s="1"/>
  <c r="Z988" i="5" a="1"/>
  <c r="Z988" i="5" s="1"/>
  <c r="Z989" i="5" a="1"/>
  <c r="Z989" i="5" s="1"/>
  <c r="Z990" i="5" a="1"/>
  <c r="Z990" i="5" s="1"/>
  <c r="Z991" i="5" a="1"/>
  <c r="Z991" i="5" s="1"/>
  <c r="Z992" i="5" a="1"/>
  <c r="Z992" i="5" s="1"/>
  <c r="Z993" i="5" a="1"/>
  <c r="Z993" i="5" s="1"/>
  <c r="Z994" i="5" a="1"/>
  <c r="Z994" i="5" s="1"/>
  <c r="Z995" i="5" a="1"/>
  <c r="Z995" i="5" s="1"/>
  <c r="Z996" i="5" a="1"/>
  <c r="Z996" i="5" s="1"/>
  <c r="Z997" i="5" a="1"/>
  <c r="Z997" i="5" s="1"/>
  <c r="Z998" i="5" a="1"/>
  <c r="Z998" i="5" s="1"/>
  <c r="Z999" i="5" a="1"/>
  <c r="Z999" i="5" s="1"/>
  <c r="Z1000" i="5" a="1"/>
  <c r="Z1000" i="5" s="1"/>
  <c r="Z1001" i="5" a="1"/>
  <c r="Z1001" i="5" s="1"/>
  <c r="Z1002" i="5" a="1"/>
  <c r="Z1002" i="5" s="1"/>
  <c r="Z1003" i="5" a="1"/>
  <c r="Z1003" i="5" s="1"/>
  <c r="Z1004" i="5" a="1"/>
  <c r="Z1004" i="5" s="1"/>
  <c r="Z1005" i="5" a="1"/>
  <c r="Z1005" i="5" s="1"/>
  <c r="Z1006" i="5" a="1"/>
  <c r="Z1006" i="5" s="1"/>
  <c r="Z1007" i="5" a="1"/>
  <c r="Z1007" i="5" s="1"/>
  <c r="Z1008" i="5" a="1"/>
  <c r="Z1008" i="5" s="1"/>
  <c r="Z1009" i="5" a="1"/>
  <c r="Z1009" i="5" s="1"/>
  <c r="Z1010" i="5" a="1"/>
  <c r="Z1010" i="5" s="1"/>
  <c r="Z1011" i="5" a="1"/>
  <c r="Z1011" i="5" s="1"/>
  <c r="Z1012" i="5" a="1"/>
  <c r="Z1012" i="5" s="1"/>
  <c r="Z1013" i="5" a="1"/>
  <c r="Z1013" i="5" s="1"/>
  <c r="Z1014" i="5" a="1"/>
  <c r="Z1014" i="5" s="1"/>
  <c r="Z1015" i="5" a="1"/>
  <c r="Z1015" i="5" s="1"/>
  <c r="Z1016" i="5" a="1"/>
  <c r="Z1016" i="5" s="1"/>
  <c r="Z1017" i="5" a="1"/>
  <c r="Z1017" i="5" s="1"/>
  <c r="Z1018" i="5" a="1"/>
  <c r="Z1018" i="5" s="1"/>
  <c r="Z1019" i="5" a="1"/>
  <c r="Z1019" i="5" s="1"/>
  <c r="Z1020" i="5" a="1"/>
  <c r="Z1020" i="5" s="1"/>
  <c r="Z1021" i="5" a="1"/>
  <c r="Z1021" i="5" s="1"/>
  <c r="Z1022" i="5" a="1"/>
  <c r="Z1022" i="5" s="1"/>
  <c r="Z1023" i="5" a="1"/>
  <c r="Z1023" i="5" s="1"/>
  <c r="Z1024" i="5" a="1"/>
  <c r="Z1024" i="5" s="1"/>
  <c r="Z1025" i="5" a="1"/>
  <c r="Z1025" i="5" s="1"/>
  <c r="Z1026" i="5" a="1"/>
  <c r="Z1026" i="5" s="1"/>
  <c r="Z1027" i="5" a="1"/>
  <c r="Z1027" i="5" s="1"/>
  <c r="Z1028" i="5" a="1"/>
  <c r="Z1028" i="5" s="1"/>
  <c r="Z1029" i="5" a="1"/>
  <c r="Z1029" i="5" s="1"/>
  <c r="Z1030" i="5" a="1"/>
  <c r="Z1030" i="5" s="1"/>
  <c r="Z1031" i="5" a="1"/>
  <c r="Z1031" i="5" s="1"/>
  <c r="Z1032" i="5" a="1"/>
  <c r="Z1032" i="5" s="1"/>
  <c r="Z1033" i="5" a="1"/>
  <c r="Z1033" i="5" s="1"/>
  <c r="Z1034" i="5" a="1"/>
  <c r="Z1034" i="5" s="1"/>
  <c r="Z1035" i="5" a="1"/>
  <c r="Z1035" i="5" s="1"/>
  <c r="Z1036" i="5" a="1"/>
  <c r="Z1036" i="5" s="1"/>
  <c r="Z1037" i="5" a="1"/>
  <c r="Z1037" i="5" s="1"/>
  <c r="Z1038" i="5" a="1"/>
  <c r="Z1038" i="5" s="1"/>
  <c r="Z1039" i="5" a="1"/>
  <c r="Z1039" i="5" s="1"/>
  <c r="Z1040" i="5" a="1"/>
  <c r="Z1040" i="5" s="1"/>
  <c r="Z1041" i="5" a="1"/>
  <c r="Z1041" i="5" s="1"/>
  <c r="Z1042" i="5" a="1"/>
  <c r="Z1042" i="5" s="1"/>
  <c r="Z1043" i="5" a="1"/>
  <c r="Z1043" i="5" s="1"/>
  <c r="Z1044" i="5" a="1"/>
  <c r="Z1044" i="5" s="1"/>
  <c r="Z1045" i="5" a="1"/>
  <c r="Z1045" i="5" s="1"/>
  <c r="Z1046" i="5" a="1"/>
  <c r="Z1046" i="5" s="1"/>
  <c r="Z1047" i="5" a="1"/>
  <c r="Z1047" i="5" s="1"/>
  <c r="Z1048" i="5" a="1"/>
  <c r="Z1048" i="5" s="1"/>
  <c r="Z1049" i="5" a="1"/>
  <c r="Z1049" i="5" s="1"/>
  <c r="Z1050" i="5" a="1"/>
  <c r="Z1050" i="5" s="1"/>
  <c r="Z1051" i="5" a="1"/>
  <c r="Z1051" i="5" s="1"/>
  <c r="Z1052" i="5" a="1"/>
  <c r="Z1052" i="5" s="1"/>
  <c r="Z1053" i="5" a="1"/>
  <c r="Z1053" i="5" s="1"/>
  <c r="Z1054" i="5" a="1"/>
  <c r="Z1054" i="5" s="1"/>
  <c r="Z1055" i="5" a="1"/>
  <c r="Z1055" i="5" s="1"/>
  <c r="Z1056" i="5" a="1"/>
  <c r="Z1056" i="5" s="1"/>
  <c r="Z1057" i="5" a="1"/>
  <c r="Z1057" i="5" s="1"/>
  <c r="Z1058" i="5" a="1"/>
  <c r="Z1058" i="5" s="1"/>
  <c r="Z1059" i="5" a="1"/>
  <c r="Z1059" i="5" s="1"/>
  <c r="Z1060" i="5" a="1"/>
  <c r="Z1060" i="5" s="1"/>
  <c r="Z1061" i="5" a="1"/>
  <c r="Z1061" i="5" s="1"/>
  <c r="Z1062" i="5" a="1"/>
  <c r="Z1062" i="5" s="1"/>
  <c r="Z1063" i="5" a="1"/>
  <c r="Z1063" i="5" s="1"/>
  <c r="Z1064" i="5" a="1"/>
  <c r="Z1064" i="5" s="1"/>
  <c r="Z1065" i="5" a="1"/>
  <c r="Z1065" i="5" s="1"/>
  <c r="Z1066" i="5" a="1"/>
  <c r="Z1066" i="5" s="1"/>
  <c r="Z1067" i="5" a="1"/>
  <c r="Z1067" i="5" s="1"/>
  <c r="Z1068" i="5" a="1"/>
  <c r="Z1068" i="5" s="1"/>
  <c r="Z1069" i="5" a="1"/>
  <c r="Z1069" i="5" s="1"/>
  <c r="Z1070" i="5" a="1"/>
  <c r="Z1070" i="5" s="1"/>
  <c r="Z1071" i="5" a="1"/>
  <c r="Z1071" i="5" s="1"/>
  <c r="Z1072" i="5" a="1"/>
  <c r="Z1072" i="5" s="1"/>
  <c r="Z1073" i="5" a="1"/>
  <c r="Z1073" i="5" s="1"/>
  <c r="Z1074" i="5" a="1"/>
  <c r="Z1074" i="5" s="1"/>
  <c r="Z1075" i="5" a="1"/>
  <c r="Z1075" i="5" s="1"/>
  <c r="Z1076" i="5" a="1"/>
  <c r="Z1076" i="5" s="1"/>
  <c r="Z1077" i="5" a="1"/>
  <c r="Z1077" i="5" s="1"/>
  <c r="Z1078" i="5" a="1"/>
  <c r="Z1078" i="5" s="1"/>
  <c r="Z1079" i="5" a="1"/>
  <c r="Z1079" i="5" s="1"/>
  <c r="Z1080" i="5" a="1"/>
  <c r="Z1080" i="5" s="1"/>
  <c r="Z1081" i="5" a="1"/>
  <c r="Z1081" i="5" s="1"/>
  <c r="Z1082" i="5" a="1"/>
  <c r="Z1082" i="5" s="1"/>
  <c r="Z1083" i="5" a="1"/>
  <c r="Z1083" i="5" s="1"/>
  <c r="Z1084" i="5" a="1"/>
  <c r="Z1084" i="5" s="1"/>
  <c r="Z1085" i="5" a="1"/>
  <c r="Z1085" i="5" s="1"/>
  <c r="Z1086" i="5" a="1"/>
  <c r="Z1086" i="5" s="1"/>
  <c r="Z1087" i="5" a="1"/>
  <c r="Z1087" i="5" s="1"/>
  <c r="Z1088" i="5" a="1"/>
  <c r="Z1088" i="5" s="1"/>
  <c r="Z1089" i="5" a="1"/>
  <c r="Z1089" i="5" s="1"/>
  <c r="Z1090" i="5" a="1"/>
  <c r="Z1090" i="5" s="1"/>
  <c r="Z1091" i="5" a="1"/>
  <c r="Z1091" i="5" s="1"/>
  <c r="Z1092" i="5" a="1"/>
  <c r="Z1092" i="5" s="1"/>
  <c r="Z1093" i="5" a="1"/>
  <c r="Z1093" i="5" s="1"/>
  <c r="Z1094" i="5" a="1"/>
  <c r="Z1094" i="5" s="1"/>
  <c r="Z1095" i="5" a="1"/>
  <c r="Z1095" i="5" s="1"/>
  <c r="Z1096" i="5" a="1"/>
  <c r="Z1096" i="5" s="1"/>
  <c r="Z1097" i="5" a="1"/>
  <c r="Z1097" i="5" s="1"/>
  <c r="Z1098" i="5" a="1"/>
  <c r="Z1098" i="5" s="1"/>
  <c r="Z1099" i="5" a="1"/>
  <c r="Z1099" i="5" s="1"/>
  <c r="Z1100" i="5" a="1"/>
  <c r="Z1100" i="5" s="1"/>
  <c r="Z1101" i="5" a="1"/>
  <c r="Z1101" i="5" s="1"/>
  <c r="Z1102" i="5" a="1"/>
  <c r="Z1102" i="5" s="1"/>
  <c r="Z1103" i="5" a="1"/>
  <c r="Z1103" i="5" s="1"/>
  <c r="Z1104" i="5" a="1"/>
  <c r="Z1104" i="5" s="1"/>
  <c r="Z1105" i="5" a="1"/>
  <c r="Z1105" i="5" s="1"/>
  <c r="Z1106" i="5" a="1"/>
  <c r="Z1106" i="5" s="1"/>
  <c r="Z1107" i="5" a="1"/>
  <c r="Z1107" i="5" s="1"/>
  <c r="Z1108" i="5" a="1"/>
  <c r="Z1108" i="5" s="1"/>
  <c r="Z1109" i="5" a="1"/>
  <c r="Z1109" i="5" s="1"/>
  <c r="Z1110" i="5" a="1"/>
  <c r="Z1110" i="5" s="1"/>
  <c r="Z1111" i="5" a="1"/>
  <c r="Z1111" i="5" s="1"/>
  <c r="Z1112" i="5" a="1"/>
  <c r="Z1112" i="5" s="1"/>
  <c r="Z1113" i="5" a="1"/>
  <c r="Z1113" i="5" s="1"/>
  <c r="Z1114" i="5" a="1"/>
  <c r="Z1114" i="5" s="1"/>
  <c r="Z1115" i="5" a="1"/>
  <c r="Z1115" i="5" s="1"/>
  <c r="Z1116" i="5" a="1"/>
  <c r="Z1116" i="5" s="1"/>
  <c r="Z1117" i="5" a="1"/>
  <c r="Z1117" i="5" s="1"/>
  <c r="Z1118" i="5" a="1"/>
  <c r="Z1118" i="5" s="1"/>
  <c r="Z1119" i="5" a="1"/>
  <c r="Z1119" i="5" s="1"/>
  <c r="Z1120" i="5" a="1"/>
  <c r="Z1120" i="5" s="1"/>
  <c r="Z1121" i="5" a="1"/>
  <c r="Z1121" i="5" s="1"/>
  <c r="Z1122" i="5" a="1"/>
  <c r="Z1122" i="5" s="1"/>
  <c r="Z1123" i="5" a="1"/>
  <c r="Z1123" i="5" s="1"/>
  <c r="Z1124" i="5" a="1"/>
  <c r="Z1124" i="5" s="1"/>
  <c r="Z1125" i="5" a="1"/>
  <c r="Z1125" i="5" s="1"/>
  <c r="Z1126" i="5" a="1"/>
  <c r="Z1126" i="5" s="1"/>
  <c r="Z1127" i="5" a="1"/>
  <c r="Z1127" i="5" s="1"/>
  <c r="Z1128" i="5" a="1"/>
  <c r="Z1128" i="5" s="1"/>
  <c r="Z1129" i="5" a="1"/>
  <c r="Z1129" i="5" s="1"/>
  <c r="Z1130" i="5" a="1"/>
  <c r="Z1130" i="5" s="1"/>
  <c r="Z1131" i="5" a="1"/>
  <c r="Z1131" i="5" s="1"/>
  <c r="Z1132" i="5" a="1"/>
  <c r="Z1132" i="5" s="1"/>
  <c r="Z1133" i="5" a="1"/>
  <c r="Z1133" i="5" s="1"/>
  <c r="Z1134" i="5" a="1"/>
  <c r="Z1134" i="5" s="1"/>
  <c r="Z1135" i="5" a="1"/>
  <c r="Z1135" i="5" s="1"/>
  <c r="Z1136" i="5" a="1"/>
  <c r="Z1136" i="5" s="1"/>
  <c r="Z1137" i="5" a="1"/>
  <c r="Z1137" i="5" s="1"/>
  <c r="Z1138" i="5" a="1"/>
  <c r="Z1138" i="5" s="1"/>
  <c r="Z1139" i="5" a="1"/>
  <c r="Z1139" i="5" s="1"/>
  <c r="Z1140" i="5" a="1"/>
  <c r="Z1140" i="5" s="1"/>
  <c r="Z1141" i="5" a="1"/>
  <c r="Z1141" i="5" s="1"/>
  <c r="Z1142" i="5" a="1"/>
  <c r="Z1142" i="5" s="1"/>
  <c r="Z1143" i="5" a="1"/>
  <c r="Z1143" i="5" s="1"/>
  <c r="Z1144" i="5" a="1"/>
  <c r="Z1144" i="5" s="1"/>
  <c r="Z1145" i="5" a="1"/>
  <c r="Z1145" i="5" s="1"/>
  <c r="Z1146" i="5" a="1"/>
  <c r="Z1146" i="5" s="1"/>
  <c r="Z1147" i="5" a="1"/>
  <c r="Z1147" i="5" s="1"/>
  <c r="Z1148" i="5" a="1"/>
  <c r="Z1148" i="5" s="1"/>
  <c r="Z1149" i="5" a="1"/>
  <c r="Z1149" i="5" s="1"/>
  <c r="Z1150" i="5" a="1"/>
  <c r="Z1150" i="5" s="1"/>
  <c r="Z1151" i="5" a="1"/>
  <c r="Z1151" i="5" s="1"/>
  <c r="Z1152" i="5" a="1"/>
  <c r="Z1152" i="5" s="1"/>
  <c r="Z1153" i="5" a="1"/>
  <c r="Z1153" i="5" s="1"/>
  <c r="Z1154" i="5" a="1"/>
  <c r="Z1154" i="5" s="1"/>
  <c r="Z1155" i="5" a="1"/>
  <c r="Z1155" i="5" s="1"/>
  <c r="Z1156" i="5" a="1"/>
  <c r="Z1156" i="5" s="1"/>
  <c r="Z1157" i="5" a="1"/>
  <c r="Z1157" i="5" s="1"/>
  <c r="Z1158" i="5" a="1"/>
  <c r="Z1158" i="5" s="1"/>
  <c r="Z1159" i="5" a="1"/>
  <c r="Z1159" i="5" s="1"/>
  <c r="Z1160" i="5" a="1"/>
  <c r="Z1160" i="5" s="1"/>
  <c r="Z1161" i="5" a="1"/>
  <c r="Z1161" i="5" s="1"/>
  <c r="Z1162" i="5" a="1"/>
  <c r="Z1162" i="5" s="1"/>
  <c r="Z1163" i="5" a="1"/>
  <c r="Z1163" i="5" s="1"/>
  <c r="Z1164" i="5" a="1"/>
  <c r="Z1164" i="5"/>
  <c r="Z1165" i="5" a="1"/>
  <c r="Z1165" i="5" s="1"/>
  <c r="Z1166" i="5" a="1"/>
  <c r="Z1166" i="5" s="1"/>
  <c r="Z1167" i="5" a="1"/>
  <c r="Z1167" i="5" s="1"/>
  <c r="Z1168" i="5" a="1"/>
  <c r="Z1168" i="5" s="1"/>
  <c r="Z1169" i="5" a="1"/>
  <c r="Z1169" i="5" s="1"/>
  <c r="Z1170" i="5" a="1"/>
  <c r="Z1170" i="5" s="1"/>
  <c r="Z1171" i="5" a="1"/>
  <c r="Z1171" i="5" s="1"/>
  <c r="Z1172" i="5" a="1"/>
  <c r="Z1172" i="5" s="1"/>
  <c r="Z1173" i="5" a="1"/>
  <c r="Z1173" i="5" s="1"/>
  <c r="Z1174" i="5" a="1"/>
  <c r="Z1174" i="5" s="1"/>
  <c r="Z1175" i="5" a="1"/>
  <c r="Z1175" i="5" s="1"/>
  <c r="Z1176" i="5" a="1"/>
  <c r="Z1176" i="5" s="1"/>
  <c r="Z1177" i="5" a="1"/>
  <c r="Z1177" i="5" s="1"/>
  <c r="Z1178" i="5" a="1"/>
  <c r="Z1178" i="5" s="1"/>
  <c r="Z1179" i="5" a="1"/>
  <c r="Z1179" i="5" s="1"/>
  <c r="Z1180" i="5" a="1"/>
  <c r="Z1180" i="5" s="1"/>
  <c r="Z1181" i="5" a="1"/>
  <c r="Z1181" i="5" s="1"/>
  <c r="Z1182" i="5" a="1"/>
  <c r="Z1182" i="5" s="1"/>
  <c r="Z1183" i="5" a="1"/>
  <c r="Z1183" i="5" s="1"/>
  <c r="Z1184" i="5" a="1"/>
  <c r="Z1184" i="5" s="1"/>
  <c r="Z1185" i="5" a="1"/>
  <c r="Z1185" i="5" s="1"/>
  <c r="Z1186" i="5" a="1"/>
  <c r="Z1186" i="5" s="1"/>
  <c r="Z1187" i="5" a="1"/>
  <c r="Z1187" i="5" s="1"/>
  <c r="Z1188" i="5" a="1"/>
  <c r="Z1188" i="5" s="1"/>
  <c r="Z1189" i="5" a="1"/>
  <c r="Z1189" i="5" s="1"/>
  <c r="Z1190" i="5" a="1"/>
  <c r="Z1190" i="5" s="1"/>
  <c r="Z1191" i="5" a="1"/>
  <c r="Z1191" i="5" s="1"/>
  <c r="Z1192" i="5" a="1"/>
  <c r="Z1192" i="5" s="1"/>
  <c r="Z1193" i="5" a="1"/>
  <c r="Z1193" i="5" s="1"/>
  <c r="Z1194" i="5" a="1"/>
  <c r="Z1194" i="5" s="1"/>
  <c r="Z1195" i="5" a="1"/>
  <c r="Z1195" i="5" s="1"/>
  <c r="Z1196" i="5" a="1"/>
  <c r="Z1196" i="5" s="1"/>
  <c r="Z1197" i="5" a="1"/>
  <c r="Z1197" i="5" s="1"/>
  <c r="Z1198" i="5" a="1"/>
  <c r="Z1198" i="5" s="1"/>
  <c r="Z1199" i="5" a="1"/>
  <c r="Z1199" i="5" s="1"/>
  <c r="Z1200" i="5" a="1"/>
  <c r="Z1200" i="5" s="1"/>
  <c r="Z1201" i="5" a="1"/>
  <c r="Z1201" i="5" s="1"/>
  <c r="Z1202" i="5" a="1"/>
  <c r="Z1202" i="5" s="1"/>
  <c r="Z1203" i="5" a="1"/>
  <c r="Z1203" i="5" s="1"/>
  <c r="Z1204" i="5" a="1"/>
  <c r="Z1204" i="5" s="1"/>
  <c r="Z1205" i="5" a="1"/>
  <c r="Z1205" i="5" s="1"/>
  <c r="Z1206" i="5" a="1"/>
  <c r="Z1206" i="5" s="1"/>
  <c r="Z1207" i="5" a="1"/>
  <c r="Z1207" i="5" s="1"/>
  <c r="Z1208" i="5" a="1"/>
  <c r="Z1208" i="5" s="1"/>
  <c r="Z1209" i="5" a="1"/>
  <c r="Z1209" i="5" s="1"/>
  <c r="Z1210" i="5" a="1"/>
  <c r="Z1210" i="5" s="1"/>
  <c r="Z1211" i="5" a="1"/>
  <c r="Z1211" i="5" s="1"/>
  <c r="Z1212" i="5" a="1"/>
  <c r="Z1212" i="5" s="1"/>
  <c r="Z1213" i="5" a="1"/>
  <c r="Z1213" i="5" s="1"/>
  <c r="Z1214" i="5" a="1"/>
  <c r="Z1214" i="5" s="1"/>
  <c r="Z1215" i="5" a="1"/>
  <c r="Z1215" i="5" s="1"/>
  <c r="Z1216" i="5" a="1"/>
  <c r="Z1216" i="5" s="1"/>
  <c r="Z1217" i="5" a="1"/>
  <c r="Z1217" i="5" s="1"/>
  <c r="Z1218" i="5" a="1"/>
  <c r="Z1218" i="5" s="1"/>
  <c r="Z1219" i="5" a="1"/>
  <c r="Z1219" i="5" s="1"/>
  <c r="Z1220" i="5" a="1"/>
  <c r="Z1220" i="5" s="1"/>
  <c r="Z1221" i="5" a="1"/>
  <c r="Z1221" i="5" s="1"/>
  <c r="Z1222" i="5" a="1"/>
  <c r="Z1222" i="5" s="1"/>
  <c r="Z1223" i="5" a="1"/>
  <c r="Z1223" i="5" s="1"/>
  <c r="Z1224" i="5" a="1"/>
  <c r="Z1224" i="5" s="1"/>
  <c r="Z1225" i="5" a="1"/>
  <c r="Z1225" i="5" s="1"/>
  <c r="Z1226" i="5" a="1"/>
  <c r="Z1226" i="5" s="1"/>
  <c r="Z1227" i="5" a="1"/>
  <c r="Z1227" i="5" s="1"/>
  <c r="Z1228" i="5" a="1"/>
  <c r="Z1228" i="5" s="1"/>
  <c r="Z1229" i="5" a="1"/>
  <c r="Z1229" i="5" s="1"/>
  <c r="Z1230" i="5" a="1"/>
  <c r="Z1230" i="5" s="1"/>
  <c r="Z1231" i="5" a="1"/>
  <c r="Z1231" i="5" s="1"/>
  <c r="Z1232" i="5" a="1"/>
  <c r="Z1232" i="5" s="1"/>
  <c r="Z1233" i="5" a="1"/>
  <c r="Z1233" i="5" s="1"/>
  <c r="Z1234" i="5" a="1"/>
  <c r="Z1234" i="5" s="1"/>
  <c r="Z1235" i="5" a="1"/>
  <c r="Z1235" i="5" s="1"/>
  <c r="Z1236" i="5" a="1"/>
  <c r="Z1236" i="5" s="1"/>
  <c r="Z1237" i="5" a="1"/>
  <c r="Z1237" i="5" s="1"/>
  <c r="Z1238" i="5" a="1"/>
  <c r="Z1238" i="5" s="1"/>
  <c r="Z1239" i="5" a="1"/>
  <c r="Z1239" i="5" s="1"/>
  <c r="Z1240" i="5" a="1"/>
  <c r="Z1240" i="5" s="1"/>
  <c r="Z1241" i="5" a="1"/>
  <c r="Z1241" i="5" s="1"/>
  <c r="Z1242" i="5" a="1"/>
  <c r="Z1242" i="5" s="1"/>
  <c r="Z1243" i="5" a="1"/>
  <c r="Z1243" i="5" s="1"/>
  <c r="Z1244" i="5" a="1"/>
  <c r="Z1244" i="5" s="1"/>
  <c r="Z1245" i="5" a="1"/>
  <c r="Z1245" i="5" s="1"/>
  <c r="Z1246" i="5" a="1"/>
  <c r="Z1246" i="5" s="1"/>
  <c r="Z1247" i="5" a="1"/>
  <c r="Z1247" i="5" s="1"/>
  <c r="Z1248" i="5" a="1"/>
  <c r="Z1248" i="5" s="1"/>
  <c r="Z1249" i="5" a="1"/>
  <c r="Z1249" i="5" s="1"/>
  <c r="Z1250" i="5" a="1"/>
  <c r="Z1250" i="5" s="1"/>
  <c r="Z1251" i="5" a="1"/>
  <c r="Z1251" i="5" s="1"/>
  <c r="Z1252" i="5" a="1"/>
  <c r="Z1252" i="5" s="1"/>
  <c r="Z1253" i="5" a="1"/>
  <c r="Z1253" i="5" s="1"/>
  <c r="Z1254" i="5" a="1"/>
  <c r="Z1254" i="5" s="1"/>
  <c r="Z1255" i="5" a="1"/>
  <c r="Z1255" i="5" s="1"/>
  <c r="Z1256" i="5" a="1"/>
  <c r="Z1256" i="5" s="1"/>
  <c r="Z1257" i="5" a="1"/>
  <c r="Z1257" i="5" s="1"/>
  <c r="Z1258" i="5" a="1"/>
  <c r="Z1258" i="5" s="1"/>
  <c r="Z1259" i="5" a="1"/>
  <c r="Z1259" i="5" s="1"/>
  <c r="Z1260" i="5" a="1"/>
  <c r="Z1260" i="5" s="1"/>
  <c r="Z1261" i="5" a="1"/>
  <c r="Z1261" i="5" s="1"/>
  <c r="Z1262" i="5" a="1"/>
  <c r="Z1262" i="5" s="1"/>
  <c r="Z1263" i="5" a="1"/>
  <c r="Z1263" i="5" s="1"/>
  <c r="Z1264" i="5" a="1"/>
  <c r="Z1264" i="5" s="1"/>
  <c r="Z1265" i="5" a="1"/>
  <c r="Z1265" i="5" s="1"/>
  <c r="Z1266" i="5" a="1"/>
  <c r="Z1266" i="5" s="1"/>
  <c r="Z1267" i="5" a="1"/>
  <c r="Z1267" i="5" s="1"/>
  <c r="Z1268" i="5" a="1"/>
  <c r="Z1268" i="5" s="1"/>
  <c r="Z1269" i="5" a="1"/>
  <c r="Z1269" i="5" s="1"/>
  <c r="Z1270" i="5" a="1"/>
  <c r="Z1270" i="5" s="1"/>
  <c r="Z1271" i="5" a="1"/>
  <c r="Z1271" i="5" s="1"/>
  <c r="Z1272" i="5" a="1"/>
  <c r="Z1272" i="5" s="1"/>
  <c r="Z1273" i="5" a="1"/>
  <c r="Z1273" i="5" s="1"/>
  <c r="Z1274" i="5" a="1"/>
  <c r="Z1274" i="5" s="1"/>
  <c r="Z1275" i="5" a="1"/>
  <c r="Z1275" i="5" s="1"/>
  <c r="Z1276" i="5" a="1"/>
  <c r="Z1276" i="5"/>
  <c r="Z1277" i="5" a="1"/>
  <c r="Z1277" i="5" s="1"/>
  <c r="Z1278" i="5" a="1"/>
  <c r="Z1278" i="5" s="1"/>
  <c r="Z1279" i="5" a="1"/>
  <c r="Z1279" i="5" s="1"/>
  <c r="Z1280" i="5" a="1"/>
  <c r="Z1280" i="5" s="1"/>
  <c r="Z1281" i="5" a="1"/>
  <c r="Z1281" i="5" s="1"/>
  <c r="Z1282" i="5" a="1"/>
  <c r="Z1282" i="5" s="1"/>
  <c r="Z1283" i="5" a="1"/>
  <c r="Z1283" i="5" s="1"/>
  <c r="Z1284" i="5" a="1"/>
  <c r="Z1284" i="5" s="1"/>
  <c r="Z1285" i="5" a="1"/>
  <c r="Z1285" i="5" s="1"/>
  <c r="Z1286" i="5" a="1"/>
  <c r="Z1286" i="5" s="1"/>
  <c r="Z1287" i="5" a="1"/>
  <c r="Z1287" i="5" s="1"/>
  <c r="Z1288" i="5" a="1"/>
  <c r="Z1288" i="5" s="1"/>
  <c r="Z1289" i="5" a="1"/>
  <c r="Z1289" i="5" s="1"/>
  <c r="Z1290" i="5" a="1"/>
  <c r="Z1290" i="5" s="1"/>
  <c r="Z1291" i="5" a="1"/>
  <c r="Z1291" i="5" s="1"/>
  <c r="Z1292" i="5" a="1"/>
  <c r="Z1292" i="5" s="1"/>
  <c r="Z1293" i="5" a="1"/>
  <c r="Z1293" i="5" s="1"/>
  <c r="Z1294" i="5" a="1"/>
  <c r="Z1294" i="5" s="1"/>
  <c r="Z1295" i="5" a="1"/>
  <c r="Z1295" i="5" s="1"/>
  <c r="Z1296" i="5" a="1"/>
  <c r="Z1296" i="5" s="1"/>
  <c r="Z1297" i="5" a="1"/>
  <c r="Z1297" i="5" s="1"/>
  <c r="Z1298" i="5" a="1"/>
  <c r="Z1298" i="5" s="1"/>
  <c r="Z1299" i="5" a="1"/>
  <c r="Z1299" i="5" s="1"/>
  <c r="Z1300" i="5" a="1"/>
  <c r="Z1300" i="5" s="1"/>
  <c r="Z1301" i="5" a="1"/>
  <c r="Z1301" i="5" s="1"/>
  <c r="Z1302" i="5" a="1"/>
  <c r="Z1302" i="5" s="1"/>
  <c r="Z1303" i="5" a="1"/>
  <c r="Z1303" i="5" s="1"/>
  <c r="Z1304" i="5" a="1"/>
  <c r="Z1304" i="5" s="1"/>
  <c r="Z1305" i="5" a="1"/>
  <c r="Z1305" i="5" s="1"/>
  <c r="Z1306" i="5" a="1"/>
  <c r="Z1306" i="5" s="1"/>
  <c r="Z1307" i="5" a="1"/>
  <c r="Z1307" i="5" s="1"/>
  <c r="Z1308" i="5" a="1"/>
  <c r="Z1308" i="5" s="1"/>
  <c r="Z1309" i="5" a="1"/>
  <c r="Z1309" i="5"/>
  <c r="Z1310" i="5" a="1"/>
  <c r="Z1310" i="5" s="1"/>
  <c r="Z1311" i="5" a="1"/>
  <c r="Z1311" i="5" s="1"/>
  <c r="Z1312" i="5" a="1"/>
  <c r="Z1312" i="5" s="1"/>
  <c r="Z1313" i="5" a="1"/>
  <c r="Z1313" i="5" s="1"/>
  <c r="Z1314" i="5" a="1"/>
  <c r="Z1314" i="5" s="1"/>
  <c r="Z1315" i="5" a="1"/>
  <c r="Z1315" i="5" s="1"/>
  <c r="Z1316" i="5" a="1"/>
  <c r="Z1316" i="5" s="1"/>
  <c r="Z1317" i="5" a="1"/>
  <c r="Z1317" i="5" s="1"/>
  <c r="Z1318" i="5" a="1"/>
  <c r="Z1318" i="5" s="1"/>
  <c r="Z1319" i="5" a="1"/>
  <c r="Z1319" i="5" s="1"/>
  <c r="Z1320" i="5" a="1"/>
  <c r="Z1320" i="5" s="1"/>
  <c r="Z1321" i="5" a="1"/>
  <c r="Z1321" i="5" s="1"/>
  <c r="Z1322" i="5" a="1"/>
  <c r="Z1322" i="5" s="1"/>
  <c r="Z1323" i="5" a="1"/>
  <c r="Z1323" i="5" s="1"/>
  <c r="Z1324" i="5" a="1"/>
  <c r="Z1324" i="5" s="1"/>
  <c r="Z1325" i="5" a="1"/>
  <c r="Z1325" i="5" s="1"/>
  <c r="Z1326" i="5" a="1"/>
  <c r="Z1326" i="5" s="1"/>
  <c r="Z1327" i="5" a="1"/>
  <c r="Z1327" i="5" s="1"/>
  <c r="Z1328" i="5" a="1"/>
  <c r="Z1328" i="5" s="1"/>
  <c r="Z1329" i="5" a="1"/>
  <c r="Z1329" i="5" s="1"/>
  <c r="Z1330" i="5" a="1"/>
  <c r="Z1330" i="5" s="1"/>
  <c r="Z1331" i="5" a="1"/>
  <c r="Z1331" i="5" s="1"/>
  <c r="Z1332" i="5" a="1"/>
  <c r="Z1332" i="5" s="1"/>
  <c r="Z1333" i="5" a="1"/>
  <c r="Z1333" i="5" s="1"/>
  <c r="Z1334" i="5" a="1"/>
  <c r="Z1334" i="5" s="1"/>
  <c r="Z1335" i="5" a="1"/>
  <c r="Z1335" i="5" s="1"/>
  <c r="Z1336" i="5" a="1"/>
  <c r="Z1336" i="5" s="1"/>
  <c r="Z1337" i="5" a="1"/>
  <c r="Z1337" i="5" s="1"/>
  <c r="Z1338" i="5" a="1"/>
  <c r="Z1338" i="5" s="1"/>
  <c r="Z1339" i="5" a="1"/>
  <c r="Z1339" i="5" s="1"/>
  <c r="Z1340" i="5" a="1"/>
  <c r="Z1340" i="5" s="1"/>
  <c r="Z1341" i="5" a="1"/>
  <c r="Z1341" i="5" s="1"/>
  <c r="Z1342" i="5" a="1"/>
  <c r="Z1342" i="5" s="1"/>
  <c r="Z1343" i="5" a="1"/>
  <c r="Z1343" i="5" s="1"/>
  <c r="Z1344" i="5" a="1"/>
  <c r="Z1344" i="5" s="1"/>
  <c r="Z1345" i="5" a="1"/>
  <c r="Z1345" i="5" s="1"/>
  <c r="Z1346" i="5" a="1"/>
  <c r="Z1346" i="5" s="1"/>
  <c r="Z1347" i="5" a="1"/>
  <c r="Z1347" i="5" s="1"/>
  <c r="Z1348" i="5" a="1"/>
  <c r="Z1348" i="5" s="1"/>
  <c r="Z1349" i="5" a="1"/>
  <c r="Z1349" i="5" s="1"/>
  <c r="Z1350" i="5" a="1"/>
  <c r="Z1350" i="5" s="1"/>
  <c r="Z1351" i="5" a="1"/>
  <c r="Z1351" i="5" s="1"/>
  <c r="Z1352" i="5" a="1"/>
  <c r="Z1352" i="5" s="1"/>
  <c r="Z1353" i="5" a="1"/>
  <c r="Z1353" i="5" s="1"/>
  <c r="Z1354" i="5" a="1"/>
  <c r="Z1354" i="5" s="1"/>
  <c r="Z1355" i="5" a="1"/>
  <c r="Z1355" i="5" s="1"/>
  <c r="Z1356" i="5" a="1"/>
  <c r="Z1356" i="5" s="1"/>
  <c r="Z1357" i="5" a="1"/>
  <c r="Z1357" i="5" s="1"/>
  <c r="Z1358" i="5" a="1"/>
  <c r="Z1358" i="5" s="1"/>
  <c r="Z1359" i="5" a="1"/>
  <c r="Z1359" i="5" s="1"/>
  <c r="Z1360" i="5" a="1"/>
  <c r="Z1360" i="5" s="1"/>
  <c r="Z1361" i="5" a="1"/>
  <c r="Z1361" i="5" s="1"/>
  <c r="Z1362" i="5" a="1"/>
  <c r="Z1362" i="5" s="1"/>
  <c r="Z1363" i="5" a="1"/>
  <c r="Z1363" i="5" s="1"/>
  <c r="Z1364" i="5" a="1"/>
  <c r="Z1364" i="5" s="1"/>
  <c r="Z1365" i="5" a="1"/>
  <c r="Z1365" i="5" s="1"/>
  <c r="Z1366" i="5" a="1"/>
  <c r="Z1366" i="5" s="1"/>
  <c r="Z1367" i="5" a="1"/>
  <c r="Z1367" i="5" s="1"/>
  <c r="Z1368" i="5" a="1"/>
  <c r="Z1368" i="5" s="1"/>
  <c r="Z1369" i="5" a="1"/>
  <c r="Z1369" i="5" s="1"/>
  <c r="Z1370" i="5" a="1"/>
  <c r="Z1370" i="5" s="1"/>
  <c r="Z1371" i="5" a="1"/>
  <c r="Z1371" i="5" s="1"/>
  <c r="Z1372" i="5" a="1"/>
  <c r="Z1372" i="5" s="1"/>
  <c r="Z1373" i="5" a="1"/>
  <c r="Z1373" i="5" s="1"/>
  <c r="Z1374" i="5" a="1"/>
  <c r="Z1374" i="5" s="1"/>
  <c r="Z1375" i="5" a="1"/>
  <c r="Z1375" i="5" s="1"/>
  <c r="Z1376" i="5" a="1"/>
  <c r="Z1376" i="5" s="1"/>
  <c r="Z1377" i="5" a="1"/>
  <c r="Z1377" i="5" s="1"/>
  <c r="Z1378" i="5" a="1"/>
  <c r="Z1378" i="5" s="1"/>
  <c r="Z1379" i="5" a="1"/>
  <c r="Z1379" i="5" s="1"/>
  <c r="Z1380" i="5" a="1"/>
  <c r="Z1380" i="5" s="1"/>
  <c r="Z1381" i="5" a="1"/>
  <c r="Z1381" i="5" s="1"/>
  <c r="Z1382" i="5" a="1"/>
  <c r="Z1382" i="5" s="1"/>
  <c r="Z1383" i="5" a="1"/>
  <c r="Z1383" i="5" s="1"/>
  <c r="Z1384" i="5" a="1"/>
  <c r="Z1384" i="5" s="1"/>
  <c r="Z1385" i="5" a="1"/>
  <c r="Z1385" i="5" s="1"/>
  <c r="Z1386" i="5" a="1"/>
  <c r="Z1386" i="5" s="1"/>
  <c r="Z1387" i="5" a="1"/>
  <c r="Z1387" i="5" s="1"/>
  <c r="Z1388" i="5" a="1"/>
  <c r="Z1388" i="5" s="1"/>
  <c r="Z1389" i="5" a="1"/>
  <c r="Z1389" i="5" s="1"/>
  <c r="Z1390" i="5" a="1"/>
  <c r="Z1390" i="5" s="1"/>
  <c r="Z1391" i="5" a="1"/>
  <c r="Z1391" i="5" s="1"/>
  <c r="Z1392" i="5" a="1"/>
  <c r="Z1392" i="5" s="1"/>
  <c r="Z1393" i="5" a="1"/>
  <c r="Z1393" i="5" s="1"/>
  <c r="Z1394" i="5" a="1"/>
  <c r="Z1394" i="5" s="1"/>
  <c r="Z1395" i="5" a="1"/>
  <c r="Z1395" i="5" s="1"/>
  <c r="Z1396" i="5" a="1"/>
  <c r="Z1396" i="5" s="1"/>
  <c r="Z1397" i="5" a="1"/>
  <c r="Z1397" i="5" s="1"/>
  <c r="Z1398" i="5" a="1"/>
  <c r="Z1398" i="5" s="1"/>
  <c r="Z1399" i="5" a="1"/>
  <c r="Z1399" i="5" s="1"/>
  <c r="Z1400" i="5" a="1"/>
  <c r="Z1400" i="5" s="1"/>
  <c r="Z1401" i="5" a="1"/>
  <c r="Z1401" i="5" s="1"/>
  <c r="Z1402" i="5" a="1"/>
  <c r="Z1402" i="5" s="1"/>
  <c r="Z1403" i="5" a="1"/>
  <c r="Z1403" i="5" s="1"/>
  <c r="Z1404" i="5" a="1"/>
  <c r="Z1404" i="5" s="1"/>
  <c r="Z1405" i="5" a="1"/>
  <c r="Z1405" i="5" s="1"/>
  <c r="Z1406" i="5" a="1"/>
  <c r="Z1406" i="5" s="1"/>
  <c r="Z1407" i="5" a="1"/>
  <c r="Z1407" i="5" s="1"/>
  <c r="Z1408" i="5" a="1"/>
  <c r="Z1408" i="5" s="1"/>
  <c r="Z1409" i="5" a="1"/>
  <c r="Z1409" i="5" s="1"/>
  <c r="Z1410" i="5" a="1"/>
  <c r="Z1410" i="5" s="1"/>
  <c r="Z1411" i="5" a="1"/>
  <c r="Z1411" i="5" s="1"/>
  <c r="Z1412" i="5" a="1"/>
  <c r="Z1412" i="5" s="1"/>
  <c r="Z1413" i="5" a="1"/>
  <c r="Z1413" i="5" s="1"/>
  <c r="Z1414" i="5" a="1"/>
  <c r="Z1414" i="5" s="1"/>
  <c r="Z1415" i="5" a="1"/>
  <c r="Z1415" i="5" s="1"/>
  <c r="Z1416" i="5" a="1"/>
  <c r="Z1416" i="5" s="1"/>
  <c r="Z1417" i="5" a="1"/>
  <c r="Z1417" i="5" s="1"/>
  <c r="Z1418" i="5" a="1"/>
  <c r="Z1418" i="5" s="1"/>
  <c r="Z1419" i="5" a="1"/>
  <c r="Z1419" i="5" s="1"/>
  <c r="Z1420" i="5" a="1"/>
  <c r="Z1420" i="5" s="1"/>
  <c r="Z1421" i="5" a="1"/>
  <c r="Z1421" i="5" s="1"/>
  <c r="Z1422" i="5" a="1"/>
  <c r="Z1422" i="5" s="1"/>
  <c r="Z1423" i="5" a="1"/>
  <c r="Z1423" i="5" s="1"/>
  <c r="Z1424" i="5" a="1"/>
  <c r="Z1424" i="5" s="1"/>
  <c r="Z1425" i="5" a="1"/>
  <c r="Z1425" i="5" s="1"/>
  <c r="Z1426" i="5" a="1"/>
  <c r="Z1426" i="5" s="1"/>
  <c r="Z1427" i="5" a="1"/>
  <c r="Z1427" i="5" s="1"/>
  <c r="Z1428" i="5" a="1"/>
  <c r="Z1428" i="5" s="1"/>
  <c r="Z1429" i="5" a="1"/>
  <c r="Z1429" i="5" s="1"/>
  <c r="Z1430" i="5" a="1"/>
  <c r="Z1430" i="5" s="1"/>
  <c r="Z1431" i="5" a="1"/>
  <c r="Z1431" i="5" s="1"/>
  <c r="Z1432" i="5" a="1"/>
  <c r="Z1432" i="5" s="1"/>
  <c r="Z1433" i="5" a="1"/>
  <c r="Z1433" i="5" s="1"/>
  <c r="Z1434" i="5" a="1"/>
  <c r="Z1434" i="5" s="1"/>
  <c r="Z1435" i="5" a="1"/>
  <c r="Z1435" i="5" s="1"/>
  <c r="Z1436" i="5" a="1"/>
  <c r="Z1436" i="5" s="1"/>
  <c r="Z1437" i="5" a="1"/>
  <c r="Z1437" i="5" s="1"/>
  <c r="Z1438" i="5" a="1"/>
  <c r="Z1438" i="5" s="1"/>
  <c r="Z1439" i="5" a="1"/>
  <c r="Z1439" i="5" s="1"/>
  <c r="Z1440" i="5" a="1"/>
  <c r="Z1440" i="5" s="1"/>
  <c r="Z1441" i="5" a="1"/>
  <c r="Z1441" i="5" s="1"/>
  <c r="Z1442" i="5" a="1"/>
  <c r="Z1442" i="5" s="1"/>
  <c r="Z1443" i="5" a="1"/>
  <c r="Z1443" i="5" s="1"/>
  <c r="Z1444" i="5" a="1"/>
  <c r="Z1444" i="5" s="1"/>
  <c r="Z1445" i="5" a="1"/>
  <c r="Z1445" i="5" s="1"/>
  <c r="Z1446" i="5" a="1"/>
  <c r="Z1446" i="5" s="1"/>
  <c r="Z1447" i="5" a="1"/>
  <c r="Z1447" i="5" s="1"/>
  <c r="Z1448" i="5" a="1"/>
  <c r="Z1448" i="5" s="1"/>
  <c r="Z1449" i="5" a="1"/>
  <c r="Z1449" i="5" s="1"/>
  <c r="Z1450" i="5" a="1"/>
  <c r="Z1450" i="5" s="1"/>
  <c r="Z1451" i="5" a="1"/>
  <c r="Z1451" i="5" s="1"/>
  <c r="Z1452" i="5" a="1"/>
  <c r="Z1452" i="5" s="1"/>
  <c r="Z1453" i="5" a="1"/>
  <c r="Z1453" i="5" s="1"/>
  <c r="Z1454" i="5" a="1"/>
  <c r="Z1454" i="5" s="1"/>
  <c r="Z1455" i="5" a="1"/>
  <c r="Z1455" i="5" s="1"/>
  <c r="Z1456" i="5" a="1"/>
  <c r="Z1456" i="5" s="1"/>
  <c r="Z1457" i="5" a="1"/>
  <c r="Z1457" i="5" s="1"/>
  <c r="Z1458" i="5" a="1"/>
  <c r="Z1458" i="5" s="1"/>
  <c r="Z1459" i="5" a="1"/>
  <c r="Z1459" i="5" s="1"/>
  <c r="Z1460" i="5" a="1"/>
  <c r="Z1460" i="5" s="1"/>
  <c r="Z1461" i="5" a="1"/>
  <c r="Z1461" i="5" s="1"/>
  <c r="Z1462" i="5" a="1"/>
  <c r="Z1462" i="5" s="1"/>
  <c r="Z1463" i="5" a="1"/>
  <c r="Z1463" i="5" s="1"/>
  <c r="Z1464" i="5" a="1"/>
  <c r="Z1464" i="5" s="1"/>
  <c r="Z1465" i="5" a="1"/>
  <c r="Z1465" i="5" s="1"/>
  <c r="Z1466" i="5" a="1"/>
  <c r="Z1466" i="5" s="1"/>
  <c r="Z1467" i="5" a="1"/>
  <c r="Z1467" i="5" s="1"/>
  <c r="Z1468" i="5" a="1"/>
  <c r="Z1468" i="5" s="1"/>
  <c r="Z1469" i="5" a="1"/>
  <c r="Z1469" i="5"/>
  <c r="Z1470" i="5" a="1"/>
  <c r="Z1470" i="5" s="1"/>
  <c r="Z1471" i="5" a="1"/>
  <c r="Z1471" i="5" s="1"/>
  <c r="Z1472" i="5" a="1"/>
  <c r="Z1472" i="5" s="1"/>
  <c r="Z1473" i="5" a="1"/>
  <c r="Z1473" i="5" s="1"/>
  <c r="Z1474" i="5" a="1"/>
  <c r="Z1474" i="5" s="1"/>
  <c r="Z1475" i="5" a="1"/>
  <c r="Z1475" i="5" s="1"/>
  <c r="Z1476" i="5" a="1"/>
  <c r="Z1476" i="5" s="1"/>
  <c r="Z1477" i="5" a="1"/>
  <c r="Z1477" i="5" s="1"/>
  <c r="Z1478" i="5" a="1"/>
  <c r="Z1478" i="5" s="1"/>
  <c r="Z1479" i="5" a="1"/>
  <c r="Z1479" i="5" s="1"/>
  <c r="Z1480" i="5" a="1"/>
  <c r="Z1480" i="5" s="1"/>
  <c r="Z1481" i="5" a="1"/>
  <c r="Z1481" i="5" s="1"/>
  <c r="Z1482" i="5" a="1"/>
  <c r="Z1482" i="5" s="1"/>
  <c r="Z1483" i="5" a="1"/>
  <c r="Z1483" i="5" s="1"/>
  <c r="Z1484" i="5" a="1"/>
  <c r="Z1484" i="5" s="1"/>
  <c r="Z1485" i="5" a="1"/>
  <c r="Z1485" i="5" s="1"/>
  <c r="Z1486" i="5" a="1"/>
  <c r="Z1486" i="5" s="1"/>
  <c r="Z1487" i="5" a="1"/>
  <c r="Z1487" i="5" s="1"/>
  <c r="Z1488" i="5" a="1"/>
  <c r="Z1488" i="5" s="1"/>
  <c r="Z1489" i="5" a="1"/>
  <c r="Z1489" i="5" s="1"/>
  <c r="Z1490" i="5" a="1"/>
  <c r="Z1490" i="5" s="1"/>
  <c r="Z1491" i="5" a="1"/>
  <c r="Z1491" i="5" s="1"/>
  <c r="Z1492" i="5" a="1"/>
  <c r="Z1492" i="5" s="1"/>
  <c r="Z1493" i="5" a="1"/>
  <c r="Z1493" i="5" s="1"/>
  <c r="Z1494" i="5" a="1"/>
  <c r="Z1494" i="5" s="1"/>
  <c r="Z1495" i="5" a="1"/>
  <c r="Z1495" i="5" s="1"/>
  <c r="Z1496" i="5" a="1"/>
  <c r="Z1496" i="5" s="1"/>
  <c r="Z1497" i="5" a="1"/>
  <c r="Z1497" i="5" s="1"/>
  <c r="Z1498" i="5" a="1"/>
  <c r="Z1498" i="5" s="1"/>
  <c r="Z1499" i="5" a="1"/>
  <c r="Z1499" i="5" s="1"/>
  <c r="Z1500" i="5" a="1"/>
  <c r="Z1500" i="5" s="1"/>
  <c r="Z1501" i="5" a="1"/>
  <c r="Z1501" i="5" s="1"/>
  <c r="Z1502" i="5" a="1"/>
  <c r="Z1502" i="5" s="1"/>
  <c r="Z1503" i="5" a="1"/>
  <c r="Z1503" i="5" s="1"/>
  <c r="Z1504" i="5" a="1"/>
  <c r="Z1504" i="5" s="1"/>
  <c r="Z1505" i="5" a="1"/>
  <c r="Z1505" i="5" s="1"/>
  <c r="Z1506" i="5" a="1"/>
  <c r="Z1506" i="5"/>
  <c r="Z1507" i="5" a="1"/>
  <c r="Z1507" i="5" s="1"/>
  <c r="Z1508" i="5" a="1"/>
  <c r="Z1508" i="5" s="1"/>
  <c r="Z1509" i="5" a="1"/>
  <c r="Z1509" i="5" s="1"/>
  <c r="Z1510" i="5" a="1"/>
  <c r="Z1510" i="5" s="1"/>
  <c r="Z1511" i="5" a="1"/>
  <c r="Z1511" i="5" s="1"/>
  <c r="Z1512" i="5" a="1"/>
  <c r="Z1512" i="5" s="1"/>
  <c r="Z1513" i="5" a="1"/>
  <c r="Z1513" i="5" s="1"/>
  <c r="Z1514" i="5" a="1"/>
  <c r="Z1514" i="5" s="1"/>
  <c r="Z1515" i="5" a="1"/>
  <c r="Z1515" i="5" s="1"/>
  <c r="Z1516" i="5" a="1"/>
  <c r="Z1516" i="5" s="1"/>
  <c r="Z1517" i="5" a="1"/>
  <c r="Z1517" i="5" s="1"/>
  <c r="Z1518" i="5" a="1"/>
  <c r="Z1518" i="5" s="1"/>
  <c r="Z1519" i="5" a="1"/>
  <c r="Z1519" i="5" s="1"/>
  <c r="Z1520" i="5" a="1"/>
  <c r="Z1520" i="5" s="1"/>
  <c r="Z1521" i="5" a="1"/>
  <c r="Z1521" i="5" s="1"/>
  <c r="Z1522" i="5" a="1"/>
  <c r="Z1522" i="5" s="1"/>
  <c r="Z1523" i="5" a="1"/>
  <c r="Z1523" i="5" s="1"/>
  <c r="Z1524" i="5" a="1"/>
  <c r="Z1524" i="5" s="1"/>
  <c r="Z1525" i="5" a="1"/>
  <c r="Z1525" i="5" s="1"/>
  <c r="Z1526" i="5" a="1"/>
  <c r="Z1526" i="5" s="1"/>
  <c r="Z1527" i="5" a="1"/>
  <c r="Z1527" i="5" s="1"/>
  <c r="Z1528" i="5" a="1"/>
  <c r="Z1528" i="5" s="1"/>
  <c r="Z1529" i="5" a="1"/>
  <c r="Z1529" i="5" s="1"/>
  <c r="Z1530" i="5" a="1"/>
  <c r="Z1530" i="5" s="1"/>
  <c r="Z2" i="5" a="1"/>
  <c r="Z2" i="5" s="1"/>
  <c r="Y3" i="5" a="1"/>
  <c r="Y3" i="5" s="1"/>
  <c r="Y4" i="5" a="1"/>
  <c r="Y4" i="5" s="1"/>
  <c r="Y5" i="5" a="1"/>
  <c r="Y5" i="5" s="1"/>
  <c r="Y6" i="5" a="1"/>
  <c r="Y6" i="5" s="1"/>
  <c r="Y7" i="5" a="1"/>
  <c r="Y7" i="5" s="1"/>
  <c r="Y8" i="5" a="1"/>
  <c r="Y8" i="5" s="1"/>
  <c r="Y9" i="5" a="1"/>
  <c r="Y9" i="5" s="1"/>
  <c r="Y10" i="5" a="1"/>
  <c r="Y10" i="5" s="1"/>
  <c r="Y11" i="5" a="1"/>
  <c r="Y11" i="5" s="1"/>
  <c r="Y12" i="5" a="1"/>
  <c r="Y12" i="5" s="1"/>
  <c r="Y13" i="5" a="1"/>
  <c r="Y13" i="5" s="1"/>
  <c r="Y14" i="5" a="1"/>
  <c r="Y14" i="5" s="1"/>
  <c r="Y15" i="5" a="1"/>
  <c r="Y15" i="5" s="1"/>
  <c r="Y16" i="5" a="1"/>
  <c r="Y16" i="5" s="1"/>
  <c r="Y17" i="5" a="1"/>
  <c r="Y17" i="5" s="1"/>
  <c r="Y18" i="5" a="1"/>
  <c r="Y18" i="5" s="1"/>
  <c r="Y19" i="5" a="1"/>
  <c r="Y19" i="5" s="1"/>
  <c r="Y20" i="5" a="1"/>
  <c r="Y20" i="5" s="1"/>
  <c r="Y21" i="5" a="1"/>
  <c r="Y21" i="5" s="1"/>
  <c r="Y22" i="5" a="1"/>
  <c r="Y22" i="5" s="1"/>
  <c r="Y23" i="5" a="1"/>
  <c r="Y23" i="5" s="1"/>
  <c r="Y24" i="5" a="1"/>
  <c r="Y24" i="5" s="1"/>
  <c r="Y25" i="5" a="1"/>
  <c r="Y25" i="5" s="1"/>
  <c r="Y26" i="5" a="1"/>
  <c r="Y26" i="5" s="1"/>
  <c r="Y27" i="5" a="1"/>
  <c r="Y27" i="5" s="1"/>
  <c r="Y28" i="5" a="1"/>
  <c r="Y28" i="5" s="1"/>
  <c r="Y29" i="5" a="1"/>
  <c r="Y29" i="5" s="1"/>
  <c r="Y30" i="5" a="1"/>
  <c r="Y30" i="5" s="1"/>
  <c r="Y31" i="5" a="1"/>
  <c r="Y31" i="5" s="1"/>
  <c r="Y32" i="5" a="1"/>
  <c r="Y32" i="5" s="1"/>
  <c r="Y33" i="5" a="1"/>
  <c r="Y33" i="5" s="1"/>
  <c r="Y34" i="5" a="1"/>
  <c r="Y34" i="5" s="1"/>
  <c r="Y35" i="5" a="1"/>
  <c r="Y35" i="5" s="1"/>
  <c r="Y36" i="5" a="1"/>
  <c r="Y36" i="5" s="1"/>
  <c r="Y37" i="5" a="1"/>
  <c r="Y37" i="5" s="1"/>
  <c r="Y38" i="5" a="1"/>
  <c r="Y38" i="5" s="1"/>
  <c r="Y39" i="5" a="1"/>
  <c r="Y39" i="5" s="1"/>
  <c r="Y40" i="5" a="1"/>
  <c r="Y40" i="5" s="1"/>
  <c r="Y41" i="5" a="1"/>
  <c r="Y41" i="5" s="1"/>
  <c r="Y42" i="5" a="1"/>
  <c r="Y42" i="5" s="1"/>
  <c r="Y43" i="5" a="1"/>
  <c r="Y43" i="5" s="1"/>
  <c r="Y44" i="5" a="1"/>
  <c r="Y44" i="5" s="1"/>
  <c r="Y45" i="5" a="1"/>
  <c r="Y45" i="5" s="1"/>
  <c r="Y46" i="5" a="1"/>
  <c r="Y46" i="5" s="1"/>
  <c r="Y47" i="5" a="1"/>
  <c r="Y47" i="5" s="1"/>
  <c r="Y48" i="5" a="1"/>
  <c r="Y48" i="5" s="1"/>
  <c r="Y49" i="5" a="1"/>
  <c r="Y49" i="5" s="1"/>
  <c r="Y50" i="5" a="1"/>
  <c r="Y50" i="5" s="1"/>
  <c r="Y51" i="5" a="1"/>
  <c r="Y51" i="5" s="1"/>
  <c r="Y52" i="5" a="1"/>
  <c r="Y52" i="5" s="1"/>
  <c r="Y53" i="5" a="1"/>
  <c r="Y53" i="5" s="1"/>
  <c r="Y54" i="5" a="1"/>
  <c r="Y54" i="5" s="1"/>
  <c r="Y55" i="5" a="1"/>
  <c r="Y55" i="5" s="1"/>
  <c r="Y56" i="5" a="1"/>
  <c r="Y56" i="5" s="1"/>
  <c r="Y57" i="5" a="1"/>
  <c r="Y57" i="5" s="1"/>
  <c r="Y58" i="5" a="1"/>
  <c r="Y58" i="5" s="1"/>
  <c r="Y59" i="5" a="1"/>
  <c r="Y59" i="5" s="1"/>
  <c r="Y60" i="5" a="1"/>
  <c r="Y60" i="5" s="1"/>
  <c r="Y61" i="5" a="1"/>
  <c r="Y61" i="5" s="1"/>
  <c r="Y62" i="5" a="1"/>
  <c r="Y62" i="5" s="1"/>
  <c r="Y63" i="5" a="1"/>
  <c r="Y63" i="5" s="1"/>
  <c r="Y64" i="5" a="1"/>
  <c r="Y64" i="5" s="1"/>
  <c r="Y65" i="5" a="1"/>
  <c r="Y65" i="5" s="1"/>
  <c r="Y66" i="5" a="1"/>
  <c r="Y66" i="5" s="1"/>
  <c r="Y67" i="5" a="1"/>
  <c r="Y67" i="5" s="1"/>
  <c r="Y68" i="5" a="1"/>
  <c r="Y68" i="5" s="1"/>
  <c r="Y69" i="5" a="1"/>
  <c r="Y69" i="5" s="1"/>
  <c r="Y70" i="5" a="1"/>
  <c r="Y70" i="5" s="1"/>
  <c r="Y71" i="5" a="1"/>
  <c r="Y71" i="5" s="1"/>
  <c r="Y72" i="5" a="1"/>
  <c r="Y72" i="5" s="1"/>
  <c r="Y73" i="5" a="1"/>
  <c r="Y73" i="5" s="1"/>
  <c r="Y74" i="5" a="1"/>
  <c r="Y74" i="5" s="1"/>
  <c r="Y75" i="5" a="1"/>
  <c r="Y75" i="5" s="1"/>
  <c r="Y76" i="5" a="1"/>
  <c r="Y76" i="5" s="1"/>
  <c r="Y77" i="5" a="1"/>
  <c r="Y77" i="5" s="1"/>
  <c r="Y78" i="5" a="1"/>
  <c r="Y78" i="5" s="1"/>
  <c r="Y79" i="5" a="1"/>
  <c r="Y79" i="5" s="1"/>
  <c r="Y80" i="5" a="1"/>
  <c r="Y80" i="5" s="1"/>
  <c r="Y81" i="5" a="1"/>
  <c r="Y81" i="5" s="1"/>
  <c r="Y82" i="5" a="1"/>
  <c r="Y82" i="5" s="1"/>
  <c r="Y83" i="5" a="1"/>
  <c r="Y83" i="5" s="1"/>
  <c r="Y84" i="5" a="1"/>
  <c r="Y84" i="5" s="1"/>
  <c r="Y85" i="5" a="1"/>
  <c r="Y85" i="5" s="1"/>
  <c r="Y86" i="5" a="1"/>
  <c r="Y86" i="5" s="1"/>
  <c r="Y87" i="5" a="1"/>
  <c r="Y87" i="5" s="1"/>
  <c r="Y88" i="5" a="1"/>
  <c r="Y88" i="5" s="1"/>
  <c r="Y89" i="5" a="1"/>
  <c r="Y89" i="5" s="1"/>
  <c r="Y90" i="5" a="1"/>
  <c r="Y90" i="5" s="1"/>
  <c r="Y91" i="5" a="1"/>
  <c r="Y91" i="5" s="1"/>
  <c r="Y92" i="5" a="1"/>
  <c r="Y92" i="5" s="1"/>
  <c r="Y93" i="5" a="1"/>
  <c r="Y93" i="5" s="1"/>
  <c r="Y94" i="5" a="1"/>
  <c r="Y94" i="5" s="1"/>
  <c r="Y95" i="5" a="1"/>
  <c r="Y95" i="5" s="1"/>
  <c r="Y96" i="5" a="1"/>
  <c r="Y96" i="5" s="1"/>
  <c r="Y97" i="5" a="1"/>
  <c r="Y97" i="5" s="1"/>
  <c r="Y98" i="5" a="1"/>
  <c r="Y98" i="5" s="1"/>
  <c r="Y99" i="5" a="1"/>
  <c r="Y99" i="5" s="1"/>
  <c r="Y100" i="5" a="1"/>
  <c r="Y100" i="5" s="1"/>
  <c r="Y101" i="5" a="1"/>
  <c r="Y101" i="5" s="1"/>
  <c r="Y102" i="5" a="1"/>
  <c r="Y102" i="5" s="1"/>
  <c r="Y103" i="5" a="1"/>
  <c r="Y103" i="5" s="1"/>
  <c r="Y104" i="5" a="1"/>
  <c r="Y104" i="5" s="1"/>
  <c r="Y105" i="5" a="1"/>
  <c r="Y105" i="5" s="1"/>
  <c r="Y106" i="5" a="1"/>
  <c r="Y106" i="5" s="1"/>
  <c r="Y107" i="5" a="1"/>
  <c r="Y107" i="5" s="1"/>
  <c r="Y108" i="5" a="1"/>
  <c r="Y108" i="5" s="1"/>
  <c r="Y109" i="5" a="1"/>
  <c r="Y109" i="5" s="1"/>
  <c r="Y110" i="5" a="1"/>
  <c r="Y110" i="5" s="1"/>
  <c r="Y111" i="5" a="1"/>
  <c r="Y111" i="5" s="1"/>
  <c r="Y112" i="5" a="1"/>
  <c r="Y112" i="5" s="1"/>
  <c r="Y113" i="5" a="1"/>
  <c r="Y113" i="5" s="1"/>
  <c r="Y114" i="5" a="1"/>
  <c r="Y114" i="5" s="1"/>
  <c r="Y115" i="5" a="1"/>
  <c r="Y115" i="5" s="1"/>
  <c r="Y116" i="5" a="1"/>
  <c r="Y116" i="5" s="1"/>
  <c r="Y117" i="5" a="1"/>
  <c r="Y117" i="5" s="1"/>
  <c r="Y118" i="5" a="1"/>
  <c r="Y118" i="5" s="1"/>
  <c r="Y119" i="5" a="1"/>
  <c r="Y119" i="5" s="1"/>
  <c r="Y120" i="5" a="1"/>
  <c r="Y120" i="5" s="1"/>
  <c r="Y121" i="5" a="1"/>
  <c r="Y121" i="5" s="1"/>
  <c r="Y122" i="5" a="1"/>
  <c r="Y122" i="5" s="1"/>
  <c r="Y123" i="5" a="1"/>
  <c r="Y123" i="5" s="1"/>
  <c r="Y124" i="5" a="1"/>
  <c r="Y124" i="5" s="1"/>
  <c r="Y125" i="5" a="1"/>
  <c r="Y125" i="5" s="1"/>
  <c r="Y126" i="5" a="1"/>
  <c r="Y126" i="5" s="1"/>
  <c r="Y127" i="5" a="1"/>
  <c r="Y127" i="5" s="1"/>
  <c r="Y128" i="5" a="1"/>
  <c r="Y128" i="5" s="1"/>
  <c r="Y129" i="5" a="1"/>
  <c r="Y129" i="5" s="1"/>
  <c r="Y130" i="5" a="1"/>
  <c r="Y130" i="5" s="1"/>
  <c r="Y131" i="5" a="1"/>
  <c r="Y131" i="5" s="1"/>
  <c r="Y132" i="5" a="1"/>
  <c r="Y132" i="5" s="1"/>
  <c r="Y133" i="5" a="1"/>
  <c r="Y133" i="5" s="1"/>
  <c r="Y134" i="5" a="1"/>
  <c r="Y134" i="5" s="1"/>
  <c r="Y135" i="5" a="1"/>
  <c r="Y135" i="5" s="1"/>
  <c r="Y136" i="5" a="1"/>
  <c r="Y136" i="5" s="1"/>
  <c r="Y137" i="5" a="1"/>
  <c r="Y137" i="5" s="1"/>
  <c r="Y138" i="5" a="1"/>
  <c r="Y138" i="5" s="1"/>
  <c r="Y139" i="5" a="1"/>
  <c r="Y139" i="5" s="1"/>
  <c r="Y140" i="5" a="1"/>
  <c r="Y140" i="5" s="1"/>
  <c r="Y141" i="5" a="1"/>
  <c r="Y141" i="5" s="1"/>
  <c r="Y142" i="5" a="1"/>
  <c r="Y142" i="5" s="1"/>
  <c r="Y143" i="5" a="1"/>
  <c r="Y143" i="5" s="1"/>
  <c r="Y144" i="5" a="1"/>
  <c r="Y144" i="5" s="1"/>
  <c r="Y145" i="5" a="1"/>
  <c r="Y145" i="5" s="1"/>
  <c r="Y146" i="5" a="1"/>
  <c r="Y146" i="5" s="1"/>
  <c r="Y147" i="5" a="1"/>
  <c r="Y147" i="5" s="1"/>
  <c r="Y148" i="5" a="1"/>
  <c r="Y148" i="5" s="1"/>
  <c r="Y149" i="5" a="1"/>
  <c r="Y149" i="5" s="1"/>
  <c r="Y150" i="5" a="1"/>
  <c r="Y150" i="5" s="1"/>
  <c r="Y151" i="5" a="1"/>
  <c r="Y151" i="5" s="1"/>
  <c r="Y152" i="5" a="1"/>
  <c r="Y152" i="5" s="1"/>
  <c r="Y153" i="5" a="1"/>
  <c r="Y153" i="5" s="1"/>
  <c r="Y154" i="5" a="1"/>
  <c r="Y154" i="5" s="1"/>
  <c r="Y155" i="5" a="1"/>
  <c r="Y155" i="5" s="1"/>
  <c r="Y156" i="5" a="1"/>
  <c r="Y156" i="5" s="1"/>
  <c r="Y157" i="5" a="1"/>
  <c r="Y157" i="5" s="1"/>
  <c r="Y158" i="5" a="1"/>
  <c r="Y158" i="5" s="1"/>
  <c r="Y159" i="5" a="1"/>
  <c r="Y159" i="5" s="1"/>
  <c r="Y160" i="5" a="1"/>
  <c r="Y160" i="5" s="1"/>
  <c r="Y161" i="5" a="1"/>
  <c r="Y161" i="5" s="1"/>
  <c r="Y162" i="5" a="1"/>
  <c r="Y162" i="5" s="1"/>
  <c r="Y163" i="5" a="1"/>
  <c r="Y163" i="5" s="1"/>
  <c r="Y164" i="5" a="1"/>
  <c r="Y164" i="5" s="1"/>
  <c r="Y165" i="5" a="1"/>
  <c r="Y165" i="5" s="1"/>
  <c r="Y166" i="5" a="1"/>
  <c r="Y166" i="5" s="1"/>
  <c r="Y167" i="5" a="1"/>
  <c r="Y167" i="5" s="1"/>
  <c r="Y168" i="5" a="1"/>
  <c r="Y168" i="5" s="1"/>
  <c r="Y169" i="5" a="1"/>
  <c r="Y169" i="5" s="1"/>
  <c r="Y170" i="5" a="1"/>
  <c r="Y170" i="5" s="1"/>
  <c r="Y171" i="5" a="1"/>
  <c r="Y171" i="5" s="1"/>
  <c r="Y172" i="5" a="1"/>
  <c r="Y172" i="5" s="1"/>
  <c r="Y173" i="5" a="1"/>
  <c r="Y173" i="5" s="1"/>
  <c r="Y174" i="5" a="1"/>
  <c r="Y174" i="5" s="1"/>
  <c r="Y175" i="5" a="1"/>
  <c r="Y175" i="5" s="1"/>
  <c r="Y176" i="5" a="1"/>
  <c r="Y176" i="5" s="1"/>
  <c r="Y177" i="5" a="1"/>
  <c r="Y177" i="5" s="1"/>
  <c r="Y178" i="5" a="1"/>
  <c r="Y178" i="5" s="1"/>
  <c r="Y179" i="5" a="1"/>
  <c r="Y179" i="5" s="1"/>
  <c r="Y180" i="5" a="1"/>
  <c r="Y180" i="5" s="1"/>
  <c r="Y181" i="5" a="1"/>
  <c r="Y181" i="5" s="1"/>
  <c r="Y182" i="5" a="1"/>
  <c r="Y182" i="5" s="1"/>
  <c r="Y183" i="5" a="1"/>
  <c r="Y183" i="5" s="1"/>
  <c r="Y184" i="5" a="1"/>
  <c r="Y184" i="5" s="1"/>
  <c r="Y185" i="5" a="1"/>
  <c r="Y185" i="5" s="1"/>
  <c r="Y186" i="5" a="1"/>
  <c r="Y186" i="5" s="1"/>
  <c r="Y187" i="5" a="1"/>
  <c r="Y187" i="5" s="1"/>
  <c r="Y188" i="5" a="1"/>
  <c r="Y188" i="5" s="1"/>
  <c r="Y189" i="5" a="1"/>
  <c r="Y189" i="5" s="1"/>
  <c r="Y190" i="5" a="1"/>
  <c r="Y190" i="5" s="1"/>
  <c r="Y191" i="5" a="1"/>
  <c r="Y191" i="5" s="1"/>
  <c r="Y192" i="5" a="1"/>
  <c r="Y192" i="5" s="1"/>
  <c r="Y193" i="5" a="1"/>
  <c r="Y193" i="5" s="1"/>
  <c r="Y194" i="5" a="1"/>
  <c r="Y194" i="5" s="1"/>
  <c r="Y195" i="5" a="1"/>
  <c r="Y195" i="5" s="1"/>
  <c r="Y196" i="5" a="1"/>
  <c r="Y196" i="5" s="1"/>
  <c r="Y197" i="5" a="1"/>
  <c r="Y197" i="5" s="1"/>
  <c r="Y198" i="5" a="1"/>
  <c r="Y198" i="5" s="1"/>
  <c r="Y199" i="5" a="1"/>
  <c r="Y199" i="5" s="1"/>
  <c r="Y200" i="5" a="1"/>
  <c r="Y200" i="5" s="1"/>
  <c r="Y201" i="5" a="1"/>
  <c r="Y201" i="5" s="1"/>
  <c r="Y202" i="5" a="1"/>
  <c r="Y202" i="5" s="1"/>
  <c r="Y203" i="5" a="1"/>
  <c r="Y203" i="5" s="1"/>
  <c r="Y204" i="5" a="1"/>
  <c r="Y204" i="5" s="1"/>
  <c r="Y205" i="5" a="1"/>
  <c r="Y205" i="5" s="1"/>
  <c r="Y206" i="5" a="1"/>
  <c r="Y206" i="5" s="1"/>
  <c r="Y207" i="5" a="1"/>
  <c r="Y207" i="5" s="1"/>
  <c r="Y208" i="5" a="1"/>
  <c r="Y208" i="5" s="1"/>
  <c r="Y209" i="5" a="1"/>
  <c r="Y209" i="5" s="1"/>
  <c r="Y210" i="5" a="1"/>
  <c r="Y210" i="5" s="1"/>
  <c r="Y211" i="5" a="1"/>
  <c r="Y211" i="5" s="1"/>
  <c r="Y212" i="5" a="1"/>
  <c r="Y212" i="5" s="1"/>
  <c r="Y213" i="5" a="1"/>
  <c r="Y213" i="5" s="1"/>
  <c r="Y214" i="5" a="1"/>
  <c r="Y214" i="5" s="1"/>
  <c r="Y215" i="5" a="1"/>
  <c r="Y215" i="5" s="1"/>
  <c r="Y216" i="5" a="1"/>
  <c r="Y216" i="5" s="1"/>
  <c r="Y217" i="5" a="1"/>
  <c r="Y217" i="5" s="1"/>
  <c r="Y218" i="5" a="1"/>
  <c r="Y218" i="5" s="1"/>
  <c r="Y219" i="5" a="1"/>
  <c r="Y219" i="5" s="1"/>
  <c r="Y220" i="5" a="1"/>
  <c r="Y220" i="5" s="1"/>
  <c r="Y221" i="5" a="1"/>
  <c r="Y221" i="5" s="1"/>
  <c r="Y222" i="5" a="1"/>
  <c r="Y222" i="5" s="1"/>
  <c r="Y223" i="5" a="1"/>
  <c r="Y223" i="5" s="1"/>
  <c r="Y224" i="5" a="1"/>
  <c r="Y224" i="5" s="1"/>
  <c r="Y225" i="5" a="1"/>
  <c r="Y225" i="5" s="1"/>
  <c r="Y226" i="5" a="1"/>
  <c r="Y226" i="5" s="1"/>
  <c r="Y227" i="5" a="1"/>
  <c r="Y227" i="5" s="1"/>
  <c r="Y228" i="5" a="1"/>
  <c r="Y228" i="5" s="1"/>
  <c r="Y229" i="5" a="1"/>
  <c r="Y229" i="5" s="1"/>
  <c r="Y230" i="5" a="1"/>
  <c r="Y230" i="5" s="1"/>
  <c r="Y231" i="5" a="1"/>
  <c r="Y231" i="5" s="1"/>
  <c r="Y232" i="5" a="1"/>
  <c r="Y232" i="5" s="1"/>
  <c r="Y233" i="5" a="1"/>
  <c r="Y233" i="5" s="1"/>
  <c r="Y234" i="5" a="1"/>
  <c r="Y234" i="5" s="1"/>
  <c r="Y235" i="5" a="1"/>
  <c r="Y235" i="5" s="1"/>
  <c r="Y236" i="5" a="1"/>
  <c r="Y236" i="5" s="1"/>
  <c r="Y237" i="5" a="1"/>
  <c r="Y237" i="5" s="1"/>
  <c r="Y238" i="5" a="1"/>
  <c r="Y238" i="5" s="1"/>
  <c r="Y239" i="5" a="1"/>
  <c r="Y239" i="5" s="1"/>
  <c r="Y240" i="5" a="1"/>
  <c r="Y240" i="5" s="1"/>
  <c r="Y241" i="5" a="1"/>
  <c r="Y241" i="5" s="1"/>
  <c r="Y242" i="5" a="1"/>
  <c r="Y242" i="5" s="1"/>
  <c r="Y243" i="5" a="1"/>
  <c r="Y243" i="5" s="1"/>
  <c r="Y244" i="5" a="1"/>
  <c r="Y244" i="5" s="1"/>
  <c r="Y245" i="5" a="1"/>
  <c r="Y245" i="5" s="1"/>
  <c r="Y246" i="5" a="1"/>
  <c r="Y246" i="5" s="1"/>
  <c r="Y247" i="5" a="1"/>
  <c r="Y247" i="5" s="1"/>
  <c r="Y248" i="5" a="1"/>
  <c r="Y248" i="5" s="1"/>
  <c r="Y249" i="5" a="1"/>
  <c r="Y249" i="5" s="1"/>
  <c r="Y250" i="5" a="1"/>
  <c r="Y250" i="5" s="1"/>
  <c r="Y251" i="5" a="1"/>
  <c r="Y251" i="5" s="1"/>
  <c r="Y252" i="5" a="1"/>
  <c r="Y252" i="5" s="1"/>
  <c r="Y253" i="5" a="1"/>
  <c r="Y253" i="5" s="1"/>
  <c r="Y254" i="5" a="1"/>
  <c r="Y254" i="5" s="1"/>
  <c r="Y255" i="5" a="1"/>
  <c r="Y255" i="5" s="1"/>
  <c r="Y256" i="5" a="1"/>
  <c r="Y256" i="5" s="1"/>
  <c r="Y257" i="5" a="1"/>
  <c r="Y257" i="5" s="1"/>
  <c r="Y258" i="5" a="1"/>
  <c r="Y258" i="5" s="1"/>
  <c r="Y259" i="5" a="1"/>
  <c r="Y259" i="5" s="1"/>
  <c r="Y260" i="5" a="1"/>
  <c r="Y260" i="5" s="1"/>
  <c r="Y261" i="5" a="1"/>
  <c r="Y261" i="5" s="1"/>
  <c r="Y262" i="5" a="1"/>
  <c r="Y262" i="5" s="1"/>
  <c r="Y263" i="5" a="1"/>
  <c r="Y263" i="5" s="1"/>
  <c r="Y264" i="5" a="1"/>
  <c r="Y264" i="5" s="1"/>
  <c r="Y265" i="5" a="1"/>
  <c r="Y265" i="5" s="1"/>
  <c r="Y266" i="5" a="1"/>
  <c r="Y266" i="5" s="1"/>
  <c r="Y267" i="5" a="1"/>
  <c r="Y267" i="5" s="1"/>
  <c r="Y268" i="5" a="1"/>
  <c r="Y268" i="5" s="1"/>
  <c r="Y269" i="5" a="1"/>
  <c r="Y269" i="5" s="1"/>
  <c r="Y270" i="5" a="1"/>
  <c r="Y270" i="5" s="1"/>
  <c r="Y271" i="5" a="1"/>
  <c r="Y271" i="5" s="1"/>
  <c r="Y272" i="5" a="1"/>
  <c r="Y272" i="5" s="1"/>
  <c r="Y273" i="5" a="1"/>
  <c r="Y273" i="5" s="1"/>
  <c r="Y274" i="5" a="1"/>
  <c r="Y274" i="5" s="1"/>
  <c r="Y275" i="5" a="1"/>
  <c r="Y275" i="5" s="1"/>
  <c r="Y276" i="5" a="1"/>
  <c r="Y276" i="5" s="1"/>
  <c r="Y277" i="5" a="1"/>
  <c r="Y277" i="5" s="1"/>
  <c r="Y278" i="5" a="1"/>
  <c r="Y278" i="5" s="1"/>
  <c r="Y279" i="5" a="1"/>
  <c r="Y279" i="5" s="1"/>
  <c r="Y280" i="5" a="1"/>
  <c r="Y280" i="5" s="1"/>
  <c r="Y281" i="5" a="1"/>
  <c r="Y281" i="5" s="1"/>
  <c r="Y282" i="5" a="1"/>
  <c r="Y282" i="5" s="1"/>
  <c r="Y283" i="5" a="1"/>
  <c r="Y283" i="5" s="1"/>
  <c r="Y284" i="5" a="1"/>
  <c r="Y284" i="5" s="1"/>
  <c r="Y285" i="5" a="1"/>
  <c r="Y285" i="5" s="1"/>
  <c r="Y286" i="5" a="1"/>
  <c r="Y286" i="5" s="1"/>
  <c r="Y287" i="5" a="1"/>
  <c r="Y287" i="5" s="1"/>
  <c r="Y288" i="5" a="1"/>
  <c r="Y288" i="5" s="1"/>
  <c r="Y289" i="5" a="1"/>
  <c r="Y289" i="5" s="1"/>
  <c r="Y290" i="5" a="1"/>
  <c r="Y290" i="5" s="1"/>
  <c r="Y291" i="5" a="1"/>
  <c r="Y291" i="5" s="1"/>
  <c r="Y293" i="5" a="1"/>
  <c r="Y293" i="5" s="1"/>
  <c r="Y294" i="5" a="1"/>
  <c r="Y294" i="5" s="1"/>
  <c r="Y295" i="5" a="1"/>
  <c r="Y295" i="5" s="1"/>
  <c r="Y296" i="5" a="1"/>
  <c r="Y296" i="5" s="1"/>
  <c r="Y297" i="5" a="1"/>
  <c r="Y297" i="5" s="1"/>
  <c r="Y298" i="5" a="1"/>
  <c r="Y298" i="5" s="1"/>
  <c r="Y299" i="5" a="1"/>
  <c r="Y299" i="5" s="1"/>
  <c r="Y300" i="5" a="1"/>
  <c r="Y300" i="5" s="1"/>
  <c r="Y301" i="5" a="1"/>
  <c r="Y301" i="5" s="1"/>
  <c r="Y302" i="5" a="1"/>
  <c r="Y302" i="5" s="1"/>
  <c r="Y303" i="5" a="1"/>
  <c r="Y303" i="5" s="1"/>
  <c r="Y304" i="5" a="1"/>
  <c r="Y304" i="5" s="1"/>
  <c r="Y305" i="5" a="1"/>
  <c r="Y305" i="5" s="1"/>
  <c r="Y306" i="5" a="1"/>
  <c r="Y306" i="5" s="1"/>
  <c r="Y307" i="5" a="1"/>
  <c r="Y307" i="5" s="1"/>
  <c r="Y308" i="5" a="1"/>
  <c r="Y308" i="5" s="1"/>
  <c r="Y309" i="5" a="1"/>
  <c r="Y309" i="5" s="1"/>
  <c r="Y310" i="5" a="1"/>
  <c r="Y310" i="5" s="1"/>
  <c r="Y311" i="5" a="1"/>
  <c r="Y311" i="5" s="1"/>
  <c r="Y312" i="5" a="1"/>
  <c r="Y312" i="5" s="1"/>
  <c r="Y313" i="5" a="1"/>
  <c r="Y313" i="5" s="1"/>
  <c r="Y314" i="5" a="1"/>
  <c r="Y314" i="5" s="1"/>
  <c r="Y315" i="5" a="1"/>
  <c r="Y315" i="5" s="1"/>
  <c r="Y316" i="5" a="1"/>
  <c r="Y316" i="5" s="1"/>
  <c r="Y317" i="5" a="1"/>
  <c r="Y317" i="5" s="1"/>
  <c r="Y318" i="5" a="1"/>
  <c r="Y318" i="5" s="1"/>
  <c r="Y319" i="5" a="1"/>
  <c r="Y319" i="5" s="1"/>
  <c r="Y320" i="5" a="1"/>
  <c r="Y320" i="5" s="1"/>
  <c r="Y321" i="5" a="1"/>
  <c r="Y321" i="5" s="1"/>
  <c r="Y322" i="5" a="1"/>
  <c r="Y322" i="5" s="1"/>
  <c r="Y323" i="5" a="1"/>
  <c r="Y323" i="5" s="1"/>
  <c r="Y324" i="5" a="1"/>
  <c r="Y324" i="5" s="1"/>
  <c r="Y325" i="5" a="1"/>
  <c r="Y325" i="5" s="1"/>
  <c r="Y326" i="5" a="1"/>
  <c r="Y326" i="5" s="1"/>
  <c r="Y327" i="5" a="1"/>
  <c r="Y327" i="5" s="1"/>
  <c r="Y328" i="5" a="1"/>
  <c r="Y328" i="5" s="1"/>
  <c r="Y329" i="5" a="1"/>
  <c r="Y329" i="5" s="1"/>
  <c r="Y330" i="5" a="1"/>
  <c r="Y330" i="5" s="1"/>
  <c r="Y331" i="5" a="1"/>
  <c r="Y331" i="5" s="1"/>
  <c r="Y332" i="5" a="1"/>
  <c r="Y332" i="5" s="1"/>
  <c r="Y333" i="5" a="1"/>
  <c r="Y333" i="5" s="1"/>
  <c r="Y334" i="5" a="1"/>
  <c r="Y334" i="5" s="1"/>
  <c r="Y335" i="5" a="1"/>
  <c r="Y335" i="5" s="1"/>
  <c r="Y336" i="5" a="1"/>
  <c r="Y336" i="5" s="1"/>
  <c r="Y337" i="5" a="1"/>
  <c r="Y337" i="5" s="1"/>
  <c r="Y338" i="5" a="1"/>
  <c r="Y338" i="5" s="1"/>
  <c r="Y339" i="5" a="1"/>
  <c r="Y339" i="5" s="1"/>
  <c r="Y340" i="5" a="1"/>
  <c r="Y340" i="5" s="1"/>
  <c r="Y341" i="5" a="1"/>
  <c r="Y341" i="5" s="1"/>
  <c r="Y342" i="5" a="1"/>
  <c r="Y342" i="5" s="1"/>
  <c r="Y343" i="5" a="1"/>
  <c r="Y343" i="5" s="1"/>
  <c r="Y344" i="5" a="1"/>
  <c r="Y344" i="5" s="1"/>
  <c r="Y345" i="5" a="1"/>
  <c r="Y345" i="5" s="1"/>
  <c r="Y346" i="5" a="1"/>
  <c r="Y346" i="5" s="1"/>
  <c r="Y347" i="5" a="1"/>
  <c r="Y347" i="5" s="1"/>
  <c r="Y348" i="5" a="1"/>
  <c r="Y348" i="5" s="1"/>
  <c r="Y349" i="5" a="1"/>
  <c r="Y349" i="5" s="1"/>
  <c r="Y350" i="5" a="1"/>
  <c r="Y350" i="5" s="1"/>
  <c r="Y351" i="5" a="1"/>
  <c r="Y351" i="5" s="1"/>
  <c r="Y352" i="5" a="1"/>
  <c r="Y352" i="5" s="1"/>
  <c r="Y353" i="5" a="1"/>
  <c r="Y353" i="5" s="1"/>
  <c r="Y354" i="5" a="1"/>
  <c r="Y354" i="5" s="1"/>
  <c r="Y355" i="5" a="1"/>
  <c r="Y355" i="5" s="1"/>
  <c r="Y356" i="5" a="1"/>
  <c r="Y356" i="5" s="1"/>
  <c r="Y357" i="5" a="1"/>
  <c r="Y357" i="5" s="1"/>
  <c r="Y358" i="5" a="1"/>
  <c r="Y358" i="5" s="1"/>
  <c r="Y359" i="5" a="1"/>
  <c r="Y359" i="5" s="1"/>
  <c r="Y360" i="5" a="1"/>
  <c r="Y360" i="5" s="1"/>
  <c r="Y361" i="5" a="1"/>
  <c r="Y361" i="5" s="1"/>
  <c r="Y362" i="5" a="1"/>
  <c r="Y362" i="5" s="1"/>
  <c r="Y363" i="5" a="1"/>
  <c r="Y363" i="5" s="1"/>
  <c r="Y364" i="5" a="1"/>
  <c r="Y364" i="5" s="1"/>
  <c r="Y365" i="5" a="1"/>
  <c r="Y365" i="5" s="1"/>
  <c r="Y366" i="5" a="1"/>
  <c r="Y366" i="5" s="1"/>
  <c r="Y367" i="5" a="1"/>
  <c r="Y367" i="5" s="1"/>
  <c r="Y368" i="5" a="1"/>
  <c r="Y368" i="5" s="1"/>
  <c r="Y369" i="5" a="1"/>
  <c r="Y369" i="5" s="1"/>
  <c r="Y370" i="5" a="1"/>
  <c r="Y370" i="5" s="1"/>
  <c r="Y371" i="5" a="1"/>
  <c r="Y371" i="5" s="1"/>
  <c r="Y372" i="5" a="1"/>
  <c r="Y372" i="5" s="1"/>
  <c r="Y373" i="5" a="1"/>
  <c r="Y373" i="5" s="1"/>
  <c r="Y374" i="5" a="1"/>
  <c r="Y374" i="5" s="1"/>
  <c r="Y375" i="5" a="1"/>
  <c r="Y375" i="5" s="1"/>
  <c r="Y376" i="5" a="1"/>
  <c r="Y376" i="5" s="1"/>
  <c r="Y377" i="5" a="1"/>
  <c r="Y377" i="5" s="1"/>
  <c r="Y378" i="5" a="1"/>
  <c r="Y378" i="5" s="1"/>
  <c r="Y379" i="5" a="1"/>
  <c r="Y379" i="5" s="1"/>
  <c r="Y380" i="5" a="1"/>
  <c r="Y380" i="5" s="1"/>
  <c r="Y381" i="5" a="1"/>
  <c r="Y381" i="5" s="1"/>
  <c r="Y382" i="5" a="1"/>
  <c r="Y382" i="5" s="1"/>
  <c r="Y383" i="5" a="1"/>
  <c r="Y383" i="5" s="1"/>
  <c r="Y384" i="5" a="1"/>
  <c r="Y384" i="5" s="1"/>
  <c r="Y385" i="5" a="1"/>
  <c r="Y385" i="5" s="1"/>
  <c r="Y386" i="5" a="1"/>
  <c r="Y386" i="5" s="1"/>
  <c r="Y387" i="5" a="1"/>
  <c r="Y387" i="5" s="1"/>
  <c r="Y388" i="5" a="1"/>
  <c r="Y388" i="5" s="1"/>
  <c r="Y389" i="5" a="1"/>
  <c r="Y389" i="5" s="1"/>
  <c r="Y390" i="5" a="1"/>
  <c r="Y390" i="5" s="1"/>
  <c r="Y391" i="5" a="1"/>
  <c r="Y391" i="5" s="1"/>
  <c r="Y392" i="5" a="1"/>
  <c r="Y392" i="5" s="1"/>
  <c r="Y393" i="5" a="1"/>
  <c r="Y393" i="5" s="1"/>
  <c r="Y394" i="5" a="1"/>
  <c r="Y394" i="5" s="1"/>
  <c r="Y395" i="5" a="1"/>
  <c r="Y395" i="5" s="1"/>
  <c r="Y396" i="5" a="1"/>
  <c r="Y396" i="5" s="1"/>
  <c r="Y397" i="5" a="1"/>
  <c r="Y397" i="5" s="1"/>
  <c r="Y398" i="5" a="1"/>
  <c r="Y398" i="5" s="1"/>
  <c r="Y399" i="5" a="1"/>
  <c r="Y399" i="5" s="1"/>
  <c r="Y400" i="5" a="1"/>
  <c r="Y400" i="5" s="1"/>
  <c r="Y401" i="5" a="1"/>
  <c r="Y401" i="5" s="1"/>
  <c r="Y402" i="5" a="1"/>
  <c r="Y402" i="5" s="1"/>
  <c r="Y403" i="5" a="1"/>
  <c r="Y403" i="5" s="1"/>
  <c r="Y404" i="5" a="1"/>
  <c r="Y404" i="5" s="1"/>
  <c r="Y405" i="5" a="1"/>
  <c r="Y405" i="5" s="1"/>
  <c r="Y406" i="5" a="1"/>
  <c r="Y406" i="5" s="1"/>
  <c r="Y407" i="5" a="1"/>
  <c r="Y407" i="5" s="1"/>
  <c r="Y408" i="5" a="1"/>
  <c r="Y408" i="5" s="1"/>
  <c r="Y409" i="5" a="1"/>
  <c r="Y409" i="5" s="1"/>
  <c r="Y410" i="5" a="1"/>
  <c r="Y410" i="5" s="1"/>
  <c r="Y411" i="5" a="1"/>
  <c r="Y411" i="5" s="1"/>
  <c r="Y412" i="5" a="1"/>
  <c r="Y412" i="5" s="1"/>
  <c r="Y413" i="5" a="1"/>
  <c r="Y413" i="5" s="1"/>
  <c r="Y414" i="5" a="1"/>
  <c r="Y414" i="5" s="1"/>
  <c r="Y415" i="5" a="1"/>
  <c r="Y415" i="5" s="1"/>
  <c r="Y416" i="5" a="1"/>
  <c r="Y416" i="5" s="1"/>
  <c r="Y417" i="5" a="1"/>
  <c r="Y417" i="5" s="1"/>
  <c r="Y418" i="5" a="1"/>
  <c r="Y418" i="5" s="1"/>
  <c r="Y419" i="5" a="1"/>
  <c r="Y419" i="5" s="1"/>
  <c r="Y420" i="5" a="1"/>
  <c r="Y420" i="5" s="1"/>
  <c r="Y421" i="5" a="1"/>
  <c r="Y421" i="5" s="1"/>
  <c r="Y422" i="5" a="1"/>
  <c r="Y422" i="5" s="1"/>
  <c r="Y423" i="5" a="1"/>
  <c r="Y423" i="5" s="1"/>
  <c r="Y424" i="5" a="1"/>
  <c r="Y424" i="5" s="1"/>
  <c r="Y425" i="5" a="1"/>
  <c r="Y425" i="5" s="1"/>
  <c r="Y426" i="5" a="1"/>
  <c r="Y426" i="5" s="1"/>
  <c r="Y427" i="5" a="1"/>
  <c r="Y427" i="5" s="1"/>
  <c r="Y428" i="5" a="1"/>
  <c r="Y428" i="5" s="1"/>
  <c r="Y429" i="5" a="1"/>
  <c r="Y429" i="5" s="1"/>
  <c r="Y430" i="5" a="1"/>
  <c r="Y430" i="5" s="1"/>
  <c r="Y431" i="5" a="1"/>
  <c r="Y431" i="5" s="1"/>
  <c r="Y432" i="5" a="1"/>
  <c r="Y432" i="5" s="1"/>
  <c r="Y433" i="5" a="1"/>
  <c r="Y433" i="5" s="1"/>
  <c r="Y434" i="5" a="1"/>
  <c r="Y434" i="5" s="1"/>
  <c r="Y435" i="5" a="1"/>
  <c r="Y435" i="5" s="1"/>
  <c r="Y436" i="5" a="1"/>
  <c r="Y436" i="5" s="1"/>
  <c r="Y437" i="5" a="1"/>
  <c r="Y437" i="5" s="1"/>
  <c r="Y438" i="5" a="1"/>
  <c r="Y438" i="5" s="1"/>
  <c r="Y439" i="5" a="1"/>
  <c r="Y439" i="5" s="1"/>
  <c r="Y440" i="5" a="1"/>
  <c r="Y440" i="5" s="1"/>
  <c r="Y441" i="5" a="1"/>
  <c r="Y441" i="5" s="1"/>
  <c r="Y442" i="5" a="1"/>
  <c r="Y442" i="5" s="1"/>
  <c r="Y443" i="5" a="1"/>
  <c r="Y443" i="5" s="1"/>
  <c r="Y444" i="5" a="1"/>
  <c r="Y444" i="5" s="1"/>
  <c r="Y445" i="5" a="1"/>
  <c r="Y445" i="5" s="1"/>
  <c r="Y446" i="5" a="1"/>
  <c r="Y446" i="5" s="1"/>
  <c r="Y447" i="5" a="1"/>
  <c r="Y447" i="5" s="1"/>
  <c r="Y448" i="5" a="1"/>
  <c r="Y448" i="5" s="1"/>
  <c r="Y449" i="5" a="1"/>
  <c r="Y449" i="5" s="1"/>
  <c r="Y450" i="5" a="1"/>
  <c r="Y450" i="5" s="1"/>
  <c r="Y451" i="5" a="1"/>
  <c r="Y451" i="5" s="1"/>
  <c r="Y452" i="5" a="1"/>
  <c r="Y452" i="5" s="1"/>
  <c r="Y453" i="5" a="1"/>
  <c r="Y453" i="5" s="1"/>
  <c r="Y454" i="5" a="1"/>
  <c r="Y454" i="5" s="1"/>
  <c r="Y455" i="5" a="1"/>
  <c r="Y455" i="5" s="1"/>
  <c r="Y456" i="5" a="1"/>
  <c r="Y456" i="5" s="1"/>
  <c r="Y457" i="5" a="1"/>
  <c r="Y457" i="5" s="1"/>
  <c r="Y458" i="5" a="1"/>
  <c r="Y458" i="5" s="1"/>
  <c r="Y459" i="5" a="1"/>
  <c r="Y459" i="5" s="1"/>
  <c r="Y460" i="5" a="1"/>
  <c r="Y460" i="5" s="1"/>
  <c r="Y461" i="5" a="1"/>
  <c r="Y461" i="5" s="1"/>
  <c r="Y462" i="5" a="1"/>
  <c r="Y462" i="5" s="1"/>
  <c r="Y463" i="5" a="1"/>
  <c r="Y463" i="5" s="1"/>
  <c r="Y464" i="5" a="1"/>
  <c r="Y464" i="5" s="1"/>
  <c r="Y465" i="5" a="1"/>
  <c r="Y465" i="5" s="1"/>
  <c r="Y466" i="5" a="1"/>
  <c r="Y466" i="5" s="1"/>
  <c r="Y467" i="5" a="1"/>
  <c r="Y467" i="5" s="1"/>
  <c r="Y468" i="5" a="1"/>
  <c r="Y468" i="5" s="1"/>
  <c r="Y469" i="5" a="1"/>
  <c r="Y469" i="5" s="1"/>
  <c r="Y470" i="5" a="1"/>
  <c r="Y470" i="5" s="1"/>
  <c r="Y471" i="5" a="1"/>
  <c r="Y471" i="5" s="1"/>
  <c r="Y472" i="5" a="1"/>
  <c r="Y472" i="5" s="1"/>
  <c r="Y473" i="5" a="1"/>
  <c r="Y473" i="5" s="1"/>
  <c r="Y474" i="5" a="1"/>
  <c r="Y474" i="5" s="1"/>
  <c r="Y475" i="5" a="1"/>
  <c r="Y475" i="5" s="1"/>
  <c r="Y476" i="5" a="1"/>
  <c r="Y476" i="5" s="1"/>
  <c r="Y477" i="5" a="1"/>
  <c r="Y477" i="5" s="1"/>
  <c r="Y478" i="5" a="1"/>
  <c r="Y478" i="5" s="1"/>
  <c r="Y479" i="5" a="1"/>
  <c r="Y479" i="5" s="1"/>
  <c r="Y480" i="5" a="1"/>
  <c r="Y480" i="5" s="1"/>
  <c r="Y481" i="5" a="1"/>
  <c r="Y481" i="5" s="1"/>
  <c r="Y482" i="5" a="1"/>
  <c r="Y482" i="5" s="1"/>
  <c r="Y483" i="5" a="1"/>
  <c r="Y483" i="5" s="1"/>
  <c r="Y484" i="5" a="1"/>
  <c r="Y484" i="5" s="1"/>
  <c r="Y485" i="5" a="1"/>
  <c r="Y485" i="5" s="1"/>
  <c r="Y486" i="5" a="1"/>
  <c r="Y486" i="5" s="1"/>
  <c r="Y487" i="5" a="1"/>
  <c r="Y487" i="5" s="1"/>
  <c r="Y488" i="5" a="1"/>
  <c r="Y488" i="5" s="1"/>
  <c r="Y489" i="5" a="1"/>
  <c r="Y489" i="5" s="1"/>
  <c r="Y490" i="5" a="1"/>
  <c r="Y490" i="5" s="1"/>
  <c r="Y491" i="5" a="1"/>
  <c r="Y491" i="5" s="1"/>
  <c r="Y492" i="5" a="1"/>
  <c r="Y492" i="5" s="1"/>
  <c r="Y493" i="5" a="1"/>
  <c r="Y493" i="5" s="1"/>
  <c r="Y494" i="5" a="1"/>
  <c r="Y494" i="5" s="1"/>
  <c r="Y495" i="5" a="1"/>
  <c r="Y495" i="5" s="1"/>
  <c r="Y496" i="5" a="1"/>
  <c r="Y496" i="5" s="1"/>
  <c r="Y497" i="5" a="1"/>
  <c r="Y497" i="5" s="1"/>
  <c r="Y498" i="5" a="1"/>
  <c r="Y498" i="5" s="1"/>
  <c r="Y499" i="5" a="1"/>
  <c r="Y499" i="5" s="1"/>
  <c r="Y500" i="5" a="1"/>
  <c r="Y500" i="5" s="1"/>
  <c r="Y501" i="5" a="1"/>
  <c r="Y501" i="5" s="1"/>
  <c r="Y502" i="5" a="1"/>
  <c r="Y502" i="5" s="1"/>
  <c r="Y503" i="5" a="1"/>
  <c r="Y503" i="5" s="1"/>
  <c r="Y504" i="5" a="1"/>
  <c r="Y504" i="5" s="1"/>
  <c r="Y505" i="5" a="1"/>
  <c r="Y505" i="5" s="1"/>
  <c r="Y506" i="5" a="1"/>
  <c r="Y506" i="5" s="1"/>
  <c r="Y507" i="5" a="1"/>
  <c r="Y507" i="5" s="1"/>
  <c r="Y508" i="5" a="1"/>
  <c r="Y508" i="5" s="1"/>
  <c r="Y509" i="5" a="1"/>
  <c r="Y509" i="5" s="1"/>
  <c r="Y510" i="5" a="1"/>
  <c r="Y510" i="5" s="1"/>
  <c r="Y511" i="5" a="1"/>
  <c r="Y511" i="5" s="1"/>
  <c r="Y512" i="5" a="1"/>
  <c r="Y512" i="5" s="1"/>
  <c r="Y513" i="5" a="1"/>
  <c r="Y513" i="5" s="1"/>
  <c r="Y514" i="5" a="1"/>
  <c r="Y514" i="5" s="1"/>
  <c r="Y515" i="5" a="1"/>
  <c r="Y515" i="5" s="1"/>
  <c r="Y516" i="5" a="1"/>
  <c r="Y516" i="5" s="1"/>
  <c r="Y517" i="5" a="1"/>
  <c r="Y517" i="5" s="1"/>
  <c r="Y518" i="5" a="1"/>
  <c r="Y518" i="5" s="1"/>
  <c r="Y519" i="5" a="1"/>
  <c r="Y519" i="5" s="1"/>
  <c r="Y520" i="5" a="1"/>
  <c r="Y520" i="5" s="1"/>
  <c r="Y521" i="5" a="1"/>
  <c r="Y521" i="5" s="1"/>
  <c r="Y522" i="5" a="1"/>
  <c r="Y522" i="5" s="1"/>
  <c r="Y523" i="5" a="1"/>
  <c r="Y523" i="5" s="1"/>
  <c r="Y524" i="5" a="1"/>
  <c r="Y524" i="5" s="1"/>
  <c r="Y525" i="5" a="1"/>
  <c r="Y525" i="5" s="1"/>
  <c r="Y526" i="5" a="1"/>
  <c r="Y526" i="5" s="1"/>
  <c r="Y527" i="5" a="1"/>
  <c r="Y527" i="5" s="1"/>
  <c r="Y528" i="5" a="1"/>
  <c r="Y528" i="5" s="1"/>
  <c r="Y529" i="5" a="1"/>
  <c r="Y529" i="5" s="1"/>
  <c r="Y530" i="5" a="1"/>
  <c r="Y530" i="5" s="1"/>
  <c r="Y531" i="5" a="1"/>
  <c r="Y531" i="5" s="1"/>
  <c r="Y532" i="5" a="1"/>
  <c r="Y532" i="5" s="1"/>
  <c r="Y533" i="5" a="1"/>
  <c r="Y533" i="5" s="1"/>
  <c r="Y534" i="5" a="1"/>
  <c r="Y534" i="5" s="1"/>
  <c r="Y535" i="5" a="1"/>
  <c r="Y535" i="5" s="1"/>
  <c r="Y536" i="5" a="1"/>
  <c r="Y536" i="5" s="1"/>
  <c r="Y537" i="5" a="1"/>
  <c r="Y537" i="5" s="1"/>
  <c r="Y538" i="5" a="1"/>
  <c r="Y538" i="5" s="1"/>
  <c r="Y539" i="5" a="1"/>
  <c r="Y539" i="5" s="1"/>
  <c r="Y540" i="5" a="1"/>
  <c r="Y540" i="5" s="1"/>
  <c r="Y541" i="5" a="1"/>
  <c r="Y541" i="5" s="1"/>
  <c r="Y542" i="5" a="1"/>
  <c r="Y542" i="5" s="1"/>
  <c r="Y543" i="5" a="1"/>
  <c r="Y543" i="5" s="1"/>
  <c r="Y544" i="5" a="1"/>
  <c r="Y544" i="5" s="1"/>
  <c r="Y545" i="5" a="1"/>
  <c r="Y545" i="5" s="1"/>
  <c r="Y546" i="5" a="1"/>
  <c r="Y546" i="5" s="1"/>
  <c r="Y547" i="5" a="1"/>
  <c r="Y547" i="5" s="1"/>
  <c r="Y548" i="5" a="1"/>
  <c r="Y548" i="5" s="1"/>
  <c r="Y549" i="5" a="1"/>
  <c r="Y549" i="5" s="1"/>
  <c r="Y550" i="5" a="1"/>
  <c r="Y550" i="5" s="1"/>
  <c r="Y551" i="5" a="1"/>
  <c r="Y551" i="5" s="1"/>
  <c r="Y552" i="5" a="1"/>
  <c r="Y552" i="5" s="1"/>
  <c r="Y553" i="5" a="1"/>
  <c r="Y553" i="5" s="1"/>
  <c r="Y554" i="5" a="1"/>
  <c r="Y554" i="5" s="1"/>
  <c r="Y555" i="5" a="1"/>
  <c r="Y555" i="5" s="1"/>
  <c r="Y556" i="5" a="1"/>
  <c r="Y556" i="5" s="1"/>
  <c r="Y557" i="5" a="1"/>
  <c r="Y557" i="5" s="1"/>
  <c r="Y558" i="5" a="1"/>
  <c r="Y558" i="5" s="1"/>
  <c r="Y559" i="5" a="1"/>
  <c r="Y559" i="5" s="1"/>
  <c r="Y560" i="5" a="1"/>
  <c r="Y560" i="5" s="1"/>
  <c r="Y561" i="5" a="1"/>
  <c r="Y561" i="5" s="1"/>
  <c r="Y562" i="5" a="1"/>
  <c r="Y562" i="5" s="1"/>
  <c r="Y563" i="5" a="1"/>
  <c r="Y563" i="5" s="1"/>
  <c r="Y564" i="5" a="1"/>
  <c r="Y564" i="5" s="1"/>
  <c r="Y565" i="5" a="1"/>
  <c r="Y565" i="5" s="1"/>
  <c r="Y566" i="5" a="1"/>
  <c r="Y566" i="5" s="1"/>
  <c r="Y567" i="5" a="1"/>
  <c r="Y567" i="5" s="1"/>
  <c r="Y568" i="5" a="1"/>
  <c r="Y568" i="5" s="1"/>
  <c r="Y569" i="5" a="1"/>
  <c r="Y569" i="5" s="1"/>
  <c r="Y570" i="5" a="1"/>
  <c r="Y570" i="5" s="1"/>
  <c r="Y571" i="5" a="1"/>
  <c r="Y571" i="5" s="1"/>
  <c r="Y572" i="5" a="1"/>
  <c r="Y572" i="5" s="1"/>
  <c r="Y573" i="5" a="1"/>
  <c r="Y573" i="5" s="1"/>
  <c r="Y574" i="5" a="1"/>
  <c r="Y574" i="5" s="1"/>
  <c r="Y575" i="5" a="1"/>
  <c r="Y575" i="5" s="1"/>
  <c r="Y576" i="5" a="1"/>
  <c r="Y576" i="5" s="1"/>
  <c r="Y577" i="5" a="1"/>
  <c r="Y577" i="5" s="1"/>
  <c r="Y578" i="5" a="1"/>
  <c r="Y578" i="5" s="1"/>
  <c r="Y579" i="5" a="1"/>
  <c r="Y579" i="5" s="1"/>
  <c r="Y580" i="5" a="1"/>
  <c r="Y580" i="5" s="1"/>
  <c r="Y581" i="5" a="1"/>
  <c r="Y581" i="5" s="1"/>
  <c r="Y582" i="5" a="1"/>
  <c r="Y582" i="5" s="1"/>
  <c r="Y583" i="5" a="1"/>
  <c r="Y583" i="5" s="1"/>
  <c r="Y584" i="5" a="1"/>
  <c r="Y584" i="5" s="1"/>
  <c r="Y585" i="5" a="1"/>
  <c r="Y585" i="5" s="1"/>
  <c r="Y586" i="5" a="1"/>
  <c r="Y586" i="5" s="1"/>
  <c r="Y587" i="5" a="1"/>
  <c r="Y587" i="5" s="1"/>
  <c r="Y588" i="5" a="1"/>
  <c r="Y588" i="5" s="1"/>
  <c r="Y589" i="5" a="1"/>
  <c r="Y589" i="5" s="1"/>
  <c r="Y590" i="5" a="1"/>
  <c r="Y590" i="5" s="1"/>
  <c r="Y591" i="5" a="1"/>
  <c r="Y591" i="5" s="1"/>
  <c r="Y592" i="5" a="1"/>
  <c r="Y592" i="5" s="1"/>
  <c r="Y593" i="5" a="1"/>
  <c r="Y593" i="5" s="1"/>
  <c r="Y594" i="5" a="1"/>
  <c r="Y594" i="5" s="1"/>
  <c r="Y595" i="5" a="1"/>
  <c r="Y595" i="5" s="1"/>
  <c r="Y596" i="5" a="1"/>
  <c r="Y596" i="5" s="1"/>
  <c r="Y597" i="5" a="1"/>
  <c r="Y597" i="5" s="1"/>
  <c r="Y598" i="5" a="1"/>
  <c r="Y598" i="5" s="1"/>
  <c r="Y599" i="5" a="1"/>
  <c r="Y599" i="5" s="1"/>
  <c r="Y600" i="5" a="1"/>
  <c r="Y600" i="5" s="1"/>
  <c r="Y601" i="5" a="1"/>
  <c r="Y601" i="5" s="1"/>
  <c r="Y602" i="5" a="1"/>
  <c r="Y602" i="5" s="1"/>
  <c r="Y603" i="5" a="1"/>
  <c r="Y603" i="5" s="1"/>
  <c r="Y604" i="5" a="1"/>
  <c r="Y604" i="5" s="1"/>
  <c r="Y605" i="5" a="1"/>
  <c r="Y605" i="5" s="1"/>
  <c r="Y606" i="5" a="1"/>
  <c r="Y606" i="5" s="1"/>
  <c r="Y607" i="5" a="1"/>
  <c r="Y607" i="5" s="1"/>
  <c r="Y608" i="5" a="1"/>
  <c r="Y608" i="5" s="1"/>
  <c r="Y609" i="5" a="1"/>
  <c r="Y609" i="5" s="1"/>
  <c r="Y610" i="5" a="1"/>
  <c r="Y610" i="5" s="1"/>
  <c r="Y611" i="5" a="1"/>
  <c r="Y611" i="5" s="1"/>
  <c r="Y612" i="5" a="1"/>
  <c r="Y612" i="5" s="1"/>
  <c r="Y613" i="5" a="1"/>
  <c r="Y613" i="5" s="1"/>
  <c r="Y614" i="5" a="1"/>
  <c r="Y614" i="5" s="1"/>
  <c r="Y615" i="5" a="1"/>
  <c r="Y615" i="5" s="1"/>
  <c r="Y616" i="5" a="1"/>
  <c r="Y616" i="5" s="1"/>
  <c r="Y617" i="5" a="1"/>
  <c r="Y617" i="5" s="1"/>
  <c r="Y618" i="5" a="1"/>
  <c r="Y618" i="5" s="1"/>
  <c r="Y619" i="5" a="1"/>
  <c r="Y619" i="5" s="1"/>
  <c r="Y620" i="5" a="1"/>
  <c r="Y620" i="5" s="1"/>
  <c r="Y621" i="5" a="1"/>
  <c r="Y621" i="5" s="1"/>
  <c r="Y622" i="5" a="1"/>
  <c r="Y622" i="5" s="1"/>
  <c r="Y623" i="5" a="1"/>
  <c r="Y623" i="5" s="1"/>
  <c r="Y624" i="5" a="1"/>
  <c r="Y624" i="5" s="1"/>
  <c r="Y625" i="5" a="1"/>
  <c r="Y625" i="5" s="1"/>
  <c r="Y626" i="5" a="1"/>
  <c r="Y626" i="5" s="1"/>
  <c r="Y627" i="5" a="1"/>
  <c r="Y627" i="5" s="1"/>
  <c r="Y628" i="5" a="1"/>
  <c r="Y628" i="5" s="1"/>
  <c r="Y629" i="5" a="1"/>
  <c r="Y629" i="5" s="1"/>
  <c r="Y630" i="5" a="1"/>
  <c r="Y630" i="5" s="1"/>
  <c r="Y631" i="5" a="1"/>
  <c r="Y631" i="5" s="1"/>
  <c r="Y632" i="5" a="1"/>
  <c r="Y632" i="5" s="1"/>
  <c r="Y633" i="5" a="1"/>
  <c r="Y633" i="5" s="1"/>
  <c r="Y634" i="5" a="1"/>
  <c r="Y634" i="5" s="1"/>
  <c r="Y635" i="5" a="1"/>
  <c r="Y635" i="5" s="1"/>
  <c r="Y636" i="5" a="1"/>
  <c r="Y636" i="5" s="1"/>
  <c r="Y637" i="5" a="1"/>
  <c r="Y637" i="5" s="1"/>
  <c r="Y638" i="5" a="1"/>
  <c r="Y638" i="5" s="1"/>
  <c r="Y639" i="5" a="1"/>
  <c r="Y639" i="5" s="1"/>
  <c r="Y640" i="5" a="1"/>
  <c r="Y640" i="5" s="1"/>
  <c r="Y641" i="5" a="1"/>
  <c r="Y641" i="5" s="1"/>
  <c r="Y642" i="5" a="1"/>
  <c r="Y642" i="5" s="1"/>
  <c r="Y643" i="5" a="1"/>
  <c r="Y643" i="5" s="1"/>
  <c r="Y644" i="5" a="1"/>
  <c r="Y644" i="5" s="1"/>
  <c r="Y645" i="5" a="1"/>
  <c r="Y645" i="5" s="1"/>
  <c r="Y646" i="5" a="1"/>
  <c r="Y646" i="5" s="1"/>
  <c r="Y647" i="5" a="1"/>
  <c r="Y647" i="5" s="1"/>
  <c r="Y648" i="5" a="1"/>
  <c r="Y648" i="5" s="1"/>
  <c r="Y649" i="5" a="1"/>
  <c r="Y649" i="5" s="1"/>
  <c r="Y650" i="5" a="1"/>
  <c r="Y650" i="5" s="1"/>
  <c r="Y651" i="5" a="1"/>
  <c r="Y651" i="5" s="1"/>
  <c r="Y652" i="5" a="1"/>
  <c r="Y652" i="5" s="1"/>
  <c r="Y653" i="5" a="1"/>
  <c r="Y653" i="5" s="1"/>
  <c r="Y654" i="5" a="1"/>
  <c r="Y654" i="5" s="1"/>
  <c r="Y655" i="5" a="1"/>
  <c r="Y655" i="5" s="1"/>
  <c r="Y656" i="5" a="1"/>
  <c r="Y656" i="5" s="1"/>
  <c r="Y657" i="5" a="1"/>
  <c r="Y657" i="5" s="1"/>
  <c r="Y658" i="5" a="1"/>
  <c r="Y658" i="5" s="1"/>
  <c r="Y659" i="5" a="1"/>
  <c r="Y659" i="5" s="1"/>
  <c r="Y660" i="5" a="1"/>
  <c r="Y660" i="5" s="1"/>
  <c r="Y661" i="5" a="1"/>
  <c r="Y661" i="5" s="1"/>
  <c r="Y662" i="5" a="1"/>
  <c r="Y662" i="5" s="1"/>
  <c r="Y663" i="5" a="1"/>
  <c r="Y663" i="5" s="1"/>
  <c r="Y664" i="5" a="1"/>
  <c r="Y664" i="5" s="1"/>
  <c r="Y665" i="5" a="1"/>
  <c r="Y665" i="5" s="1"/>
  <c r="Y666" i="5" a="1"/>
  <c r="Y666" i="5" s="1"/>
  <c r="Y667" i="5" a="1"/>
  <c r="Y667" i="5" s="1"/>
  <c r="Y668" i="5" a="1"/>
  <c r="Y668" i="5" s="1"/>
  <c r="Y669" i="5" a="1"/>
  <c r="Y669" i="5" s="1"/>
  <c r="Y670" i="5" a="1"/>
  <c r="Y670" i="5" s="1"/>
  <c r="Y671" i="5" a="1"/>
  <c r="Y671" i="5" s="1"/>
  <c r="Y672" i="5" a="1"/>
  <c r="Y672" i="5" s="1"/>
  <c r="Y673" i="5" a="1"/>
  <c r="Y673" i="5" s="1"/>
  <c r="Y674" i="5" a="1"/>
  <c r="Y674" i="5" s="1"/>
  <c r="Y675" i="5" a="1"/>
  <c r="Y675" i="5" s="1"/>
  <c r="Y676" i="5" a="1"/>
  <c r="Y676" i="5" s="1"/>
  <c r="Y677" i="5" a="1"/>
  <c r="Y677" i="5" s="1"/>
  <c r="Y678" i="5" a="1"/>
  <c r="Y678" i="5" s="1"/>
  <c r="Y679" i="5" a="1"/>
  <c r="Y679" i="5" s="1"/>
  <c r="Y680" i="5" a="1"/>
  <c r="Y680" i="5" s="1"/>
  <c r="Y681" i="5" a="1"/>
  <c r="Y681" i="5" s="1"/>
  <c r="Y682" i="5" a="1"/>
  <c r="Y682" i="5" s="1"/>
  <c r="Y683" i="5" a="1"/>
  <c r="Y683" i="5" s="1"/>
  <c r="Y684" i="5" a="1"/>
  <c r="Y684" i="5" s="1"/>
  <c r="Y685" i="5" a="1"/>
  <c r="Y685" i="5" s="1"/>
  <c r="Y686" i="5" a="1"/>
  <c r="Y686" i="5" s="1"/>
  <c r="Y687" i="5" a="1"/>
  <c r="Y687" i="5" s="1"/>
  <c r="Y688" i="5" a="1"/>
  <c r="Y688" i="5" s="1"/>
  <c r="Y689" i="5" a="1"/>
  <c r="Y689" i="5" s="1"/>
  <c r="Y690" i="5" a="1"/>
  <c r="Y690" i="5" s="1"/>
  <c r="Y691" i="5" a="1"/>
  <c r="Y691" i="5" s="1"/>
  <c r="Y692" i="5" a="1"/>
  <c r="Y692" i="5" s="1"/>
  <c r="Y693" i="5" a="1"/>
  <c r="Y693" i="5" s="1"/>
  <c r="Y694" i="5" a="1"/>
  <c r="Y694" i="5" s="1"/>
  <c r="Y695" i="5" a="1"/>
  <c r="Y695" i="5" s="1"/>
  <c r="Y696" i="5" a="1"/>
  <c r="Y696" i="5" s="1"/>
  <c r="Y697" i="5" a="1"/>
  <c r="Y697" i="5" s="1"/>
  <c r="Y698" i="5" a="1"/>
  <c r="Y698" i="5" s="1"/>
  <c r="Y699" i="5" a="1"/>
  <c r="Y699" i="5" s="1"/>
  <c r="Y700" i="5" a="1"/>
  <c r="Y700" i="5" s="1"/>
  <c r="Y701" i="5" a="1"/>
  <c r="Y701" i="5" s="1"/>
  <c r="Y702" i="5" a="1"/>
  <c r="Y702" i="5" s="1"/>
  <c r="Y703" i="5" a="1"/>
  <c r="Y703" i="5" s="1"/>
  <c r="Y704" i="5" a="1"/>
  <c r="Y704" i="5" s="1"/>
  <c r="Y705" i="5" a="1"/>
  <c r="Y705" i="5" s="1"/>
  <c r="Y706" i="5" a="1"/>
  <c r="Y706" i="5" s="1"/>
  <c r="Y707" i="5" a="1"/>
  <c r="Y707" i="5" s="1"/>
  <c r="Y708" i="5" a="1"/>
  <c r="Y708" i="5" s="1"/>
  <c r="Y709" i="5" a="1"/>
  <c r="Y709" i="5" s="1"/>
  <c r="Y710" i="5" a="1"/>
  <c r="Y710" i="5" s="1"/>
  <c r="Y711" i="5" a="1"/>
  <c r="Y711" i="5" s="1"/>
  <c r="Y712" i="5" a="1"/>
  <c r="Y712" i="5" s="1"/>
  <c r="Y713" i="5" a="1"/>
  <c r="Y713" i="5" s="1"/>
  <c r="Y714" i="5" a="1"/>
  <c r="Y714" i="5" s="1"/>
  <c r="Y715" i="5" a="1"/>
  <c r="Y715" i="5" s="1"/>
  <c r="Y716" i="5" a="1"/>
  <c r="Y716" i="5" s="1"/>
  <c r="Y717" i="5" a="1"/>
  <c r="Y717" i="5" s="1"/>
  <c r="Y718" i="5" a="1"/>
  <c r="Y718" i="5" s="1"/>
  <c r="Y719" i="5" a="1"/>
  <c r="Y719" i="5" s="1"/>
  <c r="Y720" i="5" a="1"/>
  <c r="Y720" i="5" s="1"/>
  <c r="Y721" i="5" a="1"/>
  <c r="Y721" i="5" s="1"/>
  <c r="Y722" i="5" a="1"/>
  <c r="Y722" i="5" s="1"/>
  <c r="Y723" i="5" a="1"/>
  <c r="Y723" i="5" s="1"/>
  <c r="Y724" i="5" a="1"/>
  <c r="Y724" i="5" s="1"/>
  <c r="Y725" i="5" a="1"/>
  <c r="Y725" i="5" s="1"/>
  <c r="Y726" i="5" a="1"/>
  <c r="Y726" i="5" s="1"/>
  <c r="Y727" i="5" a="1"/>
  <c r="Y727" i="5" s="1"/>
  <c r="Y728" i="5" a="1"/>
  <c r="Y728" i="5" s="1"/>
  <c r="Y729" i="5" a="1"/>
  <c r="Y729" i="5" s="1"/>
  <c r="Y730" i="5" a="1"/>
  <c r="Y730" i="5" s="1"/>
  <c r="Y731" i="5" a="1"/>
  <c r="Y731" i="5" s="1"/>
  <c r="Y732" i="5" a="1"/>
  <c r="Y732" i="5" s="1"/>
  <c r="Y733" i="5" a="1"/>
  <c r="Y733" i="5" s="1"/>
  <c r="Y734" i="5" a="1"/>
  <c r="Y734" i="5" s="1"/>
  <c r="Y735" i="5" a="1"/>
  <c r="Y735" i="5" s="1"/>
  <c r="Y736" i="5" a="1"/>
  <c r="Y736" i="5" s="1"/>
  <c r="Y737" i="5" a="1"/>
  <c r="Y737" i="5" s="1"/>
  <c r="Y738" i="5" a="1"/>
  <c r="Y738" i="5" s="1"/>
  <c r="Y739" i="5" a="1"/>
  <c r="Y739" i="5" s="1"/>
  <c r="Y740" i="5" a="1"/>
  <c r="Y740" i="5" s="1"/>
  <c r="Y741" i="5" a="1"/>
  <c r="Y741" i="5" s="1"/>
  <c r="Y742" i="5" a="1"/>
  <c r="Y742" i="5" s="1"/>
  <c r="Y743" i="5" a="1"/>
  <c r="Y743" i="5" s="1"/>
  <c r="Y744" i="5" a="1"/>
  <c r="Y744" i="5" s="1"/>
  <c r="Y745" i="5" a="1"/>
  <c r="Y745" i="5" s="1"/>
  <c r="Y746" i="5" a="1"/>
  <c r="Y746" i="5" s="1"/>
  <c r="Y747" i="5" a="1"/>
  <c r="Y747" i="5" s="1"/>
  <c r="Y748" i="5" a="1"/>
  <c r="Y748" i="5" s="1"/>
  <c r="Y749" i="5" a="1"/>
  <c r="Y749" i="5" s="1"/>
  <c r="Y750" i="5" a="1"/>
  <c r="Y750" i="5" s="1"/>
  <c r="Y751" i="5" a="1"/>
  <c r="Y751" i="5" s="1"/>
  <c r="Y752" i="5" a="1"/>
  <c r="Y752" i="5" s="1"/>
  <c r="Y753" i="5" a="1"/>
  <c r="Y753" i="5" s="1"/>
  <c r="Y754" i="5" a="1"/>
  <c r="Y754" i="5" s="1"/>
  <c r="Y755" i="5" a="1"/>
  <c r="Y755" i="5" s="1"/>
  <c r="Y756" i="5" a="1"/>
  <c r="Y756" i="5" s="1"/>
  <c r="Y757" i="5" a="1"/>
  <c r="Y757" i="5" s="1"/>
  <c r="Y758" i="5" a="1"/>
  <c r="Y758" i="5" s="1"/>
  <c r="Y759" i="5" a="1"/>
  <c r="Y759" i="5" s="1"/>
  <c r="Y760" i="5" a="1"/>
  <c r="Y760" i="5" s="1"/>
  <c r="Y761" i="5" a="1"/>
  <c r="Y761" i="5" s="1"/>
  <c r="Y762" i="5" a="1"/>
  <c r="Y762" i="5" s="1"/>
  <c r="Y763" i="5" a="1"/>
  <c r="Y763" i="5" s="1"/>
  <c r="Y764" i="5" a="1"/>
  <c r="Y764" i="5" s="1"/>
  <c r="Y765" i="5" a="1"/>
  <c r="Y765" i="5" s="1"/>
  <c r="Y766" i="5" a="1"/>
  <c r="Y766" i="5" s="1"/>
  <c r="Y767" i="5" a="1"/>
  <c r="Y767" i="5" s="1"/>
  <c r="Y768" i="5" a="1"/>
  <c r="Y768" i="5" s="1"/>
  <c r="Y769" i="5" a="1"/>
  <c r="Y769" i="5" s="1"/>
  <c r="Y770" i="5" a="1"/>
  <c r="Y770" i="5" s="1"/>
  <c r="Y771" i="5" a="1"/>
  <c r="Y771" i="5" s="1"/>
  <c r="Y772" i="5" a="1"/>
  <c r="Y772" i="5" s="1"/>
  <c r="Y773" i="5" a="1"/>
  <c r="Y773" i="5" s="1"/>
  <c r="Y774" i="5" a="1"/>
  <c r="Y774" i="5" s="1"/>
  <c r="Y775" i="5" a="1"/>
  <c r="Y775" i="5" s="1"/>
  <c r="Y776" i="5" a="1"/>
  <c r="Y776" i="5" s="1"/>
  <c r="Y777" i="5" a="1"/>
  <c r="Y777" i="5" s="1"/>
  <c r="Y778" i="5" a="1"/>
  <c r="Y778" i="5" s="1"/>
  <c r="Y779" i="5" a="1"/>
  <c r="Y779" i="5" s="1"/>
  <c r="Y780" i="5" a="1"/>
  <c r="Y780" i="5" s="1"/>
  <c r="Y781" i="5" a="1"/>
  <c r="Y781" i="5" s="1"/>
  <c r="Y782" i="5" a="1"/>
  <c r="Y782" i="5" s="1"/>
  <c r="Y783" i="5" a="1"/>
  <c r="Y783" i="5" s="1"/>
  <c r="Y784" i="5" a="1"/>
  <c r="Y784" i="5" s="1"/>
  <c r="Y785" i="5" a="1"/>
  <c r="Y785" i="5" s="1"/>
  <c r="Y786" i="5" a="1"/>
  <c r="Y786" i="5" s="1"/>
  <c r="Y787" i="5" a="1"/>
  <c r="Y787" i="5" s="1"/>
  <c r="Y788" i="5" a="1"/>
  <c r="Y788" i="5" s="1"/>
  <c r="Y789" i="5" a="1"/>
  <c r="Y789" i="5" s="1"/>
  <c r="Y790" i="5" a="1"/>
  <c r="Y790" i="5" s="1"/>
  <c r="Y791" i="5" a="1"/>
  <c r="Y791" i="5" s="1"/>
  <c r="Y792" i="5" a="1"/>
  <c r="Y792" i="5" s="1"/>
  <c r="Y793" i="5" a="1"/>
  <c r="Y793" i="5" s="1"/>
  <c r="Y794" i="5" a="1"/>
  <c r="Y794" i="5" s="1"/>
  <c r="Y795" i="5" a="1"/>
  <c r="Y795" i="5" s="1"/>
  <c r="Y796" i="5" a="1"/>
  <c r="Y796" i="5" s="1"/>
  <c r="Y797" i="5" a="1"/>
  <c r="Y797" i="5" s="1"/>
  <c r="Y798" i="5" a="1"/>
  <c r="Y798" i="5" s="1"/>
  <c r="Y799" i="5" a="1"/>
  <c r="Y799" i="5" s="1"/>
  <c r="Y800" i="5" a="1"/>
  <c r="Y800" i="5" s="1"/>
  <c r="Y801" i="5" a="1"/>
  <c r="Y801" i="5" s="1"/>
  <c r="Y802" i="5" a="1"/>
  <c r="Y802" i="5" s="1"/>
  <c r="Y803" i="5" a="1"/>
  <c r="Y803" i="5" s="1"/>
  <c r="Y804" i="5" a="1"/>
  <c r="Y804" i="5" s="1"/>
  <c r="Y805" i="5" a="1"/>
  <c r="Y805" i="5" s="1"/>
  <c r="Y806" i="5" a="1"/>
  <c r="Y806" i="5" s="1"/>
  <c r="Y807" i="5" a="1"/>
  <c r="Y807" i="5" s="1"/>
  <c r="Y808" i="5" a="1"/>
  <c r="Y808" i="5" s="1"/>
  <c r="Y809" i="5" a="1"/>
  <c r="Y809" i="5" s="1"/>
  <c r="Y810" i="5" a="1"/>
  <c r="Y810" i="5" s="1"/>
  <c r="Y811" i="5" a="1"/>
  <c r="Y811" i="5" s="1"/>
  <c r="Y812" i="5" a="1"/>
  <c r="Y812" i="5" s="1"/>
  <c r="Y813" i="5" a="1"/>
  <c r="Y813" i="5" s="1"/>
  <c r="Y814" i="5" a="1"/>
  <c r="Y814" i="5" s="1"/>
  <c r="Y815" i="5" a="1"/>
  <c r="Y815" i="5" s="1"/>
  <c r="Y816" i="5" a="1"/>
  <c r="Y816" i="5" s="1"/>
  <c r="Y817" i="5" a="1"/>
  <c r="Y817" i="5" s="1"/>
  <c r="Y818" i="5" a="1"/>
  <c r="Y818" i="5" s="1"/>
  <c r="Y819" i="5" a="1"/>
  <c r="Y819" i="5" s="1"/>
  <c r="Y820" i="5" a="1"/>
  <c r="Y820" i="5" s="1"/>
  <c r="Y821" i="5" a="1"/>
  <c r="Y821" i="5" s="1"/>
  <c r="Y822" i="5" a="1"/>
  <c r="Y822" i="5" s="1"/>
  <c r="Y823" i="5" a="1"/>
  <c r="Y823" i="5" s="1"/>
  <c r="Y824" i="5" a="1"/>
  <c r="Y824" i="5" s="1"/>
  <c r="Y825" i="5" a="1"/>
  <c r="Y825" i="5" s="1"/>
  <c r="Y826" i="5" a="1"/>
  <c r="Y826" i="5" s="1"/>
  <c r="Y827" i="5" a="1"/>
  <c r="Y827" i="5" s="1"/>
  <c r="Y828" i="5" a="1"/>
  <c r="Y828" i="5" s="1"/>
  <c r="Y829" i="5" a="1"/>
  <c r="Y829" i="5" s="1"/>
  <c r="Y830" i="5" a="1"/>
  <c r="Y830" i="5" s="1"/>
  <c r="Y831" i="5" a="1"/>
  <c r="Y831" i="5" s="1"/>
  <c r="Y832" i="5" a="1"/>
  <c r="Y832" i="5" s="1"/>
  <c r="Y833" i="5" a="1"/>
  <c r="Y833" i="5" s="1"/>
  <c r="Y834" i="5" a="1"/>
  <c r="Y834" i="5" s="1"/>
  <c r="Y835" i="5" a="1"/>
  <c r="Y835" i="5" s="1"/>
  <c r="Y836" i="5" a="1"/>
  <c r="Y836" i="5" s="1"/>
  <c r="Y837" i="5" a="1"/>
  <c r="Y837" i="5" s="1"/>
  <c r="Y838" i="5" a="1"/>
  <c r="Y838" i="5" s="1"/>
  <c r="Y839" i="5" a="1"/>
  <c r="Y839" i="5" s="1"/>
  <c r="Y840" i="5" a="1"/>
  <c r="Y840" i="5" s="1"/>
  <c r="Y841" i="5" a="1"/>
  <c r="Y841" i="5" s="1"/>
  <c r="Y842" i="5" a="1"/>
  <c r="Y842" i="5" s="1"/>
  <c r="Y843" i="5" a="1"/>
  <c r="Y843" i="5" s="1"/>
  <c r="Y844" i="5" a="1"/>
  <c r="Y844" i="5" s="1"/>
  <c r="Y845" i="5" a="1"/>
  <c r="Y845" i="5" s="1"/>
  <c r="Y846" i="5" a="1"/>
  <c r="Y846" i="5" s="1"/>
  <c r="Y847" i="5" a="1"/>
  <c r="Y847" i="5" s="1"/>
  <c r="Y848" i="5" a="1"/>
  <c r="Y848" i="5" s="1"/>
  <c r="Y849" i="5" a="1"/>
  <c r="Y849" i="5" s="1"/>
  <c r="Y850" i="5" a="1"/>
  <c r="Y850" i="5" s="1"/>
  <c r="Y851" i="5" a="1"/>
  <c r="Y851" i="5" s="1"/>
  <c r="Y852" i="5" a="1"/>
  <c r="Y852" i="5" s="1"/>
  <c r="Y853" i="5" a="1"/>
  <c r="Y853" i="5" s="1"/>
  <c r="Y854" i="5" a="1"/>
  <c r="Y854" i="5" s="1"/>
  <c r="Y855" i="5" a="1"/>
  <c r="Y855" i="5" s="1"/>
  <c r="Y856" i="5" a="1"/>
  <c r="Y856" i="5" s="1"/>
  <c r="Y857" i="5" a="1"/>
  <c r="Y857" i="5" s="1"/>
  <c r="Y858" i="5" a="1"/>
  <c r="Y858" i="5" s="1"/>
  <c r="Y859" i="5" a="1"/>
  <c r="Y859" i="5" s="1"/>
  <c r="Y860" i="5" a="1"/>
  <c r="Y860" i="5" s="1"/>
  <c r="Y861" i="5" a="1"/>
  <c r="Y861" i="5" s="1"/>
  <c r="Y862" i="5" a="1"/>
  <c r="Y862" i="5" s="1"/>
  <c r="Y863" i="5" a="1"/>
  <c r="Y863" i="5" s="1"/>
  <c r="Y864" i="5" a="1"/>
  <c r="Y864" i="5" s="1"/>
  <c r="Y865" i="5" a="1"/>
  <c r="Y865" i="5" s="1"/>
  <c r="Y866" i="5" a="1"/>
  <c r="Y866" i="5" s="1"/>
  <c r="Y867" i="5" a="1"/>
  <c r="Y867" i="5" s="1"/>
  <c r="Y868" i="5" a="1"/>
  <c r="Y868" i="5" s="1"/>
  <c r="Y869" i="5" a="1"/>
  <c r="Y869" i="5" s="1"/>
  <c r="Y870" i="5" a="1"/>
  <c r="Y870" i="5" s="1"/>
  <c r="Y871" i="5" a="1"/>
  <c r="Y871" i="5" s="1"/>
  <c r="Y872" i="5" a="1"/>
  <c r="Y872" i="5" s="1"/>
  <c r="Y873" i="5" a="1"/>
  <c r="Y873" i="5" s="1"/>
  <c r="Y874" i="5" a="1"/>
  <c r="Y874" i="5" s="1"/>
  <c r="Y875" i="5" a="1"/>
  <c r="Y875" i="5" s="1"/>
  <c r="Y876" i="5" a="1"/>
  <c r="Y876" i="5" s="1"/>
  <c r="Y877" i="5" a="1"/>
  <c r="Y877" i="5" s="1"/>
  <c r="Y878" i="5" a="1"/>
  <c r="Y878" i="5" s="1"/>
  <c r="Y879" i="5" a="1"/>
  <c r="Y879" i="5" s="1"/>
  <c r="Y880" i="5" a="1"/>
  <c r="Y880" i="5" s="1"/>
  <c r="Y881" i="5" a="1"/>
  <c r="Y881" i="5" s="1"/>
  <c r="Y882" i="5" a="1"/>
  <c r="Y882" i="5" s="1"/>
  <c r="Y883" i="5" a="1"/>
  <c r="Y883" i="5" s="1"/>
  <c r="Y884" i="5" a="1"/>
  <c r="Y884" i="5" s="1"/>
  <c r="Y885" i="5" a="1"/>
  <c r="Y885" i="5" s="1"/>
  <c r="Y886" i="5" a="1"/>
  <c r="Y886" i="5" s="1"/>
  <c r="Y887" i="5" a="1"/>
  <c r="Y887" i="5" s="1"/>
  <c r="Y888" i="5" a="1"/>
  <c r="Y888" i="5" s="1"/>
  <c r="Y889" i="5" a="1"/>
  <c r="Y889" i="5" s="1"/>
  <c r="Y890" i="5" a="1"/>
  <c r="Y890" i="5" s="1"/>
  <c r="Y891" i="5" a="1"/>
  <c r="Y891" i="5" s="1"/>
  <c r="Y892" i="5" a="1"/>
  <c r="Y892" i="5" s="1"/>
  <c r="Y893" i="5" a="1"/>
  <c r="Y893" i="5" s="1"/>
  <c r="Y894" i="5" a="1"/>
  <c r="Y894" i="5" s="1"/>
  <c r="Y895" i="5" a="1"/>
  <c r="Y895" i="5" s="1"/>
  <c r="Y896" i="5" a="1"/>
  <c r="Y896" i="5" s="1"/>
  <c r="Y897" i="5" a="1"/>
  <c r="Y897" i="5" s="1"/>
  <c r="Y898" i="5" a="1"/>
  <c r="Y898" i="5" s="1"/>
  <c r="Y899" i="5" a="1"/>
  <c r="Y899" i="5" s="1"/>
  <c r="Y900" i="5" a="1"/>
  <c r="Y900" i="5" s="1"/>
  <c r="Y901" i="5" a="1"/>
  <c r="Y901" i="5" s="1"/>
  <c r="Y902" i="5" a="1"/>
  <c r="Y902" i="5" s="1"/>
  <c r="Y903" i="5" a="1"/>
  <c r="Y903" i="5" s="1"/>
  <c r="Y904" i="5" a="1"/>
  <c r="Y904" i="5" s="1"/>
  <c r="Y905" i="5" a="1"/>
  <c r="Y905" i="5" s="1"/>
  <c r="Y906" i="5" a="1"/>
  <c r="Y906" i="5" s="1"/>
  <c r="Y907" i="5" a="1"/>
  <c r="Y907" i="5" s="1"/>
  <c r="Y908" i="5" a="1"/>
  <c r="Y908" i="5" s="1"/>
  <c r="Y909" i="5" a="1"/>
  <c r="Y909" i="5" s="1"/>
  <c r="Y910" i="5" a="1"/>
  <c r="Y910" i="5" s="1"/>
  <c r="Y911" i="5" a="1"/>
  <c r="Y911" i="5" s="1"/>
  <c r="Y912" i="5" a="1"/>
  <c r="Y912" i="5" s="1"/>
  <c r="Y913" i="5" a="1"/>
  <c r="Y913" i="5" s="1"/>
  <c r="Y914" i="5" a="1"/>
  <c r="Y914" i="5" s="1"/>
  <c r="Y915" i="5" a="1"/>
  <c r="Y915" i="5" s="1"/>
  <c r="Y916" i="5" a="1"/>
  <c r="Y916" i="5" s="1"/>
  <c r="Y917" i="5" a="1"/>
  <c r="Y917" i="5" s="1"/>
  <c r="Y918" i="5" a="1"/>
  <c r="Y918" i="5" s="1"/>
  <c r="Y919" i="5" a="1"/>
  <c r="Y919" i="5" s="1"/>
  <c r="Y920" i="5" a="1"/>
  <c r="Y920" i="5" s="1"/>
  <c r="Y921" i="5" a="1"/>
  <c r="Y921" i="5" s="1"/>
  <c r="Y922" i="5" a="1"/>
  <c r="Y922" i="5" s="1"/>
  <c r="Y923" i="5" a="1"/>
  <c r="Y923" i="5" s="1"/>
  <c r="Y924" i="5" a="1"/>
  <c r="Y924" i="5" s="1"/>
  <c r="Y925" i="5" a="1"/>
  <c r="Y925" i="5" s="1"/>
  <c r="Y926" i="5" a="1"/>
  <c r="Y926" i="5" s="1"/>
  <c r="Y927" i="5" a="1"/>
  <c r="Y927" i="5" s="1"/>
  <c r="Y928" i="5" a="1"/>
  <c r="Y928" i="5" s="1"/>
  <c r="Y929" i="5" a="1"/>
  <c r="Y929" i="5" s="1"/>
  <c r="Y930" i="5" a="1"/>
  <c r="Y930" i="5" s="1"/>
  <c r="Y931" i="5" a="1"/>
  <c r="Y931" i="5" s="1"/>
  <c r="Y932" i="5" a="1"/>
  <c r="Y932" i="5" s="1"/>
  <c r="Y933" i="5" a="1"/>
  <c r="Y933" i="5" s="1"/>
  <c r="Y934" i="5" a="1"/>
  <c r="Y934" i="5" s="1"/>
  <c r="Y935" i="5" a="1"/>
  <c r="Y935" i="5" s="1"/>
  <c r="Y936" i="5" a="1"/>
  <c r="Y936" i="5" s="1"/>
  <c r="Y937" i="5" a="1"/>
  <c r="Y937" i="5" s="1"/>
  <c r="Y938" i="5" a="1"/>
  <c r="Y938" i="5" s="1"/>
  <c r="Y939" i="5" a="1"/>
  <c r="Y939" i="5" s="1"/>
  <c r="Y940" i="5" a="1"/>
  <c r="Y940" i="5" s="1"/>
  <c r="Y941" i="5" a="1"/>
  <c r="Y941" i="5" s="1"/>
  <c r="Y942" i="5" a="1"/>
  <c r="Y942" i="5" s="1"/>
  <c r="Y943" i="5" a="1"/>
  <c r="Y943" i="5" s="1"/>
  <c r="Y944" i="5" a="1"/>
  <c r="Y944" i="5" s="1"/>
  <c r="Y945" i="5" a="1"/>
  <c r="Y945" i="5" s="1"/>
  <c r="Y946" i="5" a="1"/>
  <c r="Y946" i="5" s="1"/>
  <c r="Y947" i="5" a="1"/>
  <c r="Y947" i="5" s="1"/>
  <c r="Y948" i="5" a="1"/>
  <c r="Y948" i="5" s="1"/>
  <c r="Y949" i="5" a="1"/>
  <c r="Y949" i="5" s="1"/>
  <c r="Y950" i="5" a="1"/>
  <c r="Y950" i="5" s="1"/>
  <c r="Y951" i="5" a="1"/>
  <c r="Y951" i="5" s="1"/>
  <c r="Y952" i="5" a="1"/>
  <c r="Y952" i="5" s="1"/>
  <c r="Y953" i="5" a="1"/>
  <c r="Y953" i="5" s="1"/>
  <c r="Y954" i="5" a="1"/>
  <c r="Y954" i="5" s="1"/>
  <c r="Y955" i="5" a="1"/>
  <c r="Y955" i="5" s="1"/>
  <c r="Y956" i="5" a="1"/>
  <c r="Y956" i="5" s="1"/>
  <c r="Y957" i="5" a="1"/>
  <c r="Y957" i="5" s="1"/>
  <c r="Y958" i="5" a="1"/>
  <c r="Y958" i="5" s="1"/>
  <c r="Y959" i="5" a="1"/>
  <c r="Y959" i="5" s="1"/>
  <c r="Y960" i="5" a="1"/>
  <c r="Y960" i="5" s="1"/>
  <c r="Y961" i="5" a="1"/>
  <c r="Y961" i="5" s="1"/>
  <c r="Y962" i="5" a="1"/>
  <c r="Y962" i="5" s="1"/>
  <c r="Y963" i="5" a="1"/>
  <c r="Y963" i="5" s="1"/>
  <c r="Y964" i="5" a="1"/>
  <c r="Y964" i="5" s="1"/>
  <c r="Y965" i="5" a="1"/>
  <c r="Y965" i="5" s="1"/>
  <c r="Y966" i="5" a="1"/>
  <c r="Y966" i="5" s="1"/>
  <c r="Y967" i="5" a="1"/>
  <c r="Y967" i="5" s="1"/>
  <c r="Y968" i="5" a="1"/>
  <c r="Y968" i="5" s="1"/>
  <c r="Y969" i="5" a="1"/>
  <c r="Y969" i="5" s="1"/>
  <c r="Y970" i="5" a="1"/>
  <c r="Y970" i="5" s="1"/>
  <c r="Y971" i="5" a="1"/>
  <c r="Y971" i="5" s="1"/>
  <c r="Y972" i="5" a="1"/>
  <c r="Y972" i="5" s="1"/>
  <c r="Y973" i="5" a="1"/>
  <c r="Y973" i="5" s="1"/>
  <c r="Y974" i="5" a="1"/>
  <c r="Y974" i="5" s="1"/>
  <c r="Y975" i="5" a="1"/>
  <c r="Y975" i="5" s="1"/>
  <c r="Y976" i="5" a="1"/>
  <c r="Y976" i="5" s="1"/>
  <c r="Y977" i="5" a="1"/>
  <c r="Y977" i="5" s="1"/>
  <c r="Y978" i="5" a="1"/>
  <c r="Y978" i="5" s="1"/>
  <c r="Y979" i="5" a="1"/>
  <c r="Y979" i="5" s="1"/>
  <c r="Y980" i="5" a="1"/>
  <c r="Y980" i="5" s="1"/>
  <c r="Y981" i="5" a="1"/>
  <c r="Y981" i="5" s="1"/>
  <c r="Y982" i="5" a="1"/>
  <c r="Y982" i="5" s="1"/>
  <c r="Y983" i="5" a="1"/>
  <c r="Y983" i="5" s="1"/>
  <c r="Y984" i="5" a="1"/>
  <c r="Y984" i="5" s="1"/>
  <c r="Y985" i="5" a="1"/>
  <c r="Y985" i="5" s="1"/>
  <c r="Y986" i="5" a="1"/>
  <c r="Y986" i="5" s="1"/>
  <c r="Y987" i="5" a="1"/>
  <c r="Y987" i="5" s="1"/>
  <c r="Y988" i="5" a="1"/>
  <c r="Y988" i="5" s="1"/>
  <c r="Y989" i="5" a="1"/>
  <c r="Y989" i="5" s="1"/>
  <c r="Y990" i="5" a="1"/>
  <c r="Y990" i="5" s="1"/>
  <c r="Y991" i="5" a="1"/>
  <c r="Y991" i="5" s="1"/>
  <c r="Y992" i="5" a="1"/>
  <c r="Y992" i="5" s="1"/>
  <c r="Y993" i="5" a="1"/>
  <c r="Y993" i="5" s="1"/>
  <c r="Y994" i="5" a="1"/>
  <c r="Y994" i="5" s="1"/>
  <c r="Y995" i="5" a="1"/>
  <c r="Y995" i="5" s="1"/>
  <c r="Y996" i="5" a="1"/>
  <c r="Y996" i="5" s="1"/>
  <c r="Y997" i="5" a="1"/>
  <c r="Y997" i="5" s="1"/>
  <c r="Y998" i="5" a="1"/>
  <c r="Y998" i="5" s="1"/>
  <c r="Y999" i="5" a="1"/>
  <c r="Y999" i="5" s="1"/>
  <c r="Y1000" i="5" a="1"/>
  <c r="Y1000" i="5" s="1"/>
  <c r="Y1001" i="5" a="1"/>
  <c r="Y1001" i="5" s="1"/>
  <c r="Y1002" i="5" a="1"/>
  <c r="Y1002" i="5" s="1"/>
  <c r="Y1003" i="5" a="1"/>
  <c r="Y1003" i="5" s="1"/>
  <c r="Y1004" i="5" a="1"/>
  <c r="Y1004" i="5" s="1"/>
  <c r="Y1005" i="5" a="1"/>
  <c r="Y1005" i="5" s="1"/>
  <c r="Y1006" i="5" a="1"/>
  <c r="Y1006" i="5" s="1"/>
  <c r="Y1007" i="5" a="1"/>
  <c r="Y1007" i="5" s="1"/>
  <c r="Y1008" i="5" a="1"/>
  <c r="Y1008" i="5" s="1"/>
  <c r="Y1009" i="5" a="1"/>
  <c r="Y1009" i="5" s="1"/>
  <c r="Y1010" i="5" a="1"/>
  <c r="Y1010" i="5" s="1"/>
  <c r="Y1011" i="5" a="1"/>
  <c r="Y1011" i="5" s="1"/>
  <c r="Y1012" i="5" a="1"/>
  <c r="Y1012" i="5" s="1"/>
  <c r="Y1013" i="5" a="1"/>
  <c r="Y1013" i="5" s="1"/>
  <c r="Y1014" i="5" a="1"/>
  <c r="Y1014" i="5" s="1"/>
  <c r="Y1015" i="5" a="1"/>
  <c r="Y1015" i="5" s="1"/>
  <c r="Y1016" i="5" a="1"/>
  <c r="Y1016" i="5" s="1"/>
  <c r="Y1017" i="5" a="1"/>
  <c r="Y1017" i="5" s="1"/>
  <c r="Y1018" i="5" a="1"/>
  <c r="Y1018" i="5" s="1"/>
  <c r="Y1019" i="5" a="1"/>
  <c r="Y1019" i="5" s="1"/>
  <c r="Y1020" i="5" a="1"/>
  <c r="Y1020" i="5" s="1"/>
  <c r="Y1021" i="5" a="1"/>
  <c r="Y1021" i="5" s="1"/>
  <c r="Y1022" i="5" a="1"/>
  <c r="Y1022" i="5" s="1"/>
  <c r="Y1023" i="5" a="1"/>
  <c r="Y1023" i="5" s="1"/>
  <c r="Y1024" i="5" a="1"/>
  <c r="Y1024" i="5" s="1"/>
  <c r="Y1025" i="5" a="1"/>
  <c r="Y1025" i="5" s="1"/>
  <c r="Y1026" i="5" a="1"/>
  <c r="Y1026" i="5" s="1"/>
  <c r="Y1027" i="5" a="1"/>
  <c r="Y1027" i="5" s="1"/>
  <c r="Y1028" i="5" a="1"/>
  <c r="Y1028" i="5" s="1"/>
  <c r="Y1029" i="5" a="1"/>
  <c r="Y1029" i="5" s="1"/>
  <c r="Y1030" i="5" a="1"/>
  <c r="Y1030" i="5" s="1"/>
  <c r="Y1031" i="5" a="1"/>
  <c r="Y1031" i="5" s="1"/>
  <c r="Y1032" i="5" a="1"/>
  <c r="Y1032" i="5" s="1"/>
  <c r="Y1033" i="5" a="1"/>
  <c r="Y1033" i="5" s="1"/>
  <c r="Y1034" i="5" a="1"/>
  <c r="Y1034" i="5" s="1"/>
  <c r="Y1035" i="5" a="1"/>
  <c r="Y1035" i="5" s="1"/>
  <c r="Y1036" i="5" a="1"/>
  <c r="Y1036" i="5" s="1"/>
  <c r="Y1037" i="5" a="1"/>
  <c r="Y1037" i="5" s="1"/>
  <c r="Y1038" i="5" a="1"/>
  <c r="Y1038" i="5" s="1"/>
  <c r="Y1039" i="5" a="1"/>
  <c r="Y1039" i="5" s="1"/>
  <c r="Y1040" i="5" a="1"/>
  <c r="Y1040" i="5" s="1"/>
  <c r="Y1041" i="5" a="1"/>
  <c r="Y1041" i="5" s="1"/>
  <c r="Y1042" i="5" a="1"/>
  <c r="Y1042" i="5" s="1"/>
  <c r="Y1043" i="5" a="1"/>
  <c r="Y1043" i="5" s="1"/>
  <c r="Y1044" i="5" a="1"/>
  <c r="Y1044" i="5" s="1"/>
  <c r="Y1045" i="5" a="1"/>
  <c r="Y1045" i="5" s="1"/>
  <c r="Y1046" i="5" a="1"/>
  <c r="Y1046" i="5" s="1"/>
  <c r="Y1047" i="5" a="1"/>
  <c r="Y1047" i="5" s="1"/>
  <c r="Y1048" i="5" a="1"/>
  <c r="Y1048" i="5" s="1"/>
  <c r="Y1049" i="5" a="1"/>
  <c r="Y1049" i="5" s="1"/>
  <c r="Y1050" i="5" a="1"/>
  <c r="Y1050" i="5" s="1"/>
  <c r="Y1051" i="5" a="1"/>
  <c r="Y1051" i="5" s="1"/>
  <c r="Y1052" i="5" a="1"/>
  <c r="Y1052" i="5" s="1"/>
  <c r="Y1053" i="5" a="1"/>
  <c r="Y1053" i="5" s="1"/>
  <c r="Y1054" i="5" a="1"/>
  <c r="Y1054" i="5" s="1"/>
  <c r="Y1055" i="5" a="1"/>
  <c r="Y1055" i="5" s="1"/>
  <c r="Y1056" i="5" a="1"/>
  <c r="Y1056" i="5" s="1"/>
  <c r="Y1057" i="5" a="1"/>
  <c r="Y1057" i="5" s="1"/>
  <c r="Y1058" i="5" a="1"/>
  <c r="Y1058" i="5" s="1"/>
  <c r="Y1059" i="5" a="1"/>
  <c r="Y1059" i="5" s="1"/>
  <c r="Y1060" i="5" a="1"/>
  <c r="Y1060" i="5" s="1"/>
  <c r="Y1061" i="5" a="1"/>
  <c r="Y1061" i="5" s="1"/>
  <c r="Y1062" i="5" a="1"/>
  <c r="Y1062" i="5" s="1"/>
  <c r="Y1063" i="5" a="1"/>
  <c r="Y1063" i="5" s="1"/>
  <c r="Y1064" i="5" a="1"/>
  <c r="Y1064" i="5" s="1"/>
  <c r="Y1065" i="5" a="1"/>
  <c r="Y1065" i="5" s="1"/>
  <c r="Y1066" i="5" a="1"/>
  <c r="Y1066" i="5" s="1"/>
  <c r="Y1067" i="5" a="1"/>
  <c r="Y1067" i="5" s="1"/>
  <c r="Y1068" i="5" a="1"/>
  <c r="Y1068" i="5" s="1"/>
  <c r="Y1069" i="5" a="1"/>
  <c r="Y1069" i="5" s="1"/>
  <c r="Y1070" i="5" a="1"/>
  <c r="Y1070" i="5" s="1"/>
  <c r="Y1071" i="5" a="1"/>
  <c r="Y1071" i="5" s="1"/>
  <c r="Y1072" i="5" a="1"/>
  <c r="Y1072" i="5" s="1"/>
  <c r="Y1073" i="5" a="1"/>
  <c r="Y1073" i="5" s="1"/>
  <c r="Y1074" i="5" a="1"/>
  <c r="Y1074" i="5" s="1"/>
  <c r="Y1075" i="5" a="1"/>
  <c r="Y1075" i="5" s="1"/>
  <c r="Y1076" i="5" a="1"/>
  <c r="Y1076" i="5" s="1"/>
  <c r="Y1077" i="5" a="1"/>
  <c r="Y1077" i="5" s="1"/>
  <c r="Y1078" i="5" a="1"/>
  <c r="Y1078" i="5" s="1"/>
  <c r="Y1079" i="5" a="1"/>
  <c r="Y1079" i="5" s="1"/>
  <c r="Y1080" i="5" a="1"/>
  <c r="Y1080" i="5" s="1"/>
  <c r="Y1081" i="5" a="1"/>
  <c r="Y1081" i="5" s="1"/>
  <c r="Y1082" i="5" a="1"/>
  <c r="Y1082" i="5" s="1"/>
  <c r="Y1083" i="5" a="1"/>
  <c r="Y1083" i="5" s="1"/>
  <c r="Y1084" i="5" a="1"/>
  <c r="Y1084" i="5" s="1"/>
  <c r="Y1085" i="5" a="1"/>
  <c r="Y1085" i="5" s="1"/>
  <c r="Y1086" i="5" a="1"/>
  <c r="Y1086" i="5" s="1"/>
  <c r="Y1087" i="5" a="1"/>
  <c r="Y1087" i="5" s="1"/>
  <c r="Y1088" i="5" a="1"/>
  <c r="Y1088" i="5" s="1"/>
  <c r="Y1089" i="5" a="1"/>
  <c r="Y1089" i="5" s="1"/>
  <c r="Y1090" i="5" a="1"/>
  <c r="Y1090" i="5" s="1"/>
  <c r="Y1091" i="5" a="1"/>
  <c r="Y1091" i="5" s="1"/>
  <c r="Y1092" i="5" a="1"/>
  <c r="Y1092" i="5" s="1"/>
  <c r="Y1093" i="5" a="1"/>
  <c r="Y1093" i="5" s="1"/>
  <c r="Y1094" i="5" a="1"/>
  <c r="Y1094" i="5" s="1"/>
  <c r="Y1095" i="5" a="1"/>
  <c r="Y1095" i="5" s="1"/>
  <c r="Y1096" i="5" a="1"/>
  <c r="Y1096" i="5" s="1"/>
  <c r="Y1097" i="5" a="1"/>
  <c r="Y1097" i="5" s="1"/>
  <c r="Y1098" i="5" a="1"/>
  <c r="Y1098" i="5" s="1"/>
  <c r="Y1099" i="5" a="1"/>
  <c r="Y1099" i="5" s="1"/>
  <c r="Y1100" i="5" a="1"/>
  <c r="Y1100" i="5" s="1"/>
  <c r="Y1101" i="5" a="1"/>
  <c r="Y1101" i="5" s="1"/>
  <c r="Y1102" i="5" a="1"/>
  <c r="Y1102" i="5" s="1"/>
  <c r="Y1103" i="5" a="1"/>
  <c r="Y1103" i="5" s="1"/>
  <c r="Y1104" i="5" a="1"/>
  <c r="Y1104" i="5" s="1"/>
  <c r="Y1105" i="5" a="1"/>
  <c r="Y1105" i="5" s="1"/>
  <c r="Y1106" i="5" a="1"/>
  <c r="Y1106" i="5" s="1"/>
  <c r="Y1107" i="5" a="1"/>
  <c r="Y1107" i="5" s="1"/>
  <c r="Y1108" i="5" a="1"/>
  <c r="Y1108" i="5" s="1"/>
  <c r="Y1109" i="5" a="1"/>
  <c r="Y1109" i="5" s="1"/>
  <c r="Y1110" i="5" a="1"/>
  <c r="Y1110" i="5" s="1"/>
  <c r="Y1111" i="5" a="1"/>
  <c r="Y1111" i="5" s="1"/>
  <c r="Y1112" i="5" a="1"/>
  <c r="Y1112" i="5" s="1"/>
  <c r="Y1113" i="5" a="1"/>
  <c r="Y1113" i="5" s="1"/>
  <c r="Y1114" i="5" a="1"/>
  <c r="Y1114" i="5" s="1"/>
  <c r="Y1115" i="5" a="1"/>
  <c r="Y1115" i="5" s="1"/>
  <c r="Y1116" i="5" a="1"/>
  <c r="Y1116" i="5" s="1"/>
  <c r="Y1117" i="5" a="1"/>
  <c r="Y1117" i="5" s="1"/>
  <c r="Y1118" i="5" a="1"/>
  <c r="Y1118" i="5" s="1"/>
  <c r="Y1119" i="5" a="1"/>
  <c r="Y1119" i="5" s="1"/>
  <c r="Y1120" i="5" a="1"/>
  <c r="Y1120" i="5" s="1"/>
  <c r="Y1121" i="5" a="1"/>
  <c r="Y1121" i="5" s="1"/>
  <c r="Y1122" i="5" a="1"/>
  <c r="Y1122" i="5" s="1"/>
  <c r="Y1123" i="5" a="1"/>
  <c r="Y1123" i="5" s="1"/>
  <c r="Y1124" i="5" a="1"/>
  <c r="Y1124" i="5" s="1"/>
  <c r="Y1125" i="5" a="1"/>
  <c r="Y1125" i="5" s="1"/>
  <c r="Y1126" i="5" a="1"/>
  <c r="Y1126" i="5" s="1"/>
  <c r="Y1127" i="5" a="1"/>
  <c r="Y1127" i="5" s="1"/>
  <c r="Y1128" i="5" a="1"/>
  <c r="Y1128" i="5" s="1"/>
  <c r="Y1129" i="5" a="1"/>
  <c r="Y1129" i="5" s="1"/>
  <c r="Y1130" i="5" a="1"/>
  <c r="Y1130" i="5" s="1"/>
  <c r="Y1131" i="5" a="1"/>
  <c r="Y1131" i="5" s="1"/>
  <c r="Y1132" i="5" a="1"/>
  <c r="Y1132" i="5" s="1"/>
  <c r="Y1133" i="5" a="1"/>
  <c r="Y1133" i="5" s="1"/>
  <c r="Y1134" i="5" a="1"/>
  <c r="Y1134" i="5" s="1"/>
  <c r="Y1135" i="5" a="1"/>
  <c r="Y1135" i="5" s="1"/>
  <c r="Y1136" i="5" a="1"/>
  <c r="Y1136" i="5" s="1"/>
  <c r="Y1137" i="5" a="1"/>
  <c r="Y1137" i="5" s="1"/>
  <c r="Y1138" i="5" a="1"/>
  <c r="Y1138" i="5" s="1"/>
  <c r="Y1139" i="5" a="1"/>
  <c r="Y1139" i="5" s="1"/>
  <c r="Y1140" i="5" a="1"/>
  <c r="Y1140" i="5" s="1"/>
  <c r="Y1141" i="5" a="1"/>
  <c r="Y1141" i="5" s="1"/>
  <c r="Y1142" i="5" a="1"/>
  <c r="Y1142" i="5" s="1"/>
  <c r="Y1143" i="5" a="1"/>
  <c r="Y1143" i="5" s="1"/>
  <c r="Y1144" i="5" a="1"/>
  <c r="Y1144" i="5" s="1"/>
  <c r="Y1145" i="5" a="1"/>
  <c r="Y1145" i="5" s="1"/>
  <c r="Y1146" i="5" a="1"/>
  <c r="Y1146" i="5" s="1"/>
  <c r="Y1147" i="5" a="1"/>
  <c r="Y1147" i="5" s="1"/>
  <c r="Y1148" i="5" a="1"/>
  <c r="Y1148" i="5" s="1"/>
  <c r="Y1149" i="5" a="1"/>
  <c r="Y1149" i="5" s="1"/>
  <c r="Y1150" i="5" a="1"/>
  <c r="Y1150" i="5" s="1"/>
  <c r="Y1151" i="5" a="1"/>
  <c r="Y1151" i="5" s="1"/>
  <c r="Y1152" i="5" a="1"/>
  <c r="Y1152" i="5" s="1"/>
  <c r="Y1153" i="5" a="1"/>
  <c r="Y1153" i="5" s="1"/>
  <c r="Y1154" i="5" a="1"/>
  <c r="Y1154" i="5" s="1"/>
  <c r="Y1155" i="5" a="1"/>
  <c r="Y1155" i="5" s="1"/>
  <c r="Y1156" i="5" a="1"/>
  <c r="Y1156" i="5" s="1"/>
  <c r="Y1157" i="5" a="1"/>
  <c r="Y1157" i="5" s="1"/>
  <c r="Y1158" i="5" a="1"/>
  <c r="Y1158" i="5" s="1"/>
  <c r="Y1159" i="5" a="1"/>
  <c r="Y1159" i="5" s="1"/>
  <c r="Y1160" i="5" a="1"/>
  <c r="Y1160" i="5" s="1"/>
  <c r="Y1161" i="5" a="1"/>
  <c r="Y1161" i="5" s="1"/>
  <c r="Y1162" i="5" a="1"/>
  <c r="Y1162" i="5" s="1"/>
  <c r="Y1163" i="5" a="1"/>
  <c r="Y1163" i="5" s="1"/>
  <c r="Y1164" i="5" a="1"/>
  <c r="Y1164" i="5" s="1"/>
  <c r="Y1165" i="5" a="1"/>
  <c r="Y1165" i="5" s="1"/>
  <c r="Y1166" i="5" a="1"/>
  <c r="Y1166" i="5" s="1"/>
  <c r="Y1167" i="5" a="1"/>
  <c r="Y1167" i="5" s="1"/>
  <c r="Y1168" i="5" a="1"/>
  <c r="Y1168" i="5" s="1"/>
  <c r="Y1169" i="5" a="1"/>
  <c r="Y1169" i="5" s="1"/>
  <c r="Y1170" i="5" a="1"/>
  <c r="Y1170" i="5" s="1"/>
  <c r="Y1171" i="5" a="1"/>
  <c r="Y1171" i="5" s="1"/>
  <c r="Y1172" i="5" a="1"/>
  <c r="Y1172" i="5" s="1"/>
  <c r="Y1173" i="5" a="1"/>
  <c r="Y1173" i="5" s="1"/>
  <c r="Y1174" i="5" a="1"/>
  <c r="Y1174" i="5" s="1"/>
  <c r="Y1175" i="5" a="1"/>
  <c r="Y1175" i="5" s="1"/>
  <c r="Y1176" i="5" a="1"/>
  <c r="Y1176" i="5" s="1"/>
  <c r="Y1177" i="5" a="1"/>
  <c r="Y1177" i="5" s="1"/>
  <c r="Y1178" i="5" a="1"/>
  <c r="Y1178" i="5" s="1"/>
  <c r="Y1179" i="5" a="1"/>
  <c r="Y1179" i="5" s="1"/>
  <c r="Y1180" i="5" a="1"/>
  <c r="Y1180" i="5" s="1"/>
  <c r="Y1181" i="5" a="1"/>
  <c r="Y1181" i="5" s="1"/>
  <c r="Y1182" i="5" a="1"/>
  <c r="Y1182" i="5" s="1"/>
  <c r="Y1183" i="5" a="1"/>
  <c r="Y1183" i="5" s="1"/>
  <c r="Y1184" i="5" a="1"/>
  <c r="Y1184" i="5" s="1"/>
  <c r="Y1185" i="5" a="1"/>
  <c r="Y1185" i="5" s="1"/>
  <c r="Y1186" i="5" a="1"/>
  <c r="Y1186" i="5" s="1"/>
  <c r="Y1187" i="5" a="1"/>
  <c r="Y1187" i="5" s="1"/>
  <c r="Y1188" i="5" a="1"/>
  <c r="Y1188" i="5" s="1"/>
  <c r="Y1189" i="5" a="1"/>
  <c r="Y1189" i="5" s="1"/>
  <c r="Y1190" i="5" a="1"/>
  <c r="Y1190" i="5" s="1"/>
  <c r="Y1191" i="5" a="1"/>
  <c r="Y1191" i="5" s="1"/>
  <c r="Y1192" i="5" a="1"/>
  <c r="Y1192" i="5" s="1"/>
  <c r="Y1193" i="5" a="1"/>
  <c r="Y1193" i="5" s="1"/>
  <c r="Y1194" i="5" a="1"/>
  <c r="Y1194" i="5" s="1"/>
  <c r="Y1195" i="5" a="1"/>
  <c r="Y1195" i="5" s="1"/>
  <c r="Y1196" i="5" a="1"/>
  <c r="Y1196" i="5" s="1"/>
  <c r="Y1197" i="5" a="1"/>
  <c r="Y1197" i="5" s="1"/>
  <c r="Y1198" i="5" a="1"/>
  <c r="Y1198" i="5" s="1"/>
  <c r="Y1199" i="5" a="1"/>
  <c r="Y1199" i="5" s="1"/>
  <c r="Y1200" i="5" a="1"/>
  <c r="Y1200" i="5" s="1"/>
  <c r="Y1201" i="5" a="1"/>
  <c r="Y1201" i="5" s="1"/>
  <c r="Y1202" i="5" a="1"/>
  <c r="Y1202" i="5" s="1"/>
  <c r="Y1203" i="5" a="1"/>
  <c r="Y1203" i="5" s="1"/>
  <c r="Y1204" i="5" a="1"/>
  <c r="Y1204" i="5" s="1"/>
  <c r="Y1205" i="5" a="1"/>
  <c r="Y1205" i="5" s="1"/>
  <c r="Y1206" i="5" a="1"/>
  <c r="Y1206" i="5" s="1"/>
  <c r="Y1207" i="5" a="1"/>
  <c r="Y1207" i="5" s="1"/>
  <c r="Y1208" i="5" a="1"/>
  <c r="Y1208" i="5" s="1"/>
  <c r="Y1209" i="5" a="1"/>
  <c r="Y1209" i="5" s="1"/>
  <c r="Y1210" i="5" a="1"/>
  <c r="Y1210" i="5" s="1"/>
  <c r="Y1211" i="5" a="1"/>
  <c r="Y1211" i="5" s="1"/>
  <c r="Y1212" i="5" a="1"/>
  <c r="Y1212" i="5" s="1"/>
  <c r="Y1213" i="5" a="1"/>
  <c r="Y1213" i="5" s="1"/>
  <c r="Y1214" i="5" a="1"/>
  <c r="Y1214" i="5" s="1"/>
  <c r="Y1215" i="5" a="1"/>
  <c r="Y1215" i="5" s="1"/>
  <c r="Y1216" i="5" a="1"/>
  <c r="Y1216" i="5" s="1"/>
  <c r="Y1217" i="5" a="1"/>
  <c r="Y1217" i="5" s="1"/>
  <c r="Y1218" i="5" a="1"/>
  <c r="Y1218" i="5" s="1"/>
  <c r="Y1219" i="5" a="1"/>
  <c r="Y1219" i="5" s="1"/>
  <c r="Y1220" i="5" a="1"/>
  <c r="Y1220" i="5" s="1"/>
  <c r="Y1221" i="5" a="1"/>
  <c r="Y1221" i="5" s="1"/>
  <c r="Y1222" i="5" a="1"/>
  <c r="Y1222" i="5" s="1"/>
  <c r="Y1223" i="5" a="1"/>
  <c r="Y1223" i="5" s="1"/>
  <c r="Y1224" i="5" a="1"/>
  <c r="Y1224" i="5" s="1"/>
  <c r="Y1225" i="5" a="1"/>
  <c r="Y1225" i="5" s="1"/>
  <c r="Y1226" i="5" a="1"/>
  <c r="Y1226" i="5" s="1"/>
  <c r="Y1227" i="5" a="1"/>
  <c r="Y1227" i="5" s="1"/>
  <c r="Y1228" i="5" a="1"/>
  <c r="Y1228" i="5" s="1"/>
  <c r="Y1229" i="5" a="1"/>
  <c r="Y1229" i="5" s="1"/>
  <c r="Y1230" i="5" a="1"/>
  <c r="Y1230" i="5" s="1"/>
  <c r="Y1231" i="5" a="1"/>
  <c r="Y1231" i="5" s="1"/>
  <c r="Y1232" i="5" a="1"/>
  <c r="Y1232" i="5" s="1"/>
  <c r="Y1233" i="5" a="1"/>
  <c r="Y1233" i="5" s="1"/>
  <c r="Y1234" i="5" a="1"/>
  <c r="Y1234" i="5" s="1"/>
  <c r="Y1235" i="5" a="1"/>
  <c r="Y1235" i="5" s="1"/>
  <c r="Y1236" i="5" a="1"/>
  <c r="Y1236" i="5" s="1"/>
  <c r="Y1237" i="5" a="1"/>
  <c r="Y1237" i="5" s="1"/>
  <c r="Y1238" i="5" a="1"/>
  <c r="Y1238" i="5" s="1"/>
  <c r="Y1239" i="5" a="1"/>
  <c r="Y1239" i="5" s="1"/>
  <c r="Y1240" i="5" a="1"/>
  <c r="Y1240" i="5"/>
  <c r="Y1241" i="5" a="1"/>
  <c r="Y1241" i="5" s="1"/>
  <c r="Y1242" i="5" a="1"/>
  <c r="Y1242" i="5" s="1"/>
  <c r="Y1243" i="5" a="1"/>
  <c r="Y1243" i="5" s="1"/>
  <c r="Y1244" i="5" a="1"/>
  <c r="Y1244" i="5" s="1"/>
  <c r="Y1245" i="5" a="1"/>
  <c r="Y1245" i="5" s="1"/>
  <c r="Y1246" i="5" a="1"/>
  <c r="Y1246" i="5" s="1"/>
  <c r="Y1247" i="5" a="1"/>
  <c r="Y1247" i="5" s="1"/>
  <c r="Y1248" i="5" a="1"/>
  <c r="Y1248" i="5" s="1"/>
  <c r="Y1249" i="5" a="1"/>
  <c r="Y1249" i="5" s="1"/>
  <c r="Y1250" i="5" a="1"/>
  <c r="Y1250" i="5" s="1"/>
  <c r="Y1251" i="5" a="1"/>
  <c r="Y1251" i="5" s="1"/>
  <c r="Y1252" i="5" a="1"/>
  <c r="Y1252" i="5" s="1"/>
  <c r="Y1253" i="5" a="1"/>
  <c r="Y1253" i="5" s="1"/>
  <c r="Y1254" i="5" a="1"/>
  <c r="Y1254" i="5" s="1"/>
  <c r="Y1255" i="5" a="1"/>
  <c r="Y1255" i="5" s="1"/>
  <c r="Y1256" i="5" a="1"/>
  <c r="Y1256" i="5" s="1"/>
  <c r="Y1257" i="5" a="1"/>
  <c r="Y1257" i="5" s="1"/>
  <c r="Y1258" i="5" a="1"/>
  <c r="Y1258" i="5" s="1"/>
  <c r="Y1259" i="5" a="1"/>
  <c r="Y1259" i="5" s="1"/>
  <c r="Y1260" i="5" a="1"/>
  <c r="Y1260" i="5" s="1"/>
  <c r="Y1261" i="5" a="1"/>
  <c r="Y1261" i="5" s="1"/>
  <c r="Y1262" i="5" a="1"/>
  <c r="Y1262" i="5" s="1"/>
  <c r="Y1263" i="5" a="1"/>
  <c r="Y1263" i="5" s="1"/>
  <c r="Y1264" i="5" a="1"/>
  <c r="Y1264" i="5" s="1"/>
  <c r="Y1265" i="5" a="1"/>
  <c r="Y1265" i="5" s="1"/>
  <c r="Y1266" i="5" a="1"/>
  <c r="Y1266" i="5" s="1"/>
  <c r="Y1267" i="5" a="1"/>
  <c r="Y1267" i="5" s="1"/>
  <c r="Y1268" i="5" a="1"/>
  <c r="Y1268" i="5" s="1"/>
  <c r="Y1269" i="5" a="1"/>
  <c r="Y1269" i="5" s="1"/>
  <c r="Y1270" i="5" a="1"/>
  <c r="Y1270" i="5" s="1"/>
  <c r="Y1271" i="5" a="1"/>
  <c r="Y1271" i="5" s="1"/>
  <c r="Y1272" i="5" a="1"/>
  <c r="Y1272" i="5" s="1"/>
  <c r="Y1273" i="5" a="1"/>
  <c r="Y1273" i="5" s="1"/>
  <c r="Y1274" i="5" a="1"/>
  <c r="Y1274" i="5" s="1"/>
  <c r="Y1275" i="5" a="1"/>
  <c r="Y1275" i="5" s="1"/>
  <c r="Y1276" i="5" a="1"/>
  <c r="Y1276" i="5" s="1"/>
  <c r="Y1277" i="5" a="1"/>
  <c r="Y1277" i="5" s="1"/>
  <c r="Y1278" i="5" a="1"/>
  <c r="Y1278" i="5" s="1"/>
  <c r="Y1279" i="5" a="1"/>
  <c r="Y1279" i="5" s="1"/>
  <c r="Y1280" i="5" a="1"/>
  <c r="Y1280" i="5" s="1"/>
  <c r="Y1281" i="5" a="1"/>
  <c r="Y1281" i="5" s="1"/>
  <c r="Y1282" i="5" a="1"/>
  <c r="Y1282" i="5" s="1"/>
  <c r="Y1283" i="5" a="1"/>
  <c r="Y1283" i="5" s="1"/>
  <c r="Y1284" i="5" a="1"/>
  <c r="Y1284" i="5" s="1"/>
  <c r="Y1285" i="5" a="1"/>
  <c r="Y1285" i="5" s="1"/>
  <c r="Y1286" i="5" a="1"/>
  <c r="Y1286" i="5" s="1"/>
  <c r="Y1287" i="5" a="1"/>
  <c r="Y1287" i="5" s="1"/>
  <c r="Y1288" i="5" a="1"/>
  <c r="Y1288" i="5" s="1"/>
  <c r="Y1289" i="5" a="1"/>
  <c r="Y1289" i="5" s="1"/>
  <c r="Y1290" i="5" a="1"/>
  <c r="Y1290" i="5" s="1"/>
  <c r="Y1291" i="5" a="1"/>
  <c r="Y1291" i="5" s="1"/>
  <c r="Y1292" i="5" a="1"/>
  <c r="Y1292" i="5" s="1"/>
  <c r="Y1293" i="5" a="1"/>
  <c r="Y1293" i="5" s="1"/>
  <c r="Y1294" i="5" a="1"/>
  <c r="Y1294" i="5" s="1"/>
  <c r="Y1295" i="5" a="1"/>
  <c r="Y1295" i="5" s="1"/>
  <c r="Y1296" i="5" a="1"/>
  <c r="Y1296" i="5" s="1"/>
  <c r="Y1297" i="5" a="1"/>
  <c r="Y1297" i="5" s="1"/>
  <c r="Y1298" i="5" a="1"/>
  <c r="Y1298" i="5" s="1"/>
  <c r="Y1299" i="5" a="1"/>
  <c r="Y1299" i="5" s="1"/>
  <c r="Y1300" i="5" a="1"/>
  <c r="Y1300" i="5" s="1"/>
  <c r="Y1301" i="5" a="1"/>
  <c r="Y1301" i="5" s="1"/>
  <c r="Y1302" i="5" a="1"/>
  <c r="Y1302" i="5" s="1"/>
  <c r="Y1303" i="5" a="1"/>
  <c r="Y1303" i="5" s="1"/>
  <c r="Y1304" i="5" a="1"/>
  <c r="Y1304" i="5" s="1"/>
  <c r="Y1305" i="5" a="1"/>
  <c r="Y1305" i="5" s="1"/>
  <c r="Y1306" i="5" a="1"/>
  <c r="Y1306" i="5" s="1"/>
  <c r="Y1307" i="5" a="1"/>
  <c r="Y1307" i="5" s="1"/>
  <c r="Y1308" i="5" a="1"/>
  <c r="Y1308" i="5" s="1"/>
  <c r="Y1309" i="5" a="1"/>
  <c r="Y1309" i="5" s="1"/>
  <c r="Y1310" i="5" a="1"/>
  <c r="Y1310" i="5" s="1"/>
  <c r="Y1311" i="5" a="1"/>
  <c r="Y1311" i="5" s="1"/>
  <c r="Y1312" i="5" a="1"/>
  <c r="Y1312" i="5" s="1"/>
  <c r="Y1313" i="5" a="1"/>
  <c r="Y1313" i="5" s="1"/>
  <c r="Y1314" i="5" a="1"/>
  <c r="Y1314" i="5" s="1"/>
  <c r="Y1315" i="5" a="1"/>
  <c r="Y1315" i="5" s="1"/>
  <c r="Y1316" i="5" a="1"/>
  <c r="Y1316" i="5" s="1"/>
  <c r="Y1317" i="5" a="1"/>
  <c r="Y1317" i="5" s="1"/>
  <c r="Y1318" i="5" a="1"/>
  <c r="Y1318" i="5" s="1"/>
  <c r="Y1319" i="5" a="1"/>
  <c r="Y1319" i="5" s="1"/>
  <c r="Y1320" i="5" a="1"/>
  <c r="Y1320" i="5" s="1"/>
  <c r="Y1321" i="5" a="1"/>
  <c r="Y1321" i="5" s="1"/>
  <c r="Y1322" i="5" a="1"/>
  <c r="Y1322" i="5" s="1"/>
  <c r="Y1323" i="5" a="1"/>
  <c r="Y1323" i="5" s="1"/>
  <c r="Y1324" i="5" a="1"/>
  <c r="Y1324" i="5" s="1"/>
  <c r="Y1325" i="5" a="1"/>
  <c r="Y1325" i="5" s="1"/>
  <c r="Y1326" i="5" a="1"/>
  <c r="Y1326" i="5" s="1"/>
  <c r="Y1327" i="5" a="1"/>
  <c r="Y1327" i="5" s="1"/>
  <c r="Y1328" i="5" a="1"/>
  <c r="Y1328" i="5" s="1"/>
  <c r="Y1329" i="5" a="1"/>
  <c r="Y1329" i="5" s="1"/>
  <c r="Y1330" i="5" a="1"/>
  <c r="Y1330" i="5" s="1"/>
  <c r="Y1331" i="5" a="1"/>
  <c r="Y1331" i="5" s="1"/>
  <c r="Y1332" i="5" a="1"/>
  <c r="Y1332" i="5" s="1"/>
  <c r="Y1333" i="5" a="1"/>
  <c r="Y1333" i="5" s="1"/>
  <c r="Y1334" i="5" a="1"/>
  <c r="Y1334" i="5" s="1"/>
  <c r="Y1335" i="5" a="1"/>
  <c r="Y1335" i="5" s="1"/>
  <c r="Y1336" i="5" a="1"/>
  <c r="Y1336" i="5" s="1"/>
  <c r="Y1337" i="5" a="1"/>
  <c r="Y1337" i="5" s="1"/>
  <c r="Y1338" i="5" a="1"/>
  <c r="Y1338" i="5" s="1"/>
  <c r="Y1339" i="5" a="1"/>
  <c r="Y1339" i="5" s="1"/>
  <c r="Y1340" i="5" a="1"/>
  <c r="Y1340" i="5" s="1"/>
  <c r="Y1341" i="5" a="1"/>
  <c r="Y1341" i="5" s="1"/>
  <c r="Y1342" i="5" a="1"/>
  <c r="Y1342" i="5" s="1"/>
  <c r="Y1343" i="5" a="1"/>
  <c r="Y1343" i="5" s="1"/>
  <c r="Y1344" i="5" a="1"/>
  <c r="Y1344" i="5" s="1"/>
  <c r="Y1345" i="5" a="1"/>
  <c r="Y1345" i="5" s="1"/>
  <c r="Y1346" i="5" a="1"/>
  <c r="Y1346" i="5" s="1"/>
  <c r="Y1347" i="5" a="1"/>
  <c r="Y1347" i="5" s="1"/>
  <c r="Y1348" i="5" a="1"/>
  <c r="Y1348" i="5" s="1"/>
  <c r="Y1349" i="5" a="1"/>
  <c r="Y1349" i="5" s="1"/>
  <c r="Y1350" i="5" a="1"/>
  <c r="Y1350" i="5" s="1"/>
  <c r="Y1351" i="5" a="1"/>
  <c r="Y1351" i="5" s="1"/>
  <c r="Y1352" i="5" a="1"/>
  <c r="Y1352" i="5" s="1"/>
  <c r="Y1353" i="5" a="1"/>
  <c r="Y1353" i="5" s="1"/>
  <c r="Y1354" i="5" a="1"/>
  <c r="Y1354" i="5" s="1"/>
  <c r="Y1355" i="5" a="1"/>
  <c r="Y1355" i="5" s="1"/>
  <c r="Y1356" i="5" a="1"/>
  <c r="Y1356" i="5" s="1"/>
  <c r="Y1357" i="5" a="1"/>
  <c r="Y1357" i="5" s="1"/>
  <c r="Y1358" i="5" a="1"/>
  <c r="Y1358" i="5" s="1"/>
  <c r="Y1359" i="5" a="1"/>
  <c r="Y1359" i="5" s="1"/>
  <c r="Y1360" i="5" a="1"/>
  <c r="Y1360" i="5" s="1"/>
  <c r="Y1361" i="5" a="1"/>
  <c r="Y1361" i="5" s="1"/>
  <c r="Y1362" i="5" a="1"/>
  <c r="Y1362" i="5" s="1"/>
  <c r="Y1363" i="5" a="1"/>
  <c r="Y1363" i="5" s="1"/>
  <c r="Y1364" i="5" a="1"/>
  <c r="Y1364" i="5" s="1"/>
  <c r="Y1365" i="5" a="1"/>
  <c r="Y1365" i="5" s="1"/>
  <c r="Y1366" i="5" a="1"/>
  <c r="Y1366" i="5" s="1"/>
  <c r="Y1367" i="5" a="1"/>
  <c r="Y1367" i="5" s="1"/>
  <c r="Y1368" i="5" a="1"/>
  <c r="Y1368" i="5" s="1"/>
  <c r="Y1369" i="5" a="1"/>
  <c r="Y1369" i="5" s="1"/>
  <c r="Y1370" i="5" a="1"/>
  <c r="Y1370" i="5" s="1"/>
  <c r="Y1371" i="5" a="1"/>
  <c r="Y1371" i="5" s="1"/>
  <c r="Y1372" i="5" a="1"/>
  <c r="Y1372" i="5" s="1"/>
  <c r="Y1373" i="5" a="1"/>
  <c r="Y1373" i="5" s="1"/>
  <c r="Y1374" i="5" a="1"/>
  <c r="Y1374" i="5" s="1"/>
  <c r="Y1375" i="5" a="1"/>
  <c r="Y1375" i="5" s="1"/>
  <c r="Y1376" i="5" a="1"/>
  <c r="Y1376" i="5" s="1"/>
  <c r="Y1377" i="5" a="1"/>
  <c r="Y1377" i="5" s="1"/>
  <c r="Y1378" i="5" a="1"/>
  <c r="Y1378" i="5" s="1"/>
  <c r="Y1379" i="5" a="1"/>
  <c r="Y1379" i="5" s="1"/>
  <c r="Y1380" i="5" a="1"/>
  <c r="Y1380" i="5" s="1"/>
  <c r="Y1381" i="5" a="1"/>
  <c r="Y1381" i="5" s="1"/>
  <c r="Y1382" i="5" a="1"/>
  <c r="Y1382" i="5" s="1"/>
  <c r="Y1383" i="5" a="1"/>
  <c r="Y1383" i="5" s="1"/>
  <c r="Y1384" i="5" a="1"/>
  <c r="Y1384" i="5" s="1"/>
  <c r="Y1385" i="5" a="1"/>
  <c r="Y1385" i="5" s="1"/>
  <c r="Y1386" i="5" a="1"/>
  <c r="Y1386" i="5" s="1"/>
  <c r="Y1387" i="5" a="1"/>
  <c r="Y1387" i="5" s="1"/>
  <c r="Y1388" i="5" a="1"/>
  <c r="Y1388" i="5" s="1"/>
  <c r="Y1389" i="5" a="1"/>
  <c r="Y1389" i="5" s="1"/>
  <c r="Y1390" i="5" a="1"/>
  <c r="Y1390" i="5" s="1"/>
  <c r="Y1391" i="5" a="1"/>
  <c r="Y1391" i="5" s="1"/>
  <c r="Y1392" i="5" a="1"/>
  <c r="Y1392" i="5" s="1"/>
  <c r="Y1393" i="5" a="1"/>
  <c r="Y1393" i="5" s="1"/>
  <c r="Y1394" i="5" a="1"/>
  <c r="Y1394" i="5" s="1"/>
  <c r="Y1395" i="5" a="1"/>
  <c r="Y1395" i="5" s="1"/>
  <c r="Y1396" i="5" a="1"/>
  <c r="Y1396" i="5" s="1"/>
  <c r="Y1397" i="5" a="1"/>
  <c r="Y1397" i="5" s="1"/>
  <c r="Y1398" i="5" a="1"/>
  <c r="Y1398" i="5" s="1"/>
  <c r="Y1399" i="5" a="1"/>
  <c r="Y1399" i="5" s="1"/>
  <c r="Y1400" i="5" a="1"/>
  <c r="Y1400" i="5" s="1"/>
  <c r="Y1401" i="5" a="1"/>
  <c r="Y1401" i="5" s="1"/>
  <c r="Y1402" i="5" a="1"/>
  <c r="Y1402" i="5" s="1"/>
  <c r="Y1403" i="5" a="1"/>
  <c r="Y1403" i="5" s="1"/>
  <c r="Y1404" i="5" a="1"/>
  <c r="Y1404" i="5" s="1"/>
  <c r="Y1405" i="5" a="1"/>
  <c r="Y1405" i="5" s="1"/>
  <c r="Y1406" i="5" a="1"/>
  <c r="Y1406" i="5" s="1"/>
  <c r="Y1407" i="5" a="1"/>
  <c r="Y1407" i="5" s="1"/>
  <c r="Y1408" i="5" a="1"/>
  <c r="Y1408" i="5" s="1"/>
  <c r="Y1409" i="5" a="1"/>
  <c r="Y1409" i="5" s="1"/>
  <c r="Y1410" i="5" a="1"/>
  <c r="Y1410" i="5" s="1"/>
  <c r="Y1411" i="5" a="1"/>
  <c r="Y1411" i="5" s="1"/>
  <c r="Y1412" i="5" a="1"/>
  <c r="Y1412" i="5" s="1"/>
  <c r="Y1413" i="5" a="1"/>
  <c r="Y1413" i="5" s="1"/>
  <c r="Y1414" i="5" a="1"/>
  <c r="Y1414" i="5" s="1"/>
  <c r="Y1415" i="5" a="1"/>
  <c r="Y1415" i="5" s="1"/>
  <c r="Y1416" i="5" a="1"/>
  <c r="Y1416" i="5" s="1"/>
  <c r="Y1417" i="5" a="1"/>
  <c r="Y1417" i="5" s="1"/>
  <c r="Y1418" i="5" a="1"/>
  <c r="Y1418" i="5" s="1"/>
  <c r="Y1419" i="5" a="1"/>
  <c r="Y1419" i="5" s="1"/>
  <c r="Y1420" i="5" a="1"/>
  <c r="Y1420" i="5" s="1"/>
  <c r="Y1421" i="5" a="1"/>
  <c r="Y1421" i="5" s="1"/>
  <c r="Y1422" i="5" a="1"/>
  <c r="Y1422" i="5" s="1"/>
  <c r="Y1423" i="5" a="1"/>
  <c r="Y1423" i="5" s="1"/>
  <c r="Y1424" i="5" a="1"/>
  <c r="Y1424" i="5" s="1"/>
  <c r="Y1425" i="5" a="1"/>
  <c r="Y1425" i="5" s="1"/>
  <c r="Y1426" i="5" a="1"/>
  <c r="Y1426" i="5" s="1"/>
  <c r="Y1427" i="5" a="1"/>
  <c r="Y1427" i="5" s="1"/>
  <c r="Y1428" i="5" a="1"/>
  <c r="Y1428" i="5"/>
  <c r="Y1429" i="5" a="1"/>
  <c r="Y1429" i="5" s="1"/>
  <c r="Y1430" i="5" a="1"/>
  <c r="Y1430" i="5" s="1"/>
  <c r="Y1431" i="5" a="1"/>
  <c r="Y1431" i="5" s="1"/>
  <c r="Y1432" i="5" a="1"/>
  <c r="Y1432" i="5" s="1"/>
  <c r="Y1433" i="5" a="1"/>
  <c r="Y1433" i="5" s="1"/>
  <c r="Y1434" i="5" a="1"/>
  <c r="Y1434" i="5" s="1"/>
  <c r="Y1435" i="5" a="1"/>
  <c r="Y1435" i="5" s="1"/>
  <c r="Y1436" i="5" a="1"/>
  <c r="Y1436" i="5" s="1"/>
  <c r="Y1437" i="5" a="1"/>
  <c r="Y1437" i="5" s="1"/>
  <c r="Y1438" i="5" a="1"/>
  <c r="Y1438" i="5" s="1"/>
  <c r="Y1439" i="5" a="1"/>
  <c r="Y1439" i="5" s="1"/>
  <c r="Y1440" i="5" a="1"/>
  <c r="Y1440" i="5" s="1"/>
  <c r="Y1441" i="5" a="1"/>
  <c r="Y1441" i="5" s="1"/>
  <c r="Y1442" i="5" a="1"/>
  <c r="Y1442" i="5" s="1"/>
  <c r="Y1443" i="5" a="1"/>
  <c r="Y1443" i="5" s="1"/>
  <c r="Y1444" i="5" a="1"/>
  <c r="Y1444" i="5" s="1"/>
  <c r="Y1445" i="5" a="1"/>
  <c r="Y1445" i="5" s="1"/>
  <c r="Y1446" i="5" a="1"/>
  <c r="Y1446" i="5" s="1"/>
  <c r="Y1447" i="5" a="1"/>
  <c r="Y1447" i="5" s="1"/>
  <c r="Y1448" i="5" a="1"/>
  <c r="Y1448" i="5" s="1"/>
  <c r="Y1449" i="5" a="1"/>
  <c r="Y1449" i="5" s="1"/>
  <c r="Y1450" i="5" a="1"/>
  <c r="Y1450" i="5" s="1"/>
  <c r="Y1451" i="5" a="1"/>
  <c r="Y1451" i="5" s="1"/>
  <c r="Y1452" i="5" a="1"/>
  <c r="Y1452" i="5" s="1"/>
  <c r="Y1453" i="5" a="1"/>
  <c r="Y1453" i="5" s="1"/>
  <c r="Y1454" i="5" a="1"/>
  <c r="Y1454" i="5" s="1"/>
  <c r="Y1455" i="5" a="1"/>
  <c r="Y1455" i="5" s="1"/>
  <c r="Y1456" i="5" a="1"/>
  <c r="Y1456" i="5" s="1"/>
  <c r="Y1457" i="5" a="1"/>
  <c r="Y1457" i="5" s="1"/>
  <c r="Y1458" i="5" a="1"/>
  <c r="Y1458" i="5" s="1"/>
  <c r="Y1459" i="5" a="1"/>
  <c r="Y1459" i="5" s="1"/>
  <c r="Y1460" i="5" a="1"/>
  <c r="Y1460" i="5" s="1"/>
  <c r="Y1461" i="5" a="1"/>
  <c r="Y1461" i="5" s="1"/>
  <c r="Y1462" i="5" a="1"/>
  <c r="Y1462" i="5" s="1"/>
  <c r="Y1463" i="5" a="1"/>
  <c r="Y1463" i="5" s="1"/>
  <c r="Y1464" i="5" a="1"/>
  <c r="Y1464" i="5" s="1"/>
  <c r="Y1465" i="5" a="1"/>
  <c r="Y1465" i="5" s="1"/>
  <c r="Y1466" i="5" a="1"/>
  <c r="Y1466" i="5" s="1"/>
  <c r="Y1467" i="5" a="1"/>
  <c r="Y1467" i="5" s="1"/>
  <c r="Y1468" i="5" a="1"/>
  <c r="Y1468" i="5" s="1"/>
  <c r="Y1469" i="5" a="1"/>
  <c r="Y1469" i="5" s="1"/>
  <c r="Y1470" i="5" a="1"/>
  <c r="Y1470" i="5" s="1"/>
  <c r="Y1471" i="5" a="1"/>
  <c r="Y1471" i="5" s="1"/>
  <c r="Y1472" i="5" a="1"/>
  <c r="Y1472" i="5" s="1"/>
  <c r="Y1473" i="5" a="1"/>
  <c r="Y1473" i="5" s="1"/>
  <c r="Y1474" i="5" a="1"/>
  <c r="Y1474" i="5" s="1"/>
  <c r="Y1475" i="5" a="1"/>
  <c r="Y1475" i="5" s="1"/>
  <c r="Y1476" i="5" a="1"/>
  <c r="Y1476" i="5" s="1"/>
  <c r="Y1477" i="5" a="1"/>
  <c r="Y1477" i="5" s="1"/>
  <c r="Y1478" i="5" a="1"/>
  <c r="Y1478" i="5" s="1"/>
  <c r="Y1479" i="5" a="1"/>
  <c r="Y1479" i="5" s="1"/>
  <c r="Y1480" i="5" a="1"/>
  <c r="Y1480" i="5" s="1"/>
  <c r="Y1481" i="5" a="1"/>
  <c r="Y1481" i="5" s="1"/>
  <c r="Y1482" i="5" a="1"/>
  <c r="Y1482" i="5" s="1"/>
  <c r="Y1483" i="5" a="1"/>
  <c r="Y1483" i="5" s="1"/>
  <c r="Y1484" i="5" a="1"/>
  <c r="Y1484" i="5" s="1"/>
  <c r="Y1485" i="5" a="1"/>
  <c r="Y1485" i="5" s="1"/>
  <c r="Y1486" i="5" a="1"/>
  <c r="Y1486" i="5" s="1"/>
  <c r="Y1487" i="5" a="1"/>
  <c r="Y1487" i="5" s="1"/>
  <c r="Y1488" i="5" a="1"/>
  <c r="Y1488" i="5" s="1"/>
  <c r="Y1489" i="5" a="1"/>
  <c r="Y1489" i="5" s="1"/>
  <c r="Y1490" i="5" a="1"/>
  <c r="Y1490" i="5" s="1"/>
  <c r="Y1491" i="5" a="1"/>
  <c r="Y1491" i="5" s="1"/>
  <c r="Y1492" i="5" a="1"/>
  <c r="Y1492" i="5" s="1"/>
  <c r="Y1493" i="5" a="1"/>
  <c r="Y1493" i="5" s="1"/>
  <c r="Y1494" i="5" a="1"/>
  <c r="Y1494" i="5" s="1"/>
  <c r="Y1495" i="5" a="1"/>
  <c r="Y1495" i="5" s="1"/>
  <c r="Y1496" i="5" a="1"/>
  <c r="Y1496" i="5" s="1"/>
  <c r="Y1497" i="5" a="1"/>
  <c r="Y1497" i="5" s="1"/>
  <c r="Y1498" i="5" a="1"/>
  <c r="Y1498" i="5" s="1"/>
  <c r="Y1499" i="5" a="1"/>
  <c r="Y1499" i="5" s="1"/>
  <c r="Y1500" i="5" a="1"/>
  <c r="Y1500" i="5" s="1"/>
  <c r="Y1501" i="5" a="1"/>
  <c r="Y1501" i="5" s="1"/>
  <c r="Y1502" i="5" a="1"/>
  <c r="Y1502" i="5" s="1"/>
  <c r="Y1503" i="5" a="1"/>
  <c r="Y1503" i="5" s="1"/>
  <c r="Y1504" i="5" a="1"/>
  <c r="Y1504" i="5" s="1"/>
  <c r="Y1505" i="5" a="1"/>
  <c r="Y1505" i="5" s="1"/>
  <c r="Y1506" i="5" a="1"/>
  <c r="Y1506" i="5" s="1"/>
  <c r="Y1507" i="5" a="1"/>
  <c r="Y1507" i="5" s="1"/>
  <c r="Y1508" i="5" a="1"/>
  <c r="Y1508" i="5" s="1"/>
  <c r="Y1509" i="5" a="1"/>
  <c r="Y1509" i="5" s="1"/>
  <c r="Y1510" i="5" a="1"/>
  <c r="Y1510" i="5" s="1"/>
  <c r="Y1511" i="5" a="1"/>
  <c r="Y1511" i="5" s="1"/>
  <c r="Y1512" i="5" a="1"/>
  <c r="Y1512" i="5" s="1"/>
  <c r="Y1513" i="5" a="1"/>
  <c r="Y1513" i="5" s="1"/>
  <c r="Y1514" i="5" a="1"/>
  <c r="Y1514" i="5" s="1"/>
  <c r="Y1515" i="5" a="1"/>
  <c r="Y1515" i="5" s="1"/>
  <c r="Y1516" i="5" a="1"/>
  <c r="Y1516" i="5" s="1"/>
  <c r="Y1517" i="5" a="1"/>
  <c r="Y1517" i="5" s="1"/>
  <c r="Y1518" i="5" a="1"/>
  <c r="Y1518" i="5" s="1"/>
  <c r="Y1519" i="5" a="1"/>
  <c r="Y1519" i="5" s="1"/>
  <c r="Y1520" i="5" a="1"/>
  <c r="Y1520" i="5" s="1"/>
  <c r="Y1521" i="5" a="1"/>
  <c r="Y1521" i="5" s="1"/>
  <c r="Y1522" i="5" a="1"/>
  <c r="Y1522" i="5" s="1"/>
  <c r="Y1523" i="5" a="1"/>
  <c r="Y1523" i="5" s="1"/>
  <c r="Y1524" i="5" a="1"/>
  <c r="Y1524" i="5" s="1"/>
  <c r="Y1525" i="5" a="1"/>
  <c r="Y1525" i="5" s="1"/>
  <c r="Y1526" i="5" a="1"/>
  <c r="Y1526" i="5" s="1"/>
  <c r="Y1527" i="5" a="1"/>
  <c r="Y1527" i="5" s="1"/>
  <c r="Y1528" i="5" a="1"/>
  <c r="Y1528" i="5" s="1"/>
  <c r="Y1529" i="5" a="1"/>
  <c r="Y1529" i="5" s="1"/>
  <c r="Y1530" i="5" a="1"/>
  <c r="Y1530" i="5" s="1"/>
  <c r="Y2" i="5" a="1"/>
  <c r="Y2" i="5" s="1"/>
  <c r="X3" i="5" a="1"/>
  <c r="X3" i="5" s="1"/>
  <c r="X4" i="5" a="1"/>
  <c r="X4" i="5" s="1"/>
  <c r="X5" i="5" a="1"/>
  <c r="X5" i="5" s="1"/>
  <c r="X6" i="5" a="1"/>
  <c r="X6" i="5" s="1"/>
  <c r="X7" i="5" a="1"/>
  <c r="X7" i="5" s="1"/>
  <c r="X8" i="5" a="1"/>
  <c r="X8" i="5" s="1"/>
  <c r="X9" i="5" a="1"/>
  <c r="X9" i="5" s="1"/>
  <c r="X10" i="5" a="1"/>
  <c r="X10" i="5" s="1"/>
  <c r="X11" i="5" a="1"/>
  <c r="X11" i="5" s="1"/>
  <c r="X12" i="5" a="1"/>
  <c r="X12" i="5" s="1"/>
  <c r="X13" i="5" a="1"/>
  <c r="X13" i="5" s="1"/>
  <c r="X14" i="5" a="1"/>
  <c r="X14" i="5" s="1"/>
  <c r="X15" i="5" a="1"/>
  <c r="X15" i="5" s="1"/>
  <c r="X16" i="5" a="1"/>
  <c r="X16" i="5" s="1"/>
  <c r="X17" i="5" a="1"/>
  <c r="X17" i="5" s="1"/>
  <c r="X18" i="5" a="1"/>
  <c r="X18" i="5" s="1"/>
  <c r="X19" i="5" a="1"/>
  <c r="X19" i="5" s="1"/>
  <c r="X20" i="5" a="1"/>
  <c r="X20" i="5" s="1"/>
  <c r="X21" i="5" a="1"/>
  <c r="X21" i="5" s="1"/>
  <c r="X22" i="5" a="1"/>
  <c r="X22" i="5" s="1"/>
  <c r="X23" i="5" a="1"/>
  <c r="X23" i="5" s="1"/>
  <c r="X24" i="5" a="1"/>
  <c r="X24" i="5" s="1"/>
  <c r="X25" i="5" a="1"/>
  <c r="X25" i="5" s="1"/>
  <c r="X26" i="5" a="1"/>
  <c r="X26" i="5" s="1"/>
  <c r="X27" i="5" a="1"/>
  <c r="X27" i="5" s="1"/>
  <c r="X28" i="5" a="1"/>
  <c r="X28" i="5" s="1"/>
  <c r="X29" i="5" a="1"/>
  <c r="X29" i="5" s="1"/>
  <c r="X30" i="5" a="1"/>
  <c r="X30" i="5" s="1"/>
  <c r="X31" i="5" a="1"/>
  <c r="X31" i="5" s="1"/>
  <c r="X32" i="5" a="1"/>
  <c r="X32" i="5" s="1"/>
  <c r="X33" i="5" a="1"/>
  <c r="X33" i="5" s="1"/>
  <c r="X34" i="5" a="1"/>
  <c r="X34" i="5" s="1"/>
  <c r="X35" i="5" a="1"/>
  <c r="X35" i="5" s="1"/>
  <c r="X36" i="5" a="1"/>
  <c r="X36" i="5" s="1"/>
  <c r="X37" i="5" a="1"/>
  <c r="X37" i="5" s="1"/>
  <c r="X38" i="5" a="1"/>
  <c r="X38" i="5" s="1"/>
  <c r="X39" i="5" a="1"/>
  <c r="X39" i="5" s="1"/>
  <c r="X40" i="5" a="1"/>
  <c r="X40" i="5" s="1"/>
  <c r="X41" i="5" a="1"/>
  <c r="X41" i="5" s="1"/>
  <c r="X42" i="5" a="1"/>
  <c r="X42" i="5" s="1"/>
  <c r="X43" i="5" a="1"/>
  <c r="X43" i="5" s="1"/>
  <c r="X44" i="5" a="1"/>
  <c r="X44" i="5" s="1"/>
  <c r="X45" i="5" a="1"/>
  <c r="X45" i="5" s="1"/>
  <c r="X46" i="5" a="1"/>
  <c r="X46" i="5" s="1"/>
  <c r="X47" i="5" a="1"/>
  <c r="X47" i="5" s="1"/>
  <c r="X48" i="5" a="1"/>
  <c r="X48" i="5" s="1"/>
  <c r="X49" i="5" a="1"/>
  <c r="X49" i="5" s="1"/>
  <c r="X50" i="5" a="1"/>
  <c r="X50" i="5" s="1"/>
  <c r="X51" i="5" a="1"/>
  <c r="X51" i="5" s="1"/>
  <c r="X52" i="5" a="1"/>
  <c r="X52" i="5" s="1"/>
  <c r="X53" i="5" a="1"/>
  <c r="X53" i="5" s="1"/>
  <c r="X54" i="5" a="1"/>
  <c r="X54" i="5" s="1"/>
  <c r="X55" i="5" a="1"/>
  <c r="X55" i="5" s="1"/>
  <c r="X56" i="5" a="1"/>
  <c r="X56" i="5" s="1"/>
  <c r="X57" i="5" a="1"/>
  <c r="X57" i="5" s="1"/>
  <c r="X58" i="5" a="1"/>
  <c r="X58" i="5" s="1"/>
  <c r="X59" i="5" a="1"/>
  <c r="X59" i="5" s="1"/>
  <c r="X60" i="5" a="1"/>
  <c r="X60" i="5" s="1"/>
  <c r="X61" i="5" a="1"/>
  <c r="X61" i="5" s="1"/>
  <c r="X62" i="5" a="1"/>
  <c r="X62" i="5" s="1"/>
  <c r="X63" i="5" a="1"/>
  <c r="X63" i="5" s="1"/>
  <c r="X64" i="5" a="1"/>
  <c r="X64" i="5" s="1"/>
  <c r="X65" i="5" a="1"/>
  <c r="X65" i="5" s="1"/>
  <c r="X66" i="5" a="1"/>
  <c r="X66" i="5" s="1"/>
  <c r="X67" i="5" a="1"/>
  <c r="X67" i="5" s="1"/>
  <c r="X68" i="5" a="1"/>
  <c r="X68" i="5" s="1"/>
  <c r="X69" i="5" a="1"/>
  <c r="X69" i="5" s="1"/>
  <c r="X70" i="5" a="1"/>
  <c r="X70" i="5" s="1"/>
  <c r="X71" i="5" a="1"/>
  <c r="X71" i="5" s="1"/>
  <c r="X72" i="5" a="1"/>
  <c r="X72" i="5" s="1"/>
  <c r="X73" i="5" a="1"/>
  <c r="X73" i="5" s="1"/>
  <c r="X74" i="5" a="1"/>
  <c r="X74" i="5" s="1"/>
  <c r="X75" i="5" a="1"/>
  <c r="X75" i="5" s="1"/>
  <c r="X76" i="5" a="1"/>
  <c r="X76" i="5" s="1"/>
  <c r="X77" i="5" a="1"/>
  <c r="X77" i="5" s="1"/>
  <c r="X78" i="5" a="1"/>
  <c r="X78" i="5" s="1"/>
  <c r="X79" i="5" a="1"/>
  <c r="X79" i="5" s="1"/>
  <c r="X80" i="5" a="1"/>
  <c r="X80" i="5" s="1"/>
  <c r="X81" i="5" a="1"/>
  <c r="X81" i="5" s="1"/>
  <c r="X82" i="5" a="1"/>
  <c r="X82" i="5" s="1"/>
  <c r="X83" i="5" a="1"/>
  <c r="X83" i="5" s="1"/>
  <c r="X84" i="5" a="1"/>
  <c r="X84" i="5" s="1"/>
  <c r="X85" i="5" a="1"/>
  <c r="X85" i="5" s="1"/>
  <c r="X86" i="5" a="1"/>
  <c r="X86" i="5" s="1"/>
  <c r="X87" i="5" a="1"/>
  <c r="X87" i="5" s="1"/>
  <c r="X88" i="5" a="1"/>
  <c r="X88" i="5" s="1"/>
  <c r="X89" i="5" a="1"/>
  <c r="X89" i="5" s="1"/>
  <c r="X90" i="5" a="1"/>
  <c r="X90" i="5" s="1"/>
  <c r="X91" i="5" a="1"/>
  <c r="X91" i="5" s="1"/>
  <c r="X92" i="5" a="1"/>
  <c r="X92" i="5" s="1"/>
  <c r="X93" i="5" a="1"/>
  <c r="X93" i="5" s="1"/>
  <c r="X94" i="5" a="1"/>
  <c r="X94" i="5" s="1"/>
  <c r="X95" i="5" a="1"/>
  <c r="X95" i="5" s="1"/>
  <c r="X96" i="5" a="1"/>
  <c r="X96" i="5" s="1"/>
  <c r="X97" i="5" a="1"/>
  <c r="X97" i="5" s="1"/>
  <c r="X98" i="5" a="1"/>
  <c r="X98" i="5" s="1"/>
  <c r="X99" i="5" a="1"/>
  <c r="X99" i="5" s="1"/>
  <c r="X100" i="5" a="1"/>
  <c r="X100" i="5" s="1"/>
  <c r="X101" i="5" a="1"/>
  <c r="X101" i="5" s="1"/>
  <c r="X102" i="5" a="1"/>
  <c r="X102" i="5" s="1"/>
  <c r="X103" i="5" a="1"/>
  <c r="X103" i="5" s="1"/>
  <c r="X104" i="5" a="1"/>
  <c r="X104" i="5" s="1"/>
  <c r="X105" i="5" a="1"/>
  <c r="X105" i="5" s="1"/>
  <c r="X106" i="5" a="1"/>
  <c r="X106" i="5" s="1"/>
  <c r="X107" i="5" a="1"/>
  <c r="X107" i="5" s="1"/>
  <c r="X108" i="5" a="1"/>
  <c r="X108" i="5" s="1"/>
  <c r="X109" i="5" a="1"/>
  <c r="X109" i="5" s="1"/>
  <c r="X110" i="5" a="1"/>
  <c r="X110" i="5" s="1"/>
  <c r="X111" i="5" a="1"/>
  <c r="X111" i="5" s="1"/>
  <c r="X112" i="5" a="1"/>
  <c r="X112" i="5" s="1"/>
  <c r="X113" i="5" a="1"/>
  <c r="X113" i="5" s="1"/>
  <c r="X114" i="5" a="1"/>
  <c r="X114" i="5" s="1"/>
  <c r="X115" i="5" a="1"/>
  <c r="X115" i="5" s="1"/>
  <c r="X116" i="5" a="1"/>
  <c r="X116" i="5" s="1"/>
  <c r="X117" i="5" a="1"/>
  <c r="X117" i="5" s="1"/>
  <c r="X118" i="5" a="1"/>
  <c r="X118" i="5" s="1"/>
  <c r="X119" i="5" a="1"/>
  <c r="X119" i="5" s="1"/>
  <c r="X120" i="5" a="1"/>
  <c r="X120" i="5" s="1"/>
  <c r="X121" i="5" a="1"/>
  <c r="X121" i="5" s="1"/>
  <c r="X122" i="5" a="1"/>
  <c r="X122" i="5" s="1"/>
  <c r="X123" i="5" a="1"/>
  <c r="X123" i="5" s="1"/>
  <c r="X124" i="5" a="1"/>
  <c r="X124" i="5" s="1"/>
  <c r="X125" i="5" a="1"/>
  <c r="X125" i="5" s="1"/>
  <c r="X126" i="5" a="1"/>
  <c r="X126" i="5" s="1"/>
  <c r="X127" i="5" a="1"/>
  <c r="X127" i="5" s="1"/>
  <c r="X128" i="5" a="1"/>
  <c r="X128" i="5" s="1"/>
  <c r="X129" i="5" a="1"/>
  <c r="X129" i="5" s="1"/>
  <c r="X130" i="5" a="1"/>
  <c r="X130" i="5" s="1"/>
  <c r="X131" i="5" a="1"/>
  <c r="X131" i="5" s="1"/>
  <c r="X132" i="5" a="1"/>
  <c r="X132" i="5" s="1"/>
  <c r="X133" i="5" a="1"/>
  <c r="X133" i="5" s="1"/>
  <c r="X134" i="5" a="1"/>
  <c r="X134" i="5" s="1"/>
  <c r="X135" i="5" a="1"/>
  <c r="X135" i="5" s="1"/>
  <c r="X136" i="5" a="1"/>
  <c r="X136" i="5" s="1"/>
  <c r="X137" i="5" a="1"/>
  <c r="X137" i="5" s="1"/>
  <c r="X138" i="5" a="1"/>
  <c r="X138" i="5" s="1"/>
  <c r="X139" i="5" a="1"/>
  <c r="X139" i="5" s="1"/>
  <c r="X140" i="5" a="1"/>
  <c r="X140" i="5" s="1"/>
  <c r="X141" i="5" a="1"/>
  <c r="X141" i="5" s="1"/>
  <c r="X142" i="5" a="1"/>
  <c r="X142" i="5" s="1"/>
  <c r="X143" i="5" a="1"/>
  <c r="X143" i="5" s="1"/>
  <c r="X144" i="5" a="1"/>
  <c r="X144" i="5" s="1"/>
  <c r="X145" i="5" a="1"/>
  <c r="X145" i="5" s="1"/>
  <c r="X146" i="5" a="1"/>
  <c r="X146" i="5" s="1"/>
  <c r="X147" i="5" a="1"/>
  <c r="X147" i="5" s="1"/>
  <c r="X148" i="5" a="1"/>
  <c r="X148" i="5" s="1"/>
  <c r="X149" i="5" a="1"/>
  <c r="X149" i="5" s="1"/>
  <c r="X150" i="5" a="1"/>
  <c r="X150" i="5" s="1"/>
  <c r="X151" i="5" a="1"/>
  <c r="X151" i="5" s="1"/>
  <c r="X152" i="5" a="1"/>
  <c r="X152" i="5" s="1"/>
  <c r="X153" i="5" a="1"/>
  <c r="X153" i="5" s="1"/>
  <c r="X154" i="5" a="1"/>
  <c r="X154" i="5" s="1"/>
  <c r="X155" i="5" a="1"/>
  <c r="X155" i="5" s="1"/>
  <c r="X156" i="5" a="1"/>
  <c r="X156" i="5" s="1"/>
  <c r="X157" i="5" a="1"/>
  <c r="X157" i="5" s="1"/>
  <c r="X158" i="5" a="1"/>
  <c r="X158" i="5" s="1"/>
  <c r="X159" i="5" a="1"/>
  <c r="X159" i="5" s="1"/>
  <c r="X160" i="5" a="1"/>
  <c r="X160" i="5" s="1"/>
  <c r="X161" i="5" a="1"/>
  <c r="X161" i="5" s="1"/>
  <c r="X162" i="5" a="1"/>
  <c r="X162" i="5" s="1"/>
  <c r="X163" i="5" a="1"/>
  <c r="X163" i="5" s="1"/>
  <c r="X164" i="5" a="1"/>
  <c r="X164" i="5" s="1"/>
  <c r="X165" i="5" a="1"/>
  <c r="X165" i="5" s="1"/>
  <c r="X166" i="5" a="1"/>
  <c r="X166" i="5" s="1"/>
  <c r="X167" i="5" a="1"/>
  <c r="X167" i="5" s="1"/>
  <c r="X168" i="5" a="1"/>
  <c r="X168" i="5" s="1"/>
  <c r="X169" i="5" a="1"/>
  <c r="X169" i="5" s="1"/>
  <c r="X170" i="5" a="1"/>
  <c r="X170" i="5" s="1"/>
  <c r="X171" i="5" a="1"/>
  <c r="X171" i="5" s="1"/>
  <c r="X172" i="5" a="1"/>
  <c r="X172" i="5" s="1"/>
  <c r="X173" i="5" a="1"/>
  <c r="X173" i="5" s="1"/>
  <c r="X174" i="5" a="1"/>
  <c r="X174" i="5" s="1"/>
  <c r="X175" i="5" a="1"/>
  <c r="X175" i="5" s="1"/>
  <c r="X176" i="5" a="1"/>
  <c r="X176" i="5" s="1"/>
  <c r="X177" i="5" a="1"/>
  <c r="X177" i="5" s="1"/>
  <c r="X178" i="5" a="1"/>
  <c r="X178" i="5" s="1"/>
  <c r="X179" i="5" a="1"/>
  <c r="X179" i="5" s="1"/>
  <c r="X180" i="5" a="1"/>
  <c r="X180" i="5" s="1"/>
  <c r="X181" i="5" a="1"/>
  <c r="X181" i="5" s="1"/>
  <c r="X182" i="5" a="1"/>
  <c r="X182" i="5" s="1"/>
  <c r="X183" i="5" a="1"/>
  <c r="X183" i="5" s="1"/>
  <c r="X184" i="5" a="1"/>
  <c r="X184" i="5" s="1"/>
  <c r="X185" i="5" a="1"/>
  <c r="X185" i="5" s="1"/>
  <c r="X186" i="5" a="1"/>
  <c r="X186" i="5" s="1"/>
  <c r="X187" i="5" a="1"/>
  <c r="X187" i="5" s="1"/>
  <c r="X188" i="5" a="1"/>
  <c r="X188" i="5" s="1"/>
  <c r="X189" i="5" a="1"/>
  <c r="X189" i="5" s="1"/>
  <c r="X190" i="5" a="1"/>
  <c r="X190" i="5" s="1"/>
  <c r="X191" i="5" a="1"/>
  <c r="X191" i="5" s="1"/>
  <c r="X192" i="5" a="1"/>
  <c r="X192" i="5" s="1"/>
  <c r="X193" i="5" a="1"/>
  <c r="X193" i="5" s="1"/>
  <c r="X194" i="5" a="1"/>
  <c r="X194" i="5" s="1"/>
  <c r="X195" i="5" a="1"/>
  <c r="X195" i="5" s="1"/>
  <c r="X196" i="5" a="1"/>
  <c r="X196" i="5" s="1"/>
  <c r="X197" i="5" a="1"/>
  <c r="X197" i="5" s="1"/>
  <c r="X198" i="5" a="1"/>
  <c r="X198" i="5" s="1"/>
  <c r="X199" i="5" a="1"/>
  <c r="X199" i="5" s="1"/>
  <c r="X200" i="5" a="1"/>
  <c r="X200" i="5" s="1"/>
  <c r="X201" i="5" a="1"/>
  <c r="X201" i="5" s="1"/>
  <c r="X202" i="5" a="1"/>
  <c r="X202" i="5" s="1"/>
  <c r="X203" i="5" a="1"/>
  <c r="X203" i="5" s="1"/>
  <c r="X204" i="5" a="1"/>
  <c r="X204" i="5" s="1"/>
  <c r="X205" i="5" a="1"/>
  <c r="X205" i="5" s="1"/>
  <c r="X206" i="5" a="1"/>
  <c r="X206" i="5" s="1"/>
  <c r="X207" i="5" a="1"/>
  <c r="X207" i="5" s="1"/>
  <c r="X208" i="5" a="1"/>
  <c r="X208" i="5" s="1"/>
  <c r="X209" i="5" a="1"/>
  <c r="X209" i="5" s="1"/>
  <c r="X210" i="5" a="1"/>
  <c r="X210" i="5" s="1"/>
  <c r="X211" i="5" a="1"/>
  <c r="X211" i="5" s="1"/>
  <c r="X212" i="5" a="1"/>
  <c r="X212" i="5" s="1"/>
  <c r="X213" i="5" a="1"/>
  <c r="X213" i="5" s="1"/>
  <c r="X214" i="5" a="1"/>
  <c r="X214" i="5" s="1"/>
  <c r="X215" i="5" a="1"/>
  <c r="X215" i="5" s="1"/>
  <c r="X216" i="5" a="1"/>
  <c r="X216" i="5" s="1"/>
  <c r="X217" i="5" a="1"/>
  <c r="X217" i="5" s="1"/>
  <c r="X218" i="5" a="1"/>
  <c r="X218" i="5" s="1"/>
  <c r="X219" i="5" a="1"/>
  <c r="X219" i="5" s="1"/>
  <c r="X220" i="5" a="1"/>
  <c r="X220" i="5" s="1"/>
  <c r="X221" i="5" a="1"/>
  <c r="X221" i="5" s="1"/>
  <c r="X222" i="5" a="1"/>
  <c r="X222" i="5" s="1"/>
  <c r="X223" i="5" a="1"/>
  <c r="X223" i="5" s="1"/>
  <c r="X224" i="5" a="1"/>
  <c r="X224" i="5" s="1"/>
  <c r="X225" i="5" a="1"/>
  <c r="X225" i="5" s="1"/>
  <c r="X226" i="5" a="1"/>
  <c r="X226" i="5" s="1"/>
  <c r="X227" i="5" a="1"/>
  <c r="X227" i="5" s="1"/>
  <c r="X228" i="5" a="1"/>
  <c r="X228" i="5" s="1"/>
  <c r="X229" i="5" a="1"/>
  <c r="X229" i="5" s="1"/>
  <c r="X230" i="5" a="1"/>
  <c r="X230" i="5" s="1"/>
  <c r="X231" i="5" a="1"/>
  <c r="X231" i="5" s="1"/>
  <c r="X232" i="5" a="1"/>
  <c r="X232" i="5" s="1"/>
  <c r="X233" i="5" a="1"/>
  <c r="X233" i="5" s="1"/>
  <c r="X234" i="5" a="1"/>
  <c r="X234" i="5" s="1"/>
  <c r="X235" i="5" a="1"/>
  <c r="X235" i="5" s="1"/>
  <c r="X236" i="5" a="1"/>
  <c r="X236" i="5" s="1"/>
  <c r="X237" i="5" a="1"/>
  <c r="X237" i="5" s="1"/>
  <c r="X238" i="5" a="1"/>
  <c r="X238" i="5" s="1"/>
  <c r="X239" i="5" a="1"/>
  <c r="X239" i="5" s="1"/>
  <c r="X240" i="5" a="1"/>
  <c r="X240" i="5" s="1"/>
  <c r="X241" i="5" a="1"/>
  <c r="X241" i="5" s="1"/>
  <c r="X242" i="5" a="1"/>
  <c r="X242" i="5" s="1"/>
  <c r="X243" i="5" a="1"/>
  <c r="X243" i="5" s="1"/>
  <c r="X244" i="5" a="1"/>
  <c r="X244" i="5" s="1"/>
  <c r="X245" i="5" a="1"/>
  <c r="X245" i="5" s="1"/>
  <c r="X246" i="5" a="1"/>
  <c r="X246" i="5" s="1"/>
  <c r="X247" i="5" a="1"/>
  <c r="X247" i="5" s="1"/>
  <c r="X248" i="5" a="1"/>
  <c r="X248" i="5" s="1"/>
  <c r="X249" i="5" a="1"/>
  <c r="X249" i="5" s="1"/>
  <c r="X250" i="5" a="1"/>
  <c r="X250" i="5" s="1"/>
  <c r="X251" i="5" a="1"/>
  <c r="X251" i="5" s="1"/>
  <c r="X252" i="5" a="1"/>
  <c r="X252" i="5" s="1"/>
  <c r="X253" i="5" a="1"/>
  <c r="X253" i="5" s="1"/>
  <c r="X254" i="5" a="1"/>
  <c r="X254" i="5" s="1"/>
  <c r="X255" i="5" a="1"/>
  <c r="X255" i="5" s="1"/>
  <c r="X256" i="5" a="1"/>
  <c r="X256" i="5" s="1"/>
  <c r="X257" i="5" a="1"/>
  <c r="X257" i="5" s="1"/>
  <c r="X258" i="5" a="1"/>
  <c r="X258" i="5" s="1"/>
  <c r="X259" i="5" a="1"/>
  <c r="X259" i="5" s="1"/>
  <c r="X260" i="5" a="1"/>
  <c r="X260" i="5" s="1"/>
  <c r="X261" i="5" a="1"/>
  <c r="X261" i="5" s="1"/>
  <c r="X262" i="5" a="1"/>
  <c r="X262" i="5" s="1"/>
  <c r="X263" i="5" a="1"/>
  <c r="X263" i="5" s="1"/>
  <c r="X264" i="5" a="1"/>
  <c r="X264" i="5" s="1"/>
  <c r="X265" i="5" a="1"/>
  <c r="X265" i="5" s="1"/>
  <c r="X266" i="5" a="1"/>
  <c r="X266" i="5" s="1"/>
  <c r="X267" i="5" a="1"/>
  <c r="X267" i="5" s="1"/>
  <c r="X268" i="5" a="1"/>
  <c r="X268" i="5" s="1"/>
  <c r="X269" i="5" a="1"/>
  <c r="X269" i="5" s="1"/>
  <c r="X270" i="5" a="1"/>
  <c r="X270" i="5" s="1"/>
  <c r="X271" i="5" a="1"/>
  <c r="X271" i="5" s="1"/>
  <c r="X272" i="5" a="1"/>
  <c r="X272" i="5" s="1"/>
  <c r="X273" i="5" a="1"/>
  <c r="X273" i="5" s="1"/>
  <c r="X274" i="5" a="1"/>
  <c r="X274" i="5" s="1"/>
  <c r="X275" i="5" a="1"/>
  <c r="X275" i="5" s="1"/>
  <c r="X276" i="5" a="1"/>
  <c r="X276" i="5" s="1"/>
  <c r="X277" i="5" a="1"/>
  <c r="X277" i="5" s="1"/>
  <c r="X278" i="5" a="1"/>
  <c r="X278" i="5" s="1"/>
  <c r="X279" i="5" a="1"/>
  <c r="X279" i="5" s="1"/>
  <c r="X280" i="5" a="1"/>
  <c r="X280" i="5" s="1"/>
  <c r="X281" i="5" a="1"/>
  <c r="X281" i="5" s="1"/>
  <c r="X282" i="5" a="1"/>
  <c r="X282" i="5" s="1"/>
  <c r="X283" i="5" a="1"/>
  <c r="X283" i="5" s="1"/>
  <c r="X284" i="5" a="1"/>
  <c r="X284" i="5" s="1"/>
  <c r="X285" i="5" a="1"/>
  <c r="X285" i="5" s="1"/>
  <c r="X286" i="5" a="1"/>
  <c r="X286" i="5" s="1"/>
  <c r="X287" i="5" a="1"/>
  <c r="X287" i="5" s="1"/>
  <c r="X288" i="5" a="1"/>
  <c r="X288" i="5" s="1"/>
  <c r="X289" i="5" a="1"/>
  <c r="X289" i="5" s="1"/>
  <c r="X290" i="5" a="1"/>
  <c r="X290" i="5" s="1"/>
  <c r="X291" i="5" a="1"/>
  <c r="X291" i="5" s="1"/>
  <c r="X292" i="5" a="1"/>
  <c r="X292" i="5" s="1"/>
  <c r="X293" i="5" a="1"/>
  <c r="X293" i="5" s="1"/>
  <c r="X294" i="5" a="1"/>
  <c r="X294" i="5" s="1"/>
  <c r="X295" i="5" a="1"/>
  <c r="X295" i="5" s="1"/>
  <c r="X296" i="5" a="1"/>
  <c r="X296" i="5" s="1"/>
  <c r="X297" i="5" a="1"/>
  <c r="X297" i="5" s="1"/>
  <c r="X298" i="5" a="1"/>
  <c r="X298" i="5" s="1"/>
  <c r="X299" i="5" a="1"/>
  <c r="X299" i="5" s="1"/>
  <c r="X300" i="5" a="1"/>
  <c r="X300" i="5" s="1"/>
  <c r="X301" i="5" a="1"/>
  <c r="X301" i="5" s="1"/>
  <c r="X302" i="5" a="1"/>
  <c r="X302" i="5" s="1"/>
  <c r="X303" i="5" a="1"/>
  <c r="X303" i="5" s="1"/>
  <c r="X304" i="5" a="1"/>
  <c r="X304" i="5" s="1"/>
  <c r="X305" i="5" a="1"/>
  <c r="X305" i="5" s="1"/>
  <c r="X306" i="5" a="1"/>
  <c r="X306" i="5" s="1"/>
  <c r="X307" i="5" a="1"/>
  <c r="X307" i="5" s="1"/>
  <c r="X308" i="5" a="1"/>
  <c r="X308" i="5" s="1"/>
  <c r="X309" i="5" a="1"/>
  <c r="X309" i="5" s="1"/>
  <c r="X310" i="5" a="1"/>
  <c r="X310" i="5" s="1"/>
  <c r="X311" i="5" a="1"/>
  <c r="X311" i="5" s="1"/>
  <c r="X312" i="5" a="1"/>
  <c r="X312" i="5" s="1"/>
  <c r="X313" i="5" a="1"/>
  <c r="X313" i="5" s="1"/>
  <c r="X314" i="5" a="1"/>
  <c r="X314" i="5" s="1"/>
  <c r="X315" i="5" a="1"/>
  <c r="X315" i="5" s="1"/>
  <c r="X316" i="5" a="1"/>
  <c r="X316" i="5" s="1"/>
  <c r="X317" i="5" a="1"/>
  <c r="X317" i="5" s="1"/>
  <c r="X318" i="5" a="1"/>
  <c r="X318" i="5" s="1"/>
  <c r="X319" i="5" a="1"/>
  <c r="X319" i="5" s="1"/>
  <c r="X320" i="5" a="1"/>
  <c r="X320" i="5" s="1"/>
  <c r="X321" i="5" a="1"/>
  <c r="X321" i="5" s="1"/>
  <c r="X322" i="5" a="1"/>
  <c r="X322" i="5" s="1"/>
  <c r="X323" i="5" a="1"/>
  <c r="X323" i="5" s="1"/>
  <c r="X324" i="5" a="1"/>
  <c r="X324" i="5" s="1"/>
  <c r="X325" i="5" a="1"/>
  <c r="X325" i="5" s="1"/>
  <c r="X326" i="5" a="1"/>
  <c r="X326" i="5" s="1"/>
  <c r="X327" i="5" a="1"/>
  <c r="X327" i="5" s="1"/>
  <c r="X328" i="5" a="1"/>
  <c r="X328" i="5" s="1"/>
  <c r="X329" i="5" a="1"/>
  <c r="X329" i="5" s="1"/>
  <c r="X330" i="5" a="1"/>
  <c r="X330" i="5" s="1"/>
  <c r="X331" i="5" a="1"/>
  <c r="X331" i="5" s="1"/>
  <c r="X332" i="5" a="1"/>
  <c r="X332" i="5" s="1"/>
  <c r="X333" i="5" a="1"/>
  <c r="X333" i="5" s="1"/>
  <c r="X334" i="5" a="1"/>
  <c r="X334" i="5" s="1"/>
  <c r="X335" i="5" a="1"/>
  <c r="X335" i="5" s="1"/>
  <c r="X336" i="5" a="1"/>
  <c r="X336" i="5" s="1"/>
  <c r="X337" i="5" a="1"/>
  <c r="X337" i="5" s="1"/>
  <c r="X338" i="5" a="1"/>
  <c r="X338" i="5" s="1"/>
  <c r="X339" i="5" a="1"/>
  <c r="X339" i="5" s="1"/>
  <c r="X340" i="5" a="1"/>
  <c r="X340" i="5" s="1"/>
  <c r="X341" i="5" a="1"/>
  <c r="X341" i="5" s="1"/>
  <c r="X342" i="5" a="1"/>
  <c r="X342" i="5" s="1"/>
  <c r="X343" i="5" a="1"/>
  <c r="X343" i="5" s="1"/>
  <c r="X344" i="5" a="1"/>
  <c r="X344" i="5" s="1"/>
  <c r="X345" i="5" a="1"/>
  <c r="X345" i="5" s="1"/>
  <c r="X346" i="5" a="1"/>
  <c r="X346" i="5" s="1"/>
  <c r="X347" i="5" a="1"/>
  <c r="X347" i="5" s="1"/>
  <c r="X348" i="5" a="1"/>
  <c r="X348" i="5" s="1"/>
  <c r="X349" i="5" a="1"/>
  <c r="X349" i="5" s="1"/>
  <c r="X350" i="5" a="1"/>
  <c r="X350" i="5" s="1"/>
  <c r="X351" i="5" a="1"/>
  <c r="X351" i="5" s="1"/>
  <c r="X352" i="5" a="1"/>
  <c r="X352" i="5" s="1"/>
  <c r="X353" i="5" a="1"/>
  <c r="X353" i="5" s="1"/>
  <c r="X354" i="5" a="1"/>
  <c r="X354" i="5" s="1"/>
  <c r="X355" i="5" a="1"/>
  <c r="X355" i="5" s="1"/>
  <c r="X356" i="5" a="1"/>
  <c r="X356" i="5" s="1"/>
  <c r="X357" i="5" a="1"/>
  <c r="X357" i="5" s="1"/>
  <c r="X358" i="5" a="1"/>
  <c r="X358" i="5" s="1"/>
  <c r="X359" i="5" a="1"/>
  <c r="X359" i="5" s="1"/>
  <c r="X360" i="5" a="1"/>
  <c r="X360" i="5" s="1"/>
  <c r="X361" i="5" a="1"/>
  <c r="X361" i="5" s="1"/>
  <c r="X362" i="5" a="1"/>
  <c r="X362" i="5" s="1"/>
  <c r="X363" i="5" a="1"/>
  <c r="X363" i="5" s="1"/>
  <c r="X364" i="5" a="1"/>
  <c r="X364" i="5" s="1"/>
  <c r="X365" i="5" a="1"/>
  <c r="X365" i="5" s="1"/>
  <c r="X366" i="5" a="1"/>
  <c r="X366" i="5" s="1"/>
  <c r="X367" i="5" a="1"/>
  <c r="X367" i="5" s="1"/>
  <c r="X368" i="5" a="1"/>
  <c r="X368" i="5" s="1"/>
  <c r="X369" i="5" a="1"/>
  <c r="X369" i="5" s="1"/>
  <c r="X370" i="5" a="1"/>
  <c r="X370" i="5" s="1"/>
  <c r="X371" i="5" a="1"/>
  <c r="X371" i="5" s="1"/>
  <c r="X372" i="5" a="1"/>
  <c r="X372" i="5" s="1"/>
  <c r="X373" i="5" a="1"/>
  <c r="X373" i="5" s="1"/>
  <c r="X374" i="5" a="1"/>
  <c r="X374" i="5" s="1"/>
  <c r="X375" i="5" a="1"/>
  <c r="X375" i="5" s="1"/>
  <c r="X376" i="5" a="1"/>
  <c r="X376" i="5" s="1"/>
  <c r="X377" i="5" a="1"/>
  <c r="X377" i="5" s="1"/>
  <c r="X378" i="5" a="1"/>
  <c r="X378" i="5" s="1"/>
  <c r="X379" i="5" a="1"/>
  <c r="X379" i="5" s="1"/>
  <c r="X380" i="5" a="1"/>
  <c r="X380" i="5" s="1"/>
  <c r="X381" i="5" a="1"/>
  <c r="X381" i="5" s="1"/>
  <c r="X382" i="5" a="1"/>
  <c r="X382" i="5" s="1"/>
  <c r="X383" i="5" a="1"/>
  <c r="X383" i="5" s="1"/>
  <c r="X384" i="5" a="1"/>
  <c r="X384" i="5" s="1"/>
  <c r="X385" i="5" a="1"/>
  <c r="X385" i="5" s="1"/>
  <c r="X386" i="5" a="1"/>
  <c r="X386" i="5" s="1"/>
  <c r="X387" i="5" a="1"/>
  <c r="X387" i="5" s="1"/>
  <c r="X388" i="5" a="1"/>
  <c r="X388" i="5" s="1"/>
  <c r="X389" i="5" a="1"/>
  <c r="X389" i="5" s="1"/>
  <c r="X390" i="5" a="1"/>
  <c r="X390" i="5" s="1"/>
  <c r="X391" i="5" a="1"/>
  <c r="X391" i="5" s="1"/>
  <c r="X392" i="5" a="1"/>
  <c r="X392" i="5" s="1"/>
  <c r="X393" i="5" a="1"/>
  <c r="X393" i="5" s="1"/>
  <c r="X394" i="5" a="1"/>
  <c r="X394" i="5" s="1"/>
  <c r="X395" i="5" a="1"/>
  <c r="X395" i="5" s="1"/>
  <c r="X396" i="5" a="1"/>
  <c r="X396" i="5" s="1"/>
  <c r="X397" i="5" a="1"/>
  <c r="X397" i="5" s="1"/>
  <c r="X398" i="5" a="1"/>
  <c r="X398" i="5" s="1"/>
  <c r="X399" i="5" a="1"/>
  <c r="X399" i="5" s="1"/>
  <c r="X400" i="5" a="1"/>
  <c r="X400" i="5" s="1"/>
  <c r="X401" i="5" a="1"/>
  <c r="X401" i="5" s="1"/>
  <c r="X402" i="5" a="1"/>
  <c r="X402" i="5" s="1"/>
  <c r="X403" i="5" a="1"/>
  <c r="X403" i="5" s="1"/>
  <c r="X404" i="5" a="1"/>
  <c r="X404" i="5" s="1"/>
  <c r="X405" i="5" a="1"/>
  <c r="X405" i="5" s="1"/>
  <c r="X406" i="5" a="1"/>
  <c r="X406" i="5" s="1"/>
  <c r="X407" i="5" a="1"/>
  <c r="X407" i="5" s="1"/>
  <c r="X408" i="5" a="1"/>
  <c r="X408" i="5" s="1"/>
  <c r="X409" i="5" a="1"/>
  <c r="X409" i="5" s="1"/>
  <c r="X410" i="5" a="1"/>
  <c r="X410" i="5" s="1"/>
  <c r="X411" i="5" a="1"/>
  <c r="X411" i="5" s="1"/>
  <c r="X412" i="5" a="1"/>
  <c r="X412" i="5" s="1"/>
  <c r="X413" i="5" a="1"/>
  <c r="X413" i="5" s="1"/>
  <c r="X414" i="5" a="1"/>
  <c r="X414" i="5" s="1"/>
  <c r="X415" i="5" a="1"/>
  <c r="X415" i="5" s="1"/>
  <c r="X416" i="5" a="1"/>
  <c r="X416" i="5" s="1"/>
  <c r="X417" i="5" a="1"/>
  <c r="X417" i="5" s="1"/>
  <c r="X418" i="5" a="1"/>
  <c r="X418" i="5" s="1"/>
  <c r="X419" i="5" a="1"/>
  <c r="X419" i="5" s="1"/>
  <c r="X420" i="5" a="1"/>
  <c r="X420" i="5" s="1"/>
  <c r="X421" i="5" a="1"/>
  <c r="X421" i="5" s="1"/>
  <c r="X422" i="5" a="1"/>
  <c r="X422" i="5" s="1"/>
  <c r="X423" i="5" a="1"/>
  <c r="X423" i="5" s="1"/>
  <c r="X424" i="5" a="1"/>
  <c r="X424" i="5" s="1"/>
  <c r="X425" i="5" a="1"/>
  <c r="X425" i="5" s="1"/>
  <c r="X426" i="5" a="1"/>
  <c r="X426" i="5" s="1"/>
  <c r="X427" i="5" a="1"/>
  <c r="X427" i="5" s="1"/>
  <c r="X428" i="5" a="1"/>
  <c r="X428" i="5" s="1"/>
  <c r="X429" i="5" a="1"/>
  <c r="X429" i="5" s="1"/>
  <c r="X430" i="5" a="1"/>
  <c r="X430" i="5" s="1"/>
  <c r="X431" i="5" a="1"/>
  <c r="X431" i="5" s="1"/>
  <c r="X432" i="5" a="1"/>
  <c r="X432" i="5" s="1"/>
  <c r="X433" i="5" a="1"/>
  <c r="X433" i="5" s="1"/>
  <c r="X434" i="5" a="1"/>
  <c r="X434" i="5" s="1"/>
  <c r="X435" i="5" a="1"/>
  <c r="X435" i="5" s="1"/>
  <c r="X436" i="5" a="1"/>
  <c r="X436" i="5" s="1"/>
  <c r="X437" i="5" a="1"/>
  <c r="X437" i="5" s="1"/>
  <c r="X438" i="5" a="1"/>
  <c r="X438" i="5" s="1"/>
  <c r="X439" i="5" a="1"/>
  <c r="X439" i="5" s="1"/>
  <c r="X440" i="5" a="1"/>
  <c r="X440" i="5" s="1"/>
  <c r="X441" i="5" a="1"/>
  <c r="X441" i="5" s="1"/>
  <c r="X442" i="5" a="1"/>
  <c r="X442" i="5" s="1"/>
  <c r="X443" i="5" a="1"/>
  <c r="X443" i="5" s="1"/>
  <c r="X444" i="5" a="1"/>
  <c r="X444" i="5" s="1"/>
  <c r="X445" i="5" a="1"/>
  <c r="X445" i="5" s="1"/>
  <c r="X446" i="5" a="1"/>
  <c r="X446" i="5" s="1"/>
  <c r="X447" i="5" a="1"/>
  <c r="X447" i="5" s="1"/>
  <c r="X448" i="5" a="1"/>
  <c r="X448" i="5" s="1"/>
  <c r="X449" i="5" a="1"/>
  <c r="X449" i="5" s="1"/>
  <c r="X450" i="5" a="1"/>
  <c r="X450" i="5" s="1"/>
  <c r="X451" i="5" a="1"/>
  <c r="X451" i="5" s="1"/>
  <c r="X452" i="5" a="1"/>
  <c r="X452" i="5" s="1"/>
  <c r="X453" i="5" a="1"/>
  <c r="X453" i="5" s="1"/>
  <c r="X454" i="5" a="1"/>
  <c r="X454" i="5" s="1"/>
  <c r="X455" i="5" a="1"/>
  <c r="X455" i="5" s="1"/>
  <c r="X456" i="5" a="1"/>
  <c r="X456" i="5" s="1"/>
  <c r="X457" i="5" a="1"/>
  <c r="X457" i="5" s="1"/>
  <c r="X458" i="5" a="1"/>
  <c r="X458" i="5" s="1"/>
  <c r="X459" i="5" a="1"/>
  <c r="X459" i="5" s="1"/>
  <c r="X460" i="5" a="1"/>
  <c r="X460" i="5" s="1"/>
  <c r="X461" i="5" a="1"/>
  <c r="X461" i="5" s="1"/>
  <c r="X462" i="5" a="1"/>
  <c r="X462" i="5" s="1"/>
  <c r="X463" i="5" a="1"/>
  <c r="X463" i="5" s="1"/>
  <c r="X464" i="5" a="1"/>
  <c r="X464" i="5" s="1"/>
  <c r="X465" i="5" a="1"/>
  <c r="X465" i="5" s="1"/>
  <c r="X466" i="5" a="1"/>
  <c r="X466" i="5" s="1"/>
  <c r="X467" i="5" a="1"/>
  <c r="X467" i="5" s="1"/>
  <c r="X468" i="5" a="1"/>
  <c r="X468" i="5" s="1"/>
  <c r="X469" i="5" a="1"/>
  <c r="X469" i="5" s="1"/>
  <c r="X470" i="5" a="1"/>
  <c r="X470" i="5" s="1"/>
  <c r="X471" i="5" a="1"/>
  <c r="X471" i="5" s="1"/>
  <c r="X472" i="5" a="1"/>
  <c r="X472" i="5" s="1"/>
  <c r="X473" i="5" a="1"/>
  <c r="X473" i="5" s="1"/>
  <c r="X474" i="5" a="1"/>
  <c r="X474" i="5" s="1"/>
  <c r="X475" i="5" a="1"/>
  <c r="X475" i="5" s="1"/>
  <c r="X476" i="5" a="1"/>
  <c r="X476" i="5" s="1"/>
  <c r="X477" i="5" a="1"/>
  <c r="X477" i="5" s="1"/>
  <c r="X478" i="5" a="1"/>
  <c r="X478" i="5" s="1"/>
  <c r="X479" i="5" a="1"/>
  <c r="X479" i="5" s="1"/>
  <c r="X480" i="5" a="1"/>
  <c r="X480" i="5" s="1"/>
  <c r="X481" i="5" a="1"/>
  <c r="X481" i="5" s="1"/>
  <c r="X482" i="5" a="1"/>
  <c r="X482" i="5" s="1"/>
  <c r="X483" i="5" a="1"/>
  <c r="X483" i="5" s="1"/>
  <c r="X484" i="5" a="1"/>
  <c r="X484" i="5" s="1"/>
  <c r="X485" i="5" a="1"/>
  <c r="X485" i="5" s="1"/>
  <c r="X486" i="5" a="1"/>
  <c r="X486" i="5" s="1"/>
  <c r="X487" i="5" a="1"/>
  <c r="X487" i="5" s="1"/>
  <c r="X488" i="5" a="1"/>
  <c r="X488" i="5" s="1"/>
  <c r="X489" i="5" a="1"/>
  <c r="X489" i="5" s="1"/>
  <c r="X490" i="5" a="1"/>
  <c r="X490" i="5" s="1"/>
  <c r="X491" i="5" a="1"/>
  <c r="X491" i="5" s="1"/>
  <c r="X492" i="5" a="1"/>
  <c r="X492" i="5" s="1"/>
  <c r="X493" i="5" a="1"/>
  <c r="X493" i="5" s="1"/>
  <c r="X494" i="5" a="1"/>
  <c r="X494" i="5" s="1"/>
  <c r="X495" i="5" a="1"/>
  <c r="X495" i="5" s="1"/>
  <c r="X496" i="5" a="1"/>
  <c r="X496" i="5" s="1"/>
  <c r="X497" i="5" a="1"/>
  <c r="X497" i="5" s="1"/>
  <c r="X498" i="5" a="1"/>
  <c r="X498" i="5" s="1"/>
  <c r="X499" i="5" a="1"/>
  <c r="X499" i="5" s="1"/>
  <c r="X500" i="5" a="1"/>
  <c r="X500" i="5" s="1"/>
  <c r="X501" i="5" a="1"/>
  <c r="X501" i="5" s="1"/>
  <c r="X502" i="5" a="1"/>
  <c r="X502" i="5" s="1"/>
  <c r="X503" i="5" a="1"/>
  <c r="X503" i="5" s="1"/>
  <c r="X504" i="5" a="1"/>
  <c r="X504" i="5" s="1"/>
  <c r="X505" i="5" a="1"/>
  <c r="X505" i="5" s="1"/>
  <c r="X506" i="5" a="1"/>
  <c r="X506" i="5" s="1"/>
  <c r="X507" i="5" a="1"/>
  <c r="X507" i="5" s="1"/>
  <c r="X508" i="5" a="1"/>
  <c r="X508" i="5" s="1"/>
  <c r="X509" i="5" a="1"/>
  <c r="X509" i="5" s="1"/>
  <c r="X510" i="5" a="1"/>
  <c r="X510" i="5" s="1"/>
  <c r="X511" i="5" a="1"/>
  <c r="X511" i="5" s="1"/>
  <c r="X512" i="5" a="1"/>
  <c r="X512" i="5" s="1"/>
  <c r="X513" i="5" a="1"/>
  <c r="X513" i="5" s="1"/>
  <c r="X514" i="5" a="1"/>
  <c r="X514" i="5" s="1"/>
  <c r="X515" i="5" a="1"/>
  <c r="X515" i="5" s="1"/>
  <c r="X516" i="5" a="1"/>
  <c r="X516" i="5"/>
  <c r="X517" i="5" a="1"/>
  <c r="X517" i="5" s="1"/>
  <c r="X518" i="5" a="1"/>
  <c r="X518" i="5" s="1"/>
  <c r="X519" i="5" a="1"/>
  <c r="X519" i="5" s="1"/>
  <c r="X520" i="5" a="1"/>
  <c r="X520" i="5" s="1"/>
  <c r="X521" i="5" a="1"/>
  <c r="X521" i="5" s="1"/>
  <c r="X522" i="5" a="1"/>
  <c r="X522" i="5" s="1"/>
  <c r="X523" i="5" a="1"/>
  <c r="X523" i="5" s="1"/>
  <c r="X524" i="5" a="1"/>
  <c r="X524" i="5" s="1"/>
  <c r="X525" i="5" a="1"/>
  <c r="X525" i="5" s="1"/>
  <c r="X526" i="5" a="1"/>
  <c r="X526" i="5" s="1"/>
  <c r="X527" i="5" a="1"/>
  <c r="X527" i="5" s="1"/>
  <c r="X528" i="5" a="1"/>
  <c r="X528" i="5" s="1"/>
  <c r="X529" i="5" a="1"/>
  <c r="X529" i="5" s="1"/>
  <c r="X530" i="5" a="1"/>
  <c r="X530" i="5" s="1"/>
  <c r="X531" i="5" a="1"/>
  <c r="X531" i="5" s="1"/>
  <c r="X532" i="5" a="1"/>
  <c r="X532" i="5" s="1"/>
  <c r="X533" i="5" a="1"/>
  <c r="X533" i="5" s="1"/>
  <c r="X534" i="5" a="1"/>
  <c r="X534" i="5" s="1"/>
  <c r="X535" i="5" a="1"/>
  <c r="X535" i="5" s="1"/>
  <c r="X536" i="5" a="1"/>
  <c r="X536" i="5" s="1"/>
  <c r="X537" i="5" a="1"/>
  <c r="X537" i="5" s="1"/>
  <c r="X538" i="5" a="1"/>
  <c r="X538" i="5" s="1"/>
  <c r="X539" i="5" a="1"/>
  <c r="X539" i="5" s="1"/>
  <c r="X540" i="5" a="1"/>
  <c r="X540" i="5" s="1"/>
  <c r="X541" i="5" a="1"/>
  <c r="X541" i="5" s="1"/>
  <c r="X542" i="5" a="1"/>
  <c r="X542" i="5" s="1"/>
  <c r="X543" i="5" a="1"/>
  <c r="X543" i="5" s="1"/>
  <c r="X544" i="5" a="1"/>
  <c r="X544" i="5" s="1"/>
  <c r="X545" i="5" a="1"/>
  <c r="X545" i="5" s="1"/>
  <c r="X546" i="5" a="1"/>
  <c r="X546" i="5" s="1"/>
  <c r="X547" i="5" a="1"/>
  <c r="X547" i="5" s="1"/>
  <c r="X548" i="5" a="1"/>
  <c r="X548" i="5" s="1"/>
  <c r="X549" i="5" a="1"/>
  <c r="X549" i="5" s="1"/>
  <c r="X550" i="5" a="1"/>
  <c r="X550" i="5" s="1"/>
  <c r="X551" i="5" a="1"/>
  <c r="X551" i="5" s="1"/>
  <c r="X552" i="5" a="1"/>
  <c r="X552" i="5" s="1"/>
  <c r="X553" i="5" a="1"/>
  <c r="X553" i="5" s="1"/>
  <c r="X554" i="5" a="1"/>
  <c r="X554" i="5" s="1"/>
  <c r="X555" i="5" a="1"/>
  <c r="X555" i="5" s="1"/>
  <c r="X556" i="5" a="1"/>
  <c r="X556" i="5" s="1"/>
  <c r="X557" i="5" a="1"/>
  <c r="X557" i="5" s="1"/>
  <c r="X558" i="5" a="1"/>
  <c r="X558" i="5" s="1"/>
  <c r="X559" i="5" a="1"/>
  <c r="X559" i="5" s="1"/>
  <c r="X560" i="5" a="1"/>
  <c r="X560" i="5" s="1"/>
  <c r="X561" i="5" a="1"/>
  <c r="X561" i="5" s="1"/>
  <c r="X562" i="5" a="1"/>
  <c r="X562" i="5" s="1"/>
  <c r="X563" i="5" a="1"/>
  <c r="X563" i="5" s="1"/>
  <c r="X564" i="5" a="1"/>
  <c r="X564" i="5" s="1"/>
  <c r="X565" i="5" a="1"/>
  <c r="X565" i="5" s="1"/>
  <c r="X566" i="5" a="1"/>
  <c r="X566" i="5" s="1"/>
  <c r="X567" i="5" a="1"/>
  <c r="X567" i="5" s="1"/>
  <c r="X568" i="5" a="1"/>
  <c r="X568" i="5" s="1"/>
  <c r="X569" i="5" a="1"/>
  <c r="X569" i="5" s="1"/>
  <c r="X570" i="5" a="1"/>
  <c r="X570" i="5" s="1"/>
  <c r="X571" i="5" a="1"/>
  <c r="X571" i="5" s="1"/>
  <c r="X572" i="5" a="1"/>
  <c r="X572" i="5" s="1"/>
  <c r="X573" i="5" a="1"/>
  <c r="X573" i="5" s="1"/>
  <c r="X574" i="5" a="1"/>
  <c r="X574" i="5" s="1"/>
  <c r="X575" i="5" a="1"/>
  <c r="X575" i="5" s="1"/>
  <c r="X576" i="5" a="1"/>
  <c r="X576" i="5" s="1"/>
  <c r="X577" i="5" a="1"/>
  <c r="X577" i="5" s="1"/>
  <c r="X578" i="5" a="1"/>
  <c r="X578" i="5" s="1"/>
  <c r="X579" i="5" a="1"/>
  <c r="X579" i="5" s="1"/>
  <c r="X580" i="5" a="1"/>
  <c r="X580" i="5" s="1"/>
  <c r="X581" i="5" a="1"/>
  <c r="X581" i="5" s="1"/>
  <c r="X582" i="5" a="1"/>
  <c r="X582" i="5" s="1"/>
  <c r="X583" i="5" a="1"/>
  <c r="X583" i="5" s="1"/>
  <c r="X584" i="5" a="1"/>
  <c r="X584" i="5" s="1"/>
  <c r="X585" i="5" a="1"/>
  <c r="X585" i="5" s="1"/>
  <c r="X586" i="5" a="1"/>
  <c r="X586" i="5" s="1"/>
  <c r="X587" i="5" a="1"/>
  <c r="X587" i="5" s="1"/>
  <c r="X588" i="5" a="1"/>
  <c r="X588" i="5" s="1"/>
  <c r="X589" i="5" a="1"/>
  <c r="X589" i="5" s="1"/>
  <c r="X590" i="5" a="1"/>
  <c r="X590" i="5" s="1"/>
  <c r="X591" i="5" a="1"/>
  <c r="X591" i="5" s="1"/>
  <c r="X592" i="5" a="1"/>
  <c r="X592" i="5" s="1"/>
  <c r="X593" i="5" a="1"/>
  <c r="X593" i="5" s="1"/>
  <c r="X594" i="5" a="1"/>
  <c r="X594" i="5" s="1"/>
  <c r="X595" i="5" a="1"/>
  <c r="X595" i="5" s="1"/>
  <c r="X596" i="5" a="1"/>
  <c r="X596" i="5" s="1"/>
  <c r="X597" i="5" a="1"/>
  <c r="X597" i="5" s="1"/>
  <c r="X598" i="5" a="1"/>
  <c r="X598" i="5" s="1"/>
  <c r="X599" i="5" a="1"/>
  <c r="X599" i="5" s="1"/>
  <c r="X600" i="5" a="1"/>
  <c r="X600" i="5" s="1"/>
  <c r="X601" i="5" a="1"/>
  <c r="X601" i="5" s="1"/>
  <c r="X602" i="5" a="1"/>
  <c r="X602" i="5" s="1"/>
  <c r="X603" i="5" a="1"/>
  <c r="X603" i="5" s="1"/>
  <c r="X604" i="5" a="1"/>
  <c r="X604" i="5" s="1"/>
  <c r="X605" i="5" a="1"/>
  <c r="X605" i="5" s="1"/>
  <c r="X606" i="5" a="1"/>
  <c r="X606" i="5" s="1"/>
  <c r="X607" i="5" a="1"/>
  <c r="X607" i="5" s="1"/>
  <c r="X608" i="5" a="1"/>
  <c r="X608" i="5" s="1"/>
  <c r="X609" i="5" a="1"/>
  <c r="X609" i="5" s="1"/>
  <c r="X610" i="5" a="1"/>
  <c r="X610" i="5" s="1"/>
  <c r="X611" i="5" a="1"/>
  <c r="X611" i="5" s="1"/>
  <c r="X612" i="5" a="1"/>
  <c r="X612" i="5" s="1"/>
  <c r="X613" i="5" a="1"/>
  <c r="X613" i="5" s="1"/>
  <c r="X614" i="5" a="1"/>
  <c r="X614" i="5" s="1"/>
  <c r="X615" i="5" a="1"/>
  <c r="X615" i="5" s="1"/>
  <c r="X616" i="5" a="1"/>
  <c r="X616" i="5" s="1"/>
  <c r="X617" i="5" a="1"/>
  <c r="X617" i="5" s="1"/>
  <c r="X618" i="5" a="1"/>
  <c r="X618" i="5" s="1"/>
  <c r="X619" i="5" a="1"/>
  <c r="X619" i="5" s="1"/>
  <c r="X620" i="5" a="1"/>
  <c r="X620" i="5" s="1"/>
  <c r="X621" i="5" a="1"/>
  <c r="X621" i="5" s="1"/>
  <c r="X622" i="5" a="1"/>
  <c r="X622" i="5" s="1"/>
  <c r="X623" i="5" a="1"/>
  <c r="X623" i="5" s="1"/>
  <c r="X624" i="5" a="1"/>
  <c r="X624" i="5" s="1"/>
  <c r="X625" i="5" a="1"/>
  <c r="X625" i="5" s="1"/>
  <c r="X626" i="5" a="1"/>
  <c r="X626" i="5" s="1"/>
  <c r="X627" i="5" a="1"/>
  <c r="X627" i="5" s="1"/>
  <c r="X628" i="5" a="1"/>
  <c r="X628" i="5" s="1"/>
  <c r="X629" i="5" a="1"/>
  <c r="X629" i="5" s="1"/>
  <c r="X630" i="5" a="1"/>
  <c r="X630" i="5" s="1"/>
  <c r="X631" i="5" a="1"/>
  <c r="X631" i="5" s="1"/>
  <c r="X632" i="5" a="1"/>
  <c r="X632" i="5" s="1"/>
  <c r="X633" i="5" a="1"/>
  <c r="X633" i="5" s="1"/>
  <c r="X634" i="5" a="1"/>
  <c r="X634" i="5" s="1"/>
  <c r="X635" i="5" a="1"/>
  <c r="X635" i="5" s="1"/>
  <c r="X636" i="5" a="1"/>
  <c r="X636" i="5" s="1"/>
  <c r="X637" i="5" a="1"/>
  <c r="X637" i="5" s="1"/>
  <c r="X638" i="5" a="1"/>
  <c r="X638" i="5" s="1"/>
  <c r="X639" i="5" a="1"/>
  <c r="X639" i="5" s="1"/>
  <c r="X640" i="5" a="1"/>
  <c r="X640" i="5" s="1"/>
  <c r="X641" i="5" a="1"/>
  <c r="X641" i="5" s="1"/>
  <c r="X642" i="5" a="1"/>
  <c r="X642" i="5" s="1"/>
  <c r="X643" i="5" a="1"/>
  <c r="X643" i="5" s="1"/>
  <c r="X644" i="5" a="1"/>
  <c r="X644" i="5" s="1"/>
  <c r="X645" i="5" a="1"/>
  <c r="X645" i="5" s="1"/>
  <c r="X646" i="5" a="1"/>
  <c r="X646" i="5" s="1"/>
  <c r="X647" i="5" a="1"/>
  <c r="X647" i="5" s="1"/>
  <c r="X648" i="5" a="1"/>
  <c r="X648" i="5" s="1"/>
  <c r="X649" i="5" a="1"/>
  <c r="X649" i="5" s="1"/>
  <c r="X650" i="5" a="1"/>
  <c r="X650" i="5" s="1"/>
  <c r="X651" i="5" a="1"/>
  <c r="X651" i="5" s="1"/>
  <c r="X652" i="5" a="1"/>
  <c r="X652" i="5" s="1"/>
  <c r="X653" i="5" a="1"/>
  <c r="X653" i="5" s="1"/>
  <c r="X654" i="5" a="1"/>
  <c r="X654" i="5" s="1"/>
  <c r="X655" i="5" a="1"/>
  <c r="X655" i="5" s="1"/>
  <c r="X656" i="5" a="1"/>
  <c r="X656" i="5" s="1"/>
  <c r="X657" i="5" a="1"/>
  <c r="X657" i="5" s="1"/>
  <c r="X658" i="5" a="1"/>
  <c r="X658" i="5" s="1"/>
  <c r="X659" i="5" a="1"/>
  <c r="X659" i="5" s="1"/>
  <c r="X660" i="5" a="1"/>
  <c r="X660" i="5" s="1"/>
  <c r="X661" i="5" a="1"/>
  <c r="X661" i="5" s="1"/>
  <c r="X662" i="5" a="1"/>
  <c r="X662" i="5" s="1"/>
  <c r="X663" i="5" a="1"/>
  <c r="X663" i="5" s="1"/>
  <c r="X664" i="5" a="1"/>
  <c r="X664" i="5" s="1"/>
  <c r="X665" i="5" a="1"/>
  <c r="X665" i="5" s="1"/>
  <c r="X666" i="5" a="1"/>
  <c r="X666" i="5" s="1"/>
  <c r="X667" i="5" a="1"/>
  <c r="X667" i="5" s="1"/>
  <c r="X668" i="5" a="1"/>
  <c r="X668" i="5" s="1"/>
  <c r="X669" i="5" a="1"/>
  <c r="X669" i="5" s="1"/>
  <c r="X670" i="5" a="1"/>
  <c r="X670" i="5" s="1"/>
  <c r="X671" i="5" a="1"/>
  <c r="X671" i="5" s="1"/>
  <c r="X672" i="5" a="1"/>
  <c r="X672" i="5" s="1"/>
  <c r="X673" i="5" a="1"/>
  <c r="X673" i="5" s="1"/>
  <c r="X674" i="5" a="1"/>
  <c r="X674" i="5" s="1"/>
  <c r="X675" i="5" a="1"/>
  <c r="X675" i="5" s="1"/>
  <c r="X676" i="5" a="1"/>
  <c r="X676" i="5" s="1"/>
  <c r="X677" i="5" a="1"/>
  <c r="X677" i="5" s="1"/>
  <c r="X678" i="5" a="1"/>
  <c r="X678" i="5" s="1"/>
  <c r="X679" i="5" a="1"/>
  <c r="X679" i="5" s="1"/>
  <c r="X680" i="5" a="1"/>
  <c r="X680" i="5" s="1"/>
  <c r="X681" i="5" a="1"/>
  <c r="X681" i="5" s="1"/>
  <c r="X682" i="5" a="1"/>
  <c r="X682" i="5" s="1"/>
  <c r="X683" i="5" a="1"/>
  <c r="X683" i="5" s="1"/>
  <c r="X684" i="5" a="1"/>
  <c r="X684" i="5" s="1"/>
  <c r="X685" i="5" a="1"/>
  <c r="X685" i="5" s="1"/>
  <c r="X686" i="5" a="1"/>
  <c r="X686" i="5" s="1"/>
  <c r="X687" i="5" a="1"/>
  <c r="X687" i="5" s="1"/>
  <c r="X688" i="5" a="1"/>
  <c r="X688" i="5" s="1"/>
  <c r="X689" i="5" a="1"/>
  <c r="X689" i="5" s="1"/>
  <c r="X690" i="5" a="1"/>
  <c r="X690" i="5" s="1"/>
  <c r="X691" i="5" a="1"/>
  <c r="X691" i="5" s="1"/>
  <c r="X692" i="5" a="1"/>
  <c r="X692" i="5" s="1"/>
  <c r="X693" i="5" a="1"/>
  <c r="X693" i="5" s="1"/>
  <c r="X694" i="5" a="1"/>
  <c r="X694" i="5" s="1"/>
  <c r="X695" i="5" a="1"/>
  <c r="X695" i="5" s="1"/>
  <c r="X696" i="5" a="1"/>
  <c r="X696" i="5" s="1"/>
  <c r="X697" i="5" a="1"/>
  <c r="X697" i="5" s="1"/>
  <c r="X698" i="5" a="1"/>
  <c r="X698" i="5" s="1"/>
  <c r="X699" i="5" a="1"/>
  <c r="X699" i="5" s="1"/>
  <c r="X700" i="5" a="1"/>
  <c r="X700" i="5" s="1"/>
  <c r="X701" i="5" a="1"/>
  <c r="X701" i="5" s="1"/>
  <c r="X702" i="5" a="1"/>
  <c r="X702" i="5" s="1"/>
  <c r="X703" i="5" a="1"/>
  <c r="X703" i="5" s="1"/>
  <c r="X704" i="5" a="1"/>
  <c r="X704" i="5" s="1"/>
  <c r="X705" i="5" a="1"/>
  <c r="X705" i="5" s="1"/>
  <c r="X706" i="5" a="1"/>
  <c r="X706" i="5" s="1"/>
  <c r="X707" i="5" a="1"/>
  <c r="X707" i="5" s="1"/>
  <c r="X708" i="5" a="1"/>
  <c r="X708" i="5" s="1"/>
  <c r="X709" i="5" a="1"/>
  <c r="X709" i="5" s="1"/>
  <c r="X710" i="5" a="1"/>
  <c r="X710" i="5" s="1"/>
  <c r="X711" i="5" a="1"/>
  <c r="X711" i="5" s="1"/>
  <c r="X712" i="5" a="1"/>
  <c r="X712" i="5" s="1"/>
  <c r="X713" i="5" a="1"/>
  <c r="X713" i="5" s="1"/>
  <c r="X714" i="5" a="1"/>
  <c r="X714" i="5" s="1"/>
  <c r="X715" i="5" a="1"/>
  <c r="X715" i="5" s="1"/>
  <c r="X716" i="5" a="1"/>
  <c r="X716" i="5" s="1"/>
  <c r="X717" i="5" a="1"/>
  <c r="X717" i="5" s="1"/>
  <c r="X718" i="5" a="1"/>
  <c r="X718" i="5" s="1"/>
  <c r="X719" i="5" a="1"/>
  <c r="X719" i="5" s="1"/>
  <c r="X720" i="5" a="1"/>
  <c r="X720" i="5" s="1"/>
  <c r="X721" i="5" a="1"/>
  <c r="X721" i="5" s="1"/>
  <c r="X722" i="5" a="1"/>
  <c r="X722" i="5" s="1"/>
  <c r="X723" i="5" a="1"/>
  <c r="X723" i="5" s="1"/>
  <c r="X724" i="5" a="1"/>
  <c r="X724" i="5" s="1"/>
  <c r="X725" i="5" a="1"/>
  <c r="X725" i="5" s="1"/>
  <c r="X726" i="5" a="1"/>
  <c r="X726" i="5" s="1"/>
  <c r="X727" i="5" a="1"/>
  <c r="X727" i="5" s="1"/>
  <c r="X728" i="5" a="1"/>
  <c r="X728" i="5" s="1"/>
  <c r="X729" i="5" a="1"/>
  <c r="X729" i="5"/>
  <c r="X730" i="5" a="1"/>
  <c r="X730" i="5" s="1"/>
  <c r="X731" i="5" a="1"/>
  <c r="X731" i="5" s="1"/>
  <c r="X732" i="5" a="1"/>
  <c r="X732" i="5" s="1"/>
  <c r="X733" i="5" a="1"/>
  <c r="X733" i="5" s="1"/>
  <c r="X734" i="5" a="1"/>
  <c r="X734" i="5" s="1"/>
  <c r="X735" i="5" a="1"/>
  <c r="X735" i="5" s="1"/>
  <c r="X736" i="5" a="1"/>
  <c r="X736" i="5" s="1"/>
  <c r="X737" i="5" a="1"/>
  <c r="X737" i="5" s="1"/>
  <c r="X738" i="5" a="1"/>
  <c r="X738" i="5" s="1"/>
  <c r="X739" i="5" a="1"/>
  <c r="X739" i="5" s="1"/>
  <c r="X740" i="5" a="1"/>
  <c r="X740" i="5" s="1"/>
  <c r="X741" i="5" a="1"/>
  <c r="X741" i="5" s="1"/>
  <c r="X742" i="5" a="1"/>
  <c r="X742" i="5" s="1"/>
  <c r="X743" i="5" a="1"/>
  <c r="X743" i="5" s="1"/>
  <c r="X744" i="5" a="1"/>
  <c r="X744" i="5" s="1"/>
  <c r="X745" i="5" a="1"/>
  <c r="X745" i="5" s="1"/>
  <c r="X746" i="5" a="1"/>
  <c r="X746" i="5" s="1"/>
  <c r="X747" i="5" a="1"/>
  <c r="X747" i="5" s="1"/>
  <c r="X748" i="5" a="1"/>
  <c r="X748" i="5" s="1"/>
  <c r="X749" i="5" a="1"/>
  <c r="X749" i="5" s="1"/>
  <c r="X750" i="5" a="1"/>
  <c r="X750" i="5" s="1"/>
  <c r="X751" i="5" a="1"/>
  <c r="X751" i="5" s="1"/>
  <c r="X752" i="5" a="1"/>
  <c r="X752" i="5" s="1"/>
  <c r="X753" i="5" a="1"/>
  <c r="X753" i="5" s="1"/>
  <c r="X754" i="5" a="1"/>
  <c r="X754" i="5" s="1"/>
  <c r="X755" i="5" a="1"/>
  <c r="X755" i="5" s="1"/>
  <c r="X756" i="5" a="1"/>
  <c r="X756" i="5" s="1"/>
  <c r="X757" i="5" a="1"/>
  <c r="X757" i="5" s="1"/>
  <c r="X758" i="5" a="1"/>
  <c r="X758" i="5" s="1"/>
  <c r="X759" i="5" a="1"/>
  <c r="X759" i="5" s="1"/>
  <c r="X760" i="5" a="1"/>
  <c r="X760" i="5" s="1"/>
  <c r="X761" i="5" a="1"/>
  <c r="X761" i="5" s="1"/>
  <c r="X762" i="5" a="1"/>
  <c r="X762" i="5" s="1"/>
  <c r="X763" i="5" a="1"/>
  <c r="X763" i="5" s="1"/>
  <c r="X764" i="5" a="1"/>
  <c r="X764" i="5" s="1"/>
  <c r="X765" i="5" a="1"/>
  <c r="X765" i="5" s="1"/>
  <c r="X766" i="5" a="1"/>
  <c r="X766" i="5" s="1"/>
  <c r="X767" i="5" a="1"/>
  <c r="X767" i="5" s="1"/>
  <c r="X768" i="5" a="1"/>
  <c r="X768" i="5" s="1"/>
  <c r="X769" i="5" a="1"/>
  <c r="X769" i="5" s="1"/>
  <c r="X770" i="5" a="1"/>
  <c r="X770" i="5" s="1"/>
  <c r="X771" i="5" a="1"/>
  <c r="X771" i="5" s="1"/>
  <c r="X772" i="5" a="1"/>
  <c r="X772" i="5" s="1"/>
  <c r="X773" i="5" a="1"/>
  <c r="X773" i="5" s="1"/>
  <c r="X774" i="5" a="1"/>
  <c r="X774" i="5" s="1"/>
  <c r="X775" i="5" a="1"/>
  <c r="X775" i="5" s="1"/>
  <c r="X776" i="5" a="1"/>
  <c r="X776" i="5" s="1"/>
  <c r="X777" i="5" a="1"/>
  <c r="X777" i="5" s="1"/>
  <c r="X778" i="5" a="1"/>
  <c r="X778" i="5" s="1"/>
  <c r="X779" i="5" a="1"/>
  <c r="X779" i="5" s="1"/>
  <c r="X780" i="5" a="1"/>
  <c r="X780" i="5" s="1"/>
  <c r="X781" i="5" a="1"/>
  <c r="X781" i="5" s="1"/>
  <c r="X782" i="5" a="1"/>
  <c r="X782" i="5" s="1"/>
  <c r="X783" i="5" a="1"/>
  <c r="X783" i="5" s="1"/>
  <c r="X784" i="5" a="1"/>
  <c r="X784" i="5" s="1"/>
  <c r="X785" i="5" a="1"/>
  <c r="X785" i="5" s="1"/>
  <c r="X786" i="5" a="1"/>
  <c r="X786" i="5" s="1"/>
  <c r="X787" i="5" a="1"/>
  <c r="X787" i="5" s="1"/>
  <c r="X788" i="5" a="1"/>
  <c r="X788" i="5" s="1"/>
  <c r="X789" i="5" a="1"/>
  <c r="X789" i="5" s="1"/>
  <c r="X790" i="5" a="1"/>
  <c r="X790" i="5" s="1"/>
  <c r="X791" i="5" a="1"/>
  <c r="X791" i="5" s="1"/>
  <c r="X792" i="5" a="1"/>
  <c r="X792" i="5" s="1"/>
  <c r="X793" i="5" a="1"/>
  <c r="X793" i="5" s="1"/>
  <c r="X794" i="5" a="1"/>
  <c r="X794" i="5" s="1"/>
  <c r="X795" i="5" a="1"/>
  <c r="X795" i="5" s="1"/>
  <c r="X796" i="5" a="1"/>
  <c r="X796" i="5" s="1"/>
  <c r="X797" i="5" a="1"/>
  <c r="X797" i="5" s="1"/>
  <c r="X798" i="5" a="1"/>
  <c r="X798" i="5" s="1"/>
  <c r="X799" i="5" a="1"/>
  <c r="X799" i="5" s="1"/>
  <c r="X800" i="5" a="1"/>
  <c r="X800" i="5" s="1"/>
  <c r="X801" i="5" a="1"/>
  <c r="X801" i="5" s="1"/>
  <c r="X802" i="5" a="1"/>
  <c r="X802" i="5" s="1"/>
  <c r="X803" i="5" a="1"/>
  <c r="X803" i="5" s="1"/>
  <c r="X804" i="5" a="1"/>
  <c r="X804" i="5" s="1"/>
  <c r="X805" i="5" a="1"/>
  <c r="X805" i="5" s="1"/>
  <c r="X806" i="5" a="1"/>
  <c r="X806" i="5" s="1"/>
  <c r="X807" i="5" a="1"/>
  <c r="X807" i="5" s="1"/>
  <c r="X808" i="5" a="1"/>
  <c r="X808" i="5" s="1"/>
  <c r="X809" i="5" a="1"/>
  <c r="X809" i="5" s="1"/>
  <c r="X810" i="5" a="1"/>
  <c r="X810" i="5" s="1"/>
  <c r="X811" i="5" a="1"/>
  <c r="X811" i="5" s="1"/>
  <c r="X812" i="5" a="1"/>
  <c r="X812" i="5" s="1"/>
  <c r="X813" i="5" a="1"/>
  <c r="X813" i="5" s="1"/>
  <c r="X814" i="5" a="1"/>
  <c r="X814" i="5" s="1"/>
  <c r="X815" i="5" a="1"/>
  <c r="X815" i="5" s="1"/>
  <c r="X816" i="5" a="1"/>
  <c r="X816" i="5" s="1"/>
  <c r="X817" i="5" a="1"/>
  <c r="X817" i="5" s="1"/>
  <c r="X818" i="5" a="1"/>
  <c r="X818" i="5" s="1"/>
  <c r="X819" i="5" a="1"/>
  <c r="X819" i="5" s="1"/>
  <c r="X820" i="5" a="1"/>
  <c r="X820" i="5" s="1"/>
  <c r="X821" i="5" a="1"/>
  <c r="X821" i="5" s="1"/>
  <c r="X822" i="5" a="1"/>
  <c r="X822" i="5" s="1"/>
  <c r="X823" i="5" a="1"/>
  <c r="X823" i="5" s="1"/>
  <c r="X824" i="5" a="1"/>
  <c r="X824" i="5" s="1"/>
  <c r="X825" i="5" a="1"/>
  <c r="X825" i="5" s="1"/>
  <c r="X826" i="5" a="1"/>
  <c r="X826" i="5" s="1"/>
  <c r="X827" i="5" a="1"/>
  <c r="X827" i="5" s="1"/>
  <c r="X828" i="5" a="1"/>
  <c r="X828" i="5" s="1"/>
  <c r="X829" i="5" a="1"/>
  <c r="X829" i="5" s="1"/>
  <c r="X830" i="5" a="1"/>
  <c r="X830" i="5" s="1"/>
  <c r="X831" i="5" a="1"/>
  <c r="X831" i="5" s="1"/>
  <c r="X832" i="5" a="1"/>
  <c r="X832" i="5" s="1"/>
  <c r="X833" i="5" a="1"/>
  <c r="X833" i="5" s="1"/>
  <c r="X834" i="5" a="1"/>
  <c r="X834" i="5" s="1"/>
  <c r="X835" i="5" a="1"/>
  <c r="X835" i="5" s="1"/>
  <c r="X836" i="5" a="1"/>
  <c r="X836" i="5" s="1"/>
  <c r="X837" i="5" a="1"/>
  <c r="X837" i="5" s="1"/>
  <c r="X838" i="5" a="1"/>
  <c r="X838" i="5" s="1"/>
  <c r="X839" i="5" a="1"/>
  <c r="X839" i="5" s="1"/>
  <c r="X840" i="5" a="1"/>
  <c r="X840" i="5" s="1"/>
  <c r="X841" i="5" a="1"/>
  <c r="X841" i="5" s="1"/>
  <c r="X842" i="5" a="1"/>
  <c r="X842" i="5" s="1"/>
  <c r="X843" i="5" a="1"/>
  <c r="X843" i="5" s="1"/>
  <c r="X844" i="5" a="1"/>
  <c r="X844" i="5" s="1"/>
  <c r="X845" i="5" a="1"/>
  <c r="X845" i="5" s="1"/>
  <c r="X846" i="5" a="1"/>
  <c r="X846" i="5" s="1"/>
  <c r="X847" i="5" a="1"/>
  <c r="X847" i="5" s="1"/>
  <c r="X848" i="5" a="1"/>
  <c r="X848" i="5" s="1"/>
  <c r="X849" i="5" a="1"/>
  <c r="X849" i="5" s="1"/>
  <c r="X850" i="5" a="1"/>
  <c r="X850" i="5" s="1"/>
  <c r="X851" i="5" a="1"/>
  <c r="X851" i="5" s="1"/>
  <c r="X852" i="5" a="1"/>
  <c r="X852" i="5" s="1"/>
  <c r="X853" i="5" a="1"/>
  <c r="X853" i="5" s="1"/>
  <c r="X854" i="5" a="1"/>
  <c r="X854" i="5" s="1"/>
  <c r="X855" i="5" a="1"/>
  <c r="X855" i="5" s="1"/>
  <c r="X856" i="5" a="1"/>
  <c r="X856" i="5" s="1"/>
  <c r="X857" i="5" a="1"/>
  <c r="X857" i="5"/>
  <c r="X858" i="5" a="1"/>
  <c r="X858" i="5" s="1"/>
  <c r="X859" i="5" a="1"/>
  <c r="X859" i="5" s="1"/>
  <c r="X860" i="5" a="1"/>
  <c r="X860" i="5" s="1"/>
  <c r="X861" i="5" a="1"/>
  <c r="X861" i="5" s="1"/>
  <c r="X862" i="5" a="1"/>
  <c r="X862" i="5" s="1"/>
  <c r="X863" i="5" a="1"/>
  <c r="X863" i="5" s="1"/>
  <c r="X864" i="5" a="1"/>
  <c r="X864" i="5" s="1"/>
  <c r="X865" i="5" a="1"/>
  <c r="X865" i="5" s="1"/>
  <c r="X866" i="5" a="1"/>
  <c r="X866" i="5" s="1"/>
  <c r="X867" i="5" a="1"/>
  <c r="X867" i="5" s="1"/>
  <c r="X868" i="5" a="1"/>
  <c r="X868" i="5" s="1"/>
  <c r="X869" i="5" a="1"/>
  <c r="X869" i="5" s="1"/>
  <c r="X870" i="5" a="1"/>
  <c r="X870" i="5" s="1"/>
  <c r="X871" i="5" a="1"/>
  <c r="X871" i="5" s="1"/>
  <c r="X872" i="5" a="1"/>
  <c r="X872" i="5" s="1"/>
  <c r="X873" i="5" a="1"/>
  <c r="X873" i="5" s="1"/>
  <c r="X874" i="5" a="1"/>
  <c r="X874" i="5" s="1"/>
  <c r="X875" i="5" a="1"/>
  <c r="X875" i="5" s="1"/>
  <c r="X876" i="5" a="1"/>
  <c r="X876" i="5" s="1"/>
  <c r="X877" i="5" a="1"/>
  <c r="X877" i="5" s="1"/>
  <c r="X878" i="5" a="1"/>
  <c r="X878" i="5" s="1"/>
  <c r="X879" i="5" a="1"/>
  <c r="X879" i="5" s="1"/>
  <c r="X880" i="5" a="1"/>
  <c r="X880" i="5" s="1"/>
  <c r="X881" i="5" a="1"/>
  <c r="X881" i="5" s="1"/>
  <c r="X882" i="5" a="1"/>
  <c r="X882" i="5" s="1"/>
  <c r="X883" i="5" a="1"/>
  <c r="X883" i="5" s="1"/>
  <c r="X884" i="5" a="1"/>
  <c r="X884" i="5" s="1"/>
  <c r="X885" i="5" a="1"/>
  <c r="X885" i="5" s="1"/>
  <c r="X886" i="5" a="1"/>
  <c r="X886" i="5" s="1"/>
  <c r="X887" i="5" a="1"/>
  <c r="X887" i="5" s="1"/>
  <c r="X888" i="5" a="1"/>
  <c r="X888" i="5" s="1"/>
  <c r="X889" i="5" a="1"/>
  <c r="X889" i="5" s="1"/>
  <c r="X890" i="5" a="1"/>
  <c r="X890" i="5" s="1"/>
  <c r="X891" i="5" a="1"/>
  <c r="X891" i="5" s="1"/>
  <c r="X892" i="5" a="1"/>
  <c r="X892" i="5" s="1"/>
  <c r="X893" i="5" a="1"/>
  <c r="X893" i="5" s="1"/>
  <c r="X894" i="5" a="1"/>
  <c r="X894" i="5" s="1"/>
  <c r="X895" i="5" a="1"/>
  <c r="X895" i="5" s="1"/>
  <c r="X896" i="5" a="1"/>
  <c r="X896" i="5" s="1"/>
  <c r="X897" i="5" a="1"/>
  <c r="X897" i="5" s="1"/>
  <c r="X898" i="5" a="1"/>
  <c r="X898" i="5" s="1"/>
  <c r="X899" i="5" a="1"/>
  <c r="X899" i="5" s="1"/>
  <c r="X900" i="5" a="1"/>
  <c r="X900" i="5" s="1"/>
  <c r="X901" i="5" a="1"/>
  <c r="X901" i="5" s="1"/>
  <c r="X902" i="5" a="1"/>
  <c r="X902" i="5" s="1"/>
  <c r="X903" i="5" a="1"/>
  <c r="X903" i="5" s="1"/>
  <c r="X904" i="5" a="1"/>
  <c r="X904" i="5" s="1"/>
  <c r="X905" i="5" a="1"/>
  <c r="X905" i="5" s="1"/>
  <c r="X906" i="5" a="1"/>
  <c r="X906" i="5" s="1"/>
  <c r="X907" i="5" a="1"/>
  <c r="X907" i="5" s="1"/>
  <c r="X908" i="5" a="1"/>
  <c r="X908" i="5" s="1"/>
  <c r="X909" i="5" a="1"/>
  <c r="X909" i="5" s="1"/>
  <c r="X910" i="5" a="1"/>
  <c r="X910" i="5" s="1"/>
  <c r="X911" i="5" a="1"/>
  <c r="X911" i="5" s="1"/>
  <c r="X912" i="5" a="1"/>
  <c r="X912" i="5" s="1"/>
  <c r="X913" i="5" a="1"/>
  <c r="X913" i="5" s="1"/>
  <c r="X914" i="5" a="1"/>
  <c r="X914" i="5" s="1"/>
  <c r="X915" i="5" a="1"/>
  <c r="X915" i="5" s="1"/>
  <c r="X916" i="5" a="1"/>
  <c r="X916" i="5" s="1"/>
  <c r="X917" i="5" a="1"/>
  <c r="X917" i="5" s="1"/>
  <c r="X918" i="5" a="1"/>
  <c r="X918" i="5" s="1"/>
  <c r="X919" i="5" a="1"/>
  <c r="X919" i="5" s="1"/>
  <c r="X920" i="5" a="1"/>
  <c r="X920" i="5" s="1"/>
  <c r="X921" i="5" a="1"/>
  <c r="X921" i="5" s="1"/>
  <c r="X922" i="5" a="1"/>
  <c r="X922" i="5" s="1"/>
  <c r="X923" i="5" a="1"/>
  <c r="X923" i="5" s="1"/>
  <c r="X924" i="5" a="1"/>
  <c r="X924" i="5" s="1"/>
  <c r="X925" i="5" a="1"/>
  <c r="X925" i="5" s="1"/>
  <c r="X926" i="5" a="1"/>
  <c r="X926" i="5" s="1"/>
  <c r="X927" i="5" a="1"/>
  <c r="X927" i="5" s="1"/>
  <c r="X928" i="5" a="1"/>
  <c r="X928" i="5" s="1"/>
  <c r="X929" i="5" a="1"/>
  <c r="X929" i="5" s="1"/>
  <c r="X930" i="5" a="1"/>
  <c r="X930" i="5" s="1"/>
  <c r="X931" i="5" a="1"/>
  <c r="X931" i="5" s="1"/>
  <c r="X932" i="5" a="1"/>
  <c r="X932" i="5" s="1"/>
  <c r="X933" i="5" a="1"/>
  <c r="X933" i="5" s="1"/>
  <c r="X934" i="5" a="1"/>
  <c r="X934" i="5" s="1"/>
  <c r="X935" i="5" a="1"/>
  <c r="X935" i="5" s="1"/>
  <c r="X936" i="5" a="1"/>
  <c r="X936" i="5" s="1"/>
  <c r="X937" i="5" a="1"/>
  <c r="X937" i="5" s="1"/>
  <c r="X938" i="5" a="1"/>
  <c r="X938" i="5" s="1"/>
  <c r="X939" i="5" a="1"/>
  <c r="X939" i="5" s="1"/>
  <c r="X940" i="5" a="1"/>
  <c r="X940" i="5" s="1"/>
  <c r="X941" i="5" a="1"/>
  <c r="X941" i="5" s="1"/>
  <c r="X942" i="5" a="1"/>
  <c r="X942" i="5" s="1"/>
  <c r="X943" i="5" a="1"/>
  <c r="X943" i="5" s="1"/>
  <c r="X944" i="5" a="1"/>
  <c r="X944" i="5" s="1"/>
  <c r="X945" i="5" a="1"/>
  <c r="X945" i="5" s="1"/>
  <c r="X946" i="5" a="1"/>
  <c r="X946" i="5" s="1"/>
  <c r="X947" i="5" a="1"/>
  <c r="X947" i="5" s="1"/>
  <c r="X948" i="5" a="1"/>
  <c r="X948" i="5" s="1"/>
  <c r="X949" i="5" a="1"/>
  <c r="X949" i="5" s="1"/>
  <c r="X950" i="5" a="1"/>
  <c r="X950" i="5" s="1"/>
  <c r="X951" i="5" a="1"/>
  <c r="X951" i="5" s="1"/>
  <c r="X952" i="5" a="1"/>
  <c r="X952" i="5" s="1"/>
  <c r="X953" i="5" a="1"/>
  <c r="X953" i="5" s="1"/>
  <c r="X954" i="5" a="1"/>
  <c r="X954" i="5" s="1"/>
  <c r="X955" i="5" a="1"/>
  <c r="X955" i="5" s="1"/>
  <c r="X956" i="5" a="1"/>
  <c r="X956" i="5" s="1"/>
  <c r="X957" i="5" a="1"/>
  <c r="X957" i="5" s="1"/>
  <c r="X958" i="5" a="1"/>
  <c r="X958" i="5" s="1"/>
  <c r="X959" i="5" a="1"/>
  <c r="X959" i="5" s="1"/>
  <c r="X960" i="5" a="1"/>
  <c r="X960" i="5" s="1"/>
  <c r="X961" i="5" a="1"/>
  <c r="X961" i="5" s="1"/>
  <c r="X962" i="5" a="1"/>
  <c r="X962" i="5" s="1"/>
  <c r="X963" i="5" a="1"/>
  <c r="X963" i="5" s="1"/>
  <c r="X964" i="5" a="1"/>
  <c r="X964" i="5" s="1"/>
  <c r="X965" i="5" a="1"/>
  <c r="X965" i="5" s="1"/>
  <c r="X966" i="5" a="1"/>
  <c r="X966" i="5" s="1"/>
  <c r="X967" i="5" a="1"/>
  <c r="X967" i="5" s="1"/>
  <c r="X968" i="5" a="1"/>
  <c r="X968" i="5" s="1"/>
  <c r="X969" i="5" a="1"/>
  <c r="X969" i="5" s="1"/>
  <c r="X970" i="5" a="1"/>
  <c r="X970" i="5" s="1"/>
  <c r="X971" i="5" a="1"/>
  <c r="X971" i="5" s="1"/>
  <c r="X972" i="5" a="1"/>
  <c r="X972" i="5" s="1"/>
  <c r="X973" i="5" a="1"/>
  <c r="X973" i="5" s="1"/>
  <c r="X974" i="5" a="1"/>
  <c r="X974" i="5" s="1"/>
  <c r="X975" i="5" a="1"/>
  <c r="X975" i="5" s="1"/>
  <c r="X976" i="5" a="1"/>
  <c r="X976" i="5" s="1"/>
  <c r="X977" i="5" a="1"/>
  <c r="X977" i="5" s="1"/>
  <c r="X978" i="5" a="1"/>
  <c r="X978" i="5" s="1"/>
  <c r="X979" i="5" a="1"/>
  <c r="X979" i="5" s="1"/>
  <c r="X980" i="5" a="1"/>
  <c r="X980" i="5" s="1"/>
  <c r="X981" i="5" a="1"/>
  <c r="X981" i="5" s="1"/>
  <c r="X982" i="5" a="1"/>
  <c r="X982" i="5" s="1"/>
  <c r="X983" i="5" a="1"/>
  <c r="X983" i="5" s="1"/>
  <c r="X984" i="5" a="1"/>
  <c r="X984" i="5" s="1"/>
  <c r="X985" i="5" a="1"/>
  <c r="X985" i="5" s="1"/>
  <c r="X986" i="5" a="1"/>
  <c r="X986" i="5" s="1"/>
  <c r="X987" i="5" a="1"/>
  <c r="X987" i="5" s="1"/>
  <c r="X988" i="5" a="1"/>
  <c r="X988" i="5" s="1"/>
  <c r="X989" i="5" a="1"/>
  <c r="X989" i="5" s="1"/>
  <c r="X990" i="5" a="1"/>
  <c r="X990" i="5" s="1"/>
  <c r="X991" i="5" a="1"/>
  <c r="X991" i="5" s="1"/>
  <c r="X992" i="5" a="1"/>
  <c r="X992" i="5" s="1"/>
  <c r="X993" i="5" a="1"/>
  <c r="X993" i="5" s="1"/>
  <c r="X994" i="5" a="1"/>
  <c r="X994" i="5" s="1"/>
  <c r="X995" i="5" a="1"/>
  <c r="X995" i="5" s="1"/>
  <c r="X996" i="5" a="1"/>
  <c r="X996" i="5" s="1"/>
  <c r="X997" i="5" a="1"/>
  <c r="X997" i="5" s="1"/>
  <c r="X998" i="5" a="1"/>
  <c r="X998" i="5" s="1"/>
  <c r="X999" i="5" a="1"/>
  <c r="X999" i="5" s="1"/>
  <c r="X1000" i="5" a="1"/>
  <c r="X1000" i="5" s="1"/>
  <c r="X1001" i="5" a="1"/>
  <c r="X1001" i="5" s="1"/>
  <c r="X1002" i="5" a="1"/>
  <c r="X1002" i="5" s="1"/>
  <c r="X1003" i="5" a="1"/>
  <c r="X1003" i="5" s="1"/>
  <c r="X1004" i="5" a="1"/>
  <c r="X1004" i="5" s="1"/>
  <c r="X1005" i="5" a="1"/>
  <c r="X1005" i="5" s="1"/>
  <c r="X1006" i="5" a="1"/>
  <c r="X1006" i="5" s="1"/>
  <c r="X1007" i="5" a="1"/>
  <c r="X1007" i="5" s="1"/>
  <c r="X1008" i="5" a="1"/>
  <c r="X1008" i="5" s="1"/>
  <c r="X1009" i="5" a="1"/>
  <c r="X1009" i="5" s="1"/>
  <c r="X1010" i="5" a="1"/>
  <c r="X1010" i="5" s="1"/>
  <c r="X1011" i="5" a="1"/>
  <c r="X1011" i="5" s="1"/>
  <c r="X1012" i="5" a="1"/>
  <c r="X1012" i="5" s="1"/>
  <c r="X1013" i="5" a="1"/>
  <c r="X1013" i="5" s="1"/>
  <c r="X1014" i="5" a="1"/>
  <c r="X1014" i="5" s="1"/>
  <c r="X1015" i="5" a="1"/>
  <c r="X1015" i="5" s="1"/>
  <c r="X1016" i="5" a="1"/>
  <c r="X1016" i="5" s="1"/>
  <c r="X1017" i="5" a="1"/>
  <c r="X1017" i="5" s="1"/>
  <c r="X1018" i="5" a="1"/>
  <c r="X1018" i="5" s="1"/>
  <c r="X1019" i="5" a="1"/>
  <c r="X1019" i="5" s="1"/>
  <c r="X1020" i="5" a="1"/>
  <c r="X1020" i="5" s="1"/>
  <c r="X1021" i="5" a="1"/>
  <c r="X1021" i="5" s="1"/>
  <c r="X1022" i="5" a="1"/>
  <c r="X1022" i="5" s="1"/>
  <c r="X1023" i="5" a="1"/>
  <c r="X1023" i="5" s="1"/>
  <c r="X1024" i="5" a="1"/>
  <c r="X1024" i="5" s="1"/>
  <c r="X1025" i="5" a="1"/>
  <c r="X1025" i="5" s="1"/>
  <c r="X1026" i="5" a="1"/>
  <c r="X1026" i="5" s="1"/>
  <c r="X1027" i="5" a="1"/>
  <c r="X1027" i="5" s="1"/>
  <c r="X1028" i="5" a="1"/>
  <c r="X1028" i="5" s="1"/>
  <c r="X1029" i="5" a="1"/>
  <c r="X1029" i="5" s="1"/>
  <c r="X1030" i="5" a="1"/>
  <c r="X1030" i="5" s="1"/>
  <c r="X1031" i="5" a="1"/>
  <c r="X1031" i="5" s="1"/>
  <c r="X1032" i="5" a="1"/>
  <c r="X1032" i="5" s="1"/>
  <c r="X1033" i="5" a="1"/>
  <c r="X1033" i="5" s="1"/>
  <c r="X1034" i="5" a="1"/>
  <c r="X1034" i="5" s="1"/>
  <c r="X1035" i="5" a="1"/>
  <c r="X1035" i="5" s="1"/>
  <c r="X1036" i="5" a="1"/>
  <c r="X1036" i="5" s="1"/>
  <c r="X1037" i="5" a="1"/>
  <c r="X1037" i="5" s="1"/>
  <c r="X1038" i="5" a="1"/>
  <c r="X1038" i="5" s="1"/>
  <c r="X1039" i="5" a="1"/>
  <c r="X1039" i="5" s="1"/>
  <c r="X1040" i="5" a="1"/>
  <c r="X1040" i="5" s="1"/>
  <c r="X1041" i="5" a="1"/>
  <c r="X1041" i="5" s="1"/>
  <c r="X1042" i="5" a="1"/>
  <c r="X1042" i="5" s="1"/>
  <c r="X1043" i="5" a="1"/>
  <c r="X1043" i="5" s="1"/>
  <c r="X1044" i="5" a="1"/>
  <c r="X1044" i="5" s="1"/>
  <c r="X1045" i="5" a="1"/>
  <c r="X1045" i="5" s="1"/>
  <c r="X1046" i="5" a="1"/>
  <c r="X1046" i="5" s="1"/>
  <c r="X1047" i="5" a="1"/>
  <c r="X1047" i="5" s="1"/>
  <c r="X1048" i="5" a="1"/>
  <c r="X1048" i="5" s="1"/>
  <c r="X1049" i="5" a="1"/>
  <c r="X1049" i="5" s="1"/>
  <c r="X1050" i="5" a="1"/>
  <c r="X1050" i="5" s="1"/>
  <c r="X1051" i="5" a="1"/>
  <c r="X1051" i="5" s="1"/>
  <c r="X1052" i="5" a="1"/>
  <c r="X1052" i="5" s="1"/>
  <c r="X1053" i="5" a="1"/>
  <c r="X1053" i="5" s="1"/>
  <c r="X1054" i="5" a="1"/>
  <c r="X1054" i="5" s="1"/>
  <c r="X1055" i="5" a="1"/>
  <c r="X1055" i="5" s="1"/>
  <c r="X1056" i="5" a="1"/>
  <c r="X1056" i="5" s="1"/>
  <c r="X1057" i="5" a="1"/>
  <c r="X1057" i="5" s="1"/>
  <c r="X1058" i="5" a="1"/>
  <c r="X1058" i="5" s="1"/>
  <c r="X1059" i="5" a="1"/>
  <c r="X1059" i="5" s="1"/>
  <c r="X1060" i="5" a="1"/>
  <c r="X1060" i="5" s="1"/>
  <c r="X1061" i="5" a="1"/>
  <c r="X1061" i="5" s="1"/>
  <c r="X1062" i="5" a="1"/>
  <c r="X1062" i="5" s="1"/>
  <c r="X1063" i="5" a="1"/>
  <c r="X1063" i="5" s="1"/>
  <c r="X1064" i="5" a="1"/>
  <c r="X1064" i="5" s="1"/>
  <c r="X1065" i="5" a="1"/>
  <c r="X1065" i="5" s="1"/>
  <c r="X1066" i="5" a="1"/>
  <c r="X1066" i="5" s="1"/>
  <c r="X1067" i="5" a="1"/>
  <c r="X1067" i="5" s="1"/>
  <c r="X1068" i="5" a="1"/>
  <c r="X1068" i="5" s="1"/>
  <c r="X1069" i="5" a="1"/>
  <c r="X1069" i="5" s="1"/>
  <c r="X1070" i="5" a="1"/>
  <c r="X1070" i="5" s="1"/>
  <c r="X1071" i="5" a="1"/>
  <c r="X1071" i="5" s="1"/>
  <c r="X1072" i="5" a="1"/>
  <c r="X1072" i="5" s="1"/>
  <c r="X1073" i="5" a="1"/>
  <c r="X1073" i="5" s="1"/>
  <c r="X1074" i="5" a="1"/>
  <c r="X1074" i="5" s="1"/>
  <c r="X1075" i="5" a="1"/>
  <c r="X1075" i="5" s="1"/>
  <c r="X1076" i="5" a="1"/>
  <c r="X1076" i="5" s="1"/>
  <c r="X1077" i="5" a="1"/>
  <c r="X1077" i="5" s="1"/>
  <c r="X1078" i="5" a="1"/>
  <c r="X1078" i="5" s="1"/>
  <c r="X1079" i="5" a="1"/>
  <c r="X1079" i="5" s="1"/>
  <c r="X1080" i="5" a="1"/>
  <c r="X1080" i="5" s="1"/>
  <c r="X1081" i="5" a="1"/>
  <c r="X1081" i="5" s="1"/>
  <c r="X1082" i="5" a="1"/>
  <c r="X1082" i="5" s="1"/>
  <c r="X1083" i="5" a="1"/>
  <c r="X1083" i="5" s="1"/>
  <c r="X1084" i="5" a="1"/>
  <c r="X1084" i="5" s="1"/>
  <c r="X1085" i="5" a="1"/>
  <c r="X1085" i="5" s="1"/>
  <c r="X1086" i="5" a="1"/>
  <c r="X1086" i="5" s="1"/>
  <c r="X1087" i="5" a="1"/>
  <c r="X1087" i="5" s="1"/>
  <c r="X1088" i="5" a="1"/>
  <c r="X1088" i="5" s="1"/>
  <c r="X1089" i="5" a="1"/>
  <c r="X1089" i="5" s="1"/>
  <c r="X1090" i="5" a="1"/>
  <c r="X1090" i="5" s="1"/>
  <c r="X1091" i="5" a="1"/>
  <c r="X1091" i="5" s="1"/>
  <c r="X1092" i="5" a="1"/>
  <c r="X1092" i="5" s="1"/>
  <c r="X1093" i="5" a="1"/>
  <c r="X1093" i="5" s="1"/>
  <c r="X1094" i="5" a="1"/>
  <c r="X1094" i="5" s="1"/>
  <c r="X1095" i="5" a="1"/>
  <c r="X1095" i="5" s="1"/>
  <c r="X1096" i="5" a="1"/>
  <c r="X1096" i="5" s="1"/>
  <c r="X1097" i="5" a="1"/>
  <c r="X1097" i="5" s="1"/>
  <c r="X1098" i="5" a="1"/>
  <c r="X1098" i="5" s="1"/>
  <c r="X1099" i="5" a="1"/>
  <c r="X1099" i="5" s="1"/>
  <c r="X1100" i="5" a="1"/>
  <c r="X1100" i="5" s="1"/>
  <c r="X1101" i="5" a="1"/>
  <c r="X1101" i="5" s="1"/>
  <c r="X1102" i="5" a="1"/>
  <c r="X1102" i="5" s="1"/>
  <c r="X1103" i="5" a="1"/>
  <c r="X1103" i="5" s="1"/>
  <c r="X1104" i="5" a="1"/>
  <c r="X1104" i="5" s="1"/>
  <c r="X1105" i="5" a="1"/>
  <c r="X1105" i="5" s="1"/>
  <c r="X1106" i="5" a="1"/>
  <c r="X1106" i="5" s="1"/>
  <c r="X1107" i="5" a="1"/>
  <c r="X1107" i="5" s="1"/>
  <c r="X1108" i="5" a="1"/>
  <c r="X1108" i="5" s="1"/>
  <c r="X1109" i="5" a="1"/>
  <c r="X1109" i="5" s="1"/>
  <c r="X1110" i="5" a="1"/>
  <c r="X1110" i="5" s="1"/>
  <c r="X1111" i="5" a="1"/>
  <c r="X1111" i="5" s="1"/>
  <c r="X1112" i="5" a="1"/>
  <c r="X1112" i="5" s="1"/>
  <c r="X1113" i="5" a="1"/>
  <c r="X1113" i="5" s="1"/>
  <c r="X1114" i="5" a="1"/>
  <c r="X1114" i="5" s="1"/>
  <c r="X1115" i="5" a="1"/>
  <c r="X1115" i="5" s="1"/>
  <c r="X1116" i="5" a="1"/>
  <c r="X1116" i="5"/>
  <c r="X1117" i="5" a="1"/>
  <c r="X1117" i="5" s="1"/>
  <c r="X1118" i="5" a="1"/>
  <c r="X1118" i="5" s="1"/>
  <c r="X1119" i="5" a="1"/>
  <c r="X1119" i="5" s="1"/>
  <c r="X1120" i="5" a="1"/>
  <c r="X1120" i="5" s="1"/>
  <c r="X1121" i="5" a="1"/>
  <c r="X1121" i="5" s="1"/>
  <c r="X1122" i="5" a="1"/>
  <c r="X1122" i="5" s="1"/>
  <c r="X1123" i="5" a="1"/>
  <c r="X1123" i="5" s="1"/>
  <c r="X1124" i="5" a="1"/>
  <c r="X1124" i="5" s="1"/>
  <c r="X1125" i="5" a="1"/>
  <c r="X1125" i="5" s="1"/>
  <c r="X1126" i="5" a="1"/>
  <c r="X1126" i="5" s="1"/>
  <c r="X1127" i="5" a="1"/>
  <c r="X1127" i="5" s="1"/>
  <c r="X1128" i="5" a="1"/>
  <c r="X1128" i="5" s="1"/>
  <c r="X1129" i="5" a="1"/>
  <c r="X1129" i="5" s="1"/>
  <c r="X1130" i="5" a="1"/>
  <c r="X1130" i="5" s="1"/>
  <c r="X1131" i="5" a="1"/>
  <c r="X1131" i="5" s="1"/>
  <c r="X1132" i="5" a="1"/>
  <c r="X1132" i="5" s="1"/>
  <c r="X1133" i="5" a="1"/>
  <c r="X1133" i="5" s="1"/>
  <c r="X1134" i="5" a="1"/>
  <c r="X1134" i="5" s="1"/>
  <c r="X1135" i="5" a="1"/>
  <c r="X1135" i="5" s="1"/>
  <c r="X1136" i="5" a="1"/>
  <c r="X1136" i="5" s="1"/>
  <c r="X1137" i="5" a="1"/>
  <c r="X1137" i="5" s="1"/>
  <c r="X1138" i="5" a="1"/>
  <c r="X1138" i="5" s="1"/>
  <c r="X1139" i="5" a="1"/>
  <c r="X1139" i="5" s="1"/>
  <c r="X1140" i="5" a="1"/>
  <c r="X1140" i="5" s="1"/>
  <c r="X1141" i="5" a="1"/>
  <c r="X1141" i="5" s="1"/>
  <c r="X1142" i="5" a="1"/>
  <c r="X1142" i="5" s="1"/>
  <c r="X1143" i="5" a="1"/>
  <c r="X1143" i="5" s="1"/>
  <c r="X1144" i="5" a="1"/>
  <c r="X1144" i="5" s="1"/>
  <c r="X1145" i="5" a="1"/>
  <c r="X1145" i="5" s="1"/>
  <c r="X1146" i="5" a="1"/>
  <c r="X1146" i="5" s="1"/>
  <c r="X1147" i="5" a="1"/>
  <c r="X1147" i="5" s="1"/>
  <c r="X1148" i="5" a="1"/>
  <c r="X1148" i="5" s="1"/>
  <c r="X1149" i="5" a="1"/>
  <c r="X1149" i="5" s="1"/>
  <c r="X1150" i="5" a="1"/>
  <c r="X1150" i="5" s="1"/>
  <c r="X1151" i="5" a="1"/>
  <c r="X1151" i="5" s="1"/>
  <c r="X1152" i="5" a="1"/>
  <c r="X1152" i="5" s="1"/>
  <c r="X1153" i="5" a="1"/>
  <c r="X1153" i="5" s="1"/>
  <c r="X1154" i="5" a="1"/>
  <c r="X1154" i="5" s="1"/>
  <c r="X1155" i="5" a="1"/>
  <c r="X1155" i="5" s="1"/>
  <c r="X1156" i="5" a="1"/>
  <c r="X1156" i="5" s="1"/>
  <c r="X1157" i="5" a="1"/>
  <c r="X1157" i="5" s="1"/>
  <c r="X1158" i="5" a="1"/>
  <c r="X1158" i="5" s="1"/>
  <c r="X1159" i="5" a="1"/>
  <c r="X1159" i="5" s="1"/>
  <c r="X1160" i="5" a="1"/>
  <c r="X1160" i="5" s="1"/>
  <c r="X1161" i="5" a="1"/>
  <c r="X1161" i="5" s="1"/>
  <c r="X1162" i="5" a="1"/>
  <c r="X1162" i="5" s="1"/>
  <c r="X1163" i="5" a="1"/>
  <c r="X1163" i="5" s="1"/>
  <c r="X1164" i="5" a="1"/>
  <c r="X1164" i="5" s="1"/>
  <c r="X1165" i="5" a="1"/>
  <c r="X1165" i="5" s="1"/>
  <c r="X1166" i="5" a="1"/>
  <c r="X1166" i="5" s="1"/>
  <c r="X1167" i="5" a="1"/>
  <c r="X1167" i="5" s="1"/>
  <c r="X1168" i="5" a="1"/>
  <c r="X1168" i="5" s="1"/>
  <c r="X1169" i="5" a="1"/>
  <c r="X1169" i="5" s="1"/>
  <c r="X1170" i="5" a="1"/>
  <c r="X1170" i="5" s="1"/>
  <c r="X1171" i="5" a="1"/>
  <c r="X1171" i="5"/>
  <c r="X1172" i="5" a="1"/>
  <c r="X1172" i="5" s="1"/>
  <c r="X1173" i="5" a="1"/>
  <c r="X1173" i="5" s="1"/>
  <c r="X1174" i="5" a="1"/>
  <c r="X1174" i="5" s="1"/>
  <c r="X1175" i="5" a="1"/>
  <c r="X1175" i="5" s="1"/>
  <c r="X1176" i="5" a="1"/>
  <c r="X1176" i="5" s="1"/>
  <c r="X1177" i="5" a="1"/>
  <c r="X1177" i="5" s="1"/>
  <c r="X1178" i="5" a="1"/>
  <c r="X1178" i="5" s="1"/>
  <c r="X1179" i="5" a="1"/>
  <c r="X1179" i="5" s="1"/>
  <c r="X1180" i="5" a="1"/>
  <c r="X1180" i="5" s="1"/>
  <c r="X1181" i="5" a="1"/>
  <c r="X1181" i="5" s="1"/>
  <c r="X1182" i="5" a="1"/>
  <c r="X1182" i="5" s="1"/>
  <c r="X1183" i="5" a="1"/>
  <c r="X1183" i="5" s="1"/>
  <c r="X1184" i="5" a="1"/>
  <c r="X1184" i="5" s="1"/>
  <c r="X1185" i="5" a="1"/>
  <c r="X1185" i="5" s="1"/>
  <c r="X1186" i="5" a="1"/>
  <c r="X1186" i="5" s="1"/>
  <c r="X1187" i="5" a="1"/>
  <c r="X1187" i="5" s="1"/>
  <c r="X1188" i="5" a="1"/>
  <c r="X1188" i="5" s="1"/>
  <c r="X1189" i="5" a="1"/>
  <c r="X1189" i="5" s="1"/>
  <c r="X1190" i="5" a="1"/>
  <c r="X1190" i="5" s="1"/>
  <c r="X1191" i="5" a="1"/>
  <c r="X1191" i="5" s="1"/>
  <c r="X1192" i="5" a="1"/>
  <c r="X1192" i="5" s="1"/>
  <c r="X1193" i="5" a="1"/>
  <c r="X1193" i="5" s="1"/>
  <c r="X1194" i="5" a="1"/>
  <c r="X1194" i="5" s="1"/>
  <c r="X1195" i="5" a="1"/>
  <c r="X1195" i="5" s="1"/>
  <c r="X1196" i="5" a="1"/>
  <c r="X1196" i="5" s="1"/>
  <c r="X1197" i="5" a="1"/>
  <c r="X1197" i="5" s="1"/>
  <c r="X1198" i="5" a="1"/>
  <c r="X1198" i="5" s="1"/>
  <c r="X1199" i="5" a="1"/>
  <c r="X1199" i="5" s="1"/>
  <c r="X1200" i="5" a="1"/>
  <c r="X1200" i="5" s="1"/>
  <c r="X1201" i="5" a="1"/>
  <c r="X1201" i="5" s="1"/>
  <c r="X1202" i="5" a="1"/>
  <c r="X1202" i="5" s="1"/>
  <c r="X1203" i="5" a="1"/>
  <c r="X1203" i="5" s="1"/>
  <c r="X1204" i="5" a="1"/>
  <c r="X1204" i="5" s="1"/>
  <c r="X1205" i="5" a="1"/>
  <c r="X1205" i="5" s="1"/>
  <c r="X1206" i="5" a="1"/>
  <c r="X1206" i="5" s="1"/>
  <c r="X1207" i="5" a="1"/>
  <c r="X1207" i="5" s="1"/>
  <c r="X1208" i="5" a="1"/>
  <c r="X1208" i="5" s="1"/>
  <c r="X1209" i="5" a="1"/>
  <c r="X1209" i="5" s="1"/>
  <c r="X1210" i="5" a="1"/>
  <c r="X1210" i="5" s="1"/>
  <c r="X1211" i="5" a="1"/>
  <c r="X1211" i="5" s="1"/>
  <c r="X1212" i="5" a="1"/>
  <c r="X1212" i="5" s="1"/>
  <c r="X1213" i="5" a="1"/>
  <c r="X1213" i="5" s="1"/>
  <c r="X1214" i="5" a="1"/>
  <c r="X1214" i="5" s="1"/>
  <c r="X1215" i="5" a="1"/>
  <c r="X1215" i="5" s="1"/>
  <c r="X1216" i="5" a="1"/>
  <c r="X1216" i="5" s="1"/>
  <c r="X1217" i="5" a="1"/>
  <c r="X1217" i="5" s="1"/>
  <c r="X1218" i="5" a="1"/>
  <c r="X1218" i="5" s="1"/>
  <c r="X1219" i="5" a="1"/>
  <c r="X1219" i="5" s="1"/>
  <c r="X1220" i="5" a="1"/>
  <c r="X1220" i="5" s="1"/>
  <c r="X1221" i="5" a="1"/>
  <c r="X1221" i="5" s="1"/>
  <c r="X1222" i="5" a="1"/>
  <c r="X1222" i="5" s="1"/>
  <c r="X1223" i="5" a="1"/>
  <c r="X1223" i="5" s="1"/>
  <c r="X1224" i="5" a="1"/>
  <c r="X1224" i="5" s="1"/>
  <c r="X1225" i="5" a="1"/>
  <c r="X1225" i="5" s="1"/>
  <c r="X1226" i="5" a="1"/>
  <c r="X1226" i="5" s="1"/>
  <c r="X1227" i="5" a="1"/>
  <c r="X1227" i="5" s="1"/>
  <c r="X1228" i="5" a="1"/>
  <c r="X1228" i="5" s="1"/>
  <c r="X1229" i="5" a="1"/>
  <c r="X1229" i="5" s="1"/>
  <c r="X1230" i="5" a="1"/>
  <c r="X1230" i="5"/>
  <c r="X1231" i="5" a="1"/>
  <c r="X1231" i="5" s="1"/>
  <c r="X1232" i="5" a="1"/>
  <c r="X1232" i="5" s="1"/>
  <c r="X1233" i="5" a="1"/>
  <c r="X1233" i="5" s="1"/>
  <c r="X1234" i="5" a="1"/>
  <c r="X1234" i="5" s="1"/>
  <c r="X1235" i="5" a="1"/>
  <c r="X1235" i="5" s="1"/>
  <c r="X1236" i="5" a="1"/>
  <c r="X1236" i="5" s="1"/>
  <c r="X1237" i="5" a="1"/>
  <c r="X1237" i="5" s="1"/>
  <c r="X1238" i="5" a="1"/>
  <c r="X1238" i="5" s="1"/>
  <c r="X1239" i="5" a="1"/>
  <c r="X1239" i="5" s="1"/>
  <c r="X1240" i="5" a="1"/>
  <c r="X1240" i="5" s="1"/>
  <c r="X1241" i="5" a="1"/>
  <c r="X1241" i="5" s="1"/>
  <c r="X1242" i="5" a="1"/>
  <c r="X1242" i="5" s="1"/>
  <c r="X1243" i="5" a="1"/>
  <c r="X1243" i="5" s="1"/>
  <c r="X1244" i="5" a="1"/>
  <c r="X1244" i="5" s="1"/>
  <c r="X1245" i="5" a="1"/>
  <c r="X1245" i="5" s="1"/>
  <c r="X1246" i="5" a="1"/>
  <c r="X1246" i="5" s="1"/>
  <c r="X1247" i="5" a="1"/>
  <c r="X1247" i="5" s="1"/>
  <c r="X1248" i="5" a="1"/>
  <c r="X1248" i="5" s="1"/>
  <c r="X1249" i="5" a="1"/>
  <c r="X1249" i="5" s="1"/>
  <c r="X1250" i="5" a="1"/>
  <c r="X1250" i="5" s="1"/>
  <c r="X1251" i="5" a="1"/>
  <c r="X1251" i="5" s="1"/>
  <c r="X1252" i="5" a="1"/>
  <c r="X1252" i="5" s="1"/>
  <c r="X1253" i="5" a="1"/>
  <c r="X1253" i="5" s="1"/>
  <c r="X1254" i="5" a="1"/>
  <c r="X1254" i="5" s="1"/>
  <c r="X1255" i="5" a="1"/>
  <c r="X1255" i="5" s="1"/>
  <c r="X1256" i="5" a="1"/>
  <c r="X1256" i="5" s="1"/>
  <c r="X1257" i="5" a="1"/>
  <c r="X1257" i="5" s="1"/>
  <c r="X1258" i="5" a="1"/>
  <c r="X1258" i="5" s="1"/>
  <c r="X1259" i="5" a="1"/>
  <c r="X1259" i="5" s="1"/>
  <c r="X1260" i="5" a="1"/>
  <c r="X1260" i="5" s="1"/>
  <c r="X1261" i="5" a="1"/>
  <c r="X1261" i="5" s="1"/>
  <c r="X1262" i="5" a="1"/>
  <c r="X1262" i="5" s="1"/>
  <c r="X1263" i="5" a="1"/>
  <c r="X1263" i="5" s="1"/>
  <c r="X1264" i="5" a="1"/>
  <c r="X1264" i="5" s="1"/>
  <c r="X1265" i="5" a="1"/>
  <c r="X1265" i="5" s="1"/>
  <c r="X1266" i="5" a="1"/>
  <c r="X1266" i="5" s="1"/>
  <c r="X1267" i="5" a="1"/>
  <c r="X1267" i="5" s="1"/>
  <c r="X1268" i="5" a="1"/>
  <c r="X1268" i="5" s="1"/>
  <c r="X1269" i="5" a="1"/>
  <c r="X1269" i="5" s="1"/>
  <c r="X1270" i="5" a="1"/>
  <c r="X1270" i="5" s="1"/>
  <c r="X1271" i="5" a="1"/>
  <c r="X1271" i="5" s="1"/>
  <c r="X1272" i="5" a="1"/>
  <c r="X1272" i="5" s="1"/>
  <c r="X1273" i="5" a="1"/>
  <c r="X1273" i="5" s="1"/>
  <c r="X1274" i="5" a="1"/>
  <c r="X1274" i="5" s="1"/>
  <c r="X1275" i="5" a="1"/>
  <c r="X1275" i="5" s="1"/>
  <c r="X1276" i="5" a="1"/>
  <c r="X1276" i="5" s="1"/>
  <c r="X1277" i="5" a="1"/>
  <c r="X1277" i="5" s="1"/>
  <c r="X1278" i="5" a="1"/>
  <c r="X1278" i="5" s="1"/>
  <c r="X1279" i="5" a="1"/>
  <c r="X1279" i="5" s="1"/>
  <c r="X1280" i="5" a="1"/>
  <c r="X1280" i="5" s="1"/>
  <c r="X1281" i="5" a="1"/>
  <c r="X1281" i="5" s="1"/>
  <c r="X1282" i="5" a="1"/>
  <c r="X1282" i="5" s="1"/>
  <c r="X1283" i="5" a="1"/>
  <c r="X1283" i="5" s="1"/>
  <c r="X1284" i="5" a="1"/>
  <c r="X1284" i="5" s="1"/>
  <c r="X1285" i="5" a="1"/>
  <c r="X1285" i="5" s="1"/>
  <c r="X1286" i="5" a="1"/>
  <c r="X1286" i="5" s="1"/>
  <c r="X1287" i="5" a="1"/>
  <c r="X1287" i="5" s="1"/>
  <c r="X1288" i="5" a="1"/>
  <c r="X1288" i="5" s="1"/>
  <c r="X1289" i="5" a="1"/>
  <c r="X1289" i="5" s="1"/>
  <c r="X1290" i="5" a="1"/>
  <c r="X1290" i="5" s="1"/>
  <c r="X1291" i="5" a="1"/>
  <c r="X1291" i="5" s="1"/>
  <c r="X1292" i="5" a="1"/>
  <c r="X1292" i="5" s="1"/>
  <c r="X1293" i="5" a="1"/>
  <c r="X1293" i="5" s="1"/>
  <c r="X1294" i="5" a="1"/>
  <c r="X1294" i="5" s="1"/>
  <c r="X1295" i="5" a="1"/>
  <c r="X1295" i="5" s="1"/>
  <c r="X1296" i="5" a="1"/>
  <c r="X1296" i="5" s="1"/>
  <c r="X1297" i="5" a="1"/>
  <c r="X1297" i="5" s="1"/>
  <c r="X1298" i="5" a="1"/>
  <c r="X1298" i="5" s="1"/>
  <c r="X1299" i="5" a="1"/>
  <c r="X1299" i="5" s="1"/>
  <c r="X1300" i="5" a="1"/>
  <c r="X1300" i="5" s="1"/>
  <c r="X1301" i="5" a="1"/>
  <c r="X1301" i="5" s="1"/>
  <c r="X1302" i="5" a="1"/>
  <c r="X1302" i="5" s="1"/>
  <c r="X1303" i="5" a="1"/>
  <c r="X1303" i="5" s="1"/>
  <c r="X1304" i="5" a="1"/>
  <c r="X1304" i="5" s="1"/>
  <c r="X1305" i="5" a="1"/>
  <c r="X1305" i="5" s="1"/>
  <c r="X1306" i="5" a="1"/>
  <c r="X1306" i="5" s="1"/>
  <c r="X1307" i="5" a="1"/>
  <c r="X1307" i="5" s="1"/>
  <c r="X1308" i="5" a="1"/>
  <c r="X1308" i="5" s="1"/>
  <c r="X1309" i="5" a="1"/>
  <c r="X1309" i="5" s="1"/>
  <c r="X1310" i="5" a="1"/>
  <c r="X1310" i="5" s="1"/>
  <c r="X1311" i="5" a="1"/>
  <c r="X1311" i="5" s="1"/>
  <c r="X1312" i="5" a="1"/>
  <c r="X1312" i="5" s="1"/>
  <c r="X1313" i="5" a="1"/>
  <c r="X1313" i="5" s="1"/>
  <c r="X1314" i="5" a="1"/>
  <c r="X1314" i="5" s="1"/>
  <c r="X1315" i="5" a="1"/>
  <c r="X1315" i="5" s="1"/>
  <c r="X1316" i="5" a="1"/>
  <c r="X1316" i="5" s="1"/>
  <c r="X1317" i="5" a="1"/>
  <c r="X1317" i="5" s="1"/>
  <c r="X1318" i="5" a="1"/>
  <c r="X1318" i="5" s="1"/>
  <c r="X1319" i="5" a="1"/>
  <c r="X1319" i="5" s="1"/>
  <c r="X1320" i="5" a="1"/>
  <c r="X1320" i="5" s="1"/>
  <c r="X1321" i="5" a="1"/>
  <c r="X1321" i="5" s="1"/>
  <c r="X1322" i="5" a="1"/>
  <c r="X1322" i="5" s="1"/>
  <c r="X1323" i="5" a="1"/>
  <c r="X1323" i="5" s="1"/>
  <c r="X1324" i="5" a="1"/>
  <c r="X1324" i="5" s="1"/>
  <c r="X1325" i="5" a="1"/>
  <c r="X1325" i="5" s="1"/>
  <c r="X1326" i="5" a="1"/>
  <c r="X1326" i="5" s="1"/>
  <c r="X1327" i="5" a="1"/>
  <c r="X1327" i="5" s="1"/>
  <c r="X1328" i="5" a="1"/>
  <c r="X1328" i="5" s="1"/>
  <c r="X1329" i="5" a="1"/>
  <c r="X1329" i="5" s="1"/>
  <c r="X1330" i="5" a="1"/>
  <c r="X1330" i="5" s="1"/>
  <c r="X1331" i="5" a="1"/>
  <c r="X1331" i="5" s="1"/>
  <c r="X1332" i="5" a="1"/>
  <c r="X1332" i="5" s="1"/>
  <c r="X1333" i="5" a="1"/>
  <c r="X1333" i="5" s="1"/>
  <c r="X1334" i="5" a="1"/>
  <c r="X1334" i="5" s="1"/>
  <c r="X1335" i="5" a="1"/>
  <c r="X1335" i="5" s="1"/>
  <c r="X1336" i="5" a="1"/>
  <c r="X1336" i="5" s="1"/>
  <c r="X1337" i="5" a="1"/>
  <c r="X1337" i="5" s="1"/>
  <c r="X1338" i="5" a="1"/>
  <c r="X1338" i="5" s="1"/>
  <c r="X1339" i="5" a="1"/>
  <c r="X1339" i="5" s="1"/>
  <c r="X1340" i="5" a="1"/>
  <c r="X1340" i="5" s="1"/>
  <c r="X1341" i="5" a="1"/>
  <c r="X1341" i="5" s="1"/>
  <c r="X1342" i="5" a="1"/>
  <c r="X1342" i="5" s="1"/>
  <c r="X1343" i="5" a="1"/>
  <c r="X1343" i="5" s="1"/>
  <c r="X1344" i="5" a="1"/>
  <c r="X1344" i="5" s="1"/>
  <c r="X1345" i="5" a="1"/>
  <c r="X1345" i="5" s="1"/>
  <c r="X1346" i="5" a="1"/>
  <c r="X1346" i="5" s="1"/>
  <c r="X1347" i="5" a="1"/>
  <c r="X1347" i="5" s="1"/>
  <c r="X1348" i="5" a="1"/>
  <c r="X1348" i="5" s="1"/>
  <c r="X1349" i="5" a="1"/>
  <c r="X1349" i="5" s="1"/>
  <c r="X1350" i="5" a="1"/>
  <c r="X1350" i="5" s="1"/>
  <c r="X1351" i="5" a="1"/>
  <c r="X1351" i="5" s="1"/>
  <c r="X1352" i="5" a="1"/>
  <c r="X1352" i="5" s="1"/>
  <c r="X1353" i="5" a="1"/>
  <c r="X1353" i="5" s="1"/>
  <c r="X1354" i="5" a="1"/>
  <c r="X1354" i="5" s="1"/>
  <c r="X1355" i="5" a="1"/>
  <c r="X1355" i="5" s="1"/>
  <c r="X1356" i="5" a="1"/>
  <c r="X1356" i="5" s="1"/>
  <c r="X1357" i="5" a="1"/>
  <c r="X1357" i="5" s="1"/>
  <c r="X1358" i="5" a="1"/>
  <c r="X1358" i="5" s="1"/>
  <c r="X1359" i="5" a="1"/>
  <c r="X1359" i="5" s="1"/>
  <c r="X1360" i="5" a="1"/>
  <c r="X1360" i="5" s="1"/>
  <c r="X1361" i="5" a="1"/>
  <c r="X1361" i="5" s="1"/>
  <c r="X1362" i="5" a="1"/>
  <c r="X1362" i="5" s="1"/>
  <c r="X1363" i="5" a="1"/>
  <c r="X1363" i="5" s="1"/>
  <c r="X1364" i="5" a="1"/>
  <c r="X1364" i="5" s="1"/>
  <c r="X1365" i="5" a="1"/>
  <c r="X1365" i="5" s="1"/>
  <c r="X1366" i="5" a="1"/>
  <c r="X1366" i="5" s="1"/>
  <c r="X1367" i="5" a="1"/>
  <c r="X1367" i="5" s="1"/>
  <c r="X1368" i="5" a="1"/>
  <c r="X1368" i="5" s="1"/>
  <c r="X1369" i="5" a="1"/>
  <c r="X1369" i="5" s="1"/>
  <c r="X1370" i="5" a="1"/>
  <c r="X1370" i="5" s="1"/>
  <c r="X1371" i="5" a="1"/>
  <c r="X1371" i="5" s="1"/>
  <c r="X1372" i="5" a="1"/>
  <c r="X1372" i="5" s="1"/>
  <c r="X1373" i="5" a="1"/>
  <c r="X1373" i="5" s="1"/>
  <c r="X1374" i="5" a="1"/>
  <c r="X1374" i="5" s="1"/>
  <c r="X1375" i="5" a="1"/>
  <c r="X1375" i="5" s="1"/>
  <c r="X1376" i="5" a="1"/>
  <c r="X1376" i="5" s="1"/>
  <c r="X1377" i="5" a="1"/>
  <c r="X1377" i="5" s="1"/>
  <c r="X1378" i="5" a="1"/>
  <c r="X1378" i="5" s="1"/>
  <c r="X1379" i="5" a="1"/>
  <c r="X1379" i="5" s="1"/>
  <c r="X1380" i="5" a="1"/>
  <c r="X1380" i="5" s="1"/>
  <c r="X1381" i="5" a="1"/>
  <c r="X1381" i="5" s="1"/>
  <c r="X1382" i="5" a="1"/>
  <c r="X1382" i="5" s="1"/>
  <c r="X1383" i="5" a="1"/>
  <c r="X1383" i="5" s="1"/>
  <c r="X1384" i="5" a="1"/>
  <c r="X1384" i="5" s="1"/>
  <c r="X1385" i="5" a="1"/>
  <c r="X1385" i="5" s="1"/>
  <c r="X1386" i="5" a="1"/>
  <c r="X1386" i="5" s="1"/>
  <c r="X1387" i="5" a="1"/>
  <c r="X1387" i="5" s="1"/>
  <c r="X1388" i="5" a="1"/>
  <c r="X1388" i="5" s="1"/>
  <c r="X1389" i="5" a="1"/>
  <c r="X1389" i="5" s="1"/>
  <c r="X1390" i="5" a="1"/>
  <c r="X1390" i="5" s="1"/>
  <c r="X1391" i="5" a="1"/>
  <c r="X1391" i="5" s="1"/>
  <c r="X1392" i="5" a="1"/>
  <c r="X1392" i="5" s="1"/>
  <c r="X1393" i="5" a="1"/>
  <c r="X1393" i="5" s="1"/>
  <c r="X1394" i="5" a="1"/>
  <c r="X1394" i="5" s="1"/>
  <c r="X1395" i="5" a="1"/>
  <c r="X1395" i="5" s="1"/>
  <c r="X1396" i="5" a="1"/>
  <c r="X1396" i="5" s="1"/>
  <c r="X1397" i="5" a="1"/>
  <c r="X1397" i="5" s="1"/>
  <c r="X1398" i="5" a="1"/>
  <c r="X1398" i="5" s="1"/>
  <c r="X1399" i="5" a="1"/>
  <c r="X1399" i="5" s="1"/>
  <c r="X1400" i="5" a="1"/>
  <c r="X1400" i="5" s="1"/>
  <c r="X1401" i="5" a="1"/>
  <c r="X1401" i="5" s="1"/>
  <c r="X1402" i="5" a="1"/>
  <c r="X1402" i="5" s="1"/>
  <c r="X1403" i="5" a="1"/>
  <c r="X1403" i="5" s="1"/>
  <c r="X1404" i="5" a="1"/>
  <c r="X1404" i="5" s="1"/>
  <c r="X1405" i="5" a="1"/>
  <c r="X1405" i="5" s="1"/>
  <c r="X1406" i="5" a="1"/>
  <c r="X1406" i="5" s="1"/>
  <c r="X1407" i="5" a="1"/>
  <c r="X1407" i="5" s="1"/>
  <c r="X1408" i="5" a="1"/>
  <c r="X1408" i="5" s="1"/>
  <c r="X1409" i="5" a="1"/>
  <c r="X1409" i="5" s="1"/>
  <c r="X1410" i="5" a="1"/>
  <c r="X1410" i="5" s="1"/>
  <c r="X1411" i="5" a="1"/>
  <c r="X1411" i="5" s="1"/>
  <c r="X1412" i="5" a="1"/>
  <c r="X1412" i="5" s="1"/>
  <c r="X1413" i="5" a="1"/>
  <c r="X1413" i="5" s="1"/>
  <c r="X1414" i="5" a="1"/>
  <c r="X1414" i="5" s="1"/>
  <c r="X1415" i="5" a="1"/>
  <c r="X1415" i="5" s="1"/>
  <c r="X1416" i="5" a="1"/>
  <c r="X1416" i="5" s="1"/>
  <c r="X1417" i="5" a="1"/>
  <c r="X1417" i="5" s="1"/>
  <c r="X1418" i="5" a="1"/>
  <c r="X1418" i="5" s="1"/>
  <c r="X1419" i="5" a="1"/>
  <c r="X1419" i="5" s="1"/>
  <c r="X1420" i="5" a="1"/>
  <c r="X1420" i="5" s="1"/>
  <c r="X1421" i="5" a="1"/>
  <c r="X1421" i="5" s="1"/>
  <c r="X1422" i="5" a="1"/>
  <c r="X1422" i="5" s="1"/>
  <c r="X1423" i="5" a="1"/>
  <c r="X1423" i="5" s="1"/>
  <c r="X1424" i="5" a="1"/>
  <c r="X1424" i="5" s="1"/>
  <c r="X1425" i="5" a="1"/>
  <c r="X1425" i="5" s="1"/>
  <c r="X1426" i="5" a="1"/>
  <c r="X1426" i="5" s="1"/>
  <c r="X1427" i="5" a="1"/>
  <c r="X1427" i="5" s="1"/>
  <c r="X1428" i="5" a="1"/>
  <c r="X1428" i="5" s="1"/>
  <c r="X1429" i="5" a="1"/>
  <c r="X1429" i="5" s="1"/>
  <c r="X1430" i="5" a="1"/>
  <c r="X1430" i="5" s="1"/>
  <c r="X1431" i="5" a="1"/>
  <c r="X1431" i="5" s="1"/>
  <c r="X1432" i="5" a="1"/>
  <c r="X1432" i="5" s="1"/>
  <c r="X1433" i="5" a="1"/>
  <c r="X1433" i="5" s="1"/>
  <c r="X1434" i="5" a="1"/>
  <c r="X1434" i="5" s="1"/>
  <c r="X1435" i="5" a="1"/>
  <c r="X1435" i="5" s="1"/>
  <c r="X1436" i="5" a="1"/>
  <c r="X1436" i="5" s="1"/>
  <c r="X1437" i="5" a="1"/>
  <c r="X1437" i="5" s="1"/>
  <c r="X1438" i="5" a="1"/>
  <c r="X1438" i="5" s="1"/>
  <c r="X1439" i="5" a="1"/>
  <c r="X1439" i="5" s="1"/>
  <c r="X1440" i="5" a="1"/>
  <c r="X1440" i="5" s="1"/>
  <c r="X1441" i="5" a="1"/>
  <c r="X1441" i="5" s="1"/>
  <c r="X1442" i="5" a="1"/>
  <c r="X1442" i="5" s="1"/>
  <c r="X1443" i="5" a="1"/>
  <c r="X1443" i="5" s="1"/>
  <c r="X1444" i="5" a="1"/>
  <c r="X1444" i="5" s="1"/>
  <c r="X1445" i="5" a="1"/>
  <c r="X1445" i="5" s="1"/>
  <c r="X1446" i="5" a="1"/>
  <c r="X1446" i="5" s="1"/>
  <c r="X1447" i="5" a="1"/>
  <c r="X1447" i="5" s="1"/>
  <c r="X1448" i="5" a="1"/>
  <c r="X1448" i="5" s="1"/>
  <c r="X1449" i="5" a="1"/>
  <c r="X1449" i="5" s="1"/>
  <c r="X1450" i="5" a="1"/>
  <c r="X1450" i="5" s="1"/>
  <c r="X1451" i="5" a="1"/>
  <c r="X1451" i="5" s="1"/>
  <c r="X1452" i="5" a="1"/>
  <c r="X1452" i="5" s="1"/>
  <c r="X1453" i="5" a="1"/>
  <c r="X1453" i="5" s="1"/>
  <c r="X1454" i="5" a="1"/>
  <c r="X1454" i="5" s="1"/>
  <c r="X1455" i="5" a="1"/>
  <c r="X1455" i="5" s="1"/>
  <c r="X1456" i="5" a="1"/>
  <c r="X1456" i="5" s="1"/>
  <c r="X1457" i="5" a="1"/>
  <c r="X1457" i="5" s="1"/>
  <c r="X1458" i="5" a="1"/>
  <c r="X1458" i="5" s="1"/>
  <c r="X1459" i="5" a="1"/>
  <c r="X1459" i="5" s="1"/>
  <c r="X1460" i="5" a="1"/>
  <c r="X1460" i="5" s="1"/>
  <c r="X1461" i="5" a="1"/>
  <c r="X1461" i="5" s="1"/>
  <c r="X1462" i="5" a="1"/>
  <c r="X1462" i="5" s="1"/>
  <c r="X1463" i="5" a="1"/>
  <c r="X1463" i="5" s="1"/>
  <c r="X1464" i="5" a="1"/>
  <c r="X1464" i="5" s="1"/>
  <c r="X1465" i="5" a="1"/>
  <c r="X1465" i="5" s="1"/>
  <c r="X1466" i="5" a="1"/>
  <c r="X1466" i="5" s="1"/>
  <c r="X1467" i="5" a="1"/>
  <c r="X1467" i="5" s="1"/>
  <c r="X1468" i="5" a="1"/>
  <c r="X1468" i="5" s="1"/>
  <c r="X1469" i="5" a="1"/>
  <c r="X1469" i="5" s="1"/>
  <c r="X1470" i="5" a="1"/>
  <c r="X1470" i="5" s="1"/>
  <c r="X1471" i="5" a="1"/>
  <c r="X1471" i="5" s="1"/>
  <c r="X1472" i="5" a="1"/>
  <c r="X1472" i="5" s="1"/>
  <c r="X1473" i="5" a="1"/>
  <c r="X1473" i="5" s="1"/>
  <c r="X1474" i="5" a="1"/>
  <c r="X1474" i="5" s="1"/>
  <c r="X1475" i="5" a="1"/>
  <c r="X1475" i="5" s="1"/>
  <c r="X1476" i="5" a="1"/>
  <c r="X1476" i="5" s="1"/>
  <c r="X1477" i="5" a="1"/>
  <c r="X1477" i="5" s="1"/>
  <c r="X1478" i="5" a="1"/>
  <c r="X1478" i="5" s="1"/>
  <c r="X1479" i="5" a="1"/>
  <c r="X1479" i="5" s="1"/>
  <c r="X1480" i="5" a="1"/>
  <c r="X1480" i="5" s="1"/>
  <c r="X1481" i="5" a="1"/>
  <c r="X1481" i="5" s="1"/>
  <c r="X1482" i="5" a="1"/>
  <c r="X1482" i="5" s="1"/>
  <c r="X1483" i="5" a="1"/>
  <c r="X1483" i="5" s="1"/>
  <c r="X1484" i="5" a="1"/>
  <c r="X1484" i="5" s="1"/>
  <c r="X1485" i="5" a="1"/>
  <c r="X1485" i="5" s="1"/>
  <c r="X1486" i="5" a="1"/>
  <c r="X1486" i="5" s="1"/>
  <c r="X1487" i="5" a="1"/>
  <c r="X1487" i="5" s="1"/>
  <c r="X1488" i="5" a="1"/>
  <c r="X1488" i="5" s="1"/>
  <c r="X1489" i="5" a="1"/>
  <c r="X1489" i="5" s="1"/>
  <c r="X1490" i="5" a="1"/>
  <c r="X1490" i="5" s="1"/>
  <c r="X1491" i="5" a="1"/>
  <c r="X1491" i="5" s="1"/>
  <c r="X1492" i="5" a="1"/>
  <c r="X1492" i="5" s="1"/>
  <c r="X1493" i="5" a="1"/>
  <c r="X1493" i="5" s="1"/>
  <c r="X1494" i="5" a="1"/>
  <c r="X1494" i="5" s="1"/>
  <c r="X1495" i="5" a="1"/>
  <c r="X1495" i="5" s="1"/>
  <c r="X1496" i="5" a="1"/>
  <c r="X1496" i="5" s="1"/>
  <c r="X1497" i="5" a="1"/>
  <c r="X1497" i="5" s="1"/>
  <c r="X1498" i="5" a="1"/>
  <c r="X1498" i="5" s="1"/>
  <c r="X1499" i="5" a="1"/>
  <c r="X1499" i="5" s="1"/>
  <c r="X1500" i="5" a="1"/>
  <c r="X1500" i="5" s="1"/>
  <c r="X1501" i="5" a="1"/>
  <c r="X1501" i="5" s="1"/>
  <c r="X1502" i="5" a="1"/>
  <c r="X1502" i="5" s="1"/>
  <c r="X1503" i="5" a="1"/>
  <c r="X1503" i="5" s="1"/>
  <c r="X1504" i="5" a="1"/>
  <c r="X1504" i="5" s="1"/>
  <c r="X1505" i="5" a="1"/>
  <c r="X1505" i="5" s="1"/>
  <c r="X1506" i="5" a="1"/>
  <c r="X1506" i="5" s="1"/>
  <c r="X1507" i="5" a="1"/>
  <c r="X1507" i="5" s="1"/>
  <c r="X1508" i="5" a="1"/>
  <c r="X1508" i="5" s="1"/>
  <c r="X1509" i="5" a="1"/>
  <c r="X1509" i="5" s="1"/>
  <c r="X1510" i="5" a="1"/>
  <c r="X1510" i="5" s="1"/>
  <c r="X1511" i="5" a="1"/>
  <c r="X1511" i="5" s="1"/>
  <c r="X1512" i="5" a="1"/>
  <c r="X1512" i="5" s="1"/>
  <c r="X1513" i="5" a="1"/>
  <c r="X1513" i="5" s="1"/>
  <c r="X1514" i="5" a="1"/>
  <c r="X1514" i="5" s="1"/>
  <c r="X1515" i="5" a="1"/>
  <c r="X1515" i="5" s="1"/>
  <c r="X1516" i="5" a="1"/>
  <c r="X1516" i="5" s="1"/>
  <c r="X1517" i="5" a="1"/>
  <c r="X1517" i="5" s="1"/>
  <c r="X1518" i="5" a="1"/>
  <c r="X1518" i="5" s="1"/>
  <c r="X1519" i="5" a="1"/>
  <c r="X1519" i="5" s="1"/>
  <c r="X1520" i="5" a="1"/>
  <c r="X1520" i="5" s="1"/>
  <c r="X1521" i="5" a="1"/>
  <c r="X1521" i="5" s="1"/>
  <c r="X1522" i="5" a="1"/>
  <c r="X1522" i="5" s="1"/>
  <c r="X1523" i="5" a="1"/>
  <c r="X1523" i="5" s="1"/>
  <c r="X1524" i="5" a="1"/>
  <c r="X1524" i="5" s="1"/>
  <c r="X1525" i="5" a="1"/>
  <c r="X1525" i="5" s="1"/>
  <c r="X1526" i="5" a="1"/>
  <c r="X1526" i="5" s="1"/>
  <c r="X1527" i="5" a="1"/>
  <c r="X1527" i="5" s="1"/>
  <c r="X1528" i="5" a="1"/>
  <c r="X1528" i="5" s="1"/>
  <c r="X1529" i="5" a="1"/>
  <c r="X1529" i="5" s="1"/>
  <c r="X1530" i="5" a="1"/>
  <c r="X1530" i="5" s="1"/>
  <c r="X2" i="5" a="1"/>
  <c r="X2" i="5" s="1"/>
  <c r="W3" i="5" a="1"/>
  <c r="W3" i="5" s="1"/>
  <c r="W4" i="5" a="1"/>
  <c r="W4" i="5" s="1"/>
  <c r="W5" i="5" a="1"/>
  <c r="W5" i="5" s="1"/>
  <c r="W6" i="5" a="1"/>
  <c r="W6" i="5" s="1"/>
  <c r="W7" i="5" a="1"/>
  <c r="W7" i="5" s="1"/>
  <c r="W8" i="5" a="1"/>
  <c r="W8" i="5" s="1"/>
  <c r="W9" i="5" a="1"/>
  <c r="W9" i="5" s="1"/>
  <c r="W10" i="5" a="1"/>
  <c r="W10" i="5" s="1"/>
  <c r="W11" i="5" a="1"/>
  <c r="W11" i="5" s="1"/>
  <c r="W12" i="5" a="1"/>
  <c r="W12" i="5" s="1"/>
  <c r="W13" i="5" a="1"/>
  <c r="W13" i="5" s="1"/>
  <c r="W14" i="5" a="1"/>
  <c r="W14" i="5" s="1"/>
  <c r="W15" i="5" a="1"/>
  <c r="W15" i="5" s="1"/>
  <c r="W16" i="5" a="1"/>
  <c r="W16" i="5" s="1"/>
  <c r="W17" i="5" a="1"/>
  <c r="W17" i="5" s="1"/>
  <c r="W18" i="5" a="1"/>
  <c r="W18" i="5" s="1"/>
  <c r="W19" i="5" a="1"/>
  <c r="W19" i="5" s="1"/>
  <c r="W20" i="5" a="1"/>
  <c r="W20" i="5" s="1"/>
  <c r="W21" i="5" a="1"/>
  <c r="W21" i="5" s="1"/>
  <c r="W22" i="5" a="1"/>
  <c r="W22" i="5" s="1"/>
  <c r="W23" i="5" a="1"/>
  <c r="W23" i="5" s="1"/>
  <c r="W24" i="5" a="1"/>
  <c r="W24" i="5" s="1"/>
  <c r="W25" i="5" a="1"/>
  <c r="W25" i="5" s="1"/>
  <c r="W26" i="5" a="1"/>
  <c r="W26" i="5" s="1"/>
  <c r="W27" i="5" a="1"/>
  <c r="W27" i="5" s="1"/>
  <c r="W28" i="5" a="1"/>
  <c r="W28" i="5" s="1"/>
  <c r="W29" i="5" a="1"/>
  <c r="W29" i="5" s="1"/>
  <c r="W30" i="5" a="1"/>
  <c r="W30" i="5" s="1"/>
  <c r="W31" i="5" a="1"/>
  <c r="W31" i="5" s="1"/>
  <c r="W32" i="5" a="1"/>
  <c r="W32" i="5" s="1"/>
  <c r="W33" i="5" a="1"/>
  <c r="W33" i="5" s="1"/>
  <c r="W34" i="5" a="1"/>
  <c r="W34" i="5" s="1"/>
  <c r="W35" i="5" a="1"/>
  <c r="W35" i="5" s="1"/>
  <c r="W36" i="5" a="1"/>
  <c r="W36" i="5" s="1"/>
  <c r="W37" i="5" a="1"/>
  <c r="W37" i="5" s="1"/>
  <c r="W38" i="5" a="1"/>
  <c r="W38" i="5" s="1"/>
  <c r="W39" i="5" a="1"/>
  <c r="W39" i="5" s="1"/>
  <c r="W40" i="5" a="1"/>
  <c r="W40" i="5" s="1"/>
  <c r="W41" i="5" a="1"/>
  <c r="W41" i="5" s="1"/>
  <c r="W42" i="5" a="1"/>
  <c r="W42" i="5" s="1"/>
  <c r="W43" i="5" a="1"/>
  <c r="W43" i="5" s="1"/>
  <c r="W44" i="5" a="1"/>
  <c r="W44" i="5" s="1"/>
  <c r="W45" i="5" a="1"/>
  <c r="W45" i="5" s="1"/>
  <c r="W46" i="5" a="1"/>
  <c r="W46" i="5" s="1"/>
  <c r="W47" i="5" a="1"/>
  <c r="W47" i="5" s="1"/>
  <c r="W48" i="5" a="1"/>
  <c r="W48" i="5" s="1"/>
  <c r="W49" i="5" a="1"/>
  <c r="W49" i="5" s="1"/>
  <c r="W50" i="5" a="1"/>
  <c r="W50" i="5" s="1"/>
  <c r="W51" i="5" a="1"/>
  <c r="W51" i="5" s="1"/>
  <c r="W52" i="5" a="1"/>
  <c r="W52" i="5" s="1"/>
  <c r="W53" i="5" a="1"/>
  <c r="W53" i="5" s="1"/>
  <c r="W54" i="5" a="1"/>
  <c r="W54" i="5" s="1"/>
  <c r="W55" i="5" a="1"/>
  <c r="W55" i="5" s="1"/>
  <c r="W56" i="5" a="1"/>
  <c r="W56" i="5" s="1"/>
  <c r="W57" i="5" a="1"/>
  <c r="W57" i="5" s="1"/>
  <c r="W58" i="5" a="1"/>
  <c r="W58" i="5" s="1"/>
  <c r="W59" i="5" a="1"/>
  <c r="W59" i="5" s="1"/>
  <c r="W60" i="5" a="1"/>
  <c r="W60" i="5" s="1"/>
  <c r="W61" i="5" a="1"/>
  <c r="W61" i="5" s="1"/>
  <c r="W62" i="5" a="1"/>
  <c r="W62" i="5" s="1"/>
  <c r="W63" i="5" a="1"/>
  <c r="W63" i="5" s="1"/>
  <c r="W64" i="5" a="1"/>
  <c r="W64" i="5" s="1"/>
  <c r="W65" i="5" a="1"/>
  <c r="W65" i="5" s="1"/>
  <c r="W66" i="5" a="1"/>
  <c r="W66" i="5" s="1"/>
  <c r="W67" i="5" a="1"/>
  <c r="W67" i="5" s="1"/>
  <c r="W68" i="5" a="1"/>
  <c r="W68" i="5" s="1"/>
  <c r="W69" i="5" a="1"/>
  <c r="W69" i="5" s="1"/>
  <c r="W70" i="5" a="1"/>
  <c r="W70" i="5" s="1"/>
  <c r="W71" i="5" a="1"/>
  <c r="W71" i="5" s="1"/>
  <c r="W72" i="5" a="1"/>
  <c r="W72" i="5" s="1"/>
  <c r="W73" i="5" a="1"/>
  <c r="W73" i="5" s="1"/>
  <c r="W74" i="5" a="1"/>
  <c r="W74" i="5" s="1"/>
  <c r="W75" i="5" a="1"/>
  <c r="W75" i="5" s="1"/>
  <c r="W76" i="5" a="1"/>
  <c r="W76" i="5" s="1"/>
  <c r="W77" i="5" a="1"/>
  <c r="W77" i="5" s="1"/>
  <c r="W78" i="5" a="1"/>
  <c r="W78" i="5" s="1"/>
  <c r="W79" i="5" a="1"/>
  <c r="W79" i="5" s="1"/>
  <c r="W80" i="5" a="1"/>
  <c r="W80" i="5" s="1"/>
  <c r="W81" i="5" a="1"/>
  <c r="W81" i="5" s="1"/>
  <c r="W82" i="5" a="1"/>
  <c r="W82" i="5" s="1"/>
  <c r="W83" i="5" a="1"/>
  <c r="W83" i="5" s="1"/>
  <c r="W84" i="5" a="1"/>
  <c r="W84" i="5" s="1"/>
  <c r="W85" i="5" a="1"/>
  <c r="W85" i="5" s="1"/>
  <c r="W86" i="5" a="1"/>
  <c r="W86" i="5" s="1"/>
  <c r="W87" i="5" a="1"/>
  <c r="W87" i="5" s="1"/>
  <c r="W88" i="5" a="1"/>
  <c r="W88" i="5" s="1"/>
  <c r="W89" i="5" a="1"/>
  <c r="W89" i="5" s="1"/>
  <c r="W90" i="5" a="1"/>
  <c r="W90" i="5" s="1"/>
  <c r="W91" i="5" a="1"/>
  <c r="W91" i="5" s="1"/>
  <c r="W92" i="5" a="1"/>
  <c r="W92" i="5" s="1"/>
  <c r="W93" i="5" a="1"/>
  <c r="W93" i="5" s="1"/>
  <c r="W94" i="5" a="1"/>
  <c r="W94" i="5" s="1"/>
  <c r="W95" i="5" a="1"/>
  <c r="W95" i="5" s="1"/>
  <c r="W96" i="5" a="1"/>
  <c r="W96" i="5" s="1"/>
  <c r="W97" i="5" a="1"/>
  <c r="W97" i="5" s="1"/>
  <c r="W98" i="5" a="1"/>
  <c r="W98" i="5" s="1"/>
  <c r="W99" i="5" a="1"/>
  <c r="W99" i="5" s="1"/>
  <c r="W100" i="5" a="1"/>
  <c r="W100" i="5" s="1"/>
  <c r="W101" i="5" a="1"/>
  <c r="W101" i="5" s="1"/>
  <c r="W102" i="5" a="1"/>
  <c r="W102" i="5" s="1"/>
  <c r="W103" i="5" a="1"/>
  <c r="W103" i="5" s="1"/>
  <c r="W104" i="5" a="1"/>
  <c r="W104" i="5" s="1"/>
  <c r="W105" i="5" a="1"/>
  <c r="W105" i="5" s="1"/>
  <c r="W106" i="5" a="1"/>
  <c r="W106" i="5" s="1"/>
  <c r="W107" i="5" a="1"/>
  <c r="W107" i="5" s="1"/>
  <c r="W108" i="5" a="1"/>
  <c r="W108" i="5" s="1"/>
  <c r="W109" i="5" a="1"/>
  <c r="W109" i="5" s="1"/>
  <c r="W110" i="5" a="1"/>
  <c r="W110" i="5" s="1"/>
  <c r="W111" i="5" a="1"/>
  <c r="W111" i="5" s="1"/>
  <c r="W112" i="5" a="1"/>
  <c r="W112" i="5" s="1"/>
  <c r="W113" i="5" a="1"/>
  <c r="W113" i="5" s="1"/>
  <c r="W114" i="5" a="1"/>
  <c r="W114" i="5" s="1"/>
  <c r="W115" i="5" a="1"/>
  <c r="W115" i="5" s="1"/>
  <c r="W116" i="5" a="1"/>
  <c r="W116" i="5" s="1"/>
  <c r="W117" i="5" a="1"/>
  <c r="W117" i="5" s="1"/>
  <c r="W118" i="5" a="1"/>
  <c r="W118" i="5" s="1"/>
  <c r="W119" i="5" a="1"/>
  <c r="W119" i="5" s="1"/>
  <c r="W120" i="5" a="1"/>
  <c r="W120" i="5" s="1"/>
  <c r="W121" i="5" a="1"/>
  <c r="W121" i="5" s="1"/>
  <c r="W122" i="5" a="1"/>
  <c r="W122" i="5" s="1"/>
  <c r="W123" i="5" a="1"/>
  <c r="W123" i="5" s="1"/>
  <c r="W124" i="5" a="1"/>
  <c r="W124" i="5" s="1"/>
  <c r="W125" i="5" a="1"/>
  <c r="W125" i="5" s="1"/>
  <c r="W126" i="5" a="1"/>
  <c r="W126" i="5" s="1"/>
  <c r="W127" i="5" a="1"/>
  <c r="W127" i="5" s="1"/>
  <c r="W128" i="5" a="1"/>
  <c r="W128" i="5" s="1"/>
  <c r="W129" i="5" a="1"/>
  <c r="W129" i="5" s="1"/>
  <c r="W130" i="5" a="1"/>
  <c r="W130" i="5" s="1"/>
  <c r="W131" i="5" a="1"/>
  <c r="W131" i="5" s="1"/>
  <c r="W132" i="5" a="1"/>
  <c r="W132" i="5" s="1"/>
  <c r="W133" i="5" a="1"/>
  <c r="W133" i="5" s="1"/>
  <c r="W134" i="5" a="1"/>
  <c r="W134" i="5" s="1"/>
  <c r="W135" i="5" a="1"/>
  <c r="W135" i="5" s="1"/>
  <c r="W136" i="5" a="1"/>
  <c r="W136" i="5" s="1"/>
  <c r="W137" i="5" a="1"/>
  <c r="W137" i="5" s="1"/>
  <c r="W138" i="5" a="1"/>
  <c r="W138" i="5" s="1"/>
  <c r="W139" i="5" a="1"/>
  <c r="W139" i="5" s="1"/>
  <c r="W140" i="5" a="1"/>
  <c r="W140" i="5" s="1"/>
  <c r="W141" i="5" a="1"/>
  <c r="W141" i="5" s="1"/>
  <c r="W142" i="5" a="1"/>
  <c r="W142" i="5" s="1"/>
  <c r="W143" i="5" a="1"/>
  <c r="W143" i="5" s="1"/>
  <c r="W144" i="5" a="1"/>
  <c r="W144" i="5" s="1"/>
  <c r="W145" i="5" a="1"/>
  <c r="W145" i="5" s="1"/>
  <c r="W146" i="5" a="1"/>
  <c r="W146" i="5" s="1"/>
  <c r="W147" i="5" a="1"/>
  <c r="W147" i="5" s="1"/>
  <c r="W148" i="5" a="1"/>
  <c r="W148" i="5" s="1"/>
  <c r="W149" i="5" a="1"/>
  <c r="W149" i="5" s="1"/>
  <c r="W150" i="5" a="1"/>
  <c r="W150" i="5" s="1"/>
  <c r="W151" i="5" a="1"/>
  <c r="W151" i="5" s="1"/>
  <c r="W152" i="5" a="1"/>
  <c r="W152" i="5" s="1"/>
  <c r="W153" i="5" a="1"/>
  <c r="W153" i="5" s="1"/>
  <c r="W154" i="5" a="1"/>
  <c r="W154" i="5" s="1"/>
  <c r="W155" i="5" a="1"/>
  <c r="W155" i="5" s="1"/>
  <c r="W156" i="5" a="1"/>
  <c r="W156" i="5" s="1"/>
  <c r="W157" i="5" a="1"/>
  <c r="W157" i="5" s="1"/>
  <c r="W158" i="5" a="1"/>
  <c r="W158" i="5" s="1"/>
  <c r="W159" i="5" a="1"/>
  <c r="W159" i="5" s="1"/>
  <c r="W160" i="5" a="1"/>
  <c r="W160" i="5" s="1"/>
  <c r="W161" i="5" a="1"/>
  <c r="W161" i="5" s="1"/>
  <c r="W162" i="5" a="1"/>
  <c r="W162" i="5" s="1"/>
  <c r="W163" i="5" a="1"/>
  <c r="W163" i="5" s="1"/>
  <c r="W164" i="5" a="1"/>
  <c r="W164" i="5" s="1"/>
  <c r="W165" i="5" a="1"/>
  <c r="W165" i="5" s="1"/>
  <c r="W166" i="5" a="1"/>
  <c r="W166" i="5" s="1"/>
  <c r="W167" i="5" a="1"/>
  <c r="W167" i="5" s="1"/>
  <c r="W168" i="5" a="1"/>
  <c r="W168" i="5" s="1"/>
  <c r="W169" i="5" a="1"/>
  <c r="W169" i="5" s="1"/>
  <c r="W170" i="5" a="1"/>
  <c r="W170" i="5" s="1"/>
  <c r="W171" i="5" a="1"/>
  <c r="W171" i="5" s="1"/>
  <c r="W172" i="5" a="1"/>
  <c r="W172" i="5" s="1"/>
  <c r="W173" i="5" a="1"/>
  <c r="W173" i="5" s="1"/>
  <c r="W174" i="5" a="1"/>
  <c r="W174" i="5" s="1"/>
  <c r="W175" i="5" a="1"/>
  <c r="W175" i="5" s="1"/>
  <c r="W176" i="5" a="1"/>
  <c r="W176" i="5" s="1"/>
  <c r="W177" i="5" a="1"/>
  <c r="W177" i="5" s="1"/>
  <c r="W178" i="5" a="1"/>
  <c r="W178" i="5" s="1"/>
  <c r="W179" i="5" a="1"/>
  <c r="W179" i="5" s="1"/>
  <c r="W180" i="5" a="1"/>
  <c r="W180" i="5" s="1"/>
  <c r="W181" i="5" a="1"/>
  <c r="W181" i="5" s="1"/>
  <c r="W182" i="5" a="1"/>
  <c r="W182" i="5" s="1"/>
  <c r="W183" i="5" a="1"/>
  <c r="W183" i="5" s="1"/>
  <c r="W184" i="5" a="1"/>
  <c r="W184" i="5" s="1"/>
  <c r="W185" i="5" a="1"/>
  <c r="W185" i="5" s="1"/>
  <c r="W186" i="5" a="1"/>
  <c r="W186" i="5" s="1"/>
  <c r="W187" i="5" a="1"/>
  <c r="W187" i="5" s="1"/>
  <c r="W188" i="5" a="1"/>
  <c r="W188" i="5" s="1"/>
  <c r="W189" i="5" a="1"/>
  <c r="W189" i="5" s="1"/>
  <c r="W190" i="5" a="1"/>
  <c r="W190" i="5" s="1"/>
  <c r="W191" i="5" a="1"/>
  <c r="W191" i="5" s="1"/>
  <c r="W192" i="5" a="1"/>
  <c r="W192" i="5" s="1"/>
  <c r="W193" i="5" a="1"/>
  <c r="W193" i="5" s="1"/>
  <c r="W194" i="5" a="1"/>
  <c r="W194" i="5" s="1"/>
  <c r="W195" i="5" a="1"/>
  <c r="W195" i="5" s="1"/>
  <c r="W196" i="5" a="1"/>
  <c r="W196" i="5" s="1"/>
  <c r="W197" i="5" a="1"/>
  <c r="W197" i="5" s="1"/>
  <c r="W198" i="5" a="1"/>
  <c r="W198" i="5" s="1"/>
  <c r="W199" i="5" a="1"/>
  <c r="W199" i="5" s="1"/>
  <c r="W200" i="5" a="1"/>
  <c r="W200" i="5" s="1"/>
  <c r="W201" i="5" a="1"/>
  <c r="W201" i="5" s="1"/>
  <c r="W202" i="5" a="1"/>
  <c r="W202" i="5" s="1"/>
  <c r="W203" i="5" a="1"/>
  <c r="W203" i="5" s="1"/>
  <c r="W204" i="5" a="1"/>
  <c r="W204" i="5" s="1"/>
  <c r="W205" i="5" a="1"/>
  <c r="W205" i="5" s="1"/>
  <c r="W206" i="5" a="1"/>
  <c r="W206" i="5" s="1"/>
  <c r="W207" i="5" a="1"/>
  <c r="W207" i="5" s="1"/>
  <c r="W208" i="5" a="1"/>
  <c r="W208" i="5" s="1"/>
  <c r="W209" i="5" a="1"/>
  <c r="W209" i="5" s="1"/>
  <c r="W210" i="5" a="1"/>
  <c r="W210" i="5" s="1"/>
  <c r="W211" i="5" a="1"/>
  <c r="W211" i="5" s="1"/>
  <c r="W212" i="5" a="1"/>
  <c r="W212" i="5" s="1"/>
  <c r="W213" i="5" a="1"/>
  <c r="W213" i="5" s="1"/>
  <c r="W214" i="5" a="1"/>
  <c r="W214" i="5" s="1"/>
  <c r="W215" i="5" a="1"/>
  <c r="W215" i="5" s="1"/>
  <c r="W216" i="5" a="1"/>
  <c r="W216" i="5" s="1"/>
  <c r="W217" i="5" a="1"/>
  <c r="W217" i="5" s="1"/>
  <c r="W218" i="5" a="1"/>
  <c r="W218" i="5" s="1"/>
  <c r="W219" i="5" a="1"/>
  <c r="W219" i="5" s="1"/>
  <c r="W220" i="5" a="1"/>
  <c r="W220" i="5" s="1"/>
  <c r="W221" i="5" a="1"/>
  <c r="W221" i="5" s="1"/>
  <c r="W222" i="5" a="1"/>
  <c r="W222" i="5" s="1"/>
  <c r="W223" i="5" a="1"/>
  <c r="W223" i="5" s="1"/>
  <c r="W224" i="5" a="1"/>
  <c r="W224" i="5" s="1"/>
  <c r="W225" i="5" a="1"/>
  <c r="W225" i="5" s="1"/>
  <c r="W226" i="5" a="1"/>
  <c r="W226" i="5" s="1"/>
  <c r="W227" i="5" a="1"/>
  <c r="W227" i="5" s="1"/>
  <c r="W228" i="5" a="1"/>
  <c r="W228" i="5" s="1"/>
  <c r="W229" i="5" a="1"/>
  <c r="W229" i="5" s="1"/>
  <c r="W230" i="5" a="1"/>
  <c r="W230" i="5" s="1"/>
  <c r="W231" i="5" a="1"/>
  <c r="W231" i="5" s="1"/>
  <c r="W232" i="5" a="1"/>
  <c r="W232" i="5" s="1"/>
  <c r="W233" i="5" a="1"/>
  <c r="W233" i="5" s="1"/>
  <c r="W234" i="5" a="1"/>
  <c r="W234" i="5" s="1"/>
  <c r="W235" i="5" a="1"/>
  <c r="W235" i="5" s="1"/>
  <c r="W236" i="5" a="1"/>
  <c r="W236" i="5" s="1"/>
  <c r="W237" i="5" a="1"/>
  <c r="W237" i="5" s="1"/>
  <c r="W238" i="5" a="1"/>
  <c r="W238" i="5" s="1"/>
  <c r="W239" i="5" a="1"/>
  <c r="W239" i="5" s="1"/>
  <c r="W240" i="5" a="1"/>
  <c r="W240" i="5" s="1"/>
  <c r="W241" i="5" a="1"/>
  <c r="W241" i="5" s="1"/>
  <c r="W242" i="5" a="1"/>
  <c r="W242" i="5" s="1"/>
  <c r="W243" i="5" a="1"/>
  <c r="W243" i="5" s="1"/>
  <c r="W244" i="5" a="1"/>
  <c r="W244" i="5" s="1"/>
  <c r="W245" i="5" a="1"/>
  <c r="W245" i="5" s="1"/>
  <c r="W246" i="5" a="1"/>
  <c r="W246" i="5" s="1"/>
  <c r="W247" i="5" a="1"/>
  <c r="W247" i="5" s="1"/>
  <c r="W248" i="5" a="1"/>
  <c r="W248" i="5" s="1"/>
  <c r="W249" i="5" a="1"/>
  <c r="W249" i="5" s="1"/>
  <c r="W250" i="5" a="1"/>
  <c r="W250" i="5" s="1"/>
  <c r="W251" i="5" a="1"/>
  <c r="W251" i="5" s="1"/>
  <c r="W252" i="5" a="1"/>
  <c r="W252" i="5" s="1"/>
  <c r="W253" i="5" a="1"/>
  <c r="W253" i="5" s="1"/>
  <c r="W254" i="5" a="1"/>
  <c r="W254" i="5" s="1"/>
  <c r="W255" i="5" a="1"/>
  <c r="W255" i="5" s="1"/>
  <c r="W256" i="5" a="1"/>
  <c r="W256" i="5" s="1"/>
  <c r="W257" i="5" a="1"/>
  <c r="W257" i="5" s="1"/>
  <c r="W258" i="5" a="1"/>
  <c r="W258" i="5" s="1"/>
  <c r="W259" i="5" a="1"/>
  <c r="W259" i="5" s="1"/>
  <c r="W260" i="5" a="1"/>
  <c r="W260" i="5" s="1"/>
  <c r="W261" i="5" a="1"/>
  <c r="W261" i="5" s="1"/>
  <c r="W262" i="5" a="1"/>
  <c r="W262" i="5" s="1"/>
  <c r="W263" i="5" a="1"/>
  <c r="W263" i="5" s="1"/>
  <c r="W264" i="5" a="1"/>
  <c r="W264" i="5" s="1"/>
  <c r="W265" i="5" a="1"/>
  <c r="W265" i="5" s="1"/>
  <c r="W266" i="5" a="1"/>
  <c r="W266" i="5" s="1"/>
  <c r="W267" i="5" a="1"/>
  <c r="W267" i="5" s="1"/>
  <c r="W268" i="5" a="1"/>
  <c r="W268" i="5" s="1"/>
  <c r="W269" i="5" a="1"/>
  <c r="W269" i="5" s="1"/>
  <c r="W270" i="5" a="1"/>
  <c r="W270" i="5" s="1"/>
  <c r="W271" i="5" a="1"/>
  <c r="W271" i="5" s="1"/>
  <c r="W272" i="5" a="1"/>
  <c r="W272" i="5" s="1"/>
  <c r="W273" i="5" a="1"/>
  <c r="W273" i="5" s="1"/>
  <c r="W274" i="5" a="1"/>
  <c r="W274" i="5" s="1"/>
  <c r="W275" i="5" a="1"/>
  <c r="W275" i="5" s="1"/>
  <c r="W276" i="5" a="1"/>
  <c r="W276" i="5" s="1"/>
  <c r="W277" i="5" a="1"/>
  <c r="W277" i="5" s="1"/>
  <c r="W278" i="5" a="1"/>
  <c r="W278" i="5" s="1"/>
  <c r="W279" i="5" a="1"/>
  <c r="W279" i="5" s="1"/>
  <c r="W280" i="5" a="1"/>
  <c r="W280" i="5" s="1"/>
  <c r="W281" i="5" a="1"/>
  <c r="W281" i="5" s="1"/>
  <c r="W282" i="5" a="1"/>
  <c r="W282" i="5" s="1"/>
  <c r="W283" i="5" a="1"/>
  <c r="W283" i="5" s="1"/>
  <c r="W284" i="5" a="1"/>
  <c r="W284" i="5" s="1"/>
  <c r="W285" i="5" a="1"/>
  <c r="W285" i="5" s="1"/>
  <c r="W286" i="5" a="1"/>
  <c r="W286" i="5" s="1"/>
  <c r="W287" i="5" a="1"/>
  <c r="W287" i="5" s="1"/>
  <c r="W288" i="5" a="1"/>
  <c r="W288" i="5" s="1"/>
  <c r="W289" i="5" a="1"/>
  <c r="W289" i="5" s="1"/>
  <c r="W290" i="5" a="1"/>
  <c r="W290" i="5" s="1"/>
  <c r="W291" i="5" a="1"/>
  <c r="W291" i="5" s="1"/>
  <c r="W292" i="5" a="1"/>
  <c r="W292" i="5" s="1"/>
  <c r="W293" i="5" a="1"/>
  <c r="W293" i="5" s="1"/>
  <c r="W294" i="5" a="1"/>
  <c r="W294" i="5" s="1"/>
  <c r="W295" i="5" a="1"/>
  <c r="W295" i="5" s="1"/>
  <c r="W296" i="5" a="1"/>
  <c r="W296" i="5" s="1"/>
  <c r="W297" i="5" a="1"/>
  <c r="W297" i="5" s="1"/>
  <c r="W298" i="5" a="1"/>
  <c r="W298" i="5" s="1"/>
  <c r="W299" i="5" a="1"/>
  <c r="W299" i="5" s="1"/>
  <c r="W300" i="5" a="1"/>
  <c r="W300" i="5" s="1"/>
  <c r="W301" i="5" a="1"/>
  <c r="W301" i="5" s="1"/>
  <c r="W302" i="5" a="1"/>
  <c r="W302" i="5" s="1"/>
  <c r="W303" i="5" a="1"/>
  <c r="W303" i="5" s="1"/>
  <c r="W304" i="5" a="1"/>
  <c r="W304" i="5" s="1"/>
  <c r="W305" i="5" a="1"/>
  <c r="W305" i="5" s="1"/>
  <c r="W306" i="5" a="1"/>
  <c r="W306" i="5" s="1"/>
  <c r="W307" i="5" a="1"/>
  <c r="W307" i="5" s="1"/>
  <c r="W308" i="5" a="1"/>
  <c r="W308" i="5" s="1"/>
  <c r="W309" i="5" a="1"/>
  <c r="W309" i="5" s="1"/>
  <c r="W310" i="5" a="1"/>
  <c r="W310" i="5" s="1"/>
  <c r="W311" i="5" a="1"/>
  <c r="W311" i="5" s="1"/>
  <c r="W312" i="5" a="1"/>
  <c r="W312" i="5" s="1"/>
  <c r="W313" i="5" a="1"/>
  <c r="W313" i="5" s="1"/>
  <c r="W314" i="5" a="1"/>
  <c r="W314" i="5" s="1"/>
  <c r="W315" i="5" a="1"/>
  <c r="W315" i="5" s="1"/>
  <c r="W316" i="5" a="1"/>
  <c r="W316" i="5" s="1"/>
  <c r="W317" i="5" a="1"/>
  <c r="W317" i="5" s="1"/>
  <c r="W318" i="5" a="1"/>
  <c r="W318" i="5" s="1"/>
  <c r="W319" i="5" a="1"/>
  <c r="W319" i="5" s="1"/>
  <c r="W320" i="5" a="1"/>
  <c r="W320" i="5" s="1"/>
  <c r="W321" i="5" a="1"/>
  <c r="W321" i="5" s="1"/>
  <c r="W322" i="5" a="1"/>
  <c r="W322" i="5" s="1"/>
  <c r="W323" i="5" a="1"/>
  <c r="W323" i="5" s="1"/>
  <c r="W324" i="5" a="1"/>
  <c r="W324" i="5" s="1"/>
  <c r="W325" i="5" a="1"/>
  <c r="W325" i="5" s="1"/>
  <c r="W326" i="5" a="1"/>
  <c r="W326" i="5" s="1"/>
  <c r="W327" i="5" a="1"/>
  <c r="W327" i="5" s="1"/>
  <c r="W328" i="5" a="1"/>
  <c r="W328" i="5" s="1"/>
  <c r="W329" i="5" a="1"/>
  <c r="W329" i="5" s="1"/>
  <c r="W330" i="5" a="1"/>
  <c r="W330" i="5" s="1"/>
  <c r="W331" i="5" a="1"/>
  <c r="W331" i="5" s="1"/>
  <c r="W332" i="5" a="1"/>
  <c r="W332" i="5" s="1"/>
  <c r="W333" i="5" a="1"/>
  <c r="W333" i="5" s="1"/>
  <c r="W334" i="5" a="1"/>
  <c r="W334" i="5" s="1"/>
  <c r="W335" i="5" a="1"/>
  <c r="W335" i="5" s="1"/>
  <c r="W336" i="5" a="1"/>
  <c r="W336" i="5" s="1"/>
  <c r="W337" i="5" a="1"/>
  <c r="W337" i="5" s="1"/>
  <c r="W338" i="5" a="1"/>
  <c r="W338" i="5" s="1"/>
  <c r="W339" i="5" a="1"/>
  <c r="W339" i="5" s="1"/>
  <c r="W340" i="5" a="1"/>
  <c r="W340" i="5" s="1"/>
  <c r="W341" i="5" a="1"/>
  <c r="W341" i="5" s="1"/>
  <c r="W342" i="5" a="1"/>
  <c r="W342" i="5" s="1"/>
  <c r="W343" i="5" a="1"/>
  <c r="W343" i="5" s="1"/>
  <c r="W344" i="5" a="1"/>
  <c r="W344" i="5" s="1"/>
  <c r="W345" i="5" a="1"/>
  <c r="W345" i="5" s="1"/>
  <c r="W346" i="5" a="1"/>
  <c r="W346" i="5" s="1"/>
  <c r="W347" i="5" a="1"/>
  <c r="W347" i="5" s="1"/>
  <c r="W348" i="5" a="1"/>
  <c r="W348" i="5" s="1"/>
  <c r="W349" i="5" a="1"/>
  <c r="W349" i="5" s="1"/>
  <c r="W350" i="5" a="1"/>
  <c r="W350" i="5" s="1"/>
  <c r="W351" i="5" a="1"/>
  <c r="W351" i="5" s="1"/>
  <c r="W352" i="5" a="1"/>
  <c r="W352" i="5" s="1"/>
  <c r="W353" i="5" a="1"/>
  <c r="W353" i="5" s="1"/>
  <c r="W354" i="5" a="1"/>
  <c r="W354" i="5" s="1"/>
  <c r="W355" i="5" a="1"/>
  <c r="W355" i="5" s="1"/>
  <c r="W356" i="5" a="1"/>
  <c r="W356" i="5" s="1"/>
  <c r="W357" i="5" a="1"/>
  <c r="W357" i="5" s="1"/>
  <c r="W358" i="5" a="1"/>
  <c r="W358" i="5" s="1"/>
  <c r="W359" i="5" a="1"/>
  <c r="W359" i="5" s="1"/>
  <c r="W360" i="5" a="1"/>
  <c r="W360" i="5" s="1"/>
  <c r="W361" i="5" a="1"/>
  <c r="W361" i="5" s="1"/>
  <c r="W362" i="5" a="1"/>
  <c r="W362" i="5" s="1"/>
  <c r="W363" i="5" a="1"/>
  <c r="W363" i="5" s="1"/>
  <c r="W364" i="5" a="1"/>
  <c r="W364" i="5" s="1"/>
  <c r="W365" i="5" a="1"/>
  <c r="W365" i="5" s="1"/>
  <c r="W366" i="5" a="1"/>
  <c r="W366" i="5" s="1"/>
  <c r="W367" i="5" a="1"/>
  <c r="W367" i="5" s="1"/>
  <c r="W368" i="5" a="1"/>
  <c r="W368" i="5" s="1"/>
  <c r="W369" i="5" a="1"/>
  <c r="W369" i="5" s="1"/>
  <c r="W370" i="5" a="1"/>
  <c r="W370" i="5" s="1"/>
  <c r="W371" i="5" a="1"/>
  <c r="W371" i="5" s="1"/>
  <c r="W372" i="5" a="1"/>
  <c r="W372" i="5" s="1"/>
  <c r="W373" i="5" a="1"/>
  <c r="W373" i="5" s="1"/>
  <c r="W374" i="5" a="1"/>
  <c r="W374" i="5" s="1"/>
  <c r="W375" i="5" a="1"/>
  <c r="W375" i="5" s="1"/>
  <c r="W376" i="5" a="1"/>
  <c r="W376" i="5" s="1"/>
  <c r="W377" i="5" a="1"/>
  <c r="W377" i="5" s="1"/>
  <c r="W378" i="5" a="1"/>
  <c r="W378" i="5" s="1"/>
  <c r="W379" i="5" a="1"/>
  <c r="W379" i="5" s="1"/>
  <c r="W380" i="5" a="1"/>
  <c r="W380" i="5" s="1"/>
  <c r="W381" i="5" a="1"/>
  <c r="W381" i="5" s="1"/>
  <c r="W382" i="5" a="1"/>
  <c r="W382" i="5" s="1"/>
  <c r="W383" i="5" a="1"/>
  <c r="W383" i="5" s="1"/>
  <c r="W384" i="5" a="1"/>
  <c r="W384" i="5" s="1"/>
  <c r="W385" i="5" a="1"/>
  <c r="W385" i="5" s="1"/>
  <c r="W386" i="5" a="1"/>
  <c r="W386" i="5" s="1"/>
  <c r="W387" i="5" a="1"/>
  <c r="W387" i="5" s="1"/>
  <c r="W388" i="5" a="1"/>
  <c r="W388" i="5" s="1"/>
  <c r="W389" i="5" a="1"/>
  <c r="W389" i="5" s="1"/>
  <c r="W390" i="5" a="1"/>
  <c r="W390" i="5" s="1"/>
  <c r="W391" i="5" a="1"/>
  <c r="W391" i="5" s="1"/>
  <c r="W392" i="5" a="1"/>
  <c r="W392" i="5" s="1"/>
  <c r="W393" i="5" a="1"/>
  <c r="W393" i="5" s="1"/>
  <c r="W394" i="5" a="1"/>
  <c r="W394" i="5" s="1"/>
  <c r="W395" i="5" a="1"/>
  <c r="W395" i="5" s="1"/>
  <c r="W396" i="5" a="1"/>
  <c r="W396" i="5" s="1"/>
  <c r="W397" i="5" a="1"/>
  <c r="W397" i="5" s="1"/>
  <c r="W398" i="5" a="1"/>
  <c r="W398" i="5" s="1"/>
  <c r="W399" i="5" a="1"/>
  <c r="W399" i="5" s="1"/>
  <c r="W400" i="5" a="1"/>
  <c r="W400" i="5" s="1"/>
  <c r="W401" i="5" a="1"/>
  <c r="W401" i="5" s="1"/>
  <c r="W402" i="5" a="1"/>
  <c r="W402" i="5" s="1"/>
  <c r="W403" i="5" a="1"/>
  <c r="W403" i="5" s="1"/>
  <c r="W404" i="5" a="1"/>
  <c r="W404" i="5" s="1"/>
  <c r="W405" i="5" a="1"/>
  <c r="W405" i="5" s="1"/>
  <c r="W406" i="5" a="1"/>
  <c r="W406" i="5" s="1"/>
  <c r="W407" i="5" a="1"/>
  <c r="W407" i="5" s="1"/>
  <c r="W408" i="5" a="1"/>
  <c r="W408" i="5" s="1"/>
  <c r="W409" i="5" a="1"/>
  <c r="W409" i="5" s="1"/>
  <c r="W410" i="5" a="1"/>
  <c r="W410" i="5" s="1"/>
  <c r="W411" i="5" a="1"/>
  <c r="W411" i="5" s="1"/>
  <c r="W412" i="5" a="1"/>
  <c r="W412" i="5" s="1"/>
  <c r="W413" i="5" a="1"/>
  <c r="W413" i="5"/>
  <c r="W414" i="5" a="1"/>
  <c r="W414" i="5" s="1"/>
  <c r="W415" i="5" a="1"/>
  <c r="W415" i="5" s="1"/>
  <c r="W416" i="5" a="1"/>
  <c r="W416" i="5" s="1"/>
  <c r="W417" i="5" a="1"/>
  <c r="W417" i="5" s="1"/>
  <c r="W418" i="5" a="1"/>
  <c r="W418" i="5" s="1"/>
  <c r="W419" i="5" a="1"/>
  <c r="W419" i="5" s="1"/>
  <c r="W420" i="5" a="1"/>
  <c r="W420" i="5" s="1"/>
  <c r="W421" i="5" a="1"/>
  <c r="W421" i="5" s="1"/>
  <c r="W422" i="5" a="1"/>
  <c r="W422" i="5" s="1"/>
  <c r="W423" i="5" a="1"/>
  <c r="W423" i="5" s="1"/>
  <c r="W424" i="5" a="1"/>
  <c r="W424" i="5" s="1"/>
  <c r="W425" i="5" a="1"/>
  <c r="W425" i="5" s="1"/>
  <c r="W426" i="5" a="1"/>
  <c r="W426" i="5" s="1"/>
  <c r="W427" i="5" a="1"/>
  <c r="W427" i="5" s="1"/>
  <c r="W428" i="5" a="1"/>
  <c r="W428" i="5" s="1"/>
  <c r="W429" i="5" a="1"/>
  <c r="W429" i="5" s="1"/>
  <c r="W430" i="5" a="1"/>
  <c r="W430" i="5" s="1"/>
  <c r="W431" i="5" a="1"/>
  <c r="W431" i="5" s="1"/>
  <c r="W432" i="5" a="1"/>
  <c r="W432" i="5" s="1"/>
  <c r="W433" i="5" a="1"/>
  <c r="W433" i="5" s="1"/>
  <c r="W434" i="5" a="1"/>
  <c r="W434" i="5" s="1"/>
  <c r="W435" i="5" a="1"/>
  <c r="W435" i="5" s="1"/>
  <c r="W436" i="5" a="1"/>
  <c r="W436" i="5" s="1"/>
  <c r="W437" i="5" a="1"/>
  <c r="W437" i="5" s="1"/>
  <c r="W438" i="5" a="1"/>
  <c r="W438" i="5" s="1"/>
  <c r="W439" i="5" a="1"/>
  <c r="W439" i="5" s="1"/>
  <c r="W440" i="5" a="1"/>
  <c r="W440" i="5" s="1"/>
  <c r="W441" i="5" a="1"/>
  <c r="W441" i="5" s="1"/>
  <c r="W442" i="5" a="1"/>
  <c r="W442" i="5" s="1"/>
  <c r="W443" i="5" a="1"/>
  <c r="W443" i="5" s="1"/>
  <c r="W444" i="5" a="1"/>
  <c r="W444" i="5" s="1"/>
  <c r="W445" i="5" a="1"/>
  <c r="W445" i="5" s="1"/>
  <c r="W446" i="5" a="1"/>
  <c r="W446" i="5" s="1"/>
  <c r="W447" i="5" a="1"/>
  <c r="W447" i="5" s="1"/>
  <c r="W448" i="5" a="1"/>
  <c r="W448" i="5" s="1"/>
  <c r="W449" i="5" a="1"/>
  <c r="W449" i="5" s="1"/>
  <c r="W450" i="5" a="1"/>
  <c r="W450" i="5" s="1"/>
  <c r="W451" i="5" a="1"/>
  <c r="W451" i="5" s="1"/>
  <c r="W452" i="5" a="1"/>
  <c r="W452" i="5" s="1"/>
  <c r="W453" i="5" a="1"/>
  <c r="W453" i="5" s="1"/>
  <c r="W454" i="5" a="1"/>
  <c r="W454" i="5" s="1"/>
  <c r="W455" i="5" a="1"/>
  <c r="W455" i="5" s="1"/>
  <c r="W456" i="5" a="1"/>
  <c r="W456" i="5" s="1"/>
  <c r="W457" i="5" a="1"/>
  <c r="W457" i="5" s="1"/>
  <c r="W458" i="5" a="1"/>
  <c r="W458" i="5" s="1"/>
  <c r="W459" i="5" a="1"/>
  <c r="W459" i="5" s="1"/>
  <c r="W460" i="5" a="1"/>
  <c r="W460" i="5" s="1"/>
  <c r="W461" i="5" a="1"/>
  <c r="W461" i="5" s="1"/>
  <c r="W462" i="5" a="1"/>
  <c r="W462" i="5" s="1"/>
  <c r="W463" i="5" a="1"/>
  <c r="W463" i="5" s="1"/>
  <c r="W464" i="5" a="1"/>
  <c r="W464" i="5" s="1"/>
  <c r="W465" i="5" a="1"/>
  <c r="W465" i="5" s="1"/>
  <c r="W466" i="5" a="1"/>
  <c r="W466" i="5" s="1"/>
  <c r="W467" i="5" a="1"/>
  <c r="W467" i="5" s="1"/>
  <c r="W468" i="5" a="1"/>
  <c r="W468" i="5" s="1"/>
  <c r="W469" i="5" a="1"/>
  <c r="W469" i="5" s="1"/>
  <c r="W470" i="5" a="1"/>
  <c r="W470" i="5" s="1"/>
  <c r="W471" i="5" a="1"/>
  <c r="W471" i="5" s="1"/>
  <c r="W472" i="5" a="1"/>
  <c r="W472" i="5" s="1"/>
  <c r="W473" i="5" a="1"/>
  <c r="W473" i="5" s="1"/>
  <c r="W474" i="5" a="1"/>
  <c r="W474" i="5" s="1"/>
  <c r="W475" i="5" a="1"/>
  <c r="W475" i="5" s="1"/>
  <c r="W476" i="5" a="1"/>
  <c r="W476" i="5" s="1"/>
  <c r="W477" i="5" a="1"/>
  <c r="W477" i="5" s="1"/>
  <c r="W478" i="5" a="1"/>
  <c r="W478" i="5" s="1"/>
  <c r="W479" i="5" a="1"/>
  <c r="W479" i="5" s="1"/>
  <c r="W480" i="5" a="1"/>
  <c r="W480" i="5" s="1"/>
  <c r="W481" i="5" a="1"/>
  <c r="W481" i="5" s="1"/>
  <c r="W482" i="5" a="1"/>
  <c r="W482" i="5" s="1"/>
  <c r="W483" i="5" a="1"/>
  <c r="W483" i="5" s="1"/>
  <c r="W484" i="5" a="1"/>
  <c r="W484" i="5" s="1"/>
  <c r="W485" i="5" a="1"/>
  <c r="W485" i="5" s="1"/>
  <c r="W486" i="5" a="1"/>
  <c r="W486" i="5" s="1"/>
  <c r="W487" i="5" a="1"/>
  <c r="W487" i="5" s="1"/>
  <c r="W488" i="5" a="1"/>
  <c r="W488" i="5" s="1"/>
  <c r="W489" i="5" a="1"/>
  <c r="W489" i="5" s="1"/>
  <c r="W490" i="5" a="1"/>
  <c r="W490" i="5" s="1"/>
  <c r="W491" i="5" a="1"/>
  <c r="W491" i="5" s="1"/>
  <c r="W492" i="5" a="1"/>
  <c r="W492" i="5" s="1"/>
  <c r="W493" i="5" a="1"/>
  <c r="W493" i="5" s="1"/>
  <c r="W494" i="5" a="1"/>
  <c r="W494" i="5" s="1"/>
  <c r="W495" i="5" a="1"/>
  <c r="W495" i="5" s="1"/>
  <c r="W496" i="5" a="1"/>
  <c r="W496" i="5" s="1"/>
  <c r="W497" i="5" a="1"/>
  <c r="W497" i="5" s="1"/>
  <c r="W498" i="5" a="1"/>
  <c r="W498" i="5" s="1"/>
  <c r="W499" i="5" a="1"/>
  <c r="W499" i="5" s="1"/>
  <c r="W500" i="5" a="1"/>
  <c r="W500" i="5" s="1"/>
  <c r="W501" i="5" a="1"/>
  <c r="W501" i="5" s="1"/>
  <c r="W502" i="5" a="1"/>
  <c r="W502" i="5" s="1"/>
  <c r="W503" i="5" a="1"/>
  <c r="W503" i="5" s="1"/>
  <c r="W504" i="5" a="1"/>
  <c r="W504" i="5" s="1"/>
  <c r="W505" i="5" a="1"/>
  <c r="W505" i="5" s="1"/>
  <c r="W506" i="5" a="1"/>
  <c r="W506" i="5" s="1"/>
  <c r="W507" i="5" a="1"/>
  <c r="W507" i="5" s="1"/>
  <c r="W508" i="5" a="1"/>
  <c r="W508" i="5" s="1"/>
  <c r="W509" i="5" a="1"/>
  <c r="W509" i="5" s="1"/>
  <c r="W510" i="5" a="1"/>
  <c r="W510" i="5" s="1"/>
  <c r="W511" i="5" a="1"/>
  <c r="W511" i="5" s="1"/>
  <c r="W512" i="5" a="1"/>
  <c r="W512" i="5" s="1"/>
  <c r="W513" i="5" a="1"/>
  <c r="W513" i="5" s="1"/>
  <c r="W514" i="5" a="1"/>
  <c r="W514" i="5" s="1"/>
  <c r="W515" i="5" a="1"/>
  <c r="W515" i="5" s="1"/>
  <c r="W516" i="5" a="1"/>
  <c r="W516" i="5" s="1"/>
  <c r="W517" i="5" a="1"/>
  <c r="W517" i="5" s="1"/>
  <c r="W518" i="5" a="1"/>
  <c r="W518" i="5" s="1"/>
  <c r="W519" i="5" a="1"/>
  <c r="W519" i="5" s="1"/>
  <c r="W520" i="5" a="1"/>
  <c r="W520" i="5" s="1"/>
  <c r="W521" i="5" a="1"/>
  <c r="W521" i="5" s="1"/>
  <c r="W522" i="5" a="1"/>
  <c r="W522" i="5" s="1"/>
  <c r="W523" i="5" a="1"/>
  <c r="W523" i="5" s="1"/>
  <c r="W524" i="5" a="1"/>
  <c r="W524" i="5" s="1"/>
  <c r="W525" i="5" a="1"/>
  <c r="W525" i="5" s="1"/>
  <c r="W526" i="5" a="1"/>
  <c r="W526" i="5" s="1"/>
  <c r="W527" i="5" a="1"/>
  <c r="W527" i="5" s="1"/>
  <c r="W528" i="5" a="1"/>
  <c r="W528" i="5" s="1"/>
  <c r="W529" i="5" a="1"/>
  <c r="W529" i="5" s="1"/>
  <c r="W530" i="5" a="1"/>
  <c r="W530" i="5" s="1"/>
  <c r="W531" i="5" a="1"/>
  <c r="W531" i="5" s="1"/>
  <c r="W532" i="5" a="1"/>
  <c r="W532" i="5" s="1"/>
  <c r="W533" i="5" a="1"/>
  <c r="W533" i="5" s="1"/>
  <c r="W534" i="5" a="1"/>
  <c r="W534" i="5" s="1"/>
  <c r="W535" i="5" a="1"/>
  <c r="W535" i="5" s="1"/>
  <c r="W536" i="5" a="1"/>
  <c r="W536" i="5" s="1"/>
  <c r="W537" i="5" a="1"/>
  <c r="W537" i="5" s="1"/>
  <c r="W538" i="5" a="1"/>
  <c r="W538" i="5" s="1"/>
  <c r="W539" i="5" a="1"/>
  <c r="W539" i="5" s="1"/>
  <c r="W540" i="5" a="1"/>
  <c r="W540" i="5" s="1"/>
  <c r="W541" i="5" a="1"/>
  <c r="W541" i="5" s="1"/>
  <c r="W542" i="5" a="1"/>
  <c r="W542" i="5" s="1"/>
  <c r="W543" i="5" a="1"/>
  <c r="W543" i="5" s="1"/>
  <c r="W544" i="5" a="1"/>
  <c r="W544" i="5" s="1"/>
  <c r="W545" i="5" a="1"/>
  <c r="W545" i="5" s="1"/>
  <c r="W546" i="5" a="1"/>
  <c r="W546" i="5" s="1"/>
  <c r="W547" i="5" a="1"/>
  <c r="W547" i="5" s="1"/>
  <c r="W548" i="5" a="1"/>
  <c r="W548" i="5"/>
  <c r="W549" i="5" a="1"/>
  <c r="W549" i="5" s="1"/>
  <c r="W550" i="5" a="1"/>
  <c r="W550" i="5" s="1"/>
  <c r="W551" i="5" a="1"/>
  <c r="W551" i="5" s="1"/>
  <c r="W552" i="5" a="1"/>
  <c r="W552" i="5" s="1"/>
  <c r="W553" i="5" a="1"/>
  <c r="W553" i="5" s="1"/>
  <c r="W554" i="5" a="1"/>
  <c r="W554" i="5" s="1"/>
  <c r="W555" i="5" a="1"/>
  <c r="W555" i="5" s="1"/>
  <c r="W556" i="5" a="1"/>
  <c r="W556" i="5" s="1"/>
  <c r="W557" i="5" a="1"/>
  <c r="W557" i="5" s="1"/>
  <c r="W558" i="5" a="1"/>
  <c r="W558" i="5" s="1"/>
  <c r="W559" i="5" a="1"/>
  <c r="W559" i="5" s="1"/>
  <c r="W560" i="5" a="1"/>
  <c r="W560" i="5" s="1"/>
  <c r="W561" i="5" a="1"/>
  <c r="W561" i="5" s="1"/>
  <c r="W562" i="5" a="1"/>
  <c r="W562" i="5" s="1"/>
  <c r="W563" i="5" a="1"/>
  <c r="W563" i="5" s="1"/>
  <c r="W564" i="5" a="1"/>
  <c r="W564" i="5" s="1"/>
  <c r="W565" i="5" a="1"/>
  <c r="W565" i="5" s="1"/>
  <c r="W566" i="5" a="1"/>
  <c r="W566" i="5" s="1"/>
  <c r="W567" i="5" a="1"/>
  <c r="W567" i="5" s="1"/>
  <c r="W568" i="5" a="1"/>
  <c r="W568" i="5" s="1"/>
  <c r="W569" i="5" a="1"/>
  <c r="W569" i="5" s="1"/>
  <c r="W570" i="5" a="1"/>
  <c r="W570" i="5" s="1"/>
  <c r="W571" i="5" a="1"/>
  <c r="W571" i="5" s="1"/>
  <c r="W572" i="5" a="1"/>
  <c r="W572" i="5" s="1"/>
  <c r="W573" i="5" a="1"/>
  <c r="W573" i="5" s="1"/>
  <c r="W574" i="5" a="1"/>
  <c r="W574" i="5" s="1"/>
  <c r="W575" i="5" a="1"/>
  <c r="W575" i="5" s="1"/>
  <c r="W576" i="5" a="1"/>
  <c r="W576" i="5" s="1"/>
  <c r="W577" i="5" a="1"/>
  <c r="W577" i="5" s="1"/>
  <c r="W578" i="5" a="1"/>
  <c r="W578" i="5" s="1"/>
  <c r="W579" i="5" a="1"/>
  <c r="W579" i="5" s="1"/>
  <c r="W580" i="5" a="1"/>
  <c r="W580" i="5" s="1"/>
  <c r="W581" i="5" a="1"/>
  <c r="W581" i="5" s="1"/>
  <c r="W582" i="5" a="1"/>
  <c r="W582" i="5" s="1"/>
  <c r="W583" i="5" a="1"/>
  <c r="W583" i="5" s="1"/>
  <c r="W584" i="5" a="1"/>
  <c r="W584" i="5" s="1"/>
  <c r="W585" i="5" a="1"/>
  <c r="W585" i="5" s="1"/>
  <c r="W586" i="5" a="1"/>
  <c r="W586" i="5" s="1"/>
  <c r="W587" i="5" a="1"/>
  <c r="W587" i="5" s="1"/>
  <c r="W588" i="5" a="1"/>
  <c r="W588" i="5" s="1"/>
  <c r="W589" i="5" a="1"/>
  <c r="W589" i="5" s="1"/>
  <c r="W590" i="5" a="1"/>
  <c r="W590" i="5" s="1"/>
  <c r="W591" i="5" a="1"/>
  <c r="W591" i="5" s="1"/>
  <c r="W592" i="5" a="1"/>
  <c r="W592" i="5" s="1"/>
  <c r="W593" i="5" a="1"/>
  <c r="W593" i="5" s="1"/>
  <c r="W594" i="5" a="1"/>
  <c r="W594" i="5" s="1"/>
  <c r="W595" i="5" a="1"/>
  <c r="W595" i="5" s="1"/>
  <c r="W596" i="5" a="1"/>
  <c r="W596" i="5" s="1"/>
  <c r="W597" i="5" a="1"/>
  <c r="W597" i="5" s="1"/>
  <c r="W598" i="5" a="1"/>
  <c r="W598" i="5" s="1"/>
  <c r="W599" i="5" a="1"/>
  <c r="W599" i="5" s="1"/>
  <c r="W600" i="5" a="1"/>
  <c r="W600" i="5" s="1"/>
  <c r="W601" i="5" a="1"/>
  <c r="W601" i="5" s="1"/>
  <c r="W602" i="5" a="1"/>
  <c r="W602" i="5" s="1"/>
  <c r="W603" i="5" a="1"/>
  <c r="W603" i="5" s="1"/>
  <c r="W604" i="5" a="1"/>
  <c r="W604" i="5" s="1"/>
  <c r="W605" i="5" a="1"/>
  <c r="W605" i="5" s="1"/>
  <c r="W606" i="5" a="1"/>
  <c r="W606" i="5" s="1"/>
  <c r="W607" i="5" a="1"/>
  <c r="W607" i="5" s="1"/>
  <c r="W608" i="5" a="1"/>
  <c r="W608" i="5" s="1"/>
  <c r="W609" i="5" a="1"/>
  <c r="W609" i="5" s="1"/>
  <c r="W610" i="5" a="1"/>
  <c r="W610" i="5" s="1"/>
  <c r="W611" i="5" a="1"/>
  <c r="W611" i="5" s="1"/>
  <c r="W612" i="5" a="1"/>
  <c r="W612" i="5" s="1"/>
  <c r="W613" i="5" a="1"/>
  <c r="W613" i="5" s="1"/>
  <c r="W614" i="5" a="1"/>
  <c r="W614" i="5" s="1"/>
  <c r="W615" i="5" a="1"/>
  <c r="W615" i="5" s="1"/>
  <c r="W616" i="5" a="1"/>
  <c r="W616" i="5" s="1"/>
  <c r="W617" i="5" a="1"/>
  <c r="W617" i="5" s="1"/>
  <c r="W618" i="5" a="1"/>
  <c r="W618" i="5" s="1"/>
  <c r="W619" i="5" a="1"/>
  <c r="W619" i="5" s="1"/>
  <c r="W620" i="5" a="1"/>
  <c r="W620" i="5" s="1"/>
  <c r="W621" i="5" a="1"/>
  <c r="W621" i="5" s="1"/>
  <c r="W622" i="5" a="1"/>
  <c r="W622" i="5" s="1"/>
  <c r="W623" i="5" a="1"/>
  <c r="W623" i="5" s="1"/>
  <c r="W624" i="5" a="1"/>
  <c r="W624" i="5" s="1"/>
  <c r="W625" i="5" a="1"/>
  <c r="W625" i="5" s="1"/>
  <c r="W626" i="5" a="1"/>
  <c r="W626" i="5" s="1"/>
  <c r="W627" i="5" a="1"/>
  <c r="W627" i="5" s="1"/>
  <c r="W628" i="5" a="1"/>
  <c r="W628" i="5" s="1"/>
  <c r="W629" i="5" a="1"/>
  <c r="W629" i="5" s="1"/>
  <c r="W630" i="5" a="1"/>
  <c r="W630" i="5" s="1"/>
  <c r="W631" i="5" a="1"/>
  <c r="W631" i="5" s="1"/>
  <c r="W632" i="5" a="1"/>
  <c r="W632" i="5" s="1"/>
  <c r="W633" i="5" a="1"/>
  <c r="W633" i="5" s="1"/>
  <c r="W634" i="5" a="1"/>
  <c r="W634" i="5" s="1"/>
  <c r="W635" i="5" a="1"/>
  <c r="W635" i="5" s="1"/>
  <c r="W636" i="5" a="1"/>
  <c r="W636" i="5" s="1"/>
  <c r="W637" i="5" a="1"/>
  <c r="W637" i="5" s="1"/>
  <c r="W638" i="5" a="1"/>
  <c r="W638" i="5" s="1"/>
  <c r="W639" i="5" a="1"/>
  <c r="W639" i="5" s="1"/>
  <c r="W640" i="5" a="1"/>
  <c r="W640" i="5" s="1"/>
  <c r="W641" i="5" a="1"/>
  <c r="W641" i="5" s="1"/>
  <c r="W642" i="5" a="1"/>
  <c r="W642" i="5" s="1"/>
  <c r="W643" i="5" a="1"/>
  <c r="W643" i="5" s="1"/>
  <c r="W644" i="5" a="1"/>
  <c r="W644" i="5" s="1"/>
  <c r="W645" i="5" a="1"/>
  <c r="W645" i="5" s="1"/>
  <c r="W646" i="5" a="1"/>
  <c r="W646" i="5" s="1"/>
  <c r="W647" i="5" a="1"/>
  <c r="W647" i="5" s="1"/>
  <c r="W648" i="5" a="1"/>
  <c r="W648" i="5" s="1"/>
  <c r="W649" i="5" a="1"/>
  <c r="W649" i="5" s="1"/>
  <c r="W650" i="5" a="1"/>
  <c r="W650" i="5" s="1"/>
  <c r="W651" i="5" a="1"/>
  <c r="W651" i="5" s="1"/>
  <c r="W652" i="5" a="1"/>
  <c r="W652" i="5" s="1"/>
  <c r="W653" i="5" a="1"/>
  <c r="W653" i="5" s="1"/>
  <c r="W654" i="5" a="1"/>
  <c r="W654" i="5" s="1"/>
  <c r="W655" i="5" a="1"/>
  <c r="W655" i="5" s="1"/>
  <c r="W656" i="5" a="1"/>
  <c r="W656" i="5" s="1"/>
  <c r="W657" i="5" a="1"/>
  <c r="W657" i="5" s="1"/>
  <c r="W658" i="5" a="1"/>
  <c r="W658" i="5" s="1"/>
  <c r="W659" i="5" a="1"/>
  <c r="W659" i="5" s="1"/>
  <c r="W660" i="5" a="1"/>
  <c r="W660" i="5" s="1"/>
  <c r="W661" i="5" a="1"/>
  <c r="W661" i="5" s="1"/>
  <c r="W662" i="5" a="1"/>
  <c r="W662" i="5" s="1"/>
  <c r="W663" i="5" a="1"/>
  <c r="W663" i="5" s="1"/>
  <c r="W664" i="5" a="1"/>
  <c r="W664" i="5" s="1"/>
  <c r="W665" i="5" a="1"/>
  <c r="W665" i="5" s="1"/>
  <c r="W666" i="5" a="1"/>
  <c r="W666" i="5" s="1"/>
  <c r="W667" i="5" a="1"/>
  <c r="W667" i="5" s="1"/>
  <c r="W668" i="5" a="1"/>
  <c r="W668" i="5" s="1"/>
  <c r="W669" i="5" a="1"/>
  <c r="W669" i="5" s="1"/>
  <c r="W670" i="5" a="1"/>
  <c r="W670" i="5" s="1"/>
  <c r="W671" i="5" a="1"/>
  <c r="W671" i="5" s="1"/>
  <c r="W672" i="5" a="1"/>
  <c r="W672" i="5" s="1"/>
  <c r="W673" i="5" a="1"/>
  <c r="W673" i="5" s="1"/>
  <c r="W674" i="5" a="1"/>
  <c r="W674" i="5" s="1"/>
  <c r="W675" i="5" a="1"/>
  <c r="W675" i="5" s="1"/>
  <c r="W676" i="5" a="1"/>
  <c r="W676" i="5" s="1"/>
  <c r="W677" i="5" a="1"/>
  <c r="W677" i="5" s="1"/>
  <c r="W678" i="5" a="1"/>
  <c r="W678" i="5" s="1"/>
  <c r="W679" i="5" a="1"/>
  <c r="W679" i="5" s="1"/>
  <c r="W680" i="5" a="1"/>
  <c r="W680" i="5" s="1"/>
  <c r="W681" i="5" a="1"/>
  <c r="W681" i="5" s="1"/>
  <c r="W682" i="5" a="1"/>
  <c r="W682" i="5" s="1"/>
  <c r="W683" i="5" a="1"/>
  <c r="W683" i="5" s="1"/>
  <c r="W684" i="5" a="1"/>
  <c r="W684" i="5" s="1"/>
  <c r="W685" i="5" a="1"/>
  <c r="W685" i="5" s="1"/>
  <c r="W686" i="5" a="1"/>
  <c r="W686" i="5" s="1"/>
  <c r="W687" i="5" a="1"/>
  <c r="W687" i="5" s="1"/>
  <c r="W688" i="5" a="1"/>
  <c r="W688" i="5" s="1"/>
  <c r="W689" i="5" a="1"/>
  <c r="W689" i="5" s="1"/>
  <c r="W690" i="5" a="1"/>
  <c r="W690" i="5" s="1"/>
  <c r="W691" i="5" a="1"/>
  <c r="W691" i="5" s="1"/>
  <c r="W692" i="5" a="1"/>
  <c r="W692" i="5" s="1"/>
  <c r="W693" i="5" a="1"/>
  <c r="W693" i="5" s="1"/>
  <c r="W694" i="5" a="1"/>
  <c r="W694" i="5" s="1"/>
  <c r="W695" i="5" a="1"/>
  <c r="W695" i="5" s="1"/>
  <c r="W696" i="5" a="1"/>
  <c r="W696" i="5" s="1"/>
  <c r="W697" i="5" a="1"/>
  <c r="W697" i="5" s="1"/>
  <c r="W698" i="5" a="1"/>
  <c r="W698" i="5" s="1"/>
  <c r="W699" i="5" a="1"/>
  <c r="W699" i="5" s="1"/>
  <c r="W700" i="5" a="1"/>
  <c r="W700" i="5" s="1"/>
  <c r="W701" i="5" a="1"/>
  <c r="W701" i="5" s="1"/>
  <c r="W702" i="5" a="1"/>
  <c r="W702" i="5" s="1"/>
  <c r="W703" i="5" a="1"/>
  <c r="W703" i="5" s="1"/>
  <c r="W704" i="5" a="1"/>
  <c r="W704" i="5" s="1"/>
  <c r="W705" i="5" a="1"/>
  <c r="W705" i="5" s="1"/>
  <c r="W706" i="5" a="1"/>
  <c r="W706" i="5" s="1"/>
  <c r="W707" i="5" a="1"/>
  <c r="W707" i="5" s="1"/>
  <c r="W708" i="5" a="1"/>
  <c r="W708" i="5" s="1"/>
  <c r="W709" i="5" a="1"/>
  <c r="W709" i="5" s="1"/>
  <c r="W710" i="5" a="1"/>
  <c r="W710" i="5" s="1"/>
  <c r="W711" i="5" a="1"/>
  <c r="W711" i="5" s="1"/>
  <c r="W712" i="5" a="1"/>
  <c r="W712" i="5" s="1"/>
  <c r="W713" i="5" a="1"/>
  <c r="W713" i="5" s="1"/>
  <c r="W714" i="5" a="1"/>
  <c r="W714" i="5" s="1"/>
  <c r="W715" i="5" a="1"/>
  <c r="W715" i="5" s="1"/>
  <c r="W716" i="5" a="1"/>
  <c r="W716" i="5" s="1"/>
  <c r="W717" i="5" a="1"/>
  <c r="W717" i="5" s="1"/>
  <c r="W718" i="5" a="1"/>
  <c r="W718" i="5" s="1"/>
  <c r="W719" i="5" a="1"/>
  <c r="W719" i="5" s="1"/>
  <c r="W720" i="5" a="1"/>
  <c r="W720" i="5" s="1"/>
  <c r="W721" i="5" a="1"/>
  <c r="W721" i="5" s="1"/>
  <c r="W722" i="5" a="1"/>
  <c r="W722" i="5" s="1"/>
  <c r="W723" i="5" a="1"/>
  <c r="W723" i="5" s="1"/>
  <c r="W724" i="5" a="1"/>
  <c r="W724" i="5" s="1"/>
  <c r="W725" i="5" a="1"/>
  <c r="W725" i="5" s="1"/>
  <c r="W726" i="5" a="1"/>
  <c r="W726" i="5" s="1"/>
  <c r="W727" i="5" a="1"/>
  <c r="W727" i="5" s="1"/>
  <c r="W728" i="5" a="1"/>
  <c r="W728" i="5" s="1"/>
  <c r="W729" i="5" a="1"/>
  <c r="W729" i="5" s="1"/>
  <c r="W730" i="5" a="1"/>
  <c r="W730" i="5" s="1"/>
  <c r="W731" i="5" a="1"/>
  <c r="W731" i="5" s="1"/>
  <c r="W732" i="5" a="1"/>
  <c r="W732" i="5" s="1"/>
  <c r="W733" i="5" a="1"/>
  <c r="W733" i="5" s="1"/>
  <c r="W734" i="5" a="1"/>
  <c r="W734" i="5" s="1"/>
  <c r="W735" i="5" a="1"/>
  <c r="W735" i="5" s="1"/>
  <c r="W736" i="5" a="1"/>
  <c r="W736" i="5" s="1"/>
  <c r="W737" i="5" a="1"/>
  <c r="W737" i="5" s="1"/>
  <c r="W738" i="5" a="1"/>
  <c r="W738" i="5" s="1"/>
  <c r="W739" i="5" a="1"/>
  <c r="W739" i="5" s="1"/>
  <c r="W740" i="5" a="1"/>
  <c r="W740" i="5" s="1"/>
  <c r="W741" i="5" a="1"/>
  <c r="W741" i="5" s="1"/>
  <c r="W742" i="5" a="1"/>
  <c r="W742" i="5" s="1"/>
  <c r="W743" i="5" a="1"/>
  <c r="W743" i="5" s="1"/>
  <c r="W744" i="5" a="1"/>
  <c r="W744" i="5" s="1"/>
  <c r="W745" i="5" a="1"/>
  <c r="W745" i="5" s="1"/>
  <c r="W746" i="5" a="1"/>
  <c r="W746" i="5" s="1"/>
  <c r="W747" i="5" a="1"/>
  <c r="W747" i="5" s="1"/>
  <c r="W748" i="5" a="1"/>
  <c r="W748" i="5" s="1"/>
  <c r="W749" i="5" a="1"/>
  <c r="W749" i="5" s="1"/>
  <c r="W750" i="5" a="1"/>
  <c r="W750" i="5" s="1"/>
  <c r="W751" i="5" a="1"/>
  <c r="W751" i="5" s="1"/>
  <c r="W752" i="5" a="1"/>
  <c r="W752" i="5" s="1"/>
  <c r="W753" i="5" a="1"/>
  <c r="W753" i="5" s="1"/>
  <c r="W754" i="5" a="1"/>
  <c r="W754" i="5" s="1"/>
  <c r="W755" i="5" a="1"/>
  <c r="W755" i="5" s="1"/>
  <c r="W756" i="5" a="1"/>
  <c r="W756" i="5" s="1"/>
  <c r="W757" i="5" a="1"/>
  <c r="W757" i="5" s="1"/>
  <c r="W758" i="5" a="1"/>
  <c r="W758" i="5" s="1"/>
  <c r="W759" i="5" a="1"/>
  <c r="W759" i="5" s="1"/>
  <c r="W760" i="5" a="1"/>
  <c r="W760" i="5" s="1"/>
  <c r="W761" i="5" a="1"/>
  <c r="W761" i="5" s="1"/>
  <c r="W762" i="5" a="1"/>
  <c r="W762" i="5" s="1"/>
  <c r="W763" i="5" a="1"/>
  <c r="W763" i="5" s="1"/>
  <c r="W764" i="5" a="1"/>
  <c r="W764" i="5" s="1"/>
  <c r="W765" i="5" a="1"/>
  <c r="W765" i="5" s="1"/>
  <c r="W766" i="5" a="1"/>
  <c r="W766" i="5" s="1"/>
  <c r="W767" i="5" a="1"/>
  <c r="W767" i="5" s="1"/>
  <c r="W768" i="5" a="1"/>
  <c r="W768" i="5" s="1"/>
  <c r="W769" i="5" a="1"/>
  <c r="W769" i="5" s="1"/>
  <c r="W770" i="5" a="1"/>
  <c r="W770" i="5" s="1"/>
  <c r="W771" i="5" a="1"/>
  <c r="W771" i="5" s="1"/>
  <c r="W772" i="5" a="1"/>
  <c r="W772" i="5" s="1"/>
  <c r="W773" i="5" a="1"/>
  <c r="W773" i="5" s="1"/>
  <c r="W774" i="5" a="1"/>
  <c r="W774" i="5" s="1"/>
  <c r="W775" i="5" a="1"/>
  <c r="W775" i="5" s="1"/>
  <c r="W776" i="5" a="1"/>
  <c r="W776" i="5" s="1"/>
  <c r="W777" i="5" a="1"/>
  <c r="W777" i="5" s="1"/>
  <c r="W778" i="5" a="1"/>
  <c r="W778" i="5" s="1"/>
  <c r="W779" i="5" a="1"/>
  <c r="W779" i="5" s="1"/>
  <c r="W780" i="5" a="1"/>
  <c r="W780" i="5" s="1"/>
  <c r="W781" i="5" a="1"/>
  <c r="W781" i="5" s="1"/>
  <c r="W782" i="5" a="1"/>
  <c r="W782" i="5" s="1"/>
  <c r="W783" i="5" a="1"/>
  <c r="W783" i="5" s="1"/>
  <c r="W784" i="5" a="1"/>
  <c r="W784" i="5" s="1"/>
  <c r="W785" i="5" a="1"/>
  <c r="W785" i="5" s="1"/>
  <c r="W786" i="5" a="1"/>
  <c r="W786" i="5" s="1"/>
  <c r="W787" i="5" a="1"/>
  <c r="W787" i="5" s="1"/>
  <c r="W788" i="5" a="1"/>
  <c r="W788" i="5" s="1"/>
  <c r="W789" i="5" a="1"/>
  <c r="W789" i="5" s="1"/>
  <c r="W790" i="5" a="1"/>
  <c r="W790" i="5" s="1"/>
  <c r="W791" i="5" a="1"/>
  <c r="W791" i="5" s="1"/>
  <c r="W792" i="5" a="1"/>
  <c r="W792" i="5" s="1"/>
  <c r="W793" i="5" a="1"/>
  <c r="W793" i="5" s="1"/>
  <c r="W794" i="5" a="1"/>
  <c r="W794" i="5" s="1"/>
  <c r="W795" i="5" a="1"/>
  <c r="W795" i="5" s="1"/>
  <c r="W796" i="5" a="1"/>
  <c r="W796" i="5" s="1"/>
  <c r="W797" i="5" a="1"/>
  <c r="W797" i="5" s="1"/>
  <c r="W798" i="5" a="1"/>
  <c r="W798" i="5" s="1"/>
  <c r="W799" i="5" a="1"/>
  <c r="W799" i="5" s="1"/>
  <c r="W800" i="5" a="1"/>
  <c r="W800" i="5" s="1"/>
  <c r="W801" i="5" a="1"/>
  <c r="W801" i="5" s="1"/>
  <c r="W802" i="5" a="1"/>
  <c r="W802" i="5" s="1"/>
  <c r="W803" i="5" a="1"/>
  <c r="W803" i="5" s="1"/>
  <c r="W804" i="5" a="1"/>
  <c r="W804" i="5" s="1"/>
  <c r="W805" i="5" a="1"/>
  <c r="W805" i="5" s="1"/>
  <c r="W806" i="5" a="1"/>
  <c r="W806" i="5" s="1"/>
  <c r="W807" i="5" a="1"/>
  <c r="W807" i="5" s="1"/>
  <c r="W808" i="5" a="1"/>
  <c r="W808" i="5" s="1"/>
  <c r="W809" i="5" a="1"/>
  <c r="W809" i="5" s="1"/>
  <c r="W810" i="5" a="1"/>
  <c r="W810" i="5" s="1"/>
  <c r="W811" i="5" a="1"/>
  <c r="W811" i="5" s="1"/>
  <c r="W812" i="5" a="1"/>
  <c r="W812" i="5" s="1"/>
  <c r="W813" i="5" a="1"/>
  <c r="W813" i="5" s="1"/>
  <c r="W814" i="5" a="1"/>
  <c r="W814" i="5" s="1"/>
  <c r="W815" i="5" a="1"/>
  <c r="W815" i="5" s="1"/>
  <c r="W816" i="5" a="1"/>
  <c r="W816" i="5" s="1"/>
  <c r="W817" i="5" a="1"/>
  <c r="W817" i="5" s="1"/>
  <c r="W818" i="5" a="1"/>
  <c r="W818" i="5" s="1"/>
  <c r="W819" i="5" a="1"/>
  <c r="W819" i="5" s="1"/>
  <c r="W820" i="5" a="1"/>
  <c r="W820" i="5" s="1"/>
  <c r="W821" i="5" a="1"/>
  <c r="W821" i="5" s="1"/>
  <c r="W822" i="5" a="1"/>
  <c r="W822" i="5" s="1"/>
  <c r="W823" i="5" a="1"/>
  <c r="W823" i="5" s="1"/>
  <c r="W824" i="5" a="1"/>
  <c r="W824" i="5" s="1"/>
  <c r="W825" i="5" a="1"/>
  <c r="W825" i="5" s="1"/>
  <c r="W826" i="5" a="1"/>
  <c r="W826" i="5" s="1"/>
  <c r="W827" i="5" a="1"/>
  <c r="W827" i="5" s="1"/>
  <c r="W828" i="5" a="1"/>
  <c r="W828" i="5" s="1"/>
  <c r="W829" i="5" a="1"/>
  <c r="W829" i="5" s="1"/>
  <c r="W830" i="5" a="1"/>
  <c r="W830" i="5" s="1"/>
  <c r="W831" i="5" a="1"/>
  <c r="W831" i="5" s="1"/>
  <c r="W832" i="5" a="1"/>
  <c r="W832" i="5" s="1"/>
  <c r="W833" i="5" a="1"/>
  <c r="W833" i="5" s="1"/>
  <c r="W834" i="5" a="1"/>
  <c r="W834" i="5" s="1"/>
  <c r="W835" i="5" a="1"/>
  <c r="W835" i="5" s="1"/>
  <c r="W836" i="5" a="1"/>
  <c r="W836" i="5" s="1"/>
  <c r="W837" i="5" a="1"/>
  <c r="W837" i="5" s="1"/>
  <c r="W838" i="5" a="1"/>
  <c r="W838" i="5" s="1"/>
  <c r="W839" i="5" a="1"/>
  <c r="W839" i="5" s="1"/>
  <c r="W840" i="5" a="1"/>
  <c r="W840" i="5" s="1"/>
  <c r="W841" i="5" a="1"/>
  <c r="W841" i="5" s="1"/>
  <c r="W842" i="5" a="1"/>
  <c r="W842" i="5" s="1"/>
  <c r="W843" i="5" a="1"/>
  <c r="W843" i="5" s="1"/>
  <c r="W844" i="5" a="1"/>
  <c r="W844" i="5" s="1"/>
  <c r="W845" i="5" a="1"/>
  <c r="W845" i="5" s="1"/>
  <c r="W846" i="5" a="1"/>
  <c r="W846" i="5" s="1"/>
  <c r="W847" i="5" a="1"/>
  <c r="W847" i="5" s="1"/>
  <c r="W848" i="5" a="1"/>
  <c r="W848" i="5" s="1"/>
  <c r="W849" i="5" a="1"/>
  <c r="W849" i="5" s="1"/>
  <c r="W850" i="5" a="1"/>
  <c r="W850" i="5" s="1"/>
  <c r="W851" i="5" a="1"/>
  <c r="W851" i="5" s="1"/>
  <c r="W852" i="5" a="1"/>
  <c r="W852" i="5" s="1"/>
  <c r="W853" i="5" a="1"/>
  <c r="W853" i="5" s="1"/>
  <c r="W854" i="5" a="1"/>
  <c r="W854" i="5" s="1"/>
  <c r="W855" i="5" a="1"/>
  <c r="W855" i="5" s="1"/>
  <c r="W856" i="5" a="1"/>
  <c r="W856" i="5" s="1"/>
  <c r="W857" i="5" a="1"/>
  <c r="W857" i="5" s="1"/>
  <c r="W858" i="5" a="1"/>
  <c r="W858" i="5" s="1"/>
  <c r="W859" i="5" a="1"/>
  <c r="W859" i="5" s="1"/>
  <c r="W860" i="5" a="1"/>
  <c r="W860" i="5" s="1"/>
  <c r="W861" i="5" a="1"/>
  <c r="W861" i="5" s="1"/>
  <c r="W862" i="5" a="1"/>
  <c r="W862" i="5" s="1"/>
  <c r="W863" i="5" a="1"/>
  <c r="W863" i="5" s="1"/>
  <c r="W864" i="5" a="1"/>
  <c r="W864" i="5" s="1"/>
  <c r="W865" i="5" a="1"/>
  <c r="W865" i="5" s="1"/>
  <c r="W866" i="5" a="1"/>
  <c r="W866" i="5" s="1"/>
  <c r="W867" i="5" a="1"/>
  <c r="W867" i="5" s="1"/>
  <c r="W868" i="5" a="1"/>
  <c r="W868" i="5" s="1"/>
  <c r="W869" i="5" a="1"/>
  <c r="W869" i="5" s="1"/>
  <c r="W870" i="5" a="1"/>
  <c r="W870" i="5" s="1"/>
  <c r="W871" i="5" a="1"/>
  <c r="W871" i="5" s="1"/>
  <c r="W872" i="5" a="1"/>
  <c r="W872" i="5" s="1"/>
  <c r="W873" i="5" a="1"/>
  <c r="W873" i="5" s="1"/>
  <c r="W874" i="5" a="1"/>
  <c r="W874" i="5" s="1"/>
  <c r="W875" i="5" a="1"/>
  <c r="W875" i="5" s="1"/>
  <c r="W876" i="5" a="1"/>
  <c r="W876" i="5" s="1"/>
  <c r="W877" i="5" a="1"/>
  <c r="W877" i="5" s="1"/>
  <c r="W878" i="5" a="1"/>
  <c r="W878" i="5" s="1"/>
  <c r="W879" i="5" a="1"/>
  <c r="W879" i="5" s="1"/>
  <c r="W880" i="5" a="1"/>
  <c r="W880" i="5" s="1"/>
  <c r="W881" i="5" a="1"/>
  <c r="W881" i="5" s="1"/>
  <c r="W882" i="5" a="1"/>
  <c r="W882" i="5" s="1"/>
  <c r="W883" i="5" a="1"/>
  <c r="W883" i="5" s="1"/>
  <c r="W884" i="5" a="1"/>
  <c r="W884" i="5" s="1"/>
  <c r="W885" i="5" a="1"/>
  <c r="W885" i="5" s="1"/>
  <c r="W886" i="5" a="1"/>
  <c r="W886" i="5" s="1"/>
  <c r="W887" i="5" a="1"/>
  <c r="W887" i="5" s="1"/>
  <c r="W888" i="5" a="1"/>
  <c r="W888" i="5" s="1"/>
  <c r="W889" i="5" a="1"/>
  <c r="W889" i="5" s="1"/>
  <c r="W890" i="5" a="1"/>
  <c r="W890" i="5" s="1"/>
  <c r="W891" i="5" a="1"/>
  <c r="W891" i="5" s="1"/>
  <c r="W892" i="5" a="1"/>
  <c r="W892" i="5" s="1"/>
  <c r="W893" i="5" a="1"/>
  <c r="W893" i="5" s="1"/>
  <c r="W894" i="5" a="1"/>
  <c r="W894" i="5" s="1"/>
  <c r="W895" i="5" a="1"/>
  <c r="W895" i="5" s="1"/>
  <c r="W896" i="5" a="1"/>
  <c r="W896" i="5" s="1"/>
  <c r="W897" i="5" a="1"/>
  <c r="W897" i="5" s="1"/>
  <c r="W898" i="5" a="1"/>
  <c r="W898" i="5" s="1"/>
  <c r="W899" i="5" a="1"/>
  <c r="W899" i="5" s="1"/>
  <c r="W900" i="5" a="1"/>
  <c r="W900" i="5" s="1"/>
  <c r="W901" i="5" a="1"/>
  <c r="W901" i="5" s="1"/>
  <c r="W902" i="5" a="1"/>
  <c r="W902" i="5" s="1"/>
  <c r="W903" i="5" a="1"/>
  <c r="W903" i="5" s="1"/>
  <c r="W904" i="5" a="1"/>
  <c r="W904" i="5" s="1"/>
  <c r="W905" i="5" a="1"/>
  <c r="W905" i="5" s="1"/>
  <c r="W906" i="5" a="1"/>
  <c r="W906" i="5" s="1"/>
  <c r="W907" i="5" a="1"/>
  <c r="W907" i="5" s="1"/>
  <c r="W908" i="5" a="1"/>
  <c r="W908" i="5" s="1"/>
  <c r="W909" i="5" a="1"/>
  <c r="W909" i="5" s="1"/>
  <c r="W910" i="5" a="1"/>
  <c r="W910" i="5" s="1"/>
  <c r="W911" i="5" a="1"/>
  <c r="W911" i="5" s="1"/>
  <c r="W912" i="5" a="1"/>
  <c r="W912" i="5" s="1"/>
  <c r="W913" i="5" a="1"/>
  <c r="W913" i="5" s="1"/>
  <c r="W914" i="5" a="1"/>
  <c r="W914" i="5" s="1"/>
  <c r="W915" i="5" a="1"/>
  <c r="W915" i="5" s="1"/>
  <c r="W916" i="5" a="1"/>
  <c r="W916" i="5" s="1"/>
  <c r="W917" i="5" a="1"/>
  <c r="W917" i="5" s="1"/>
  <c r="W918" i="5" a="1"/>
  <c r="W918" i="5" s="1"/>
  <c r="W919" i="5" a="1"/>
  <c r="W919" i="5" s="1"/>
  <c r="W920" i="5" a="1"/>
  <c r="W920" i="5" s="1"/>
  <c r="W921" i="5" a="1"/>
  <c r="W921" i="5" s="1"/>
  <c r="W922" i="5" a="1"/>
  <c r="W922" i="5" s="1"/>
  <c r="W923" i="5" a="1"/>
  <c r="W923" i="5" s="1"/>
  <c r="W924" i="5" a="1"/>
  <c r="W924" i="5" s="1"/>
  <c r="W925" i="5" a="1"/>
  <c r="W925" i="5" s="1"/>
  <c r="W926" i="5" a="1"/>
  <c r="W926" i="5" s="1"/>
  <c r="W927" i="5" a="1"/>
  <c r="W927" i="5" s="1"/>
  <c r="W928" i="5" a="1"/>
  <c r="W928" i="5" s="1"/>
  <c r="W929" i="5" a="1"/>
  <c r="W929" i="5" s="1"/>
  <c r="W930" i="5" a="1"/>
  <c r="W930" i="5" s="1"/>
  <c r="W931" i="5" a="1"/>
  <c r="W931" i="5" s="1"/>
  <c r="W932" i="5" a="1"/>
  <c r="W932" i="5" s="1"/>
  <c r="W933" i="5" a="1"/>
  <c r="W933" i="5" s="1"/>
  <c r="W934" i="5" a="1"/>
  <c r="W934" i="5" s="1"/>
  <c r="W935" i="5" a="1"/>
  <c r="W935" i="5" s="1"/>
  <c r="W936" i="5" a="1"/>
  <c r="W936" i="5" s="1"/>
  <c r="W937" i="5" a="1"/>
  <c r="W937" i="5" s="1"/>
  <c r="W938" i="5" a="1"/>
  <c r="W938" i="5" s="1"/>
  <c r="W939" i="5" a="1"/>
  <c r="W939" i="5" s="1"/>
  <c r="W940" i="5" a="1"/>
  <c r="W940" i="5" s="1"/>
  <c r="W941" i="5" a="1"/>
  <c r="W941" i="5" s="1"/>
  <c r="W942" i="5" a="1"/>
  <c r="W942" i="5" s="1"/>
  <c r="W943" i="5" a="1"/>
  <c r="W943" i="5" s="1"/>
  <c r="W944" i="5" a="1"/>
  <c r="W944" i="5" s="1"/>
  <c r="W945" i="5" a="1"/>
  <c r="W945" i="5" s="1"/>
  <c r="W946" i="5" a="1"/>
  <c r="W946" i="5" s="1"/>
  <c r="W947" i="5" a="1"/>
  <c r="W947" i="5" s="1"/>
  <c r="W948" i="5" a="1"/>
  <c r="W948" i="5" s="1"/>
  <c r="W949" i="5" a="1"/>
  <c r="W949" i="5" s="1"/>
  <c r="W950" i="5" a="1"/>
  <c r="W950" i="5" s="1"/>
  <c r="W951" i="5" a="1"/>
  <c r="W951" i="5" s="1"/>
  <c r="W952" i="5" a="1"/>
  <c r="W952" i="5" s="1"/>
  <c r="W953" i="5" a="1"/>
  <c r="W953" i="5" s="1"/>
  <c r="W954" i="5" a="1"/>
  <c r="W954" i="5" s="1"/>
  <c r="W955" i="5" a="1"/>
  <c r="W955" i="5" s="1"/>
  <c r="W956" i="5" a="1"/>
  <c r="W956" i="5" s="1"/>
  <c r="W957" i="5" a="1"/>
  <c r="W957" i="5" s="1"/>
  <c r="W958" i="5" a="1"/>
  <c r="W958" i="5" s="1"/>
  <c r="W959" i="5" a="1"/>
  <c r="W959" i="5" s="1"/>
  <c r="W960" i="5" a="1"/>
  <c r="W960" i="5" s="1"/>
  <c r="W961" i="5" a="1"/>
  <c r="W961" i="5" s="1"/>
  <c r="W962" i="5" a="1"/>
  <c r="W962" i="5" s="1"/>
  <c r="W963" i="5" a="1"/>
  <c r="W963" i="5" s="1"/>
  <c r="W964" i="5" a="1"/>
  <c r="W964" i="5" s="1"/>
  <c r="W965" i="5" a="1"/>
  <c r="W965" i="5" s="1"/>
  <c r="W966" i="5" a="1"/>
  <c r="W966" i="5" s="1"/>
  <c r="W967" i="5" a="1"/>
  <c r="W967" i="5" s="1"/>
  <c r="W968" i="5" a="1"/>
  <c r="W968" i="5" s="1"/>
  <c r="W969" i="5" a="1"/>
  <c r="W969" i="5" s="1"/>
  <c r="W970" i="5" a="1"/>
  <c r="W970" i="5" s="1"/>
  <c r="W971" i="5" a="1"/>
  <c r="W971" i="5" s="1"/>
  <c r="W972" i="5" a="1"/>
  <c r="W972" i="5" s="1"/>
  <c r="W973" i="5" a="1"/>
  <c r="W973" i="5" s="1"/>
  <c r="W974" i="5" a="1"/>
  <c r="W974" i="5" s="1"/>
  <c r="W975" i="5" a="1"/>
  <c r="W975" i="5" s="1"/>
  <c r="W976" i="5" a="1"/>
  <c r="W976" i="5" s="1"/>
  <c r="W977" i="5" a="1"/>
  <c r="W977" i="5" s="1"/>
  <c r="W978" i="5" a="1"/>
  <c r="W978" i="5" s="1"/>
  <c r="W979" i="5" a="1"/>
  <c r="W979" i="5" s="1"/>
  <c r="W980" i="5" a="1"/>
  <c r="W980" i="5" s="1"/>
  <c r="W981" i="5" a="1"/>
  <c r="W981" i="5" s="1"/>
  <c r="W982" i="5" a="1"/>
  <c r="W982" i="5" s="1"/>
  <c r="W983" i="5" a="1"/>
  <c r="W983" i="5" s="1"/>
  <c r="W984" i="5" a="1"/>
  <c r="W984" i="5" s="1"/>
  <c r="W985" i="5" a="1"/>
  <c r="W985" i="5" s="1"/>
  <c r="W986" i="5" a="1"/>
  <c r="W986" i="5" s="1"/>
  <c r="W987" i="5" a="1"/>
  <c r="W987" i="5" s="1"/>
  <c r="W988" i="5" a="1"/>
  <c r="W988" i="5" s="1"/>
  <c r="W989" i="5" a="1"/>
  <c r="W989" i="5" s="1"/>
  <c r="W990" i="5" a="1"/>
  <c r="W990" i="5" s="1"/>
  <c r="W991" i="5" a="1"/>
  <c r="W991" i="5" s="1"/>
  <c r="W992" i="5" a="1"/>
  <c r="W992" i="5" s="1"/>
  <c r="W993" i="5" a="1"/>
  <c r="W993" i="5" s="1"/>
  <c r="W994" i="5" a="1"/>
  <c r="W994" i="5" s="1"/>
  <c r="W995" i="5" a="1"/>
  <c r="W995" i="5" s="1"/>
  <c r="W996" i="5" a="1"/>
  <c r="W996" i="5" s="1"/>
  <c r="W997" i="5" a="1"/>
  <c r="W997" i="5" s="1"/>
  <c r="W998" i="5" a="1"/>
  <c r="W998" i="5" s="1"/>
  <c r="W999" i="5" a="1"/>
  <c r="W999" i="5" s="1"/>
  <c r="W1000" i="5" a="1"/>
  <c r="W1000" i="5" s="1"/>
  <c r="W1001" i="5" a="1"/>
  <c r="W1001" i="5" s="1"/>
  <c r="W1002" i="5" a="1"/>
  <c r="W1002" i="5" s="1"/>
  <c r="W1003" i="5" a="1"/>
  <c r="W1003" i="5" s="1"/>
  <c r="W1004" i="5" a="1"/>
  <c r="W1004" i="5" s="1"/>
  <c r="W1005" i="5" a="1"/>
  <c r="W1005" i="5" s="1"/>
  <c r="W1006" i="5" a="1"/>
  <c r="W1006" i="5" s="1"/>
  <c r="W1007" i="5" a="1"/>
  <c r="W1007" i="5" s="1"/>
  <c r="W1008" i="5" a="1"/>
  <c r="W1008" i="5" s="1"/>
  <c r="W1009" i="5" a="1"/>
  <c r="W1009" i="5" s="1"/>
  <c r="W1010" i="5" a="1"/>
  <c r="W1010" i="5" s="1"/>
  <c r="W1011" i="5" a="1"/>
  <c r="W1011" i="5" s="1"/>
  <c r="W1012" i="5" a="1"/>
  <c r="W1012" i="5" s="1"/>
  <c r="W1013" i="5" a="1"/>
  <c r="W1013" i="5" s="1"/>
  <c r="W1014" i="5" a="1"/>
  <c r="W1014" i="5" s="1"/>
  <c r="W1015" i="5" a="1"/>
  <c r="W1015" i="5" s="1"/>
  <c r="W1016" i="5" a="1"/>
  <c r="W1016" i="5" s="1"/>
  <c r="W1017" i="5" a="1"/>
  <c r="W1017" i="5" s="1"/>
  <c r="W1018" i="5" a="1"/>
  <c r="W1018" i="5" s="1"/>
  <c r="W1019" i="5" a="1"/>
  <c r="W1019" i="5" s="1"/>
  <c r="W1020" i="5" a="1"/>
  <c r="W1020" i="5" s="1"/>
  <c r="W1021" i="5" a="1"/>
  <c r="W1021" i="5" s="1"/>
  <c r="W1022" i="5" a="1"/>
  <c r="W1022" i="5" s="1"/>
  <c r="W1023" i="5" a="1"/>
  <c r="W1023" i="5" s="1"/>
  <c r="W1024" i="5" a="1"/>
  <c r="W1024" i="5" s="1"/>
  <c r="W1025" i="5" a="1"/>
  <c r="W1025" i="5" s="1"/>
  <c r="W1026" i="5" a="1"/>
  <c r="W1026" i="5" s="1"/>
  <c r="W1027" i="5" a="1"/>
  <c r="W1027" i="5" s="1"/>
  <c r="W1028" i="5" a="1"/>
  <c r="W1028" i="5" s="1"/>
  <c r="W1029" i="5" a="1"/>
  <c r="W1029" i="5" s="1"/>
  <c r="W1030" i="5" a="1"/>
  <c r="W1030" i="5" s="1"/>
  <c r="W1031" i="5" a="1"/>
  <c r="W1031" i="5" s="1"/>
  <c r="W1032" i="5" a="1"/>
  <c r="W1032" i="5" s="1"/>
  <c r="W1033" i="5" a="1"/>
  <c r="W1033" i="5" s="1"/>
  <c r="W1034" i="5" a="1"/>
  <c r="W1034" i="5" s="1"/>
  <c r="W1035" i="5" a="1"/>
  <c r="W1035" i="5" s="1"/>
  <c r="W1036" i="5" a="1"/>
  <c r="W1036" i="5" s="1"/>
  <c r="W1037" i="5" a="1"/>
  <c r="W1037" i="5" s="1"/>
  <c r="W1038" i="5" a="1"/>
  <c r="W1038" i="5" s="1"/>
  <c r="W1039" i="5" a="1"/>
  <c r="W1039" i="5" s="1"/>
  <c r="W1040" i="5" a="1"/>
  <c r="W1040" i="5" s="1"/>
  <c r="W1041" i="5" a="1"/>
  <c r="W1041" i="5" s="1"/>
  <c r="W1042" i="5" a="1"/>
  <c r="W1042" i="5" s="1"/>
  <c r="W1043" i="5" a="1"/>
  <c r="W1043" i="5" s="1"/>
  <c r="W1044" i="5" a="1"/>
  <c r="W1044" i="5" s="1"/>
  <c r="W1045" i="5" a="1"/>
  <c r="W1045" i="5" s="1"/>
  <c r="W1046" i="5" a="1"/>
  <c r="W1046" i="5" s="1"/>
  <c r="W1047" i="5" a="1"/>
  <c r="W1047" i="5" s="1"/>
  <c r="W1048" i="5" a="1"/>
  <c r="W1048" i="5" s="1"/>
  <c r="W1049" i="5" a="1"/>
  <c r="W1049" i="5" s="1"/>
  <c r="W1050" i="5" a="1"/>
  <c r="W1050" i="5" s="1"/>
  <c r="W1051" i="5" a="1"/>
  <c r="W1051" i="5" s="1"/>
  <c r="W1052" i="5" a="1"/>
  <c r="W1052" i="5" s="1"/>
  <c r="W1053" i="5" a="1"/>
  <c r="W1053" i="5" s="1"/>
  <c r="W1054" i="5" a="1"/>
  <c r="W1054" i="5" s="1"/>
  <c r="W1055" i="5" a="1"/>
  <c r="W1055" i="5" s="1"/>
  <c r="W1056" i="5" a="1"/>
  <c r="W1056" i="5" s="1"/>
  <c r="W1057" i="5" a="1"/>
  <c r="W1057" i="5" s="1"/>
  <c r="W1058" i="5" a="1"/>
  <c r="W1058" i="5" s="1"/>
  <c r="W1059" i="5" a="1"/>
  <c r="W1059" i="5" s="1"/>
  <c r="W1060" i="5" a="1"/>
  <c r="W1060" i="5" s="1"/>
  <c r="W1061" i="5" a="1"/>
  <c r="W1061" i="5" s="1"/>
  <c r="W1062" i="5" a="1"/>
  <c r="W1062" i="5" s="1"/>
  <c r="W1063" i="5" a="1"/>
  <c r="W1063" i="5" s="1"/>
  <c r="W1064" i="5" a="1"/>
  <c r="W1064" i="5" s="1"/>
  <c r="W1065" i="5" a="1"/>
  <c r="W1065" i="5" s="1"/>
  <c r="W1066" i="5" a="1"/>
  <c r="W1066" i="5" s="1"/>
  <c r="W1067" i="5" a="1"/>
  <c r="W1067" i="5" s="1"/>
  <c r="W1068" i="5" a="1"/>
  <c r="W1068" i="5" s="1"/>
  <c r="W1069" i="5" a="1"/>
  <c r="W1069" i="5" s="1"/>
  <c r="W1070" i="5" a="1"/>
  <c r="W1070" i="5" s="1"/>
  <c r="W1071" i="5" a="1"/>
  <c r="W1071" i="5" s="1"/>
  <c r="W1072" i="5" a="1"/>
  <c r="W1072" i="5" s="1"/>
  <c r="W1073" i="5" a="1"/>
  <c r="W1073" i="5" s="1"/>
  <c r="W1074" i="5" a="1"/>
  <c r="W1074" i="5" s="1"/>
  <c r="W1075" i="5" a="1"/>
  <c r="W1075" i="5" s="1"/>
  <c r="W1076" i="5" a="1"/>
  <c r="W1076" i="5" s="1"/>
  <c r="W1077" i="5" a="1"/>
  <c r="W1077" i="5" s="1"/>
  <c r="W1078" i="5" a="1"/>
  <c r="W1078" i="5" s="1"/>
  <c r="W1079" i="5" a="1"/>
  <c r="W1079" i="5" s="1"/>
  <c r="W1080" i="5" a="1"/>
  <c r="W1080" i="5" s="1"/>
  <c r="W1081" i="5" a="1"/>
  <c r="W1081" i="5" s="1"/>
  <c r="W1082" i="5" a="1"/>
  <c r="W1082" i="5" s="1"/>
  <c r="W1083" i="5" a="1"/>
  <c r="W1083" i="5" s="1"/>
  <c r="W1084" i="5" a="1"/>
  <c r="W1084" i="5" s="1"/>
  <c r="W1085" i="5" a="1"/>
  <c r="W1085" i="5" s="1"/>
  <c r="W1086" i="5" a="1"/>
  <c r="W1086" i="5" s="1"/>
  <c r="W1087" i="5" a="1"/>
  <c r="W1087" i="5" s="1"/>
  <c r="W1088" i="5" a="1"/>
  <c r="W1088" i="5" s="1"/>
  <c r="W1089" i="5" a="1"/>
  <c r="W1089" i="5" s="1"/>
  <c r="W1090" i="5" a="1"/>
  <c r="W1090" i="5" s="1"/>
  <c r="W1091" i="5" a="1"/>
  <c r="W1091" i="5" s="1"/>
  <c r="W1092" i="5" a="1"/>
  <c r="W1092" i="5" s="1"/>
  <c r="W1093" i="5" a="1"/>
  <c r="W1093" i="5" s="1"/>
  <c r="W1094" i="5" a="1"/>
  <c r="W1094" i="5" s="1"/>
  <c r="W1095" i="5" a="1"/>
  <c r="W1095" i="5" s="1"/>
  <c r="W1096" i="5" a="1"/>
  <c r="W1096" i="5" s="1"/>
  <c r="W1097" i="5" a="1"/>
  <c r="W1097" i="5" s="1"/>
  <c r="W1098" i="5" a="1"/>
  <c r="W1098" i="5" s="1"/>
  <c r="W1099" i="5" a="1"/>
  <c r="W1099" i="5" s="1"/>
  <c r="W1100" i="5" a="1"/>
  <c r="W1100" i="5" s="1"/>
  <c r="W1101" i="5" a="1"/>
  <c r="W1101" i="5" s="1"/>
  <c r="W1102" i="5" a="1"/>
  <c r="W1102" i="5" s="1"/>
  <c r="W1103" i="5" a="1"/>
  <c r="W1103" i="5" s="1"/>
  <c r="W1104" i="5" a="1"/>
  <c r="W1104" i="5" s="1"/>
  <c r="W1105" i="5" a="1"/>
  <c r="W1105" i="5" s="1"/>
  <c r="W1106" i="5" a="1"/>
  <c r="W1106" i="5" s="1"/>
  <c r="W1107" i="5" a="1"/>
  <c r="W1107" i="5" s="1"/>
  <c r="W1108" i="5" a="1"/>
  <c r="W1108" i="5" s="1"/>
  <c r="W1109" i="5" a="1"/>
  <c r="W1109" i="5" s="1"/>
  <c r="W1110" i="5" a="1"/>
  <c r="W1110" i="5" s="1"/>
  <c r="W1111" i="5" a="1"/>
  <c r="W1111" i="5" s="1"/>
  <c r="W1112" i="5" a="1"/>
  <c r="W1112" i="5" s="1"/>
  <c r="W1113" i="5" a="1"/>
  <c r="W1113" i="5" s="1"/>
  <c r="W1114" i="5" a="1"/>
  <c r="W1114" i="5" s="1"/>
  <c r="W1115" i="5" a="1"/>
  <c r="W1115" i="5" s="1"/>
  <c r="W1116" i="5" a="1"/>
  <c r="W1116" i="5" s="1"/>
  <c r="W1117" i="5" a="1"/>
  <c r="W1117" i="5" s="1"/>
  <c r="W1118" i="5" a="1"/>
  <c r="W1118" i="5" s="1"/>
  <c r="W1119" i="5" a="1"/>
  <c r="W1119" i="5" s="1"/>
  <c r="W1120" i="5" a="1"/>
  <c r="W1120" i="5" s="1"/>
  <c r="W1121" i="5" a="1"/>
  <c r="W1121" i="5" s="1"/>
  <c r="W1122" i="5" a="1"/>
  <c r="W1122" i="5" s="1"/>
  <c r="W1123" i="5" a="1"/>
  <c r="W1123" i="5" s="1"/>
  <c r="W1124" i="5" a="1"/>
  <c r="W1124" i="5" s="1"/>
  <c r="W1125" i="5" a="1"/>
  <c r="W1125" i="5" s="1"/>
  <c r="W1126" i="5" a="1"/>
  <c r="W1126" i="5" s="1"/>
  <c r="W1127" i="5" a="1"/>
  <c r="W1127" i="5" s="1"/>
  <c r="W1128" i="5" a="1"/>
  <c r="W1128" i="5" s="1"/>
  <c r="W1129" i="5" a="1"/>
  <c r="W1129" i="5" s="1"/>
  <c r="W1130" i="5" a="1"/>
  <c r="W1130" i="5" s="1"/>
  <c r="W1131" i="5" a="1"/>
  <c r="W1131" i="5" s="1"/>
  <c r="W1132" i="5" a="1"/>
  <c r="W1132" i="5" s="1"/>
  <c r="W1133" i="5" a="1"/>
  <c r="W1133" i="5" s="1"/>
  <c r="W1134" i="5" a="1"/>
  <c r="W1134" i="5" s="1"/>
  <c r="W1135" i="5" a="1"/>
  <c r="W1135" i="5" s="1"/>
  <c r="W1136" i="5" a="1"/>
  <c r="W1136" i="5" s="1"/>
  <c r="W1137" i="5" a="1"/>
  <c r="W1137" i="5" s="1"/>
  <c r="W1138" i="5" a="1"/>
  <c r="W1138" i="5" s="1"/>
  <c r="W1139" i="5" a="1"/>
  <c r="W1139" i="5" s="1"/>
  <c r="W1140" i="5" a="1"/>
  <c r="W1140" i="5" s="1"/>
  <c r="W1141" i="5" a="1"/>
  <c r="W1141" i="5" s="1"/>
  <c r="W1142" i="5" a="1"/>
  <c r="W1142" i="5" s="1"/>
  <c r="W1143" i="5" a="1"/>
  <c r="W1143" i="5" s="1"/>
  <c r="W1144" i="5" a="1"/>
  <c r="W1144" i="5" s="1"/>
  <c r="W1145" i="5" a="1"/>
  <c r="W1145" i="5" s="1"/>
  <c r="W1146" i="5" a="1"/>
  <c r="W1146" i="5" s="1"/>
  <c r="W1147" i="5" a="1"/>
  <c r="W1147" i="5" s="1"/>
  <c r="W1148" i="5" a="1"/>
  <c r="W1148" i="5" s="1"/>
  <c r="W1149" i="5" a="1"/>
  <c r="W1149" i="5" s="1"/>
  <c r="W1150" i="5" a="1"/>
  <c r="W1150" i="5" s="1"/>
  <c r="W1151" i="5" a="1"/>
  <c r="W1151" i="5" s="1"/>
  <c r="W1152" i="5" a="1"/>
  <c r="W1152" i="5" s="1"/>
  <c r="W1153" i="5" a="1"/>
  <c r="W1153" i="5" s="1"/>
  <c r="W1154" i="5" a="1"/>
  <c r="W1154" i="5" s="1"/>
  <c r="W1155" i="5" a="1"/>
  <c r="W1155" i="5" s="1"/>
  <c r="W1156" i="5" a="1"/>
  <c r="W1156" i="5" s="1"/>
  <c r="W1157" i="5" a="1"/>
  <c r="W1157" i="5" s="1"/>
  <c r="W1158" i="5" a="1"/>
  <c r="W1158" i="5" s="1"/>
  <c r="W1159" i="5" a="1"/>
  <c r="W1159" i="5" s="1"/>
  <c r="W1160" i="5" a="1"/>
  <c r="W1160" i="5" s="1"/>
  <c r="W1161" i="5" a="1"/>
  <c r="W1161" i="5" s="1"/>
  <c r="W1162" i="5" a="1"/>
  <c r="W1162" i="5" s="1"/>
  <c r="W1163" i="5" a="1"/>
  <c r="W1163" i="5" s="1"/>
  <c r="W1164" i="5" a="1"/>
  <c r="W1164" i="5" s="1"/>
  <c r="W1165" i="5" a="1"/>
  <c r="W1165" i="5" s="1"/>
  <c r="W1166" i="5" a="1"/>
  <c r="W1166" i="5" s="1"/>
  <c r="W1167" i="5" a="1"/>
  <c r="W1167" i="5" s="1"/>
  <c r="W1168" i="5" a="1"/>
  <c r="W1168" i="5" s="1"/>
  <c r="W1169" i="5" a="1"/>
  <c r="W1169" i="5" s="1"/>
  <c r="W1170" i="5" a="1"/>
  <c r="W1170" i="5" s="1"/>
  <c r="W1171" i="5" a="1"/>
  <c r="W1171" i="5" s="1"/>
  <c r="W1172" i="5" a="1"/>
  <c r="W1172" i="5" s="1"/>
  <c r="W1173" i="5" a="1"/>
  <c r="W1173" i="5" s="1"/>
  <c r="W1174" i="5" a="1"/>
  <c r="W1174" i="5" s="1"/>
  <c r="W1175" i="5" a="1"/>
  <c r="W1175" i="5" s="1"/>
  <c r="W1176" i="5" a="1"/>
  <c r="W1176" i="5" s="1"/>
  <c r="W1177" i="5" a="1"/>
  <c r="W1177" i="5" s="1"/>
  <c r="W1178" i="5" a="1"/>
  <c r="W1178" i="5" s="1"/>
  <c r="W1179" i="5" a="1"/>
  <c r="W1179" i="5" s="1"/>
  <c r="W1180" i="5" a="1"/>
  <c r="W1180" i="5" s="1"/>
  <c r="W1181" i="5" a="1"/>
  <c r="W1181" i="5" s="1"/>
  <c r="W1182" i="5" a="1"/>
  <c r="W1182" i="5" s="1"/>
  <c r="W1183" i="5" a="1"/>
  <c r="W1183" i="5" s="1"/>
  <c r="W1184" i="5" a="1"/>
  <c r="W1184" i="5" s="1"/>
  <c r="W1185" i="5" a="1"/>
  <c r="W1185" i="5" s="1"/>
  <c r="W1186" i="5" a="1"/>
  <c r="W1186" i="5" s="1"/>
  <c r="W1187" i="5" a="1"/>
  <c r="W1187" i="5" s="1"/>
  <c r="W1188" i="5" a="1"/>
  <c r="W1188" i="5" s="1"/>
  <c r="W1189" i="5" a="1"/>
  <c r="W1189" i="5" s="1"/>
  <c r="W1190" i="5" a="1"/>
  <c r="W1190" i="5" s="1"/>
  <c r="W1191" i="5" a="1"/>
  <c r="W1191" i="5" s="1"/>
  <c r="W1192" i="5" a="1"/>
  <c r="W1192" i="5" s="1"/>
  <c r="W1193" i="5" a="1"/>
  <c r="W1193" i="5" s="1"/>
  <c r="W1194" i="5" a="1"/>
  <c r="W1194" i="5" s="1"/>
  <c r="W1195" i="5" a="1"/>
  <c r="W1195" i="5" s="1"/>
  <c r="W1196" i="5" a="1"/>
  <c r="W1196" i="5" s="1"/>
  <c r="W1197" i="5" a="1"/>
  <c r="W1197" i="5" s="1"/>
  <c r="W1198" i="5" a="1"/>
  <c r="W1198" i="5" s="1"/>
  <c r="W1199" i="5" a="1"/>
  <c r="W1199" i="5" s="1"/>
  <c r="W1200" i="5" a="1"/>
  <c r="W1200" i="5" s="1"/>
  <c r="W1201" i="5" a="1"/>
  <c r="W1201" i="5" s="1"/>
  <c r="W1202" i="5" a="1"/>
  <c r="W1202" i="5" s="1"/>
  <c r="W1203" i="5" a="1"/>
  <c r="W1203" i="5" s="1"/>
  <c r="W1204" i="5" a="1"/>
  <c r="W1204" i="5" s="1"/>
  <c r="W1205" i="5" a="1"/>
  <c r="W1205" i="5" s="1"/>
  <c r="W1206" i="5" a="1"/>
  <c r="W1206" i="5" s="1"/>
  <c r="W1207" i="5" a="1"/>
  <c r="W1207" i="5" s="1"/>
  <c r="W1208" i="5" a="1"/>
  <c r="W1208" i="5" s="1"/>
  <c r="W1209" i="5" a="1"/>
  <c r="W1209" i="5" s="1"/>
  <c r="W1210" i="5" a="1"/>
  <c r="W1210" i="5" s="1"/>
  <c r="W1211" i="5" a="1"/>
  <c r="W1211" i="5" s="1"/>
  <c r="W1212" i="5" a="1"/>
  <c r="W1212" i="5" s="1"/>
  <c r="W1213" i="5" a="1"/>
  <c r="W1213" i="5" s="1"/>
  <c r="W1214" i="5" a="1"/>
  <c r="W1214" i="5" s="1"/>
  <c r="W1215" i="5" a="1"/>
  <c r="W1215" i="5" s="1"/>
  <c r="W1216" i="5" a="1"/>
  <c r="W1216" i="5" s="1"/>
  <c r="W1217" i="5" a="1"/>
  <c r="W1217" i="5" s="1"/>
  <c r="W1218" i="5" a="1"/>
  <c r="W1218" i="5" s="1"/>
  <c r="W1219" i="5" a="1"/>
  <c r="W1219" i="5" s="1"/>
  <c r="W1220" i="5" a="1"/>
  <c r="W1220" i="5" s="1"/>
  <c r="W1221" i="5" a="1"/>
  <c r="W1221" i="5" s="1"/>
  <c r="W1222" i="5" a="1"/>
  <c r="W1222" i="5" s="1"/>
  <c r="W1223" i="5" a="1"/>
  <c r="W1223" i="5" s="1"/>
  <c r="W1224" i="5" a="1"/>
  <c r="W1224" i="5" s="1"/>
  <c r="W1225" i="5" a="1"/>
  <c r="W1225" i="5" s="1"/>
  <c r="W1226" i="5" a="1"/>
  <c r="W1226" i="5" s="1"/>
  <c r="W1227" i="5" a="1"/>
  <c r="W1227" i="5" s="1"/>
  <c r="W1228" i="5" a="1"/>
  <c r="W1228" i="5" s="1"/>
  <c r="W1229" i="5" a="1"/>
  <c r="W1229" i="5" s="1"/>
  <c r="W1230" i="5" a="1"/>
  <c r="W1230" i="5" s="1"/>
  <c r="W1231" i="5" a="1"/>
  <c r="W1231" i="5" s="1"/>
  <c r="W1232" i="5" a="1"/>
  <c r="W1232" i="5" s="1"/>
  <c r="W1233" i="5" a="1"/>
  <c r="W1233" i="5" s="1"/>
  <c r="W1234" i="5" a="1"/>
  <c r="W1234" i="5" s="1"/>
  <c r="W1235" i="5" a="1"/>
  <c r="W1235" i="5" s="1"/>
  <c r="W1236" i="5" a="1"/>
  <c r="W1236" i="5" s="1"/>
  <c r="W1237" i="5" a="1"/>
  <c r="W1237" i="5" s="1"/>
  <c r="W1238" i="5" a="1"/>
  <c r="W1238" i="5" s="1"/>
  <c r="W1239" i="5" a="1"/>
  <c r="W1239" i="5" s="1"/>
  <c r="W1240" i="5" a="1"/>
  <c r="W1240" i="5" s="1"/>
  <c r="W1241" i="5" a="1"/>
  <c r="W1241" i="5" s="1"/>
  <c r="W1242" i="5" a="1"/>
  <c r="W1242" i="5" s="1"/>
  <c r="W1243" i="5" a="1"/>
  <c r="W1243" i="5" s="1"/>
  <c r="W1244" i="5" a="1"/>
  <c r="W1244" i="5" s="1"/>
  <c r="W1245" i="5" a="1"/>
  <c r="W1245" i="5" s="1"/>
  <c r="W1246" i="5" a="1"/>
  <c r="W1246" i="5" s="1"/>
  <c r="W1247" i="5" a="1"/>
  <c r="W1247" i="5" s="1"/>
  <c r="W1248" i="5" a="1"/>
  <c r="W1248" i="5" s="1"/>
  <c r="W1249" i="5" a="1"/>
  <c r="W1249" i="5" s="1"/>
  <c r="W1250" i="5" a="1"/>
  <c r="W1250" i="5" s="1"/>
  <c r="W1251" i="5" a="1"/>
  <c r="W1251" i="5" s="1"/>
  <c r="W1252" i="5" a="1"/>
  <c r="W1252" i="5" s="1"/>
  <c r="W1253" i="5" a="1"/>
  <c r="W1253" i="5" s="1"/>
  <c r="W1254" i="5" a="1"/>
  <c r="W1254" i="5" s="1"/>
  <c r="W1255" i="5" a="1"/>
  <c r="W1255" i="5" s="1"/>
  <c r="W1256" i="5" a="1"/>
  <c r="W1256" i="5" s="1"/>
  <c r="W1257" i="5" a="1"/>
  <c r="W1257" i="5" s="1"/>
  <c r="W1258" i="5" a="1"/>
  <c r="W1258" i="5" s="1"/>
  <c r="W1259" i="5" a="1"/>
  <c r="W1259" i="5" s="1"/>
  <c r="W1260" i="5" a="1"/>
  <c r="W1260" i="5" s="1"/>
  <c r="W1261" i="5" a="1"/>
  <c r="W1261" i="5" s="1"/>
  <c r="W1262" i="5" a="1"/>
  <c r="W1262" i="5" s="1"/>
  <c r="W1263" i="5" a="1"/>
  <c r="W1263" i="5" s="1"/>
  <c r="W1264" i="5" a="1"/>
  <c r="W1264" i="5" s="1"/>
  <c r="W1265" i="5" a="1"/>
  <c r="W1265" i="5" s="1"/>
  <c r="W1266" i="5" a="1"/>
  <c r="W1266" i="5" s="1"/>
  <c r="W1267" i="5" a="1"/>
  <c r="W1267" i="5" s="1"/>
  <c r="W1268" i="5" a="1"/>
  <c r="W1268" i="5" s="1"/>
  <c r="W1269" i="5" a="1"/>
  <c r="W1269" i="5" s="1"/>
  <c r="W1270" i="5" a="1"/>
  <c r="W1270" i="5" s="1"/>
  <c r="W1271" i="5" a="1"/>
  <c r="W1271" i="5" s="1"/>
  <c r="W1272" i="5" a="1"/>
  <c r="W1272" i="5" s="1"/>
  <c r="W1273" i="5" a="1"/>
  <c r="W1273" i="5" s="1"/>
  <c r="W1274" i="5" a="1"/>
  <c r="W1274" i="5" s="1"/>
  <c r="W1275" i="5" a="1"/>
  <c r="W1275" i="5" s="1"/>
  <c r="W1276" i="5" a="1"/>
  <c r="W1276" i="5" s="1"/>
  <c r="W1277" i="5" a="1"/>
  <c r="W1277" i="5" s="1"/>
  <c r="W1278" i="5" a="1"/>
  <c r="W1278" i="5" s="1"/>
  <c r="W1279" i="5" a="1"/>
  <c r="W1279" i="5" s="1"/>
  <c r="W1280" i="5" a="1"/>
  <c r="W1280" i="5" s="1"/>
  <c r="W1281" i="5" a="1"/>
  <c r="W1281" i="5" s="1"/>
  <c r="W1282" i="5" a="1"/>
  <c r="W1282" i="5" s="1"/>
  <c r="W1283" i="5" a="1"/>
  <c r="W1283" i="5" s="1"/>
  <c r="W1284" i="5" a="1"/>
  <c r="W1284" i="5" s="1"/>
  <c r="W1285" i="5" a="1"/>
  <c r="W1285" i="5" s="1"/>
  <c r="W1286" i="5" a="1"/>
  <c r="W1286" i="5" s="1"/>
  <c r="W1287" i="5" a="1"/>
  <c r="W1287" i="5" s="1"/>
  <c r="W1288" i="5" a="1"/>
  <c r="W1288" i="5" s="1"/>
  <c r="W1289" i="5" a="1"/>
  <c r="W1289" i="5" s="1"/>
  <c r="W1290" i="5" a="1"/>
  <c r="W1290" i="5" s="1"/>
  <c r="W1291" i="5" a="1"/>
  <c r="W1291" i="5" s="1"/>
  <c r="W1292" i="5" a="1"/>
  <c r="W1292" i="5" s="1"/>
  <c r="W1293" i="5" a="1"/>
  <c r="W1293" i="5" s="1"/>
  <c r="W1294" i="5" a="1"/>
  <c r="W1294" i="5" s="1"/>
  <c r="W1295" i="5" a="1"/>
  <c r="W1295" i="5" s="1"/>
  <c r="W1296" i="5" a="1"/>
  <c r="W1296" i="5" s="1"/>
  <c r="W1297" i="5" a="1"/>
  <c r="W1297" i="5" s="1"/>
  <c r="W1298" i="5" a="1"/>
  <c r="W1298" i="5" s="1"/>
  <c r="W1299" i="5" a="1"/>
  <c r="W1299" i="5" s="1"/>
  <c r="W1300" i="5" a="1"/>
  <c r="W1300" i="5" s="1"/>
  <c r="W1301" i="5" a="1"/>
  <c r="W1301" i="5" s="1"/>
  <c r="W1302" i="5" a="1"/>
  <c r="W1302" i="5" s="1"/>
  <c r="W1303" i="5" a="1"/>
  <c r="W1303" i="5" s="1"/>
  <c r="W1304" i="5" a="1"/>
  <c r="W1304" i="5" s="1"/>
  <c r="W1305" i="5" a="1"/>
  <c r="W1305" i="5" s="1"/>
  <c r="W1306" i="5" a="1"/>
  <c r="W1306" i="5" s="1"/>
  <c r="W1307" i="5" a="1"/>
  <c r="W1307" i="5" s="1"/>
  <c r="W1308" i="5" a="1"/>
  <c r="W1308" i="5" s="1"/>
  <c r="W1309" i="5" a="1"/>
  <c r="W1309" i="5" s="1"/>
  <c r="W1310" i="5" a="1"/>
  <c r="W1310" i="5" s="1"/>
  <c r="W1311" i="5" a="1"/>
  <c r="W1311" i="5" s="1"/>
  <c r="W1312" i="5" a="1"/>
  <c r="W1312" i="5" s="1"/>
  <c r="W1313" i="5" a="1"/>
  <c r="W1313" i="5" s="1"/>
  <c r="W1314" i="5" a="1"/>
  <c r="W1314" i="5" s="1"/>
  <c r="W1315" i="5" a="1"/>
  <c r="W1315" i="5" s="1"/>
  <c r="W1316" i="5" a="1"/>
  <c r="W1316" i="5" s="1"/>
  <c r="W1317" i="5" a="1"/>
  <c r="W1317" i="5" s="1"/>
  <c r="W1318" i="5" a="1"/>
  <c r="W1318" i="5" s="1"/>
  <c r="W1319" i="5" a="1"/>
  <c r="W1319" i="5" s="1"/>
  <c r="W1320" i="5" a="1"/>
  <c r="W1320" i="5" s="1"/>
  <c r="W1321" i="5" a="1"/>
  <c r="W1321" i="5" s="1"/>
  <c r="W1322" i="5" a="1"/>
  <c r="W1322" i="5" s="1"/>
  <c r="W1323" i="5" a="1"/>
  <c r="W1323" i="5" s="1"/>
  <c r="W1324" i="5" a="1"/>
  <c r="W1324" i="5" s="1"/>
  <c r="W1325" i="5" a="1"/>
  <c r="W1325" i="5" s="1"/>
  <c r="W1326" i="5" a="1"/>
  <c r="W1326" i="5" s="1"/>
  <c r="W1327" i="5" a="1"/>
  <c r="W1327" i="5" s="1"/>
  <c r="W1328" i="5" a="1"/>
  <c r="W1328" i="5" s="1"/>
  <c r="W1329" i="5" a="1"/>
  <c r="W1329" i="5" s="1"/>
  <c r="W1330" i="5" a="1"/>
  <c r="W1330" i="5" s="1"/>
  <c r="W1331" i="5" a="1"/>
  <c r="W1331" i="5" s="1"/>
  <c r="W1332" i="5" a="1"/>
  <c r="W1332" i="5" s="1"/>
  <c r="W1333" i="5" a="1"/>
  <c r="W1333" i="5" s="1"/>
  <c r="W1334" i="5" a="1"/>
  <c r="W1334" i="5" s="1"/>
  <c r="W1335" i="5" a="1"/>
  <c r="W1335" i="5" s="1"/>
  <c r="W1336" i="5" a="1"/>
  <c r="W1336" i="5" s="1"/>
  <c r="W1337" i="5" a="1"/>
  <c r="W1337" i="5" s="1"/>
  <c r="W1338" i="5" a="1"/>
  <c r="W1338" i="5" s="1"/>
  <c r="W1339" i="5" a="1"/>
  <c r="W1339" i="5" s="1"/>
  <c r="W1340" i="5" a="1"/>
  <c r="W1340" i="5" s="1"/>
  <c r="W1341" i="5" a="1"/>
  <c r="W1341" i="5" s="1"/>
  <c r="W1342" i="5" a="1"/>
  <c r="W1342" i="5" s="1"/>
  <c r="W1343" i="5" a="1"/>
  <c r="W1343" i="5" s="1"/>
  <c r="W1344" i="5" a="1"/>
  <c r="W1344" i="5" s="1"/>
  <c r="W1345" i="5" a="1"/>
  <c r="W1345" i="5" s="1"/>
  <c r="W1346" i="5" a="1"/>
  <c r="W1346" i="5" s="1"/>
  <c r="W1347" i="5" a="1"/>
  <c r="W1347" i="5" s="1"/>
  <c r="W1348" i="5" a="1"/>
  <c r="W1348" i="5" s="1"/>
  <c r="W1349" i="5" a="1"/>
  <c r="W1349" i="5" s="1"/>
  <c r="W1350" i="5" a="1"/>
  <c r="W1350" i="5" s="1"/>
  <c r="W1351" i="5" a="1"/>
  <c r="W1351" i="5" s="1"/>
  <c r="W1352" i="5" a="1"/>
  <c r="W1352" i="5" s="1"/>
  <c r="W1353" i="5" a="1"/>
  <c r="W1353" i="5" s="1"/>
  <c r="W1354" i="5" a="1"/>
  <c r="W1354" i="5" s="1"/>
  <c r="W1355" i="5" a="1"/>
  <c r="W1355" i="5" s="1"/>
  <c r="W1356" i="5" a="1"/>
  <c r="W1356" i="5" s="1"/>
  <c r="W1357" i="5" a="1"/>
  <c r="W1357" i="5" s="1"/>
  <c r="W1358" i="5" a="1"/>
  <c r="W1358" i="5" s="1"/>
  <c r="W1359" i="5" a="1"/>
  <c r="W1359" i="5" s="1"/>
  <c r="W1360" i="5" a="1"/>
  <c r="W1360" i="5" s="1"/>
  <c r="W1361" i="5" a="1"/>
  <c r="W1361" i="5" s="1"/>
  <c r="W1362" i="5" a="1"/>
  <c r="W1362" i="5" s="1"/>
  <c r="W1363" i="5" a="1"/>
  <c r="W1363" i="5" s="1"/>
  <c r="W1364" i="5" a="1"/>
  <c r="W1364" i="5" s="1"/>
  <c r="W1365" i="5" a="1"/>
  <c r="W1365" i="5" s="1"/>
  <c r="W1366" i="5" a="1"/>
  <c r="W1366" i="5" s="1"/>
  <c r="W1367" i="5" a="1"/>
  <c r="W1367" i="5" s="1"/>
  <c r="W1368" i="5" a="1"/>
  <c r="W1368" i="5" s="1"/>
  <c r="W1369" i="5" a="1"/>
  <c r="W1369" i="5" s="1"/>
  <c r="W1370" i="5" a="1"/>
  <c r="W1370" i="5" s="1"/>
  <c r="W1371" i="5" a="1"/>
  <c r="W1371" i="5" s="1"/>
  <c r="W1372" i="5" a="1"/>
  <c r="W1372" i="5" s="1"/>
  <c r="W1373" i="5" a="1"/>
  <c r="W1373" i="5" s="1"/>
  <c r="W1374" i="5" a="1"/>
  <c r="W1374" i="5" s="1"/>
  <c r="W1375" i="5" a="1"/>
  <c r="W1375" i="5" s="1"/>
  <c r="W1376" i="5" a="1"/>
  <c r="W1376" i="5" s="1"/>
  <c r="W1377" i="5" a="1"/>
  <c r="W1377" i="5" s="1"/>
  <c r="W1378" i="5" a="1"/>
  <c r="W1378" i="5" s="1"/>
  <c r="W1379" i="5" a="1"/>
  <c r="W1379" i="5" s="1"/>
  <c r="W1380" i="5" a="1"/>
  <c r="W1380" i="5" s="1"/>
  <c r="W1381" i="5" a="1"/>
  <c r="W1381" i="5" s="1"/>
  <c r="W1382" i="5" a="1"/>
  <c r="W1382" i="5" s="1"/>
  <c r="W1383" i="5" a="1"/>
  <c r="W1383" i="5" s="1"/>
  <c r="W1384" i="5" a="1"/>
  <c r="W1384" i="5" s="1"/>
  <c r="W1385" i="5" a="1"/>
  <c r="W1385" i="5" s="1"/>
  <c r="W1386" i="5" a="1"/>
  <c r="W1386" i="5" s="1"/>
  <c r="W1387" i="5" a="1"/>
  <c r="W1387" i="5"/>
  <c r="W1388" i="5" a="1"/>
  <c r="W1388" i="5" s="1"/>
  <c r="W1389" i="5" a="1"/>
  <c r="W1389" i="5" s="1"/>
  <c r="W1390" i="5" a="1"/>
  <c r="W1390" i="5" s="1"/>
  <c r="W1391" i="5" a="1"/>
  <c r="W1391" i="5" s="1"/>
  <c r="W1392" i="5" a="1"/>
  <c r="W1392" i="5" s="1"/>
  <c r="W1393" i="5" a="1"/>
  <c r="W1393" i="5" s="1"/>
  <c r="W1394" i="5" a="1"/>
  <c r="W1394" i="5" s="1"/>
  <c r="W1395" i="5" a="1"/>
  <c r="W1395" i="5" s="1"/>
  <c r="W1396" i="5" a="1"/>
  <c r="W1396" i="5" s="1"/>
  <c r="W1397" i="5" a="1"/>
  <c r="W1397" i="5" s="1"/>
  <c r="W1398" i="5" a="1"/>
  <c r="W1398" i="5" s="1"/>
  <c r="W1399" i="5" a="1"/>
  <c r="W1399" i="5" s="1"/>
  <c r="W1400" i="5" a="1"/>
  <c r="W1400" i="5" s="1"/>
  <c r="W1401" i="5" a="1"/>
  <c r="W1401" i="5" s="1"/>
  <c r="W1402" i="5" a="1"/>
  <c r="W1402" i="5" s="1"/>
  <c r="W1403" i="5" a="1"/>
  <c r="W1403" i="5" s="1"/>
  <c r="W1404" i="5" a="1"/>
  <c r="W1404" i="5" s="1"/>
  <c r="W1405" i="5" a="1"/>
  <c r="W1405" i="5" s="1"/>
  <c r="W1406" i="5" a="1"/>
  <c r="W1406" i="5" s="1"/>
  <c r="W1407" i="5" a="1"/>
  <c r="W1407" i="5" s="1"/>
  <c r="W1408" i="5" a="1"/>
  <c r="W1408" i="5" s="1"/>
  <c r="W1409" i="5" a="1"/>
  <c r="W1409" i="5" s="1"/>
  <c r="W1410" i="5" a="1"/>
  <c r="W1410" i="5" s="1"/>
  <c r="W1411" i="5" a="1"/>
  <c r="W1411" i="5" s="1"/>
  <c r="W1412" i="5" a="1"/>
  <c r="W1412" i="5" s="1"/>
  <c r="W1413" i="5" a="1"/>
  <c r="W1413" i="5" s="1"/>
  <c r="W1414" i="5" a="1"/>
  <c r="W1414" i="5" s="1"/>
  <c r="W1415" i="5" a="1"/>
  <c r="W1415" i="5" s="1"/>
  <c r="W1416" i="5" a="1"/>
  <c r="W1416" i="5" s="1"/>
  <c r="W1417" i="5" a="1"/>
  <c r="W1417" i="5" s="1"/>
  <c r="W1418" i="5" a="1"/>
  <c r="W1418" i="5" s="1"/>
  <c r="W1419" i="5" a="1"/>
  <c r="W1419" i="5" s="1"/>
  <c r="W1420" i="5" a="1"/>
  <c r="W1420" i="5" s="1"/>
  <c r="W1421" i="5" a="1"/>
  <c r="W1421" i="5" s="1"/>
  <c r="W1422" i="5" a="1"/>
  <c r="W1422" i="5" s="1"/>
  <c r="W1423" i="5" a="1"/>
  <c r="W1423" i="5" s="1"/>
  <c r="W1424" i="5" a="1"/>
  <c r="W1424" i="5" s="1"/>
  <c r="W1425" i="5" a="1"/>
  <c r="W1425" i="5" s="1"/>
  <c r="W1426" i="5" a="1"/>
  <c r="W1426" i="5" s="1"/>
  <c r="W1427" i="5" a="1"/>
  <c r="W1427" i="5" s="1"/>
  <c r="W1428" i="5" a="1"/>
  <c r="W1428" i="5" s="1"/>
  <c r="W1429" i="5" a="1"/>
  <c r="W1429" i="5" s="1"/>
  <c r="W1430" i="5" a="1"/>
  <c r="W1430" i="5" s="1"/>
  <c r="W1431" i="5" a="1"/>
  <c r="W1431" i="5" s="1"/>
  <c r="W1432" i="5" a="1"/>
  <c r="W1432" i="5" s="1"/>
  <c r="W1433" i="5" a="1"/>
  <c r="W1433" i="5" s="1"/>
  <c r="W1434" i="5" a="1"/>
  <c r="W1434" i="5" s="1"/>
  <c r="W1435" i="5" a="1"/>
  <c r="W1435" i="5" s="1"/>
  <c r="W1436" i="5" a="1"/>
  <c r="W1436" i="5" s="1"/>
  <c r="W1437" i="5" a="1"/>
  <c r="W1437" i="5" s="1"/>
  <c r="W1438" i="5" a="1"/>
  <c r="W1438" i="5" s="1"/>
  <c r="W1439" i="5" a="1"/>
  <c r="W1439" i="5" s="1"/>
  <c r="W1440" i="5" a="1"/>
  <c r="W1440" i="5" s="1"/>
  <c r="W1441" i="5" a="1"/>
  <c r="W1441" i="5" s="1"/>
  <c r="W1442" i="5" a="1"/>
  <c r="W1442" i="5" s="1"/>
  <c r="W1443" i="5" a="1"/>
  <c r="W1443" i="5" s="1"/>
  <c r="W1444" i="5" a="1"/>
  <c r="W1444" i="5" s="1"/>
  <c r="W1445" i="5" a="1"/>
  <c r="W1445" i="5" s="1"/>
  <c r="W1446" i="5" a="1"/>
  <c r="W1446" i="5" s="1"/>
  <c r="W1447" i="5" a="1"/>
  <c r="W1447" i="5" s="1"/>
  <c r="W1448" i="5" a="1"/>
  <c r="W1448" i="5" s="1"/>
  <c r="W1449" i="5" a="1"/>
  <c r="W1449" i="5" s="1"/>
  <c r="W1450" i="5" a="1"/>
  <c r="W1450" i="5" s="1"/>
  <c r="W1451" i="5" a="1"/>
  <c r="W1451" i="5" s="1"/>
  <c r="W1452" i="5" a="1"/>
  <c r="W1452" i="5" s="1"/>
  <c r="W1453" i="5" a="1"/>
  <c r="W1453" i="5" s="1"/>
  <c r="W1454" i="5" a="1"/>
  <c r="W1454" i="5" s="1"/>
  <c r="W1455" i="5" a="1"/>
  <c r="W1455" i="5" s="1"/>
  <c r="W1456" i="5" a="1"/>
  <c r="W1456" i="5" s="1"/>
  <c r="W1457" i="5" a="1"/>
  <c r="W1457" i="5" s="1"/>
  <c r="W1458" i="5" a="1"/>
  <c r="W1458" i="5" s="1"/>
  <c r="W1459" i="5" a="1"/>
  <c r="W1459" i="5" s="1"/>
  <c r="W1460" i="5" a="1"/>
  <c r="W1460" i="5" s="1"/>
  <c r="W1461" i="5" a="1"/>
  <c r="W1461" i="5" s="1"/>
  <c r="W1462" i="5" a="1"/>
  <c r="W1462" i="5" s="1"/>
  <c r="W1463" i="5" a="1"/>
  <c r="W1463" i="5" s="1"/>
  <c r="W1464" i="5" a="1"/>
  <c r="W1464" i="5" s="1"/>
  <c r="W1465" i="5" a="1"/>
  <c r="W1465" i="5" s="1"/>
  <c r="W1466" i="5" a="1"/>
  <c r="W1466" i="5" s="1"/>
  <c r="W1467" i="5" a="1"/>
  <c r="W1467" i="5" s="1"/>
  <c r="W1468" i="5" a="1"/>
  <c r="W1468" i="5" s="1"/>
  <c r="W1469" i="5" a="1"/>
  <c r="W1469" i="5" s="1"/>
  <c r="W1470" i="5" a="1"/>
  <c r="W1470" i="5" s="1"/>
  <c r="W1471" i="5" a="1"/>
  <c r="W1471" i="5" s="1"/>
  <c r="W1472" i="5" a="1"/>
  <c r="W1472" i="5" s="1"/>
  <c r="W1473" i="5" a="1"/>
  <c r="W1473" i="5" s="1"/>
  <c r="W1474" i="5" a="1"/>
  <c r="W1474" i="5" s="1"/>
  <c r="W1475" i="5" a="1"/>
  <c r="W1475" i="5" s="1"/>
  <c r="W1476" i="5" a="1"/>
  <c r="W1476" i="5" s="1"/>
  <c r="W1477" i="5" a="1"/>
  <c r="W1477" i="5" s="1"/>
  <c r="W1478" i="5" a="1"/>
  <c r="W1478" i="5" s="1"/>
  <c r="W1479" i="5" a="1"/>
  <c r="W1479" i="5" s="1"/>
  <c r="W1480" i="5" a="1"/>
  <c r="W1480" i="5" s="1"/>
  <c r="W1481" i="5" a="1"/>
  <c r="W1481" i="5" s="1"/>
  <c r="W1482" i="5" a="1"/>
  <c r="W1482" i="5" s="1"/>
  <c r="W1483" i="5" a="1"/>
  <c r="W1483" i="5" s="1"/>
  <c r="W1484" i="5" a="1"/>
  <c r="W1484" i="5" s="1"/>
  <c r="W1485" i="5" a="1"/>
  <c r="W1485" i="5" s="1"/>
  <c r="W1486" i="5" a="1"/>
  <c r="W1486" i="5" s="1"/>
  <c r="W1487" i="5" a="1"/>
  <c r="W1487" i="5" s="1"/>
  <c r="W1488" i="5" a="1"/>
  <c r="W1488" i="5" s="1"/>
  <c r="W1489" i="5" a="1"/>
  <c r="W1489" i="5" s="1"/>
  <c r="W1490" i="5" a="1"/>
  <c r="W1490" i="5" s="1"/>
  <c r="W1491" i="5" a="1"/>
  <c r="W1491" i="5" s="1"/>
  <c r="W1492" i="5" a="1"/>
  <c r="W1492" i="5" s="1"/>
  <c r="W1493" i="5" a="1"/>
  <c r="W1493" i="5" s="1"/>
  <c r="W1494" i="5" a="1"/>
  <c r="W1494" i="5" s="1"/>
  <c r="W1495" i="5" a="1"/>
  <c r="W1495" i="5" s="1"/>
  <c r="W1496" i="5" a="1"/>
  <c r="W1496" i="5" s="1"/>
  <c r="W1497" i="5" a="1"/>
  <c r="W1497" i="5" s="1"/>
  <c r="W1498" i="5" a="1"/>
  <c r="W1498" i="5" s="1"/>
  <c r="W1499" i="5" a="1"/>
  <c r="W1499" i="5" s="1"/>
  <c r="W1500" i="5" a="1"/>
  <c r="W1500" i="5" s="1"/>
  <c r="W1501" i="5" a="1"/>
  <c r="W1501" i="5" s="1"/>
  <c r="W1502" i="5" a="1"/>
  <c r="W1502" i="5" s="1"/>
  <c r="W1503" i="5" a="1"/>
  <c r="W1503" i="5" s="1"/>
  <c r="W1504" i="5" a="1"/>
  <c r="W1504" i="5" s="1"/>
  <c r="W1505" i="5" a="1"/>
  <c r="W1505" i="5" s="1"/>
  <c r="W1506" i="5" a="1"/>
  <c r="W1506" i="5" s="1"/>
  <c r="W1507" i="5" a="1"/>
  <c r="W1507" i="5" s="1"/>
  <c r="W1508" i="5" a="1"/>
  <c r="W1508" i="5" s="1"/>
  <c r="W1509" i="5" a="1"/>
  <c r="W1509" i="5" s="1"/>
  <c r="W1510" i="5" a="1"/>
  <c r="W1510" i="5" s="1"/>
  <c r="W1511" i="5" a="1"/>
  <c r="W1511" i="5" s="1"/>
  <c r="W1512" i="5" a="1"/>
  <c r="W1512" i="5" s="1"/>
  <c r="W1513" i="5" a="1"/>
  <c r="W1513" i="5" s="1"/>
  <c r="W1514" i="5" a="1"/>
  <c r="W1514" i="5" s="1"/>
  <c r="W1515" i="5" a="1"/>
  <c r="W1515" i="5" s="1"/>
  <c r="W1516" i="5" a="1"/>
  <c r="W1516" i="5" s="1"/>
  <c r="W1517" i="5" a="1"/>
  <c r="W1517" i="5" s="1"/>
  <c r="W1518" i="5" a="1"/>
  <c r="W1518" i="5" s="1"/>
  <c r="W1519" i="5" a="1"/>
  <c r="W1519" i="5" s="1"/>
  <c r="W1520" i="5" a="1"/>
  <c r="W1520" i="5" s="1"/>
  <c r="W1521" i="5" a="1"/>
  <c r="W1521" i="5" s="1"/>
  <c r="W1522" i="5" a="1"/>
  <c r="W1522" i="5" s="1"/>
  <c r="W1523" i="5" a="1"/>
  <c r="W1523" i="5" s="1"/>
  <c r="W1524" i="5" a="1"/>
  <c r="W1524" i="5" s="1"/>
  <c r="W1525" i="5" a="1"/>
  <c r="W1525" i="5" s="1"/>
  <c r="W1526" i="5" a="1"/>
  <c r="W1526" i="5" s="1"/>
  <c r="W1527" i="5" a="1"/>
  <c r="W1527" i="5" s="1"/>
  <c r="W1528" i="5" a="1"/>
  <c r="W1528" i="5" s="1"/>
  <c r="W1529" i="5" a="1"/>
  <c r="W1529" i="5" s="1"/>
  <c r="W1530" i="5" a="1"/>
  <c r="W1530" i="5" s="1"/>
  <c r="W2" i="5" a="1"/>
  <c r="W2" i="5" s="1"/>
  <c r="V3" i="5" a="1"/>
  <c r="V3" i="5" s="1"/>
  <c r="V4" i="5" a="1"/>
  <c r="V4" i="5" s="1"/>
  <c r="V5" i="5" a="1"/>
  <c r="V5" i="5" s="1"/>
  <c r="V6" i="5" a="1"/>
  <c r="V6" i="5" s="1"/>
  <c r="V7" i="5" a="1"/>
  <c r="V7" i="5" s="1"/>
  <c r="V8" i="5" a="1"/>
  <c r="V8" i="5" s="1"/>
  <c r="V9" i="5" a="1"/>
  <c r="V9" i="5" s="1"/>
  <c r="V10" i="5" a="1"/>
  <c r="V10" i="5" s="1"/>
  <c r="V11" i="5" a="1"/>
  <c r="V11" i="5" s="1"/>
  <c r="V12" i="5" a="1"/>
  <c r="V12" i="5" s="1"/>
  <c r="V13" i="5" a="1"/>
  <c r="V13" i="5" s="1"/>
  <c r="V14" i="5" a="1"/>
  <c r="V14" i="5" s="1"/>
  <c r="V15" i="5" a="1"/>
  <c r="V15" i="5" s="1"/>
  <c r="V16" i="5" a="1"/>
  <c r="V16" i="5" s="1"/>
  <c r="V17" i="5" a="1"/>
  <c r="V17" i="5" s="1"/>
  <c r="V18" i="5" a="1"/>
  <c r="V18" i="5" s="1"/>
  <c r="V19" i="5" a="1"/>
  <c r="V19" i="5" s="1"/>
  <c r="V20" i="5" a="1"/>
  <c r="V20" i="5" s="1"/>
  <c r="V21" i="5" a="1"/>
  <c r="V21" i="5" s="1"/>
  <c r="V22" i="5" a="1"/>
  <c r="V22" i="5" s="1"/>
  <c r="V23" i="5" a="1"/>
  <c r="V23" i="5" s="1"/>
  <c r="V24" i="5" a="1"/>
  <c r="V24" i="5" s="1"/>
  <c r="V25" i="5" a="1"/>
  <c r="V25" i="5" s="1"/>
  <c r="V26" i="5" a="1"/>
  <c r="V26" i="5" s="1"/>
  <c r="V27" i="5" a="1"/>
  <c r="V27" i="5" s="1"/>
  <c r="V28" i="5" a="1"/>
  <c r="V28" i="5" s="1"/>
  <c r="V29" i="5" a="1"/>
  <c r="V29" i="5" s="1"/>
  <c r="V30" i="5" a="1"/>
  <c r="V30" i="5" s="1"/>
  <c r="V31" i="5" a="1"/>
  <c r="V31" i="5" s="1"/>
  <c r="V32" i="5" a="1"/>
  <c r="V32" i="5" s="1"/>
  <c r="V33" i="5" a="1"/>
  <c r="V33" i="5" s="1"/>
  <c r="V34" i="5" a="1"/>
  <c r="V34" i="5" s="1"/>
  <c r="V35" i="5" a="1"/>
  <c r="V35" i="5" s="1"/>
  <c r="V36" i="5" a="1"/>
  <c r="V36" i="5" s="1"/>
  <c r="V37" i="5" a="1"/>
  <c r="V37" i="5" s="1"/>
  <c r="V38" i="5" a="1"/>
  <c r="V38" i="5" s="1"/>
  <c r="V39" i="5" a="1"/>
  <c r="V39" i="5" s="1"/>
  <c r="V40" i="5" a="1"/>
  <c r="V40" i="5" s="1"/>
  <c r="V41" i="5" a="1"/>
  <c r="V41" i="5" s="1"/>
  <c r="V42" i="5" a="1"/>
  <c r="V42" i="5" s="1"/>
  <c r="V43" i="5" a="1"/>
  <c r="V43" i="5" s="1"/>
  <c r="V44" i="5" a="1"/>
  <c r="V44" i="5" s="1"/>
  <c r="V45" i="5" a="1"/>
  <c r="V45" i="5" s="1"/>
  <c r="V46" i="5" a="1"/>
  <c r="V46" i="5" s="1"/>
  <c r="V47" i="5" a="1"/>
  <c r="V47" i="5" s="1"/>
  <c r="V48" i="5" a="1"/>
  <c r="V48" i="5" s="1"/>
  <c r="V49" i="5" a="1"/>
  <c r="V49" i="5" s="1"/>
  <c r="V50" i="5" a="1"/>
  <c r="V50" i="5" s="1"/>
  <c r="V51" i="5" a="1"/>
  <c r="V51" i="5" s="1"/>
  <c r="V52" i="5" a="1"/>
  <c r="V52" i="5" s="1"/>
  <c r="V53" i="5" a="1"/>
  <c r="V53" i="5" s="1"/>
  <c r="V54" i="5" a="1"/>
  <c r="V54" i="5" s="1"/>
  <c r="V55" i="5" a="1"/>
  <c r="V55" i="5" s="1"/>
  <c r="V56" i="5" a="1"/>
  <c r="V56" i="5" s="1"/>
  <c r="V57" i="5" a="1"/>
  <c r="V57" i="5" s="1"/>
  <c r="V58" i="5" a="1"/>
  <c r="V58" i="5" s="1"/>
  <c r="V59" i="5" a="1"/>
  <c r="V59" i="5" s="1"/>
  <c r="V60" i="5" a="1"/>
  <c r="V60" i="5" s="1"/>
  <c r="V61" i="5" a="1"/>
  <c r="V61" i="5" s="1"/>
  <c r="V62" i="5" a="1"/>
  <c r="V62" i="5" s="1"/>
  <c r="V63" i="5" a="1"/>
  <c r="V63" i="5" s="1"/>
  <c r="V64" i="5" a="1"/>
  <c r="V64" i="5" s="1"/>
  <c r="V65" i="5" a="1"/>
  <c r="V65" i="5" s="1"/>
  <c r="V66" i="5" a="1"/>
  <c r="V66" i="5" s="1"/>
  <c r="V67" i="5" a="1"/>
  <c r="V67" i="5" s="1"/>
  <c r="V68" i="5" a="1"/>
  <c r="V68" i="5" s="1"/>
  <c r="V69" i="5" a="1"/>
  <c r="V69" i="5" s="1"/>
  <c r="V70" i="5" a="1"/>
  <c r="V70" i="5" s="1"/>
  <c r="V71" i="5" a="1"/>
  <c r="V71" i="5" s="1"/>
  <c r="V72" i="5" a="1"/>
  <c r="V72" i="5" s="1"/>
  <c r="V73" i="5" a="1"/>
  <c r="V73" i="5" s="1"/>
  <c r="V74" i="5" a="1"/>
  <c r="V74" i="5" s="1"/>
  <c r="V75" i="5" a="1"/>
  <c r="V75" i="5" s="1"/>
  <c r="V76" i="5" a="1"/>
  <c r="V76" i="5" s="1"/>
  <c r="V77" i="5" a="1"/>
  <c r="V77" i="5" s="1"/>
  <c r="V78" i="5" a="1"/>
  <c r="V78" i="5" s="1"/>
  <c r="V79" i="5" a="1"/>
  <c r="V79" i="5" s="1"/>
  <c r="V80" i="5" a="1"/>
  <c r="V80" i="5" s="1"/>
  <c r="V81" i="5" a="1"/>
  <c r="V81" i="5" s="1"/>
  <c r="V82" i="5" a="1"/>
  <c r="V82" i="5" s="1"/>
  <c r="V83" i="5" a="1"/>
  <c r="V83" i="5" s="1"/>
  <c r="V84" i="5" a="1"/>
  <c r="V84" i="5" s="1"/>
  <c r="V85" i="5" a="1"/>
  <c r="V85" i="5" s="1"/>
  <c r="V86" i="5" a="1"/>
  <c r="V86" i="5" s="1"/>
  <c r="V87" i="5" a="1"/>
  <c r="V87" i="5" s="1"/>
  <c r="V88" i="5" a="1"/>
  <c r="V88" i="5" s="1"/>
  <c r="V89" i="5" a="1"/>
  <c r="V89" i="5" s="1"/>
  <c r="V90" i="5" a="1"/>
  <c r="V90" i="5" s="1"/>
  <c r="V91" i="5" a="1"/>
  <c r="V91" i="5" s="1"/>
  <c r="V92" i="5" a="1"/>
  <c r="V92" i="5" s="1"/>
  <c r="V93" i="5" a="1"/>
  <c r="V93" i="5" s="1"/>
  <c r="V94" i="5" a="1"/>
  <c r="V94" i="5" s="1"/>
  <c r="V95" i="5" a="1"/>
  <c r="V95" i="5" s="1"/>
  <c r="V96" i="5" a="1"/>
  <c r="V96" i="5" s="1"/>
  <c r="V97" i="5" a="1"/>
  <c r="V97" i="5" s="1"/>
  <c r="V98" i="5" a="1"/>
  <c r="V98" i="5" s="1"/>
  <c r="V99" i="5" a="1"/>
  <c r="V99" i="5" s="1"/>
  <c r="V100" i="5" a="1"/>
  <c r="V100" i="5" s="1"/>
  <c r="V101" i="5" a="1"/>
  <c r="V101" i="5" s="1"/>
  <c r="V102" i="5" a="1"/>
  <c r="V102" i="5" s="1"/>
  <c r="V103" i="5" a="1"/>
  <c r="V103" i="5" s="1"/>
  <c r="V104" i="5" a="1"/>
  <c r="V104" i="5" s="1"/>
  <c r="V105" i="5" a="1"/>
  <c r="V105" i="5" s="1"/>
  <c r="V106" i="5" a="1"/>
  <c r="V106" i="5" s="1"/>
  <c r="V107" i="5" a="1"/>
  <c r="V107" i="5" s="1"/>
  <c r="V108" i="5" a="1"/>
  <c r="V108" i="5" s="1"/>
  <c r="V109" i="5" a="1"/>
  <c r="V109" i="5" s="1"/>
  <c r="V110" i="5" a="1"/>
  <c r="V110" i="5" s="1"/>
  <c r="V111" i="5" a="1"/>
  <c r="V111" i="5" s="1"/>
  <c r="V112" i="5" a="1"/>
  <c r="V112" i="5" s="1"/>
  <c r="V113" i="5" a="1"/>
  <c r="V113" i="5" s="1"/>
  <c r="V114" i="5" a="1"/>
  <c r="V114" i="5" s="1"/>
  <c r="V115" i="5" a="1"/>
  <c r="V115" i="5" s="1"/>
  <c r="V116" i="5" a="1"/>
  <c r="V116" i="5" s="1"/>
  <c r="V117" i="5" a="1"/>
  <c r="V117" i="5" s="1"/>
  <c r="V118" i="5" a="1"/>
  <c r="V118" i="5" s="1"/>
  <c r="V119" i="5" a="1"/>
  <c r="V119" i="5" s="1"/>
  <c r="V120" i="5" a="1"/>
  <c r="V120" i="5" s="1"/>
  <c r="V121" i="5" a="1"/>
  <c r="V121" i="5" s="1"/>
  <c r="V122" i="5" a="1"/>
  <c r="V122" i="5" s="1"/>
  <c r="V123" i="5" a="1"/>
  <c r="V123" i="5" s="1"/>
  <c r="V124" i="5" a="1"/>
  <c r="V124" i="5" s="1"/>
  <c r="V125" i="5" a="1"/>
  <c r="V125" i="5" s="1"/>
  <c r="V126" i="5" a="1"/>
  <c r="V126" i="5" s="1"/>
  <c r="V127" i="5" a="1"/>
  <c r="V127" i="5" s="1"/>
  <c r="V128" i="5" a="1"/>
  <c r="V128" i="5" s="1"/>
  <c r="V129" i="5" a="1"/>
  <c r="V129" i="5" s="1"/>
  <c r="V130" i="5" a="1"/>
  <c r="V130" i="5" s="1"/>
  <c r="V131" i="5" a="1"/>
  <c r="V131" i="5" s="1"/>
  <c r="V132" i="5" a="1"/>
  <c r="V132" i="5" s="1"/>
  <c r="V133" i="5" a="1"/>
  <c r="V133" i="5" s="1"/>
  <c r="V134" i="5" a="1"/>
  <c r="V134" i="5" s="1"/>
  <c r="V135" i="5" a="1"/>
  <c r="V135" i="5" s="1"/>
  <c r="V136" i="5" a="1"/>
  <c r="V136" i="5" s="1"/>
  <c r="V137" i="5" a="1"/>
  <c r="V137" i="5" s="1"/>
  <c r="V138" i="5" a="1"/>
  <c r="V138" i="5" s="1"/>
  <c r="V139" i="5" a="1"/>
  <c r="V139" i="5" s="1"/>
  <c r="V140" i="5" a="1"/>
  <c r="V140" i="5" s="1"/>
  <c r="V141" i="5" a="1"/>
  <c r="V141" i="5" s="1"/>
  <c r="V142" i="5" a="1"/>
  <c r="V142" i="5" s="1"/>
  <c r="V143" i="5" a="1"/>
  <c r="V143" i="5" s="1"/>
  <c r="V144" i="5" a="1"/>
  <c r="V144" i="5" s="1"/>
  <c r="V145" i="5" a="1"/>
  <c r="V145" i="5" s="1"/>
  <c r="V146" i="5" a="1"/>
  <c r="V146" i="5" s="1"/>
  <c r="V147" i="5" a="1"/>
  <c r="V147" i="5" s="1"/>
  <c r="V148" i="5" a="1"/>
  <c r="V148" i="5" s="1"/>
  <c r="V149" i="5" a="1"/>
  <c r="V149" i="5" s="1"/>
  <c r="V150" i="5" a="1"/>
  <c r="V150" i="5" s="1"/>
  <c r="V151" i="5" a="1"/>
  <c r="V151" i="5" s="1"/>
  <c r="V152" i="5" a="1"/>
  <c r="V152" i="5" s="1"/>
  <c r="V153" i="5" a="1"/>
  <c r="V153" i="5" s="1"/>
  <c r="V154" i="5" a="1"/>
  <c r="V154" i="5" s="1"/>
  <c r="V155" i="5" a="1"/>
  <c r="V155" i="5" s="1"/>
  <c r="V156" i="5" a="1"/>
  <c r="V156" i="5" s="1"/>
  <c r="V157" i="5" a="1"/>
  <c r="V157" i="5" s="1"/>
  <c r="V158" i="5" a="1"/>
  <c r="V158" i="5" s="1"/>
  <c r="V159" i="5" a="1"/>
  <c r="V159" i="5" s="1"/>
  <c r="V160" i="5" a="1"/>
  <c r="V160" i="5" s="1"/>
  <c r="V161" i="5" a="1"/>
  <c r="V161" i="5" s="1"/>
  <c r="V162" i="5" a="1"/>
  <c r="V162" i="5" s="1"/>
  <c r="V163" i="5" a="1"/>
  <c r="V163" i="5" s="1"/>
  <c r="V164" i="5" a="1"/>
  <c r="V164" i="5" s="1"/>
  <c r="V165" i="5" a="1"/>
  <c r="V165" i="5" s="1"/>
  <c r="V166" i="5" a="1"/>
  <c r="V166" i="5" s="1"/>
  <c r="V167" i="5" a="1"/>
  <c r="V167" i="5" s="1"/>
  <c r="V168" i="5" a="1"/>
  <c r="V168" i="5" s="1"/>
  <c r="V169" i="5" a="1"/>
  <c r="V169" i="5" s="1"/>
  <c r="V170" i="5" a="1"/>
  <c r="V170" i="5" s="1"/>
  <c r="V171" i="5" a="1"/>
  <c r="V171" i="5" s="1"/>
  <c r="V172" i="5" a="1"/>
  <c r="V172" i="5" s="1"/>
  <c r="V173" i="5" a="1"/>
  <c r="V173" i="5" s="1"/>
  <c r="V174" i="5" a="1"/>
  <c r="V174" i="5" s="1"/>
  <c r="V175" i="5" a="1"/>
  <c r="V175" i="5" s="1"/>
  <c r="V176" i="5" a="1"/>
  <c r="V176" i="5" s="1"/>
  <c r="V177" i="5" a="1"/>
  <c r="V177" i="5" s="1"/>
  <c r="V178" i="5" a="1"/>
  <c r="V178" i="5" s="1"/>
  <c r="V179" i="5" a="1"/>
  <c r="V179" i="5" s="1"/>
  <c r="V180" i="5" a="1"/>
  <c r="V180" i="5" s="1"/>
  <c r="V181" i="5" a="1"/>
  <c r="V181" i="5" s="1"/>
  <c r="V182" i="5" a="1"/>
  <c r="V182" i="5" s="1"/>
  <c r="V183" i="5" a="1"/>
  <c r="V183" i="5" s="1"/>
  <c r="V184" i="5" a="1"/>
  <c r="V184" i="5" s="1"/>
  <c r="V185" i="5" a="1"/>
  <c r="V185" i="5" s="1"/>
  <c r="V186" i="5" a="1"/>
  <c r="V186" i="5" s="1"/>
  <c r="V187" i="5" a="1"/>
  <c r="V187" i="5" s="1"/>
  <c r="V188" i="5" a="1"/>
  <c r="V188" i="5" s="1"/>
  <c r="V189" i="5" a="1"/>
  <c r="V189" i="5" s="1"/>
  <c r="V190" i="5" a="1"/>
  <c r="V190" i="5" s="1"/>
  <c r="V191" i="5" a="1"/>
  <c r="V191" i="5" s="1"/>
  <c r="V192" i="5" a="1"/>
  <c r="V192" i="5" s="1"/>
  <c r="V193" i="5" a="1"/>
  <c r="V193" i="5" s="1"/>
  <c r="V194" i="5" a="1"/>
  <c r="V194" i="5" s="1"/>
  <c r="V195" i="5" a="1"/>
  <c r="V195" i="5" s="1"/>
  <c r="V196" i="5" a="1"/>
  <c r="V196" i="5" s="1"/>
  <c r="V197" i="5" a="1"/>
  <c r="V197" i="5" s="1"/>
  <c r="V198" i="5" a="1"/>
  <c r="V198" i="5" s="1"/>
  <c r="V199" i="5" a="1"/>
  <c r="V199" i="5" s="1"/>
  <c r="V200" i="5" a="1"/>
  <c r="V200" i="5" s="1"/>
  <c r="V201" i="5" a="1"/>
  <c r="V201" i="5" s="1"/>
  <c r="V202" i="5" a="1"/>
  <c r="V202" i="5" s="1"/>
  <c r="V203" i="5" a="1"/>
  <c r="V203" i="5" s="1"/>
  <c r="V204" i="5" a="1"/>
  <c r="V204" i="5" s="1"/>
  <c r="V205" i="5" a="1"/>
  <c r="V205" i="5" s="1"/>
  <c r="V206" i="5" a="1"/>
  <c r="V206" i="5" s="1"/>
  <c r="V207" i="5" a="1"/>
  <c r="V207" i="5" s="1"/>
  <c r="V208" i="5" a="1"/>
  <c r="V208" i="5" s="1"/>
  <c r="V209" i="5" a="1"/>
  <c r="V209" i="5" s="1"/>
  <c r="V210" i="5" a="1"/>
  <c r="V210" i="5" s="1"/>
  <c r="V211" i="5" a="1"/>
  <c r="V211" i="5" s="1"/>
  <c r="V212" i="5" a="1"/>
  <c r="V212" i="5" s="1"/>
  <c r="V213" i="5" a="1"/>
  <c r="V213" i="5" s="1"/>
  <c r="V214" i="5" a="1"/>
  <c r="V214" i="5" s="1"/>
  <c r="V215" i="5" a="1"/>
  <c r="V215" i="5" s="1"/>
  <c r="V216" i="5" a="1"/>
  <c r="V216" i="5" s="1"/>
  <c r="V217" i="5" a="1"/>
  <c r="V217" i="5" s="1"/>
  <c r="V218" i="5" a="1"/>
  <c r="V218" i="5" s="1"/>
  <c r="V219" i="5" a="1"/>
  <c r="V219" i="5" s="1"/>
  <c r="V220" i="5" a="1"/>
  <c r="V220" i="5" s="1"/>
  <c r="V221" i="5" a="1"/>
  <c r="V221" i="5" s="1"/>
  <c r="V222" i="5" a="1"/>
  <c r="V222" i="5" s="1"/>
  <c r="V223" i="5" a="1"/>
  <c r="V223" i="5" s="1"/>
  <c r="V224" i="5" a="1"/>
  <c r="V224" i="5" s="1"/>
  <c r="V225" i="5" a="1"/>
  <c r="V225" i="5" s="1"/>
  <c r="V226" i="5" a="1"/>
  <c r="V226" i="5" s="1"/>
  <c r="V227" i="5" a="1"/>
  <c r="V227" i="5" s="1"/>
  <c r="V228" i="5" a="1"/>
  <c r="V228" i="5" s="1"/>
  <c r="V229" i="5" a="1"/>
  <c r="V229" i="5" s="1"/>
  <c r="V230" i="5" a="1"/>
  <c r="V230" i="5" s="1"/>
  <c r="V231" i="5" a="1"/>
  <c r="V231" i="5" s="1"/>
  <c r="V232" i="5" a="1"/>
  <c r="V232" i="5" s="1"/>
  <c r="V233" i="5" a="1"/>
  <c r="V233" i="5" s="1"/>
  <c r="V234" i="5" a="1"/>
  <c r="V234" i="5" s="1"/>
  <c r="V235" i="5" a="1"/>
  <c r="V235" i="5" s="1"/>
  <c r="V236" i="5" a="1"/>
  <c r="V236" i="5" s="1"/>
  <c r="V237" i="5" a="1"/>
  <c r="V237" i="5" s="1"/>
  <c r="V238" i="5" a="1"/>
  <c r="V238" i="5" s="1"/>
  <c r="V239" i="5" a="1"/>
  <c r="V239" i="5" s="1"/>
  <c r="V240" i="5" a="1"/>
  <c r="V240" i="5" s="1"/>
  <c r="V241" i="5" a="1"/>
  <c r="V241" i="5" s="1"/>
  <c r="V242" i="5" a="1"/>
  <c r="V242" i="5" s="1"/>
  <c r="V243" i="5" a="1"/>
  <c r="V243" i="5" s="1"/>
  <c r="V244" i="5" a="1"/>
  <c r="V244" i="5" s="1"/>
  <c r="V245" i="5" a="1"/>
  <c r="V245" i="5" s="1"/>
  <c r="V246" i="5" a="1"/>
  <c r="V246" i="5" s="1"/>
  <c r="V247" i="5" a="1"/>
  <c r="V247" i="5" s="1"/>
  <c r="V248" i="5" a="1"/>
  <c r="V248" i="5" s="1"/>
  <c r="V249" i="5" a="1"/>
  <c r="V249" i="5" s="1"/>
  <c r="V250" i="5" a="1"/>
  <c r="V250" i="5" s="1"/>
  <c r="V251" i="5" a="1"/>
  <c r="V251" i="5" s="1"/>
  <c r="V252" i="5" a="1"/>
  <c r="V252" i="5" s="1"/>
  <c r="V253" i="5" a="1"/>
  <c r="V253" i="5" s="1"/>
  <c r="V254" i="5" a="1"/>
  <c r="V254" i="5" s="1"/>
  <c r="V255" i="5" a="1"/>
  <c r="V255" i="5" s="1"/>
  <c r="V256" i="5" a="1"/>
  <c r="V256" i="5" s="1"/>
  <c r="V257" i="5" a="1"/>
  <c r="V257" i="5" s="1"/>
  <c r="V258" i="5" a="1"/>
  <c r="V258" i="5" s="1"/>
  <c r="V259" i="5" a="1"/>
  <c r="V259" i="5" s="1"/>
  <c r="V260" i="5" a="1"/>
  <c r="V260" i="5" s="1"/>
  <c r="V261" i="5" a="1"/>
  <c r="V261" i="5" s="1"/>
  <c r="V262" i="5" a="1"/>
  <c r="V262" i="5" s="1"/>
  <c r="V263" i="5" a="1"/>
  <c r="V263" i="5" s="1"/>
  <c r="V264" i="5" a="1"/>
  <c r="V264" i="5" s="1"/>
  <c r="V265" i="5" a="1"/>
  <c r="V265" i="5" s="1"/>
  <c r="V266" i="5" a="1"/>
  <c r="V266" i="5" s="1"/>
  <c r="V267" i="5" a="1"/>
  <c r="V267" i="5" s="1"/>
  <c r="V268" i="5" a="1"/>
  <c r="V268" i="5" s="1"/>
  <c r="V269" i="5" a="1"/>
  <c r="V269" i="5" s="1"/>
  <c r="V270" i="5" a="1"/>
  <c r="V270" i="5" s="1"/>
  <c r="V271" i="5" a="1"/>
  <c r="V271" i="5" s="1"/>
  <c r="V272" i="5" a="1"/>
  <c r="V272" i="5" s="1"/>
  <c r="V273" i="5" a="1"/>
  <c r="V273" i="5" s="1"/>
  <c r="V274" i="5" a="1"/>
  <c r="V274" i="5" s="1"/>
  <c r="V275" i="5" a="1"/>
  <c r="V275" i="5" s="1"/>
  <c r="V276" i="5" a="1"/>
  <c r="V276" i="5" s="1"/>
  <c r="V277" i="5" a="1"/>
  <c r="V277" i="5" s="1"/>
  <c r="V278" i="5" a="1"/>
  <c r="V278" i="5" s="1"/>
  <c r="V279" i="5" a="1"/>
  <c r="V279" i="5" s="1"/>
  <c r="V280" i="5" a="1"/>
  <c r="V280" i="5" s="1"/>
  <c r="V281" i="5" a="1"/>
  <c r="V281" i="5" s="1"/>
  <c r="V282" i="5" a="1"/>
  <c r="V282" i="5" s="1"/>
  <c r="V283" i="5" a="1"/>
  <c r="V283" i="5" s="1"/>
  <c r="V284" i="5" a="1"/>
  <c r="V284" i="5" s="1"/>
  <c r="V285" i="5" a="1"/>
  <c r="V285" i="5" s="1"/>
  <c r="V286" i="5" a="1"/>
  <c r="V286" i="5" s="1"/>
  <c r="V287" i="5" a="1"/>
  <c r="V287" i="5" s="1"/>
  <c r="V288" i="5" a="1"/>
  <c r="V288" i="5" s="1"/>
  <c r="V289" i="5" a="1"/>
  <c r="V289" i="5" s="1"/>
  <c r="V290" i="5" a="1"/>
  <c r="V290" i="5" s="1"/>
  <c r="V291" i="5" a="1"/>
  <c r="V291" i="5" s="1"/>
  <c r="V292" i="5" a="1"/>
  <c r="V292" i="5" s="1"/>
  <c r="V293" i="5" a="1"/>
  <c r="V293" i="5" s="1"/>
  <c r="V294" i="5" a="1"/>
  <c r="V294" i="5" s="1"/>
  <c r="V295" i="5" a="1"/>
  <c r="V295" i="5" s="1"/>
  <c r="V296" i="5" a="1"/>
  <c r="V296" i="5" s="1"/>
  <c r="V297" i="5" a="1"/>
  <c r="V297" i="5" s="1"/>
  <c r="V298" i="5" a="1"/>
  <c r="V298" i="5" s="1"/>
  <c r="V299" i="5" a="1"/>
  <c r="V299" i="5" s="1"/>
  <c r="V300" i="5" a="1"/>
  <c r="V300" i="5" s="1"/>
  <c r="V301" i="5" a="1"/>
  <c r="V301" i="5" s="1"/>
  <c r="V302" i="5" a="1"/>
  <c r="V302" i="5" s="1"/>
  <c r="V303" i="5" a="1"/>
  <c r="V303" i="5" s="1"/>
  <c r="V304" i="5" a="1"/>
  <c r="V304" i="5" s="1"/>
  <c r="V305" i="5" a="1"/>
  <c r="V305" i="5" s="1"/>
  <c r="V306" i="5" a="1"/>
  <c r="V306" i="5" s="1"/>
  <c r="V307" i="5" a="1"/>
  <c r="V307" i="5" s="1"/>
  <c r="V308" i="5" a="1"/>
  <c r="V308" i="5" s="1"/>
  <c r="V309" i="5" a="1"/>
  <c r="V309" i="5" s="1"/>
  <c r="V310" i="5" a="1"/>
  <c r="V310" i="5" s="1"/>
  <c r="V311" i="5" a="1"/>
  <c r="V311" i="5" s="1"/>
  <c r="V312" i="5" a="1"/>
  <c r="V312" i="5" s="1"/>
  <c r="V313" i="5" a="1"/>
  <c r="V313" i="5" s="1"/>
  <c r="V314" i="5" a="1"/>
  <c r="V314" i="5" s="1"/>
  <c r="V315" i="5" a="1"/>
  <c r="V315" i="5" s="1"/>
  <c r="V316" i="5" a="1"/>
  <c r="V316" i="5" s="1"/>
  <c r="V317" i="5" a="1"/>
  <c r="V317" i="5" s="1"/>
  <c r="V318" i="5" a="1"/>
  <c r="V318" i="5" s="1"/>
  <c r="V319" i="5" a="1"/>
  <c r="V319" i="5" s="1"/>
  <c r="V320" i="5" a="1"/>
  <c r="V320" i="5" s="1"/>
  <c r="V321" i="5" a="1"/>
  <c r="V321" i="5" s="1"/>
  <c r="V322" i="5" a="1"/>
  <c r="V322" i="5" s="1"/>
  <c r="V323" i="5" a="1"/>
  <c r="V323" i="5" s="1"/>
  <c r="V324" i="5" a="1"/>
  <c r="V324" i="5" s="1"/>
  <c r="V325" i="5" a="1"/>
  <c r="V325" i="5" s="1"/>
  <c r="V326" i="5" a="1"/>
  <c r="V326" i="5" s="1"/>
  <c r="V327" i="5" a="1"/>
  <c r="V327" i="5" s="1"/>
  <c r="V328" i="5" a="1"/>
  <c r="V328" i="5" s="1"/>
  <c r="V329" i="5" a="1"/>
  <c r="V329" i="5" s="1"/>
  <c r="V330" i="5" a="1"/>
  <c r="V330" i="5" s="1"/>
  <c r="V331" i="5" a="1"/>
  <c r="V331" i="5" s="1"/>
  <c r="V332" i="5" a="1"/>
  <c r="V332" i="5" s="1"/>
  <c r="V333" i="5" a="1"/>
  <c r="V333" i="5" s="1"/>
  <c r="V334" i="5" a="1"/>
  <c r="V334" i="5" s="1"/>
  <c r="V335" i="5" a="1"/>
  <c r="V335" i="5" s="1"/>
  <c r="V336" i="5" a="1"/>
  <c r="V336" i="5" s="1"/>
  <c r="V337" i="5" a="1"/>
  <c r="V337" i="5" s="1"/>
  <c r="V338" i="5" a="1"/>
  <c r="V338" i="5" s="1"/>
  <c r="V339" i="5" a="1"/>
  <c r="V339" i="5" s="1"/>
  <c r="V340" i="5" a="1"/>
  <c r="V340" i="5" s="1"/>
  <c r="V341" i="5" a="1"/>
  <c r="V341" i="5" s="1"/>
  <c r="V342" i="5" a="1"/>
  <c r="V342" i="5" s="1"/>
  <c r="V343" i="5" a="1"/>
  <c r="V343" i="5" s="1"/>
  <c r="V344" i="5" a="1"/>
  <c r="V344" i="5" s="1"/>
  <c r="V345" i="5" a="1"/>
  <c r="V345" i="5" s="1"/>
  <c r="V346" i="5" a="1"/>
  <c r="V346" i="5" s="1"/>
  <c r="V347" i="5" a="1"/>
  <c r="V347" i="5" s="1"/>
  <c r="V348" i="5" a="1"/>
  <c r="V348" i="5" s="1"/>
  <c r="V349" i="5" a="1"/>
  <c r="V349" i="5" s="1"/>
  <c r="V350" i="5" a="1"/>
  <c r="V350" i="5" s="1"/>
  <c r="V351" i="5" a="1"/>
  <c r="V351" i="5" s="1"/>
  <c r="V352" i="5" a="1"/>
  <c r="V352" i="5" s="1"/>
  <c r="V353" i="5" a="1"/>
  <c r="V353" i="5" s="1"/>
  <c r="V354" i="5" a="1"/>
  <c r="V354" i="5" s="1"/>
  <c r="V355" i="5" a="1"/>
  <c r="V355" i="5" s="1"/>
  <c r="V356" i="5" a="1"/>
  <c r="V356" i="5" s="1"/>
  <c r="V357" i="5" a="1"/>
  <c r="V357" i="5" s="1"/>
  <c r="V358" i="5" a="1"/>
  <c r="V358" i="5" s="1"/>
  <c r="V359" i="5" a="1"/>
  <c r="V359" i="5" s="1"/>
  <c r="V360" i="5" a="1"/>
  <c r="V360" i="5" s="1"/>
  <c r="V361" i="5" a="1"/>
  <c r="V361" i="5" s="1"/>
  <c r="V362" i="5" a="1"/>
  <c r="V362" i="5" s="1"/>
  <c r="V363" i="5" a="1"/>
  <c r="V363" i="5" s="1"/>
  <c r="V364" i="5" a="1"/>
  <c r="V364" i="5" s="1"/>
  <c r="V365" i="5" a="1"/>
  <c r="V365" i="5" s="1"/>
  <c r="V366" i="5" a="1"/>
  <c r="V366" i="5" s="1"/>
  <c r="V367" i="5" a="1"/>
  <c r="V367" i="5" s="1"/>
  <c r="V368" i="5" a="1"/>
  <c r="V368" i="5" s="1"/>
  <c r="V369" i="5" a="1"/>
  <c r="V369" i="5" s="1"/>
  <c r="V370" i="5" a="1"/>
  <c r="V370" i="5" s="1"/>
  <c r="V371" i="5" a="1"/>
  <c r="V371" i="5" s="1"/>
  <c r="V372" i="5" a="1"/>
  <c r="V372" i="5" s="1"/>
  <c r="V373" i="5" a="1"/>
  <c r="V373" i="5" s="1"/>
  <c r="V374" i="5" a="1"/>
  <c r="V374" i="5" s="1"/>
  <c r="V375" i="5" a="1"/>
  <c r="V375" i="5" s="1"/>
  <c r="V376" i="5" a="1"/>
  <c r="V376" i="5" s="1"/>
  <c r="V377" i="5" a="1"/>
  <c r="V377" i="5" s="1"/>
  <c r="V378" i="5" a="1"/>
  <c r="V378" i="5" s="1"/>
  <c r="V379" i="5" a="1"/>
  <c r="V379" i="5" s="1"/>
  <c r="V380" i="5" a="1"/>
  <c r="V380" i="5" s="1"/>
  <c r="V381" i="5" a="1"/>
  <c r="V381" i="5" s="1"/>
  <c r="V382" i="5" a="1"/>
  <c r="V382" i="5" s="1"/>
  <c r="V383" i="5" a="1"/>
  <c r="V383" i="5" s="1"/>
  <c r="V384" i="5" a="1"/>
  <c r="V384" i="5" s="1"/>
  <c r="V385" i="5" a="1"/>
  <c r="V385" i="5" s="1"/>
  <c r="V386" i="5" a="1"/>
  <c r="V386" i="5" s="1"/>
  <c r="V387" i="5" a="1"/>
  <c r="V387" i="5" s="1"/>
  <c r="V388" i="5" a="1"/>
  <c r="V388" i="5" s="1"/>
  <c r="V389" i="5" a="1"/>
  <c r="V389" i="5" s="1"/>
  <c r="V390" i="5" a="1"/>
  <c r="V390" i="5" s="1"/>
  <c r="V391" i="5" a="1"/>
  <c r="V391" i="5" s="1"/>
  <c r="V392" i="5" a="1"/>
  <c r="V392" i="5" s="1"/>
  <c r="V393" i="5" a="1"/>
  <c r="V393" i="5" s="1"/>
  <c r="V394" i="5" a="1"/>
  <c r="V394" i="5" s="1"/>
  <c r="V395" i="5" a="1"/>
  <c r="V395" i="5" s="1"/>
  <c r="V396" i="5" a="1"/>
  <c r="V396" i="5" s="1"/>
  <c r="V397" i="5" a="1"/>
  <c r="V397" i="5" s="1"/>
  <c r="V398" i="5" a="1"/>
  <c r="V398" i="5" s="1"/>
  <c r="V399" i="5" a="1"/>
  <c r="V399" i="5" s="1"/>
  <c r="V400" i="5" a="1"/>
  <c r="V400" i="5" s="1"/>
  <c r="V401" i="5" a="1"/>
  <c r="V401" i="5" s="1"/>
  <c r="V402" i="5" a="1"/>
  <c r="V402" i="5" s="1"/>
  <c r="V403" i="5" a="1"/>
  <c r="V403" i="5" s="1"/>
  <c r="V404" i="5" a="1"/>
  <c r="V404" i="5" s="1"/>
  <c r="V405" i="5" a="1"/>
  <c r="V405" i="5" s="1"/>
  <c r="V406" i="5" a="1"/>
  <c r="V406" i="5" s="1"/>
  <c r="V407" i="5" a="1"/>
  <c r="V407" i="5" s="1"/>
  <c r="V408" i="5" a="1"/>
  <c r="V408" i="5" s="1"/>
  <c r="V409" i="5" a="1"/>
  <c r="V409" i="5" s="1"/>
  <c r="V410" i="5" a="1"/>
  <c r="V410" i="5" s="1"/>
  <c r="V411" i="5" a="1"/>
  <c r="V411" i="5" s="1"/>
  <c r="V412" i="5" a="1"/>
  <c r="V412" i="5" s="1"/>
  <c r="V413" i="5" a="1"/>
  <c r="V413" i="5" s="1"/>
  <c r="V414" i="5" a="1"/>
  <c r="V414" i="5" s="1"/>
  <c r="V415" i="5" a="1"/>
  <c r="V415" i="5" s="1"/>
  <c r="V416" i="5" a="1"/>
  <c r="V416" i="5" s="1"/>
  <c r="V417" i="5" a="1"/>
  <c r="V417" i="5" s="1"/>
  <c r="V418" i="5" a="1"/>
  <c r="V418" i="5" s="1"/>
  <c r="V419" i="5" a="1"/>
  <c r="V419" i="5" s="1"/>
  <c r="V420" i="5" a="1"/>
  <c r="V420" i="5" s="1"/>
  <c r="V421" i="5" a="1"/>
  <c r="V421" i="5" s="1"/>
  <c r="V422" i="5" a="1"/>
  <c r="V422" i="5" s="1"/>
  <c r="V423" i="5" a="1"/>
  <c r="V423" i="5" s="1"/>
  <c r="V424" i="5" a="1"/>
  <c r="V424" i="5" s="1"/>
  <c r="V425" i="5" a="1"/>
  <c r="V425" i="5" s="1"/>
  <c r="V426" i="5" a="1"/>
  <c r="V426" i="5" s="1"/>
  <c r="V427" i="5" a="1"/>
  <c r="V427" i="5" s="1"/>
  <c r="V428" i="5" a="1"/>
  <c r="V428" i="5" s="1"/>
  <c r="V429" i="5" a="1"/>
  <c r="V429" i="5" s="1"/>
  <c r="V430" i="5" a="1"/>
  <c r="V430" i="5" s="1"/>
  <c r="V431" i="5" a="1"/>
  <c r="V431" i="5" s="1"/>
  <c r="V432" i="5" a="1"/>
  <c r="V432" i="5" s="1"/>
  <c r="V433" i="5" a="1"/>
  <c r="V433" i="5" s="1"/>
  <c r="V434" i="5" a="1"/>
  <c r="V434" i="5" s="1"/>
  <c r="V435" i="5" a="1"/>
  <c r="V435" i="5" s="1"/>
  <c r="V436" i="5" a="1"/>
  <c r="V436" i="5" s="1"/>
  <c r="V437" i="5" a="1"/>
  <c r="V437" i="5" s="1"/>
  <c r="V438" i="5" a="1"/>
  <c r="V438" i="5" s="1"/>
  <c r="V439" i="5" a="1"/>
  <c r="V439" i="5" s="1"/>
  <c r="V440" i="5" a="1"/>
  <c r="V440" i="5" s="1"/>
  <c r="V441" i="5" a="1"/>
  <c r="V441" i="5" s="1"/>
  <c r="V442" i="5" a="1"/>
  <c r="V442" i="5" s="1"/>
  <c r="V443" i="5" a="1"/>
  <c r="V443" i="5" s="1"/>
  <c r="V444" i="5" a="1"/>
  <c r="V444" i="5" s="1"/>
  <c r="V445" i="5" a="1"/>
  <c r="V445" i="5" s="1"/>
  <c r="V446" i="5" a="1"/>
  <c r="V446" i="5" s="1"/>
  <c r="V447" i="5" a="1"/>
  <c r="V447" i="5" s="1"/>
  <c r="V448" i="5" a="1"/>
  <c r="V448" i="5" s="1"/>
  <c r="V449" i="5" a="1"/>
  <c r="V449" i="5" s="1"/>
  <c r="V450" i="5" a="1"/>
  <c r="V450" i="5" s="1"/>
  <c r="V451" i="5" a="1"/>
  <c r="V451" i="5" s="1"/>
  <c r="V452" i="5" a="1"/>
  <c r="V452" i="5" s="1"/>
  <c r="V453" i="5" a="1"/>
  <c r="V453" i="5" s="1"/>
  <c r="V454" i="5" a="1"/>
  <c r="V454" i="5" s="1"/>
  <c r="V455" i="5" a="1"/>
  <c r="V455" i="5" s="1"/>
  <c r="V456" i="5" a="1"/>
  <c r="V456" i="5" s="1"/>
  <c r="V457" i="5" a="1"/>
  <c r="V457" i="5" s="1"/>
  <c r="V458" i="5" a="1"/>
  <c r="V458" i="5" s="1"/>
  <c r="V459" i="5" a="1"/>
  <c r="V459" i="5" s="1"/>
  <c r="V460" i="5" a="1"/>
  <c r="V460" i="5" s="1"/>
  <c r="V461" i="5" a="1"/>
  <c r="V461" i="5" s="1"/>
  <c r="V462" i="5" a="1"/>
  <c r="V462" i="5" s="1"/>
  <c r="V463" i="5" a="1"/>
  <c r="V463" i="5" s="1"/>
  <c r="V464" i="5" a="1"/>
  <c r="V464" i="5" s="1"/>
  <c r="V465" i="5" a="1"/>
  <c r="V465" i="5" s="1"/>
  <c r="V466" i="5" a="1"/>
  <c r="V466" i="5" s="1"/>
  <c r="V467" i="5" a="1"/>
  <c r="V467" i="5" s="1"/>
  <c r="V468" i="5" a="1"/>
  <c r="V468" i="5" s="1"/>
  <c r="V469" i="5" a="1"/>
  <c r="V469" i="5" s="1"/>
  <c r="V470" i="5" a="1"/>
  <c r="V470" i="5" s="1"/>
  <c r="V471" i="5" a="1"/>
  <c r="V471" i="5" s="1"/>
  <c r="V472" i="5" a="1"/>
  <c r="V472" i="5" s="1"/>
  <c r="V473" i="5" a="1"/>
  <c r="V473" i="5" s="1"/>
  <c r="V474" i="5" a="1"/>
  <c r="V474" i="5" s="1"/>
  <c r="V475" i="5" a="1"/>
  <c r="V475" i="5" s="1"/>
  <c r="V476" i="5" a="1"/>
  <c r="V476" i="5" s="1"/>
  <c r="V477" i="5" a="1"/>
  <c r="V477" i="5" s="1"/>
  <c r="V478" i="5" a="1"/>
  <c r="V478" i="5" s="1"/>
  <c r="V479" i="5" a="1"/>
  <c r="V479" i="5" s="1"/>
  <c r="V480" i="5" a="1"/>
  <c r="V480" i="5" s="1"/>
  <c r="V481" i="5" a="1"/>
  <c r="V481" i="5" s="1"/>
  <c r="V482" i="5" a="1"/>
  <c r="V482" i="5" s="1"/>
  <c r="V483" i="5" a="1"/>
  <c r="V483" i="5" s="1"/>
  <c r="V484" i="5" a="1"/>
  <c r="V484" i="5" s="1"/>
  <c r="V485" i="5" a="1"/>
  <c r="V485" i="5" s="1"/>
  <c r="V486" i="5" a="1"/>
  <c r="V486" i="5" s="1"/>
  <c r="V487" i="5" a="1"/>
  <c r="V487" i="5" s="1"/>
  <c r="V488" i="5" a="1"/>
  <c r="V488" i="5" s="1"/>
  <c r="V489" i="5" a="1"/>
  <c r="V489" i="5" s="1"/>
  <c r="V490" i="5" a="1"/>
  <c r="V490" i="5" s="1"/>
  <c r="V491" i="5" a="1"/>
  <c r="V491" i="5" s="1"/>
  <c r="V492" i="5" a="1"/>
  <c r="V492" i="5" s="1"/>
  <c r="V493" i="5" a="1"/>
  <c r="V493" i="5" s="1"/>
  <c r="V494" i="5" a="1"/>
  <c r="V494" i="5" s="1"/>
  <c r="V495" i="5" a="1"/>
  <c r="V495" i="5" s="1"/>
  <c r="V496" i="5" a="1"/>
  <c r="V496" i="5" s="1"/>
  <c r="V497" i="5" a="1"/>
  <c r="V497" i="5" s="1"/>
  <c r="V498" i="5" a="1"/>
  <c r="V498" i="5" s="1"/>
  <c r="V499" i="5" a="1"/>
  <c r="V499" i="5" s="1"/>
  <c r="V500" i="5" a="1"/>
  <c r="V500" i="5" s="1"/>
  <c r="V501" i="5" a="1"/>
  <c r="V501" i="5" s="1"/>
  <c r="V502" i="5" a="1"/>
  <c r="V502" i="5" s="1"/>
  <c r="V503" i="5" a="1"/>
  <c r="V503" i="5" s="1"/>
  <c r="V504" i="5" a="1"/>
  <c r="V504" i="5" s="1"/>
  <c r="V505" i="5" a="1"/>
  <c r="V505" i="5" s="1"/>
  <c r="V506" i="5" a="1"/>
  <c r="V506" i="5" s="1"/>
  <c r="V507" i="5" a="1"/>
  <c r="V507" i="5" s="1"/>
  <c r="V508" i="5" a="1"/>
  <c r="V508" i="5" s="1"/>
  <c r="V509" i="5" a="1"/>
  <c r="V509" i="5" s="1"/>
  <c r="V510" i="5" a="1"/>
  <c r="V510" i="5" s="1"/>
  <c r="V511" i="5" a="1"/>
  <c r="V511" i="5" s="1"/>
  <c r="V512" i="5" a="1"/>
  <c r="V512" i="5" s="1"/>
  <c r="V513" i="5" a="1"/>
  <c r="V513" i="5" s="1"/>
  <c r="V514" i="5" a="1"/>
  <c r="V514" i="5" s="1"/>
  <c r="V515" i="5" a="1"/>
  <c r="V515" i="5" s="1"/>
  <c r="V516" i="5" a="1"/>
  <c r="V516" i="5" s="1"/>
  <c r="V517" i="5" a="1"/>
  <c r="V517" i="5" s="1"/>
  <c r="V518" i="5" a="1"/>
  <c r="V518" i="5" s="1"/>
  <c r="V519" i="5" a="1"/>
  <c r="V519" i="5" s="1"/>
  <c r="V520" i="5" a="1"/>
  <c r="V520" i="5" s="1"/>
  <c r="V521" i="5" a="1"/>
  <c r="V521" i="5" s="1"/>
  <c r="V522" i="5" a="1"/>
  <c r="V522" i="5" s="1"/>
  <c r="V523" i="5" a="1"/>
  <c r="V523" i="5" s="1"/>
  <c r="V524" i="5" a="1"/>
  <c r="V524" i="5" s="1"/>
  <c r="V525" i="5" a="1"/>
  <c r="V525" i="5" s="1"/>
  <c r="V526" i="5" a="1"/>
  <c r="V526" i="5" s="1"/>
  <c r="V527" i="5" a="1"/>
  <c r="V527" i="5" s="1"/>
  <c r="V528" i="5" a="1"/>
  <c r="V528" i="5" s="1"/>
  <c r="V529" i="5" a="1"/>
  <c r="V529" i="5" s="1"/>
  <c r="V530" i="5" a="1"/>
  <c r="V530" i="5" s="1"/>
  <c r="V531" i="5" a="1"/>
  <c r="V531" i="5" s="1"/>
  <c r="V532" i="5" a="1"/>
  <c r="V532" i="5" s="1"/>
  <c r="V533" i="5" a="1"/>
  <c r="V533" i="5" s="1"/>
  <c r="V534" i="5" a="1"/>
  <c r="V534" i="5" s="1"/>
  <c r="V535" i="5" a="1"/>
  <c r="V535" i="5" s="1"/>
  <c r="V536" i="5" a="1"/>
  <c r="V536" i="5" s="1"/>
  <c r="V537" i="5" a="1"/>
  <c r="V537" i="5" s="1"/>
  <c r="V538" i="5" a="1"/>
  <c r="V538" i="5" s="1"/>
  <c r="V539" i="5" a="1"/>
  <c r="V539" i="5" s="1"/>
  <c r="V540" i="5" a="1"/>
  <c r="V540" i="5" s="1"/>
  <c r="V541" i="5" a="1"/>
  <c r="V541" i="5" s="1"/>
  <c r="V542" i="5" a="1"/>
  <c r="V542" i="5" s="1"/>
  <c r="V543" i="5" a="1"/>
  <c r="V543" i="5" s="1"/>
  <c r="V544" i="5" a="1"/>
  <c r="V544" i="5" s="1"/>
  <c r="V545" i="5" a="1"/>
  <c r="V545" i="5" s="1"/>
  <c r="V546" i="5" a="1"/>
  <c r="V546" i="5" s="1"/>
  <c r="V547" i="5" a="1"/>
  <c r="V547" i="5" s="1"/>
  <c r="V548" i="5" a="1"/>
  <c r="V548" i="5" s="1"/>
  <c r="V549" i="5" a="1"/>
  <c r="V549" i="5" s="1"/>
  <c r="V550" i="5" a="1"/>
  <c r="V550" i="5" s="1"/>
  <c r="V551" i="5" a="1"/>
  <c r="V551" i="5" s="1"/>
  <c r="V552" i="5" a="1"/>
  <c r="V552" i="5" s="1"/>
  <c r="V553" i="5" a="1"/>
  <c r="V553" i="5" s="1"/>
  <c r="V554" i="5" a="1"/>
  <c r="V554" i="5" s="1"/>
  <c r="V555" i="5" a="1"/>
  <c r="V555" i="5" s="1"/>
  <c r="V556" i="5" a="1"/>
  <c r="V556" i="5" s="1"/>
  <c r="V557" i="5" a="1"/>
  <c r="V557" i="5" s="1"/>
  <c r="V558" i="5" a="1"/>
  <c r="V558" i="5" s="1"/>
  <c r="V559" i="5" a="1"/>
  <c r="V559" i="5" s="1"/>
  <c r="V560" i="5" a="1"/>
  <c r="V560" i="5" s="1"/>
  <c r="V561" i="5" a="1"/>
  <c r="V561" i="5" s="1"/>
  <c r="V562" i="5" a="1"/>
  <c r="V562" i="5" s="1"/>
  <c r="V563" i="5" a="1"/>
  <c r="V563" i="5" s="1"/>
  <c r="V564" i="5" a="1"/>
  <c r="V564" i="5" s="1"/>
  <c r="V565" i="5" a="1"/>
  <c r="V565" i="5" s="1"/>
  <c r="V566" i="5" a="1"/>
  <c r="V566" i="5" s="1"/>
  <c r="V567" i="5" a="1"/>
  <c r="V567" i="5" s="1"/>
  <c r="V568" i="5" a="1"/>
  <c r="V568" i="5" s="1"/>
  <c r="V569" i="5" a="1"/>
  <c r="V569" i="5" s="1"/>
  <c r="V570" i="5" a="1"/>
  <c r="V570" i="5" s="1"/>
  <c r="V571" i="5" a="1"/>
  <c r="V571" i="5" s="1"/>
  <c r="V572" i="5" a="1"/>
  <c r="V572" i="5" s="1"/>
  <c r="V573" i="5" a="1"/>
  <c r="V573" i="5" s="1"/>
  <c r="V574" i="5" a="1"/>
  <c r="V574" i="5" s="1"/>
  <c r="V575" i="5" a="1"/>
  <c r="V575" i="5" s="1"/>
  <c r="V576" i="5" a="1"/>
  <c r="V576" i="5" s="1"/>
  <c r="V577" i="5" a="1"/>
  <c r="V577" i="5" s="1"/>
  <c r="V578" i="5" a="1"/>
  <c r="V578" i="5" s="1"/>
  <c r="V579" i="5" a="1"/>
  <c r="V579" i="5" s="1"/>
  <c r="V580" i="5" a="1"/>
  <c r="V580" i="5" s="1"/>
  <c r="V581" i="5" a="1"/>
  <c r="V581" i="5" s="1"/>
  <c r="V582" i="5" a="1"/>
  <c r="V582" i="5" s="1"/>
  <c r="V583" i="5" a="1"/>
  <c r="V583" i="5" s="1"/>
  <c r="V584" i="5" a="1"/>
  <c r="V584" i="5" s="1"/>
  <c r="V585" i="5" a="1"/>
  <c r="V585" i="5" s="1"/>
  <c r="V586" i="5" a="1"/>
  <c r="V586" i="5" s="1"/>
  <c r="V587" i="5" a="1"/>
  <c r="V587" i="5" s="1"/>
  <c r="V588" i="5" a="1"/>
  <c r="V588" i="5" s="1"/>
  <c r="V589" i="5" a="1"/>
  <c r="V589" i="5" s="1"/>
  <c r="V590" i="5" a="1"/>
  <c r="V590" i="5" s="1"/>
  <c r="V591" i="5" a="1"/>
  <c r="V591" i="5" s="1"/>
  <c r="V592" i="5" a="1"/>
  <c r="V592" i="5" s="1"/>
  <c r="V593" i="5" a="1"/>
  <c r="V593" i="5" s="1"/>
  <c r="V594" i="5" a="1"/>
  <c r="V594" i="5" s="1"/>
  <c r="V595" i="5" a="1"/>
  <c r="V595" i="5" s="1"/>
  <c r="V596" i="5" a="1"/>
  <c r="V596" i="5" s="1"/>
  <c r="V597" i="5" a="1"/>
  <c r="V597" i="5" s="1"/>
  <c r="V598" i="5" a="1"/>
  <c r="V598" i="5" s="1"/>
  <c r="V599" i="5" a="1"/>
  <c r="V599" i="5" s="1"/>
  <c r="V600" i="5" a="1"/>
  <c r="V600" i="5" s="1"/>
  <c r="V601" i="5" a="1"/>
  <c r="V601" i="5" s="1"/>
  <c r="V602" i="5" a="1"/>
  <c r="V602" i="5" s="1"/>
  <c r="V603" i="5" a="1"/>
  <c r="V603" i="5" s="1"/>
  <c r="V604" i="5" a="1"/>
  <c r="V604" i="5" s="1"/>
  <c r="V605" i="5" a="1"/>
  <c r="V605" i="5" s="1"/>
  <c r="V606" i="5" a="1"/>
  <c r="V606" i="5" s="1"/>
  <c r="V607" i="5" a="1"/>
  <c r="V607" i="5" s="1"/>
  <c r="V608" i="5" a="1"/>
  <c r="V608" i="5" s="1"/>
  <c r="V609" i="5" a="1"/>
  <c r="V609" i="5" s="1"/>
  <c r="V610" i="5" a="1"/>
  <c r="V610" i="5" s="1"/>
  <c r="V611" i="5" a="1"/>
  <c r="V611" i="5" s="1"/>
  <c r="V612" i="5" a="1"/>
  <c r="V612" i="5" s="1"/>
  <c r="V613" i="5" a="1"/>
  <c r="V613" i="5" s="1"/>
  <c r="V614" i="5" a="1"/>
  <c r="V614" i="5" s="1"/>
  <c r="V615" i="5" a="1"/>
  <c r="V615" i="5" s="1"/>
  <c r="V616" i="5" a="1"/>
  <c r="V616" i="5" s="1"/>
  <c r="V617" i="5" a="1"/>
  <c r="V617" i="5" s="1"/>
  <c r="V618" i="5" a="1"/>
  <c r="V618" i="5" s="1"/>
  <c r="V619" i="5" a="1"/>
  <c r="V619" i="5" s="1"/>
  <c r="V620" i="5" a="1"/>
  <c r="V620" i="5" s="1"/>
  <c r="V621" i="5" a="1"/>
  <c r="V621" i="5" s="1"/>
  <c r="V622" i="5" a="1"/>
  <c r="V622" i="5" s="1"/>
  <c r="V623" i="5" a="1"/>
  <c r="V623" i="5" s="1"/>
  <c r="V624" i="5" a="1"/>
  <c r="V624" i="5" s="1"/>
  <c r="V625" i="5" a="1"/>
  <c r="V625" i="5" s="1"/>
  <c r="V626" i="5" a="1"/>
  <c r="V626" i="5" s="1"/>
  <c r="V627" i="5" a="1"/>
  <c r="V627" i="5" s="1"/>
  <c r="V628" i="5" a="1"/>
  <c r="V628" i="5" s="1"/>
  <c r="V629" i="5" a="1"/>
  <c r="V629" i="5" s="1"/>
  <c r="V630" i="5" a="1"/>
  <c r="V630" i="5" s="1"/>
  <c r="V631" i="5" a="1"/>
  <c r="V631" i="5" s="1"/>
  <c r="V632" i="5" a="1"/>
  <c r="V632" i="5" s="1"/>
  <c r="V633" i="5" a="1"/>
  <c r="V633" i="5" s="1"/>
  <c r="V634" i="5" a="1"/>
  <c r="V634" i="5" s="1"/>
  <c r="V635" i="5" a="1"/>
  <c r="V635" i="5" s="1"/>
  <c r="V636" i="5" a="1"/>
  <c r="V636" i="5" s="1"/>
  <c r="V637" i="5" a="1"/>
  <c r="V637" i="5" s="1"/>
  <c r="V638" i="5" a="1"/>
  <c r="V638" i="5" s="1"/>
  <c r="V639" i="5" a="1"/>
  <c r="V639" i="5" s="1"/>
  <c r="V640" i="5" a="1"/>
  <c r="V640" i="5" s="1"/>
  <c r="V641" i="5" a="1"/>
  <c r="V641" i="5" s="1"/>
  <c r="V642" i="5" a="1"/>
  <c r="V642" i="5" s="1"/>
  <c r="V643" i="5" a="1"/>
  <c r="V643" i="5" s="1"/>
  <c r="V644" i="5" a="1"/>
  <c r="V644" i="5" s="1"/>
  <c r="V645" i="5" a="1"/>
  <c r="V645" i="5" s="1"/>
  <c r="V646" i="5" a="1"/>
  <c r="V646" i="5" s="1"/>
  <c r="V647" i="5" a="1"/>
  <c r="V647" i="5" s="1"/>
  <c r="V648" i="5" a="1"/>
  <c r="V648" i="5" s="1"/>
  <c r="V649" i="5" a="1"/>
  <c r="V649" i="5" s="1"/>
  <c r="V650" i="5" a="1"/>
  <c r="V650" i="5" s="1"/>
  <c r="V651" i="5" a="1"/>
  <c r="V651" i="5" s="1"/>
  <c r="V652" i="5" a="1"/>
  <c r="V652" i="5" s="1"/>
  <c r="V653" i="5" a="1"/>
  <c r="V653" i="5" s="1"/>
  <c r="V654" i="5" a="1"/>
  <c r="V654" i="5" s="1"/>
  <c r="V655" i="5" a="1"/>
  <c r="V655" i="5" s="1"/>
  <c r="V656" i="5" a="1"/>
  <c r="V656" i="5" s="1"/>
  <c r="V657" i="5" a="1"/>
  <c r="V657" i="5" s="1"/>
  <c r="V658" i="5" a="1"/>
  <c r="V658" i="5" s="1"/>
  <c r="V659" i="5" a="1"/>
  <c r="V659" i="5" s="1"/>
  <c r="V660" i="5" a="1"/>
  <c r="V660" i="5" s="1"/>
  <c r="V661" i="5" a="1"/>
  <c r="V661" i="5" s="1"/>
  <c r="V662" i="5" a="1"/>
  <c r="V662" i="5" s="1"/>
  <c r="V663" i="5" a="1"/>
  <c r="V663" i="5" s="1"/>
  <c r="V664" i="5" a="1"/>
  <c r="V664" i="5" s="1"/>
  <c r="V665" i="5" a="1"/>
  <c r="V665" i="5" s="1"/>
  <c r="V666" i="5" a="1"/>
  <c r="V666" i="5" s="1"/>
  <c r="V667" i="5" a="1"/>
  <c r="V667" i="5" s="1"/>
  <c r="V668" i="5" a="1"/>
  <c r="V668" i="5" s="1"/>
  <c r="V669" i="5" a="1"/>
  <c r="V669" i="5" s="1"/>
  <c r="V670" i="5" a="1"/>
  <c r="V670" i="5" s="1"/>
  <c r="V671" i="5" a="1"/>
  <c r="V671" i="5" s="1"/>
  <c r="V672" i="5" a="1"/>
  <c r="V672" i="5" s="1"/>
  <c r="V673" i="5" a="1"/>
  <c r="V673" i="5" s="1"/>
  <c r="V674" i="5" a="1"/>
  <c r="V674" i="5" s="1"/>
  <c r="V675" i="5" a="1"/>
  <c r="V675" i="5" s="1"/>
  <c r="V676" i="5" a="1"/>
  <c r="V676" i="5" s="1"/>
  <c r="V677" i="5" a="1"/>
  <c r="V677" i="5" s="1"/>
  <c r="V678" i="5" a="1"/>
  <c r="V678" i="5" s="1"/>
  <c r="V679" i="5" a="1"/>
  <c r="V679" i="5" s="1"/>
  <c r="V680" i="5" a="1"/>
  <c r="V680" i="5" s="1"/>
  <c r="V681" i="5" a="1"/>
  <c r="V681" i="5" s="1"/>
  <c r="V682" i="5" a="1"/>
  <c r="V682" i="5" s="1"/>
  <c r="V683" i="5" a="1"/>
  <c r="V683" i="5" s="1"/>
  <c r="V684" i="5" a="1"/>
  <c r="V684" i="5" s="1"/>
  <c r="V685" i="5" a="1"/>
  <c r="V685" i="5" s="1"/>
  <c r="V686" i="5" a="1"/>
  <c r="V686" i="5" s="1"/>
  <c r="V687" i="5" a="1"/>
  <c r="V687" i="5" s="1"/>
  <c r="V688" i="5" a="1"/>
  <c r="V688" i="5" s="1"/>
  <c r="V689" i="5" a="1"/>
  <c r="V689" i="5" s="1"/>
  <c r="V690" i="5" a="1"/>
  <c r="V690" i="5" s="1"/>
  <c r="V691" i="5" a="1"/>
  <c r="V691" i="5" s="1"/>
  <c r="V692" i="5" a="1"/>
  <c r="V692" i="5" s="1"/>
  <c r="V693" i="5" a="1"/>
  <c r="V693" i="5" s="1"/>
  <c r="V694" i="5" a="1"/>
  <c r="V694" i="5" s="1"/>
  <c r="V695" i="5" a="1"/>
  <c r="V695" i="5" s="1"/>
  <c r="V696" i="5" a="1"/>
  <c r="V696" i="5" s="1"/>
  <c r="V697" i="5" a="1"/>
  <c r="V697" i="5" s="1"/>
  <c r="V698" i="5" a="1"/>
  <c r="V698" i="5" s="1"/>
  <c r="V699" i="5" a="1"/>
  <c r="V699" i="5" s="1"/>
  <c r="V700" i="5" a="1"/>
  <c r="V700" i="5" s="1"/>
  <c r="V701" i="5" a="1"/>
  <c r="V701" i="5" s="1"/>
  <c r="V702" i="5" a="1"/>
  <c r="V702" i="5" s="1"/>
  <c r="V703" i="5" a="1"/>
  <c r="V703" i="5" s="1"/>
  <c r="V704" i="5" a="1"/>
  <c r="V704" i="5" s="1"/>
  <c r="V705" i="5" a="1"/>
  <c r="V705" i="5" s="1"/>
  <c r="V706" i="5" a="1"/>
  <c r="V706" i="5" s="1"/>
  <c r="V707" i="5" a="1"/>
  <c r="V707" i="5" s="1"/>
  <c r="V708" i="5" a="1"/>
  <c r="V708" i="5" s="1"/>
  <c r="V709" i="5" a="1"/>
  <c r="V709" i="5" s="1"/>
  <c r="V710" i="5" a="1"/>
  <c r="V710" i="5" s="1"/>
  <c r="V711" i="5" a="1"/>
  <c r="V711" i="5" s="1"/>
  <c r="V712" i="5" a="1"/>
  <c r="V712" i="5" s="1"/>
  <c r="V713" i="5" a="1"/>
  <c r="V713" i="5" s="1"/>
  <c r="V714" i="5" a="1"/>
  <c r="V714" i="5" s="1"/>
  <c r="V715" i="5" a="1"/>
  <c r="V715" i="5" s="1"/>
  <c r="V716" i="5" a="1"/>
  <c r="V716" i="5" s="1"/>
  <c r="V717" i="5" a="1"/>
  <c r="V717" i="5" s="1"/>
  <c r="V718" i="5" a="1"/>
  <c r="V718" i="5" s="1"/>
  <c r="V719" i="5" a="1"/>
  <c r="V719" i="5" s="1"/>
  <c r="V720" i="5" a="1"/>
  <c r="V720" i="5" s="1"/>
  <c r="V721" i="5" a="1"/>
  <c r="V721" i="5" s="1"/>
  <c r="V722" i="5" a="1"/>
  <c r="V722" i="5" s="1"/>
  <c r="V723" i="5" a="1"/>
  <c r="V723" i="5" s="1"/>
  <c r="V724" i="5" a="1"/>
  <c r="V724" i="5" s="1"/>
  <c r="V725" i="5" a="1"/>
  <c r="V725" i="5" s="1"/>
  <c r="V726" i="5" a="1"/>
  <c r="V726" i="5" s="1"/>
  <c r="V727" i="5" a="1"/>
  <c r="V727" i="5" s="1"/>
  <c r="V728" i="5" a="1"/>
  <c r="V728" i="5" s="1"/>
  <c r="V729" i="5" a="1"/>
  <c r="V729" i="5" s="1"/>
  <c r="V730" i="5" a="1"/>
  <c r="V730" i="5" s="1"/>
  <c r="V731" i="5" a="1"/>
  <c r="V731" i="5" s="1"/>
  <c r="V732" i="5" a="1"/>
  <c r="V732" i="5" s="1"/>
  <c r="V733" i="5" a="1"/>
  <c r="V733" i="5" s="1"/>
  <c r="V734" i="5" a="1"/>
  <c r="V734" i="5" s="1"/>
  <c r="V735" i="5" a="1"/>
  <c r="V735" i="5" s="1"/>
  <c r="V736" i="5" a="1"/>
  <c r="V736" i="5" s="1"/>
  <c r="V737" i="5" a="1"/>
  <c r="V737" i="5" s="1"/>
  <c r="V738" i="5" a="1"/>
  <c r="V738" i="5" s="1"/>
  <c r="V739" i="5" a="1"/>
  <c r="V739" i="5" s="1"/>
  <c r="V740" i="5" a="1"/>
  <c r="V740" i="5" s="1"/>
  <c r="V741" i="5" a="1"/>
  <c r="V741" i="5" s="1"/>
  <c r="V742" i="5" a="1"/>
  <c r="V742" i="5" s="1"/>
  <c r="V743" i="5" a="1"/>
  <c r="V743" i="5" s="1"/>
  <c r="V744" i="5" a="1"/>
  <c r="V744" i="5" s="1"/>
  <c r="V745" i="5" a="1"/>
  <c r="V745" i="5" s="1"/>
  <c r="V746" i="5" a="1"/>
  <c r="V746" i="5" s="1"/>
  <c r="V747" i="5" a="1"/>
  <c r="V747" i="5" s="1"/>
  <c r="V748" i="5" a="1"/>
  <c r="V748" i="5" s="1"/>
  <c r="V749" i="5" a="1"/>
  <c r="V749" i="5" s="1"/>
  <c r="V750" i="5" a="1"/>
  <c r="V750" i="5" s="1"/>
  <c r="V751" i="5" a="1"/>
  <c r="V751" i="5" s="1"/>
  <c r="V752" i="5" a="1"/>
  <c r="V752" i="5" s="1"/>
  <c r="V753" i="5" a="1"/>
  <c r="V753" i="5" s="1"/>
  <c r="V754" i="5" a="1"/>
  <c r="V754" i="5" s="1"/>
  <c r="V755" i="5" a="1"/>
  <c r="V755" i="5" s="1"/>
  <c r="V756" i="5" a="1"/>
  <c r="V756" i="5" s="1"/>
  <c r="V757" i="5" a="1"/>
  <c r="V757" i="5" s="1"/>
  <c r="V758" i="5" a="1"/>
  <c r="V758" i="5" s="1"/>
  <c r="V759" i="5" a="1"/>
  <c r="V759" i="5" s="1"/>
  <c r="V760" i="5" a="1"/>
  <c r="V760" i="5" s="1"/>
  <c r="V761" i="5" a="1"/>
  <c r="V761" i="5" s="1"/>
  <c r="V762" i="5" a="1"/>
  <c r="V762" i="5" s="1"/>
  <c r="V763" i="5" a="1"/>
  <c r="V763" i="5" s="1"/>
  <c r="V764" i="5" a="1"/>
  <c r="V764" i="5" s="1"/>
  <c r="V765" i="5" a="1"/>
  <c r="V765" i="5" s="1"/>
  <c r="V766" i="5" a="1"/>
  <c r="V766" i="5" s="1"/>
  <c r="V767" i="5" a="1"/>
  <c r="V767" i="5" s="1"/>
  <c r="V768" i="5" a="1"/>
  <c r="V768" i="5" s="1"/>
  <c r="V769" i="5" a="1"/>
  <c r="V769" i="5" s="1"/>
  <c r="V770" i="5" a="1"/>
  <c r="V770" i="5" s="1"/>
  <c r="V771" i="5" a="1"/>
  <c r="V771" i="5" s="1"/>
  <c r="V772" i="5" a="1"/>
  <c r="V772" i="5" s="1"/>
  <c r="V773" i="5" a="1"/>
  <c r="V773" i="5" s="1"/>
  <c r="V774" i="5" a="1"/>
  <c r="V774" i="5" s="1"/>
  <c r="V775" i="5" a="1"/>
  <c r="V775" i="5" s="1"/>
  <c r="V776" i="5" a="1"/>
  <c r="V776" i="5" s="1"/>
  <c r="V777" i="5" a="1"/>
  <c r="V777" i="5" s="1"/>
  <c r="V778" i="5" a="1"/>
  <c r="V778" i="5" s="1"/>
  <c r="V779" i="5" a="1"/>
  <c r="V779" i="5" s="1"/>
  <c r="V780" i="5" a="1"/>
  <c r="V780" i="5" s="1"/>
  <c r="V781" i="5" a="1"/>
  <c r="V781" i="5" s="1"/>
  <c r="V782" i="5" a="1"/>
  <c r="V782" i="5" s="1"/>
  <c r="V783" i="5" a="1"/>
  <c r="V783" i="5" s="1"/>
  <c r="V784" i="5" a="1"/>
  <c r="V784" i="5" s="1"/>
  <c r="V785" i="5" a="1"/>
  <c r="V785" i="5" s="1"/>
  <c r="V786" i="5" a="1"/>
  <c r="V786" i="5" s="1"/>
  <c r="V787" i="5" a="1"/>
  <c r="V787" i="5" s="1"/>
  <c r="V788" i="5" a="1"/>
  <c r="V788" i="5" s="1"/>
  <c r="V789" i="5" a="1"/>
  <c r="V789" i="5" s="1"/>
  <c r="V790" i="5" a="1"/>
  <c r="V790" i="5" s="1"/>
  <c r="V791" i="5" a="1"/>
  <c r="V791" i="5" s="1"/>
  <c r="V792" i="5" a="1"/>
  <c r="V792" i="5" s="1"/>
  <c r="V793" i="5" a="1"/>
  <c r="V793" i="5" s="1"/>
  <c r="V794" i="5" a="1"/>
  <c r="V794" i="5" s="1"/>
  <c r="V795" i="5" a="1"/>
  <c r="V795" i="5" s="1"/>
  <c r="V796" i="5" a="1"/>
  <c r="V796" i="5" s="1"/>
  <c r="V797" i="5" a="1"/>
  <c r="V797" i="5" s="1"/>
  <c r="V798" i="5" a="1"/>
  <c r="V798" i="5" s="1"/>
  <c r="V799" i="5" a="1"/>
  <c r="V799" i="5" s="1"/>
  <c r="V800" i="5" a="1"/>
  <c r="V800" i="5" s="1"/>
  <c r="V801" i="5" a="1"/>
  <c r="V801" i="5" s="1"/>
  <c r="V802" i="5" a="1"/>
  <c r="V802" i="5" s="1"/>
  <c r="V803" i="5" a="1"/>
  <c r="V803" i="5" s="1"/>
  <c r="V804" i="5" a="1"/>
  <c r="V804" i="5" s="1"/>
  <c r="V805" i="5" a="1"/>
  <c r="V805" i="5" s="1"/>
  <c r="V806" i="5" a="1"/>
  <c r="V806" i="5" s="1"/>
  <c r="V807" i="5" a="1"/>
  <c r="V807" i="5" s="1"/>
  <c r="V808" i="5" a="1"/>
  <c r="V808" i="5" s="1"/>
  <c r="V809" i="5" a="1"/>
  <c r="V809" i="5" s="1"/>
  <c r="V810" i="5" a="1"/>
  <c r="V810" i="5" s="1"/>
  <c r="V811" i="5" a="1"/>
  <c r="V811" i="5" s="1"/>
  <c r="V812" i="5" a="1"/>
  <c r="V812" i="5" s="1"/>
  <c r="V813" i="5" a="1"/>
  <c r="V813" i="5" s="1"/>
  <c r="V814" i="5" a="1"/>
  <c r="V814" i="5" s="1"/>
  <c r="V815" i="5" a="1"/>
  <c r="V815" i="5" s="1"/>
  <c r="V816" i="5" a="1"/>
  <c r="V816" i="5" s="1"/>
  <c r="V817" i="5" a="1"/>
  <c r="V817" i="5" s="1"/>
  <c r="V818" i="5" a="1"/>
  <c r="V818" i="5" s="1"/>
  <c r="V819" i="5" a="1"/>
  <c r="V819" i="5" s="1"/>
  <c r="V820" i="5" a="1"/>
  <c r="V820" i="5" s="1"/>
  <c r="V821" i="5" a="1"/>
  <c r="V821" i="5" s="1"/>
  <c r="V822" i="5" a="1"/>
  <c r="V822" i="5" s="1"/>
  <c r="V823" i="5" a="1"/>
  <c r="V823" i="5" s="1"/>
  <c r="V824" i="5" a="1"/>
  <c r="V824" i="5" s="1"/>
  <c r="V825" i="5" a="1"/>
  <c r="V825" i="5" s="1"/>
  <c r="V826" i="5" a="1"/>
  <c r="V826" i="5" s="1"/>
  <c r="V827" i="5" a="1"/>
  <c r="V827" i="5" s="1"/>
  <c r="V828" i="5" a="1"/>
  <c r="V828" i="5" s="1"/>
  <c r="V829" i="5" a="1"/>
  <c r="V829" i="5" s="1"/>
  <c r="V830" i="5" a="1"/>
  <c r="V830" i="5" s="1"/>
  <c r="V831" i="5" a="1"/>
  <c r="V831" i="5" s="1"/>
  <c r="V832" i="5" a="1"/>
  <c r="V832" i="5" s="1"/>
  <c r="V833" i="5" a="1"/>
  <c r="V833" i="5" s="1"/>
  <c r="V834" i="5" a="1"/>
  <c r="V834" i="5" s="1"/>
  <c r="V835" i="5" a="1"/>
  <c r="V835" i="5" s="1"/>
  <c r="V836" i="5" a="1"/>
  <c r="V836" i="5" s="1"/>
  <c r="V837" i="5" a="1"/>
  <c r="V837" i="5" s="1"/>
  <c r="V838" i="5" a="1"/>
  <c r="V838" i="5" s="1"/>
  <c r="V839" i="5" a="1"/>
  <c r="V839" i="5" s="1"/>
  <c r="V840" i="5" a="1"/>
  <c r="V840" i="5" s="1"/>
  <c r="V841" i="5" a="1"/>
  <c r="V841" i="5" s="1"/>
  <c r="V842" i="5" a="1"/>
  <c r="V842" i="5" s="1"/>
  <c r="V843" i="5" a="1"/>
  <c r="V843" i="5" s="1"/>
  <c r="V844" i="5" a="1"/>
  <c r="V844" i="5" s="1"/>
  <c r="V845" i="5" a="1"/>
  <c r="V845" i="5" s="1"/>
  <c r="V846" i="5" a="1"/>
  <c r="V846" i="5" s="1"/>
  <c r="V847" i="5" a="1"/>
  <c r="V847" i="5"/>
  <c r="V848" i="5" a="1"/>
  <c r="V848" i="5" s="1"/>
  <c r="V849" i="5" a="1"/>
  <c r="V849" i="5" s="1"/>
  <c r="V850" i="5" a="1"/>
  <c r="V850" i="5" s="1"/>
  <c r="V851" i="5" a="1"/>
  <c r="V851" i="5" s="1"/>
  <c r="V852" i="5" a="1"/>
  <c r="V852" i="5" s="1"/>
  <c r="V853" i="5" a="1"/>
  <c r="V853" i="5" s="1"/>
  <c r="V854" i="5" a="1"/>
  <c r="V854" i="5" s="1"/>
  <c r="V855" i="5" a="1"/>
  <c r="V855" i="5" s="1"/>
  <c r="V856" i="5" a="1"/>
  <c r="V856" i="5" s="1"/>
  <c r="V857" i="5" a="1"/>
  <c r="V857" i="5" s="1"/>
  <c r="V858" i="5" a="1"/>
  <c r="V858" i="5" s="1"/>
  <c r="V859" i="5" a="1"/>
  <c r="V859" i="5" s="1"/>
  <c r="V860" i="5" a="1"/>
  <c r="V860" i="5" s="1"/>
  <c r="V861" i="5" a="1"/>
  <c r="V861" i="5" s="1"/>
  <c r="V862" i="5" a="1"/>
  <c r="V862" i="5" s="1"/>
  <c r="V863" i="5" a="1"/>
  <c r="V863" i="5" s="1"/>
  <c r="V864" i="5" a="1"/>
  <c r="V864" i="5" s="1"/>
  <c r="V865" i="5" a="1"/>
  <c r="V865" i="5" s="1"/>
  <c r="V866" i="5" a="1"/>
  <c r="V866" i="5" s="1"/>
  <c r="V867" i="5" a="1"/>
  <c r="V867" i="5" s="1"/>
  <c r="V868" i="5" a="1"/>
  <c r="V868" i="5" s="1"/>
  <c r="V869" i="5" a="1"/>
  <c r="V869" i="5" s="1"/>
  <c r="V870" i="5" a="1"/>
  <c r="V870" i="5" s="1"/>
  <c r="V871" i="5" a="1"/>
  <c r="V871" i="5" s="1"/>
  <c r="V872" i="5" a="1"/>
  <c r="V872" i="5" s="1"/>
  <c r="V873" i="5" a="1"/>
  <c r="V873" i="5" s="1"/>
  <c r="V874" i="5" a="1"/>
  <c r="V874" i="5" s="1"/>
  <c r="V875" i="5" a="1"/>
  <c r="V875" i="5" s="1"/>
  <c r="V876" i="5" a="1"/>
  <c r="V876" i="5" s="1"/>
  <c r="V877" i="5" a="1"/>
  <c r="V877" i="5" s="1"/>
  <c r="V878" i="5" a="1"/>
  <c r="V878" i="5" s="1"/>
  <c r="V879" i="5" a="1"/>
  <c r="V879" i="5" s="1"/>
  <c r="V880" i="5" a="1"/>
  <c r="V880" i="5" s="1"/>
  <c r="V881" i="5" a="1"/>
  <c r="V881" i="5" s="1"/>
  <c r="V882" i="5" a="1"/>
  <c r="V882" i="5" s="1"/>
  <c r="V883" i="5" a="1"/>
  <c r="V883" i="5" s="1"/>
  <c r="V884" i="5" a="1"/>
  <c r="V884" i="5" s="1"/>
  <c r="V885" i="5" a="1"/>
  <c r="V885" i="5" s="1"/>
  <c r="V886" i="5" a="1"/>
  <c r="V886" i="5" s="1"/>
  <c r="V887" i="5" a="1"/>
  <c r="V887" i="5" s="1"/>
  <c r="V888" i="5" a="1"/>
  <c r="V888" i="5" s="1"/>
  <c r="V889" i="5" a="1"/>
  <c r="V889" i="5" s="1"/>
  <c r="V890" i="5" a="1"/>
  <c r="V890" i="5" s="1"/>
  <c r="V891" i="5" a="1"/>
  <c r="V891" i="5" s="1"/>
  <c r="V892" i="5" a="1"/>
  <c r="V892" i="5" s="1"/>
  <c r="V893" i="5" a="1"/>
  <c r="V893" i="5" s="1"/>
  <c r="V894" i="5" a="1"/>
  <c r="V894" i="5" s="1"/>
  <c r="V895" i="5" a="1"/>
  <c r="V895" i="5" s="1"/>
  <c r="V896" i="5" a="1"/>
  <c r="V896" i="5" s="1"/>
  <c r="V897" i="5" a="1"/>
  <c r="V897" i="5" s="1"/>
  <c r="V898" i="5" a="1"/>
  <c r="V898" i="5" s="1"/>
  <c r="V899" i="5" a="1"/>
  <c r="V899" i="5" s="1"/>
  <c r="V900" i="5" a="1"/>
  <c r="V900" i="5" s="1"/>
  <c r="V901" i="5" a="1"/>
  <c r="V901" i="5" s="1"/>
  <c r="V902" i="5" a="1"/>
  <c r="V902" i="5" s="1"/>
  <c r="V903" i="5" a="1"/>
  <c r="V903" i="5" s="1"/>
  <c r="V904" i="5" a="1"/>
  <c r="V904" i="5" s="1"/>
  <c r="V905" i="5" a="1"/>
  <c r="V905" i="5" s="1"/>
  <c r="V906" i="5" a="1"/>
  <c r="V906" i="5" s="1"/>
  <c r="V907" i="5" a="1"/>
  <c r="V907" i="5" s="1"/>
  <c r="V908" i="5" a="1"/>
  <c r="V908" i="5" s="1"/>
  <c r="V909" i="5" a="1"/>
  <c r="V909" i="5" s="1"/>
  <c r="V910" i="5" a="1"/>
  <c r="V910" i="5" s="1"/>
  <c r="V911" i="5" a="1"/>
  <c r="V911" i="5" s="1"/>
  <c r="V912" i="5" a="1"/>
  <c r="V912" i="5" s="1"/>
  <c r="V913" i="5" a="1"/>
  <c r="V913" i="5" s="1"/>
  <c r="V914" i="5" a="1"/>
  <c r="V914" i="5" s="1"/>
  <c r="V915" i="5" a="1"/>
  <c r="V915" i="5" s="1"/>
  <c r="V916" i="5" a="1"/>
  <c r="V916" i="5" s="1"/>
  <c r="V917" i="5" a="1"/>
  <c r="V917" i="5" s="1"/>
  <c r="V918" i="5" a="1"/>
  <c r="V918" i="5" s="1"/>
  <c r="V919" i="5" a="1"/>
  <c r="V919" i="5" s="1"/>
  <c r="V920" i="5" a="1"/>
  <c r="V920" i="5" s="1"/>
  <c r="V921" i="5" a="1"/>
  <c r="V921" i="5" s="1"/>
  <c r="V922" i="5" a="1"/>
  <c r="V922" i="5" s="1"/>
  <c r="V923" i="5" a="1"/>
  <c r="V923" i="5" s="1"/>
  <c r="V924" i="5" a="1"/>
  <c r="V924" i="5" s="1"/>
  <c r="V925" i="5" a="1"/>
  <c r="V925" i="5" s="1"/>
  <c r="V926" i="5" a="1"/>
  <c r="V926" i="5" s="1"/>
  <c r="V927" i="5" a="1"/>
  <c r="V927" i="5" s="1"/>
  <c r="V928" i="5" a="1"/>
  <c r="V928" i="5" s="1"/>
  <c r="V929" i="5" a="1"/>
  <c r="V929" i="5" s="1"/>
  <c r="V930" i="5" a="1"/>
  <c r="V930" i="5" s="1"/>
  <c r="V931" i="5" a="1"/>
  <c r="V931" i="5" s="1"/>
  <c r="V932" i="5" a="1"/>
  <c r="V932" i="5" s="1"/>
  <c r="V933" i="5" a="1"/>
  <c r="V933" i="5" s="1"/>
  <c r="V934" i="5" a="1"/>
  <c r="V934" i="5" s="1"/>
  <c r="V935" i="5" a="1"/>
  <c r="V935" i="5" s="1"/>
  <c r="V936" i="5" a="1"/>
  <c r="V936" i="5" s="1"/>
  <c r="V937" i="5" a="1"/>
  <c r="V937" i="5" s="1"/>
  <c r="V938" i="5" a="1"/>
  <c r="V938" i="5" s="1"/>
  <c r="V939" i="5" a="1"/>
  <c r="V939" i="5" s="1"/>
  <c r="V940" i="5" a="1"/>
  <c r="V940" i="5" s="1"/>
  <c r="V941" i="5" a="1"/>
  <c r="V941" i="5" s="1"/>
  <c r="V942" i="5" a="1"/>
  <c r="V942" i="5" s="1"/>
  <c r="V943" i="5" a="1"/>
  <c r="V943" i="5" s="1"/>
  <c r="V944" i="5" a="1"/>
  <c r="V944" i="5" s="1"/>
  <c r="V945" i="5" a="1"/>
  <c r="V945" i="5" s="1"/>
  <c r="V946" i="5" a="1"/>
  <c r="V946" i="5" s="1"/>
  <c r="V947" i="5" a="1"/>
  <c r="V947" i="5" s="1"/>
  <c r="V948" i="5" a="1"/>
  <c r="V948" i="5" s="1"/>
  <c r="V949" i="5" a="1"/>
  <c r="V949" i="5" s="1"/>
  <c r="V950" i="5" a="1"/>
  <c r="V950" i="5" s="1"/>
  <c r="V951" i="5" a="1"/>
  <c r="V951" i="5" s="1"/>
  <c r="V952" i="5" a="1"/>
  <c r="V952" i="5" s="1"/>
  <c r="V953" i="5" a="1"/>
  <c r="V953" i="5" s="1"/>
  <c r="V954" i="5" a="1"/>
  <c r="V954" i="5" s="1"/>
  <c r="V955" i="5" a="1"/>
  <c r="V955" i="5" s="1"/>
  <c r="V956" i="5" a="1"/>
  <c r="V956" i="5" s="1"/>
  <c r="V957" i="5" a="1"/>
  <c r="V957" i="5" s="1"/>
  <c r="V958" i="5" a="1"/>
  <c r="V958" i="5" s="1"/>
  <c r="V959" i="5" a="1"/>
  <c r="V959" i="5" s="1"/>
  <c r="V960" i="5" a="1"/>
  <c r="V960" i="5" s="1"/>
  <c r="V961" i="5" a="1"/>
  <c r="V961" i="5" s="1"/>
  <c r="V962" i="5" a="1"/>
  <c r="V962" i="5" s="1"/>
  <c r="V963" i="5" a="1"/>
  <c r="V963" i="5" s="1"/>
  <c r="V964" i="5" a="1"/>
  <c r="V964" i="5" s="1"/>
  <c r="V965" i="5" a="1"/>
  <c r="V965" i="5" s="1"/>
  <c r="V966" i="5" a="1"/>
  <c r="V966" i="5" s="1"/>
  <c r="V967" i="5" a="1"/>
  <c r="V967" i="5" s="1"/>
  <c r="V968" i="5" a="1"/>
  <c r="V968" i="5" s="1"/>
  <c r="V969" i="5" a="1"/>
  <c r="V969" i="5" s="1"/>
  <c r="V970" i="5" a="1"/>
  <c r="V970" i="5" s="1"/>
  <c r="V971" i="5" a="1"/>
  <c r="V971" i="5" s="1"/>
  <c r="V972" i="5" a="1"/>
  <c r="V972" i="5" s="1"/>
  <c r="V973" i="5" a="1"/>
  <c r="V973" i="5" s="1"/>
  <c r="V974" i="5" a="1"/>
  <c r="V974" i="5" s="1"/>
  <c r="V975" i="5" a="1"/>
  <c r="V975" i="5" s="1"/>
  <c r="V976" i="5" a="1"/>
  <c r="V976" i="5" s="1"/>
  <c r="V977" i="5" a="1"/>
  <c r="V977" i="5" s="1"/>
  <c r="V978" i="5" a="1"/>
  <c r="V978" i="5" s="1"/>
  <c r="V979" i="5" a="1"/>
  <c r="V979" i="5" s="1"/>
  <c r="V980" i="5" a="1"/>
  <c r="V980" i="5" s="1"/>
  <c r="V981" i="5" a="1"/>
  <c r="V981" i="5" s="1"/>
  <c r="V982" i="5" a="1"/>
  <c r="V982" i="5" s="1"/>
  <c r="V983" i="5" a="1"/>
  <c r="V983" i="5" s="1"/>
  <c r="V984" i="5" a="1"/>
  <c r="V984" i="5" s="1"/>
  <c r="V985" i="5" a="1"/>
  <c r="V985" i="5" s="1"/>
  <c r="V986" i="5" a="1"/>
  <c r="V986" i="5" s="1"/>
  <c r="V987" i="5" a="1"/>
  <c r="V987" i="5"/>
  <c r="V988" i="5" a="1"/>
  <c r="V988" i="5" s="1"/>
  <c r="V989" i="5" a="1"/>
  <c r="V989" i="5" s="1"/>
  <c r="V990" i="5" a="1"/>
  <c r="V990" i="5" s="1"/>
  <c r="V991" i="5" a="1"/>
  <c r="V991" i="5" s="1"/>
  <c r="V992" i="5" a="1"/>
  <c r="V992" i="5" s="1"/>
  <c r="V993" i="5" a="1"/>
  <c r="V993" i="5" s="1"/>
  <c r="V994" i="5" a="1"/>
  <c r="V994" i="5" s="1"/>
  <c r="V995" i="5" a="1"/>
  <c r="V995" i="5" s="1"/>
  <c r="V996" i="5" a="1"/>
  <c r="V996" i="5" s="1"/>
  <c r="V997" i="5" a="1"/>
  <c r="V997" i="5" s="1"/>
  <c r="V998" i="5" a="1"/>
  <c r="V998" i="5" s="1"/>
  <c r="V999" i="5" a="1"/>
  <c r="V999" i="5" s="1"/>
  <c r="V1000" i="5" a="1"/>
  <c r="V1000" i="5" s="1"/>
  <c r="V1001" i="5" a="1"/>
  <c r="V1001" i="5" s="1"/>
  <c r="V1002" i="5" a="1"/>
  <c r="V1002" i="5" s="1"/>
  <c r="V1003" i="5" a="1"/>
  <c r="V1003" i="5" s="1"/>
  <c r="V1004" i="5" a="1"/>
  <c r="V1004" i="5" s="1"/>
  <c r="V1005" i="5" a="1"/>
  <c r="V1005" i="5" s="1"/>
  <c r="V1006" i="5" a="1"/>
  <c r="V1006" i="5" s="1"/>
  <c r="V1007" i="5" a="1"/>
  <c r="V1007" i="5" s="1"/>
  <c r="V1008" i="5" a="1"/>
  <c r="V1008" i="5" s="1"/>
  <c r="V1009" i="5" a="1"/>
  <c r="V1009" i="5" s="1"/>
  <c r="V1010" i="5" a="1"/>
  <c r="V1010" i="5" s="1"/>
  <c r="V1011" i="5" a="1"/>
  <c r="V1011" i="5" s="1"/>
  <c r="V1012" i="5" a="1"/>
  <c r="V1012" i="5" s="1"/>
  <c r="V1013" i="5" a="1"/>
  <c r="V1013" i="5" s="1"/>
  <c r="V1014" i="5" a="1"/>
  <c r="V1014" i="5" s="1"/>
  <c r="V1015" i="5" a="1"/>
  <c r="V1015" i="5" s="1"/>
  <c r="V1016" i="5" a="1"/>
  <c r="V1016" i="5" s="1"/>
  <c r="V1017" i="5" a="1"/>
  <c r="V1017" i="5" s="1"/>
  <c r="V1018" i="5" a="1"/>
  <c r="V1018" i="5" s="1"/>
  <c r="V1019" i="5" a="1"/>
  <c r="V1019" i="5" s="1"/>
  <c r="V1020" i="5" a="1"/>
  <c r="V1020" i="5" s="1"/>
  <c r="V1021" i="5" a="1"/>
  <c r="V1021" i="5" s="1"/>
  <c r="V1022" i="5" a="1"/>
  <c r="V1022" i="5" s="1"/>
  <c r="V1023" i="5" a="1"/>
  <c r="V1023" i="5" s="1"/>
  <c r="V1024" i="5" a="1"/>
  <c r="V1024" i="5" s="1"/>
  <c r="V1025" i="5" a="1"/>
  <c r="V1025" i="5" s="1"/>
  <c r="V1026" i="5" a="1"/>
  <c r="V1026" i="5" s="1"/>
  <c r="V1027" i="5" a="1"/>
  <c r="V1027" i="5" s="1"/>
  <c r="V1028" i="5" a="1"/>
  <c r="V1028" i="5" s="1"/>
  <c r="V1029" i="5" a="1"/>
  <c r="V1029" i="5" s="1"/>
  <c r="V1030" i="5" a="1"/>
  <c r="V1030" i="5" s="1"/>
  <c r="V1031" i="5" a="1"/>
  <c r="V1031" i="5" s="1"/>
  <c r="V1032" i="5" a="1"/>
  <c r="V1032" i="5" s="1"/>
  <c r="V1033" i="5" a="1"/>
  <c r="V1033" i="5" s="1"/>
  <c r="V1034" i="5" a="1"/>
  <c r="V1034" i="5" s="1"/>
  <c r="V1035" i="5" a="1"/>
  <c r="V1035" i="5" s="1"/>
  <c r="V1036" i="5" a="1"/>
  <c r="V1036" i="5" s="1"/>
  <c r="V1037" i="5" a="1"/>
  <c r="V1037" i="5" s="1"/>
  <c r="V1038" i="5" a="1"/>
  <c r="V1038" i="5" s="1"/>
  <c r="V1039" i="5" a="1"/>
  <c r="V1039" i="5" s="1"/>
  <c r="V1040" i="5" a="1"/>
  <c r="V1040" i="5" s="1"/>
  <c r="V1041" i="5" a="1"/>
  <c r="V1041" i="5" s="1"/>
  <c r="V1042" i="5" a="1"/>
  <c r="V1042" i="5" s="1"/>
  <c r="V1043" i="5" a="1"/>
  <c r="V1043" i="5" s="1"/>
  <c r="V1044" i="5" a="1"/>
  <c r="V1044" i="5" s="1"/>
  <c r="V1045" i="5" a="1"/>
  <c r="V1045" i="5" s="1"/>
  <c r="V1046" i="5" a="1"/>
  <c r="V1046" i="5" s="1"/>
  <c r="V1047" i="5" a="1"/>
  <c r="V1047" i="5" s="1"/>
  <c r="V1048" i="5" a="1"/>
  <c r="V1048" i="5" s="1"/>
  <c r="V1049" i="5" a="1"/>
  <c r="V1049" i="5" s="1"/>
  <c r="V1050" i="5" a="1"/>
  <c r="V1050" i="5" s="1"/>
  <c r="V1051" i="5" a="1"/>
  <c r="V1051" i="5" s="1"/>
  <c r="V1052" i="5" a="1"/>
  <c r="V1052" i="5" s="1"/>
  <c r="V1053" i="5" a="1"/>
  <c r="V1053" i="5" s="1"/>
  <c r="V1054" i="5" a="1"/>
  <c r="V1054" i="5" s="1"/>
  <c r="V1055" i="5" a="1"/>
  <c r="V1055" i="5" s="1"/>
  <c r="V1056" i="5" a="1"/>
  <c r="V1056" i="5" s="1"/>
  <c r="V1057" i="5" a="1"/>
  <c r="V1057" i="5" s="1"/>
  <c r="V1058" i="5" a="1"/>
  <c r="V1058" i="5" s="1"/>
  <c r="V1059" i="5" a="1"/>
  <c r="V1059" i="5" s="1"/>
  <c r="V1060" i="5" a="1"/>
  <c r="V1060" i="5" s="1"/>
  <c r="V1061" i="5" a="1"/>
  <c r="V1061" i="5" s="1"/>
  <c r="V1062" i="5" a="1"/>
  <c r="V1062" i="5" s="1"/>
  <c r="V1063" i="5" a="1"/>
  <c r="V1063" i="5" s="1"/>
  <c r="V1064" i="5" a="1"/>
  <c r="V1064" i="5" s="1"/>
  <c r="V1065" i="5" a="1"/>
  <c r="V1065" i="5" s="1"/>
  <c r="V1066" i="5" a="1"/>
  <c r="V1066" i="5" s="1"/>
  <c r="V1067" i="5" a="1"/>
  <c r="V1067" i="5" s="1"/>
  <c r="V1068" i="5" a="1"/>
  <c r="V1068" i="5" s="1"/>
  <c r="V1069" i="5" a="1"/>
  <c r="V1069" i="5" s="1"/>
  <c r="V1070" i="5" a="1"/>
  <c r="V1070" i="5" s="1"/>
  <c r="V1071" i="5" a="1"/>
  <c r="V1071" i="5" s="1"/>
  <c r="V1072" i="5" a="1"/>
  <c r="V1072" i="5" s="1"/>
  <c r="V1073" i="5" a="1"/>
  <c r="V1073" i="5" s="1"/>
  <c r="V1074" i="5" a="1"/>
  <c r="V1074" i="5" s="1"/>
  <c r="V1075" i="5" a="1"/>
  <c r="V1075" i="5" s="1"/>
  <c r="V1076" i="5" a="1"/>
  <c r="V1076" i="5" s="1"/>
  <c r="V1077" i="5" a="1"/>
  <c r="V1077" i="5" s="1"/>
  <c r="V1078" i="5" a="1"/>
  <c r="V1078" i="5" s="1"/>
  <c r="V1079" i="5" a="1"/>
  <c r="V1079" i="5" s="1"/>
  <c r="V1080" i="5" a="1"/>
  <c r="V1080" i="5" s="1"/>
  <c r="V1081" i="5" a="1"/>
  <c r="V1081" i="5" s="1"/>
  <c r="V1082" i="5" a="1"/>
  <c r="V1082" i="5" s="1"/>
  <c r="V1083" i="5" a="1"/>
  <c r="V1083" i="5" s="1"/>
  <c r="V1084" i="5" a="1"/>
  <c r="V1084" i="5" s="1"/>
  <c r="V1085" i="5" a="1"/>
  <c r="V1085" i="5" s="1"/>
  <c r="V1086" i="5" a="1"/>
  <c r="V1086" i="5" s="1"/>
  <c r="V1087" i="5" a="1"/>
  <c r="V1087" i="5" s="1"/>
  <c r="V1088" i="5" a="1"/>
  <c r="V1088" i="5" s="1"/>
  <c r="V1089" i="5" a="1"/>
  <c r="V1089" i="5" s="1"/>
  <c r="V1090" i="5" a="1"/>
  <c r="V1090" i="5" s="1"/>
  <c r="V1091" i="5" a="1"/>
  <c r="V1091" i="5" s="1"/>
  <c r="V1092" i="5" a="1"/>
  <c r="V1092" i="5" s="1"/>
  <c r="V1093" i="5" a="1"/>
  <c r="V1093" i="5" s="1"/>
  <c r="V1094" i="5" a="1"/>
  <c r="V1094" i="5" s="1"/>
  <c r="V1095" i="5" a="1"/>
  <c r="V1095" i="5" s="1"/>
  <c r="V1096" i="5" a="1"/>
  <c r="V1096" i="5" s="1"/>
  <c r="V1097" i="5" a="1"/>
  <c r="V1097" i="5" s="1"/>
  <c r="V1098" i="5" a="1"/>
  <c r="V1098" i="5" s="1"/>
  <c r="V1099" i="5" a="1"/>
  <c r="V1099" i="5" s="1"/>
  <c r="V1100" i="5" a="1"/>
  <c r="V1100" i="5" s="1"/>
  <c r="V1101" i="5" a="1"/>
  <c r="V1101" i="5" s="1"/>
  <c r="V1102" i="5" a="1"/>
  <c r="V1102" i="5" s="1"/>
  <c r="V1103" i="5" a="1"/>
  <c r="V1103" i="5" s="1"/>
  <c r="V1104" i="5" a="1"/>
  <c r="V1104" i="5" s="1"/>
  <c r="V1105" i="5" a="1"/>
  <c r="V1105" i="5" s="1"/>
  <c r="V1106" i="5" a="1"/>
  <c r="V1106" i="5" s="1"/>
  <c r="V1107" i="5" a="1"/>
  <c r="V1107" i="5" s="1"/>
  <c r="V1108" i="5" a="1"/>
  <c r="V1108" i="5" s="1"/>
  <c r="V1109" i="5" a="1"/>
  <c r="V1109" i="5" s="1"/>
  <c r="V1110" i="5" a="1"/>
  <c r="V1110" i="5" s="1"/>
  <c r="V1111" i="5" a="1"/>
  <c r="V1111" i="5" s="1"/>
  <c r="V1112" i="5" a="1"/>
  <c r="V1112" i="5" s="1"/>
  <c r="V1113" i="5" a="1"/>
  <c r="V1113" i="5" s="1"/>
  <c r="V1114" i="5" a="1"/>
  <c r="V1114" i="5" s="1"/>
  <c r="V1115" i="5" a="1"/>
  <c r="V1115" i="5" s="1"/>
  <c r="V1116" i="5" a="1"/>
  <c r="V1116" i="5" s="1"/>
  <c r="V1117" i="5" a="1"/>
  <c r="V1117" i="5" s="1"/>
  <c r="V1118" i="5" a="1"/>
  <c r="V1118" i="5" s="1"/>
  <c r="V1119" i="5" a="1"/>
  <c r="V1119" i="5" s="1"/>
  <c r="V1120" i="5" a="1"/>
  <c r="V1120" i="5" s="1"/>
  <c r="V1121" i="5" a="1"/>
  <c r="V1121" i="5" s="1"/>
  <c r="V1122" i="5" a="1"/>
  <c r="V1122" i="5" s="1"/>
  <c r="V1123" i="5" a="1"/>
  <c r="V1123" i="5" s="1"/>
  <c r="V1124" i="5" a="1"/>
  <c r="V1124" i="5" s="1"/>
  <c r="V1125" i="5" a="1"/>
  <c r="V1125" i="5" s="1"/>
  <c r="V1126" i="5" a="1"/>
  <c r="V1126" i="5" s="1"/>
  <c r="V1127" i="5" a="1"/>
  <c r="V1127" i="5" s="1"/>
  <c r="V1128" i="5" a="1"/>
  <c r="V1128" i="5" s="1"/>
  <c r="V1129" i="5" a="1"/>
  <c r="V1129" i="5" s="1"/>
  <c r="V1130" i="5" a="1"/>
  <c r="V1130" i="5" s="1"/>
  <c r="V1131" i="5" a="1"/>
  <c r="V1131" i="5" s="1"/>
  <c r="V1132" i="5" a="1"/>
  <c r="V1132" i="5" s="1"/>
  <c r="V1133" i="5" a="1"/>
  <c r="V1133" i="5" s="1"/>
  <c r="V1134" i="5" a="1"/>
  <c r="V1134" i="5" s="1"/>
  <c r="V1135" i="5" a="1"/>
  <c r="V1135" i="5" s="1"/>
  <c r="V1136" i="5" a="1"/>
  <c r="V1136" i="5" s="1"/>
  <c r="V1137" i="5" a="1"/>
  <c r="V1137" i="5" s="1"/>
  <c r="V1138" i="5" a="1"/>
  <c r="V1138" i="5" s="1"/>
  <c r="V1139" i="5" a="1"/>
  <c r="V1139" i="5" s="1"/>
  <c r="V1140" i="5" a="1"/>
  <c r="V1140" i="5" s="1"/>
  <c r="V1141" i="5" a="1"/>
  <c r="V1141" i="5" s="1"/>
  <c r="V1142" i="5" a="1"/>
  <c r="V1142" i="5" s="1"/>
  <c r="V1143" i="5" a="1"/>
  <c r="V1143" i="5" s="1"/>
  <c r="V1144" i="5" a="1"/>
  <c r="V1144" i="5" s="1"/>
  <c r="V1145" i="5" a="1"/>
  <c r="V1145" i="5" s="1"/>
  <c r="V1146" i="5" a="1"/>
  <c r="V1146" i="5" s="1"/>
  <c r="V1147" i="5" a="1"/>
  <c r="V1147" i="5" s="1"/>
  <c r="V1148" i="5" a="1"/>
  <c r="V1148" i="5" s="1"/>
  <c r="V1149" i="5" a="1"/>
  <c r="V1149" i="5" s="1"/>
  <c r="V1150" i="5" a="1"/>
  <c r="V1150" i="5" s="1"/>
  <c r="V1151" i="5" a="1"/>
  <c r="V1151" i="5" s="1"/>
  <c r="V1152" i="5" a="1"/>
  <c r="V1152" i="5" s="1"/>
  <c r="V1153" i="5" a="1"/>
  <c r="V1153" i="5" s="1"/>
  <c r="V1154" i="5" a="1"/>
  <c r="V1154" i="5" s="1"/>
  <c r="V1155" i="5" a="1"/>
  <c r="V1155" i="5" s="1"/>
  <c r="V1156" i="5" a="1"/>
  <c r="V1156" i="5" s="1"/>
  <c r="V1157" i="5" a="1"/>
  <c r="V1157" i="5" s="1"/>
  <c r="V1158" i="5" a="1"/>
  <c r="V1158" i="5" s="1"/>
  <c r="V1159" i="5" a="1"/>
  <c r="V1159" i="5" s="1"/>
  <c r="V1160" i="5" a="1"/>
  <c r="V1160" i="5" s="1"/>
  <c r="V1161" i="5" a="1"/>
  <c r="V1161" i="5" s="1"/>
  <c r="V1162" i="5" a="1"/>
  <c r="V1162" i="5" s="1"/>
  <c r="V1163" i="5" a="1"/>
  <c r="V1163" i="5" s="1"/>
  <c r="V1164" i="5" a="1"/>
  <c r="V1164" i="5" s="1"/>
  <c r="V1165" i="5" a="1"/>
  <c r="V1165" i="5" s="1"/>
  <c r="V1166" i="5" a="1"/>
  <c r="V1166" i="5" s="1"/>
  <c r="V1167" i="5" a="1"/>
  <c r="V1167" i="5" s="1"/>
  <c r="V1168" i="5" a="1"/>
  <c r="V1168" i="5" s="1"/>
  <c r="V1169" i="5" a="1"/>
  <c r="V1169" i="5" s="1"/>
  <c r="V1170" i="5" a="1"/>
  <c r="V1170" i="5" s="1"/>
  <c r="V1171" i="5" a="1"/>
  <c r="V1171" i="5" s="1"/>
  <c r="V1172" i="5" a="1"/>
  <c r="V1172" i="5" s="1"/>
  <c r="V1173" i="5" a="1"/>
  <c r="V1173" i="5" s="1"/>
  <c r="V1174" i="5" a="1"/>
  <c r="V1174" i="5" s="1"/>
  <c r="V1175" i="5" a="1"/>
  <c r="V1175" i="5" s="1"/>
  <c r="V1176" i="5" a="1"/>
  <c r="V1176" i="5" s="1"/>
  <c r="V1177" i="5" a="1"/>
  <c r="V1177" i="5" s="1"/>
  <c r="V1178" i="5" a="1"/>
  <c r="V1178" i="5" s="1"/>
  <c r="V1179" i="5" a="1"/>
  <c r="V1179" i="5" s="1"/>
  <c r="V1180" i="5" a="1"/>
  <c r="V1180" i="5" s="1"/>
  <c r="V1181" i="5" a="1"/>
  <c r="V1181" i="5" s="1"/>
  <c r="V1182" i="5" a="1"/>
  <c r="V1182" i="5" s="1"/>
  <c r="V1183" i="5" a="1"/>
  <c r="V1183" i="5" s="1"/>
  <c r="V1184" i="5" a="1"/>
  <c r="V1184" i="5" s="1"/>
  <c r="V1185" i="5" a="1"/>
  <c r="V1185" i="5" s="1"/>
  <c r="V1186" i="5" a="1"/>
  <c r="V1186" i="5" s="1"/>
  <c r="V1187" i="5" a="1"/>
  <c r="V1187" i="5" s="1"/>
  <c r="V1188" i="5" a="1"/>
  <c r="V1188" i="5" s="1"/>
  <c r="V1189" i="5" a="1"/>
  <c r="V1189" i="5" s="1"/>
  <c r="V1190" i="5" a="1"/>
  <c r="V1190" i="5" s="1"/>
  <c r="V1191" i="5" a="1"/>
  <c r="V1191" i="5" s="1"/>
  <c r="V1192" i="5" a="1"/>
  <c r="V1192" i="5" s="1"/>
  <c r="V1193" i="5" a="1"/>
  <c r="V1193" i="5" s="1"/>
  <c r="V1194" i="5" a="1"/>
  <c r="V1194" i="5" s="1"/>
  <c r="V1195" i="5" a="1"/>
  <c r="V1195" i="5" s="1"/>
  <c r="V1196" i="5" a="1"/>
  <c r="V1196" i="5" s="1"/>
  <c r="V1197" i="5" a="1"/>
  <c r="V1197" i="5" s="1"/>
  <c r="V1198" i="5" a="1"/>
  <c r="V1198" i="5" s="1"/>
  <c r="V1199" i="5" a="1"/>
  <c r="V1199" i="5" s="1"/>
  <c r="V1200" i="5" a="1"/>
  <c r="V1200" i="5" s="1"/>
  <c r="V1201" i="5" a="1"/>
  <c r="V1201" i="5" s="1"/>
  <c r="V1202" i="5" a="1"/>
  <c r="V1202" i="5" s="1"/>
  <c r="V1203" i="5" a="1"/>
  <c r="V1203" i="5" s="1"/>
  <c r="V1204" i="5" a="1"/>
  <c r="V1204" i="5" s="1"/>
  <c r="V1205" i="5" a="1"/>
  <c r="V1205" i="5" s="1"/>
  <c r="V1206" i="5" a="1"/>
  <c r="V1206" i="5" s="1"/>
  <c r="V1207" i="5" a="1"/>
  <c r="V1207" i="5" s="1"/>
  <c r="V1208" i="5" a="1"/>
  <c r="V1208" i="5" s="1"/>
  <c r="V1209" i="5" a="1"/>
  <c r="V1209" i="5" s="1"/>
  <c r="V1210" i="5" a="1"/>
  <c r="V1210" i="5" s="1"/>
  <c r="V1211" i="5" a="1"/>
  <c r="V1211" i="5" s="1"/>
  <c r="V1212" i="5" a="1"/>
  <c r="V1212" i="5" s="1"/>
  <c r="V1213" i="5" a="1"/>
  <c r="V1213" i="5" s="1"/>
  <c r="V1214" i="5" a="1"/>
  <c r="V1214" i="5" s="1"/>
  <c r="V1215" i="5" a="1"/>
  <c r="V1215" i="5" s="1"/>
  <c r="V1216" i="5" a="1"/>
  <c r="V1216" i="5" s="1"/>
  <c r="V1217" i="5" a="1"/>
  <c r="V1217" i="5" s="1"/>
  <c r="V1218" i="5" a="1"/>
  <c r="V1218" i="5" s="1"/>
  <c r="V1219" i="5" a="1"/>
  <c r="V1219" i="5" s="1"/>
  <c r="V1220" i="5" a="1"/>
  <c r="V1220" i="5" s="1"/>
  <c r="V1221" i="5" a="1"/>
  <c r="V1221" i="5" s="1"/>
  <c r="V1222" i="5" a="1"/>
  <c r="V1222" i="5" s="1"/>
  <c r="V1223" i="5" a="1"/>
  <c r="V1223" i="5" s="1"/>
  <c r="V1224" i="5" a="1"/>
  <c r="V1224" i="5" s="1"/>
  <c r="V1225" i="5" a="1"/>
  <c r="V1225" i="5" s="1"/>
  <c r="V1226" i="5" a="1"/>
  <c r="V1226" i="5" s="1"/>
  <c r="V1227" i="5" a="1"/>
  <c r="V1227" i="5" s="1"/>
  <c r="V1228" i="5" a="1"/>
  <c r="V1228" i="5" s="1"/>
  <c r="V1229" i="5" a="1"/>
  <c r="V1229" i="5" s="1"/>
  <c r="V1230" i="5" a="1"/>
  <c r="V1230" i="5" s="1"/>
  <c r="V1231" i="5" a="1"/>
  <c r="V1231" i="5" s="1"/>
  <c r="V1232" i="5" a="1"/>
  <c r="V1232" i="5" s="1"/>
  <c r="V1233" i="5" a="1"/>
  <c r="V1233" i="5" s="1"/>
  <c r="V1234" i="5" a="1"/>
  <c r="V1234" i="5" s="1"/>
  <c r="V1235" i="5" a="1"/>
  <c r="V1235" i="5" s="1"/>
  <c r="V1236" i="5" a="1"/>
  <c r="V1236" i="5" s="1"/>
  <c r="V1237" i="5" a="1"/>
  <c r="V1237" i="5" s="1"/>
  <c r="V1238" i="5" a="1"/>
  <c r="V1238" i="5" s="1"/>
  <c r="V1239" i="5" a="1"/>
  <c r="V1239" i="5" s="1"/>
  <c r="V1240" i="5" a="1"/>
  <c r="V1240" i="5" s="1"/>
  <c r="V1241" i="5" a="1"/>
  <c r="V1241" i="5" s="1"/>
  <c r="V1242" i="5" a="1"/>
  <c r="V1242" i="5" s="1"/>
  <c r="V1243" i="5" a="1"/>
  <c r="V1243" i="5" s="1"/>
  <c r="V1244" i="5" a="1"/>
  <c r="V1244" i="5" s="1"/>
  <c r="V1245" i="5" a="1"/>
  <c r="V1245" i="5" s="1"/>
  <c r="V1246" i="5" a="1"/>
  <c r="V1246" i="5" s="1"/>
  <c r="V1247" i="5" a="1"/>
  <c r="V1247" i="5" s="1"/>
  <c r="V1248" i="5" a="1"/>
  <c r="V1248" i="5" s="1"/>
  <c r="V1249" i="5" a="1"/>
  <c r="V1249" i="5" s="1"/>
  <c r="V1250" i="5" a="1"/>
  <c r="V1250" i="5" s="1"/>
  <c r="V1251" i="5" a="1"/>
  <c r="V1251" i="5" s="1"/>
  <c r="V1252" i="5" a="1"/>
  <c r="V1252" i="5" s="1"/>
  <c r="V1253" i="5" a="1"/>
  <c r="V1253" i="5" s="1"/>
  <c r="V1254" i="5" a="1"/>
  <c r="V1254" i="5" s="1"/>
  <c r="V1255" i="5" a="1"/>
  <c r="V1255" i="5" s="1"/>
  <c r="V1256" i="5" a="1"/>
  <c r="V1256" i="5" s="1"/>
  <c r="V1257" i="5" a="1"/>
  <c r="V1257" i="5" s="1"/>
  <c r="V1258" i="5" a="1"/>
  <c r="V1258" i="5" s="1"/>
  <c r="V1259" i="5" a="1"/>
  <c r="V1259" i="5" s="1"/>
  <c r="V1260" i="5" a="1"/>
  <c r="V1260" i="5" s="1"/>
  <c r="V1261" i="5" a="1"/>
  <c r="V1261" i="5" s="1"/>
  <c r="V1262" i="5" a="1"/>
  <c r="V1262" i="5" s="1"/>
  <c r="V1263" i="5" a="1"/>
  <c r="V1263" i="5" s="1"/>
  <c r="V1264" i="5" a="1"/>
  <c r="V1264" i="5" s="1"/>
  <c r="V1265" i="5" a="1"/>
  <c r="V1265" i="5" s="1"/>
  <c r="V1266" i="5" a="1"/>
  <c r="V1266" i="5" s="1"/>
  <c r="V1267" i="5" a="1"/>
  <c r="V1267" i="5" s="1"/>
  <c r="V1268" i="5" a="1"/>
  <c r="V1268" i="5" s="1"/>
  <c r="V1269" i="5" a="1"/>
  <c r="V1269" i="5" s="1"/>
  <c r="V1270" i="5" a="1"/>
  <c r="V1270" i="5" s="1"/>
  <c r="V1271" i="5" a="1"/>
  <c r="V1271" i="5" s="1"/>
  <c r="V1272" i="5" a="1"/>
  <c r="V1272" i="5" s="1"/>
  <c r="V1273" i="5" a="1"/>
  <c r="V1273" i="5" s="1"/>
  <c r="V1274" i="5" a="1"/>
  <c r="V1274" i="5" s="1"/>
  <c r="V1275" i="5" a="1"/>
  <c r="V1275" i="5" s="1"/>
  <c r="V1276" i="5" a="1"/>
  <c r="V1276" i="5" s="1"/>
  <c r="V1277" i="5" a="1"/>
  <c r="V1277" i="5" s="1"/>
  <c r="V1278" i="5" a="1"/>
  <c r="V1278" i="5" s="1"/>
  <c r="V1279" i="5" a="1"/>
  <c r="V1279" i="5" s="1"/>
  <c r="V1280" i="5" a="1"/>
  <c r="V1280" i="5" s="1"/>
  <c r="V1281" i="5" a="1"/>
  <c r="V1281" i="5" s="1"/>
  <c r="V1282" i="5" a="1"/>
  <c r="V1282" i="5" s="1"/>
  <c r="V1283" i="5" a="1"/>
  <c r="V1283" i="5" s="1"/>
  <c r="V1284" i="5" a="1"/>
  <c r="V1284" i="5" s="1"/>
  <c r="V1285" i="5" a="1"/>
  <c r="V1285" i="5" s="1"/>
  <c r="V1286" i="5" a="1"/>
  <c r="V1286" i="5" s="1"/>
  <c r="V1287" i="5" a="1"/>
  <c r="V1287" i="5" s="1"/>
  <c r="V1288" i="5" a="1"/>
  <c r="V1288" i="5" s="1"/>
  <c r="V1289" i="5" a="1"/>
  <c r="V1289" i="5" s="1"/>
  <c r="V1290" i="5" a="1"/>
  <c r="V1290" i="5" s="1"/>
  <c r="V1291" i="5" a="1"/>
  <c r="V1291" i="5" s="1"/>
  <c r="V1292" i="5" a="1"/>
  <c r="V1292" i="5" s="1"/>
  <c r="V1293" i="5" a="1"/>
  <c r="V1293" i="5" s="1"/>
  <c r="V1294" i="5" a="1"/>
  <c r="V1294" i="5" s="1"/>
  <c r="V1295" i="5" a="1"/>
  <c r="V1295" i="5" s="1"/>
  <c r="V1296" i="5" a="1"/>
  <c r="V1296" i="5" s="1"/>
  <c r="V1297" i="5" a="1"/>
  <c r="V1297" i="5" s="1"/>
  <c r="V1298" i="5" a="1"/>
  <c r="V1298" i="5" s="1"/>
  <c r="V1299" i="5" a="1"/>
  <c r="V1299" i="5" s="1"/>
  <c r="V1300" i="5" a="1"/>
  <c r="V1300" i="5" s="1"/>
  <c r="V1301" i="5" a="1"/>
  <c r="V1301" i="5" s="1"/>
  <c r="V1302" i="5" a="1"/>
  <c r="V1302" i="5" s="1"/>
  <c r="V1303" i="5" a="1"/>
  <c r="V1303" i="5" s="1"/>
  <c r="V1304" i="5" a="1"/>
  <c r="V1304" i="5" s="1"/>
  <c r="V1305" i="5" a="1"/>
  <c r="V1305" i="5" s="1"/>
  <c r="V1306" i="5" a="1"/>
  <c r="V1306" i="5" s="1"/>
  <c r="V1307" i="5" a="1"/>
  <c r="V1307" i="5" s="1"/>
  <c r="V1308" i="5" a="1"/>
  <c r="V1308" i="5" s="1"/>
  <c r="V1309" i="5" a="1"/>
  <c r="V1309" i="5" s="1"/>
  <c r="V1310" i="5" a="1"/>
  <c r="V1310" i="5" s="1"/>
  <c r="V1311" i="5" a="1"/>
  <c r="V1311" i="5" s="1"/>
  <c r="V1312" i="5" a="1"/>
  <c r="V1312" i="5" s="1"/>
  <c r="V1313" i="5" a="1"/>
  <c r="V1313" i="5" s="1"/>
  <c r="V1314" i="5" a="1"/>
  <c r="V1314" i="5" s="1"/>
  <c r="V1315" i="5" a="1"/>
  <c r="V1315" i="5" s="1"/>
  <c r="V1316" i="5" a="1"/>
  <c r="V1316" i="5" s="1"/>
  <c r="V1317" i="5" a="1"/>
  <c r="V1317" i="5" s="1"/>
  <c r="V1318" i="5" a="1"/>
  <c r="V1318" i="5" s="1"/>
  <c r="V1319" i="5" a="1"/>
  <c r="V1319" i="5" s="1"/>
  <c r="V1320" i="5" a="1"/>
  <c r="V1320" i="5" s="1"/>
  <c r="V1321" i="5" a="1"/>
  <c r="V1321" i="5" s="1"/>
  <c r="V1322" i="5" a="1"/>
  <c r="V1322" i="5" s="1"/>
  <c r="V1323" i="5" a="1"/>
  <c r="V1323" i="5" s="1"/>
  <c r="V1324" i="5" a="1"/>
  <c r="V1324" i="5" s="1"/>
  <c r="V1325" i="5" a="1"/>
  <c r="V1325" i="5" s="1"/>
  <c r="V1326" i="5" a="1"/>
  <c r="V1326" i="5" s="1"/>
  <c r="V1327" i="5" a="1"/>
  <c r="V1327" i="5" s="1"/>
  <c r="V1328" i="5" a="1"/>
  <c r="V1328" i="5" s="1"/>
  <c r="V1329" i="5" a="1"/>
  <c r="V1329" i="5" s="1"/>
  <c r="V1330" i="5" a="1"/>
  <c r="V1330" i="5" s="1"/>
  <c r="V1331" i="5" a="1"/>
  <c r="V1331" i="5" s="1"/>
  <c r="V1332" i="5" a="1"/>
  <c r="V1332" i="5" s="1"/>
  <c r="V1333" i="5" a="1"/>
  <c r="V1333" i="5" s="1"/>
  <c r="V1334" i="5" a="1"/>
  <c r="V1334" i="5" s="1"/>
  <c r="V1335" i="5" a="1"/>
  <c r="V1335" i="5" s="1"/>
  <c r="V1336" i="5" a="1"/>
  <c r="V1336" i="5" s="1"/>
  <c r="V1337" i="5" a="1"/>
  <c r="V1337" i="5" s="1"/>
  <c r="V1338" i="5" a="1"/>
  <c r="V1338" i="5" s="1"/>
  <c r="V1339" i="5" a="1"/>
  <c r="V1339" i="5" s="1"/>
  <c r="V1340" i="5" a="1"/>
  <c r="V1340" i="5" s="1"/>
  <c r="V1341" i="5" a="1"/>
  <c r="V1341" i="5" s="1"/>
  <c r="V1342" i="5" a="1"/>
  <c r="V1342" i="5" s="1"/>
  <c r="V1343" i="5" a="1"/>
  <c r="V1343" i="5" s="1"/>
  <c r="V1344" i="5" a="1"/>
  <c r="V1344" i="5" s="1"/>
  <c r="V1345" i="5" a="1"/>
  <c r="V1345" i="5" s="1"/>
  <c r="V1346" i="5" a="1"/>
  <c r="V1346" i="5" s="1"/>
  <c r="V1347" i="5" a="1"/>
  <c r="V1347" i="5" s="1"/>
  <c r="V1348" i="5" a="1"/>
  <c r="V1348" i="5" s="1"/>
  <c r="V1349" i="5" a="1"/>
  <c r="V1349" i="5" s="1"/>
  <c r="V1350" i="5" a="1"/>
  <c r="V1350" i="5" s="1"/>
  <c r="V1351" i="5" a="1"/>
  <c r="V1351" i="5" s="1"/>
  <c r="V1352" i="5" a="1"/>
  <c r="V1352" i="5" s="1"/>
  <c r="V1353" i="5" a="1"/>
  <c r="V1353" i="5" s="1"/>
  <c r="V1354" i="5" a="1"/>
  <c r="V1354" i="5" s="1"/>
  <c r="V1355" i="5" a="1"/>
  <c r="V1355" i="5" s="1"/>
  <c r="V1356" i="5" a="1"/>
  <c r="V1356" i="5" s="1"/>
  <c r="V1357" i="5" a="1"/>
  <c r="V1357" i="5" s="1"/>
  <c r="V1358" i="5" a="1"/>
  <c r="V1358" i="5" s="1"/>
  <c r="V1359" i="5" a="1"/>
  <c r="V1359" i="5" s="1"/>
  <c r="V1360" i="5" a="1"/>
  <c r="V1360" i="5" s="1"/>
  <c r="V1361" i="5" a="1"/>
  <c r="V1361" i="5" s="1"/>
  <c r="V1362" i="5" a="1"/>
  <c r="V1362" i="5" s="1"/>
  <c r="V1363" i="5" a="1"/>
  <c r="V1363" i="5" s="1"/>
  <c r="V1364" i="5" a="1"/>
  <c r="V1364" i="5" s="1"/>
  <c r="V1365" i="5" a="1"/>
  <c r="V1365" i="5" s="1"/>
  <c r="V1366" i="5" a="1"/>
  <c r="V1366" i="5" s="1"/>
  <c r="V1367" i="5" a="1"/>
  <c r="V1367" i="5" s="1"/>
  <c r="V1368" i="5" a="1"/>
  <c r="V1368" i="5" s="1"/>
  <c r="V1369" i="5" a="1"/>
  <c r="V1369" i="5" s="1"/>
  <c r="V1370" i="5" a="1"/>
  <c r="V1370" i="5" s="1"/>
  <c r="V1371" i="5" a="1"/>
  <c r="V1371" i="5" s="1"/>
  <c r="V1372" i="5" a="1"/>
  <c r="V1372" i="5" s="1"/>
  <c r="V1373" i="5" a="1"/>
  <c r="V1373" i="5" s="1"/>
  <c r="V1374" i="5" a="1"/>
  <c r="V1374" i="5" s="1"/>
  <c r="V1375" i="5" a="1"/>
  <c r="V1375" i="5" s="1"/>
  <c r="V1376" i="5" a="1"/>
  <c r="V1376" i="5" s="1"/>
  <c r="V1377" i="5" a="1"/>
  <c r="V1377" i="5" s="1"/>
  <c r="V1378" i="5" a="1"/>
  <c r="V1378" i="5" s="1"/>
  <c r="V1379" i="5" a="1"/>
  <c r="V1379" i="5" s="1"/>
  <c r="V1380" i="5" a="1"/>
  <c r="V1380" i="5" s="1"/>
  <c r="V1381" i="5" a="1"/>
  <c r="V1381" i="5" s="1"/>
  <c r="V1382" i="5" a="1"/>
  <c r="V1382" i="5" s="1"/>
  <c r="V1383" i="5" a="1"/>
  <c r="V1383" i="5" s="1"/>
  <c r="V1384" i="5" a="1"/>
  <c r="V1384" i="5" s="1"/>
  <c r="V1385" i="5" a="1"/>
  <c r="V1385" i="5" s="1"/>
  <c r="V1386" i="5" a="1"/>
  <c r="V1386" i="5" s="1"/>
  <c r="V1387" i="5" a="1"/>
  <c r="V1387" i="5" s="1"/>
  <c r="V1388" i="5" a="1"/>
  <c r="V1388" i="5" s="1"/>
  <c r="V1389" i="5" a="1"/>
  <c r="V1389" i="5" s="1"/>
  <c r="V1390" i="5" a="1"/>
  <c r="V1390" i="5" s="1"/>
  <c r="V1391" i="5" a="1"/>
  <c r="V1391" i="5" s="1"/>
  <c r="V1392" i="5" a="1"/>
  <c r="V1392" i="5" s="1"/>
  <c r="V1393" i="5" a="1"/>
  <c r="V1393" i="5" s="1"/>
  <c r="V1394" i="5" a="1"/>
  <c r="V1394" i="5" s="1"/>
  <c r="V1395" i="5" a="1"/>
  <c r="V1395" i="5" s="1"/>
  <c r="V1396" i="5" a="1"/>
  <c r="V1396" i="5" s="1"/>
  <c r="V1397" i="5" a="1"/>
  <c r="V1397" i="5" s="1"/>
  <c r="V1398" i="5" a="1"/>
  <c r="V1398" i="5" s="1"/>
  <c r="V1399" i="5" a="1"/>
  <c r="V1399" i="5" s="1"/>
  <c r="V1400" i="5" a="1"/>
  <c r="V1400" i="5" s="1"/>
  <c r="V1401" i="5" a="1"/>
  <c r="V1401" i="5" s="1"/>
  <c r="V1402" i="5" a="1"/>
  <c r="V1402" i="5" s="1"/>
  <c r="V1403" i="5" a="1"/>
  <c r="V1403" i="5" s="1"/>
  <c r="V1404" i="5" a="1"/>
  <c r="V1404" i="5" s="1"/>
  <c r="V1405" i="5" a="1"/>
  <c r="V1405" i="5" s="1"/>
  <c r="V1406" i="5" a="1"/>
  <c r="V1406" i="5" s="1"/>
  <c r="V1407" i="5" a="1"/>
  <c r="V1407" i="5" s="1"/>
  <c r="V1408" i="5" a="1"/>
  <c r="V1408" i="5" s="1"/>
  <c r="V1409" i="5" a="1"/>
  <c r="V1409" i="5" s="1"/>
  <c r="V1410" i="5" a="1"/>
  <c r="V1410" i="5" s="1"/>
  <c r="V1411" i="5" a="1"/>
  <c r="V1411" i="5" s="1"/>
  <c r="V1412" i="5" a="1"/>
  <c r="V1412" i="5" s="1"/>
  <c r="V1413" i="5" a="1"/>
  <c r="V1413" i="5" s="1"/>
  <c r="V1414" i="5" a="1"/>
  <c r="V1414" i="5" s="1"/>
  <c r="V1415" i="5" a="1"/>
  <c r="V1415" i="5" s="1"/>
  <c r="V1416" i="5" a="1"/>
  <c r="V1416" i="5" s="1"/>
  <c r="V1417" i="5" a="1"/>
  <c r="V1417" i="5" s="1"/>
  <c r="V1418" i="5" a="1"/>
  <c r="V1418" i="5" s="1"/>
  <c r="V1419" i="5" a="1"/>
  <c r="V1419" i="5" s="1"/>
  <c r="V1420" i="5" a="1"/>
  <c r="V1420" i="5" s="1"/>
  <c r="V1421" i="5" a="1"/>
  <c r="V1421" i="5" s="1"/>
  <c r="V1422" i="5" a="1"/>
  <c r="V1422" i="5" s="1"/>
  <c r="V1423" i="5" a="1"/>
  <c r="V1423" i="5" s="1"/>
  <c r="V1424" i="5" a="1"/>
  <c r="V1424" i="5" s="1"/>
  <c r="V1425" i="5" a="1"/>
  <c r="V1425" i="5" s="1"/>
  <c r="V1426" i="5" a="1"/>
  <c r="V1426" i="5" s="1"/>
  <c r="V1427" i="5" a="1"/>
  <c r="V1427" i="5" s="1"/>
  <c r="V1428" i="5" a="1"/>
  <c r="V1428" i="5" s="1"/>
  <c r="V1429" i="5" a="1"/>
  <c r="V1429" i="5" s="1"/>
  <c r="V1430" i="5" a="1"/>
  <c r="V1430" i="5" s="1"/>
  <c r="V1431" i="5" a="1"/>
  <c r="V1431" i="5" s="1"/>
  <c r="V1432" i="5" a="1"/>
  <c r="V1432" i="5" s="1"/>
  <c r="V1433" i="5" a="1"/>
  <c r="V1433" i="5" s="1"/>
  <c r="V1434" i="5" a="1"/>
  <c r="V1434" i="5" s="1"/>
  <c r="V1435" i="5" a="1"/>
  <c r="V1435" i="5" s="1"/>
  <c r="V1436" i="5" a="1"/>
  <c r="V1436" i="5" s="1"/>
  <c r="V1437" i="5" a="1"/>
  <c r="V1437" i="5" s="1"/>
  <c r="V1438" i="5" a="1"/>
  <c r="V1438" i="5" s="1"/>
  <c r="V1439" i="5" a="1"/>
  <c r="V1439" i="5" s="1"/>
  <c r="V1440" i="5" a="1"/>
  <c r="V1440" i="5" s="1"/>
  <c r="V1441" i="5" a="1"/>
  <c r="V1441" i="5" s="1"/>
  <c r="V1442" i="5" a="1"/>
  <c r="V1442" i="5" s="1"/>
  <c r="V1443" i="5" a="1"/>
  <c r="V1443" i="5" s="1"/>
  <c r="V1444" i="5" a="1"/>
  <c r="V1444" i="5" s="1"/>
  <c r="V1445" i="5" a="1"/>
  <c r="V1445" i="5" s="1"/>
  <c r="V1446" i="5" a="1"/>
  <c r="V1446" i="5" s="1"/>
  <c r="V1447" i="5" a="1"/>
  <c r="V1447" i="5" s="1"/>
  <c r="V1448" i="5" a="1"/>
  <c r="V1448" i="5" s="1"/>
  <c r="V1449" i="5" a="1"/>
  <c r="V1449" i="5" s="1"/>
  <c r="V1450" i="5" a="1"/>
  <c r="V1450" i="5" s="1"/>
  <c r="V1451" i="5" a="1"/>
  <c r="V1451" i="5" s="1"/>
  <c r="V1452" i="5" a="1"/>
  <c r="V1452" i="5" s="1"/>
  <c r="V1453" i="5" a="1"/>
  <c r="V1453" i="5" s="1"/>
  <c r="V1454" i="5" a="1"/>
  <c r="V1454" i="5" s="1"/>
  <c r="V1455" i="5" a="1"/>
  <c r="V1455" i="5" s="1"/>
  <c r="V1456" i="5" a="1"/>
  <c r="V1456" i="5" s="1"/>
  <c r="V1457" i="5" a="1"/>
  <c r="V1457" i="5" s="1"/>
  <c r="V1458" i="5" a="1"/>
  <c r="V1458" i="5" s="1"/>
  <c r="V1459" i="5" a="1"/>
  <c r="V1459" i="5" s="1"/>
  <c r="V1460" i="5" a="1"/>
  <c r="V1460" i="5" s="1"/>
  <c r="V1461" i="5" a="1"/>
  <c r="V1461" i="5" s="1"/>
  <c r="V1462" i="5" a="1"/>
  <c r="V1462" i="5" s="1"/>
  <c r="V1463" i="5" a="1"/>
  <c r="V1463" i="5" s="1"/>
  <c r="V1464" i="5" a="1"/>
  <c r="V1464" i="5" s="1"/>
  <c r="V1465" i="5" a="1"/>
  <c r="V1465" i="5" s="1"/>
  <c r="V1466" i="5" a="1"/>
  <c r="V1466" i="5" s="1"/>
  <c r="V1467" i="5" a="1"/>
  <c r="V1467" i="5" s="1"/>
  <c r="V1468" i="5" a="1"/>
  <c r="V1468" i="5" s="1"/>
  <c r="V1469" i="5" a="1"/>
  <c r="V1469" i="5" s="1"/>
  <c r="V1470" i="5" a="1"/>
  <c r="V1470" i="5" s="1"/>
  <c r="V1471" i="5" a="1"/>
  <c r="V1471" i="5" s="1"/>
  <c r="V1472" i="5" a="1"/>
  <c r="V1472" i="5" s="1"/>
  <c r="V1473" i="5" a="1"/>
  <c r="V1473" i="5" s="1"/>
  <c r="V1474" i="5" a="1"/>
  <c r="V1474" i="5" s="1"/>
  <c r="V1475" i="5" a="1"/>
  <c r="V1475" i="5" s="1"/>
  <c r="V1476" i="5" a="1"/>
  <c r="V1476" i="5" s="1"/>
  <c r="V1477" i="5" a="1"/>
  <c r="V1477" i="5" s="1"/>
  <c r="V1478" i="5" a="1"/>
  <c r="V1478" i="5" s="1"/>
  <c r="V1479" i="5" a="1"/>
  <c r="V1479" i="5" s="1"/>
  <c r="V1480" i="5" a="1"/>
  <c r="V1480" i="5" s="1"/>
  <c r="V1481" i="5" a="1"/>
  <c r="V1481" i="5" s="1"/>
  <c r="V1482" i="5" a="1"/>
  <c r="V1482" i="5" s="1"/>
  <c r="V1483" i="5" a="1"/>
  <c r="V1483" i="5" s="1"/>
  <c r="V1484" i="5" a="1"/>
  <c r="V1484" i="5" s="1"/>
  <c r="V1485" i="5" a="1"/>
  <c r="V1485" i="5" s="1"/>
  <c r="V1486" i="5" a="1"/>
  <c r="V1486" i="5" s="1"/>
  <c r="V1487" i="5" a="1"/>
  <c r="V1487" i="5" s="1"/>
  <c r="V1488" i="5" a="1"/>
  <c r="V1488" i="5" s="1"/>
  <c r="V1489" i="5" a="1"/>
  <c r="V1489" i="5" s="1"/>
  <c r="V1490" i="5" a="1"/>
  <c r="V1490" i="5" s="1"/>
  <c r="V1491" i="5" a="1"/>
  <c r="V1491" i="5" s="1"/>
  <c r="V1492" i="5" a="1"/>
  <c r="V1492" i="5" s="1"/>
  <c r="V1493" i="5" a="1"/>
  <c r="V1493" i="5" s="1"/>
  <c r="V1494" i="5" a="1"/>
  <c r="V1494" i="5" s="1"/>
  <c r="V1495" i="5" a="1"/>
  <c r="V1495" i="5" s="1"/>
  <c r="V1496" i="5" a="1"/>
  <c r="V1496" i="5" s="1"/>
  <c r="V1497" i="5" a="1"/>
  <c r="V1497" i="5" s="1"/>
  <c r="V1498" i="5" a="1"/>
  <c r="V1498" i="5" s="1"/>
  <c r="V1499" i="5" a="1"/>
  <c r="V1499" i="5" s="1"/>
  <c r="V1500" i="5" a="1"/>
  <c r="V1500" i="5" s="1"/>
  <c r="V1501" i="5" a="1"/>
  <c r="V1501" i="5" s="1"/>
  <c r="V1502" i="5" a="1"/>
  <c r="V1502" i="5" s="1"/>
  <c r="V1503" i="5" a="1"/>
  <c r="V1503" i="5" s="1"/>
  <c r="V1504" i="5" a="1"/>
  <c r="V1504" i="5" s="1"/>
  <c r="V1505" i="5" a="1"/>
  <c r="V1505" i="5" s="1"/>
  <c r="V1506" i="5" a="1"/>
  <c r="V1506" i="5" s="1"/>
  <c r="V1507" i="5" a="1"/>
  <c r="V1507" i="5" s="1"/>
  <c r="V1508" i="5" a="1"/>
  <c r="V1508" i="5" s="1"/>
  <c r="V1509" i="5" a="1"/>
  <c r="V1509" i="5" s="1"/>
  <c r="V1510" i="5" a="1"/>
  <c r="V1510" i="5" s="1"/>
  <c r="V1511" i="5" a="1"/>
  <c r="V1511" i="5" s="1"/>
  <c r="V1512" i="5" a="1"/>
  <c r="V1512" i="5" s="1"/>
  <c r="V1513" i="5" a="1"/>
  <c r="V1513" i="5" s="1"/>
  <c r="V1514" i="5" a="1"/>
  <c r="V1514" i="5" s="1"/>
  <c r="V1515" i="5" a="1"/>
  <c r="V1515" i="5" s="1"/>
  <c r="V1516" i="5" a="1"/>
  <c r="V1516" i="5" s="1"/>
  <c r="V1517" i="5" a="1"/>
  <c r="V1517" i="5" s="1"/>
  <c r="V1518" i="5" a="1"/>
  <c r="V1518" i="5" s="1"/>
  <c r="V1519" i="5" a="1"/>
  <c r="V1519" i="5" s="1"/>
  <c r="V1520" i="5" a="1"/>
  <c r="V1520" i="5" s="1"/>
  <c r="V1521" i="5" a="1"/>
  <c r="V1521" i="5" s="1"/>
  <c r="V1522" i="5" a="1"/>
  <c r="V1522" i="5" s="1"/>
  <c r="V1523" i="5" a="1"/>
  <c r="V1523" i="5" s="1"/>
  <c r="V1524" i="5" a="1"/>
  <c r="V1524" i="5" s="1"/>
  <c r="V1525" i="5" a="1"/>
  <c r="V1525" i="5" s="1"/>
  <c r="V1526" i="5" a="1"/>
  <c r="V1526" i="5" s="1"/>
  <c r="V1527" i="5" a="1"/>
  <c r="V1527" i="5" s="1"/>
  <c r="V1528" i="5" a="1"/>
  <c r="V1528" i="5" s="1"/>
  <c r="V1529" i="5" a="1"/>
  <c r="V1529" i="5" s="1"/>
  <c r="V1530" i="5" a="1"/>
  <c r="V1530" i="5" s="1"/>
  <c r="V2" i="5" a="1"/>
  <c r="V2" i="5" s="1"/>
  <c r="U3" i="5" a="1"/>
  <c r="U3" i="5" s="1"/>
  <c r="U4" i="5" a="1"/>
  <c r="U4" i="5" s="1"/>
  <c r="U5" i="5" a="1"/>
  <c r="U5" i="5" s="1"/>
  <c r="U6" i="5" a="1"/>
  <c r="U6" i="5" s="1"/>
  <c r="U7" i="5" a="1"/>
  <c r="U7" i="5" s="1"/>
  <c r="U8" i="5" a="1"/>
  <c r="U8" i="5" s="1"/>
  <c r="U9" i="5" a="1"/>
  <c r="U9" i="5" s="1"/>
  <c r="U10" i="5" a="1"/>
  <c r="U10" i="5" s="1"/>
  <c r="U11" i="5" a="1"/>
  <c r="U11" i="5" s="1"/>
  <c r="U12" i="5" a="1"/>
  <c r="U12" i="5" s="1"/>
  <c r="U13" i="5" a="1"/>
  <c r="U13" i="5" s="1"/>
  <c r="U14" i="5" a="1"/>
  <c r="U14" i="5" s="1"/>
  <c r="U15" i="5" a="1"/>
  <c r="U15" i="5" s="1"/>
  <c r="U16" i="5" a="1"/>
  <c r="U16" i="5" s="1"/>
  <c r="U17" i="5" a="1"/>
  <c r="U17" i="5" s="1"/>
  <c r="U18" i="5" a="1"/>
  <c r="U18" i="5" s="1"/>
  <c r="U19" i="5" a="1"/>
  <c r="U19" i="5" s="1"/>
  <c r="U20" i="5" a="1"/>
  <c r="U20" i="5" s="1"/>
  <c r="U21" i="5" a="1"/>
  <c r="U21" i="5" s="1"/>
  <c r="U22" i="5" a="1"/>
  <c r="U22" i="5" s="1"/>
  <c r="U23" i="5" a="1"/>
  <c r="U23" i="5" s="1"/>
  <c r="U24" i="5" a="1"/>
  <c r="U24" i="5" s="1"/>
  <c r="U25" i="5" a="1"/>
  <c r="U25" i="5" s="1"/>
  <c r="U26" i="5" a="1"/>
  <c r="U26" i="5" s="1"/>
  <c r="U27" i="5" a="1"/>
  <c r="U27" i="5" s="1"/>
  <c r="U28" i="5" a="1"/>
  <c r="U28" i="5" s="1"/>
  <c r="U29" i="5" a="1"/>
  <c r="U29" i="5" s="1"/>
  <c r="U30" i="5" a="1"/>
  <c r="U30" i="5" s="1"/>
  <c r="U31" i="5" a="1"/>
  <c r="U31" i="5" s="1"/>
  <c r="U32" i="5" a="1"/>
  <c r="U32" i="5" s="1"/>
  <c r="U33" i="5" a="1"/>
  <c r="U33" i="5" s="1"/>
  <c r="U34" i="5" a="1"/>
  <c r="U34" i="5" s="1"/>
  <c r="U35" i="5" a="1"/>
  <c r="U35" i="5" s="1"/>
  <c r="U36" i="5" a="1"/>
  <c r="U36" i="5" s="1"/>
  <c r="U37" i="5" a="1"/>
  <c r="U37" i="5" s="1"/>
  <c r="U38" i="5" a="1"/>
  <c r="U38" i="5" s="1"/>
  <c r="U39" i="5" a="1"/>
  <c r="U39" i="5" s="1"/>
  <c r="U40" i="5" a="1"/>
  <c r="U40" i="5" s="1"/>
  <c r="U41" i="5" a="1"/>
  <c r="U41" i="5" s="1"/>
  <c r="U42" i="5" a="1"/>
  <c r="U42" i="5" s="1"/>
  <c r="U43" i="5" a="1"/>
  <c r="U43" i="5" s="1"/>
  <c r="U44" i="5" a="1"/>
  <c r="U44" i="5" s="1"/>
  <c r="U45" i="5" a="1"/>
  <c r="U45" i="5" s="1"/>
  <c r="U46" i="5" a="1"/>
  <c r="U46" i="5" s="1"/>
  <c r="U47" i="5" a="1"/>
  <c r="U47" i="5" s="1"/>
  <c r="U48" i="5" a="1"/>
  <c r="U48" i="5" s="1"/>
  <c r="U49" i="5" a="1"/>
  <c r="U49" i="5" s="1"/>
  <c r="U50" i="5" a="1"/>
  <c r="U50" i="5" s="1"/>
  <c r="U51" i="5" a="1"/>
  <c r="U51" i="5" s="1"/>
  <c r="U52" i="5" a="1"/>
  <c r="U52" i="5" s="1"/>
  <c r="U53" i="5" a="1"/>
  <c r="U53" i="5" s="1"/>
  <c r="U54" i="5" a="1"/>
  <c r="U54" i="5" s="1"/>
  <c r="U55" i="5" a="1"/>
  <c r="U55" i="5" s="1"/>
  <c r="U56" i="5" a="1"/>
  <c r="U56" i="5" s="1"/>
  <c r="U57" i="5" a="1"/>
  <c r="U57" i="5" s="1"/>
  <c r="U58" i="5" a="1"/>
  <c r="U58" i="5" s="1"/>
  <c r="U59" i="5" a="1"/>
  <c r="U59" i="5" s="1"/>
  <c r="U60" i="5" a="1"/>
  <c r="U60" i="5" s="1"/>
  <c r="U61" i="5" a="1"/>
  <c r="U61" i="5" s="1"/>
  <c r="U62" i="5" a="1"/>
  <c r="U62" i="5" s="1"/>
  <c r="U63" i="5" a="1"/>
  <c r="U63" i="5" s="1"/>
  <c r="U64" i="5" a="1"/>
  <c r="U64" i="5" s="1"/>
  <c r="U65" i="5" a="1"/>
  <c r="U65" i="5" s="1"/>
  <c r="U66" i="5" a="1"/>
  <c r="U66" i="5" s="1"/>
  <c r="U67" i="5" a="1"/>
  <c r="U67" i="5" s="1"/>
  <c r="U68" i="5" a="1"/>
  <c r="U68" i="5" s="1"/>
  <c r="U69" i="5" a="1"/>
  <c r="U69" i="5" s="1"/>
  <c r="U70" i="5" a="1"/>
  <c r="U70" i="5" s="1"/>
  <c r="U71" i="5" a="1"/>
  <c r="U71" i="5" s="1"/>
  <c r="U72" i="5" a="1"/>
  <c r="U72" i="5" s="1"/>
  <c r="U73" i="5" a="1"/>
  <c r="U73" i="5" s="1"/>
  <c r="U74" i="5" a="1"/>
  <c r="U74" i="5" s="1"/>
  <c r="U75" i="5" a="1"/>
  <c r="U75" i="5" s="1"/>
  <c r="U76" i="5" a="1"/>
  <c r="U76" i="5" s="1"/>
  <c r="U77" i="5" a="1"/>
  <c r="U77" i="5" s="1"/>
  <c r="U78" i="5" a="1"/>
  <c r="U78" i="5" s="1"/>
  <c r="U79" i="5" a="1"/>
  <c r="U79" i="5" s="1"/>
  <c r="U80" i="5" a="1"/>
  <c r="U80" i="5" s="1"/>
  <c r="U81" i="5" a="1"/>
  <c r="U81" i="5" s="1"/>
  <c r="U82" i="5" a="1"/>
  <c r="U82" i="5" s="1"/>
  <c r="U83" i="5" a="1"/>
  <c r="U83" i="5" s="1"/>
  <c r="U84" i="5" a="1"/>
  <c r="U84" i="5" s="1"/>
  <c r="U85" i="5" a="1"/>
  <c r="U85" i="5" s="1"/>
  <c r="U86" i="5" a="1"/>
  <c r="U86" i="5" s="1"/>
  <c r="U87" i="5" a="1"/>
  <c r="U87" i="5" s="1"/>
  <c r="U88" i="5" a="1"/>
  <c r="U88" i="5" s="1"/>
  <c r="U89" i="5" a="1"/>
  <c r="U89" i="5" s="1"/>
  <c r="U90" i="5" a="1"/>
  <c r="U90" i="5" s="1"/>
  <c r="U91" i="5" a="1"/>
  <c r="U91" i="5" s="1"/>
  <c r="U92" i="5" a="1"/>
  <c r="U92" i="5" s="1"/>
  <c r="U93" i="5" a="1"/>
  <c r="U93" i="5" s="1"/>
  <c r="U94" i="5" a="1"/>
  <c r="U94" i="5" s="1"/>
  <c r="U95" i="5" a="1"/>
  <c r="U95" i="5" s="1"/>
  <c r="U96" i="5" a="1"/>
  <c r="U96" i="5" s="1"/>
  <c r="U97" i="5" a="1"/>
  <c r="U97" i="5" s="1"/>
  <c r="U98" i="5" a="1"/>
  <c r="U98" i="5" s="1"/>
  <c r="U99" i="5" a="1"/>
  <c r="U99" i="5" s="1"/>
  <c r="U100" i="5" a="1"/>
  <c r="U100" i="5" s="1"/>
  <c r="U101" i="5" a="1"/>
  <c r="U101" i="5" s="1"/>
  <c r="U102" i="5" a="1"/>
  <c r="U102" i="5" s="1"/>
  <c r="U103" i="5" a="1"/>
  <c r="U103" i="5" s="1"/>
  <c r="U104" i="5" a="1"/>
  <c r="U104" i="5" s="1"/>
  <c r="U105" i="5" a="1"/>
  <c r="U105" i="5" s="1"/>
  <c r="U106" i="5" a="1"/>
  <c r="U106" i="5" s="1"/>
  <c r="U107" i="5" a="1"/>
  <c r="U107" i="5" s="1"/>
  <c r="U108" i="5" a="1"/>
  <c r="U108" i="5" s="1"/>
  <c r="U109" i="5" a="1"/>
  <c r="U109" i="5" s="1"/>
  <c r="U110" i="5" a="1"/>
  <c r="U110" i="5" s="1"/>
  <c r="U111" i="5" a="1"/>
  <c r="U111" i="5" s="1"/>
  <c r="U112" i="5" a="1"/>
  <c r="U112" i="5" s="1"/>
  <c r="U113" i="5" a="1"/>
  <c r="U113" i="5" s="1"/>
  <c r="U114" i="5" a="1"/>
  <c r="U114" i="5" s="1"/>
  <c r="U115" i="5" a="1"/>
  <c r="U115" i="5" s="1"/>
  <c r="U116" i="5" a="1"/>
  <c r="U116" i="5" s="1"/>
  <c r="U117" i="5" a="1"/>
  <c r="U117" i="5" s="1"/>
  <c r="U118" i="5" a="1"/>
  <c r="U118" i="5" s="1"/>
  <c r="U119" i="5" a="1"/>
  <c r="U119" i="5" s="1"/>
  <c r="U120" i="5" a="1"/>
  <c r="U120" i="5" s="1"/>
  <c r="U121" i="5" a="1"/>
  <c r="U121" i="5" s="1"/>
  <c r="U122" i="5" a="1"/>
  <c r="U122" i="5" s="1"/>
  <c r="U123" i="5" a="1"/>
  <c r="U123" i="5" s="1"/>
  <c r="U124" i="5" a="1"/>
  <c r="U124" i="5" s="1"/>
  <c r="U125" i="5" a="1"/>
  <c r="U125" i="5" s="1"/>
  <c r="U126" i="5" a="1"/>
  <c r="U126" i="5" s="1"/>
  <c r="U127" i="5" a="1"/>
  <c r="U127" i="5" s="1"/>
  <c r="U128" i="5" a="1"/>
  <c r="U128" i="5" s="1"/>
  <c r="U129" i="5" a="1"/>
  <c r="U129" i="5" s="1"/>
  <c r="U130" i="5" a="1"/>
  <c r="U130" i="5" s="1"/>
  <c r="U131" i="5" a="1"/>
  <c r="U131" i="5" s="1"/>
  <c r="U132" i="5" a="1"/>
  <c r="U132" i="5" s="1"/>
  <c r="U133" i="5" a="1"/>
  <c r="U133" i="5" s="1"/>
  <c r="U134" i="5" a="1"/>
  <c r="U134" i="5" s="1"/>
  <c r="U135" i="5" a="1"/>
  <c r="U135" i="5" s="1"/>
  <c r="U136" i="5" a="1"/>
  <c r="U136" i="5" s="1"/>
  <c r="U137" i="5" a="1"/>
  <c r="U137" i="5" s="1"/>
  <c r="U138" i="5" a="1"/>
  <c r="U138" i="5" s="1"/>
  <c r="U139" i="5" a="1"/>
  <c r="U139" i="5" s="1"/>
  <c r="U140" i="5" a="1"/>
  <c r="U140" i="5" s="1"/>
  <c r="U141" i="5" a="1"/>
  <c r="U141" i="5" s="1"/>
  <c r="U142" i="5" a="1"/>
  <c r="U142" i="5" s="1"/>
  <c r="U143" i="5" a="1"/>
  <c r="U143" i="5" s="1"/>
  <c r="U144" i="5" a="1"/>
  <c r="U144" i="5" s="1"/>
  <c r="U145" i="5" a="1"/>
  <c r="U145" i="5" s="1"/>
  <c r="U146" i="5" a="1"/>
  <c r="U146" i="5" s="1"/>
  <c r="U147" i="5" a="1"/>
  <c r="U147" i="5" s="1"/>
  <c r="U148" i="5" a="1"/>
  <c r="U148" i="5" s="1"/>
  <c r="U149" i="5" a="1"/>
  <c r="U149" i="5" s="1"/>
  <c r="U150" i="5" a="1"/>
  <c r="U150" i="5" s="1"/>
  <c r="U151" i="5" a="1"/>
  <c r="U151" i="5" s="1"/>
  <c r="U152" i="5" a="1"/>
  <c r="U152" i="5" s="1"/>
  <c r="U153" i="5" a="1"/>
  <c r="U153" i="5" s="1"/>
  <c r="U154" i="5" a="1"/>
  <c r="U154" i="5" s="1"/>
  <c r="U155" i="5" a="1"/>
  <c r="U155" i="5" s="1"/>
  <c r="U156" i="5" a="1"/>
  <c r="U156" i="5" s="1"/>
  <c r="U157" i="5" a="1"/>
  <c r="U157" i="5" s="1"/>
  <c r="U158" i="5" a="1"/>
  <c r="U158" i="5" s="1"/>
  <c r="U159" i="5" a="1"/>
  <c r="U159" i="5" s="1"/>
  <c r="U160" i="5" a="1"/>
  <c r="U160" i="5" s="1"/>
  <c r="U161" i="5" a="1"/>
  <c r="U161" i="5" s="1"/>
  <c r="U162" i="5" a="1"/>
  <c r="U162" i="5" s="1"/>
  <c r="U163" i="5" a="1"/>
  <c r="U163" i="5" s="1"/>
  <c r="U164" i="5" a="1"/>
  <c r="U164" i="5" s="1"/>
  <c r="U165" i="5" a="1"/>
  <c r="U165" i="5" s="1"/>
  <c r="U166" i="5" a="1"/>
  <c r="U166" i="5" s="1"/>
  <c r="U167" i="5" a="1"/>
  <c r="U167" i="5" s="1"/>
  <c r="U168" i="5" a="1"/>
  <c r="U168" i="5" s="1"/>
  <c r="U169" i="5" a="1"/>
  <c r="U169" i="5" s="1"/>
  <c r="U170" i="5" a="1"/>
  <c r="U170" i="5" s="1"/>
  <c r="U171" i="5" a="1"/>
  <c r="U171" i="5" s="1"/>
  <c r="U172" i="5" a="1"/>
  <c r="U172" i="5" s="1"/>
  <c r="U173" i="5" a="1"/>
  <c r="U173" i="5" s="1"/>
  <c r="U174" i="5" a="1"/>
  <c r="U174" i="5" s="1"/>
  <c r="U175" i="5" a="1"/>
  <c r="U175" i="5" s="1"/>
  <c r="U176" i="5" a="1"/>
  <c r="U176" i="5" s="1"/>
  <c r="U177" i="5" a="1"/>
  <c r="U177" i="5" s="1"/>
  <c r="U178" i="5" a="1"/>
  <c r="U178" i="5" s="1"/>
  <c r="U179" i="5" a="1"/>
  <c r="U179" i="5" s="1"/>
  <c r="U180" i="5" a="1"/>
  <c r="U180" i="5" s="1"/>
  <c r="U181" i="5" a="1"/>
  <c r="U181" i="5" s="1"/>
  <c r="U182" i="5" a="1"/>
  <c r="U182" i="5" s="1"/>
  <c r="U183" i="5" a="1"/>
  <c r="U183" i="5" s="1"/>
  <c r="U184" i="5" a="1"/>
  <c r="U184" i="5" s="1"/>
  <c r="U185" i="5" a="1"/>
  <c r="U185" i="5" s="1"/>
  <c r="U186" i="5" a="1"/>
  <c r="U186" i="5" s="1"/>
  <c r="U187" i="5" a="1"/>
  <c r="U187" i="5" s="1"/>
  <c r="U188" i="5" a="1"/>
  <c r="U188" i="5" s="1"/>
  <c r="U189" i="5" a="1"/>
  <c r="U189" i="5" s="1"/>
  <c r="U190" i="5" a="1"/>
  <c r="U190" i="5" s="1"/>
  <c r="U191" i="5" a="1"/>
  <c r="U191" i="5" s="1"/>
  <c r="U192" i="5" a="1"/>
  <c r="U192" i="5" s="1"/>
  <c r="U193" i="5" a="1"/>
  <c r="U193" i="5" s="1"/>
  <c r="U194" i="5" a="1"/>
  <c r="U194" i="5" s="1"/>
  <c r="U195" i="5" a="1"/>
  <c r="U195" i="5" s="1"/>
  <c r="U196" i="5" a="1"/>
  <c r="U196" i="5" s="1"/>
  <c r="U197" i="5" a="1"/>
  <c r="U197" i="5" s="1"/>
  <c r="U198" i="5" a="1"/>
  <c r="U198" i="5" s="1"/>
  <c r="U199" i="5" a="1"/>
  <c r="U199" i="5" s="1"/>
  <c r="U200" i="5" a="1"/>
  <c r="U200" i="5" s="1"/>
  <c r="U201" i="5" a="1"/>
  <c r="U201" i="5" s="1"/>
  <c r="U202" i="5" a="1"/>
  <c r="U202" i="5" s="1"/>
  <c r="U203" i="5" a="1"/>
  <c r="U203" i="5" s="1"/>
  <c r="U204" i="5" a="1"/>
  <c r="U204" i="5" s="1"/>
  <c r="U205" i="5" a="1"/>
  <c r="U205" i="5" s="1"/>
  <c r="U206" i="5" a="1"/>
  <c r="U206" i="5" s="1"/>
  <c r="U207" i="5" a="1"/>
  <c r="U207" i="5" s="1"/>
  <c r="U208" i="5" a="1"/>
  <c r="U208" i="5" s="1"/>
  <c r="U209" i="5" a="1"/>
  <c r="U209" i="5" s="1"/>
  <c r="U210" i="5" a="1"/>
  <c r="U210" i="5" s="1"/>
  <c r="U211" i="5" a="1"/>
  <c r="U211" i="5" s="1"/>
  <c r="U212" i="5" a="1"/>
  <c r="U212" i="5" s="1"/>
  <c r="U213" i="5" a="1"/>
  <c r="U213" i="5" s="1"/>
  <c r="U214" i="5" a="1"/>
  <c r="U214" i="5" s="1"/>
  <c r="U215" i="5" a="1"/>
  <c r="U215" i="5" s="1"/>
  <c r="U216" i="5" a="1"/>
  <c r="U216" i="5" s="1"/>
  <c r="U217" i="5" a="1"/>
  <c r="U217" i="5" s="1"/>
  <c r="U218" i="5" a="1"/>
  <c r="U218" i="5" s="1"/>
  <c r="U219" i="5" a="1"/>
  <c r="U219" i="5" s="1"/>
  <c r="U220" i="5" a="1"/>
  <c r="U220" i="5" s="1"/>
  <c r="U221" i="5" a="1"/>
  <c r="U221" i="5" s="1"/>
  <c r="U222" i="5" a="1"/>
  <c r="U222" i="5" s="1"/>
  <c r="U223" i="5" a="1"/>
  <c r="U223" i="5" s="1"/>
  <c r="U224" i="5" a="1"/>
  <c r="U224" i="5" s="1"/>
  <c r="U225" i="5" a="1"/>
  <c r="U225" i="5" s="1"/>
  <c r="U226" i="5" a="1"/>
  <c r="U226" i="5" s="1"/>
  <c r="U227" i="5" a="1"/>
  <c r="U227" i="5" s="1"/>
  <c r="U228" i="5" a="1"/>
  <c r="U228" i="5" s="1"/>
  <c r="U229" i="5" a="1"/>
  <c r="U229" i="5" s="1"/>
  <c r="U230" i="5" a="1"/>
  <c r="U230" i="5" s="1"/>
  <c r="U231" i="5" a="1"/>
  <c r="U231" i="5" s="1"/>
  <c r="U232" i="5" a="1"/>
  <c r="U232" i="5" s="1"/>
  <c r="U233" i="5" a="1"/>
  <c r="U233" i="5" s="1"/>
  <c r="U234" i="5" a="1"/>
  <c r="U234" i="5" s="1"/>
  <c r="U235" i="5" a="1"/>
  <c r="U235" i="5" s="1"/>
  <c r="U236" i="5" a="1"/>
  <c r="U236" i="5" s="1"/>
  <c r="U237" i="5" a="1"/>
  <c r="U237" i="5" s="1"/>
  <c r="U238" i="5" a="1"/>
  <c r="U238" i="5" s="1"/>
  <c r="U239" i="5" a="1"/>
  <c r="U239" i="5" s="1"/>
  <c r="U240" i="5" a="1"/>
  <c r="U240" i="5" s="1"/>
  <c r="U241" i="5" a="1"/>
  <c r="U241" i="5" s="1"/>
  <c r="U242" i="5" a="1"/>
  <c r="U242" i="5" s="1"/>
  <c r="U243" i="5" a="1"/>
  <c r="U243" i="5" s="1"/>
  <c r="U244" i="5" a="1"/>
  <c r="U244" i="5" s="1"/>
  <c r="U245" i="5" a="1"/>
  <c r="U245" i="5" s="1"/>
  <c r="U246" i="5" a="1"/>
  <c r="U246" i="5" s="1"/>
  <c r="U247" i="5" a="1"/>
  <c r="U247" i="5" s="1"/>
  <c r="U248" i="5" a="1"/>
  <c r="U248" i="5" s="1"/>
  <c r="U249" i="5" a="1"/>
  <c r="U249" i="5" s="1"/>
  <c r="U250" i="5" a="1"/>
  <c r="U250" i="5" s="1"/>
  <c r="U251" i="5" a="1"/>
  <c r="U251" i="5" s="1"/>
  <c r="U252" i="5" a="1"/>
  <c r="U252" i="5" s="1"/>
  <c r="U253" i="5" a="1"/>
  <c r="U253" i="5" s="1"/>
  <c r="U254" i="5" a="1"/>
  <c r="U254" i="5" s="1"/>
  <c r="U255" i="5" a="1"/>
  <c r="U255" i="5" s="1"/>
  <c r="U256" i="5" a="1"/>
  <c r="U256" i="5" s="1"/>
  <c r="U257" i="5" a="1"/>
  <c r="U257" i="5" s="1"/>
  <c r="U258" i="5" a="1"/>
  <c r="U258" i="5" s="1"/>
  <c r="U259" i="5" a="1"/>
  <c r="U259" i="5" s="1"/>
  <c r="U260" i="5" a="1"/>
  <c r="U260" i="5" s="1"/>
  <c r="U261" i="5" a="1"/>
  <c r="U261" i="5" s="1"/>
  <c r="U262" i="5" a="1"/>
  <c r="U262" i="5" s="1"/>
  <c r="U263" i="5" a="1"/>
  <c r="U263" i="5" s="1"/>
  <c r="U264" i="5" a="1"/>
  <c r="U264" i="5" s="1"/>
  <c r="U265" i="5" a="1"/>
  <c r="U265" i="5" s="1"/>
  <c r="U266" i="5" a="1"/>
  <c r="U266" i="5" s="1"/>
  <c r="U267" i="5" a="1"/>
  <c r="U267" i="5" s="1"/>
  <c r="U268" i="5" a="1"/>
  <c r="U268" i="5" s="1"/>
  <c r="U269" i="5" a="1"/>
  <c r="U269" i="5" s="1"/>
  <c r="U270" i="5" a="1"/>
  <c r="U270" i="5" s="1"/>
  <c r="U271" i="5" a="1"/>
  <c r="U271" i="5" s="1"/>
  <c r="U272" i="5" a="1"/>
  <c r="U272" i="5" s="1"/>
  <c r="U273" i="5" a="1"/>
  <c r="U273" i="5" s="1"/>
  <c r="U274" i="5" a="1"/>
  <c r="U274" i="5" s="1"/>
  <c r="U275" i="5" a="1"/>
  <c r="U275" i="5" s="1"/>
  <c r="U276" i="5" a="1"/>
  <c r="U276" i="5" s="1"/>
  <c r="U277" i="5" a="1"/>
  <c r="U277" i="5" s="1"/>
  <c r="U278" i="5" a="1"/>
  <c r="U278" i="5" s="1"/>
  <c r="U279" i="5" a="1"/>
  <c r="U279" i="5" s="1"/>
  <c r="U280" i="5" a="1"/>
  <c r="U280" i="5" s="1"/>
  <c r="U281" i="5" a="1"/>
  <c r="U281" i="5" s="1"/>
  <c r="U282" i="5" a="1"/>
  <c r="U282" i="5" s="1"/>
  <c r="U283" i="5" a="1"/>
  <c r="U283" i="5" s="1"/>
  <c r="U284" i="5" a="1"/>
  <c r="U284" i="5" s="1"/>
  <c r="U285" i="5" a="1"/>
  <c r="U285" i="5" s="1"/>
  <c r="U286" i="5" a="1"/>
  <c r="U286" i="5" s="1"/>
  <c r="U287" i="5" a="1"/>
  <c r="U287" i="5" s="1"/>
  <c r="U288" i="5" a="1"/>
  <c r="U288" i="5" s="1"/>
  <c r="U289" i="5" a="1"/>
  <c r="U289" i="5" s="1"/>
  <c r="U290" i="5" a="1"/>
  <c r="U290" i="5" s="1"/>
  <c r="U291" i="5" a="1"/>
  <c r="U291" i="5" s="1"/>
  <c r="U292" i="5" a="1"/>
  <c r="U292" i="5" s="1"/>
  <c r="U293" i="5" a="1"/>
  <c r="U293" i="5" s="1"/>
  <c r="U294" i="5" a="1"/>
  <c r="U294" i="5" s="1"/>
  <c r="U295" i="5" a="1"/>
  <c r="U295" i="5" s="1"/>
  <c r="U296" i="5" a="1"/>
  <c r="U296" i="5" s="1"/>
  <c r="U297" i="5" a="1"/>
  <c r="U297" i="5" s="1"/>
  <c r="U298" i="5" a="1"/>
  <c r="U298" i="5" s="1"/>
  <c r="U299" i="5" a="1"/>
  <c r="U299" i="5" s="1"/>
  <c r="U300" i="5" a="1"/>
  <c r="U300" i="5" s="1"/>
  <c r="U301" i="5" a="1"/>
  <c r="U301" i="5" s="1"/>
  <c r="U302" i="5" a="1"/>
  <c r="U302" i="5" s="1"/>
  <c r="U303" i="5" a="1"/>
  <c r="U303" i="5" s="1"/>
  <c r="U304" i="5" a="1"/>
  <c r="U304" i="5" s="1"/>
  <c r="U305" i="5" a="1"/>
  <c r="U305" i="5" s="1"/>
  <c r="U306" i="5" a="1"/>
  <c r="U306" i="5" s="1"/>
  <c r="U307" i="5" a="1"/>
  <c r="U307" i="5" s="1"/>
  <c r="U308" i="5" a="1"/>
  <c r="U308" i="5" s="1"/>
  <c r="U309" i="5" a="1"/>
  <c r="U309" i="5" s="1"/>
  <c r="U310" i="5" a="1"/>
  <c r="U310" i="5" s="1"/>
  <c r="U311" i="5" a="1"/>
  <c r="U311" i="5" s="1"/>
  <c r="U312" i="5" a="1"/>
  <c r="U312" i="5" s="1"/>
  <c r="U313" i="5" a="1"/>
  <c r="U313" i="5" s="1"/>
  <c r="U314" i="5" a="1"/>
  <c r="U314" i="5" s="1"/>
  <c r="U315" i="5" a="1"/>
  <c r="U315" i="5" s="1"/>
  <c r="U316" i="5" a="1"/>
  <c r="U316" i="5" s="1"/>
  <c r="U317" i="5" a="1"/>
  <c r="U317" i="5" s="1"/>
  <c r="U318" i="5" a="1"/>
  <c r="U318" i="5" s="1"/>
  <c r="U319" i="5" a="1"/>
  <c r="U319" i="5" s="1"/>
  <c r="U320" i="5" a="1"/>
  <c r="U320" i="5" s="1"/>
  <c r="U321" i="5" a="1"/>
  <c r="U321" i="5" s="1"/>
  <c r="U322" i="5" a="1"/>
  <c r="U322" i="5" s="1"/>
  <c r="U323" i="5" a="1"/>
  <c r="U323" i="5" s="1"/>
  <c r="U324" i="5" a="1"/>
  <c r="U324" i="5" s="1"/>
  <c r="U325" i="5" a="1"/>
  <c r="U325" i="5" s="1"/>
  <c r="U326" i="5" a="1"/>
  <c r="U326" i="5" s="1"/>
  <c r="U327" i="5" a="1"/>
  <c r="U327" i="5" s="1"/>
  <c r="U328" i="5" a="1"/>
  <c r="U328" i="5" s="1"/>
  <c r="U329" i="5" a="1"/>
  <c r="U329" i="5" s="1"/>
  <c r="U330" i="5" a="1"/>
  <c r="U330" i="5" s="1"/>
  <c r="U331" i="5" a="1"/>
  <c r="U331" i="5" s="1"/>
  <c r="U332" i="5" a="1"/>
  <c r="U332" i="5" s="1"/>
  <c r="U333" i="5" a="1"/>
  <c r="U333" i="5" s="1"/>
  <c r="U334" i="5" a="1"/>
  <c r="U334" i="5" s="1"/>
  <c r="U335" i="5" a="1"/>
  <c r="U335" i="5" s="1"/>
  <c r="U336" i="5" a="1"/>
  <c r="U336" i="5" s="1"/>
  <c r="U337" i="5" a="1"/>
  <c r="U337" i="5" s="1"/>
  <c r="U338" i="5" a="1"/>
  <c r="U338" i="5" s="1"/>
  <c r="U339" i="5" a="1"/>
  <c r="U339" i="5" s="1"/>
  <c r="U340" i="5" a="1"/>
  <c r="U340" i="5" s="1"/>
  <c r="U341" i="5" a="1"/>
  <c r="U341" i="5" s="1"/>
  <c r="U342" i="5" a="1"/>
  <c r="U342" i="5" s="1"/>
  <c r="U343" i="5" a="1"/>
  <c r="U343" i="5" s="1"/>
  <c r="U344" i="5" a="1"/>
  <c r="U344" i="5" s="1"/>
  <c r="U345" i="5" a="1"/>
  <c r="U345" i="5" s="1"/>
  <c r="U346" i="5" a="1"/>
  <c r="U346" i="5" s="1"/>
  <c r="U347" i="5" a="1"/>
  <c r="U347" i="5" s="1"/>
  <c r="U348" i="5" a="1"/>
  <c r="U348" i="5" s="1"/>
  <c r="U349" i="5" a="1"/>
  <c r="U349" i="5" s="1"/>
  <c r="U350" i="5" a="1"/>
  <c r="U350" i="5" s="1"/>
  <c r="U351" i="5" a="1"/>
  <c r="U351" i="5" s="1"/>
  <c r="U352" i="5" a="1"/>
  <c r="U352" i="5" s="1"/>
  <c r="U353" i="5" a="1"/>
  <c r="U353" i="5" s="1"/>
  <c r="U354" i="5" a="1"/>
  <c r="U354" i="5" s="1"/>
  <c r="U355" i="5" a="1"/>
  <c r="U355" i="5" s="1"/>
  <c r="U356" i="5" a="1"/>
  <c r="U356" i="5" s="1"/>
  <c r="U357" i="5" a="1"/>
  <c r="U357" i="5" s="1"/>
  <c r="U358" i="5" a="1"/>
  <c r="U358" i="5" s="1"/>
  <c r="U359" i="5" a="1"/>
  <c r="U359" i="5" s="1"/>
  <c r="U360" i="5" a="1"/>
  <c r="U360" i="5" s="1"/>
  <c r="U361" i="5" a="1"/>
  <c r="U361" i="5" s="1"/>
  <c r="U362" i="5" a="1"/>
  <c r="U362" i="5" s="1"/>
  <c r="U363" i="5" a="1"/>
  <c r="U363" i="5" s="1"/>
  <c r="U364" i="5" a="1"/>
  <c r="U364" i="5"/>
  <c r="U365" i="5" a="1"/>
  <c r="U365" i="5" s="1"/>
  <c r="U366" i="5" a="1"/>
  <c r="U366" i="5" s="1"/>
  <c r="U367" i="5" a="1"/>
  <c r="U367" i="5" s="1"/>
  <c r="U368" i="5" a="1"/>
  <c r="U368" i="5" s="1"/>
  <c r="U369" i="5" a="1"/>
  <c r="U369" i="5" s="1"/>
  <c r="U370" i="5" a="1"/>
  <c r="U370" i="5" s="1"/>
  <c r="U371" i="5" a="1"/>
  <c r="U371" i="5" s="1"/>
  <c r="U372" i="5" a="1"/>
  <c r="U372" i="5" s="1"/>
  <c r="U373" i="5" a="1"/>
  <c r="U373" i="5" s="1"/>
  <c r="U374" i="5" a="1"/>
  <c r="U374" i="5" s="1"/>
  <c r="U375" i="5" a="1"/>
  <c r="U375" i="5" s="1"/>
  <c r="U376" i="5" a="1"/>
  <c r="U376" i="5" s="1"/>
  <c r="U377" i="5" a="1"/>
  <c r="U377" i="5" s="1"/>
  <c r="U378" i="5" a="1"/>
  <c r="U378" i="5" s="1"/>
  <c r="U379" i="5" a="1"/>
  <c r="U379" i="5" s="1"/>
  <c r="U380" i="5" a="1"/>
  <c r="U380" i="5" s="1"/>
  <c r="U381" i="5" a="1"/>
  <c r="U381" i="5" s="1"/>
  <c r="U382" i="5" a="1"/>
  <c r="U382" i="5" s="1"/>
  <c r="U383" i="5" a="1"/>
  <c r="U383" i="5" s="1"/>
  <c r="U384" i="5" a="1"/>
  <c r="U384" i="5" s="1"/>
  <c r="U385" i="5" a="1"/>
  <c r="U385" i="5" s="1"/>
  <c r="U386" i="5" a="1"/>
  <c r="U386" i="5" s="1"/>
  <c r="U387" i="5" a="1"/>
  <c r="U387" i="5" s="1"/>
  <c r="U388" i="5" a="1"/>
  <c r="U388" i="5" s="1"/>
  <c r="U389" i="5" a="1"/>
  <c r="U389" i="5" s="1"/>
  <c r="U390" i="5" a="1"/>
  <c r="U390" i="5" s="1"/>
  <c r="U391" i="5" a="1"/>
  <c r="U391" i="5" s="1"/>
  <c r="U392" i="5" a="1"/>
  <c r="U392" i="5" s="1"/>
  <c r="U393" i="5" a="1"/>
  <c r="U393" i="5" s="1"/>
  <c r="U394" i="5" a="1"/>
  <c r="U394" i="5" s="1"/>
  <c r="U395" i="5" a="1"/>
  <c r="U395" i="5" s="1"/>
  <c r="U396" i="5" a="1"/>
  <c r="U396" i="5" s="1"/>
  <c r="U397" i="5" a="1"/>
  <c r="U397" i="5" s="1"/>
  <c r="U398" i="5" a="1"/>
  <c r="U398" i="5" s="1"/>
  <c r="U399" i="5" a="1"/>
  <c r="U399" i="5" s="1"/>
  <c r="U400" i="5" a="1"/>
  <c r="U400" i="5" s="1"/>
  <c r="U401" i="5" a="1"/>
  <c r="U401" i="5" s="1"/>
  <c r="U402" i="5" a="1"/>
  <c r="U402" i="5" s="1"/>
  <c r="U403" i="5" a="1"/>
  <c r="U403" i="5" s="1"/>
  <c r="U404" i="5" a="1"/>
  <c r="U404" i="5" s="1"/>
  <c r="U405" i="5" a="1"/>
  <c r="U405" i="5" s="1"/>
  <c r="U406" i="5" a="1"/>
  <c r="U406" i="5" s="1"/>
  <c r="U407" i="5" a="1"/>
  <c r="U407" i="5" s="1"/>
  <c r="U408" i="5" a="1"/>
  <c r="U408" i="5" s="1"/>
  <c r="U409" i="5" a="1"/>
  <c r="U409" i="5" s="1"/>
  <c r="U410" i="5" a="1"/>
  <c r="U410" i="5" s="1"/>
  <c r="U411" i="5" a="1"/>
  <c r="U411" i="5" s="1"/>
  <c r="U412" i="5" a="1"/>
  <c r="U412" i="5" s="1"/>
  <c r="U413" i="5" a="1"/>
  <c r="U413" i="5" s="1"/>
  <c r="U414" i="5" a="1"/>
  <c r="U414" i="5" s="1"/>
  <c r="U415" i="5" a="1"/>
  <c r="U415" i="5" s="1"/>
  <c r="U416" i="5" a="1"/>
  <c r="U416" i="5" s="1"/>
  <c r="U417" i="5" a="1"/>
  <c r="U417" i="5" s="1"/>
  <c r="U418" i="5" a="1"/>
  <c r="U418" i="5" s="1"/>
  <c r="U419" i="5" a="1"/>
  <c r="U419" i="5" s="1"/>
  <c r="U420" i="5" a="1"/>
  <c r="U420" i="5" s="1"/>
  <c r="U421" i="5" a="1"/>
  <c r="U421" i="5" s="1"/>
  <c r="U422" i="5" a="1"/>
  <c r="U422" i="5" s="1"/>
  <c r="U423" i="5" a="1"/>
  <c r="U423" i="5" s="1"/>
  <c r="U424" i="5" a="1"/>
  <c r="U424" i="5" s="1"/>
  <c r="U425" i="5" a="1"/>
  <c r="U425" i="5" s="1"/>
  <c r="U426" i="5" a="1"/>
  <c r="U426" i="5" s="1"/>
  <c r="U427" i="5" a="1"/>
  <c r="U427" i="5" s="1"/>
  <c r="U428" i="5" a="1"/>
  <c r="U428" i="5" s="1"/>
  <c r="U429" i="5" a="1"/>
  <c r="U429" i="5" s="1"/>
  <c r="U430" i="5" a="1"/>
  <c r="U430" i="5" s="1"/>
  <c r="U431" i="5" a="1"/>
  <c r="U431" i="5" s="1"/>
  <c r="U432" i="5" a="1"/>
  <c r="U432" i="5" s="1"/>
  <c r="U433" i="5" a="1"/>
  <c r="U433" i="5" s="1"/>
  <c r="U434" i="5" a="1"/>
  <c r="U434" i="5" s="1"/>
  <c r="U435" i="5" a="1"/>
  <c r="U435" i="5" s="1"/>
  <c r="U436" i="5" a="1"/>
  <c r="U436" i="5" s="1"/>
  <c r="U437" i="5" a="1"/>
  <c r="U437" i="5" s="1"/>
  <c r="U438" i="5" a="1"/>
  <c r="U438" i="5" s="1"/>
  <c r="U439" i="5" a="1"/>
  <c r="U439" i="5" s="1"/>
  <c r="U440" i="5" a="1"/>
  <c r="U440" i="5" s="1"/>
  <c r="U441" i="5" a="1"/>
  <c r="U441" i="5" s="1"/>
  <c r="U442" i="5" a="1"/>
  <c r="U442" i="5" s="1"/>
  <c r="U443" i="5" a="1"/>
  <c r="U443" i="5" s="1"/>
  <c r="U444" i="5" a="1"/>
  <c r="U444" i="5" s="1"/>
  <c r="U445" i="5" a="1"/>
  <c r="U445" i="5" s="1"/>
  <c r="U446" i="5" a="1"/>
  <c r="U446" i="5" s="1"/>
  <c r="U447" i="5" a="1"/>
  <c r="U447" i="5" s="1"/>
  <c r="U448" i="5" a="1"/>
  <c r="U448" i="5" s="1"/>
  <c r="U449" i="5" a="1"/>
  <c r="U449" i="5" s="1"/>
  <c r="U450" i="5" a="1"/>
  <c r="U450" i="5" s="1"/>
  <c r="U451" i="5" a="1"/>
  <c r="U451" i="5" s="1"/>
  <c r="U452" i="5" a="1"/>
  <c r="U452" i="5" s="1"/>
  <c r="U453" i="5" a="1"/>
  <c r="U453" i="5" s="1"/>
  <c r="U454" i="5" a="1"/>
  <c r="U454" i="5" s="1"/>
  <c r="U455" i="5" a="1"/>
  <c r="U455" i="5" s="1"/>
  <c r="U456" i="5" a="1"/>
  <c r="U456" i="5" s="1"/>
  <c r="U457" i="5" a="1"/>
  <c r="U457" i="5" s="1"/>
  <c r="U458" i="5" a="1"/>
  <c r="U458" i="5" s="1"/>
  <c r="U459" i="5" a="1"/>
  <c r="U459" i="5" s="1"/>
  <c r="U460" i="5" a="1"/>
  <c r="U460" i="5" s="1"/>
  <c r="U461" i="5" a="1"/>
  <c r="U461" i="5" s="1"/>
  <c r="U462" i="5" a="1"/>
  <c r="U462" i="5" s="1"/>
  <c r="U463" i="5" a="1"/>
  <c r="U463" i="5" s="1"/>
  <c r="U464" i="5" a="1"/>
  <c r="U464" i="5" s="1"/>
  <c r="U465" i="5" a="1"/>
  <c r="U465" i="5" s="1"/>
  <c r="U466" i="5" a="1"/>
  <c r="U466" i="5" s="1"/>
  <c r="U467" i="5" a="1"/>
  <c r="U467" i="5" s="1"/>
  <c r="U468" i="5" a="1"/>
  <c r="U468" i="5" s="1"/>
  <c r="U469" i="5" a="1"/>
  <c r="U469" i="5" s="1"/>
  <c r="U470" i="5" a="1"/>
  <c r="U470" i="5" s="1"/>
  <c r="U471" i="5" a="1"/>
  <c r="U471" i="5" s="1"/>
  <c r="U472" i="5" a="1"/>
  <c r="U472" i="5" s="1"/>
  <c r="U473" i="5" a="1"/>
  <c r="U473" i="5" s="1"/>
  <c r="U474" i="5" a="1"/>
  <c r="U474" i="5" s="1"/>
  <c r="U475" i="5" a="1"/>
  <c r="U475" i="5" s="1"/>
  <c r="U476" i="5" a="1"/>
  <c r="U476" i="5" s="1"/>
  <c r="U477" i="5" a="1"/>
  <c r="U477" i="5" s="1"/>
  <c r="U478" i="5" a="1"/>
  <c r="U478" i="5" s="1"/>
  <c r="U479" i="5" a="1"/>
  <c r="U479" i="5" s="1"/>
  <c r="U480" i="5" a="1"/>
  <c r="U480" i="5" s="1"/>
  <c r="U481" i="5" a="1"/>
  <c r="U481" i="5" s="1"/>
  <c r="U482" i="5" a="1"/>
  <c r="U482" i="5" s="1"/>
  <c r="U483" i="5" a="1"/>
  <c r="U483" i="5" s="1"/>
  <c r="U484" i="5" a="1"/>
  <c r="U484" i="5" s="1"/>
  <c r="U485" i="5" a="1"/>
  <c r="U485" i="5" s="1"/>
  <c r="U486" i="5" a="1"/>
  <c r="U486" i="5" s="1"/>
  <c r="U487" i="5" a="1"/>
  <c r="U487" i="5" s="1"/>
  <c r="U488" i="5" a="1"/>
  <c r="U488" i="5" s="1"/>
  <c r="U489" i="5" a="1"/>
  <c r="U489" i="5" s="1"/>
  <c r="U490" i="5" a="1"/>
  <c r="U490" i="5" s="1"/>
  <c r="U491" i="5" a="1"/>
  <c r="U491" i="5" s="1"/>
  <c r="U492" i="5" a="1"/>
  <c r="U492" i="5" s="1"/>
  <c r="U493" i="5" a="1"/>
  <c r="U493" i="5" s="1"/>
  <c r="U494" i="5" a="1"/>
  <c r="U494" i="5" s="1"/>
  <c r="U495" i="5" a="1"/>
  <c r="U495" i="5" s="1"/>
  <c r="U496" i="5" a="1"/>
  <c r="U496" i="5" s="1"/>
  <c r="U497" i="5" a="1"/>
  <c r="U497" i="5" s="1"/>
  <c r="U498" i="5" a="1"/>
  <c r="U498" i="5" s="1"/>
  <c r="U499" i="5" a="1"/>
  <c r="U499" i="5" s="1"/>
  <c r="U500" i="5" a="1"/>
  <c r="U500" i="5" s="1"/>
  <c r="U501" i="5" a="1"/>
  <c r="U501" i="5" s="1"/>
  <c r="U502" i="5" a="1"/>
  <c r="U502" i="5" s="1"/>
  <c r="U503" i="5" a="1"/>
  <c r="U503" i="5" s="1"/>
  <c r="U504" i="5" a="1"/>
  <c r="U504" i="5" s="1"/>
  <c r="U505" i="5" a="1"/>
  <c r="U505" i="5" s="1"/>
  <c r="U506" i="5" a="1"/>
  <c r="U506" i="5" s="1"/>
  <c r="U507" i="5" a="1"/>
  <c r="U507" i="5" s="1"/>
  <c r="U508" i="5" a="1"/>
  <c r="U508" i="5" s="1"/>
  <c r="U509" i="5" a="1"/>
  <c r="U509" i="5" s="1"/>
  <c r="U510" i="5" a="1"/>
  <c r="U510" i="5" s="1"/>
  <c r="U511" i="5" a="1"/>
  <c r="U511" i="5" s="1"/>
  <c r="U512" i="5" a="1"/>
  <c r="U512" i="5" s="1"/>
  <c r="U513" i="5" a="1"/>
  <c r="U513" i="5" s="1"/>
  <c r="U514" i="5" a="1"/>
  <c r="U514" i="5" s="1"/>
  <c r="U515" i="5" a="1"/>
  <c r="U515" i="5" s="1"/>
  <c r="U516" i="5" a="1"/>
  <c r="U516" i="5" s="1"/>
  <c r="U517" i="5" a="1"/>
  <c r="U517" i="5" s="1"/>
  <c r="U518" i="5" a="1"/>
  <c r="U518" i="5" s="1"/>
  <c r="U519" i="5" a="1"/>
  <c r="U519" i="5" s="1"/>
  <c r="U520" i="5" a="1"/>
  <c r="U520" i="5" s="1"/>
  <c r="U521" i="5" a="1"/>
  <c r="U521" i="5" s="1"/>
  <c r="U522" i="5" a="1"/>
  <c r="U522" i="5" s="1"/>
  <c r="U523" i="5" a="1"/>
  <c r="U523" i="5" s="1"/>
  <c r="U524" i="5" a="1"/>
  <c r="U524" i="5" s="1"/>
  <c r="U525" i="5" a="1"/>
  <c r="U525" i="5" s="1"/>
  <c r="U526" i="5" a="1"/>
  <c r="U526" i="5" s="1"/>
  <c r="U527" i="5" a="1"/>
  <c r="U527" i="5" s="1"/>
  <c r="U528" i="5" a="1"/>
  <c r="U528" i="5" s="1"/>
  <c r="U529" i="5" a="1"/>
  <c r="U529" i="5" s="1"/>
  <c r="U530" i="5" a="1"/>
  <c r="U530" i="5" s="1"/>
  <c r="U531" i="5" a="1"/>
  <c r="U531" i="5" s="1"/>
  <c r="U532" i="5" a="1"/>
  <c r="U532" i="5" s="1"/>
  <c r="U533" i="5" a="1"/>
  <c r="U533" i="5" s="1"/>
  <c r="U534" i="5" a="1"/>
  <c r="U534" i="5" s="1"/>
  <c r="U535" i="5" a="1"/>
  <c r="U535" i="5" s="1"/>
  <c r="U536" i="5" a="1"/>
  <c r="U536" i="5" s="1"/>
  <c r="U537" i="5" a="1"/>
  <c r="U537" i="5" s="1"/>
  <c r="U538" i="5" a="1"/>
  <c r="U538" i="5" s="1"/>
  <c r="U539" i="5" a="1"/>
  <c r="U539" i="5" s="1"/>
  <c r="U540" i="5" a="1"/>
  <c r="U540" i="5" s="1"/>
  <c r="U541" i="5" a="1"/>
  <c r="U541" i="5" s="1"/>
  <c r="U542" i="5" a="1"/>
  <c r="U542" i="5" s="1"/>
  <c r="U543" i="5" a="1"/>
  <c r="U543" i="5" s="1"/>
  <c r="U544" i="5" a="1"/>
  <c r="U544" i="5" s="1"/>
  <c r="U545" i="5" a="1"/>
  <c r="U545" i="5" s="1"/>
  <c r="U546" i="5" a="1"/>
  <c r="U546" i="5" s="1"/>
  <c r="U547" i="5" a="1"/>
  <c r="U547" i="5" s="1"/>
  <c r="U548" i="5" a="1"/>
  <c r="U548" i="5" s="1"/>
  <c r="U549" i="5" a="1"/>
  <c r="U549" i="5" s="1"/>
  <c r="U550" i="5" a="1"/>
  <c r="U550" i="5" s="1"/>
  <c r="U551" i="5" a="1"/>
  <c r="U551" i="5" s="1"/>
  <c r="U552" i="5" a="1"/>
  <c r="U552" i="5" s="1"/>
  <c r="U553" i="5" a="1"/>
  <c r="U553" i="5" s="1"/>
  <c r="U554" i="5" a="1"/>
  <c r="U554" i="5" s="1"/>
  <c r="U555" i="5" a="1"/>
  <c r="U555" i="5" s="1"/>
  <c r="U556" i="5" a="1"/>
  <c r="U556" i="5" s="1"/>
  <c r="U557" i="5" a="1"/>
  <c r="U557" i="5" s="1"/>
  <c r="U558" i="5" a="1"/>
  <c r="U558" i="5" s="1"/>
  <c r="U559" i="5" a="1"/>
  <c r="U559" i="5" s="1"/>
  <c r="U560" i="5" a="1"/>
  <c r="U560" i="5" s="1"/>
  <c r="U561" i="5" a="1"/>
  <c r="U561" i="5" s="1"/>
  <c r="U562" i="5" a="1"/>
  <c r="U562" i="5" s="1"/>
  <c r="U563" i="5" a="1"/>
  <c r="U563" i="5" s="1"/>
  <c r="U564" i="5" a="1"/>
  <c r="U564" i="5" s="1"/>
  <c r="U565" i="5" a="1"/>
  <c r="U565" i="5" s="1"/>
  <c r="U566" i="5" a="1"/>
  <c r="U566" i="5" s="1"/>
  <c r="U567" i="5" a="1"/>
  <c r="U567" i="5" s="1"/>
  <c r="U568" i="5" a="1"/>
  <c r="U568" i="5" s="1"/>
  <c r="U569" i="5" a="1"/>
  <c r="U569" i="5" s="1"/>
  <c r="U570" i="5" a="1"/>
  <c r="U570" i="5" s="1"/>
  <c r="U571" i="5" a="1"/>
  <c r="U571" i="5" s="1"/>
  <c r="U572" i="5" a="1"/>
  <c r="U572" i="5" s="1"/>
  <c r="U573" i="5" a="1"/>
  <c r="U573" i="5" s="1"/>
  <c r="U574" i="5" a="1"/>
  <c r="U574" i="5" s="1"/>
  <c r="U575" i="5" a="1"/>
  <c r="U575" i="5" s="1"/>
  <c r="U576" i="5" a="1"/>
  <c r="U576" i="5" s="1"/>
  <c r="U577" i="5" a="1"/>
  <c r="U577" i="5" s="1"/>
  <c r="U578" i="5" a="1"/>
  <c r="U578" i="5" s="1"/>
  <c r="U579" i="5" a="1"/>
  <c r="U579" i="5" s="1"/>
  <c r="U580" i="5" a="1"/>
  <c r="U580" i="5" s="1"/>
  <c r="U581" i="5" a="1"/>
  <c r="U581" i="5" s="1"/>
  <c r="U582" i="5" a="1"/>
  <c r="U582" i="5" s="1"/>
  <c r="U583" i="5" a="1"/>
  <c r="U583" i="5" s="1"/>
  <c r="U584" i="5" a="1"/>
  <c r="U584" i="5" s="1"/>
  <c r="U585" i="5" a="1"/>
  <c r="U585" i="5" s="1"/>
  <c r="U586" i="5" a="1"/>
  <c r="U586" i="5" s="1"/>
  <c r="U587" i="5" a="1"/>
  <c r="U587" i="5" s="1"/>
  <c r="U588" i="5" a="1"/>
  <c r="U588" i="5" s="1"/>
  <c r="U589" i="5" a="1"/>
  <c r="U589" i="5" s="1"/>
  <c r="U590" i="5" a="1"/>
  <c r="U590" i="5" s="1"/>
  <c r="U591" i="5" a="1"/>
  <c r="U591" i="5" s="1"/>
  <c r="U592" i="5" a="1"/>
  <c r="U592" i="5" s="1"/>
  <c r="U593" i="5" a="1"/>
  <c r="U593" i="5" s="1"/>
  <c r="U594" i="5" a="1"/>
  <c r="U594" i="5" s="1"/>
  <c r="U595" i="5" a="1"/>
  <c r="U595" i="5" s="1"/>
  <c r="U596" i="5" a="1"/>
  <c r="U596" i="5" s="1"/>
  <c r="U597" i="5" a="1"/>
  <c r="U597" i="5" s="1"/>
  <c r="U598" i="5" a="1"/>
  <c r="U598" i="5" s="1"/>
  <c r="U599" i="5" a="1"/>
  <c r="U599" i="5" s="1"/>
  <c r="U600" i="5" a="1"/>
  <c r="U600" i="5" s="1"/>
  <c r="U601" i="5" a="1"/>
  <c r="U601" i="5" s="1"/>
  <c r="U602" i="5" a="1"/>
  <c r="U602" i="5" s="1"/>
  <c r="U603" i="5" a="1"/>
  <c r="U603" i="5" s="1"/>
  <c r="U604" i="5" a="1"/>
  <c r="U604" i="5" s="1"/>
  <c r="U605" i="5" a="1"/>
  <c r="U605" i="5" s="1"/>
  <c r="U606" i="5" a="1"/>
  <c r="U606" i="5" s="1"/>
  <c r="U607" i="5" a="1"/>
  <c r="U607" i="5" s="1"/>
  <c r="U608" i="5" a="1"/>
  <c r="U608" i="5" s="1"/>
  <c r="U609" i="5" a="1"/>
  <c r="U609" i="5" s="1"/>
  <c r="U610" i="5" a="1"/>
  <c r="U610" i="5" s="1"/>
  <c r="U611" i="5" a="1"/>
  <c r="U611" i="5" s="1"/>
  <c r="U612" i="5" a="1"/>
  <c r="U612" i="5" s="1"/>
  <c r="U613" i="5" a="1"/>
  <c r="U613" i="5" s="1"/>
  <c r="U614" i="5" a="1"/>
  <c r="U614" i="5" s="1"/>
  <c r="U615" i="5" a="1"/>
  <c r="U615" i="5" s="1"/>
  <c r="U616" i="5" a="1"/>
  <c r="U616" i="5" s="1"/>
  <c r="U617" i="5" a="1"/>
  <c r="U617" i="5" s="1"/>
  <c r="U618" i="5" a="1"/>
  <c r="U618" i="5" s="1"/>
  <c r="U619" i="5" a="1"/>
  <c r="U619" i="5" s="1"/>
  <c r="U620" i="5" a="1"/>
  <c r="U620" i="5" s="1"/>
  <c r="U621" i="5" a="1"/>
  <c r="U621" i="5" s="1"/>
  <c r="U622" i="5" a="1"/>
  <c r="U622" i="5" s="1"/>
  <c r="U623" i="5" a="1"/>
  <c r="U623" i="5" s="1"/>
  <c r="U624" i="5" a="1"/>
  <c r="U624" i="5" s="1"/>
  <c r="U625" i="5" a="1"/>
  <c r="U625" i="5" s="1"/>
  <c r="U626" i="5" a="1"/>
  <c r="U626" i="5" s="1"/>
  <c r="U627" i="5" a="1"/>
  <c r="U627" i="5" s="1"/>
  <c r="U628" i="5" a="1"/>
  <c r="U628" i="5" s="1"/>
  <c r="U629" i="5" a="1"/>
  <c r="U629" i="5" s="1"/>
  <c r="U630" i="5" a="1"/>
  <c r="U630" i="5" s="1"/>
  <c r="U631" i="5" a="1"/>
  <c r="U631" i="5" s="1"/>
  <c r="U632" i="5" a="1"/>
  <c r="U632" i="5" s="1"/>
  <c r="U633" i="5" a="1"/>
  <c r="U633" i="5"/>
  <c r="U634" i="5" a="1"/>
  <c r="U634" i="5" s="1"/>
  <c r="U635" i="5" a="1"/>
  <c r="U635" i="5" s="1"/>
  <c r="U636" i="5" a="1"/>
  <c r="U636" i="5" s="1"/>
  <c r="U637" i="5" a="1"/>
  <c r="U637" i="5" s="1"/>
  <c r="U638" i="5" a="1"/>
  <c r="U638" i="5" s="1"/>
  <c r="U639" i="5" a="1"/>
  <c r="U639" i="5" s="1"/>
  <c r="U640" i="5" a="1"/>
  <c r="U640" i="5" s="1"/>
  <c r="U641" i="5" a="1"/>
  <c r="U641" i="5" s="1"/>
  <c r="U642" i="5" a="1"/>
  <c r="U642" i="5" s="1"/>
  <c r="U643" i="5" a="1"/>
  <c r="U643" i="5" s="1"/>
  <c r="U644" i="5" a="1"/>
  <c r="U644" i="5" s="1"/>
  <c r="U645" i="5" a="1"/>
  <c r="U645" i="5" s="1"/>
  <c r="U646" i="5" a="1"/>
  <c r="U646" i="5" s="1"/>
  <c r="U647" i="5" a="1"/>
  <c r="U647" i="5" s="1"/>
  <c r="U648" i="5" a="1"/>
  <c r="U648" i="5" s="1"/>
  <c r="U649" i="5" a="1"/>
  <c r="U649" i="5" s="1"/>
  <c r="U650" i="5" a="1"/>
  <c r="U650" i="5"/>
  <c r="U651" i="5" a="1"/>
  <c r="U651" i="5" s="1"/>
  <c r="U652" i="5" a="1"/>
  <c r="U652" i="5" s="1"/>
  <c r="U653" i="5" a="1"/>
  <c r="U653" i="5" s="1"/>
  <c r="U654" i="5" a="1"/>
  <c r="U654" i="5" s="1"/>
  <c r="U655" i="5" a="1"/>
  <c r="U655" i="5" s="1"/>
  <c r="U656" i="5" a="1"/>
  <c r="U656" i="5" s="1"/>
  <c r="U657" i="5" a="1"/>
  <c r="U657" i="5" s="1"/>
  <c r="U658" i="5" a="1"/>
  <c r="U658" i="5" s="1"/>
  <c r="U659" i="5" a="1"/>
  <c r="U659" i="5" s="1"/>
  <c r="U660" i="5" a="1"/>
  <c r="U660" i="5" s="1"/>
  <c r="U661" i="5" a="1"/>
  <c r="U661" i="5" s="1"/>
  <c r="U662" i="5" a="1"/>
  <c r="U662" i="5" s="1"/>
  <c r="U663" i="5" a="1"/>
  <c r="U663" i="5" s="1"/>
  <c r="U664" i="5" a="1"/>
  <c r="U664" i="5" s="1"/>
  <c r="U665" i="5" a="1"/>
  <c r="U665" i="5" s="1"/>
  <c r="U666" i="5" a="1"/>
  <c r="U666" i="5" s="1"/>
  <c r="U667" i="5" a="1"/>
  <c r="U667" i="5" s="1"/>
  <c r="U668" i="5" a="1"/>
  <c r="U668" i="5" s="1"/>
  <c r="U669" i="5" a="1"/>
  <c r="U669" i="5" s="1"/>
  <c r="U670" i="5" a="1"/>
  <c r="U670" i="5" s="1"/>
  <c r="U671" i="5" a="1"/>
  <c r="U671" i="5" s="1"/>
  <c r="U672" i="5" a="1"/>
  <c r="U672" i="5" s="1"/>
  <c r="U673" i="5" a="1"/>
  <c r="U673" i="5" s="1"/>
  <c r="U674" i="5" a="1"/>
  <c r="U674" i="5" s="1"/>
  <c r="U675" i="5" a="1"/>
  <c r="U675" i="5" s="1"/>
  <c r="U676" i="5" a="1"/>
  <c r="U676" i="5" s="1"/>
  <c r="U677" i="5" a="1"/>
  <c r="U677" i="5" s="1"/>
  <c r="U678" i="5" a="1"/>
  <c r="U678" i="5" s="1"/>
  <c r="U679" i="5" a="1"/>
  <c r="U679" i="5" s="1"/>
  <c r="U680" i="5" a="1"/>
  <c r="U680" i="5" s="1"/>
  <c r="U681" i="5" a="1"/>
  <c r="U681" i="5" s="1"/>
  <c r="U682" i="5" a="1"/>
  <c r="U682" i="5" s="1"/>
  <c r="U683" i="5" a="1"/>
  <c r="U683" i="5" s="1"/>
  <c r="U684" i="5" a="1"/>
  <c r="U684" i="5" s="1"/>
  <c r="U685" i="5" a="1"/>
  <c r="U685" i="5" s="1"/>
  <c r="U686" i="5" a="1"/>
  <c r="U686" i="5" s="1"/>
  <c r="U687" i="5" a="1"/>
  <c r="U687" i="5" s="1"/>
  <c r="U688" i="5" a="1"/>
  <c r="U688" i="5" s="1"/>
  <c r="U689" i="5" a="1"/>
  <c r="U689" i="5" s="1"/>
  <c r="U690" i="5" a="1"/>
  <c r="U690" i="5" s="1"/>
  <c r="U691" i="5" a="1"/>
  <c r="U691" i="5" s="1"/>
  <c r="U692" i="5" a="1"/>
  <c r="U692" i="5" s="1"/>
  <c r="U693" i="5" a="1"/>
  <c r="U693" i="5" s="1"/>
  <c r="U694" i="5" a="1"/>
  <c r="U694" i="5" s="1"/>
  <c r="U695" i="5" a="1"/>
  <c r="U695" i="5" s="1"/>
  <c r="U696" i="5" a="1"/>
  <c r="U696" i="5" s="1"/>
  <c r="U697" i="5" a="1"/>
  <c r="U697" i="5" s="1"/>
  <c r="U698" i="5" a="1"/>
  <c r="U698" i="5" s="1"/>
  <c r="U699" i="5" a="1"/>
  <c r="U699" i="5" s="1"/>
  <c r="U700" i="5" a="1"/>
  <c r="U700" i="5" s="1"/>
  <c r="U701" i="5" a="1"/>
  <c r="U701" i="5" s="1"/>
  <c r="U702" i="5" a="1"/>
  <c r="U702" i="5" s="1"/>
  <c r="U703" i="5" a="1"/>
  <c r="U703" i="5" s="1"/>
  <c r="U704" i="5" a="1"/>
  <c r="U704" i="5" s="1"/>
  <c r="U705" i="5" a="1"/>
  <c r="U705" i="5" s="1"/>
  <c r="U706" i="5" a="1"/>
  <c r="U706" i="5" s="1"/>
  <c r="U707" i="5" a="1"/>
  <c r="U707" i="5" s="1"/>
  <c r="U708" i="5" a="1"/>
  <c r="U708" i="5" s="1"/>
  <c r="U709" i="5" a="1"/>
  <c r="U709" i="5" s="1"/>
  <c r="U710" i="5" a="1"/>
  <c r="U710" i="5" s="1"/>
  <c r="U711" i="5" a="1"/>
  <c r="U711" i="5" s="1"/>
  <c r="U712" i="5" a="1"/>
  <c r="U712" i="5" s="1"/>
  <c r="U713" i="5" a="1"/>
  <c r="U713" i="5" s="1"/>
  <c r="U714" i="5" a="1"/>
  <c r="U714" i="5" s="1"/>
  <c r="U715" i="5" a="1"/>
  <c r="U715" i="5" s="1"/>
  <c r="U716" i="5" a="1"/>
  <c r="U716" i="5" s="1"/>
  <c r="U717" i="5" a="1"/>
  <c r="U717" i="5" s="1"/>
  <c r="U718" i="5" a="1"/>
  <c r="U718" i="5" s="1"/>
  <c r="U719" i="5" a="1"/>
  <c r="U719" i="5" s="1"/>
  <c r="U720" i="5" a="1"/>
  <c r="U720" i="5" s="1"/>
  <c r="U721" i="5" a="1"/>
  <c r="U721" i="5" s="1"/>
  <c r="U722" i="5" a="1"/>
  <c r="U722" i="5" s="1"/>
  <c r="U723" i="5" a="1"/>
  <c r="U723" i="5" s="1"/>
  <c r="U724" i="5" a="1"/>
  <c r="U724" i="5" s="1"/>
  <c r="U725" i="5" a="1"/>
  <c r="U725" i="5" s="1"/>
  <c r="U726" i="5" a="1"/>
  <c r="U726" i="5" s="1"/>
  <c r="U727" i="5" a="1"/>
  <c r="U727" i="5" s="1"/>
  <c r="U728" i="5" a="1"/>
  <c r="U728" i="5" s="1"/>
  <c r="U729" i="5" a="1"/>
  <c r="U729" i="5" s="1"/>
  <c r="U730" i="5" a="1"/>
  <c r="U730" i="5" s="1"/>
  <c r="U731" i="5" a="1"/>
  <c r="U731" i="5" s="1"/>
  <c r="U732" i="5" a="1"/>
  <c r="U732" i="5" s="1"/>
  <c r="U733" i="5" a="1"/>
  <c r="U733" i="5" s="1"/>
  <c r="U734" i="5" a="1"/>
  <c r="U734" i="5" s="1"/>
  <c r="U735" i="5" a="1"/>
  <c r="U735" i="5" s="1"/>
  <c r="U736" i="5" a="1"/>
  <c r="U736" i="5" s="1"/>
  <c r="U737" i="5" a="1"/>
  <c r="U737" i="5" s="1"/>
  <c r="U738" i="5" a="1"/>
  <c r="U738" i="5" s="1"/>
  <c r="U739" i="5" a="1"/>
  <c r="U739" i="5" s="1"/>
  <c r="U740" i="5" a="1"/>
  <c r="U740" i="5" s="1"/>
  <c r="U741" i="5" a="1"/>
  <c r="U741" i="5" s="1"/>
  <c r="U742" i="5" a="1"/>
  <c r="U742" i="5" s="1"/>
  <c r="U743" i="5" a="1"/>
  <c r="U743" i="5" s="1"/>
  <c r="U744" i="5" a="1"/>
  <c r="U744" i="5" s="1"/>
  <c r="U745" i="5" a="1"/>
  <c r="U745" i="5" s="1"/>
  <c r="U746" i="5" a="1"/>
  <c r="U746" i="5" s="1"/>
  <c r="U747" i="5" a="1"/>
  <c r="U747" i="5" s="1"/>
  <c r="U748" i="5" a="1"/>
  <c r="U748" i="5" s="1"/>
  <c r="U749" i="5" a="1"/>
  <c r="U749" i="5" s="1"/>
  <c r="U750" i="5" a="1"/>
  <c r="U750" i="5" s="1"/>
  <c r="U751" i="5" a="1"/>
  <c r="U751" i="5" s="1"/>
  <c r="U752" i="5" a="1"/>
  <c r="U752" i="5" s="1"/>
  <c r="U753" i="5" a="1"/>
  <c r="U753" i="5" s="1"/>
  <c r="U754" i="5" a="1"/>
  <c r="U754" i="5" s="1"/>
  <c r="U755" i="5" a="1"/>
  <c r="U755" i="5" s="1"/>
  <c r="U756" i="5" a="1"/>
  <c r="U756" i="5" s="1"/>
  <c r="U757" i="5" a="1"/>
  <c r="U757" i="5" s="1"/>
  <c r="U758" i="5" a="1"/>
  <c r="U758" i="5" s="1"/>
  <c r="U759" i="5" a="1"/>
  <c r="U759" i="5" s="1"/>
  <c r="U760" i="5" a="1"/>
  <c r="U760" i="5" s="1"/>
  <c r="U761" i="5" a="1"/>
  <c r="U761" i="5" s="1"/>
  <c r="U762" i="5" a="1"/>
  <c r="U762" i="5" s="1"/>
  <c r="U763" i="5" a="1"/>
  <c r="U763" i="5" s="1"/>
  <c r="U764" i="5" a="1"/>
  <c r="U764" i="5" s="1"/>
  <c r="U765" i="5" a="1"/>
  <c r="U765" i="5" s="1"/>
  <c r="U766" i="5" a="1"/>
  <c r="U766" i="5" s="1"/>
  <c r="U767" i="5" a="1"/>
  <c r="U767" i="5" s="1"/>
  <c r="U768" i="5" a="1"/>
  <c r="U768" i="5" s="1"/>
  <c r="U769" i="5" a="1"/>
  <c r="U769" i="5" s="1"/>
  <c r="U770" i="5" a="1"/>
  <c r="U770" i="5" s="1"/>
  <c r="U771" i="5" a="1"/>
  <c r="U771" i="5" s="1"/>
  <c r="U772" i="5" a="1"/>
  <c r="U772" i="5" s="1"/>
  <c r="U773" i="5" a="1"/>
  <c r="U773" i="5" s="1"/>
  <c r="U774" i="5" a="1"/>
  <c r="U774" i="5" s="1"/>
  <c r="U775" i="5" a="1"/>
  <c r="U775" i="5" s="1"/>
  <c r="U776" i="5" a="1"/>
  <c r="U776" i="5" s="1"/>
  <c r="U777" i="5" a="1"/>
  <c r="U777" i="5" s="1"/>
  <c r="U778" i="5" a="1"/>
  <c r="U778" i="5" s="1"/>
  <c r="U779" i="5" a="1"/>
  <c r="U779" i="5" s="1"/>
  <c r="U780" i="5" a="1"/>
  <c r="U780" i="5" s="1"/>
  <c r="U781" i="5" a="1"/>
  <c r="U781" i="5" s="1"/>
  <c r="U782" i="5" a="1"/>
  <c r="U782" i="5" s="1"/>
  <c r="U783" i="5" a="1"/>
  <c r="U783" i="5" s="1"/>
  <c r="U784" i="5" a="1"/>
  <c r="U784" i="5" s="1"/>
  <c r="U785" i="5" a="1"/>
  <c r="U785" i="5" s="1"/>
  <c r="U786" i="5" a="1"/>
  <c r="U786" i="5" s="1"/>
  <c r="U787" i="5" a="1"/>
  <c r="U787" i="5" s="1"/>
  <c r="U788" i="5" a="1"/>
  <c r="U788" i="5" s="1"/>
  <c r="U789" i="5" a="1"/>
  <c r="U789" i="5" s="1"/>
  <c r="U790" i="5" a="1"/>
  <c r="U790" i="5" s="1"/>
  <c r="U791" i="5" a="1"/>
  <c r="U791" i="5" s="1"/>
  <c r="U792" i="5" a="1"/>
  <c r="U792" i="5" s="1"/>
  <c r="U793" i="5" a="1"/>
  <c r="U793" i="5" s="1"/>
  <c r="U794" i="5" a="1"/>
  <c r="U794" i="5" s="1"/>
  <c r="U795" i="5" a="1"/>
  <c r="U795" i="5" s="1"/>
  <c r="U796" i="5" a="1"/>
  <c r="U796" i="5" s="1"/>
  <c r="U797" i="5" a="1"/>
  <c r="U797" i="5" s="1"/>
  <c r="U798" i="5" a="1"/>
  <c r="U798" i="5" s="1"/>
  <c r="U799" i="5" a="1"/>
  <c r="U799" i="5" s="1"/>
  <c r="U800" i="5" a="1"/>
  <c r="U800" i="5" s="1"/>
  <c r="U801" i="5" a="1"/>
  <c r="U801" i="5" s="1"/>
  <c r="U802" i="5" a="1"/>
  <c r="U802" i="5" s="1"/>
  <c r="U803" i="5" a="1"/>
  <c r="U803" i="5" s="1"/>
  <c r="U804" i="5" a="1"/>
  <c r="U804" i="5" s="1"/>
  <c r="U805" i="5" a="1"/>
  <c r="U805" i="5" s="1"/>
  <c r="U806" i="5" a="1"/>
  <c r="U806" i="5" s="1"/>
  <c r="U807" i="5" a="1"/>
  <c r="U807" i="5" s="1"/>
  <c r="U808" i="5" a="1"/>
  <c r="U808" i="5" s="1"/>
  <c r="U809" i="5" a="1"/>
  <c r="U809" i="5" s="1"/>
  <c r="U810" i="5" a="1"/>
  <c r="U810" i="5" s="1"/>
  <c r="U811" i="5" a="1"/>
  <c r="U811" i="5" s="1"/>
  <c r="U812" i="5" a="1"/>
  <c r="U812" i="5" s="1"/>
  <c r="U813" i="5" a="1"/>
  <c r="U813" i="5" s="1"/>
  <c r="U814" i="5" a="1"/>
  <c r="U814" i="5" s="1"/>
  <c r="U815" i="5" a="1"/>
  <c r="U815" i="5" s="1"/>
  <c r="U816" i="5" a="1"/>
  <c r="U816" i="5" s="1"/>
  <c r="U817" i="5" a="1"/>
  <c r="U817" i="5" s="1"/>
  <c r="U818" i="5" a="1"/>
  <c r="U818" i="5" s="1"/>
  <c r="U819" i="5" a="1"/>
  <c r="U819" i="5" s="1"/>
  <c r="U820" i="5" a="1"/>
  <c r="U820" i="5" s="1"/>
  <c r="U821" i="5" a="1"/>
  <c r="U821" i="5" s="1"/>
  <c r="U822" i="5" a="1"/>
  <c r="U822" i="5" s="1"/>
  <c r="U823" i="5" a="1"/>
  <c r="U823" i="5" s="1"/>
  <c r="U824" i="5" a="1"/>
  <c r="U824" i="5" s="1"/>
  <c r="U825" i="5" a="1"/>
  <c r="U825" i="5" s="1"/>
  <c r="U826" i="5" a="1"/>
  <c r="U826" i="5" s="1"/>
  <c r="U827" i="5" a="1"/>
  <c r="U827" i="5" s="1"/>
  <c r="U828" i="5" a="1"/>
  <c r="U828" i="5" s="1"/>
  <c r="U829" i="5" a="1"/>
  <c r="U829" i="5" s="1"/>
  <c r="U830" i="5" a="1"/>
  <c r="U830" i="5" s="1"/>
  <c r="U831" i="5" a="1"/>
  <c r="U831" i="5" s="1"/>
  <c r="U832" i="5" a="1"/>
  <c r="U832" i="5" s="1"/>
  <c r="U833" i="5" a="1"/>
  <c r="U833" i="5" s="1"/>
  <c r="U834" i="5" a="1"/>
  <c r="U834" i="5" s="1"/>
  <c r="U835" i="5" a="1"/>
  <c r="U835" i="5" s="1"/>
  <c r="U836" i="5" a="1"/>
  <c r="U836" i="5" s="1"/>
  <c r="U837" i="5" a="1"/>
  <c r="U837" i="5" s="1"/>
  <c r="U838" i="5" a="1"/>
  <c r="U838" i="5" s="1"/>
  <c r="U839" i="5" a="1"/>
  <c r="U839" i="5" s="1"/>
  <c r="U840" i="5" a="1"/>
  <c r="U840" i="5" s="1"/>
  <c r="U841" i="5" a="1"/>
  <c r="U841" i="5" s="1"/>
  <c r="U842" i="5" a="1"/>
  <c r="U842" i="5" s="1"/>
  <c r="U843" i="5" a="1"/>
  <c r="U843" i="5" s="1"/>
  <c r="U844" i="5" a="1"/>
  <c r="U844" i="5" s="1"/>
  <c r="U845" i="5" a="1"/>
  <c r="U845" i="5" s="1"/>
  <c r="U846" i="5" a="1"/>
  <c r="U846" i="5" s="1"/>
  <c r="U847" i="5" a="1"/>
  <c r="U847" i="5" s="1"/>
  <c r="U848" i="5" a="1"/>
  <c r="U848" i="5" s="1"/>
  <c r="U849" i="5" a="1"/>
  <c r="U849" i="5" s="1"/>
  <c r="U850" i="5" a="1"/>
  <c r="U850" i="5" s="1"/>
  <c r="U851" i="5" a="1"/>
  <c r="U851" i="5" s="1"/>
  <c r="U852" i="5" a="1"/>
  <c r="U852" i="5" s="1"/>
  <c r="U853" i="5" a="1"/>
  <c r="U853" i="5" s="1"/>
  <c r="U854" i="5" a="1"/>
  <c r="U854" i="5" s="1"/>
  <c r="U855" i="5" a="1"/>
  <c r="U855" i="5" s="1"/>
  <c r="U856" i="5" a="1"/>
  <c r="U856" i="5" s="1"/>
  <c r="U857" i="5" a="1"/>
  <c r="U857" i="5" s="1"/>
  <c r="U858" i="5" a="1"/>
  <c r="U858" i="5" s="1"/>
  <c r="U859" i="5" a="1"/>
  <c r="U859" i="5" s="1"/>
  <c r="U860" i="5" a="1"/>
  <c r="U860" i="5" s="1"/>
  <c r="U861" i="5" a="1"/>
  <c r="U861" i="5" s="1"/>
  <c r="U862" i="5" a="1"/>
  <c r="U862" i="5" s="1"/>
  <c r="U863" i="5" a="1"/>
  <c r="U863" i="5" s="1"/>
  <c r="U864" i="5" a="1"/>
  <c r="U864" i="5" s="1"/>
  <c r="U865" i="5" a="1"/>
  <c r="U865" i="5" s="1"/>
  <c r="U866" i="5" a="1"/>
  <c r="U866" i="5" s="1"/>
  <c r="U867" i="5" a="1"/>
  <c r="U867" i="5" s="1"/>
  <c r="U868" i="5" a="1"/>
  <c r="U868" i="5" s="1"/>
  <c r="U869" i="5" a="1"/>
  <c r="U869" i="5" s="1"/>
  <c r="U870" i="5" a="1"/>
  <c r="U870" i="5" s="1"/>
  <c r="U871" i="5" a="1"/>
  <c r="U871" i="5" s="1"/>
  <c r="U872" i="5" a="1"/>
  <c r="U872" i="5" s="1"/>
  <c r="U873" i="5" a="1"/>
  <c r="U873" i="5" s="1"/>
  <c r="U874" i="5" a="1"/>
  <c r="U874" i="5" s="1"/>
  <c r="U875" i="5" a="1"/>
  <c r="U875" i="5" s="1"/>
  <c r="U876" i="5" a="1"/>
  <c r="U876" i="5" s="1"/>
  <c r="U877" i="5" a="1"/>
  <c r="U877" i="5" s="1"/>
  <c r="U878" i="5" a="1"/>
  <c r="U878" i="5" s="1"/>
  <c r="U879" i="5" a="1"/>
  <c r="U879" i="5" s="1"/>
  <c r="U880" i="5" a="1"/>
  <c r="U880" i="5" s="1"/>
  <c r="U881" i="5" a="1"/>
  <c r="U881" i="5" s="1"/>
  <c r="U882" i="5" a="1"/>
  <c r="U882" i="5" s="1"/>
  <c r="U883" i="5" a="1"/>
  <c r="U883" i="5" s="1"/>
  <c r="U884" i="5" a="1"/>
  <c r="U884" i="5" s="1"/>
  <c r="U885" i="5" a="1"/>
  <c r="U885" i="5" s="1"/>
  <c r="U886" i="5" a="1"/>
  <c r="U886" i="5" s="1"/>
  <c r="U887" i="5" a="1"/>
  <c r="U887" i="5" s="1"/>
  <c r="U888" i="5" a="1"/>
  <c r="U888" i="5" s="1"/>
  <c r="U889" i="5" a="1"/>
  <c r="U889" i="5" s="1"/>
  <c r="U890" i="5" a="1"/>
  <c r="U890" i="5" s="1"/>
  <c r="U891" i="5" a="1"/>
  <c r="U891" i="5" s="1"/>
  <c r="U892" i="5" a="1"/>
  <c r="U892" i="5" s="1"/>
  <c r="U893" i="5" a="1"/>
  <c r="U893" i="5" s="1"/>
  <c r="U894" i="5" a="1"/>
  <c r="U894" i="5" s="1"/>
  <c r="U895" i="5" a="1"/>
  <c r="U895" i="5" s="1"/>
  <c r="U896" i="5" a="1"/>
  <c r="U896" i="5" s="1"/>
  <c r="U897" i="5" a="1"/>
  <c r="U897" i="5" s="1"/>
  <c r="U898" i="5" a="1"/>
  <c r="U898" i="5" s="1"/>
  <c r="U899" i="5" a="1"/>
  <c r="U899" i="5" s="1"/>
  <c r="U900" i="5" a="1"/>
  <c r="U900" i="5" s="1"/>
  <c r="U901" i="5" a="1"/>
  <c r="U901" i="5" s="1"/>
  <c r="U902" i="5" a="1"/>
  <c r="U902" i="5" s="1"/>
  <c r="U903" i="5" a="1"/>
  <c r="U903" i="5" s="1"/>
  <c r="U904" i="5" a="1"/>
  <c r="U904" i="5" s="1"/>
  <c r="U905" i="5" a="1"/>
  <c r="U905" i="5" s="1"/>
  <c r="U906" i="5" a="1"/>
  <c r="U906" i="5" s="1"/>
  <c r="U907" i="5" a="1"/>
  <c r="U907" i="5" s="1"/>
  <c r="U908" i="5" a="1"/>
  <c r="U908" i="5" s="1"/>
  <c r="U909" i="5" a="1"/>
  <c r="U909" i="5" s="1"/>
  <c r="U910" i="5" a="1"/>
  <c r="U910" i="5" s="1"/>
  <c r="U911" i="5" a="1"/>
  <c r="U911" i="5" s="1"/>
  <c r="U912" i="5" a="1"/>
  <c r="U912" i="5" s="1"/>
  <c r="U913" i="5" a="1"/>
  <c r="U913" i="5" s="1"/>
  <c r="U914" i="5" a="1"/>
  <c r="U914" i="5" s="1"/>
  <c r="U915" i="5" a="1"/>
  <c r="U915" i="5" s="1"/>
  <c r="U916" i="5" a="1"/>
  <c r="U916" i="5" s="1"/>
  <c r="U917" i="5" a="1"/>
  <c r="U917" i="5" s="1"/>
  <c r="U918" i="5" a="1"/>
  <c r="U918" i="5" s="1"/>
  <c r="U919" i="5" a="1"/>
  <c r="U919" i="5" s="1"/>
  <c r="U920" i="5" a="1"/>
  <c r="U920" i="5" s="1"/>
  <c r="U921" i="5" a="1"/>
  <c r="U921" i="5" s="1"/>
  <c r="U922" i="5" a="1"/>
  <c r="U922" i="5" s="1"/>
  <c r="U923" i="5" a="1"/>
  <c r="U923" i="5" s="1"/>
  <c r="U924" i="5" a="1"/>
  <c r="U924" i="5" s="1"/>
  <c r="U925" i="5" a="1"/>
  <c r="U925" i="5" s="1"/>
  <c r="U926" i="5" a="1"/>
  <c r="U926" i="5" s="1"/>
  <c r="U927" i="5" a="1"/>
  <c r="U927" i="5" s="1"/>
  <c r="U928" i="5" a="1"/>
  <c r="U928" i="5" s="1"/>
  <c r="U929" i="5" a="1"/>
  <c r="U929" i="5" s="1"/>
  <c r="U930" i="5" a="1"/>
  <c r="U930" i="5" s="1"/>
  <c r="U931" i="5" a="1"/>
  <c r="U931" i="5" s="1"/>
  <c r="U932" i="5" a="1"/>
  <c r="U932" i="5" s="1"/>
  <c r="U933" i="5" a="1"/>
  <c r="U933" i="5" s="1"/>
  <c r="U934" i="5" a="1"/>
  <c r="U934" i="5" s="1"/>
  <c r="U935" i="5" a="1"/>
  <c r="U935" i="5" s="1"/>
  <c r="U936" i="5" a="1"/>
  <c r="U936" i="5" s="1"/>
  <c r="U937" i="5" a="1"/>
  <c r="U937" i="5" s="1"/>
  <c r="U938" i="5" a="1"/>
  <c r="U938" i="5" s="1"/>
  <c r="U939" i="5" a="1"/>
  <c r="U939" i="5" s="1"/>
  <c r="U940" i="5" a="1"/>
  <c r="U940" i="5" s="1"/>
  <c r="U941" i="5" a="1"/>
  <c r="U941" i="5" s="1"/>
  <c r="U942" i="5" a="1"/>
  <c r="U942" i="5" s="1"/>
  <c r="U943" i="5" a="1"/>
  <c r="U943" i="5" s="1"/>
  <c r="U944" i="5" a="1"/>
  <c r="U944" i="5" s="1"/>
  <c r="U945" i="5" a="1"/>
  <c r="U945" i="5" s="1"/>
  <c r="U946" i="5" a="1"/>
  <c r="U946" i="5" s="1"/>
  <c r="U947" i="5" a="1"/>
  <c r="U947" i="5" s="1"/>
  <c r="U948" i="5" a="1"/>
  <c r="U948" i="5" s="1"/>
  <c r="U949" i="5" a="1"/>
  <c r="U949" i="5" s="1"/>
  <c r="U950" i="5" a="1"/>
  <c r="U950" i="5" s="1"/>
  <c r="U951" i="5" a="1"/>
  <c r="U951" i="5" s="1"/>
  <c r="U952" i="5" a="1"/>
  <c r="U952" i="5" s="1"/>
  <c r="U953" i="5" a="1"/>
  <c r="U953" i="5" s="1"/>
  <c r="U954" i="5" a="1"/>
  <c r="U954" i="5" s="1"/>
  <c r="U955" i="5" a="1"/>
  <c r="U955" i="5" s="1"/>
  <c r="U956" i="5" a="1"/>
  <c r="U956" i="5" s="1"/>
  <c r="U957" i="5" a="1"/>
  <c r="U957" i="5" s="1"/>
  <c r="U958" i="5" a="1"/>
  <c r="U958" i="5" s="1"/>
  <c r="U959" i="5" a="1"/>
  <c r="U959" i="5" s="1"/>
  <c r="U960" i="5" a="1"/>
  <c r="U960" i="5" s="1"/>
  <c r="U961" i="5" a="1"/>
  <c r="U961" i="5" s="1"/>
  <c r="U962" i="5" a="1"/>
  <c r="U962" i="5" s="1"/>
  <c r="U963" i="5" a="1"/>
  <c r="U963" i="5" s="1"/>
  <c r="U964" i="5" a="1"/>
  <c r="U964" i="5" s="1"/>
  <c r="U965" i="5" a="1"/>
  <c r="U965" i="5" s="1"/>
  <c r="U966" i="5" a="1"/>
  <c r="U966" i="5" s="1"/>
  <c r="U967" i="5" a="1"/>
  <c r="U967" i="5" s="1"/>
  <c r="U968" i="5" a="1"/>
  <c r="U968" i="5" s="1"/>
  <c r="U969" i="5" a="1"/>
  <c r="U969" i="5" s="1"/>
  <c r="U970" i="5" a="1"/>
  <c r="U970" i="5" s="1"/>
  <c r="U971" i="5" a="1"/>
  <c r="U971" i="5" s="1"/>
  <c r="U972" i="5" a="1"/>
  <c r="U972" i="5" s="1"/>
  <c r="U973" i="5" a="1"/>
  <c r="U973" i="5" s="1"/>
  <c r="U974" i="5" a="1"/>
  <c r="U974" i="5" s="1"/>
  <c r="U975" i="5" a="1"/>
  <c r="U975" i="5" s="1"/>
  <c r="U976" i="5" a="1"/>
  <c r="U976" i="5" s="1"/>
  <c r="U977" i="5" a="1"/>
  <c r="U977" i="5" s="1"/>
  <c r="U978" i="5" a="1"/>
  <c r="U978" i="5" s="1"/>
  <c r="U979" i="5" a="1"/>
  <c r="U979" i="5" s="1"/>
  <c r="U980" i="5" a="1"/>
  <c r="U980" i="5" s="1"/>
  <c r="U981" i="5" a="1"/>
  <c r="U981" i="5" s="1"/>
  <c r="U982" i="5" a="1"/>
  <c r="U982" i="5" s="1"/>
  <c r="U983" i="5" a="1"/>
  <c r="U983" i="5" s="1"/>
  <c r="U984" i="5" a="1"/>
  <c r="U984" i="5" s="1"/>
  <c r="U985" i="5" a="1"/>
  <c r="U985" i="5" s="1"/>
  <c r="U986" i="5" a="1"/>
  <c r="U986" i="5" s="1"/>
  <c r="U987" i="5" a="1"/>
  <c r="U987" i="5" s="1"/>
  <c r="U988" i="5" a="1"/>
  <c r="U988" i="5" s="1"/>
  <c r="U989" i="5" a="1"/>
  <c r="U989" i="5" s="1"/>
  <c r="U990" i="5" a="1"/>
  <c r="U990" i="5" s="1"/>
  <c r="U991" i="5" a="1"/>
  <c r="U991" i="5" s="1"/>
  <c r="U992" i="5" a="1"/>
  <c r="U992" i="5" s="1"/>
  <c r="U993" i="5" a="1"/>
  <c r="U993" i="5" s="1"/>
  <c r="U994" i="5" a="1"/>
  <c r="U994" i="5" s="1"/>
  <c r="U995" i="5" a="1"/>
  <c r="U995" i="5" s="1"/>
  <c r="U996" i="5" a="1"/>
  <c r="U996" i="5" s="1"/>
  <c r="U997" i="5" a="1"/>
  <c r="U997" i="5" s="1"/>
  <c r="U998" i="5" a="1"/>
  <c r="U998" i="5" s="1"/>
  <c r="U999" i="5" a="1"/>
  <c r="U999" i="5" s="1"/>
  <c r="U1000" i="5" a="1"/>
  <c r="U1000" i="5" s="1"/>
  <c r="U1001" i="5" a="1"/>
  <c r="U1001" i="5" s="1"/>
  <c r="U1002" i="5" a="1"/>
  <c r="U1002" i="5" s="1"/>
  <c r="U1003" i="5" a="1"/>
  <c r="U1003" i="5" s="1"/>
  <c r="U1004" i="5" a="1"/>
  <c r="U1004" i="5" s="1"/>
  <c r="U1005" i="5" a="1"/>
  <c r="U1005" i="5" s="1"/>
  <c r="U1006" i="5" a="1"/>
  <c r="U1006" i="5" s="1"/>
  <c r="U1007" i="5" a="1"/>
  <c r="U1007" i="5" s="1"/>
  <c r="U1008" i="5" a="1"/>
  <c r="U1008" i="5" s="1"/>
  <c r="U1009" i="5" a="1"/>
  <c r="U1009" i="5" s="1"/>
  <c r="U1010" i="5" a="1"/>
  <c r="U1010" i="5" s="1"/>
  <c r="U1011" i="5" a="1"/>
  <c r="U1011" i="5" s="1"/>
  <c r="U1012" i="5" a="1"/>
  <c r="U1012" i="5" s="1"/>
  <c r="U1013" i="5" a="1"/>
  <c r="U1013" i="5" s="1"/>
  <c r="U1014" i="5" a="1"/>
  <c r="U1014" i="5" s="1"/>
  <c r="U1015" i="5" a="1"/>
  <c r="U1015" i="5" s="1"/>
  <c r="U1016" i="5" a="1"/>
  <c r="U1016" i="5" s="1"/>
  <c r="U1017" i="5" a="1"/>
  <c r="U1017" i="5" s="1"/>
  <c r="U1018" i="5" a="1"/>
  <c r="U1018" i="5" s="1"/>
  <c r="U1019" i="5" a="1"/>
  <c r="U1019" i="5" s="1"/>
  <c r="U1020" i="5" a="1"/>
  <c r="U1020" i="5" s="1"/>
  <c r="U1021" i="5" a="1"/>
  <c r="U1021" i="5" s="1"/>
  <c r="U1022" i="5" a="1"/>
  <c r="U1022" i="5" s="1"/>
  <c r="U1023" i="5" a="1"/>
  <c r="U1023" i="5" s="1"/>
  <c r="U1024" i="5" a="1"/>
  <c r="U1024" i="5" s="1"/>
  <c r="U1025" i="5" a="1"/>
  <c r="U1025" i="5" s="1"/>
  <c r="U1026" i="5" a="1"/>
  <c r="U1026" i="5" s="1"/>
  <c r="U1027" i="5" a="1"/>
  <c r="U1027" i="5" s="1"/>
  <c r="U1028" i="5" a="1"/>
  <c r="U1028" i="5" s="1"/>
  <c r="U1029" i="5" a="1"/>
  <c r="U1029" i="5" s="1"/>
  <c r="U1030" i="5" a="1"/>
  <c r="U1030" i="5" s="1"/>
  <c r="U1031" i="5" a="1"/>
  <c r="U1031" i="5" s="1"/>
  <c r="U1032" i="5" a="1"/>
  <c r="U1032" i="5" s="1"/>
  <c r="U1033" i="5" a="1"/>
  <c r="U1033" i="5" s="1"/>
  <c r="U1034" i="5" a="1"/>
  <c r="U1034" i="5" s="1"/>
  <c r="U1035" i="5" a="1"/>
  <c r="U1035" i="5" s="1"/>
  <c r="U1036" i="5" a="1"/>
  <c r="U1036" i="5" s="1"/>
  <c r="U1037" i="5" a="1"/>
  <c r="U1037" i="5" s="1"/>
  <c r="U1038" i="5" a="1"/>
  <c r="U1038" i="5" s="1"/>
  <c r="U1039" i="5" a="1"/>
  <c r="U1039" i="5" s="1"/>
  <c r="U1040" i="5" a="1"/>
  <c r="U1040" i="5" s="1"/>
  <c r="U1041" i="5" a="1"/>
  <c r="U1041" i="5" s="1"/>
  <c r="U1042" i="5" a="1"/>
  <c r="U1042" i="5" s="1"/>
  <c r="U1043" i="5" a="1"/>
  <c r="U1043" i="5" s="1"/>
  <c r="U1044" i="5" a="1"/>
  <c r="U1044" i="5" s="1"/>
  <c r="U1045" i="5" a="1"/>
  <c r="U1045" i="5" s="1"/>
  <c r="U1046" i="5" a="1"/>
  <c r="U1046" i="5" s="1"/>
  <c r="U1047" i="5" a="1"/>
  <c r="U1047" i="5" s="1"/>
  <c r="U1048" i="5" a="1"/>
  <c r="U1048" i="5" s="1"/>
  <c r="U1049" i="5" a="1"/>
  <c r="U1049" i="5" s="1"/>
  <c r="U1050" i="5" a="1"/>
  <c r="U1050" i="5" s="1"/>
  <c r="U1051" i="5" a="1"/>
  <c r="U1051" i="5" s="1"/>
  <c r="U1052" i="5" a="1"/>
  <c r="U1052" i="5" s="1"/>
  <c r="U1053" i="5" a="1"/>
  <c r="U1053" i="5" s="1"/>
  <c r="U1054" i="5" a="1"/>
  <c r="U1054" i="5" s="1"/>
  <c r="U1055" i="5" a="1"/>
  <c r="U1055" i="5" s="1"/>
  <c r="U1056" i="5" a="1"/>
  <c r="U1056" i="5" s="1"/>
  <c r="U1057" i="5" a="1"/>
  <c r="U1057" i="5" s="1"/>
  <c r="U1058" i="5" a="1"/>
  <c r="U1058" i="5" s="1"/>
  <c r="U1059" i="5" a="1"/>
  <c r="U1059" i="5" s="1"/>
  <c r="U1060" i="5" a="1"/>
  <c r="U1060" i="5" s="1"/>
  <c r="U1061" i="5" a="1"/>
  <c r="U1061" i="5" s="1"/>
  <c r="U1062" i="5" a="1"/>
  <c r="U1062" i="5" s="1"/>
  <c r="U1063" i="5" a="1"/>
  <c r="U1063" i="5" s="1"/>
  <c r="U1064" i="5" a="1"/>
  <c r="U1064" i="5" s="1"/>
  <c r="U1065" i="5" a="1"/>
  <c r="U1065" i="5" s="1"/>
  <c r="U1066" i="5" a="1"/>
  <c r="U1066" i="5" s="1"/>
  <c r="U1067" i="5" a="1"/>
  <c r="U1067" i="5" s="1"/>
  <c r="U1068" i="5" a="1"/>
  <c r="U1068" i="5" s="1"/>
  <c r="U1069" i="5" a="1"/>
  <c r="U1069" i="5" s="1"/>
  <c r="U1070" i="5" a="1"/>
  <c r="U1070" i="5" s="1"/>
  <c r="U1071" i="5" a="1"/>
  <c r="U1071" i="5" s="1"/>
  <c r="U1072" i="5" a="1"/>
  <c r="U1072" i="5" s="1"/>
  <c r="U1073" i="5" a="1"/>
  <c r="U1073" i="5" s="1"/>
  <c r="U1074" i="5" a="1"/>
  <c r="U1074" i="5" s="1"/>
  <c r="U1075" i="5" a="1"/>
  <c r="U1075" i="5" s="1"/>
  <c r="U1076" i="5" a="1"/>
  <c r="U1076" i="5" s="1"/>
  <c r="U1077" i="5" a="1"/>
  <c r="U1077" i="5" s="1"/>
  <c r="U1078" i="5" a="1"/>
  <c r="U1078" i="5" s="1"/>
  <c r="U1079" i="5" a="1"/>
  <c r="U1079" i="5" s="1"/>
  <c r="U1080" i="5" a="1"/>
  <c r="U1080" i="5" s="1"/>
  <c r="U1081" i="5" a="1"/>
  <c r="U1081" i="5" s="1"/>
  <c r="U1082" i="5" a="1"/>
  <c r="U1082" i="5" s="1"/>
  <c r="U1083" i="5" a="1"/>
  <c r="U1083" i="5" s="1"/>
  <c r="U1084" i="5" a="1"/>
  <c r="U1084" i="5" s="1"/>
  <c r="U1085" i="5" a="1"/>
  <c r="U1085" i="5" s="1"/>
  <c r="U1086" i="5" a="1"/>
  <c r="U1086" i="5" s="1"/>
  <c r="U1087" i="5" a="1"/>
  <c r="U1087" i="5" s="1"/>
  <c r="U1088" i="5" a="1"/>
  <c r="U1088" i="5" s="1"/>
  <c r="U1089" i="5" a="1"/>
  <c r="U1089" i="5" s="1"/>
  <c r="U1090" i="5" a="1"/>
  <c r="U1090" i="5" s="1"/>
  <c r="U1091" i="5" a="1"/>
  <c r="U1091" i="5" s="1"/>
  <c r="U1092" i="5" a="1"/>
  <c r="U1092" i="5" s="1"/>
  <c r="U1093" i="5" a="1"/>
  <c r="U1093" i="5" s="1"/>
  <c r="U1094" i="5" a="1"/>
  <c r="U1094" i="5" s="1"/>
  <c r="U1095" i="5" a="1"/>
  <c r="U1095" i="5" s="1"/>
  <c r="U1096" i="5" a="1"/>
  <c r="U1096" i="5" s="1"/>
  <c r="U1097" i="5" a="1"/>
  <c r="U1097" i="5" s="1"/>
  <c r="U1098" i="5" a="1"/>
  <c r="U1098" i="5" s="1"/>
  <c r="U1099" i="5" a="1"/>
  <c r="U1099" i="5" s="1"/>
  <c r="U1100" i="5" a="1"/>
  <c r="U1100" i="5" s="1"/>
  <c r="U1101" i="5" a="1"/>
  <c r="U1101" i="5" s="1"/>
  <c r="U1102" i="5" a="1"/>
  <c r="U1102" i="5" s="1"/>
  <c r="U1103" i="5" a="1"/>
  <c r="U1103" i="5" s="1"/>
  <c r="U1104" i="5" a="1"/>
  <c r="U1104" i="5" s="1"/>
  <c r="U1105" i="5" a="1"/>
  <c r="U1105" i="5" s="1"/>
  <c r="U1106" i="5" a="1"/>
  <c r="U1106" i="5" s="1"/>
  <c r="U1107" i="5" a="1"/>
  <c r="U1107" i="5" s="1"/>
  <c r="U1108" i="5" a="1"/>
  <c r="U1108" i="5" s="1"/>
  <c r="U1109" i="5" a="1"/>
  <c r="U1109" i="5" s="1"/>
  <c r="U1110" i="5" a="1"/>
  <c r="U1110" i="5" s="1"/>
  <c r="U1111" i="5" a="1"/>
  <c r="U1111" i="5" s="1"/>
  <c r="U1112" i="5" a="1"/>
  <c r="U1112" i="5" s="1"/>
  <c r="U1113" i="5" a="1"/>
  <c r="U1113" i="5" s="1"/>
  <c r="U1114" i="5" a="1"/>
  <c r="U1114" i="5" s="1"/>
  <c r="U1115" i="5" a="1"/>
  <c r="U1115" i="5" s="1"/>
  <c r="U1116" i="5" a="1"/>
  <c r="U1116" i="5" s="1"/>
  <c r="U1117" i="5" a="1"/>
  <c r="U1117" i="5" s="1"/>
  <c r="U1118" i="5" a="1"/>
  <c r="U1118" i="5" s="1"/>
  <c r="U1119" i="5" a="1"/>
  <c r="U1119" i="5" s="1"/>
  <c r="U1120" i="5" a="1"/>
  <c r="U1120" i="5" s="1"/>
  <c r="U1121" i="5" a="1"/>
  <c r="U1121" i="5" s="1"/>
  <c r="U1122" i="5" a="1"/>
  <c r="U1122" i="5" s="1"/>
  <c r="U1123" i="5" a="1"/>
  <c r="U1123" i="5" s="1"/>
  <c r="U1124" i="5" a="1"/>
  <c r="U1124" i="5" s="1"/>
  <c r="U1125" i="5" a="1"/>
  <c r="U1125" i="5" s="1"/>
  <c r="U1126" i="5" a="1"/>
  <c r="U1126" i="5" s="1"/>
  <c r="U1127" i="5" a="1"/>
  <c r="U1127" i="5" s="1"/>
  <c r="U1128" i="5" a="1"/>
  <c r="U1128" i="5" s="1"/>
  <c r="U1129" i="5" a="1"/>
  <c r="U1129" i="5" s="1"/>
  <c r="U1130" i="5" a="1"/>
  <c r="U1130" i="5" s="1"/>
  <c r="U1131" i="5" a="1"/>
  <c r="U1131" i="5" s="1"/>
  <c r="U1132" i="5" a="1"/>
  <c r="U1132" i="5" s="1"/>
  <c r="U1133" i="5" a="1"/>
  <c r="U1133" i="5" s="1"/>
  <c r="U1134" i="5" a="1"/>
  <c r="U1134" i="5" s="1"/>
  <c r="U1135" i="5" a="1"/>
  <c r="U1135" i="5" s="1"/>
  <c r="U1136" i="5" a="1"/>
  <c r="U1136" i="5" s="1"/>
  <c r="U1137" i="5" a="1"/>
  <c r="U1137" i="5" s="1"/>
  <c r="U1138" i="5" a="1"/>
  <c r="U1138" i="5" s="1"/>
  <c r="U1139" i="5" a="1"/>
  <c r="U1139" i="5" s="1"/>
  <c r="U1140" i="5" a="1"/>
  <c r="U1140" i="5" s="1"/>
  <c r="U1141" i="5" a="1"/>
  <c r="U1141" i="5" s="1"/>
  <c r="U1142" i="5" a="1"/>
  <c r="U1142" i="5" s="1"/>
  <c r="U1143" i="5" a="1"/>
  <c r="U1143" i="5" s="1"/>
  <c r="U1144" i="5" a="1"/>
  <c r="U1144" i="5" s="1"/>
  <c r="U1145" i="5" a="1"/>
  <c r="U1145" i="5" s="1"/>
  <c r="U1146" i="5" a="1"/>
  <c r="U1146" i="5" s="1"/>
  <c r="U1147" i="5" a="1"/>
  <c r="U1147" i="5" s="1"/>
  <c r="U1148" i="5" a="1"/>
  <c r="U1148" i="5" s="1"/>
  <c r="U1149" i="5" a="1"/>
  <c r="U1149" i="5" s="1"/>
  <c r="U1150" i="5" a="1"/>
  <c r="U1150" i="5" s="1"/>
  <c r="U1151" i="5" a="1"/>
  <c r="U1151" i="5" s="1"/>
  <c r="U1152" i="5" a="1"/>
  <c r="U1152" i="5" s="1"/>
  <c r="U1153" i="5" a="1"/>
  <c r="U1153" i="5" s="1"/>
  <c r="U1154" i="5" a="1"/>
  <c r="U1154" i="5" s="1"/>
  <c r="U1155" i="5" a="1"/>
  <c r="U1155" i="5" s="1"/>
  <c r="U1156" i="5" a="1"/>
  <c r="U1156" i="5" s="1"/>
  <c r="U1157" i="5" a="1"/>
  <c r="U1157" i="5" s="1"/>
  <c r="U1158" i="5" a="1"/>
  <c r="U1158" i="5" s="1"/>
  <c r="U1159" i="5" a="1"/>
  <c r="U1159" i="5" s="1"/>
  <c r="U1160" i="5" a="1"/>
  <c r="U1160" i="5" s="1"/>
  <c r="U1161" i="5" a="1"/>
  <c r="U1161" i="5" s="1"/>
  <c r="U1162" i="5" a="1"/>
  <c r="U1162" i="5" s="1"/>
  <c r="U1163" i="5" a="1"/>
  <c r="U1163" i="5" s="1"/>
  <c r="U1164" i="5" a="1"/>
  <c r="U1164" i="5" s="1"/>
  <c r="U1165" i="5" a="1"/>
  <c r="U1165" i="5" s="1"/>
  <c r="U1166" i="5" a="1"/>
  <c r="U1166" i="5" s="1"/>
  <c r="U1167" i="5" a="1"/>
  <c r="U1167" i="5" s="1"/>
  <c r="U1168" i="5" a="1"/>
  <c r="U1168" i="5" s="1"/>
  <c r="U1169" i="5" a="1"/>
  <c r="U1169" i="5" s="1"/>
  <c r="U1170" i="5" a="1"/>
  <c r="U1170" i="5" s="1"/>
  <c r="U1171" i="5" a="1"/>
  <c r="U1171" i="5" s="1"/>
  <c r="U1172" i="5" a="1"/>
  <c r="U1172" i="5" s="1"/>
  <c r="U1173" i="5" a="1"/>
  <c r="U1173" i="5" s="1"/>
  <c r="U1174" i="5" a="1"/>
  <c r="U1174" i="5" s="1"/>
  <c r="U1175" i="5" a="1"/>
  <c r="U1175" i="5" s="1"/>
  <c r="U1176" i="5" a="1"/>
  <c r="U1176" i="5" s="1"/>
  <c r="U1177" i="5" a="1"/>
  <c r="U1177" i="5" s="1"/>
  <c r="U1178" i="5" a="1"/>
  <c r="U1178" i="5" s="1"/>
  <c r="U1179" i="5" a="1"/>
  <c r="U1179" i="5" s="1"/>
  <c r="U1180" i="5" a="1"/>
  <c r="U1180" i="5" s="1"/>
  <c r="U1181" i="5" a="1"/>
  <c r="U1181" i="5" s="1"/>
  <c r="U1182" i="5" a="1"/>
  <c r="U1182" i="5" s="1"/>
  <c r="U1183" i="5" a="1"/>
  <c r="U1183" i="5" s="1"/>
  <c r="U1184" i="5" a="1"/>
  <c r="U1184" i="5" s="1"/>
  <c r="U1185" i="5" a="1"/>
  <c r="U1185" i="5" s="1"/>
  <c r="U1186" i="5" a="1"/>
  <c r="U1186" i="5" s="1"/>
  <c r="U1187" i="5" a="1"/>
  <c r="U1187" i="5" s="1"/>
  <c r="U1188" i="5" a="1"/>
  <c r="U1188" i="5" s="1"/>
  <c r="U1189" i="5" a="1"/>
  <c r="U1189" i="5" s="1"/>
  <c r="U1190" i="5" a="1"/>
  <c r="U1190" i="5" s="1"/>
  <c r="U1191" i="5" a="1"/>
  <c r="U1191" i="5" s="1"/>
  <c r="U1192" i="5" a="1"/>
  <c r="U1192" i="5" s="1"/>
  <c r="U1193" i="5" a="1"/>
  <c r="U1193" i="5" s="1"/>
  <c r="U1194" i="5" a="1"/>
  <c r="U1194" i="5" s="1"/>
  <c r="U1195" i="5" a="1"/>
  <c r="U1195" i="5" s="1"/>
  <c r="U1196" i="5" a="1"/>
  <c r="U1196" i="5" s="1"/>
  <c r="U1197" i="5" a="1"/>
  <c r="U1197" i="5" s="1"/>
  <c r="U1198" i="5" a="1"/>
  <c r="U1198" i="5" s="1"/>
  <c r="U1199" i="5" a="1"/>
  <c r="U1199" i="5" s="1"/>
  <c r="U1200" i="5" a="1"/>
  <c r="U1200" i="5" s="1"/>
  <c r="U1201" i="5" a="1"/>
  <c r="U1201" i="5" s="1"/>
  <c r="U1202" i="5" a="1"/>
  <c r="U1202" i="5" s="1"/>
  <c r="U1203" i="5" a="1"/>
  <c r="U1203" i="5" s="1"/>
  <c r="U1204" i="5" a="1"/>
  <c r="U1204" i="5" s="1"/>
  <c r="U1205" i="5" a="1"/>
  <c r="U1205" i="5" s="1"/>
  <c r="U1206" i="5" a="1"/>
  <c r="U1206" i="5" s="1"/>
  <c r="U1207" i="5" a="1"/>
  <c r="U1207" i="5" s="1"/>
  <c r="U1208" i="5" a="1"/>
  <c r="U1208" i="5" s="1"/>
  <c r="U1209" i="5" a="1"/>
  <c r="U1209" i="5" s="1"/>
  <c r="U1210" i="5" a="1"/>
  <c r="U1210" i="5" s="1"/>
  <c r="U1211" i="5" a="1"/>
  <c r="U1211" i="5" s="1"/>
  <c r="U1212" i="5" a="1"/>
  <c r="U1212" i="5" s="1"/>
  <c r="U1213" i="5" a="1"/>
  <c r="U1213" i="5" s="1"/>
  <c r="U1214" i="5" a="1"/>
  <c r="U1214" i="5" s="1"/>
  <c r="U1215" i="5" a="1"/>
  <c r="U1215" i="5" s="1"/>
  <c r="U1216" i="5" a="1"/>
  <c r="U1216" i="5" s="1"/>
  <c r="U1217" i="5" a="1"/>
  <c r="U1217" i="5" s="1"/>
  <c r="U1218" i="5" a="1"/>
  <c r="U1218" i="5" s="1"/>
  <c r="U1219" i="5" a="1"/>
  <c r="U1219" i="5" s="1"/>
  <c r="U1220" i="5" a="1"/>
  <c r="U1220" i="5" s="1"/>
  <c r="U1221" i="5" a="1"/>
  <c r="U1221" i="5" s="1"/>
  <c r="U1222" i="5" a="1"/>
  <c r="U1222" i="5" s="1"/>
  <c r="U1223" i="5" a="1"/>
  <c r="U1223" i="5" s="1"/>
  <c r="U1224" i="5" a="1"/>
  <c r="U1224" i="5" s="1"/>
  <c r="U1225" i="5" a="1"/>
  <c r="U1225" i="5" s="1"/>
  <c r="U1226" i="5" a="1"/>
  <c r="U1226" i="5" s="1"/>
  <c r="U1227" i="5" a="1"/>
  <c r="U1227" i="5" s="1"/>
  <c r="U1228" i="5" a="1"/>
  <c r="U1228" i="5" s="1"/>
  <c r="U1229" i="5" a="1"/>
  <c r="U1229" i="5" s="1"/>
  <c r="U1230" i="5" a="1"/>
  <c r="U1230" i="5" s="1"/>
  <c r="U1231" i="5" a="1"/>
  <c r="U1231" i="5" s="1"/>
  <c r="U1232" i="5" a="1"/>
  <c r="U1232" i="5" s="1"/>
  <c r="U1233" i="5" a="1"/>
  <c r="U1233" i="5" s="1"/>
  <c r="U1234" i="5" a="1"/>
  <c r="U1234" i="5" s="1"/>
  <c r="U1235" i="5" a="1"/>
  <c r="U1235" i="5" s="1"/>
  <c r="U1236" i="5" a="1"/>
  <c r="U1236" i="5" s="1"/>
  <c r="U1237" i="5" a="1"/>
  <c r="U1237" i="5" s="1"/>
  <c r="U1238" i="5" a="1"/>
  <c r="U1238" i="5" s="1"/>
  <c r="U1239" i="5" a="1"/>
  <c r="U1239" i="5" s="1"/>
  <c r="U1240" i="5" a="1"/>
  <c r="U1240" i="5" s="1"/>
  <c r="U1241" i="5" a="1"/>
  <c r="U1241" i="5" s="1"/>
  <c r="U1242" i="5" a="1"/>
  <c r="U1242" i="5" s="1"/>
  <c r="U1243" i="5" a="1"/>
  <c r="U1243" i="5" s="1"/>
  <c r="U1244" i="5" a="1"/>
  <c r="U1244" i="5" s="1"/>
  <c r="U1245" i="5" a="1"/>
  <c r="U1245" i="5" s="1"/>
  <c r="U1246" i="5" a="1"/>
  <c r="U1246" i="5" s="1"/>
  <c r="U1247" i="5" a="1"/>
  <c r="U1247" i="5" s="1"/>
  <c r="U1248" i="5" a="1"/>
  <c r="U1248" i="5" s="1"/>
  <c r="U1249" i="5" a="1"/>
  <c r="U1249" i="5" s="1"/>
  <c r="U1250" i="5" a="1"/>
  <c r="U1250" i="5" s="1"/>
  <c r="U1251" i="5" a="1"/>
  <c r="U1251" i="5" s="1"/>
  <c r="U1252" i="5" a="1"/>
  <c r="U1252" i="5" s="1"/>
  <c r="U1253" i="5" a="1"/>
  <c r="U1253" i="5" s="1"/>
  <c r="U1254" i="5" a="1"/>
  <c r="U1254" i="5" s="1"/>
  <c r="U1255" i="5" a="1"/>
  <c r="U1255" i="5" s="1"/>
  <c r="U1256" i="5" a="1"/>
  <c r="U1256" i="5" s="1"/>
  <c r="U1257" i="5" a="1"/>
  <c r="U1257" i="5" s="1"/>
  <c r="U1258" i="5" a="1"/>
  <c r="U1258" i="5" s="1"/>
  <c r="U1259" i="5" a="1"/>
  <c r="U1259" i="5" s="1"/>
  <c r="U1260" i="5" a="1"/>
  <c r="U1260" i="5" s="1"/>
  <c r="U1261" i="5" a="1"/>
  <c r="U1261" i="5" s="1"/>
  <c r="U1262" i="5" a="1"/>
  <c r="U1262" i="5" s="1"/>
  <c r="U1263" i="5" a="1"/>
  <c r="U1263" i="5" s="1"/>
  <c r="U1264" i="5" a="1"/>
  <c r="U1264" i="5" s="1"/>
  <c r="U1265" i="5" a="1"/>
  <c r="U1265" i="5" s="1"/>
  <c r="U1266" i="5" a="1"/>
  <c r="U1266" i="5" s="1"/>
  <c r="U1267" i="5" a="1"/>
  <c r="U1267" i="5" s="1"/>
  <c r="U1268" i="5" a="1"/>
  <c r="U1268" i="5" s="1"/>
  <c r="U1269" i="5" a="1"/>
  <c r="U1269" i="5" s="1"/>
  <c r="U1270" i="5" a="1"/>
  <c r="U1270" i="5" s="1"/>
  <c r="U1271" i="5" a="1"/>
  <c r="U1271" i="5" s="1"/>
  <c r="U1272" i="5" a="1"/>
  <c r="U1272" i="5" s="1"/>
  <c r="U1273" i="5" a="1"/>
  <c r="U1273" i="5" s="1"/>
  <c r="U1274" i="5" a="1"/>
  <c r="U1274" i="5" s="1"/>
  <c r="U1275" i="5" a="1"/>
  <c r="U1275" i="5" s="1"/>
  <c r="U1276" i="5" a="1"/>
  <c r="U1276" i="5" s="1"/>
  <c r="U1277" i="5" a="1"/>
  <c r="U1277" i="5" s="1"/>
  <c r="U1278" i="5" a="1"/>
  <c r="U1278" i="5" s="1"/>
  <c r="U1279" i="5" a="1"/>
  <c r="U1279" i="5" s="1"/>
  <c r="U1280" i="5" a="1"/>
  <c r="U1280" i="5" s="1"/>
  <c r="U1281" i="5" a="1"/>
  <c r="U1281" i="5" s="1"/>
  <c r="U1282" i="5" a="1"/>
  <c r="U1282" i="5" s="1"/>
  <c r="U1283" i="5" a="1"/>
  <c r="U1283" i="5" s="1"/>
  <c r="U1284" i="5" a="1"/>
  <c r="U1284" i="5" s="1"/>
  <c r="U1285" i="5" a="1"/>
  <c r="U1285" i="5" s="1"/>
  <c r="U1286" i="5" a="1"/>
  <c r="U1286" i="5" s="1"/>
  <c r="U1287" i="5" a="1"/>
  <c r="U1287" i="5" s="1"/>
  <c r="U1288" i="5" a="1"/>
  <c r="U1288" i="5" s="1"/>
  <c r="U1289" i="5" a="1"/>
  <c r="U1289" i="5" s="1"/>
  <c r="U1290" i="5" a="1"/>
  <c r="U1290" i="5" s="1"/>
  <c r="U1291" i="5" a="1"/>
  <c r="U1291" i="5" s="1"/>
  <c r="U1292" i="5" a="1"/>
  <c r="U1292" i="5" s="1"/>
  <c r="U1293" i="5" a="1"/>
  <c r="U1293" i="5" s="1"/>
  <c r="U1294" i="5" a="1"/>
  <c r="U1294" i="5" s="1"/>
  <c r="U1295" i="5" a="1"/>
  <c r="U1295" i="5" s="1"/>
  <c r="U1296" i="5" a="1"/>
  <c r="U1296" i="5" s="1"/>
  <c r="U1297" i="5" a="1"/>
  <c r="U1297" i="5" s="1"/>
  <c r="U1298" i="5" a="1"/>
  <c r="U1298" i="5" s="1"/>
  <c r="U1299" i="5" a="1"/>
  <c r="U1299" i="5" s="1"/>
  <c r="U1300" i="5" a="1"/>
  <c r="U1300" i="5" s="1"/>
  <c r="U1301" i="5" a="1"/>
  <c r="U1301" i="5" s="1"/>
  <c r="U1302" i="5" a="1"/>
  <c r="U1302" i="5" s="1"/>
  <c r="U1303" i="5" a="1"/>
  <c r="U1303" i="5" s="1"/>
  <c r="U1304" i="5" a="1"/>
  <c r="U1304" i="5" s="1"/>
  <c r="U1305" i="5" a="1"/>
  <c r="U1305" i="5" s="1"/>
  <c r="U1306" i="5" a="1"/>
  <c r="U1306" i="5" s="1"/>
  <c r="U1307" i="5" a="1"/>
  <c r="U1307" i="5" s="1"/>
  <c r="U1308" i="5" a="1"/>
  <c r="U1308" i="5" s="1"/>
  <c r="U1309" i="5" a="1"/>
  <c r="U1309" i="5" s="1"/>
  <c r="U1310" i="5" a="1"/>
  <c r="U1310" i="5" s="1"/>
  <c r="U1311" i="5" a="1"/>
  <c r="U1311" i="5" s="1"/>
  <c r="U1312" i="5" a="1"/>
  <c r="U1312" i="5" s="1"/>
  <c r="U1313" i="5" a="1"/>
  <c r="U1313" i="5" s="1"/>
  <c r="U1314" i="5" a="1"/>
  <c r="U1314" i="5" s="1"/>
  <c r="U1315" i="5" a="1"/>
  <c r="U1315" i="5" s="1"/>
  <c r="U1316" i="5" a="1"/>
  <c r="U1316" i="5" s="1"/>
  <c r="U1317" i="5" a="1"/>
  <c r="U1317" i="5" s="1"/>
  <c r="U1318" i="5" a="1"/>
  <c r="U1318" i="5" s="1"/>
  <c r="U1319" i="5" a="1"/>
  <c r="U1319" i="5" s="1"/>
  <c r="U1320" i="5" a="1"/>
  <c r="U1320" i="5" s="1"/>
  <c r="U1321" i="5" a="1"/>
  <c r="U1321" i="5" s="1"/>
  <c r="U1322" i="5" a="1"/>
  <c r="U1322" i="5" s="1"/>
  <c r="U1323" i="5" a="1"/>
  <c r="U1323" i="5" s="1"/>
  <c r="U1324" i="5" a="1"/>
  <c r="U1324" i="5" s="1"/>
  <c r="U1325" i="5" a="1"/>
  <c r="U1325" i="5" s="1"/>
  <c r="U1326" i="5" a="1"/>
  <c r="U1326" i="5" s="1"/>
  <c r="U1327" i="5" a="1"/>
  <c r="U1327" i="5" s="1"/>
  <c r="U1328" i="5" a="1"/>
  <c r="U1328" i="5" s="1"/>
  <c r="U1329" i="5" a="1"/>
  <c r="U1329" i="5" s="1"/>
  <c r="U1330" i="5" a="1"/>
  <c r="U1330" i="5" s="1"/>
  <c r="U1331" i="5" a="1"/>
  <c r="U1331" i="5" s="1"/>
  <c r="U1332" i="5" a="1"/>
  <c r="U1332" i="5" s="1"/>
  <c r="U1333" i="5" a="1"/>
  <c r="U1333" i="5" s="1"/>
  <c r="U1334" i="5" a="1"/>
  <c r="U1334" i="5" s="1"/>
  <c r="U1335" i="5" a="1"/>
  <c r="U1335" i="5" s="1"/>
  <c r="U1336" i="5" a="1"/>
  <c r="U1336" i="5" s="1"/>
  <c r="U1337" i="5" a="1"/>
  <c r="U1337" i="5" s="1"/>
  <c r="U1338" i="5" a="1"/>
  <c r="U1338" i="5" s="1"/>
  <c r="U1339" i="5" a="1"/>
  <c r="U1339" i="5" s="1"/>
  <c r="U1340" i="5" a="1"/>
  <c r="U1340" i="5" s="1"/>
  <c r="U1341" i="5" a="1"/>
  <c r="U1341" i="5" s="1"/>
  <c r="U1342" i="5" a="1"/>
  <c r="U1342" i="5" s="1"/>
  <c r="U1343" i="5" a="1"/>
  <c r="U1343" i="5" s="1"/>
  <c r="U1344" i="5" a="1"/>
  <c r="U1344" i="5" s="1"/>
  <c r="U1345" i="5" a="1"/>
  <c r="U1345" i="5" s="1"/>
  <c r="U1346" i="5" a="1"/>
  <c r="U1346" i="5" s="1"/>
  <c r="U1347" i="5" a="1"/>
  <c r="U1347" i="5" s="1"/>
  <c r="U1348" i="5" a="1"/>
  <c r="U1348" i="5" s="1"/>
  <c r="U1349" i="5" a="1"/>
  <c r="U1349" i="5" s="1"/>
  <c r="U1350" i="5" a="1"/>
  <c r="U1350" i="5" s="1"/>
  <c r="U1351" i="5" a="1"/>
  <c r="U1351" i="5" s="1"/>
  <c r="U1352" i="5" a="1"/>
  <c r="U1352" i="5" s="1"/>
  <c r="U1353" i="5" a="1"/>
  <c r="U1353" i="5" s="1"/>
  <c r="U1354" i="5" a="1"/>
  <c r="U1354" i="5" s="1"/>
  <c r="U1355" i="5" a="1"/>
  <c r="U1355" i="5" s="1"/>
  <c r="U1356" i="5" a="1"/>
  <c r="U1356" i="5" s="1"/>
  <c r="U1357" i="5" a="1"/>
  <c r="U1357" i="5" s="1"/>
  <c r="U1358" i="5" a="1"/>
  <c r="U1358" i="5" s="1"/>
  <c r="U1359" i="5" a="1"/>
  <c r="U1359" i="5" s="1"/>
  <c r="U1360" i="5" a="1"/>
  <c r="U1360" i="5" s="1"/>
  <c r="U1361" i="5" a="1"/>
  <c r="U1361" i="5" s="1"/>
  <c r="U1362" i="5" a="1"/>
  <c r="U1362" i="5" s="1"/>
  <c r="U1363" i="5" a="1"/>
  <c r="U1363" i="5" s="1"/>
  <c r="U1364" i="5" a="1"/>
  <c r="U1364" i="5" s="1"/>
  <c r="U1365" i="5" a="1"/>
  <c r="U1365" i="5" s="1"/>
  <c r="U1366" i="5" a="1"/>
  <c r="U1366" i="5" s="1"/>
  <c r="U1367" i="5" a="1"/>
  <c r="U1367" i="5" s="1"/>
  <c r="U1368" i="5" a="1"/>
  <c r="U1368" i="5" s="1"/>
  <c r="U1369" i="5" a="1"/>
  <c r="U1369" i="5" s="1"/>
  <c r="U1370" i="5" a="1"/>
  <c r="U1370" i="5" s="1"/>
  <c r="U1371" i="5" a="1"/>
  <c r="U1371" i="5" s="1"/>
  <c r="U1372" i="5" a="1"/>
  <c r="U1372" i="5" s="1"/>
  <c r="U1373" i="5" a="1"/>
  <c r="U1373" i="5" s="1"/>
  <c r="U1374" i="5" a="1"/>
  <c r="U1374" i="5" s="1"/>
  <c r="U1375" i="5" a="1"/>
  <c r="U1375" i="5" s="1"/>
  <c r="U1376" i="5" a="1"/>
  <c r="U1376" i="5" s="1"/>
  <c r="U1377" i="5" a="1"/>
  <c r="U1377" i="5" s="1"/>
  <c r="U1378" i="5" a="1"/>
  <c r="U1378" i="5" s="1"/>
  <c r="U1379" i="5" a="1"/>
  <c r="U1379" i="5" s="1"/>
  <c r="U1380" i="5" a="1"/>
  <c r="U1380" i="5" s="1"/>
  <c r="U1381" i="5" a="1"/>
  <c r="U1381" i="5" s="1"/>
  <c r="U1382" i="5" a="1"/>
  <c r="U1382" i="5" s="1"/>
  <c r="U1383" i="5" a="1"/>
  <c r="U1383" i="5" s="1"/>
  <c r="U1384" i="5" a="1"/>
  <c r="U1384" i="5" s="1"/>
  <c r="U1385" i="5" a="1"/>
  <c r="U1385" i="5" s="1"/>
  <c r="U1386" i="5" a="1"/>
  <c r="U1386" i="5" s="1"/>
  <c r="U1387" i="5" a="1"/>
  <c r="U1387" i="5" s="1"/>
  <c r="U1388" i="5" a="1"/>
  <c r="U1388" i="5" s="1"/>
  <c r="U1389" i="5" a="1"/>
  <c r="U1389" i="5" s="1"/>
  <c r="U1390" i="5" a="1"/>
  <c r="U1390" i="5" s="1"/>
  <c r="U1391" i="5" a="1"/>
  <c r="U1391" i="5" s="1"/>
  <c r="U1392" i="5" a="1"/>
  <c r="U1392" i="5" s="1"/>
  <c r="U1393" i="5" a="1"/>
  <c r="U1393" i="5" s="1"/>
  <c r="U1394" i="5" a="1"/>
  <c r="U1394" i="5" s="1"/>
  <c r="U1395" i="5" a="1"/>
  <c r="U1395" i="5" s="1"/>
  <c r="U1396" i="5" a="1"/>
  <c r="U1396" i="5" s="1"/>
  <c r="U1397" i="5" a="1"/>
  <c r="U1397" i="5" s="1"/>
  <c r="U1398" i="5" a="1"/>
  <c r="U1398" i="5" s="1"/>
  <c r="U1399" i="5" a="1"/>
  <c r="U1399" i="5" s="1"/>
  <c r="U1400" i="5" a="1"/>
  <c r="U1400" i="5" s="1"/>
  <c r="U1401" i="5" a="1"/>
  <c r="U1401" i="5" s="1"/>
  <c r="U1402" i="5" a="1"/>
  <c r="U1402" i="5" s="1"/>
  <c r="U1403" i="5" a="1"/>
  <c r="U1403" i="5" s="1"/>
  <c r="U1404" i="5" a="1"/>
  <c r="U1404" i="5" s="1"/>
  <c r="U1405" i="5" a="1"/>
  <c r="U1405" i="5" s="1"/>
  <c r="U1406" i="5" a="1"/>
  <c r="U1406" i="5" s="1"/>
  <c r="U1407" i="5" a="1"/>
  <c r="U1407" i="5" s="1"/>
  <c r="U1408" i="5" a="1"/>
  <c r="U1408" i="5" s="1"/>
  <c r="U1409" i="5" a="1"/>
  <c r="U1409" i="5" s="1"/>
  <c r="U1410" i="5" a="1"/>
  <c r="U1410" i="5" s="1"/>
  <c r="U1411" i="5" a="1"/>
  <c r="U1411" i="5" s="1"/>
  <c r="U1412" i="5" a="1"/>
  <c r="U1412" i="5" s="1"/>
  <c r="U1413" i="5" a="1"/>
  <c r="U1413" i="5" s="1"/>
  <c r="U1414" i="5" a="1"/>
  <c r="U1414" i="5" s="1"/>
  <c r="U1415" i="5" a="1"/>
  <c r="U1415" i="5" s="1"/>
  <c r="U1416" i="5" a="1"/>
  <c r="U1416" i="5" s="1"/>
  <c r="U1417" i="5" a="1"/>
  <c r="U1417" i="5" s="1"/>
  <c r="U1418" i="5" a="1"/>
  <c r="U1418" i="5" s="1"/>
  <c r="U1419" i="5" a="1"/>
  <c r="U1419" i="5" s="1"/>
  <c r="U1420" i="5" a="1"/>
  <c r="U1420" i="5" s="1"/>
  <c r="U1421" i="5" a="1"/>
  <c r="U1421" i="5" s="1"/>
  <c r="U1422" i="5" a="1"/>
  <c r="U1422" i="5" s="1"/>
  <c r="U1423" i="5" a="1"/>
  <c r="U1423" i="5" s="1"/>
  <c r="U1424" i="5" a="1"/>
  <c r="U1424" i="5" s="1"/>
  <c r="U1425" i="5" a="1"/>
  <c r="U1425" i="5" s="1"/>
  <c r="U1426" i="5" a="1"/>
  <c r="U1426" i="5" s="1"/>
  <c r="U1427" i="5" a="1"/>
  <c r="U1427" i="5" s="1"/>
  <c r="U1428" i="5" a="1"/>
  <c r="U1428" i="5" s="1"/>
  <c r="U1429" i="5" a="1"/>
  <c r="U1429" i="5" s="1"/>
  <c r="U1430" i="5" a="1"/>
  <c r="U1430" i="5" s="1"/>
  <c r="U1431" i="5" a="1"/>
  <c r="U1431" i="5" s="1"/>
  <c r="U1432" i="5" a="1"/>
  <c r="U1432" i="5" s="1"/>
  <c r="U1433" i="5" a="1"/>
  <c r="U1433" i="5" s="1"/>
  <c r="U1434" i="5" a="1"/>
  <c r="U1434" i="5" s="1"/>
  <c r="U1435" i="5" a="1"/>
  <c r="U1435" i="5" s="1"/>
  <c r="U1436" i="5" a="1"/>
  <c r="U1436" i="5" s="1"/>
  <c r="U1437" i="5" a="1"/>
  <c r="U1437" i="5" s="1"/>
  <c r="U1438" i="5" a="1"/>
  <c r="U1438" i="5" s="1"/>
  <c r="U1439" i="5" a="1"/>
  <c r="U1439" i="5" s="1"/>
  <c r="U1440" i="5" a="1"/>
  <c r="U1440" i="5" s="1"/>
  <c r="U1441" i="5" a="1"/>
  <c r="U1441" i="5" s="1"/>
  <c r="U1442" i="5" a="1"/>
  <c r="U1442" i="5" s="1"/>
  <c r="U1443" i="5" a="1"/>
  <c r="U1443" i="5" s="1"/>
  <c r="U1444" i="5" a="1"/>
  <c r="U1444" i="5" s="1"/>
  <c r="U1445" i="5" a="1"/>
  <c r="U1445" i="5" s="1"/>
  <c r="U1446" i="5" a="1"/>
  <c r="U1446" i="5" s="1"/>
  <c r="U1447" i="5" a="1"/>
  <c r="U1447" i="5" s="1"/>
  <c r="U1448" i="5" a="1"/>
  <c r="U1448" i="5" s="1"/>
  <c r="U1449" i="5" a="1"/>
  <c r="U1449" i="5" s="1"/>
  <c r="U1450" i="5" a="1"/>
  <c r="U1450" i="5" s="1"/>
  <c r="U1451" i="5" a="1"/>
  <c r="U1451" i="5" s="1"/>
  <c r="U1452" i="5" a="1"/>
  <c r="U1452" i="5" s="1"/>
  <c r="U1453" i="5" a="1"/>
  <c r="U1453" i="5" s="1"/>
  <c r="U1454" i="5" a="1"/>
  <c r="U1454" i="5" s="1"/>
  <c r="U1455" i="5" a="1"/>
  <c r="U1455" i="5" s="1"/>
  <c r="U1456" i="5" a="1"/>
  <c r="U1456" i="5" s="1"/>
  <c r="U1457" i="5" a="1"/>
  <c r="U1457" i="5" s="1"/>
  <c r="U1458" i="5" a="1"/>
  <c r="U1458" i="5" s="1"/>
  <c r="U1459" i="5" a="1"/>
  <c r="U1459" i="5" s="1"/>
  <c r="U1460" i="5" a="1"/>
  <c r="U1460" i="5" s="1"/>
  <c r="U1461" i="5" a="1"/>
  <c r="U1461" i="5" s="1"/>
  <c r="U1462" i="5" a="1"/>
  <c r="U1462" i="5" s="1"/>
  <c r="U1463" i="5" a="1"/>
  <c r="U1463" i="5" s="1"/>
  <c r="U1464" i="5" a="1"/>
  <c r="U1464" i="5" s="1"/>
  <c r="U1465" i="5" a="1"/>
  <c r="U1465" i="5" s="1"/>
  <c r="U1466" i="5" a="1"/>
  <c r="U1466" i="5" s="1"/>
  <c r="U1467" i="5" a="1"/>
  <c r="U1467" i="5" s="1"/>
  <c r="U1468" i="5" a="1"/>
  <c r="U1468" i="5" s="1"/>
  <c r="U1469" i="5" a="1"/>
  <c r="U1469" i="5" s="1"/>
  <c r="U1470" i="5" a="1"/>
  <c r="U1470" i="5" s="1"/>
  <c r="U1471" i="5" a="1"/>
  <c r="U1471" i="5" s="1"/>
  <c r="U1472" i="5" a="1"/>
  <c r="U1472" i="5" s="1"/>
  <c r="U1473" i="5" a="1"/>
  <c r="U1473" i="5" s="1"/>
  <c r="U1474" i="5" a="1"/>
  <c r="U1474" i="5" s="1"/>
  <c r="U1475" i="5" a="1"/>
  <c r="U1475" i="5" s="1"/>
  <c r="U1476" i="5" a="1"/>
  <c r="U1476" i="5" s="1"/>
  <c r="U1477" i="5" a="1"/>
  <c r="U1477" i="5" s="1"/>
  <c r="U1478" i="5" a="1"/>
  <c r="U1478" i="5" s="1"/>
  <c r="U1479" i="5" a="1"/>
  <c r="U1479" i="5" s="1"/>
  <c r="U1480" i="5" a="1"/>
  <c r="U1480" i="5" s="1"/>
  <c r="U1481" i="5" a="1"/>
  <c r="U1481" i="5" s="1"/>
  <c r="U1482" i="5" a="1"/>
  <c r="U1482" i="5" s="1"/>
  <c r="U1483" i="5" a="1"/>
  <c r="U1483" i="5" s="1"/>
  <c r="U1484" i="5" a="1"/>
  <c r="U1484" i="5" s="1"/>
  <c r="U1485" i="5" a="1"/>
  <c r="U1485" i="5" s="1"/>
  <c r="U1486" i="5" a="1"/>
  <c r="U1486" i="5" s="1"/>
  <c r="U1487" i="5" a="1"/>
  <c r="U1487" i="5" s="1"/>
  <c r="U1488" i="5" a="1"/>
  <c r="U1488" i="5" s="1"/>
  <c r="U1489" i="5" a="1"/>
  <c r="U1489" i="5" s="1"/>
  <c r="U1490" i="5" a="1"/>
  <c r="U1490" i="5" s="1"/>
  <c r="U1491" i="5" a="1"/>
  <c r="U1491" i="5" s="1"/>
  <c r="U1492" i="5" a="1"/>
  <c r="U1492" i="5" s="1"/>
  <c r="U1493" i="5" a="1"/>
  <c r="U1493" i="5" s="1"/>
  <c r="U1494" i="5" a="1"/>
  <c r="U1494" i="5" s="1"/>
  <c r="U1495" i="5" a="1"/>
  <c r="U1495" i="5" s="1"/>
  <c r="U1496" i="5" a="1"/>
  <c r="U1496" i="5" s="1"/>
  <c r="U1497" i="5" a="1"/>
  <c r="U1497" i="5" s="1"/>
  <c r="U1498" i="5" a="1"/>
  <c r="U1498" i="5" s="1"/>
  <c r="U1499" i="5" a="1"/>
  <c r="U1499" i="5" s="1"/>
  <c r="U1500" i="5" a="1"/>
  <c r="U1500" i="5" s="1"/>
  <c r="U1501" i="5" a="1"/>
  <c r="U1501" i="5" s="1"/>
  <c r="U1502" i="5" a="1"/>
  <c r="U1502" i="5" s="1"/>
  <c r="U1503" i="5" a="1"/>
  <c r="U1503" i="5" s="1"/>
  <c r="U1504" i="5" a="1"/>
  <c r="U1504" i="5" s="1"/>
  <c r="U1505" i="5" a="1"/>
  <c r="U1505" i="5" s="1"/>
  <c r="U1506" i="5" a="1"/>
  <c r="U1506" i="5" s="1"/>
  <c r="U1507" i="5" a="1"/>
  <c r="U1507" i="5" s="1"/>
  <c r="U1508" i="5" a="1"/>
  <c r="U1508" i="5" s="1"/>
  <c r="U1509" i="5" a="1"/>
  <c r="U1509" i="5"/>
  <c r="U1510" i="5" a="1"/>
  <c r="U1510" i="5" s="1"/>
  <c r="U1511" i="5" a="1"/>
  <c r="U1511" i="5" s="1"/>
  <c r="U1512" i="5" a="1"/>
  <c r="U1512" i="5" s="1"/>
  <c r="U1513" i="5" a="1"/>
  <c r="U1513" i="5" s="1"/>
  <c r="U1514" i="5" a="1"/>
  <c r="U1514" i="5" s="1"/>
  <c r="U1515" i="5" a="1"/>
  <c r="U1515" i="5" s="1"/>
  <c r="U1516" i="5" a="1"/>
  <c r="U1516" i="5" s="1"/>
  <c r="U1517" i="5" a="1"/>
  <c r="U1517" i="5" s="1"/>
  <c r="U1518" i="5" a="1"/>
  <c r="U1518" i="5" s="1"/>
  <c r="U1519" i="5" a="1"/>
  <c r="U1519" i="5" s="1"/>
  <c r="U1520" i="5" a="1"/>
  <c r="U1520" i="5" s="1"/>
  <c r="U1521" i="5" a="1"/>
  <c r="U1521" i="5" s="1"/>
  <c r="U1522" i="5" a="1"/>
  <c r="U1522" i="5" s="1"/>
  <c r="U1523" i="5" a="1"/>
  <c r="U1523" i="5" s="1"/>
  <c r="U1524" i="5" a="1"/>
  <c r="U1524" i="5" s="1"/>
  <c r="U1525" i="5" a="1"/>
  <c r="U1525" i="5" s="1"/>
  <c r="U1526" i="5" a="1"/>
  <c r="U1526" i="5" s="1"/>
  <c r="U1527" i="5" a="1"/>
  <c r="U1527" i="5" s="1"/>
  <c r="U1528" i="5" a="1"/>
  <c r="U1528" i="5" s="1"/>
  <c r="U1529" i="5" a="1"/>
  <c r="U1529" i="5" s="1"/>
  <c r="U1530" i="5" a="1"/>
  <c r="U1530" i="5" s="1"/>
  <c r="U2" i="5" a="1"/>
  <c r="U2" i="5" s="1"/>
  <c r="T3" i="5" a="1"/>
  <c r="T3" i="5" s="1"/>
  <c r="T4" i="5" a="1"/>
  <c r="T4" i="5" s="1"/>
  <c r="T5" i="5" a="1"/>
  <c r="T5" i="5" s="1"/>
  <c r="T6" i="5" a="1"/>
  <c r="T6" i="5" s="1"/>
  <c r="T7" i="5" a="1"/>
  <c r="T7" i="5" s="1"/>
  <c r="T8" i="5" a="1"/>
  <c r="T8" i="5" s="1"/>
  <c r="T9" i="5" a="1"/>
  <c r="T9" i="5" s="1"/>
  <c r="T10" i="5" a="1"/>
  <c r="T10" i="5" s="1"/>
  <c r="T11" i="5" a="1"/>
  <c r="T11" i="5" s="1"/>
  <c r="T12" i="5" a="1"/>
  <c r="T12" i="5" s="1"/>
  <c r="T13" i="5" a="1"/>
  <c r="T13" i="5" s="1"/>
  <c r="T14" i="5" a="1"/>
  <c r="T14" i="5" s="1"/>
  <c r="T15" i="5" a="1"/>
  <c r="T15" i="5" s="1"/>
  <c r="T16" i="5" a="1"/>
  <c r="T16" i="5" s="1"/>
  <c r="T17" i="5" a="1"/>
  <c r="T17" i="5" s="1"/>
  <c r="T18" i="5" a="1"/>
  <c r="T18" i="5" s="1"/>
  <c r="T19" i="5" a="1"/>
  <c r="T19" i="5" s="1"/>
  <c r="T20" i="5" a="1"/>
  <c r="T20" i="5" s="1"/>
  <c r="T21" i="5" a="1"/>
  <c r="T21" i="5" s="1"/>
  <c r="T22" i="5" a="1"/>
  <c r="T22" i="5" s="1"/>
  <c r="T23" i="5" a="1"/>
  <c r="T23" i="5" s="1"/>
  <c r="T24" i="5" a="1"/>
  <c r="T24" i="5" s="1"/>
  <c r="T25" i="5" a="1"/>
  <c r="T25" i="5" s="1"/>
  <c r="T26" i="5" a="1"/>
  <c r="T26" i="5" s="1"/>
  <c r="T27" i="5" a="1"/>
  <c r="T27" i="5" s="1"/>
  <c r="T28" i="5" a="1"/>
  <c r="T28" i="5" s="1"/>
  <c r="T29" i="5" a="1"/>
  <c r="T29" i="5" s="1"/>
  <c r="T30" i="5" a="1"/>
  <c r="T30" i="5" s="1"/>
  <c r="T31" i="5" a="1"/>
  <c r="T31" i="5" s="1"/>
  <c r="T32" i="5" a="1"/>
  <c r="T32" i="5" s="1"/>
  <c r="T33" i="5" a="1"/>
  <c r="T33" i="5" s="1"/>
  <c r="T34" i="5" a="1"/>
  <c r="T34" i="5" s="1"/>
  <c r="T35" i="5" a="1"/>
  <c r="T35" i="5" s="1"/>
  <c r="T36" i="5" a="1"/>
  <c r="T36" i="5" s="1"/>
  <c r="T37" i="5" a="1"/>
  <c r="T37" i="5" s="1"/>
  <c r="T38" i="5" a="1"/>
  <c r="T38" i="5" s="1"/>
  <c r="T39" i="5" a="1"/>
  <c r="T39" i="5" s="1"/>
  <c r="T40" i="5" a="1"/>
  <c r="T40" i="5" s="1"/>
  <c r="T41" i="5" a="1"/>
  <c r="T41" i="5" s="1"/>
  <c r="T42" i="5" a="1"/>
  <c r="T42" i="5" s="1"/>
  <c r="T43" i="5" a="1"/>
  <c r="T43" i="5" s="1"/>
  <c r="T44" i="5" a="1"/>
  <c r="T44" i="5" s="1"/>
  <c r="T45" i="5" a="1"/>
  <c r="T45" i="5" s="1"/>
  <c r="T46" i="5" a="1"/>
  <c r="T46" i="5" s="1"/>
  <c r="T47" i="5" a="1"/>
  <c r="T47" i="5" s="1"/>
  <c r="T48" i="5" a="1"/>
  <c r="T48" i="5" s="1"/>
  <c r="T49" i="5" a="1"/>
  <c r="T49" i="5" s="1"/>
  <c r="T50" i="5" a="1"/>
  <c r="T50" i="5" s="1"/>
  <c r="T51" i="5" a="1"/>
  <c r="T51" i="5" s="1"/>
  <c r="T52" i="5" a="1"/>
  <c r="T52" i="5" s="1"/>
  <c r="T53" i="5" a="1"/>
  <c r="T53" i="5" s="1"/>
  <c r="T54" i="5" a="1"/>
  <c r="T54" i="5" s="1"/>
  <c r="T55" i="5" a="1"/>
  <c r="T55" i="5" s="1"/>
  <c r="T56" i="5" a="1"/>
  <c r="T56" i="5" s="1"/>
  <c r="T57" i="5" a="1"/>
  <c r="T57" i="5" s="1"/>
  <c r="T58" i="5" a="1"/>
  <c r="T58" i="5" s="1"/>
  <c r="T59" i="5" a="1"/>
  <c r="T59" i="5" s="1"/>
  <c r="T60" i="5" a="1"/>
  <c r="T60" i="5" s="1"/>
  <c r="T61" i="5" a="1"/>
  <c r="T61" i="5" s="1"/>
  <c r="T62" i="5" a="1"/>
  <c r="T62" i="5" s="1"/>
  <c r="T63" i="5" a="1"/>
  <c r="T63" i="5" s="1"/>
  <c r="T64" i="5" a="1"/>
  <c r="T64" i="5" s="1"/>
  <c r="T65" i="5" a="1"/>
  <c r="T65" i="5" s="1"/>
  <c r="T66" i="5" a="1"/>
  <c r="T66" i="5" s="1"/>
  <c r="T67" i="5" a="1"/>
  <c r="T67" i="5" s="1"/>
  <c r="T68" i="5" a="1"/>
  <c r="T68" i="5" s="1"/>
  <c r="T69" i="5" a="1"/>
  <c r="T69" i="5" s="1"/>
  <c r="T70" i="5" a="1"/>
  <c r="T70" i="5" s="1"/>
  <c r="T71" i="5" a="1"/>
  <c r="T71" i="5" s="1"/>
  <c r="T72" i="5" a="1"/>
  <c r="T72" i="5" s="1"/>
  <c r="T73" i="5" a="1"/>
  <c r="T73" i="5" s="1"/>
  <c r="T74" i="5" a="1"/>
  <c r="T74" i="5" s="1"/>
  <c r="T75" i="5" a="1"/>
  <c r="T75" i="5" s="1"/>
  <c r="T76" i="5" a="1"/>
  <c r="T76" i="5" s="1"/>
  <c r="T77" i="5" a="1"/>
  <c r="T77" i="5" s="1"/>
  <c r="T78" i="5" a="1"/>
  <c r="T78" i="5" s="1"/>
  <c r="T79" i="5" a="1"/>
  <c r="T79" i="5" s="1"/>
  <c r="T80" i="5" a="1"/>
  <c r="T80" i="5" s="1"/>
  <c r="T81" i="5" a="1"/>
  <c r="T81" i="5" s="1"/>
  <c r="T82" i="5" a="1"/>
  <c r="T82" i="5" s="1"/>
  <c r="T83" i="5" a="1"/>
  <c r="T83" i="5" s="1"/>
  <c r="T84" i="5" a="1"/>
  <c r="T84" i="5" s="1"/>
  <c r="T85" i="5" a="1"/>
  <c r="T85" i="5" s="1"/>
  <c r="T86" i="5" a="1"/>
  <c r="T86" i="5" s="1"/>
  <c r="T87" i="5" a="1"/>
  <c r="T87" i="5" s="1"/>
  <c r="T88" i="5" a="1"/>
  <c r="T88" i="5" s="1"/>
  <c r="T89" i="5" a="1"/>
  <c r="T89" i="5" s="1"/>
  <c r="T90" i="5" a="1"/>
  <c r="T90" i="5" s="1"/>
  <c r="T91" i="5" a="1"/>
  <c r="T91" i="5" s="1"/>
  <c r="T92" i="5" a="1"/>
  <c r="T92" i="5" s="1"/>
  <c r="T93" i="5" a="1"/>
  <c r="T93" i="5" s="1"/>
  <c r="T94" i="5" a="1"/>
  <c r="T94" i="5" s="1"/>
  <c r="T95" i="5" a="1"/>
  <c r="T95" i="5" s="1"/>
  <c r="T96" i="5" a="1"/>
  <c r="T96" i="5" s="1"/>
  <c r="T97" i="5" a="1"/>
  <c r="T97" i="5" s="1"/>
  <c r="T98" i="5" a="1"/>
  <c r="T98" i="5" s="1"/>
  <c r="T99" i="5" a="1"/>
  <c r="T99" i="5" s="1"/>
  <c r="T100" i="5" a="1"/>
  <c r="T100" i="5" s="1"/>
  <c r="T101" i="5" a="1"/>
  <c r="T101" i="5" s="1"/>
  <c r="T102" i="5" a="1"/>
  <c r="T102" i="5" s="1"/>
  <c r="T103" i="5" a="1"/>
  <c r="T103" i="5" s="1"/>
  <c r="T104" i="5" a="1"/>
  <c r="T104" i="5" s="1"/>
  <c r="T105" i="5" a="1"/>
  <c r="T105" i="5" s="1"/>
  <c r="T106" i="5" a="1"/>
  <c r="T106" i="5" s="1"/>
  <c r="T107" i="5" a="1"/>
  <c r="T107" i="5" s="1"/>
  <c r="T108" i="5" a="1"/>
  <c r="T108" i="5" s="1"/>
  <c r="T109" i="5" a="1"/>
  <c r="T109" i="5" s="1"/>
  <c r="T110" i="5" a="1"/>
  <c r="T110" i="5" s="1"/>
  <c r="T111" i="5" a="1"/>
  <c r="T111" i="5" s="1"/>
  <c r="T112" i="5" a="1"/>
  <c r="T112" i="5" s="1"/>
  <c r="T113" i="5" a="1"/>
  <c r="T113" i="5" s="1"/>
  <c r="T114" i="5" a="1"/>
  <c r="T114" i="5" s="1"/>
  <c r="T115" i="5" a="1"/>
  <c r="T115" i="5" s="1"/>
  <c r="T116" i="5" a="1"/>
  <c r="T116" i="5" s="1"/>
  <c r="T117" i="5" a="1"/>
  <c r="T117" i="5" s="1"/>
  <c r="T118" i="5" a="1"/>
  <c r="T118" i="5" s="1"/>
  <c r="T119" i="5" a="1"/>
  <c r="T119" i="5" s="1"/>
  <c r="T120" i="5" a="1"/>
  <c r="T120" i="5" s="1"/>
  <c r="T121" i="5" a="1"/>
  <c r="T121" i="5" s="1"/>
  <c r="T122" i="5" a="1"/>
  <c r="T122" i="5" s="1"/>
  <c r="T123" i="5" a="1"/>
  <c r="T123" i="5" s="1"/>
  <c r="T124" i="5" a="1"/>
  <c r="T124" i="5" s="1"/>
  <c r="T125" i="5" a="1"/>
  <c r="T125" i="5" s="1"/>
  <c r="T126" i="5" a="1"/>
  <c r="T126" i="5" s="1"/>
  <c r="T127" i="5" a="1"/>
  <c r="T127" i="5" s="1"/>
  <c r="T128" i="5" a="1"/>
  <c r="T128" i="5" s="1"/>
  <c r="T129" i="5" a="1"/>
  <c r="T129" i="5" s="1"/>
  <c r="T130" i="5" a="1"/>
  <c r="T130" i="5" s="1"/>
  <c r="T131" i="5" a="1"/>
  <c r="T131" i="5" s="1"/>
  <c r="T132" i="5" a="1"/>
  <c r="T132" i="5" s="1"/>
  <c r="T133" i="5" a="1"/>
  <c r="T133" i="5" s="1"/>
  <c r="T134" i="5" a="1"/>
  <c r="T134" i="5" s="1"/>
  <c r="T135" i="5" a="1"/>
  <c r="T135" i="5" s="1"/>
  <c r="T136" i="5" a="1"/>
  <c r="T136" i="5" s="1"/>
  <c r="T137" i="5" a="1"/>
  <c r="T137" i="5" s="1"/>
  <c r="T138" i="5" a="1"/>
  <c r="T138" i="5" s="1"/>
  <c r="T139" i="5" a="1"/>
  <c r="T139" i="5" s="1"/>
  <c r="T140" i="5" a="1"/>
  <c r="T140" i="5" s="1"/>
  <c r="T141" i="5" a="1"/>
  <c r="T141" i="5" s="1"/>
  <c r="T142" i="5" a="1"/>
  <c r="T142" i="5" s="1"/>
  <c r="T143" i="5" a="1"/>
  <c r="T143" i="5" s="1"/>
  <c r="T144" i="5" a="1"/>
  <c r="T144" i="5" s="1"/>
  <c r="T145" i="5" a="1"/>
  <c r="T145" i="5" s="1"/>
  <c r="T146" i="5" a="1"/>
  <c r="T146" i="5" s="1"/>
  <c r="T147" i="5" a="1"/>
  <c r="T147" i="5" s="1"/>
  <c r="T148" i="5" a="1"/>
  <c r="T148" i="5" s="1"/>
  <c r="T149" i="5" a="1"/>
  <c r="T149" i="5" s="1"/>
  <c r="T150" i="5" a="1"/>
  <c r="T150" i="5" s="1"/>
  <c r="T151" i="5" a="1"/>
  <c r="T151" i="5" s="1"/>
  <c r="T152" i="5" a="1"/>
  <c r="T152" i="5" s="1"/>
  <c r="T153" i="5" a="1"/>
  <c r="T153" i="5" s="1"/>
  <c r="T154" i="5" a="1"/>
  <c r="T154" i="5" s="1"/>
  <c r="T155" i="5" a="1"/>
  <c r="T155" i="5" s="1"/>
  <c r="T156" i="5" a="1"/>
  <c r="T156" i="5" s="1"/>
  <c r="T157" i="5" a="1"/>
  <c r="T157" i="5" s="1"/>
  <c r="T158" i="5" a="1"/>
  <c r="T158" i="5" s="1"/>
  <c r="T159" i="5" a="1"/>
  <c r="T159" i="5" s="1"/>
  <c r="T160" i="5" a="1"/>
  <c r="T160" i="5" s="1"/>
  <c r="T161" i="5" a="1"/>
  <c r="T161" i="5" s="1"/>
  <c r="T162" i="5" a="1"/>
  <c r="T162" i="5" s="1"/>
  <c r="T163" i="5" a="1"/>
  <c r="T163" i="5" s="1"/>
  <c r="T164" i="5" a="1"/>
  <c r="T164" i="5" s="1"/>
  <c r="T165" i="5" a="1"/>
  <c r="T165" i="5" s="1"/>
  <c r="T166" i="5" a="1"/>
  <c r="T166" i="5" s="1"/>
  <c r="T167" i="5" a="1"/>
  <c r="T167" i="5" s="1"/>
  <c r="T168" i="5" a="1"/>
  <c r="T168" i="5" s="1"/>
  <c r="T169" i="5" a="1"/>
  <c r="T169" i="5" s="1"/>
  <c r="T170" i="5" a="1"/>
  <c r="T170" i="5" s="1"/>
  <c r="T171" i="5" a="1"/>
  <c r="T171" i="5" s="1"/>
  <c r="T172" i="5" a="1"/>
  <c r="T172" i="5" s="1"/>
  <c r="T173" i="5" a="1"/>
  <c r="T173" i="5" s="1"/>
  <c r="T174" i="5" a="1"/>
  <c r="T174" i="5" s="1"/>
  <c r="T175" i="5" a="1"/>
  <c r="T175" i="5" s="1"/>
  <c r="T176" i="5" a="1"/>
  <c r="T176" i="5" s="1"/>
  <c r="T177" i="5" a="1"/>
  <c r="T177" i="5" s="1"/>
  <c r="T178" i="5" a="1"/>
  <c r="T178" i="5" s="1"/>
  <c r="T179" i="5" a="1"/>
  <c r="T179" i="5" s="1"/>
  <c r="T180" i="5" a="1"/>
  <c r="T180" i="5" s="1"/>
  <c r="T181" i="5" a="1"/>
  <c r="T181" i="5" s="1"/>
  <c r="T182" i="5" a="1"/>
  <c r="T182" i="5" s="1"/>
  <c r="T183" i="5" a="1"/>
  <c r="T183" i="5" s="1"/>
  <c r="T184" i="5" a="1"/>
  <c r="T184" i="5" s="1"/>
  <c r="T185" i="5" a="1"/>
  <c r="T185" i="5" s="1"/>
  <c r="T186" i="5" a="1"/>
  <c r="T186" i="5" s="1"/>
  <c r="T187" i="5" a="1"/>
  <c r="T187" i="5" s="1"/>
  <c r="T188" i="5" a="1"/>
  <c r="T188" i="5" s="1"/>
  <c r="T189" i="5" a="1"/>
  <c r="T189" i="5" s="1"/>
  <c r="T190" i="5" a="1"/>
  <c r="T190" i="5" s="1"/>
  <c r="T191" i="5" a="1"/>
  <c r="T191" i="5" s="1"/>
  <c r="T192" i="5" a="1"/>
  <c r="T192" i="5" s="1"/>
  <c r="T193" i="5" a="1"/>
  <c r="T193" i="5" s="1"/>
  <c r="T194" i="5" a="1"/>
  <c r="T194" i="5"/>
  <c r="T195" i="5" a="1"/>
  <c r="T195" i="5" s="1"/>
  <c r="T196" i="5" a="1"/>
  <c r="T196" i="5" s="1"/>
  <c r="T197" i="5" a="1"/>
  <c r="T197" i="5" s="1"/>
  <c r="T198" i="5" a="1"/>
  <c r="T198" i="5" s="1"/>
  <c r="T199" i="5" a="1"/>
  <c r="T199" i="5" s="1"/>
  <c r="T200" i="5" a="1"/>
  <c r="T200" i="5" s="1"/>
  <c r="T201" i="5" a="1"/>
  <c r="T201" i="5" s="1"/>
  <c r="T202" i="5" a="1"/>
  <c r="T202" i="5" s="1"/>
  <c r="T203" i="5" a="1"/>
  <c r="T203" i="5" s="1"/>
  <c r="T204" i="5" a="1"/>
  <c r="T204" i="5" s="1"/>
  <c r="T205" i="5" a="1"/>
  <c r="T205" i="5" s="1"/>
  <c r="T206" i="5" a="1"/>
  <c r="T206" i="5" s="1"/>
  <c r="T207" i="5" a="1"/>
  <c r="T207" i="5" s="1"/>
  <c r="T208" i="5" a="1"/>
  <c r="T208" i="5" s="1"/>
  <c r="T209" i="5" a="1"/>
  <c r="T209" i="5" s="1"/>
  <c r="T210" i="5" a="1"/>
  <c r="T210" i="5" s="1"/>
  <c r="T211" i="5" a="1"/>
  <c r="T211" i="5" s="1"/>
  <c r="T212" i="5" a="1"/>
  <c r="T212" i="5" s="1"/>
  <c r="T213" i="5" a="1"/>
  <c r="T213" i="5" s="1"/>
  <c r="T214" i="5" a="1"/>
  <c r="T214" i="5" s="1"/>
  <c r="T215" i="5" a="1"/>
  <c r="T215" i="5" s="1"/>
  <c r="T216" i="5" a="1"/>
  <c r="T216" i="5" s="1"/>
  <c r="T217" i="5" a="1"/>
  <c r="T217" i="5" s="1"/>
  <c r="T218" i="5" a="1"/>
  <c r="T218" i="5" s="1"/>
  <c r="T219" i="5" a="1"/>
  <c r="T219" i="5" s="1"/>
  <c r="T220" i="5" a="1"/>
  <c r="T220" i="5" s="1"/>
  <c r="T221" i="5" a="1"/>
  <c r="T221" i="5" s="1"/>
  <c r="T222" i="5" a="1"/>
  <c r="T222" i="5" s="1"/>
  <c r="T223" i="5" a="1"/>
  <c r="T223" i="5" s="1"/>
  <c r="T224" i="5" a="1"/>
  <c r="T224" i="5" s="1"/>
  <c r="T225" i="5" a="1"/>
  <c r="T225" i="5" s="1"/>
  <c r="T226" i="5" a="1"/>
  <c r="T226" i="5" s="1"/>
  <c r="T227" i="5" a="1"/>
  <c r="T227" i="5" s="1"/>
  <c r="T228" i="5" a="1"/>
  <c r="T228" i="5" s="1"/>
  <c r="T229" i="5" a="1"/>
  <c r="T229" i="5" s="1"/>
  <c r="T230" i="5" a="1"/>
  <c r="T230" i="5" s="1"/>
  <c r="T231" i="5" a="1"/>
  <c r="T231" i="5" s="1"/>
  <c r="T232" i="5" a="1"/>
  <c r="T232" i="5" s="1"/>
  <c r="T233" i="5" a="1"/>
  <c r="T233" i="5" s="1"/>
  <c r="T234" i="5" a="1"/>
  <c r="T234" i="5" s="1"/>
  <c r="T235" i="5" a="1"/>
  <c r="T235" i="5" s="1"/>
  <c r="T236" i="5" a="1"/>
  <c r="T236" i="5" s="1"/>
  <c r="T237" i="5" a="1"/>
  <c r="T237" i="5" s="1"/>
  <c r="T238" i="5" a="1"/>
  <c r="T238" i="5" s="1"/>
  <c r="T239" i="5" a="1"/>
  <c r="T239" i="5" s="1"/>
  <c r="T240" i="5" a="1"/>
  <c r="T240" i="5" s="1"/>
  <c r="T241" i="5" a="1"/>
  <c r="T241" i="5" s="1"/>
  <c r="T242" i="5" a="1"/>
  <c r="T242" i="5" s="1"/>
  <c r="T243" i="5" a="1"/>
  <c r="T243" i="5" s="1"/>
  <c r="T244" i="5" a="1"/>
  <c r="T244" i="5" s="1"/>
  <c r="T245" i="5" a="1"/>
  <c r="T245" i="5" s="1"/>
  <c r="T246" i="5" a="1"/>
  <c r="T246" i="5" s="1"/>
  <c r="T247" i="5" a="1"/>
  <c r="T247" i="5" s="1"/>
  <c r="T248" i="5" a="1"/>
  <c r="T248" i="5" s="1"/>
  <c r="T249" i="5" a="1"/>
  <c r="T249" i="5" s="1"/>
  <c r="T250" i="5" a="1"/>
  <c r="T250" i="5" s="1"/>
  <c r="T251" i="5" a="1"/>
  <c r="T251" i="5" s="1"/>
  <c r="T252" i="5" a="1"/>
  <c r="T252" i="5" s="1"/>
  <c r="T253" i="5" a="1"/>
  <c r="T253" i="5" s="1"/>
  <c r="T254" i="5" a="1"/>
  <c r="T254" i="5" s="1"/>
  <c r="T255" i="5" a="1"/>
  <c r="T255" i="5" s="1"/>
  <c r="T256" i="5" a="1"/>
  <c r="T256" i="5" s="1"/>
  <c r="T257" i="5" a="1"/>
  <c r="T257" i="5" s="1"/>
  <c r="T258" i="5" a="1"/>
  <c r="T258" i="5" s="1"/>
  <c r="T259" i="5" a="1"/>
  <c r="T259" i="5" s="1"/>
  <c r="T260" i="5" a="1"/>
  <c r="T260" i="5" s="1"/>
  <c r="T261" i="5" a="1"/>
  <c r="T261" i="5" s="1"/>
  <c r="T262" i="5" a="1"/>
  <c r="T262" i="5" s="1"/>
  <c r="T263" i="5" a="1"/>
  <c r="T263" i="5" s="1"/>
  <c r="T264" i="5" a="1"/>
  <c r="T264" i="5" s="1"/>
  <c r="T265" i="5" a="1"/>
  <c r="T265" i="5" s="1"/>
  <c r="T266" i="5" a="1"/>
  <c r="T266" i="5" s="1"/>
  <c r="T267" i="5" a="1"/>
  <c r="T267" i="5" s="1"/>
  <c r="T268" i="5" a="1"/>
  <c r="T268" i="5" s="1"/>
  <c r="T269" i="5" a="1"/>
  <c r="T269" i="5" s="1"/>
  <c r="T270" i="5" a="1"/>
  <c r="T270" i="5" s="1"/>
  <c r="T271" i="5" a="1"/>
  <c r="T271" i="5" s="1"/>
  <c r="T272" i="5" a="1"/>
  <c r="T272" i="5" s="1"/>
  <c r="T273" i="5" a="1"/>
  <c r="T273" i="5" s="1"/>
  <c r="T274" i="5" a="1"/>
  <c r="T274" i="5" s="1"/>
  <c r="T275" i="5" a="1"/>
  <c r="T275" i="5" s="1"/>
  <c r="T276" i="5" a="1"/>
  <c r="T276" i="5" s="1"/>
  <c r="T277" i="5" a="1"/>
  <c r="T277" i="5" s="1"/>
  <c r="T278" i="5" a="1"/>
  <c r="T278" i="5" s="1"/>
  <c r="T279" i="5" a="1"/>
  <c r="T279" i="5" s="1"/>
  <c r="T280" i="5" a="1"/>
  <c r="T280" i="5" s="1"/>
  <c r="T281" i="5" a="1"/>
  <c r="T281" i="5" s="1"/>
  <c r="T282" i="5" a="1"/>
  <c r="T282" i="5" s="1"/>
  <c r="T283" i="5" a="1"/>
  <c r="T283" i="5" s="1"/>
  <c r="T284" i="5" a="1"/>
  <c r="T284" i="5" s="1"/>
  <c r="T285" i="5" a="1"/>
  <c r="T285" i="5" s="1"/>
  <c r="T286" i="5" a="1"/>
  <c r="T286" i="5" s="1"/>
  <c r="T287" i="5" a="1"/>
  <c r="T287" i="5" s="1"/>
  <c r="T288" i="5" a="1"/>
  <c r="T288" i="5" s="1"/>
  <c r="T289" i="5" a="1"/>
  <c r="T289" i="5" s="1"/>
  <c r="T290" i="5" a="1"/>
  <c r="T290" i="5" s="1"/>
  <c r="T291" i="5" a="1"/>
  <c r="T291" i="5" s="1"/>
  <c r="T292" i="5" a="1"/>
  <c r="T292" i="5" s="1"/>
  <c r="T293" i="5" a="1"/>
  <c r="T293" i="5" s="1"/>
  <c r="T294" i="5" a="1"/>
  <c r="T294" i="5" s="1"/>
  <c r="T295" i="5" a="1"/>
  <c r="T295" i="5" s="1"/>
  <c r="T296" i="5" a="1"/>
  <c r="T296" i="5" s="1"/>
  <c r="T297" i="5" a="1"/>
  <c r="T297" i="5" s="1"/>
  <c r="T298" i="5" a="1"/>
  <c r="T298" i="5" s="1"/>
  <c r="T299" i="5" a="1"/>
  <c r="T299" i="5" s="1"/>
  <c r="T300" i="5" a="1"/>
  <c r="T300" i="5" s="1"/>
  <c r="T301" i="5" a="1"/>
  <c r="T301" i="5" s="1"/>
  <c r="T302" i="5" a="1"/>
  <c r="T302" i="5" s="1"/>
  <c r="T303" i="5" a="1"/>
  <c r="T303" i="5" s="1"/>
  <c r="T304" i="5" a="1"/>
  <c r="T304" i="5" s="1"/>
  <c r="T305" i="5" a="1"/>
  <c r="T305" i="5" s="1"/>
  <c r="T306" i="5" a="1"/>
  <c r="T306" i="5" s="1"/>
  <c r="T307" i="5" a="1"/>
  <c r="T307" i="5" s="1"/>
  <c r="T308" i="5" a="1"/>
  <c r="T308" i="5" s="1"/>
  <c r="T309" i="5" a="1"/>
  <c r="T309" i="5" s="1"/>
  <c r="T310" i="5" a="1"/>
  <c r="T310" i="5" s="1"/>
  <c r="T311" i="5" a="1"/>
  <c r="T311" i="5" s="1"/>
  <c r="T312" i="5" a="1"/>
  <c r="T312" i="5" s="1"/>
  <c r="T313" i="5" a="1"/>
  <c r="T313" i="5" s="1"/>
  <c r="T314" i="5" a="1"/>
  <c r="T314" i="5" s="1"/>
  <c r="T315" i="5" a="1"/>
  <c r="T315" i="5" s="1"/>
  <c r="T316" i="5" a="1"/>
  <c r="T316" i="5" s="1"/>
  <c r="T317" i="5" a="1"/>
  <c r="T317" i="5" s="1"/>
  <c r="T318" i="5" a="1"/>
  <c r="T318" i="5" s="1"/>
  <c r="T319" i="5" a="1"/>
  <c r="T319" i="5" s="1"/>
  <c r="T320" i="5" a="1"/>
  <c r="T320" i="5" s="1"/>
  <c r="T321" i="5" a="1"/>
  <c r="T321" i="5" s="1"/>
  <c r="T322" i="5" a="1"/>
  <c r="T322" i="5" s="1"/>
  <c r="T323" i="5" a="1"/>
  <c r="T323" i="5" s="1"/>
  <c r="T324" i="5" a="1"/>
  <c r="T324" i="5" s="1"/>
  <c r="T325" i="5" a="1"/>
  <c r="T325" i="5" s="1"/>
  <c r="T326" i="5" a="1"/>
  <c r="T326" i="5" s="1"/>
  <c r="T327" i="5" a="1"/>
  <c r="T327" i="5" s="1"/>
  <c r="T328" i="5" a="1"/>
  <c r="T328" i="5" s="1"/>
  <c r="T329" i="5" a="1"/>
  <c r="T329" i="5" s="1"/>
  <c r="T330" i="5" a="1"/>
  <c r="T330" i="5" s="1"/>
  <c r="T331" i="5" a="1"/>
  <c r="T331" i="5" s="1"/>
  <c r="T332" i="5" a="1"/>
  <c r="T332" i="5" s="1"/>
  <c r="T333" i="5" a="1"/>
  <c r="T333" i="5" s="1"/>
  <c r="T334" i="5" a="1"/>
  <c r="T334" i="5" s="1"/>
  <c r="T335" i="5" a="1"/>
  <c r="T335" i="5" s="1"/>
  <c r="T336" i="5" a="1"/>
  <c r="T336" i="5" s="1"/>
  <c r="T337" i="5" a="1"/>
  <c r="T337" i="5" s="1"/>
  <c r="T338" i="5" a="1"/>
  <c r="T338" i="5" s="1"/>
  <c r="T339" i="5" a="1"/>
  <c r="T339" i="5" s="1"/>
  <c r="T340" i="5" a="1"/>
  <c r="T340" i="5" s="1"/>
  <c r="T341" i="5" a="1"/>
  <c r="T341" i="5" s="1"/>
  <c r="T342" i="5" a="1"/>
  <c r="T342" i="5" s="1"/>
  <c r="T343" i="5" a="1"/>
  <c r="T343" i="5" s="1"/>
  <c r="T344" i="5" a="1"/>
  <c r="T344" i="5" s="1"/>
  <c r="T345" i="5" a="1"/>
  <c r="T345" i="5" s="1"/>
  <c r="T346" i="5" a="1"/>
  <c r="T346" i="5" s="1"/>
  <c r="T347" i="5" a="1"/>
  <c r="T347" i="5" s="1"/>
  <c r="T348" i="5" a="1"/>
  <c r="T348" i="5" s="1"/>
  <c r="T349" i="5" a="1"/>
  <c r="T349" i="5" s="1"/>
  <c r="T350" i="5" a="1"/>
  <c r="T350" i="5" s="1"/>
  <c r="T351" i="5" a="1"/>
  <c r="T351" i="5" s="1"/>
  <c r="T352" i="5" a="1"/>
  <c r="T352" i="5" s="1"/>
  <c r="T353" i="5" a="1"/>
  <c r="T353" i="5" s="1"/>
  <c r="T354" i="5" a="1"/>
  <c r="T354" i="5" s="1"/>
  <c r="T355" i="5" a="1"/>
  <c r="T355" i="5" s="1"/>
  <c r="T356" i="5" a="1"/>
  <c r="T356" i="5" s="1"/>
  <c r="T357" i="5" a="1"/>
  <c r="T357" i="5" s="1"/>
  <c r="T358" i="5" a="1"/>
  <c r="T358" i="5" s="1"/>
  <c r="T359" i="5" a="1"/>
  <c r="T359" i="5" s="1"/>
  <c r="T360" i="5" a="1"/>
  <c r="T360" i="5" s="1"/>
  <c r="T361" i="5" a="1"/>
  <c r="T361" i="5"/>
  <c r="T362" i="5" a="1"/>
  <c r="T362" i="5" s="1"/>
  <c r="T363" i="5" a="1"/>
  <c r="T363" i="5" s="1"/>
  <c r="T364" i="5" a="1"/>
  <c r="T364" i="5" s="1"/>
  <c r="T365" i="5" a="1"/>
  <c r="T365" i="5" s="1"/>
  <c r="T366" i="5" a="1"/>
  <c r="T366" i="5" s="1"/>
  <c r="T367" i="5" a="1"/>
  <c r="T367" i="5" s="1"/>
  <c r="T368" i="5" a="1"/>
  <c r="T368" i="5" s="1"/>
  <c r="T369" i="5" a="1"/>
  <c r="T369" i="5" s="1"/>
  <c r="T370" i="5" a="1"/>
  <c r="T370" i="5" s="1"/>
  <c r="T371" i="5" a="1"/>
  <c r="T371" i="5" s="1"/>
  <c r="T372" i="5" a="1"/>
  <c r="T372" i="5" s="1"/>
  <c r="T373" i="5" a="1"/>
  <c r="T373" i="5" s="1"/>
  <c r="T374" i="5" a="1"/>
  <c r="T374" i="5" s="1"/>
  <c r="T375" i="5" a="1"/>
  <c r="T375" i="5" s="1"/>
  <c r="T376" i="5" a="1"/>
  <c r="T376" i="5" s="1"/>
  <c r="T377" i="5" a="1"/>
  <c r="T377" i="5" s="1"/>
  <c r="T378" i="5" a="1"/>
  <c r="T378" i="5" s="1"/>
  <c r="T379" i="5" a="1"/>
  <c r="T379" i="5" s="1"/>
  <c r="T380" i="5" a="1"/>
  <c r="T380" i="5" s="1"/>
  <c r="T381" i="5" a="1"/>
  <c r="T381" i="5" s="1"/>
  <c r="T382" i="5" a="1"/>
  <c r="T382" i="5" s="1"/>
  <c r="T383" i="5" a="1"/>
  <c r="T383" i="5" s="1"/>
  <c r="T384" i="5" a="1"/>
  <c r="T384" i="5" s="1"/>
  <c r="T385" i="5" a="1"/>
  <c r="T385" i="5" s="1"/>
  <c r="T386" i="5" a="1"/>
  <c r="T386" i="5" s="1"/>
  <c r="T387" i="5" a="1"/>
  <c r="T387" i="5" s="1"/>
  <c r="T388" i="5" a="1"/>
  <c r="T388" i="5" s="1"/>
  <c r="T389" i="5" a="1"/>
  <c r="T389" i="5" s="1"/>
  <c r="T390" i="5" a="1"/>
  <c r="T390" i="5" s="1"/>
  <c r="T391" i="5" a="1"/>
  <c r="T391" i="5" s="1"/>
  <c r="T392" i="5" a="1"/>
  <c r="T392" i="5" s="1"/>
  <c r="T393" i="5" a="1"/>
  <c r="T393" i="5" s="1"/>
  <c r="T394" i="5" a="1"/>
  <c r="T394" i="5" s="1"/>
  <c r="T395" i="5" a="1"/>
  <c r="T395" i="5" s="1"/>
  <c r="T396" i="5" a="1"/>
  <c r="T396" i="5" s="1"/>
  <c r="T397" i="5" a="1"/>
  <c r="T397" i="5" s="1"/>
  <c r="T398" i="5" a="1"/>
  <c r="T398" i="5" s="1"/>
  <c r="T399" i="5" a="1"/>
  <c r="T399" i="5" s="1"/>
  <c r="T400" i="5" a="1"/>
  <c r="T400" i="5" s="1"/>
  <c r="T401" i="5" a="1"/>
  <c r="T401" i="5" s="1"/>
  <c r="T402" i="5" a="1"/>
  <c r="T402" i="5" s="1"/>
  <c r="T403" i="5" a="1"/>
  <c r="T403" i="5" s="1"/>
  <c r="T404" i="5" a="1"/>
  <c r="T404" i="5" s="1"/>
  <c r="T405" i="5" a="1"/>
  <c r="T405" i="5" s="1"/>
  <c r="T406" i="5" a="1"/>
  <c r="T406" i="5" s="1"/>
  <c r="T407" i="5" a="1"/>
  <c r="T407" i="5" s="1"/>
  <c r="T408" i="5" a="1"/>
  <c r="T408" i="5" s="1"/>
  <c r="T409" i="5" a="1"/>
  <c r="T409" i="5" s="1"/>
  <c r="T410" i="5" a="1"/>
  <c r="T410" i="5" s="1"/>
  <c r="T411" i="5" a="1"/>
  <c r="T411" i="5" s="1"/>
  <c r="T412" i="5" a="1"/>
  <c r="T412" i="5" s="1"/>
  <c r="T413" i="5" a="1"/>
  <c r="T413" i="5" s="1"/>
  <c r="T414" i="5" a="1"/>
  <c r="T414" i="5" s="1"/>
  <c r="T415" i="5" a="1"/>
  <c r="T415" i="5" s="1"/>
  <c r="T416" i="5" a="1"/>
  <c r="T416" i="5" s="1"/>
  <c r="T417" i="5" a="1"/>
  <c r="T417" i="5" s="1"/>
  <c r="T418" i="5" a="1"/>
  <c r="T418" i="5" s="1"/>
  <c r="T419" i="5" a="1"/>
  <c r="T419" i="5" s="1"/>
  <c r="T420" i="5" a="1"/>
  <c r="T420" i="5" s="1"/>
  <c r="T421" i="5" a="1"/>
  <c r="T421" i="5" s="1"/>
  <c r="T422" i="5" a="1"/>
  <c r="T422" i="5" s="1"/>
  <c r="T423" i="5" a="1"/>
  <c r="T423" i="5" s="1"/>
  <c r="T424" i="5" a="1"/>
  <c r="T424" i="5" s="1"/>
  <c r="T425" i="5" a="1"/>
  <c r="T425" i="5" s="1"/>
  <c r="T426" i="5" a="1"/>
  <c r="T426" i="5" s="1"/>
  <c r="T427" i="5" a="1"/>
  <c r="T427" i="5" s="1"/>
  <c r="T428" i="5" a="1"/>
  <c r="T428" i="5" s="1"/>
  <c r="T429" i="5" a="1"/>
  <c r="T429" i="5" s="1"/>
  <c r="T430" i="5" a="1"/>
  <c r="T430" i="5" s="1"/>
  <c r="T431" i="5" a="1"/>
  <c r="T431" i="5" s="1"/>
  <c r="T432" i="5" a="1"/>
  <c r="T432" i="5" s="1"/>
  <c r="T433" i="5" a="1"/>
  <c r="T433" i="5" s="1"/>
  <c r="T434" i="5" a="1"/>
  <c r="T434" i="5" s="1"/>
  <c r="T435" i="5" a="1"/>
  <c r="T435" i="5" s="1"/>
  <c r="T436" i="5" a="1"/>
  <c r="T436" i="5" s="1"/>
  <c r="T437" i="5" a="1"/>
  <c r="T437" i="5" s="1"/>
  <c r="T438" i="5" a="1"/>
  <c r="T438" i="5" s="1"/>
  <c r="T439" i="5" a="1"/>
  <c r="T439" i="5" s="1"/>
  <c r="T440" i="5" a="1"/>
  <c r="T440" i="5" s="1"/>
  <c r="T441" i="5" a="1"/>
  <c r="T441" i="5" s="1"/>
  <c r="T442" i="5" a="1"/>
  <c r="T442" i="5" s="1"/>
  <c r="T443" i="5" a="1"/>
  <c r="T443" i="5" s="1"/>
  <c r="T444" i="5" a="1"/>
  <c r="T444" i="5" s="1"/>
  <c r="T445" i="5" a="1"/>
  <c r="T445" i="5" s="1"/>
  <c r="T446" i="5" a="1"/>
  <c r="T446" i="5" s="1"/>
  <c r="T447" i="5" a="1"/>
  <c r="T447" i="5" s="1"/>
  <c r="T448" i="5" a="1"/>
  <c r="T448" i="5" s="1"/>
  <c r="T449" i="5" a="1"/>
  <c r="T449" i="5" s="1"/>
  <c r="T450" i="5" a="1"/>
  <c r="T450" i="5" s="1"/>
  <c r="T451" i="5" a="1"/>
  <c r="T451" i="5" s="1"/>
  <c r="T452" i="5" a="1"/>
  <c r="T452" i="5" s="1"/>
  <c r="T453" i="5" a="1"/>
  <c r="T453" i="5" s="1"/>
  <c r="T454" i="5" a="1"/>
  <c r="T454" i="5" s="1"/>
  <c r="T455" i="5" a="1"/>
  <c r="T455" i="5" s="1"/>
  <c r="T456" i="5" a="1"/>
  <c r="T456" i="5" s="1"/>
  <c r="T457" i="5" a="1"/>
  <c r="T457" i="5" s="1"/>
  <c r="T458" i="5" a="1"/>
  <c r="T458" i="5" s="1"/>
  <c r="T459" i="5" a="1"/>
  <c r="T459" i="5" s="1"/>
  <c r="T460" i="5" a="1"/>
  <c r="T460" i="5" s="1"/>
  <c r="T461" i="5" a="1"/>
  <c r="T461" i="5" s="1"/>
  <c r="T462" i="5" a="1"/>
  <c r="T462" i="5" s="1"/>
  <c r="T463" i="5" a="1"/>
  <c r="T463" i="5" s="1"/>
  <c r="T464" i="5" a="1"/>
  <c r="T464" i="5" s="1"/>
  <c r="T465" i="5" a="1"/>
  <c r="T465" i="5" s="1"/>
  <c r="T466" i="5" a="1"/>
  <c r="T466" i="5" s="1"/>
  <c r="T467" i="5" a="1"/>
  <c r="T467" i="5" s="1"/>
  <c r="T468" i="5" a="1"/>
  <c r="T468" i="5" s="1"/>
  <c r="T469" i="5" a="1"/>
  <c r="T469" i="5" s="1"/>
  <c r="T470" i="5" a="1"/>
  <c r="T470" i="5" s="1"/>
  <c r="T471" i="5" a="1"/>
  <c r="T471" i="5" s="1"/>
  <c r="T472" i="5" a="1"/>
  <c r="T472" i="5" s="1"/>
  <c r="T473" i="5" a="1"/>
  <c r="T473" i="5" s="1"/>
  <c r="T474" i="5" a="1"/>
  <c r="T474" i="5" s="1"/>
  <c r="T475" i="5" a="1"/>
  <c r="T475" i="5" s="1"/>
  <c r="T476" i="5" a="1"/>
  <c r="T476" i="5" s="1"/>
  <c r="T477" i="5" a="1"/>
  <c r="T477" i="5" s="1"/>
  <c r="T478" i="5" a="1"/>
  <c r="T478" i="5" s="1"/>
  <c r="T479" i="5" a="1"/>
  <c r="T479" i="5" s="1"/>
  <c r="T480" i="5" a="1"/>
  <c r="T480" i="5" s="1"/>
  <c r="T481" i="5" a="1"/>
  <c r="T481" i="5" s="1"/>
  <c r="T482" i="5" a="1"/>
  <c r="T482" i="5" s="1"/>
  <c r="T483" i="5" a="1"/>
  <c r="T483" i="5" s="1"/>
  <c r="T484" i="5" a="1"/>
  <c r="T484" i="5" s="1"/>
  <c r="T485" i="5" a="1"/>
  <c r="T485" i="5" s="1"/>
  <c r="T486" i="5" a="1"/>
  <c r="T486" i="5" s="1"/>
  <c r="T487" i="5" a="1"/>
  <c r="T487" i="5" s="1"/>
  <c r="T488" i="5" a="1"/>
  <c r="T488" i="5" s="1"/>
  <c r="T489" i="5" a="1"/>
  <c r="T489" i="5" s="1"/>
  <c r="T490" i="5" a="1"/>
  <c r="T490" i="5" s="1"/>
  <c r="T491" i="5" a="1"/>
  <c r="T491" i="5" s="1"/>
  <c r="T492" i="5" a="1"/>
  <c r="T492" i="5" s="1"/>
  <c r="T493" i="5" a="1"/>
  <c r="T493" i="5" s="1"/>
  <c r="T494" i="5" a="1"/>
  <c r="T494" i="5" s="1"/>
  <c r="T495" i="5" a="1"/>
  <c r="T495" i="5" s="1"/>
  <c r="T496" i="5" a="1"/>
  <c r="T496" i="5" s="1"/>
  <c r="T497" i="5" a="1"/>
  <c r="T497" i="5" s="1"/>
  <c r="T498" i="5" a="1"/>
  <c r="T498" i="5" s="1"/>
  <c r="T499" i="5" a="1"/>
  <c r="T499" i="5" s="1"/>
  <c r="T500" i="5" a="1"/>
  <c r="T500" i="5" s="1"/>
  <c r="T501" i="5" a="1"/>
  <c r="T501" i="5" s="1"/>
  <c r="T502" i="5" a="1"/>
  <c r="T502" i="5" s="1"/>
  <c r="T503" i="5" a="1"/>
  <c r="T503" i="5" s="1"/>
  <c r="T504" i="5" a="1"/>
  <c r="T504" i="5" s="1"/>
  <c r="T505" i="5" a="1"/>
  <c r="T505" i="5" s="1"/>
  <c r="T506" i="5" a="1"/>
  <c r="T506" i="5" s="1"/>
  <c r="T507" i="5" a="1"/>
  <c r="T507" i="5" s="1"/>
  <c r="T508" i="5" a="1"/>
  <c r="T508" i="5" s="1"/>
  <c r="T509" i="5" a="1"/>
  <c r="T509" i="5" s="1"/>
  <c r="T510" i="5" a="1"/>
  <c r="T510" i="5" s="1"/>
  <c r="T511" i="5" a="1"/>
  <c r="T511" i="5" s="1"/>
  <c r="T512" i="5" a="1"/>
  <c r="T512" i="5" s="1"/>
  <c r="T513" i="5" a="1"/>
  <c r="T513" i="5" s="1"/>
  <c r="T514" i="5" a="1"/>
  <c r="T514" i="5" s="1"/>
  <c r="T515" i="5" a="1"/>
  <c r="T515" i="5" s="1"/>
  <c r="T516" i="5" a="1"/>
  <c r="T516" i="5" s="1"/>
  <c r="T517" i="5" a="1"/>
  <c r="T517" i="5" s="1"/>
  <c r="T518" i="5" a="1"/>
  <c r="T518" i="5" s="1"/>
  <c r="T519" i="5" a="1"/>
  <c r="T519" i="5" s="1"/>
  <c r="T520" i="5" a="1"/>
  <c r="T520" i="5" s="1"/>
  <c r="T521" i="5" a="1"/>
  <c r="T521" i="5" s="1"/>
  <c r="T522" i="5" a="1"/>
  <c r="T522" i="5" s="1"/>
  <c r="T523" i="5" a="1"/>
  <c r="T523" i="5" s="1"/>
  <c r="T524" i="5" a="1"/>
  <c r="T524" i="5" s="1"/>
  <c r="T525" i="5" a="1"/>
  <c r="T525" i="5" s="1"/>
  <c r="T526" i="5" a="1"/>
  <c r="T526" i="5" s="1"/>
  <c r="T527" i="5" a="1"/>
  <c r="T527" i="5" s="1"/>
  <c r="T528" i="5" a="1"/>
  <c r="T528" i="5" s="1"/>
  <c r="T529" i="5" a="1"/>
  <c r="T529" i="5" s="1"/>
  <c r="T530" i="5" a="1"/>
  <c r="T530" i="5" s="1"/>
  <c r="T531" i="5" a="1"/>
  <c r="T531" i="5" s="1"/>
  <c r="T532" i="5" a="1"/>
  <c r="T532" i="5" s="1"/>
  <c r="T533" i="5" a="1"/>
  <c r="T533" i="5" s="1"/>
  <c r="T534" i="5" a="1"/>
  <c r="T534" i="5" s="1"/>
  <c r="T535" i="5" a="1"/>
  <c r="T535" i="5" s="1"/>
  <c r="T536" i="5" a="1"/>
  <c r="T536" i="5" s="1"/>
  <c r="T537" i="5" a="1"/>
  <c r="T537" i="5" s="1"/>
  <c r="T538" i="5" a="1"/>
  <c r="T538" i="5" s="1"/>
  <c r="T539" i="5" a="1"/>
  <c r="T539" i="5" s="1"/>
  <c r="T540" i="5" a="1"/>
  <c r="T540" i="5" s="1"/>
  <c r="T541" i="5" a="1"/>
  <c r="T541" i="5" s="1"/>
  <c r="T542" i="5" a="1"/>
  <c r="T542" i="5" s="1"/>
  <c r="T543" i="5" a="1"/>
  <c r="T543" i="5" s="1"/>
  <c r="T544" i="5" a="1"/>
  <c r="T544" i="5" s="1"/>
  <c r="T545" i="5" a="1"/>
  <c r="T545" i="5" s="1"/>
  <c r="T546" i="5" a="1"/>
  <c r="T546" i="5" s="1"/>
  <c r="T547" i="5" a="1"/>
  <c r="T547" i="5" s="1"/>
  <c r="T548" i="5" a="1"/>
  <c r="T548" i="5" s="1"/>
  <c r="T549" i="5" a="1"/>
  <c r="T549" i="5" s="1"/>
  <c r="T550" i="5" a="1"/>
  <c r="T550" i="5" s="1"/>
  <c r="T551" i="5" a="1"/>
  <c r="T551" i="5" s="1"/>
  <c r="T552" i="5" a="1"/>
  <c r="T552" i="5" s="1"/>
  <c r="T553" i="5" a="1"/>
  <c r="T553" i="5" s="1"/>
  <c r="T554" i="5" a="1"/>
  <c r="T554" i="5" s="1"/>
  <c r="T555" i="5" a="1"/>
  <c r="T555" i="5" s="1"/>
  <c r="T556" i="5" a="1"/>
  <c r="T556" i="5" s="1"/>
  <c r="T557" i="5" a="1"/>
  <c r="T557" i="5" s="1"/>
  <c r="T558" i="5" a="1"/>
  <c r="T558" i="5" s="1"/>
  <c r="T559" i="5" a="1"/>
  <c r="T559" i="5" s="1"/>
  <c r="T560" i="5" a="1"/>
  <c r="T560" i="5" s="1"/>
  <c r="T561" i="5" a="1"/>
  <c r="T561" i="5" s="1"/>
  <c r="T562" i="5" a="1"/>
  <c r="T562" i="5" s="1"/>
  <c r="T563" i="5" a="1"/>
  <c r="T563" i="5" s="1"/>
  <c r="T564" i="5" a="1"/>
  <c r="T564" i="5" s="1"/>
  <c r="T565" i="5" a="1"/>
  <c r="T565" i="5" s="1"/>
  <c r="T566" i="5" a="1"/>
  <c r="T566" i="5" s="1"/>
  <c r="T567" i="5" a="1"/>
  <c r="T567" i="5" s="1"/>
  <c r="T568" i="5" a="1"/>
  <c r="T568" i="5" s="1"/>
  <c r="T569" i="5" a="1"/>
  <c r="T569" i="5" s="1"/>
  <c r="T570" i="5" a="1"/>
  <c r="T570" i="5" s="1"/>
  <c r="T571" i="5" a="1"/>
  <c r="T571" i="5" s="1"/>
  <c r="T572" i="5" a="1"/>
  <c r="T572" i="5" s="1"/>
  <c r="T573" i="5" a="1"/>
  <c r="T573" i="5" s="1"/>
  <c r="T574" i="5" a="1"/>
  <c r="T574" i="5" s="1"/>
  <c r="T575" i="5" a="1"/>
  <c r="T575" i="5" s="1"/>
  <c r="T576" i="5" a="1"/>
  <c r="T576" i="5" s="1"/>
  <c r="T577" i="5" a="1"/>
  <c r="T577" i="5" s="1"/>
  <c r="T578" i="5" a="1"/>
  <c r="T578" i="5" s="1"/>
  <c r="T579" i="5" a="1"/>
  <c r="T579" i="5" s="1"/>
  <c r="T580" i="5" a="1"/>
  <c r="T580" i="5" s="1"/>
  <c r="T581" i="5" a="1"/>
  <c r="T581" i="5" s="1"/>
  <c r="T582" i="5" a="1"/>
  <c r="T582" i="5" s="1"/>
  <c r="T583" i="5" a="1"/>
  <c r="T583" i="5" s="1"/>
  <c r="T584" i="5" a="1"/>
  <c r="T584" i="5" s="1"/>
  <c r="T585" i="5" a="1"/>
  <c r="T585" i="5" s="1"/>
  <c r="T586" i="5" a="1"/>
  <c r="T586" i="5" s="1"/>
  <c r="T587" i="5" a="1"/>
  <c r="T587" i="5" s="1"/>
  <c r="T588" i="5" a="1"/>
  <c r="T588" i="5" s="1"/>
  <c r="T589" i="5" a="1"/>
  <c r="T589" i="5" s="1"/>
  <c r="T590" i="5" a="1"/>
  <c r="T590" i="5" s="1"/>
  <c r="T591" i="5" a="1"/>
  <c r="T591" i="5" s="1"/>
  <c r="T592" i="5" a="1"/>
  <c r="T592" i="5" s="1"/>
  <c r="T593" i="5" a="1"/>
  <c r="T593" i="5" s="1"/>
  <c r="T594" i="5" a="1"/>
  <c r="T594" i="5" s="1"/>
  <c r="T595" i="5" a="1"/>
  <c r="T595" i="5" s="1"/>
  <c r="T596" i="5" a="1"/>
  <c r="T596" i="5" s="1"/>
  <c r="T597" i="5" a="1"/>
  <c r="T597" i="5" s="1"/>
  <c r="T598" i="5" a="1"/>
  <c r="T598" i="5" s="1"/>
  <c r="T599" i="5" a="1"/>
  <c r="T599" i="5" s="1"/>
  <c r="T600" i="5" a="1"/>
  <c r="T600" i="5" s="1"/>
  <c r="T601" i="5" a="1"/>
  <c r="T601" i="5" s="1"/>
  <c r="T602" i="5" a="1"/>
  <c r="T602" i="5" s="1"/>
  <c r="T603" i="5" a="1"/>
  <c r="T603" i="5" s="1"/>
  <c r="T604" i="5" a="1"/>
  <c r="T604" i="5" s="1"/>
  <c r="T605" i="5" a="1"/>
  <c r="T605" i="5" s="1"/>
  <c r="T606" i="5" a="1"/>
  <c r="T606" i="5" s="1"/>
  <c r="T607" i="5" a="1"/>
  <c r="T607" i="5" s="1"/>
  <c r="T608" i="5" a="1"/>
  <c r="T608" i="5" s="1"/>
  <c r="T609" i="5" a="1"/>
  <c r="T609" i="5" s="1"/>
  <c r="T610" i="5" a="1"/>
  <c r="T610" i="5" s="1"/>
  <c r="T611" i="5" a="1"/>
  <c r="T611" i="5" s="1"/>
  <c r="T612" i="5" a="1"/>
  <c r="T612" i="5" s="1"/>
  <c r="T613" i="5" a="1"/>
  <c r="T613" i="5" s="1"/>
  <c r="T614" i="5" a="1"/>
  <c r="T614" i="5" s="1"/>
  <c r="T615" i="5" a="1"/>
  <c r="T615" i="5" s="1"/>
  <c r="T616" i="5" a="1"/>
  <c r="T616" i="5" s="1"/>
  <c r="T617" i="5" a="1"/>
  <c r="T617" i="5" s="1"/>
  <c r="T618" i="5" a="1"/>
  <c r="T618" i="5" s="1"/>
  <c r="T619" i="5" a="1"/>
  <c r="T619" i="5" s="1"/>
  <c r="T620" i="5" a="1"/>
  <c r="T620" i="5" s="1"/>
  <c r="T621" i="5" a="1"/>
  <c r="T621" i="5" s="1"/>
  <c r="T622" i="5" a="1"/>
  <c r="T622" i="5" s="1"/>
  <c r="T623" i="5" a="1"/>
  <c r="T623" i="5" s="1"/>
  <c r="T624" i="5" a="1"/>
  <c r="T624" i="5" s="1"/>
  <c r="T625" i="5" a="1"/>
  <c r="T625" i="5" s="1"/>
  <c r="T626" i="5" a="1"/>
  <c r="T626" i="5"/>
  <c r="T627" i="5" a="1"/>
  <c r="T627" i="5" s="1"/>
  <c r="T628" i="5" a="1"/>
  <c r="T628" i="5" s="1"/>
  <c r="T629" i="5" a="1"/>
  <c r="T629" i="5" s="1"/>
  <c r="T630" i="5" a="1"/>
  <c r="T630" i="5" s="1"/>
  <c r="T631" i="5" a="1"/>
  <c r="T631" i="5" s="1"/>
  <c r="T632" i="5" a="1"/>
  <c r="T632" i="5" s="1"/>
  <c r="T633" i="5" a="1"/>
  <c r="T633" i="5" s="1"/>
  <c r="T634" i="5" a="1"/>
  <c r="T634" i="5" s="1"/>
  <c r="T635" i="5" a="1"/>
  <c r="T635" i="5" s="1"/>
  <c r="T636" i="5" a="1"/>
  <c r="T636" i="5" s="1"/>
  <c r="T637" i="5" a="1"/>
  <c r="T637" i="5" s="1"/>
  <c r="T638" i="5" a="1"/>
  <c r="T638" i="5" s="1"/>
  <c r="T639" i="5" a="1"/>
  <c r="T639" i="5" s="1"/>
  <c r="T640" i="5" a="1"/>
  <c r="T640" i="5" s="1"/>
  <c r="T641" i="5" a="1"/>
  <c r="T641" i="5" s="1"/>
  <c r="T642" i="5" a="1"/>
  <c r="T642" i="5" s="1"/>
  <c r="T643" i="5" a="1"/>
  <c r="T643" i="5" s="1"/>
  <c r="T644" i="5" a="1"/>
  <c r="T644" i="5" s="1"/>
  <c r="T645" i="5" a="1"/>
  <c r="T645" i="5" s="1"/>
  <c r="T646" i="5" a="1"/>
  <c r="T646" i="5" s="1"/>
  <c r="T647" i="5" a="1"/>
  <c r="T647" i="5" s="1"/>
  <c r="T648" i="5" a="1"/>
  <c r="T648" i="5" s="1"/>
  <c r="T649" i="5" a="1"/>
  <c r="T649" i="5" s="1"/>
  <c r="T650" i="5" a="1"/>
  <c r="T650" i="5" s="1"/>
  <c r="T651" i="5" a="1"/>
  <c r="T651" i="5" s="1"/>
  <c r="T652" i="5" a="1"/>
  <c r="T652" i="5" s="1"/>
  <c r="T653" i="5" a="1"/>
  <c r="T653" i="5" s="1"/>
  <c r="T654" i="5" a="1"/>
  <c r="T654" i="5" s="1"/>
  <c r="T655" i="5" a="1"/>
  <c r="T655" i="5" s="1"/>
  <c r="T656" i="5" a="1"/>
  <c r="T656" i="5" s="1"/>
  <c r="T657" i="5" a="1"/>
  <c r="T657" i="5" s="1"/>
  <c r="T658" i="5" a="1"/>
  <c r="T658" i="5" s="1"/>
  <c r="T659" i="5" a="1"/>
  <c r="T659" i="5" s="1"/>
  <c r="T660" i="5" a="1"/>
  <c r="T660" i="5" s="1"/>
  <c r="T661" i="5" a="1"/>
  <c r="T661" i="5" s="1"/>
  <c r="T662" i="5" a="1"/>
  <c r="T662" i="5" s="1"/>
  <c r="T663" i="5" a="1"/>
  <c r="T663" i="5" s="1"/>
  <c r="T664" i="5" a="1"/>
  <c r="T664" i="5" s="1"/>
  <c r="T665" i="5" a="1"/>
  <c r="T665" i="5" s="1"/>
  <c r="T666" i="5" a="1"/>
  <c r="T666" i="5" s="1"/>
  <c r="T667" i="5" a="1"/>
  <c r="T667" i="5" s="1"/>
  <c r="T668" i="5" a="1"/>
  <c r="T668" i="5" s="1"/>
  <c r="T669" i="5" a="1"/>
  <c r="T669" i="5" s="1"/>
  <c r="T670" i="5" a="1"/>
  <c r="T670" i="5" s="1"/>
  <c r="T671" i="5" a="1"/>
  <c r="T671" i="5" s="1"/>
  <c r="T672" i="5" a="1"/>
  <c r="T672" i="5" s="1"/>
  <c r="T673" i="5" a="1"/>
  <c r="T673" i="5" s="1"/>
  <c r="T674" i="5" a="1"/>
  <c r="T674" i="5" s="1"/>
  <c r="T675" i="5" a="1"/>
  <c r="T675" i="5" s="1"/>
  <c r="T676" i="5" a="1"/>
  <c r="T676" i="5" s="1"/>
  <c r="T677" i="5" a="1"/>
  <c r="T677" i="5" s="1"/>
  <c r="T678" i="5" a="1"/>
  <c r="T678" i="5" s="1"/>
  <c r="T679" i="5" a="1"/>
  <c r="T679" i="5" s="1"/>
  <c r="T680" i="5" a="1"/>
  <c r="T680" i="5" s="1"/>
  <c r="T681" i="5" a="1"/>
  <c r="T681" i="5" s="1"/>
  <c r="T682" i="5" a="1"/>
  <c r="T682" i="5" s="1"/>
  <c r="T683" i="5" a="1"/>
  <c r="T683" i="5" s="1"/>
  <c r="T684" i="5" a="1"/>
  <c r="T684" i="5" s="1"/>
  <c r="T685" i="5" a="1"/>
  <c r="T685" i="5" s="1"/>
  <c r="T686" i="5" a="1"/>
  <c r="T686" i="5" s="1"/>
  <c r="T687" i="5" a="1"/>
  <c r="T687" i="5" s="1"/>
  <c r="T688" i="5" a="1"/>
  <c r="T688" i="5" s="1"/>
  <c r="T689" i="5" a="1"/>
  <c r="T689" i="5" s="1"/>
  <c r="T690" i="5" a="1"/>
  <c r="T690" i="5" s="1"/>
  <c r="T691" i="5" a="1"/>
  <c r="T691" i="5" s="1"/>
  <c r="T692" i="5" a="1"/>
  <c r="T692" i="5" s="1"/>
  <c r="T693" i="5" a="1"/>
  <c r="T693" i="5" s="1"/>
  <c r="T694" i="5" a="1"/>
  <c r="T694" i="5" s="1"/>
  <c r="T695" i="5" a="1"/>
  <c r="T695" i="5" s="1"/>
  <c r="T696" i="5" a="1"/>
  <c r="T696" i="5" s="1"/>
  <c r="T697" i="5" a="1"/>
  <c r="T697" i="5" s="1"/>
  <c r="T698" i="5" a="1"/>
  <c r="T698" i="5" s="1"/>
  <c r="T699" i="5" a="1"/>
  <c r="T699" i="5" s="1"/>
  <c r="T700" i="5" a="1"/>
  <c r="T700" i="5" s="1"/>
  <c r="T701" i="5" a="1"/>
  <c r="T701" i="5" s="1"/>
  <c r="T702" i="5" a="1"/>
  <c r="T702" i="5" s="1"/>
  <c r="T703" i="5" a="1"/>
  <c r="T703" i="5" s="1"/>
  <c r="T704" i="5" a="1"/>
  <c r="T704" i="5" s="1"/>
  <c r="T705" i="5" a="1"/>
  <c r="T705" i="5" s="1"/>
  <c r="T706" i="5" a="1"/>
  <c r="T706" i="5" s="1"/>
  <c r="T707" i="5" a="1"/>
  <c r="T707" i="5" s="1"/>
  <c r="T708" i="5" a="1"/>
  <c r="T708" i="5" s="1"/>
  <c r="T709" i="5" a="1"/>
  <c r="T709" i="5" s="1"/>
  <c r="T710" i="5" a="1"/>
  <c r="T710" i="5" s="1"/>
  <c r="T711" i="5" a="1"/>
  <c r="T711" i="5" s="1"/>
  <c r="T712" i="5" a="1"/>
  <c r="T712" i="5" s="1"/>
  <c r="T713" i="5" a="1"/>
  <c r="T713" i="5" s="1"/>
  <c r="T714" i="5" a="1"/>
  <c r="T714" i="5" s="1"/>
  <c r="T715" i="5" a="1"/>
  <c r="T715" i="5" s="1"/>
  <c r="T716" i="5" a="1"/>
  <c r="T716" i="5" s="1"/>
  <c r="T717" i="5" a="1"/>
  <c r="T717" i="5" s="1"/>
  <c r="T718" i="5" a="1"/>
  <c r="T718" i="5" s="1"/>
  <c r="T719" i="5" a="1"/>
  <c r="T719" i="5" s="1"/>
  <c r="T720" i="5" a="1"/>
  <c r="T720" i="5" s="1"/>
  <c r="T721" i="5" a="1"/>
  <c r="T721" i="5" s="1"/>
  <c r="T722" i="5" a="1"/>
  <c r="T722" i="5" s="1"/>
  <c r="T723" i="5" a="1"/>
  <c r="T723" i="5" s="1"/>
  <c r="T724" i="5" a="1"/>
  <c r="T724" i="5" s="1"/>
  <c r="T725" i="5" a="1"/>
  <c r="T725" i="5" s="1"/>
  <c r="T726" i="5" a="1"/>
  <c r="T726" i="5" s="1"/>
  <c r="T727" i="5" a="1"/>
  <c r="T727" i="5" s="1"/>
  <c r="T728" i="5" a="1"/>
  <c r="T728" i="5" s="1"/>
  <c r="T729" i="5" a="1"/>
  <c r="T729" i="5" s="1"/>
  <c r="T730" i="5" a="1"/>
  <c r="T730" i="5" s="1"/>
  <c r="T731" i="5" a="1"/>
  <c r="T731" i="5" s="1"/>
  <c r="T732" i="5" a="1"/>
  <c r="T732" i="5" s="1"/>
  <c r="T733" i="5" a="1"/>
  <c r="T733" i="5" s="1"/>
  <c r="T734" i="5" a="1"/>
  <c r="T734" i="5" s="1"/>
  <c r="T735" i="5" a="1"/>
  <c r="T735" i="5" s="1"/>
  <c r="T736" i="5" a="1"/>
  <c r="T736" i="5" s="1"/>
  <c r="T737" i="5" a="1"/>
  <c r="T737" i="5" s="1"/>
  <c r="T738" i="5" a="1"/>
  <c r="T738" i="5" s="1"/>
  <c r="T739" i="5" a="1"/>
  <c r="T739" i="5" s="1"/>
  <c r="T740" i="5" a="1"/>
  <c r="T740" i="5" s="1"/>
  <c r="T741" i="5" a="1"/>
  <c r="T741" i="5" s="1"/>
  <c r="T742" i="5" a="1"/>
  <c r="T742" i="5" s="1"/>
  <c r="T743" i="5" a="1"/>
  <c r="T743" i="5" s="1"/>
  <c r="T744" i="5" a="1"/>
  <c r="T744" i="5" s="1"/>
  <c r="T745" i="5" a="1"/>
  <c r="T745" i="5" s="1"/>
  <c r="T746" i="5" a="1"/>
  <c r="T746" i="5" s="1"/>
  <c r="T747" i="5" a="1"/>
  <c r="T747" i="5" s="1"/>
  <c r="T748" i="5" a="1"/>
  <c r="T748" i="5" s="1"/>
  <c r="T749" i="5" a="1"/>
  <c r="T749" i="5" s="1"/>
  <c r="T750" i="5" a="1"/>
  <c r="T750" i="5" s="1"/>
  <c r="T751" i="5" a="1"/>
  <c r="T751" i="5" s="1"/>
  <c r="T752" i="5" a="1"/>
  <c r="T752" i="5" s="1"/>
  <c r="T753" i="5" a="1"/>
  <c r="T753" i="5" s="1"/>
  <c r="T754" i="5" a="1"/>
  <c r="T754" i="5" s="1"/>
  <c r="T755" i="5" a="1"/>
  <c r="T755" i="5" s="1"/>
  <c r="T756" i="5" a="1"/>
  <c r="T756" i="5" s="1"/>
  <c r="T757" i="5" a="1"/>
  <c r="T757" i="5" s="1"/>
  <c r="T758" i="5" a="1"/>
  <c r="T758" i="5" s="1"/>
  <c r="T759" i="5" a="1"/>
  <c r="T759" i="5" s="1"/>
  <c r="T760" i="5" a="1"/>
  <c r="T760" i="5" s="1"/>
  <c r="T761" i="5" a="1"/>
  <c r="T761" i="5" s="1"/>
  <c r="T762" i="5" a="1"/>
  <c r="T762" i="5" s="1"/>
  <c r="T763" i="5" a="1"/>
  <c r="T763" i="5" s="1"/>
  <c r="T764" i="5" a="1"/>
  <c r="T764" i="5" s="1"/>
  <c r="T765" i="5" a="1"/>
  <c r="T765" i="5" s="1"/>
  <c r="T766" i="5" a="1"/>
  <c r="T766" i="5" s="1"/>
  <c r="T767" i="5" a="1"/>
  <c r="T767" i="5" s="1"/>
  <c r="T768" i="5" a="1"/>
  <c r="T768" i="5" s="1"/>
  <c r="T769" i="5" a="1"/>
  <c r="T769" i="5" s="1"/>
  <c r="T770" i="5" a="1"/>
  <c r="T770" i="5" s="1"/>
  <c r="T771" i="5" a="1"/>
  <c r="T771" i="5" s="1"/>
  <c r="T772" i="5" a="1"/>
  <c r="T772" i="5" s="1"/>
  <c r="T773" i="5" a="1"/>
  <c r="T773" i="5" s="1"/>
  <c r="T774" i="5" a="1"/>
  <c r="T774" i="5" s="1"/>
  <c r="T775" i="5" a="1"/>
  <c r="T775" i="5" s="1"/>
  <c r="T776" i="5" a="1"/>
  <c r="T776" i="5" s="1"/>
  <c r="T777" i="5" a="1"/>
  <c r="T777" i="5" s="1"/>
  <c r="T778" i="5" a="1"/>
  <c r="T778" i="5" s="1"/>
  <c r="T779" i="5" a="1"/>
  <c r="T779" i="5" s="1"/>
  <c r="T780" i="5" a="1"/>
  <c r="T780" i="5" s="1"/>
  <c r="T781" i="5" a="1"/>
  <c r="T781" i="5" s="1"/>
  <c r="T782" i="5" a="1"/>
  <c r="T782" i="5" s="1"/>
  <c r="T783" i="5" a="1"/>
  <c r="T783" i="5" s="1"/>
  <c r="T784" i="5" a="1"/>
  <c r="T784" i="5" s="1"/>
  <c r="T785" i="5" a="1"/>
  <c r="T785" i="5" s="1"/>
  <c r="T786" i="5" a="1"/>
  <c r="T786" i="5" s="1"/>
  <c r="T787" i="5" a="1"/>
  <c r="T787" i="5" s="1"/>
  <c r="T788" i="5" a="1"/>
  <c r="T788" i="5" s="1"/>
  <c r="T789" i="5" a="1"/>
  <c r="T789" i="5" s="1"/>
  <c r="T790" i="5" a="1"/>
  <c r="T790" i="5" s="1"/>
  <c r="T791" i="5" a="1"/>
  <c r="T791" i="5" s="1"/>
  <c r="T792" i="5" a="1"/>
  <c r="T792" i="5" s="1"/>
  <c r="T793" i="5" a="1"/>
  <c r="T793" i="5" s="1"/>
  <c r="T794" i="5" a="1"/>
  <c r="T794" i="5" s="1"/>
  <c r="T795" i="5" a="1"/>
  <c r="T795" i="5" s="1"/>
  <c r="T796" i="5" a="1"/>
  <c r="T796" i="5" s="1"/>
  <c r="T797" i="5" a="1"/>
  <c r="T797" i="5" s="1"/>
  <c r="T798" i="5" a="1"/>
  <c r="T798" i="5" s="1"/>
  <c r="T799" i="5" a="1"/>
  <c r="T799" i="5" s="1"/>
  <c r="T800" i="5" a="1"/>
  <c r="T800" i="5" s="1"/>
  <c r="T801" i="5" a="1"/>
  <c r="T801" i="5" s="1"/>
  <c r="T802" i="5" a="1"/>
  <c r="T802" i="5" s="1"/>
  <c r="T803" i="5" a="1"/>
  <c r="T803" i="5" s="1"/>
  <c r="T804" i="5" a="1"/>
  <c r="T804" i="5" s="1"/>
  <c r="T805" i="5" a="1"/>
  <c r="T805" i="5" s="1"/>
  <c r="T806" i="5" a="1"/>
  <c r="T806" i="5" s="1"/>
  <c r="T807" i="5" a="1"/>
  <c r="T807" i="5" s="1"/>
  <c r="T808" i="5" a="1"/>
  <c r="T808" i="5" s="1"/>
  <c r="T809" i="5" a="1"/>
  <c r="T809" i="5" s="1"/>
  <c r="T810" i="5" a="1"/>
  <c r="T810" i="5" s="1"/>
  <c r="T811" i="5" a="1"/>
  <c r="T811" i="5" s="1"/>
  <c r="T812" i="5" a="1"/>
  <c r="T812" i="5" s="1"/>
  <c r="T813" i="5" a="1"/>
  <c r="T813" i="5" s="1"/>
  <c r="T814" i="5" a="1"/>
  <c r="T814" i="5" s="1"/>
  <c r="T815" i="5" a="1"/>
  <c r="T815" i="5" s="1"/>
  <c r="T816" i="5" a="1"/>
  <c r="T816" i="5" s="1"/>
  <c r="T817" i="5" a="1"/>
  <c r="T817" i="5" s="1"/>
  <c r="T818" i="5" a="1"/>
  <c r="T818" i="5" s="1"/>
  <c r="T819" i="5" a="1"/>
  <c r="T819" i="5" s="1"/>
  <c r="T820" i="5" a="1"/>
  <c r="T820" i="5" s="1"/>
  <c r="T821" i="5" a="1"/>
  <c r="T821" i="5" s="1"/>
  <c r="T822" i="5" a="1"/>
  <c r="T822" i="5" s="1"/>
  <c r="T823" i="5" a="1"/>
  <c r="T823" i="5" s="1"/>
  <c r="T824" i="5" a="1"/>
  <c r="T824" i="5" s="1"/>
  <c r="T825" i="5" a="1"/>
  <c r="T825" i="5" s="1"/>
  <c r="T826" i="5" a="1"/>
  <c r="T826" i="5" s="1"/>
  <c r="T827" i="5" a="1"/>
  <c r="T827" i="5" s="1"/>
  <c r="T828" i="5" a="1"/>
  <c r="T828" i="5" s="1"/>
  <c r="T829" i="5" a="1"/>
  <c r="T829" i="5" s="1"/>
  <c r="T830" i="5" a="1"/>
  <c r="T830" i="5" s="1"/>
  <c r="T831" i="5" a="1"/>
  <c r="T831" i="5" s="1"/>
  <c r="T832" i="5" a="1"/>
  <c r="T832" i="5" s="1"/>
  <c r="T833" i="5" a="1"/>
  <c r="T833" i="5" s="1"/>
  <c r="T834" i="5" a="1"/>
  <c r="T834" i="5" s="1"/>
  <c r="T835" i="5" a="1"/>
  <c r="T835" i="5" s="1"/>
  <c r="T836" i="5" a="1"/>
  <c r="T836" i="5" s="1"/>
  <c r="T837" i="5" a="1"/>
  <c r="T837" i="5" s="1"/>
  <c r="T838" i="5" a="1"/>
  <c r="T838" i="5" s="1"/>
  <c r="T839" i="5" a="1"/>
  <c r="T839" i="5" s="1"/>
  <c r="T840" i="5" a="1"/>
  <c r="T840" i="5" s="1"/>
  <c r="T841" i="5" a="1"/>
  <c r="T841" i="5" s="1"/>
  <c r="T842" i="5" a="1"/>
  <c r="T842" i="5" s="1"/>
  <c r="T843" i="5" a="1"/>
  <c r="T843" i="5" s="1"/>
  <c r="T844" i="5" a="1"/>
  <c r="T844" i="5" s="1"/>
  <c r="T845" i="5" a="1"/>
  <c r="T845" i="5" s="1"/>
  <c r="T846" i="5" a="1"/>
  <c r="T846" i="5" s="1"/>
  <c r="T847" i="5" a="1"/>
  <c r="T847" i="5" s="1"/>
  <c r="T848" i="5" a="1"/>
  <c r="T848" i="5" s="1"/>
  <c r="T849" i="5" a="1"/>
  <c r="T849" i="5" s="1"/>
  <c r="T850" i="5" a="1"/>
  <c r="T850" i="5" s="1"/>
  <c r="T851" i="5" a="1"/>
  <c r="T851" i="5" s="1"/>
  <c r="T852" i="5" a="1"/>
  <c r="T852" i="5" s="1"/>
  <c r="T853" i="5" a="1"/>
  <c r="T853" i="5" s="1"/>
  <c r="T854" i="5" a="1"/>
  <c r="T854" i="5" s="1"/>
  <c r="T855" i="5" a="1"/>
  <c r="T855" i="5" s="1"/>
  <c r="T856" i="5" a="1"/>
  <c r="T856" i="5" s="1"/>
  <c r="T857" i="5" a="1"/>
  <c r="T857" i="5" s="1"/>
  <c r="T858" i="5" a="1"/>
  <c r="T858" i="5" s="1"/>
  <c r="T859" i="5" a="1"/>
  <c r="T859" i="5" s="1"/>
  <c r="T860" i="5" a="1"/>
  <c r="T860" i="5" s="1"/>
  <c r="T861" i="5" a="1"/>
  <c r="T861" i="5" s="1"/>
  <c r="T862" i="5" a="1"/>
  <c r="T862" i="5" s="1"/>
  <c r="T863" i="5" a="1"/>
  <c r="T863" i="5" s="1"/>
  <c r="T864" i="5" a="1"/>
  <c r="T864" i="5" s="1"/>
  <c r="T865" i="5" a="1"/>
  <c r="T865" i="5" s="1"/>
  <c r="T866" i="5" a="1"/>
  <c r="T866" i="5" s="1"/>
  <c r="T867" i="5" a="1"/>
  <c r="T867" i="5" s="1"/>
  <c r="T868" i="5" a="1"/>
  <c r="T868" i="5" s="1"/>
  <c r="T869" i="5" a="1"/>
  <c r="T869" i="5" s="1"/>
  <c r="T870" i="5" a="1"/>
  <c r="T870" i="5" s="1"/>
  <c r="T871" i="5" a="1"/>
  <c r="T871" i="5" s="1"/>
  <c r="T872" i="5" a="1"/>
  <c r="T872" i="5" s="1"/>
  <c r="T873" i="5" a="1"/>
  <c r="T873" i="5" s="1"/>
  <c r="T874" i="5" a="1"/>
  <c r="T874" i="5" s="1"/>
  <c r="T875" i="5" a="1"/>
  <c r="T875" i="5" s="1"/>
  <c r="T876" i="5" a="1"/>
  <c r="T876" i="5" s="1"/>
  <c r="T877" i="5" a="1"/>
  <c r="T877" i="5" s="1"/>
  <c r="T878" i="5" a="1"/>
  <c r="T878" i="5" s="1"/>
  <c r="T879" i="5" a="1"/>
  <c r="T879" i="5" s="1"/>
  <c r="T880" i="5" a="1"/>
  <c r="T880" i="5" s="1"/>
  <c r="T881" i="5" a="1"/>
  <c r="T881" i="5" s="1"/>
  <c r="T882" i="5" a="1"/>
  <c r="T882" i="5" s="1"/>
  <c r="T883" i="5" a="1"/>
  <c r="T883" i="5" s="1"/>
  <c r="T884" i="5" a="1"/>
  <c r="T884" i="5" s="1"/>
  <c r="T885" i="5" a="1"/>
  <c r="T885" i="5" s="1"/>
  <c r="T886" i="5" a="1"/>
  <c r="T886" i="5" s="1"/>
  <c r="T887" i="5" a="1"/>
  <c r="T887" i="5" s="1"/>
  <c r="T888" i="5" a="1"/>
  <c r="T888" i="5" s="1"/>
  <c r="T889" i="5" a="1"/>
  <c r="T889" i="5" s="1"/>
  <c r="T890" i="5" a="1"/>
  <c r="T890" i="5" s="1"/>
  <c r="T891" i="5" a="1"/>
  <c r="T891" i="5" s="1"/>
  <c r="T892" i="5" a="1"/>
  <c r="T892" i="5" s="1"/>
  <c r="T893" i="5" a="1"/>
  <c r="T893" i="5" s="1"/>
  <c r="T894" i="5" a="1"/>
  <c r="T894" i="5" s="1"/>
  <c r="T895" i="5" a="1"/>
  <c r="T895" i="5" s="1"/>
  <c r="T896" i="5" a="1"/>
  <c r="T896" i="5" s="1"/>
  <c r="T897" i="5" a="1"/>
  <c r="T897" i="5" s="1"/>
  <c r="T898" i="5" a="1"/>
  <c r="T898" i="5" s="1"/>
  <c r="T899" i="5" a="1"/>
  <c r="T899" i="5" s="1"/>
  <c r="T900" i="5" a="1"/>
  <c r="T900" i="5" s="1"/>
  <c r="T901" i="5" a="1"/>
  <c r="T901" i="5" s="1"/>
  <c r="T902" i="5" a="1"/>
  <c r="T902" i="5"/>
  <c r="T903" i="5" a="1"/>
  <c r="T903" i="5" s="1"/>
  <c r="T904" i="5" a="1"/>
  <c r="T904" i="5" s="1"/>
  <c r="T905" i="5" a="1"/>
  <c r="T905" i="5" s="1"/>
  <c r="T906" i="5" a="1"/>
  <c r="T906" i="5" s="1"/>
  <c r="T907" i="5" a="1"/>
  <c r="T907" i="5" s="1"/>
  <c r="T908" i="5" a="1"/>
  <c r="T908" i="5" s="1"/>
  <c r="T909" i="5" a="1"/>
  <c r="T909" i="5" s="1"/>
  <c r="T910" i="5" a="1"/>
  <c r="T910" i="5" s="1"/>
  <c r="T911" i="5" a="1"/>
  <c r="T911" i="5" s="1"/>
  <c r="T912" i="5" a="1"/>
  <c r="T912" i="5" s="1"/>
  <c r="T913" i="5" a="1"/>
  <c r="T913" i="5" s="1"/>
  <c r="T914" i="5" a="1"/>
  <c r="T914" i="5" s="1"/>
  <c r="T915" i="5" a="1"/>
  <c r="T915" i="5" s="1"/>
  <c r="T916" i="5" a="1"/>
  <c r="T916" i="5" s="1"/>
  <c r="T917" i="5" a="1"/>
  <c r="T917" i="5" s="1"/>
  <c r="T918" i="5" a="1"/>
  <c r="T918" i="5" s="1"/>
  <c r="T919" i="5" a="1"/>
  <c r="T919" i="5" s="1"/>
  <c r="T920" i="5" a="1"/>
  <c r="T920" i="5" s="1"/>
  <c r="T921" i="5" a="1"/>
  <c r="T921" i="5" s="1"/>
  <c r="T922" i="5" a="1"/>
  <c r="T922" i="5" s="1"/>
  <c r="T923" i="5" a="1"/>
  <c r="T923" i="5" s="1"/>
  <c r="T924" i="5" a="1"/>
  <c r="T924" i="5" s="1"/>
  <c r="T925" i="5" a="1"/>
  <c r="T925" i="5" s="1"/>
  <c r="T926" i="5" a="1"/>
  <c r="T926" i="5" s="1"/>
  <c r="T927" i="5" a="1"/>
  <c r="T927" i="5" s="1"/>
  <c r="T928" i="5" a="1"/>
  <c r="T928" i="5" s="1"/>
  <c r="T929" i="5" a="1"/>
  <c r="T929" i="5" s="1"/>
  <c r="T930" i="5" a="1"/>
  <c r="T930" i="5" s="1"/>
  <c r="T931" i="5" a="1"/>
  <c r="T931" i="5" s="1"/>
  <c r="T932" i="5" a="1"/>
  <c r="T932" i="5" s="1"/>
  <c r="T933" i="5" a="1"/>
  <c r="T933" i="5" s="1"/>
  <c r="T934" i="5" a="1"/>
  <c r="T934" i="5" s="1"/>
  <c r="T935" i="5" a="1"/>
  <c r="T935" i="5" s="1"/>
  <c r="T936" i="5" a="1"/>
  <c r="T936" i="5" s="1"/>
  <c r="T937" i="5" a="1"/>
  <c r="T937" i="5" s="1"/>
  <c r="T938" i="5" a="1"/>
  <c r="T938" i="5" s="1"/>
  <c r="T939" i="5" a="1"/>
  <c r="T939" i="5" s="1"/>
  <c r="T940" i="5" a="1"/>
  <c r="T940" i="5" s="1"/>
  <c r="T941" i="5" a="1"/>
  <c r="T941" i="5" s="1"/>
  <c r="T942" i="5" a="1"/>
  <c r="T942" i="5" s="1"/>
  <c r="T943" i="5" a="1"/>
  <c r="T943" i="5" s="1"/>
  <c r="T944" i="5" a="1"/>
  <c r="T944" i="5" s="1"/>
  <c r="T945" i="5" a="1"/>
  <c r="T945" i="5" s="1"/>
  <c r="T946" i="5" a="1"/>
  <c r="T946" i="5" s="1"/>
  <c r="T947" i="5" a="1"/>
  <c r="T947" i="5" s="1"/>
  <c r="T948" i="5" a="1"/>
  <c r="T948" i="5" s="1"/>
  <c r="T949" i="5" a="1"/>
  <c r="T949" i="5" s="1"/>
  <c r="T950" i="5" a="1"/>
  <c r="T950" i="5" s="1"/>
  <c r="T951" i="5" a="1"/>
  <c r="T951" i="5" s="1"/>
  <c r="T952" i="5" a="1"/>
  <c r="T952" i="5" s="1"/>
  <c r="T953" i="5" a="1"/>
  <c r="T953" i="5" s="1"/>
  <c r="T954" i="5" a="1"/>
  <c r="T954" i="5" s="1"/>
  <c r="T955" i="5" a="1"/>
  <c r="T955" i="5" s="1"/>
  <c r="T956" i="5" a="1"/>
  <c r="T956" i="5"/>
  <c r="T957" i="5" a="1"/>
  <c r="T957" i="5" s="1"/>
  <c r="T958" i="5" a="1"/>
  <c r="T958" i="5" s="1"/>
  <c r="T959" i="5" a="1"/>
  <c r="T959" i="5" s="1"/>
  <c r="T960" i="5" a="1"/>
  <c r="T960" i="5" s="1"/>
  <c r="T961" i="5" a="1"/>
  <c r="T961" i="5" s="1"/>
  <c r="T962" i="5" a="1"/>
  <c r="T962" i="5" s="1"/>
  <c r="T963" i="5" a="1"/>
  <c r="T963" i="5" s="1"/>
  <c r="T964" i="5" a="1"/>
  <c r="T964" i="5" s="1"/>
  <c r="T965" i="5" a="1"/>
  <c r="T965" i="5" s="1"/>
  <c r="T966" i="5" a="1"/>
  <c r="T966" i="5" s="1"/>
  <c r="T967" i="5" a="1"/>
  <c r="T967" i="5" s="1"/>
  <c r="T968" i="5" a="1"/>
  <c r="T968" i="5" s="1"/>
  <c r="T969" i="5" a="1"/>
  <c r="T969" i="5" s="1"/>
  <c r="T970" i="5" a="1"/>
  <c r="T970" i="5" s="1"/>
  <c r="T971" i="5" a="1"/>
  <c r="T971" i="5" s="1"/>
  <c r="T972" i="5" a="1"/>
  <c r="T972" i="5" s="1"/>
  <c r="T973" i="5" a="1"/>
  <c r="T973" i="5" s="1"/>
  <c r="T974" i="5" a="1"/>
  <c r="T974" i="5" s="1"/>
  <c r="T975" i="5" a="1"/>
  <c r="T975" i="5" s="1"/>
  <c r="T976" i="5" a="1"/>
  <c r="T976" i="5" s="1"/>
  <c r="T977" i="5" a="1"/>
  <c r="T977" i="5" s="1"/>
  <c r="T978" i="5" a="1"/>
  <c r="T978" i="5" s="1"/>
  <c r="T979" i="5" a="1"/>
  <c r="T979" i="5" s="1"/>
  <c r="T980" i="5" a="1"/>
  <c r="T980" i="5" s="1"/>
  <c r="T981" i="5" a="1"/>
  <c r="T981" i="5" s="1"/>
  <c r="T982" i="5" a="1"/>
  <c r="T982" i="5" s="1"/>
  <c r="T983" i="5" a="1"/>
  <c r="T983" i="5" s="1"/>
  <c r="T984" i="5" a="1"/>
  <c r="T984" i="5" s="1"/>
  <c r="T985" i="5" a="1"/>
  <c r="T985" i="5" s="1"/>
  <c r="T986" i="5" a="1"/>
  <c r="T986" i="5" s="1"/>
  <c r="T987" i="5" a="1"/>
  <c r="T987" i="5" s="1"/>
  <c r="T988" i="5" a="1"/>
  <c r="T988" i="5" s="1"/>
  <c r="T989" i="5" a="1"/>
  <c r="T989" i="5" s="1"/>
  <c r="T990" i="5" a="1"/>
  <c r="T990" i="5" s="1"/>
  <c r="T991" i="5" a="1"/>
  <c r="T991" i="5" s="1"/>
  <c r="T992" i="5" a="1"/>
  <c r="T992" i="5" s="1"/>
  <c r="T993" i="5" a="1"/>
  <c r="T993" i="5" s="1"/>
  <c r="T994" i="5" a="1"/>
  <c r="T994" i="5" s="1"/>
  <c r="T995" i="5" a="1"/>
  <c r="T995" i="5" s="1"/>
  <c r="T996" i="5" a="1"/>
  <c r="T996" i="5" s="1"/>
  <c r="T997" i="5" a="1"/>
  <c r="T997" i="5" s="1"/>
  <c r="T998" i="5" a="1"/>
  <c r="T998" i="5" s="1"/>
  <c r="T999" i="5" a="1"/>
  <c r="T999" i="5" s="1"/>
  <c r="T1000" i="5" a="1"/>
  <c r="T1000" i="5" s="1"/>
  <c r="T1001" i="5" a="1"/>
  <c r="T1001" i="5" s="1"/>
  <c r="T1002" i="5" a="1"/>
  <c r="T1002" i="5" s="1"/>
  <c r="T1003" i="5" a="1"/>
  <c r="T1003" i="5" s="1"/>
  <c r="T1004" i="5" a="1"/>
  <c r="T1004" i="5" s="1"/>
  <c r="T1005" i="5" a="1"/>
  <c r="T1005" i="5" s="1"/>
  <c r="T1006" i="5" a="1"/>
  <c r="T1006" i="5" s="1"/>
  <c r="T1007" i="5" a="1"/>
  <c r="T1007" i="5" s="1"/>
  <c r="T1008" i="5" a="1"/>
  <c r="T1008" i="5" s="1"/>
  <c r="T1009" i="5" a="1"/>
  <c r="T1009" i="5" s="1"/>
  <c r="T1010" i="5" a="1"/>
  <c r="T1010" i="5" s="1"/>
  <c r="T1011" i="5" a="1"/>
  <c r="T1011" i="5" s="1"/>
  <c r="T1012" i="5" a="1"/>
  <c r="T1012" i="5" s="1"/>
  <c r="T1013" i="5" a="1"/>
  <c r="T1013" i="5" s="1"/>
  <c r="T1014" i="5" a="1"/>
  <c r="T1014" i="5" s="1"/>
  <c r="T1015" i="5" a="1"/>
  <c r="T1015" i="5" s="1"/>
  <c r="T1016" i="5" a="1"/>
  <c r="T1016" i="5" s="1"/>
  <c r="T1017" i="5" a="1"/>
  <c r="T1017" i="5" s="1"/>
  <c r="T1018" i="5" a="1"/>
  <c r="T1018" i="5" s="1"/>
  <c r="T1019" i="5" a="1"/>
  <c r="T1019" i="5" s="1"/>
  <c r="T1020" i="5" a="1"/>
  <c r="T1020" i="5" s="1"/>
  <c r="T1021" i="5" a="1"/>
  <c r="T1021" i="5" s="1"/>
  <c r="T1022" i="5" a="1"/>
  <c r="T1022" i="5" s="1"/>
  <c r="T1023" i="5" a="1"/>
  <c r="T1023" i="5" s="1"/>
  <c r="T1024" i="5" a="1"/>
  <c r="T1024" i="5" s="1"/>
  <c r="T1025" i="5" a="1"/>
  <c r="T1025" i="5" s="1"/>
  <c r="T1026" i="5" a="1"/>
  <c r="T1026" i="5" s="1"/>
  <c r="T1027" i="5" a="1"/>
  <c r="T1027" i="5" s="1"/>
  <c r="T1028" i="5" a="1"/>
  <c r="T1028" i="5" s="1"/>
  <c r="T1029" i="5" a="1"/>
  <c r="T1029" i="5" s="1"/>
  <c r="T1030" i="5" a="1"/>
  <c r="T1030" i="5" s="1"/>
  <c r="T1031" i="5" a="1"/>
  <c r="T1031" i="5" s="1"/>
  <c r="T1032" i="5" a="1"/>
  <c r="T1032" i="5" s="1"/>
  <c r="T1033" i="5" a="1"/>
  <c r="T1033" i="5" s="1"/>
  <c r="T1034" i="5" a="1"/>
  <c r="T1034" i="5" s="1"/>
  <c r="T1035" i="5" a="1"/>
  <c r="T1035" i="5" s="1"/>
  <c r="T1036" i="5" a="1"/>
  <c r="T1036" i="5" s="1"/>
  <c r="T1037" i="5" a="1"/>
  <c r="T1037" i="5" s="1"/>
  <c r="T1038" i="5" a="1"/>
  <c r="T1038" i="5" s="1"/>
  <c r="T1039" i="5" a="1"/>
  <c r="T1039" i="5" s="1"/>
  <c r="T1040" i="5" a="1"/>
  <c r="T1040" i="5" s="1"/>
  <c r="T1041" i="5" a="1"/>
  <c r="T1041" i="5" s="1"/>
  <c r="T1042" i="5" a="1"/>
  <c r="T1042" i="5" s="1"/>
  <c r="T1043" i="5" a="1"/>
  <c r="T1043" i="5" s="1"/>
  <c r="T1044" i="5" a="1"/>
  <c r="T1044" i="5" s="1"/>
  <c r="T1045" i="5" a="1"/>
  <c r="T1045" i="5" s="1"/>
  <c r="T1046" i="5" a="1"/>
  <c r="T1046" i="5" s="1"/>
  <c r="T1047" i="5" a="1"/>
  <c r="T1047" i="5" s="1"/>
  <c r="T1048" i="5" a="1"/>
  <c r="T1048" i="5" s="1"/>
  <c r="T1049" i="5" a="1"/>
  <c r="T1049" i="5" s="1"/>
  <c r="T1050" i="5" a="1"/>
  <c r="T1050" i="5" s="1"/>
  <c r="T1051" i="5" a="1"/>
  <c r="T1051" i="5" s="1"/>
  <c r="T1052" i="5" a="1"/>
  <c r="T1052" i="5" s="1"/>
  <c r="T1053" i="5" a="1"/>
  <c r="T1053" i="5" s="1"/>
  <c r="T1054" i="5" a="1"/>
  <c r="T1054" i="5" s="1"/>
  <c r="T1055" i="5" a="1"/>
  <c r="T1055" i="5" s="1"/>
  <c r="T1056" i="5" a="1"/>
  <c r="T1056" i="5" s="1"/>
  <c r="T1057" i="5" a="1"/>
  <c r="T1057" i="5" s="1"/>
  <c r="T1058" i="5" a="1"/>
  <c r="T1058" i="5" s="1"/>
  <c r="T1059" i="5" a="1"/>
  <c r="T1059" i="5" s="1"/>
  <c r="T1060" i="5" a="1"/>
  <c r="T1060" i="5" s="1"/>
  <c r="T1061" i="5" a="1"/>
  <c r="T1061" i="5" s="1"/>
  <c r="T1062" i="5" a="1"/>
  <c r="T1062" i="5" s="1"/>
  <c r="T1063" i="5" a="1"/>
  <c r="T1063" i="5" s="1"/>
  <c r="T1064" i="5" a="1"/>
  <c r="T1064" i="5" s="1"/>
  <c r="T1065" i="5" a="1"/>
  <c r="T1065" i="5" s="1"/>
  <c r="T1066" i="5" a="1"/>
  <c r="T1066" i="5" s="1"/>
  <c r="T1067" i="5" a="1"/>
  <c r="T1067" i="5" s="1"/>
  <c r="T1068" i="5" a="1"/>
  <c r="T1068" i="5" s="1"/>
  <c r="T1069" i="5" a="1"/>
  <c r="T1069" i="5" s="1"/>
  <c r="T1070" i="5" a="1"/>
  <c r="T1070" i="5" s="1"/>
  <c r="T1071" i="5" a="1"/>
  <c r="T1071" i="5" s="1"/>
  <c r="T1072" i="5" a="1"/>
  <c r="T1072" i="5" s="1"/>
  <c r="T1073" i="5" a="1"/>
  <c r="T1073" i="5" s="1"/>
  <c r="T1074" i="5" a="1"/>
  <c r="T1074" i="5" s="1"/>
  <c r="T1075" i="5" a="1"/>
  <c r="T1075" i="5" s="1"/>
  <c r="T1076" i="5" a="1"/>
  <c r="T1076" i="5" s="1"/>
  <c r="T1077" i="5" a="1"/>
  <c r="T1077" i="5" s="1"/>
  <c r="T1078" i="5" a="1"/>
  <c r="T1078" i="5"/>
  <c r="T1079" i="5" a="1"/>
  <c r="T1079" i="5" s="1"/>
  <c r="T1080" i="5" a="1"/>
  <c r="T1080" i="5" s="1"/>
  <c r="T1081" i="5" a="1"/>
  <c r="T1081" i="5" s="1"/>
  <c r="T1082" i="5" a="1"/>
  <c r="T1082" i="5" s="1"/>
  <c r="T1083" i="5" a="1"/>
  <c r="T1083" i="5" s="1"/>
  <c r="T1084" i="5" a="1"/>
  <c r="T1084" i="5" s="1"/>
  <c r="T1085" i="5" a="1"/>
  <c r="T1085" i="5" s="1"/>
  <c r="T1086" i="5" a="1"/>
  <c r="T1086" i="5" s="1"/>
  <c r="T1087" i="5" a="1"/>
  <c r="T1087" i="5" s="1"/>
  <c r="T1088" i="5" a="1"/>
  <c r="T1088" i="5" s="1"/>
  <c r="T1089" i="5" a="1"/>
  <c r="T1089" i="5" s="1"/>
  <c r="T1090" i="5" a="1"/>
  <c r="T1090" i="5" s="1"/>
  <c r="T1091" i="5" a="1"/>
  <c r="T1091" i="5" s="1"/>
  <c r="T1092" i="5" a="1"/>
  <c r="T1092" i="5" s="1"/>
  <c r="T1093" i="5" a="1"/>
  <c r="T1093" i="5" s="1"/>
  <c r="T1094" i="5" a="1"/>
  <c r="T1094" i="5" s="1"/>
  <c r="T1095" i="5" a="1"/>
  <c r="T1095" i="5" s="1"/>
  <c r="T1096" i="5" a="1"/>
  <c r="T1096" i="5" s="1"/>
  <c r="T1097" i="5" a="1"/>
  <c r="T1097" i="5" s="1"/>
  <c r="T1098" i="5" a="1"/>
  <c r="T1098" i="5" s="1"/>
  <c r="T1099" i="5" a="1"/>
  <c r="T1099" i="5" s="1"/>
  <c r="T1100" i="5" a="1"/>
  <c r="T1100" i="5" s="1"/>
  <c r="T1101" i="5" a="1"/>
  <c r="T1101" i="5"/>
  <c r="T1102" i="5" a="1"/>
  <c r="T1102" i="5" s="1"/>
  <c r="T1103" i="5" a="1"/>
  <c r="T1103" i="5" s="1"/>
  <c r="T1104" i="5" a="1"/>
  <c r="T1104" i="5" s="1"/>
  <c r="T1105" i="5" a="1"/>
  <c r="T1105" i="5" s="1"/>
  <c r="T1106" i="5" a="1"/>
  <c r="T1106" i="5" s="1"/>
  <c r="T1107" i="5" a="1"/>
  <c r="T1107" i="5" s="1"/>
  <c r="T1108" i="5" a="1"/>
  <c r="T1108" i="5"/>
  <c r="T1109" i="5" a="1"/>
  <c r="T1109" i="5" s="1"/>
  <c r="T1110" i="5" a="1"/>
  <c r="T1110" i="5" s="1"/>
  <c r="T1111" i="5" a="1"/>
  <c r="T1111" i="5" s="1"/>
  <c r="T1112" i="5" a="1"/>
  <c r="T1112" i="5" s="1"/>
  <c r="T1113" i="5" a="1"/>
  <c r="T1113" i="5" s="1"/>
  <c r="T1114" i="5" a="1"/>
  <c r="T1114" i="5" s="1"/>
  <c r="T1115" i="5" a="1"/>
  <c r="T1115" i="5" s="1"/>
  <c r="T1116" i="5" a="1"/>
  <c r="T1116" i="5" s="1"/>
  <c r="T1117" i="5" a="1"/>
  <c r="T1117" i="5" s="1"/>
  <c r="T1118" i="5" a="1"/>
  <c r="T1118" i="5" s="1"/>
  <c r="T1119" i="5" a="1"/>
  <c r="T1119" i="5" s="1"/>
  <c r="T1120" i="5" a="1"/>
  <c r="T1120" i="5" s="1"/>
  <c r="T1121" i="5" a="1"/>
  <c r="T1121" i="5" s="1"/>
  <c r="T1122" i="5" a="1"/>
  <c r="T1122" i="5" s="1"/>
  <c r="T1123" i="5" a="1"/>
  <c r="T1123" i="5" s="1"/>
  <c r="T1124" i="5" a="1"/>
  <c r="T1124" i="5" s="1"/>
  <c r="T1125" i="5" a="1"/>
  <c r="T1125" i="5" s="1"/>
  <c r="T1126" i="5" a="1"/>
  <c r="T1126" i="5" s="1"/>
  <c r="T1127" i="5" a="1"/>
  <c r="T1127" i="5" s="1"/>
  <c r="T1128" i="5" a="1"/>
  <c r="T1128" i="5" s="1"/>
  <c r="T1129" i="5" a="1"/>
  <c r="T1129" i="5" s="1"/>
  <c r="T1130" i="5" a="1"/>
  <c r="T1130" i="5" s="1"/>
  <c r="T1131" i="5" a="1"/>
  <c r="T1131" i="5" s="1"/>
  <c r="T1132" i="5" a="1"/>
  <c r="T1132" i="5" s="1"/>
  <c r="T1133" i="5" a="1"/>
  <c r="T1133" i="5" s="1"/>
  <c r="T1134" i="5" a="1"/>
  <c r="T1134" i="5" s="1"/>
  <c r="T1135" i="5" a="1"/>
  <c r="T1135" i="5" s="1"/>
  <c r="T1136" i="5" a="1"/>
  <c r="T1136" i="5" s="1"/>
  <c r="T1137" i="5" a="1"/>
  <c r="T1137" i="5" s="1"/>
  <c r="T1138" i="5" a="1"/>
  <c r="T1138" i="5" s="1"/>
  <c r="T1139" i="5" a="1"/>
  <c r="T1139" i="5" s="1"/>
  <c r="T1140" i="5" a="1"/>
  <c r="T1140" i="5" s="1"/>
  <c r="T1141" i="5" a="1"/>
  <c r="T1141" i="5" s="1"/>
  <c r="T1142" i="5" a="1"/>
  <c r="T1142" i="5" s="1"/>
  <c r="T1143" i="5" a="1"/>
  <c r="T1143" i="5" s="1"/>
  <c r="T1144" i="5" a="1"/>
  <c r="T1144" i="5" s="1"/>
  <c r="T1145" i="5" a="1"/>
  <c r="T1145" i="5" s="1"/>
  <c r="T1146" i="5" a="1"/>
  <c r="T1146" i="5" s="1"/>
  <c r="T1147" i="5" a="1"/>
  <c r="T1147" i="5" s="1"/>
  <c r="T1148" i="5" a="1"/>
  <c r="T1148" i="5" s="1"/>
  <c r="T1149" i="5" a="1"/>
  <c r="T1149" i="5" s="1"/>
  <c r="T1150" i="5" a="1"/>
  <c r="T1150" i="5" s="1"/>
  <c r="T1151" i="5" a="1"/>
  <c r="T1151" i="5" s="1"/>
  <c r="T1152" i="5" a="1"/>
  <c r="T1152" i="5" s="1"/>
  <c r="T1153" i="5" a="1"/>
  <c r="T1153" i="5" s="1"/>
  <c r="T1154" i="5" a="1"/>
  <c r="T1154" i="5" s="1"/>
  <c r="T1155" i="5" a="1"/>
  <c r="T1155" i="5" s="1"/>
  <c r="T1156" i="5" a="1"/>
  <c r="T1156" i="5" s="1"/>
  <c r="T1157" i="5" a="1"/>
  <c r="T1157" i="5" s="1"/>
  <c r="T1158" i="5" a="1"/>
  <c r="T1158" i="5" s="1"/>
  <c r="T1159" i="5" a="1"/>
  <c r="T1159" i="5" s="1"/>
  <c r="T1160" i="5" a="1"/>
  <c r="T1160" i="5" s="1"/>
  <c r="T1161" i="5" a="1"/>
  <c r="T1161" i="5" s="1"/>
  <c r="T1162" i="5" a="1"/>
  <c r="T1162" i="5" s="1"/>
  <c r="T1163" i="5" a="1"/>
  <c r="T1163" i="5" s="1"/>
  <c r="T1164" i="5" a="1"/>
  <c r="T1164" i="5" s="1"/>
  <c r="T1165" i="5" a="1"/>
  <c r="T1165" i="5" s="1"/>
  <c r="T1166" i="5" a="1"/>
  <c r="T1166" i="5" s="1"/>
  <c r="T1167" i="5" a="1"/>
  <c r="T1167" i="5" s="1"/>
  <c r="T1168" i="5" a="1"/>
  <c r="T1168" i="5" s="1"/>
  <c r="T1169" i="5" a="1"/>
  <c r="T1169" i="5" s="1"/>
  <c r="T1170" i="5" a="1"/>
  <c r="T1170" i="5" s="1"/>
  <c r="T1171" i="5" a="1"/>
  <c r="T1171" i="5" s="1"/>
  <c r="T1172" i="5" a="1"/>
  <c r="T1172" i="5" s="1"/>
  <c r="T1173" i="5" a="1"/>
  <c r="T1173" i="5" s="1"/>
  <c r="T1174" i="5" a="1"/>
  <c r="T1174" i="5" s="1"/>
  <c r="T1175" i="5" a="1"/>
  <c r="T1175" i="5" s="1"/>
  <c r="T1176" i="5" a="1"/>
  <c r="T1176" i="5" s="1"/>
  <c r="T1177" i="5" a="1"/>
  <c r="T1177" i="5" s="1"/>
  <c r="T1178" i="5" a="1"/>
  <c r="T1178" i="5" s="1"/>
  <c r="T1179" i="5" a="1"/>
  <c r="T1179" i="5" s="1"/>
  <c r="T1180" i="5" a="1"/>
  <c r="T1180" i="5" s="1"/>
  <c r="T1181" i="5" a="1"/>
  <c r="T1181" i="5" s="1"/>
  <c r="T1182" i="5" a="1"/>
  <c r="T1182" i="5" s="1"/>
  <c r="T1183" i="5" a="1"/>
  <c r="T1183" i="5" s="1"/>
  <c r="T1184" i="5" a="1"/>
  <c r="T1184" i="5" s="1"/>
  <c r="T1185" i="5" a="1"/>
  <c r="T1185" i="5" s="1"/>
  <c r="T1186" i="5" a="1"/>
  <c r="T1186" i="5" s="1"/>
  <c r="T1187" i="5" a="1"/>
  <c r="T1187" i="5" s="1"/>
  <c r="T1188" i="5" a="1"/>
  <c r="T1188" i="5" s="1"/>
  <c r="T1189" i="5" a="1"/>
  <c r="T1189" i="5" s="1"/>
  <c r="T1190" i="5" a="1"/>
  <c r="T1190" i="5" s="1"/>
  <c r="T1191" i="5" a="1"/>
  <c r="T1191" i="5" s="1"/>
  <c r="T1192" i="5" a="1"/>
  <c r="T1192" i="5" s="1"/>
  <c r="T1193" i="5" a="1"/>
  <c r="T1193" i="5" s="1"/>
  <c r="T1194" i="5" a="1"/>
  <c r="T1194" i="5" s="1"/>
  <c r="T1195" i="5" a="1"/>
  <c r="T1195" i="5" s="1"/>
  <c r="T1196" i="5" a="1"/>
  <c r="T1196" i="5" s="1"/>
  <c r="T1197" i="5" a="1"/>
  <c r="T1197" i="5" s="1"/>
  <c r="T1198" i="5" a="1"/>
  <c r="T1198" i="5" s="1"/>
  <c r="T1199" i="5" a="1"/>
  <c r="T1199" i="5" s="1"/>
  <c r="T1200" i="5" a="1"/>
  <c r="T1200" i="5" s="1"/>
  <c r="T1201" i="5" a="1"/>
  <c r="T1201" i="5" s="1"/>
  <c r="T1202" i="5" a="1"/>
  <c r="T1202" i="5" s="1"/>
  <c r="T1203" i="5" a="1"/>
  <c r="T1203" i="5" s="1"/>
  <c r="T1204" i="5" a="1"/>
  <c r="T1204" i="5" s="1"/>
  <c r="T1205" i="5" a="1"/>
  <c r="T1205" i="5" s="1"/>
  <c r="T1206" i="5" a="1"/>
  <c r="T1206" i="5" s="1"/>
  <c r="T1207" i="5" a="1"/>
  <c r="T1207" i="5" s="1"/>
  <c r="T1208" i="5" a="1"/>
  <c r="T1208" i="5" s="1"/>
  <c r="T1209" i="5" a="1"/>
  <c r="T1209" i="5" s="1"/>
  <c r="T1210" i="5" a="1"/>
  <c r="T1210" i="5" s="1"/>
  <c r="T1211" i="5" a="1"/>
  <c r="T1211" i="5" s="1"/>
  <c r="T1212" i="5" a="1"/>
  <c r="T1212" i="5" s="1"/>
  <c r="T1213" i="5" a="1"/>
  <c r="T1213" i="5" s="1"/>
  <c r="T1214" i="5" a="1"/>
  <c r="T1214" i="5" s="1"/>
  <c r="T1215" i="5" a="1"/>
  <c r="T1215" i="5" s="1"/>
  <c r="T1216" i="5" a="1"/>
  <c r="T1216" i="5" s="1"/>
  <c r="T1217" i="5" a="1"/>
  <c r="T1217" i="5" s="1"/>
  <c r="T1218" i="5" a="1"/>
  <c r="T1218" i="5" s="1"/>
  <c r="T1219" i="5" a="1"/>
  <c r="T1219" i="5" s="1"/>
  <c r="T1220" i="5" a="1"/>
  <c r="T1220" i="5" s="1"/>
  <c r="T1221" i="5" a="1"/>
  <c r="T1221" i="5" s="1"/>
  <c r="T1222" i="5" a="1"/>
  <c r="T1222" i="5" s="1"/>
  <c r="T1223" i="5" a="1"/>
  <c r="T1223" i="5" s="1"/>
  <c r="T1224" i="5" a="1"/>
  <c r="T1224" i="5" s="1"/>
  <c r="T1225" i="5" a="1"/>
  <c r="T1225" i="5" s="1"/>
  <c r="T1226" i="5" a="1"/>
  <c r="T1226" i="5" s="1"/>
  <c r="T1227" i="5" a="1"/>
  <c r="T1227" i="5" s="1"/>
  <c r="T1228" i="5" a="1"/>
  <c r="T1228" i="5" s="1"/>
  <c r="T1229" i="5" a="1"/>
  <c r="T1229" i="5" s="1"/>
  <c r="T1230" i="5" a="1"/>
  <c r="T1230" i="5" s="1"/>
  <c r="T1231" i="5" a="1"/>
  <c r="T1231" i="5" s="1"/>
  <c r="T1232" i="5" a="1"/>
  <c r="T1232" i="5" s="1"/>
  <c r="T1233" i="5" a="1"/>
  <c r="T1233" i="5" s="1"/>
  <c r="T1234" i="5" a="1"/>
  <c r="T1234" i="5" s="1"/>
  <c r="T1235" i="5" a="1"/>
  <c r="T1235" i="5" s="1"/>
  <c r="T1236" i="5" a="1"/>
  <c r="T1236" i="5" s="1"/>
  <c r="T1237" i="5" a="1"/>
  <c r="T1237" i="5" s="1"/>
  <c r="T1238" i="5" a="1"/>
  <c r="T1238" i="5" s="1"/>
  <c r="T1239" i="5" a="1"/>
  <c r="T1239" i="5" s="1"/>
  <c r="T1240" i="5" a="1"/>
  <c r="T1240" i="5" s="1"/>
  <c r="T1241" i="5" a="1"/>
  <c r="T1241" i="5" s="1"/>
  <c r="T1242" i="5" a="1"/>
  <c r="T1242" i="5" s="1"/>
  <c r="T1243" i="5" a="1"/>
  <c r="T1243" i="5" s="1"/>
  <c r="T1244" i="5" a="1"/>
  <c r="T1244" i="5" s="1"/>
  <c r="T1245" i="5" a="1"/>
  <c r="T1245" i="5" s="1"/>
  <c r="T1246" i="5" a="1"/>
  <c r="T1246" i="5" s="1"/>
  <c r="T1247" i="5" a="1"/>
  <c r="T1247" i="5" s="1"/>
  <c r="T1248" i="5" a="1"/>
  <c r="T1248" i="5" s="1"/>
  <c r="T1249" i="5" a="1"/>
  <c r="T1249" i="5" s="1"/>
  <c r="T1250" i="5" a="1"/>
  <c r="T1250" i="5" s="1"/>
  <c r="T1251" i="5" a="1"/>
  <c r="T1251" i="5" s="1"/>
  <c r="T1252" i="5" a="1"/>
  <c r="T1252" i="5" s="1"/>
  <c r="T1253" i="5" a="1"/>
  <c r="T1253" i="5" s="1"/>
  <c r="T1254" i="5" a="1"/>
  <c r="T1254" i="5" s="1"/>
  <c r="T1255" i="5" a="1"/>
  <c r="T1255" i="5" s="1"/>
  <c r="T1256" i="5" a="1"/>
  <c r="T1256" i="5" s="1"/>
  <c r="T1257" i="5" a="1"/>
  <c r="T1257" i="5" s="1"/>
  <c r="T1258" i="5" a="1"/>
  <c r="T1258" i="5" s="1"/>
  <c r="T1259" i="5" a="1"/>
  <c r="T1259" i="5" s="1"/>
  <c r="T1260" i="5" a="1"/>
  <c r="T1260" i="5" s="1"/>
  <c r="T1261" i="5" a="1"/>
  <c r="T1261" i="5" s="1"/>
  <c r="T1262" i="5" a="1"/>
  <c r="T1262" i="5" s="1"/>
  <c r="T1263" i="5" a="1"/>
  <c r="T1263" i="5" s="1"/>
  <c r="T1264" i="5" a="1"/>
  <c r="T1264" i="5" s="1"/>
  <c r="T1265" i="5" a="1"/>
  <c r="T1265" i="5" s="1"/>
  <c r="T1266" i="5" a="1"/>
  <c r="T1266" i="5" s="1"/>
  <c r="T1267" i="5" a="1"/>
  <c r="T1267" i="5" s="1"/>
  <c r="T1268" i="5" a="1"/>
  <c r="T1268" i="5" s="1"/>
  <c r="T1269" i="5" a="1"/>
  <c r="T1269" i="5" s="1"/>
  <c r="T1270" i="5" a="1"/>
  <c r="T1270" i="5" s="1"/>
  <c r="T1271" i="5" a="1"/>
  <c r="T1271" i="5" s="1"/>
  <c r="T1272" i="5" a="1"/>
  <c r="T1272" i="5" s="1"/>
  <c r="T1273" i="5" a="1"/>
  <c r="T1273" i="5" s="1"/>
  <c r="T1274" i="5" a="1"/>
  <c r="T1274" i="5" s="1"/>
  <c r="T1275" i="5" a="1"/>
  <c r="T1275" i="5" s="1"/>
  <c r="T1276" i="5" a="1"/>
  <c r="T1276" i="5" s="1"/>
  <c r="T1277" i="5" a="1"/>
  <c r="T1277" i="5" s="1"/>
  <c r="T1278" i="5" a="1"/>
  <c r="T1278" i="5" s="1"/>
  <c r="T1279" i="5" a="1"/>
  <c r="T1279" i="5" s="1"/>
  <c r="T1280" i="5" a="1"/>
  <c r="T1280" i="5" s="1"/>
  <c r="T1281" i="5" a="1"/>
  <c r="T1281" i="5" s="1"/>
  <c r="T1282" i="5" a="1"/>
  <c r="T1282" i="5" s="1"/>
  <c r="T1283" i="5" a="1"/>
  <c r="T1283" i="5" s="1"/>
  <c r="T1284" i="5" a="1"/>
  <c r="T1284" i="5" s="1"/>
  <c r="T1285" i="5" a="1"/>
  <c r="T1285" i="5" s="1"/>
  <c r="T1286" i="5" a="1"/>
  <c r="T1286" i="5" s="1"/>
  <c r="T1287" i="5" a="1"/>
  <c r="T1287" i="5" s="1"/>
  <c r="T1288" i="5" a="1"/>
  <c r="T1288" i="5" s="1"/>
  <c r="T1289" i="5" a="1"/>
  <c r="T1289" i="5" s="1"/>
  <c r="T1290" i="5" a="1"/>
  <c r="T1290" i="5" s="1"/>
  <c r="T1291" i="5" a="1"/>
  <c r="T1291" i="5" s="1"/>
  <c r="T1292" i="5" a="1"/>
  <c r="T1292" i="5" s="1"/>
  <c r="T1293" i="5" a="1"/>
  <c r="T1293" i="5" s="1"/>
  <c r="T1294" i="5" a="1"/>
  <c r="T1294" i="5" s="1"/>
  <c r="T1295" i="5" a="1"/>
  <c r="T1295" i="5" s="1"/>
  <c r="T1296" i="5" a="1"/>
  <c r="T1296" i="5" s="1"/>
  <c r="T1297" i="5" a="1"/>
  <c r="T1297" i="5" s="1"/>
  <c r="T1298" i="5" a="1"/>
  <c r="T1298" i="5" s="1"/>
  <c r="T1299" i="5" a="1"/>
  <c r="T1299" i="5" s="1"/>
  <c r="T1300" i="5" a="1"/>
  <c r="T1300" i="5" s="1"/>
  <c r="T1301" i="5" a="1"/>
  <c r="T1301" i="5" s="1"/>
  <c r="T1302" i="5" a="1"/>
  <c r="T1302" i="5" s="1"/>
  <c r="T1303" i="5" a="1"/>
  <c r="T1303" i="5" s="1"/>
  <c r="T1304" i="5" a="1"/>
  <c r="T1304" i="5" s="1"/>
  <c r="T1305" i="5" a="1"/>
  <c r="T1305" i="5" s="1"/>
  <c r="T1306" i="5" a="1"/>
  <c r="T1306" i="5" s="1"/>
  <c r="T1307" i="5" a="1"/>
  <c r="T1307" i="5" s="1"/>
  <c r="T1308" i="5" a="1"/>
  <c r="T1308" i="5" s="1"/>
  <c r="T1309" i="5" a="1"/>
  <c r="T1309" i="5" s="1"/>
  <c r="T1310" i="5" a="1"/>
  <c r="T1310" i="5" s="1"/>
  <c r="T1311" i="5" a="1"/>
  <c r="T1311" i="5" s="1"/>
  <c r="T1312" i="5" a="1"/>
  <c r="T1312" i="5" s="1"/>
  <c r="T1313" i="5" a="1"/>
  <c r="T1313" i="5" s="1"/>
  <c r="T1314" i="5" a="1"/>
  <c r="T1314" i="5" s="1"/>
  <c r="T1315" i="5" a="1"/>
  <c r="T1315" i="5" s="1"/>
  <c r="T1316" i="5" a="1"/>
  <c r="T1316" i="5" s="1"/>
  <c r="T1317" i="5" a="1"/>
  <c r="T1317" i="5" s="1"/>
  <c r="T1318" i="5" a="1"/>
  <c r="T1318" i="5" s="1"/>
  <c r="T1319" i="5" a="1"/>
  <c r="T1319" i="5" s="1"/>
  <c r="T1320" i="5" a="1"/>
  <c r="T1320" i="5" s="1"/>
  <c r="T1321" i="5" a="1"/>
  <c r="T1321" i="5" s="1"/>
  <c r="T1322" i="5" a="1"/>
  <c r="T1322" i="5" s="1"/>
  <c r="T1323" i="5" a="1"/>
  <c r="T1323" i="5" s="1"/>
  <c r="T1324" i="5" a="1"/>
  <c r="T1324" i="5" s="1"/>
  <c r="T1325" i="5" a="1"/>
  <c r="T1325" i="5" s="1"/>
  <c r="T1326" i="5" a="1"/>
  <c r="T1326" i="5" s="1"/>
  <c r="T1327" i="5" a="1"/>
  <c r="T1327" i="5" s="1"/>
  <c r="T1328" i="5" a="1"/>
  <c r="T1328" i="5" s="1"/>
  <c r="T1329" i="5" a="1"/>
  <c r="T1329" i="5" s="1"/>
  <c r="T1330" i="5" a="1"/>
  <c r="T1330" i="5" s="1"/>
  <c r="T1331" i="5" a="1"/>
  <c r="T1331" i="5" s="1"/>
  <c r="T1332" i="5" a="1"/>
  <c r="T1332" i="5" s="1"/>
  <c r="T1333" i="5" a="1"/>
  <c r="T1333" i="5" s="1"/>
  <c r="T1334" i="5" a="1"/>
  <c r="T1334" i="5" s="1"/>
  <c r="T1335" i="5" a="1"/>
  <c r="T1335" i="5" s="1"/>
  <c r="T1336" i="5" a="1"/>
  <c r="T1336" i="5" s="1"/>
  <c r="T1337" i="5" a="1"/>
  <c r="T1337" i="5" s="1"/>
  <c r="T1338" i="5" a="1"/>
  <c r="T1338" i="5" s="1"/>
  <c r="T1339" i="5" a="1"/>
  <c r="T1339" i="5" s="1"/>
  <c r="T1340" i="5" a="1"/>
  <c r="T1340" i="5" s="1"/>
  <c r="T1341" i="5" a="1"/>
  <c r="T1341" i="5" s="1"/>
  <c r="T1342" i="5" a="1"/>
  <c r="T1342" i="5" s="1"/>
  <c r="T1343" i="5" a="1"/>
  <c r="T1343" i="5" s="1"/>
  <c r="T1344" i="5" a="1"/>
  <c r="T1344" i="5" s="1"/>
  <c r="T1345" i="5" a="1"/>
  <c r="T1345" i="5" s="1"/>
  <c r="T1346" i="5" a="1"/>
  <c r="T1346" i="5" s="1"/>
  <c r="T1347" i="5" a="1"/>
  <c r="T1347" i="5" s="1"/>
  <c r="T1348" i="5" a="1"/>
  <c r="T1348" i="5" s="1"/>
  <c r="T1349" i="5" a="1"/>
  <c r="T1349" i="5" s="1"/>
  <c r="T1350" i="5" a="1"/>
  <c r="T1350" i="5" s="1"/>
  <c r="T1351" i="5" a="1"/>
  <c r="T1351" i="5" s="1"/>
  <c r="T1352" i="5" a="1"/>
  <c r="T1352" i="5" s="1"/>
  <c r="T1353" i="5" a="1"/>
  <c r="T1353" i="5" s="1"/>
  <c r="T1354" i="5" a="1"/>
  <c r="T1354" i="5" s="1"/>
  <c r="T1355" i="5" a="1"/>
  <c r="T1355" i="5" s="1"/>
  <c r="T1356" i="5" a="1"/>
  <c r="T1356" i="5" s="1"/>
  <c r="T1357" i="5" a="1"/>
  <c r="T1357" i="5" s="1"/>
  <c r="T1358" i="5" a="1"/>
  <c r="T1358" i="5" s="1"/>
  <c r="T1359" i="5" a="1"/>
  <c r="T1359" i="5" s="1"/>
  <c r="T1360" i="5" a="1"/>
  <c r="T1360" i="5" s="1"/>
  <c r="T1361" i="5" a="1"/>
  <c r="T1361" i="5" s="1"/>
  <c r="T1362" i="5" a="1"/>
  <c r="T1362" i="5" s="1"/>
  <c r="T1363" i="5" a="1"/>
  <c r="T1363" i="5" s="1"/>
  <c r="T1364" i="5" a="1"/>
  <c r="T1364" i="5" s="1"/>
  <c r="T1365" i="5" a="1"/>
  <c r="T1365" i="5" s="1"/>
  <c r="T1366" i="5" a="1"/>
  <c r="T1366" i="5" s="1"/>
  <c r="T1367" i="5" a="1"/>
  <c r="T1367" i="5" s="1"/>
  <c r="T1368" i="5" a="1"/>
  <c r="T1368" i="5" s="1"/>
  <c r="T1369" i="5" a="1"/>
  <c r="T1369" i="5" s="1"/>
  <c r="T1370" i="5" a="1"/>
  <c r="T1370" i="5" s="1"/>
  <c r="T1371" i="5" a="1"/>
  <c r="T1371" i="5" s="1"/>
  <c r="T1372" i="5" a="1"/>
  <c r="T1372" i="5" s="1"/>
  <c r="T1373" i="5" a="1"/>
  <c r="T1373" i="5" s="1"/>
  <c r="T1374" i="5" a="1"/>
  <c r="T1374" i="5" s="1"/>
  <c r="T1375" i="5" a="1"/>
  <c r="T1375" i="5" s="1"/>
  <c r="T1376" i="5" a="1"/>
  <c r="T1376" i="5" s="1"/>
  <c r="T1377" i="5" a="1"/>
  <c r="T1377" i="5" s="1"/>
  <c r="T1378" i="5" a="1"/>
  <c r="T1378" i="5" s="1"/>
  <c r="T1379" i="5" a="1"/>
  <c r="T1379" i="5" s="1"/>
  <c r="T1380" i="5" a="1"/>
  <c r="T1380" i="5" s="1"/>
  <c r="T1381" i="5" a="1"/>
  <c r="T1381" i="5" s="1"/>
  <c r="T1382" i="5" a="1"/>
  <c r="T1382" i="5" s="1"/>
  <c r="T1383" i="5" a="1"/>
  <c r="T1383" i="5" s="1"/>
  <c r="T1384" i="5" a="1"/>
  <c r="T1384" i="5" s="1"/>
  <c r="T1385" i="5" a="1"/>
  <c r="T1385" i="5" s="1"/>
  <c r="T1386" i="5" a="1"/>
  <c r="T1386" i="5" s="1"/>
  <c r="T1387" i="5" a="1"/>
  <c r="T1387" i="5" s="1"/>
  <c r="T1388" i="5" a="1"/>
  <c r="T1388" i="5" s="1"/>
  <c r="T1389" i="5" a="1"/>
  <c r="T1389" i="5" s="1"/>
  <c r="T1390" i="5" a="1"/>
  <c r="T1390" i="5" s="1"/>
  <c r="T1391" i="5" a="1"/>
  <c r="T1391" i="5" s="1"/>
  <c r="T1392" i="5" a="1"/>
  <c r="T1392" i="5" s="1"/>
  <c r="T1393" i="5" a="1"/>
  <c r="T1393" i="5" s="1"/>
  <c r="T1394" i="5" a="1"/>
  <c r="T1394" i="5" s="1"/>
  <c r="T1395" i="5" a="1"/>
  <c r="T1395" i="5" s="1"/>
  <c r="T1396" i="5" a="1"/>
  <c r="T1396" i="5" s="1"/>
  <c r="T1397" i="5" a="1"/>
  <c r="T1397" i="5" s="1"/>
  <c r="T1398" i="5" a="1"/>
  <c r="T1398" i="5" s="1"/>
  <c r="T1399" i="5" a="1"/>
  <c r="T1399" i="5" s="1"/>
  <c r="T1400" i="5" a="1"/>
  <c r="T1400" i="5" s="1"/>
  <c r="T1401" i="5" a="1"/>
  <c r="T1401" i="5" s="1"/>
  <c r="T1402" i="5" a="1"/>
  <c r="T1402" i="5" s="1"/>
  <c r="T1403" i="5" a="1"/>
  <c r="T1403" i="5" s="1"/>
  <c r="T1404" i="5" a="1"/>
  <c r="T1404" i="5" s="1"/>
  <c r="T1405" i="5" a="1"/>
  <c r="T1405" i="5" s="1"/>
  <c r="T1406" i="5" a="1"/>
  <c r="T1406" i="5" s="1"/>
  <c r="T1407" i="5" a="1"/>
  <c r="T1407" i="5" s="1"/>
  <c r="T1408" i="5" a="1"/>
  <c r="T1408" i="5" s="1"/>
  <c r="T1409" i="5" a="1"/>
  <c r="T1409" i="5" s="1"/>
  <c r="T1410" i="5" a="1"/>
  <c r="T1410" i="5" s="1"/>
  <c r="T1411" i="5" a="1"/>
  <c r="T1411" i="5" s="1"/>
  <c r="T1412" i="5" a="1"/>
  <c r="T1412" i="5" s="1"/>
  <c r="T1413" i="5" a="1"/>
  <c r="T1413" i="5" s="1"/>
  <c r="T1414" i="5" a="1"/>
  <c r="T1414" i="5" s="1"/>
  <c r="T1415" i="5" a="1"/>
  <c r="T1415" i="5" s="1"/>
  <c r="T1416" i="5" a="1"/>
  <c r="T1416" i="5" s="1"/>
  <c r="T1417" i="5" a="1"/>
  <c r="T1417" i="5" s="1"/>
  <c r="T1418" i="5" a="1"/>
  <c r="T1418" i="5" s="1"/>
  <c r="T1419" i="5" a="1"/>
  <c r="T1419" i="5" s="1"/>
  <c r="T1420" i="5" a="1"/>
  <c r="T1420" i="5" s="1"/>
  <c r="T1421" i="5" a="1"/>
  <c r="T1421" i="5" s="1"/>
  <c r="T1422" i="5" a="1"/>
  <c r="T1422" i="5" s="1"/>
  <c r="T1423" i="5" a="1"/>
  <c r="T1423" i="5" s="1"/>
  <c r="T1424" i="5" a="1"/>
  <c r="T1424" i="5" s="1"/>
  <c r="T1425" i="5" a="1"/>
  <c r="T1425" i="5" s="1"/>
  <c r="T1426" i="5" a="1"/>
  <c r="T1426" i="5" s="1"/>
  <c r="T1427" i="5" a="1"/>
  <c r="T1427" i="5" s="1"/>
  <c r="T1428" i="5" a="1"/>
  <c r="T1428" i="5" s="1"/>
  <c r="T1429" i="5" a="1"/>
  <c r="T1429" i="5" s="1"/>
  <c r="T1430" i="5" a="1"/>
  <c r="T1430" i="5" s="1"/>
  <c r="T1431" i="5" a="1"/>
  <c r="T1431" i="5" s="1"/>
  <c r="T1432" i="5" a="1"/>
  <c r="T1432" i="5" s="1"/>
  <c r="T1433" i="5" a="1"/>
  <c r="T1433" i="5" s="1"/>
  <c r="T1434" i="5" a="1"/>
  <c r="T1434" i="5" s="1"/>
  <c r="T1435" i="5" a="1"/>
  <c r="T1435" i="5" s="1"/>
  <c r="T1436" i="5" a="1"/>
  <c r="T1436" i="5" s="1"/>
  <c r="T1437" i="5" a="1"/>
  <c r="T1437" i="5" s="1"/>
  <c r="T1438" i="5" a="1"/>
  <c r="T1438" i="5" s="1"/>
  <c r="T1439" i="5" a="1"/>
  <c r="T1439" i="5" s="1"/>
  <c r="T1440" i="5" a="1"/>
  <c r="T1440" i="5" s="1"/>
  <c r="T1441" i="5" a="1"/>
  <c r="T1441" i="5" s="1"/>
  <c r="T1442" i="5" a="1"/>
  <c r="T1442" i="5" s="1"/>
  <c r="T1443" i="5" a="1"/>
  <c r="T1443" i="5" s="1"/>
  <c r="T1444" i="5" a="1"/>
  <c r="T1444" i="5" s="1"/>
  <c r="T1445" i="5" a="1"/>
  <c r="T1445" i="5" s="1"/>
  <c r="T1446" i="5" a="1"/>
  <c r="T1446" i="5" s="1"/>
  <c r="T1447" i="5" a="1"/>
  <c r="T1447" i="5" s="1"/>
  <c r="T1448" i="5" a="1"/>
  <c r="T1448" i="5" s="1"/>
  <c r="T1449" i="5" a="1"/>
  <c r="T1449" i="5" s="1"/>
  <c r="T1450" i="5" a="1"/>
  <c r="T1450" i="5" s="1"/>
  <c r="T1451" i="5" a="1"/>
  <c r="T1451" i="5" s="1"/>
  <c r="T1452" i="5" a="1"/>
  <c r="T1452" i="5" s="1"/>
  <c r="T1453" i="5" a="1"/>
  <c r="T1453" i="5" s="1"/>
  <c r="T1454" i="5" a="1"/>
  <c r="T1454" i="5" s="1"/>
  <c r="T1455" i="5" a="1"/>
  <c r="T1455" i="5" s="1"/>
  <c r="T1456" i="5" a="1"/>
  <c r="T1456" i="5" s="1"/>
  <c r="T1457" i="5" a="1"/>
  <c r="T1457" i="5" s="1"/>
  <c r="T1458" i="5" a="1"/>
  <c r="T1458" i="5" s="1"/>
  <c r="T1459" i="5" a="1"/>
  <c r="T1459" i="5" s="1"/>
  <c r="T1460" i="5" a="1"/>
  <c r="T1460" i="5" s="1"/>
  <c r="T1461" i="5" a="1"/>
  <c r="T1461" i="5" s="1"/>
  <c r="T1462" i="5" a="1"/>
  <c r="T1462" i="5" s="1"/>
  <c r="T1463" i="5" a="1"/>
  <c r="T1463" i="5" s="1"/>
  <c r="T1464" i="5" a="1"/>
  <c r="T1464" i="5" s="1"/>
  <c r="T1465" i="5" a="1"/>
  <c r="T1465" i="5" s="1"/>
  <c r="T1466" i="5" a="1"/>
  <c r="T1466" i="5" s="1"/>
  <c r="T1467" i="5" a="1"/>
  <c r="T1467" i="5" s="1"/>
  <c r="T1468" i="5" a="1"/>
  <c r="T1468" i="5" s="1"/>
  <c r="T1469" i="5" a="1"/>
  <c r="T1469" i="5" s="1"/>
  <c r="T1470" i="5" a="1"/>
  <c r="T1470" i="5" s="1"/>
  <c r="T1471" i="5" a="1"/>
  <c r="T1471" i="5" s="1"/>
  <c r="T1472" i="5" a="1"/>
  <c r="T1472" i="5" s="1"/>
  <c r="T1473" i="5" a="1"/>
  <c r="T1473" i="5" s="1"/>
  <c r="T1474" i="5" a="1"/>
  <c r="T1474" i="5" s="1"/>
  <c r="T1475" i="5" a="1"/>
  <c r="T1475" i="5" s="1"/>
  <c r="T1476" i="5" a="1"/>
  <c r="T1476" i="5" s="1"/>
  <c r="T1477" i="5" a="1"/>
  <c r="T1477" i="5" s="1"/>
  <c r="T1478" i="5" a="1"/>
  <c r="T1478" i="5" s="1"/>
  <c r="T1479" i="5" a="1"/>
  <c r="T1479" i="5" s="1"/>
  <c r="T1480" i="5" a="1"/>
  <c r="T1480" i="5" s="1"/>
  <c r="T1481" i="5" a="1"/>
  <c r="T1481" i="5" s="1"/>
  <c r="T1482" i="5" a="1"/>
  <c r="T1482" i="5" s="1"/>
  <c r="T1483" i="5" a="1"/>
  <c r="T1483" i="5" s="1"/>
  <c r="T1484" i="5" a="1"/>
  <c r="T1484" i="5" s="1"/>
  <c r="T1485" i="5" a="1"/>
  <c r="T1485" i="5" s="1"/>
  <c r="T1486" i="5" a="1"/>
  <c r="T1486" i="5" s="1"/>
  <c r="T1487" i="5" a="1"/>
  <c r="T1487" i="5" s="1"/>
  <c r="T1488" i="5" a="1"/>
  <c r="T1488" i="5" s="1"/>
  <c r="T1489" i="5" a="1"/>
  <c r="T1489" i="5" s="1"/>
  <c r="T1490" i="5" a="1"/>
  <c r="T1490" i="5" s="1"/>
  <c r="T1491" i="5" a="1"/>
  <c r="T1491" i="5" s="1"/>
  <c r="T1492" i="5" a="1"/>
  <c r="T1492" i="5" s="1"/>
  <c r="T1493" i="5" a="1"/>
  <c r="T1493" i="5" s="1"/>
  <c r="T1494" i="5" a="1"/>
  <c r="T1494" i="5" s="1"/>
  <c r="T1495" i="5" a="1"/>
  <c r="T1495" i="5" s="1"/>
  <c r="T1496" i="5" a="1"/>
  <c r="T1496" i="5" s="1"/>
  <c r="T1497" i="5" a="1"/>
  <c r="T1497" i="5" s="1"/>
  <c r="T1498" i="5" a="1"/>
  <c r="T1498" i="5" s="1"/>
  <c r="T1499" i="5" a="1"/>
  <c r="T1499" i="5" s="1"/>
  <c r="T1500" i="5" a="1"/>
  <c r="T1500" i="5" s="1"/>
  <c r="T1501" i="5" a="1"/>
  <c r="T1501" i="5" s="1"/>
  <c r="T1502" i="5" a="1"/>
  <c r="T1502" i="5" s="1"/>
  <c r="T1503" i="5" a="1"/>
  <c r="T1503" i="5" s="1"/>
  <c r="T1504" i="5" a="1"/>
  <c r="T1504" i="5" s="1"/>
  <c r="T1505" i="5" a="1"/>
  <c r="T1505" i="5" s="1"/>
  <c r="T1506" i="5" a="1"/>
  <c r="T1506" i="5" s="1"/>
  <c r="T1507" i="5" a="1"/>
  <c r="T1507" i="5" s="1"/>
  <c r="T1508" i="5" a="1"/>
  <c r="T1508" i="5" s="1"/>
  <c r="T1509" i="5" a="1"/>
  <c r="T1509" i="5" s="1"/>
  <c r="T1510" i="5" a="1"/>
  <c r="T1510" i="5" s="1"/>
  <c r="T1511" i="5" a="1"/>
  <c r="T1511" i="5" s="1"/>
  <c r="T1512" i="5" a="1"/>
  <c r="T1512" i="5" s="1"/>
  <c r="T1513" i="5" a="1"/>
  <c r="T1513" i="5" s="1"/>
  <c r="T1514" i="5" a="1"/>
  <c r="T1514" i="5" s="1"/>
  <c r="T1515" i="5" a="1"/>
  <c r="T1515" i="5"/>
  <c r="T1516" i="5" a="1"/>
  <c r="T1516" i="5" s="1"/>
  <c r="T1517" i="5" a="1"/>
  <c r="T1517" i="5" s="1"/>
  <c r="T1518" i="5" a="1"/>
  <c r="T1518" i="5" s="1"/>
  <c r="T1519" i="5" a="1"/>
  <c r="T1519" i="5" s="1"/>
  <c r="T1520" i="5" a="1"/>
  <c r="T1520" i="5" s="1"/>
  <c r="T1521" i="5" a="1"/>
  <c r="T1521" i="5" s="1"/>
  <c r="T1522" i="5" a="1"/>
  <c r="T1522" i="5" s="1"/>
  <c r="T1523" i="5" a="1"/>
  <c r="T1523" i="5" s="1"/>
  <c r="T1524" i="5" a="1"/>
  <c r="T1524" i="5" s="1"/>
  <c r="T1525" i="5" a="1"/>
  <c r="T1525" i="5" s="1"/>
  <c r="T1526" i="5" a="1"/>
  <c r="T1526" i="5" s="1"/>
  <c r="T1527" i="5" a="1"/>
  <c r="T1527" i="5" s="1"/>
  <c r="T1528" i="5" a="1"/>
  <c r="T1528" i="5" s="1"/>
  <c r="T1529" i="5" a="1"/>
  <c r="T1529" i="5" s="1"/>
  <c r="T1530" i="5" a="1"/>
  <c r="T1530" i="5"/>
  <c r="T2" i="5" a="1"/>
  <c r="T2" i="5" s="1"/>
  <c r="S3" i="5" a="1"/>
  <c r="S3" i="5" s="1"/>
  <c r="S4" i="5" a="1"/>
  <c r="S4" i="5" s="1"/>
  <c r="S5" i="5" a="1"/>
  <c r="S5" i="5" s="1"/>
  <c r="S6" i="5" a="1"/>
  <c r="S6" i="5" s="1"/>
  <c r="S7" i="5" a="1"/>
  <c r="S7" i="5" s="1"/>
  <c r="S8" i="5" a="1"/>
  <c r="S8" i="5" s="1"/>
  <c r="S9" i="5" a="1"/>
  <c r="S9" i="5" s="1"/>
  <c r="S10" i="5" a="1"/>
  <c r="S10" i="5" s="1"/>
  <c r="S11" i="5" a="1"/>
  <c r="S11" i="5" s="1"/>
  <c r="S12" i="5" a="1"/>
  <c r="S12" i="5" s="1"/>
  <c r="S13" i="5" a="1"/>
  <c r="S13" i="5" s="1"/>
  <c r="S14" i="5" a="1"/>
  <c r="S14" i="5" s="1"/>
  <c r="S15" i="5" a="1"/>
  <c r="S15" i="5" s="1"/>
  <c r="S16" i="5" a="1"/>
  <c r="S16" i="5" s="1"/>
  <c r="S17" i="5" a="1"/>
  <c r="S17" i="5" s="1"/>
  <c r="S18" i="5" a="1"/>
  <c r="S18" i="5" s="1"/>
  <c r="S19" i="5" a="1"/>
  <c r="S19" i="5" s="1"/>
  <c r="S20" i="5" a="1"/>
  <c r="S20" i="5" s="1"/>
  <c r="S21" i="5" a="1"/>
  <c r="S21" i="5" s="1"/>
  <c r="S22" i="5" a="1"/>
  <c r="S22" i="5" s="1"/>
  <c r="S23" i="5" a="1"/>
  <c r="S23" i="5" s="1"/>
  <c r="S24" i="5" a="1"/>
  <c r="S24" i="5" s="1"/>
  <c r="S25" i="5" a="1"/>
  <c r="S25" i="5" s="1"/>
  <c r="S26" i="5" a="1"/>
  <c r="S26" i="5" s="1"/>
  <c r="S27" i="5" a="1"/>
  <c r="S27" i="5" s="1"/>
  <c r="S28" i="5" a="1"/>
  <c r="S28" i="5" s="1"/>
  <c r="S29" i="5" a="1"/>
  <c r="S29" i="5" s="1"/>
  <c r="S30" i="5" a="1"/>
  <c r="S30" i="5" s="1"/>
  <c r="S31" i="5" a="1"/>
  <c r="S31" i="5" s="1"/>
  <c r="S32" i="5" a="1"/>
  <c r="S32" i="5" s="1"/>
  <c r="S33" i="5" a="1"/>
  <c r="S33" i="5" s="1"/>
  <c r="S34" i="5" a="1"/>
  <c r="S34" i="5" s="1"/>
  <c r="S35" i="5" a="1"/>
  <c r="S35" i="5" s="1"/>
  <c r="S36" i="5" a="1"/>
  <c r="S36" i="5" s="1"/>
  <c r="S37" i="5" a="1"/>
  <c r="S37" i="5" s="1"/>
  <c r="S38" i="5" a="1"/>
  <c r="S38" i="5" s="1"/>
  <c r="S39" i="5" a="1"/>
  <c r="S39" i="5" s="1"/>
  <c r="S40" i="5" a="1"/>
  <c r="S40" i="5" s="1"/>
  <c r="S41" i="5" a="1"/>
  <c r="S41" i="5" s="1"/>
  <c r="S42" i="5" a="1"/>
  <c r="S42" i="5" s="1"/>
  <c r="S43" i="5" a="1"/>
  <c r="S43" i="5" s="1"/>
  <c r="S44" i="5" a="1"/>
  <c r="S44" i="5" s="1"/>
  <c r="S45" i="5" a="1"/>
  <c r="S45" i="5" s="1"/>
  <c r="S46" i="5" a="1"/>
  <c r="S46" i="5" s="1"/>
  <c r="S47" i="5" a="1"/>
  <c r="S47" i="5" s="1"/>
  <c r="S48" i="5" a="1"/>
  <c r="S48" i="5" s="1"/>
  <c r="S49" i="5" a="1"/>
  <c r="S49" i="5" s="1"/>
  <c r="S50" i="5" a="1"/>
  <c r="S50" i="5" s="1"/>
  <c r="S51" i="5" a="1"/>
  <c r="S51" i="5" s="1"/>
  <c r="S52" i="5" a="1"/>
  <c r="S52" i="5" s="1"/>
  <c r="S53" i="5" a="1"/>
  <c r="S53" i="5" s="1"/>
  <c r="S54" i="5" a="1"/>
  <c r="S54" i="5" s="1"/>
  <c r="S55" i="5" a="1"/>
  <c r="S55" i="5" s="1"/>
  <c r="S56" i="5" a="1"/>
  <c r="S56" i="5" s="1"/>
  <c r="S57" i="5" a="1"/>
  <c r="S57" i="5" s="1"/>
  <c r="S58" i="5" a="1"/>
  <c r="S58" i="5" s="1"/>
  <c r="S59" i="5" a="1"/>
  <c r="S59" i="5" s="1"/>
  <c r="S60" i="5" a="1"/>
  <c r="S60" i="5" s="1"/>
  <c r="S61" i="5" a="1"/>
  <c r="S61" i="5" s="1"/>
  <c r="S62" i="5" a="1"/>
  <c r="S62" i="5" s="1"/>
  <c r="S63" i="5" a="1"/>
  <c r="S63" i="5" s="1"/>
  <c r="S64" i="5" a="1"/>
  <c r="S64" i="5" s="1"/>
  <c r="S65" i="5" a="1"/>
  <c r="S65" i="5" s="1"/>
  <c r="S66" i="5" a="1"/>
  <c r="S66" i="5" s="1"/>
  <c r="S67" i="5" a="1"/>
  <c r="S67" i="5" s="1"/>
  <c r="S68" i="5" a="1"/>
  <c r="S68" i="5" s="1"/>
  <c r="S69" i="5" a="1"/>
  <c r="S69" i="5" s="1"/>
  <c r="S70" i="5" a="1"/>
  <c r="S70" i="5" s="1"/>
  <c r="S71" i="5" a="1"/>
  <c r="S71" i="5" s="1"/>
  <c r="S72" i="5" a="1"/>
  <c r="S72" i="5" s="1"/>
  <c r="S73" i="5" a="1"/>
  <c r="S73" i="5" s="1"/>
  <c r="S74" i="5" a="1"/>
  <c r="S74" i="5" s="1"/>
  <c r="S75" i="5" a="1"/>
  <c r="S75" i="5" s="1"/>
  <c r="S76" i="5" a="1"/>
  <c r="S76" i="5" s="1"/>
  <c r="S77" i="5" a="1"/>
  <c r="S77" i="5" s="1"/>
  <c r="S78" i="5" a="1"/>
  <c r="S78" i="5" s="1"/>
  <c r="S79" i="5" a="1"/>
  <c r="S79" i="5" s="1"/>
  <c r="S80" i="5" a="1"/>
  <c r="S80" i="5" s="1"/>
  <c r="S81" i="5" a="1"/>
  <c r="S81" i="5" s="1"/>
  <c r="S82" i="5" a="1"/>
  <c r="S82" i="5" s="1"/>
  <c r="S83" i="5" a="1"/>
  <c r="S83" i="5" s="1"/>
  <c r="S84" i="5" a="1"/>
  <c r="S84" i="5" s="1"/>
  <c r="S85" i="5" a="1"/>
  <c r="S85" i="5" s="1"/>
  <c r="S86" i="5" a="1"/>
  <c r="S86" i="5" s="1"/>
  <c r="S87" i="5" a="1"/>
  <c r="S87" i="5" s="1"/>
  <c r="S88" i="5" a="1"/>
  <c r="S88" i="5" s="1"/>
  <c r="S89" i="5" a="1"/>
  <c r="S89" i="5" s="1"/>
  <c r="S90" i="5" a="1"/>
  <c r="S90" i="5" s="1"/>
  <c r="S91" i="5" a="1"/>
  <c r="S91" i="5" s="1"/>
  <c r="S92" i="5" a="1"/>
  <c r="S92" i="5" s="1"/>
  <c r="S93" i="5" a="1"/>
  <c r="S93" i="5" s="1"/>
  <c r="S94" i="5" a="1"/>
  <c r="S94" i="5" s="1"/>
  <c r="S95" i="5" a="1"/>
  <c r="S95" i="5" s="1"/>
  <c r="S96" i="5" a="1"/>
  <c r="S96" i="5" s="1"/>
  <c r="S97" i="5" a="1"/>
  <c r="S97" i="5" s="1"/>
  <c r="S98" i="5" a="1"/>
  <c r="S98" i="5" s="1"/>
  <c r="S99" i="5" a="1"/>
  <c r="S99" i="5" s="1"/>
  <c r="S100" i="5" a="1"/>
  <c r="S100" i="5" s="1"/>
  <c r="S101" i="5" a="1"/>
  <c r="S101" i="5" s="1"/>
  <c r="S102" i="5" a="1"/>
  <c r="S102" i="5" s="1"/>
  <c r="S103" i="5" a="1"/>
  <c r="S103" i="5" s="1"/>
  <c r="S104" i="5" a="1"/>
  <c r="S104" i="5" s="1"/>
  <c r="S105" i="5" a="1"/>
  <c r="S105" i="5" s="1"/>
  <c r="S106" i="5" a="1"/>
  <c r="S106" i="5" s="1"/>
  <c r="S107" i="5" a="1"/>
  <c r="S107" i="5" s="1"/>
  <c r="S108" i="5" a="1"/>
  <c r="S108" i="5" s="1"/>
  <c r="S109" i="5" a="1"/>
  <c r="S109" i="5" s="1"/>
  <c r="S110" i="5" a="1"/>
  <c r="S110" i="5" s="1"/>
  <c r="S111" i="5" a="1"/>
  <c r="S111" i="5" s="1"/>
  <c r="S112" i="5" a="1"/>
  <c r="S112" i="5" s="1"/>
  <c r="S113" i="5" a="1"/>
  <c r="S113" i="5" s="1"/>
  <c r="S114" i="5" a="1"/>
  <c r="S114" i="5" s="1"/>
  <c r="S115" i="5" a="1"/>
  <c r="S115" i="5" s="1"/>
  <c r="S116" i="5" a="1"/>
  <c r="S116" i="5" s="1"/>
  <c r="S117" i="5" a="1"/>
  <c r="S117" i="5" s="1"/>
  <c r="S118" i="5" a="1"/>
  <c r="S118" i="5" s="1"/>
  <c r="S119" i="5" a="1"/>
  <c r="S119" i="5" s="1"/>
  <c r="S120" i="5" a="1"/>
  <c r="S120" i="5" s="1"/>
  <c r="S121" i="5" a="1"/>
  <c r="S121" i="5" s="1"/>
  <c r="S122" i="5" a="1"/>
  <c r="S122" i="5" s="1"/>
  <c r="S123" i="5" a="1"/>
  <c r="S123" i="5" s="1"/>
  <c r="S124" i="5" a="1"/>
  <c r="S124" i="5" s="1"/>
  <c r="S125" i="5" a="1"/>
  <c r="S125" i="5" s="1"/>
  <c r="S126" i="5" a="1"/>
  <c r="S126" i="5" s="1"/>
  <c r="S127" i="5" a="1"/>
  <c r="S127" i="5" s="1"/>
  <c r="S128" i="5" a="1"/>
  <c r="S128" i="5" s="1"/>
  <c r="S129" i="5" a="1"/>
  <c r="S129" i="5" s="1"/>
  <c r="S130" i="5" a="1"/>
  <c r="S130" i="5" s="1"/>
  <c r="S131" i="5" a="1"/>
  <c r="S131" i="5" s="1"/>
  <c r="S132" i="5" a="1"/>
  <c r="S132" i="5" s="1"/>
  <c r="S133" i="5" a="1"/>
  <c r="S133" i="5" s="1"/>
  <c r="S134" i="5" a="1"/>
  <c r="S134" i="5" s="1"/>
  <c r="S135" i="5" a="1"/>
  <c r="S135" i="5" s="1"/>
  <c r="S136" i="5" a="1"/>
  <c r="S136" i="5" s="1"/>
  <c r="S137" i="5" a="1"/>
  <c r="S137" i="5" s="1"/>
  <c r="S138" i="5" a="1"/>
  <c r="S138" i="5" s="1"/>
  <c r="S139" i="5" a="1"/>
  <c r="S139" i="5" s="1"/>
  <c r="S140" i="5" a="1"/>
  <c r="S140" i="5" s="1"/>
  <c r="S141" i="5" a="1"/>
  <c r="S141" i="5" s="1"/>
  <c r="S142" i="5" a="1"/>
  <c r="S142" i="5" s="1"/>
  <c r="S143" i="5" a="1"/>
  <c r="S143" i="5" s="1"/>
  <c r="S144" i="5" a="1"/>
  <c r="S144" i="5" s="1"/>
  <c r="S145" i="5" a="1"/>
  <c r="S145" i="5" s="1"/>
  <c r="S146" i="5" a="1"/>
  <c r="S146" i="5" s="1"/>
  <c r="S147" i="5" a="1"/>
  <c r="S147" i="5" s="1"/>
  <c r="S148" i="5" a="1"/>
  <c r="S148" i="5" s="1"/>
  <c r="S149" i="5" a="1"/>
  <c r="S149" i="5" s="1"/>
  <c r="S150" i="5" a="1"/>
  <c r="S150" i="5" s="1"/>
  <c r="S151" i="5" a="1"/>
  <c r="S151" i="5" s="1"/>
  <c r="S152" i="5" a="1"/>
  <c r="S152" i="5" s="1"/>
  <c r="S153" i="5" a="1"/>
  <c r="S153" i="5" s="1"/>
  <c r="S154" i="5" a="1"/>
  <c r="S154" i="5" s="1"/>
  <c r="S155" i="5" a="1"/>
  <c r="S155" i="5" s="1"/>
  <c r="S156" i="5" a="1"/>
  <c r="S156" i="5" s="1"/>
  <c r="S157" i="5" a="1"/>
  <c r="S157" i="5" s="1"/>
  <c r="S158" i="5" a="1"/>
  <c r="S158" i="5" s="1"/>
  <c r="S159" i="5" a="1"/>
  <c r="S159" i="5" s="1"/>
  <c r="S160" i="5" a="1"/>
  <c r="S160" i="5" s="1"/>
  <c r="S161" i="5" a="1"/>
  <c r="S161" i="5" s="1"/>
  <c r="S162" i="5" a="1"/>
  <c r="S162" i="5" s="1"/>
  <c r="S163" i="5" a="1"/>
  <c r="S163" i="5" s="1"/>
  <c r="S164" i="5" a="1"/>
  <c r="S164" i="5" s="1"/>
  <c r="S165" i="5" a="1"/>
  <c r="S165" i="5" s="1"/>
  <c r="S166" i="5" a="1"/>
  <c r="S166" i="5" s="1"/>
  <c r="S167" i="5" a="1"/>
  <c r="S167" i="5" s="1"/>
  <c r="S168" i="5" a="1"/>
  <c r="S168" i="5" s="1"/>
  <c r="S169" i="5" a="1"/>
  <c r="S169" i="5" s="1"/>
  <c r="S170" i="5" a="1"/>
  <c r="S170" i="5" s="1"/>
  <c r="S171" i="5" a="1"/>
  <c r="S171" i="5" s="1"/>
  <c r="S172" i="5" a="1"/>
  <c r="S172" i="5" s="1"/>
  <c r="S173" i="5" a="1"/>
  <c r="S173" i="5" s="1"/>
  <c r="S174" i="5" a="1"/>
  <c r="S174" i="5" s="1"/>
  <c r="S175" i="5" a="1"/>
  <c r="S175" i="5" s="1"/>
  <c r="S176" i="5" a="1"/>
  <c r="S176" i="5" s="1"/>
  <c r="S177" i="5" a="1"/>
  <c r="S177" i="5" s="1"/>
  <c r="S178" i="5" a="1"/>
  <c r="S178" i="5" s="1"/>
  <c r="S179" i="5" a="1"/>
  <c r="S179" i="5" s="1"/>
  <c r="S180" i="5" a="1"/>
  <c r="S180" i="5" s="1"/>
  <c r="S181" i="5" a="1"/>
  <c r="S181" i="5" s="1"/>
  <c r="S182" i="5" a="1"/>
  <c r="S182" i="5" s="1"/>
  <c r="S183" i="5" a="1"/>
  <c r="S183" i="5" s="1"/>
  <c r="S184" i="5" a="1"/>
  <c r="S184" i="5" s="1"/>
  <c r="S185" i="5" a="1"/>
  <c r="S185" i="5" s="1"/>
  <c r="S186" i="5" a="1"/>
  <c r="S186" i="5" s="1"/>
  <c r="S187" i="5" a="1"/>
  <c r="S187" i="5" s="1"/>
  <c r="S188" i="5" a="1"/>
  <c r="S188" i="5" s="1"/>
  <c r="S189" i="5" a="1"/>
  <c r="S189" i="5" s="1"/>
  <c r="S190" i="5" a="1"/>
  <c r="S190" i="5" s="1"/>
  <c r="S191" i="5" a="1"/>
  <c r="S191" i="5" s="1"/>
  <c r="S192" i="5" a="1"/>
  <c r="S192" i="5" s="1"/>
  <c r="S193" i="5" a="1"/>
  <c r="S193" i="5" s="1"/>
  <c r="S194" i="5" a="1"/>
  <c r="S194" i="5" s="1"/>
  <c r="S195" i="5" a="1"/>
  <c r="S195" i="5" s="1"/>
  <c r="S196" i="5" a="1"/>
  <c r="S196" i="5" s="1"/>
  <c r="S197" i="5" a="1"/>
  <c r="S197" i="5" s="1"/>
  <c r="S198" i="5" a="1"/>
  <c r="S198" i="5" s="1"/>
  <c r="S199" i="5" a="1"/>
  <c r="S199" i="5" s="1"/>
  <c r="S200" i="5" a="1"/>
  <c r="S200" i="5" s="1"/>
  <c r="S201" i="5" a="1"/>
  <c r="S201" i="5" s="1"/>
  <c r="S202" i="5" a="1"/>
  <c r="S202" i="5" s="1"/>
  <c r="S203" i="5" a="1"/>
  <c r="S203" i="5" s="1"/>
  <c r="S204" i="5" a="1"/>
  <c r="S204" i="5" s="1"/>
  <c r="S205" i="5" a="1"/>
  <c r="S205" i="5" s="1"/>
  <c r="S206" i="5" a="1"/>
  <c r="S206" i="5" s="1"/>
  <c r="S207" i="5" a="1"/>
  <c r="S207" i="5" s="1"/>
  <c r="S208" i="5" a="1"/>
  <c r="S208" i="5" s="1"/>
  <c r="S209" i="5" a="1"/>
  <c r="S209" i="5" s="1"/>
  <c r="S210" i="5" a="1"/>
  <c r="S210" i="5" s="1"/>
  <c r="S211" i="5" a="1"/>
  <c r="S211" i="5" s="1"/>
  <c r="S212" i="5" a="1"/>
  <c r="S212" i="5" s="1"/>
  <c r="S213" i="5" a="1"/>
  <c r="S213" i="5" s="1"/>
  <c r="S214" i="5" a="1"/>
  <c r="S214" i="5" s="1"/>
  <c r="S215" i="5" a="1"/>
  <c r="S215" i="5" s="1"/>
  <c r="S216" i="5" a="1"/>
  <c r="S216" i="5" s="1"/>
  <c r="S217" i="5" a="1"/>
  <c r="S217" i="5" s="1"/>
  <c r="S218" i="5" a="1"/>
  <c r="S218" i="5" s="1"/>
  <c r="S219" i="5" a="1"/>
  <c r="S219" i="5" s="1"/>
  <c r="S220" i="5" a="1"/>
  <c r="S220" i="5" s="1"/>
  <c r="S221" i="5" a="1"/>
  <c r="S221" i="5" s="1"/>
  <c r="S222" i="5" a="1"/>
  <c r="S222" i="5" s="1"/>
  <c r="S223" i="5" a="1"/>
  <c r="S223" i="5" s="1"/>
  <c r="S224" i="5" a="1"/>
  <c r="S224" i="5" s="1"/>
  <c r="S225" i="5" a="1"/>
  <c r="S225" i="5" s="1"/>
  <c r="S226" i="5" a="1"/>
  <c r="S226" i="5" s="1"/>
  <c r="S227" i="5" a="1"/>
  <c r="S227" i="5" s="1"/>
  <c r="S228" i="5" a="1"/>
  <c r="S228" i="5" s="1"/>
  <c r="S229" i="5" a="1"/>
  <c r="S229" i="5" s="1"/>
  <c r="S230" i="5" a="1"/>
  <c r="S230" i="5" s="1"/>
  <c r="S231" i="5" a="1"/>
  <c r="S231" i="5" s="1"/>
  <c r="S232" i="5" a="1"/>
  <c r="S232" i="5" s="1"/>
  <c r="S233" i="5" a="1"/>
  <c r="S233" i="5" s="1"/>
  <c r="S234" i="5" a="1"/>
  <c r="S234" i="5" s="1"/>
  <c r="S235" i="5" a="1"/>
  <c r="S235" i="5" s="1"/>
  <c r="S236" i="5" a="1"/>
  <c r="S236" i="5" s="1"/>
  <c r="S237" i="5" a="1"/>
  <c r="S237" i="5" s="1"/>
  <c r="S238" i="5" a="1"/>
  <c r="S238" i="5" s="1"/>
  <c r="S239" i="5" a="1"/>
  <c r="S239" i="5" s="1"/>
  <c r="S240" i="5" a="1"/>
  <c r="S240" i="5" s="1"/>
  <c r="S241" i="5" a="1"/>
  <c r="S241" i="5" s="1"/>
  <c r="S242" i="5" a="1"/>
  <c r="S242" i="5" s="1"/>
  <c r="S243" i="5" a="1"/>
  <c r="S243" i="5" s="1"/>
  <c r="S244" i="5" a="1"/>
  <c r="S244" i="5" s="1"/>
  <c r="S245" i="5" a="1"/>
  <c r="S245" i="5" s="1"/>
  <c r="S246" i="5" a="1"/>
  <c r="S246" i="5" s="1"/>
  <c r="S247" i="5" a="1"/>
  <c r="S247" i="5" s="1"/>
  <c r="S248" i="5" a="1"/>
  <c r="S248" i="5" s="1"/>
  <c r="S249" i="5" a="1"/>
  <c r="S249" i="5" s="1"/>
  <c r="S250" i="5" a="1"/>
  <c r="S250" i="5" s="1"/>
  <c r="S251" i="5" a="1"/>
  <c r="S251" i="5" s="1"/>
  <c r="S252" i="5" a="1"/>
  <c r="S252" i="5" s="1"/>
  <c r="S253" i="5" a="1"/>
  <c r="S253" i="5" s="1"/>
  <c r="S254" i="5" a="1"/>
  <c r="S254" i="5" s="1"/>
  <c r="S255" i="5" a="1"/>
  <c r="S255" i="5" s="1"/>
  <c r="S256" i="5" a="1"/>
  <c r="S256" i="5" s="1"/>
  <c r="S257" i="5" a="1"/>
  <c r="S257" i="5" s="1"/>
  <c r="S258" i="5" a="1"/>
  <c r="S258" i="5" s="1"/>
  <c r="S259" i="5" a="1"/>
  <c r="S259" i="5" s="1"/>
  <c r="S260" i="5" a="1"/>
  <c r="S260" i="5" s="1"/>
  <c r="S261" i="5" a="1"/>
  <c r="S261" i="5" s="1"/>
  <c r="S262" i="5" a="1"/>
  <c r="S262" i="5" s="1"/>
  <c r="S263" i="5" a="1"/>
  <c r="S263" i="5" s="1"/>
  <c r="S264" i="5" a="1"/>
  <c r="S264" i="5" s="1"/>
  <c r="S265" i="5" a="1"/>
  <c r="S265" i="5" s="1"/>
  <c r="S266" i="5" a="1"/>
  <c r="S266" i="5" s="1"/>
  <c r="S267" i="5" a="1"/>
  <c r="S267" i="5" s="1"/>
  <c r="S268" i="5" a="1"/>
  <c r="S268" i="5" s="1"/>
  <c r="S269" i="5" a="1"/>
  <c r="S269" i="5" s="1"/>
  <c r="S270" i="5" a="1"/>
  <c r="S270" i="5" s="1"/>
  <c r="S271" i="5" a="1"/>
  <c r="S271" i="5" s="1"/>
  <c r="S272" i="5" a="1"/>
  <c r="S272" i="5" s="1"/>
  <c r="S273" i="5" a="1"/>
  <c r="S273" i="5" s="1"/>
  <c r="S274" i="5" a="1"/>
  <c r="S274" i="5" s="1"/>
  <c r="S275" i="5" a="1"/>
  <c r="S275" i="5" s="1"/>
  <c r="S276" i="5" a="1"/>
  <c r="S276" i="5" s="1"/>
  <c r="S277" i="5" a="1"/>
  <c r="S277" i="5" s="1"/>
  <c r="S278" i="5" a="1"/>
  <c r="S278" i="5" s="1"/>
  <c r="S279" i="5" a="1"/>
  <c r="S279" i="5" s="1"/>
  <c r="S280" i="5" a="1"/>
  <c r="S280" i="5" s="1"/>
  <c r="S281" i="5" a="1"/>
  <c r="S281" i="5" s="1"/>
  <c r="S282" i="5" a="1"/>
  <c r="S282" i="5" s="1"/>
  <c r="S283" i="5" a="1"/>
  <c r="S283" i="5" s="1"/>
  <c r="S284" i="5" a="1"/>
  <c r="S284" i="5" s="1"/>
  <c r="S285" i="5" a="1"/>
  <c r="S285" i="5" s="1"/>
  <c r="S286" i="5" a="1"/>
  <c r="S286" i="5" s="1"/>
  <c r="S287" i="5" a="1"/>
  <c r="S287" i="5" s="1"/>
  <c r="S288" i="5" a="1"/>
  <c r="S288" i="5" s="1"/>
  <c r="S289" i="5" a="1"/>
  <c r="S289" i="5" s="1"/>
  <c r="S290" i="5" a="1"/>
  <c r="S290" i="5" s="1"/>
  <c r="S291" i="5" a="1"/>
  <c r="S291" i="5" s="1"/>
  <c r="S292" i="5" a="1"/>
  <c r="S292" i="5" s="1"/>
  <c r="S293" i="5" a="1"/>
  <c r="S293" i="5" s="1"/>
  <c r="S294" i="5" a="1"/>
  <c r="S294" i="5" s="1"/>
  <c r="S295" i="5" a="1"/>
  <c r="S295" i="5" s="1"/>
  <c r="S296" i="5" a="1"/>
  <c r="S296" i="5" s="1"/>
  <c r="S297" i="5" a="1"/>
  <c r="S297" i="5" s="1"/>
  <c r="S298" i="5" a="1"/>
  <c r="S298" i="5" s="1"/>
  <c r="S299" i="5" a="1"/>
  <c r="S299" i="5" s="1"/>
  <c r="S300" i="5" a="1"/>
  <c r="S300" i="5" s="1"/>
  <c r="S301" i="5" a="1"/>
  <c r="S301" i="5" s="1"/>
  <c r="S302" i="5" a="1"/>
  <c r="S302" i="5" s="1"/>
  <c r="S303" i="5" a="1"/>
  <c r="S303" i="5" s="1"/>
  <c r="S304" i="5" a="1"/>
  <c r="S304" i="5" s="1"/>
  <c r="S305" i="5" a="1"/>
  <c r="S305" i="5" s="1"/>
  <c r="S306" i="5" a="1"/>
  <c r="S306" i="5" s="1"/>
  <c r="S307" i="5" a="1"/>
  <c r="S307" i="5" s="1"/>
  <c r="S308" i="5" a="1"/>
  <c r="S308" i="5" s="1"/>
  <c r="S309" i="5" a="1"/>
  <c r="S309" i="5" s="1"/>
  <c r="S310" i="5" a="1"/>
  <c r="S310" i="5" s="1"/>
  <c r="S311" i="5" a="1"/>
  <c r="S311" i="5" s="1"/>
  <c r="S312" i="5" a="1"/>
  <c r="S312" i="5" s="1"/>
  <c r="S313" i="5" a="1"/>
  <c r="S313" i="5" s="1"/>
  <c r="S314" i="5" a="1"/>
  <c r="S314" i="5" s="1"/>
  <c r="S315" i="5" a="1"/>
  <c r="S315" i="5" s="1"/>
  <c r="S316" i="5" a="1"/>
  <c r="S316" i="5" s="1"/>
  <c r="S317" i="5" a="1"/>
  <c r="S317" i="5" s="1"/>
  <c r="S318" i="5" a="1"/>
  <c r="S318" i="5" s="1"/>
  <c r="S319" i="5" a="1"/>
  <c r="S319" i="5" s="1"/>
  <c r="S320" i="5" a="1"/>
  <c r="S320" i="5" s="1"/>
  <c r="S321" i="5" a="1"/>
  <c r="S321" i="5" s="1"/>
  <c r="S322" i="5" a="1"/>
  <c r="S322" i="5" s="1"/>
  <c r="S323" i="5" a="1"/>
  <c r="S323" i="5" s="1"/>
  <c r="S324" i="5" a="1"/>
  <c r="S324" i="5" s="1"/>
  <c r="S325" i="5" a="1"/>
  <c r="S325" i="5" s="1"/>
  <c r="S326" i="5" a="1"/>
  <c r="S326" i="5" s="1"/>
  <c r="S327" i="5" a="1"/>
  <c r="S327" i="5" s="1"/>
  <c r="S328" i="5" a="1"/>
  <c r="S328" i="5" s="1"/>
  <c r="S329" i="5" a="1"/>
  <c r="S329" i="5" s="1"/>
  <c r="S330" i="5" a="1"/>
  <c r="S330" i="5" s="1"/>
  <c r="S331" i="5" a="1"/>
  <c r="S331" i="5" s="1"/>
  <c r="S332" i="5" a="1"/>
  <c r="S332" i="5" s="1"/>
  <c r="S333" i="5" a="1"/>
  <c r="S333" i="5" s="1"/>
  <c r="S334" i="5" a="1"/>
  <c r="S334" i="5" s="1"/>
  <c r="S335" i="5" a="1"/>
  <c r="S335" i="5" s="1"/>
  <c r="S336" i="5" a="1"/>
  <c r="S336" i="5" s="1"/>
  <c r="S337" i="5" a="1"/>
  <c r="S337" i="5" s="1"/>
  <c r="S338" i="5" a="1"/>
  <c r="S338" i="5" s="1"/>
  <c r="S339" i="5" a="1"/>
  <c r="S339" i="5" s="1"/>
  <c r="S340" i="5" a="1"/>
  <c r="S340" i="5" s="1"/>
  <c r="S341" i="5" a="1"/>
  <c r="S341" i="5" s="1"/>
  <c r="S342" i="5" a="1"/>
  <c r="S342" i="5" s="1"/>
  <c r="S343" i="5" a="1"/>
  <c r="S343" i="5" s="1"/>
  <c r="S344" i="5" a="1"/>
  <c r="S344" i="5" s="1"/>
  <c r="S345" i="5" a="1"/>
  <c r="S345" i="5" s="1"/>
  <c r="S346" i="5" a="1"/>
  <c r="S346" i="5" s="1"/>
  <c r="S347" i="5" a="1"/>
  <c r="S347" i="5" s="1"/>
  <c r="S348" i="5" a="1"/>
  <c r="S348" i="5" s="1"/>
  <c r="S349" i="5" a="1"/>
  <c r="S349" i="5" s="1"/>
  <c r="S350" i="5" a="1"/>
  <c r="S350" i="5" s="1"/>
  <c r="S351" i="5" a="1"/>
  <c r="S351" i="5" s="1"/>
  <c r="S352" i="5" a="1"/>
  <c r="S352" i="5" s="1"/>
  <c r="S353" i="5" a="1"/>
  <c r="S353" i="5" s="1"/>
  <c r="S354" i="5" a="1"/>
  <c r="S354" i="5" s="1"/>
  <c r="S355" i="5" a="1"/>
  <c r="S355" i="5" s="1"/>
  <c r="S356" i="5" a="1"/>
  <c r="S356" i="5" s="1"/>
  <c r="S357" i="5" a="1"/>
  <c r="S357" i="5" s="1"/>
  <c r="S358" i="5" a="1"/>
  <c r="S358" i="5" s="1"/>
  <c r="S359" i="5" a="1"/>
  <c r="S359" i="5" s="1"/>
  <c r="S360" i="5" a="1"/>
  <c r="S360" i="5" s="1"/>
  <c r="S361" i="5" a="1"/>
  <c r="S361" i="5" s="1"/>
  <c r="S362" i="5" a="1"/>
  <c r="S362" i="5" s="1"/>
  <c r="S363" i="5" a="1"/>
  <c r="S363" i="5" s="1"/>
  <c r="S364" i="5" a="1"/>
  <c r="S364" i="5" s="1"/>
  <c r="S365" i="5" a="1"/>
  <c r="S365" i="5" s="1"/>
  <c r="S366" i="5" a="1"/>
  <c r="S366" i="5" s="1"/>
  <c r="S367" i="5" a="1"/>
  <c r="S367" i="5" s="1"/>
  <c r="S368" i="5" a="1"/>
  <c r="S368" i="5" s="1"/>
  <c r="S369" i="5" a="1"/>
  <c r="S369" i="5" s="1"/>
  <c r="S370" i="5" a="1"/>
  <c r="S370" i="5" s="1"/>
  <c r="S371" i="5" a="1"/>
  <c r="S371" i="5" s="1"/>
  <c r="S372" i="5" a="1"/>
  <c r="S372" i="5" s="1"/>
  <c r="S373" i="5" a="1"/>
  <c r="S373" i="5" s="1"/>
  <c r="S374" i="5" a="1"/>
  <c r="S374" i="5" s="1"/>
  <c r="S375" i="5" a="1"/>
  <c r="S375" i="5" s="1"/>
  <c r="S376" i="5" a="1"/>
  <c r="S376" i="5" s="1"/>
  <c r="S377" i="5" a="1"/>
  <c r="S377" i="5" s="1"/>
  <c r="S378" i="5" a="1"/>
  <c r="S378" i="5" s="1"/>
  <c r="S379" i="5" a="1"/>
  <c r="S379" i="5" s="1"/>
  <c r="S380" i="5" a="1"/>
  <c r="S380" i="5" s="1"/>
  <c r="S381" i="5" a="1"/>
  <c r="S381" i="5" s="1"/>
  <c r="S382" i="5" a="1"/>
  <c r="S382" i="5" s="1"/>
  <c r="S383" i="5" a="1"/>
  <c r="S383" i="5" s="1"/>
  <c r="S384" i="5" a="1"/>
  <c r="S384" i="5" s="1"/>
  <c r="S385" i="5" a="1"/>
  <c r="S385" i="5" s="1"/>
  <c r="S386" i="5" a="1"/>
  <c r="S386" i="5" s="1"/>
  <c r="S387" i="5" a="1"/>
  <c r="S387" i="5" s="1"/>
  <c r="S388" i="5" a="1"/>
  <c r="S388" i="5" s="1"/>
  <c r="S389" i="5" a="1"/>
  <c r="S389" i="5" s="1"/>
  <c r="S390" i="5" a="1"/>
  <c r="S390" i="5" s="1"/>
  <c r="S391" i="5" a="1"/>
  <c r="S391" i="5" s="1"/>
  <c r="S392" i="5" a="1"/>
  <c r="S392" i="5" s="1"/>
  <c r="S393" i="5" a="1"/>
  <c r="S393" i="5" s="1"/>
  <c r="S394" i="5" a="1"/>
  <c r="S394" i="5" s="1"/>
  <c r="S395" i="5" a="1"/>
  <c r="S395" i="5" s="1"/>
  <c r="S396" i="5" a="1"/>
  <c r="S396" i="5" s="1"/>
  <c r="S397" i="5" a="1"/>
  <c r="S397" i="5" s="1"/>
  <c r="S398" i="5" a="1"/>
  <c r="S398" i="5" s="1"/>
  <c r="S399" i="5" a="1"/>
  <c r="S399" i="5" s="1"/>
  <c r="S400" i="5" a="1"/>
  <c r="S400" i="5" s="1"/>
  <c r="S401" i="5" a="1"/>
  <c r="S401" i="5" s="1"/>
  <c r="S402" i="5" a="1"/>
  <c r="S402" i="5" s="1"/>
  <c r="S403" i="5" a="1"/>
  <c r="S403" i="5" s="1"/>
  <c r="S404" i="5" a="1"/>
  <c r="S404" i="5" s="1"/>
  <c r="S405" i="5" a="1"/>
  <c r="S405" i="5" s="1"/>
  <c r="S406" i="5" a="1"/>
  <c r="S406" i="5" s="1"/>
  <c r="S407" i="5" a="1"/>
  <c r="S407" i="5" s="1"/>
  <c r="S408" i="5" a="1"/>
  <c r="S408" i="5" s="1"/>
  <c r="S409" i="5" a="1"/>
  <c r="S409" i="5" s="1"/>
  <c r="S410" i="5" a="1"/>
  <c r="S410" i="5" s="1"/>
  <c r="S411" i="5" a="1"/>
  <c r="S411" i="5" s="1"/>
  <c r="S412" i="5" a="1"/>
  <c r="S412" i="5" s="1"/>
  <c r="S413" i="5" a="1"/>
  <c r="S413" i="5" s="1"/>
  <c r="S414" i="5" a="1"/>
  <c r="S414" i="5" s="1"/>
  <c r="S415" i="5" a="1"/>
  <c r="S415" i="5" s="1"/>
  <c r="S416" i="5" a="1"/>
  <c r="S416" i="5" s="1"/>
  <c r="S417" i="5" a="1"/>
  <c r="S417" i="5" s="1"/>
  <c r="S418" i="5" a="1"/>
  <c r="S418" i="5" s="1"/>
  <c r="S419" i="5" a="1"/>
  <c r="S419" i="5" s="1"/>
  <c r="S420" i="5" a="1"/>
  <c r="S420" i="5" s="1"/>
  <c r="S421" i="5" a="1"/>
  <c r="S421" i="5"/>
  <c r="S422" i="5" a="1"/>
  <c r="S422" i="5" s="1"/>
  <c r="S423" i="5" a="1"/>
  <c r="S423" i="5" s="1"/>
  <c r="S424" i="5" a="1"/>
  <c r="S424" i="5" s="1"/>
  <c r="S425" i="5" a="1"/>
  <c r="S425" i="5" s="1"/>
  <c r="S426" i="5" a="1"/>
  <c r="S426" i="5" s="1"/>
  <c r="S427" i="5" a="1"/>
  <c r="S427" i="5" s="1"/>
  <c r="S428" i="5" a="1"/>
  <c r="S428" i="5" s="1"/>
  <c r="S429" i="5" a="1"/>
  <c r="S429" i="5" s="1"/>
  <c r="S430" i="5" a="1"/>
  <c r="S430" i="5" s="1"/>
  <c r="S431" i="5" a="1"/>
  <c r="S431" i="5" s="1"/>
  <c r="S432" i="5" a="1"/>
  <c r="S432" i="5" s="1"/>
  <c r="S433" i="5" a="1"/>
  <c r="S433" i="5" s="1"/>
  <c r="S434" i="5" a="1"/>
  <c r="S434" i="5" s="1"/>
  <c r="S435" i="5" a="1"/>
  <c r="S435" i="5" s="1"/>
  <c r="S436" i="5" a="1"/>
  <c r="S436" i="5" s="1"/>
  <c r="S437" i="5" a="1"/>
  <c r="S437" i="5" s="1"/>
  <c r="S438" i="5" a="1"/>
  <c r="S438" i="5" s="1"/>
  <c r="S439" i="5" a="1"/>
  <c r="S439" i="5" s="1"/>
  <c r="S440" i="5" a="1"/>
  <c r="S440" i="5" s="1"/>
  <c r="S441" i="5" a="1"/>
  <c r="S441" i="5" s="1"/>
  <c r="S442" i="5" a="1"/>
  <c r="S442" i="5" s="1"/>
  <c r="S443" i="5" a="1"/>
  <c r="S443" i="5" s="1"/>
  <c r="S444" i="5" a="1"/>
  <c r="S444" i="5" s="1"/>
  <c r="S445" i="5" a="1"/>
  <c r="S445" i="5" s="1"/>
  <c r="S446" i="5" a="1"/>
  <c r="S446" i="5" s="1"/>
  <c r="S447" i="5" a="1"/>
  <c r="S447" i="5" s="1"/>
  <c r="S448" i="5" a="1"/>
  <c r="S448" i="5" s="1"/>
  <c r="S449" i="5" a="1"/>
  <c r="S449" i="5" s="1"/>
  <c r="S450" i="5" a="1"/>
  <c r="S450" i="5" s="1"/>
  <c r="S451" i="5" a="1"/>
  <c r="S451" i="5" s="1"/>
  <c r="S452" i="5" a="1"/>
  <c r="S452" i="5" s="1"/>
  <c r="S453" i="5" a="1"/>
  <c r="S453" i="5" s="1"/>
  <c r="S454" i="5" a="1"/>
  <c r="S454" i="5" s="1"/>
  <c r="S455" i="5" a="1"/>
  <c r="S455" i="5" s="1"/>
  <c r="S456" i="5" a="1"/>
  <c r="S456" i="5" s="1"/>
  <c r="S457" i="5" a="1"/>
  <c r="S457" i="5" s="1"/>
  <c r="S458" i="5" a="1"/>
  <c r="S458" i="5" s="1"/>
  <c r="S459" i="5" a="1"/>
  <c r="S459" i="5" s="1"/>
  <c r="S460" i="5" a="1"/>
  <c r="S460" i="5" s="1"/>
  <c r="S461" i="5" a="1"/>
  <c r="S461" i="5" s="1"/>
  <c r="S462" i="5" a="1"/>
  <c r="S462" i="5" s="1"/>
  <c r="S463" i="5" a="1"/>
  <c r="S463" i="5" s="1"/>
  <c r="S464" i="5" a="1"/>
  <c r="S464" i="5" s="1"/>
  <c r="S465" i="5" a="1"/>
  <c r="S465" i="5" s="1"/>
  <c r="S466" i="5" a="1"/>
  <c r="S466" i="5" s="1"/>
  <c r="S467" i="5" a="1"/>
  <c r="S467" i="5" s="1"/>
  <c r="S468" i="5" a="1"/>
  <c r="S468" i="5" s="1"/>
  <c r="S469" i="5" a="1"/>
  <c r="S469" i="5" s="1"/>
  <c r="S470" i="5" a="1"/>
  <c r="S470" i="5" s="1"/>
  <c r="S471" i="5" a="1"/>
  <c r="S471" i="5" s="1"/>
  <c r="S472" i="5" a="1"/>
  <c r="S472" i="5" s="1"/>
  <c r="S473" i="5" a="1"/>
  <c r="S473" i="5" s="1"/>
  <c r="S474" i="5" a="1"/>
  <c r="S474" i="5" s="1"/>
  <c r="S475" i="5" a="1"/>
  <c r="S475" i="5" s="1"/>
  <c r="S476" i="5" a="1"/>
  <c r="S476" i="5" s="1"/>
  <c r="S477" i="5" a="1"/>
  <c r="S477" i="5" s="1"/>
  <c r="S478" i="5" a="1"/>
  <c r="S478" i="5" s="1"/>
  <c r="S479" i="5" a="1"/>
  <c r="S479" i="5" s="1"/>
  <c r="S480" i="5" a="1"/>
  <c r="S480" i="5" s="1"/>
  <c r="S481" i="5" a="1"/>
  <c r="S481" i="5" s="1"/>
  <c r="S482" i="5" a="1"/>
  <c r="S482" i="5" s="1"/>
  <c r="S483" i="5" a="1"/>
  <c r="S483" i="5" s="1"/>
  <c r="S484" i="5" a="1"/>
  <c r="S484" i="5" s="1"/>
  <c r="S485" i="5" a="1"/>
  <c r="S485" i="5" s="1"/>
  <c r="S486" i="5" a="1"/>
  <c r="S486" i="5" s="1"/>
  <c r="S487" i="5" a="1"/>
  <c r="S487" i="5" s="1"/>
  <c r="S488" i="5" a="1"/>
  <c r="S488" i="5" s="1"/>
  <c r="S489" i="5" a="1"/>
  <c r="S489" i="5" s="1"/>
  <c r="S490" i="5" a="1"/>
  <c r="S490" i="5" s="1"/>
  <c r="S491" i="5" a="1"/>
  <c r="S491" i="5" s="1"/>
  <c r="S492" i="5" a="1"/>
  <c r="S492" i="5" s="1"/>
  <c r="S493" i="5" a="1"/>
  <c r="S493" i="5" s="1"/>
  <c r="S494" i="5" a="1"/>
  <c r="S494" i="5" s="1"/>
  <c r="S495" i="5" a="1"/>
  <c r="S495" i="5" s="1"/>
  <c r="S496" i="5" a="1"/>
  <c r="S496" i="5" s="1"/>
  <c r="S497" i="5" a="1"/>
  <c r="S497" i="5" s="1"/>
  <c r="S498" i="5" a="1"/>
  <c r="S498" i="5" s="1"/>
  <c r="S499" i="5" a="1"/>
  <c r="S499" i="5" s="1"/>
  <c r="S500" i="5" a="1"/>
  <c r="S500" i="5" s="1"/>
  <c r="S501" i="5" a="1"/>
  <c r="S501" i="5" s="1"/>
  <c r="S502" i="5" a="1"/>
  <c r="S502" i="5" s="1"/>
  <c r="S503" i="5" a="1"/>
  <c r="S503" i="5" s="1"/>
  <c r="S504" i="5" a="1"/>
  <c r="S504" i="5" s="1"/>
  <c r="S505" i="5" a="1"/>
  <c r="S505" i="5" s="1"/>
  <c r="S506" i="5" a="1"/>
  <c r="S506" i="5" s="1"/>
  <c r="S507" i="5" a="1"/>
  <c r="S507" i="5" s="1"/>
  <c r="S508" i="5" a="1"/>
  <c r="S508" i="5" s="1"/>
  <c r="S509" i="5" a="1"/>
  <c r="S509" i="5" s="1"/>
  <c r="S510" i="5" a="1"/>
  <c r="S510" i="5" s="1"/>
  <c r="S511" i="5" a="1"/>
  <c r="S511" i="5" s="1"/>
  <c r="S512" i="5" a="1"/>
  <c r="S512" i="5" s="1"/>
  <c r="S513" i="5" a="1"/>
  <c r="S513" i="5" s="1"/>
  <c r="S514" i="5" a="1"/>
  <c r="S514" i="5" s="1"/>
  <c r="S515" i="5" a="1"/>
  <c r="S515" i="5" s="1"/>
  <c r="S516" i="5" a="1"/>
  <c r="S516" i="5" s="1"/>
  <c r="S517" i="5" a="1"/>
  <c r="S517" i="5" s="1"/>
  <c r="S518" i="5" a="1"/>
  <c r="S518" i="5" s="1"/>
  <c r="S519" i="5" a="1"/>
  <c r="S519" i="5" s="1"/>
  <c r="S520" i="5" a="1"/>
  <c r="S520" i="5" s="1"/>
  <c r="S521" i="5" a="1"/>
  <c r="S521" i="5" s="1"/>
  <c r="S522" i="5" a="1"/>
  <c r="S522" i="5" s="1"/>
  <c r="S523" i="5" a="1"/>
  <c r="S523" i="5" s="1"/>
  <c r="S524" i="5" a="1"/>
  <c r="S524" i="5" s="1"/>
  <c r="S525" i="5" a="1"/>
  <c r="S525" i="5" s="1"/>
  <c r="S526" i="5" a="1"/>
  <c r="S526" i="5" s="1"/>
  <c r="S527" i="5" a="1"/>
  <c r="S527" i="5" s="1"/>
  <c r="S528" i="5" a="1"/>
  <c r="S528" i="5" s="1"/>
  <c r="S529" i="5" a="1"/>
  <c r="S529" i="5" s="1"/>
  <c r="S530" i="5" a="1"/>
  <c r="S530" i="5" s="1"/>
  <c r="S531" i="5" a="1"/>
  <c r="S531" i="5" s="1"/>
  <c r="S532" i="5" a="1"/>
  <c r="S532" i="5" s="1"/>
  <c r="S533" i="5" a="1"/>
  <c r="S533" i="5" s="1"/>
  <c r="S534" i="5" a="1"/>
  <c r="S534" i="5" s="1"/>
  <c r="S535" i="5" a="1"/>
  <c r="S535" i="5" s="1"/>
  <c r="S536" i="5" a="1"/>
  <c r="S536" i="5" s="1"/>
  <c r="S537" i="5" a="1"/>
  <c r="S537" i="5" s="1"/>
  <c r="S538" i="5" a="1"/>
  <c r="S538" i="5" s="1"/>
  <c r="S539" i="5" a="1"/>
  <c r="S539" i="5" s="1"/>
  <c r="S540" i="5" a="1"/>
  <c r="S540" i="5" s="1"/>
  <c r="S541" i="5" a="1"/>
  <c r="S541" i="5" s="1"/>
  <c r="S542" i="5" a="1"/>
  <c r="S542" i="5" s="1"/>
  <c r="S543" i="5" a="1"/>
  <c r="S543" i="5" s="1"/>
  <c r="S544" i="5" a="1"/>
  <c r="S544" i="5" s="1"/>
  <c r="S545" i="5" a="1"/>
  <c r="S545" i="5" s="1"/>
  <c r="S546" i="5" a="1"/>
  <c r="S546" i="5" s="1"/>
  <c r="S547" i="5" a="1"/>
  <c r="S547" i="5" s="1"/>
  <c r="S548" i="5" a="1"/>
  <c r="S548" i="5" s="1"/>
  <c r="S549" i="5" a="1"/>
  <c r="S549" i="5" s="1"/>
  <c r="S550" i="5" a="1"/>
  <c r="S550" i="5" s="1"/>
  <c r="S551" i="5" a="1"/>
  <c r="S551" i="5" s="1"/>
  <c r="S552" i="5" a="1"/>
  <c r="S552" i="5" s="1"/>
  <c r="S553" i="5" a="1"/>
  <c r="S553" i="5" s="1"/>
  <c r="S554" i="5" a="1"/>
  <c r="S554" i="5" s="1"/>
  <c r="S555" i="5" a="1"/>
  <c r="S555" i="5" s="1"/>
  <c r="S556" i="5" a="1"/>
  <c r="S556" i="5" s="1"/>
  <c r="S557" i="5" a="1"/>
  <c r="S557" i="5" s="1"/>
  <c r="S558" i="5" a="1"/>
  <c r="S558" i="5" s="1"/>
  <c r="S559" i="5" a="1"/>
  <c r="S559" i="5" s="1"/>
  <c r="S560" i="5" a="1"/>
  <c r="S560" i="5" s="1"/>
  <c r="S561" i="5" a="1"/>
  <c r="S561" i="5" s="1"/>
  <c r="S562" i="5" a="1"/>
  <c r="S562" i="5" s="1"/>
  <c r="S563" i="5" a="1"/>
  <c r="S563" i="5" s="1"/>
  <c r="S564" i="5" a="1"/>
  <c r="S564" i="5" s="1"/>
  <c r="S565" i="5" a="1"/>
  <c r="S565" i="5" s="1"/>
  <c r="S566" i="5" a="1"/>
  <c r="S566" i="5" s="1"/>
  <c r="S567" i="5" a="1"/>
  <c r="S567" i="5" s="1"/>
  <c r="S568" i="5" a="1"/>
  <c r="S568" i="5" s="1"/>
  <c r="S569" i="5" a="1"/>
  <c r="S569" i="5" s="1"/>
  <c r="S570" i="5" a="1"/>
  <c r="S570" i="5" s="1"/>
  <c r="S571" i="5" a="1"/>
  <c r="S571" i="5" s="1"/>
  <c r="S572" i="5" a="1"/>
  <c r="S572" i="5" s="1"/>
  <c r="S573" i="5" a="1"/>
  <c r="S573" i="5" s="1"/>
  <c r="S574" i="5" a="1"/>
  <c r="S574" i="5" s="1"/>
  <c r="S575" i="5" a="1"/>
  <c r="S575" i="5" s="1"/>
  <c r="S576" i="5" a="1"/>
  <c r="S576" i="5" s="1"/>
  <c r="S577" i="5" a="1"/>
  <c r="S577" i="5" s="1"/>
  <c r="S578" i="5" a="1"/>
  <c r="S578" i="5" s="1"/>
  <c r="S579" i="5" a="1"/>
  <c r="S579" i="5" s="1"/>
  <c r="S580" i="5" a="1"/>
  <c r="S580" i="5" s="1"/>
  <c r="S581" i="5" a="1"/>
  <c r="S581" i="5" s="1"/>
  <c r="S582" i="5" a="1"/>
  <c r="S582" i="5" s="1"/>
  <c r="S583" i="5" a="1"/>
  <c r="S583" i="5" s="1"/>
  <c r="S584" i="5" a="1"/>
  <c r="S584" i="5" s="1"/>
  <c r="S585" i="5" a="1"/>
  <c r="S585" i="5" s="1"/>
  <c r="S586" i="5" a="1"/>
  <c r="S586" i="5" s="1"/>
  <c r="S587" i="5" a="1"/>
  <c r="S587" i="5" s="1"/>
  <c r="S588" i="5" a="1"/>
  <c r="S588" i="5" s="1"/>
  <c r="S589" i="5" a="1"/>
  <c r="S589" i="5" s="1"/>
  <c r="S590" i="5" a="1"/>
  <c r="S590" i="5" s="1"/>
  <c r="S591" i="5" a="1"/>
  <c r="S591" i="5" s="1"/>
  <c r="S592" i="5" a="1"/>
  <c r="S592" i="5" s="1"/>
  <c r="S593" i="5" a="1"/>
  <c r="S593" i="5" s="1"/>
  <c r="S594" i="5" a="1"/>
  <c r="S594" i="5" s="1"/>
  <c r="S595" i="5" a="1"/>
  <c r="S595" i="5" s="1"/>
  <c r="S596" i="5" a="1"/>
  <c r="S596" i="5" s="1"/>
  <c r="S597" i="5" a="1"/>
  <c r="S597" i="5" s="1"/>
  <c r="S598" i="5" a="1"/>
  <c r="S598" i="5" s="1"/>
  <c r="S599" i="5" a="1"/>
  <c r="S599" i="5" s="1"/>
  <c r="S600" i="5" a="1"/>
  <c r="S600" i="5" s="1"/>
  <c r="S601" i="5" a="1"/>
  <c r="S601" i="5" s="1"/>
  <c r="S602" i="5" a="1"/>
  <c r="S602" i="5" s="1"/>
  <c r="S603" i="5" a="1"/>
  <c r="S603" i="5" s="1"/>
  <c r="S604" i="5" a="1"/>
  <c r="S604" i="5" s="1"/>
  <c r="S605" i="5" a="1"/>
  <c r="S605" i="5" s="1"/>
  <c r="S606" i="5" a="1"/>
  <c r="S606" i="5" s="1"/>
  <c r="S607" i="5" a="1"/>
  <c r="S607" i="5" s="1"/>
  <c r="S608" i="5" a="1"/>
  <c r="S608" i="5" s="1"/>
  <c r="S609" i="5" a="1"/>
  <c r="S609" i="5" s="1"/>
  <c r="S610" i="5" a="1"/>
  <c r="S610" i="5" s="1"/>
  <c r="S611" i="5" a="1"/>
  <c r="S611" i="5" s="1"/>
  <c r="S612" i="5" a="1"/>
  <c r="S612" i="5" s="1"/>
  <c r="S613" i="5" a="1"/>
  <c r="S613" i="5" s="1"/>
  <c r="S614" i="5" a="1"/>
  <c r="S614" i="5" s="1"/>
  <c r="S615" i="5" a="1"/>
  <c r="S615" i="5" s="1"/>
  <c r="S616" i="5" a="1"/>
  <c r="S616" i="5" s="1"/>
  <c r="S617" i="5" a="1"/>
  <c r="S617" i="5" s="1"/>
  <c r="S618" i="5" a="1"/>
  <c r="S618" i="5" s="1"/>
  <c r="S619" i="5" a="1"/>
  <c r="S619" i="5" s="1"/>
  <c r="S620" i="5" a="1"/>
  <c r="S620" i="5" s="1"/>
  <c r="S621" i="5" a="1"/>
  <c r="S621" i="5" s="1"/>
  <c r="S622" i="5" a="1"/>
  <c r="S622" i="5" s="1"/>
  <c r="S623" i="5" a="1"/>
  <c r="S623" i="5" s="1"/>
  <c r="S624" i="5" a="1"/>
  <c r="S624" i="5" s="1"/>
  <c r="S625" i="5" a="1"/>
  <c r="S625" i="5" s="1"/>
  <c r="S626" i="5" a="1"/>
  <c r="S626" i="5" s="1"/>
  <c r="S627" i="5" a="1"/>
  <c r="S627" i="5" s="1"/>
  <c r="S628" i="5" a="1"/>
  <c r="S628" i="5" s="1"/>
  <c r="S629" i="5" a="1"/>
  <c r="S629" i="5" s="1"/>
  <c r="S630" i="5" a="1"/>
  <c r="S630" i="5" s="1"/>
  <c r="S631" i="5" a="1"/>
  <c r="S631" i="5" s="1"/>
  <c r="S632" i="5" a="1"/>
  <c r="S632" i="5" s="1"/>
  <c r="S633" i="5" a="1"/>
  <c r="S633" i="5" s="1"/>
  <c r="S634" i="5" a="1"/>
  <c r="S634" i="5" s="1"/>
  <c r="S635" i="5" a="1"/>
  <c r="S635" i="5" s="1"/>
  <c r="S636" i="5" a="1"/>
  <c r="S636" i="5" s="1"/>
  <c r="S637" i="5" a="1"/>
  <c r="S637" i="5" s="1"/>
  <c r="S638" i="5" a="1"/>
  <c r="S638" i="5" s="1"/>
  <c r="S639" i="5" a="1"/>
  <c r="S639" i="5" s="1"/>
  <c r="S640" i="5" a="1"/>
  <c r="S640" i="5" s="1"/>
  <c r="S641" i="5" a="1"/>
  <c r="S641" i="5" s="1"/>
  <c r="S642" i="5" a="1"/>
  <c r="S642" i="5" s="1"/>
  <c r="S643" i="5" a="1"/>
  <c r="S643" i="5" s="1"/>
  <c r="S644" i="5" a="1"/>
  <c r="S644" i="5" s="1"/>
  <c r="S645" i="5" a="1"/>
  <c r="S645" i="5" s="1"/>
  <c r="S646" i="5" a="1"/>
  <c r="S646" i="5" s="1"/>
  <c r="S647" i="5" a="1"/>
  <c r="S647" i="5" s="1"/>
  <c r="S648" i="5" a="1"/>
  <c r="S648" i="5" s="1"/>
  <c r="S649" i="5" a="1"/>
  <c r="S649" i="5" s="1"/>
  <c r="S650" i="5" a="1"/>
  <c r="S650" i="5" s="1"/>
  <c r="S651" i="5" a="1"/>
  <c r="S651" i="5" s="1"/>
  <c r="S652" i="5" a="1"/>
  <c r="S652" i="5" s="1"/>
  <c r="S653" i="5" a="1"/>
  <c r="S653" i="5" s="1"/>
  <c r="S654" i="5" a="1"/>
  <c r="S654" i="5" s="1"/>
  <c r="S655" i="5" a="1"/>
  <c r="S655" i="5" s="1"/>
  <c r="S656" i="5" a="1"/>
  <c r="S656" i="5" s="1"/>
  <c r="S657" i="5" a="1"/>
  <c r="S657" i="5" s="1"/>
  <c r="S658" i="5" a="1"/>
  <c r="S658" i="5" s="1"/>
  <c r="S659" i="5" a="1"/>
  <c r="S659" i="5" s="1"/>
  <c r="S660" i="5" a="1"/>
  <c r="S660" i="5" s="1"/>
  <c r="S661" i="5" a="1"/>
  <c r="S661" i="5" s="1"/>
  <c r="S662" i="5" a="1"/>
  <c r="S662" i="5" s="1"/>
  <c r="S663" i="5" a="1"/>
  <c r="S663" i="5" s="1"/>
  <c r="S664" i="5" a="1"/>
  <c r="S664" i="5" s="1"/>
  <c r="S665" i="5" a="1"/>
  <c r="S665" i="5" s="1"/>
  <c r="S666" i="5" a="1"/>
  <c r="S666" i="5" s="1"/>
  <c r="S667" i="5" a="1"/>
  <c r="S667" i="5" s="1"/>
  <c r="S668" i="5" a="1"/>
  <c r="S668" i="5" s="1"/>
  <c r="S669" i="5" a="1"/>
  <c r="S669" i="5" s="1"/>
  <c r="S670" i="5" a="1"/>
  <c r="S670" i="5" s="1"/>
  <c r="S671" i="5" a="1"/>
  <c r="S671" i="5" s="1"/>
  <c r="S672" i="5" a="1"/>
  <c r="S672" i="5" s="1"/>
  <c r="S673" i="5" a="1"/>
  <c r="S673" i="5" s="1"/>
  <c r="S674" i="5" a="1"/>
  <c r="S674" i="5" s="1"/>
  <c r="S675" i="5" a="1"/>
  <c r="S675" i="5" s="1"/>
  <c r="S676" i="5" a="1"/>
  <c r="S676" i="5" s="1"/>
  <c r="S677" i="5" a="1"/>
  <c r="S677" i="5" s="1"/>
  <c r="S678" i="5" a="1"/>
  <c r="S678" i="5" s="1"/>
  <c r="S679" i="5" a="1"/>
  <c r="S679" i="5" s="1"/>
  <c r="S680" i="5" a="1"/>
  <c r="S680" i="5" s="1"/>
  <c r="S681" i="5" a="1"/>
  <c r="S681" i="5" s="1"/>
  <c r="S682" i="5" a="1"/>
  <c r="S682" i="5" s="1"/>
  <c r="S683" i="5" a="1"/>
  <c r="S683" i="5" s="1"/>
  <c r="S684" i="5" a="1"/>
  <c r="S684" i="5" s="1"/>
  <c r="S685" i="5" a="1"/>
  <c r="S685" i="5" s="1"/>
  <c r="S686" i="5" a="1"/>
  <c r="S686" i="5" s="1"/>
  <c r="S687" i="5" a="1"/>
  <c r="S687" i="5" s="1"/>
  <c r="S688" i="5" a="1"/>
  <c r="S688" i="5" s="1"/>
  <c r="S689" i="5" a="1"/>
  <c r="S689" i="5" s="1"/>
  <c r="S690" i="5" a="1"/>
  <c r="S690" i="5" s="1"/>
  <c r="S691" i="5" a="1"/>
  <c r="S691" i="5" s="1"/>
  <c r="S692" i="5" a="1"/>
  <c r="S692" i="5" s="1"/>
  <c r="S693" i="5" a="1"/>
  <c r="S693" i="5" s="1"/>
  <c r="S694" i="5" a="1"/>
  <c r="S694" i="5" s="1"/>
  <c r="S695" i="5" a="1"/>
  <c r="S695" i="5" s="1"/>
  <c r="S696" i="5" a="1"/>
  <c r="S696" i="5" s="1"/>
  <c r="S697" i="5" a="1"/>
  <c r="S697" i="5" s="1"/>
  <c r="S698" i="5" a="1"/>
  <c r="S698" i="5" s="1"/>
  <c r="S699" i="5" a="1"/>
  <c r="S699" i="5" s="1"/>
  <c r="S700" i="5" a="1"/>
  <c r="S700" i="5" s="1"/>
  <c r="S701" i="5" a="1"/>
  <c r="S701" i="5" s="1"/>
  <c r="S702" i="5" a="1"/>
  <c r="S702" i="5" s="1"/>
  <c r="S703" i="5" a="1"/>
  <c r="S703" i="5" s="1"/>
  <c r="S704" i="5" a="1"/>
  <c r="S704" i="5" s="1"/>
  <c r="S705" i="5" a="1"/>
  <c r="S705" i="5" s="1"/>
  <c r="S706" i="5" a="1"/>
  <c r="S706" i="5" s="1"/>
  <c r="S707" i="5" a="1"/>
  <c r="S707" i="5" s="1"/>
  <c r="S708" i="5" a="1"/>
  <c r="S708" i="5" s="1"/>
  <c r="S709" i="5" a="1"/>
  <c r="S709" i="5" s="1"/>
  <c r="S710" i="5" a="1"/>
  <c r="S710" i="5" s="1"/>
  <c r="S711" i="5" a="1"/>
  <c r="S711" i="5" s="1"/>
  <c r="S712" i="5" a="1"/>
  <c r="S712" i="5" s="1"/>
  <c r="S713" i="5" a="1"/>
  <c r="S713" i="5" s="1"/>
  <c r="S714" i="5" a="1"/>
  <c r="S714" i="5" s="1"/>
  <c r="S715" i="5" a="1"/>
  <c r="S715" i="5" s="1"/>
  <c r="S716" i="5" a="1"/>
  <c r="S716" i="5" s="1"/>
  <c r="S717" i="5" a="1"/>
  <c r="S717" i="5" s="1"/>
  <c r="S718" i="5" a="1"/>
  <c r="S718" i="5" s="1"/>
  <c r="S719" i="5" a="1"/>
  <c r="S719" i="5" s="1"/>
  <c r="S720" i="5" a="1"/>
  <c r="S720" i="5" s="1"/>
  <c r="S721" i="5" a="1"/>
  <c r="S721" i="5" s="1"/>
  <c r="S722" i="5" a="1"/>
  <c r="S722" i="5" s="1"/>
  <c r="S723" i="5" a="1"/>
  <c r="S723" i="5" s="1"/>
  <c r="S724" i="5" a="1"/>
  <c r="S724" i="5" s="1"/>
  <c r="S725" i="5" a="1"/>
  <c r="S725" i="5" s="1"/>
  <c r="S726" i="5" a="1"/>
  <c r="S726" i="5" s="1"/>
  <c r="S727" i="5" a="1"/>
  <c r="S727" i="5" s="1"/>
  <c r="S728" i="5" a="1"/>
  <c r="S728" i="5" s="1"/>
  <c r="S729" i="5" a="1"/>
  <c r="S729" i="5" s="1"/>
  <c r="S730" i="5" a="1"/>
  <c r="S730" i="5" s="1"/>
  <c r="S731" i="5" a="1"/>
  <c r="S731" i="5" s="1"/>
  <c r="S732" i="5" a="1"/>
  <c r="S732" i="5" s="1"/>
  <c r="S733" i="5" a="1"/>
  <c r="S733" i="5" s="1"/>
  <c r="S734" i="5" a="1"/>
  <c r="S734" i="5" s="1"/>
  <c r="S735" i="5" a="1"/>
  <c r="S735" i="5" s="1"/>
  <c r="S736" i="5" a="1"/>
  <c r="S736" i="5" s="1"/>
  <c r="S737" i="5" a="1"/>
  <c r="S737" i="5" s="1"/>
  <c r="S738" i="5" a="1"/>
  <c r="S738" i="5" s="1"/>
  <c r="S739" i="5" a="1"/>
  <c r="S739" i="5" s="1"/>
  <c r="S740" i="5" a="1"/>
  <c r="S740" i="5" s="1"/>
  <c r="S741" i="5" a="1"/>
  <c r="S741" i="5" s="1"/>
  <c r="S742" i="5" a="1"/>
  <c r="S742" i="5" s="1"/>
  <c r="S743" i="5" a="1"/>
  <c r="S743" i="5" s="1"/>
  <c r="S744" i="5" a="1"/>
  <c r="S744" i="5" s="1"/>
  <c r="S745" i="5" a="1"/>
  <c r="S745" i="5" s="1"/>
  <c r="S746" i="5" a="1"/>
  <c r="S746" i="5" s="1"/>
  <c r="S747" i="5" a="1"/>
  <c r="S747" i="5" s="1"/>
  <c r="S748" i="5" a="1"/>
  <c r="S748" i="5" s="1"/>
  <c r="S749" i="5" a="1"/>
  <c r="S749" i="5" s="1"/>
  <c r="S750" i="5" a="1"/>
  <c r="S750" i="5" s="1"/>
  <c r="S751" i="5" a="1"/>
  <c r="S751" i="5" s="1"/>
  <c r="S752" i="5" a="1"/>
  <c r="S752" i="5" s="1"/>
  <c r="S753" i="5" a="1"/>
  <c r="S753" i="5" s="1"/>
  <c r="S754" i="5" a="1"/>
  <c r="S754" i="5" s="1"/>
  <c r="S755" i="5" a="1"/>
  <c r="S755" i="5" s="1"/>
  <c r="S756" i="5" a="1"/>
  <c r="S756" i="5" s="1"/>
  <c r="S757" i="5" a="1"/>
  <c r="S757" i="5" s="1"/>
  <c r="S758" i="5" a="1"/>
  <c r="S758" i="5" s="1"/>
  <c r="S759" i="5" a="1"/>
  <c r="S759" i="5" s="1"/>
  <c r="S760" i="5" a="1"/>
  <c r="S760" i="5" s="1"/>
  <c r="S761" i="5" a="1"/>
  <c r="S761" i="5" s="1"/>
  <c r="S762" i="5" a="1"/>
  <c r="S762" i="5" s="1"/>
  <c r="S763" i="5" a="1"/>
  <c r="S763" i="5" s="1"/>
  <c r="S764" i="5" a="1"/>
  <c r="S764" i="5" s="1"/>
  <c r="S765" i="5" a="1"/>
  <c r="S765" i="5" s="1"/>
  <c r="S766" i="5" a="1"/>
  <c r="S766" i="5" s="1"/>
  <c r="S767" i="5" a="1"/>
  <c r="S767" i="5" s="1"/>
  <c r="S768" i="5" a="1"/>
  <c r="S768" i="5" s="1"/>
  <c r="S769" i="5" a="1"/>
  <c r="S769" i="5" s="1"/>
  <c r="S770" i="5" a="1"/>
  <c r="S770" i="5" s="1"/>
  <c r="S771" i="5" a="1"/>
  <c r="S771" i="5" s="1"/>
  <c r="S772" i="5" a="1"/>
  <c r="S772" i="5" s="1"/>
  <c r="S773" i="5" a="1"/>
  <c r="S773" i="5" s="1"/>
  <c r="S774" i="5" a="1"/>
  <c r="S774" i="5" s="1"/>
  <c r="S775" i="5" a="1"/>
  <c r="S775" i="5" s="1"/>
  <c r="S776" i="5" a="1"/>
  <c r="S776" i="5" s="1"/>
  <c r="S777" i="5" a="1"/>
  <c r="S777" i="5" s="1"/>
  <c r="S778" i="5" a="1"/>
  <c r="S778" i="5" s="1"/>
  <c r="S779" i="5" a="1"/>
  <c r="S779" i="5" s="1"/>
  <c r="S780" i="5" a="1"/>
  <c r="S780" i="5" s="1"/>
  <c r="S781" i="5" a="1"/>
  <c r="S781" i="5" s="1"/>
  <c r="S782" i="5" a="1"/>
  <c r="S782" i="5" s="1"/>
  <c r="S783" i="5" a="1"/>
  <c r="S783" i="5" s="1"/>
  <c r="S784" i="5" a="1"/>
  <c r="S784" i="5" s="1"/>
  <c r="S785" i="5" a="1"/>
  <c r="S785" i="5" s="1"/>
  <c r="S786" i="5" a="1"/>
  <c r="S786" i="5" s="1"/>
  <c r="S787" i="5" a="1"/>
  <c r="S787" i="5" s="1"/>
  <c r="S788" i="5" a="1"/>
  <c r="S788" i="5" s="1"/>
  <c r="S789" i="5" a="1"/>
  <c r="S789" i="5" s="1"/>
  <c r="S790" i="5" a="1"/>
  <c r="S790" i="5" s="1"/>
  <c r="S791" i="5" a="1"/>
  <c r="S791" i="5" s="1"/>
  <c r="S792" i="5" a="1"/>
  <c r="S792" i="5" s="1"/>
  <c r="S793" i="5" a="1"/>
  <c r="S793" i="5" s="1"/>
  <c r="S794" i="5" a="1"/>
  <c r="S794" i="5" s="1"/>
  <c r="S795" i="5" a="1"/>
  <c r="S795" i="5" s="1"/>
  <c r="S796" i="5" a="1"/>
  <c r="S796" i="5" s="1"/>
  <c r="S797" i="5" a="1"/>
  <c r="S797" i="5" s="1"/>
  <c r="S798" i="5" a="1"/>
  <c r="S798" i="5" s="1"/>
  <c r="S799" i="5" a="1"/>
  <c r="S799" i="5" s="1"/>
  <c r="S800" i="5" a="1"/>
  <c r="S800" i="5" s="1"/>
  <c r="S801" i="5" a="1"/>
  <c r="S801" i="5" s="1"/>
  <c r="S802" i="5" a="1"/>
  <c r="S802" i="5" s="1"/>
  <c r="S803" i="5" a="1"/>
  <c r="S803" i="5" s="1"/>
  <c r="S804" i="5" a="1"/>
  <c r="S804" i="5" s="1"/>
  <c r="S805" i="5" a="1"/>
  <c r="S805" i="5" s="1"/>
  <c r="S806" i="5" a="1"/>
  <c r="S806" i="5" s="1"/>
  <c r="S807" i="5" a="1"/>
  <c r="S807" i="5" s="1"/>
  <c r="S808" i="5" a="1"/>
  <c r="S808" i="5" s="1"/>
  <c r="S809" i="5" a="1"/>
  <c r="S809" i="5" s="1"/>
  <c r="S810" i="5" a="1"/>
  <c r="S810" i="5" s="1"/>
  <c r="S811" i="5" a="1"/>
  <c r="S811" i="5" s="1"/>
  <c r="S812" i="5" a="1"/>
  <c r="S812" i="5" s="1"/>
  <c r="S813" i="5" a="1"/>
  <c r="S813" i="5" s="1"/>
  <c r="S814" i="5" a="1"/>
  <c r="S814" i="5" s="1"/>
  <c r="S815" i="5" a="1"/>
  <c r="S815" i="5" s="1"/>
  <c r="S816" i="5" a="1"/>
  <c r="S816" i="5" s="1"/>
  <c r="S817" i="5" a="1"/>
  <c r="S817" i="5" s="1"/>
  <c r="S818" i="5" a="1"/>
  <c r="S818" i="5" s="1"/>
  <c r="S819" i="5" a="1"/>
  <c r="S819" i="5" s="1"/>
  <c r="S820" i="5" a="1"/>
  <c r="S820" i="5" s="1"/>
  <c r="S821" i="5" a="1"/>
  <c r="S821" i="5" s="1"/>
  <c r="S822" i="5" a="1"/>
  <c r="S822" i="5" s="1"/>
  <c r="S823" i="5" a="1"/>
  <c r="S823" i="5" s="1"/>
  <c r="S824" i="5" a="1"/>
  <c r="S824" i="5" s="1"/>
  <c r="S825" i="5" a="1"/>
  <c r="S825" i="5" s="1"/>
  <c r="S826" i="5" a="1"/>
  <c r="S826" i="5" s="1"/>
  <c r="S827" i="5" a="1"/>
  <c r="S827" i="5" s="1"/>
  <c r="S828" i="5" a="1"/>
  <c r="S828" i="5" s="1"/>
  <c r="S829" i="5" a="1"/>
  <c r="S829" i="5" s="1"/>
  <c r="S830" i="5" a="1"/>
  <c r="S830" i="5" s="1"/>
  <c r="S831" i="5" a="1"/>
  <c r="S831" i="5" s="1"/>
  <c r="S832" i="5" a="1"/>
  <c r="S832" i="5" s="1"/>
  <c r="S833" i="5" a="1"/>
  <c r="S833" i="5" s="1"/>
  <c r="S834" i="5" a="1"/>
  <c r="S834" i="5" s="1"/>
  <c r="S835" i="5" a="1"/>
  <c r="S835" i="5" s="1"/>
  <c r="S836" i="5" a="1"/>
  <c r="S836" i="5" s="1"/>
  <c r="S837" i="5" a="1"/>
  <c r="S837" i="5" s="1"/>
  <c r="S838" i="5" a="1"/>
  <c r="S838" i="5" s="1"/>
  <c r="S839" i="5" a="1"/>
  <c r="S839" i="5" s="1"/>
  <c r="S840" i="5" a="1"/>
  <c r="S840" i="5" s="1"/>
  <c r="S841" i="5" a="1"/>
  <c r="S841" i="5" s="1"/>
  <c r="S842" i="5" a="1"/>
  <c r="S842" i="5" s="1"/>
  <c r="S843" i="5" a="1"/>
  <c r="S843" i="5" s="1"/>
  <c r="S844" i="5" a="1"/>
  <c r="S844" i="5" s="1"/>
  <c r="S845" i="5" a="1"/>
  <c r="S845" i="5" s="1"/>
  <c r="S846" i="5" a="1"/>
  <c r="S846" i="5" s="1"/>
  <c r="S847" i="5" a="1"/>
  <c r="S847" i="5" s="1"/>
  <c r="S848" i="5" a="1"/>
  <c r="S848" i="5" s="1"/>
  <c r="S849" i="5" a="1"/>
  <c r="S849" i="5" s="1"/>
  <c r="S850" i="5" a="1"/>
  <c r="S850" i="5" s="1"/>
  <c r="S851" i="5" a="1"/>
  <c r="S851" i="5" s="1"/>
  <c r="S852" i="5" a="1"/>
  <c r="S852" i="5" s="1"/>
  <c r="S853" i="5" a="1"/>
  <c r="S853" i="5" s="1"/>
  <c r="S854" i="5" a="1"/>
  <c r="S854" i="5" s="1"/>
  <c r="S855" i="5" a="1"/>
  <c r="S855" i="5" s="1"/>
  <c r="S856" i="5" a="1"/>
  <c r="S856" i="5" s="1"/>
  <c r="S857" i="5" a="1"/>
  <c r="S857" i="5" s="1"/>
  <c r="S858" i="5" a="1"/>
  <c r="S858" i="5" s="1"/>
  <c r="S859" i="5" a="1"/>
  <c r="S859" i="5" s="1"/>
  <c r="S860" i="5" a="1"/>
  <c r="S860" i="5" s="1"/>
  <c r="S861" i="5" a="1"/>
  <c r="S861" i="5" s="1"/>
  <c r="S862" i="5" a="1"/>
  <c r="S862" i="5" s="1"/>
  <c r="S863" i="5" a="1"/>
  <c r="S863" i="5" s="1"/>
  <c r="S864" i="5" a="1"/>
  <c r="S864" i="5" s="1"/>
  <c r="S865" i="5" a="1"/>
  <c r="S865" i="5" s="1"/>
  <c r="S866" i="5" a="1"/>
  <c r="S866" i="5" s="1"/>
  <c r="S867" i="5" a="1"/>
  <c r="S867" i="5" s="1"/>
  <c r="S868" i="5" a="1"/>
  <c r="S868" i="5" s="1"/>
  <c r="S869" i="5" a="1"/>
  <c r="S869" i="5" s="1"/>
  <c r="S870" i="5" a="1"/>
  <c r="S870" i="5" s="1"/>
  <c r="S871" i="5" a="1"/>
  <c r="S871" i="5" s="1"/>
  <c r="S872" i="5" a="1"/>
  <c r="S872" i="5" s="1"/>
  <c r="S873" i="5" a="1"/>
  <c r="S873" i="5" s="1"/>
  <c r="S874" i="5" a="1"/>
  <c r="S874" i="5" s="1"/>
  <c r="S875" i="5" a="1"/>
  <c r="S875" i="5" s="1"/>
  <c r="S876" i="5" a="1"/>
  <c r="S876" i="5" s="1"/>
  <c r="S877" i="5" a="1"/>
  <c r="S877" i="5" s="1"/>
  <c r="S878" i="5" a="1"/>
  <c r="S878" i="5" s="1"/>
  <c r="S879" i="5" a="1"/>
  <c r="S879" i="5" s="1"/>
  <c r="S880" i="5" a="1"/>
  <c r="S880" i="5" s="1"/>
  <c r="S881" i="5" a="1"/>
  <c r="S881" i="5" s="1"/>
  <c r="S882" i="5" a="1"/>
  <c r="S882" i="5" s="1"/>
  <c r="S883" i="5" a="1"/>
  <c r="S883" i="5" s="1"/>
  <c r="S884" i="5" a="1"/>
  <c r="S884" i="5" s="1"/>
  <c r="S885" i="5" a="1"/>
  <c r="S885" i="5" s="1"/>
  <c r="S886" i="5" a="1"/>
  <c r="S886" i="5" s="1"/>
  <c r="S887" i="5" a="1"/>
  <c r="S887" i="5" s="1"/>
  <c r="S888" i="5" a="1"/>
  <c r="S888" i="5" s="1"/>
  <c r="S889" i="5" a="1"/>
  <c r="S889" i="5" s="1"/>
  <c r="S890" i="5" a="1"/>
  <c r="S890" i="5" s="1"/>
  <c r="S891" i="5" a="1"/>
  <c r="S891" i="5" s="1"/>
  <c r="S892" i="5" a="1"/>
  <c r="S892" i="5" s="1"/>
  <c r="S893" i="5" a="1"/>
  <c r="S893" i="5" s="1"/>
  <c r="S894" i="5" a="1"/>
  <c r="S894" i="5" s="1"/>
  <c r="S895" i="5" a="1"/>
  <c r="S895" i="5" s="1"/>
  <c r="S896" i="5" a="1"/>
  <c r="S896" i="5" s="1"/>
  <c r="S897" i="5" a="1"/>
  <c r="S897" i="5" s="1"/>
  <c r="S898" i="5" a="1"/>
  <c r="S898" i="5" s="1"/>
  <c r="S899" i="5" a="1"/>
  <c r="S899" i="5" s="1"/>
  <c r="S900" i="5" a="1"/>
  <c r="S900" i="5" s="1"/>
  <c r="S901" i="5" a="1"/>
  <c r="S901" i="5" s="1"/>
  <c r="S902" i="5" a="1"/>
  <c r="S902" i="5" s="1"/>
  <c r="S903" i="5" a="1"/>
  <c r="S903" i="5" s="1"/>
  <c r="S904" i="5" a="1"/>
  <c r="S904" i="5" s="1"/>
  <c r="S905" i="5" a="1"/>
  <c r="S905" i="5" s="1"/>
  <c r="S906" i="5" a="1"/>
  <c r="S906" i="5" s="1"/>
  <c r="S907" i="5" a="1"/>
  <c r="S907" i="5" s="1"/>
  <c r="S908" i="5" a="1"/>
  <c r="S908" i="5" s="1"/>
  <c r="S909" i="5" a="1"/>
  <c r="S909" i="5" s="1"/>
  <c r="S910" i="5" a="1"/>
  <c r="S910" i="5" s="1"/>
  <c r="S911" i="5" a="1"/>
  <c r="S911" i="5" s="1"/>
  <c r="S912" i="5" a="1"/>
  <c r="S912" i="5" s="1"/>
  <c r="S913" i="5" a="1"/>
  <c r="S913" i="5" s="1"/>
  <c r="S914" i="5" a="1"/>
  <c r="S914" i="5" s="1"/>
  <c r="S915" i="5" a="1"/>
  <c r="S915" i="5" s="1"/>
  <c r="S916" i="5" a="1"/>
  <c r="S916" i="5" s="1"/>
  <c r="S917" i="5" a="1"/>
  <c r="S917" i="5" s="1"/>
  <c r="S918" i="5" a="1"/>
  <c r="S918" i="5" s="1"/>
  <c r="S919" i="5" a="1"/>
  <c r="S919" i="5" s="1"/>
  <c r="S920" i="5" a="1"/>
  <c r="S920" i="5" s="1"/>
  <c r="S921" i="5" a="1"/>
  <c r="S921" i="5" s="1"/>
  <c r="S922" i="5" a="1"/>
  <c r="S922" i="5" s="1"/>
  <c r="S923" i="5" a="1"/>
  <c r="S923" i="5" s="1"/>
  <c r="S924" i="5" a="1"/>
  <c r="S924" i="5" s="1"/>
  <c r="S925" i="5" a="1"/>
  <c r="S925" i="5" s="1"/>
  <c r="S926" i="5" a="1"/>
  <c r="S926" i="5" s="1"/>
  <c r="S927" i="5" a="1"/>
  <c r="S927" i="5" s="1"/>
  <c r="S928" i="5" a="1"/>
  <c r="S928" i="5" s="1"/>
  <c r="S929" i="5" a="1"/>
  <c r="S929" i="5" s="1"/>
  <c r="S930" i="5" a="1"/>
  <c r="S930" i="5" s="1"/>
  <c r="S931" i="5" a="1"/>
  <c r="S931" i="5" s="1"/>
  <c r="S932" i="5" a="1"/>
  <c r="S932" i="5" s="1"/>
  <c r="S933" i="5" a="1"/>
  <c r="S933" i="5" s="1"/>
  <c r="S934" i="5" a="1"/>
  <c r="S934" i="5" s="1"/>
  <c r="S935" i="5" a="1"/>
  <c r="S935" i="5" s="1"/>
  <c r="S936" i="5" a="1"/>
  <c r="S936" i="5" s="1"/>
  <c r="S937" i="5" a="1"/>
  <c r="S937" i="5" s="1"/>
  <c r="S938" i="5" a="1"/>
  <c r="S938" i="5" s="1"/>
  <c r="S939" i="5" a="1"/>
  <c r="S939" i="5" s="1"/>
  <c r="S940" i="5" a="1"/>
  <c r="S940" i="5" s="1"/>
  <c r="S941" i="5" a="1"/>
  <c r="S941" i="5" s="1"/>
  <c r="S942" i="5" a="1"/>
  <c r="S942" i="5" s="1"/>
  <c r="S943" i="5" a="1"/>
  <c r="S943" i="5" s="1"/>
  <c r="S944" i="5" a="1"/>
  <c r="S944" i="5" s="1"/>
  <c r="S945" i="5" a="1"/>
  <c r="S945" i="5" s="1"/>
  <c r="S946" i="5" a="1"/>
  <c r="S946" i="5" s="1"/>
  <c r="S947" i="5" a="1"/>
  <c r="S947" i="5" s="1"/>
  <c r="S948" i="5" a="1"/>
  <c r="S948" i="5" s="1"/>
  <c r="S949" i="5" a="1"/>
  <c r="S949" i="5" s="1"/>
  <c r="S950" i="5" a="1"/>
  <c r="S950" i="5" s="1"/>
  <c r="S951" i="5" a="1"/>
  <c r="S951" i="5" s="1"/>
  <c r="S952" i="5" a="1"/>
  <c r="S952" i="5" s="1"/>
  <c r="S953" i="5" a="1"/>
  <c r="S953" i="5" s="1"/>
  <c r="S954" i="5" a="1"/>
  <c r="S954" i="5" s="1"/>
  <c r="S955" i="5" a="1"/>
  <c r="S955" i="5" s="1"/>
  <c r="S956" i="5" a="1"/>
  <c r="S956" i="5" s="1"/>
  <c r="S957" i="5" a="1"/>
  <c r="S957" i="5" s="1"/>
  <c r="S958" i="5" a="1"/>
  <c r="S958" i="5"/>
  <c r="S959" i="5" a="1"/>
  <c r="S959" i="5" s="1"/>
  <c r="S960" i="5" a="1"/>
  <c r="S960" i="5" s="1"/>
  <c r="S961" i="5" a="1"/>
  <c r="S961" i="5" s="1"/>
  <c r="S962" i="5" a="1"/>
  <c r="S962" i="5" s="1"/>
  <c r="S963" i="5" a="1"/>
  <c r="S963" i="5" s="1"/>
  <c r="S964" i="5" a="1"/>
  <c r="S964" i="5" s="1"/>
  <c r="S965" i="5" a="1"/>
  <c r="S965" i="5" s="1"/>
  <c r="S966" i="5" a="1"/>
  <c r="S966" i="5" s="1"/>
  <c r="S967" i="5" a="1"/>
  <c r="S967" i="5" s="1"/>
  <c r="S968" i="5" a="1"/>
  <c r="S968" i="5" s="1"/>
  <c r="S969" i="5" a="1"/>
  <c r="S969" i="5"/>
  <c r="S970" i="5" a="1"/>
  <c r="S970" i="5" s="1"/>
  <c r="S971" i="5" a="1"/>
  <c r="S971" i="5" s="1"/>
  <c r="S972" i="5" a="1"/>
  <c r="S972" i="5" s="1"/>
  <c r="S973" i="5" a="1"/>
  <c r="S973" i="5" s="1"/>
  <c r="S974" i="5" a="1"/>
  <c r="S974" i="5" s="1"/>
  <c r="S975" i="5" a="1"/>
  <c r="S975" i="5" s="1"/>
  <c r="S976" i="5" a="1"/>
  <c r="S976" i="5" s="1"/>
  <c r="S977" i="5" a="1"/>
  <c r="S977" i="5" s="1"/>
  <c r="S978" i="5" a="1"/>
  <c r="S978" i="5" s="1"/>
  <c r="S979" i="5" a="1"/>
  <c r="S979" i="5" s="1"/>
  <c r="S980" i="5" a="1"/>
  <c r="S980" i="5"/>
  <c r="S981" i="5" a="1"/>
  <c r="S981" i="5" s="1"/>
  <c r="S982" i="5" a="1"/>
  <c r="S982" i="5" s="1"/>
  <c r="S983" i="5" a="1"/>
  <c r="S983" i="5" s="1"/>
  <c r="S984" i="5" a="1"/>
  <c r="S984" i="5" s="1"/>
  <c r="S985" i="5" a="1"/>
  <c r="S985" i="5" s="1"/>
  <c r="S986" i="5" a="1"/>
  <c r="S986" i="5" s="1"/>
  <c r="S987" i="5" a="1"/>
  <c r="S987" i="5" s="1"/>
  <c r="S988" i="5" a="1"/>
  <c r="S988" i="5" s="1"/>
  <c r="S989" i="5" a="1"/>
  <c r="S989" i="5" s="1"/>
  <c r="S990" i="5" a="1"/>
  <c r="S990" i="5" s="1"/>
  <c r="S991" i="5" a="1"/>
  <c r="S991" i="5" s="1"/>
  <c r="S992" i="5" a="1"/>
  <c r="S992" i="5" s="1"/>
  <c r="S993" i="5" a="1"/>
  <c r="S993" i="5" s="1"/>
  <c r="S994" i="5" a="1"/>
  <c r="S994" i="5" s="1"/>
  <c r="S995" i="5" a="1"/>
  <c r="S995" i="5" s="1"/>
  <c r="S996" i="5" a="1"/>
  <c r="S996" i="5" s="1"/>
  <c r="S997" i="5" a="1"/>
  <c r="S997" i="5" s="1"/>
  <c r="S998" i="5" a="1"/>
  <c r="S998" i="5" s="1"/>
  <c r="S999" i="5" a="1"/>
  <c r="S999" i="5" s="1"/>
  <c r="S1000" i="5" a="1"/>
  <c r="S1000" i="5" s="1"/>
  <c r="S1001" i="5" a="1"/>
  <c r="S1001" i="5" s="1"/>
  <c r="S1002" i="5" a="1"/>
  <c r="S1002" i="5" s="1"/>
  <c r="S1003" i="5" a="1"/>
  <c r="S1003" i="5" s="1"/>
  <c r="S1004" i="5" a="1"/>
  <c r="S1004" i="5" s="1"/>
  <c r="S1005" i="5" a="1"/>
  <c r="S1005" i="5" s="1"/>
  <c r="S1006" i="5" a="1"/>
  <c r="S1006" i="5" s="1"/>
  <c r="S1007" i="5" a="1"/>
  <c r="S1007" i="5" s="1"/>
  <c r="S1008" i="5" a="1"/>
  <c r="S1008" i="5" s="1"/>
  <c r="S1009" i="5" a="1"/>
  <c r="S1009" i="5" s="1"/>
  <c r="S1010" i="5" a="1"/>
  <c r="S1010" i="5" s="1"/>
  <c r="S1011" i="5" a="1"/>
  <c r="S1011" i="5" s="1"/>
  <c r="S1012" i="5" a="1"/>
  <c r="S1012" i="5" s="1"/>
  <c r="S1013" i="5" a="1"/>
  <c r="S1013" i="5" s="1"/>
  <c r="S1014" i="5" a="1"/>
  <c r="S1014" i="5" s="1"/>
  <c r="S1015" i="5" a="1"/>
  <c r="S1015" i="5" s="1"/>
  <c r="S1016" i="5" a="1"/>
  <c r="S1016" i="5" s="1"/>
  <c r="S1017" i="5" a="1"/>
  <c r="S1017" i="5" s="1"/>
  <c r="S1018" i="5" a="1"/>
  <c r="S1018" i="5" s="1"/>
  <c r="S1019" i="5" a="1"/>
  <c r="S1019" i="5" s="1"/>
  <c r="S1020" i="5" a="1"/>
  <c r="S1020" i="5" s="1"/>
  <c r="S1021" i="5" a="1"/>
  <c r="S1021" i="5" s="1"/>
  <c r="S1022" i="5" a="1"/>
  <c r="S1022" i="5" s="1"/>
  <c r="S1023" i="5" a="1"/>
  <c r="S1023" i="5" s="1"/>
  <c r="S1024" i="5" a="1"/>
  <c r="S1024" i="5" s="1"/>
  <c r="S1025" i="5" a="1"/>
  <c r="S1025" i="5" s="1"/>
  <c r="S1026" i="5" a="1"/>
  <c r="S1026" i="5" s="1"/>
  <c r="S1027" i="5" a="1"/>
  <c r="S1027" i="5" s="1"/>
  <c r="S1028" i="5" a="1"/>
  <c r="S1028" i="5" s="1"/>
  <c r="S1029" i="5" a="1"/>
  <c r="S1029" i="5" s="1"/>
  <c r="S1030" i="5" a="1"/>
  <c r="S1030" i="5" s="1"/>
  <c r="S1031" i="5" a="1"/>
  <c r="S1031" i="5" s="1"/>
  <c r="S1032" i="5" a="1"/>
  <c r="S1032" i="5" s="1"/>
  <c r="S1033" i="5" a="1"/>
  <c r="S1033" i="5" s="1"/>
  <c r="S1034" i="5" a="1"/>
  <c r="S1034" i="5" s="1"/>
  <c r="S1035" i="5" a="1"/>
  <c r="S1035" i="5" s="1"/>
  <c r="S1036" i="5" a="1"/>
  <c r="S1036" i="5" s="1"/>
  <c r="S1037" i="5" a="1"/>
  <c r="S1037" i="5" s="1"/>
  <c r="S1038" i="5" a="1"/>
  <c r="S1038" i="5" s="1"/>
  <c r="S1039" i="5" a="1"/>
  <c r="S1039" i="5" s="1"/>
  <c r="S1040" i="5" a="1"/>
  <c r="S1040" i="5" s="1"/>
  <c r="S1041" i="5" a="1"/>
  <c r="S1041" i="5" s="1"/>
  <c r="S1042" i="5" a="1"/>
  <c r="S1042" i="5" s="1"/>
  <c r="S1043" i="5" a="1"/>
  <c r="S1043" i="5" s="1"/>
  <c r="S1044" i="5" a="1"/>
  <c r="S1044" i="5" s="1"/>
  <c r="S1045" i="5" a="1"/>
  <c r="S1045" i="5" s="1"/>
  <c r="S1046" i="5" a="1"/>
  <c r="S1046" i="5" s="1"/>
  <c r="S1047" i="5" a="1"/>
  <c r="S1047" i="5" s="1"/>
  <c r="S1048" i="5" a="1"/>
  <c r="S1048" i="5" s="1"/>
  <c r="S1049" i="5" a="1"/>
  <c r="S1049" i="5" s="1"/>
  <c r="S1050" i="5" a="1"/>
  <c r="S1050" i="5" s="1"/>
  <c r="S1051" i="5" a="1"/>
  <c r="S1051" i="5" s="1"/>
  <c r="S1052" i="5" a="1"/>
  <c r="S1052" i="5" s="1"/>
  <c r="S1053" i="5" a="1"/>
  <c r="S1053" i="5" s="1"/>
  <c r="S1054" i="5" a="1"/>
  <c r="S1054" i="5" s="1"/>
  <c r="S1055" i="5" a="1"/>
  <c r="S1055" i="5" s="1"/>
  <c r="S1056" i="5" a="1"/>
  <c r="S1056" i="5" s="1"/>
  <c r="S1057" i="5" a="1"/>
  <c r="S1057" i="5" s="1"/>
  <c r="S1058" i="5" a="1"/>
  <c r="S1058" i="5" s="1"/>
  <c r="S1059" i="5" a="1"/>
  <c r="S1059" i="5" s="1"/>
  <c r="S1060" i="5" a="1"/>
  <c r="S1060" i="5" s="1"/>
  <c r="S1061" i="5" a="1"/>
  <c r="S1061" i="5" s="1"/>
  <c r="S1062" i="5" a="1"/>
  <c r="S1062" i="5" s="1"/>
  <c r="S1063" i="5" a="1"/>
  <c r="S1063" i="5" s="1"/>
  <c r="S1064" i="5" a="1"/>
  <c r="S1064" i="5" s="1"/>
  <c r="S1065" i="5" a="1"/>
  <c r="S1065" i="5" s="1"/>
  <c r="S1066" i="5" a="1"/>
  <c r="S1066" i="5" s="1"/>
  <c r="S1067" i="5" a="1"/>
  <c r="S1067" i="5" s="1"/>
  <c r="S1068" i="5" a="1"/>
  <c r="S1068" i="5" s="1"/>
  <c r="S1069" i="5" a="1"/>
  <c r="S1069" i="5" s="1"/>
  <c r="S1070" i="5" a="1"/>
  <c r="S1070" i="5" s="1"/>
  <c r="S1071" i="5" a="1"/>
  <c r="S1071" i="5" s="1"/>
  <c r="S1072" i="5" a="1"/>
  <c r="S1072" i="5" s="1"/>
  <c r="S1073" i="5" a="1"/>
  <c r="S1073" i="5" s="1"/>
  <c r="S1074" i="5" a="1"/>
  <c r="S1074" i="5" s="1"/>
  <c r="S1075" i="5" a="1"/>
  <c r="S1075" i="5" s="1"/>
  <c r="S1076" i="5" a="1"/>
  <c r="S1076" i="5" s="1"/>
  <c r="S1077" i="5" a="1"/>
  <c r="S1077" i="5" s="1"/>
  <c r="S1078" i="5" a="1"/>
  <c r="S1078" i="5" s="1"/>
  <c r="S1079" i="5" a="1"/>
  <c r="S1079" i="5" s="1"/>
  <c r="S1080" i="5" a="1"/>
  <c r="S1080" i="5" s="1"/>
  <c r="S1081" i="5" a="1"/>
  <c r="S1081" i="5" s="1"/>
  <c r="S1082" i="5" a="1"/>
  <c r="S1082" i="5"/>
  <c r="S1083" i="5" a="1"/>
  <c r="S1083" i="5" s="1"/>
  <c r="S1084" i="5" a="1"/>
  <c r="S1084" i="5" s="1"/>
  <c r="S1085" i="5" a="1"/>
  <c r="S1085" i="5" s="1"/>
  <c r="S1086" i="5" a="1"/>
  <c r="S1086" i="5" s="1"/>
  <c r="S1087" i="5" a="1"/>
  <c r="S1087" i="5" s="1"/>
  <c r="S1088" i="5" a="1"/>
  <c r="S1088" i="5" s="1"/>
  <c r="S1089" i="5" a="1"/>
  <c r="S1089" i="5" s="1"/>
  <c r="S1090" i="5" a="1"/>
  <c r="S1090" i="5" s="1"/>
  <c r="S1091" i="5" a="1"/>
  <c r="S1091" i="5" s="1"/>
  <c r="S1092" i="5" a="1"/>
  <c r="S1092" i="5" s="1"/>
  <c r="S1093" i="5" a="1"/>
  <c r="S1093" i="5" s="1"/>
  <c r="S1094" i="5" a="1"/>
  <c r="S1094" i="5" s="1"/>
  <c r="S1095" i="5" a="1"/>
  <c r="S1095" i="5" s="1"/>
  <c r="S1096" i="5" a="1"/>
  <c r="S1096" i="5" s="1"/>
  <c r="S1097" i="5" a="1"/>
  <c r="S1097" i="5" s="1"/>
  <c r="S1098" i="5" a="1"/>
  <c r="S1098" i="5" s="1"/>
  <c r="S1099" i="5" a="1"/>
  <c r="S1099" i="5" s="1"/>
  <c r="S1100" i="5" a="1"/>
  <c r="S1100" i="5" s="1"/>
  <c r="S1101" i="5" a="1"/>
  <c r="S1101" i="5" s="1"/>
  <c r="S1102" i="5" a="1"/>
  <c r="S1102" i="5" s="1"/>
  <c r="S1103" i="5" a="1"/>
  <c r="S1103" i="5" s="1"/>
  <c r="S1104" i="5" a="1"/>
  <c r="S1104" i="5" s="1"/>
  <c r="S1105" i="5" a="1"/>
  <c r="S1105" i="5" s="1"/>
  <c r="S1106" i="5" a="1"/>
  <c r="S1106" i="5" s="1"/>
  <c r="S1107" i="5" a="1"/>
  <c r="S1107" i="5" s="1"/>
  <c r="S1108" i="5" a="1"/>
  <c r="S1108" i="5" s="1"/>
  <c r="S1109" i="5" a="1"/>
  <c r="S1109" i="5" s="1"/>
  <c r="S1110" i="5" a="1"/>
  <c r="S1110" i="5" s="1"/>
  <c r="S1111" i="5" a="1"/>
  <c r="S1111" i="5" s="1"/>
  <c r="S1112" i="5" a="1"/>
  <c r="S1112" i="5" s="1"/>
  <c r="S1113" i="5" a="1"/>
  <c r="S1113" i="5" s="1"/>
  <c r="S1114" i="5" a="1"/>
  <c r="S1114" i="5" s="1"/>
  <c r="S1115" i="5" a="1"/>
  <c r="S1115" i="5" s="1"/>
  <c r="S1116" i="5" a="1"/>
  <c r="S1116" i="5" s="1"/>
  <c r="S1117" i="5" a="1"/>
  <c r="S1117" i="5" s="1"/>
  <c r="S1118" i="5" a="1"/>
  <c r="S1118" i="5" s="1"/>
  <c r="S1119" i="5" a="1"/>
  <c r="S1119" i="5" s="1"/>
  <c r="S1120" i="5" a="1"/>
  <c r="S1120" i="5" s="1"/>
  <c r="S1121" i="5" a="1"/>
  <c r="S1121" i="5" s="1"/>
  <c r="S1122" i="5" a="1"/>
  <c r="S1122" i="5" s="1"/>
  <c r="S1123" i="5" a="1"/>
  <c r="S1123" i="5" s="1"/>
  <c r="S1124" i="5" a="1"/>
  <c r="S1124" i="5" s="1"/>
  <c r="S1125" i="5" a="1"/>
  <c r="S1125" i="5" s="1"/>
  <c r="S1126" i="5" a="1"/>
  <c r="S1126" i="5" s="1"/>
  <c r="S1127" i="5" a="1"/>
  <c r="S1127" i="5" s="1"/>
  <c r="S1128" i="5" a="1"/>
  <c r="S1128" i="5" s="1"/>
  <c r="S1129" i="5" a="1"/>
  <c r="S1129" i="5" s="1"/>
  <c r="S1130" i="5" a="1"/>
  <c r="S1130" i="5" s="1"/>
  <c r="S1131" i="5" a="1"/>
  <c r="S1131" i="5" s="1"/>
  <c r="S1132" i="5" a="1"/>
  <c r="S1132" i="5" s="1"/>
  <c r="S1133" i="5" a="1"/>
  <c r="S1133" i="5" s="1"/>
  <c r="S1134" i="5" a="1"/>
  <c r="S1134" i="5" s="1"/>
  <c r="S1135" i="5" a="1"/>
  <c r="S1135" i="5" s="1"/>
  <c r="S1136" i="5" a="1"/>
  <c r="S1136" i="5" s="1"/>
  <c r="S1137" i="5" a="1"/>
  <c r="S1137" i="5" s="1"/>
  <c r="S1138" i="5" a="1"/>
  <c r="S1138" i="5" s="1"/>
  <c r="S1139" i="5" a="1"/>
  <c r="S1139" i="5" s="1"/>
  <c r="S1140" i="5" a="1"/>
  <c r="S1140" i="5" s="1"/>
  <c r="S1141" i="5" a="1"/>
  <c r="S1141" i="5" s="1"/>
  <c r="S1142" i="5" a="1"/>
  <c r="S1142" i="5" s="1"/>
  <c r="S1143" i="5" a="1"/>
  <c r="S1143" i="5" s="1"/>
  <c r="S1144" i="5" a="1"/>
  <c r="S1144" i="5" s="1"/>
  <c r="S1145" i="5" a="1"/>
  <c r="S1145" i="5" s="1"/>
  <c r="S1146" i="5" a="1"/>
  <c r="S1146" i="5" s="1"/>
  <c r="S1147" i="5" a="1"/>
  <c r="S1147" i="5" s="1"/>
  <c r="S1148" i="5" a="1"/>
  <c r="S1148" i="5" s="1"/>
  <c r="S1149" i="5" a="1"/>
  <c r="S1149" i="5" s="1"/>
  <c r="S1150" i="5" a="1"/>
  <c r="S1150" i="5" s="1"/>
  <c r="S1151" i="5" a="1"/>
  <c r="S1151" i="5" s="1"/>
  <c r="S1152" i="5" a="1"/>
  <c r="S1152" i="5" s="1"/>
  <c r="S1153" i="5" a="1"/>
  <c r="S1153" i="5" s="1"/>
  <c r="S1154" i="5" a="1"/>
  <c r="S1154" i="5" s="1"/>
  <c r="S1155" i="5" a="1"/>
  <c r="S1155" i="5" s="1"/>
  <c r="S1156" i="5" a="1"/>
  <c r="S1156" i="5" s="1"/>
  <c r="S1157" i="5" a="1"/>
  <c r="S1157" i="5" s="1"/>
  <c r="S1158" i="5" a="1"/>
  <c r="S1158" i="5" s="1"/>
  <c r="S1159" i="5" a="1"/>
  <c r="S1159" i="5" s="1"/>
  <c r="S1160" i="5" a="1"/>
  <c r="S1160" i="5" s="1"/>
  <c r="S1161" i="5" a="1"/>
  <c r="S1161" i="5" s="1"/>
  <c r="S1162" i="5" a="1"/>
  <c r="S1162" i="5" s="1"/>
  <c r="S1163" i="5" a="1"/>
  <c r="S1163" i="5" s="1"/>
  <c r="S1164" i="5" a="1"/>
  <c r="S1164" i="5" s="1"/>
  <c r="S1165" i="5" a="1"/>
  <c r="S1165" i="5" s="1"/>
  <c r="S1166" i="5" a="1"/>
  <c r="S1166" i="5" s="1"/>
  <c r="S1167" i="5" a="1"/>
  <c r="S1167" i="5" s="1"/>
  <c r="S1168" i="5" a="1"/>
  <c r="S1168" i="5" s="1"/>
  <c r="S1169" i="5" a="1"/>
  <c r="S1169" i="5" s="1"/>
  <c r="S1170" i="5" a="1"/>
  <c r="S1170" i="5" s="1"/>
  <c r="S1171" i="5" a="1"/>
  <c r="S1171" i="5" s="1"/>
  <c r="S1172" i="5" a="1"/>
  <c r="S1172" i="5" s="1"/>
  <c r="S1173" i="5" a="1"/>
  <c r="S1173" i="5" s="1"/>
  <c r="S1174" i="5" a="1"/>
  <c r="S1174" i="5" s="1"/>
  <c r="S1175" i="5" a="1"/>
  <c r="S1175" i="5" s="1"/>
  <c r="S1176" i="5" a="1"/>
  <c r="S1176" i="5" s="1"/>
  <c r="S1177" i="5" a="1"/>
  <c r="S1177" i="5" s="1"/>
  <c r="S1178" i="5" a="1"/>
  <c r="S1178" i="5" s="1"/>
  <c r="S1179" i="5" a="1"/>
  <c r="S1179" i="5" s="1"/>
  <c r="S1180" i="5" a="1"/>
  <c r="S1180" i="5" s="1"/>
  <c r="S1181" i="5" a="1"/>
  <c r="S1181" i="5" s="1"/>
  <c r="S1182" i="5" a="1"/>
  <c r="S1182" i="5" s="1"/>
  <c r="S1183" i="5" a="1"/>
  <c r="S1183" i="5" s="1"/>
  <c r="S1184" i="5" a="1"/>
  <c r="S1184" i="5" s="1"/>
  <c r="S1185" i="5" a="1"/>
  <c r="S1185" i="5" s="1"/>
  <c r="S1186" i="5" a="1"/>
  <c r="S1186" i="5" s="1"/>
  <c r="S1187" i="5" a="1"/>
  <c r="S1187" i="5" s="1"/>
  <c r="S1188" i="5" a="1"/>
  <c r="S1188" i="5" s="1"/>
  <c r="S1189" i="5" a="1"/>
  <c r="S1189" i="5" s="1"/>
  <c r="S1190" i="5" a="1"/>
  <c r="S1190" i="5" s="1"/>
  <c r="S1191" i="5" a="1"/>
  <c r="S1191" i="5" s="1"/>
  <c r="S1192" i="5" a="1"/>
  <c r="S1192" i="5" s="1"/>
  <c r="S1193" i="5" a="1"/>
  <c r="S1193" i="5" s="1"/>
  <c r="S1194" i="5" a="1"/>
  <c r="S1194" i="5" s="1"/>
  <c r="S1195" i="5" a="1"/>
  <c r="S1195" i="5" s="1"/>
  <c r="S1196" i="5" a="1"/>
  <c r="S1196" i="5" s="1"/>
  <c r="S1197" i="5" a="1"/>
  <c r="S1197" i="5" s="1"/>
  <c r="S1198" i="5" a="1"/>
  <c r="S1198" i="5" s="1"/>
  <c r="S1199" i="5" a="1"/>
  <c r="S1199" i="5" s="1"/>
  <c r="S1200" i="5" a="1"/>
  <c r="S1200" i="5" s="1"/>
  <c r="S1201" i="5" a="1"/>
  <c r="S1201" i="5" s="1"/>
  <c r="S1202" i="5" a="1"/>
  <c r="S1202" i="5" s="1"/>
  <c r="S1203" i="5" a="1"/>
  <c r="S1203" i="5" s="1"/>
  <c r="S1204" i="5" a="1"/>
  <c r="S1204" i="5" s="1"/>
  <c r="S1205" i="5" a="1"/>
  <c r="S1205" i="5" s="1"/>
  <c r="S1206" i="5" a="1"/>
  <c r="S1206" i="5" s="1"/>
  <c r="S1207" i="5" a="1"/>
  <c r="S1207" i="5" s="1"/>
  <c r="S1208" i="5" a="1"/>
  <c r="S1208" i="5" s="1"/>
  <c r="S1209" i="5" a="1"/>
  <c r="S1209" i="5" s="1"/>
  <c r="S1210" i="5" a="1"/>
  <c r="S1210" i="5" s="1"/>
  <c r="S1211" i="5" a="1"/>
  <c r="S1211" i="5" s="1"/>
  <c r="S1212" i="5" a="1"/>
  <c r="S1212" i="5" s="1"/>
  <c r="S1213" i="5" a="1"/>
  <c r="S1213" i="5" s="1"/>
  <c r="S1214" i="5" a="1"/>
  <c r="S1214" i="5" s="1"/>
  <c r="S1215" i="5" a="1"/>
  <c r="S1215" i="5" s="1"/>
  <c r="S1216" i="5" a="1"/>
  <c r="S1216" i="5" s="1"/>
  <c r="S1217" i="5" a="1"/>
  <c r="S1217" i="5" s="1"/>
  <c r="S1218" i="5" a="1"/>
  <c r="S1218" i="5" s="1"/>
  <c r="S1219" i="5" a="1"/>
  <c r="S1219" i="5" s="1"/>
  <c r="S1220" i="5" a="1"/>
  <c r="S1220" i="5" s="1"/>
  <c r="S1221" i="5" a="1"/>
  <c r="S1221" i="5" s="1"/>
  <c r="S1222" i="5" a="1"/>
  <c r="S1222" i="5" s="1"/>
  <c r="S1223" i="5" a="1"/>
  <c r="S1223" i="5" s="1"/>
  <c r="S1224" i="5" a="1"/>
  <c r="S1224" i="5" s="1"/>
  <c r="S1225" i="5" a="1"/>
  <c r="S1225" i="5" s="1"/>
  <c r="S1226" i="5" a="1"/>
  <c r="S1226" i="5" s="1"/>
  <c r="S1227" i="5" a="1"/>
  <c r="S1227" i="5" s="1"/>
  <c r="S1228" i="5" a="1"/>
  <c r="S1228" i="5" s="1"/>
  <c r="S1229" i="5" a="1"/>
  <c r="S1229" i="5" s="1"/>
  <c r="S1230" i="5" a="1"/>
  <c r="S1230" i="5" s="1"/>
  <c r="S1231" i="5" a="1"/>
  <c r="S1231" i="5" s="1"/>
  <c r="S1232" i="5" a="1"/>
  <c r="S1232" i="5" s="1"/>
  <c r="S1233" i="5" a="1"/>
  <c r="S1233" i="5" s="1"/>
  <c r="S1234" i="5" a="1"/>
  <c r="S1234" i="5" s="1"/>
  <c r="S1235" i="5" a="1"/>
  <c r="S1235" i="5" s="1"/>
  <c r="S1236" i="5" a="1"/>
  <c r="S1236" i="5" s="1"/>
  <c r="S1237" i="5" a="1"/>
  <c r="S1237" i="5" s="1"/>
  <c r="S1238" i="5" a="1"/>
  <c r="S1238" i="5" s="1"/>
  <c r="S1239" i="5" a="1"/>
  <c r="S1239" i="5" s="1"/>
  <c r="S1240" i="5" a="1"/>
  <c r="S1240" i="5" s="1"/>
  <c r="S1241" i="5" a="1"/>
  <c r="S1241" i="5" s="1"/>
  <c r="S1242" i="5" a="1"/>
  <c r="S1242" i="5" s="1"/>
  <c r="S1243" i="5" a="1"/>
  <c r="S1243" i="5" s="1"/>
  <c r="S1244" i="5" a="1"/>
  <c r="S1244" i="5" s="1"/>
  <c r="S1245" i="5" a="1"/>
  <c r="S1245" i="5" s="1"/>
  <c r="S1246" i="5" a="1"/>
  <c r="S1246" i="5" s="1"/>
  <c r="S1247" i="5" a="1"/>
  <c r="S1247" i="5" s="1"/>
  <c r="S1248" i="5" a="1"/>
  <c r="S1248" i="5" s="1"/>
  <c r="S1249" i="5" a="1"/>
  <c r="S1249" i="5" s="1"/>
  <c r="S1250" i="5" a="1"/>
  <c r="S1250" i="5" s="1"/>
  <c r="S1251" i="5" a="1"/>
  <c r="S1251" i="5" s="1"/>
  <c r="S1252" i="5" a="1"/>
  <c r="S1252" i="5" s="1"/>
  <c r="S1253" i="5" a="1"/>
  <c r="S1253" i="5" s="1"/>
  <c r="S1254" i="5" a="1"/>
  <c r="S1254" i="5" s="1"/>
  <c r="S1255" i="5" a="1"/>
  <c r="S1255" i="5" s="1"/>
  <c r="S1256" i="5" a="1"/>
  <c r="S1256" i="5" s="1"/>
  <c r="S1257" i="5" a="1"/>
  <c r="S1257" i="5" s="1"/>
  <c r="S1258" i="5" a="1"/>
  <c r="S1258" i="5" s="1"/>
  <c r="S1259" i="5" a="1"/>
  <c r="S1259" i="5" s="1"/>
  <c r="S1260" i="5" a="1"/>
  <c r="S1260" i="5" s="1"/>
  <c r="S1261" i="5" a="1"/>
  <c r="S1261" i="5" s="1"/>
  <c r="S1262" i="5" a="1"/>
  <c r="S1262" i="5" s="1"/>
  <c r="S1263" i="5" a="1"/>
  <c r="S1263" i="5" s="1"/>
  <c r="S1264" i="5" a="1"/>
  <c r="S1264" i="5" s="1"/>
  <c r="S1265" i="5" a="1"/>
  <c r="S1265" i="5" s="1"/>
  <c r="S1266" i="5" a="1"/>
  <c r="S1266" i="5" s="1"/>
  <c r="S1267" i="5" a="1"/>
  <c r="S1267" i="5" s="1"/>
  <c r="S1268" i="5" a="1"/>
  <c r="S1268" i="5" s="1"/>
  <c r="S1269" i="5" a="1"/>
  <c r="S1269" i="5" s="1"/>
  <c r="S1270" i="5" a="1"/>
  <c r="S1270" i="5" s="1"/>
  <c r="S1271" i="5" a="1"/>
  <c r="S1271" i="5" s="1"/>
  <c r="S1272" i="5" a="1"/>
  <c r="S1272" i="5" s="1"/>
  <c r="S1273" i="5" a="1"/>
  <c r="S1273" i="5" s="1"/>
  <c r="S1274" i="5" a="1"/>
  <c r="S1274" i="5" s="1"/>
  <c r="S1275" i="5" a="1"/>
  <c r="S1275" i="5" s="1"/>
  <c r="S1276" i="5" a="1"/>
  <c r="S1276" i="5" s="1"/>
  <c r="S1277" i="5" a="1"/>
  <c r="S1277" i="5" s="1"/>
  <c r="S1278" i="5" a="1"/>
  <c r="S1278" i="5" s="1"/>
  <c r="S1279" i="5" a="1"/>
  <c r="S1279" i="5" s="1"/>
  <c r="S1280" i="5" a="1"/>
  <c r="S1280" i="5"/>
  <c r="S1281" i="5" a="1"/>
  <c r="S1281" i="5" s="1"/>
  <c r="S1282" i="5" a="1"/>
  <c r="S1282" i="5" s="1"/>
  <c r="S1283" i="5" a="1"/>
  <c r="S1283" i="5" s="1"/>
  <c r="S1284" i="5" a="1"/>
  <c r="S1284" i="5" s="1"/>
  <c r="S1285" i="5" a="1"/>
  <c r="S1285" i="5" s="1"/>
  <c r="S1286" i="5" a="1"/>
  <c r="S1286" i="5" s="1"/>
  <c r="S1287" i="5" a="1"/>
  <c r="S1287" i="5" s="1"/>
  <c r="S1288" i="5" a="1"/>
  <c r="S1288" i="5" s="1"/>
  <c r="S1289" i="5" a="1"/>
  <c r="S1289" i="5" s="1"/>
  <c r="S1290" i="5" a="1"/>
  <c r="S1290" i="5" s="1"/>
  <c r="S1291" i="5" a="1"/>
  <c r="S1291" i="5" s="1"/>
  <c r="S1292" i="5" a="1"/>
  <c r="S1292" i="5" s="1"/>
  <c r="S1293" i="5" a="1"/>
  <c r="S1293" i="5" s="1"/>
  <c r="S1294" i="5" a="1"/>
  <c r="S1294" i="5" s="1"/>
  <c r="S1295" i="5" a="1"/>
  <c r="S1295" i="5" s="1"/>
  <c r="S1296" i="5" a="1"/>
  <c r="S1296" i="5" s="1"/>
  <c r="S1297" i="5" a="1"/>
  <c r="S1297" i="5" s="1"/>
  <c r="S1298" i="5" a="1"/>
  <c r="S1298" i="5" s="1"/>
  <c r="S1299" i="5" a="1"/>
  <c r="S1299" i="5" s="1"/>
  <c r="S1300" i="5" a="1"/>
  <c r="S1300" i="5" s="1"/>
  <c r="S1301" i="5" a="1"/>
  <c r="S1301" i="5" s="1"/>
  <c r="S1302" i="5" a="1"/>
  <c r="S1302" i="5" s="1"/>
  <c r="S1303" i="5" a="1"/>
  <c r="S1303" i="5" s="1"/>
  <c r="S1304" i="5" a="1"/>
  <c r="S1304" i="5" s="1"/>
  <c r="S1305" i="5" a="1"/>
  <c r="S1305" i="5" s="1"/>
  <c r="S1306" i="5" a="1"/>
  <c r="S1306" i="5" s="1"/>
  <c r="S1307" i="5" a="1"/>
  <c r="S1307" i="5" s="1"/>
  <c r="S1308" i="5" a="1"/>
  <c r="S1308" i="5" s="1"/>
  <c r="S1309" i="5" a="1"/>
  <c r="S1309" i="5" s="1"/>
  <c r="S1310" i="5" a="1"/>
  <c r="S1310" i="5" s="1"/>
  <c r="S1311" i="5" a="1"/>
  <c r="S1311" i="5" s="1"/>
  <c r="S1312" i="5" a="1"/>
  <c r="S1312" i="5" s="1"/>
  <c r="S1313" i="5" a="1"/>
  <c r="S1313" i="5" s="1"/>
  <c r="S1314" i="5" a="1"/>
  <c r="S1314" i="5" s="1"/>
  <c r="S1315" i="5" a="1"/>
  <c r="S1315" i="5" s="1"/>
  <c r="S1316" i="5" a="1"/>
  <c r="S1316" i="5" s="1"/>
  <c r="S1317" i="5" a="1"/>
  <c r="S1317" i="5" s="1"/>
  <c r="S1318" i="5" a="1"/>
  <c r="S1318" i="5" s="1"/>
  <c r="S1319" i="5" a="1"/>
  <c r="S1319" i="5" s="1"/>
  <c r="S1320" i="5" a="1"/>
  <c r="S1320" i="5" s="1"/>
  <c r="S1321" i="5" a="1"/>
  <c r="S1321" i="5" s="1"/>
  <c r="S1322" i="5" a="1"/>
  <c r="S1322" i="5" s="1"/>
  <c r="S1323" i="5" a="1"/>
  <c r="S1323" i="5" s="1"/>
  <c r="S1324" i="5" a="1"/>
  <c r="S1324" i="5" s="1"/>
  <c r="S1325" i="5" a="1"/>
  <c r="S1325" i="5" s="1"/>
  <c r="S1326" i="5" a="1"/>
  <c r="S1326" i="5" s="1"/>
  <c r="S1327" i="5" a="1"/>
  <c r="S1327" i="5" s="1"/>
  <c r="S1328" i="5" a="1"/>
  <c r="S1328" i="5" s="1"/>
  <c r="S1329" i="5" a="1"/>
  <c r="S1329" i="5" s="1"/>
  <c r="S1330" i="5" a="1"/>
  <c r="S1330" i="5" s="1"/>
  <c r="S1331" i="5" a="1"/>
  <c r="S1331" i="5" s="1"/>
  <c r="S1332" i="5" a="1"/>
  <c r="S1332" i="5" s="1"/>
  <c r="S1333" i="5" a="1"/>
  <c r="S1333" i="5" s="1"/>
  <c r="S1334" i="5" a="1"/>
  <c r="S1334" i="5" s="1"/>
  <c r="S1335" i="5" a="1"/>
  <c r="S1335" i="5" s="1"/>
  <c r="S1336" i="5" a="1"/>
  <c r="S1336" i="5" s="1"/>
  <c r="S1337" i="5" a="1"/>
  <c r="S1337" i="5" s="1"/>
  <c r="S1338" i="5" a="1"/>
  <c r="S1338" i="5" s="1"/>
  <c r="S1339" i="5" a="1"/>
  <c r="S1339" i="5" s="1"/>
  <c r="S1340" i="5" a="1"/>
  <c r="S1340" i="5" s="1"/>
  <c r="S1341" i="5" a="1"/>
  <c r="S1341" i="5" s="1"/>
  <c r="S1342" i="5" a="1"/>
  <c r="S1342" i="5" s="1"/>
  <c r="S1343" i="5" a="1"/>
  <c r="S1343" i="5" s="1"/>
  <c r="S1344" i="5" a="1"/>
  <c r="S1344" i="5" s="1"/>
  <c r="S1345" i="5" a="1"/>
  <c r="S1345" i="5" s="1"/>
  <c r="S1346" i="5" a="1"/>
  <c r="S1346" i="5" s="1"/>
  <c r="S1347" i="5" a="1"/>
  <c r="S1347" i="5" s="1"/>
  <c r="S1348" i="5" a="1"/>
  <c r="S1348" i="5" s="1"/>
  <c r="S1349" i="5" a="1"/>
  <c r="S1349" i="5" s="1"/>
  <c r="S1350" i="5" a="1"/>
  <c r="S1350" i="5" s="1"/>
  <c r="S1351" i="5" a="1"/>
  <c r="S1351" i="5" s="1"/>
  <c r="S1352" i="5" a="1"/>
  <c r="S1352" i="5" s="1"/>
  <c r="S1353" i="5" a="1"/>
  <c r="S1353" i="5" s="1"/>
  <c r="S1354" i="5" a="1"/>
  <c r="S1354" i="5" s="1"/>
  <c r="S1355" i="5" a="1"/>
  <c r="S1355" i="5" s="1"/>
  <c r="S1356" i="5" a="1"/>
  <c r="S1356" i="5" s="1"/>
  <c r="S1357" i="5" a="1"/>
  <c r="S1357" i="5" s="1"/>
  <c r="S1358" i="5" a="1"/>
  <c r="S1358" i="5" s="1"/>
  <c r="S1359" i="5" a="1"/>
  <c r="S1359" i="5" s="1"/>
  <c r="S1360" i="5" a="1"/>
  <c r="S1360" i="5" s="1"/>
  <c r="S1361" i="5" a="1"/>
  <c r="S1361" i="5" s="1"/>
  <c r="S1362" i="5" a="1"/>
  <c r="S1362" i="5" s="1"/>
  <c r="S1363" i="5" a="1"/>
  <c r="S1363" i="5" s="1"/>
  <c r="S1364" i="5" a="1"/>
  <c r="S1364" i="5" s="1"/>
  <c r="S1365" i="5" a="1"/>
  <c r="S1365" i="5" s="1"/>
  <c r="S1366" i="5" a="1"/>
  <c r="S1366" i="5" s="1"/>
  <c r="S1367" i="5" a="1"/>
  <c r="S1367" i="5" s="1"/>
  <c r="S1368" i="5" a="1"/>
  <c r="S1368" i="5" s="1"/>
  <c r="S1369" i="5" a="1"/>
  <c r="S1369" i="5" s="1"/>
  <c r="S1370" i="5" a="1"/>
  <c r="S1370" i="5" s="1"/>
  <c r="S1371" i="5" a="1"/>
  <c r="S1371" i="5" s="1"/>
  <c r="S1372" i="5" a="1"/>
  <c r="S1372" i="5" s="1"/>
  <c r="S1373" i="5" a="1"/>
  <c r="S1373" i="5" s="1"/>
  <c r="S1374" i="5" a="1"/>
  <c r="S1374" i="5" s="1"/>
  <c r="S1375" i="5" a="1"/>
  <c r="S1375" i="5" s="1"/>
  <c r="S1376" i="5" a="1"/>
  <c r="S1376" i="5" s="1"/>
  <c r="S1377" i="5" a="1"/>
  <c r="S1377" i="5" s="1"/>
  <c r="S1378" i="5" a="1"/>
  <c r="S1378" i="5" s="1"/>
  <c r="S1379" i="5" a="1"/>
  <c r="S1379" i="5" s="1"/>
  <c r="S1380" i="5" a="1"/>
  <c r="S1380" i="5" s="1"/>
  <c r="S1381" i="5" a="1"/>
  <c r="S1381" i="5" s="1"/>
  <c r="S1382" i="5" a="1"/>
  <c r="S1382" i="5" s="1"/>
  <c r="S1383" i="5" a="1"/>
  <c r="S1383" i="5" s="1"/>
  <c r="S1384" i="5" a="1"/>
  <c r="S1384" i="5" s="1"/>
  <c r="S1385" i="5" a="1"/>
  <c r="S1385" i="5" s="1"/>
  <c r="S1386" i="5" a="1"/>
  <c r="S1386" i="5" s="1"/>
  <c r="S1387" i="5" a="1"/>
  <c r="S1387" i="5" s="1"/>
  <c r="S1388" i="5" a="1"/>
  <c r="S1388" i="5" s="1"/>
  <c r="S1389" i="5" a="1"/>
  <c r="S1389" i="5" s="1"/>
  <c r="S1390" i="5" a="1"/>
  <c r="S1390" i="5" s="1"/>
  <c r="S1391" i="5" a="1"/>
  <c r="S1391" i="5" s="1"/>
  <c r="S1392" i="5" a="1"/>
  <c r="S1392" i="5" s="1"/>
  <c r="S1393" i="5" a="1"/>
  <c r="S1393" i="5" s="1"/>
  <c r="S1394" i="5" a="1"/>
  <c r="S1394" i="5" s="1"/>
  <c r="S1395" i="5" a="1"/>
  <c r="S1395" i="5" s="1"/>
  <c r="S1396" i="5" a="1"/>
  <c r="S1396" i="5" s="1"/>
  <c r="S1397" i="5" a="1"/>
  <c r="S1397" i="5" s="1"/>
  <c r="S1398" i="5" a="1"/>
  <c r="S1398" i="5" s="1"/>
  <c r="S1399" i="5" a="1"/>
  <c r="S1399" i="5" s="1"/>
  <c r="S1400" i="5" a="1"/>
  <c r="S1400" i="5" s="1"/>
  <c r="S1401" i="5" a="1"/>
  <c r="S1401" i="5" s="1"/>
  <c r="S1402" i="5" a="1"/>
  <c r="S1402" i="5" s="1"/>
  <c r="S1403" i="5" a="1"/>
  <c r="S1403" i="5" s="1"/>
  <c r="S1404" i="5" a="1"/>
  <c r="S1404" i="5" s="1"/>
  <c r="S1405" i="5" a="1"/>
  <c r="S1405" i="5" s="1"/>
  <c r="S1406" i="5" a="1"/>
  <c r="S1406" i="5" s="1"/>
  <c r="S1407" i="5" a="1"/>
  <c r="S1407" i="5" s="1"/>
  <c r="S1408" i="5" a="1"/>
  <c r="S1408" i="5" s="1"/>
  <c r="S1409" i="5" a="1"/>
  <c r="S1409" i="5" s="1"/>
  <c r="S1410" i="5" a="1"/>
  <c r="S1410" i="5" s="1"/>
  <c r="S1411" i="5" a="1"/>
  <c r="S1411" i="5" s="1"/>
  <c r="S1412" i="5" a="1"/>
  <c r="S1412" i="5" s="1"/>
  <c r="S1413" i="5" a="1"/>
  <c r="S1413" i="5" s="1"/>
  <c r="S1414" i="5" a="1"/>
  <c r="S1414" i="5" s="1"/>
  <c r="S1415" i="5" a="1"/>
  <c r="S1415" i="5" s="1"/>
  <c r="S1416" i="5" a="1"/>
  <c r="S1416" i="5" s="1"/>
  <c r="S1417" i="5" a="1"/>
  <c r="S1417" i="5" s="1"/>
  <c r="S1418" i="5" a="1"/>
  <c r="S1418" i="5" s="1"/>
  <c r="S1419" i="5" a="1"/>
  <c r="S1419" i="5" s="1"/>
  <c r="S1420" i="5" a="1"/>
  <c r="S1420" i="5" s="1"/>
  <c r="S1421" i="5" a="1"/>
  <c r="S1421" i="5" s="1"/>
  <c r="S1422" i="5" a="1"/>
  <c r="S1422" i="5" s="1"/>
  <c r="S1423" i="5" a="1"/>
  <c r="S1423" i="5" s="1"/>
  <c r="S1424" i="5" a="1"/>
  <c r="S1424" i="5" s="1"/>
  <c r="S1425" i="5" a="1"/>
  <c r="S1425" i="5" s="1"/>
  <c r="S1426" i="5" a="1"/>
  <c r="S1426" i="5" s="1"/>
  <c r="S1427" i="5" a="1"/>
  <c r="S1427" i="5" s="1"/>
  <c r="S1428" i="5" a="1"/>
  <c r="S1428" i="5" s="1"/>
  <c r="S1429" i="5" a="1"/>
  <c r="S1429" i="5" s="1"/>
  <c r="S1430" i="5" a="1"/>
  <c r="S1430" i="5" s="1"/>
  <c r="S1431" i="5" a="1"/>
  <c r="S1431" i="5" s="1"/>
  <c r="S1432" i="5" a="1"/>
  <c r="S1432" i="5" s="1"/>
  <c r="S1433" i="5" a="1"/>
  <c r="S1433" i="5" s="1"/>
  <c r="S1434" i="5" a="1"/>
  <c r="S1434" i="5" s="1"/>
  <c r="S1435" i="5" a="1"/>
  <c r="S1435" i="5" s="1"/>
  <c r="S1436" i="5" a="1"/>
  <c r="S1436" i="5" s="1"/>
  <c r="S1437" i="5" a="1"/>
  <c r="S1437" i="5" s="1"/>
  <c r="S1438" i="5" a="1"/>
  <c r="S1438" i="5" s="1"/>
  <c r="S1439" i="5" a="1"/>
  <c r="S1439" i="5" s="1"/>
  <c r="S1440" i="5" a="1"/>
  <c r="S1440" i="5" s="1"/>
  <c r="S1441" i="5" a="1"/>
  <c r="S1441" i="5" s="1"/>
  <c r="S1442" i="5" a="1"/>
  <c r="S1442" i="5" s="1"/>
  <c r="S1443" i="5" a="1"/>
  <c r="S1443" i="5" s="1"/>
  <c r="S1444" i="5" a="1"/>
  <c r="S1444" i="5" s="1"/>
  <c r="S1445" i="5" a="1"/>
  <c r="S1445" i="5" s="1"/>
  <c r="S1446" i="5" a="1"/>
  <c r="S1446" i="5" s="1"/>
  <c r="S1447" i="5" a="1"/>
  <c r="S1447" i="5" s="1"/>
  <c r="S1448" i="5" a="1"/>
  <c r="S1448" i="5" s="1"/>
  <c r="S1449" i="5" a="1"/>
  <c r="S1449" i="5" s="1"/>
  <c r="S1450" i="5" a="1"/>
  <c r="S1450" i="5" s="1"/>
  <c r="S1451" i="5" a="1"/>
  <c r="S1451" i="5" s="1"/>
  <c r="S1452" i="5" a="1"/>
  <c r="S1452" i="5" s="1"/>
  <c r="S1453" i="5" a="1"/>
  <c r="S1453" i="5" s="1"/>
  <c r="S1454" i="5" a="1"/>
  <c r="S1454" i="5" s="1"/>
  <c r="S1455" i="5" a="1"/>
  <c r="S1455" i="5" s="1"/>
  <c r="S1456" i="5" a="1"/>
  <c r="S1456" i="5" s="1"/>
  <c r="S1457" i="5" a="1"/>
  <c r="S1457" i="5" s="1"/>
  <c r="S1458" i="5" a="1"/>
  <c r="S1458" i="5" s="1"/>
  <c r="S1459" i="5" a="1"/>
  <c r="S1459" i="5" s="1"/>
  <c r="S1460" i="5" a="1"/>
  <c r="S1460" i="5" s="1"/>
  <c r="S1461" i="5" a="1"/>
  <c r="S1461" i="5" s="1"/>
  <c r="S1462" i="5" a="1"/>
  <c r="S1462" i="5" s="1"/>
  <c r="S1463" i="5" a="1"/>
  <c r="S1463" i="5" s="1"/>
  <c r="S1464" i="5" a="1"/>
  <c r="S1464" i="5" s="1"/>
  <c r="S1465" i="5" a="1"/>
  <c r="S1465" i="5" s="1"/>
  <c r="S1466" i="5" a="1"/>
  <c r="S1466" i="5" s="1"/>
  <c r="S1467" i="5" a="1"/>
  <c r="S1467" i="5" s="1"/>
  <c r="S1468" i="5" a="1"/>
  <c r="S1468" i="5" s="1"/>
  <c r="S1469" i="5" a="1"/>
  <c r="S1469" i="5" s="1"/>
  <c r="S1470" i="5" a="1"/>
  <c r="S1470" i="5" s="1"/>
  <c r="S1471" i="5" a="1"/>
  <c r="S1471" i="5" s="1"/>
  <c r="S1472" i="5" a="1"/>
  <c r="S1472" i="5" s="1"/>
  <c r="S1473" i="5" a="1"/>
  <c r="S1473" i="5" s="1"/>
  <c r="S1474" i="5" a="1"/>
  <c r="S1474" i="5" s="1"/>
  <c r="S1475" i="5" a="1"/>
  <c r="S1475" i="5" s="1"/>
  <c r="S1476" i="5" a="1"/>
  <c r="S1476" i="5" s="1"/>
  <c r="S1477" i="5" a="1"/>
  <c r="S1477" i="5" s="1"/>
  <c r="S1478" i="5" a="1"/>
  <c r="S1478" i="5" s="1"/>
  <c r="S1479" i="5" a="1"/>
  <c r="S1479" i="5" s="1"/>
  <c r="S1480" i="5" a="1"/>
  <c r="S1480" i="5" s="1"/>
  <c r="S1481" i="5" a="1"/>
  <c r="S1481" i="5" s="1"/>
  <c r="S1482" i="5" a="1"/>
  <c r="S1482" i="5" s="1"/>
  <c r="S1483" i="5" a="1"/>
  <c r="S1483" i="5" s="1"/>
  <c r="S1484" i="5" a="1"/>
  <c r="S1484" i="5" s="1"/>
  <c r="S1485" i="5" a="1"/>
  <c r="S1485" i="5" s="1"/>
  <c r="S1486" i="5" a="1"/>
  <c r="S1486" i="5" s="1"/>
  <c r="S1487" i="5" a="1"/>
  <c r="S1487" i="5" s="1"/>
  <c r="S1488" i="5" a="1"/>
  <c r="S1488" i="5" s="1"/>
  <c r="S1489" i="5" a="1"/>
  <c r="S1489" i="5" s="1"/>
  <c r="S1490" i="5" a="1"/>
  <c r="S1490" i="5" s="1"/>
  <c r="S1491" i="5" a="1"/>
  <c r="S1491" i="5" s="1"/>
  <c r="S1492" i="5" a="1"/>
  <c r="S1492" i="5" s="1"/>
  <c r="S1493" i="5" a="1"/>
  <c r="S1493" i="5" s="1"/>
  <c r="S1494" i="5" a="1"/>
  <c r="S1494" i="5" s="1"/>
  <c r="S1495" i="5" a="1"/>
  <c r="S1495" i="5" s="1"/>
  <c r="S1496" i="5" a="1"/>
  <c r="S1496" i="5" s="1"/>
  <c r="S1497" i="5" a="1"/>
  <c r="S1497" i="5" s="1"/>
  <c r="S1498" i="5" a="1"/>
  <c r="S1498" i="5" s="1"/>
  <c r="S1499" i="5" a="1"/>
  <c r="S1499" i="5" s="1"/>
  <c r="S1500" i="5" a="1"/>
  <c r="S1500" i="5" s="1"/>
  <c r="S1501" i="5" a="1"/>
  <c r="S1501" i="5" s="1"/>
  <c r="S1502" i="5" a="1"/>
  <c r="S1502" i="5" s="1"/>
  <c r="S1503" i="5" a="1"/>
  <c r="S1503" i="5" s="1"/>
  <c r="S1504" i="5" a="1"/>
  <c r="S1504" i="5" s="1"/>
  <c r="S1505" i="5" a="1"/>
  <c r="S1505" i="5" s="1"/>
  <c r="S1506" i="5" a="1"/>
  <c r="S1506" i="5" s="1"/>
  <c r="S1507" i="5" a="1"/>
  <c r="S1507" i="5" s="1"/>
  <c r="S1508" i="5" a="1"/>
  <c r="S1508" i="5" s="1"/>
  <c r="S1509" i="5" a="1"/>
  <c r="S1509" i="5" s="1"/>
  <c r="S1510" i="5" a="1"/>
  <c r="S1510" i="5" s="1"/>
  <c r="S1511" i="5" a="1"/>
  <c r="S1511" i="5" s="1"/>
  <c r="S1512" i="5" a="1"/>
  <c r="S1512" i="5" s="1"/>
  <c r="S1513" i="5" a="1"/>
  <c r="S1513" i="5" s="1"/>
  <c r="S1514" i="5" a="1"/>
  <c r="S1514" i="5" s="1"/>
  <c r="S1515" i="5" a="1"/>
  <c r="S1515" i="5" s="1"/>
  <c r="S1516" i="5" a="1"/>
  <c r="S1516" i="5" s="1"/>
  <c r="S1517" i="5" a="1"/>
  <c r="S1517" i="5" s="1"/>
  <c r="S1518" i="5" a="1"/>
  <c r="S1518" i="5" s="1"/>
  <c r="S1519" i="5" a="1"/>
  <c r="S1519" i="5" s="1"/>
  <c r="S1520" i="5" a="1"/>
  <c r="S1520" i="5" s="1"/>
  <c r="S1521" i="5" a="1"/>
  <c r="S1521" i="5" s="1"/>
  <c r="S1522" i="5" a="1"/>
  <c r="S1522" i="5" s="1"/>
  <c r="S1523" i="5" a="1"/>
  <c r="S1523" i="5" s="1"/>
  <c r="S1524" i="5" a="1"/>
  <c r="S1524" i="5" s="1"/>
  <c r="S1525" i="5" a="1"/>
  <c r="S1525" i="5" s="1"/>
  <c r="S1526" i="5" a="1"/>
  <c r="S1526" i="5" s="1"/>
  <c r="S1527" i="5" a="1"/>
  <c r="S1527" i="5" s="1"/>
  <c r="S1528" i="5" a="1"/>
  <c r="S1528" i="5" s="1"/>
  <c r="S1529" i="5" a="1"/>
  <c r="S1529" i="5" s="1"/>
  <c r="S1530" i="5" a="1"/>
  <c r="S1530" i="5" s="1"/>
  <c r="S2" i="5" a="1"/>
  <c r="S2" i="5" s="1"/>
  <c r="R3" i="5" a="1"/>
  <c r="R3" i="5" s="1"/>
  <c r="R4" i="5" a="1"/>
  <c r="R4" i="5" s="1"/>
  <c r="R5" i="5" a="1"/>
  <c r="R5" i="5" s="1"/>
  <c r="R6" i="5" a="1"/>
  <c r="R6" i="5" s="1"/>
  <c r="R7" i="5" a="1"/>
  <c r="R7" i="5" s="1"/>
  <c r="R8" i="5" a="1"/>
  <c r="R8" i="5" s="1"/>
  <c r="R9" i="5" a="1"/>
  <c r="R9" i="5" s="1"/>
  <c r="R10" i="5" a="1"/>
  <c r="R10" i="5" s="1"/>
  <c r="R11" i="5" a="1"/>
  <c r="R11" i="5" s="1"/>
  <c r="R12" i="5" a="1"/>
  <c r="R12" i="5" s="1"/>
  <c r="R13" i="5" a="1"/>
  <c r="R13" i="5" s="1"/>
  <c r="R14" i="5" a="1"/>
  <c r="R14" i="5" s="1"/>
  <c r="R15" i="5" a="1"/>
  <c r="R15" i="5" s="1"/>
  <c r="R16" i="5" a="1"/>
  <c r="R16" i="5" s="1"/>
  <c r="R17" i="5" a="1"/>
  <c r="R17" i="5" s="1"/>
  <c r="R18" i="5" a="1"/>
  <c r="R18" i="5" s="1"/>
  <c r="R19" i="5" a="1"/>
  <c r="R19" i="5" s="1"/>
  <c r="R20" i="5" a="1"/>
  <c r="R20" i="5" s="1"/>
  <c r="R21" i="5" a="1"/>
  <c r="R21" i="5" s="1"/>
  <c r="R22" i="5" a="1"/>
  <c r="R22" i="5" s="1"/>
  <c r="R23" i="5" a="1"/>
  <c r="R23" i="5" s="1"/>
  <c r="R24" i="5" a="1"/>
  <c r="R24" i="5" s="1"/>
  <c r="R25" i="5" a="1"/>
  <c r="R25" i="5" s="1"/>
  <c r="R26" i="5" a="1"/>
  <c r="R26" i="5" s="1"/>
  <c r="R27" i="5" a="1"/>
  <c r="R27" i="5" s="1"/>
  <c r="R28" i="5" a="1"/>
  <c r="R28" i="5" s="1"/>
  <c r="R29" i="5" a="1"/>
  <c r="R29" i="5" s="1"/>
  <c r="R30" i="5" a="1"/>
  <c r="R30" i="5" s="1"/>
  <c r="R31" i="5" a="1"/>
  <c r="R31" i="5" s="1"/>
  <c r="R32" i="5" a="1"/>
  <c r="R32" i="5" s="1"/>
  <c r="R33" i="5" a="1"/>
  <c r="R33" i="5" s="1"/>
  <c r="R34" i="5" a="1"/>
  <c r="R34" i="5" s="1"/>
  <c r="R35" i="5" a="1"/>
  <c r="R35" i="5" s="1"/>
  <c r="R36" i="5" a="1"/>
  <c r="R36" i="5" s="1"/>
  <c r="R37" i="5" a="1"/>
  <c r="R37" i="5" s="1"/>
  <c r="R38" i="5" a="1"/>
  <c r="R38" i="5" s="1"/>
  <c r="R39" i="5" a="1"/>
  <c r="R39" i="5" s="1"/>
  <c r="R40" i="5" a="1"/>
  <c r="R40" i="5" s="1"/>
  <c r="R41" i="5" a="1"/>
  <c r="R41" i="5" s="1"/>
  <c r="R42" i="5" a="1"/>
  <c r="R42" i="5" s="1"/>
  <c r="R43" i="5" a="1"/>
  <c r="R43" i="5" s="1"/>
  <c r="R44" i="5" a="1"/>
  <c r="R44" i="5" s="1"/>
  <c r="R45" i="5" a="1"/>
  <c r="R45" i="5" s="1"/>
  <c r="R46" i="5" a="1"/>
  <c r="R46" i="5" s="1"/>
  <c r="R47" i="5" a="1"/>
  <c r="R47" i="5" s="1"/>
  <c r="R48" i="5" a="1"/>
  <c r="R48" i="5" s="1"/>
  <c r="R49" i="5" a="1"/>
  <c r="R49" i="5" s="1"/>
  <c r="R50" i="5" a="1"/>
  <c r="R50" i="5" s="1"/>
  <c r="R51" i="5" a="1"/>
  <c r="R51" i="5" s="1"/>
  <c r="R52" i="5" a="1"/>
  <c r="R52" i="5" s="1"/>
  <c r="R53" i="5" a="1"/>
  <c r="R53" i="5" s="1"/>
  <c r="R54" i="5" a="1"/>
  <c r="R54" i="5" s="1"/>
  <c r="R55" i="5" a="1"/>
  <c r="R55" i="5" s="1"/>
  <c r="R56" i="5" a="1"/>
  <c r="R56" i="5" s="1"/>
  <c r="R57" i="5" a="1"/>
  <c r="R57" i="5" s="1"/>
  <c r="R58" i="5" a="1"/>
  <c r="R58" i="5" s="1"/>
  <c r="R59" i="5" a="1"/>
  <c r="R59" i="5" s="1"/>
  <c r="R60" i="5" a="1"/>
  <c r="R60" i="5" s="1"/>
  <c r="R61" i="5" a="1"/>
  <c r="R61" i="5" s="1"/>
  <c r="R62" i="5" a="1"/>
  <c r="R62" i="5" s="1"/>
  <c r="R63" i="5" a="1"/>
  <c r="R63" i="5" s="1"/>
  <c r="R64" i="5" a="1"/>
  <c r="R64" i="5" s="1"/>
  <c r="R65" i="5" a="1"/>
  <c r="R65" i="5" s="1"/>
  <c r="R66" i="5" a="1"/>
  <c r="R66" i="5" s="1"/>
  <c r="R67" i="5" a="1"/>
  <c r="R67" i="5" s="1"/>
  <c r="R68" i="5" a="1"/>
  <c r="R68" i="5" s="1"/>
  <c r="R69" i="5" a="1"/>
  <c r="R69" i="5" s="1"/>
  <c r="R70" i="5" a="1"/>
  <c r="R70" i="5" s="1"/>
  <c r="R71" i="5" a="1"/>
  <c r="R71" i="5" s="1"/>
  <c r="R72" i="5" a="1"/>
  <c r="R72" i="5" s="1"/>
  <c r="R73" i="5" a="1"/>
  <c r="R73" i="5" s="1"/>
  <c r="R74" i="5" a="1"/>
  <c r="R74" i="5" s="1"/>
  <c r="R75" i="5" a="1"/>
  <c r="R75" i="5" s="1"/>
  <c r="R76" i="5" a="1"/>
  <c r="R76" i="5" s="1"/>
  <c r="R77" i="5" a="1"/>
  <c r="R77" i="5" s="1"/>
  <c r="R78" i="5" a="1"/>
  <c r="R78" i="5" s="1"/>
  <c r="R79" i="5" a="1"/>
  <c r="R79" i="5" s="1"/>
  <c r="R80" i="5" a="1"/>
  <c r="R80" i="5" s="1"/>
  <c r="R81" i="5" a="1"/>
  <c r="R81" i="5" s="1"/>
  <c r="R82" i="5" a="1"/>
  <c r="R82" i="5" s="1"/>
  <c r="R83" i="5" a="1"/>
  <c r="R83" i="5" s="1"/>
  <c r="R84" i="5" a="1"/>
  <c r="R84" i="5" s="1"/>
  <c r="R85" i="5" a="1"/>
  <c r="R85" i="5" s="1"/>
  <c r="R86" i="5" a="1"/>
  <c r="R86" i="5" s="1"/>
  <c r="R87" i="5" a="1"/>
  <c r="R87" i="5" s="1"/>
  <c r="R88" i="5" a="1"/>
  <c r="R88" i="5" s="1"/>
  <c r="R89" i="5" a="1"/>
  <c r="R89" i="5" s="1"/>
  <c r="R90" i="5" a="1"/>
  <c r="R90" i="5" s="1"/>
  <c r="R91" i="5" a="1"/>
  <c r="R91" i="5" s="1"/>
  <c r="R92" i="5" a="1"/>
  <c r="R92" i="5" s="1"/>
  <c r="R93" i="5" a="1"/>
  <c r="R93" i="5" s="1"/>
  <c r="R94" i="5" a="1"/>
  <c r="R94" i="5" s="1"/>
  <c r="R95" i="5" a="1"/>
  <c r="R95" i="5" s="1"/>
  <c r="R96" i="5" a="1"/>
  <c r="R96" i="5" s="1"/>
  <c r="R97" i="5" a="1"/>
  <c r="R97" i="5" s="1"/>
  <c r="R98" i="5" a="1"/>
  <c r="R98" i="5" s="1"/>
  <c r="R99" i="5" a="1"/>
  <c r="R99" i="5" s="1"/>
  <c r="R100" i="5" a="1"/>
  <c r="R100" i="5" s="1"/>
  <c r="R101" i="5" a="1"/>
  <c r="R101" i="5" s="1"/>
  <c r="R102" i="5" a="1"/>
  <c r="R102" i="5" s="1"/>
  <c r="R103" i="5" a="1"/>
  <c r="R103" i="5" s="1"/>
  <c r="R104" i="5" a="1"/>
  <c r="R104" i="5" s="1"/>
  <c r="R105" i="5" a="1"/>
  <c r="R105" i="5" s="1"/>
  <c r="R106" i="5" a="1"/>
  <c r="R106" i="5" s="1"/>
  <c r="R107" i="5" a="1"/>
  <c r="R107" i="5" s="1"/>
  <c r="R108" i="5" a="1"/>
  <c r="R108" i="5" s="1"/>
  <c r="R109" i="5" a="1"/>
  <c r="R109" i="5" s="1"/>
  <c r="R110" i="5" a="1"/>
  <c r="R110" i="5" s="1"/>
  <c r="R111" i="5" a="1"/>
  <c r="R111" i="5" s="1"/>
  <c r="R112" i="5" a="1"/>
  <c r="R112" i="5" s="1"/>
  <c r="R113" i="5" a="1"/>
  <c r="R113" i="5" s="1"/>
  <c r="R114" i="5" a="1"/>
  <c r="R114" i="5" s="1"/>
  <c r="R115" i="5" a="1"/>
  <c r="R115" i="5" s="1"/>
  <c r="R116" i="5" a="1"/>
  <c r="R116" i="5" s="1"/>
  <c r="R117" i="5" a="1"/>
  <c r="R117" i="5" s="1"/>
  <c r="R118" i="5" a="1"/>
  <c r="R118" i="5" s="1"/>
  <c r="R119" i="5" a="1"/>
  <c r="R119" i="5" s="1"/>
  <c r="R120" i="5" a="1"/>
  <c r="R120" i="5" s="1"/>
  <c r="R121" i="5" a="1"/>
  <c r="R121" i="5" s="1"/>
  <c r="R122" i="5" a="1"/>
  <c r="R122" i="5" s="1"/>
  <c r="R123" i="5" a="1"/>
  <c r="R123" i="5" s="1"/>
  <c r="R124" i="5" a="1"/>
  <c r="R124" i="5" s="1"/>
  <c r="R125" i="5" a="1"/>
  <c r="R125" i="5" s="1"/>
  <c r="R126" i="5" a="1"/>
  <c r="R126" i="5" s="1"/>
  <c r="R127" i="5" a="1"/>
  <c r="R127" i="5" s="1"/>
  <c r="R128" i="5" a="1"/>
  <c r="R128" i="5" s="1"/>
  <c r="R129" i="5" a="1"/>
  <c r="R129" i="5" s="1"/>
  <c r="R130" i="5" a="1"/>
  <c r="R130" i="5" s="1"/>
  <c r="R131" i="5" a="1"/>
  <c r="R131" i="5" s="1"/>
  <c r="R132" i="5" a="1"/>
  <c r="R132" i="5" s="1"/>
  <c r="R133" i="5" a="1"/>
  <c r="R133" i="5" s="1"/>
  <c r="R134" i="5" a="1"/>
  <c r="R134" i="5" s="1"/>
  <c r="R135" i="5" a="1"/>
  <c r="R135" i="5" s="1"/>
  <c r="R136" i="5" a="1"/>
  <c r="R136" i="5" s="1"/>
  <c r="R137" i="5" a="1"/>
  <c r="R137" i="5" s="1"/>
  <c r="R138" i="5" a="1"/>
  <c r="R138" i="5" s="1"/>
  <c r="R139" i="5" a="1"/>
  <c r="R139" i="5" s="1"/>
  <c r="R140" i="5" a="1"/>
  <c r="R140" i="5" s="1"/>
  <c r="R141" i="5" a="1"/>
  <c r="R141" i="5" s="1"/>
  <c r="R142" i="5" a="1"/>
  <c r="R142" i="5" s="1"/>
  <c r="R143" i="5" a="1"/>
  <c r="R143" i="5" s="1"/>
  <c r="R144" i="5" a="1"/>
  <c r="R144" i="5" s="1"/>
  <c r="R145" i="5" a="1"/>
  <c r="R145" i="5" s="1"/>
  <c r="R146" i="5" a="1"/>
  <c r="R146" i="5" s="1"/>
  <c r="R147" i="5" a="1"/>
  <c r="R147" i="5" s="1"/>
  <c r="R148" i="5" a="1"/>
  <c r="R148" i="5" s="1"/>
  <c r="R149" i="5" a="1"/>
  <c r="R149" i="5" s="1"/>
  <c r="R150" i="5" a="1"/>
  <c r="R150" i="5" s="1"/>
  <c r="R151" i="5" a="1"/>
  <c r="R151" i="5" s="1"/>
  <c r="R152" i="5" a="1"/>
  <c r="R152" i="5" s="1"/>
  <c r="R153" i="5" a="1"/>
  <c r="R153" i="5" s="1"/>
  <c r="R154" i="5" a="1"/>
  <c r="R154" i="5" s="1"/>
  <c r="R155" i="5" a="1"/>
  <c r="R155" i="5" s="1"/>
  <c r="R156" i="5" a="1"/>
  <c r="R156" i="5" s="1"/>
  <c r="R157" i="5" a="1"/>
  <c r="R157" i="5" s="1"/>
  <c r="R158" i="5" a="1"/>
  <c r="R158" i="5" s="1"/>
  <c r="R159" i="5" a="1"/>
  <c r="R159" i="5" s="1"/>
  <c r="R160" i="5" a="1"/>
  <c r="R160" i="5" s="1"/>
  <c r="R161" i="5" a="1"/>
  <c r="R161" i="5" s="1"/>
  <c r="R162" i="5" a="1"/>
  <c r="R162" i="5" s="1"/>
  <c r="R163" i="5" a="1"/>
  <c r="R163" i="5" s="1"/>
  <c r="R164" i="5" a="1"/>
  <c r="R164" i="5" s="1"/>
  <c r="R165" i="5" a="1"/>
  <c r="R165" i="5" s="1"/>
  <c r="R166" i="5" a="1"/>
  <c r="R166" i="5" s="1"/>
  <c r="R167" i="5" a="1"/>
  <c r="R167" i="5" s="1"/>
  <c r="R168" i="5" a="1"/>
  <c r="R168" i="5" s="1"/>
  <c r="R169" i="5" a="1"/>
  <c r="R169" i="5" s="1"/>
  <c r="R170" i="5" a="1"/>
  <c r="R170" i="5" s="1"/>
  <c r="R171" i="5" a="1"/>
  <c r="R171" i="5" s="1"/>
  <c r="R172" i="5" a="1"/>
  <c r="R172" i="5" s="1"/>
  <c r="R173" i="5" a="1"/>
  <c r="R173" i="5" s="1"/>
  <c r="R174" i="5" a="1"/>
  <c r="R174" i="5" s="1"/>
  <c r="R175" i="5" a="1"/>
  <c r="R175" i="5" s="1"/>
  <c r="R176" i="5" a="1"/>
  <c r="R176" i="5" s="1"/>
  <c r="R177" i="5" a="1"/>
  <c r="R177" i="5" s="1"/>
  <c r="R178" i="5" a="1"/>
  <c r="R178" i="5" s="1"/>
  <c r="R179" i="5" a="1"/>
  <c r="R179" i="5" s="1"/>
  <c r="R180" i="5" a="1"/>
  <c r="R180" i="5" s="1"/>
  <c r="R181" i="5" a="1"/>
  <c r="R181" i="5" s="1"/>
  <c r="R182" i="5" a="1"/>
  <c r="R182" i="5" s="1"/>
  <c r="R183" i="5" a="1"/>
  <c r="R183" i="5" s="1"/>
  <c r="R184" i="5" a="1"/>
  <c r="R184" i="5" s="1"/>
  <c r="R185" i="5" a="1"/>
  <c r="R185" i="5" s="1"/>
  <c r="R186" i="5" a="1"/>
  <c r="R186" i="5" s="1"/>
  <c r="R187" i="5" a="1"/>
  <c r="R187" i="5" s="1"/>
  <c r="R188" i="5" a="1"/>
  <c r="R188" i="5" s="1"/>
  <c r="R189" i="5" a="1"/>
  <c r="R189" i="5" s="1"/>
  <c r="R190" i="5" a="1"/>
  <c r="R190" i="5" s="1"/>
  <c r="R191" i="5" a="1"/>
  <c r="R191" i="5" s="1"/>
  <c r="R192" i="5" a="1"/>
  <c r="R192" i="5" s="1"/>
  <c r="R193" i="5" a="1"/>
  <c r="R193" i="5" s="1"/>
  <c r="R194" i="5" a="1"/>
  <c r="R194" i="5" s="1"/>
  <c r="R195" i="5" a="1"/>
  <c r="R195" i="5" s="1"/>
  <c r="R196" i="5" a="1"/>
  <c r="R196" i="5" s="1"/>
  <c r="R197" i="5" a="1"/>
  <c r="R197" i="5" s="1"/>
  <c r="R198" i="5" a="1"/>
  <c r="R198" i="5" s="1"/>
  <c r="R199" i="5" a="1"/>
  <c r="R199" i="5" s="1"/>
  <c r="R200" i="5" a="1"/>
  <c r="R200" i="5" s="1"/>
  <c r="R201" i="5" a="1"/>
  <c r="R201" i="5" s="1"/>
  <c r="R202" i="5" a="1"/>
  <c r="R202" i="5" s="1"/>
  <c r="R203" i="5" a="1"/>
  <c r="R203" i="5" s="1"/>
  <c r="R204" i="5" a="1"/>
  <c r="R204" i="5" s="1"/>
  <c r="R205" i="5" a="1"/>
  <c r="R205" i="5" s="1"/>
  <c r="R206" i="5" a="1"/>
  <c r="R206" i="5" s="1"/>
  <c r="R207" i="5" a="1"/>
  <c r="R207" i="5" s="1"/>
  <c r="R208" i="5" a="1"/>
  <c r="R208" i="5" s="1"/>
  <c r="R209" i="5" a="1"/>
  <c r="R209" i="5" s="1"/>
  <c r="R210" i="5" a="1"/>
  <c r="R210" i="5" s="1"/>
  <c r="R211" i="5" a="1"/>
  <c r="R211" i="5" s="1"/>
  <c r="R212" i="5" a="1"/>
  <c r="R212" i="5" s="1"/>
  <c r="R213" i="5" a="1"/>
  <c r="R213" i="5" s="1"/>
  <c r="R214" i="5" a="1"/>
  <c r="R214" i="5" s="1"/>
  <c r="R215" i="5" a="1"/>
  <c r="R215" i="5" s="1"/>
  <c r="R216" i="5" a="1"/>
  <c r="R216" i="5" s="1"/>
  <c r="R217" i="5" a="1"/>
  <c r="R217" i="5" s="1"/>
  <c r="R218" i="5" a="1"/>
  <c r="R218" i="5" s="1"/>
  <c r="R219" i="5" a="1"/>
  <c r="R219" i="5" s="1"/>
  <c r="R220" i="5" a="1"/>
  <c r="R220" i="5" s="1"/>
  <c r="R221" i="5" a="1"/>
  <c r="R221" i="5" s="1"/>
  <c r="R222" i="5" a="1"/>
  <c r="R222" i="5" s="1"/>
  <c r="R223" i="5" a="1"/>
  <c r="R223" i="5" s="1"/>
  <c r="R224" i="5" a="1"/>
  <c r="R224" i="5" s="1"/>
  <c r="R225" i="5" a="1"/>
  <c r="R225" i="5" s="1"/>
  <c r="R226" i="5" a="1"/>
  <c r="R226" i="5" s="1"/>
  <c r="R227" i="5" a="1"/>
  <c r="R227" i="5" s="1"/>
  <c r="R228" i="5" a="1"/>
  <c r="R228" i="5" s="1"/>
  <c r="R229" i="5" a="1"/>
  <c r="R229" i="5" s="1"/>
  <c r="R230" i="5" a="1"/>
  <c r="R230" i="5" s="1"/>
  <c r="R231" i="5" a="1"/>
  <c r="R231" i="5" s="1"/>
  <c r="R232" i="5" a="1"/>
  <c r="R232" i="5" s="1"/>
  <c r="R233" i="5" a="1"/>
  <c r="R233" i="5" s="1"/>
  <c r="R234" i="5" a="1"/>
  <c r="R234" i="5" s="1"/>
  <c r="R235" i="5" a="1"/>
  <c r="R235" i="5" s="1"/>
  <c r="R236" i="5" a="1"/>
  <c r="R236" i="5" s="1"/>
  <c r="R237" i="5" a="1"/>
  <c r="R237" i="5" s="1"/>
  <c r="R238" i="5" a="1"/>
  <c r="R238" i="5" s="1"/>
  <c r="R239" i="5" a="1"/>
  <c r="R239" i="5" s="1"/>
  <c r="R240" i="5" a="1"/>
  <c r="R240" i="5" s="1"/>
  <c r="R241" i="5" a="1"/>
  <c r="R241" i="5" s="1"/>
  <c r="R242" i="5" a="1"/>
  <c r="R242" i="5" s="1"/>
  <c r="R243" i="5" a="1"/>
  <c r="R243" i="5" s="1"/>
  <c r="R244" i="5" a="1"/>
  <c r="R244" i="5" s="1"/>
  <c r="R245" i="5" a="1"/>
  <c r="R245" i="5" s="1"/>
  <c r="R246" i="5" a="1"/>
  <c r="R246" i="5" s="1"/>
  <c r="R247" i="5" a="1"/>
  <c r="R247" i="5" s="1"/>
  <c r="R248" i="5" a="1"/>
  <c r="R248" i="5" s="1"/>
  <c r="R249" i="5" a="1"/>
  <c r="R249" i="5" s="1"/>
  <c r="R250" i="5" a="1"/>
  <c r="R250" i="5" s="1"/>
  <c r="R251" i="5" a="1"/>
  <c r="R251" i="5" s="1"/>
  <c r="R252" i="5" a="1"/>
  <c r="R252" i="5" s="1"/>
  <c r="R253" i="5" a="1"/>
  <c r="R253" i="5" s="1"/>
  <c r="R254" i="5" a="1"/>
  <c r="R254" i="5" s="1"/>
  <c r="R255" i="5" a="1"/>
  <c r="R255" i="5" s="1"/>
  <c r="R256" i="5" a="1"/>
  <c r="R256" i="5" s="1"/>
  <c r="R257" i="5" a="1"/>
  <c r="R257" i="5" s="1"/>
  <c r="R258" i="5" a="1"/>
  <c r="R258" i="5" s="1"/>
  <c r="R259" i="5" a="1"/>
  <c r="R259" i="5" s="1"/>
  <c r="R260" i="5" a="1"/>
  <c r="R260" i="5" s="1"/>
  <c r="R261" i="5" a="1"/>
  <c r="R261" i="5" s="1"/>
  <c r="R262" i="5" a="1"/>
  <c r="R262" i="5" s="1"/>
  <c r="R263" i="5" a="1"/>
  <c r="R263" i="5" s="1"/>
  <c r="R264" i="5" a="1"/>
  <c r="R264" i="5" s="1"/>
  <c r="R265" i="5" a="1"/>
  <c r="R265" i="5" s="1"/>
  <c r="R266" i="5" a="1"/>
  <c r="R266" i="5" s="1"/>
  <c r="R267" i="5" a="1"/>
  <c r="R267" i="5" s="1"/>
  <c r="R268" i="5" a="1"/>
  <c r="R268" i="5" s="1"/>
  <c r="R269" i="5" a="1"/>
  <c r="R269" i="5" s="1"/>
  <c r="R270" i="5" a="1"/>
  <c r="R270" i="5" s="1"/>
  <c r="R271" i="5" a="1"/>
  <c r="R271" i="5" s="1"/>
  <c r="R272" i="5" a="1"/>
  <c r="R272" i="5" s="1"/>
  <c r="R273" i="5" a="1"/>
  <c r="R273" i="5" s="1"/>
  <c r="R274" i="5" a="1"/>
  <c r="R274" i="5" s="1"/>
  <c r="R275" i="5" a="1"/>
  <c r="R275" i="5" s="1"/>
  <c r="R276" i="5" a="1"/>
  <c r="R276" i="5" s="1"/>
  <c r="R277" i="5" a="1"/>
  <c r="R277" i="5" s="1"/>
  <c r="R278" i="5" a="1"/>
  <c r="R278" i="5" s="1"/>
  <c r="R279" i="5" a="1"/>
  <c r="R279" i="5" s="1"/>
  <c r="R280" i="5" a="1"/>
  <c r="R280" i="5" s="1"/>
  <c r="R281" i="5" a="1"/>
  <c r="R281" i="5" s="1"/>
  <c r="R282" i="5" a="1"/>
  <c r="R282" i="5" s="1"/>
  <c r="R283" i="5" a="1"/>
  <c r="R283" i="5" s="1"/>
  <c r="R284" i="5" a="1"/>
  <c r="R284" i="5" s="1"/>
  <c r="R285" i="5" a="1"/>
  <c r="R285" i="5" s="1"/>
  <c r="R286" i="5" a="1"/>
  <c r="R286" i="5" s="1"/>
  <c r="R287" i="5" a="1"/>
  <c r="R287" i="5" s="1"/>
  <c r="R288" i="5" a="1"/>
  <c r="R288" i="5" s="1"/>
  <c r="R289" i="5" a="1"/>
  <c r="R289" i="5" s="1"/>
  <c r="R290" i="5" a="1"/>
  <c r="R290" i="5" s="1"/>
  <c r="R291" i="5" a="1"/>
  <c r="R291" i="5" s="1"/>
  <c r="R292" i="5" a="1"/>
  <c r="R292" i="5" s="1"/>
  <c r="R293" i="5" a="1"/>
  <c r="R293" i="5" s="1"/>
  <c r="R294" i="5" a="1"/>
  <c r="R294" i="5" s="1"/>
  <c r="R295" i="5" a="1"/>
  <c r="R295" i="5" s="1"/>
  <c r="R296" i="5" a="1"/>
  <c r="R296" i="5" s="1"/>
  <c r="R297" i="5" a="1"/>
  <c r="R297" i="5" s="1"/>
  <c r="R298" i="5" a="1"/>
  <c r="R298" i="5" s="1"/>
  <c r="R299" i="5" a="1"/>
  <c r="R299" i="5" s="1"/>
  <c r="R300" i="5" a="1"/>
  <c r="R300" i="5" s="1"/>
  <c r="R301" i="5" a="1"/>
  <c r="R301" i="5" s="1"/>
  <c r="R302" i="5" a="1"/>
  <c r="R302" i="5" s="1"/>
  <c r="R303" i="5" a="1"/>
  <c r="R303" i="5" s="1"/>
  <c r="R304" i="5" a="1"/>
  <c r="R304" i="5" s="1"/>
  <c r="R305" i="5" a="1"/>
  <c r="R305" i="5" s="1"/>
  <c r="R306" i="5" a="1"/>
  <c r="R306" i="5" s="1"/>
  <c r="R307" i="5" a="1"/>
  <c r="R307" i="5" s="1"/>
  <c r="R308" i="5" a="1"/>
  <c r="R308" i="5" s="1"/>
  <c r="R309" i="5" a="1"/>
  <c r="R309" i="5" s="1"/>
  <c r="R310" i="5" a="1"/>
  <c r="R310" i="5" s="1"/>
  <c r="R311" i="5" a="1"/>
  <c r="R311" i="5" s="1"/>
  <c r="R312" i="5" a="1"/>
  <c r="R312" i="5" s="1"/>
  <c r="R313" i="5" a="1"/>
  <c r="R313" i="5" s="1"/>
  <c r="R314" i="5" a="1"/>
  <c r="R314" i="5" s="1"/>
  <c r="R315" i="5" a="1"/>
  <c r="R315" i="5" s="1"/>
  <c r="R316" i="5" a="1"/>
  <c r="R316" i="5" s="1"/>
  <c r="R317" i="5" a="1"/>
  <c r="R317" i="5" s="1"/>
  <c r="R318" i="5" a="1"/>
  <c r="R318" i="5" s="1"/>
  <c r="R319" i="5" a="1"/>
  <c r="R319" i="5" s="1"/>
  <c r="R320" i="5" a="1"/>
  <c r="R320" i="5" s="1"/>
  <c r="R321" i="5" a="1"/>
  <c r="R321" i="5" s="1"/>
  <c r="R322" i="5" a="1"/>
  <c r="R322" i="5" s="1"/>
  <c r="R323" i="5" a="1"/>
  <c r="R323" i="5" s="1"/>
  <c r="R324" i="5" a="1"/>
  <c r="R324" i="5" s="1"/>
  <c r="R325" i="5" a="1"/>
  <c r="R325" i="5" s="1"/>
  <c r="R326" i="5" a="1"/>
  <c r="R326" i="5" s="1"/>
  <c r="R327" i="5" a="1"/>
  <c r="R327" i="5" s="1"/>
  <c r="R328" i="5" a="1"/>
  <c r="R328" i="5" s="1"/>
  <c r="R329" i="5" a="1"/>
  <c r="R329" i="5" s="1"/>
  <c r="R330" i="5" a="1"/>
  <c r="R330" i="5" s="1"/>
  <c r="R331" i="5" a="1"/>
  <c r="R331" i="5" s="1"/>
  <c r="R332" i="5" a="1"/>
  <c r="R332" i="5" s="1"/>
  <c r="R333" i="5" a="1"/>
  <c r="R333" i="5" s="1"/>
  <c r="R334" i="5" a="1"/>
  <c r="R334" i="5" s="1"/>
  <c r="R335" i="5" a="1"/>
  <c r="R335" i="5" s="1"/>
  <c r="R336" i="5" a="1"/>
  <c r="R336" i="5" s="1"/>
  <c r="R337" i="5" a="1"/>
  <c r="R337" i="5" s="1"/>
  <c r="R338" i="5" a="1"/>
  <c r="R338" i="5" s="1"/>
  <c r="R339" i="5" a="1"/>
  <c r="R339" i="5" s="1"/>
  <c r="R340" i="5" a="1"/>
  <c r="R340" i="5" s="1"/>
  <c r="R341" i="5" a="1"/>
  <c r="R341" i="5" s="1"/>
  <c r="R342" i="5" a="1"/>
  <c r="R342" i="5" s="1"/>
  <c r="R343" i="5" a="1"/>
  <c r="R343" i="5" s="1"/>
  <c r="R344" i="5" a="1"/>
  <c r="R344" i="5" s="1"/>
  <c r="R345" i="5" a="1"/>
  <c r="R345" i="5" s="1"/>
  <c r="R346" i="5" a="1"/>
  <c r="R346" i="5" s="1"/>
  <c r="R347" i="5" a="1"/>
  <c r="R347" i="5" s="1"/>
  <c r="R348" i="5" a="1"/>
  <c r="R348" i="5" s="1"/>
  <c r="R349" i="5" a="1"/>
  <c r="R349" i="5" s="1"/>
  <c r="R350" i="5" a="1"/>
  <c r="R350" i="5" s="1"/>
  <c r="R351" i="5" a="1"/>
  <c r="R351" i="5" s="1"/>
  <c r="R352" i="5" a="1"/>
  <c r="R352" i="5" s="1"/>
  <c r="R353" i="5" a="1"/>
  <c r="R353" i="5" s="1"/>
  <c r="R354" i="5" a="1"/>
  <c r="R354" i="5" s="1"/>
  <c r="R355" i="5" a="1"/>
  <c r="R355" i="5" s="1"/>
  <c r="R356" i="5" a="1"/>
  <c r="R356" i="5" s="1"/>
  <c r="R357" i="5" a="1"/>
  <c r="R357" i="5" s="1"/>
  <c r="R358" i="5" a="1"/>
  <c r="R358" i="5" s="1"/>
  <c r="R359" i="5" a="1"/>
  <c r="R359" i="5" s="1"/>
  <c r="R360" i="5" a="1"/>
  <c r="R360" i="5" s="1"/>
  <c r="R361" i="5" a="1"/>
  <c r="R361" i="5" s="1"/>
  <c r="R362" i="5" a="1"/>
  <c r="R362" i="5" s="1"/>
  <c r="R363" i="5" a="1"/>
  <c r="R363" i="5" s="1"/>
  <c r="R364" i="5" a="1"/>
  <c r="R364" i="5" s="1"/>
  <c r="R365" i="5" a="1"/>
  <c r="R365" i="5" s="1"/>
  <c r="R366" i="5" a="1"/>
  <c r="R366" i="5" s="1"/>
  <c r="R367" i="5" a="1"/>
  <c r="R367" i="5" s="1"/>
  <c r="R368" i="5" a="1"/>
  <c r="R368" i="5" s="1"/>
  <c r="R369" i="5" a="1"/>
  <c r="R369" i="5" s="1"/>
  <c r="R370" i="5" a="1"/>
  <c r="R370" i="5" s="1"/>
  <c r="R371" i="5" a="1"/>
  <c r="R371" i="5" s="1"/>
  <c r="R372" i="5" a="1"/>
  <c r="R372" i="5" s="1"/>
  <c r="R373" i="5" a="1"/>
  <c r="R373" i="5" s="1"/>
  <c r="R374" i="5" a="1"/>
  <c r="R374" i="5" s="1"/>
  <c r="R375" i="5" a="1"/>
  <c r="R375" i="5" s="1"/>
  <c r="R376" i="5" a="1"/>
  <c r="R376" i="5" s="1"/>
  <c r="R377" i="5" a="1"/>
  <c r="R377" i="5" s="1"/>
  <c r="R378" i="5" a="1"/>
  <c r="R378" i="5" s="1"/>
  <c r="R379" i="5" a="1"/>
  <c r="R379" i="5" s="1"/>
  <c r="R380" i="5" a="1"/>
  <c r="R380" i="5" s="1"/>
  <c r="R381" i="5" a="1"/>
  <c r="R381" i="5" s="1"/>
  <c r="R382" i="5" a="1"/>
  <c r="R382" i="5" s="1"/>
  <c r="R383" i="5" a="1"/>
  <c r="R383" i="5" s="1"/>
  <c r="R384" i="5" a="1"/>
  <c r="R384" i="5" s="1"/>
  <c r="R385" i="5" a="1"/>
  <c r="R385" i="5" s="1"/>
  <c r="R386" i="5" a="1"/>
  <c r="R386" i="5" s="1"/>
  <c r="R387" i="5" a="1"/>
  <c r="R387" i="5" s="1"/>
  <c r="R388" i="5" a="1"/>
  <c r="R388" i="5" s="1"/>
  <c r="R389" i="5" a="1"/>
  <c r="R389" i="5" s="1"/>
  <c r="R390" i="5" a="1"/>
  <c r="R390" i="5" s="1"/>
  <c r="R391" i="5" a="1"/>
  <c r="R391" i="5" s="1"/>
  <c r="R392" i="5" a="1"/>
  <c r="R392" i="5" s="1"/>
  <c r="R393" i="5" a="1"/>
  <c r="R393" i="5" s="1"/>
  <c r="R394" i="5" a="1"/>
  <c r="R394" i="5" s="1"/>
  <c r="R395" i="5" a="1"/>
  <c r="R395" i="5" s="1"/>
  <c r="R396" i="5" a="1"/>
  <c r="R396" i="5" s="1"/>
  <c r="R397" i="5" a="1"/>
  <c r="R397" i="5" s="1"/>
  <c r="R398" i="5" a="1"/>
  <c r="R398" i="5" s="1"/>
  <c r="R399" i="5" a="1"/>
  <c r="R399" i="5" s="1"/>
  <c r="R400" i="5" a="1"/>
  <c r="R400" i="5" s="1"/>
  <c r="R401" i="5" a="1"/>
  <c r="R401" i="5" s="1"/>
  <c r="R402" i="5" a="1"/>
  <c r="R402" i="5" s="1"/>
  <c r="R403" i="5" a="1"/>
  <c r="R403" i="5" s="1"/>
  <c r="R404" i="5" a="1"/>
  <c r="R404" i="5" s="1"/>
  <c r="R405" i="5" a="1"/>
  <c r="R405" i="5" s="1"/>
  <c r="R406" i="5" a="1"/>
  <c r="R406" i="5" s="1"/>
  <c r="R407" i="5" a="1"/>
  <c r="R407" i="5" s="1"/>
  <c r="R408" i="5" a="1"/>
  <c r="R408" i="5" s="1"/>
  <c r="R409" i="5" a="1"/>
  <c r="R409" i="5" s="1"/>
  <c r="R410" i="5" a="1"/>
  <c r="R410" i="5" s="1"/>
  <c r="R411" i="5" a="1"/>
  <c r="R411" i="5" s="1"/>
  <c r="R412" i="5" a="1"/>
  <c r="R412" i="5" s="1"/>
  <c r="R413" i="5" a="1"/>
  <c r="R413" i="5" s="1"/>
  <c r="R414" i="5" a="1"/>
  <c r="R414" i="5" s="1"/>
  <c r="R415" i="5" a="1"/>
  <c r="R415" i="5" s="1"/>
  <c r="R416" i="5" a="1"/>
  <c r="R416" i="5" s="1"/>
  <c r="R417" i="5" a="1"/>
  <c r="R417" i="5" s="1"/>
  <c r="R418" i="5" a="1"/>
  <c r="R418" i="5" s="1"/>
  <c r="R419" i="5" a="1"/>
  <c r="R419" i="5" s="1"/>
  <c r="R420" i="5" a="1"/>
  <c r="R420" i="5" s="1"/>
  <c r="R421" i="5" a="1"/>
  <c r="R421" i="5" s="1"/>
  <c r="R422" i="5" a="1"/>
  <c r="R422" i="5" s="1"/>
  <c r="R423" i="5" a="1"/>
  <c r="R423" i="5" s="1"/>
  <c r="R424" i="5" a="1"/>
  <c r="R424" i="5" s="1"/>
  <c r="R425" i="5" a="1"/>
  <c r="R425" i="5" s="1"/>
  <c r="R426" i="5" a="1"/>
  <c r="R426" i="5" s="1"/>
  <c r="R427" i="5" a="1"/>
  <c r="R427" i="5" s="1"/>
  <c r="R428" i="5" a="1"/>
  <c r="R428" i="5" s="1"/>
  <c r="R429" i="5" a="1"/>
  <c r="R429" i="5" s="1"/>
  <c r="R430" i="5" a="1"/>
  <c r="R430" i="5" s="1"/>
  <c r="R431" i="5" a="1"/>
  <c r="R431" i="5" s="1"/>
  <c r="R432" i="5" a="1"/>
  <c r="R432" i="5" s="1"/>
  <c r="R433" i="5" a="1"/>
  <c r="R433" i="5" s="1"/>
  <c r="R434" i="5" a="1"/>
  <c r="R434" i="5" s="1"/>
  <c r="R435" i="5" a="1"/>
  <c r="R435" i="5" s="1"/>
  <c r="R436" i="5" a="1"/>
  <c r="R436" i="5" s="1"/>
  <c r="R437" i="5" a="1"/>
  <c r="R437" i="5" s="1"/>
  <c r="R438" i="5" a="1"/>
  <c r="R438" i="5" s="1"/>
  <c r="R439" i="5" a="1"/>
  <c r="R439" i="5" s="1"/>
  <c r="R440" i="5" a="1"/>
  <c r="R440" i="5" s="1"/>
  <c r="R441" i="5" a="1"/>
  <c r="R441" i="5" s="1"/>
  <c r="R442" i="5" a="1"/>
  <c r="R442" i="5" s="1"/>
  <c r="R443" i="5" a="1"/>
  <c r="R443" i="5" s="1"/>
  <c r="R444" i="5" a="1"/>
  <c r="R444" i="5" s="1"/>
  <c r="R445" i="5" a="1"/>
  <c r="R445" i="5" s="1"/>
  <c r="R446" i="5" a="1"/>
  <c r="R446" i="5" s="1"/>
  <c r="R447" i="5" a="1"/>
  <c r="R447" i="5" s="1"/>
  <c r="R448" i="5" a="1"/>
  <c r="R448" i="5" s="1"/>
  <c r="R449" i="5" a="1"/>
  <c r="R449" i="5" s="1"/>
  <c r="R450" i="5" a="1"/>
  <c r="R450" i="5" s="1"/>
  <c r="R451" i="5" a="1"/>
  <c r="R451" i="5" s="1"/>
  <c r="R452" i="5" a="1"/>
  <c r="R452" i="5" s="1"/>
  <c r="R453" i="5" a="1"/>
  <c r="R453" i="5" s="1"/>
  <c r="R454" i="5" a="1"/>
  <c r="R454" i="5" s="1"/>
  <c r="R455" i="5" a="1"/>
  <c r="R455" i="5" s="1"/>
  <c r="R456" i="5" a="1"/>
  <c r="R456" i="5" s="1"/>
  <c r="R457" i="5" a="1"/>
  <c r="R457" i="5" s="1"/>
  <c r="R458" i="5" a="1"/>
  <c r="R458" i="5" s="1"/>
  <c r="R459" i="5" a="1"/>
  <c r="R459" i="5" s="1"/>
  <c r="R460" i="5" a="1"/>
  <c r="R460" i="5" s="1"/>
  <c r="R461" i="5" a="1"/>
  <c r="R461" i="5" s="1"/>
  <c r="R462" i="5" a="1"/>
  <c r="R462" i="5" s="1"/>
  <c r="R463" i="5" a="1"/>
  <c r="R463" i="5" s="1"/>
  <c r="R464" i="5" a="1"/>
  <c r="R464" i="5" s="1"/>
  <c r="R465" i="5" a="1"/>
  <c r="R465" i="5" s="1"/>
  <c r="R466" i="5" a="1"/>
  <c r="R466" i="5" s="1"/>
  <c r="R467" i="5" a="1"/>
  <c r="R467" i="5" s="1"/>
  <c r="R468" i="5" a="1"/>
  <c r="R468" i="5" s="1"/>
  <c r="R469" i="5" a="1"/>
  <c r="R469" i="5" s="1"/>
  <c r="R470" i="5" a="1"/>
  <c r="R470" i="5" s="1"/>
  <c r="R471" i="5" a="1"/>
  <c r="R471" i="5" s="1"/>
  <c r="R472" i="5" a="1"/>
  <c r="R472" i="5" s="1"/>
  <c r="R473" i="5" a="1"/>
  <c r="R473" i="5" s="1"/>
  <c r="R474" i="5" a="1"/>
  <c r="R474" i="5" s="1"/>
  <c r="R475" i="5" a="1"/>
  <c r="R475" i="5" s="1"/>
  <c r="R476" i="5" a="1"/>
  <c r="R476" i="5" s="1"/>
  <c r="R477" i="5" a="1"/>
  <c r="R477" i="5" s="1"/>
  <c r="R478" i="5" a="1"/>
  <c r="R478" i="5" s="1"/>
  <c r="R479" i="5" a="1"/>
  <c r="R479" i="5" s="1"/>
  <c r="R480" i="5" a="1"/>
  <c r="R480" i="5" s="1"/>
  <c r="R481" i="5" a="1"/>
  <c r="R481" i="5" s="1"/>
  <c r="R482" i="5" a="1"/>
  <c r="R482" i="5" s="1"/>
  <c r="R483" i="5" a="1"/>
  <c r="R483" i="5" s="1"/>
  <c r="R484" i="5" a="1"/>
  <c r="R484" i="5" s="1"/>
  <c r="R485" i="5" a="1"/>
  <c r="R485" i="5" s="1"/>
  <c r="R486" i="5" a="1"/>
  <c r="R486" i="5" s="1"/>
  <c r="R487" i="5" a="1"/>
  <c r="R487" i="5" s="1"/>
  <c r="R488" i="5" a="1"/>
  <c r="R488" i="5" s="1"/>
  <c r="R489" i="5" a="1"/>
  <c r="R489" i="5" s="1"/>
  <c r="R490" i="5" a="1"/>
  <c r="R490" i="5" s="1"/>
  <c r="R491" i="5" a="1"/>
  <c r="R491" i="5" s="1"/>
  <c r="R492" i="5" a="1"/>
  <c r="R492" i="5" s="1"/>
  <c r="R493" i="5" a="1"/>
  <c r="R493" i="5" s="1"/>
  <c r="R494" i="5" a="1"/>
  <c r="R494" i="5" s="1"/>
  <c r="R495" i="5" a="1"/>
  <c r="R495" i="5" s="1"/>
  <c r="R496" i="5" a="1"/>
  <c r="R496" i="5" s="1"/>
  <c r="R497" i="5" a="1"/>
  <c r="R497" i="5" s="1"/>
  <c r="R498" i="5" a="1"/>
  <c r="R498" i="5" s="1"/>
  <c r="R499" i="5" a="1"/>
  <c r="R499" i="5" s="1"/>
  <c r="R500" i="5" a="1"/>
  <c r="R500" i="5" s="1"/>
  <c r="R501" i="5" a="1"/>
  <c r="R501" i="5" s="1"/>
  <c r="R502" i="5" a="1"/>
  <c r="R502" i="5" s="1"/>
  <c r="R503" i="5" a="1"/>
  <c r="R503" i="5" s="1"/>
  <c r="R504" i="5" a="1"/>
  <c r="R504" i="5" s="1"/>
  <c r="R505" i="5" a="1"/>
  <c r="R505" i="5" s="1"/>
  <c r="R506" i="5" a="1"/>
  <c r="R506" i="5" s="1"/>
  <c r="R507" i="5" a="1"/>
  <c r="R507" i="5" s="1"/>
  <c r="R508" i="5" a="1"/>
  <c r="R508" i="5" s="1"/>
  <c r="R509" i="5" a="1"/>
  <c r="R509" i="5" s="1"/>
  <c r="R510" i="5" a="1"/>
  <c r="R510" i="5" s="1"/>
  <c r="R511" i="5" a="1"/>
  <c r="R511" i="5" s="1"/>
  <c r="R512" i="5" a="1"/>
  <c r="R512" i="5" s="1"/>
  <c r="R513" i="5" a="1"/>
  <c r="R513" i="5" s="1"/>
  <c r="R514" i="5" a="1"/>
  <c r="R514" i="5" s="1"/>
  <c r="R515" i="5" a="1"/>
  <c r="R515" i="5" s="1"/>
  <c r="R516" i="5" a="1"/>
  <c r="R516" i="5" s="1"/>
  <c r="R517" i="5" a="1"/>
  <c r="R517" i="5" s="1"/>
  <c r="R518" i="5" a="1"/>
  <c r="R518" i="5" s="1"/>
  <c r="R519" i="5" a="1"/>
  <c r="R519" i="5" s="1"/>
  <c r="R520" i="5" a="1"/>
  <c r="R520" i="5" s="1"/>
  <c r="R521" i="5" a="1"/>
  <c r="R521" i="5" s="1"/>
  <c r="R522" i="5" a="1"/>
  <c r="R522" i="5" s="1"/>
  <c r="R523" i="5" a="1"/>
  <c r="R523" i="5" s="1"/>
  <c r="R524" i="5" a="1"/>
  <c r="R524" i="5" s="1"/>
  <c r="R525" i="5" a="1"/>
  <c r="R525" i="5" s="1"/>
  <c r="R526" i="5" a="1"/>
  <c r="R526" i="5" s="1"/>
  <c r="R527" i="5" a="1"/>
  <c r="R527" i="5" s="1"/>
  <c r="R528" i="5" a="1"/>
  <c r="R528" i="5" s="1"/>
  <c r="R529" i="5" a="1"/>
  <c r="R529" i="5" s="1"/>
  <c r="R530" i="5" a="1"/>
  <c r="R530" i="5" s="1"/>
  <c r="R531" i="5" a="1"/>
  <c r="R531" i="5" s="1"/>
  <c r="R532" i="5" a="1"/>
  <c r="R532" i="5" s="1"/>
  <c r="R533" i="5" a="1"/>
  <c r="R533" i="5" s="1"/>
  <c r="R534" i="5" a="1"/>
  <c r="R534" i="5" s="1"/>
  <c r="R535" i="5" a="1"/>
  <c r="R535" i="5" s="1"/>
  <c r="R536" i="5" a="1"/>
  <c r="R536" i="5" s="1"/>
  <c r="R537" i="5" a="1"/>
  <c r="R537" i="5" s="1"/>
  <c r="R538" i="5" a="1"/>
  <c r="R538" i="5" s="1"/>
  <c r="R539" i="5" a="1"/>
  <c r="R539" i="5" s="1"/>
  <c r="R540" i="5" a="1"/>
  <c r="R540" i="5" s="1"/>
  <c r="R541" i="5" a="1"/>
  <c r="R541" i="5" s="1"/>
  <c r="R542" i="5" a="1"/>
  <c r="R542" i="5" s="1"/>
  <c r="R543" i="5" a="1"/>
  <c r="R543" i="5" s="1"/>
  <c r="R544" i="5" a="1"/>
  <c r="R544" i="5" s="1"/>
  <c r="R545" i="5" a="1"/>
  <c r="R545" i="5" s="1"/>
  <c r="R546" i="5" a="1"/>
  <c r="R546" i="5" s="1"/>
  <c r="R547" i="5" a="1"/>
  <c r="R547" i="5" s="1"/>
  <c r="R548" i="5" a="1"/>
  <c r="R548" i="5" s="1"/>
  <c r="R549" i="5" a="1"/>
  <c r="R549" i="5" s="1"/>
  <c r="R550" i="5" a="1"/>
  <c r="R550" i="5" s="1"/>
  <c r="R551" i="5" a="1"/>
  <c r="R551" i="5" s="1"/>
  <c r="R552" i="5" a="1"/>
  <c r="R552" i="5" s="1"/>
  <c r="R553" i="5" a="1"/>
  <c r="R553" i="5" s="1"/>
  <c r="R554" i="5" a="1"/>
  <c r="R554" i="5" s="1"/>
  <c r="R555" i="5" a="1"/>
  <c r="R555" i="5" s="1"/>
  <c r="R556" i="5" a="1"/>
  <c r="R556" i="5" s="1"/>
  <c r="R557" i="5" a="1"/>
  <c r="R557" i="5" s="1"/>
  <c r="R558" i="5" a="1"/>
  <c r="R558" i="5" s="1"/>
  <c r="R559" i="5" a="1"/>
  <c r="R559" i="5" s="1"/>
  <c r="R560" i="5" a="1"/>
  <c r="R560" i="5" s="1"/>
  <c r="R561" i="5" a="1"/>
  <c r="R561" i="5" s="1"/>
  <c r="R562" i="5" a="1"/>
  <c r="R562" i="5" s="1"/>
  <c r="R563" i="5" a="1"/>
  <c r="R563" i="5" s="1"/>
  <c r="R564" i="5" a="1"/>
  <c r="R564" i="5" s="1"/>
  <c r="R565" i="5" a="1"/>
  <c r="R565" i="5" s="1"/>
  <c r="R566" i="5" a="1"/>
  <c r="R566" i="5" s="1"/>
  <c r="R567" i="5" a="1"/>
  <c r="R567" i="5" s="1"/>
  <c r="R568" i="5" a="1"/>
  <c r="R568" i="5" s="1"/>
  <c r="R569" i="5" a="1"/>
  <c r="R569" i="5" s="1"/>
  <c r="R570" i="5" a="1"/>
  <c r="R570" i="5" s="1"/>
  <c r="R571" i="5" a="1"/>
  <c r="R571" i="5" s="1"/>
  <c r="R572" i="5" a="1"/>
  <c r="R572" i="5" s="1"/>
  <c r="R573" i="5" a="1"/>
  <c r="R573" i="5" s="1"/>
  <c r="R574" i="5" a="1"/>
  <c r="R574" i="5" s="1"/>
  <c r="R575" i="5" a="1"/>
  <c r="R575" i="5" s="1"/>
  <c r="R576" i="5" a="1"/>
  <c r="R576" i="5" s="1"/>
  <c r="R577" i="5" a="1"/>
  <c r="R577" i="5" s="1"/>
  <c r="R578" i="5" a="1"/>
  <c r="R578" i="5" s="1"/>
  <c r="R579" i="5" a="1"/>
  <c r="R579" i="5" s="1"/>
  <c r="R580" i="5" a="1"/>
  <c r="R580" i="5" s="1"/>
  <c r="R581" i="5" a="1"/>
  <c r="R581" i="5" s="1"/>
  <c r="R582" i="5" a="1"/>
  <c r="R582" i="5" s="1"/>
  <c r="R583" i="5" a="1"/>
  <c r="R583" i="5" s="1"/>
  <c r="R584" i="5" a="1"/>
  <c r="R584" i="5" s="1"/>
  <c r="R585" i="5" a="1"/>
  <c r="R585" i="5" s="1"/>
  <c r="R586" i="5" a="1"/>
  <c r="R586" i="5" s="1"/>
  <c r="R587" i="5" a="1"/>
  <c r="R587" i="5" s="1"/>
  <c r="R588" i="5" a="1"/>
  <c r="R588" i="5" s="1"/>
  <c r="R589" i="5" a="1"/>
  <c r="R589" i="5" s="1"/>
  <c r="R590" i="5" a="1"/>
  <c r="R590" i="5" s="1"/>
  <c r="R591" i="5" a="1"/>
  <c r="R591" i="5" s="1"/>
  <c r="R592" i="5" a="1"/>
  <c r="R592" i="5" s="1"/>
  <c r="R593" i="5" a="1"/>
  <c r="R593" i="5" s="1"/>
  <c r="R594" i="5" a="1"/>
  <c r="R594" i="5" s="1"/>
  <c r="R595" i="5" a="1"/>
  <c r="R595" i="5" s="1"/>
  <c r="R596" i="5" a="1"/>
  <c r="R596" i="5" s="1"/>
  <c r="R597" i="5" a="1"/>
  <c r="R597" i="5" s="1"/>
  <c r="R598" i="5" a="1"/>
  <c r="R598" i="5" s="1"/>
  <c r="R599" i="5" a="1"/>
  <c r="R599" i="5" s="1"/>
  <c r="R600" i="5" a="1"/>
  <c r="R600" i="5" s="1"/>
  <c r="R601" i="5" a="1"/>
  <c r="R601" i="5" s="1"/>
  <c r="R602" i="5" a="1"/>
  <c r="R602" i="5" s="1"/>
  <c r="R603" i="5" a="1"/>
  <c r="R603" i="5" s="1"/>
  <c r="R604" i="5" a="1"/>
  <c r="R604" i="5" s="1"/>
  <c r="R605" i="5" a="1"/>
  <c r="R605" i="5" s="1"/>
  <c r="R606" i="5" a="1"/>
  <c r="R606" i="5" s="1"/>
  <c r="R607" i="5" a="1"/>
  <c r="R607" i="5" s="1"/>
  <c r="R608" i="5" a="1"/>
  <c r="R608" i="5" s="1"/>
  <c r="R609" i="5" a="1"/>
  <c r="R609" i="5" s="1"/>
  <c r="R610" i="5" a="1"/>
  <c r="R610" i="5" s="1"/>
  <c r="R611" i="5" a="1"/>
  <c r="R611" i="5" s="1"/>
  <c r="R612" i="5" a="1"/>
  <c r="R612" i="5" s="1"/>
  <c r="R613" i="5" a="1"/>
  <c r="R613" i="5" s="1"/>
  <c r="R614" i="5" a="1"/>
  <c r="R614" i="5" s="1"/>
  <c r="R615" i="5" a="1"/>
  <c r="R615" i="5" s="1"/>
  <c r="R616" i="5" a="1"/>
  <c r="R616" i="5" s="1"/>
  <c r="R617" i="5" a="1"/>
  <c r="R617" i="5" s="1"/>
  <c r="R618" i="5" a="1"/>
  <c r="R618" i="5" s="1"/>
  <c r="R619" i="5" a="1"/>
  <c r="R619" i="5" s="1"/>
  <c r="R620" i="5" a="1"/>
  <c r="R620" i="5" s="1"/>
  <c r="R621" i="5" a="1"/>
  <c r="R621" i="5" s="1"/>
  <c r="R622" i="5" a="1"/>
  <c r="R622" i="5" s="1"/>
  <c r="R623" i="5" a="1"/>
  <c r="R623" i="5" s="1"/>
  <c r="R624" i="5" a="1"/>
  <c r="R624" i="5" s="1"/>
  <c r="R625" i="5" a="1"/>
  <c r="R625" i="5" s="1"/>
  <c r="R626" i="5" a="1"/>
  <c r="R626" i="5" s="1"/>
  <c r="R627" i="5" a="1"/>
  <c r="R627" i="5" s="1"/>
  <c r="R628" i="5" a="1"/>
  <c r="R628" i="5" s="1"/>
  <c r="R629" i="5" a="1"/>
  <c r="R629" i="5" s="1"/>
  <c r="R630" i="5" a="1"/>
  <c r="R630" i="5" s="1"/>
  <c r="R631" i="5" a="1"/>
  <c r="R631" i="5" s="1"/>
  <c r="R632" i="5" a="1"/>
  <c r="R632" i="5" s="1"/>
  <c r="R633" i="5" a="1"/>
  <c r="R633" i="5" s="1"/>
  <c r="R634" i="5" a="1"/>
  <c r="R634" i="5" s="1"/>
  <c r="R635" i="5" a="1"/>
  <c r="R635" i="5" s="1"/>
  <c r="R636" i="5" a="1"/>
  <c r="R636" i="5" s="1"/>
  <c r="R637" i="5" a="1"/>
  <c r="R637" i="5" s="1"/>
  <c r="R638" i="5" a="1"/>
  <c r="R638" i="5" s="1"/>
  <c r="R639" i="5" a="1"/>
  <c r="R639" i="5" s="1"/>
  <c r="R640" i="5" a="1"/>
  <c r="R640" i="5" s="1"/>
  <c r="R641" i="5" a="1"/>
  <c r="R641" i="5" s="1"/>
  <c r="R642" i="5" a="1"/>
  <c r="R642" i="5" s="1"/>
  <c r="R643" i="5" a="1"/>
  <c r="R643" i="5" s="1"/>
  <c r="R644" i="5" a="1"/>
  <c r="R644" i="5" s="1"/>
  <c r="R645" i="5" a="1"/>
  <c r="R645" i="5" s="1"/>
  <c r="R646" i="5" a="1"/>
  <c r="R646" i="5" s="1"/>
  <c r="R647" i="5" a="1"/>
  <c r="R647" i="5" s="1"/>
  <c r="R648" i="5" a="1"/>
  <c r="R648" i="5" s="1"/>
  <c r="R649" i="5" a="1"/>
  <c r="R649" i="5" s="1"/>
  <c r="R650" i="5" a="1"/>
  <c r="R650" i="5" s="1"/>
  <c r="R651" i="5" a="1"/>
  <c r="R651" i="5" s="1"/>
  <c r="R652" i="5" a="1"/>
  <c r="R652" i="5" s="1"/>
  <c r="R653" i="5" a="1"/>
  <c r="R653" i="5" s="1"/>
  <c r="R654" i="5" a="1"/>
  <c r="R654" i="5" s="1"/>
  <c r="R655" i="5" a="1"/>
  <c r="R655" i="5" s="1"/>
  <c r="R656" i="5" a="1"/>
  <c r="R656" i="5" s="1"/>
  <c r="R657" i="5" a="1"/>
  <c r="R657" i="5" s="1"/>
  <c r="R658" i="5" a="1"/>
  <c r="R658" i="5" s="1"/>
  <c r="R659" i="5" a="1"/>
  <c r="R659" i="5" s="1"/>
  <c r="R660" i="5" a="1"/>
  <c r="R660" i="5" s="1"/>
  <c r="R661" i="5" a="1"/>
  <c r="R661" i="5" s="1"/>
  <c r="R662" i="5" a="1"/>
  <c r="R662" i="5" s="1"/>
  <c r="R663" i="5" a="1"/>
  <c r="R663" i="5" s="1"/>
  <c r="R664" i="5" a="1"/>
  <c r="R664" i="5" s="1"/>
  <c r="R665" i="5" a="1"/>
  <c r="R665" i="5" s="1"/>
  <c r="R666" i="5" a="1"/>
  <c r="R666" i="5" s="1"/>
  <c r="R667" i="5" a="1"/>
  <c r="R667" i="5" s="1"/>
  <c r="R668" i="5" a="1"/>
  <c r="R668" i="5" s="1"/>
  <c r="R669" i="5" a="1"/>
  <c r="R669" i="5" s="1"/>
  <c r="R670" i="5" a="1"/>
  <c r="R670" i="5" s="1"/>
  <c r="R671" i="5" a="1"/>
  <c r="R671" i="5" s="1"/>
  <c r="R672" i="5" a="1"/>
  <c r="R672" i="5" s="1"/>
  <c r="R673" i="5" a="1"/>
  <c r="R673" i="5" s="1"/>
  <c r="R674" i="5" a="1"/>
  <c r="R674" i="5" s="1"/>
  <c r="R675" i="5" a="1"/>
  <c r="R675" i="5" s="1"/>
  <c r="R676" i="5" a="1"/>
  <c r="R676" i="5" s="1"/>
  <c r="R677" i="5" a="1"/>
  <c r="R677" i="5" s="1"/>
  <c r="R678" i="5" a="1"/>
  <c r="R678" i="5" s="1"/>
  <c r="R679" i="5" a="1"/>
  <c r="R679" i="5" s="1"/>
  <c r="R680" i="5" a="1"/>
  <c r="R680" i="5" s="1"/>
  <c r="R681" i="5" a="1"/>
  <c r="R681" i="5" s="1"/>
  <c r="R682" i="5" a="1"/>
  <c r="R682" i="5" s="1"/>
  <c r="R683" i="5" a="1"/>
  <c r="R683" i="5" s="1"/>
  <c r="R684" i="5" a="1"/>
  <c r="R684" i="5" s="1"/>
  <c r="R685" i="5" a="1"/>
  <c r="R685" i="5" s="1"/>
  <c r="R686" i="5" a="1"/>
  <c r="R686" i="5" s="1"/>
  <c r="R687" i="5" a="1"/>
  <c r="R687" i="5" s="1"/>
  <c r="R688" i="5" a="1"/>
  <c r="R688" i="5" s="1"/>
  <c r="R689" i="5" a="1"/>
  <c r="R689" i="5" s="1"/>
  <c r="R690" i="5" a="1"/>
  <c r="R690" i="5" s="1"/>
  <c r="R691" i="5" a="1"/>
  <c r="R691" i="5" s="1"/>
  <c r="R692" i="5" a="1"/>
  <c r="R692" i="5" s="1"/>
  <c r="R693" i="5" a="1"/>
  <c r="R693" i="5" s="1"/>
  <c r="R694" i="5" a="1"/>
  <c r="R694" i="5" s="1"/>
  <c r="R695" i="5" a="1"/>
  <c r="R695" i="5" s="1"/>
  <c r="R696" i="5" a="1"/>
  <c r="R696" i="5" s="1"/>
  <c r="R697" i="5" a="1"/>
  <c r="R697" i="5" s="1"/>
  <c r="R698" i="5" a="1"/>
  <c r="R698" i="5" s="1"/>
  <c r="R699" i="5" a="1"/>
  <c r="R699" i="5" s="1"/>
  <c r="R700" i="5" a="1"/>
  <c r="R700" i="5" s="1"/>
  <c r="R701" i="5" a="1"/>
  <c r="R701" i="5" s="1"/>
  <c r="R702" i="5" a="1"/>
  <c r="R702" i="5" s="1"/>
  <c r="R703" i="5" a="1"/>
  <c r="R703" i="5" s="1"/>
  <c r="R704" i="5" a="1"/>
  <c r="R704" i="5" s="1"/>
  <c r="R705" i="5" a="1"/>
  <c r="R705" i="5" s="1"/>
  <c r="R706" i="5" a="1"/>
  <c r="R706" i="5" s="1"/>
  <c r="R707" i="5" a="1"/>
  <c r="R707" i="5" s="1"/>
  <c r="R708" i="5" a="1"/>
  <c r="R708" i="5" s="1"/>
  <c r="R709" i="5" a="1"/>
  <c r="R709" i="5" s="1"/>
  <c r="R710" i="5" a="1"/>
  <c r="R710" i="5" s="1"/>
  <c r="R711" i="5" a="1"/>
  <c r="R711" i="5" s="1"/>
  <c r="R712" i="5" a="1"/>
  <c r="R712" i="5" s="1"/>
  <c r="R713" i="5" a="1"/>
  <c r="R713" i="5" s="1"/>
  <c r="R714" i="5" a="1"/>
  <c r="R714" i="5" s="1"/>
  <c r="R715" i="5" a="1"/>
  <c r="R715" i="5" s="1"/>
  <c r="R716" i="5" a="1"/>
  <c r="R716" i="5" s="1"/>
  <c r="R717" i="5" a="1"/>
  <c r="R717" i="5" s="1"/>
  <c r="R718" i="5" a="1"/>
  <c r="R718" i="5" s="1"/>
  <c r="R719" i="5" a="1"/>
  <c r="R719" i="5" s="1"/>
  <c r="R720" i="5" a="1"/>
  <c r="R720" i="5" s="1"/>
  <c r="R721" i="5" a="1"/>
  <c r="R721" i="5" s="1"/>
  <c r="R722" i="5" a="1"/>
  <c r="R722" i="5" s="1"/>
  <c r="R723" i="5" a="1"/>
  <c r="R723" i="5" s="1"/>
  <c r="R724" i="5" a="1"/>
  <c r="R724" i="5" s="1"/>
  <c r="R725" i="5" a="1"/>
  <c r="R725" i="5" s="1"/>
  <c r="R726" i="5" a="1"/>
  <c r="R726" i="5" s="1"/>
  <c r="R727" i="5" a="1"/>
  <c r="R727" i="5" s="1"/>
  <c r="R728" i="5" a="1"/>
  <c r="R728" i="5" s="1"/>
  <c r="R729" i="5" a="1"/>
  <c r="R729" i="5" s="1"/>
  <c r="R730" i="5" a="1"/>
  <c r="R730" i="5" s="1"/>
  <c r="R731" i="5" a="1"/>
  <c r="R731" i="5" s="1"/>
  <c r="R732" i="5" a="1"/>
  <c r="R732" i="5" s="1"/>
  <c r="R733" i="5" a="1"/>
  <c r="R733" i="5" s="1"/>
  <c r="R734" i="5" a="1"/>
  <c r="R734" i="5" s="1"/>
  <c r="R735" i="5" a="1"/>
  <c r="R735" i="5" s="1"/>
  <c r="R736" i="5" a="1"/>
  <c r="R736" i="5" s="1"/>
  <c r="R737" i="5" a="1"/>
  <c r="R737" i="5" s="1"/>
  <c r="R738" i="5" a="1"/>
  <c r="R738" i="5" s="1"/>
  <c r="R739" i="5" a="1"/>
  <c r="R739" i="5" s="1"/>
  <c r="R740" i="5" a="1"/>
  <c r="R740" i="5" s="1"/>
  <c r="R741" i="5" a="1"/>
  <c r="R741" i="5" s="1"/>
  <c r="R742" i="5" a="1"/>
  <c r="R742" i="5" s="1"/>
  <c r="R743" i="5" a="1"/>
  <c r="R743" i="5" s="1"/>
  <c r="R744" i="5" a="1"/>
  <c r="R744" i="5" s="1"/>
  <c r="R745" i="5" a="1"/>
  <c r="R745" i="5" s="1"/>
  <c r="R746" i="5" a="1"/>
  <c r="R746" i="5" s="1"/>
  <c r="R747" i="5" a="1"/>
  <c r="R747" i="5" s="1"/>
  <c r="R748" i="5" a="1"/>
  <c r="R748" i="5" s="1"/>
  <c r="R749" i="5" a="1"/>
  <c r="R749" i="5" s="1"/>
  <c r="R750" i="5" a="1"/>
  <c r="R750" i="5" s="1"/>
  <c r="R751" i="5" a="1"/>
  <c r="R751" i="5" s="1"/>
  <c r="R752" i="5" a="1"/>
  <c r="R752" i="5" s="1"/>
  <c r="R753" i="5" a="1"/>
  <c r="R753" i="5" s="1"/>
  <c r="R754" i="5" a="1"/>
  <c r="R754" i="5" s="1"/>
  <c r="R755" i="5" a="1"/>
  <c r="R755" i="5" s="1"/>
  <c r="R756" i="5" a="1"/>
  <c r="R756" i="5" s="1"/>
  <c r="R757" i="5" a="1"/>
  <c r="R757" i="5" s="1"/>
  <c r="R758" i="5" a="1"/>
  <c r="R758" i="5" s="1"/>
  <c r="R759" i="5" a="1"/>
  <c r="R759" i="5" s="1"/>
  <c r="R760" i="5" a="1"/>
  <c r="R760" i="5" s="1"/>
  <c r="R761" i="5" a="1"/>
  <c r="R761" i="5" s="1"/>
  <c r="R762" i="5" a="1"/>
  <c r="R762" i="5" s="1"/>
  <c r="R763" i="5" a="1"/>
  <c r="R763" i="5" s="1"/>
  <c r="R764" i="5" a="1"/>
  <c r="R764" i="5" s="1"/>
  <c r="R765" i="5" a="1"/>
  <c r="R765" i="5" s="1"/>
  <c r="R766" i="5" a="1"/>
  <c r="R766" i="5" s="1"/>
  <c r="R767" i="5" a="1"/>
  <c r="R767" i="5" s="1"/>
  <c r="R768" i="5" a="1"/>
  <c r="R768" i="5" s="1"/>
  <c r="R769" i="5" a="1"/>
  <c r="R769" i="5" s="1"/>
  <c r="R770" i="5" a="1"/>
  <c r="R770" i="5" s="1"/>
  <c r="R771" i="5" a="1"/>
  <c r="R771" i="5" s="1"/>
  <c r="R772" i="5" a="1"/>
  <c r="R772" i="5" s="1"/>
  <c r="R773" i="5" a="1"/>
  <c r="R773" i="5" s="1"/>
  <c r="R774" i="5" a="1"/>
  <c r="R774" i="5" s="1"/>
  <c r="R775" i="5" a="1"/>
  <c r="R775" i="5" s="1"/>
  <c r="R776" i="5" a="1"/>
  <c r="R776" i="5" s="1"/>
  <c r="R777" i="5" a="1"/>
  <c r="R777" i="5" s="1"/>
  <c r="R778" i="5" a="1"/>
  <c r="R778" i="5" s="1"/>
  <c r="R779" i="5" a="1"/>
  <c r="R779" i="5" s="1"/>
  <c r="R780" i="5" a="1"/>
  <c r="R780" i="5" s="1"/>
  <c r="R781" i="5" a="1"/>
  <c r="R781" i="5" s="1"/>
  <c r="R782" i="5" a="1"/>
  <c r="R782" i="5" s="1"/>
  <c r="R783" i="5" a="1"/>
  <c r="R783" i="5" s="1"/>
  <c r="R784" i="5" a="1"/>
  <c r="R784" i="5" s="1"/>
  <c r="R785" i="5" a="1"/>
  <c r="R785" i="5" s="1"/>
  <c r="R786" i="5" a="1"/>
  <c r="R786" i="5" s="1"/>
  <c r="R787" i="5" a="1"/>
  <c r="R787" i="5" s="1"/>
  <c r="R788" i="5" a="1"/>
  <c r="R788" i="5" s="1"/>
  <c r="R789" i="5" a="1"/>
  <c r="R789" i="5" s="1"/>
  <c r="R790" i="5" a="1"/>
  <c r="R790" i="5" s="1"/>
  <c r="R791" i="5" a="1"/>
  <c r="R791" i="5" s="1"/>
  <c r="R792" i="5" a="1"/>
  <c r="R792" i="5" s="1"/>
  <c r="R793" i="5" a="1"/>
  <c r="R793" i="5" s="1"/>
  <c r="R794" i="5" a="1"/>
  <c r="R794" i="5" s="1"/>
  <c r="R795" i="5" a="1"/>
  <c r="R795" i="5" s="1"/>
  <c r="R796" i="5" a="1"/>
  <c r="R796" i="5" s="1"/>
  <c r="R797" i="5" a="1"/>
  <c r="R797" i="5" s="1"/>
  <c r="R798" i="5" a="1"/>
  <c r="R798" i="5" s="1"/>
  <c r="R799" i="5" a="1"/>
  <c r="R799" i="5" s="1"/>
  <c r="R800" i="5" a="1"/>
  <c r="R800" i="5" s="1"/>
  <c r="R801" i="5" a="1"/>
  <c r="R801" i="5" s="1"/>
  <c r="R802" i="5" a="1"/>
  <c r="R802" i="5" s="1"/>
  <c r="R803" i="5" a="1"/>
  <c r="R803" i="5" s="1"/>
  <c r="R804" i="5" a="1"/>
  <c r="R804" i="5" s="1"/>
  <c r="R805" i="5" a="1"/>
  <c r="R805" i="5" s="1"/>
  <c r="R806" i="5" a="1"/>
  <c r="R806" i="5" s="1"/>
  <c r="R807" i="5" a="1"/>
  <c r="R807" i="5" s="1"/>
  <c r="R808" i="5" a="1"/>
  <c r="R808" i="5" s="1"/>
  <c r="R809" i="5" a="1"/>
  <c r="R809" i="5" s="1"/>
  <c r="R810" i="5" a="1"/>
  <c r="R810" i="5" s="1"/>
  <c r="R811" i="5" a="1"/>
  <c r="R811" i="5" s="1"/>
  <c r="R812" i="5" a="1"/>
  <c r="R812" i="5" s="1"/>
  <c r="R813" i="5" a="1"/>
  <c r="R813" i="5" s="1"/>
  <c r="R814" i="5" a="1"/>
  <c r="R814" i="5" s="1"/>
  <c r="R815" i="5" a="1"/>
  <c r="R815" i="5" s="1"/>
  <c r="R816" i="5" a="1"/>
  <c r="R816" i="5" s="1"/>
  <c r="R817" i="5" a="1"/>
  <c r="R817" i="5" s="1"/>
  <c r="R818" i="5" a="1"/>
  <c r="R818" i="5" s="1"/>
  <c r="R819" i="5" a="1"/>
  <c r="R819" i="5" s="1"/>
  <c r="R820" i="5" a="1"/>
  <c r="R820" i="5" s="1"/>
  <c r="R821" i="5" a="1"/>
  <c r="R821" i="5" s="1"/>
  <c r="R822" i="5" a="1"/>
  <c r="R822" i="5" s="1"/>
  <c r="R823" i="5" a="1"/>
  <c r="R823" i="5" s="1"/>
  <c r="R824" i="5" a="1"/>
  <c r="R824" i="5" s="1"/>
  <c r="R825" i="5" a="1"/>
  <c r="R825" i="5" s="1"/>
  <c r="R826" i="5" a="1"/>
  <c r="R826" i="5" s="1"/>
  <c r="R827" i="5" a="1"/>
  <c r="R827" i="5" s="1"/>
  <c r="R828" i="5" a="1"/>
  <c r="R828" i="5" s="1"/>
  <c r="R829" i="5" a="1"/>
  <c r="R829" i="5" s="1"/>
  <c r="R830" i="5" a="1"/>
  <c r="R830" i="5" s="1"/>
  <c r="R831" i="5" a="1"/>
  <c r="R831" i="5" s="1"/>
  <c r="R832" i="5" a="1"/>
  <c r="R832" i="5" s="1"/>
  <c r="R833" i="5" a="1"/>
  <c r="R833" i="5" s="1"/>
  <c r="R834" i="5" a="1"/>
  <c r="R834" i="5" s="1"/>
  <c r="R835" i="5" a="1"/>
  <c r="R835" i="5" s="1"/>
  <c r="R836" i="5" a="1"/>
  <c r="R836" i="5" s="1"/>
  <c r="R837" i="5" a="1"/>
  <c r="R837" i="5" s="1"/>
  <c r="R838" i="5" a="1"/>
  <c r="R838" i="5" s="1"/>
  <c r="R839" i="5" a="1"/>
  <c r="R839" i="5" s="1"/>
  <c r="R840" i="5" a="1"/>
  <c r="R840" i="5" s="1"/>
  <c r="R841" i="5" a="1"/>
  <c r="R841" i="5" s="1"/>
  <c r="R842" i="5" a="1"/>
  <c r="R842" i="5" s="1"/>
  <c r="R843" i="5" a="1"/>
  <c r="R843" i="5" s="1"/>
  <c r="R844" i="5" a="1"/>
  <c r="R844" i="5" s="1"/>
  <c r="R845" i="5" a="1"/>
  <c r="R845" i="5" s="1"/>
  <c r="R846" i="5" a="1"/>
  <c r="R846" i="5" s="1"/>
  <c r="R847" i="5" a="1"/>
  <c r="R847" i="5" s="1"/>
  <c r="R848" i="5" a="1"/>
  <c r="R848" i="5" s="1"/>
  <c r="R849" i="5" a="1"/>
  <c r="R849" i="5" s="1"/>
  <c r="R850" i="5" a="1"/>
  <c r="R850" i="5" s="1"/>
  <c r="R851" i="5" a="1"/>
  <c r="R851" i="5" s="1"/>
  <c r="R852" i="5" a="1"/>
  <c r="R852" i="5" s="1"/>
  <c r="R853" i="5" a="1"/>
  <c r="R853" i="5" s="1"/>
  <c r="R854" i="5" a="1"/>
  <c r="R854" i="5" s="1"/>
  <c r="R855" i="5" a="1"/>
  <c r="R855" i="5" s="1"/>
  <c r="R856" i="5" a="1"/>
  <c r="R856" i="5" s="1"/>
  <c r="R857" i="5" a="1"/>
  <c r="R857" i="5" s="1"/>
  <c r="R858" i="5" a="1"/>
  <c r="R858" i="5" s="1"/>
  <c r="R859" i="5" a="1"/>
  <c r="R859" i="5" s="1"/>
  <c r="R860" i="5" a="1"/>
  <c r="R860" i="5" s="1"/>
  <c r="R861" i="5" a="1"/>
  <c r="R861" i="5" s="1"/>
  <c r="R862" i="5" a="1"/>
  <c r="R862" i="5" s="1"/>
  <c r="R863" i="5" a="1"/>
  <c r="R863" i="5" s="1"/>
  <c r="R864" i="5" a="1"/>
  <c r="R864" i="5" s="1"/>
  <c r="R865" i="5" a="1"/>
  <c r="R865" i="5" s="1"/>
  <c r="R866" i="5" a="1"/>
  <c r="R866" i="5" s="1"/>
  <c r="R867" i="5" a="1"/>
  <c r="R867" i="5" s="1"/>
  <c r="R868" i="5" a="1"/>
  <c r="R868" i="5" s="1"/>
  <c r="R869" i="5" a="1"/>
  <c r="R869" i="5" s="1"/>
  <c r="R870" i="5" a="1"/>
  <c r="R870" i="5" s="1"/>
  <c r="R871" i="5" a="1"/>
  <c r="R871" i="5" s="1"/>
  <c r="R872" i="5" a="1"/>
  <c r="R872" i="5" s="1"/>
  <c r="R873" i="5" a="1"/>
  <c r="R873" i="5" s="1"/>
  <c r="R874" i="5" a="1"/>
  <c r="R874" i="5" s="1"/>
  <c r="R875" i="5" a="1"/>
  <c r="R875" i="5" s="1"/>
  <c r="R876" i="5" a="1"/>
  <c r="R876" i="5" s="1"/>
  <c r="R877" i="5" a="1"/>
  <c r="R877" i="5" s="1"/>
  <c r="R878" i="5" a="1"/>
  <c r="R878" i="5" s="1"/>
  <c r="R879" i="5" a="1"/>
  <c r="R879" i="5" s="1"/>
  <c r="R880" i="5" a="1"/>
  <c r="R880" i="5" s="1"/>
  <c r="R881" i="5" a="1"/>
  <c r="R881" i="5" s="1"/>
  <c r="R882" i="5" a="1"/>
  <c r="R882" i="5" s="1"/>
  <c r="R883" i="5" a="1"/>
  <c r="R883" i="5" s="1"/>
  <c r="R884" i="5" a="1"/>
  <c r="R884" i="5" s="1"/>
  <c r="R885" i="5" a="1"/>
  <c r="R885" i="5" s="1"/>
  <c r="R886" i="5" a="1"/>
  <c r="R886" i="5" s="1"/>
  <c r="R887" i="5" a="1"/>
  <c r="R887" i="5" s="1"/>
  <c r="R888" i="5" a="1"/>
  <c r="R888" i="5" s="1"/>
  <c r="R889" i="5" a="1"/>
  <c r="R889" i="5" s="1"/>
  <c r="R890" i="5" a="1"/>
  <c r="R890" i="5" s="1"/>
  <c r="R891" i="5" a="1"/>
  <c r="R891" i="5" s="1"/>
  <c r="R892" i="5" a="1"/>
  <c r="R892" i="5" s="1"/>
  <c r="R893" i="5" a="1"/>
  <c r="R893" i="5" s="1"/>
  <c r="R894" i="5" a="1"/>
  <c r="R894" i="5" s="1"/>
  <c r="R895" i="5" a="1"/>
  <c r="R895" i="5" s="1"/>
  <c r="R896" i="5" a="1"/>
  <c r="R896" i="5" s="1"/>
  <c r="R897" i="5" a="1"/>
  <c r="R897" i="5" s="1"/>
  <c r="R898" i="5" a="1"/>
  <c r="R898" i="5" s="1"/>
  <c r="R899" i="5" a="1"/>
  <c r="R899" i="5" s="1"/>
  <c r="R900" i="5" a="1"/>
  <c r="R900" i="5" s="1"/>
  <c r="R901" i="5" a="1"/>
  <c r="R901" i="5" s="1"/>
  <c r="R902" i="5" a="1"/>
  <c r="R902" i="5" s="1"/>
  <c r="R903" i="5" a="1"/>
  <c r="R903" i="5" s="1"/>
  <c r="R904" i="5" a="1"/>
  <c r="R904" i="5" s="1"/>
  <c r="R905" i="5" a="1"/>
  <c r="R905" i="5" s="1"/>
  <c r="R906" i="5" a="1"/>
  <c r="R906" i="5" s="1"/>
  <c r="R907" i="5" a="1"/>
  <c r="R907" i="5" s="1"/>
  <c r="R908" i="5" a="1"/>
  <c r="R908" i="5" s="1"/>
  <c r="R909" i="5" a="1"/>
  <c r="R909" i="5" s="1"/>
  <c r="R910" i="5" a="1"/>
  <c r="R910" i="5" s="1"/>
  <c r="R911" i="5" a="1"/>
  <c r="R911" i="5" s="1"/>
  <c r="R912" i="5" a="1"/>
  <c r="R912" i="5" s="1"/>
  <c r="R913" i="5" a="1"/>
  <c r="R913" i="5" s="1"/>
  <c r="R914" i="5" a="1"/>
  <c r="R914" i="5" s="1"/>
  <c r="R915" i="5" a="1"/>
  <c r="R915" i="5" s="1"/>
  <c r="R916" i="5" a="1"/>
  <c r="R916" i="5" s="1"/>
  <c r="R917" i="5" a="1"/>
  <c r="R917" i="5" s="1"/>
  <c r="R918" i="5" a="1"/>
  <c r="R918" i="5" s="1"/>
  <c r="R919" i="5" a="1"/>
  <c r="R919" i="5" s="1"/>
  <c r="R920" i="5" a="1"/>
  <c r="R920" i="5" s="1"/>
  <c r="R921" i="5" a="1"/>
  <c r="R921" i="5" s="1"/>
  <c r="R922" i="5" a="1"/>
  <c r="R922" i="5" s="1"/>
  <c r="R923" i="5" a="1"/>
  <c r="R923" i="5" s="1"/>
  <c r="R924" i="5" a="1"/>
  <c r="R924" i="5" s="1"/>
  <c r="R925" i="5" a="1"/>
  <c r="R925" i="5" s="1"/>
  <c r="R926" i="5" a="1"/>
  <c r="R926" i="5" s="1"/>
  <c r="R927" i="5" a="1"/>
  <c r="R927" i="5" s="1"/>
  <c r="R928" i="5" a="1"/>
  <c r="R928" i="5" s="1"/>
  <c r="R929" i="5" a="1"/>
  <c r="R929" i="5" s="1"/>
  <c r="R930" i="5" a="1"/>
  <c r="R930" i="5" s="1"/>
  <c r="R931" i="5" a="1"/>
  <c r="R931" i="5" s="1"/>
  <c r="R932" i="5" a="1"/>
  <c r="R932" i="5" s="1"/>
  <c r="R933" i="5" a="1"/>
  <c r="R933" i="5" s="1"/>
  <c r="R934" i="5" a="1"/>
  <c r="R934" i="5" s="1"/>
  <c r="R935" i="5" a="1"/>
  <c r="R935" i="5" s="1"/>
  <c r="R936" i="5" a="1"/>
  <c r="R936" i="5" s="1"/>
  <c r="R937" i="5" a="1"/>
  <c r="R937" i="5" s="1"/>
  <c r="R938" i="5" a="1"/>
  <c r="R938" i="5" s="1"/>
  <c r="R939" i="5" a="1"/>
  <c r="R939" i="5" s="1"/>
  <c r="R940" i="5" a="1"/>
  <c r="R940" i="5" s="1"/>
  <c r="R941" i="5" a="1"/>
  <c r="R941" i="5" s="1"/>
  <c r="R942" i="5" a="1"/>
  <c r="R942" i="5" s="1"/>
  <c r="R943" i="5" a="1"/>
  <c r="R943" i="5" s="1"/>
  <c r="R944" i="5" a="1"/>
  <c r="R944" i="5" s="1"/>
  <c r="R945" i="5" a="1"/>
  <c r="R945" i="5" s="1"/>
  <c r="R946" i="5" a="1"/>
  <c r="R946" i="5" s="1"/>
  <c r="R947" i="5" a="1"/>
  <c r="R947" i="5" s="1"/>
  <c r="R948" i="5" a="1"/>
  <c r="R948" i="5" s="1"/>
  <c r="R949" i="5" a="1"/>
  <c r="R949" i="5" s="1"/>
  <c r="R950" i="5" a="1"/>
  <c r="R950" i="5" s="1"/>
  <c r="R951" i="5" a="1"/>
  <c r="R951" i="5" s="1"/>
  <c r="R952" i="5" a="1"/>
  <c r="R952" i="5" s="1"/>
  <c r="R953" i="5" a="1"/>
  <c r="R953" i="5" s="1"/>
  <c r="R954" i="5" a="1"/>
  <c r="R954" i="5" s="1"/>
  <c r="R955" i="5" a="1"/>
  <c r="R955" i="5" s="1"/>
  <c r="R956" i="5" a="1"/>
  <c r="R956" i="5" s="1"/>
  <c r="R957" i="5" a="1"/>
  <c r="R957" i="5" s="1"/>
  <c r="R958" i="5" a="1"/>
  <c r="R958" i="5" s="1"/>
  <c r="R959" i="5" a="1"/>
  <c r="R959" i="5" s="1"/>
  <c r="R960" i="5" a="1"/>
  <c r="R960" i="5" s="1"/>
  <c r="R961" i="5" a="1"/>
  <c r="R961" i="5" s="1"/>
  <c r="R962" i="5" a="1"/>
  <c r="R962" i="5" s="1"/>
  <c r="R963" i="5" a="1"/>
  <c r="R963" i="5" s="1"/>
  <c r="R964" i="5" a="1"/>
  <c r="R964" i="5" s="1"/>
  <c r="R965" i="5" a="1"/>
  <c r="R965" i="5" s="1"/>
  <c r="R966" i="5" a="1"/>
  <c r="R966" i="5" s="1"/>
  <c r="R967" i="5" a="1"/>
  <c r="R967" i="5" s="1"/>
  <c r="R968" i="5" a="1"/>
  <c r="R968" i="5" s="1"/>
  <c r="R969" i="5" a="1"/>
  <c r="R969" i="5" s="1"/>
  <c r="R970" i="5" a="1"/>
  <c r="R970" i="5" s="1"/>
  <c r="R971" i="5" a="1"/>
  <c r="R971" i="5" s="1"/>
  <c r="R972" i="5" a="1"/>
  <c r="R972" i="5" s="1"/>
  <c r="R973" i="5" a="1"/>
  <c r="R973" i="5" s="1"/>
  <c r="R974" i="5" a="1"/>
  <c r="R974" i="5" s="1"/>
  <c r="R975" i="5" a="1"/>
  <c r="R975" i="5" s="1"/>
  <c r="R976" i="5" a="1"/>
  <c r="R976" i="5" s="1"/>
  <c r="R977" i="5" a="1"/>
  <c r="R977" i="5" s="1"/>
  <c r="R978" i="5" a="1"/>
  <c r="R978" i="5" s="1"/>
  <c r="R979" i="5" a="1"/>
  <c r="R979" i="5" s="1"/>
  <c r="R980" i="5" a="1"/>
  <c r="R980" i="5" s="1"/>
  <c r="R981" i="5" a="1"/>
  <c r="R981" i="5" s="1"/>
  <c r="R982" i="5" a="1"/>
  <c r="R982" i="5" s="1"/>
  <c r="R983" i="5" a="1"/>
  <c r="R983" i="5" s="1"/>
  <c r="R984" i="5" a="1"/>
  <c r="R984" i="5" s="1"/>
  <c r="R985" i="5" a="1"/>
  <c r="R985" i="5" s="1"/>
  <c r="R986" i="5" a="1"/>
  <c r="R986" i="5" s="1"/>
  <c r="R987" i="5" a="1"/>
  <c r="R987" i="5" s="1"/>
  <c r="R988" i="5" a="1"/>
  <c r="R988" i="5" s="1"/>
  <c r="R989" i="5" a="1"/>
  <c r="R989" i="5" s="1"/>
  <c r="R990" i="5" a="1"/>
  <c r="R990" i="5" s="1"/>
  <c r="R991" i="5" a="1"/>
  <c r="R991" i="5" s="1"/>
  <c r="R992" i="5" a="1"/>
  <c r="R992" i="5" s="1"/>
  <c r="R993" i="5" a="1"/>
  <c r="R993" i="5" s="1"/>
  <c r="R994" i="5" a="1"/>
  <c r="R994" i="5" s="1"/>
  <c r="R995" i="5" a="1"/>
  <c r="R995" i="5" s="1"/>
  <c r="R996" i="5" a="1"/>
  <c r="R996" i="5" s="1"/>
  <c r="R997" i="5" a="1"/>
  <c r="R997" i="5" s="1"/>
  <c r="R998" i="5" a="1"/>
  <c r="R998" i="5" s="1"/>
  <c r="R999" i="5" a="1"/>
  <c r="R999" i="5" s="1"/>
  <c r="R1000" i="5" a="1"/>
  <c r="R1000" i="5" s="1"/>
  <c r="R1001" i="5" a="1"/>
  <c r="R1001" i="5" s="1"/>
  <c r="R1002" i="5" a="1"/>
  <c r="R1002" i="5" s="1"/>
  <c r="R1003" i="5" a="1"/>
  <c r="R1003" i="5" s="1"/>
  <c r="R1004" i="5" a="1"/>
  <c r="R1004" i="5" s="1"/>
  <c r="R1005" i="5" a="1"/>
  <c r="R1005" i="5" s="1"/>
  <c r="R1006" i="5" a="1"/>
  <c r="R1006" i="5" s="1"/>
  <c r="R1007" i="5" a="1"/>
  <c r="R1007" i="5" s="1"/>
  <c r="R1008" i="5" a="1"/>
  <c r="R1008" i="5" s="1"/>
  <c r="R1009" i="5" a="1"/>
  <c r="R1009" i="5" s="1"/>
  <c r="R1010" i="5" a="1"/>
  <c r="R1010" i="5" s="1"/>
  <c r="R1011" i="5" a="1"/>
  <c r="R1011" i="5" s="1"/>
  <c r="R1012" i="5" a="1"/>
  <c r="R1012" i="5" s="1"/>
  <c r="R1013" i="5" a="1"/>
  <c r="R1013" i="5" s="1"/>
  <c r="R1014" i="5" a="1"/>
  <c r="R1014" i="5" s="1"/>
  <c r="R1015" i="5" a="1"/>
  <c r="R1015" i="5" s="1"/>
  <c r="R1016" i="5" a="1"/>
  <c r="R1016" i="5" s="1"/>
  <c r="R1017" i="5" a="1"/>
  <c r="R1017" i="5" s="1"/>
  <c r="R1018" i="5" a="1"/>
  <c r="R1018" i="5" s="1"/>
  <c r="R1019" i="5" a="1"/>
  <c r="R1019" i="5" s="1"/>
  <c r="R1020" i="5" a="1"/>
  <c r="R1020" i="5" s="1"/>
  <c r="R1021" i="5" a="1"/>
  <c r="R1021" i="5" s="1"/>
  <c r="R1022" i="5" a="1"/>
  <c r="R1022" i="5" s="1"/>
  <c r="R1023" i="5" a="1"/>
  <c r="R1023" i="5" s="1"/>
  <c r="R1024" i="5" a="1"/>
  <c r="R1024" i="5" s="1"/>
  <c r="R1025" i="5" a="1"/>
  <c r="R1025" i="5" s="1"/>
  <c r="R1026" i="5" a="1"/>
  <c r="R1026" i="5" s="1"/>
  <c r="R1027" i="5" a="1"/>
  <c r="R1027" i="5" s="1"/>
  <c r="R1028" i="5" a="1"/>
  <c r="R1028" i="5" s="1"/>
  <c r="R1029" i="5" a="1"/>
  <c r="R1029" i="5" s="1"/>
  <c r="R1030" i="5" a="1"/>
  <c r="R1030" i="5" s="1"/>
  <c r="R1031" i="5" a="1"/>
  <c r="R1031" i="5" s="1"/>
  <c r="R1032" i="5" a="1"/>
  <c r="R1032" i="5" s="1"/>
  <c r="R1033" i="5" a="1"/>
  <c r="R1033" i="5" s="1"/>
  <c r="R1034" i="5" a="1"/>
  <c r="R1034" i="5" s="1"/>
  <c r="R1035" i="5" a="1"/>
  <c r="R1035" i="5" s="1"/>
  <c r="R1036" i="5" a="1"/>
  <c r="R1036" i="5" s="1"/>
  <c r="R1037" i="5" a="1"/>
  <c r="R1037" i="5" s="1"/>
  <c r="R1038" i="5" a="1"/>
  <c r="R1038" i="5" s="1"/>
  <c r="R1039" i="5" a="1"/>
  <c r="R1039" i="5" s="1"/>
  <c r="R1040" i="5" a="1"/>
  <c r="R1040" i="5" s="1"/>
  <c r="R1041" i="5" a="1"/>
  <c r="R1041" i="5" s="1"/>
  <c r="R1042" i="5" a="1"/>
  <c r="R1042" i="5" s="1"/>
  <c r="R1043" i="5" a="1"/>
  <c r="R1043" i="5" s="1"/>
  <c r="R1044" i="5" a="1"/>
  <c r="R1044" i="5" s="1"/>
  <c r="R1045" i="5" a="1"/>
  <c r="R1045" i="5" s="1"/>
  <c r="R1046" i="5" a="1"/>
  <c r="R1046" i="5" s="1"/>
  <c r="R1047" i="5" a="1"/>
  <c r="R1047" i="5" s="1"/>
  <c r="R1048" i="5" a="1"/>
  <c r="R1048" i="5" s="1"/>
  <c r="R1049" i="5" a="1"/>
  <c r="R1049" i="5" s="1"/>
  <c r="R1050" i="5" a="1"/>
  <c r="R1050" i="5" s="1"/>
  <c r="R1051" i="5" a="1"/>
  <c r="R1051" i="5" s="1"/>
  <c r="R1052" i="5" a="1"/>
  <c r="R1052" i="5" s="1"/>
  <c r="R1053" i="5" a="1"/>
  <c r="R1053" i="5" s="1"/>
  <c r="R1054" i="5" a="1"/>
  <c r="R1054" i="5" s="1"/>
  <c r="R1055" i="5" a="1"/>
  <c r="R1055" i="5" s="1"/>
  <c r="R1056" i="5" a="1"/>
  <c r="R1056" i="5" s="1"/>
  <c r="R1057" i="5" a="1"/>
  <c r="R1057" i="5" s="1"/>
  <c r="R1058" i="5" a="1"/>
  <c r="R1058" i="5" s="1"/>
  <c r="R1059" i="5" a="1"/>
  <c r="R1059" i="5" s="1"/>
  <c r="R1060" i="5" a="1"/>
  <c r="R1060" i="5" s="1"/>
  <c r="R1061" i="5" a="1"/>
  <c r="R1061" i="5" s="1"/>
  <c r="R1062" i="5" a="1"/>
  <c r="R1062" i="5" s="1"/>
  <c r="R1063" i="5" a="1"/>
  <c r="R1063" i="5" s="1"/>
  <c r="R1064" i="5" a="1"/>
  <c r="R1064" i="5" s="1"/>
  <c r="R1065" i="5" a="1"/>
  <c r="R1065" i="5" s="1"/>
  <c r="R1066" i="5" a="1"/>
  <c r="R1066" i="5" s="1"/>
  <c r="R1067" i="5" a="1"/>
  <c r="R1067" i="5" s="1"/>
  <c r="R1068" i="5" a="1"/>
  <c r="R1068" i="5" s="1"/>
  <c r="R1069" i="5" a="1"/>
  <c r="R1069" i="5" s="1"/>
  <c r="R1070" i="5" a="1"/>
  <c r="R1070" i="5" s="1"/>
  <c r="R1071" i="5" a="1"/>
  <c r="R1071" i="5" s="1"/>
  <c r="R1072" i="5" a="1"/>
  <c r="R1072" i="5" s="1"/>
  <c r="R1073" i="5" a="1"/>
  <c r="R1073" i="5" s="1"/>
  <c r="R1074" i="5" a="1"/>
  <c r="R1074" i="5" s="1"/>
  <c r="R1075" i="5" a="1"/>
  <c r="R1075" i="5" s="1"/>
  <c r="R1076" i="5" a="1"/>
  <c r="R1076" i="5" s="1"/>
  <c r="R1077" i="5" a="1"/>
  <c r="R1077" i="5" s="1"/>
  <c r="R1078" i="5" a="1"/>
  <c r="R1078" i="5" s="1"/>
  <c r="R1079" i="5" a="1"/>
  <c r="R1079" i="5" s="1"/>
  <c r="R1080" i="5" a="1"/>
  <c r="R1080" i="5" s="1"/>
  <c r="R1081" i="5" a="1"/>
  <c r="R1081" i="5" s="1"/>
  <c r="R1082" i="5" a="1"/>
  <c r="R1082" i="5" s="1"/>
  <c r="R1083" i="5" a="1"/>
  <c r="R1083" i="5" s="1"/>
  <c r="R1084" i="5" a="1"/>
  <c r="R1084" i="5" s="1"/>
  <c r="R1085" i="5" a="1"/>
  <c r="R1085" i="5" s="1"/>
  <c r="R1086" i="5" a="1"/>
  <c r="R1086" i="5" s="1"/>
  <c r="R1087" i="5" a="1"/>
  <c r="R1087" i="5" s="1"/>
  <c r="R1088" i="5" a="1"/>
  <c r="R1088" i="5" s="1"/>
  <c r="R1089" i="5" a="1"/>
  <c r="R1089" i="5" s="1"/>
  <c r="R1090" i="5" a="1"/>
  <c r="R1090" i="5" s="1"/>
  <c r="R1091" i="5" a="1"/>
  <c r="R1091" i="5" s="1"/>
  <c r="R1092" i="5" a="1"/>
  <c r="R1092" i="5" s="1"/>
  <c r="R1093" i="5" a="1"/>
  <c r="R1093" i="5" s="1"/>
  <c r="R1094" i="5" a="1"/>
  <c r="R1094" i="5" s="1"/>
  <c r="R1095" i="5" a="1"/>
  <c r="R1095" i="5" s="1"/>
  <c r="R1096" i="5" a="1"/>
  <c r="R1096" i="5" s="1"/>
  <c r="R1097" i="5" a="1"/>
  <c r="R1097" i="5" s="1"/>
  <c r="R1098" i="5" a="1"/>
  <c r="R1098" i="5" s="1"/>
  <c r="R1099" i="5" a="1"/>
  <c r="R1099" i="5" s="1"/>
  <c r="R1100" i="5" a="1"/>
  <c r="R1100" i="5" s="1"/>
  <c r="R1101" i="5" a="1"/>
  <c r="R1101" i="5" s="1"/>
  <c r="R1102" i="5" a="1"/>
  <c r="R1102" i="5" s="1"/>
  <c r="R1103" i="5" a="1"/>
  <c r="R1103" i="5" s="1"/>
  <c r="R1104" i="5" a="1"/>
  <c r="R1104" i="5" s="1"/>
  <c r="R1105" i="5" a="1"/>
  <c r="R1105" i="5" s="1"/>
  <c r="R1106" i="5" a="1"/>
  <c r="R1106" i="5" s="1"/>
  <c r="R1107" i="5" a="1"/>
  <c r="R1107" i="5" s="1"/>
  <c r="R1108" i="5" a="1"/>
  <c r="R1108" i="5" s="1"/>
  <c r="R1109" i="5" a="1"/>
  <c r="R1109" i="5" s="1"/>
  <c r="R1110" i="5" a="1"/>
  <c r="R1110" i="5" s="1"/>
  <c r="R1111" i="5" a="1"/>
  <c r="R1111" i="5" s="1"/>
  <c r="R1112" i="5" a="1"/>
  <c r="R1112" i="5" s="1"/>
  <c r="R1113" i="5" a="1"/>
  <c r="R1113" i="5" s="1"/>
  <c r="R1114" i="5" a="1"/>
  <c r="R1114" i="5" s="1"/>
  <c r="R1115" i="5" a="1"/>
  <c r="R1115" i="5" s="1"/>
  <c r="R1116" i="5" a="1"/>
  <c r="R1116" i="5" s="1"/>
  <c r="R1117" i="5" a="1"/>
  <c r="R1117" i="5" s="1"/>
  <c r="R1118" i="5" a="1"/>
  <c r="R1118" i="5" s="1"/>
  <c r="R1119" i="5" a="1"/>
  <c r="R1119" i="5" s="1"/>
  <c r="R1120" i="5" a="1"/>
  <c r="R1120" i="5" s="1"/>
  <c r="R1121" i="5" a="1"/>
  <c r="R1121" i="5" s="1"/>
  <c r="R1122" i="5" a="1"/>
  <c r="R1122" i="5" s="1"/>
  <c r="R1123" i="5" a="1"/>
  <c r="R1123" i="5" s="1"/>
  <c r="R1124" i="5" a="1"/>
  <c r="R1124" i="5" s="1"/>
  <c r="R1125" i="5" a="1"/>
  <c r="R1125" i="5" s="1"/>
  <c r="R1126" i="5" a="1"/>
  <c r="R1126" i="5" s="1"/>
  <c r="R1127" i="5" a="1"/>
  <c r="R1127" i="5" s="1"/>
  <c r="R1128" i="5" a="1"/>
  <c r="R1128" i="5" s="1"/>
  <c r="R1129" i="5" a="1"/>
  <c r="R1129" i="5" s="1"/>
  <c r="R1130" i="5" a="1"/>
  <c r="R1130" i="5" s="1"/>
  <c r="R1131" i="5" a="1"/>
  <c r="R1131" i="5" s="1"/>
  <c r="R1132" i="5" a="1"/>
  <c r="R1132" i="5" s="1"/>
  <c r="R1133" i="5" a="1"/>
  <c r="R1133" i="5" s="1"/>
  <c r="R1134" i="5" a="1"/>
  <c r="R1134" i="5" s="1"/>
  <c r="R1135" i="5" a="1"/>
  <c r="R1135" i="5" s="1"/>
  <c r="R1136" i="5" a="1"/>
  <c r="R1136" i="5" s="1"/>
  <c r="R1137" i="5" a="1"/>
  <c r="R1137" i="5" s="1"/>
  <c r="R1138" i="5" a="1"/>
  <c r="R1138" i="5" s="1"/>
  <c r="R1139" i="5" a="1"/>
  <c r="R1139" i="5" s="1"/>
  <c r="R1140" i="5" a="1"/>
  <c r="R1140" i="5" s="1"/>
  <c r="R1141" i="5" a="1"/>
  <c r="R1141" i="5" s="1"/>
  <c r="R1142" i="5" a="1"/>
  <c r="R1142" i="5" s="1"/>
  <c r="R1143" i="5" a="1"/>
  <c r="R1143" i="5" s="1"/>
  <c r="R1144" i="5" a="1"/>
  <c r="R1144" i="5" s="1"/>
  <c r="R1145" i="5" a="1"/>
  <c r="R1145" i="5" s="1"/>
  <c r="R1146" i="5" a="1"/>
  <c r="R1146" i="5" s="1"/>
  <c r="R1147" i="5" a="1"/>
  <c r="R1147" i="5" s="1"/>
  <c r="R1148" i="5" a="1"/>
  <c r="R1148" i="5" s="1"/>
  <c r="R1149" i="5" a="1"/>
  <c r="R1149" i="5" s="1"/>
  <c r="R1150" i="5" a="1"/>
  <c r="R1150" i="5" s="1"/>
  <c r="R1151" i="5" a="1"/>
  <c r="R1151" i="5" s="1"/>
  <c r="R1152" i="5" a="1"/>
  <c r="R1152" i="5" s="1"/>
  <c r="R1153" i="5" a="1"/>
  <c r="R1153" i="5" s="1"/>
  <c r="R1154" i="5" a="1"/>
  <c r="R1154" i="5" s="1"/>
  <c r="R1155" i="5" a="1"/>
  <c r="R1155" i="5" s="1"/>
  <c r="R1156" i="5" a="1"/>
  <c r="R1156" i="5" s="1"/>
  <c r="R1157" i="5" a="1"/>
  <c r="R1157" i="5" s="1"/>
  <c r="R1158" i="5" a="1"/>
  <c r="R1158" i="5" s="1"/>
  <c r="R1159" i="5" a="1"/>
  <c r="R1159" i="5" s="1"/>
  <c r="R1160" i="5" a="1"/>
  <c r="R1160" i="5" s="1"/>
  <c r="R1161" i="5" a="1"/>
  <c r="R1161" i="5" s="1"/>
  <c r="R1162" i="5" a="1"/>
  <c r="R1162" i="5" s="1"/>
  <c r="R1163" i="5" a="1"/>
  <c r="R1163" i="5" s="1"/>
  <c r="R1164" i="5" a="1"/>
  <c r="R1164" i="5" s="1"/>
  <c r="R1165" i="5" a="1"/>
  <c r="R1165" i="5" s="1"/>
  <c r="R1166" i="5" a="1"/>
  <c r="R1166" i="5" s="1"/>
  <c r="R1167" i="5" a="1"/>
  <c r="R1167" i="5" s="1"/>
  <c r="R1168" i="5" a="1"/>
  <c r="R1168" i="5" s="1"/>
  <c r="R1169" i="5" a="1"/>
  <c r="R1169" i="5" s="1"/>
  <c r="R1170" i="5" a="1"/>
  <c r="R1170" i="5" s="1"/>
  <c r="R1171" i="5" a="1"/>
  <c r="R1171" i="5" s="1"/>
  <c r="R1172" i="5" a="1"/>
  <c r="R1172" i="5" s="1"/>
  <c r="R1173" i="5" a="1"/>
  <c r="R1173" i="5" s="1"/>
  <c r="R1174" i="5" a="1"/>
  <c r="R1174" i="5" s="1"/>
  <c r="R1175" i="5" a="1"/>
  <c r="R1175" i="5" s="1"/>
  <c r="R1176" i="5" a="1"/>
  <c r="R1176" i="5" s="1"/>
  <c r="R1177" i="5" a="1"/>
  <c r="R1177" i="5" s="1"/>
  <c r="R1178" i="5" a="1"/>
  <c r="R1178" i="5" s="1"/>
  <c r="R1179" i="5" a="1"/>
  <c r="R1179" i="5" s="1"/>
  <c r="R1180" i="5" a="1"/>
  <c r="R1180" i="5" s="1"/>
  <c r="R1181" i="5" a="1"/>
  <c r="R1181" i="5" s="1"/>
  <c r="R1182" i="5" a="1"/>
  <c r="R1182" i="5" s="1"/>
  <c r="R1183" i="5" a="1"/>
  <c r="R1183" i="5" s="1"/>
  <c r="R1184" i="5" a="1"/>
  <c r="R1184" i="5" s="1"/>
  <c r="R1185" i="5" a="1"/>
  <c r="R1185" i="5" s="1"/>
  <c r="R1186" i="5" a="1"/>
  <c r="R1186" i="5" s="1"/>
  <c r="R1187" i="5" a="1"/>
  <c r="R1187" i="5" s="1"/>
  <c r="R1188" i="5" a="1"/>
  <c r="R1188" i="5" s="1"/>
  <c r="R1189" i="5" a="1"/>
  <c r="R1189" i="5" s="1"/>
  <c r="R1190" i="5" a="1"/>
  <c r="R1190" i="5" s="1"/>
  <c r="R1191" i="5" a="1"/>
  <c r="R1191" i="5" s="1"/>
  <c r="R1192" i="5" a="1"/>
  <c r="R1192" i="5" s="1"/>
  <c r="R1193" i="5" a="1"/>
  <c r="R1193" i="5" s="1"/>
  <c r="R1194" i="5" a="1"/>
  <c r="R1194" i="5" s="1"/>
  <c r="R1195" i="5" a="1"/>
  <c r="R1195" i="5" s="1"/>
  <c r="R1196" i="5" a="1"/>
  <c r="R1196" i="5" s="1"/>
  <c r="R1197" i="5" a="1"/>
  <c r="R1197" i="5" s="1"/>
  <c r="R1198" i="5" a="1"/>
  <c r="R1198" i="5" s="1"/>
  <c r="R1199" i="5" a="1"/>
  <c r="R1199" i="5" s="1"/>
  <c r="R1200" i="5" a="1"/>
  <c r="R1200" i="5" s="1"/>
  <c r="R1201" i="5" a="1"/>
  <c r="R1201" i="5" s="1"/>
  <c r="R1202" i="5" a="1"/>
  <c r="R1202" i="5" s="1"/>
  <c r="R1203" i="5" a="1"/>
  <c r="R1203" i="5" s="1"/>
  <c r="R1204" i="5" a="1"/>
  <c r="R1204" i="5" s="1"/>
  <c r="R1205" i="5" a="1"/>
  <c r="R1205" i="5" s="1"/>
  <c r="R1206" i="5" a="1"/>
  <c r="R1206" i="5" s="1"/>
  <c r="R1207" i="5" a="1"/>
  <c r="R1207" i="5" s="1"/>
  <c r="R1208" i="5" a="1"/>
  <c r="R1208" i="5" s="1"/>
  <c r="R1209" i="5" a="1"/>
  <c r="R1209" i="5" s="1"/>
  <c r="R1210" i="5" a="1"/>
  <c r="R1210" i="5" s="1"/>
  <c r="R1211" i="5" a="1"/>
  <c r="R1211" i="5" s="1"/>
  <c r="R1212" i="5" a="1"/>
  <c r="R1212" i="5" s="1"/>
  <c r="R1213" i="5" a="1"/>
  <c r="R1213" i="5" s="1"/>
  <c r="R1214" i="5" a="1"/>
  <c r="R1214" i="5" s="1"/>
  <c r="R1215" i="5" a="1"/>
  <c r="R1215" i="5" s="1"/>
  <c r="R1216" i="5" a="1"/>
  <c r="R1216" i="5" s="1"/>
  <c r="R1217" i="5" a="1"/>
  <c r="R1217" i="5" s="1"/>
  <c r="R1218" i="5" a="1"/>
  <c r="R1218" i="5" s="1"/>
  <c r="R1219" i="5" a="1"/>
  <c r="R1219" i="5" s="1"/>
  <c r="R1220" i="5" a="1"/>
  <c r="R1220" i="5" s="1"/>
  <c r="R1221" i="5" a="1"/>
  <c r="R1221" i="5" s="1"/>
  <c r="R1222" i="5" a="1"/>
  <c r="R1222" i="5" s="1"/>
  <c r="R1223" i="5" a="1"/>
  <c r="R1223" i="5" s="1"/>
  <c r="R1224" i="5" a="1"/>
  <c r="R1224" i="5" s="1"/>
  <c r="R1225" i="5" a="1"/>
  <c r="R1225" i="5" s="1"/>
  <c r="R1226" i="5" a="1"/>
  <c r="R1226" i="5" s="1"/>
  <c r="R1227" i="5" a="1"/>
  <c r="R1227" i="5" s="1"/>
  <c r="R1228" i="5" a="1"/>
  <c r="R1228" i="5" s="1"/>
  <c r="R1229" i="5" a="1"/>
  <c r="R1229" i="5" s="1"/>
  <c r="R1230" i="5" a="1"/>
  <c r="R1230" i="5" s="1"/>
  <c r="R1231" i="5" a="1"/>
  <c r="R1231" i="5" s="1"/>
  <c r="R1232" i="5" a="1"/>
  <c r="R1232" i="5" s="1"/>
  <c r="R1233" i="5" a="1"/>
  <c r="R1233" i="5" s="1"/>
  <c r="R1234" i="5" a="1"/>
  <c r="R1234" i="5" s="1"/>
  <c r="R1235" i="5" a="1"/>
  <c r="R1235" i="5" s="1"/>
  <c r="R1236" i="5" a="1"/>
  <c r="R1236" i="5" s="1"/>
  <c r="R1237" i="5" a="1"/>
  <c r="R1237" i="5" s="1"/>
  <c r="R1238" i="5" a="1"/>
  <c r="R1238" i="5" s="1"/>
  <c r="R1239" i="5" a="1"/>
  <c r="R1239" i="5" s="1"/>
  <c r="R1240" i="5" a="1"/>
  <c r="R1240" i="5" s="1"/>
  <c r="R1241" i="5" a="1"/>
  <c r="R1241" i="5" s="1"/>
  <c r="R1242" i="5" a="1"/>
  <c r="R1242" i="5" s="1"/>
  <c r="R1243" i="5" a="1"/>
  <c r="R1243" i="5" s="1"/>
  <c r="R1244" i="5" a="1"/>
  <c r="R1244" i="5" s="1"/>
  <c r="R1245" i="5" a="1"/>
  <c r="R1245" i="5" s="1"/>
  <c r="R1246" i="5" a="1"/>
  <c r="R1246" i="5" s="1"/>
  <c r="R1247" i="5" a="1"/>
  <c r="R1247" i="5" s="1"/>
  <c r="R1248" i="5" a="1"/>
  <c r="R1248" i="5" s="1"/>
  <c r="R1249" i="5" a="1"/>
  <c r="R1249" i="5" s="1"/>
  <c r="R1250" i="5" a="1"/>
  <c r="R1250" i="5" s="1"/>
  <c r="R1251" i="5" a="1"/>
  <c r="R1251" i="5" s="1"/>
  <c r="R1252" i="5" a="1"/>
  <c r="R1252" i="5" s="1"/>
  <c r="R1253" i="5" a="1"/>
  <c r="R1253" i="5" s="1"/>
  <c r="R1254" i="5" a="1"/>
  <c r="R1254" i="5" s="1"/>
  <c r="R1255" i="5" a="1"/>
  <c r="R1255" i="5" s="1"/>
  <c r="R1256" i="5" a="1"/>
  <c r="R1256" i="5" s="1"/>
  <c r="R1257" i="5" a="1"/>
  <c r="R1257" i="5" s="1"/>
  <c r="R1258" i="5" a="1"/>
  <c r="R1258" i="5" s="1"/>
  <c r="R1259" i="5" a="1"/>
  <c r="R1259" i="5" s="1"/>
  <c r="R1260" i="5" a="1"/>
  <c r="R1260" i="5" s="1"/>
  <c r="R1261" i="5" a="1"/>
  <c r="R1261" i="5" s="1"/>
  <c r="R1262" i="5" a="1"/>
  <c r="R1262" i="5" s="1"/>
  <c r="R1263" i="5" a="1"/>
  <c r="R1263" i="5" s="1"/>
  <c r="R1264" i="5" a="1"/>
  <c r="R1264" i="5" s="1"/>
  <c r="R1265" i="5" a="1"/>
  <c r="R1265" i="5" s="1"/>
  <c r="R1266" i="5" a="1"/>
  <c r="R1266" i="5" s="1"/>
  <c r="R1267" i="5" a="1"/>
  <c r="R1267" i="5" s="1"/>
  <c r="R1268" i="5" a="1"/>
  <c r="R1268" i="5" s="1"/>
  <c r="R1269" i="5" a="1"/>
  <c r="R1269" i="5" s="1"/>
  <c r="R1270" i="5" a="1"/>
  <c r="R1270" i="5" s="1"/>
  <c r="R1271" i="5" a="1"/>
  <c r="R1271" i="5" s="1"/>
  <c r="R1272" i="5" a="1"/>
  <c r="R1272" i="5" s="1"/>
  <c r="R1273" i="5" a="1"/>
  <c r="R1273" i="5" s="1"/>
  <c r="R1274" i="5" a="1"/>
  <c r="R1274" i="5" s="1"/>
  <c r="R1275" i="5" a="1"/>
  <c r="R1275" i="5" s="1"/>
  <c r="R1276" i="5" a="1"/>
  <c r="R1276" i="5" s="1"/>
  <c r="R1277" i="5" a="1"/>
  <c r="R1277" i="5" s="1"/>
  <c r="R1278" i="5" a="1"/>
  <c r="R1278" i="5" s="1"/>
  <c r="R1279" i="5" a="1"/>
  <c r="R1279" i="5" s="1"/>
  <c r="R1280" i="5" a="1"/>
  <c r="R1280" i="5" s="1"/>
  <c r="R1281" i="5" a="1"/>
  <c r="R1281" i="5" s="1"/>
  <c r="R1282" i="5" a="1"/>
  <c r="R1282" i="5" s="1"/>
  <c r="R1283" i="5" a="1"/>
  <c r="R1283" i="5" s="1"/>
  <c r="R1284" i="5" a="1"/>
  <c r="R1284" i="5" s="1"/>
  <c r="R1285" i="5" a="1"/>
  <c r="R1285" i="5" s="1"/>
  <c r="R1286" i="5" a="1"/>
  <c r="R1286" i="5" s="1"/>
  <c r="R1287" i="5" a="1"/>
  <c r="R1287" i="5" s="1"/>
  <c r="R1288" i="5" a="1"/>
  <c r="R1288" i="5" s="1"/>
  <c r="R1289" i="5" a="1"/>
  <c r="R1289" i="5" s="1"/>
  <c r="R1290" i="5" a="1"/>
  <c r="R1290" i="5" s="1"/>
  <c r="R1291" i="5" a="1"/>
  <c r="R1291" i="5" s="1"/>
  <c r="R1292" i="5" a="1"/>
  <c r="R1292" i="5" s="1"/>
  <c r="R1293" i="5" a="1"/>
  <c r="R1293" i="5" s="1"/>
  <c r="R1294" i="5" a="1"/>
  <c r="R1294" i="5" s="1"/>
  <c r="R1295" i="5" a="1"/>
  <c r="R1295" i="5" s="1"/>
  <c r="R1296" i="5" a="1"/>
  <c r="R1296" i="5" s="1"/>
  <c r="R1297" i="5" a="1"/>
  <c r="R1297" i="5" s="1"/>
  <c r="R1298" i="5" a="1"/>
  <c r="R1298" i="5" s="1"/>
  <c r="R1299" i="5" a="1"/>
  <c r="R1299" i="5" s="1"/>
  <c r="R1300" i="5" a="1"/>
  <c r="R1300" i="5" s="1"/>
  <c r="R1301" i="5" a="1"/>
  <c r="R1301" i="5" s="1"/>
  <c r="R1302" i="5" a="1"/>
  <c r="R1302" i="5" s="1"/>
  <c r="R1303" i="5" a="1"/>
  <c r="R1303" i="5" s="1"/>
  <c r="R1304" i="5" a="1"/>
  <c r="R1304" i="5" s="1"/>
  <c r="R1305" i="5" a="1"/>
  <c r="R1305" i="5" s="1"/>
  <c r="R1306" i="5" a="1"/>
  <c r="R1306" i="5" s="1"/>
  <c r="R1307" i="5" a="1"/>
  <c r="R1307" i="5" s="1"/>
  <c r="R1308" i="5" a="1"/>
  <c r="R1308" i="5" s="1"/>
  <c r="R1309" i="5" a="1"/>
  <c r="R1309" i="5" s="1"/>
  <c r="R1310" i="5" a="1"/>
  <c r="R1310" i="5" s="1"/>
  <c r="R1311" i="5" a="1"/>
  <c r="R1311" i="5" s="1"/>
  <c r="R1312" i="5" a="1"/>
  <c r="R1312" i="5" s="1"/>
  <c r="R1313" i="5" a="1"/>
  <c r="R1313" i="5" s="1"/>
  <c r="R1314" i="5" a="1"/>
  <c r="R1314" i="5" s="1"/>
  <c r="R1315" i="5" a="1"/>
  <c r="R1315" i="5" s="1"/>
  <c r="R1316" i="5" a="1"/>
  <c r="R1316" i="5" s="1"/>
  <c r="R1317" i="5" a="1"/>
  <c r="R1317" i="5" s="1"/>
  <c r="R1318" i="5" a="1"/>
  <c r="R1318" i="5" s="1"/>
  <c r="R1319" i="5" a="1"/>
  <c r="R1319" i="5" s="1"/>
  <c r="R1320" i="5" a="1"/>
  <c r="R1320" i="5" s="1"/>
  <c r="R1321" i="5" a="1"/>
  <c r="R1321" i="5" s="1"/>
  <c r="R1322" i="5" a="1"/>
  <c r="R1322" i="5" s="1"/>
  <c r="R1323" i="5" a="1"/>
  <c r="R1323" i="5" s="1"/>
  <c r="R1324" i="5" a="1"/>
  <c r="R1324" i="5" s="1"/>
  <c r="R1325" i="5" a="1"/>
  <c r="R1325" i="5" s="1"/>
  <c r="R1326" i="5" a="1"/>
  <c r="R1326" i="5" s="1"/>
  <c r="R1327" i="5" a="1"/>
  <c r="R1327" i="5" s="1"/>
  <c r="R1328" i="5" a="1"/>
  <c r="R1328" i="5" s="1"/>
  <c r="R1329" i="5" a="1"/>
  <c r="R1329" i="5" s="1"/>
  <c r="R1330" i="5" a="1"/>
  <c r="R1330" i="5" s="1"/>
  <c r="R1331" i="5" a="1"/>
  <c r="R1331" i="5" s="1"/>
  <c r="R1332" i="5" a="1"/>
  <c r="R1332" i="5" s="1"/>
  <c r="R1333" i="5" a="1"/>
  <c r="R1333" i="5" s="1"/>
  <c r="R1334" i="5" a="1"/>
  <c r="R1334" i="5" s="1"/>
  <c r="R1335" i="5" a="1"/>
  <c r="R1335" i="5" s="1"/>
  <c r="R1336" i="5" a="1"/>
  <c r="R1336" i="5" s="1"/>
  <c r="R1337" i="5" a="1"/>
  <c r="R1337" i="5" s="1"/>
  <c r="R1338" i="5" a="1"/>
  <c r="R1338" i="5" s="1"/>
  <c r="R1339" i="5" a="1"/>
  <c r="R1339" i="5" s="1"/>
  <c r="R1340" i="5" a="1"/>
  <c r="R1340" i="5" s="1"/>
  <c r="R1341" i="5" a="1"/>
  <c r="R1341" i="5" s="1"/>
  <c r="R1342" i="5" a="1"/>
  <c r="R1342" i="5" s="1"/>
  <c r="R1343" i="5" a="1"/>
  <c r="R1343" i="5" s="1"/>
  <c r="R1344" i="5" a="1"/>
  <c r="R1344" i="5" s="1"/>
  <c r="R1345" i="5" a="1"/>
  <c r="R1345" i="5" s="1"/>
  <c r="R1346" i="5" a="1"/>
  <c r="R1346" i="5" s="1"/>
  <c r="R1347" i="5" a="1"/>
  <c r="R1347" i="5" s="1"/>
  <c r="R1348" i="5" a="1"/>
  <c r="R1348" i="5" s="1"/>
  <c r="R1349" i="5" a="1"/>
  <c r="R1349" i="5" s="1"/>
  <c r="R1350" i="5" a="1"/>
  <c r="R1350" i="5" s="1"/>
  <c r="R1351" i="5" a="1"/>
  <c r="R1351" i="5" s="1"/>
  <c r="R1352" i="5" a="1"/>
  <c r="R1352" i="5" s="1"/>
  <c r="R1353" i="5" a="1"/>
  <c r="R1353" i="5" s="1"/>
  <c r="R1354" i="5" a="1"/>
  <c r="R1354" i="5" s="1"/>
  <c r="R1355" i="5" a="1"/>
  <c r="R1355" i="5" s="1"/>
  <c r="R1356" i="5" a="1"/>
  <c r="R1356" i="5" s="1"/>
  <c r="R1357" i="5" a="1"/>
  <c r="R1357" i="5" s="1"/>
  <c r="R1358" i="5" a="1"/>
  <c r="R1358" i="5" s="1"/>
  <c r="R1359" i="5" a="1"/>
  <c r="R1359" i="5" s="1"/>
  <c r="R1360" i="5" a="1"/>
  <c r="R1360" i="5" s="1"/>
  <c r="R1361" i="5" a="1"/>
  <c r="R1361" i="5" s="1"/>
  <c r="R1362" i="5" a="1"/>
  <c r="R1362" i="5" s="1"/>
  <c r="R1363" i="5" a="1"/>
  <c r="R1363" i="5" s="1"/>
  <c r="R1364" i="5" a="1"/>
  <c r="R1364" i="5" s="1"/>
  <c r="R1365" i="5" a="1"/>
  <c r="R1365" i="5" s="1"/>
  <c r="R1366" i="5" a="1"/>
  <c r="R1366" i="5" s="1"/>
  <c r="R1367" i="5" a="1"/>
  <c r="R1367" i="5" s="1"/>
  <c r="R1368" i="5" a="1"/>
  <c r="R1368" i="5" s="1"/>
  <c r="R1369" i="5" a="1"/>
  <c r="R1369" i="5" s="1"/>
  <c r="R1370" i="5" a="1"/>
  <c r="R1370" i="5" s="1"/>
  <c r="R1371" i="5" a="1"/>
  <c r="R1371" i="5" s="1"/>
  <c r="R1372" i="5" a="1"/>
  <c r="R1372" i="5" s="1"/>
  <c r="R1373" i="5" a="1"/>
  <c r="R1373" i="5" s="1"/>
  <c r="R1374" i="5" a="1"/>
  <c r="R1374" i="5" s="1"/>
  <c r="R1375" i="5" a="1"/>
  <c r="R1375" i="5" s="1"/>
  <c r="R1376" i="5" a="1"/>
  <c r="R1376" i="5" s="1"/>
  <c r="R1377" i="5" a="1"/>
  <c r="R1377" i="5" s="1"/>
  <c r="R1378" i="5" a="1"/>
  <c r="R1378" i="5" s="1"/>
  <c r="R1379" i="5" a="1"/>
  <c r="R1379" i="5" s="1"/>
  <c r="R1380" i="5" a="1"/>
  <c r="R1380" i="5" s="1"/>
  <c r="R1381" i="5" a="1"/>
  <c r="R1381" i="5" s="1"/>
  <c r="R1382" i="5" a="1"/>
  <c r="R1382" i="5" s="1"/>
  <c r="R1383" i="5" a="1"/>
  <c r="R1383" i="5" s="1"/>
  <c r="R1384" i="5" a="1"/>
  <c r="R1384" i="5" s="1"/>
  <c r="R1385" i="5" a="1"/>
  <c r="R1385" i="5" s="1"/>
  <c r="R1386" i="5" a="1"/>
  <c r="R1386" i="5" s="1"/>
  <c r="R1387" i="5" a="1"/>
  <c r="R1387" i="5" s="1"/>
  <c r="R1388" i="5" a="1"/>
  <c r="R1388" i="5" s="1"/>
  <c r="R1389" i="5" a="1"/>
  <c r="R1389" i="5" s="1"/>
  <c r="R1390" i="5" a="1"/>
  <c r="R1390" i="5" s="1"/>
  <c r="R1391" i="5" a="1"/>
  <c r="R1391" i="5" s="1"/>
  <c r="R1392" i="5" a="1"/>
  <c r="R1392" i="5" s="1"/>
  <c r="R1393" i="5" a="1"/>
  <c r="R1393" i="5" s="1"/>
  <c r="R1394" i="5" a="1"/>
  <c r="R1394" i="5" s="1"/>
  <c r="R1395" i="5" a="1"/>
  <c r="R1395" i="5" s="1"/>
  <c r="R1396" i="5" a="1"/>
  <c r="R1396" i="5" s="1"/>
  <c r="R1397" i="5" a="1"/>
  <c r="R1397" i="5" s="1"/>
  <c r="R1398" i="5" a="1"/>
  <c r="R1398" i="5" s="1"/>
  <c r="R1399" i="5" a="1"/>
  <c r="R1399" i="5" s="1"/>
  <c r="R1400" i="5" a="1"/>
  <c r="R1400" i="5" s="1"/>
  <c r="R1401" i="5" a="1"/>
  <c r="R1401" i="5" s="1"/>
  <c r="R1402" i="5" a="1"/>
  <c r="R1402" i="5" s="1"/>
  <c r="R1403" i="5" a="1"/>
  <c r="R1403" i="5" s="1"/>
  <c r="R1404" i="5" a="1"/>
  <c r="R1404" i="5" s="1"/>
  <c r="R1405" i="5" a="1"/>
  <c r="R1405" i="5" s="1"/>
  <c r="R1406" i="5" a="1"/>
  <c r="R1406" i="5" s="1"/>
  <c r="R1407" i="5" a="1"/>
  <c r="R1407" i="5" s="1"/>
  <c r="R1408" i="5" a="1"/>
  <c r="R1408" i="5" s="1"/>
  <c r="R1409" i="5" a="1"/>
  <c r="R1409" i="5" s="1"/>
  <c r="R1410" i="5" a="1"/>
  <c r="R1410" i="5" s="1"/>
  <c r="R1411" i="5" a="1"/>
  <c r="R1411" i="5" s="1"/>
  <c r="R1412" i="5" a="1"/>
  <c r="R1412" i="5" s="1"/>
  <c r="R1413" i="5" a="1"/>
  <c r="R1413" i="5" s="1"/>
  <c r="R1414" i="5" a="1"/>
  <c r="R1414" i="5" s="1"/>
  <c r="R1415" i="5" a="1"/>
  <c r="R1415" i="5" s="1"/>
  <c r="R1416" i="5" a="1"/>
  <c r="R1416" i="5" s="1"/>
  <c r="R1417" i="5" a="1"/>
  <c r="R1417" i="5" s="1"/>
  <c r="R1418" i="5" a="1"/>
  <c r="R1418" i="5" s="1"/>
  <c r="R1419" i="5" a="1"/>
  <c r="R1419" i="5" s="1"/>
  <c r="R1420" i="5" a="1"/>
  <c r="R1420" i="5" s="1"/>
  <c r="R1421" i="5" a="1"/>
  <c r="R1421" i="5" s="1"/>
  <c r="R1422" i="5" a="1"/>
  <c r="R1422" i="5" s="1"/>
  <c r="R1423" i="5" a="1"/>
  <c r="R1423" i="5" s="1"/>
  <c r="R1424" i="5" a="1"/>
  <c r="R1424" i="5" s="1"/>
  <c r="R1425" i="5" a="1"/>
  <c r="R1425" i="5" s="1"/>
  <c r="R1426" i="5" a="1"/>
  <c r="R1426" i="5" s="1"/>
  <c r="R1427" i="5" a="1"/>
  <c r="R1427" i="5" s="1"/>
  <c r="R1428" i="5" a="1"/>
  <c r="R1428" i="5" s="1"/>
  <c r="R1429" i="5" a="1"/>
  <c r="R1429" i="5" s="1"/>
  <c r="R1430" i="5" a="1"/>
  <c r="R1430" i="5" s="1"/>
  <c r="R1431" i="5" a="1"/>
  <c r="R1431" i="5" s="1"/>
  <c r="R1432" i="5" a="1"/>
  <c r="R1432" i="5" s="1"/>
  <c r="R1433" i="5" a="1"/>
  <c r="R1433" i="5" s="1"/>
  <c r="R1434" i="5" a="1"/>
  <c r="R1434" i="5" s="1"/>
  <c r="R1435" i="5" a="1"/>
  <c r="R1435" i="5" s="1"/>
  <c r="R1436" i="5" a="1"/>
  <c r="R1436" i="5" s="1"/>
  <c r="R1437" i="5" a="1"/>
  <c r="R1437" i="5" s="1"/>
  <c r="R1438" i="5" a="1"/>
  <c r="R1438" i="5" s="1"/>
  <c r="R1439" i="5" a="1"/>
  <c r="R1439" i="5" s="1"/>
  <c r="R1440" i="5" a="1"/>
  <c r="R1440" i="5" s="1"/>
  <c r="R1441" i="5" a="1"/>
  <c r="R1441" i="5" s="1"/>
  <c r="R1442" i="5" a="1"/>
  <c r="R1442" i="5" s="1"/>
  <c r="R1443" i="5" a="1"/>
  <c r="R1443" i="5" s="1"/>
  <c r="R1444" i="5" a="1"/>
  <c r="R1444" i="5" s="1"/>
  <c r="R1445" i="5" a="1"/>
  <c r="R1445" i="5" s="1"/>
  <c r="R1446" i="5" a="1"/>
  <c r="R1446" i="5" s="1"/>
  <c r="R1447" i="5" a="1"/>
  <c r="R1447" i="5" s="1"/>
  <c r="R1448" i="5" a="1"/>
  <c r="R1448" i="5" s="1"/>
  <c r="R1449" i="5" a="1"/>
  <c r="R1449" i="5" s="1"/>
  <c r="R1450" i="5" a="1"/>
  <c r="R1450" i="5" s="1"/>
  <c r="R1451" i="5" a="1"/>
  <c r="R1451" i="5" s="1"/>
  <c r="R1452" i="5" a="1"/>
  <c r="R1452" i="5" s="1"/>
  <c r="R1453" i="5" a="1"/>
  <c r="R1453" i="5" s="1"/>
  <c r="R1454" i="5" a="1"/>
  <c r="R1454" i="5" s="1"/>
  <c r="R1455" i="5" a="1"/>
  <c r="R1455" i="5" s="1"/>
  <c r="R1456" i="5" a="1"/>
  <c r="R1456" i="5" s="1"/>
  <c r="R1457" i="5" a="1"/>
  <c r="R1457" i="5" s="1"/>
  <c r="R1458" i="5" a="1"/>
  <c r="R1458" i="5" s="1"/>
  <c r="R1459" i="5" a="1"/>
  <c r="R1459" i="5" s="1"/>
  <c r="R1460" i="5" a="1"/>
  <c r="R1460" i="5" s="1"/>
  <c r="R1461" i="5" a="1"/>
  <c r="R1461" i="5" s="1"/>
  <c r="R1462" i="5" a="1"/>
  <c r="R1462" i="5" s="1"/>
  <c r="R1463" i="5" a="1"/>
  <c r="R1463" i="5" s="1"/>
  <c r="R1464" i="5" a="1"/>
  <c r="R1464" i="5" s="1"/>
  <c r="R1465" i="5" a="1"/>
  <c r="R1465" i="5" s="1"/>
  <c r="R1466" i="5" a="1"/>
  <c r="R1466" i="5" s="1"/>
  <c r="R1467" i="5" a="1"/>
  <c r="R1467" i="5" s="1"/>
  <c r="R1468" i="5" a="1"/>
  <c r="R1468" i="5" s="1"/>
  <c r="R1469" i="5" a="1"/>
  <c r="R1469" i="5" s="1"/>
  <c r="R1470" i="5" a="1"/>
  <c r="R1470" i="5" s="1"/>
  <c r="R1471" i="5" a="1"/>
  <c r="R1471" i="5" s="1"/>
  <c r="R1472" i="5" a="1"/>
  <c r="R1472" i="5" s="1"/>
  <c r="R1473" i="5" a="1"/>
  <c r="R1473" i="5" s="1"/>
  <c r="R1474" i="5" a="1"/>
  <c r="R1474" i="5" s="1"/>
  <c r="R1475" i="5" a="1"/>
  <c r="R1475" i="5" s="1"/>
  <c r="R1476" i="5" a="1"/>
  <c r="R1476" i="5" s="1"/>
  <c r="R1477" i="5" a="1"/>
  <c r="R1477" i="5" s="1"/>
  <c r="R1478" i="5" a="1"/>
  <c r="R1478" i="5" s="1"/>
  <c r="R1479" i="5" a="1"/>
  <c r="R1479" i="5" s="1"/>
  <c r="R1480" i="5" a="1"/>
  <c r="R1480" i="5" s="1"/>
  <c r="R1481" i="5" a="1"/>
  <c r="R1481" i="5" s="1"/>
  <c r="R1482" i="5" a="1"/>
  <c r="R1482" i="5" s="1"/>
  <c r="R1483" i="5" a="1"/>
  <c r="R1483" i="5" s="1"/>
  <c r="R1484" i="5" a="1"/>
  <c r="R1484" i="5" s="1"/>
  <c r="R1485" i="5" a="1"/>
  <c r="R1485" i="5" s="1"/>
  <c r="R1486" i="5" a="1"/>
  <c r="R1486" i="5" s="1"/>
  <c r="R1487" i="5" a="1"/>
  <c r="R1487" i="5" s="1"/>
  <c r="R1488" i="5" a="1"/>
  <c r="R1488" i="5" s="1"/>
  <c r="R1489" i="5" a="1"/>
  <c r="R1489" i="5" s="1"/>
  <c r="R1490" i="5" a="1"/>
  <c r="R1490" i="5" s="1"/>
  <c r="R1491" i="5" a="1"/>
  <c r="R1491" i="5" s="1"/>
  <c r="R1492" i="5" a="1"/>
  <c r="R1492" i="5" s="1"/>
  <c r="R1493" i="5" a="1"/>
  <c r="R1493" i="5" s="1"/>
  <c r="R1494" i="5" a="1"/>
  <c r="R1494" i="5" s="1"/>
  <c r="R1495" i="5" a="1"/>
  <c r="R1495" i="5" s="1"/>
  <c r="R1496" i="5" a="1"/>
  <c r="R1496" i="5" s="1"/>
  <c r="R1497" i="5" a="1"/>
  <c r="R1497" i="5" s="1"/>
  <c r="R1498" i="5" a="1"/>
  <c r="R1498" i="5" s="1"/>
  <c r="R1499" i="5" a="1"/>
  <c r="R1499" i="5" s="1"/>
  <c r="R1500" i="5" a="1"/>
  <c r="R1500" i="5" s="1"/>
  <c r="R1501" i="5" a="1"/>
  <c r="R1501" i="5" s="1"/>
  <c r="R1502" i="5" a="1"/>
  <c r="R1502" i="5" s="1"/>
  <c r="R1503" i="5" a="1"/>
  <c r="R1503" i="5" s="1"/>
  <c r="R1504" i="5" a="1"/>
  <c r="R1504" i="5" s="1"/>
  <c r="R1505" i="5" a="1"/>
  <c r="R1505" i="5" s="1"/>
  <c r="R1506" i="5" a="1"/>
  <c r="R1506" i="5" s="1"/>
  <c r="R1507" i="5" a="1"/>
  <c r="R1507" i="5" s="1"/>
  <c r="R1508" i="5" a="1"/>
  <c r="R1508" i="5" s="1"/>
  <c r="R1509" i="5" a="1"/>
  <c r="R1509" i="5" s="1"/>
  <c r="R1510" i="5" a="1"/>
  <c r="R1510" i="5" s="1"/>
  <c r="R1511" i="5" a="1"/>
  <c r="R1511" i="5" s="1"/>
  <c r="R1512" i="5" a="1"/>
  <c r="R1512" i="5" s="1"/>
  <c r="R1513" i="5" a="1"/>
  <c r="R1513" i="5" s="1"/>
  <c r="R1514" i="5" a="1"/>
  <c r="R1514" i="5" s="1"/>
  <c r="R1515" i="5" a="1"/>
  <c r="R1515" i="5" s="1"/>
  <c r="R1516" i="5" a="1"/>
  <c r="R1516" i="5" s="1"/>
  <c r="R1517" i="5" a="1"/>
  <c r="R1517" i="5" s="1"/>
  <c r="R1518" i="5" a="1"/>
  <c r="R1518" i="5" s="1"/>
  <c r="R1519" i="5" a="1"/>
  <c r="R1519" i="5" s="1"/>
  <c r="R1520" i="5" a="1"/>
  <c r="R1520" i="5" s="1"/>
  <c r="R1521" i="5" a="1"/>
  <c r="R1521" i="5" s="1"/>
  <c r="R1522" i="5" a="1"/>
  <c r="R1522" i="5" s="1"/>
  <c r="R1523" i="5" a="1"/>
  <c r="R1523" i="5" s="1"/>
  <c r="R1524" i="5" a="1"/>
  <c r="R1524" i="5" s="1"/>
  <c r="R1525" i="5" a="1"/>
  <c r="R1525" i="5" s="1"/>
  <c r="R1526" i="5" a="1"/>
  <c r="R1526" i="5" s="1"/>
  <c r="R1527" i="5" a="1"/>
  <c r="R1527" i="5" s="1"/>
  <c r="R1528" i="5" a="1"/>
  <c r="R1528" i="5" s="1"/>
  <c r="R1529" i="5" a="1"/>
  <c r="R1529" i="5" s="1"/>
  <c r="R1530" i="5" a="1"/>
  <c r="R1530" i="5" s="1"/>
  <c r="R2" i="5" a="1"/>
  <c r="R2" i="5" s="1"/>
  <c r="Q2" i="5" a="1"/>
  <c r="Q2" i="5" s="1"/>
  <c r="Q3" i="5" a="1"/>
  <c r="Q3" i="5" s="1"/>
  <c r="Q4" i="5" a="1"/>
  <c r="Q4" i="5" s="1"/>
  <c r="Q5" i="5" a="1"/>
  <c r="Q5" i="5" s="1"/>
  <c r="Q6" i="5" a="1"/>
  <c r="Q6" i="5" s="1"/>
  <c r="Q7" i="5" a="1"/>
  <c r="Q7" i="5" s="1"/>
  <c r="Q8" i="5" a="1"/>
  <c r="Q8" i="5" s="1"/>
  <c r="Q9" i="5" a="1"/>
  <c r="Q9" i="5" s="1"/>
  <c r="Q10" i="5" a="1"/>
  <c r="Q10" i="5" s="1"/>
  <c r="Q11" i="5" a="1"/>
  <c r="Q11" i="5" s="1"/>
  <c r="Q12" i="5" a="1"/>
  <c r="Q12" i="5" s="1"/>
  <c r="Q13" i="5" a="1"/>
  <c r="Q13" i="5" s="1"/>
  <c r="Q14" i="5" a="1"/>
  <c r="Q14" i="5" s="1"/>
  <c r="Q15" i="5" a="1"/>
  <c r="Q15" i="5" s="1"/>
  <c r="Q16" i="5" a="1"/>
  <c r="Q16" i="5" s="1"/>
  <c r="Q17" i="5" a="1"/>
  <c r="Q17" i="5" s="1"/>
  <c r="Q18" i="5" a="1"/>
  <c r="Q18" i="5" s="1"/>
  <c r="Q19" i="5" a="1"/>
  <c r="Q19" i="5" s="1"/>
  <c r="Q20" i="5" a="1"/>
  <c r="Q20" i="5" s="1"/>
  <c r="Q21" i="5" a="1"/>
  <c r="Q21" i="5" s="1"/>
  <c r="Q22" i="5" a="1"/>
  <c r="Q22" i="5" s="1"/>
  <c r="Q23" i="5" a="1"/>
  <c r="Q23" i="5" s="1"/>
  <c r="Q24" i="5" a="1"/>
  <c r="Q24" i="5" s="1"/>
  <c r="Q25" i="5" a="1"/>
  <c r="Q25" i="5" s="1"/>
  <c r="Q26" i="5" a="1"/>
  <c r="Q26" i="5" s="1"/>
  <c r="Q27" i="5" a="1"/>
  <c r="Q27" i="5" s="1"/>
  <c r="Q28" i="5" a="1"/>
  <c r="Q28" i="5" s="1"/>
  <c r="Q29" i="5" a="1"/>
  <c r="Q29" i="5" s="1"/>
  <c r="Q30" i="5" a="1"/>
  <c r="Q30" i="5" s="1"/>
  <c r="Q31" i="5" a="1"/>
  <c r="Q31" i="5" s="1"/>
  <c r="Q32" i="5" a="1"/>
  <c r="Q32" i="5" s="1"/>
  <c r="Q33" i="5" a="1"/>
  <c r="Q33" i="5" s="1"/>
  <c r="Q34" i="5" a="1"/>
  <c r="Q34" i="5" s="1"/>
  <c r="Q35" i="5" a="1"/>
  <c r="Q35" i="5" s="1"/>
  <c r="Q36" i="5" a="1"/>
  <c r="Q36" i="5" s="1"/>
  <c r="Q37" i="5" a="1"/>
  <c r="Q37" i="5" s="1"/>
  <c r="Q38" i="5" a="1"/>
  <c r="Q38" i="5" s="1"/>
  <c r="Q39" i="5" a="1"/>
  <c r="Q39" i="5" s="1"/>
  <c r="Q40" i="5" a="1"/>
  <c r="Q40" i="5" s="1"/>
  <c r="Q41" i="5" a="1"/>
  <c r="Q41" i="5" s="1"/>
  <c r="Q42" i="5" a="1"/>
  <c r="Q42" i="5" s="1"/>
  <c r="Q43" i="5" a="1"/>
  <c r="Q43" i="5" s="1"/>
  <c r="Q44" i="5" a="1"/>
  <c r="Q44" i="5" s="1"/>
  <c r="Q45" i="5" a="1"/>
  <c r="Q45" i="5" s="1"/>
  <c r="Q46" i="5" a="1"/>
  <c r="Q46" i="5" s="1"/>
  <c r="Q47" i="5" a="1"/>
  <c r="Q47" i="5" s="1"/>
  <c r="Q48" i="5" a="1"/>
  <c r="Q48" i="5" s="1"/>
  <c r="Q49" i="5" a="1"/>
  <c r="Q49" i="5" s="1"/>
  <c r="Q50" i="5" a="1"/>
  <c r="Q50" i="5" s="1"/>
  <c r="Q51" i="5" a="1"/>
  <c r="Q51" i="5" s="1"/>
  <c r="Q52" i="5" a="1"/>
  <c r="Q52" i="5" s="1"/>
  <c r="Q53" i="5" a="1"/>
  <c r="Q53" i="5" s="1"/>
  <c r="Q54" i="5" a="1"/>
  <c r="Q54" i="5" s="1"/>
  <c r="Q55" i="5" a="1"/>
  <c r="Q55" i="5" s="1"/>
  <c r="Q56" i="5" a="1"/>
  <c r="Q56" i="5" s="1"/>
  <c r="Q57" i="5" a="1"/>
  <c r="Q57" i="5" s="1"/>
  <c r="Q58" i="5" a="1"/>
  <c r="Q58" i="5" s="1"/>
  <c r="Q59" i="5" a="1"/>
  <c r="Q59" i="5" s="1"/>
  <c r="Q60" i="5" a="1"/>
  <c r="Q60" i="5" s="1"/>
  <c r="Q61" i="5" a="1"/>
  <c r="Q61" i="5" s="1"/>
  <c r="Q62" i="5" a="1"/>
  <c r="Q62" i="5" s="1"/>
  <c r="Q63" i="5" a="1"/>
  <c r="Q63" i="5" s="1"/>
  <c r="Q64" i="5" a="1"/>
  <c r="Q64" i="5" s="1"/>
  <c r="Q65" i="5" a="1"/>
  <c r="Q65" i="5" s="1"/>
  <c r="Q66" i="5" a="1"/>
  <c r="Q66" i="5" s="1"/>
  <c r="Q67" i="5" a="1"/>
  <c r="Q67" i="5" s="1"/>
  <c r="Q68" i="5" a="1"/>
  <c r="Q68" i="5" s="1"/>
  <c r="Q69" i="5" a="1"/>
  <c r="Q69" i="5" s="1"/>
  <c r="Q70" i="5" a="1"/>
  <c r="Q70" i="5" s="1"/>
  <c r="Q71" i="5" a="1"/>
  <c r="Q71" i="5" s="1"/>
  <c r="Q72" i="5" a="1"/>
  <c r="Q72" i="5" s="1"/>
  <c r="Q73" i="5" a="1"/>
  <c r="Q73" i="5" s="1"/>
  <c r="Q74" i="5" a="1"/>
  <c r="Q74" i="5" s="1"/>
  <c r="Q75" i="5" a="1"/>
  <c r="Q75" i="5" s="1"/>
  <c r="Q76" i="5" a="1"/>
  <c r="Q76" i="5" s="1"/>
  <c r="Q77" i="5" a="1"/>
  <c r="Q77" i="5" s="1"/>
  <c r="Q78" i="5" a="1"/>
  <c r="Q78" i="5" s="1"/>
  <c r="Q79" i="5" a="1"/>
  <c r="Q79" i="5" s="1"/>
  <c r="Q80" i="5" a="1"/>
  <c r="Q80" i="5" s="1"/>
  <c r="Q81" i="5" a="1"/>
  <c r="Q81" i="5" s="1"/>
  <c r="Q82" i="5" a="1"/>
  <c r="Q82" i="5" s="1"/>
  <c r="Q83" i="5" a="1"/>
  <c r="Q83" i="5" s="1"/>
  <c r="Q84" i="5" a="1"/>
  <c r="Q84" i="5" s="1"/>
  <c r="Q85" i="5" a="1"/>
  <c r="Q85" i="5" s="1"/>
  <c r="Q86" i="5" a="1"/>
  <c r="Q86" i="5" s="1"/>
  <c r="Q87" i="5" a="1"/>
  <c r="Q87" i="5" s="1"/>
  <c r="Q88" i="5" a="1"/>
  <c r="Q88" i="5" s="1"/>
  <c r="Q89" i="5" a="1"/>
  <c r="Q89" i="5" s="1"/>
  <c r="Q90" i="5" a="1"/>
  <c r="Q90" i="5" s="1"/>
  <c r="Q91" i="5" a="1"/>
  <c r="Q91" i="5" s="1"/>
  <c r="Q92" i="5" a="1"/>
  <c r="Q92" i="5" s="1"/>
  <c r="Q93" i="5" a="1"/>
  <c r="Q93" i="5" s="1"/>
  <c r="Q94" i="5" a="1"/>
  <c r="Q94" i="5" s="1"/>
  <c r="Q95" i="5" a="1"/>
  <c r="Q95" i="5" s="1"/>
  <c r="Q96" i="5" a="1"/>
  <c r="Q96" i="5" s="1"/>
  <c r="Q97" i="5" a="1"/>
  <c r="Q97" i="5" s="1"/>
  <c r="Q98" i="5" a="1"/>
  <c r="Q98" i="5" s="1"/>
  <c r="Q99" i="5" a="1"/>
  <c r="Q99" i="5" s="1"/>
  <c r="Q100" i="5" a="1"/>
  <c r="Q100" i="5" s="1"/>
  <c r="Q101" i="5" a="1"/>
  <c r="Q101" i="5" s="1"/>
  <c r="Q102" i="5" a="1"/>
  <c r="Q102" i="5" s="1"/>
  <c r="Q103" i="5" a="1"/>
  <c r="Q103" i="5" s="1"/>
  <c r="Q104" i="5" a="1"/>
  <c r="Q104" i="5" s="1"/>
  <c r="Q105" i="5" a="1"/>
  <c r="Q105" i="5" s="1"/>
  <c r="Q106" i="5" a="1"/>
  <c r="Q106" i="5" s="1"/>
  <c r="Q107" i="5" a="1"/>
  <c r="Q107" i="5" s="1"/>
  <c r="Q108" i="5" a="1"/>
  <c r="Q108" i="5" s="1"/>
  <c r="Q109" i="5" a="1"/>
  <c r="Q109" i="5" s="1"/>
  <c r="Q110" i="5" a="1"/>
  <c r="Q110" i="5" s="1"/>
  <c r="Q111" i="5" a="1"/>
  <c r="Q111" i="5" s="1"/>
  <c r="Q112" i="5" a="1"/>
  <c r="Q112" i="5" s="1"/>
  <c r="Q113" i="5" a="1"/>
  <c r="Q113" i="5" s="1"/>
  <c r="Q114" i="5" a="1"/>
  <c r="Q114" i="5" s="1"/>
  <c r="Q115" i="5" a="1"/>
  <c r="Q115" i="5" s="1"/>
  <c r="Q116" i="5" a="1"/>
  <c r="Q116" i="5" s="1"/>
  <c r="Q117" i="5" a="1"/>
  <c r="Q117" i="5" s="1"/>
  <c r="Q118" i="5" a="1"/>
  <c r="Q118" i="5" s="1"/>
  <c r="Q119" i="5" a="1"/>
  <c r="Q119" i="5" s="1"/>
  <c r="Q120" i="5" a="1"/>
  <c r="Q120" i="5" s="1"/>
  <c r="Q121" i="5" a="1"/>
  <c r="Q121" i="5" s="1"/>
  <c r="Q122" i="5" a="1"/>
  <c r="Q122" i="5" s="1"/>
  <c r="Q123" i="5" a="1"/>
  <c r="Q123" i="5" s="1"/>
  <c r="Q124" i="5" a="1"/>
  <c r="Q124" i="5" s="1"/>
  <c r="Q125" i="5" a="1"/>
  <c r="Q125" i="5" s="1"/>
  <c r="Q126" i="5" a="1"/>
  <c r="Q126" i="5" s="1"/>
  <c r="Q127" i="5" a="1"/>
  <c r="Q127" i="5" s="1"/>
  <c r="Q128" i="5" a="1"/>
  <c r="Q128" i="5" s="1"/>
  <c r="Q129" i="5" a="1"/>
  <c r="Q129" i="5" s="1"/>
  <c r="Q130" i="5" a="1"/>
  <c r="Q130" i="5" s="1"/>
  <c r="Q131" i="5" a="1"/>
  <c r="Q131" i="5" s="1"/>
  <c r="Q132" i="5" a="1"/>
  <c r="Q132" i="5" s="1"/>
  <c r="Q133" i="5" a="1"/>
  <c r="Q133" i="5" s="1"/>
  <c r="Q134" i="5" a="1"/>
  <c r="Q134" i="5" s="1"/>
  <c r="Q135" i="5" a="1"/>
  <c r="Q135" i="5" s="1"/>
  <c r="Q136" i="5" a="1"/>
  <c r="Q136" i="5" s="1"/>
  <c r="Q137" i="5" a="1"/>
  <c r="Q137" i="5" s="1"/>
  <c r="Q138" i="5" a="1"/>
  <c r="Q138" i="5" s="1"/>
  <c r="Q139" i="5" a="1"/>
  <c r="Q139" i="5" s="1"/>
  <c r="Q140" i="5" a="1"/>
  <c r="Q140" i="5" s="1"/>
  <c r="Q141" i="5" a="1"/>
  <c r="Q141" i="5" s="1"/>
  <c r="Q142" i="5" a="1"/>
  <c r="Q142" i="5" s="1"/>
  <c r="Q143" i="5" a="1"/>
  <c r="Q143" i="5" s="1"/>
  <c r="Q144" i="5" a="1"/>
  <c r="Q144" i="5" s="1"/>
  <c r="Q145" i="5" a="1"/>
  <c r="Q145" i="5" s="1"/>
  <c r="Q146" i="5" a="1"/>
  <c r="Q146" i="5" s="1"/>
  <c r="Q147" i="5" a="1"/>
  <c r="Q147" i="5" s="1"/>
  <c r="Q148" i="5" a="1"/>
  <c r="Q148" i="5" s="1"/>
  <c r="Q149" i="5" a="1"/>
  <c r="Q149" i="5" s="1"/>
  <c r="Q150" i="5" a="1"/>
  <c r="Q150" i="5" s="1"/>
  <c r="Q151" i="5" a="1"/>
  <c r="Q151" i="5" s="1"/>
  <c r="Q152" i="5" a="1"/>
  <c r="Q152" i="5" s="1"/>
  <c r="Q153" i="5" a="1"/>
  <c r="Q153" i="5" s="1"/>
  <c r="Q154" i="5" a="1"/>
  <c r="Q154" i="5" s="1"/>
  <c r="Q155" i="5" a="1"/>
  <c r="Q155" i="5" s="1"/>
  <c r="Q156" i="5" a="1"/>
  <c r="Q156" i="5" s="1"/>
  <c r="Q157" i="5" a="1"/>
  <c r="Q157" i="5" s="1"/>
  <c r="Q158" i="5" a="1"/>
  <c r="Q158" i="5" s="1"/>
  <c r="Q159" i="5" a="1"/>
  <c r="Q159" i="5" s="1"/>
  <c r="Q160" i="5" a="1"/>
  <c r="Q160" i="5" s="1"/>
  <c r="Q161" i="5" a="1"/>
  <c r="Q161" i="5" s="1"/>
  <c r="Q162" i="5" a="1"/>
  <c r="Q162" i="5" s="1"/>
  <c r="Q163" i="5" a="1"/>
  <c r="Q163" i="5" s="1"/>
  <c r="Q164" i="5" a="1"/>
  <c r="Q164" i="5" s="1"/>
  <c r="Q165" i="5" a="1"/>
  <c r="Q165" i="5" s="1"/>
  <c r="Q166" i="5" a="1"/>
  <c r="Q166" i="5" s="1"/>
  <c r="Q167" i="5" a="1"/>
  <c r="Q167" i="5" s="1"/>
  <c r="Q168" i="5" a="1"/>
  <c r="Q168" i="5" s="1"/>
  <c r="Q169" i="5" a="1"/>
  <c r="Q169" i="5" s="1"/>
  <c r="Q170" i="5" a="1"/>
  <c r="Q170" i="5" s="1"/>
  <c r="Q171" i="5" a="1"/>
  <c r="Q171" i="5" s="1"/>
  <c r="Q172" i="5" a="1"/>
  <c r="Q172" i="5" s="1"/>
  <c r="Q173" i="5" a="1"/>
  <c r="Q173" i="5" s="1"/>
  <c r="Q174" i="5" a="1"/>
  <c r="Q174" i="5" s="1"/>
  <c r="Q175" i="5" a="1"/>
  <c r="Q175" i="5" s="1"/>
  <c r="Q176" i="5" a="1"/>
  <c r="Q176" i="5" s="1"/>
  <c r="Q177" i="5" a="1"/>
  <c r="Q177" i="5" s="1"/>
  <c r="Q178" i="5" a="1"/>
  <c r="Q178" i="5" s="1"/>
  <c r="Q179" i="5" a="1"/>
  <c r="Q179" i="5" s="1"/>
  <c r="Q180" i="5" a="1"/>
  <c r="Q180" i="5" s="1"/>
  <c r="Q181" i="5" a="1"/>
  <c r="Q181" i="5" s="1"/>
  <c r="Q182" i="5" a="1"/>
  <c r="Q182" i="5" s="1"/>
  <c r="Q183" i="5" a="1"/>
  <c r="Q183" i="5" s="1"/>
  <c r="Q184" i="5" a="1"/>
  <c r="Q184" i="5" s="1"/>
  <c r="Q185" i="5" a="1"/>
  <c r="Q185" i="5" s="1"/>
  <c r="Q186" i="5" a="1"/>
  <c r="Q186" i="5" s="1"/>
  <c r="Q187" i="5" a="1"/>
  <c r="Q187" i="5" s="1"/>
  <c r="Q188" i="5" a="1"/>
  <c r="Q188" i="5" s="1"/>
  <c r="Q189" i="5" a="1"/>
  <c r="Q189" i="5" s="1"/>
  <c r="Q190" i="5" a="1"/>
  <c r="Q190" i="5" s="1"/>
  <c r="Q191" i="5" a="1"/>
  <c r="Q191" i="5" s="1"/>
  <c r="Q192" i="5" a="1"/>
  <c r="Q192" i="5" s="1"/>
  <c r="Q193" i="5" a="1"/>
  <c r="Q193" i="5" s="1"/>
  <c r="Q194" i="5" a="1"/>
  <c r="Q194" i="5" s="1"/>
  <c r="Q195" i="5" a="1"/>
  <c r="Q195" i="5" s="1"/>
  <c r="Q196" i="5" a="1"/>
  <c r="Q196" i="5" s="1"/>
  <c r="Q197" i="5" a="1"/>
  <c r="Q197" i="5" s="1"/>
  <c r="Q198" i="5" a="1"/>
  <c r="Q198" i="5" s="1"/>
  <c r="Q199" i="5" a="1"/>
  <c r="Q199" i="5" s="1"/>
  <c r="Q200" i="5" a="1"/>
  <c r="Q200" i="5" s="1"/>
  <c r="Q201" i="5" a="1"/>
  <c r="Q201" i="5" s="1"/>
  <c r="Q202" i="5" a="1"/>
  <c r="Q202" i="5" s="1"/>
  <c r="Q203" i="5" a="1"/>
  <c r="Q203" i="5" s="1"/>
  <c r="Q204" i="5" a="1"/>
  <c r="Q204" i="5" s="1"/>
  <c r="Q205" i="5" a="1"/>
  <c r="Q205" i="5" s="1"/>
  <c r="Q206" i="5" a="1"/>
  <c r="Q206" i="5" s="1"/>
  <c r="Q207" i="5" a="1"/>
  <c r="Q207" i="5" s="1"/>
  <c r="Q208" i="5" a="1"/>
  <c r="Q208" i="5" s="1"/>
  <c r="Q209" i="5" a="1"/>
  <c r="Q209" i="5" s="1"/>
  <c r="Q210" i="5" a="1"/>
  <c r="Q210" i="5" s="1"/>
  <c r="Q211" i="5" a="1"/>
  <c r="Q211" i="5" s="1"/>
  <c r="Q212" i="5" a="1"/>
  <c r="Q212" i="5" s="1"/>
  <c r="Q213" i="5" a="1"/>
  <c r="Q213" i="5" s="1"/>
  <c r="Q214" i="5" a="1"/>
  <c r="Q214" i="5" s="1"/>
  <c r="Q215" i="5" a="1"/>
  <c r="Q215" i="5" s="1"/>
  <c r="Q216" i="5" a="1"/>
  <c r="Q216" i="5" s="1"/>
  <c r="Q217" i="5" a="1"/>
  <c r="Q217" i="5" s="1"/>
  <c r="Q218" i="5" a="1"/>
  <c r="Q218" i="5" s="1"/>
  <c r="Q219" i="5" a="1"/>
  <c r="Q219" i="5" s="1"/>
  <c r="Q220" i="5" a="1"/>
  <c r="Q220" i="5" s="1"/>
  <c r="Q221" i="5" a="1"/>
  <c r="Q221" i="5" s="1"/>
  <c r="Q222" i="5" a="1"/>
  <c r="Q222" i="5" s="1"/>
  <c r="Q223" i="5" a="1"/>
  <c r="Q223" i="5" s="1"/>
  <c r="Q224" i="5" a="1"/>
  <c r="Q224" i="5" s="1"/>
  <c r="Q225" i="5" a="1"/>
  <c r="Q225" i="5" s="1"/>
  <c r="Q226" i="5" a="1"/>
  <c r="Q226" i="5" s="1"/>
  <c r="Q227" i="5" a="1"/>
  <c r="Q227" i="5" s="1"/>
  <c r="Q228" i="5" a="1"/>
  <c r="Q228" i="5" s="1"/>
  <c r="Q229" i="5" a="1"/>
  <c r="Q229" i="5" s="1"/>
  <c r="Q230" i="5" a="1"/>
  <c r="Q230" i="5" s="1"/>
  <c r="Q231" i="5" a="1"/>
  <c r="Q231" i="5" s="1"/>
  <c r="Q232" i="5" a="1"/>
  <c r="Q232" i="5" s="1"/>
  <c r="Q233" i="5" a="1"/>
  <c r="Q233" i="5" s="1"/>
  <c r="Q234" i="5" a="1"/>
  <c r="Q234" i="5" s="1"/>
  <c r="Q235" i="5" a="1"/>
  <c r="Q235" i="5" s="1"/>
  <c r="Q236" i="5" a="1"/>
  <c r="Q236" i="5" s="1"/>
  <c r="Q237" i="5" a="1"/>
  <c r="Q237" i="5" s="1"/>
  <c r="Q238" i="5" a="1"/>
  <c r="Q238" i="5" s="1"/>
  <c r="Q239" i="5" a="1"/>
  <c r="Q239" i="5" s="1"/>
  <c r="Q240" i="5" a="1"/>
  <c r="Q240" i="5" s="1"/>
  <c r="Q241" i="5" a="1"/>
  <c r="Q241" i="5" s="1"/>
  <c r="Q242" i="5" a="1"/>
  <c r="Q242" i="5" s="1"/>
  <c r="Q243" i="5" a="1"/>
  <c r="Q243" i="5" s="1"/>
  <c r="Q244" i="5" a="1"/>
  <c r="Q244" i="5" s="1"/>
  <c r="Q245" i="5" a="1"/>
  <c r="Q245" i="5" s="1"/>
  <c r="Q246" i="5" a="1"/>
  <c r="Q246" i="5" s="1"/>
  <c r="Q247" i="5" a="1"/>
  <c r="Q247" i="5" s="1"/>
  <c r="Q248" i="5" a="1"/>
  <c r="Q248" i="5" s="1"/>
  <c r="Q249" i="5" a="1"/>
  <c r="Q249" i="5" s="1"/>
  <c r="Q250" i="5" a="1"/>
  <c r="Q250" i="5" s="1"/>
  <c r="Q251" i="5" a="1"/>
  <c r="Q251" i="5" s="1"/>
  <c r="Q252" i="5" a="1"/>
  <c r="Q252" i="5" s="1"/>
  <c r="Q253" i="5" a="1"/>
  <c r="Q253" i="5" s="1"/>
  <c r="Q254" i="5" a="1"/>
  <c r="Q254" i="5" s="1"/>
  <c r="Q255" i="5" a="1"/>
  <c r="Q255" i="5" s="1"/>
  <c r="Q256" i="5" a="1"/>
  <c r="Q256" i="5" s="1"/>
  <c r="Q257" i="5" a="1"/>
  <c r="Q257" i="5" s="1"/>
  <c r="Q258" i="5" a="1"/>
  <c r="Q258" i="5" s="1"/>
  <c r="Q259" i="5" a="1"/>
  <c r="Q259" i="5" s="1"/>
  <c r="Q260" i="5" a="1"/>
  <c r="Q260" i="5" s="1"/>
  <c r="Q261" i="5" a="1"/>
  <c r="Q261" i="5" s="1"/>
  <c r="Q262" i="5" a="1"/>
  <c r="Q262" i="5" s="1"/>
  <c r="Q263" i="5" a="1"/>
  <c r="Q263" i="5" s="1"/>
  <c r="Q264" i="5" a="1"/>
  <c r="Q264" i="5" s="1"/>
  <c r="Q265" i="5" a="1"/>
  <c r="Q265" i="5" s="1"/>
  <c r="Q266" i="5" a="1"/>
  <c r="Q266" i="5" s="1"/>
  <c r="Q267" i="5" a="1"/>
  <c r="Q267" i="5" s="1"/>
  <c r="Q268" i="5" a="1"/>
  <c r="Q268" i="5" s="1"/>
  <c r="Q269" i="5" a="1"/>
  <c r="Q269" i="5" s="1"/>
  <c r="Q270" i="5" a="1"/>
  <c r="Q270" i="5" s="1"/>
  <c r="Q271" i="5" a="1"/>
  <c r="Q271" i="5" s="1"/>
  <c r="Q272" i="5" a="1"/>
  <c r="Q272" i="5" s="1"/>
  <c r="Q273" i="5" a="1"/>
  <c r="Q273" i="5" s="1"/>
  <c r="Q274" i="5" a="1"/>
  <c r="Q274" i="5" s="1"/>
  <c r="Q275" i="5" a="1"/>
  <c r="Q275" i="5" s="1"/>
  <c r="Q276" i="5" a="1"/>
  <c r="Q276" i="5" s="1"/>
  <c r="Q277" i="5" a="1"/>
  <c r="Q277" i="5" s="1"/>
  <c r="Q278" i="5" a="1"/>
  <c r="Q278" i="5" s="1"/>
  <c r="Q279" i="5" a="1"/>
  <c r="Q279" i="5" s="1"/>
  <c r="Q280" i="5" a="1"/>
  <c r="Q280" i="5" s="1"/>
  <c r="Q281" i="5" a="1"/>
  <c r="Q281" i="5" s="1"/>
  <c r="Q282" i="5" a="1"/>
  <c r="Q282" i="5" s="1"/>
  <c r="Q283" i="5" a="1"/>
  <c r="Q283" i="5" s="1"/>
  <c r="Q284" i="5" a="1"/>
  <c r="Q284" i="5" s="1"/>
  <c r="Q285" i="5" a="1"/>
  <c r="Q285" i="5" s="1"/>
  <c r="Q286" i="5" a="1"/>
  <c r="Q286" i="5" s="1"/>
  <c r="Q287" i="5" a="1"/>
  <c r="Q287" i="5" s="1"/>
  <c r="Q288" i="5" a="1"/>
  <c r="Q288" i="5" s="1"/>
  <c r="Q289" i="5" a="1"/>
  <c r="Q289" i="5" s="1"/>
  <c r="Q290" i="5" a="1"/>
  <c r="Q290" i="5" s="1"/>
  <c r="Q291" i="5" a="1"/>
  <c r="Q291" i="5" s="1"/>
  <c r="Q292" i="5" a="1"/>
  <c r="Q292" i="5" s="1"/>
  <c r="Q293" i="5" a="1"/>
  <c r="Q293" i="5" s="1"/>
  <c r="Q294" i="5" a="1"/>
  <c r="Q294" i="5" s="1"/>
  <c r="Q295" i="5" a="1"/>
  <c r="Q295" i="5" s="1"/>
  <c r="Q296" i="5" a="1"/>
  <c r="Q296" i="5" s="1"/>
  <c r="Q297" i="5" a="1"/>
  <c r="Q297" i="5" s="1"/>
  <c r="Q298" i="5" a="1"/>
  <c r="Q298" i="5" s="1"/>
  <c r="Q299" i="5" a="1"/>
  <c r="Q299" i="5" s="1"/>
  <c r="Q300" i="5" a="1"/>
  <c r="Q300" i="5" s="1"/>
  <c r="Q301" i="5" a="1"/>
  <c r="Q301" i="5" s="1"/>
  <c r="Q302" i="5" a="1"/>
  <c r="Q302" i="5" s="1"/>
  <c r="Q303" i="5" a="1"/>
  <c r="Q303" i="5" s="1"/>
  <c r="Q304" i="5" a="1"/>
  <c r="Q304" i="5" s="1"/>
  <c r="Q305" i="5" a="1"/>
  <c r="Q305" i="5" s="1"/>
  <c r="Q306" i="5" a="1"/>
  <c r="Q306" i="5" s="1"/>
  <c r="Q307" i="5" a="1"/>
  <c r="Q307" i="5" s="1"/>
  <c r="Q308" i="5" a="1"/>
  <c r="Q308" i="5" s="1"/>
  <c r="Q309" i="5" a="1"/>
  <c r="Q309" i="5" s="1"/>
  <c r="Q310" i="5" a="1"/>
  <c r="Q310" i="5" s="1"/>
  <c r="Q311" i="5" a="1"/>
  <c r="Q311" i="5" s="1"/>
  <c r="Q312" i="5" a="1"/>
  <c r="Q312" i="5" s="1"/>
  <c r="Q313" i="5" a="1"/>
  <c r="Q313" i="5" s="1"/>
  <c r="Q314" i="5" a="1"/>
  <c r="Q314" i="5" s="1"/>
  <c r="Q315" i="5" a="1"/>
  <c r="Q315" i="5" s="1"/>
  <c r="Q316" i="5" a="1"/>
  <c r="Q316" i="5" s="1"/>
  <c r="Q317" i="5" a="1"/>
  <c r="Q317" i="5" s="1"/>
  <c r="Q318" i="5" a="1"/>
  <c r="Q318" i="5" s="1"/>
  <c r="Q319" i="5" a="1"/>
  <c r="Q319" i="5" s="1"/>
  <c r="Q320" i="5" a="1"/>
  <c r="Q320" i="5" s="1"/>
  <c r="Q321" i="5" a="1"/>
  <c r="Q321" i="5" s="1"/>
  <c r="Q322" i="5" a="1"/>
  <c r="Q322" i="5" s="1"/>
  <c r="Q323" i="5" a="1"/>
  <c r="Q323" i="5" s="1"/>
  <c r="Q324" i="5" a="1"/>
  <c r="Q324" i="5" s="1"/>
  <c r="Q325" i="5" a="1"/>
  <c r="Q325" i="5" s="1"/>
  <c r="Q326" i="5" a="1"/>
  <c r="Q326" i="5" s="1"/>
  <c r="Q327" i="5" a="1"/>
  <c r="Q327" i="5" s="1"/>
  <c r="Q328" i="5" a="1"/>
  <c r="Q328" i="5" s="1"/>
  <c r="Q329" i="5" a="1"/>
  <c r="Q329" i="5" s="1"/>
  <c r="Q330" i="5" a="1"/>
  <c r="Q330" i="5" s="1"/>
  <c r="Q331" i="5" a="1"/>
  <c r="Q331" i="5" s="1"/>
  <c r="Q332" i="5" a="1"/>
  <c r="Q332" i="5" s="1"/>
  <c r="Q333" i="5" a="1"/>
  <c r="Q333" i="5" s="1"/>
  <c r="Q334" i="5" a="1"/>
  <c r="Q334" i="5" s="1"/>
  <c r="Q335" i="5" a="1"/>
  <c r="Q335" i="5" s="1"/>
  <c r="Q336" i="5" a="1"/>
  <c r="Q336" i="5" s="1"/>
  <c r="Q337" i="5" a="1"/>
  <c r="Q337" i="5" s="1"/>
  <c r="Q338" i="5" a="1"/>
  <c r="Q338" i="5" s="1"/>
  <c r="Q339" i="5" a="1"/>
  <c r="Q339" i="5" s="1"/>
  <c r="Q340" i="5" a="1"/>
  <c r="Q340" i="5" s="1"/>
  <c r="Q341" i="5" a="1"/>
  <c r="Q341" i="5" s="1"/>
  <c r="Q342" i="5" a="1"/>
  <c r="Q342" i="5" s="1"/>
  <c r="Q343" i="5" a="1"/>
  <c r="Q343" i="5" s="1"/>
  <c r="Q344" i="5" a="1"/>
  <c r="Q344" i="5" s="1"/>
  <c r="Q345" i="5" a="1"/>
  <c r="Q345" i="5" s="1"/>
  <c r="Q346" i="5" a="1"/>
  <c r="Q346" i="5" s="1"/>
  <c r="Q347" i="5" a="1"/>
  <c r="Q347" i="5" s="1"/>
  <c r="Q348" i="5" a="1"/>
  <c r="Q348" i="5" s="1"/>
  <c r="Q349" i="5" a="1"/>
  <c r="Q349" i="5" s="1"/>
  <c r="Q350" i="5" a="1"/>
  <c r="Q350" i="5" s="1"/>
  <c r="Q351" i="5" a="1"/>
  <c r="Q351" i="5" s="1"/>
  <c r="Q352" i="5" a="1"/>
  <c r="Q352" i="5" s="1"/>
  <c r="Q353" i="5" a="1"/>
  <c r="Q353" i="5" s="1"/>
  <c r="Q354" i="5" a="1"/>
  <c r="Q354" i="5" s="1"/>
  <c r="Q355" i="5" a="1"/>
  <c r="Q355" i="5" s="1"/>
  <c r="Q356" i="5" a="1"/>
  <c r="Q356" i="5" s="1"/>
  <c r="Q357" i="5" a="1"/>
  <c r="Q357" i="5" s="1"/>
  <c r="Q358" i="5" a="1"/>
  <c r="Q358" i="5" s="1"/>
  <c r="Q359" i="5" a="1"/>
  <c r="Q359" i="5" s="1"/>
  <c r="Q360" i="5" a="1"/>
  <c r="Q360" i="5" s="1"/>
  <c r="Q361" i="5" a="1"/>
  <c r="Q361" i="5" s="1"/>
  <c r="Q362" i="5" a="1"/>
  <c r="Q362" i="5" s="1"/>
  <c r="Q363" i="5" a="1"/>
  <c r="Q363" i="5" s="1"/>
  <c r="Q364" i="5" a="1"/>
  <c r="Q364" i="5" s="1"/>
  <c r="Q365" i="5" a="1"/>
  <c r="Q365" i="5" s="1"/>
  <c r="Q366" i="5" a="1"/>
  <c r="Q366" i="5" s="1"/>
  <c r="Q367" i="5" a="1"/>
  <c r="Q367" i="5" s="1"/>
  <c r="Q368" i="5" a="1"/>
  <c r="Q368" i="5" s="1"/>
  <c r="Q369" i="5" a="1"/>
  <c r="Q369" i="5" s="1"/>
  <c r="Q370" i="5" a="1"/>
  <c r="Q370" i="5" s="1"/>
  <c r="Q371" i="5" a="1"/>
  <c r="Q371" i="5" s="1"/>
  <c r="Q372" i="5" a="1"/>
  <c r="Q372" i="5" s="1"/>
  <c r="Q373" i="5" a="1"/>
  <c r="Q373" i="5" s="1"/>
  <c r="Q374" i="5" a="1"/>
  <c r="Q374" i="5" s="1"/>
  <c r="Q375" i="5" a="1"/>
  <c r="Q375" i="5" s="1"/>
  <c r="Q376" i="5" a="1"/>
  <c r="Q376" i="5" s="1"/>
  <c r="Q377" i="5" a="1"/>
  <c r="Q377" i="5" s="1"/>
  <c r="Q378" i="5" a="1"/>
  <c r="Q378" i="5" s="1"/>
  <c r="Q379" i="5" a="1"/>
  <c r="Q379" i="5" s="1"/>
  <c r="Q380" i="5" a="1"/>
  <c r="Q380" i="5" s="1"/>
  <c r="Q381" i="5" a="1"/>
  <c r="Q381" i="5" s="1"/>
  <c r="Q382" i="5" a="1"/>
  <c r="Q382" i="5" s="1"/>
  <c r="Q383" i="5" a="1"/>
  <c r="Q383" i="5" s="1"/>
  <c r="Q384" i="5" a="1"/>
  <c r="Q384" i="5" s="1"/>
  <c r="Q385" i="5" a="1"/>
  <c r="Q385" i="5" s="1"/>
  <c r="Q386" i="5" a="1"/>
  <c r="Q386" i="5" s="1"/>
  <c r="Q387" i="5" a="1"/>
  <c r="Q387" i="5" s="1"/>
  <c r="Q388" i="5" a="1"/>
  <c r="Q388" i="5" s="1"/>
  <c r="Q389" i="5" a="1"/>
  <c r="Q389" i="5" s="1"/>
  <c r="Q390" i="5" a="1"/>
  <c r="Q390" i="5" s="1"/>
  <c r="Q391" i="5" a="1"/>
  <c r="Q391" i="5" s="1"/>
  <c r="Q392" i="5" a="1"/>
  <c r="Q392" i="5" s="1"/>
  <c r="Q393" i="5" a="1"/>
  <c r="Q393" i="5" s="1"/>
  <c r="Q394" i="5" a="1"/>
  <c r="Q394" i="5" s="1"/>
  <c r="Q395" i="5" a="1"/>
  <c r="Q395" i="5" s="1"/>
  <c r="Q396" i="5" a="1"/>
  <c r="Q396" i="5" s="1"/>
  <c r="Q397" i="5" a="1"/>
  <c r="Q397" i="5" s="1"/>
  <c r="Q398" i="5" a="1"/>
  <c r="Q398" i="5" s="1"/>
  <c r="Q399" i="5" a="1"/>
  <c r="Q399" i="5" s="1"/>
  <c r="Q400" i="5" a="1"/>
  <c r="Q400" i="5" s="1"/>
  <c r="Q401" i="5" a="1"/>
  <c r="Q401" i="5" s="1"/>
  <c r="Q402" i="5" a="1"/>
  <c r="Q402" i="5" s="1"/>
  <c r="Q403" i="5" a="1"/>
  <c r="Q403" i="5" s="1"/>
  <c r="Q404" i="5" a="1"/>
  <c r="Q404" i="5" s="1"/>
  <c r="Q405" i="5" a="1"/>
  <c r="Q405" i="5" s="1"/>
  <c r="Q406" i="5" a="1"/>
  <c r="Q406" i="5" s="1"/>
  <c r="Q407" i="5" a="1"/>
  <c r="Q407" i="5" s="1"/>
  <c r="Q408" i="5" a="1"/>
  <c r="Q408" i="5" s="1"/>
  <c r="Q409" i="5" a="1"/>
  <c r="Q409" i="5" s="1"/>
  <c r="Q410" i="5" a="1"/>
  <c r="Q410" i="5" s="1"/>
  <c r="Q411" i="5" a="1"/>
  <c r="Q411" i="5" s="1"/>
  <c r="Q412" i="5" a="1"/>
  <c r="Q412" i="5" s="1"/>
  <c r="Q413" i="5" a="1"/>
  <c r="Q413" i="5" s="1"/>
  <c r="Q414" i="5" a="1"/>
  <c r="Q414" i="5" s="1"/>
  <c r="Q415" i="5" a="1"/>
  <c r="Q415" i="5" s="1"/>
  <c r="Q416" i="5" a="1"/>
  <c r="Q416" i="5" s="1"/>
  <c r="Q417" i="5" a="1"/>
  <c r="Q417" i="5" s="1"/>
  <c r="Q418" i="5" a="1"/>
  <c r="Q418" i="5" s="1"/>
  <c r="Q419" i="5" a="1"/>
  <c r="Q419" i="5" s="1"/>
  <c r="Q420" i="5" a="1"/>
  <c r="Q420" i="5" s="1"/>
  <c r="Q421" i="5" a="1"/>
  <c r="Q421" i="5" s="1"/>
  <c r="Q422" i="5" a="1"/>
  <c r="Q422" i="5" s="1"/>
  <c r="Q423" i="5" a="1"/>
  <c r="Q423" i="5" s="1"/>
  <c r="Q424" i="5" a="1"/>
  <c r="Q424" i="5" s="1"/>
  <c r="Q425" i="5" a="1"/>
  <c r="Q425" i="5" s="1"/>
  <c r="Q426" i="5" a="1"/>
  <c r="Q426" i="5" s="1"/>
  <c r="Q427" i="5" a="1"/>
  <c r="Q427" i="5" s="1"/>
  <c r="Q428" i="5" a="1"/>
  <c r="Q428" i="5" s="1"/>
  <c r="Q429" i="5" a="1"/>
  <c r="Q429" i="5" s="1"/>
  <c r="Q430" i="5" a="1"/>
  <c r="Q430" i="5" s="1"/>
  <c r="Q431" i="5" a="1"/>
  <c r="Q431" i="5" s="1"/>
  <c r="Q432" i="5" a="1"/>
  <c r="Q432" i="5" s="1"/>
  <c r="Q433" i="5" a="1"/>
  <c r="Q433" i="5" s="1"/>
  <c r="Q434" i="5" a="1"/>
  <c r="Q434" i="5" s="1"/>
  <c r="Q435" i="5" a="1"/>
  <c r="Q435" i="5" s="1"/>
  <c r="Q436" i="5" a="1"/>
  <c r="Q436" i="5" s="1"/>
  <c r="Q437" i="5" a="1"/>
  <c r="Q437" i="5" s="1"/>
  <c r="Q438" i="5" a="1"/>
  <c r="Q438" i="5" s="1"/>
  <c r="Q439" i="5" a="1"/>
  <c r="Q439" i="5" s="1"/>
  <c r="Q440" i="5" a="1"/>
  <c r="Q440" i="5" s="1"/>
  <c r="Q441" i="5" a="1"/>
  <c r="Q441" i="5" s="1"/>
  <c r="Q442" i="5" a="1"/>
  <c r="Q442" i="5" s="1"/>
  <c r="Q443" i="5" a="1"/>
  <c r="Q443" i="5" s="1"/>
  <c r="Q444" i="5" a="1"/>
  <c r="Q444" i="5" s="1"/>
  <c r="Q445" i="5" a="1"/>
  <c r="Q445" i="5" s="1"/>
  <c r="Q446" i="5" a="1"/>
  <c r="Q446" i="5" s="1"/>
  <c r="Q447" i="5" a="1"/>
  <c r="Q447" i="5" s="1"/>
  <c r="Q448" i="5" a="1"/>
  <c r="Q448" i="5" s="1"/>
  <c r="Q449" i="5" a="1"/>
  <c r="Q449" i="5" s="1"/>
  <c r="Q450" i="5" a="1"/>
  <c r="Q450" i="5" s="1"/>
  <c r="Q451" i="5" a="1"/>
  <c r="Q451" i="5" s="1"/>
  <c r="Q452" i="5" a="1"/>
  <c r="Q452" i="5" s="1"/>
  <c r="Q453" i="5" a="1"/>
  <c r="Q453" i="5" s="1"/>
  <c r="Q454" i="5" a="1"/>
  <c r="Q454" i="5" s="1"/>
  <c r="Q455" i="5" a="1"/>
  <c r="Q455" i="5" s="1"/>
  <c r="Q456" i="5" a="1"/>
  <c r="Q456" i="5" s="1"/>
  <c r="Q457" i="5" a="1"/>
  <c r="Q457" i="5" s="1"/>
  <c r="Q458" i="5" a="1"/>
  <c r="Q458" i="5" s="1"/>
  <c r="Q459" i="5" a="1"/>
  <c r="Q459" i="5" s="1"/>
  <c r="Q460" i="5" a="1"/>
  <c r="Q460" i="5" s="1"/>
  <c r="Q461" i="5" a="1"/>
  <c r="Q461" i="5" s="1"/>
  <c r="Q462" i="5" a="1"/>
  <c r="Q462" i="5" s="1"/>
  <c r="Q463" i="5" a="1"/>
  <c r="Q463" i="5" s="1"/>
  <c r="Q464" i="5" a="1"/>
  <c r="Q464" i="5" s="1"/>
  <c r="Q465" i="5" a="1"/>
  <c r="Q465" i="5" s="1"/>
  <c r="Q466" i="5" a="1"/>
  <c r="Q466" i="5" s="1"/>
  <c r="Q467" i="5" a="1"/>
  <c r="Q467" i="5" s="1"/>
  <c r="Q468" i="5" a="1"/>
  <c r="Q468" i="5" s="1"/>
  <c r="Q469" i="5" a="1"/>
  <c r="Q469" i="5" s="1"/>
  <c r="Q470" i="5" a="1"/>
  <c r="Q470" i="5" s="1"/>
  <c r="Q471" i="5" a="1"/>
  <c r="Q471" i="5" s="1"/>
  <c r="Q472" i="5" a="1"/>
  <c r="Q472" i="5" s="1"/>
  <c r="Q473" i="5" a="1"/>
  <c r="Q473" i="5" s="1"/>
  <c r="Q474" i="5" a="1"/>
  <c r="Q474" i="5" s="1"/>
  <c r="Q475" i="5" a="1"/>
  <c r="Q475" i="5" s="1"/>
  <c r="Q476" i="5" a="1"/>
  <c r="Q476" i="5" s="1"/>
  <c r="Q477" i="5" a="1"/>
  <c r="Q477" i="5" s="1"/>
  <c r="Q478" i="5" a="1"/>
  <c r="Q478" i="5" s="1"/>
  <c r="Q479" i="5" a="1"/>
  <c r="Q479" i="5" s="1"/>
  <c r="Q480" i="5" a="1"/>
  <c r="Q480" i="5" s="1"/>
  <c r="Q481" i="5" a="1"/>
  <c r="Q481" i="5" s="1"/>
  <c r="Q482" i="5" a="1"/>
  <c r="Q482" i="5" s="1"/>
  <c r="Q483" i="5" a="1"/>
  <c r="Q483" i="5" s="1"/>
  <c r="Q484" i="5" a="1"/>
  <c r="Q484" i="5" s="1"/>
  <c r="Q485" i="5" a="1"/>
  <c r="Q485" i="5" s="1"/>
  <c r="Q486" i="5" a="1"/>
  <c r="Q486" i="5" s="1"/>
  <c r="Q487" i="5" a="1"/>
  <c r="Q487" i="5" s="1"/>
  <c r="Q488" i="5" a="1"/>
  <c r="Q488" i="5" s="1"/>
  <c r="Q489" i="5" a="1"/>
  <c r="Q489" i="5" s="1"/>
  <c r="Q490" i="5" a="1"/>
  <c r="Q490" i="5" s="1"/>
  <c r="Q491" i="5" a="1"/>
  <c r="Q491" i="5" s="1"/>
  <c r="Q492" i="5" a="1"/>
  <c r="Q492" i="5" s="1"/>
  <c r="Q493" i="5" a="1"/>
  <c r="Q493" i="5" s="1"/>
  <c r="Q494" i="5" a="1"/>
  <c r="Q494" i="5" s="1"/>
  <c r="Q495" i="5" a="1"/>
  <c r="Q495" i="5" s="1"/>
  <c r="Q496" i="5" a="1"/>
  <c r="Q496" i="5" s="1"/>
  <c r="Q497" i="5" a="1"/>
  <c r="Q497" i="5" s="1"/>
  <c r="Q498" i="5" a="1"/>
  <c r="Q498" i="5" s="1"/>
  <c r="Q499" i="5" a="1"/>
  <c r="Q499" i="5" s="1"/>
  <c r="Q500" i="5" a="1"/>
  <c r="Q500" i="5" s="1"/>
  <c r="Q501" i="5" a="1"/>
  <c r="Q501" i="5" s="1"/>
  <c r="Q502" i="5" a="1"/>
  <c r="Q502" i="5" s="1"/>
  <c r="Q503" i="5" a="1"/>
  <c r="Q503" i="5" s="1"/>
  <c r="Q504" i="5" a="1"/>
  <c r="Q504" i="5" s="1"/>
  <c r="Q505" i="5" a="1"/>
  <c r="Q505" i="5" s="1"/>
  <c r="Q506" i="5" a="1"/>
  <c r="Q506" i="5" s="1"/>
  <c r="Q507" i="5" a="1"/>
  <c r="Q507" i="5" s="1"/>
  <c r="Q508" i="5" a="1"/>
  <c r="Q508" i="5" s="1"/>
  <c r="Q509" i="5" a="1"/>
  <c r="Q509" i="5" s="1"/>
  <c r="Q510" i="5" a="1"/>
  <c r="Q510" i="5" s="1"/>
  <c r="Q511" i="5" a="1"/>
  <c r="Q511" i="5" s="1"/>
  <c r="Q512" i="5" a="1"/>
  <c r="Q512" i="5" s="1"/>
  <c r="Q513" i="5" a="1"/>
  <c r="Q513" i="5" s="1"/>
  <c r="Q514" i="5" a="1"/>
  <c r="Q514" i="5" s="1"/>
  <c r="Q515" i="5" a="1"/>
  <c r="Q515" i="5" s="1"/>
  <c r="Q516" i="5" a="1"/>
  <c r="Q516" i="5" s="1"/>
  <c r="Q517" i="5" a="1"/>
  <c r="Q517" i="5" s="1"/>
  <c r="Q518" i="5" a="1"/>
  <c r="Q518" i="5" s="1"/>
  <c r="Q519" i="5" a="1"/>
  <c r="Q519" i="5" s="1"/>
  <c r="Q520" i="5" a="1"/>
  <c r="Q520" i="5" s="1"/>
  <c r="Q521" i="5" a="1"/>
  <c r="Q521" i="5" s="1"/>
  <c r="Q522" i="5" a="1"/>
  <c r="Q522" i="5" s="1"/>
  <c r="Q523" i="5" a="1"/>
  <c r="Q523" i="5" s="1"/>
  <c r="Q524" i="5" a="1"/>
  <c r="Q524" i="5" s="1"/>
  <c r="Q525" i="5" a="1"/>
  <c r="Q525" i="5" s="1"/>
  <c r="Q526" i="5" a="1"/>
  <c r="Q526" i="5" s="1"/>
  <c r="Q527" i="5" a="1"/>
  <c r="Q527" i="5" s="1"/>
  <c r="Q528" i="5" a="1"/>
  <c r="Q528" i="5" s="1"/>
  <c r="Q529" i="5" a="1"/>
  <c r="Q529" i="5" s="1"/>
  <c r="Q530" i="5" a="1"/>
  <c r="Q530" i="5" s="1"/>
  <c r="Q531" i="5" a="1"/>
  <c r="Q531" i="5" s="1"/>
  <c r="Q532" i="5" a="1"/>
  <c r="Q532" i="5" s="1"/>
  <c r="Q533" i="5" a="1"/>
  <c r="Q533" i="5" s="1"/>
  <c r="Q534" i="5" a="1"/>
  <c r="Q534" i="5" s="1"/>
  <c r="Q535" i="5" a="1"/>
  <c r="Q535" i="5" s="1"/>
  <c r="Q536" i="5" a="1"/>
  <c r="Q536" i="5" s="1"/>
  <c r="Q537" i="5" a="1"/>
  <c r="Q537" i="5" s="1"/>
  <c r="Q538" i="5" a="1"/>
  <c r="Q538" i="5" s="1"/>
  <c r="Q539" i="5" a="1"/>
  <c r="Q539" i="5" s="1"/>
  <c r="Q540" i="5" a="1"/>
  <c r="Q540" i="5" s="1"/>
  <c r="Q541" i="5" a="1"/>
  <c r="Q541" i="5" s="1"/>
  <c r="Q542" i="5" a="1"/>
  <c r="Q542" i="5" s="1"/>
  <c r="Q543" i="5" a="1"/>
  <c r="Q543" i="5" s="1"/>
  <c r="Q544" i="5" a="1"/>
  <c r="Q544" i="5" s="1"/>
  <c r="Q545" i="5" a="1"/>
  <c r="Q545" i="5" s="1"/>
  <c r="Q546" i="5" a="1"/>
  <c r="Q546" i="5" s="1"/>
  <c r="Q547" i="5" a="1"/>
  <c r="Q547" i="5" s="1"/>
  <c r="Q548" i="5" a="1"/>
  <c r="Q548" i="5" s="1"/>
  <c r="Q549" i="5" a="1"/>
  <c r="Q549" i="5" s="1"/>
  <c r="Q550" i="5" a="1"/>
  <c r="Q550" i="5" s="1"/>
  <c r="Q551" i="5" a="1"/>
  <c r="Q551" i="5" s="1"/>
  <c r="Q552" i="5" a="1"/>
  <c r="Q552" i="5" s="1"/>
  <c r="Q553" i="5" a="1"/>
  <c r="Q553" i="5" s="1"/>
  <c r="Q554" i="5" a="1"/>
  <c r="Q554" i="5" s="1"/>
  <c r="Q555" i="5" a="1"/>
  <c r="Q555" i="5" s="1"/>
  <c r="Q556" i="5" a="1"/>
  <c r="Q556" i="5" s="1"/>
  <c r="Q557" i="5" a="1"/>
  <c r="Q557" i="5" s="1"/>
  <c r="Q558" i="5" a="1"/>
  <c r="Q558" i="5" s="1"/>
  <c r="Q559" i="5" a="1"/>
  <c r="Q559" i="5" s="1"/>
  <c r="Q560" i="5" a="1"/>
  <c r="Q560" i="5" s="1"/>
  <c r="Q561" i="5" a="1"/>
  <c r="Q561" i="5" s="1"/>
  <c r="Q562" i="5" a="1"/>
  <c r="Q562" i="5" s="1"/>
  <c r="Q563" i="5" a="1"/>
  <c r="Q563" i="5" s="1"/>
  <c r="Q564" i="5" a="1"/>
  <c r="Q564" i="5" s="1"/>
  <c r="Q565" i="5" a="1"/>
  <c r="Q565" i="5" s="1"/>
  <c r="Q566" i="5" a="1"/>
  <c r="Q566" i="5" s="1"/>
  <c r="Q567" i="5" a="1"/>
  <c r="Q567" i="5" s="1"/>
  <c r="Q568" i="5" a="1"/>
  <c r="Q568" i="5" s="1"/>
  <c r="Q569" i="5" a="1"/>
  <c r="Q569" i="5" s="1"/>
  <c r="Q570" i="5" a="1"/>
  <c r="Q570" i="5" s="1"/>
  <c r="Q571" i="5" a="1"/>
  <c r="Q571" i="5" s="1"/>
  <c r="Q572" i="5" a="1"/>
  <c r="Q572" i="5" s="1"/>
  <c r="Q573" i="5" a="1"/>
  <c r="Q573" i="5" s="1"/>
  <c r="Q574" i="5" a="1"/>
  <c r="Q574" i="5" s="1"/>
  <c r="Q575" i="5" a="1"/>
  <c r="Q575" i="5" s="1"/>
  <c r="Q576" i="5" a="1"/>
  <c r="Q576" i="5" s="1"/>
  <c r="Q577" i="5" a="1"/>
  <c r="Q577" i="5" s="1"/>
  <c r="Q578" i="5" a="1"/>
  <c r="Q578" i="5" s="1"/>
  <c r="Q579" i="5" a="1"/>
  <c r="Q579" i="5" s="1"/>
  <c r="Q580" i="5" a="1"/>
  <c r="Q580" i="5" s="1"/>
  <c r="Q581" i="5" a="1"/>
  <c r="Q581" i="5" s="1"/>
  <c r="Q582" i="5" a="1"/>
  <c r="Q582" i="5" s="1"/>
  <c r="Q583" i="5" a="1"/>
  <c r="Q583" i="5" s="1"/>
  <c r="Q584" i="5" a="1"/>
  <c r="Q584" i="5" s="1"/>
  <c r="Q585" i="5" a="1"/>
  <c r="Q585" i="5" s="1"/>
  <c r="Q586" i="5" a="1"/>
  <c r="Q586" i="5" s="1"/>
  <c r="Q587" i="5" a="1"/>
  <c r="Q587" i="5" s="1"/>
  <c r="Q588" i="5" a="1"/>
  <c r="Q588" i="5" s="1"/>
  <c r="Q589" i="5" a="1"/>
  <c r="Q589" i="5" s="1"/>
  <c r="Q590" i="5" a="1"/>
  <c r="Q590" i="5" s="1"/>
  <c r="Q591" i="5" a="1"/>
  <c r="Q591" i="5" s="1"/>
  <c r="Q592" i="5" a="1"/>
  <c r="Q592" i="5" s="1"/>
  <c r="Q593" i="5" a="1"/>
  <c r="Q593" i="5" s="1"/>
  <c r="Q594" i="5" a="1"/>
  <c r="Q594" i="5" s="1"/>
  <c r="Q595" i="5" a="1"/>
  <c r="Q595" i="5" s="1"/>
  <c r="Q596" i="5" a="1"/>
  <c r="Q596" i="5" s="1"/>
  <c r="Q597" i="5" a="1"/>
  <c r="Q597" i="5" s="1"/>
  <c r="Q598" i="5" a="1"/>
  <c r="Q598" i="5" s="1"/>
  <c r="Q599" i="5" a="1"/>
  <c r="Q599" i="5" s="1"/>
  <c r="Q600" i="5" a="1"/>
  <c r="Q600" i="5" s="1"/>
  <c r="Q601" i="5" a="1"/>
  <c r="Q601" i="5" s="1"/>
  <c r="Q602" i="5" a="1"/>
  <c r="Q602" i="5" s="1"/>
  <c r="Q603" i="5" a="1"/>
  <c r="Q603" i="5" s="1"/>
  <c r="Q604" i="5" a="1"/>
  <c r="Q604" i="5" s="1"/>
  <c r="Q605" i="5" a="1"/>
  <c r="Q605" i="5" s="1"/>
  <c r="Q606" i="5" a="1"/>
  <c r="Q606" i="5" s="1"/>
  <c r="Q607" i="5" a="1"/>
  <c r="Q607" i="5" s="1"/>
  <c r="Q608" i="5" a="1"/>
  <c r="Q608" i="5" s="1"/>
  <c r="Q609" i="5" a="1"/>
  <c r="Q609" i="5" s="1"/>
  <c r="Q610" i="5" a="1"/>
  <c r="Q610" i="5" s="1"/>
  <c r="Q611" i="5" a="1"/>
  <c r="Q611" i="5" s="1"/>
  <c r="Q612" i="5" a="1"/>
  <c r="Q612" i="5" s="1"/>
  <c r="Q613" i="5" a="1"/>
  <c r="Q613" i="5" s="1"/>
  <c r="Q614" i="5" a="1"/>
  <c r="Q614" i="5" s="1"/>
  <c r="Q615" i="5" a="1"/>
  <c r="Q615" i="5" s="1"/>
  <c r="Q616" i="5" a="1"/>
  <c r="Q616" i="5" s="1"/>
  <c r="Q617" i="5" a="1"/>
  <c r="Q617" i="5" s="1"/>
  <c r="Q618" i="5" a="1"/>
  <c r="Q618" i="5" s="1"/>
  <c r="Q619" i="5" a="1"/>
  <c r="Q619" i="5" s="1"/>
  <c r="Q620" i="5" a="1"/>
  <c r="Q620" i="5" s="1"/>
  <c r="Q621" i="5" a="1"/>
  <c r="Q621" i="5" s="1"/>
  <c r="Q622" i="5" a="1"/>
  <c r="Q622" i="5" s="1"/>
  <c r="Q623" i="5" a="1"/>
  <c r="Q623" i="5" s="1"/>
  <c r="Q624" i="5" a="1"/>
  <c r="Q624" i="5" s="1"/>
  <c r="Q625" i="5" a="1"/>
  <c r="Q625" i="5" s="1"/>
  <c r="Q626" i="5" a="1"/>
  <c r="Q626" i="5" s="1"/>
  <c r="Q627" i="5" a="1"/>
  <c r="Q627" i="5" s="1"/>
  <c r="Q628" i="5" a="1"/>
  <c r="Q628" i="5" s="1"/>
  <c r="Q629" i="5" a="1"/>
  <c r="Q629" i="5" s="1"/>
  <c r="Q630" i="5" a="1"/>
  <c r="Q630" i="5" s="1"/>
  <c r="Q631" i="5" a="1"/>
  <c r="Q631" i="5" s="1"/>
  <c r="Q632" i="5" a="1"/>
  <c r="Q632" i="5" s="1"/>
  <c r="Q633" i="5" a="1"/>
  <c r="Q633" i="5" s="1"/>
  <c r="Q634" i="5" a="1"/>
  <c r="Q634" i="5" s="1"/>
  <c r="Q635" i="5" a="1"/>
  <c r="Q635" i="5" s="1"/>
  <c r="Q636" i="5" a="1"/>
  <c r="Q636" i="5" s="1"/>
  <c r="Q637" i="5" a="1"/>
  <c r="Q637" i="5" s="1"/>
  <c r="Q638" i="5" a="1"/>
  <c r="Q638" i="5" s="1"/>
  <c r="Q639" i="5" a="1"/>
  <c r="Q639" i="5" s="1"/>
  <c r="Q640" i="5" a="1"/>
  <c r="Q640" i="5" s="1"/>
  <c r="Q641" i="5" a="1"/>
  <c r="Q641" i="5" s="1"/>
  <c r="Q642" i="5" a="1"/>
  <c r="Q642" i="5" s="1"/>
  <c r="Q643" i="5" a="1"/>
  <c r="Q643" i="5" s="1"/>
  <c r="Q644" i="5" a="1"/>
  <c r="Q644" i="5" s="1"/>
  <c r="Q645" i="5" a="1"/>
  <c r="Q645" i="5" s="1"/>
  <c r="Q646" i="5" a="1"/>
  <c r="Q646" i="5" s="1"/>
  <c r="Q647" i="5" a="1"/>
  <c r="Q647" i="5" s="1"/>
  <c r="Q648" i="5" a="1"/>
  <c r="Q648" i="5" s="1"/>
  <c r="Q649" i="5" a="1"/>
  <c r="Q649" i="5" s="1"/>
  <c r="Q650" i="5" a="1"/>
  <c r="Q650" i="5" s="1"/>
  <c r="Q651" i="5" a="1"/>
  <c r="Q651" i="5" s="1"/>
  <c r="Q652" i="5" a="1"/>
  <c r="Q652" i="5" s="1"/>
  <c r="Q653" i="5" a="1"/>
  <c r="Q653" i="5" s="1"/>
  <c r="Q654" i="5" a="1"/>
  <c r="Q654" i="5" s="1"/>
  <c r="Q655" i="5" a="1"/>
  <c r="Q655" i="5" s="1"/>
  <c r="Q656" i="5" a="1"/>
  <c r="Q656" i="5" s="1"/>
  <c r="Q657" i="5" a="1"/>
  <c r="Q657" i="5" s="1"/>
  <c r="Q658" i="5" a="1"/>
  <c r="Q658" i="5" s="1"/>
  <c r="Q659" i="5" a="1"/>
  <c r="Q659" i="5" s="1"/>
  <c r="Q660" i="5" a="1"/>
  <c r="Q660" i="5" s="1"/>
  <c r="Q661" i="5" a="1"/>
  <c r="Q661" i="5" s="1"/>
  <c r="Q662" i="5" a="1"/>
  <c r="Q662" i="5" s="1"/>
  <c r="Q663" i="5" a="1"/>
  <c r="Q663" i="5" s="1"/>
  <c r="Q664" i="5" a="1"/>
  <c r="Q664" i="5" s="1"/>
  <c r="Q665" i="5" a="1"/>
  <c r="Q665" i="5" s="1"/>
  <c r="Q666" i="5" a="1"/>
  <c r="Q666" i="5" s="1"/>
  <c r="Q667" i="5" a="1"/>
  <c r="Q667" i="5" s="1"/>
  <c r="Q668" i="5" a="1"/>
  <c r="Q668" i="5" s="1"/>
  <c r="Q669" i="5" a="1"/>
  <c r="Q669" i="5" s="1"/>
  <c r="Q670" i="5" a="1"/>
  <c r="Q670" i="5" s="1"/>
  <c r="Q671" i="5" a="1"/>
  <c r="Q671" i="5" s="1"/>
  <c r="Q672" i="5" a="1"/>
  <c r="Q672" i="5" s="1"/>
  <c r="Q673" i="5" a="1"/>
  <c r="Q673" i="5" s="1"/>
  <c r="Q674" i="5" a="1"/>
  <c r="Q674" i="5" s="1"/>
  <c r="Q675" i="5" a="1"/>
  <c r="Q675" i="5" s="1"/>
  <c r="Q676" i="5" a="1"/>
  <c r="Q676" i="5" s="1"/>
  <c r="Q677" i="5" a="1"/>
  <c r="Q677" i="5" s="1"/>
  <c r="Q678" i="5" a="1"/>
  <c r="Q678" i="5" s="1"/>
  <c r="Q679" i="5" a="1"/>
  <c r="Q679" i="5" s="1"/>
  <c r="Q680" i="5" a="1"/>
  <c r="Q680" i="5" s="1"/>
  <c r="Q681" i="5" a="1"/>
  <c r="Q681" i="5" s="1"/>
  <c r="Q682" i="5" a="1"/>
  <c r="Q682" i="5" s="1"/>
  <c r="Q683" i="5" a="1"/>
  <c r="Q683" i="5" s="1"/>
  <c r="Q684" i="5" a="1"/>
  <c r="Q684" i="5" s="1"/>
  <c r="Q685" i="5" a="1"/>
  <c r="Q685" i="5" s="1"/>
  <c r="Q686" i="5" a="1"/>
  <c r="Q686" i="5" s="1"/>
  <c r="Q687" i="5" a="1"/>
  <c r="Q687" i="5" s="1"/>
  <c r="Q688" i="5" a="1"/>
  <c r="Q688" i="5" s="1"/>
  <c r="Q689" i="5" a="1"/>
  <c r="Q689" i="5" s="1"/>
  <c r="Q690" i="5" a="1"/>
  <c r="Q690" i="5" s="1"/>
  <c r="Q691" i="5" a="1"/>
  <c r="Q691" i="5" s="1"/>
  <c r="Q692" i="5" a="1"/>
  <c r="Q692" i="5" s="1"/>
  <c r="Q693" i="5" a="1"/>
  <c r="Q693" i="5" s="1"/>
  <c r="Q694" i="5" a="1"/>
  <c r="Q694" i="5" s="1"/>
  <c r="Q695" i="5" a="1"/>
  <c r="Q695" i="5" s="1"/>
  <c r="Q696" i="5" a="1"/>
  <c r="Q696" i="5" s="1"/>
  <c r="Q697" i="5" a="1"/>
  <c r="Q697" i="5" s="1"/>
  <c r="Q698" i="5" a="1"/>
  <c r="Q698" i="5" s="1"/>
  <c r="Q699" i="5" a="1"/>
  <c r="Q699" i="5" s="1"/>
  <c r="Q700" i="5" a="1"/>
  <c r="Q700" i="5" s="1"/>
  <c r="Q701" i="5" a="1"/>
  <c r="Q701" i="5" s="1"/>
  <c r="Q702" i="5" a="1"/>
  <c r="Q702" i="5" s="1"/>
  <c r="Q703" i="5" a="1"/>
  <c r="Q703" i="5" s="1"/>
  <c r="Q704" i="5" a="1"/>
  <c r="Q704" i="5" s="1"/>
  <c r="Q705" i="5" a="1"/>
  <c r="Q705" i="5" s="1"/>
  <c r="Q706" i="5" a="1"/>
  <c r="Q706" i="5" s="1"/>
  <c r="Q707" i="5" a="1"/>
  <c r="Q707" i="5" s="1"/>
  <c r="Q708" i="5" a="1"/>
  <c r="Q708" i="5" s="1"/>
  <c r="Q709" i="5" a="1"/>
  <c r="Q709" i="5" s="1"/>
  <c r="Q710" i="5" a="1"/>
  <c r="Q710" i="5" s="1"/>
  <c r="Q711" i="5" a="1"/>
  <c r="Q711" i="5" s="1"/>
  <c r="Q712" i="5" a="1"/>
  <c r="Q712" i="5" s="1"/>
  <c r="Q713" i="5" a="1"/>
  <c r="Q713" i="5" s="1"/>
  <c r="Q714" i="5" a="1"/>
  <c r="Q714" i="5" s="1"/>
  <c r="Q715" i="5" a="1"/>
  <c r="Q715" i="5" s="1"/>
  <c r="Q716" i="5" a="1"/>
  <c r="Q716" i="5" s="1"/>
  <c r="Q717" i="5" a="1"/>
  <c r="Q717" i="5" s="1"/>
  <c r="Q718" i="5" a="1"/>
  <c r="Q718" i="5" s="1"/>
  <c r="Q719" i="5" a="1"/>
  <c r="Q719" i="5" s="1"/>
  <c r="Q720" i="5" a="1"/>
  <c r="Q720" i="5" s="1"/>
  <c r="Q721" i="5" a="1"/>
  <c r="Q721" i="5" s="1"/>
  <c r="Q722" i="5" a="1"/>
  <c r="Q722" i="5" s="1"/>
  <c r="Q723" i="5" a="1"/>
  <c r="Q723" i="5" s="1"/>
  <c r="Q724" i="5" a="1"/>
  <c r="Q724" i="5" s="1"/>
  <c r="Q725" i="5" a="1"/>
  <c r="Q725" i="5" s="1"/>
  <c r="Q726" i="5" a="1"/>
  <c r="Q726" i="5" s="1"/>
  <c r="Q727" i="5" a="1"/>
  <c r="Q727" i="5" s="1"/>
  <c r="Q728" i="5" a="1"/>
  <c r="Q728" i="5" s="1"/>
  <c r="Q729" i="5" a="1"/>
  <c r="Q729" i="5" s="1"/>
  <c r="Q730" i="5" a="1"/>
  <c r="Q730" i="5" s="1"/>
  <c r="Q731" i="5" a="1"/>
  <c r="Q731" i="5" s="1"/>
  <c r="Q732" i="5" a="1"/>
  <c r="Q732" i="5" s="1"/>
  <c r="Q733" i="5" a="1"/>
  <c r="Q733" i="5" s="1"/>
  <c r="Q734" i="5" a="1"/>
  <c r="Q734" i="5" s="1"/>
  <c r="Q735" i="5" a="1"/>
  <c r="Q735" i="5" s="1"/>
  <c r="Q736" i="5" a="1"/>
  <c r="Q736" i="5" s="1"/>
  <c r="Q737" i="5" a="1"/>
  <c r="Q737" i="5" s="1"/>
  <c r="Q738" i="5" a="1"/>
  <c r="Q738" i="5" s="1"/>
  <c r="Q739" i="5" a="1"/>
  <c r="Q739" i="5" s="1"/>
  <c r="Q740" i="5" a="1"/>
  <c r="Q740" i="5" s="1"/>
  <c r="Q741" i="5" a="1"/>
  <c r="Q741" i="5" s="1"/>
  <c r="Q742" i="5" a="1"/>
  <c r="Q742" i="5" s="1"/>
  <c r="Q743" i="5" a="1"/>
  <c r="Q743" i="5" s="1"/>
  <c r="Q744" i="5" a="1"/>
  <c r="Q744" i="5" s="1"/>
  <c r="Q745" i="5" a="1"/>
  <c r="Q745" i="5" s="1"/>
  <c r="Q746" i="5" a="1"/>
  <c r="Q746" i="5" s="1"/>
  <c r="Q747" i="5" a="1"/>
  <c r="Q747" i="5" s="1"/>
  <c r="Q748" i="5" a="1"/>
  <c r="Q748" i="5" s="1"/>
  <c r="Q749" i="5" a="1"/>
  <c r="Q749" i="5" s="1"/>
  <c r="Q750" i="5" a="1"/>
  <c r="Q750" i="5" s="1"/>
  <c r="Q751" i="5" a="1"/>
  <c r="Q751" i="5" s="1"/>
  <c r="Q752" i="5" a="1"/>
  <c r="Q752" i="5" s="1"/>
  <c r="Q753" i="5" a="1"/>
  <c r="Q753" i="5" s="1"/>
  <c r="Q754" i="5" a="1"/>
  <c r="Q754" i="5" s="1"/>
  <c r="Q755" i="5" a="1"/>
  <c r="Q755" i="5" s="1"/>
  <c r="Q756" i="5" a="1"/>
  <c r="Q756" i="5" s="1"/>
  <c r="Q757" i="5" a="1"/>
  <c r="Q757" i="5" s="1"/>
  <c r="Q758" i="5" a="1"/>
  <c r="Q758" i="5" s="1"/>
  <c r="Q759" i="5" a="1"/>
  <c r="Q759" i="5" s="1"/>
  <c r="Q760" i="5" a="1"/>
  <c r="Q760" i="5" s="1"/>
  <c r="Q761" i="5" a="1"/>
  <c r="Q761" i="5" s="1"/>
  <c r="Q762" i="5" a="1"/>
  <c r="Q762" i="5" s="1"/>
  <c r="Q763" i="5" a="1"/>
  <c r="Q763" i="5" s="1"/>
  <c r="Q764" i="5" a="1"/>
  <c r="Q764" i="5" s="1"/>
  <c r="Q765" i="5" a="1"/>
  <c r="Q765" i="5" s="1"/>
  <c r="Q766" i="5" a="1"/>
  <c r="Q766" i="5" s="1"/>
  <c r="Q767" i="5" a="1"/>
  <c r="Q767" i="5" s="1"/>
  <c r="Q768" i="5" a="1"/>
  <c r="Q768" i="5" s="1"/>
  <c r="Q769" i="5" a="1"/>
  <c r="Q769" i="5" s="1"/>
  <c r="Q770" i="5" a="1"/>
  <c r="Q770" i="5" s="1"/>
  <c r="Q771" i="5" a="1"/>
  <c r="Q771" i="5" s="1"/>
  <c r="Q772" i="5" a="1"/>
  <c r="Q772" i="5" s="1"/>
  <c r="Q773" i="5" a="1"/>
  <c r="Q773" i="5" s="1"/>
  <c r="Q774" i="5" a="1"/>
  <c r="Q774" i="5" s="1"/>
  <c r="Q775" i="5" a="1"/>
  <c r="Q775" i="5" s="1"/>
  <c r="Q776" i="5" a="1"/>
  <c r="Q776" i="5" s="1"/>
  <c r="Q777" i="5" a="1"/>
  <c r="Q777" i="5" s="1"/>
  <c r="Q778" i="5" a="1"/>
  <c r="Q778" i="5" s="1"/>
  <c r="Q779" i="5" a="1"/>
  <c r="Q779" i="5" s="1"/>
  <c r="Q780" i="5" a="1"/>
  <c r="Q780" i="5" s="1"/>
  <c r="Q781" i="5" a="1"/>
  <c r="Q781" i="5" s="1"/>
  <c r="Q782" i="5" a="1"/>
  <c r="Q782" i="5" s="1"/>
  <c r="Q783" i="5" a="1"/>
  <c r="Q783" i="5" s="1"/>
  <c r="Q784" i="5" a="1"/>
  <c r="Q784" i="5" s="1"/>
  <c r="Q785" i="5" a="1"/>
  <c r="Q785" i="5" s="1"/>
  <c r="Q786" i="5" a="1"/>
  <c r="Q786" i="5" s="1"/>
  <c r="Q787" i="5" a="1"/>
  <c r="Q787" i="5" s="1"/>
  <c r="Q788" i="5" a="1"/>
  <c r="Q788" i="5" s="1"/>
  <c r="Q789" i="5" a="1"/>
  <c r="Q789" i="5" s="1"/>
  <c r="Q790" i="5" a="1"/>
  <c r="Q790" i="5" s="1"/>
  <c r="Q791" i="5" a="1"/>
  <c r="Q791" i="5" s="1"/>
  <c r="Q792" i="5" a="1"/>
  <c r="Q792" i="5" s="1"/>
  <c r="Q793" i="5" a="1"/>
  <c r="Q793" i="5" s="1"/>
  <c r="Q794" i="5" a="1"/>
  <c r="Q794" i="5" s="1"/>
  <c r="Q795" i="5" a="1"/>
  <c r="Q795" i="5" s="1"/>
  <c r="Q796" i="5" a="1"/>
  <c r="Q796" i="5" s="1"/>
  <c r="Q797" i="5" a="1"/>
  <c r="Q797" i="5" s="1"/>
  <c r="Q798" i="5" a="1"/>
  <c r="Q798" i="5" s="1"/>
  <c r="Q799" i="5" a="1"/>
  <c r="Q799" i="5" s="1"/>
  <c r="Q800" i="5" a="1"/>
  <c r="Q800" i="5" s="1"/>
  <c r="Q801" i="5" a="1"/>
  <c r="Q801" i="5" s="1"/>
  <c r="Q802" i="5" a="1"/>
  <c r="Q802" i="5" s="1"/>
  <c r="Q803" i="5" a="1"/>
  <c r="Q803" i="5" s="1"/>
  <c r="Q804" i="5" a="1"/>
  <c r="Q804" i="5" s="1"/>
  <c r="Q805" i="5" a="1"/>
  <c r="Q805" i="5" s="1"/>
  <c r="Q806" i="5" a="1"/>
  <c r="Q806" i="5" s="1"/>
  <c r="Q807" i="5" a="1"/>
  <c r="Q807" i="5" s="1"/>
  <c r="Q808" i="5" a="1"/>
  <c r="Q808" i="5" s="1"/>
  <c r="Q809" i="5" a="1"/>
  <c r="Q809" i="5" s="1"/>
  <c r="Q810" i="5" a="1"/>
  <c r="Q810" i="5" s="1"/>
  <c r="Q811" i="5" a="1"/>
  <c r="Q811" i="5" s="1"/>
  <c r="Q812" i="5" a="1"/>
  <c r="Q812" i="5" s="1"/>
  <c r="Q813" i="5" a="1"/>
  <c r="Q813" i="5" s="1"/>
  <c r="Q814" i="5" a="1"/>
  <c r="Q814" i="5" s="1"/>
  <c r="Q815" i="5" a="1"/>
  <c r="Q815" i="5" s="1"/>
  <c r="Q816" i="5" a="1"/>
  <c r="Q816" i="5" s="1"/>
  <c r="Q817" i="5" a="1"/>
  <c r="Q817" i="5" s="1"/>
  <c r="Q818" i="5" a="1"/>
  <c r="Q818" i="5" s="1"/>
  <c r="Q819" i="5" a="1"/>
  <c r="Q819" i="5" s="1"/>
  <c r="Q820" i="5" a="1"/>
  <c r="Q820" i="5" s="1"/>
  <c r="Q821" i="5" a="1"/>
  <c r="Q821" i="5" s="1"/>
  <c r="Q822" i="5" a="1"/>
  <c r="Q822" i="5" s="1"/>
  <c r="Q823" i="5" a="1"/>
  <c r="Q823" i="5" s="1"/>
  <c r="Q824" i="5" a="1"/>
  <c r="Q824" i="5" s="1"/>
  <c r="Q825" i="5" a="1"/>
  <c r="Q825" i="5" s="1"/>
  <c r="Q826" i="5" a="1"/>
  <c r="Q826" i="5" s="1"/>
  <c r="Q827" i="5" a="1"/>
  <c r="Q827" i="5" s="1"/>
  <c r="Q828" i="5" a="1"/>
  <c r="Q828" i="5" s="1"/>
  <c r="Q829" i="5" a="1"/>
  <c r="Q829" i="5" s="1"/>
  <c r="Q830" i="5" a="1"/>
  <c r="Q830" i="5" s="1"/>
  <c r="Q831" i="5" a="1"/>
  <c r="Q831" i="5" s="1"/>
  <c r="Q832" i="5" a="1"/>
  <c r="Q832" i="5" s="1"/>
  <c r="Q833" i="5" a="1"/>
  <c r="Q833" i="5" s="1"/>
  <c r="Q834" i="5" a="1"/>
  <c r="Q834" i="5" s="1"/>
  <c r="Q835" i="5" a="1"/>
  <c r="Q835" i="5" s="1"/>
  <c r="Q836" i="5" a="1"/>
  <c r="Q836" i="5" s="1"/>
  <c r="Q837" i="5" a="1"/>
  <c r="Q837" i="5" s="1"/>
  <c r="Q838" i="5" a="1"/>
  <c r="Q838" i="5" s="1"/>
  <c r="Q839" i="5" a="1"/>
  <c r="Q839" i="5" s="1"/>
  <c r="Q840" i="5" a="1"/>
  <c r="Q840" i="5" s="1"/>
  <c r="Q841" i="5" a="1"/>
  <c r="Q841" i="5" s="1"/>
  <c r="Q842" i="5" a="1"/>
  <c r="Q842" i="5" s="1"/>
  <c r="Q843" i="5" a="1"/>
  <c r="Q843" i="5" s="1"/>
  <c r="Q844" i="5" a="1"/>
  <c r="Q844" i="5" s="1"/>
  <c r="Q845" i="5" a="1"/>
  <c r="Q845" i="5" s="1"/>
  <c r="Q846" i="5" a="1"/>
  <c r="Q846" i="5" s="1"/>
  <c r="Q847" i="5" a="1"/>
  <c r="Q847" i="5" s="1"/>
  <c r="Q848" i="5" a="1"/>
  <c r="Q848" i="5" s="1"/>
  <c r="Q849" i="5" a="1"/>
  <c r="Q849" i="5" s="1"/>
  <c r="Q850" i="5" a="1"/>
  <c r="Q850" i="5" s="1"/>
  <c r="Q851" i="5" a="1"/>
  <c r="Q851" i="5" s="1"/>
  <c r="Q852" i="5" a="1"/>
  <c r="Q852" i="5" s="1"/>
  <c r="Q853" i="5" a="1"/>
  <c r="Q853" i="5" s="1"/>
  <c r="Q854" i="5" a="1"/>
  <c r="Q854" i="5" s="1"/>
  <c r="Q855" i="5" a="1"/>
  <c r="Q855" i="5" s="1"/>
  <c r="Q856" i="5" a="1"/>
  <c r="Q856" i="5" s="1"/>
  <c r="Q857" i="5" a="1"/>
  <c r="Q857" i="5" s="1"/>
  <c r="Q858" i="5" a="1"/>
  <c r="Q858" i="5" s="1"/>
  <c r="Q859" i="5" a="1"/>
  <c r="Q859" i="5" s="1"/>
  <c r="Q860" i="5" a="1"/>
  <c r="Q860" i="5" s="1"/>
  <c r="Q861" i="5" a="1"/>
  <c r="Q861" i="5" s="1"/>
  <c r="Q862" i="5" a="1"/>
  <c r="Q862" i="5" s="1"/>
  <c r="Q863" i="5" a="1"/>
  <c r="Q863" i="5" s="1"/>
  <c r="Q864" i="5" a="1"/>
  <c r="Q864" i="5" s="1"/>
  <c r="Q865" i="5" a="1"/>
  <c r="Q865" i="5" s="1"/>
  <c r="Q866" i="5" a="1"/>
  <c r="Q866" i="5" s="1"/>
  <c r="Q867" i="5" a="1"/>
  <c r="Q867" i="5" s="1"/>
  <c r="Q868" i="5" a="1"/>
  <c r="Q868" i="5" s="1"/>
  <c r="Q869" i="5" a="1"/>
  <c r="Q869" i="5" s="1"/>
  <c r="Q870" i="5" a="1"/>
  <c r="Q870" i="5" s="1"/>
  <c r="Q871" i="5" a="1"/>
  <c r="Q871" i="5" s="1"/>
  <c r="Q872" i="5" a="1"/>
  <c r="Q872" i="5" s="1"/>
  <c r="Q873" i="5" a="1"/>
  <c r="Q873" i="5" s="1"/>
  <c r="Q874" i="5" a="1"/>
  <c r="Q874" i="5" s="1"/>
  <c r="Q875" i="5" a="1"/>
  <c r="Q875" i="5" s="1"/>
  <c r="Q876" i="5" a="1"/>
  <c r="Q876" i="5" s="1"/>
  <c r="Q877" i="5" a="1"/>
  <c r="Q877" i="5" s="1"/>
  <c r="Q878" i="5" a="1"/>
  <c r="Q878" i="5" s="1"/>
  <c r="Q879" i="5" a="1"/>
  <c r="Q879" i="5" s="1"/>
  <c r="Q880" i="5" a="1"/>
  <c r="Q880" i="5" s="1"/>
  <c r="Q881" i="5" a="1"/>
  <c r="Q881" i="5" s="1"/>
  <c r="Q882" i="5" a="1"/>
  <c r="Q882" i="5" s="1"/>
  <c r="Q883" i="5" a="1"/>
  <c r="Q883" i="5" s="1"/>
  <c r="Q884" i="5" a="1"/>
  <c r="Q884" i="5" s="1"/>
  <c r="Q885" i="5" a="1"/>
  <c r="Q885" i="5" s="1"/>
  <c r="Q886" i="5" a="1"/>
  <c r="Q886" i="5" s="1"/>
  <c r="Q887" i="5" a="1"/>
  <c r="Q887" i="5" s="1"/>
  <c r="Q888" i="5" a="1"/>
  <c r="Q888" i="5" s="1"/>
  <c r="Q889" i="5" a="1"/>
  <c r="Q889" i="5" s="1"/>
  <c r="Q890" i="5" a="1"/>
  <c r="Q890" i="5" s="1"/>
  <c r="Q891" i="5" a="1"/>
  <c r="Q891" i="5" s="1"/>
  <c r="Q892" i="5" a="1"/>
  <c r="Q892" i="5" s="1"/>
  <c r="Q893" i="5" a="1"/>
  <c r="Q893" i="5" s="1"/>
  <c r="Q894" i="5" a="1"/>
  <c r="Q894" i="5" s="1"/>
  <c r="Q895" i="5" a="1"/>
  <c r="Q895" i="5" s="1"/>
  <c r="Q896" i="5" a="1"/>
  <c r="Q896" i="5" s="1"/>
  <c r="Q897" i="5" a="1"/>
  <c r="Q897" i="5" s="1"/>
  <c r="Q898" i="5" a="1"/>
  <c r="Q898" i="5" s="1"/>
  <c r="Q899" i="5" a="1"/>
  <c r="Q899" i="5" s="1"/>
  <c r="Q900" i="5" a="1"/>
  <c r="Q900" i="5" s="1"/>
  <c r="Q901" i="5" a="1"/>
  <c r="Q901" i="5" s="1"/>
  <c r="Q902" i="5" a="1"/>
  <c r="Q902" i="5" s="1"/>
  <c r="Q903" i="5" a="1"/>
  <c r="Q903" i="5" s="1"/>
  <c r="Q904" i="5" a="1"/>
  <c r="Q904" i="5" s="1"/>
  <c r="Q905" i="5" a="1"/>
  <c r="Q905" i="5" s="1"/>
  <c r="Q906" i="5" a="1"/>
  <c r="Q906" i="5" s="1"/>
  <c r="Q907" i="5" a="1"/>
  <c r="Q907" i="5" s="1"/>
  <c r="Q908" i="5" a="1"/>
  <c r="Q908" i="5" s="1"/>
  <c r="Q909" i="5" a="1"/>
  <c r="Q909" i="5" s="1"/>
  <c r="Q910" i="5" a="1"/>
  <c r="Q910" i="5" s="1"/>
  <c r="Q911" i="5" a="1"/>
  <c r="Q911" i="5" s="1"/>
  <c r="Q912" i="5" a="1"/>
  <c r="Q912" i="5" s="1"/>
  <c r="Q913" i="5" a="1"/>
  <c r="Q913" i="5" s="1"/>
  <c r="Q914" i="5" a="1"/>
  <c r="Q914" i="5" s="1"/>
  <c r="Q915" i="5" a="1"/>
  <c r="Q915" i="5" s="1"/>
  <c r="Q916" i="5" a="1"/>
  <c r="Q916" i="5" s="1"/>
  <c r="Q917" i="5" a="1"/>
  <c r="Q917" i="5" s="1"/>
  <c r="Q918" i="5" a="1"/>
  <c r="Q918" i="5" s="1"/>
  <c r="Q919" i="5" a="1"/>
  <c r="Q919" i="5" s="1"/>
  <c r="Q920" i="5" a="1"/>
  <c r="Q920" i="5" s="1"/>
  <c r="Q921" i="5" a="1"/>
  <c r="Q921" i="5" s="1"/>
  <c r="Q922" i="5" a="1"/>
  <c r="Q922" i="5" s="1"/>
  <c r="Q923" i="5" a="1"/>
  <c r="Q923" i="5" s="1"/>
  <c r="Q924" i="5" a="1"/>
  <c r="Q924" i="5" s="1"/>
  <c r="Q925" i="5" a="1"/>
  <c r="Q925" i="5" s="1"/>
  <c r="Q926" i="5" a="1"/>
  <c r="Q926" i="5" s="1"/>
  <c r="Q927" i="5" a="1"/>
  <c r="Q927" i="5" s="1"/>
  <c r="Q928" i="5" a="1"/>
  <c r="Q928" i="5" s="1"/>
  <c r="Q929" i="5" a="1"/>
  <c r="Q929" i="5" s="1"/>
  <c r="Q930" i="5" a="1"/>
  <c r="Q930" i="5" s="1"/>
  <c r="Q931" i="5" a="1"/>
  <c r="Q931" i="5" s="1"/>
  <c r="Q932" i="5" a="1"/>
  <c r="Q932" i="5" s="1"/>
  <c r="Q933" i="5" a="1"/>
  <c r="Q933" i="5" s="1"/>
  <c r="Q934" i="5" a="1"/>
  <c r="Q934" i="5" s="1"/>
  <c r="Q935" i="5" a="1"/>
  <c r="Q935" i="5" s="1"/>
  <c r="Q936" i="5" a="1"/>
  <c r="Q936" i="5" s="1"/>
  <c r="Q937" i="5" a="1"/>
  <c r="Q937" i="5" s="1"/>
  <c r="Q938" i="5" a="1"/>
  <c r="Q938" i="5" s="1"/>
  <c r="Q939" i="5" a="1"/>
  <c r="Q939" i="5" s="1"/>
  <c r="Q940" i="5" a="1"/>
  <c r="Q940" i="5" s="1"/>
  <c r="Q941" i="5" a="1"/>
  <c r="Q941" i="5" s="1"/>
  <c r="Q942" i="5" a="1"/>
  <c r="Q942" i="5" s="1"/>
  <c r="Q943" i="5" a="1"/>
  <c r="Q943" i="5" s="1"/>
  <c r="Q944" i="5" a="1"/>
  <c r="Q944" i="5" s="1"/>
  <c r="Q945" i="5" a="1"/>
  <c r="Q945" i="5" s="1"/>
  <c r="Q946" i="5" a="1"/>
  <c r="Q946" i="5" s="1"/>
  <c r="Q947" i="5" a="1"/>
  <c r="Q947" i="5" s="1"/>
  <c r="Q948" i="5" a="1"/>
  <c r="Q948" i="5" s="1"/>
  <c r="Q949" i="5" a="1"/>
  <c r="Q949" i="5" s="1"/>
  <c r="Q950" i="5" a="1"/>
  <c r="Q950" i="5" s="1"/>
  <c r="Q951" i="5" a="1"/>
  <c r="Q951" i="5" s="1"/>
  <c r="Q952" i="5" a="1"/>
  <c r="Q952" i="5" s="1"/>
  <c r="Q953" i="5" a="1"/>
  <c r="Q953" i="5" s="1"/>
  <c r="Q954" i="5" a="1"/>
  <c r="Q954" i="5" s="1"/>
  <c r="Q955" i="5" a="1"/>
  <c r="Q955" i="5" s="1"/>
  <c r="Q956" i="5" a="1"/>
  <c r="Q956" i="5" s="1"/>
  <c r="Q957" i="5" a="1"/>
  <c r="Q957" i="5" s="1"/>
  <c r="Q958" i="5" a="1"/>
  <c r="Q958" i="5" s="1"/>
  <c r="Q959" i="5" a="1"/>
  <c r="Q959" i="5" s="1"/>
  <c r="Q960" i="5" a="1"/>
  <c r="Q960" i="5" s="1"/>
  <c r="Q961" i="5" a="1"/>
  <c r="Q961" i="5" s="1"/>
  <c r="Q962" i="5" a="1"/>
  <c r="Q962" i="5" s="1"/>
  <c r="Q963" i="5" a="1"/>
  <c r="Q963" i="5" s="1"/>
  <c r="Q964" i="5" a="1"/>
  <c r="Q964" i="5" s="1"/>
  <c r="Q965" i="5" a="1"/>
  <c r="Q965" i="5" s="1"/>
  <c r="Q966" i="5" a="1"/>
  <c r="Q966" i="5" s="1"/>
  <c r="Q967" i="5" a="1"/>
  <c r="Q967" i="5" s="1"/>
  <c r="Q968" i="5" a="1"/>
  <c r="Q968" i="5" s="1"/>
  <c r="Q969" i="5" a="1"/>
  <c r="Q969" i="5" s="1"/>
  <c r="Q970" i="5" a="1"/>
  <c r="Q970" i="5" s="1"/>
  <c r="Q971" i="5" a="1"/>
  <c r="Q971" i="5" s="1"/>
  <c r="Q972" i="5" a="1"/>
  <c r="Q972" i="5" s="1"/>
  <c r="Q973" i="5" a="1"/>
  <c r="Q973" i="5" s="1"/>
  <c r="Q974" i="5" a="1"/>
  <c r="Q974" i="5" s="1"/>
  <c r="Q975" i="5" a="1"/>
  <c r="Q975" i="5" s="1"/>
  <c r="Q976" i="5" a="1"/>
  <c r="Q976" i="5" s="1"/>
  <c r="Q977" i="5" a="1"/>
  <c r="Q977" i="5" s="1"/>
  <c r="Q978" i="5" a="1"/>
  <c r="Q978" i="5" s="1"/>
  <c r="Q979" i="5" a="1"/>
  <c r="Q979" i="5" s="1"/>
  <c r="Q980" i="5" a="1"/>
  <c r="Q980" i="5" s="1"/>
  <c r="Q981" i="5" a="1"/>
  <c r="Q981" i="5" s="1"/>
  <c r="Q982" i="5" a="1"/>
  <c r="Q982" i="5" s="1"/>
  <c r="Q983" i="5" a="1"/>
  <c r="Q983" i="5" s="1"/>
  <c r="Q984" i="5" a="1"/>
  <c r="Q984" i="5" s="1"/>
  <c r="Q985" i="5" a="1"/>
  <c r="Q985" i="5" s="1"/>
  <c r="Q986" i="5" a="1"/>
  <c r="Q986" i="5" s="1"/>
  <c r="Q987" i="5" a="1"/>
  <c r="Q987" i="5" s="1"/>
  <c r="Q988" i="5" a="1"/>
  <c r="Q988" i="5" s="1"/>
  <c r="Q989" i="5" a="1"/>
  <c r="Q989" i="5" s="1"/>
  <c r="Q990" i="5" a="1"/>
  <c r="Q990" i="5" s="1"/>
  <c r="Q991" i="5" a="1"/>
  <c r="Q991" i="5" s="1"/>
  <c r="Q992" i="5" a="1"/>
  <c r="Q992" i="5" s="1"/>
  <c r="Q993" i="5" a="1"/>
  <c r="Q993" i="5" s="1"/>
  <c r="Q994" i="5" a="1"/>
  <c r="Q994" i="5" s="1"/>
  <c r="Q995" i="5" a="1"/>
  <c r="Q995" i="5" s="1"/>
  <c r="Q996" i="5" a="1"/>
  <c r="Q996" i="5" s="1"/>
  <c r="Q997" i="5" a="1"/>
  <c r="Q997" i="5" s="1"/>
  <c r="Q998" i="5" a="1"/>
  <c r="Q998" i="5" s="1"/>
  <c r="Q999" i="5" a="1"/>
  <c r="Q999" i="5" s="1"/>
  <c r="Q1000" i="5" a="1"/>
  <c r="Q1000" i="5" s="1"/>
  <c r="Q1001" i="5" a="1"/>
  <c r="Q1001" i="5" s="1"/>
  <c r="Q1002" i="5" a="1"/>
  <c r="Q1002" i="5" s="1"/>
  <c r="Q1003" i="5" a="1"/>
  <c r="Q1003" i="5" s="1"/>
  <c r="Q1004" i="5" a="1"/>
  <c r="Q1004" i="5" s="1"/>
  <c r="Q1005" i="5" a="1"/>
  <c r="Q1005" i="5" s="1"/>
  <c r="Q1006" i="5" a="1"/>
  <c r="Q1006" i="5" s="1"/>
  <c r="Q1007" i="5" a="1"/>
  <c r="Q1007" i="5" s="1"/>
  <c r="Q1008" i="5" a="1"/>
  <c r="Q1008" i="5" s="1"/>
  <c r="Q1009" i="5" a="1"/>
  <c r="Q1009" i="5" s="1"/>
  <c r="Q1010" i="5" a="1"/>
  <c r="Q1010" i="5" s="1"/>
  <c r="Q1011" i="5" a="1"/>
  <c r="Q1011" i="5" s="1"/>
  <c r="Q1012" i="5" a="1"/>
  <c r="Q1012" i="5" s="1"/>
  <c r="Q1013" i="5" a="1"/>
  <c r="Q1013" i="5" s="1"/>
  <c r="Q1014" i="5" a="1"/>
  <c r="Q1014" i="5" s="1"/>
  <c r="Q1015" i="5" a="1"/>
  <c r="Q1015" i="5" s="1"/>
  <c r="Q1016" i="5" a="1"/>
  <c r="Q1016" i="5" s="1"/>
  <c r="Q1017" i="5" a="1"/>
  <c r="Q1017" i="5" s="1"/>
  <c r="Q1018" i="5" a="1"/>
  <c r="Q1018" i="5" s="1"/>
  <c r="Q1019" i="5" a="1"/>
  <c r="Q1019" i="5" s="1"/>
  <c r="Q1020" i="5" a="1"/>
  <c r="Q1020" i="5" s="1"/>
  <c r="Q1021" i="5" a="1"/>
  <c r="Q1021" i="5" s="1"/>
  <c r="Q1022" i="5" a="1"/>
  <c r="Q1022" i="5" s="1"/>
  <c r="Q1023" i="5" a="1"/>
  <c r="Q1023" i="5" s="1"/>
  <c r="Q1024" i="5" a="1"/>
  <c r="Q1024" i="5" s="1"/>
  <c r="Q1025" i="5" a="1"/>
  <c r="Q1025" i="5" s="1"/>
  <c r="Q1026" i="5" a="1"/>
  <c r="Q1026" i="5" s="1"/>
  <c r="Q1027" i="5" a="1"/>
  <c r="Q1027" i="5" s="1"/>
  <c r="Q1028" i="5" a="1"/>
  <c r="Q1028" i="5" s="1"/>
  <c r="Q1029" i="5" a="1"/>
  <c r="Q1029" i="5" s="1"/>
  <c r="Q1030" i="5" a="1"/>
  <c r="Q1030" i="5" s="1"/>
  <c r="Q1031" i="5" a="1"/>
  <c r="Q1031" i="5" s="1"/>
  <c r="Q1032" i="5" a="1"/>
  <c r="Q1032" i="5" s="1"/>
  <c r="Q1033" i="5" a="1"/>
  <c r="Q1033" i="5" s="1"/>
  <c r="Q1034" i="5" a="1"/>
  <c r="Q1034" i="5" s="1"/>
  <c r="Q1035" i="5" a="1"/>
  <c r="Q1035" i="5" s="1"/>
  <c r="Q1036" i="5" a="1"/>
  <c r="Q1036" i="5" s="1"/>
  <c r="Q1037" i="5" a="1"/>
  <c r="Q1037" i="5" s="1"/>
  <c r="Q1038" i="5" a="1"/>
  <c r="Q1038" i="5" s="1"/>
  <c r="Q1039" i="5" a="1"/>
  <c r="Q1039" i="5" s="1"/>
  <c r="Q1040" i="5" a="1"/>
  <c r="Q1040" i="5" s="1"/>
  <c r="Q1041" i="5" a="1"/>
  <c r="Q1041" i="5" s="1"/>
  <c r="Q1042" i="5" a="1"/>
  <c r="Q1042" i="5" s="1"/>
  <c r="Q1043" i="5" a="1"/>
  <c r="Q1043" i="5" s="1"/>
  <c r="Q1044" i="5" a="1"/>
  <c r="Q1044" i="5" s="1"/>
  <c r="Q1045" i="5" a="1"/>
  <c r="Q1045" i="5" s="1"/>
  <c r="Q1046" i="5" a="1"/>
  <c r="Q1046" i="5" s="1"/>
  <c r="Q1047" i="5" a="1"/>
  <c r="Q1047" i="5" s="1"/>
  <c r="Q1048" i="5" a="1"/>
  <c r="Q1048" i="5" s="1"/>
  <c r="Q1049" i="5" a="1"/>
  <c r="Q1049" i="5" s="1"/>
  <c r="Q1050" i="5" a="1"/>
  <c r="Q1050" i="5" s="1"/>
  <c r="Q1051" i="5" a="1"/>
  <c r="Q1051" i="5" s="1"/>
  <c r="Q1052" i="5" a="1"/>
  <c r="Q1052" i="5" s="1"/>
  <c r="Q1053" i="5" a="1"/>
  <c r="Q1053" i="5" s="1"/>
  <c r="Q1054" i="5" a="1"/>
  <c r="Q1054" i="5" s="1"/>
  <c r="Q1055" i="5" a="1"/>
  <c r="Q1055" i="5" s="1"/>
  <c r="Q1056" i="5" a="1"/>
  <c r="Q1056" i="5" s="1"/>
  <c r="Q1057" i="5" a="1"/>
  <c r="Q1057" i="5" s="1"/>
  <c r="Q1058" i="5" a="1"/>
  <c r="Q1058" i="5" s="1"/>
  <c r="Q1059" i="5" a="1"/>
  <c r="Q1059" i="5" s="1"/>
  <c r="Q1060" i="5" a="1"/>
  <c r="Q1060" i="5" s="1"/>
  <c r="Q1061" i="5" a="1"/>
  <c r="Q1061" i="5" s="1"/>
  <c r="Q1062" i="5" a="1"/>
  <c r="Q1062" i="5" s="1"/>
  <c r="Q1063" i="5" a="1"/>
  <c r="Q1063" i="5" s="1"/>
  <c r="Q1064" i="5" a="1"/>
  <c r="Q1064" i="5" s="1"/>
  <c r="Q1065" i="5" a="1"/>
  <c r="Q1065" i="5" s="1"/>
  <c r="Q1066" i="5" a="1"/>
  <c r="Q1066" i="5" s="1"/>
  <c r="Q1067" i="5" a="1"/>
  <c r="Q1067" i="5" s="1"/>
  <c r="Q1068" i="5" a="1"/>
  <c r="Q1068" i="5" s="1"/>
  <c r="Q1069" i="5" a="1"/>
  <c r="Q1069" i="5" s="1"/>
  <c r="Q1070" i="5" a="1"/>
  <c r="Q1070" i="5" s="1"/>
  <c r="Q1071" i="5" a="1"/>
  <c r="Q1071" i="5" s="1"/>
  <c r="Q1072" i="5" a="1"/>
  <c r="Q1072" i="5" s="1"/>
  <c r="Q1073" i="5" a="1"/>
  <c r="Q1073" i="5" s="1"/>
  <c r="Q1074" i="5" a="1"/>
  <c r="Q1074" i="5" s="1"/>
  <c r="Q1075" i="5" a="1"/>
  <c r="Q1075" i="5" s="1"/>
  <c r="Q1076" i="5" a="1"/>
  <c r="Q1076" i="5" s="1"/>
  <c r="Q1077" i="5" a="1"/>
  <c r="Q1077" i="5" s="1"/>
  <c r="Q1078" i="5" a="1"/>
  <c r="Q1078" i="5" s="1"/>
  <c r="Q1079" i="5" a="1"/>
  <c r="Q1079" i="5" s="1"/>
  <c r="Q1080" i="5" a="1"/>
  <c r="Q1080" i="5" s="1"/>
  <c r="Q1081" i="5" a="1"/>
  <c r="Q1081" i="5" s="1"/>
  <c r="Q1082" i="5" a="1"/>
  <c r="Q1082" i="5" s="1"/>
  <c r="Q1083" i="5" a="1"/>
  <c r="Q1083" i="5" s="1"/>
  <c r="Q1084" i="5" a="1"/>
  <c r="Q1084" i="5" s="1"/>
  <c r="Q1085" i="5" a="1"/>
  <c r="Q1085" i="5" s="1"/>
  <c r="Q1086" i="5" a="1"/>
  <c r="Q1086" i="5" s="1"/>
  <c r="Q1087" i="5" a="1"/>
  <c r="Q1087" i="5" s="1"/>
  <c r="Q1088" i="5" a="1"/>
  <c r="Q1088" i="5" s="1"/>
  <c r="Q1089" i="5" a="1"/>
  <c r="Q1089" i="5" s="1"/>
  <c r="Q1090" i="5" a="1"/>
  <c r="Q1090" i="5" s="1"/>
  <c r="Q1091" i="5" a="1"/>
  <c r="Q1091" i="5" s="1"/>
  <c r="Q1092" i="5" a="1"/>
  <c r="Q1092" i="5" s="1"/>
  <c r="Q1093" i="5" a="1"/>
  <c r="Q1093" i="5" s="1"/>
  <c r="Q1094" i="5" a="1"/>
  <c r="Q1094" i="5" s="1"/>
  <c r="Q1095" i="5" a="1"/>
  <c r="Q1095" i="5" s="1"/>
  <c r="Q1096" i="5" a="1"/>
  <c r="Q1096" i="5" s="1"/>
  <c r="Q1097" i="5" a="1"/>
  <c r="Q1097" i="5" s="1"/>
  <c r="Q1098" i="5" a="1"/>
  <c r="Q1098" i="5" s="1"/>
  <c r="Q1099" i="5" a="1"/>
  <c r="Q1099" i="5" s="1"/>
  <c r="Q1100" i="5" a="1"/>
  <c r="Q1100" i="5" s="1"/>
  <c r="Q1101" i="5" a="1"/>
  <c r="Q1101" i="5" s="1"/>
  <c r="Q1102" i="5" a="1"/>
  <c r="Q1102" i="5" s="1"/>
  <c r="Q1103" i="5" a="1"/>
  <c r="Q1103" i="5" s="1"/>
  <c r="Q1104" i="5" a="1"/>
  <c r="Q1104" i="5" s="1"/>
  <c r="Q1105" i="5" a="1"/>
  <c r="Q1105" i="5" s="1"/>
  <c r="Q1106" i="5" a="1"/>
  <c r="Q1106" i="5" s="1"/>
  <c r="Q1107" i="5" a="1"/>
  <c r="Q1107" i="5" s="1"/>
  <c r="Q1108" i="5" a="1"/>
  <c r="Q1108" i="5" s="1"/>
  <c r="Q1109" i="5" a="1"/>
  <c r="Q1109" i="5" s="1"/>
  <c r="Q1110" i="5" a="1"/>
  <c r="Q1110" i="5" s="1"/>
  <c r="Q1111" i="5" a="1"/>
  <c r="Q1111" i="5" s="1"/>
  <c r="Q1112" i="5" a="1"/>
  <c r="Q1112" i="5" s="1"/>
  <c r="Q1113" i="5" a="1"/>
  <c r="Q1113" i="5" s="1"/>
  <c r="Q1114" i="5" a="1"/>
  <c r="Q1114" i="5" s="1"/>
  <c r="Q1115" i="5" a="1"/>
  <c r="Q1115" i="5" s="1"/>
  <c r="Q1116" i="5" a="1"/>
  <c r="Q1116" i="5" s="1"/>
  <c r="Q1117" i="5" a="1"/>
  <c r="Q1117" i="5" s="1"/>
  <c r="Q1118" i="5" a="1"/>
  <c r="Q1118" i="5" s="1"/>
  <c r="Q1119" i="5" a="1"/>
  <c r="Q1119" i="5" s="1"/>
  <c r="Q1120" i="5" a="1"/>
  <c r="Q1120" i="5" s="1"/>
  <c r="Q1121" i="5" a="1"/>
  <c r="Q1121" i="5" s="1"/>
  <c r="Q1122" i="5" a="1"/>
  <c r="Q1122" i="5" s="1"/>
  <c r="Q1123" i="5" a="1"/>
  <c r="Q1123" i="5" s="1"/>
  <c r="Q1124" i="5" a="1"/>
  <c r="Q1124" i="5" s="1"/>
  <c r="Q1125" i="5" a="1"/>
  <c r="Q1125" i="5" s="1"/>
  <c r="Q1126" i="5" a="1"/>
  <c r="Q1126" i="5" s="1"/>
  <c r="Q1127" i="5" a="1"/>
  <c r="Q1127" i="5" s="1"/>
  <c r="Q1128" i="5" a="1"/>
  <c r="Q1128" i="5" s="1"/>
  <c r="Q1129" i="5" a="1"/>
  <c r="Q1129" i="5" s="1"/>
  <c r="Q1130" i="5" a="1"/>
  <c r="Q1130" i="5" s="1"/>
  <c r="Q1131" i="5" a="1"/>
  <c r="Q1131" i="5" s="1"/>
  <c r="Q1132" i="5" a="1"/>
  <c r="Q1132" i="5" s="1"/>
  <c r="Q1133" i="5" a="1"/>
  <c r="Q1133" i="5" s="1"/>
  <c r="Q1134" i="5" a="1"/>
  <c r="Q1134" i="5" s="1"/>
  <c r="Q1135" i="5" a="1"/>
  <c r="Q1135" i="5" s="1"/>
  <c r="Q1136" i="5" a="1"/>
  <c r="Q1136" i="5" s="1"/>
  <c r="Q1137" i="5" a="1"/>
  <c r="Q1137" i="5" s="1"/>
  <c r="Q1138" i="5" a="1"/>
  <c r="Q1138" i="5" s="1"/>
  <c r="Q1139" i="5" a="1"/>
  <c r="Q1139" i="5" s="1"/>
  <c r="Q1140" i="5" a="1"/>
  <c r="Q1140" i="5" s="1"/>
  <c r="Q1141" i="5" a="1"/>
  <c r="Q1141" i="5" s="1"/>
  <c r="Q1142" i="5" a="1"/>
  <c r="Q1142" i="5" s="1"/>
  <c r="Q1143" i="5" a="1"/>
  <c r="Q1143" i="5" s="1"/>
  <c r="Q1144" i="5" a="1"/>
  <c r="Q1144" i="5" s="1"/>
  <c r="Q1145" i="5" a="1"/>
  <c r="Q1145" i="5" s="1"/>
  <c r="Q1146" i="5" a="1"/>
  <c r="Q1146" i="5" s="1"/>
  <c r="Q1147" i="5" a="1"/>
  <c r="Q1147" i="5" s="1"/>
  <c r="Q1148" i="5" a="1"/>
  <c r="Q1148" i="5" s="1"/>
  <c r="Q1149" i="5" a="1"/>
  <c r="Q1149" i="5" s="1"/>
  <c r="Q1150" i="5" a="1"/>
  <c r="Q1150" i="5" s="1"/>
  <c r="Q1151" i="5" a="1"/>
  <c r="Q1151" i="5" s="1"/>
  <c r="Q1152" i="5" a="1"/>
  <c r="Q1152" i="5" s="1"/>
  <c r="Q1153" i="5" a="1"/>
  <c r="Q1153" i="5" s="1"/>
  <c r="Q1154" i="5" a="1"/>
  <c r="Q1154" i="5" s="1"/>
  <c r="Q1155" i="5" a="1"/>
  <c r="Q1155" i="5" s="1"/>
  <c r="Q1156" i="5" a="1"/>
  <c r="Q1156" i="5" s="1"/>
  <c r="Q1157" i="5" a="1"/>
  <c r="Q1157" i="5" s="1"/>
  <c r="Q1158" i="5" a="1"/>
  <c r="Q1158" i="5" s="1"/>
  <c r="Q1159" i="5" a="1"/>
  <c r="Q1159" i="5" s="1"/>
  <c r="Q1160" i="5" a="1"/>
  <c r="Q1160" i="5" s="1"/>
  <c r="Q1161" i="5" a="1"/>
  <c r="Q1161" i="5" s="1"/>
  <c r="Q1162" i="5" a="1"/>
  <c r="Q1162" i="5" s="1"/>
  <c r="Q1163" i="5" a="1"/>
  <c r="Q1163" i="5" s="1"/>
  <c r="Q1164" i="5" a="1"/>
  <c r="Q1164" i="5" s="1"/>
  <c r="Q1165" i="5" a="1"/>
  <c r="Q1165" i="5" s="1"/>
  <c r="Q1166" i="5" a="1"/>
  <c r="Q1166" i="5" s="1"/>
  <c r="Q1167" i="5" a="1"/>
  <c r="Q1167" i="5" s="1"/>
  <c r="Q1168" i="5" a="1"/>
  <c r="Q1168" i="5" s="1"/>
  <c r="Q1169" i="5" a="1"/>
  <c r="Q1169" i="5" s="1"/>
  <c r="Q1170" i="5" a="1"/>
  <c r="Q1170" i="5" s="1"/>
  <c r="Q1171" i="5" a="1"/>
  <c r="Q1171" i="5" s="1"/>
  <c r="Q1172" i="5" a="1"/>
  <c r="Q1172" i="5" s="1"/>
  <c r="Q1173" i="5" a="1"/>
  <c r="Q1173" i="5" s="1"/>
  <c r="Q1174" i="5" a="1"/>
  <c r="Q1174" i="5" s="1"/>
  <c r="Q1175" i="5" a="1"/>
  <c r="Q1175" i="5" s="1"/>
  <c r="Q1176" i="5" a="1"/>
  <c r="Q1176" i="5" s="1"/>
  <c r="Q1177" i="5" a="1"/>
  <c r="Q1177" i="5" s="1"/>
  <c r="Q1178" i="5" a="1"/>
  <c r="Q1178" i="5" s="1"/>
  <c r="Q1179" i="5" a="1"/>
  <c r="Q1179" i="5" s="1"/>
  <c r="Q1180" i="5" a="1"/>
  <c r="Q1180" i="5" s="1"/>
  <c r="Q1181" i="5" a="1"/>
  <c r="Q1181" i="5" s="1"/>
  <c r="Q1182" i="5" a="1"/>
  <c r="Q1182" i="5" s="1"/>
  <c r="Q1183" i="5" a="1"/>
  <c r="Q1183" i="5" s="1"/>
  <c r="Q1184" i="5" a="1"/>
  <c r="Q1184" i="5" s="1"/>
  <c r="Q1185" i="5" a="1"/>
  <c r="Q1185" i="5" s="1"/>
  <c r="Q1186" i="5" a="1"/>
  <c r="Q1186" i="5" s="1"/>
  <c r="Q1187" i="5" a="1"/>
  <c r="Q1187" i="5" s="1"/>
  <c r="Q1188" i="5" a="1"/>
  <c r="Q1188" i="5" s="1"/>
  <c r="Q1189" i="5" a="1"/>
  <c r="Q1189" i="5" s="1"/>
  <c r="Q1190" i="5" a="1"/>
  <c r="Q1190" i="5" s="1"/>
  <c r="Q1191" i="5" a="1"/>
  <c r="Q1191" i="5" s="1"/>
  <c r="Q1192" i="5" a="1"/>
  <c r="Q1192" i="5" s="1"/>
  <c r="Q1193" i="5" a="1"/>
  <c r="Q1193" i="5" s="1"/>
  <c r="Q1194" i="5" a="1"/>
  <c r="Q1194" i="5" s="1"/>
  <c r="Q1195" i="5" a="1"/>
  <c r="Q1195" i="5" s="1"/>
  <c r="Q1196" i="5" a="1"/>
  <c r="Q1196" i="5" s="1"/>
  <c r="Q1197" i="5" a="1"/>
  <c r="Q1197" i="5" s="1"/>
  <c r="Q1198" i="5" a="1"/>
  <c r="Q1198" i="5" s="1"/>
  <c r="Q1199" i="5" a="1"/>
  <c r="Q1199" i="5" s="1"/>
  <c r="Q1200" i="5" a="1"/>
  <c r="Q1200" i="5" s="1"/>
  <c r="Q1201" i="5" a="1"/>
  <c r="Q1201" i="5" s="1"/>
  <c r="Q1202" i="5" a="1"/>
  <c r="Q1202" i="5" s="1"/>
  <c r="Q1203" i="5" a="1"/>
  <c r="Q1203" i="5" s="1"/>
  <c r="Q1204" i="5" a="1"/>
  <c r="Q1204" i="5" s="1"/>
  <c r="Q1205" i="5" a="1"/>
  <c r="Q1205" i="5" s="1"/>
  <c r="Q1206" i="5" a="1"/>
  <c r="Q1206" i="5" s="1"/>
  <c r="Q1207" i="5" a="1"/>
  <c r="Q1207" i="5" s="1"/>
  <c r="Q1208" i="5" a="1"/>
  <c r="Q1208" i="5" s="1"/>
  <c r="Q1209" i="5" a="1"/>
  <c r="Q1209" i="5" s="1"/>
  <c r="Q1210" i="5" a="1"/>
  <c r="Q1210" i="5" s="1"/>
  <c r="Q1211" i="5" a="1"/>
  <c r="Q1211" i="5" s="1"/>
  <c r="Q1212" i="5" a="1"/>
  <c r="Q1212" i="5" s="1"/>
  <c r="Q1213" i="5" a="1"/>
  <c r="Q1213" i="5" s="1"/>
  <c r="Q1214" i="5" a="1"/>
  <c r="Q1214" i="5" s="1"/>
  <c r="Q1215" i="5" a="1"/>
  <c r="Q1215" i="5" s="1"/>
  <c r="Q1216" i="5" a="1"/>
  <c r="Q1216" i="5" s="1"/>
  <c r="Q1217" i="5" a="1"/>
  <c r="Q1217" i="5" s="1"/>
  <c r="Q1218" i="5" a="1"/>
  <c r="Q1218" i="5" s="1"/>
  <c r="Q1219" i="5" a="1"/>
  <c r="Q1219" i="5" s="1"/>
  <c r="Q1220" i="5" a="1"/>
  <c r="Q1220" i="5" s="1"/>
  <c r="Q1221" i="5" a="1"/>
  <c r="Q1221" i="5" s="1"/>
  <c r="Q1222" i="5" a="1"/>
  <c r="Q1222" i="5" s="1"/>
  <c r="Q1223" i="5" a="1"/>
  <c r="Q1223" i="5" s="1"/>
  <c r="Q1224" i="5" a="1"/>
  <c r="Q1224" i="5" s="1"/>
  <c r="Q1225" i="5" a="1"/>
  <c r="Q1225" i="5" s="1"/>
  <c r="Q1226" i="5" a="1"/>
  <c r="Q1226" i="5" s="1"/>
  <c r="Q1227" i="5" a="1"/>
  <c r="Q1227" i="5" s="1"/>
  <c r="Q1228" i="5" a="1"/>
  <c r="Q1228" i="5" s="1"/>
  <c r="Q1229" i="5" a="1"/>
  <c r="Q1229" i="5" s="1"/>
  <c r="Q1230" i="5" a="1"/>
  <c r="Q1230" i="5" s="1"/>
  <c r="Q1231" i="5" a="1"/>
  <c r="Q1231" i="5" s="1"/>
  <c r="Q1232" i="5" a="1"/>
  <c r="Q1232" i="5" s="1"/>
  <c r="Q1233" i="5" a="1"/>
  <c r="Q1233" i="5" s="1"/>
  <c r="Q1234" i="5" a="1"/>
  <c r="Q1234" i="5" s="1"/>
  <c r="Q1235" i="5" a="1"/>
  <c r="Q1235" i="5" s="1"/>
  <c r="Q1236" i="5" a="1"/>
  <c r="Q1236" i="5" s="1"/>
  <c r="Q1237" i="5" a="1"/>
  <c r="Q1237" i="5" s="1"/>
  <c r="Q1238" i="5" a="1"/>
  <c r="Q1238" i="5" s="1"/>
  <c r="Q1239" i="5" a="1"/>
  <c r="Q1239" i="5" s="1"/>
  <c r="Q1240" i="5" a="1"/>
  <c r="Q1240" i="5" s="1"/>
  <c r="Q1241" i="5" a="1"/>
  <c r="Q1241" i="5" s="1"/>
  <c r="Q1242" i="5" a="1"/>
  <c r="Q1242" i="5" s="1"/>
  <c r="Q1243" i="5" a="1"/>
  <c r="Q1243" i="5" s="1"/>
  <c r="Q1244" i="5" a="1"/>
  <c r="Q1244" i="5" s="1"/>
  <c r="Q1245" i="5" a="1"/>
  <c r="Q1245" i="5" s="1"/>
  <c r="Q1246" i="5" a="1"/>
  <c r="Q1246" i="5" s="1"/>
  <c r="Q1247" i="5" a="1"/>
  <c r="Q1247" i="5" s="1"/>
  <c r="Q1248" i="5" a="1"/>
  <c r="Q1248" i="5" s="1"/>
  <c r="Q1249" i="5" a="1"/>
  <c r="Q1249" i="5" s="1"/>
  <c r="Q1250" i="5" a="1"/>
  <c r="Q1250" i="5" s="1"/>
  <c r="Q1251" i="5" a="1"/>
  <c r="Q1251" i="5" s="1"/>
  <c r="Q1252" i="5" a="1"/>
  <c r="Q1252" i="5" s="1"/>
  <c r="Q1253" i="5" a="1"/>
  <c r="Q1253" i="5" s="1"/>
  <c r="Q1254" i="5" a="1"/>
  <c r="Q1254" i="5" s="1"/>
  <c r="Q1255" i="5" a="1"/>
  <c r="Q1255" i="5" s="1"/>
  <c r="Q1256" i="5" a="1"/>
  <c r="Q1256" i="5" s="1"/>
  <c r="Q1257" i="5" a="1"/>
  <c r="Q1257" i="5" s="1"/>
  <c r="Q1258" i="5" a="1"/>
  <c r="Q1258" i="5" s="1"/>
  <c r="Q1259" i="5" a="1"/>
  <c r="Q1259" i="5" s="1"/>
  <c r="Q1260" i="5" a="1"/>
  <c r="Q1260" i="5" s="1"/>
  <c r="Q1261" i="5" a="1"/>
  <c r="Q1261" i="5" s="1"/>
  <c r="Q1262" i="5" a="1"/>
  <c r="Q1262" i="5" s="1"/>
  <c r="Q1263" i="5" a="1"/>
  <c r="Q1263" i="5" s="1"/>
  <c r="Q1264" i="5" a="1"/>
  <c r="Q1264" i="5" s="1"/>
  <c r="Q1265" i="5" a="1"/>
  <c r="Q1265" i="5" s="1"/>
  <c r="Q1266" i="5" a="1"/>
  <c r="Q1266" i="5" s="1"/>
  <c r="Q1267" i="5" a="1"/>
  <c r="Q1267" i="5" s="1"/>
  <c r="Q1268" i="5" a="1"/>
  <c r="Q1268" i="5" s="1"/>
  <c r="Q1269" i="5" a="1"/>
  <c r="Q1269" i="5" s="1"/>
  <c r="Q1270" i="5" a="1"/>
  <c r="Q1270" i="5" s="1"/>
  <c r="Q1271" i="5" a="1"/>
  <c r="Q1271" i="5" s="1"/>
  <c r="Q1272" i="5" a="1"/>
  <c r="Q1272" i="5" s="1"/>
  <c r="Q1273" i="5" a="1"/>
  <c r="Q1273" i="5" s="1"/>
  <c r="Q1274" i="5" a="1"/>
  <c r="Q1274" i="5" s="1"/>
  <c r="Q1275" i="5" a="1"/>
  <c r="Q1275" i="5" s="1"/>
  <c r="Q1276" i="5" a="1"/>
  <c r="Q1276" i="5" s="1"/>
  <c r="Q1277" i="5" a="1"/>
  <c r="Q1277" i="5" s="1"/>
  <c r="Q1278" i="5" a="1"/>
  <c r="Q1278" i="5" s="1"/>
  <c r="Q1279" i="5" a="1"/>
  <c r="Q1279" i="5" s="1"/>
  <c r="Q1280" i="5" a="1"/>
  <c r="Q1280" i="5" s="1"/>
  <c r="Q1281" i="5" a="1"/>
  <c r="Q1281" i="5" s="1"/>
  <c r="Q1282" i="5" a="1"/>
  <c r="Q1282" i="5" s="1"/>
  <c r="Q1283" i="5" a="1"/>
  <c r="Q1283" i="5" s="1"/>
  <c r="Q1284" i="5" a="1"/>
  <c r="Q1284" i="5" s="1"/>
  <c r="Q1285" i="5" a="1"/>
  <c r="Q1285" i="5" s="1"/>
  <c r="Q1286" i="5" a="1"/>
  <c r="Q1286" i="5" s="1"/>
  <c r="Q1287" i="5" a="1"/>
  <c r="Q1287" i="5" s="1"/>
  <c r="Q1288" i="5" a="1"/>
  <c r="Q1288" i="5" s="1"/>
  <c r="Q1289" i="5" a="1"/>
  <c r="Q1289" i="5" s="1"/>
  <c r="Q1290" i="5" a="1"/>
  <c r="Q1290" i="5" s="1"/>
  <c r="Q1291" i="5" a="1"/>
  <c r="Q1291" i="5" s="1"/>
  <c r="Q1292" i="5" a="1"/>
  <c r="Q1292" i="5" s="1"/>
  <c r="Q1293" i="5" a="1"/>
  <c r="Q1293" i="5" s="1"/>
  <c r="Q1294" i="5" a="1"/>
  <c r="Q1294" i="5" s="1"/>
  <c r="Q1295" i="5" a="1"/>
  <c r="Q1295" i="5" s="1"/>
  <c r="Q1296" i="5" a="1"/>
  <c r="Q1296" i="5" s="1"/>
  <c r="Q1297" i="5" a="1"/>
  <c r="Q1297" i="5" s="1"/>
  <c r="Q1298" i="5" a="1"/>
  <c r="Q1298" i="5" s="1"/>
  <c r="Q1299" i="5" a="1"/>
  <c r="Q1299" i="5" s="1"/>
  <c r="Q1300" i="5" a="1"/>
  <c r="Q1300" i="5" s="1"/>
  <c r="Q1301" i="5" a="1"/>
  <c r="Q1301" i="5" s="1"/>
  <c r="Q1302" i="5" a="1"/>
  <c r="Q1302" i="5" s="1"/>
  <c r="Q1303" i="5" a="1"/>
  <c r="Q1303" i="5" s="1"/>
  <c r="Q1304" i="5" a="1"/>
  <c r="Q1304" i="5" s="1"/>
  <c r="Q1305" i="5" a="1"/>
  <c r="Q1305" i="5" s="1"/>
  <c r="Q1306" i="5" a="1"/>
  <c r="Q1306" i="5" s="1"/>
  <c r="Q1307" i="5" a="1"/>
  <c r="Q1307" i="5" s="1"/>
  <c r="Q1308" i="5" a="1"/>
  <c r="Q1308" i="5" s="1"/>
  <c r="Q1309" i="5" a="1"/>
  <c r="Q1309" i="5" s="1"/>
  <c r="Q1310" i="5" a="1"/>
  <c r="Q1310" i="5" s="1"/>
  <c r="Q1311" i="5" a="1"/>
  <c r="Q1311" i="5" s="1"/>
  <c r="Q1312" i="5" a="1"/>
  <c r="Q1312" i="5" s="1"/>
  <c r="Q1313" i="5" a="1"/>
  <c r="Q1313" i="5" s="1"/>
  <c r="Q1314" i="5" a="1"/>
  <c r="Q1314" i="5" s="1"/>
  <c r="Q1315" i="5" a="1"/>
  <c r="Q1315" i="5" s="1"/>
  <c r="Q1316" i="5" a="1"/>
  <c r="Q1316" i="5" s="1"/>
  <c r="Q1317" i="5" a="1"/>
  <c r="Q1317" i="5" s="1"/>
  <c r="Q1318" i="5" a="1"/>
  <c r="Q1318" i="5" s="1"/>
  <c r="Q1319" i="5" a="1"/>
  <c r="Q1319" i="5" s="1"/>
  <c r="Q1320" i="5" a="1"/>
  <c r="Q1320" i="5" s="1"/>
  <c r="Q1321" i="5" a="1"/>
  <c r="Q1321" i="5" s="1"/>
  <c r="Q1322" i="5" a="1"/>
  <c r="Q1322" i="5" s="1"/>
  <c r="Q1323" i="5" a="1"/>
  <c r="Q1323" i="5" s="1"/>
  <c r="Q1324" i="5" a="1"/>
  <c r="Q1324" i="5" s="1"/>
  <c r="Q1325" i="5" a="1"/>
  <c r="Q1325" i="5" s="1"/>
  <c r="Q1326" i="5" a="1"/>
  <c r="Q1326" i="5" s="1"/>
  <c r="Q1327" i="5" a="1"/>
  <c r="Q1327" i="5" s="1"/>
  <c r="Q1328" i="5" a="1"/>
  <c r="Q1328" i="5" s="1"/>
  <c r="Q1329" i="5" a="1"/>
  <c r="Q1329" i="5" s="1"/>
  <c r="Q1330" i="5" a="1"/>
  <c r="Q1330" i="5" s="1"/>
  <c r="Q1331" i="5" a="1"/>
  <c r="Q1331" i="5" s="1"/>
  <c r="Q1332" i="5" a="1"/>
  <c r="Q1332" i="5" s="1"/>
  <c r="Q1333" i="5" a="1"/>
  <c r="Q1333" i="5" s="1"/>
  <c r="Q1334" i="5" a="1"/>
  <c r="Q1334" i="5" s="1"/>
  <c r="Q1335" i="5" a="1"/>
  <c r="Q1335" i="5" s="1"/>
  <c r="Q1336" i="5" a="1"/>
  <c r="Q1336" i="5" s="1"/>
  <c r="Q1337" i="5" a="1"/>
  <c r="Q1337" i="5" s="1"/>
  <c r="Q1338" i="5" a="1"/>
  <c r="Q1338" i="5" s="1"/>
  <c r="Q1339" i="5" a="1"/>
  <c r="Q1339" i="5" s="1"/>
  <c r="Q1340" i="5" a="1"/>
  <c r="Q1340" i="5" s="1"/>
  <c r="Q1341" i="5" a="1"/>
  <c r="Q1341" i="5" s="1"/>
  <c r="Q1342" i="5" a="1"/>
  <c r="Q1342" i="5" s="1"/>
  <c r="Q1343" i="5" a="1"/>
  <c r="Q1343" i="5" s="1"/>
  <c r="Q1344" i="5" a="1"/>
  <c r="Q1344" i="5" s="1"/>
  <c r="Q1345" i="5" a="1"/>
  <c r="Q1345" i="5" s="1"/>
  <c r="Q1346" i="5" a="1"/>
  <c r="Q1346" i="5" s="1"/>
  <c r="Q1347" i="5" a="1"/>
  <c r="Q1347" i="5" s="1"/>
  <c r="Q1348" i="5" a="1"/>
  <c r="Q1348" i="5" s="1"/>
  <c r="Q1349" i="5" a="1"/>
  <c r="Q1349" i="5" s="1"/>
  <c r="Q1350" i="5" a="1"/>
  <c r="Q1350" i="5" s="1"/>
  <c r="Q1351" i="5" a="1"/>
  <c r="Q1351" i="5" s="1"/>
  <c r="Q1352" i="5" a="1"/>
  <c r="Q1352" i="5" s="1"/>
  <c r="Q1353" i="5" a="1"/>
  <c r="Q1353" i="5" s="1"/>
  <c r="Q1354" i="5" a="1"/>
  <c r="Q1354" i="5" s="1"/>
  <c r="Q1355" i="5" a="1"/>
  <c r="Q1355" i="5" s="1"/>
  <c r="Q1356" i="5" a="1"/>
  <c r="Q1356" i="5" s="1"/>
  <c r="Q1357" i="5" a="1"/>
  <c r="Q1357" i="5" s="1"/>
  <c r="Q1358" i="5" a="1"/>
  <c r="Q1358" i="5" s="1"/>
  <c r="Q1359" i="5" a="1"/>
  <c r="Q1359" i="5" s="1"/>
  <c r="Q1360" i="5" a="1"/>
  <c r="Q1360" i="5" s="1"/>
  <c r="Q1361" i="5" a="1"/>
  <c r="Q1361" i="5" s="1"/>
  <c r="Q1362" i="5" a="1"/>
  <c r="Q1362" i="5" s="1"/>
  <c r="Q1363" i="5" a="1"/>
  <c r="Q1363" i="5" s="1"/>
  <c r="Q1364" i="5" a="1"/>
  <c r="Q1364" i="5" s="1"/>
  <c r="Q1365" i="5" a="1"/>
  <c r="Q1365" i="5" s="1"/>
  <c r="Q1366" i="5" a="1"/>
  <c r="Q1366" i="5" s="1"/>
  <c r="Q1367" i="5" a="1"/>
  <c r="Q1367" i="5" s="1"/>
  <c r="Q1368" i="5" a="1"/>
  <c r="Q1368" i="5" s="1"/>
  <c r="Q1369" i="5" a="1"/>
  <c r="Q1369" i="5" s="1"/>
  <c r="Q1370" i="5" a="1"/>
  <c r="Q1370" i="5" s="1"/>
  <c r="Q1371" i="5" a="1"/>
  <c r="Q1371" i="5" s="1"/>
  <c r="Q1372" i="5" a="1"/>
  <c r="Q1372" i="5" s="1"/>
  <c r="Q1373" i="5" a="1"/>
  <c r="Q1373" i="5" s="1"/>
  <c r="Q1374" i="5" a="1"/>
  <c r="Q1374" i="5" s="1"/>
  <c r="Q1375" i="5" a="1"/>
  <c r="Q1375" i="5" s="1"/>
  <c r="Q1376" i="5" a="1"/>
  <c r="Q1376" i="5" s="1"/>
  <c r="Q1377" i="5" a="1"/>
  <c r="Q1377" i="5" s="1"/>
  <c r="Q1378" i="5" a="1"/>
  <c r="Q1378" i="5" s="1"/>
  <c r="Q1379" i="5" a="1"/>
  <c r="Q1379" i="5" s="1"/>
  <c r="Q1380" i="5" a="1"/>
  <c r="Q1380" i="5" s="1"/>
  <c r="Q1381" i="5" a="1"/>
  <c r="Q1381" i="5" s="1"/>
  <c r="Q1382" i="5" a="1"/>
  <c r="Q1382" i="5" s="1"/>
  <c r="Q1383" i="5" a="1"/>
  <c r="Q1383" i="5" s="1"/>
  <c r="Q1384" i="5" a="1"/>
  <c r="Q1384" i="5" s="1"/>
  <c r="Q1385" i="5" a="1"/>
  <c r="Q1385" i="5" s="1"/>
  <c r="Q1386" i="5" a="1"/>
  <c r="Q1386" i="5" s="1"/>
  <c r="Q1387" i="5" a="1"/>
  <c r="Q1387" i="5" s="1"/>
  <c r="Q1388" i="5" a="1"/>
  <c r="Q1388" i="5" s="1"/>
  <c r="Q1389" i="5" a="1"/>
  <c r="Q1389" i="5" s="1"/>
  <c r="Q1390" i="5" a="1"/>
  <c r="Q1390" i="5" s="1"/>
  <c r="Q1391" i="5" a="1"/>
  <c r="Q1391" i="5" s="1"/>
  <c r="Q1392" i="5" a="1"/>
  <c r="Q1392" i="5" s="1"/>
  <c r="Q1393" i="5" a="1"/>
  <c r="Q1393" i="5" s="1"/>
  <c r="Q1394" i="5" a="1"/>
  <c r="Q1394" i="5" s="1"/>
  <c r="Q1395" i="5" a="1"/>
  <c r="Q1395" i="5" s="1"/>
  <c r="Q1396" i="5" a="1"/>
  <c r="Q1396" i="5" s="1"/>
  <c r="Q1397" i="5" a="1"/>
  <c r="Q1397" i="5" s="1"/>
  <c r="Q1398" i="5" a="1"/>
  <c r="Q1398" i="5" s="1"/>
  <c r="Q1399" i="5" a="1"/>
  <c r="Q1399" i="5" s="1"/>
  <c r="Q1400" i="5" a="1"/>
  <c r="Q1400" i="5" s="1"/>
  <c r="Q1401" i="5" a="1"/>
  <c r="Q1401" i="5" s="1"/>
  <c r="Q1402" i="5" a="1"/>
  <c r="Q1402" i="5" s="1"/>
  <c r="Q1403" i="5" a="1"/>
  <c r="Q1403" i="5" s="1"/>
  <c r="Q1404" i="5" a="1"/>
  <c r="Q1404" i="5" s="1"/>
  <c r="Q1405" i="5" a="1"/>
  <c r="Q1405" i="5" s="1"/>
  <c r="Q1406" i="5" a="1"/>
  <c r="Q1406" i="5" s="1"/>
  <c r="Q1407" i="5" a="1"/>
  <c r="Q1407" i="5" s="1"/>
  <c r="Q1408" i="5" a="1"/>
  <c r="Q1408" i="5" s="1"/>
  <c r="Q1409" i="5" a="1"/>
  <c r="Q1409" i="5" s="1"/>
  <c r="Q1410" i="5" a="1"/>
  <c r="Q1410" i="5" s="1"/>
  <c r="Q1411" i="5" a="1"/>
  <c r="Q1411" i="5" s="1"/>
  <c r="Q1412" i="5" a="1"/>
  <c r="Q1412" i="5" s="1"/>
  <c r="Q1413" i="5" a="1"/>
  <c r="Q1413" i="5" s="1"/>
  <c r="Q1414" i="5" a="1"/>
  <c r="Q1414" i="5" s="1"/>
  <c r="Q1415" i="5" a="1"/>
  <c r="Q1415" i="5" s="1"/>
  <c r="Q1416" i="5" a="1"/>
  <c r="Q1416" i="5" s="1"/>
  <c r="Q1417" i="5" a="1"/>
  <c r="Q1417" i="5" s="1"/>
  <c r="Q1418" i="5" a="1"/>
  <c r="Q1418" i="5" s="1"/>
  <c r="Q1419" i="5" a="1"/>
  <c r="Q1419" i="5" s="1"/>
  <c r="Q1420" i="5" a="1"/>
  <c r="Q1420" i="5" s="1"/>
  <c r="Q1421" i="5" a="1"/>
  <c r="Q1421" i="5" s="1"/>
  <c r="Q1422" i="5" a="1"/>
  <c r="Q1422" i="5" s="1"/>
  <c r="Q1423" i="5" a="1"/>
  <c r="Q1423" i="5" s="1"/>
  <c r="Q1424" i="5" a="1"/>
  <c r="Q1424" i="5" s="1"/>
  <c r="Q1425" i="5" a="1"/>
  <c r="Q1425" i="5" s="1"/>
  <c r="Q1426" i="5" a="1"/>
  <c r="Q1426" i="5" s="1"/>
  <c r="Q1427" i="5" a="1"/>
  <c r="Q1427" i="5" s="1"/>
  <c r="Q1428" i="5" a="1"/>
  <c r="Q1428" i="5" s="1"/>
  <c r="Q1429" i="5" a="1"/>
  <c r="Q1429" i="5" s="1"/>
  <c r="Q1430" i="5" a="1"/>
  <c r="Q1430" i="5" s="1"/>
  <c r="Q1431" i="5" a="1"/>
  <c r="Q1431" i="5" s="1"/>
  <c r="Q1432" i="5" a="1"/>
  <c r="Q1432" i="5" s="1"/>
  <c r="Q1433" i="5" a="1"/>
  <c r="Q1433" i="5" s="1"/>
  <c r="Q1434" i="5" a="1"/>
  <c r="Q1434" i="5" s="1"/>
  <c r="Q1435" i="5" a="1"/>
  <c r="Q1435" i="5" s="1"/>
  <c r="Q1436" i="5" a="1"/>
  <c r="Q1436" i="5" s="1"/>
  <c r="Q1437" i="5" a="1"/>
  <c r="Q1437" i="5" s="1"/>
  <c r="Q1438" i="5" a="1"/>
  <c r="Q1438" i="5" s="1"/>
  <c r="Q1439" i="5" a="1"/>
  <c r="Q1439" i="5" s="1"/>
  <c r="Q1440" i="5" a="1"/>
  <c r="Q1440" i="5" s="1"/>
  <c r="Q1441" i="5" a="1"/>
  <c r="Q1441" i="5" s="1"/>
  <c r="Q1442" i="5" a="1"/>
  <c r="Q1442" i="5" s="1"/>
  <c r="Q1443" i="5" a="1"/>
  <c r="Q1443" i="5" s="1"/>
  <c r="Q1444" i="5" a="1"/>
  <c r="Q1444" i="5" s="1"/>
  <c r="Q1445" i="5" a="1"/>
  <c r="Q1445" i="5" s="1"/>
  <c r="Q1446" i="5" a="1"/>
  <c r="Q1446" i="5" s="1"/>
  <c r="Q1447" i="5" a="1"/>
  <c r="Q1447" i="5" s="1"/>
  <c r="Q1448" i="5" a="1"/>
  <c r="Q1448" i="5" s="1"/>
  <c r="Q1449" i="5" a="1"/>
  <c r="Q1449" i="5" s="1"/>
  <c r="Q1450" i="5" a="1"/>
  <c r="Q1450" i="5" s="1"/>
  <c r="Q1451" i="5" a="1"/>
  <c r="Q1451" i="5" s="1"/>
  <c r="Q1452" i="5" a="1"/>
  <c r="Q1452" i="5" s="1"/>
  <c r="Q1453" i="5" a="1"/>
  <c r="Q1453" i="5" s="1"/>
  <c r="Q1454" i="5" a="1"/>
  <c r="Q1454" i="5" s="1"/>
  <c r="Q1455" i="5" a="1"/>
  <c r="Q1455" i="5" s="1"/>
  <c r="Q1456" i="5" a="1"/>
  <c r="Q1456" i="5" s="1"/>
  <c r="Q1457" i="5" a="1"/>
  <c r="Q1457" i="5" s="1"/>
  <c r="Q1458" i="5" a="1"/>
  <c r="Q1458" i="5" s="1"/>
  <c r="Q1459" i="5" a="1"/>
  <c r="Q1459" i="5" s="1"/>
  <c r="Q1460" i="5" a="1"/>
  <c r="Q1460" i="5" s="1"/>
  <c r="Q1461" i="5" a="1"/>
  <c r="Q1461" i="5" s="1"/>
  <c r="Q1462" i="5" a="1"/>
  <c r="Q1462" i="5" s="1"/>
  <c r="Q1463" i="5" a="1"/>
  <c r="Q1463" i="5" s="1"/>
  <c r="Q1464" i="5" a="1"/>
  <c r="Q1464" i="5" s="1"/>
  <c r="Q1465" i="5" a="1"/>
  <c r="Q1465" i="5" s="1"/>
  <c r="Q1466" i="5" a="1"/>
  <c r="Q1466" i="5" s="1"/>
  <c r="Q1467" i="5" a="1"/>
  <c r="Q1467" i="5" s="1"/>
  <c r="Q1468" i="5" a="1"/>
  <c r="Q1468" i="5" s="1"/>
  <c r="Q1469" i="5" a="1"/>
  <c r="Q1469" i="5" s="1"/>
  <c r="Q1470" i="5" a="1"/>
  <c r="Q1470" i="5" s="1"/>
  <c r="Q1471" i="5" a="1"/>
  <c r="Q1471" i="5" s="1"/>
  <c r="Q1472" i="5" a="1"/>
  <c r="Q1472" i="5" s="1"/>
  <c r="Q1473" i="5" a="1"/>
  <c r="Q1473" i="5" s="1"/>
  <c r="Q1474" i="5" a="1"/>
  <c r="Q1474" i="5" s="1"/>
  <c r="Q1475" i="5" a="1"/>
  <c r="Q1475" i="5" s="1"/>
  <c r="Q1476" i="5" a="1"/>
  <c r="Q1476" i="5" s="1"/>
  <c r="Q1477" i="5" a="1"/>
  <c r="Q1477" i="5" s="1"/>
  <c r="Q1478" i="5" a="1"/>
  <c r="Q1478" i="5" s="1"/>
  <c r="Q1479" i="5" a="1"/>
  <c r="Q1479" i="5" s="1"/>
  <c r="Q1480" i="5" a="1"/>
  <c r="Q1480" i="5" s="1"/>
  <c r="Q1481" i="5" a="1"/>
  <c r="Q1481" i="5" s="1"/>
  <c r="Q1482" i="5" a="1"/>
  <c r="Q1482" i="5" s="1"/>
  <c r="Q1483" i="5" a="1"/>
  <c r="Q1483" i="5" s="1"/>
  <c r="Q1484" i="5" a="1"/>
  <c r="Q1484" i="5" s="1"/>
  <c r="Q1485" i="5" a="1"/>
  <c r="Q1485" i="5" s="1"/>
  <c r="Q1486" i="5" a="1"/>
  <c r="Q1486" i="5" s="1"/>
  <c r="Q1487" i="5" a="1"/>
  <c r="Q1487" i="5" s="1"/>
  <c r="Q1488" i="5" a="1"/>
  <c r="Q1488" i="5" s="1"/>
  <c r="Q1489" i="5" a="1"/>
  <c r="Q1489" i="5" s="1"/>
  <c r="Q1490" i="5" a="1"/>
  <c r="Q1490" i="5" s="1"/>
  <c r="Q1491" i="5" a="1"/>
  <c r="Q1491" i="5" s="1"/>
  <c r="Q1492" i="5" a="1"/>
  <c r="Q1492" i="5" s="1"/>
  <c r="Q1493" i="5" a="1"/>
  <c r="Q1493" i="5" s="1"/>
  <c r="Q1494" i="5" a="1"/>
  <c r="Q1494" i="5" s="1"/>
  <c r="Q1495" i="5" a="1"/>
  <c r="Q1495" i="5" s="1"/>
  <c r="Q1496" i="5" a="1"/>
  <c r="Q1496" i="5" s="1"/>
  <c r="Q1497" i="5" a="1"/>
  <c r="Q1497" i="5" s="1"/>
  <c r="Q1498" i="5" a="1"/>
  <c r="Q1498" i="5" s="1"/>
  <c r="Q1499" i="5" a="1"/>
  <c r="Q1499" i="5" s="1"/>
  <c r="Q1500" i="5" a="1"/>
  <c r="Q1500" i="5" s="1"/>
  <c r="Q1501" i="5" a="1"/>
  <c r="Q1501" i="5" s="1"/>
  <c r="Q1502" i="5" a="1"/>
  <c r="Q1502" i="5" s="1"/>
  <c r="Q1503" i="5" a="1"/>
  <c r="Q1503" i="5" s="1"/>
  <c r="Q1504" i="5" a="1"/>
  <c r="Q1504" i="5" s="1"/>
  <c r="Q1505" i="5" a="1"/>
  <c r="Q1505" i="5" s="1"/>
  <c r="Q1506" i="5" a="1"/>
  <c r="Q1506" i="5" s="1"/>
  <c r="Q1507" i="5" a="1"/>
  <c r="Q1507" i="5" s="1"/>
  <c r="Q1508" i="5" a="1"/>
  <c r="Q1508" i="5" s="1"/>
  <c r="Q1509" i="5" a="1"/>
  <c r="Q1509" i="5" s="1"/>
  <c r="Q1510" i="5" a="1"/>
  <c r="Q1510" i="5" s="1"/>
  <c r="Q1511" i="5" a="1"/>
  <c r="Q1511" i="5" s="1"/>
  <c r="Q1512" i="5" a="1"/>
  <c r="Q1512" i="5" s="1"/>
  <c r="Q1513" i="5" a="1"/>
  <c r="Q1513" i="5" s="1"/>
  <c r="Q1514" i="5" a="1"/>
  <c r="Q1514" i="5" s="1"/>
  <c r="Q1515" i="5" a="1"/>
  <c r="Q1515" i="5" s="1"/>
  <c r="Q1516" i="5" a="1"/>
  <c r="Q1516" i="5" s="1"/>
  <c r="Q1517" i="5" a="1"/>
  <c r="Q1517" i="5" s="1"/>
  <c r="Q1518" i="5" a="1"/>
  <c r="Q1518" i="5" s="1"/>
  <c r="Q1519" i="5" a="1"/>
  <c r="Q1519" i="5" s="1"/>
  <c r="Q1520" i="5" a="1"/>
  <c r="Q1520" i="5" s="1"/>
  <c r="Q1521" i="5" a="1"/>
  <c r="Q1521" i="5" s="1"/>
  <c r="Q1522" i="5" a="1"/>
  <c r="Q1522" i="5" s="1"/>
  <c r="Q1523" i="5" a="1"/>
  <c r="Q1523" i="5" s="1"/>
  <c r="Q1524" i="5" a="1"/>
  <c r="Q1524" i="5" s="1"/>
  <c r="Q1525" i="5" a="1"/>
  <c r="Q1525" i="5" s="1"/>
  <c r="Q1526" i="5" a="1"/>
  <c r="Q1526" i="5" s="1"/>
  <c r="Q1527" i="5" a="1"/>
  <c r="Q1527" i="5" s="1"/>
  <c r="Q1528" i="5" a="1"/>
  <c r="Q1528" i="5" s="1"/>
  <c r="Q1529" i="5" a="1"/>
  <c r="Q1529" i="5" s="1"/>
  <c r="Q1530" i="5" a="1"/>
  <c r="Q1530" i="5" s="1"/>
  <c r="P2" i="5" a="1"/>
  <c r="P2" i="5" s="1"/>
  <c r="P3" i="5" a="1"/>
  <c r="P3" i="5" s="1"/>
  <c r="P4" i="5" a="1"/>
  <c r="P4" i="5" s="1"/>
  <c r="P5" i="5" a="1"/>
  <c r="P5" i="5" s="1"/>
  <c r="P6" i="5" a="1"/>
  <c r="P6" i="5" s="1"/>
  <c r="P7" i="5" a="1"/>
  <c r="P7" i="5" s="1"/>
  <c r="P8" i="5" a="1"/>
  <c r="P8" i="5" s="1"/>
  <c r="P9" i="5" a="1"/>
  <c r="P9" i="5" s="1"/>
  <c r="P10" i="5" a="1"/>
  <c r="P10" i="5" s="1"/>
  <c r="P11" i="5" a="1"/>
  <c r="P11" i="5" s="1"/>
  <c r="P12" i="5" a="1"/>
  <c r="P12" i="5" s="1"/>
  <c r="P13" i="5" a="1"/>
  <c r="P13" i="5" s="1"/>
  <c r="P14" i="5" a="1"/>
  <c r="P14" i="5" s="1"/>
  <c r="P15" i="5" a="1"/>
  <c r="P15" i="5" s="1"/>
  <c r="P16" i="5" a="1"/>
  <c r="P16" i="5" s="1"/>
  <c r="P17" i="5" a="1"/>
  <c r="P17" i="5" s="1"/>
  <c r="P18" i="5" a="1"/>
  <c r="P18" i="5" s="1"/>
  <c r="P19" i="5" a="1"/>
  <c r="P19" i="5" s="1"/>
  <c r="P20" i="5" a="1"/>
  <c r="P20" i="5" s="1"/>
  <c r="P21" i="5" a="1"/>
  <c r="P21" i="5" s="1"/>
  <c r="P22" i="5" a="1"/>
  <c r="P22" i="5" s="1"/>
  <c r="P23" i="5" a="1"/>
  <c r="P23" i="5" s="1"/>
  <c r="P24" i="5" a="1"/>
  <c r="P24" i="5" s="1"/>
  <c r="P25" i="5" a="1"/>
  <c r="P25" i="5" s="1"/>
  <c r="P26" i="5" a="1"/>
  <c r="P26" i="5" s="1"/>
  <c r="P27" i="5" a="1"/>
  <c r="P27" i="5" s="1"/>
  <c r="P28" i="5" a="1"/>
  <c r="P28" i="5" s="1"/>
  <c r="P29" i="5" a="1"/>
  <c r="P29" i="5" s="1"/>
  <c r="P30" i="5" a="1"/>
  <c r="P30" i="5" s="1"/>
  <c r="P31" i="5" a="1"/>
  <c r="P31" i="5" s="1"/>
  <c r="P32" i="5" a="1"/>
  <c r="P32" i="5" s="1"/>
  <c r="P33" i="5" a="1"/>
  <c r="P33" i="5" s="1"/>
  <c r="P34" i="5" a="1"/>
  <c r="P34" i="5" s="1"/>
  <c r="P35" i="5" a="1"/>
  <c r="P35" i="5" s="1"/>
  <c r="P36" i="5" a="1"/>
  <c r="P36" i="5" s="1"/>
  <c r="P37" i="5" a="1"/>
  <c r="P37" i="5" s="1"/>
  <c r="P38" i="5" a="1"/>
  <c r="P38" i="5" s="1"/>
  <c r="P39" i="5" a="1"/>
  <c r="P39" i="5" s="1"/>
  <c r="P40" i="5" a="1"/>
  <c r="P40" i="5" s="1"/>
  <c r="P41" i="5" a="1"/>
  <c r="P41" i="5" s="1"/>
  <c r="P42" i="5" a="1"/>
  <c r="P42" i="5" s="1"/>
  <c r="P43" i="5" a="1"/>
  <c r="P43" i="5" s="1"/>
  <c r="P44" i="5" a="1"/>
  <c r="P44" i="5" s="1"/>
  <c r="P45" i="5" a="1"/>
  <c r="P45" i="5" s="1"/>
  <c r="P46" i="5" a="1"/>
  <c r="P46" i="5" s="1"/>
  <c r="P47" i="5" a="1"/>
  <c r="P47" i="5" s="1"/>
  <c r="P48" i="5" a="1"/>
  <c r="P48" i="5" s="1"/>
  <c r="P49" i="5" a="1"/>
  <c r="P49" i="5" s="1"/>
  <c r="P50" i="5" a="1"/>
  <c r="P50" i="5" s="1"/>
  <c r="P51" i="5" a="1"/>
  <c r="P51" i="5" s="1"/>
  <c r="P52" i="5" a="1"/>
  <c r="P52" i="5" s="1"/>
  <c r="P53" i="5" a="1"/>
  <c r="P53" i="5" s="1"/>
  <c r="P54" i="5" a="1"/>
  <c r="P54" i="5" s="1"/>
  <c r="P55" i="5" a="1"/>
  <c r="P55" i="5" s="1"/>
  <c r="P56" i="5" a="1"/>
  <c r="P56" i="5" s="1"/>
  <c r="P57" i="5" a="1"/>
  <c r="P57" i="5" s="1"/>
  <c r="P58" i="5" a="1"/>
  <c r="P58" i="5" s="1"/>
  <c r="P59" i="5" a="1"/>
  <c r="P59" i="5" s="1"/>
  <c r="P60" i="5" a="1"/>
  <c r="P60" i="5" s="1"/>
  <c r="P61" i="5" a="1"/>
  <c r="P61" i="5" s="1"/>
  <c r="P62" i="5" a="1"/>
  <c r="P62" i="5" s="1"/>
  <c r="P63" i="5" a="1"/>
  <c r="P63" i="5" s="1"/>
  <c r="P64" i="5" a="1"/>
  <c r="P64" i="5" s="1"/>
  <c r="P65" i="5" a="1"/>
  <c r="P65" i="5" s="1"/>
  <c r="P66" i="5" a="1"/>
  <c r="P66" i="5" s="1"/>
  <c r="P67" i="5" a="1"/>
  <c r="P67" i="5" s="1"/>
  <c r="P68" i="5" a="1"/>
  <c r="P68" i="5" s="1"/>
  <c r="P69" i="5" a="1"/>
  <c r="P69" i="5" s="1"/>
  <c r="P70" i="5" a="1"/>
  <c r="P70" i="5" s="1"/>
  <c r="P71" i="5" a="1"/>
  <c r="P71" i="5" s="1"/>
  <c r="P72" i="5" a="1"/>
  <c r="P72" i="5" s="1"/>
  <c r="P73" i="5" a="1"/>
  <c r="P73" i="5" s="1"/>
  <c r="P74" i="5" a="1"/>
  <c r="P74" i="5" s="1"/>
  <c r="P75" i="5" a="1"/>
  <c r="P75" i="5" s="1"/>
  <c r="P76" i="5" a="1"/>
  <c r="P76" i="5" s="1"/>
  <c r="P77" i="5" a="1"/>
  <c r="P77" i="5" s="1"/>
  <c r="P78" i="5" a="1"/>
  <c r="P78" i="5" s="1"/>
  <c r="P79" i="5" a="1"/>
  <c r="P79" i="5" s="1"/>
  <c r="P80" i="5" a="1"/>
  <c r="P80" i="5" s="1"/>
  <c r="P81" i="5" a="1"/>
  <c r="P81" i="5" s="1"/>
  <c r="P82" i="5" a="1"/>
  <c r="P82" i="5" s="1"/>
  <c r="P83" i="5" a="1"/>
  <c r="P83" i="5" s="1"/>
  <c r="P84" i="5" a="1"/>
  <c r="P84" i="5" s="1"/>
  <c r="P85" i="5" a="1"/>
  <c r="P85" i="5" s="1"/>
  <c r="P86" i="5" a="1"/>
  <c r="P86" i="5" s="1"/>
  <c r="P87" i="5" a="1"/>
  <c r="P87" i="5" s="1"/>
  <c r="P88" i="5" a="1"/>
  <c r="P88" i="5" s="1"/>
  <c r="P89" i="5" a="1"/>
  <c r="P89" i="5" s="1"/>
  <c r="P90" i="5" a="1"/>
  <c r="P90" i="5" s="1"/>
  <c r="P91" i="5" a="1"/>
  <c r="P91" i="5" s="1"/>
  <c r="P92" i="5" a="1"/>
  <c r="P92" i="5" s="1"/>
  <c r="P93" i="5" a="1"/>
  <c r="P93" i="5" s="1"/>
  <c r="P94" i="5" a="1"/>
  <c r="P94" i="5" s="1"/>
  <c r="P95" i="5" a="1"/>
  <c r="P95" i="5" s="1"/>
  <c r="P96" i="5" a="1"/>
  <c r="P96" i="5" s="1"/>
  <c r="P97" i="5" a="1"/>
  <c r="P97" i="5" s="1"/>
  <c r="P98" i="5" a="1"/>
  <c r="P98" i="5" s="1"/>
  <c r="P99" i="5" a="1"/>
  <c r="P99" i="5" s="1"/>
  <c r="P100" i="5" a="1"/>
  <c r="P100" i="5" s="1"/>
  <c r="P101" i="5" a="1"/>
  <c r="P101" i="5" s="1"/>
  <c r="P102" i="5" a="1"/>
  <c r="P102" i="5" s="1"/>
  <c r="P103" i="5" a="1"/>
  <c r="P103" i="5" s="1"/>
  <c r="P104" i="5" a="1"/>
  <c r="P104" i="5" s="1"/>
  <c r="P105" i="5" a="1"/>
  <c r="P105" i="5" s="1"/>
  <c r="P106" i="5" a="1"/>
  <c r="P106" i="5" s="1"/>
  <c r="P107" i="5" a="1"/>
  <c r="P107" i="5" s="1"/>
  <c r="P108" i="5" a="1"/>
  <c r="P108" i="5" s="1"/>
  <c r="P109" i="5" a="1"/>
  <c r="P109" i="5" s="1"/>
  <c r="P110" i="5" a="1"/>
  <c r="P110" i="5" s="1"/>
  <c r="P111" i="5" a="1"/>
  <c r="P111" i="5" s="1"/>
  <c r="P112" i="5" a="1"/>
  <c r="P112" i="5" s="1"/>
  <c r="P113" i="5" a="1"/>
  <c r="P113" i="5" s="1"/>
  <c r="P114" i="5" a="1"/>
  <c r="P114" i="5" s="1"/>
  <c r="P115" i="5" a="1"/>
  <c r="P115" i="5" s="1"/>
  <c r="P116" i="5" a="1"/>
  <c r="P116" i="5" s="1"/>
  <c r="P117" i="5" a="1"/>
  <c r="P117" i="5" s="1"/>
  <c r="P118" i="5" a="1"/>
  <c r="P118" i="5" s="1"/>
  <c r="P119" i="5" a="1"/>
  <c r="P119" i="5" s="1"/>
  <c r="P120" i="5" a="1"/>
  <c r="P120" i="5" s="1"/>
  <c r="P121" i="5" a="1"/>
  <c r="P121" i="5" s="1"/>
  <c r="P122" i="5" a="1"/>
  <c r="P122" i="5" s="1"/>
  <c r="P123" i="5" a="1"/>
  <c r="P123" i="5" s="1"/>
  <c r="P124" i="5" a="1"/>
  <c r="P124" i="5" s="1"/>
  <c r="P125" i="5" a="1"/>
  <c r="P125" i="5" s="1"/>
  <c r="P126" i="5" a="1"/>
  <c r="P126" i="5" s="1"/>
  <c r="P127" i="5" a="1"/>
  <c r="P127" i="5" s="1"/>
  <c r="P128" i="5" a="1"/>
  <c r="P128" i="5" s="1"/>
  <c r="P129" i="5" a="1"/>
  <c r="P129" i="5" s="1"/>
  <c r="P130" i="5" a="1"/>
  <c r="P130" i="5" s="1"/>
  <c r="P131" i="5" a="1"/>
  <c r="P131" i="5" s="1"/>
  <c r="P132" i="5" a="1"/>
  <c r="P132" i="5" s="1"/>
  <c r="P133" i="5" a="1"/>
  <c r="P133" i="5" s="1"/>
  <c r="P134" i="5" a="1"/>
  <c r="P134" i="5" s="1"/>
  <c r="P135" i="5" a="1"/>
  <c r="P135" i="5" s="1"/>
  <c r="P136" i="5" a="1"/>
  <c r="P136" i="5" s="1"/>
  <c r="P137" i="5" a="1"/>
  <c r="P137" i="5" s="1"/>
  <c r="P138" i="5" a="1"/>
  <c r="P138" i="5" s="1"/>
  <c r="P139" i="5" a="1"/>
  <c r="P139" i="5" s="1"/>
  <c r="P140" i="5" a="1"/>
  <c r="P140" i="5" s="1"/>
  <c r="P141" i="5" a="1"/>
  <c r="P141" i="5" s="1"/>
  <c r="P142" i="5" a="1"/>
  <c r="P142" i="5" s="1"/>
  <c r="P143" i="5" a="1"/>
  <c r="P143" i="5" s="1"/>
  <c r="P144" i="5" a="1"/>
  <c r="P144" i="5" s="1"/>
  <c r="P145" i="5" a="1"/>
  <c r="P145" i="5" s="1"/>
  <c r="P146" i="5" a="1"/>
  <c r="P146" i="5" s="1"/>
  <c r="P147" i="5" a="1"/>
  <c r="P147" i="5" s="1"/>
  <c r="P148" i="5" a="1"/>
  <c r="P148" i="5" s="1"/>
  <c r="P149" i="5" a="1"/>
  <c r="P149" i="5" s="1"/>
  <c r="P150" i="5" a="1"/>
  <c r="P150" i="5" s="1"/>
  <c r="P151" i="5" a="1"/>
  <c r="P151" i="5" s="1"/>
  <c r="P152" i="5" a="1"/>
  <c r="P152" i="5" s="1"/>
  <c r="P153" i="5" a="1"/>
  <c r="P153" i="5" s="1"/>
  <c r="P154" i="5" a="1"/>
  <c r="P154" i="5" s="1"/>
  <c r="P155" i="5" a="1"/>
  <c r="P155" i="5" s="1"/>
  <c r="P156" i="5" a="1"/>
  <c r="P156" i="5" s="1"/>
  <c r="P157" i="5" a="1"/>
  <c r="P157" i="5" s="1"/>
  <c r="P158" i="5" a="1"/>
  <c r="P158" i="5" s="1"/>
  <c r="P159" i="5" a="1"/>
  <c r="P159" i="5" s="1"/>
  <c r="P160" i="5" a="1"/>
  <c r="P160" i="5" s="1"/>
  <c r="P161" i="5" a="1"/>
  <c r="P161" i="5" s="1"/>
  <c r="P162" i="5" a="1"/>
  <c r="P162" i="5" s="1"/>
  <c r="P163" i="5" a="1"/>
  <c r="P163" i="5" s="1"/>
  <c r="P164" i="5" a="1"/>
  <c r="P164" i="5" s="1"/>
  <c r="P165" i="5" a="1"/>
  <c r="P165" i="5" s="1"/>
  <c r="P166" i="5" a="1"/>
  <c r="P166" i="5" s="1"/>
  <c r="P167" i="5" a="1"/>
  <c r="P167" i="5" s="1"/>
  <c r="P168" i="5" a="1"/>
  <c r="P168" i="5" s="1"/>
  <c r="P169" i="5" a="1"/>
  <c r="P169" i="5" s="1"/>
  <c r="P170" i="5" a="1"/>
  <c r="P170" i="5" s="1"/>
  <c r="P171" i="5" a="1"/>
  <c r="P171" i="5" s="1"/>
  <c r="P172" i="5" a="1"/>
  <c r="P172" i="5" s="1"/>
  <c r="P173" i="5" a="1"/>
  <c r="P173" i="5" s="1"/>
  <c r="P174" i="5" a="1"/>
  <c r="P174" i="5" s="1"/>
  <c r="P175" i="5" a="1"/>
  <c r="P175" i="5" s="1"/>
  <c r="P176" i="5" a="1"/>
  <c r="P176" i="5" s="1"/>
  <c r="P177" i="5" a="1"/>
  <c r="P177" i="5" s="1"/>
  <c r="P178" i="5" a="1"/>
  <c r="P178" i="5" s="1"/>
  <c r="P179" i="5" a="1"/>
  <c r="P179" i="5" s="1"/>
  <c r="P180" i="5" a="1"/>
  <c r="P180" i="5" s="1"/>
  <c r="P181" i="5" a="1"/>
  <c r="P181" i="5" s="1"/>
  <c r="P182" i="5" a="1"/>
  <c r="P182" i="5" s="1"/>
  <c r="P183" i="5" a="1"/>
  <c r="P183" i="5" s="1"/>
  <c r="P184" i="5" a="1"/>
  <c r="P184" i="5" s="1"/>
  <c r="P185" i="5" a="1"/>
  <c r="P185" i="5" s="1"/>
  <c r="P186" i="5" a="1"/>
  <c r="P186" i="5" s="1"/>
  <c r="P187" i="5" a="1"/>
  <c r="P187" i="5" s="1"/>
  <c r="P188" i="5" a="1"/>
  <c r="P188" i="5" s="1"/>
  <c r="P189" i="5" a="1"/>
  <c r="P189" i="5" s="1"/>
  <c r="P190" i="5" a="1"/>
  <c r="P190" i="5" s="1"/>
  <c r="P191" i="5" a="1"/>
  <c r="P191" i="5" s="1"/>
  <c r="P192" i="5" a="1"/>
  <c r="P192" i="5" s="1"/>
  <c r="P193" i="5" a="1"/>
  <c r="P193" i="5" s="1"/>
  <c r="P194" i="5" a="1"/>
  <c r="P194" i="5" s="1"/>
  <c r="P195" i="5" a="1"/>
  <c r="P195" i="5" s="1"/>
  <c r="P196" i="5" a="1"/>
  <c r="P196" i="5" s="1"/>
  <c r="P197" i="5" a="1"/>
  <c r="P197" i="5" s="1"/>
  <c r="P198" i="5" a="1"/>
  <c r="P198" i="5" s="1"/>
  <c r="P199" i="5" a="1"/>
  <c r="P199" i="5" s="1"/>
  <c r="P200" i="5" a="1"/>
  <c r="P200" i="5" s="1"/>
  <c r="P201" i="5" a="1"/>
  <c r="P201" i="5" s="1"/>
  <c r="P202" i="5" a="1"/>
  <c r="P202" i="5" s="1"/>
  <c r="P203" i="5" a="1"/>
  <c r="P203" i="5" s="1"/>
  <c r="P204" i="5" a="1"/>
  <c r="P204" i="5" s="1"/>
  <c r="P205" i="5" a="1"/>
  <c r="P205" i="5" s="1"/>
  <c r="P206" i="5" a="1"/>
  <c r="P206" i="5" s="1"/>
  <c r="P207" i="5" a="1"/>
  <c r="P207" i="5" s="1"/>
  <c r="P208" i="5" a="1"/>
  <c r="P208" i="5" s="1"/>
  <c r="P209" i="5" a="1"/>
  <c r="P209" i="5" s="1"/>
  <c r="P210" i="5" a="1"/>
  <c r="P210" i="5" s="1"/>
  <c r="P211" i="5" a="1"/>
  <c r="P211" i="5" s="1"/>
  <c r="P212" i="5" a="1"/>
  <c r="P212" i="5" s="1"/>
  <c r="P213" i="5" a="1"/>
  <c r="P213" i="5" s="1"/>
  <c r="P214" i="5" a="1"/>
  <c r="P214" i="5" s="1"/>
  <c r="P215" i="5" a="1"/>
  <c r="P215" i="5" s="1"/>
  <c r="P216" i="5" a="1"/>
  <c r="P216" i="5" s="1"/>
  <c r="P217" i="5" a="1"/>
  <c r="P217" i="5" s="1"/>
  <c r="P218" i="5" a="1"/>
  <c r="P218" i="5" s="1"/>
  <c r="P219" i="5" a="1"/>
  <c r="P219" i="5" s="1"/>
  <c r="P220" i="5" a="1"/>
  <c r="P220" i="5" s="1"/>
  <c r="P221" i="5" a="1"/>
  <c r="P221" i="5" s="1"/>
  <c r="P222" i="5" a="1"/>
  <c r="P222" i="5" s="1"/>
  <c r="P223" i="5" a="1"/>
  <c r="P223" i="5" s="1"/>
  <c r="P224" i="5" a="1"/>
  <c r="P224" i="5" s="1"/>
  <c r="P225" i="5" a="1"/>
  <c r="P225" i="5" s="1"/>
  <c r="P226" i="5" a="1"/>
  <c r="P226" i="5" s="1"/>
  <c r="P227" i="5" a="1"/>
  <c r="P227" i="5" s="1"/>
  <c r="P228" i="5" a="1"/>
  <c r="P228" i="5" s="1"/>
  <c r="P229" i="5" a="1"/>
  <c r="P229" i="5" s="1"/>
  <c r="P230" i="5" a="1"/>
  <c r="P230" i="5" s="1"/>
  <c r="P231" i="5" a="1"/>
  <c r="P231" i="5" s="1"/>
  <c r="P232" i="5" a="1"/>
  <c r="P232" i="5" s="1"/>
  <c r="P233" i="5" a="1"/>
  <c r="P233" i="5" s="1"/>
  <c r="P234" i="5" a="1"/>
  <c r="P234" i="5" s="1"/>
  <c r="P235" i="5" a="1"/>
  <c r="P235" i="5" s="1"/>
  <c r="P236" i="5" a="1"/>
  <c r="P236" i="5" s="1"/>
  <c r="P237" i="5" a="1"/>
  <c r="P237" i="5" s="1"/>
  <c r="P238" i="5" a="1"/>
  <c r="P238" i="5" s="1"/>
  <c r="P239" i="5" a="1"/>
  <c r="P239" i="5" s="1"/>
  <c r="P240" i="5" a="1"/>
  <c r="P240" i="5" s="1"/>
  <c r="P241" i="5" a="1"/>
  <c r="P241" i="5" s="1"/>
  <c r="P242" i="5" a="1"/>
  <c r="P242" i="5" s="1"/>
  <c r="P243" i="5" a="1"/>
  <c r="P243" i="5" s="1"/>
  <c r="P244" i="5" a="1"/>
  <c r="P244" i="5" s="1"/>
  <c r="P245" i="5" a="1"/>
  <c r="P245" i="5" s="1"/>
  <c r="P246" i="5" a="1"/>
  <c r="P246" i="5" s="1"/>
  <c r="P247" i="5" a="1"/>
  <c r="P247" i="5" s="1"/>
  <c r="P248" i="5" a="1"/>
  <c r="P248" i="5" s="1"/>
  <c r="P249" i="5" a="1"/>
  <c r="P249" i="5" s="1"/>
  <c r="P250" i="5" a="1"/>
  <c r="P250" i="5" s="1"/>
  <c r="P251" i="5" a="1"/>
  <c r="P251" i="5" s="1"/>
  <c r="P252" i="5" a="1"/>
  <c r="P252" i="5" s="1"/>
  <c r="P253" i="5" a="1"/>
  <c r="P253" i="5" s="1"/>
  <c r="P254" i="5" a="1"/>
  <c r="P254" i="5" s="1"/>
  <c r="P255" i="5" a="1"/>
  <c r="P255" i="5" s="1"/>
  <c r="P256" i="5" a="1"/>
  <c r="P256" i="5" s="1"/>
  <c r="P257" i="5" a="1"/>
  <c r="P257" i="5" s="1"/>
  <c r="P258" i="5" a="1"/>
  <c r="P258" i="5" s="1"/>
  <c r="P259" i="5" a="1"/>
  <c r="P259" i="5" s="1"/>
  <c r="P260" i="5" a="1"/>
  <c r="P260" i="5" s="1"/>
  <c r="P261" i="5" a="1"/>
  <c r="P261" i="5" s="1"/>
  <c r="P262" i="5" a="1"/>
  <c r="P262" i="5" s="1"/>
  <c r="P263" i="5" a="1"/>
  <c r="P263" i="5" s="1"/>
  <c r="P264" i="5" a="1"/>
  <c r="P264" i="5" s="1"/>
  <c r="P265" i="5" a="1"/>
  <c r="P265" i="5" s="1"/>
  <c r="P266" i="5" a="1"/>
  <c r="P266" i="5" s="1"/>
  <c r="P267" i="5" a="1"/>
  <c r="P267" i="5" s="1"/>
  <c r="P268" i="5" a="1"/>
  <c r="P268" i="5" s="1"/>
  <c r="P269" i="5" a="1"/>
  <c r="P269" i="5" s="1"/>
  <c r="P270" i="5" a="1"/>
  <c r="P270" i="5" s="1"/>
  <c r="P271" i="5" a="1"/>
  <c r="P271" i="5" s="1"/>
  <c r="P272" i="5" a="1"/>
  <c r="P272" i="5" s="1"/>
  <c r="P273" i="5" a="1"/>
  <c r="P273" i="5" s="1"/>
  <c r="P274" i="5" a="1"/>
  <c r="P274" i="5" s="1"/>
  <c r="P275" i="5" a="1"/>
  <c r="P275" i="5" s="1"/>
  <c r="P276" i="5" a="1"/>
  <c r="P276" i="5" s="1"/>
  <c r="P277" i="5" a="1"/>
  <c r="P277" i="5" s="1"/>
  <c r="P278" i="5" a="1"/>
  <c r="P278" i="5" s="1"/>
  <c r="P279" i="5" a="1"/>
  <c r="P279" i="5" s="1"/>
  <c r="P280" i="5" a="1"/>
  <c r="P280" i="5" s="1"/>
  <c r="P281" i="5" a="1"/>
  <c r="P281" i="5" s="1"/>
  <c r="P282" i="5" a="1"/>
  <c r="P282" i="5" s="1"/>
  <c r="P283" i="5" a="1"/>
  <c r="P283" i="5" s="1"/>
  <c r="P284" i="5" a="1"/>
  <c r="P284" i="5" s="1"/>
  <c r="P285" i="5" a="1"/>
  <c r="P285" i="5" s="1"/>
  <c r="P286" i="5" a="1"/>
  <c r="P286" i="5" s="1"/>
  <c r="P287" i="5" a="1"/>
  <c r="P287" i="5" s="1"/>
  <c r="P288" i="5" a="1"/>
  <c r="P288" i="5" s="1"/>
  <c r="P289" i="5" a="1"/>
  <c r="P289" i="5" s="1"/>
  <c r="P290" i="5" a="1"/>
  <c r="P290" i="5" s="1"/>
  <c r="P291" i="5" a="1"/>
  <c r="P291" i="5" s="1"/>
  <c r="P292" i="5" a="1"/>
  <c r="P292" i="5" s="1"/>
  <c r="P293" i="5" a="1"/>
  <c r="P293" i="5" s="1"/>
  <c r="P294" i="5" a="1"/>
  <c r="P294" i="5" s="1"/>
  <c r="P295" i="5" a="1"/>
  <c r="P295" i="5" s="1"/>
  <c r="P296" i="5" a="1"/>
  <c r="P296" i="5" s="1"/>
  <c r="P297" i="5" a="1"/>
  <c r="P297" i="5" s="1"/>
  <c r="P298" i="5" a="1"/>
  <c r="P298" i="5" s="1"/>
  <c r="P299" i="5" a="1"/>
  <c r="P299" i="5" s="1"/>
  <c r="P300" i="5" a="1"/>
  <c r="P300" i="5" s="1"/>
  <c r="P301" i="5" a="1"/>
  <c r="P301" i="5" s="1"/>
  <c r="P302" i="5" a="1"/>
  <c r="P302" i="5" s="1"/>
  <c r="P303" i="5" a="1"/>
  <c r="P303" i="5" s="1"/>
  <c r="P304" i="5" a="1"/>
  <c r="P304" i="5" s="1"/>
  <c r="P305" i="5" a="1"/>
  <c r="P305" i="5" s="1"/>
  <c r="P306" i="5" a="1"/>
  <c r="P306" i="5" s="1"/>
  <c r="P307" i="5" a="1"/>
  <c r="P307" i="5" s="1"/>
  <c r="P308" i="5" a="1"/>
  <c r="P308" i="5" s="1"/>
  <c r="P309" i="5" a="1"/>
  <c r="P309" i="5" s="1"/>
  <c r="P310" i="5" a="1"/>
  <c r="P310" i="5" s="1"/>
  <c r="P311" i="5" a="1"/>
  <c r="P311" i="5" s="1"/>
  <c r="P312" i="5" a="1"/>
  <c r="P312" i="5" s="1"/>
  <c r="P313" i="5" a="1"/>
  <c r="P313" i="5" s="1"/>
  <c r="P314" i="5" a="1"/>
  <c r="P314" i="5" s="1"/>
  <c r="P315" i="5" a="1"/>
  <c r="P315" i="5" s="1"/>
  <c r="P316" i="5" a="1"/>
  <c r="P316" i="5" s="1"/>
  <c r="P317" i="5" a="1"/>
  <c r="P317" i="5" s="1"/>
  <c r="P318" i="5" a="1"/>
  <c r="P318" i="5" s="1"/>
  <c r="P319" i="5" a="1"/>
  <c r="P319" i="5" s="1"/>
  <c r="P320" i="5" a="1"/>
  <c r="P320" i="5" s="1"/>
  <c r="P321" i="5" a="1"/>
  <c r="P321" i="5" s="1"/>
  <c r="P322" i="5" a="1"/>
  <c r="P322" i="5" s="1"/>
  <c r="P323" i="5" a="1"/>
  <c r="P323" i="5" s="1"/>
  <c r="P324" i="5" a="1"/>
  <c r="P324" i="5" s="1"/>
  <c r="P325" i="5" a="1"/>
  <c r="P325" i="5" s="1"/>
  <c r="P326" i="5" a="1"/>
  <c r="P326" i="5" s="1"/>
  <c r="P327" i="5" a="1"/>
  <c r="P327" i="5" s="1"/>
  <c r="P328" i="5" a="1"/>
  <c r="P328" i="5" s="1"/>
  <c r="P329" i="5" a="1"/>
  <c r="P329" i="5" s="1"/>
  <c r="P330" i="5" a="1"/>
  <c r="P330" i="5" s="1"/>
  <c r="P331" i="5" a="1"/>
  <c r="P331" i="5" s="1"/>
  <c r="P332" i="5" a="1"/>
  <c r="P332" i="5" s="1"/>
  <c r="P333" i="5" a="1"/>
  <c r="P333" i="5" s="1"/>
  <c r="P334" i="5" a="1"/>
  <c r="P334" i="5" s="1"/>
  <c r="P335" i="5" a="1"/>
  <c r="P335" i="5" s="1"/>
  <c r="P336" i="5" a="1"/>
  <c r="P336" i="5" s="1"/>
  <c r="P337" i="5" a="1"/>
  <c r="P337" i="5" s="1"/>
  <c r="P338" i="5" a="1"/>
  <c r="P338" i="5" s="1"/>
  <c r="P339" i="5" a="1"/>
  <c r="P339" i="5" s="1"/>
  <c r="P340" i="5" a="1"/>
  <c r="P340" i="5" s="1"/>
  <c r="P341" i="5" a="1"/>
  <c r="P341" i="5" s="1"/>
  <c r="P342" i="5" a="1"/>
  <c r="P342" i="5" s="1"/>
  <c r="P343" i="5" a="1"/>
  <c r="P343" i="5" s="1"/>
  <c r="P344" i="5" a="1"/>
  <c r="P344" i="5" s="1"/>
  <c r="P345" i="5" a="1"/>
  <c r="P345" i="5" s="1"/>
  <c r="P346" i="5" a="1"/>
  <c r="P346" i="5" s="1"/>
  <c r="P347" i="5" a="1"/>
  <c r="P347" i="5" s="1"/>
  <c r="P348" i="5" a="1"/>
  <c r="P348" i="5" s="1"/>
  <c r="P349" i="5" a="1"/>
  <c r="P349" i="5" s="1"/>
  <c r="P350" i="5" a="1"/>
  <c r="P350" i="5" s="1"/>
  <c r="P351" i="5" a="1"/>
  <c r="P351" i="5" s="1"/>
  <c r="P352" i="5" a="1"/>
  <c r="P352" i="5" s="1"/>
  <c r="P353" i="5" a="1"/>
  <c r="P353" i="5" s="1"/>
  <c r="P354" i="5" a="1"/>
  <c r="P354" i="5" s="1"/>
  <c r="P355" i="5" a="1"/>
  <c r="P355" i="5" s="1"/>
  <c r="P356" i="5" a="1"/>
  <c r="P356" i="5" s="1"/>
  <c r="P357" i="5" a="1"/>
  <c r="P357" i="5" s="1"/>
  <c r="P358" i="5" a="1"/>
  <c r="P358" i="5" s="1"/>
  <c r="P359" i="5" a="1"/>
  <c r="P359" i="5" s="1"/>
  <c r="P360" i="5" a="1"/>
  <c r="P360" i="5" s="1"/>
  <c r="P361" i="5" a="1"/>
  <c r="P361" i="5" s="1"/>
  <c r="P362" i="5" a="1"/>
  <c r="P362" i="5" s="1"/>
  <c r="P363" i="5" a="1"/>
  <c r="P363" i="5" s="1"/>
  <c r="P364" i="5" a="1"/>
  <c r="P364" i="5" s="1"/>
  <c r="P365" i="5" a="1"/>
  <c r="P365" i="5" s="1"/>
  <c r="P366" i="5" a="1"/>
  <c r="P366" i="5" s="1"/>
  <c r="P367" i="5" a="1"/>
  <c r="P367" i="5" s="1"/>
  <c r="P368" i="5" a="1"/>
  <c r="P368" i="5" s="1"/>
  <c r="P369" i="5" a="1"/>
  <c r="P369" i="5" s="1"/>
  <c r="P370" i="5" a="1"/>
  <c r="P370" i="5" s="1"/>
  <c r="P371" i="5" a="1"/>
  <c r="P371" i="5" s="1"/>
  <c r="P372" i="5" a="1"/>
  <c r="P372" i="5" s="1"/>
  <c r="P373" i="5" a="1"/>
  <c r="P373" i="5" s="1"/>
  <c r="P374" i="5" a="1"/>
  <c r="P374" i="5" s="1"/>
  <c r="P375" i="5" a="1"/>
  <c r="P375" i="5" s="1"/>
  <c r="P376" i="5" a="1"/>
  <c r="P376" i="5" s="1"/>
  <c r="P377" i="5" a="1"/>
  <c r="P377" i="5" s="1"/>
  <c r="P378" i="5" a="1"/>
  <c r="P378" i="5" s="1"/>
  <c r="P379" i="5" a="1"/>
  <c r="P379" i="5" s="1"/>
  <c r="P380" i="5" a="1"/>
  <c r="P380" i="5" s="1"/>
  <c r="P381" i="5" a="1"/>
  <c r="P381" i="5" s="1"/>
  <c r="P382" i="5" a="1"/>
  <c r="P382" i="5" s="1"/>
  <c r="P383" i="5" a="1"/>
  <c r="P383" i="5" s="1"/>
  <c r="P384" i="5" a="1"/>
  <c r="P384" i="5" s="1"/>
  <c r="P385" i="5" a="1"/>
  <c r="P385" i="5" s="1"/>
  <c r="P386" i="5" a="1"/>
  <c r="P386" i="5" s="1"/>
  <c r="P387" i="5" a="1"/>
  <c r="P387" i="5" s="1"/>
  <c r="P388" i="5" a="1"/>
  <c r="P388" i="5" s="1"/>
  <c r="P389" i="5" a="1"/>
  <c r="P389" i="5" s="1"/>
  <c r="P390" i="5" a="1"/>
  <c r="P390" i="5" s="1"/>
  <c r="P391" i="5" a="1"/>
  <c r="P391" i="5" s="1"/>
  <c r="P392" i="5" a="1"/>
  <c r="P392" i="5" s="1"/>
  <c r="P393" i="5" a="1"/>
  <c r="P393" i="5" s="1"/>
  <c r="P394" i="5" a="1"/>
  <c r="P394" i="5" s="1"/>
  <c r="P395" i="5" a="1"/>
  <c r="P395" i="5" s="1"/>
  <c r="P396" i="5" a="1"/>
  <c r="P396" i="5" s="1"/>
  <c r="P397" i="5" a="1"/>
  <c r="P397" i="5" s="1"/>
  <c r="P398" i="5" a="1"/>
  <c r="P398" i="5" s="1"/>
  <c r="P399" i="5" a="1"/>
  <c r="P399" i="5" s="1"/>
  <c r="P400" i="5" a="1"/>
  <c r="P400" i="5" s="1"/>
  <c r="P401" i="5" a="1"/>
  <c r="P401" i="5" s="1"/>
  <c r="P402" i="5" a="1"/>
  <c r="P402" i="5" s="1"/>
  <c r="P403" i="5" a="1"/>
  <c r="P403" i="5" s="1"/>
  <c r="P404" i="5" a="1"/>
  <c r="P404" i="5" s="1"/>
  <c r="P405" i="5" a="1"/>
  <c r="P405" i="5" s="1"/>
  <c r="P406" i="5" a="1"/>
  <c r="P406" i="5" s="1"/>
  <c r="P407" i="5" a="1"/>
  <c r="P407" i="5" s="1"/>
  <c r="P408" i="5" a="1"/>
  <c r="P408" i="5" s="1"/>
  <c r="P409" i="5" a="1"/>
  <c r="P409" i="5" s="1"/>
  <c r="P410" i="5" a="1"/>
  <c r="P410" i="5" s="1"/>
  <c r="P411" i="5" a="1"/>
  <c r="P411" i="5" s="1"/>
  <c r="P412" i="5" a="1"/>
  <c r="P412" i="5" s="1"/>
  <c r="P413" i="5" a="1"/>
  <c r="P413" i="5" s="1"/>
  <c r="P414" i="5" a="1"/>
  <c r="P414" i="5" s="1"/>
  <c r="P415" i="5" a="1"/>
  <c r="P415" i="5" s="1"/>
  <c r="P416" i="5" a="1"/>
  <c r="P416" i="5" s="1"/>
  <c r="P417" i="5" a="1"/>
  <c r="P417" i="5" s="1"/>
  <c r="P418" i="5" a="1"/>
  <c r="P418" i="5" s="1"/>
  <c r="P419" i="5" a="1"/>
  <c r="P419" i="5" s="1"/>
  <c r="P420" i="5" a="1"/>
  <c r="P420" i="5" s="1"/>
  <c r="P421" i="5" a="1"/>
  <c r="P421" i="5" s="1"/>
  <c r="P422" i="5" a="1"/>
  <c r="P422" i="5" s="1"/>
  <c r="P423" i="5" a="1"/>
  <c r="P423" i="5" s="1"/>
  <c r="P424" i="5" a="1"/>
  <c r="P424" i="5" s="1"/>
  <c r="P425" i="5" a="1"/>
  <c r="P425" i="5" s="1"/>
  <c r="P426" i="5" a="1"/>
  <c r="P426" i="5" s="1"/>
  <c r="P427" i="5" a="1"/>
  <c r="P427" i="5" s="1"/>
  <c r="P428" i="5" a="1"/>
  <c r="P428" i="5" s="1"/>
  <c r="P429" i="5" a="1"/>
  <c r="P429" i="5" s="1"/>
  <c r="P430" i="5" a="1"/>
  <c r="P430" i="5" s="1"/>
  <c r="P431" i="5" a="1"/>
  <c r="P431" i="5" s="1"/>
  <c r="P432" i="5" a="1"/>
  <c r="P432" i="5" s="1"/>
  <c r="P433" i="5" a="1"/>
  <c r="P433" i="5" s="1"/>
  <c r="P434" i="5" a="1"/>
  <c r="P434" i="5" s="1"/>
  <c r="P435" i="5" a="1"/>
  <c r="P435" i="5" s="1"/>
  <c r="P436" i="5" a="1"/>
  <c r="P436" i="5" s="1"/>
  <c r="P437" i="5" a="1"/>
  <c r="P437" i="5" s="1"/>
  <c r="P438" i="5" a="1"/>
  <c r="P438" i="5" s="1"/>
  <c r="P439" i="5" a="1"/>
  <c r="P439" i="5" s="1"/>
  <c r="P440" i="5" a="1"/>
  <c r="P440" i="5" s="1"/>
  <c r="P441" i="5" a="1"/>
  <c r="P441" i="5" s="1"/>
  <c r="P442" i="5" a="1"/>
  <c r="P442" i="5" s="1"/>
  <c r="P443" i="5" a="1"/>
  <c r="P443" i="5" s="1"/>
  <c r="P444" i="5" a="1"/>
  <c r="P444" i="5" s="1"/>
  <c r="P445" i="5" a="1"/>
  <c r="P445" i="5" s="1"/>
  <c r="P446" i="5" a="1"/>
  <c r="P446" i="5" s="1"/>
  <c r="P447" i="5" a="1"/>
  <c r="P447" i="5" s="1"/>
  <c r="P448" i="5" a="1"/>
  <c r="P448" i="5" s="1"/>
  <c r="P449" i="5" a="1"/>
  <c r="P449" i="5" s="1"/>
  <c r="P450" i="5" a="1"/>
  <c r="P450" i="5" s="1"/>
  <c r="P451" i="5" a="1"/>
  <c r="P451" i="5" s="1"/>
  <c r="P452" i="5" a="1"/>
  <c r="P452" i="5" s="1"/>
  <c r="P453" i="5" a="1"/>
  <c r="P453" i="5" s="1"/>
  <c r="P454" i="5" a="1"/>
  <c r="P454" i="5" s="1"/>
  <c r="P455" i="5" a="1"/>
  <c r="P455" i="5" s="1"/>
  <c r="P456" i="5" a="1"/>
  <c r="P456" i="5" s="1"/>
  <c r="P457" i="5" a="1"/>
  <c r="P457" i="5" s="1"/>
  <c r="P458" i="5" a="1"/>
  <c r="P458" i="5" s="1"/>
  <c r="P459" i="5" a="1"/>
  <c r="P459" i="5" s="1"/>
  <c r="P460" i="5" a="1"/>
  <c r="P460" i="5" s="1"/>
  <c r="P461" i="5" a="1"/>
  <c r="P461" i="5" s="1"/>
  <c r="P462" i="5" a="1"/>
  <c r="P462" i="5" s="1"/>
  <c r="P463" i="5" a="1"/>
  <c r="P463" i="5" s="1"/>
  <c r="P464" i="5" a="1"/>
  <c r="P464" i="5" s="1"/>
  <c r="P465" i="5" a="1"/>
  <c r="P465" i="5" s="1"/>
  <c r="P466" i="5" a="1"/>
  <c r="P466" i="5" s="1"/>
  <c r="P467" i="5" a="1"/>
  <c r="P467" i="5" s="1"/>
  <c r="P468" i="5" a="1"/>
  <c r="P468" i="5" s="1"/>
  <c r="P469" i="5" a="1"/>
  <c r="P469" i="5" s="1"/>
  <c r="P470" i="5" a="1"/>
  <c r="P470" i="5" s="1"/>
  <c r="P471" i="5" a="1"/>
  <c r="P471" i="5" s="1"/>
  <c r="P472" i="5" a="1"/>
  <c r="P472" i="5" s="1"/>
  <c r="P473" i="5" a="1"/>
  <c r="P473" i="5" s="1"/>
  <c r="P474" i="5" a="1"/>
  <c r="P474" i="5" s="1"/>
  <c r="P475" i="5" a="1"/>
  <c r="P475" i="5" s="1"/>
  <c r="P476" i="5" a="1"/>
  <c r="P476" i="5" s="1"/>
  <c r="P477" i="5" a="1"/>
  <c r="P477" i="5" s="1"/>
  <c r="P478" i="5" a="1"/>
  <c r="P478" i="5" s="1"/>
  <c r="P479" i="5" a="1"/>
  <c r="P479" i="5" s="1"/>
  <c r="P480" i="5" a="1"/>
  <c r="P480" i="5" s="1"/>
  <c r="P481" i="5" a="1"/>
  <c r="P481" i="5" s="1"/>
  <c r="P482" i="5" a="1"/>
  <c r="P482" i="5" s="1"/>
  <c r="P483" i="5" a="1"/>
  <c r="P483" i="5" s="1"/>
  <c r="P484" i="5" a="1"/>
  <c r="P484" i="5" s="1"/>
  <c r="P485" i="5" a="1"/>
  <c r="P485" i="5" s="1"/>
  <c r="P486" i="5" a="1"/>
  <c r="P486" i="5" s="1"/>
  <c r="P487" i="5" a="1"/>
  <c r="P487" i="5" s="1"/>
  <c r="P488" i="5" a="1"/>
  <c r="P488" i="5" s="1"/>
  <c r="P489" i="5" a="1"/>
  <c r="P489" i="5" s="1"/>
  <c r="P490" i="5" a="1"/>
  <c r="P490" i="5" s="1"/>
  <c r="P491" i="5" a="1"/>
  <c r="P491" i="5" s="1"/>
  <c r="P492" i="5" a="1"/>
  <c r="P492" i="5" s="1"/>
  <c r="P493" i="5" a="1"/>
  <c r="P493" i="5" s="1"/>
  <c r="P494" i="5" a="1"/>
  <c r="P494" i="5" s="1"/>
  <c r="P495" i="5" a="1"/>
  <c r="P495" i="5" s="1"/>
  <c r="P496" i="5" a="1"/>
  <c r="P496" i="5" s="1"/>
  <c r="P497" i="5" a="1"/>
  <c r="P497" i="5" s="1"/>
  <c r="P498" i="5" a="1"/>
  <c r="P498" i="5" s="1"/>
  <c r="P499" i="5" a="1"/>
  <c r="P499" i="5" s="1"/>
  <c r="P500" i="5" a="1"/>
  <c r="P500" i="5" s="1"/>
  <c r="P501" i="5" a="1"/>
  <c r="P501" i="5" s="1"/>
  <c r="P502" i="5" a="1"/>
  <c r="P502" i="5" s="1"/>
  <c r="P503" i="5" a="1"/>
  <c r="P503" i="5" s="1"/>
  <c r="P504" i="5" a="1"/>
  <c r="P504" i="5" s="1"/>
  <c r="P505" i="5" a="1"/>
  <c r="P505" i="5" s="1"/>
  <c r="P506" i="5" a="1"/>
  <c r="P506" i="5" s="1"/>
  <c r="P507" i="5" a="1"/>
  <c r="P507" i="5" s="1"/>
  <c r="P508" i="5" a="1"/>
  <c r="P508" i="5" s="1"/>
  <c r="P509" i="5" a="1"/>
  <c r="P509" i="5" s="1"/>
  <c r="P510" i="5" a="1"/>
  <c r="P510" i="5" s="1"/>
  <c r="P511" i="5" a="1"/>
  <c r="P511" i="5" s="1"/>
  <c r="P512" i="5" a="1"/>
  <c r="P512" i="5" s="1"/>
  <c r="P513" i="5" a="1"/>
  <c r="P513" i="5" s="1"/>
  <c r="P514" i="5" a="1"/>
  <c r="P514" i="5" s="1"/>
  <c r="P515" i="5" a="1"/>
  <c r="P515" i="5" s="1"/>
  <c r="P516" i="5" a="1"/>
  <c r="P516" i="5" s="1"/>
  <c r="P517" i="5" a="1"/>
  <c r="P517" i="5" s="1"/>
  <c r="P518" i="5" a="1"/>
  <c r="P518" i="5" s="1"/>
  <c r="P519" i="5" a="1"/>
  <c r="P519" i="5" s="1"/>
  <c r="P520" i="5" a="1"/>
  <c r="P520" i="5" s="1"/>
  <c r="P521" i="5" a="1"/>
  <c r="P521" i="5" s="1"/>
  <c r="P522" i="5" a="1"/>
  <c r="P522" i="5" s="1"/>
  <c r="P523" i="5" a="1"/>
  <c r="P523" i="5" s="1"/>
  <c r="P524" i="5" a="1"/>
  <c r="P524" i="5" s="1"/>
  <c r="P525" i="5" a="1"/>
  <c r="P525" i="5" s="1"/>
  <c r="P526" i="5" a="1"/>
  <c r="P526" i="5" s="1"/>
  <c r="P527" i="5" a="1"/>
  <c r="P527" i="5" s="1"/>
  <c r="P528" i="5" a="1"/>
  <c r="P528" i="5" s="1"/>
  <c r="P529" i="5" a="1"/>
  <c r="P529" i="5" s="1"/>
  <c r="P530" i="5" a="1"/>
  <c r="P530" i="5" s="1"/>
  <c r="P531" i="5" a="1"/>
  <c r="P531" i="5" s="1"/>
  <c r="P532" i="5" a="1"/>
  <c r="P532" i="5" s="1"/>
  <c r="P533" i="5" a="1"/>
  <c r="P533" i="5" s="1"/>
  <c r="P534" i="5" a="1"/>
  <c r="P534" i="5" s="1"/>
  <c r="P535" i="5" a="1"/>
  <c r="P535" i="5" s="1"/>
  <c r="P536" i="5" a="1"/>
  <c r="P536" i="5" s="1"/>
  <c r="P537" i="5" a="1"/>
  <c r="P537" i="5" s="1"/>
  <c r="P538" i="5" a="1"/>
  <c r="P538" i="5" s="1"/>
  <c r="P539" i="5" a="1"/>
  <c r="P539" i="5" s="1"/>
  <c r="P540" i="5" a="1"/>
  <c r="P540" i="5" s="1"/>
  <c r="P541" i="5" a="1"/>
  <c r="P541" i="5" s="1"/>
  <c r="P542" i="5" a="1"/>
  <c r="P542" i="5" s="1"/>
  <c r="P543" i="5" a="1"/>
  <c r="P543" i="5" s="1"/>
  <c r="P544" i="5" a="1"/>
  <c r="P544" i="5" s="1"/>
  <c r="P545" i="5" a="1"/>
  <c r="P545" i="5" s="1"/>
  <c r="P546" i="5" a="1"/>
  <c r="P546" i="5" s="1"/>
  <c r="P547" i="5" a="1"/>
  <c r="P547" i="5" s="1"/>
  <c r="P548" i="5" a="1"/>
  <c r="P548" i="5" s="1"/>
  <c r="P549" i="5" a="1"/>
  <c r="P549" i="5" s="1"/>
  <c r="P550" i="5" a="1"/>
  <c r="P550" i="5" s="1"/>
  <c r="P551" i="5" a="1"/>
  <c r="P551" i="5" s="1"/>
  <c r="P552" i="5" a="1"/>
  <c r="P552" i="5" s="1"/>
  <c r="P553" i="5" a="1"/>
  <c r="P553" i="5" s="1"/>
  <c r="P554" i="5" a="1"/>
  <c r="P554" i="5" s="1"/>
  <c r="P555" i="5" a="1"/>
  <c r="P555" i="5" s="1"/>
  <c r="P556" i="5" a="1"/>
  <c r="P556" i="5" s="1"/>
  <c r="P557" i="5" a="1"/>
  <c r="P557" i="5" s="1"/>
  <c r="P558" i="5" a="1"/>
  <c r="P558" i="5" s="1"/>
  <c r="P559" i="5" a="1"/>
  <c r="P559" i="5" s="1"/>
  <c r="P560" i="5" a="1"/>
  <c r="P560" i="5" s="1"/>
  <c r="P561" i="5" a="1"/>
  <c r="P561" i="5" s="1"/>
  <c r="P562" i="5" a="1"/>
  <c r="P562" i="5" s="1"/>
  <c r="P563" i="5" a="1"/>
  <c r="P563" i="5" s="1"/>
  <c r="P564" i="5" a="1"/>
  <c r="P564" i="5" s="1"/>
  <c r="P565" i="5" a="1"/>
  <c r="P565" i="5" s="1"/>
  <c r="P566" i="5" a="1"/>
  <c r="P566" i="5" s="1"/>
  <c r="P567" i="5" a="1"/>
  <c r="P567" i="5" s="1"/>
  <c r="P568" i="5" a="1"/>
  <c r="P568" i="5" s="1"/>
  <c r="P569" i="5" a="1"/>
  <c r="P569" i="5" s="1"/>
  <c r="P570" i="5" a="1"/>
  <c r="P570" i="5" s="1"/>
  <c r="P571" i="5" a="1"/>
  <c r="P571" i="5" s="1"/>
  <c r="P572" i="5" a="1"/>
  <c r="P572" i="5" s="1"/>
  <c r="P573" i="5" a="1"/>
  <c r="P573" i="5" s="1"/>
  <c r="P574" i="5" a="1"/>
  <c r="P574" i="5" s="1"/>
  <c r="P575" i="5" a="1"/>
  <c r="P575" i="5" s="1"/>
  <c r="P576" i="5" a="1"/>
  <c r="P576" i="5" s="1"/>
  <c r="P577" i="5" a="1"/>
  <c r="P577" i="5" s="1"/>
  <c r="P578" i="5" a="1"/>
  <c r="P578" i="5" s="1"/>
  <c r="P579" i="5" a="1"/>
  <c r="P579" i="5" s="1"/>
  <c r="P580" i="5" a="1"/>
  <c r="P580" i="5" s="1"/>
  <c r="P581" i="5" a="1"/>
  <c r="P581" i="5" s="1"/>
  <c r="P582" i="5" a="1"/>
  <c r="P582" i="5" s="1"/>
  <c r="P583" i="5" a="1"/>
  <c r="P583" i="5" s="1"/>
  <c r="P584" i="5" a="1"/>
  <c r="P584" i="5" s="1"/>
  <c r="P585" i="5" a="1"/>
  <c r="P585" i="5" s="1"/>
  <c r="P586" i="5" a="1"/>
  <c r="P586" i="5" s="1"/>
  <c r="P587" i="5" a="1"/>
  <c r="P587" i="5" s="1"/>
  <c r="P588" i="5" a="1"/>
  <c r="P588" i="5" s="1"/>
  <c r="P589" i="5" a="1"/>
  <c r="P589" i="5" s="1"/>
  <c r="P590" i="5" a="1"/>
  <c r="P590" i="5" s="1"/>
  <c r="P591" i="5" a="1"/>
  <c r="P591" i="5" s="1"/>
  <c r="P592" i="5" a="1"/>
  <c r="P592" i="5" s="1"/>
  <c r="P593" i="5" a="1"/>
  <c r="P593" i="5" s="1"/>
  <c r="P594" i="5" a="1"/>
  <c r="P594" i="5" s="1"/>
  <c r="P595" i="5" a="1"/>
  <c r="P595" i="5" s="1"/>
  <c r="P596" i="5" a="1"/>
  <c r="P596" i="5" s="1"/>
  <c r="P597" i="5" a="1"/>
  <c r="P597" i="5" s="1"/>
  <c r="P598" i="5" a="1"/>
  <c r="P598" i="5" s="1"/>
  <c r="P599" i="5" a="1"/>
  <c r="P599" i="5" s="1"/>
  <c r="P600" i="5" a="1"/>
  <c r="P600" i="5" s="1"/>
  <c r="P601" i="5" a="1"/>
  <c r="P601" i="5" s="1"/>
  <c r="P602" i="5" a="1"/>
  <c r="P602" i="5" s="1"/>
  <c r="P603" i="5" a="1"/>
  <c r="P603" i="5" s="1"/>
  <c r="P604" i="5" a="1"/>
  <c r="P604" i="5" s="1"/>
  <c r="P605" i="5" a="1"/>
  <c r="P605" i="5" s="1"/>
  <c r="P606" i="5" a="1"/>
  <c r="P606" i="5" s="1"/>
  <c r="P607" i="5" a="1"/>
  <c r="P607" i="5" s="1"/>
  <c r="P608" i="5" a="1"/>
  <c r="P608" i="5" s="1"/>
  <c r="P609" i="5" a="1"/>
  <c r="P609" i="5" s="1"/>
  <c r="P610" i="5" a="1"/>
  <c r="P610" i="5" s="1"/>
  <c r="P611" i="5" a="1"/>
  <c r="P611" i="5" s="1"/>
  <c r="P612" i="5" a="1"/>
  <c r="P612" i="5" s="1"/>
  <c r="P613" i="5" a="1"/>
  <c r="P613" i="5" s="1"/>
  <c r="P614" i="5" a="1"/>
  <c r="P614" i="5" s="1"/>
  <c r="P615" i="5" a="1"/>
  <c r="P615" i="5" s="1"/>
  <c r="P616" i="5" a="1"/>
  <c r="P616" i="5" s="1"/>
  <c r="P617" i="5" a="1"/>
  <c r="P617" i="5" s="1"/>
  <c r="P618" i="5" a="1"/>
  <c r="P618" i="5" s="1"/>
  <c r="P619" i="5" a="1"/>
  <c r="P619" i="5" s="1"/>
  <c r="P620" i="5" a="1"/>
  <c r="P620" i="5" s="1"/>
  <c r="P621" i="5" a="1"/>
  <c r="P621" i="5" s="1"/>
  <c r="P622" i="5" a="1"/>
  <c r="P622" i="5" s="1"/>
  <c r="P623" i="5" a="1"/>
  <c r="P623" i="5" s="1"/>
  <c r="P624" i="5" a="1"/>
  <c r="P624" i="5" s="1"/>
  <c r="P625" i="5" a="1"/>
  <c r="P625" i="5" s="1"/>
  <c r="P626" i="5" a="1"/>
  <c r="P626" i="5" s="1"/>
  <c r="P627" i="5" a="1"/>
  <c r="P627" i="5" s="1"/>
  <c r="P628" i="5" a="1"/>
  <c r="P628" i="5" s="1"/>
  <c r="P629" i="5" a="1"/>
  <c r="P629" i="5" s="1"/>
  <c r="P630" i="5" a="1"/>
  <c r="P630" i="5" s="1"/>
  <c r="P631" i="5" a="1"/>
  <c r="P631" i="5" s="1"/>
  <c r="P632" i="5" a="1"/>
  <c r="P632" i="5" s="1"/>
  <c r="P633" i="5" a="1"/>
  <c r="P633" i="5" s="1"/>
  <c r="P634" i="5" a="1"/>
  <c r="P634" i="5" s="1"/>
  <c r="P635" i="5" a="1"/>
  <c r="P635" i="5" s="1"/>
  <c r="P636" i="5" a="1"/>
  <c r="P636" i="5" s="1"/>
  <c r="P637" i="5" a="1"/>
  <c r="P637" i="5" s="1"/>
  <c r="P638" i="5" a="1"/>
  <c r="P638" i="5" s="1"/>
  <c r="P639" i="5" a="1"/>
  <c r="P639" i="5" s="1"/>
  <c r="P640" i="5" a="1"/>
  <c r="P640" i="5" s="1"/>
  <c r="P641" i="5" a="1"/>
  <c r="P641" i="5" s="1"/>
  <c r="P642" i="5" a="1"/>
  <c r="P642" i="5" s="1"/>
  <c r="P643" i="5" a="1"/>
  <c r="P643" i="5" s="1"/>
  <c r="P644" i="5" a="1"/>
  <c r="P644" i="5" s="1"/>
  <c r="P645" i="5" a="1"/>
  <c r="P645" i="5" s="1"/>
  <c r="P646" i="5" a="1"/>
  <c r="P646" i="5" s="1"/>
  <c r="P647" i="5" a="1"/>
  <c r="P647" i="5" s="1"/>
  <c r="P648" i="5" a="1"/>
  <c r="P648" i="5" s="1"/>
  <c r="P649" i="5" a="1"/>
  <c r="P649" i="5" s="1"/>
  <c r="P650" i="5" a="1"/>
  <c r="P650" i="5" s="1"/>
  <c r="P651" i="5" a="1"/>
  <c r="P651" i="5" s="1"/>
  <c r="P652" i="5" a="1"/>
  <c r="P652" i="5" s="1"/>
  <c r="P653" i="5" a="1"/>
  <c r="P653" i="5" s="1"/>
  <c r="P654" i="5" a="1"/>
  <c r="P654" i="5" s="1"/>
  <c r="P655" i="5" a="1"/>
  <c r="P655" i="5" s="1"/>
  <c r="P656" i="5" a="1"/>
  <c r="P656" i="5" s="1"/>
  <c r="P657" i="5" a="1"/>
  <c r="P657" i="5" s="1"/>
  <c r="P658" i="5" a="1"/>
  <c r="P658" i="5" s="1"/>
  <c r="P659" i="5" a="1"/>
  <c r="P659" i="5" s="1"/>
  <c r="P660" i="5" a="1"/>
  <c r="P660" i="5" s="1"/>
  <c r="P661" i="5" a="1"/>
  <c r="P661" i="5" s="1"/>
  <c r="P662" i="5" a="1"/>
  <c r="P662" i="5" s="1"/>
  <c r="P663" i="5" a="1"/>
  <c r="P663" i="5" s="1"/>
  <c r="P664" i="5" a="1"/>
  <c r="P664" i="5" s="1"/>
  <c r="P665" i="5" a="1"/>
  <c r="P665" i="5" s="1"/>
  <c r="P666" i="5" a="1"/>
  <c r="P666" i="5" s="1"/>
  <c r="P667" i="5" a="1"/>
  <c r="P667" i="5" s="1"/>
  <c r="P668" i="5" a="1"/>
  <c r="P668" i="5" s="1"/>
  <c r="P669" i="5" a="1"/>
  <c r="P669" i="5" s="1"/>
  <c r="P670" i="5" a="1"/>
  <c r="P670" i="5" s="1"/>
  <c r="P671" i="5" a="1"/>
  <c r="P671" i="5" s="1"/>
  <c r="P672" i="5" a="1"/>
  <c r="P672" i="5" s="1"/>
  <c r="P673" i="5" a="1"/>
  <c r="P673" i="5" s="1"/>
  <c r="P674" i="5" a="1"/>
  <c r="P674" i="5" s="1"/>
  <c r="P675" i="5" a="1"/>
  <c r="P675" i="5" s="1"/>
  <c r="P676" i="5" a="1"/>
  <c r="P676" i="5" s="1"/>
  <c r="P677" i="5" a="1"/>
  <c r="P677" i="5" s="1"/>
  <c r="P678" i="5" a="1"/>
  <c r="P678" i="5" s="1"/>
  <c r="P679" i="5" a="1"/>
  <c r="P679" i="5" s="1"/>
  <c r="P680" i="5" a="1"/>
  <c r="P680" i="5" s="1"/>
  <c r="P681" i="5" a="1"/>
  <c r="P681" i="5" s="1"/>
  <c r="P682" i="5" a="1"/>
  <c r="P682" i="5" s="1"/>
  <c r="P683" i="5" a="1"/>
  <c r="P683" i="5" s="1"/>
  <c r="P684" i="5" a="1"/>
  <c r="P684" i="5" s="1"/>
  <c r="P685" i="5" a="1"/>
  <c r="P685" i="5" s="1"/>
  <c r="P686" i="5" a="1"/>
  <c r="P686" i="5" s="1"/>
  <c r="P687" i="5" a="1"/>
  <c r="P687" i="5" s="1"/>
  <c r="P688" i="5" a="1"/>
  <c r="P688" i="5" s="1"/>
  <c r="P689" i="5" a="1"/>
  <c r="P689" i="5" s="1"/>
  <c r="P690" i="5" a="1"/>
  <c r="P690" i="5" s="1"/>
  <c r="P691" i="5" a="1"/>
  <c r="P691" i="5" s="1"/>
  <c r="P692" i="5" a="1"/>
  <c r="P692" i="5" s="1"/>
  <c r="P693" i="5" a="1"/>
  <c r="P693" i="5" s="1"/>
  <c r="P694" i="5" a="1"/>
  <c r="P694" i="5" s="1"/>
  <c r="P695" i="5" a="1"/>
  <c r="P695" i="5" s="1"/>
  <c r="P696" i="5" a="1"/>
  <c r="P696" i="5" s="1"/>
  <c r="P697" i="5" a="1"/>
  <c r="P697" i="5" s="1"/>
  <c r="P698" i="5" a="1"/>
  <c r="P698" i="5" s="1"/>
  <c r="P699" i="5" a="1"/>
  <c r="P699" i="5" s="1"/>
  <c r="P700" i="5" a="1"/>
  <c r="P700" i="5" s="1"/>
  <c r="P701" i="5" a="1"/>
  <c r="P701" i="5" s="1"/>
  <c r="P702" i="5" a="1"/>
  <c r="P702" i="5" s="1"/>
  <c r="P703" i="5" a="1"/>
  <c r="P703" i="5" s="1"/>
  <c r="P704" i="5" a="1"/>
  <c r="P704" i="5" s="1"/>
  <c r="P705" i="5" a="1"/>
  <c r="P705" i="5" s="1"/>
  <c r="P706" i="5" a="1"/>
  <c r="P706" i="5" s="1"/>
  <c r="P707" i="5" a="1"/>
  <c r="P707" i="5" s="1"/>
  <c r="P708" i="5" a="1"/>
  <c r="P708" i="5" s="1"/>
  <c r="P709" i="5" a="1"/>
  <c r="P709" i="5" s="1"/>
  <c r="P710" i="5" a="1"/>
  <c r="P710" i="5" s="1"/>
  <c r="P711" i="5" a="1"/>
  <c r="P711" i="5" s="1"/>
  <c r="P712" i="5" a="1"/>
  <c r="P712" i="5" s="1"/>
  <c r="P713" i="5" a="1"/>
  <c r="P713" i="5" s="1"/>
  <c r="P714" i="5" a="1"/>
  <c r="P714" i="5" s="1"/>
  <c r="P715" i="5" a="1"/>
  <c r="P715" i="5" s="1"/>
  <c r="P716" i="5" a="1"/>
  <c r="P716" i="5" s="1"/>
  <c r="P717" i="5" a="1"/>
  <c r="P717" i="5" s="1"/>
  <c r="P718" i="5" a="1"/>
  <c r="P718" i="5" s="1"/>
  <c r="P719" i="5" a="1"/>
  <c r="P719" i="5" s="1"/>
  <c r="P720" i="5" a="1"/>
  <c r="P720" i="5" s="1"/>
  <c r="P721" i="5" a="1"/>
  <c r="P721" i="5" s="1"/>
  <c r="P722" i="5" a="1"/>
  <c r="P722" i="5" s="1"/>
  <c r="P723" i="5" a="1"/>
  <c r="P723" i="5" s="1"/>
  <c r="P724" i="5" a="1"/>
  <c r="P724" i="5" s="1"/>
  <c r="P725" i="5" a="1"/>
  <c r="P725" i="5" s="1"/>
  <c r="P726" i="5" a="1"/>
  <c r="P726" i="5" s="1"/>
  <c r="P727" i="5" a="1"/>
  <c r="P727" i="5" s="1"/>
  <c r="P728" i="5" a="1"/>
  <c r="P728" i="5" s="1"/>
  <c r="P729" i="5" a="1"/>
  <c r="P729" i="5" s="1"/>
  <c r="P730" i="5" a="1"/>
  <c r="P730" i="5" s="1"/>
  <c r="P731" i="5" a="1"/>
  <c r="P731" i="5" s="1"/>
  <c r="P732" i="5" a="1"/>
  <c r="P732" i="5" s="1"/>
  <c r="P733" i="5" a="1"/>
  <c r="P733" i="5" s="1"/>
  <c r="P734" i="5" a="1"/>
  <c r="P734" i="5" s="1"/>
  <c r="P735" i="5" a="1"/>
  <c r="P735" i="5" s="1"/>
  <c r="P736" i="5" a="1"/>
  <c r="P736" i="5" s="1"/>
  <c r="P737" i="5" a="1"/>
  <c r="P737" i="5" s="1"/>
  <c r="P738" i="5" a="1"/>
  <c r="P738" i="5" s="1"/>
  <c r="P739" i="5" a="1"/>
  <c r="P739" i="5" s="1"/>
  <c r="P740" i="5" a="1"/>
  <c r="P740" i="5" s="1"/>
  <c r="P741" i="5" a="1"/>
  <c r="P741" i="5" s="1"/>
  <c r="P742" i="5" a="1"/>
  <c r="P742" i="5" s="1"/>
  <c r="P743" i="5" a="1"/>
  <c r="P743" i="5" s="1"/>
  <c r="P744" i="5" a="1"/>
  <c r="P744" i="5" s="1"/>
  <c r="P745" i="5" a="1"/>
  <c r="P745" i="5" s="1"/>
  <c r="P746" i="5" a="1"/>
  <c r="P746" i="5" s="1"/>
  <c r="P747" i="5" a="1"/>
  <c r="P747" i="5" s="1"/>
  <c r="P748" i="5" a="1"/>
  <c r="P748" i="5" s="1"/>
  <c r="P749" i="5" a="1"/>
  <c r="P749" i="5" s="1"/>
  <c r="P750" i="5" a="1"/>
  <c r="P750" i="5" s="1"/>
  <c r="P751" i="5" a="1"/>
  <c r="P751" i="5" s="1"/>
  <c r="P752" i="5" a="1"/>
  <c r="P752" i="5" s="1"/>
  <c r="P753" i="5" a="1"/>
  <c r="P753" i="5" s="1"/>
  <c r="P754" i="5" a="1"/>
  <c r="P754" i="5" s="1"/>
  <c r="P755" i="5" a="1"/>
  <c r="P755" i="5" s="1"/>
  <c r="P756" i="5" a="1"/>
  <c r="P756" i="5" s="1"/>
  <c r="P757" i="5" a="1"/>
  <c r="P757" i="5" s="1"/>
  <c r="P758" i="5" a="1"/>
  <c r="P758" i="5" s="1"/>
  <c r="P759" i="5" a="1"/>
  <c r="P759" i="5" s="1"/>
  <c r="P760" i="5" a="1"/>
  <c r="P760" i="5" s="1"/>
  <c r="P761" i="5" a="1"/>
  <c r="P761" i="5" s="1"/>
  <c r="P762" i="5" a="1"/>
  <c r="P762" i="5" s="1"/>
  <c r="P763" i="5" a="1"/>
  <c r="P763" i="5" s="1"/>
  <c r="P764" i="5" a="1"/>
  <c r="P764" i="5" s="1"/>
  <c r="P765" i="5" a="1"/>
  <c r="P765" i="5" s="1"/>
  <c r="P766" i="5" a="1"/>
  <c r="P766" i="5" s="1"/>
  <c r="P767" i="5" a="1"/>
  <c r="P767" i="5" s="1"/>
  <c r="P768" i="5" a="1"/>
  <c r="P768" i="5" s="1"/>
  <c r="P769" i="5" a="1"/>
  <c r="P769" i="5" s="1"/>
  <c r="P770" i="5" a="1"/>
  <c r="P770" i="5" s="1"/>
  <c r="P771" i="5" a="1"/>
  <c r="P771" i="5" s="1"/>
  <c r="P772" i="5" a="1"/>
  <c r="P772" i="5" s="1"/>
  <c r="P773" i="5" a="1"/>
  <c r="P773" i="5" s="1"/>
  <c r="P774" i="5" a="1"/>
  <c r="P774" i="5" s="1"/>
  <c r="P775" i="5" a="1"/>
  <c r="P775" i="5" s="1"/>
  <c r="P776" i="5" a="1"/>
  <c r="P776" i="5" s="1"/>
  <c r="P777" i="5" a="1"/>
  <c r="P777" i="5" s="1"/>
  <c r="P778" i="5" a="1"/>
  <c r="P778" i="5" s="1"/>
  <c r="P779" i="5" a="1"/>
  <c r="P779" i="5" s="1"/>
  <c r="P780" i="5" a="1"/>
  <c r="P780" i="5" s="1"/>
  <c r="P781" i="5" a="1"/>
  <c r="P781" i="5" s="1"/>
  <c r="P782" i="5" a="1"/>
  <c r="P782" i="5" s="1"/>
  <c r="P783" i="5" a="1"/>
  <c r="P783" i="5" s="1"/>
  <c r="P784" i="5" a="1"/>
  <c r="P784" i="5" s="1"/>
  <c r="P785" i="5" a="1"/>
  <c r="P785" i="5" s="1"/>
  <c r="P786" i="5" a="1"/>
  <c r="P786" i="5" s="1"/>
  <c r="P787" i="5" a="1"/>
  <c r="P787" i="5" s="1"/>
  <c r="P788" i="5" a="1"/>
  <c r="P788" i="5" s="1"/>
  <c r="P789" i="5" a="1"/>
  <c r="P789" i="5" s="1"/>
  <c r="P790" i="5" a="1"/>
  <c r="P790" i="5" s="1"/>
  <c r="P791" i="5" a="1"/>
  <c r="P791" i="5" s="1"/>
  <c r="P792" i="5" a="1"/>
  <c r="P792" i="5" s="1"/>
  <c r="P793" i="5" a="1"/>
  <c r="P793" i="5" s="1"/>
  <c r="P794" i="5" a="1"/>
  <c r="P794" i="5" s="1"/>
  <c r="P795" i="5" a="1"/>
  <c r="P795" i="5" s="1"/>
  <c r="P796" i="5" a="1"/>
  <c r="P796" i="5" s="1"/>
  <c r="P797" i="5" a="1"/>
  <c r="P797" i="5" s="1"/>
  <c r="P798" i="5" a="1"/>
  <c r="P798" i="5" s="1"/>
  <c r="P799" i="5" a="1"/>
  <c r="P799" i="5" s="1"/>
  <c r="P800" i="5" a="1"/>
  <c r="P800" i="5" s="1"/>
  <c r="P801" i="5" a="1"/>
  <c r="P801" i="5" s="1"/>
  <c r="P802" i="5" a="1"/>
  <c r="P802" i="5" s="1"/>
  <c r="P803" i="5" a="1"/>
  <c r="P803" i="5" s="1"/>
  <c r="P804" i="5" a="1"/>
  <c r="P804" i="5" s="1"/>
  <c r="P805" i="5" a="1"/>
  <c r="P805" i="5" s="1"/>
  <c r="P806" i="5" a="1"/>
  <c r="P806" i="5" s="1"/>
  <c r="P807" i="5" a="1"/>
  <c r="P807" i="5" s="1"/>
  <c r="P808" i="5" a="1"/>
  <c r="P808" i="5" s="1"/>
  <c r="P809" i="5" a="1"/>
  <c r="P809" i="5" s="1"/>
  <c r="P810" i="5" a="1"/>
  <c r="P810" i="5" s="1"/>
  <c r="P811" i="5" a="1"/>
  <c r="P811" i="5" s="1"/>
  <c r="P812" i="5" a="1"/>
  <c r="P812" i="5" s="1"/>
  <c r="P813" i="5" a="1"/>
  <c r="P813" i="5" s="1"/>
  <c r="P814" i="5" a="1"/>
  <c r="P814" i="5" s="1"/>
  <c r="P815" i="5" a="1"/>
  <c r="P815" i="5" s="1"/>
  <c r="P816" i="5" a="1"/>
  <c r="P816" i="5" s="1"/>
  <c r="P817" i="5" a="1"/>
  <c r="P817" i="5" s="1"/>
  <c r="P818" i="5" a="1"/>
  <c r="P818" i="5" s="1"/>
  <c r="P819" i="5" a="1"/>
  <c r="P819" i="5" s="1"/>
  <c r="P820" i="5" a="1"/>
  <c r="P820" i="5" s="1"/>
  <c r="P821" i="5" a="1"/>
  <c r="P821" i="5" s="1"/>
  <c r="P822" i="5" a="1"/>
  <c r="P822" i="5" s="1"/>
  <c r="P823" i="5" a="1"/>
  <c r="P823" i="5" s="1"/>
  <c r="P824" i="5" a="1"/>
  <c r="P824" i="5" s="1"/>
  <c r="P825" i="5" a="1"/>
  <c r="P825" i="5" s="1"/>
  <c r="P826" i="5" a="1"/>
  <c r="P826" i="5" s="1"/>
  <c r="P827" i="5" a="1"/>
  <c r="P827" i="5" s="1"/>
  <c r="P828" i="5" a="1"/>
  <c r="P828" i="5" s="1"/>
  <c r="P829" i="5" a="1"/>
  <c r="P829" i="5" s="1"/>
  <c r="P830" i="5" a="1"/>
  <c r="P830" i="5" s="1"/>
  <c r="P831" i="5" a="1"/>
  <c r="P831" i="5" s="1"/>
  <c r="P832" i="5" a="1"/>
  <c r="P832" i="5" s="1"/>
  <c r="P833" i="5" a="1"/>
  <c r="P833" i="5" s="1"/>
  <c r="P834" i="5" a="1"/>
  <c r="P834" i="5" s="1"/>
  <c r="P835" i="5" a="1"/>
  <c r="P835" i="5" s="1"/>
  <c r="P836" i="5" a="1"/>
  <c r="P836" i="5" s="1"/>
  <c r="P837" i="5" a="1"/>
  <c r="P837" i="5" s="1"/>
  <c r="P838" i="5" a="1"/>
  <c r="P838" i="5" s="1"/>
  <c r="P839" i="5" a="1"/>
  <c r="P839" i="5" s="1"/>
  <c r="P840" i="5" a="1"/>
  <c r="P840" i="5" s="1"/>
  <c r="P841" i="5" a="1"/>
  <c r="P841" i="5" s="1"/>
  <c r="P842" i="5" a="1"/>
  <c r="P842" i="5" s="1"/>
  <c r="P843" i="5" a="1"/>
  <c r="P843" i="5" s="1"/>
  <c r="P844" i="5" a="1"/>
  <c r="P844" i="5" s="1"/>
  <c r="P845" i="5" a="1"/>
  <c r="P845" i="5" s="1"/>
  <c r="P846" i="5" a="1"/>
  <c r="P846" i="5" s="1"/>
  <c r="P847" i="5" a="1"/>
  <c r="P847" i="5" s="1"/>
  <c r="P848" i="5" a="1"/>
  <c r="P848" i="5" s="1"/>
  <c r="P849" i="5" a="1"/>
  <c r="P849" i="5" s="1"/>
  <c r="P850" i="5" a="1"/>
  <c r="P850" i="5" s="1"/>
  <c r="P851" i="5" a="1"/>
  <c r="P851" i="5" s="1"/>
  <c r="P852" i="5" a="1"/>
  <c r="P852" i="5" s="1"/>
  <c r="P853" i="5" a="1"/>
  <c r="P853" i="5" s="1"/>
  <c r="P854" i="5" a="1"/>
  <c r="P854" i="5" s="1"/>
  <c r="P855" i="5" a="1"/>
  <c r="P855" i="5" s="1"/>
  <c r="P856" i="5" a="1"/>
  <c r="P856" i="5" s="1"/>
  <c r="P857" i="5" a="1"/>
  <c r="P857" i="5" s="1"/>
  <c r="P858" i="5" a="1"/>
  <c r="P858" i="5" s="1"/>
  <c r="P859" i="5" a="1"/>
  <c r="P859" i="5" s="1"/>
  <c r="P860" i="5" a="1"/>
  <c r="P860" i="5" s="1"/>
  <c r="P861" i="5" a="1"/>
  <c r="P861" i="5" s="1"/>
  <c r="P862" i="5" a="1"/>
  <c r="P862" i="5" s="1"/>
  <c r="P863" i="5" a="1"/>
  <c r="P863" i="5" s="1"/>
  <c r="P864" i="5" a="1"/>
  <c r="P864" i="5" s="1"/>
  <c r="P865" i="5" a="1"/>
  <c r="P865" i="5" s="1"/>
  <c r="P866" i="5" a="1"/>
  <c r="P866" i="5" s="1"/>
  <c r="P867" i="5" a="1"/>
  <c r="P867" i="5" s="1"/>
  <c r="P868" i="5" a="1"/>
  <c r="P868" i="5" s="1"/>
  <c r="P869" i="5" a="1"/>
  <c r="P869" i="5" s="1"/>
  <c r="P870" i="5" a="1"/>
  <c r="P870" i="5" s="1"/>
  <c r="P871" i="5" a="1"/>
  <c r="P871" i="5" s="1"/>
  <c r="P872" i="5" a="1"/>
  <c r="P872" i="5" s="1"/>
  <c r="P873" i="5" a="1"/>
  <c r="P873" i="5" s="1"/>
  <c r="P874" i="5" a="1"/>
  <c r="P874" i="5" s="1"/>
  <c r="P875" i="5" a="1"/>
  <c r="P875" i="5" s="1"/>
  <c r="P876" i="5" a="1"/>
  <c r="P876" i="5" s="1"/>
  <c r="P877" i="5" a="1"/>
  <c r="P877" i="5" s="1"/>
  <c r="P878" i="5" a="1"/>
  <c r="P878" i="5" s="1"/>
  <c r="P879" i="5" a="1"/>
  <c r="P879" i="5" s="1"/>
  <c r="P880" i="5" a="1"/>
  <c r="P880" i="5" s="1"/>
  <c r="P881" i="5" a="1"/>
  <c r="P881" i="5" s="1"/>
  <c r="P882" i="5" a="1"/>
  <c r="P882" i="5" s="1"/>
  <c r="P883" i="5" a="1"/>
  <c r="P883" i="5" s="1"/>
  <c r="P884" i="5" a="1"/>
  <c r="P884" i="5" s="1"/>
  <c r="P885" i="5" a="1"/>
  <c r="P885" i="5" s="1"/>
  <c r="P886" i="5" a="1"/>
  <c r="P886" i="5" s="1"/>
  <c r="P887" i="5" a="1"/>
  <c r="P887" i="5" s="1"/>
  <c r="P888" i="5" a="1"/>
  <c r="P888" i="5" s="1"/>
  <c r="P889" i="5" a="1"/>
  <c r="P889" i="5" s="1"/>
  <c r="P890" i="5" a="1"/>
  <c r="P890" i="5" s="1"/>
  <c r="P891" i="5" a="1"/>
  <c r="P891" i="5" s="1"/>
  <c r="P892" i="5" a="1"/>
  <c r="P892" i="5" s="1"/>
  <c r="P893" i="5" a="1"/>
  <c r="P893" i="5" s="1"/>
  <c r="P894" i="5" a="1"/>
  <c r="P894" i="5" s="1"/>
  <c r="P895" i="5" a="1"/>
  <c r="P895" i="5" s="1"/>
  <c r="P896" i="5" a="1"/>
  <c r="P896" i="5" s="1"/>
  <c r="P897" i="5" a="1"/>
  <c r="P897" i="5" s="1"/>
  <c r="P898" i="5" a="1"/>
  <c r="P898" i="5" s="1"/>
  <c r="P899" i="5" a="1"/>
  <c r="P899" i="5" s="1"/>
  <c r="P900" i="5" a="1"/>
  <c r="P900" i="5" s="1"/>
  <c r="P901" i="5" a="1"/>
  <c r="P901" i="5" s="1"/>
  <c r="P902" i="5" a="1"/>
  <c r="P902" i="5" s="1"/>
  <c r="P903" i="5" a="1"/>
  <c r="P903" i="5" s="1"/>
  <c r="P904" i="5" a="1"/>
  <c r="P904" i="5" s="1"/>
  <c r="P905" i="5" a="1"/>
  <c r="P905" i="5" s="1"/>
  <c r="P906" i="5" a="1"/>
  <c r="P906" i="5" s="1"/>
  <c r="P907" i="5" a="1"/>
  <c r="P907" i="5" s="1"/>
  <c r="P908" i="5" a="1"/>
  <c r="P908" i="5" s="1"/>
  <c r="P909" i="5" a="1"/>
  <c r="P909" i="5" s="1"/>
  <c r="P910" i="5" a="1"/>
  <c r="P910" i="5" s="1"/>
  <c r="P911" i="5" a="1"/>
  <c r="P911" i="5" s="1"/>
  <c r="P912" i="5" a="1"/>
  <c r="P912" i="5" s="1"/>
  <c r="P913" i="5" a="1"/>
  <c r="P913" i="5" s="1"/>
  <c r="P914" i="5" a="1"/>
  <c r="P914" i="5" s="1"/>
  <c r="P915" i="5" a="1"/>
  <c r="P915" i="5" s="1"/>
  <c r="P916" i="5" a="1"/>
  <c r="P916" i="5" s="1"/>
  <c r="P917" i="5" a="1"/>
  <c r="P917" i="5" s="1"/>
  <c r="P918" i="5" a="1"/>
  <c r="P918" i="5" s="1"/>
  <c r="P919" i="5" a="1"/>
  <c r="P919" i="5" s="1"/>
  <c r="P920" i="5" a="1"/>
  <c r="P920" i="5" s="1"/>
  <c r="P921" i="5" a="1"/>
  <c r="P921" i="5" s="1"/>
  <c r="P922" i="5" a="1"/>
  <c r="P922" i="5" s="1"/>
  <c r="P923" i="5" a="1"/>
  <c r="P923" i="5" s="1"/>
  <c r="P924" i="5" a="1"/>
  <c r="P924" i="5" s="1"/>
  <c r="P925" i="5" a="1"/>
  <c r="P925" i="5" s="1"/>
  <c r="P926" i="5" a="1"/>
  <c r="P926" i="5" s="1"/>
  <c r="P927" i="5" a="1"/>
  <c r="P927" i="5" s="1"/>
  <c r="P928" i="5" a="1"/>
  <c r="P928" i="5" s="1"/>
  <c r="P929" i="5" a="1"/>
  <c r="P929" i="5" s="1"/>
  <c r="P930" i="5" a="1"/>
  <c r="P930" i="5" s="1"/>
  <c r="P931" i="5" a="1"/>
  <c r="P931" i="5" s="1"/>
  <c r="P932" i="5" a="1"/>
  <c r="P932" i="5" s="1"/>
  <c r="P933" i="5" a="1"/>
  <c r="P933" i="5" s="1"/>
  <c r="P934" i="5" a="1"/>
  <c r="P934" i="5" s="1"/>
  <c r="P935" i="5" a="1"/>
  <c r="P935" i="5" s="1"/>
  <c r="P936" i="5" a="1"/>
  <c r="P936" i="5" s="1"/>
  <c r="P937" i="5" a="1"/>
  <c r="P937" i="5" s="1"/>
  <c r="P938" i="5" a="1"/>
  <c r="P938" i="5" s="1"/>
  <c r="P939" i="5" a="1"/>
  <c r="P939" i="5" s="1"/>
  <c r="P940" i="5" a="1"/>
  <c r="P940" i="5" s="1"/>
  <c r="P941" i="5" a="1"/>
  <c r="P941" i="5" s="1"/>
  <c r="P942" i="5" a="1"/>
  <c r="P942" i="5" s="1"/>
  <c r="P943" i="5" a="1"/>
  <c r="P943" i="5" s="1"/>
  <c r="P944" i="5" a="1"/>
  <c r="P944" i="5" s="1"/>
  <c r="P945" i="5" a="1"/>
  <c r="P945" i="5" s="1"/>
  <c r="P946" i="5" a="1"/>
  <c r="P946" i="5" s="1"/>
  <c r="P947" i="5" a="1"/>
  <c r="P947" i="5" s="1"/>
  <c r="P948" i="5" a="1"/>
  <c r="P948" i="5" s="1"/>
  <c r="P949" i="5" a="1"/>
  <c r="P949" i="5" s="1"/>
  <c r="P950" i="5" a="1"/>
  <c r="P950" i="5" s="1"/>
  <c r="P951" i="5" a="1"/>
  <c r="P951" i="5" s="1"/>
  <c r="P952" i="5" a="1"/>
  <c r="P952" i="5" s="1"/>
  <c r="P953" i="5" a="1"/>
  <c r="P953" i="5" s="1"/>
  <c r="P954" i="5" a="1"/>
  <c r="P954" i="5" s="1"/>
  <c r="P955" i="5" a="1"/>
  <c r="P955" i="5" s="1"/>
  <c r="P956" i="5" a="1"/>
  <c r="P956" i="5" s="1"/>
  <c r="P957" i="5" a="1"/>
  <c r="P957" i="5" s="1"/>
  <c r="P958" i="5" a="1"/>
  <c r="P958" i="5" s="1"/>
  <c r="P959" i="5" a="1"/>
  <c r="P959" i="5" s="1"/>
  <c r="P960" i="5" a="1"/>
  <c r="P960" i="5" s="1"/>
  <c r="P961" i="5" a="1"/>
  <c r="P961" i="5" s="1"/>
  <c r="P962" i="5" a="1"/>
  <c r="P962" i="5" s="1"/>
  <c r="P963" i="5" a="1"/>
  <c r="P963" i="5" s="1"/>
  <c r="P964" i="5" a="1"/>
  <c r="P964" i="5" s="1"/>
  <c r="P965" i="5" a="1"/>
  <c r="P965" i="5" s="1"/>
  <c r="P966" i="5" a="1"/>
  <c r="P966" i="5" s="1"/>
  <c r="P967" i="5" a="1"/>
  <c r="P967" i="5" s="1"/>
  <c r="P968" i="5" a="1"/>
  <c r="P968" i="5" s="1"/>
  <c r="P969" i="5" a="1"/>
  <c r="P969" i="5" s="1"/>
  <c r="P970" i="5" a="1"/>
  <c r="P970" i="5" s="1"/>
  <c r="P971" i="5" a="1"/>
  <c r="P971" i="5" s="1"/>
  <c r="P972" i="5" a="1"/>
  <c r="P972" i="5" s="1"/>
  <c r="P973" i="5" a="1"/>
  <c r="P973" i="5" s="1"/>
  <c r="P974" i="5" a="1"/>
  <c r="P974" i="5" s="1"/>
  <c r="P975" i="5" a="1"/>
  <c r="P975" i="5" s="1"/>
  <c r="P976" i="5" a="1"/>
  <c r="P976" i="5" s="1"/>
  <c r="P977" i="5" a="1"/>
  <c r="P977" i="5" s="1"/>
  <c r="P978" i="5" a="1"/>
  <c r="P978" i="5" s="1"/>
  <c r="P979" i="5" a="1"/>
  <c r="P979" i="5" s="1"/>
  <c r="P980" i="5" a="1"/>
  <c r="P980" i="5" s="1"/>
  <c r="P981" i="5" a="1"/>
  <c r="P981" i="5" s="1"/>
  <c r="P982" i="5" a="1"/>
  <c r="P982" i="5" s="1"/>
  <c r="P983" i="5" a="1"/>
  <c r="P983" i="5" s="1"/>
  <c r="P984" i="5" a="1"/>
  <c r="P984" i="5" s="1"/>
  <c r="P985" i="5" a="1"/>
  <c r="P985" i="5" s="1"/>
  <c r="P986" i="5" a="1"/>
  <c r="P986" i="5" s="1"/>
  <c r="P987" i="5" a="1"/>
  <c r="P987" i="5" s="1"/>
  <c r="P988" i="5" a="1"/>
  <c r="P988" i="5" s="1"/>
  <c r="P989" i="5" a="1"/>
  <c r="P989" i="5" s="1"/>
  <c r="P990" i="5" a="1"/>
  <c r="P990" i="5" s="1"/>
  <c r="P991" i="5" a="1"/>
  <c r="P991" i="5" s="1"/>
  <c r="P992" i="5" a="1"/>
  <c r="P992" i="5" s="1"/>
  <c r="P993" i="5" a="1"/>
  <c r="P993" i="5" s="1"/>
  <c r="P994" i="5" a="1"/>
  <c r="P994" i="5" s="1"/>
  <c r="P995" i="5" a="1"/>
  <c r="P995" i="5" s="1"/>
  <c r="P996" i="5" a="1"/>
  <c r="P996" i="5" s="1"/>
  <c r="P997" i="5" a="1"/>
  <c r="P997" i="5" s="1"/>
  <c r="P998" i="5" a="1"/>
  <c r="P998" i="5" s="1"/>
  <c r="P999" i="5" a="1"/>
  <c r="P999" i="5" s="1"/>
  <c r="P1000" i="5" a="1"/>
  <c r="P1000" i="5" s="1"/>
  <c r="P1001" i="5" a="1"/>
  <c r="P1001" i="5" s="1"/>
  <c r="P1002" i="5" a="1"/>
  <c r="P1002" i="5" s="1"/>
  <c r="P1003" i="5" a="1"/>
  <c r="P1003" i="5" s="1"/>
  <c r="P1004" i="5" a="1"/>
  <c r="P1004" i="5" s="1"/>
  <c r="P1005" i="5" a="1"/>
  <c r="P1005" i="5" s="1"/>
  <c r="P1006" i="5" a="1"/>
  <c r="P1006" i="5" s="1"/>
  <c r="P1007" i="5" a="1"/>
  <c r="P1007" i="5" s="1"/>
  <c r="P1008" i="5" a="1"/>
  <c r="P1008" i="5" s="1"/>
  <c r="P1009" i="5" a="1"/>
  <c r="P1009" i="5" s="1"/>
  <c r="P1010" i="5" a="1"/>
  <c r="P1010" i="5" s="1"/>
  <c r="P1011" i="5" a="1"/>
  <c r="P1011" i="5" s="1"/>
  <c r="P1012" i="5" a="1"/>
  <c r="P1012" i="5" s="1"/>
  <c r="P1013" i="5" a="1"/>
  <c r="P1013" i="5" s="1"/>
  <c r="P1014" i="5" a="1"/>
  <c r="P1014" i="5" s="1"/>
  <c r="P1015" i="5" a="1"/>
  <c r="P1015" i="5" s="1"/>
  <c r="P1016" i="5" a="1"/>
  <c r="P1016" i="5" s="1"/>
  <c r="P1017" i="5" a="1"/>
  <c r="P1017" i="5" s="1"/>
  <c r="P1018" i="5" a="1"/>
  <c r="P1018" i="5" s="1"/>
  <c r="P1019" i="5" a="1"/>
  <c r="P1019" i="5" s="1"/>
  <c r="P1020" i="5" a="1"/>
  <c r="P1020" i="5" s="1"/>
  <c r="P1021" i="5" a="1"/>
  <c r="P1021" i="5" s="1"/>
  <c r="P1022" i="5" a="1"/>
  <c r="P1022" i="5" s="1"/>
  <c r="P1023" i="5" a="1"/>
  <c r="P1023" i="5" s="1"/>
  <c r="P1024" i="5" a="1"/>
  <c r="P1024" i="5" s="1"/>
  <c r="P1025" i="5" a="1"/>
  <c r="P1025" i="5" s="1"/>
  <c r="P1026" i="5" a="1"/>
  <c r="P1026" i="5" s="1"/>
  <c r="P1027" i="5" a="1"/>
  <c r="P1027" i="5" s="1"/>
  <c r="P1028" i="5" a="1"/>
  <c r="P1028" i="5" s="1"/>
  <c r="P1029" i="5" a="1"/>
  <c r="P1029" i="5" s="1"/>
  <c r="P1030" i="5" a="1"/>
  <c r="P1030" i="5" s="1"/>
  <c r="P1031" i="5" a="1"/>
  <c r="P1031" i="5" s="1"/>
  <c r="P1032" i="5" a="1"/>
  <c r="P1032" i="5" s="1"/>
  <c r="P1033" i="5" a="1"/>
  <c r="P1033" i="5" s="1"/>
  <c r="P1034" i="5" a="1"/>
  <c r="P1034" i="5" s="1"/>
  <c r="P1035" i="5" a="1"/>
  <c r="P1035" i="5" s="1"/>
  <c r="P1036" i="5" a="1"/>
  <c r="P1036" i="5" s="1"/>
  <c r="P1037" i="5" a="1"/>
  <c r="P1037" i="5" s="1"/>
  <c r="P1038" i="5" a="1"/>
  <c r="P1038" i="5" s="1"/>
  <c r="P1039" i="5" a="1"/>
  <c r="P1039" i="5" s="1"/>
  <c r="P1040" i="5" a="1"/>
  <c r="P1040" i="5" s="1"/>
  <c r="P1041" i="5" a="1"/>
  <c r="P1041" i="5" s="1"/>
  <c r="P1042" i="5" a="1"/>
  <c r="P1042" i="5" s="1"/>
  <c r="P1043" i="5" a="1"/>
  <c r="P1043" i="5" s="1"/>
  <c r="P1044" i="5" a="1"/>
  <c r="P1044" i="5" s="1"/>
  <c r="P1045" i="5" a="1"/>
  <c r="P1045" i="5" s="1"/>
  <c r="P1046" i="5" a="1"/>
  <c r="P1046" i="5" s="1"/>
  <c r="P1047" i="5" a="1"/>
  <c r="P1047" i="5" s="1"/>
  <c r="P1048" i="5" a="1"/>
  <c r="P1048" i="5" s="1"/>
  <c r="P1049" i="5" a="1"/>
  <c r="P1049" i="5" s="1"/>
  <c r="P1050" i="5" a="1"/>
  <c r="P1050" i="5" s="1"/>
  <c r="P1051" i="5" a="1"/>
  <c r="P1051" i="5" s="1"/>
  <c r="P1052" i="5" a="1"/>
  <c r="P1052" i="5" s="1"/>
  <c r="P1053" i="5" a="1"/>
  <c r="P1053" i="5" s="1"/>
  <c r="P1054" i="5" a="1"/>
  <c r="P1054" i="5" s="1"/>
  <c r="P1055" i="5" a="1"/>
  <c r="P1055" i="5" s="1"/>
  <c r="P1056" i="5" a="1"/>
  <c r="P1056" i="5" s="1"/>
  <c r="P1057" i="5" a="1"/>
  <c r="P1057" i="5" s="1"/>
  <c r="P1058" i="5" a="1"/>
  <c r="P1058" i="5" s="1"/>
  <c r="P1059" i="5" a="1"/>
  <c r="P1059" i="5" s="1"/>
  <c r="P1060" i="5" a="1"/>
  <c r="P1060" i="5" s="1"/>
  <c r="P1061" i="5" a="1"/>
  <c r="P1061" i="5" s="1"/>
  <c r="P1062" i="5" a="1"/>
  <c r="P1062" i="5" s="1"/>
  <c r="P1063" i="5" a="1"/>
  <c r="P1063" i="5" s="1"/>
  <c r="P1064" i="5" a="1"/>
  <c r="P1064" i="5" s="1"/>
  <c r="P1065" i="5" a="1"/>
  <c r="P1065" i="5" s="1"/>
  <c r="P1066" i="5" a="1"/>
  <c r="P1066" i="5" s="1"/>
  <c r="P1067" i="5" a="1"/>
  <c r="P1067" i="5" s="1"/>
  <c r="P1068" i="5" a="1"/>
  <c r="P1068" i="5" s="1"/>
  <c r="P1069" i="5" a="1"/>
  <c r="P1069" i="5" s="1"/>
  <c r="P1070" i="5" a="1"/>
  <c r="P1070" i="5" s="1"/>
  <c r="P1071" i="5" a="1"/>
  <c r="P1071" i="5" s="1"/>
  <c r="P1072" i="5" a="1"/>
  <c r="P1072" i="5" s="1"/>
  <c r="P1073" i="5" a="1"/>
  <c r="P1073" i="5" s="1"/>
  <c r="P1074" i="5" a="1"/>
  <c r="P1074" i="5" s="1"/>
  <c r="P1075" i="5" a="1"/>
  <c r="P1075" i="5" s="1"/>
  <c r="P1076" i="5" a="1"/>
  <c r="P1076" i="5" s="1"/>
  <c r="P1077" i="5" a="1"/>
  <c r="P1077" i="5" s="1"/>
  <c r="P1078" i="5" a="1"/>
  <c r="P1078" i="5" s="1"/>
  <c r="P1079" i="5" a="1"/>
  <c r="P1079" i="5" s="1"/>
  <c r="P1080" i="5" a="1"/>
  <c r="P1080" i="5" s="1"/>
  <c r="P1081" i="5" a="1"/>
  <c r="P1081" i="5" s="1"/>
  <c r="P1082" i="5" a="1"/>
  <c r="P1082" i="5" s="1"/>
  <c r="P1083" i="5" a="1"/>
  <c r="P1083" i="5" s="1"/>
  <c r="P1084" i="5" a="1"/>
  <c r="P1084" i="5" s="1"/>
  <c r="P1085" i="5" a="1"/>
  <c r="P1085" i="5" s="1"/>
  <c r="P1086" i="5" a="1"/>
  <c r="P1086" i="5" s="1"/>
  <c r="P1087" i="5" a="1"/>
  <c r="P1087" i="5" s="1"/>
  <c r="P1088" i="5" a="1"/>
  <c r="P1088" i="5" s="1"/>
  <c r="P1089" i="5" a="1"/>
  <c r="P1089" i="5" s="1"/>
  <c r="P1090" i="5" a="1"/>
  <c r="P1090" i="5" s="1"/>
  <c r="P1091" i="5" a="1"/>
  <c r="P1091" i="5" s="1"/>
  <c r="P1092" i="5" a="1"/>
  <c r="P1092" i="5" s="1"/>
  <c r="P1093" i="5" a="1"/>
  <c r="P1093" i="5" s="1"/>
  <c r="P1094" i="5" a="1"/>
  <c r="P1094" i="5" s="1"/>
  <c r="P1095" i="5" a="1"/>
  <c r="P1095" i="5" s="1"/>
  <c r="P1096" i="5" a="1"/>
  <c r="P1096" i="5" s="1"/>
  <c r="P1097" i="5" a="1"/>
  <c r="P1097" i="5" s="1"/>
  <c r="P1098" i="5" a="1"/>
  <c r="P1098" i="5" s="1"/>
  <c r="P1099" i="5" a="1"/>
  <c r="P1099" i="5" s="1"/>
  <c r="P1100" i="5" a="1"/>
  <c r="P1100" i="5" s="1"/>
  <c r="P1101" i="5" a="1"/>
  <c r="P1101" i="5" s="1"/>
  <c r="P1102" i="5" a="1"/>
  <c r="P1102" i="5" s="1"/>
  <c r="P1103" i="5" a="1"/>
  <c r="P1103" i="5" s="1"/>
  <c r="P1104" i="5" a="1"/>
  <c r="P1104" i="5" s="1"/>
  <c r="P1105" i="5" a="1"/>
  <c r="P1105" i="5" s="1"/>
  <c r="P1106" i="5" a="1"/>
  <c r="P1106" i="5" s="1"/>
  <c r="P1107" i="5" a="1"/>
  <c r="P1107" i="5" s="1"/>
  <c r="P1108" i="5" a="1"/>
  <c r="P1108" i="5" s="1"/>
  <c r="P1109" i="5" a="1"/>
  <c r="P1109" i="5" s="1"/>
  <c r="P1110" i="5" a="1"/>
  <c r="P1110" i="5" s="1"/>
  <c r="P1111" i="5" a="1"/>
  <c r="P1111" i="5" s="1"/>
  <c r="P1112" i="5" a="1"/>
  <c r="P1112" i="5" s="1"/>
  <c r="P1113" i="5" a="1"/>
  <c r="P1113" i="5" s="1"/>
  <c r="P1114" i="5" a="1"/>
  <c r="P1114" i="5" s="1"/>
  <c r="P1115" i="5" a="1"/>
  <c r="P1115" i="5" s="1"/>
  <c r="P1116" i="5" a="1"/>
  <c r="P1116" i="5" s="1"/>
  <c r="P1117" i="5" a="1"/>
  <c r="P1117" i="5" s="1"/>
  <c r="P1118" i="5" a="1"/>
  <c r="P1118" i="5" s="1"/>
  <c r="P1119" i="5" a="1"/>
  <c r="P1119" i="5" s="1"/>
  <c r="P1120" i="5" a="1"/>
  <c r="P1120" i="5" s="1"/>
  <c r="P1121" i="5" a="1"/>
  <c r="P1121" i="5" s="1"/>
  <c r="P1122" i="5" a="1"/>
  <c r="P1122" i="5" s="1"/>
  <c r="P1123" i="5" a="1"/>
  <c r="P1123" i="5" s="1"/>
  <c r="P1124" i="5" a="1"/>
  <c r="P1124" i="5" s="1"/>
  <c r="P1125" i="5" a="1"/>
  <c r="P1125" i="5" s="1"/>
  <c r="P1126" i="5" a="1"/>
  <c r="P1126" i="5" s="1"/>
  <c r="P1127" i="5" a="1"/>
  <c r="P1127" i="5" s="1"/>
  <c r="P1128" i="5" a="1"/>
  <c r="P1128" i="5" s="1"/>
  <c r="P1129" i="5" a="1"/>
  <c r="P1129" i="5" s="1"/>
  <c r="P1130" i="5" a="1"/>
  <c r="P1130" i="5" s="1"/>
  <c r="P1131" i="5" a="1"/>
  <c r="P1131" i="5" s="1"/>
  <c r="P1132" i="5" a="1"/>
  <c r="P1132" i="5" s="1"/>
  <c r="P1133" i="5" a="1"/>
  <c r="P1133" i="5" s="1"/>
  <c r="P1134" i="5" a="1"/>
  <c r="P1134" i="5" s="1"/>
  <c r="P1135" i="5" a="1"/>
  <c r="P1135" i="5" s="1"/>
  <c r="P1136" i="5" a="1"/>
  <c r="P1136" i="5" s="1"/>
  <c r="P1137" i="5" a="1"/>
  <c r="P1137" i="5" s="1"/>
  <c r="P1138" i="5" a="1"/>
  <c r="P1138" i="5" s="1"/>
  <c r="P1139" i="5" a="1"/>
  <c r="P1139" i="5" s="1"/>
  <c r="P1140" i="5" a="1"/>
  <c r="P1140" i="5" s="1"/>
  <c r="P1141" i="5" a="1"/>
  <c r="P1141" i="5" s="1"/>
  <c r="P1142" i="5" a="1"/>
  <c r="P1142" i="5" s="1"/>
  <c r="P1143" i="5" a="1"/>
  <c r="P1143" i="5" s="1"/>
  <c r="P1144" i="5" a="1"/>
  <c r="P1144" i="5" s="1"/>
  <c r="P1145" i="5" a="1"/>
  <c r="P1145" i="5" s="1"/>
  <c r="P1146" i="5" a="1"/>
  <c r="P1146" i="5" s="1"/>
  <c r="P1147" i="5" a="1"/>
  <c r="P1147" i="5" s="1"/>
  <c r="P1148" i="5" a="1"/>
  <c r="P1148" i="5" s="1"/>
  <c r="P1149" i="5" a="1"/>
  <c r="P1149" i="5" s="1"/>
  <c r="P1150" i="5" a="1"/>
  <c r="P1150" i="5" s="1"/>
  <c r="P1151" i="5" a="1"/>
  <c r="P1151" i="5" s="1"/>
  <c r="P1152" i="5" a="1"/>
  <c r="P1152" i="5" s="1"/>
  <c r="P1153" i="5" a="1"/>
  <c r="P1153" i="5" s="1"/>
  <c r="P1154" i="5" a="1"/>
  <c r="P1154" i="5" s="1"/>
  <c r="P1155" i="5" a="1"/>
  <c r="P1155" i="5" s="1"/>
  <c r="P1156" i="5" a="1"/>
  <c r="P1156" i="5" s="1"/>
  <c r="P1157" i="5" a="1"/>
  <c r="P1157" i="5" s="1"/>
  <c r="P1158" i="5" a="1"/>
  <c r="P1158" i="5" s="1"/>
  <c r="P1159" i="5" a="1"/>
  <c r="P1159" i="5" s="1"/>
  <c r="P1160" i="5" a="1"/>
  <c r="P1160" i="5" s="1"/>
  <c r="P1161" i="5" a="1"/>
  <c r="P1161" i="5" s="1"/>
  <c r="P1162" i="5" a="1"/>
  <c r="P1162" i="5" s="1"/>
  <c r="P1163" i="5" a="1"/>
  <c r="P1163" i="5" s="1"/>
  <c r="P1164" i="5" a="1"/>
  <c r="P1164" i="5" s="1"/>
  <c r="P1165" i="5" a="1"/>
  <c r="P1165" i="5" s="1"/>
  <c r="P1166" i="5" a="1"/>
  <c r="P1166" i="5" s="1"/>
  <c r="P1167" i="5" a="1"/>
  <c r="P1167" i="5" s="1"/>
  <c r="P1168" i="5" a="1"/>
  <c r="P1168" i="5" s="1"/>
  <c r="P1169" i="5" a="1"/>
  <c r="P1169" i="5" s="1"/>
  <c r="P1170" i="5" a="1"/>
  <c r="P1170" i="5" s="1"/>
  <c r="P1171" i="5" a="1"/>
  <c r="P1171" i="5" s="1"/>
  <c r="P1172" i="5" a="1"/>
  <c r="P1172" i="5" s="1"/>
  <c r="P1173" i="5" a="1"/>
  <c r="P1173" i="5" s="1"/>
  <c r="P1174" i="5" a="1"/>
  <c r="P1174" i="5" s="1"/>
  <c r="P1175" i="5" a="1"/>
  <c r="P1175" i="5" s="1"/>
  <c r="P1176" i="5" a="1"/>
  <c r="P1176" i="5" s="1"/>
  <c r="P1177" i="5" a="1"/>
  <c r="P1177" i="5" s="1"/>
  <c r="P1178" i="5" a="1"/>
  <c r="P1178" i="5" s="1"/>
  <c r="P1179" i="5" a="1"/>
  <c r="P1179" i="5" s="1"/>
  <c r="P1180" i="5" a="1"/>
  <c r="P1180" i="5" s="1"/>
  <c r="P1181" i="5" a="1"/>
  <c r="P1181" i="5" s="1"/>
  <c r="P1182" i="5" a="1"/>
  <c r="P1182" i="5" s="1"/>
  <c r="P1183" i="5" a="1"/>
  <c r="P1183" i="5" s="1"/>
  <c r="P1184" i="5" a="1"/>
  <c r="P1184" i="5" s="1"/>
  <c r="P1185" i="5" a="1"/>
  <c r="P1185" i="5" s="1"/>
  <c r="P1186" i="5" a="1"/>
  <c r="P1186" i="5" s="1"/>
  <c r="P1187" i="5" a="1"/>
  <c r="P1187" i="5" s="1"/>
  <c r="P1188" i="5" a="1"/>
  <c r="P1188" i="5" s="1"/>
  <c r="P1189" i="5" a="1"/>
  <c r="P1189" i="5" s="1"/>
  <c r="P1190" i="5" a="1"/>
  <c r="P1190" i="5" s="1"/>
  <c r="P1191" i="5" a="1"/>
  <c r="P1191" i="5" s="1"/>
  <c r="P1192" i="5" a="1"/>
  <c r="P1192" i="5" s="1"/>
  <c r="P1193" i="5" a="1"/>
  <c r="P1193" i="5" s="1"/>
  <c r="P1194" i="5" a="1"/>
  <c r="P1194" i="5" s="1"/>
  <c r="P1195" i="5" a="1"/>
  <c r="P1195" i="5" s="1"/>
  <c r="P1196" i="5" a="1"/>
  <c r="P1196" i="5" s="1"/>
  <c r="P1197" i="5" a="1"/>
  <c r="P1197" i="5" s="1"/>
  <c r="P1198" i="5" a="1"/>
  <c r="P1198" i="5" s="1"/>
  <c r="P1199" i="5" a="1"/>
  <c r="P1199" i="5" s="1"/>
  <c r="P1200" i="5" a="1"/>
  <c r="P1200" i="5" s="1"/>
  <c r="P1201" i="5" a="1"/>
  <c r="P1201" i="5" s="1"/>
  <c r="P1202" i="5" a="1"/>
  <c r="P1202" i="5" s="1"/>
  <c r="P1203" i="5" a="1"/>
  <c r="P1203" i="5" s="1"/>
  <c r="P1204" i="5" a="1"/>
  <c r="P1204" i="5" s="1"/>
  <c r="P1205" i="5" a="1"/>
  <c r="P1205" i="5" s="1"/>
  <c r="P1206" i="5" a="1"/>
  <c r="P1206" i="5" s="1"/>
  <c r="P1207" i="5" a="1"/>
  <c r="P1207" i="5" s="1"/>
  <c r="P1208" i="5" a="1"/>
  <c r="P1208" i="5" s="1"/>
  <c r="P1209" i="5" a="1"/>
  <c r="P1209" i="5" s="1"/>
  <c r="P1210" i="5" a="1"/>
  <c r="P1210" i="5" s="1"/>
  <c r="P1211" i="5" a="1"/>
  <c r="P1211" i="5" s="1"/>
  <c r="P1212" i="5" a="1"/>
  <c r="P1212" i="5" s="1"/>
  <c r="P1213" i="5" a="1"/>
  <c r="P1213" i="5" s="1"/>
  <c r="P1214" i="5" a="1"/>
  <c r="P1214" i="5" s="1"/>
  <c r="P1215" i="5" a="1"/>
  <c r="P1215" i="5" s="1"/>
  <c r="P1216" i="5" a="1"/>
  <c r="P1216" i="5" s="1"/>
  <c r="P1217" i="5" a="1"/>
  <c r="P1217" i="5" s="1"/>
  <c r="P1218" i="5" a="1"/>
  <c r="P1218" i="5" s="1"/>
  <c r="P1219" i="5" a="1"/>
  <c r="P1219" i="5" s="1"/>
  <c r="P1220" i="5" a="1"/>
  <c r="P1220" i="5" s="1"/>
  <c r="P1221" i="5" a="1"/>
  <c r="P1221" i="5" s="1"/>
  <c r="P1222" i="5" a="1"/>
  <c r="P1222" i="5" s="1"/>
  <c r="P1223" i="5" a="1"/>
  <c r="P1223" i="5" s="1"/>
  <c r="P1224" i="5" a="1"/>
  <c r="P1224" i="5" s="1"/>
  <c r="P1225" i="5" a="1"/>
  <c r="P1225" i="5" s="1"/>
  <c r="P1226" i="5" a="1"/>
  <c r="P1226" i="5" s="1"/>
  <c r="P1227" i="5" a="1"/>
  <c r="P1227" i="5" s="1"/>
  <c r="P1228" i="5" a="1"/>
  <c r="P1228" i="5" s="1"/>
  <c r="P1229" i="5" a="1"/>
  <c r="P1229" i="5" s="1"/>
  <c r="P1230" i="5" a="1"/>
  <c r="P1230" i="5" s="1"/>
  <c r="P1231" i="5" a="1"/>
  <c r="P1231" i="5" s="1"/>
  <c r="P1232" i="5" a="1"/>
  <c r="P1232" i="5" s="1"/>
  <c r="P1233" i="5" a="1"/>
  <c r="P1233" i="5" s="1"/>
  <c r="P1234" i="5" a="1"/>
  <c r="P1234" i="5" s="1"/>
  <c r="P1235" i="5" a="1"/>
  <c r="P1235" i="5" s="1"/>
  <c r="P1236" i="5" a="1"/>
  <c r="P1236" i="5" s="1"/>
  <c r="P1237" i="5" a="1"/>
  <c r="P1237" i="5" s="1"/>
  <c r="P1238" i="5" a="1"/>
  <c r="P1238" i="5" s="1"/>
  <c r="P1239" i="5" a="1"/>
  <c r="P1239" i="5" s="1"/>
  <c r="P1240" i="5" a="1"/>
  <c r="P1240" i="5" s="1"/>
  <c r="P1241" i="5" a="1"/>
  <c r="P1241" i="5" s="1"/>
  <c r="P1242" i="5" a="1"/>
  <c r="P1242" i="5" s="1"/>
  <c r="P1243" i="5" a="1"/>
  <c r="P1243" i="5" s="1"/>
  <c r="P1244" i="5" a="1"/>
  <c r="P1244" i="5" s="1"/>
  <c r="P1245" i="5" a="1"/>
  <c r="P1245" i="5" s="1"/>
  <c r="P1246" i="5" a="1"/>
  <c r="P1246" i="5" s="1"/>
  <c r="P1247" i="5" a="1"/>
  <c r="P1247" i="5" s="1"/>
  <c r="P1248" i="5" a="1"/>
  <c r="P1248" i="5" s="1"/>
  <c r="P1249" i="5" a="1"/>
  <c r="P1249" i="5" s="1"/>
  <c r="P1250" i="5" a="1"/>
  <c r="P1250" i="5" s="1"/>
  <c r="P1251" i="5" a="1"/>
  <c r="P1251" i="5" s="1"/>
  <c r="P1252" i="5" a="1"/>
  <c r="P1252" i="5" s="1"/>
  <c r="P1253" i="5" a="1"/>
  <c r="P1253" i="5" s="1"/>
  <c r="P1254" i="5" a="1"/>
  <c r="P1254" i="5" s="1"/>
  <c r="P1255" i="5" a="1"/>
  <c r="P1255" i="5" s="1"/>
  <c r="P1256" i="5" a="1"/>
  <c r="P1256" i="5" s="1"/>
  <c r="P1257" i="5" a="1"/>
  <c r="P1257" i="5" s="1"/>
  <c r="P1258" i="5" a="1"/>
  <c r="P1258" i="5" s="1"/>
  <c r="P1259" i="5" a="1"/>
  <c r="P1259" i="5" s="1"/>
  <c r="P1260" i="5" a="1"/>
  <c r="P1260" i="5" s="1"/>
  <c r="P1261" i="5" a="1"/>
  <c r="P1261" i="5" s="1"/>
  <c r="P1262" i="5" a="1"/>
  <c r="P1262" i="5" s="1"/>
  <c r="P1263" i="5" a="1"/>
  <c r="P1263" i="5" s="1"/>
  <c r="P1264" i="5" a="1"/>
  <c r="P1264" i="5" s="1"/>
  <c r="P1265" i="5" a="1"/>
  <c r="P1265" i="5" s="1"/>
  <c r="P1266" i="5" a="1"/>
  <c r="P1266" i="5" s="1"/>
  <c r="P1267" i="5" a="1"/>
  <c r="P1267" i="5" s="1"/>
  <c r="P1268" i="5" a="1"/>
  <c r="P1268" i="5" s="1"/>
  <c r="P1269" i="5" a="1"/>
  <c r="P1269" i="5" s="1"/>
  <c r="P1270" i="5" a="1"/>
  <c r="P1270" i="5" s="1"/>
  <c r="P1271" i="5" a="1"/>
  <c r="P1271" i="5" s="1"/>
  <c r="P1272" i="5" a="1"/>
  <c r="P1272" i="5" s="1"/>
  <c r="P1273" i="5" a="1"/>
  <c r="P1273" i="5" s="1"/>
  <c r="P1274" i="5" a="1"/>
  <c r="P1274" i="5" s="1"/>
  <c r="P1275" i="5" a="1"/>
  <c r="P1275" i="5" s="1"/>
  <c r="P1276" i="5" a="1"/>
  <c r="P1276" i="5" s="1"/>
  <c r="P1277" i="5" a="1"/>
  <c r="P1277" i="5" s="1"/>
  <c r="P1278" i="5" a="1"/>
  <c r="P1278" i="5" s="1"/>
  <c r="P1279" i="5" a="1"/>
  <c r="P1279" i="5" s="1"/>
  <c r="P1280" i="5" a="1"/>
  <c r="P1280" i="5" s="1"/>
  <c r="P1281" i="5" a="1"/>
  <c r="P1281" i="5" s="1"/>
  <c r="P1282" i="5" a="1"/>
  <c r="P1282" i="5" s="1"/>
  <c r="P1283" i="5" a="1"/>
  <c r="P1283" i="5" s="1"/>
  <c r="P1284" i="5" a="1"/>
  <c r="P1284" i="5" s="1"/>
  <c r="P1285" i="5" a="1"/>
  <c r="P1285" i="5" s="1"/>
  <c r="P1286" i="5" a="1"/>
  <c r="P1286" i="5" s="1"/>
  <c r="P1287" i="5" a="1"/>
  <c r="P1287" i="5" s="1"/>
  <c r="P1288" i="5" a="1"/>
  <c r="P1288" i="5" s="1"/>
  <c r="P1289" i="5" a="1"/>
  <c r="P1289" i="5" s="1"/>
  <c r="P1290" i="5" a="1"/>
  <c r="P1290" i="5" s="1"/>
  <c r="P1291" i="5" a="1"/>
  <c r="P1291" i="5" s="1"/>
  <c r="P1292" i="5" a="1"/>
  <c r="P1292" i="5" s="1"/>
  <c r="P1293" i="5" a="1"/>
  <c r="P1293" i="5" s="1"/>
  <c r="P1294" i="5" a="1"/>
  <c r="P1294" i="5" s="1"/>
  <c r="P1295" i="5" a="1"/>
  <c r="P1295" i="5" s="1"/>
  <c r="P1296" i="5" a="1"/>
  <c r="P1296" i="5" s="1"/>
  <c r="P1297" i="5" a="1"/>
  <c r="P1297" i="5" s="1"/>
  <c r="P1298" i="5" a="1"/>
  <c r="P1298" i="5" s="1"/>
  <c r="P1299" i="5" a="1"/>
  <c r="P1299" i="5" s="1"/>
  <c r="P1300" i="5" a="1"/>
  <c r="P1300" i="5" s="1"/>
  <c r="P1301" i="5" a="1"/>
  <c r="P1301" i="5" s="1"/>
  <c r="P1302" i="5" a="1"/>
  <c r="P1302" i="5" s="1"/>
  <c r="P1303" i="5" a="1"/>
  <c r="P1303" i="5" s="1"/>
  <c r="P1304" i="5" a="1"/>
  <c r="P1304" i="5" s="1"/>
  <c r="P1305" i="5" a="1"/>
  <c r="P1305" i="5" s="1"/>
  <c r="P1306" i="5" a="1"/>
  <c r="P1306" i="5" s="1"/>
  <c r="P1307" i="5" a="1"/>
  <c r="P1307" i="5" s="1"/>
  <c r="P1308" i="5" a="1"/>
  <c r="P1308" i="5" s="1"/>
  <c r="P1309" i="5" a="1"/>
  <c r="P1309" i="5" s="1"/>
  <c r="P1310" i="5" a="1"/>
  <c r="P1310" i="5" s="1"/>
  <c r="P1311" i="5" a="1"/>
  <c r="P1311" i="5" s="1"/>
  <c r="P1312" i="5" a="1"/>
  <c r="P1312" i="5" s="1"/>
  <c r="P1313" i="5" a="1"/>
  <c r="P1313" i="5" s="1"/>
  <c r="P1314" i="5" a="1"/>
  <c r="P1314" i="5" s="1"/>
  <c r="P1315" i="5" a="1"/>
  <c r="P1315" i="5" s="1"/>
  <c r="P1316" i="5" a="1"/>
  <c r="P1316" i="5" s="1"/>
  <c r="P1317" i="5" a="1"/>
  <c r="P1317" i="5" s="1"/>
  <c r="P1318" i="5" a="1"/>
  <c r="P1318" i="5" s="1"/>
  <c r="P1319" i="5" a="1"/>
  <c r="P1319" i="5" s="1"/>
  <c r="P1320" i="5" a="1"/>
  <c r="P1320" i="5" s="1"/>
  <c r="P1321" i="5" a="1"/>
  <c r="P1321" i="5" s="1"/>
  <c r="P1322" i="5" a="1"/>
  <c r="P1322" i="5" s="1"/>
  <c r="P1323" i="5" a="1"/>
  <c r="P1323" i="5" s="1"/>
  <c r="P1324" i="5" a="1"/>
  <c r="P1324" i="5" s="1"/>
  <c r="P1325" i="5" a="1"/>
  <c r="P1325" i="5" s="1"/>
  <c r="P1326" i="5" a="1"/>
  <c r="P1326" i="5" s="1"/>
  <c r="P1327" i="5" a="1"/>
  <c r="P1327" i="5" s="1"/>
  <c r="P1328" i="5" a="1"/>
  <c r="P1328" i="5" s="1"/>
  <c r="P1329" i="5" a="1"/>
  <c r="P1329" i="5" s="1"/>
  <c r="P1330" i="5" a="1"/>
  <c r="P1330" i="5" s="1"/>
  <c r="P1331" i="5" a="1"/>
  <c r="P1331" i="5" s="1"/>
  <c r="P1332" i="5" a="1"/>
  <c r="P1332" i="5" s="1"/>
  <c r="P1333" i="5" a="1"/>
  <c r="P1333" i="5" s="1"/>
  <c r="P1334" i="5" a="1"/>
  <c r="P1334" i="5" s="1"/>
  <c r="P1335" i="5" a="1"/>
  <c r="P1335" i="5" s="1"/>
  <c r="P1336" i="5" a="1"/>
  <c r="P1336" i="5" s="1"/>
  <c r="P1337" i="5" a="1"/>
  <c r="P1337" i="5" s="1"/>
  <c r="P1338" i="5" a="1"/>
  <c r="P1338" i="5" s="1"/>
  <c r="P1339" i="5" a="1"/>
  <c r="P1339" i="5" s="1"/>
  <c r="P1340" i="5" a="1"/>
  <c r="P1340" i="5" s="1"/>
  <c r="P1341" i="5" a="1"/>
  <c r="P1341" i="5" s="1"/>
  <c r="P1342" i="5" a="1"/>
  <c r="P1342" i="5" s="1"/>
  <c r="P1343" i="5" a="1"/>
  <c r="P1343" i="5" s="1"/>
  <c r="P1344" i="5" a="1"/>
  <c r="P1344" i="5" s="1"/>
  <c r="P1345" i="5" a="1"/>
  <c r="P1345" i="5" s="1"/>
  <c r="P1346" i="5" a="1"/>
  <c r="P1346" i="5" s="1"/>
  <c r="P1347" i="5" a="1"/>
  <c r="P1347" i="5" s="1"/>
  <c r="P1348" i="5" a="1"/>
  <c r="P1348" i="5" s="1"/>
  <c r="P1349" i="5" a="1"/>
  <c r="P1349" i="5" s="1"/>
  <c r="P1350" i="5" a="1"/>
  <c r="P1350" i="5" s="1"/>
  <c r="P1351" i="5" a="1"/>
  <c r="P1351" i="5" s="1"/>
  <c r="P1352" i="5" a="1"/>
  <c r="P1352" i="5" s="1"/>
  <c r="P1353" i="5" a="1"/>
  <c r="P1353" i="5" s="1"/>
  <c r="P1354" i="5" a="1"/>
  <c r="P1354" i="5" s="1"/>
  <c r="P1355" i="5" a="1"/>
  <c r="P1355" i="5" s="1"/>
  <c r="P1356" i="5" a="1"/>
  <c r="P1356" i="5" s="1"/>
  <c r="P1357" i="5" a="1"/>
  <c r="P1357" i="5" s="1"/>
  <c r="P1358" i="5" a="1"/>
  <c r="P1358" i="5" s="1"/>
  <c r="P1359" i="5" a="1"/>
  <c r="P1359" i="5" s="1"/>
  <c r="P1360" i="5" a="1"/>
  <c r="P1360" i="5" s="1"/>
  <c r="P1361" i="5" a="1"/>
  <c r="P1361" i="5" s="1"/>
  <c r="P1362" i="5" a="1"/>
  <c r="P1362" i="5" s="1"/>
  <c r="P1363" i="5" a="1"/>
  <c r="P1363" i="5" s="1"/>
  <c r="P1364" i="5" a="1"/>
  <c r="P1364" i="5" s="1"/>
  <c r="P1365" i="5" a="1"/>
  <c r="P1365" i="5" s="1"/>
  <c r="P1366" i="5" a="1"/>
  <c r="P1366" i="5" s="1"/>
  <c r="P1367" i="5" a="1"/>
  <c r="P1367" i="5" s="1"/>
  <c r="P1368" i="5" a="1"/>
  <c r="P1368" i="5" s="1"/>
  <c r="P1369" i="5" a="1"/>
  <c r="P1369" i="5" s="1"/>
  <c r="P1370" i="5" a="1"/>
  <c r="P1370" i="5" s="1"/>
  <c r="P1371" i="5" a="1"/>
  <c r="P1371" i="5" s="1"/>
  <c r="P1372" i="5" a="1"/>
  <c r="P1372" i="5" s="1"/>
  <c r="P1373" i="5" a="1"/>
  <c r="P1373" i="5" s="1"/>
  <c r="P1374" i="5" a="1"/>
  <c r="P1374" i="5" s="1"/>
  <c r="P1375" i="5" a="1"/>
  <c r="P1375" i="5" s="1"/>
  <c r="P1376" i="5" a="1"/>
  <c r="P1376" i="5" s="1"/>
  <c r="P1377" i="5" a="1"/>
  <c r="P1377" i="5" s="1"/>
  <c r="P1378" i="5" a="1"/>
  <c r="P1378" i="5" s="1"/>
  <c r="P1379" i="5" a="1"/>
  <c r="P1379" i="5" s="1"/>
  <c r="P1380" i="5" a="1"/>
  <c r="P1380" i="5" s="1"/>
  <c r="P1381" i="5" a="1"/>
  <c r="P1381" i="5" s="1"/>
  <c r="P1382" i="5" a="1"/>
  <c r="P1382" i="5" s="1"/>
  <c r="P1383" i="5" a="1"/>
  <c r="P1383" i="5" s="1"/>
  <c r="P1384" i="5" a="1"/>
  <c r="P1384" i="5" s="1"/>
  <c r="P1385" i="5" a="1"/>
  <c r="P1385" i="5" s="1"/>
  <c r="P1386" i="5" a="1"/>
  <c r="P1386" i="5" s="1"/>
  <c r="P1387" i="5" a="1"/>
  <c r="P1387" i="5" s="1"/>
  <c r="P1388" i="5" a="1"/>
  <c r="P1388" i="5" s="1"/>
  <c r="P1389" i="5" a="1"/>
  <c r="P1389" i="5" s="1"/>
  <c r="P1390" i="5" a="1"/>
  <c r="P1390" i="5" s="1"/>
  <c r="P1391" i="5" a="1"/>
  <c r="P1391" i="5" s="1"/>
  <c r="P1392" i="5" a="1"/>
  <c r="P1392" i="5" s="1"/>
  <c r="P1393" i="5" a="1"/>
  <c r="P1393" i="5" s="1"/>
  <c r="P1394" i="5" a="1"/>
  <c r="P1394" i="5" s="1"/>
  <c r="P1395" i="5" a="1"/>
  <c r="P1395" i="5" s="1"/>
  <c r="P1396" i="5" a="1"/>
  <c r="P1396" i="5" s="1"/>
  <c r="P1397" i="5" a="1"/>
  <c r="P1397" i="5" s="1"/>
  <c r="P1398" i="5" a="1"/>
  <c r="P1398" i="5" s="1"/>
  <c r="P1399" i="5" a="1"/>
  <c r="P1399" i="5" s="1"/>
  <c r="P1400" i="5" a="1"/>
  <c r="P1400" i="5" s="1"/>
  <c r="P1401" i="5" a="1"/>
  <c r="P1401" i="5" s="1"/>
  <c r="P1402" i="5" a="1"/>
  <c r="P1402" i="5" s="1"/>
  <c r="P1403" i="5" a="1"/>
  <c r="P1403" i="5" s="1"/>
  <c r="P1404" i="5" a="1"/>
  <c r="P1404" i="5" s="1"/>
  <c r="P1405" i="5" a="1"/>
  <c r="P1405" i="5" s="1"/>
  <c r="P1406" i="5" a="1"/>
  <c r="P1406" i="5" s="1"/>
  <c r="P1407" i="5" a="1"/>
  <c r="P1407" i="5" s="1"/>
  <c r="P1408" i="5" a="1"/>
  <c r="P1408" i="5" s="1"/>
  <c r="P1409" i="5" a="1"/>
  <c r="P1409" i="5" s="1"/>
  <c r="P1410" i="5" a="1"/>
  <c r="P1410" i="5" s="1"/>
  <c r="P1411" i="5" a="1"/>
  <c r="P1411" i="5" s="1"/>
  <c r="P1412" i="5" a="1"/>
  <c r="P1412" i="5" s="1"/>
  <c r="P1413" i="5" a="1"/>
  <c r="P1413" i="5" s="1"/>
  <c r="P1414" i="5" a="1"/>
  <c r="P1414" i="5" s="1"/>
  <c r="P1415" i="5" a="1"/>
  <c r="P1415" i="5" s="1"/>
  <c r="P1416" i="5" a="1"/>
  <c r="P1416" i="5" s="1"/>
  <c r="P1417" i="5" a="1"/>
  <c r="P1417" i="5" s="1"/>
  <c r="P1418" i="5" a="1"/>
  <c r="P1418" i="5" s="1"/>
  <c r="P1419" i="5" a="1"/>
  <c r="P1419" i="5" s="1"/>
  <c r="P1420" i="5" a="1"/>
  <c r="P1420" i="5" s="1"/>
  <c r="P1421" i="5" a="1"/>
  <c r="P1421" i="5" s="1"/>
  <c r="P1422" i="5" a="1"/>
  <c r="P1422" i="5" s="1"/>
  <c r="P1423" i="5" a="1"/>
  <c r="P1423" i="5" s="1"/>
  <c r="P1424" i="5" a="1"/>
  <c r="P1424" i="5" s="1"/>
  <c r="P1425" i="5" a="1"/>
  <c r="P1425" i="5" s="1"/>
  <c r="P1426" i="5" a="1"/>
  <c r="P1426" i="5" s="1"/>
  <c r="P1427" i="5" a="1"/>
  <c r="P1427" i="5" s="1"/>
  <c r="P1428" i="5" a="1"/>
  <c r="P1428" i="5" s="1"/>
  <c r="P1429" i="5" a="1"/>
  <c r="P1429" i="5" s="1"/>
  <c r="P1430" i="5" a="1"/>
  <c r="P1430" i="5" s="1"/>
  <c r="P1431" i="5" a="1"/>
  <c r="P1431" i="5" s="1"/>
  <c r="P1432" i="5" a="1"/>
  <c r="P1432" i="5" s="1"/>
  <c r="P1433" i="5" a="1"/>
  <c r="P1433" i="5" s="1"/>
  <c r="P1434" i="5" a="1"/>
  <c r="P1434" i="5" s="1"/>
  <c r="P1435" i="5" a="1"/>
  <c r="P1435" i="5" s="1"/>
  <c r="P1436" i="5" a="1"/>
  <c r="P1436" i="5" s="1"/>
  <c r="P1437" i="5" a="1"/>
  <c r="P1437" i="5" s="1"/>
  <c r="P1438" i="5" a="1"/>
  <c r="P1438" i="5" s="1"/>
  <c r="P1439" i="5" a="1"/>
  <c r="P1439" i="5" s="1"/>
  <c r="P1440" i="5" a="1"/>
  <c r="P1440" i="5" s="1"/>
  <c r="P1441" i="5" a="1"/>
  <c r="P1441" i="5" s="1"/>
  <c r="P1442" i="5" a="1"/>
  <c r="P1442" i="5" s="1"/>
  <c r="P1443" i="5" a="1"/>
  <c r="P1443" i="5" s="1"/>
  <c r="P1444" i="5" a="1"/>
  <c r="P1444" i="5" s="1"/>
  <c r="P1445" i="5" a="1"/>
  <c r="P1445" i="5" s="1"/>
  <c r="P1446" i="5" a="1"/>
  <c r="P1446" i="5" s="1"/>
  <c r="P1447" i="5" a="1"/>
  <c r="P1447" i="5" s="1"/>
  <c r="P1448" i="5" a="1"/>
  <c r="P1448" i="5" s="1"/>
  <c r="P1449" i="5" a="1"/>
  <c r="P1449" i="5" s="1"/>
  <c r="P1450" i="5" a="1"/>
  <c r="P1450" i="5" s="1"/>
  <c r="P1451" i="5" a="1"/>
  <c r="P1451" i="5" s="1"/>
  <c r="P1452" i="5" a="1"/>
  <c r="P1452" i="5" s="1"/>
  <c r="P1453" i="5" a="1"/>
  <c r="P1453" i="5" s="1"/>
  <c r="P1454" i="5" a="1"/>
  <c r="P1454" i="5" s="1"/>
  <c r="P1455" i="5" a="1"/>
  <c r="P1455" i="5" s="1"/>
  <c r="P1456" i="5" a="1"/>
  <c r="P1456" i="5" s="1"/>
  <c r="P1457" i="5" a="1"/>
  <c r="P1457" i="5" s="1"/>
  <c r="P1458" i="5" a="1"/>
  <c r="P1458" i="5" s="1"/>
  <c r="P1459" i="5" a="1"/>
  <c r="P1459" i="5" s="1"/>
  <c r="P1460" i="5" a="1"/>
  <c r="P1460" i="5" s="1"/>
  <c r="P1461" i="5" a="1"/>
  <c r="P1461" i="5" s="1"/>
  <c r="P1462" i="5" a="1"/>
  <c r="P1462" i="5" s="1"/>
  <c r="P1463" i="5" a="1"/>
  <c r="P1463" i="5" s="1"/>
  <c r="P1464" i="5" a="1"/>
  <c r="P1464" i="5" s="1"/>
  <c r="P1465" i="5" a="1"/>
  <c r="P1465" i="5" s="1"/>
  <c r="P1466" i="5" a="1"/>
  <c r="P1466" i="5" s="1"/>
  <c r="P1467" i="5" a="1"/>
  <c r="P1467" i="5" s="1"/>
  <c r="P1468" i="5" a="1"/>
  <c r="P1468" i="5" s="1"/>
  <c r="P1469" i="5" a="1"/>
  <c r="P1469" i="5" s="1"/>
  <c r="P1470" i="5" a="1"/>
  <c r="P1470" i="5" s="1"/>
  <c r="P1471" i="5" a="1"/>
  <c r="P1471" i="5" s="1"/>
  <c r="P1472" i="5" a="1"/>
  <c r="P1472" i="5" s="1"/>
  <c r="P1473" i="5" a="1"/>
  <c r="P1473" i="5" s="1"/>
  <c r="P1474" i="5" a="1"/>
  <c r="P1474" i="5" s="1"/>
  <c r="P1475" i="5" a="1"/>
  <c r="P1475" i="5" s="1"/>
  <c r="P1476" i="5" a="1"/>
  <c r="P1476" i="5" s="1"/>
  <c r="P1477" i="5" a="1"/>
  <c r="P1477" i="5" s="1"/>
  <c r="P1478" i="5" a="1"/>
  <c r="P1478" i="5" s="1"/>
  <c r="P1479" i="5" a="1"/>
  <c r="P1479" i="5" s="1"/>
  <c r="P1480" i="5" a="1"/>
  <c r="P1480" i="5" s="1"/>
  <c r="P1481" i="5" a="1"/>
  <c r="P1481" i="5" s="1"/>
  <c r="P1482" i="5" a="1"/>
  <c r="P1482" i="5" s="1"/>
  <c r="P1483" i="5" a="1"/>
  <c r="P1483" i="5" s="1"/>
  <c r="P1484" i="5" a="1"/>
  <c r="P1484" i="5" s="1"/>
  <c r="P1485" i="5" a="1"/>
  <c r="P1485" i="5" s="1"/>
  <c r="P1486" i="5" a="1"/>
  <c r="P1486" i="5" s="1"/>
  <c r="P1487" i="5" a="1"/>
  <c r="P1487" i="5" s="1"/>
  <c r="P1488" i="5" a="1"/>
  <c r="P1488" i="5" s="1"/>
  <c r="P1489" i="5" a="1"/>
  <c r="P1489" i="5" s="1"/>
  <c r="P1490" i="5" a="1"/>
  <c r="P1490" i="5" s="1"/>
  <c r="P1491" i="5" a="1"/>
  <c r="P1491" i="5" s="1"/>
  <c r="P1492" i="5" a="1"/>
  <c r="P1492" i="5" s="1"/>
  <c r="P1493" i="5" a="1"/>
  <c r="P1493" i="5" s="1"/>
  <c r="P1494" i="5" a="1"/>
  <c r="P1494" i="5" s="1"/>
  <c r="P1495" i="5" a="1"/>
  <c r="P1495" i="5" s="1"/>
  <c r="P1496" i="5" a="1"/>
  <c r="P1496" i="5" s="1"/>
  <c r="P1497" i="5" a="1"/>
  <c r="P1497" i="5" s="1"/>
  <c r="P1498" i="5" a="1"/>
  <c r="P1498" i="5" s="1"/>
  <c r="P1499" i="5" a="1"/>
  <c r="P1499" i="5" s="1"/>
  <c r="P1500" i="5" a="1"/>
  <c r="P1500" i="5" s="1"/>
  <c r="P1501" i="5" a="1"/>
  <c r="P1501" i="5" s="1"/>
  <c r="P1502" i="5" a="1"/>
  <c r="P1502" i="5" s="1"/>
  <c r="P1503" i="5" a="1"/>
  <c r="P1503" i="5" s="1"/>
  <c r="P1504" i="5" a="1"/>
  <c r="P1504" i="5" s="1"/>
  <c r="P1505" i="5" a="1"/>
  <c r="P1505" i="5" s="1"/>
  <c r="P1506" i="5" a="1"/>
  <c r="P1506" i="5" s="1"/>
  <c r="P1507" i="5" a="1"/>
  <c r="P1507" i="5" s="1"/>
  <c r="P1508" i="5" a="1"/>
  <c r="P1508" i="5" s="1"/>
  <c r="P1509" i="5" a="1"/>
  <c r="P1509" i="5" s="1"/>
  <c r="P1510" i="5" a="1"/>
  <c r="P1510" i="5" s="1"/>
  <c r="P1511" i="5" a="1"/>
  <c r="P1511" i="5" s="1"/>
  <c r="P1512" i="5" a="1"/>
  <c r="P1512" i="5" s="1"/>
  <c r="P1513" i="5" a="1"/>
  <c r="P1513" i="5" s="1"/>
  <c r="P1514" i="5" a="1"/>
  <c r="P1514" i="5" s="1"/>
  <c r="P1515" i="5" a="1"/>
  <c r="P1515" i="5" s="1"/>
  <c r="P1516" i="5" a="1"/>
  <c r="P1516" i="5" s="1"/>
  <c r="P1517" i="5" a="1"/>
  <c r="P1517" i="5" s="1"/>
  <c r="P1518" i="5" a="1"/>
  <c r="P1518" i="5" s="1"/>
  <c r="P1519" i="5" a="1"/>
  <c r="P1519" i="5" s="1"/>
  <c r="P1520" i="5" a="1"/>
  <c r="P1520" i="5" s="1"/>
  <c r="P1521" i="5" a="1"/>
  <c r="P1521" i="5" s="1"/>
  <c r="P1522" i="5" a="1"/>
  <c r="P1522" i="5" s="1"/>
  <c r="P1523" i="5" a="1"/>
  <c r="P1523" i="5" s="1"/>
  <c r="P1524" i="5" a="1"/>
  <c r="P1524" i="5" s="1"/>
  <c r="P1525" i="5" a="1"/>
  <c r="P1525" i="5" s="1"/>
  <c r="P1526" i="5" a="1"/>
  <c r="P1526" i="5" s="1"/>
  <c r="P1527" i="5" a="1"/>
  <c r="P1527" i="5" s="1"/>
  <c r="P1528" i="5" a="1"/>
  <c r="P1528" i="5" s="1"/>
  <c r="P1529" i="5" a="1"/>
  <c r="P1529" i="5" s="1"/>
  <c r="P1530" i="5" a="1"/>
  <c r="P1530" i="5" s="1"/>
  <c r="Z3" i="4"/>
  <c r="X8" i="4" s="1"/>
  <c r="V3" i="4"/>
  <c r="V4" i="4"/>
  <c r="V5" i="4"/>
  <c r="V6" i="4"/>
  <c r="V7" i="4"/>
  <c r="V8" i="4"/>
  <c r="V9" i="4"/>
  <c r="V10" i="4"/>
  <c r="V11" i="4"/>
  <c r="V12" i="4"/>
  <c r="V13" i="4"/>
  <c r="V14" i="4"/>
  <c r="V15" i="4"/>
  <c r="V2" i="4"/>
  <c r="N2" i="3"/>
  <c r="X7" i="4" l="1"/>
  <c r="F2" i="4"/>
  <c r="X2" i="4"/>
  <c r="X12" i="4"/>
  <c r="X11" i="4"/>
  <c r="X10" i="4"/>
  <c r="X3" i="4"/>
  <c r="X9" i="4"/>
  <c r="X15" i="4"/>
  <c r="X6" i="4"/>
  <c r="X14" i="4"/>
  <c r="X5" i="4"/>
  <c r="X13" i="4"/>
  <c r="X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tc={9495C5BE-6CC4-4061-95D7-56E3A3FFB375}</author>
  </authors>
  <commentList>
    <comment ref="A1" authorId="0" shapeId="0" xr:uid="{9495C5BE-6CC4-4061-95D7-56E3A3FFB375}">
      <text>
        <t>[Threaded comment]
Your version of Excel allows you to read this threaded comment; however, any edits to it will get removed if the file is opened in a newer version of Excel. Learn more: https://go.microsoft.com/fwlink/?linkid=870924
Comment:
    TB_polygon_buffer, Intersection layer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<sst xmlns="http://schemas.openxmlformats.org/spreadsheetml/2006/main" count="32476" uniqueCount="3633">
  <si>
    <t>wkt_geom</t>
  </si>
  <si>
    <t>Stand_IP_1</t>
  </si>
  <si>
    <t>63810.392</t>
  </si>
  <si>
    <t>20251.347</t>
  </si>
  <si>
    <t>38812.319</t>
  </si>
  <si>
    <t>MultiPolygon (((-132.62063461530598829 55.71079027839739695, -132.62064322744498668 55.71065070976170119, -132.62046627684401301 55.71001941202469965, -132.62051457420000133 55.70984732700920006, -132.62062396469900705 55.70974696170719653, -132.62111539133599081 55.70968548519169872, -132.62178820933098677 55.70937093815459917, -132.62244638207900493 55.7092397110467985, -132.62289903687300807 55.70899717452890343, -132.62356640536100372 55.70852376273820283, -132.6240119159529911 55.7083660396305973, -132.62417512085198723 55.70860840842640016, -132.62438489666701003 55.70874163727960138, -132.62562115338900526 55.7092536940320997, -132.62546107156501307 55.70950579373140243, -132.62527925823599162 55.7097515251791009, -132.62513012014599667 55.71000371836910148, -132.62502460106898639 55.71026246912840207, -132.62498460288898627 55.71052796282869934, -132.62472664714201187 55.71075449251939915, -132.62427529166700424 55.71084335124599818, -132.62380470645200603 55.71083312749730254, -132.62343876239199858 55.71100308596280115, -132.62313733626999124 55.71121687648989962, -132.62283888206499682 55.71143239155630056, -132.62223677509700792 55.71126138604459754, -132.6204995001990028 55.71094518603909762, -132.62063461530598829 55.71079027839739695)))</t>
  </si>
  <si>
    <t>162244.954</t>
  </si>
  <si>
    <t>62443.244</t>
  </si>
  <si>
    <t>MultiPolygon (((-132.61142656018500929 55.70131029117020205, -132.6116824893130115 55.70117013108969672, -132.61188783014401338 55.70092823052399922, -132.61192704313398849 55.70073416290929913, -132.61133373849600048 55.69973230079190074, -132.61120346004099702 55.69935329197939922, -132.61120044365699755 55.69918606417979845, -132.61119779511500383 55.69902739828280147, -132.61121489907401383 55.69892862736890038, -132.61122390020901207 55.69887668233789668, -132.61391697353099062 55.6988768445761977, -132.61391336882098813 55.69892983286840149, -132.61389535149299945 55.69919483277190153, -132.61381971614798658 55.70030706360650186, -132.61321408429898838 55.70225683421080021, -132.61281378447600332 55.70235740362409871, -132.61251766718299905 55.70237125221729713, -132.61197343225899203 55.70223781453069734, -132.61141375469199488 55.70195911947279654, -132.61082069089499669 55.70183894303860228, -132.61059652024201228 55.70152483745059868, -132.61085633374099757 55.70142031138969685, -132.61142656018500929 55.70131029117020205)))</t>
  </si>
  <si>
    <t>53850.39</t>
  </si>
  <si>
    <t>177918.613</t>
  </si>
  <si>
    <t>111667.105</t>
  </si>
  <si>
    <t>27733.283</t>
  </si>
  <si>
    <t>131826.489</t>
  </si>
  <si>
    <t>30375.903</t>
  </si>
  <si>
    <t>157894.056</t>
  </si>
  <si>
    <t>1246.709</t>
  </si>
  <si>
    <t>128680.492</t>
  </si>
  <si>
    <t>30811.775</t>
  </si>
  <si>
    <t>207265.021</t>
  </si>
  <si>
    <t>8228.593</t>
  </si>
  <si>
    <t>54274.947</t>
  </si>
  <si>
    <t>11041.537</t>
  </si>
  <si>
    <t>MultiPolygon (((-132.59486598493975862 55.70860221835473425, -132.59488652335767256 55.70859705153524288, -132.59540432765498963 55.70846678827219733, -132.59486598493975862 55.70860221835474135, -132.59486598493975862 55.70860221835473425)))</t>
  </si>
  <si>
    <t>0.006</t>
  </si>
  <si>
    <t>125310.782</t>
  </si>
  <si>
    <t>84778.965</t>
  </si>
  <si>
    <t>MultiPolygon (((-132.56505405842867162 55.70773435739816648, -132.56569455373400501 55.70775128106249952, -132.56490474501100607 55.70773041212309806, -132.56505405842867162 55.70773435739816648)),((-132.5666517792600132 55.70234064022560005, -132.56653036812247137 55.70214034856019225, -132.56653036812247137 55.70214034856018515, -132.5666517792600132 55.70234064022560005)),((-132.56831234520763019 55.70248764346224846, -132.5684766084270052 55.70259121484460252, -132.56828128276600864 55.70246805794560174, -132.56831234520763019 55.70248764346224846)),((-132.56685963299301534 55.7034695987001669, -132.566762501699003 55.70343728710759734, -132.56694021324000232 55.70349640443910033, -132.56685963299301534 55.7034695987001669)))</t>
  </si>
  <si>
    <t>MultiPolygon (((-132.57416412611163992 55.7085926465519421, -132.5740135208260142 55.70868368078279786, -132.57416412611163992 55.70859264655193499, -132.57416412611163992 55.7085926465519421)),((-132.56505405842867162 55.70773435739816648, -132.56569455373400501 55.70775128106249952, -132.56490474501100607 55.70773041212309806, -132.56505405842867162 55.70773435739816648)),((-132.5666517792600132 55.70234064022560005, -132.56653036812247137 55.70214034856019225, -132.56653036812247137 55.70214034856018515, -132.5666517792600132 55.70234064022560005)),((-132.56831234520763019 55.70248764346224846, -132.5684766084270052 55.70259121484460252, -132.56828128276600864 55.70246805794560174, -132.56831234520763019 55.70248764346224846)),((-132.56685963299301534 55.7034695987001669, -132.566762501699003 55.70343728710759734, -132.56694021324000232 55.70349640443910033, -132.56685963299301534 55.7034695987001669)))</t>
  </si>
  <si>
    <t>0.011</t>
  </si>
  <si>
    <t>MultiPolygon (((-132.57416412611163992 55.7085926465519421, -132.5740135208260142 55.70868368078279786, -132.57416412611163992 55.70859264655193499, -132.57416412611163992 55.7085926465519421)))</t>
  </si>
  <si>
    <t>0.005</t>
  </si>
  <si>
    <t>MultiPolygon (((-132.5666517792600132 55.70234064022560005, -132.56653036812247137 55.70214034856019225, -132.56653036812247137 55.70214034856018515, -132.5666517792600132 55.70234064022560005)),((-132.56831234520763019 55.70248764346224846, -132.5684766084270052 55.70259121484460252, -132.56828128276600864 55.70246805794560174, -132.56831234520763019 55.70248764346224846)),((-132.56685963299301534 55.7034695987001669, -132.566762501699003 55.70343728710759734, -132.56694021324000232 55.70349640443910033, -132.56685963299301534 55.7034695987001669)))</t>
  </si>
  <si>
    <t>MultiPolygon (((-132.56831234520763019 55.70248764346224846, -132.5684766084270052 55.70259121484460252, -132.56828128276600864 55.70246805794560174, -132.56831234520763019 55.70248764346224846)))</t>
  </si>
  <si>
    <t>MultiPolygon (((-132.56685963299301534 55.7034695987001669, -132.566762501699003 55.70343728710759734, -132.56694021324000232 55.70349640443910033, -132.56685963299301534 55.7034695987001669)))</t>
  </si>
  <si>
    <t>0.001</t>
  </si>
  <si>
    <t>MultiPolygon (((-132.57420098639801154 55.70857036613990232, -132.57416412611163992 55.7085926465519421, -132.57416412611163992 55.70859264655193499, -132.57420098639801154 55.70857036613990232)))</t>
  </si>
  <si>
    <t>MultiPolygon (((-132.57420098639801154 55.70857036613990232, -132.57416412611163992 55.7085926465519421, -132.57416412611163992 55.70859264655193499, -132.57420098639801154 55.70857036613990232)),((-132.57805674291390119 55.70876659230899008, -132.57805332909808271 55.70879545572173441, -132.57806318266099765 55.70871214500169799, -132.57805674291390119 55.70876659230899008)))</t>
  </si>
  <si>
    <t>MultiPolygon (((-132.57835670585262733 55.70377823744222212, -132.57867239986200047 55.70381136081599749, -132.57828836849961363 55.70377106732299666, -132.57835670585262733 55.70377823744222212)),((-132.57805674291390119 55.70876659230899008, -132.57805332909808271 55.70879545572173441, -132.57806318266099765 55.70871214500169799, -132.57805674291390119 55.70876659230899008)))</t>
  </si>
  <si>
    <t>MultiPolygon (((-132.58053651922350014 55.70117945579679031, -132.58033762476063089 55.70114889750943377, -132.58142559275398753 55.70131605368909788, -132.58053651922350014 55.70117945579679031)),((-132.58313606376253801 55.70196890017106028, -132.58293702811099024 55.70187998127389761, -132.58313606376253801 55.70196890017105318, -132.58313606376253801 55.70196890017106028)))</t>
  </si>
  <si>
    <t>0.01</t>
  </si>
  <si>
    <t>MultiPolygon (((-132.58053651922350014 55.70117945579679031, -132.58023320400599232 55.70113285423010296, -132.58142559275398753 55.70131605368909788, -132.58053651922350014 55.70117945579679031)),((-132.58313606376253801 55.70196890017106028, -132.58293702811099024 55.70187998127389761, -132.58313606376253801 55.70196890017105318, -132.58313606376253801 55.70196890017106028)))</t>
  </si>
  <si>
    <t>90759.297</t>
  </si>
  <si>
    <t>0.017</t>
  </si>
  <si>
    <t>MultiPolygon (((-132.57420098639801154 55.70857036613990232, -132.57416412611163992 55.7085926465519421, -132.57416412611163992 55.70859264655193499, -132.57420098639801154 55.70857036613990232)),((-132.57835670585262733 55.70377823744222212, -132.57867239986200047 55.70381136081599749, -132.57802308087698862 55.70374323270839767, -132.57835670585262733 55.70377823744222212)),((-132.58053651922350014 55.70117945579679031, -132.58023320400599232 55.70113285423010296, -132.58142559275398753 55.70131605368909788, -132.58053651922350014 55.70117945579679031)),((-132.58313606376253801 55.70196890017106028, -132.58293702811099024 55.70187998127389761, -132.58313606376253801 55.70196890017105318, -132.58313606376253801 55.70196890017106028)),((-132.57805674291390119 55.70876659230899008, -132.57805332909808271 55.70879545572173441, -132.57806318266099765 55.70871214500169799, -132.57805674291390119 55.70876659230899008)))</t>
  </si>
  <si>
    <t>0.034</t>
  </si>
  <si>
    <t>MultiPolygon (((-132.57835670585262733 55.70377823744222212, -132.57867239986200047 55.70381136081599749, -132.57802308087698862 55.70374323270839767, -132.57835670585262733 55.70377823744222212)),((-132.58053651922350014 55.70117945579679031, -132.58023320400599232 55.70113285423010296, -132.58142559275398753 55.70131605368909788, -132.58053651922350014 55.70117945579679031)),((-132.58313606376253801 55.70196890017106028, -132.58293702811099024 55.70187998127389761, -132.58313606376253801 55.70196890017105318, -132.58313606376253801 55.70196890017106028)))</t>
  </si>
  <si>
    <t>MultiPolygon (((-132.57805674291390119 55.70876659230899008, -132.57805332909808271 55.70879545572173441, -132.57806318266099765 55.70871214500169799, -132.57805674291390119 55.70876659230899008)))</t>
  </si>
  <si>
    <t>MultiPolygon (((-132.57835670585262733 55.70377823744222212, -132.57867239986200047 55.70381136081599749, -132.57802308087698862 55.70374323270839767, -132.57835670585262733 55.70377823744222212)),((-132.58053651922350014 55.70117945579679031, -132.58023320400599232 55.70113285423010296, -132.58142559275398753 55.70131605368909788, -132.58053651922350014 55.70117945579679031)),((-132.58313606376253801 55.70196890017106028, -132.58293702811099024 55.70187998127389761, -132.58313606376253801 55.70196890017105318, -132.58313606376253801 55.70196890017106028)),((-132.57805674291390119 55.70876659230899008, -132.57805332909808271 55.70879545572173441, -132.57806318266099765 55.70871214500169799, -132.57805674291390119 55.70876659230899008)))</t>
  </si>
  <si>
    <t>56723.819</t>
  </si>
  <si>
    <t>MultiPolygon (((-132.55969206017300621 55.68322793785579705, -132.5593803323529869 55.68315611281440169, -132.55894680558898813 55.68306451680820146, -132.55853664626400246 55.68300325433369835, -132.55792746318800823 55.68295385631029859, -132.55718912247499475 55.68284576389900309, -132.55647625825301361 55.68269409245829848, -132.55602017300500961 55.68254477439440109, -132.55558909348999919 55.68236829917650255, -132.55515927294899825 55.68214802629810123, -132.55483119160101069 55.68192868315519917, -132.55453140081499441 55.68173698454349818, -132.55415323609199163 55.6815746866130965, -132.55364552597200145 55.68136737912229961, -132.55332026394501099 55.68121925325370114, -132.55311815641999829 55.68100106911349911, -132.55311931716599361 55.68096068863989956, -132.55312289773499401 55.68083595999429747, -132.55312357819300928 55.68081217715899811, -132.55308008487699567 55.6806392649830002, -132.55292962298000248 55.68047905876350256, -132.55270688665999046 55.6803044939912013, -132.55225792006498864 55.6799087815396021, -132.55200494351700513 55.679775008006402, -132.55167477871199821 55.67962957345410047, -132.55137045638301174 55.67959664332349945, -132.55098736189199826 55.67960679949310077, -132.55083187467499783 55.67960074405090154, -132.55061678732801056 55.67959242615859949, -132.55052755256198793 55.67958886265660112, -132.55011593479699172 55.67955887465519993, -132.54978445062099013 55.67948068359049785, -132.54945835208499716 55.6793626603055003, -132.54912788438400639 55.67922816721200263, -132.5482682877820082 55.67891729045960147, -132.54773640128800594 55.67875251937100245, -132.54723359690999018 55.67859811380999702, -132.54720265951300462 55.67858927042809825, -132.54659345199300446 55.67839690945599784, -132.54603658676700206 55.67821649571759934, -132.5457657957360027 55.67812430566360149, -132.5455567673749897 55.67805322532880297, -132.54544371083900955 55.67799381560899974, -132.54527516457198999 55.67790548078559709, -132.54493112585498693 55.67757095358260244, -132.54474200238499293 55.67735081397089658, -132.54472956285900409 55.67733632844500136, -132.5446516933270118 55.67725810146980336, -132.55081202287200881 55.67726639521539767, -132.55088200676200927 55.67729933105989915, -132.55089729674000409 55.67730650418040028, -132.55118469839101181 55.67744143941300194, -132.5523637196280049 55.6776484420217983, -132.55308073376099287 55.67788404493030185, -132.55323615219899125 55.67812422001860284, -132.55329387912701122 55.67821288882460351, -132.55313816708201102 55.67875277663630129, -132.55332517495901357 55.67909558839370021, -132.55388485174600532 55.67940109716270314, -132.55402316510298988 55.67944618753819697, -132.5540715513550083 55.67952295928569839, -132.55450475745300309 55.67979256329739712, -132.55521759401901249 55.67994304551960028, -132.55569407931901083 55.67979169125290184, -132.55604662382799575 55.67965271242540126, -132.55579449816099213 55.67933052779130065, -132.55543000687600852 55.67895597122860352, -132.55511594890000993 55.67859659365250025, -132.55466412268000909 55.67818425546119698, -132.55427751651799895 55.67799004695660159, -132.55372473678099254 55.67779327636139897, -132.55296363477299337 55.67742669940920308, -132.55274919726599592 55.67729311386329982, -132.55274110510899277 55.67728807063549823, -132.55271033918600665 55.67726888987019862, -132.55449391517998947 55.67727120809630037, -132.55636107860300399 55.67726691386390314, -132.5573727696439903 55.67726457141149865, -132.5578558358079988 55.67780883241749734, -132.55867105106401027 55.67837149797360041, -132.55950190643699216 55.67863068927510284, -132.55959827515098937 55.67856465652680242, -132.55987317013199345 55.67837635528520224, -132.55963495741198699 55.67803257031769704, -132.55940113518499857 55.67760941637489935, -132.55922607062899488 55.67726027029240043, -132.56078345710301392 55.67723500900059719, -132.56202935749743688 55.67721478854341655, -132.56068133479328708 55.6833645563266515, -132.55983768912798837 55.68326161678729846, -132.55969206017300621 55.68322793785579705)))</t>
  </si>
  <si>
    <t>370732.305</t>
  </si>
  <si>
    <t>625316.586</t>
  </si>
  <si>
    <t>124469.121</t>
  </si>
  <si>
    <t>53194.554</t>
  </si>
  <si>
    <t>102499.881</t>
  </si>
  <si>
    <t>226288.743</t>
  </si>
  <si>
    <t>282763.941</t>
  </si>
  <si>
    <t>92172.121</t>
  </si>
  <si>
    <t>235609.797</t>
  </si>
  <si>
    <t>213820.286</t>
  </si>
  <si>
    <t>79925.53</t>
  </si>
  <si>
    <t>152782.291</t>
  </si>
  <si>
    <t>91057.569</t>
  </si>
  <si>
    <t>727091.174</t>
  </si>
  <si>
    <t>268202.879</t>
  </si>
  <si>
    <t>38274.425</t>
  </si>
  <si>
    <t>58492.389</t>
  </si>
  <si>
    <t>42306.279</t>
  </si>
  <si>
    <t>195905.331</t>
  </si>
  <si>
    <t>305385.129</t>
  </si>
  <si>
    <t>27444.325</t>
  </si>
  <si>
    <t>12378.512</t>
  </si>
  <si>
    <t>195179.885</t>
  </si>
  <si>
    <t>362185.468</t>
  </si>
  <si>
    <t>249425.695</t>
  </si>
  <si>
    <t>37647.124</t>
  </si>
  <si>
    <t>190347.283</t>
  </si>
  <si>
    <t>433977.613</t>
  </si>
  <si>
    <t>65729.098</t>
  </si>
  <si>
    <t>93147.933</t>
  </si>
  <si>
    <t>103512.136</t>
  </si>
  <si>
    <t>246344.16</t>
  </si>
  <si>
    <t>249556.838</t>
  </si>
  <si>
    <t>48363.363</t>
  </si>
  <si>
    <t>9528.356</t>
  </si>
  <si>
    <t>235151.942</t>
  </si>
  <si>
    <t>40767.905</t>
  </si>
  <si>
    <t>MultiPolygon (((-132.5861136005630101 55.69157983736599959, -132.58591449820698926 55.69141924330300242, -132.58566247687099349 55.69124448454719811, -132.58510845899900232 55.69094927926219896, -132.58504832640301174 55.6909110908116034, -132.58455597482500821 55.69059932128610058, -132.58389781485101366 55.69021555453709738, -132.58349804695799889 55.68995184385249786, -132.58323525829601408 55.68977270660909795, -132.58304620008800612 55.68964385320550292, -132.5827075250869882 55.68949227020939929, -132.58239038912699925 55.68935046163029767, -132.58228074766799409 55.68929574134639893, -132.58185981154699107 55.68908557109030255, -132.58122548853199874 55.6888909416674025, -132.58103801301299995 55.68883586447930156, -132.58051403233199039 55.68868192553559737, -132.58033997973299734 55.68863432506589817, -132.58018215352498714 55.68859132016130076, -132.57992733508498873 55.68851783703200198, -132.57972751181699778 55.68838460385679667, -132.57952883626899165 55.68821031065080263, -132.57930232109001167 55.68799195313739858, -132.57910410914900012 55.68780123391999837, -132.57900801028299043 55.6877067541399029, -132.57888244310001369 55.68758291903100144, -132.57865470613700154 55.6874083610927002, -132.57837813210801414 55.68724705321650248, -132.57792559356499851 55.68696641813109949, -132.57754727503001391 55.6868041953749966, -132.57699046070700888 55.68661297456480241, -132.57648018327799377 55.68649063157120338, -132.5764159594068019 55.68647655281863251, -132.57722189268693569 55.68365795513961558, -132.57726690746301301 55.68367186466220176, -132.57797557100300878 55.68397672144200072, -132.57823188075599319 55.68399545310710153, -132.57929520834400705 55.68392287777260208, -132.57948854230698998 55.68394104869170036, -132.57972325805201308 55.68403899625779729, -132.57987661304099447 55.68427312565790288, -132.57977061204800862 55.6847705265864974, -132.57978469475000338 55.6849595929881005, -132.57989244262398643 55.68509199984269742, -132.58007894960800854 55.68518129651980075, -132.58034450820599659 55.68521654221090245, -132.58088497874399536 55.68512556133200064, -132.58143047269601311 55.68520165549360001, -132.58175619039698745 55.68533875273219991, -132.58180218379700932 55.68542678485680142, -132.58171622748798768 55.68555471251629996, -132.5814643840120084 55.68572222473599709, -132.58117479246300263 55.68584198809419661, -132.58198044288201345 55.68610387403249717, -132.58280557085998907 55.68623260933750174, -132.58335941328599006 55.68616193319750352, -132.58381123224100406 55.68582917414730105, -132.58426041936399997 55.68554705814850081, -132.58465603117500109 55.68556771600299982, -132.58483537311400369 55.6858164408643006, -132.58493287988400766 55.68616506687679646, -132.58493800642298766 55.68617640779800126, -132.58504804128500609 55.68641270798570275, -132.58543679577900321 55.68657072765029881, -132.58552384426999993 55.68657732655770332, -132.58653281484498621 55.68665308951469939, -132.5866071211829933 55.68666059566260174, -132.58738581691400782 55.68673891736339954, -132.58787867761799362 55.68635619637969825, -132.58827603849701404 55.68583452009310264, -132.58839007794000509 55.6850987875404968, -132.58852915226299274 55.68437782644529932, -132.58865485950400398 55.68417015776820023, -132.58907573455599049 55.68397847429829994, -132.58909997438499317 55.68396739528880346, -132.58982612783398736 55.68377637119589707, -132.58982317054000077 55.68307502528320185, -132.58999428210699989 55.6822244481781965, -132.59006943559899128 55.6815024016268012, -132.59008692498400706 55.68115566381499804, -132.59012844490899852 55.68083805778289985, -132.59004608573201267 55.68064102850330244, -132.59007541885898718 55.68062092368150218, -132.59016105801600816 55.68056199957020169, -132.59018874493000339 55.68055100575720218, -132.590190482547996 55.68055061421500085, -132.59019164793599543 55.68055090305139743, -132.59053620027199827 55.68063597409810228, -132.59085937371298769 55.68071576529810329, -132.59165369093798859 55.68091187886859927, -132.59211772209999936 55.68100758525810079, -132.59243403574899389 55.68107282705879868, -132.59266734769300911 55.68112094873649909, -132.59280524019800396 55.68114939458509838, -132.59295075579601075 55.68117484610770163, -132.59295563100698701 55.68117569869009742, -132.59323102564300711 55.68122387912259796, -132.59324110945900088 55.68394896732370114, -132.59324167852699361 55.68410281985269705, -132.59324286237099955 55.68442281589319975, -132.59324434264701154 55.68482246573339722, -132.59324605364901117 55.68528641565649906, -132.59326959602000784 55.69165013605019965, -132.59326959540999269 55.69165193637479661, -132.59328295794898622 55.69526376555450042, -132.59330386308400307 55.69526376628780184, -132.59330489127700048 55.69526414371259904, -132.59271559367599025 55.69527505861640293, -132.59271335286700833 55.69461767682160058, -132.59256306780798695 55.69428787732380215, -132.59255933955799378 55.69427967905709664, -132.59241649329101165 55.69396620115360008, -132.59214754531700464 55.69370094134840343, -132.59181907873599471 55.69348444453490288, -132.59135394888500059 55.69330232656489699, -132.58923621714200181 55.69276048197730233, -132.58627870400201232 55.69181902684349694, -132.58626302368401184 55.69178380320219901, -132.5861136005630101 55.69157983736599959)))</t>
  </si>
  <si>
    <t>168297.557</t>
  </si>
  <si>
    <t>233161.756</t>
  </si>
  <si>
    <t>63211.961</t>
  </si>
  <si>
    <t>26113.575</t>
  </si>
  <si>
    <t>149803.897</t>
  </si>
  <si>
    <t>MultiPolygon (((-132.57586846178600126 55.68635641619619747, -132.57533435114299891 55.68622016110529671, -132.57480546949298628 55.68607026128349702, -132.57470653035301211 55.68603411073090115, -132.57432096797199961 55.6858933753330021, -132.57391884187799747 55.68571723285970165, -132.57351680477600553 55.68536584048209903, -132.5732931807129944 55.68521868983369671, -132.57306061879600634 55.68521658689969911, -132.57285550880200731 55.68527223679230076, -132.57281580180099922 55.68529480805590026, -132.57272745263699676 55.68534500689560218, -132.57241660142901196 55.68536957846770008, -132.57201085425799647 55.68532209259750232, -132.5715776595230011 55.68521685453949743, -132.57127605816700111 55.68508542404939732, -132.57089333657000907 55.68490944746299931, -132.57047033498901101 55.68461535851800193, -132.57024427876498862 55.68438329453839941, -132.57007321698299052 55.68409148839990053, -132.57006234378499698 55.68384392025919993, -132.57005843289201152 55.68375728968150185, -132.56998656379499835 55.68355674369119868, -132.56988768539301304 55.68345453127820122, -132.56973389070699909 55.68340932281699907, -132.56955424860601056 55.6834213863304015, -132.56927201326800514 55.68346263530560236, -132.56888602131900257 55.68357413671469658, -132.5685497189639932 55.68364227735879979, -132.56826747934701416 55.68368352490730189, -132.56801109250301351 55.68366750269009913, -132.56768125975600014 55.68367819544909736, -132.56736956231199542 55.68373286628209939, -132.56728276486100526 55.68376031495989764, -132.56705508272099792 55.68383234813779836, -132.56700771037100139 55.68384732059269737, -132.56692503563300534 55.68390030676989966, -132.56672143287300969 55.68403091783739711, -132.5666692585959936 55.6841618772200988, -132.56669146484600219 55.68423327387380084, -132.56679033370699017 55.68433548883810147, -132.56679072240601158 55.68432180111980045, -132.56691703273799021 55.68448177060599846, -132.56693753433700067 55.684613393214903, -132.56685636881701384 55.68474135347749865, -132.56677760331999139 55.68478444615809764, -132.5666249283559921 55.68487068257969952, -132.56636527748798926 55.68496963653669951, -132.56605356480199021 55.6850243013102002, -132.56546693609300291 55.68503265259879953, -132.5650079068149978 55.68498465539799724, -132.56467524149999804 55.68492412268049918, -132.56431958790099657 55.68481956373469899, -132.56262374000098703 55.68429751027019847, -132.56224105857199902 55.68412150651560211, -132.56201826313900938 55.68394695886870238, -132.56201007845498907 55.68392583450039979, -132.56194612414299172 55.68375735918179714, -132.56182343250199551 55.68364123109660113, -132.56133824321199199 55.68349166729169752, -132.56085665254801143 55.68338594816169973, -132.56068133479328708 55.6833645563266515, -132.56202935749743688 55.67721478854341655, -132.56206767034299787 55.67721416674149992, -132.56284685856900296 55.67722186473869783, -132.56707058553899969 55.67726349516389917, -132.56706985842998847 55.67738012383969703, -132.56783970944098883 55.67757058958250127, -132.56815991825399692 55.677726843905198, -132.5682739631789957 55.67797706344310171, -132.56798370321899938 55.67830301614549882, -132.56797537234299966 55.67842615832449837, -132.56820630450201293 55.67865553664619682, -132.56931178974500085 55.67897226665510146, -132.5701825319590057 55.67936625819510255, -132.57060204787799762 55.6794385248335999, -132.5711161621129861 55.67942128213589825, -132.57130439777299102 55.67944763046280343, -132.57181997735199275 55.67937836777520033, -132.57229501486298773 55.67937172228109688, -132.57290091949400335 55.67953602604320196, -132.57310974747699106 55.67969125743479708, -132.57320306830800405 55.67999056904839961, -132.57290291903498769 55.68032465506350093, -132.57283969319200878 55.68050481192229739, -132.57305536121000955 55.68076141916100141, -132.57333479587700253 55.68081871327299837, -132.57406169617800629 55.68081706928649766, -132.57443516784201165 55.68097652629389671, -132.57464314953901408 55.68133437459879787, -132.57504546206300233 55.68167481687220288, -132.57538803910199476 55.6817271960059017, -132.57583965898299994 55.68169293713189916, -132.57610503909398858 55.68173366809320157, -132.57492153933299051 55.68246230772300009, -132.57483618114798674 55.68256833110559967, -132.57484101466098991 55.68274088479680017, -132.57516744678301279 55.68302313332780074, -132.57722189268693569 55.68365795513961558, -132.5764159594068019 55.68647655281863251, -132.57620743863699886 55.68643084220870065, -132.57586846178600126 55.68635641619619747)))</t>
  </si>
  <si>
    <t>386026.88</t>
  </si>
  <si>
    <t>64754.321</t>
  </si>
  <si>
    <t>93694.957</t>
  </si>
  <si>
    <t>151074.382</t>
  </si>
  <si>
    <t>404020.541</t>
  </si>
  <si>
    <t>315261.226</t>
  </si>
  <si>
    <t>MultiPolygon (((-132.56505405842867162 55.70773435739816648, -132.56569455373400501 55.70775128106249952, -132.56490474501100607 55.70773041212309806, -132.56505405842867162 55.70773435739816648)),((-132.55829814542434519 55.70273706402888791, -132.55814686380298895 55.70309036781309686, -132.55844818768099458 55.70238665466259675, -132.55829814542434519 55.70273706402888791)),((-132.56831234520763019 55.70248764346224846, -132.5684766084270052 55.70259121484460252, -132.56828128276600864 55.70246805794560174, -132.56831234520763019 55.70248764346224846)),((-132.56828943534389964 55.70434452080997545, -132.56824749092800175 55.7043326813709001, -132.56828943534389964 55.70434452080996834, -132.56828943534389964 55.70434452080997545)),((-132.56685963299301534 55.7034695987001669, -132.566762501699003 55.70343728710759734, -132.56694021324000232 55.70349640443910033, -132.56685963299301534 55.7034695987001669)))</t>
  </si>
  <si>
    <t>MultiPolygon (((-132.55829814542434519 55.70273706402888791, -132.55814686380298895 55.70309036781309686, -132.55844818768099458 55.70238665466259675, -132.55829814542434519 55.70273706402888791)))</t>
  </si>
  <si>
    <t>MultiPolygon (((-132.56505405842867162 55.70773435739816648, -132.56569455373400501 55.70775128106249952, -132.56490474501100607 55.70773041212309806, -132.56505405842867162 55.70773435739816648)),((-132.56831234520763019 55.70248764346224846, -132.5684766084270052 55.70259121484460252, -132.56828128276600864 55.70246805794560174, -132.56831234520763019 55.70248764346224846)),((-132.56828943534389964 55.70434452080997545, -132.56824749092800175 55.7043326813709001, -132.56828943534389964 55.70434452080996834, -132.56828943534389964 55.70434452080997545)),((-132.56685963299301534 55.7034695987001669, -132.566762501699003 55.70343728710759734, -132.56694021324000232 55.70349640443910033, -132.56685963299301534 55.7034695987001669)))</t>
  </si>
  <si>
    <t>MultiPolygon (((-132.56831234520763019 55.70248764346224846, -132.5684766084270052 55.70259121484460252, -132.56828128276600864 55.70246805794560174, -132.56831234520763019 55.70248764346224846)),((-132.56685963299301534 55.7034695987001669, -132.566762501699003 55.70343728710759734, -132.56694021324000232 55.70349640443910033, -132.56685963299301534 55.7034695987001669)))</t>
  </si>
  <si>
    <t>MultiPolygon (((-132.56828943534389964 55.70434452080997545, -132.56824749092800175 55.7043326813709001, -132.56828943534389964 55.70434452080996834, -132.56828943534389964 55.70434452080997545)),((-132.56685963299301534 55.7034695987001669, -132.566762501699003 55.70343728710759734, -132.56694021324000232 55.70349640443910033, -132.56685963299301534 55.7034695987001669)))</t>
  </si>
  <si>
    <t>MultiPolygon (((-132.58898818185227242 55.71260238420153144, -132.58912449707798942 55.71248826090089779, -132.58876204100698715 55.71279170963850191, -132.58898818185227242 55.71260238420153144)))</t>
  </si>
  <si>
    <t>33700.064</t>
  </si>
  <si>
    <t>MultiPolygon (((-132.59464442569742459 55.70632596304031381, -132.59422458058401162 55.70623840918690206, -132.59484167457699755 55.70636709701790323, -132.59464442569742459 55.70632596304031381)))</t>
  </si>
  <si>
    <t>259317.208</t>
  </si>
  <si>
    <t>MultiPolygon (((-132.57943457383615282 55.71056972516885963, -132.57944167285398862 55.71060651851040291, -132.57942174486800013 55.71050323419549954, -132.57943457383615282 55.71056972516885963)),((-132.57909508780625174 55.71012544829417124, -132.5793192600010002 55.71026112222819648, -132.57906526896999821 55.71010740127979943, -132.57909508780625174 55.71012544829417124)),((-132.58898818185227242 55.71260238420153144, -132.58912449707798942 55.71248826090089779, -132.58876204100698715 55.71279170963850191, -132.58898818185227242 55.71260238420153144)),((-132.5794682823139965 55.71550907978891587, -132.57952159994098906 55.71550452321940128, -132.57945809455299013 55.71550995044359667, -132.5794682823139965 55.71550907978891587)),((-132.57946638267301864 55.71552466924885039, -132.57945809455299013 55.71550995044359667, -132.57948869861201047 55.71556429994419801, -132.57946638267301864 55.71552466924885039)),((-132.58602482647708598 55.70686379721601611, -132.58547746356993002 55.70666776929751762, -132.58746744278300866 55.70738044360899721, -132.58602482647708598 55.70686379721601611)))</t>
  </si>
  <si>
    <t>0.002</t>
  </si>
  <si>
    <t>MultiPolygon (((-132.57684121326400373 55.70967872287229739, -132.57683490983475849 55.7096693839133863, -132.57683490983475849 55.70966938391337919, -132.57684121326400373 55.70967872287229739)),((-132.57943457383615282 55.71056972516885963, -132.57944167285398862 55.71060651851040291, -132.57942174486800013 55.71050323419549954, -132.57943457383615282 55.71056972516885963)),((-132.57909508780625174 55.71012544829417124, -132.5793192600010002 55.71026112222819648, -132.57906526896999821 55.71010740127979943, -132.57909508780625174 55.71012544829417124)),((-132.5794682823139965 55.71550907978891587, -132.57952159994098906 55.71550452321940128, -132.57945809455299013 55.71550995044359667, -132.5794682823139965 55.71550907978891587)),((-132.57946638267301864 55.71552466924885039, -132.57945809455299013 55.71550995044359667, -132.57948869861201047 55.71556429994419801, -132.57946638267301864 55.71552466924885039)))</t>
  </si>
  <si>
    <t>MultiPolygon (((-132.57684121326400373 55.70967872287229739, -132.57683490983475849 55.7096693839133863, -132.57683490983475849 55.70966938391337919, -132.57684121326400373 55.70967872287229739)),((-132.57943457383615282 55.71056972516885963, -132.57944167285398862 55.71060651851040291, -132.57942174486800013 55.71050323419549954, -132.57943457383615282 55.71056972516885963)),((-132.57909508780625174 55.71012544829417124, -132.5793192600010002 55.71026112222819648, -132.57906526896999821 55.71010740127979943, -132.57909508780625174 55.71012544829417124)),((-132.57987698386210695 55.70529956846240083, -132.57992713475201185 55.70555643623949749, -132.57987698386210695 55.70529956846241504, -132.57987698386210695 55.70529956846240083)),((-132.59464442569742459 55.70632596304031381, -132.59422458058401162 55.70623840918690206, -132.59484167457699755 55.70636709701790323, -132.59464442569742459 55.70632596304031381)),((-132.59488652335767256 55.70859705153524288, -132.59540432765498963 55.70846678827219733, -132.59396382020699434 55.70882917460539829, -132.59488652335767256 55.70859705153524288)),((-132.58898818185227242 55.71260238420153144, -132.58912449707798942 55.71248826090089779, -132.58876204100698715 55.71279170963850191, -132.58898818185227242 55.71260238420153144)),((-132.5794682823139965 55.71550907978891587, -132.57952159994098906 55.71550452321940128, -132.57945809455299013 55.71550995044359667, -132.5794682823139965 55.71550907978891587)),((-132.57946638267301864 55.71552466924885039, -132.57945809455299013 55.71550995044359667, -132.57948869861201047 55.71556429994419801, -132.57946638267301864 55.71552466924885039)),((-132.58602482647708598 55.70686379721601611, -132.58543659860200137 55.70665313426380294, -132.58746744278300866 55.70738044360899721, -132.58602482647708598 55.70686379721601611)),((-132.5862834797064238 55.70492739305089458, -132.58646486325000069 55.70490163791949811, -132.58606569634901007 55.70495831668859665, -132.5862834797064238 55.70492739305089458)))</t>
  </si>
  <si>
    <t>0.009</t>
  </si>
  <si>
    <t>MultiPolygon (((-132.58602482647708598 55.70686379721601611, -132.58543659860200137 55.70665313426380294, -132.58746744278300866 55.70738044360899721, -132.58602482647708598 55.70686379721601611)),((-132.5862834797064238 55.70492739305089458, -132.58646486325000069 55.70490163791949811, -132.58606569634901007 55.70495831668859665, -132.5862834797064238 55.70492739305089458)))</t>
  </si>
  <si>
    <t>MultiPolygon (((-132.5862834797064238 55.70492739305089458, -132.58646486325000069 55.70490163791949811, -132.58606569634901007 55.70495831668859665, -132.5862834797064238 55.70492739305089458)))</t>
  </si>
  <si>
    <t>MultiPolygon (((-132.57684121326400373 55.70967872287229739, -132.57683490983475849 55.7096693839133863, -132.57683490983475849 55.70966938391337919, -132.57684121326400373 55.70967872287229739)),((-132.57909508780625174 55.71012544829417124, -132.5793192600010002 55.71026112222819648, -132.57906526896999821 55.71010740127979943, -132.57909508780625174 55.71012544829417124)),((-132.57987698386210695 55.70529956846240083, -132.57987698386210695 55.70529956846241504, -132.57990739456803908 55.70545532901714836, -132.57987698386210695 55.70529956846240083)))</t>
  </si>
  <si>
    <t>MultiPolygon (((-132.59488652335767256 55.70859705153524288, -132.59540432765498963 55.70846678827219733, -132.59396382020699434 55.70882917460539829, -132.59488652335767256 55.70859705153524288)))</t>
  </si>
  <si>
    <t>MultiPolygon (((-132.57987698386210695 55.70529956846240083, -132.57988563721966102 55.70534389008312814, -132.57987698386210695 55.70529956846241504, -132.57987698386210695 55.70529956846240083)))</t>
  </si>
  <si>
    <t>MultiPolygon (((-132.59464442569742459 55.70632596304031381, -132.59422458058401162 55.70623840918690206, -132.59484167457699755 55.70636709701790323, -132.59464442569742459 55.70632596304031381)),((-132.59488652335767256 55.70859705153524288, -132.59540432765498963 55.70846678827219733, -132.59396382020699434 55.70882917460539829, -132.59488652335767256 55.70859705153524288)))</t>
  </si>
  <si>
    <t>MultiPolygon (((-132.57684121326400373 55.70967872287229739, -132.57683490983475849 55.7096693839133863, -132.57683490983475849 55.70966938391337919, -132.57684121326400373 55.70967872287229739)),((-132.57943457383615282 55.71056972516885963, -132.57944167285398862 55.71060651851040291, -132.57942174486800013 55.71050323419549954, -132.57943457383615282 55.71056972516885963)),((-132.57909508780625174 55.71012544829417124, -132.5793192600010002 55.71026112222819648, -132.57906526896999821 55.71010740127979943, -132.57909508780625174 55.71012544829417124)),((-132.57987698386210695 55.70529956846240083, -132.57992713475201185 55.70555643623949749, -132.57987698386210695 55.70529956846241504, -132.57987698386210695 55.70529956846240083)),((-132.58602482647708598 55.70686379721601611, -132.58543659860200137 55.70665313426380294, -132.58746744278300866 55.70738044360899721, -132.58602482647708598 55.70686379721601611)),((-132.5862834797064238 55.70492739305089458, -132.58646486325000069 55.70490163791949811, -132.58606569634901007 55.70495831668859665, -132.5862834797064238 55.70492739305089458)))</t>
  </si>
  <si>
    <t>0.003</t>
  </si>
  <si>
    <t>MultiPolygon (((-132.59464442569742459 55.70632596304031381, -132.59422458058401162 55.70623840918690206, -132.59484167457699755 55.70636709701790323, -132.59464442569742459 55.70632596304031381)),((-132.5862834797064238 55.70492739305089458, -132.58646486325000069 55.70490163791949811, -132.58606569634901007 55.70495831668859665, -132.5862834797064238 55.70492739305089458)))</t>
  </si>
  <si>
    <t>246795.661</t>
  </si>
  <si>
    <t>490292.147</t>
  </si>
  <si>
    <t>MultiPolygon (((-132.59464442569742459 55.70632596304031381, -132.59422458058401162 55.70623840918690206, -132.59484167457699755 55.70636709701790323, -132.59464442569742459 55.70632596304031381)),((-132.59488652335767256 55.70859705153524288, -132.59540432765498963 55.70846678827219733, -132.59396382020699434 55.70882917460539829, -132.59488652335767256 55.70859705153524288)),((-132.58898818185227242 55.71260238420153144, -132.58912449707798942 55.71248826090089779, -132.58876204100698715 55.71279170963850191, -132.58898818185227242 55.71260238420153144)),((-132.58602482647708598 55.70686379721601611, -132.58543659860200137 55.70665313426380294, -132.58746744278300866 55.70738044360899721, -132.58602482647708598 55.70686379721601611)),((-132.5862834797064238 55.70492739305089458, -132.58646486325000069 55.70490163791949811, -132.58606569634901007 55.70495831668859665, -132.5862834797064238 55.70492739305089458)))</t>
  </si>
  <si>
    <t>MultiPolygon (((-132.57684121326400373 55.70967872287229739, -132.57683490983475849 55.7096693839133863, -132.57683490983475849 55.70966938391337919, -132.57684121326400373 55.70967872287229739)),((-132.57943457383615282 55.71056972516885963, -132.57944167285398862 55.71060651851040291, -132.57942174486800013 55.71050323419549954, -132.57943457383615282 55.71056972516885963)),((-132.57909508780625174 55.71012544829417124, -132.5793192600010002 55.71026112222819648, -132.57906526896999821 55.71010740127979943, -132.57909508780625174 55.71012544829417124)),((-132.57987698386210695 55.70529956846240083, -132.57992713475201185 55.70555643623949749, -132.57987698386210695 55.70529956846241504, -132.57987698386210695 55.70529956846240083)))</t>
  </si>
  <si>
    <t>MultiPolygon (((-132.56831532135399243 55.70435182752370196, -132.56828943534389964 55.70434452080997545, -132.56828943534389964 55.70434452080996834, -132.56831532135399243 55.70435182752370196)))</t>
  </si>
  <si>
    <t>MultiPolygon (((-132.57683490983475849 55.7096693839133863, -132.57683490983475849 55.70966938391337919, -132.57683296952001228 55.70966650920519925, -132.57683490983475849 55.7096693839133863)))</t>
  </si>
  <si>
    <t>MultiPolygon (((-132.57683490983475849 55.7096693839133863, -132.57683490983475849 55.70966938391337919, -132.57683296952001228 55.70966650920519925, -132.57683490983475849 55.7096693839133863)),((-132.57835670585262733 55.70377823744222212, -132.57867239986200047 55.70381136081599749, -132.57828836849961363 55.70377106732299666, -132.57835670585262733 55.70377823744222212)),((-132.57977477149799483 55.70477604708879937, -132.57987698386210695 55.70529956846240083, -132.57987698386210695 55.70529956846241504, -132.57977477149799483 55.70477604708879937)))</t>
  </si>
  <si>
    <t>MultiPolygon (((-132.58053651922350014 55.70117945579679031, -132.58033762476063089 55.70114889750943377, -132.58142559275398753 55.70131605368909788, -132.58053651922350014 55.70117945579679031)))</t>
  </si>
  <si>
    <t>0.007</t>
  </si>
  <si>
    <t>MultiPolygon (((-132.58053651922350014 55.70117945579679031, -132.58023320400599232 55.70113285423010296, -132.58142559275398753 55.70131605368909788, -132.58053651922350014 55.70117945579679031)))</t>
  </si>
  <si>
    <t>0.014</t>
  </si>
  <si>
    <t>MultiPolygon (((-132.57683490983475849 55.7096693839133863, -132.57683490983475849 55.70966938391337919, -132.57683296952001228 55.70966650920519925, -132.57683490983475849 55.7096693839133863)),((-132.57835670585262733 55.70377823744222212, -132.57867239986200047 55.70381136081599749, -132.57802308087698862 55.70374323270839767, -132.57835670585262733 55.70377823744222212)),((-132.58053651922350014 55.70117945579679031, -132.58023320400599232 55.70113285423010296, -132.58142559275398753 55.70131605368909788, -132.58053651922350014 55.70117945579679031)),((-132.57977477149799483 55.70477604708879937, -132.57987698386210695 55.70529956846240083, -132.57987698386210695 55.70529956846241504, -132.57977477149799483 55.70477604708879937)))</t>
  </si>
  <si>
    <t>0.031</t>
  </si>
  <si>
    <t>MultiPolygon (((-132.57835670585262733 55.70377823744222212, -132.57867239986200047 55.70381136081599749, -132.57802308087698862 55.70374323270839767, -132.57835670585262733 55.70377823744222212)),((-132.58053651922350014 55.70117945579679031, -132.58023320400599232 55.70113285423010296, -132.58142559275398753 55.70131605368909788, -132.58053651922350014 55.70117945579679031)),((-132.57977477149799483 55.70477604708879937, -132.57987698386210695 55.70529956846240083, -132.57987698386210695 55.70529956846241504, -132.57977477149799483 55.70477604708879937)))</t>
  </si>
  <si>
    <t>MultiPolygon (((-132.57683490983475849 55.7096693839133863, -132.57683490983475849 55.70966938391337919, -132.57683296952001228 55.70966650920519925, -132.57683490983475849 55.7096693839133863)),((-132.57835670585262733 55.70377823744222212, -132.57867239986200047 55.70381136081599749, -132.57802308087698862 55.70374323270839767, -132.57835670585262733 55.70377823744222212)),((-132.56831532135399243 55.70435182752370196, -132.56828943534389964 55.70434452080997545, -132.56828943534389964 55.70434452080996834, -132.56831532135399243 55.70435182752370196)),((-132.58053651922350014 55.70117945579679031, -132.58023320400599232 55.70113285423010296, -132.58142559275398753 55.70131605368909788, -132.58053651922350014 55.70117945579679031)),((-132.57977477149799483 55.70477604708879937, -132.57987698386210695 55.70529956846240083, -132.57987698386210695 55.70529956846241504, -132.57977477149799483 55.70477604708879937)))</t>
  </si>
  <si>
    <t>68348.336</t>
  </si>
  <si>
    <t>88367.98</t>
  </si>
  <si>
    <t>63406.787</t>
  </si>
  <si>
    <t>MultiPolygon (((-132.58228074766799409 55.68929574134639893, -132.58185981154699107 55.68908557109030255, -132.58122548853199874 55.6888909416674025, -132.58103801301299995 55.68883586447930156, -132.58051403233199039 55.68868192553559737, -132.58033997973299734 55.68863432506589817, -132.58018215352498714 55.68859132016130076, -132.57992733508498873 55.68851783703200198, -132.57972751181699778 55.68838460385679667, -132.57952883626899165 55.68821031065080263, -132.57930232109001167 55.68799195313739858, -132.57910410914900012 55.68780123391999837, -132.57900801028299043 55.6877067541399029, -132.57888244310001369 55.68758291903100144, -132.57865470613700154 55.6874083610927002, -132.57837813210801414 55.68724705321650248, -132.57792559356499851 55.68696641813109949, -132.57754727503001391 55.6868041953749966, -132.57699046070700888 55.68661297456480241, -132.57648018327799377 55.68649063157120338, -132.57620743863699886 55.68643084220870065, -132.57586846178600126 55.68635641619619747, -132.57533435114299891 55.68622016110529671, -132.5752165179935389 55.68618676390177313, -132.57632160238370034 55.68337976630029118, -132.57726690746301301 55.68367186466220176, -132.57797557100300878 55.68397672144200072, -132.57823188075599319 55.68399545310710153, -132.57929520834400705 55.68392287777260208, -132.57948854230698998 55.68394104869170036, -132.57972325805201308 55.68403899625779729, -132.57987661304099447 55.68427312565790288, -132.57977061204800862 55.6847705265864974, -132.57978469475000338 55.6849595929881005, -132.57989244262398643 55.68509199984269742, -132.58007894960800854 55.68518129651980075, -132.58034450820599659 55.68521654221090245, -132.58088497874399536 55.68512556133200064, -132.58143047269601311 55.68520165549360001, -132.58175619039698745 55.68533875273219991, -132.58180218379700932 55.68542678485680142, -132.58171622748798768 55.68555471251629996, -132.5814643840120084 55.68572222473599709, -132.58117479246300263 55.68584198809419661, -132.58198044288201345 55.68610387403249717, -132.58280557085998907 55.68623260933750174, -132.58335941328599006 55.68616193319750352, -132.58350539054723072 55.68605442275716655, -132.58242099231270572 55.68936414596392126, -132.58239038912699925 55.68935046163029767, -132.58228074766799409 55.68929574134639893)))</t>
  </si>
  <si>
    <t>50430.028</t>
  </si>
  <si>
    <t>4361.982</t>
  </si>
  <si>
    <t>MultiPolygon (((-132.61176530088098957 55.7040075912297965, -132.61206293407499857 55.70393899062260346, -132.61258998901899986 55.70327821137890112, -132.61288715525398629 55.70322603313479704, -132.61287956294799528 55.70439789888180115, -132.61344782965301192 55.70596907456509683, -132.61317330153198668 55.70590096252860235, -132.61277667441399331 55.70586465813939725, -132.61255786797400447 55.70588739477140194, -132.61238663783800007 55.70594340546559664, -132.61198369379098949 55.70631775693460241, -132.611437125447992 55.70662514161590195, -132.61097091335000187 55.70647322260339962, -132.61083837781600892 55.70635432682320243, -132.61053625544099077 55.70569726636559693, -132.60970760682801028 55.7051451387375991, -132.60929460247800193 55.70499915102450217, -132.60901300554800741 55.70483514223349886, -132.60892994499801034 55.7046810786128006, -132.60897864348800113 55.7044953028388008, -132.60950268920001349 55.7043027369395034, -132.61007989975300347 55.70393812531690259, -132.61115879005200213 55.70402420680439803, -132.61176530088098957 55.7040075912297965)))</t>
  </si>
  <si>
    <t>45713.164</t>
  </si>
  <si>
    <t>28290.492</t>
  </si>
  <si>
    <t>3381.473</t>
  </si>
  <si>
    <t>78091.377</t>
  </si>
  <si>
    <t>34396.205</t>
  </si>
  <si>
    <t>69400.872</t>
  </si>
  <si>
    <t>117.027</t>
  </si>
  <si>
    <t>31137.73</t>
  </si>
  <si>
    <t>40442.734</t>
  </si>
  <si>
    <t>61508.807</t>
  </si>
  <si>
    <t>30767.858</t>
  </si>
  <si>
    <t>MultiPolygon (((-132.58839007794000509 55.6850987875404968, -132.58852915226299274 55.68437782644529932, -132.58865485950400398 55.68417015776820023, -132.58907573455599049 55.68397847429829994, -132.58909997438499317 55.68396739528880346, -132.58982612783398736 55.68377637119589707, -132.58982317054000077 55.68307502528320185, -132.58999428210699989 55.6822244481781965, -132.59006943559899128 55.6815024016268012, -132.59008692498400706 55.68115566381499804, -132.59012844490899852 55.68083805778289985, -132.59004608573201267 55.68064102850330244, -132.59007541885898718 55.68062092368150218, -132.59016105801600816 55.68056199957020169, -132.59018874493000339 55.68055100575720218, -132.590190482547996 55.68055061421500085, -132.59019164793599543 55.68055090305139743, -132.59053620027199827 55.68063597409810228, -132.59085937371298769 55.68071576529810329, -132.59165369093798859 55.68091187886859927, -132.59211772209999936 55.68100758525810079, -132.59243403574899389 55.68107282705879868, -132.59266734769300911 55.68112094873649909, -132.59280524019800396 55.68114939458509838, -132.59295075579601075 55.68117484610770163, -132.59295563100698701 55.68117569869009742, -132.59323102564300711 55.68122387912259796, -132.59324110945900088 55.68394896732370114, -132.59324167852699361 55.68410281985269705, -132.59324286237099955 55.68442281589319975, -132.59324434264701154 55.68482246573339722, -132.59324605364901117 55.68528641565649906, -132.59325528572458097 55.68778193098292917, -132.58929155952088763 55.68765503073755241, -132.58794895329336327 55.68626393477241976, -132.58827603849701404 55.68583452009310264, -132.58839007794000509 55.6850987875404968)))</t>
  </si>
  <si>
    <t>59388.913</t>
  </si>
  <si>
    <t>62626.774</t>
  </si>
  <si>
    <t>103512.134</t>
  </si>
  <si>
    <t>115099.714</t>
  </si>
  <si>
    <t>MultiPolygon (((-132.55415323609199163 55.6815746866130965, -132.55364552597200145 55.68136737912229961, -132.55332026394501099 55.68121925325370114, -132.55311815641999829 55.68100106911349911, -132.55311931716599361 55.68096068863989956, -132.55312289773499401 55.68083595999429747, -132.55312357819300928 55.68081217715899811, -132.55308008487699567 55.6806392649830002, -132.55292962298000248 55.68047905876350256, -132.55270688665999046 55.6803044939912013, -132.55225792006498864 55.6799087815396021, -132.55200494351700513 55.679775008006402, -132.55167477871199821 55.67962957345410047, -132.55137045638301174 55.67959664332349945, -132.55098736189199826 55.67960679949310077, -132.55083187467499783 55.67960074405090154, -132.55061678732801056 55.67959242615859949, -132.55052755256198793 55.67958886265660112, -132.55011593479699172 55.67955887465519993, -132.55003602052087786 55.67954002433658189, -132.55034224685044819 55.67726576274877459, -132.55081202287200881 55.67726639521539767, -132.55088200676200927 55.67729933105989915, -132.55089729674000409 55.67730650418040028, -132.55118469839101181 55.67744143941300194, -132.5523637196280049 55.6776484420217983, -132.55308073376099287 55.67788404493030185, -132.55323615219899125 55.67812422001860284, -132.55329387912701122 55.67821288882460351, -132.55313816708201102 55.67875277663630129, -132.55332517495901357 55.67909558839370021, -132.55388485174600532 55.67940109716270314, -132.55402316510298988 55.67944618753819697, -132.5540715513550083 55.67952295928569839, -132.55450475745300309 55.67979256329739712, -132.55521759401901249 55.67994304551960028, -132.55521903757014002 55.67994258697949306, -132.55456593326235293 55.6817590660167312, -132.55453140081499441 55.68173698454349818, -132.55415323609199163 55.6815746866130965)),((-132.55511594890000993 55.67859659365250025, -132.55466412268000909 55.67818425546119698, -132.55427751651799895 55.67799004695660159, -132.55372473678099254 55.67779327636139897, -132.55296363477299337 55.67742669940920308, -132.55274919726599592 55.67729311386329982, -132.55274110510899277 55.67728807063549823, -132.55271033918600665 55.67726888987019862, -132.55449391517998947 55.67727120809630037, -132.55618091105210965 55.67726732822577418, -132.55553498345091157 55.67906384668867759, -132.55543000687600852 55.67895597122860352, -132.55511594890000993 55.67859659365250025)))</t>
  </si>
  <si>
    <t>49305.314</t>
  </si>
  <si>
    <t>57398.325</t>
  </si>
  <si>
    <t>MultiPolygon (((-132.55969206017300621 55.68322793785579705, -132.5593803323529869 55.68315611281440169, -132.55894680558898813 55.68306451680820146, -132.55853664626400246 55.68300325433369835, -132.55792746318800823 55.68295385631029859, -132.55718912247499475 55.68284576389900309, -132.55647625825301361 55.68269409245829848, -132.55602017300500961 55.68254477439440109, -132.55558909348999919 55.68236829917650255, -132.55515927294899825 55.68214802629810123, -132.55483119160101069 55.68192868315519917, -132.55456593326235293 55.6817590660167312, -132.55521903757014002 55.67994258697949306, -132.55569407931901083 55.67979169125290184, -132.55604662382799575 55.67965271242540126, -132.55579449816099213 55.67933052779130065, -132.55553498345091157 55.67906384668867759, -132.55618091105210965 55.67726732822577418, -132.55636107860300399 55.67726691386390314, -132.5573727696439903 55.67726457141149865, -132.5578558358079988 55.67780883241749734, -132.55867105106401027 55.67837149797360041, -132.55950190643699216 55.67863068927510284, -132.55959827515098937 55.67856465652680242, -132.55987317013199345 55.67837635528520224, -132.55963495741198699 55.67803257031769704, -132.55940113518499857 55.67760941637489935, -132.55922607062899488 55.67726027029240043, -132.56078345710301392 55.67723500900059719, -132.56124847988078841 55.67722746186985461, -132.56186880772474979 55.68015077086510445, -132.56055744224840964 55.68334943926740976, -132.55983768912798837 55.68326161678729846, -132.55969206017300621 55.68322793785579705)))</t>
  </si>
  <si>
    <t>125392.254</t>
  </si>
  <si>
    <t>104171.778</t>
  </si>
  <si>
    <t>80847.621</t>
  </si>
  <si>
    <t>96265.034</t>
  </si>
  <si>
    <t>77785.982</t>
  </si>
  <si>
    <t>MultiPolygon (((-132.56284685856900296 55.67722186473869783, -132.56707058553899969 55.67726349516389917, -132.56706985842998847 55.67738012383969703, -132.56783970944098883 55.67757058958250127, -132.56815991825399692 55.677726843905198, -132.5682739631789957 55.67797706344310171, -132.56798370321899938 55.67830301614549882, -132.56797537234299966 55.67842615832449837, -132.56820630450201293 55.67865553664619682, -132.56931178974500085 55.67897226665510146, -132.5701825319590057 55.67936625819510255, -132.57021707453708359 55.67937220856763503, -132.56809975390089562 55.68255507622620826, -132.56186880772474979 55.68015077086510445, -132.56124847988078841 55.67722746186985461, -132.56206767034299787 55.67721416674149992, -132.56284685856900296 55.67722186473869783)))</t>
  </si>
  <si>
    <t>76397.773</t>
  </si>
  <si>
    <t>77823.568</t>
  </si>
  <si>
    <t>104179.809</t>
  </si>
  <si>
    <t>MultiPolygon (((-132.54945835208499716 55.6793626603055003, -132.54912788438400639 55.67922816721200263, -132.5482682877820082 55.67891729045960147, -132.54773640128800594 55.67875251937100245, -132.54723359690999018 55.67859811380999702, -132.54720265951300462 55.67858927042809825, -132.54659345199300446 55.67839690945599784, -132.54603658676700206 55.67821649571759934, -132.5457657957360027 55.67812430566360149, -132.5455567673749897 55.67805322532880297, -132.54544371083900955 55.67799381560899974, -132.54527516457198999 55.67790548078559709, -132.54493112585498693 55.67757095358260244, -132.54474200238499293 55.67735081397089658, -132.54472956285900409 55.67733632844500136, -132.5446516933270118 55.67725810146980336, -132.55034224685044819 55.67726576274877459, -132.55003602052087786 55.67954002433658189, -132.54978445062099013 55.67948068359049785, -132.54945835208499716 55.6793626603055003)))</t>
  </si>
  <si>
    <t>39265.879</t>
  </si>
  <si>
    <t>55240.129</t>
  </si>
  <si>
    <t>107616.67</t>
  </si>
  <si>
    <t>MultiPolygon (((-132.5861136005630101 55.69157983736599959, -132.58591449820698926 55.69141924330300242, -132.58566247687099349 55.69124448454719811, -132.58510845899900232 55.69094927926219896, -132.58504832640301174 55.6909110908116034, -132.58455597482500821 55.69059932128610058, -132.58389781485101366 55.69021555453709738, -132.58349804695799889 55.68995184385249786, -132.58323525829601408 55.68977270660909795, -132.58304620008800612 55.68964385320550292, -132.5827075250869882 55.68949227020939929, -132.58242099231270572 55.68936414596392126, -132.58350539054723072 55.68605442275716655, -132.58381123224100406 55.68582917414730105, -132.58426041936399997 55.68554705814850081, -132.58465603117500109 55.68556771600299982, -132.58483537311400369 55.6858164408643006, -132.58493287988400766 55.68616506687679646, -132.58493800642298766 55.68617640779800126, -132.58504804128500609 55.68641270798570275, -132.58543679577900321 55.68657072765029881, -132.58552384426999993 55.68657732655770332, -132.58653281484498621 55.68665308951469939, -132.5866071211829933 55.68666059566260174, -132.58738581691400782 55.68673891736339954, -132.58787867761799362 55.68635619637969825, -132.58794895329336327 55.68626393477241976, -132.58929155952088763 55.68765503073755241, -132.58751858243823563 55.69221371314372249, -132.58627870400201232 55.69181902684349694, -132.58626302368401184 55.69178380320219901, -132.5861136005630101 55.69157983736599959)))</t>
  </si>
  <si>
    <t>87503.081</t>
  </si>
  <si>
    <t>54239.669</t>
  </si>
  <si>
    <t>MultiPolygon (((-132.59326959540999269 55.69165193637479661, -132.59328295794898622 55.69526376555450042, -132.59330386308400307 55.69526376628780184, -132.59330489127700048 55.69526414371259904, -132.59271559367599025 55.69527505861640293, -132.59271335286700833 55.69461767682160058, -132.59256306780798695 55.69428787732380215, -132.59255933955799378 55.69427967905709664, -132.59241649329101165 55.69396620115360008, -132.59214754531700464 55.69370094134840343, -132.59181907873599471 55.69348444453490288, -132.59135394888500059 55.69330232656489699, -132.58923621714200181 55.69276048197730233, -132.58751858243823563 55.69221371314372249, -132.58929155952088763 55.68765503073755241, -132.59325528572458097 55.68778193098292917, -132.59326959602000784 55.69165013605019965, -132.59326959540999269 55.69165193637479661)))</t>
  </si>
  <si>
    <t>112655.221</t>
  </si>
  <si>
    <t>134457.124</t>
  </si>
  <si>
    <t>71094.748</t>
  </si>
  <si>
    <t>MultiPolygon (((-132.56768125975600014 55.68367819544909736, -132.56736956231199542 55.68373286628209939, -132.56728276486100526 55.68376031495989764, -132.56705508272099792 55.68383234813779836, -132.56700771037100139 55.68384732059269737, -132.56692503563300534 55.68390030676989966, -132.56672143287300969 55.68403091783739711, -132.5666692585959936 55.6841618772200988, -132.56669146484600219 55.68423327387380084, -132.56679033370699017 55.68433548883810147, -132.56679072240601158 55.68432180111980045, -132.56691703273799021 55.68448177060599846, -132.56693753433700067 55.684613393214903, -132.56685636881701384 55.68474135347749865, -132.56677760331999139 55.68478444615809764, -132.5666249283559921 55.68487068257969952, -132.56636527748798926 55.68496963653669951, -132.56605356480199021 55.6850243013102002, -132.56546693609300291 55.68503265259879953, -132.5650079068149978 55.68498465539799724, -132.56467524149999804 55.68492412268049918, -132.56431958790099657 55.68481956373469899, -132.56262374000098703 55.68429751027019847, -132.56224105857199902 55.68412150651560211, -132.56201826313900938 55.68394695886870238, -132.56201007845498907 55.68392583450039979, -132.56194612414299172 55.68375735918179714, -132.56182343250199551 55.68364123109660113, -132.56133824321199199 55.68349166729169752, -132.56085665254801143 55.68338594816169973, -132.56055744224840964 55.68334943926740976, -132.56186880772474979 55.68015077086510445, -132.56809975390089562 55.68255507622620826, -132.56806319634173974 55.68367075878158801, -132.56801109250301351 55.68366750269009913, -132.56768125975600014 55.68367819544909736)))</t>
  </si>
  <si>
    <t>51838.265</t>
  </si>
  <si>
    <t>72327.646</t>
  </si>
  <si>
    <t>93826.462</t>
  </si>
  <si>
    <t>MultiPolygon (((-132.57470653035301211 55.68603411073090115, -132.57432096797199961 55.6858933753330021, -132.57391884187799747 55.68571723285970165, -132.57351680477600553 55.68536584048209903, -132.5732931807129944 55.68521868983369671, -132.57306061879600634 55.68521658689969911, -132.57285550880200731 55.68527223679230076, -132.57281580180099922 55.68529480805590026, -132.57272745263699676 55.68534500689560218, -132.57241660142901196 55.68536957846770008, -132.57201085425799647 55.68532209259750232, -132.5715776595230011 55.68521685453949743, -132.57127605816700111 55.68508542404939732, -132.57089333657000907 55.68490944746299931, -132.57047033498901101 55.68461535851800193, -132.57024427876498862 55.68438329453839941, -132.57007321698299052 55.68409148839990053, -132.57006234378499698 55.68384392025919993, -132.57005843289201152 55.68375728968150185, -132.56998656379499835 55.68355674369119868, -132.56988768539301304 55.68345453127820122, -132.56973389070699909 55.68340932281699907, -132.56955424860601056 55.6834213863304015, -132.56927201326800514 55.68346263530560236, -132.56888602131900257 55.68357413671469658, -132.5685497189639932 55.68364227735879979, -132.56826747934701416 55.68368352490730189, -132.56806319634173974 55.68367075878158801, -132.56809975390089562 55.68255507622620826, -132.57021707453708359 55.67937220856763503, -132.57060204787799762 55.6794385248335999, -132.5711161621129861 55.67942128213589825, -132.57130439777299102 55.67944763046280343, -132.57181997735199275 55.67937836777520033, -132.57229501486298773 55.67937172228109688, -132.57290091949400335 55.67953602604320196, -132.57310974747699106 55.67969125743479708, -132.57320306830800405 55.67999056904839961, -132.57290291903498769 55.68032465506350093, -132.57283969319200878 55.68050481192229739, -132.57305536121000955 55.68076141916100141, -132.57333479587700253 55.68081871327299837, -132.57406169617800629 55.68081706928649766, -132.57443516784201165 55.68097652629389671, -132.57464314953901408 55.68133437459879787, -132.57504546206300233 55.68167481687220288, -132.57538803910199476 55.6817271960059017, -132.57583965898299994 55.68169293713189916, -132.57610503909398858 55.68173366809320157, -132.57492153933299051 55.68246230772300009, -132.57483618114798674 55.68256833110559967, -132.57484101466098991 55.68274088479680017, -132.57516744678301279 55.68302313332780074, -132.57632160238370034 55.68337976630029118, -132.5752165179935389 55.68618676390177313, -132.57480546949298628 55.68607026128349702, -132.57470653035301211 55.68603411073090115)))</t>
  </si>
  <si>
    <t>42115.454</t>
  </si>
  <si>
    <t>71056.09</t>
  </si>
  <si>
    <t>95451.669</t>
  </si>
  <si>
    <t>53091.67</t>
  </si>
  <si>
    <t>144197.999</t>
  </si>
  <si>
    <t>69590.664</t>
  </si>
  <si>
    <t>51720.342</t>
  </si>
  <si>
    <t>29551.346</t>
  </si>
  <si>
    <t>16676.225</t>
  </si>
  <si>
    <t>77872.366</t>
  </si>
  <si>
    <t>132425.511</t>
  </si>
  <si>
    <t>13134.165</t>
  </si>
  <si>
    <t>MultiPolygon (((-132.62333128808799643 55.69887801003140027, -132.62364153741398809 55.69905866136849681, -132.62400901566900302 55.69909469064280216, -132.62422785095299105 55.69906920054800281, -132.62470461926000098 55.69887748816019979, -132.62587972668998759 55.69887754695759696, -132.62669876518700107 55.69930677984380196, -132.6272765526599926 55.69927339496850038, -132.62866524681498959 55.6990114631127966, -132.62878340979600011 55.6988776437112989, -132.62967756027600785 55.69887765927799705, -132.62968181036501392 55.6988859820647022, -132.62919205842399606 55.6997963328276029, -132.62916616020399374 55.70003979842349651, -132.62961529745700773 55.70082948719279869, -132.63032514948199037 55.70184316890350118, -132.62796804282601215 55.70350424605150153, -132.62766449067498797 55.70343318978520131, -132.62740866102498671 55.70302850463850319, -132.62713705957000343 55.70285093808679733, -132.62684902038299128 55.70274441603459792, -132.62628745972600086 55.70271221636029679, -132.62578658543600341 55.70276814715799674, -132.6253035479170137 55.70288172849029706, -132.62492633343299531 55.70302634740320258, -132.62474555835618162 55.7031764538942582, -132.62408548385420204 55.70214950411986621, -132.62420861991100196 55.70213026981559779, -132.62459015541500662 55.70200485766950038, -132.62476363071098717 55.70186397340570039, -132.62494480451599088 55.70143564664149949, -132.62504894735400285 55.70134891821660261, -132.62536158577100309 55.7012612588218019, -132.62610106742801008 55.70134702539299809, -132.62656233530600502 55.70132086791620196, -132.62684140739199279 55.70121921618520133, -132.62694723432198884 55.70088880808309995, -132.62689434400499522 55.70069121081959906, -132.62669142919699539 55.70048410961089758, -132.62644122959599713 55.70041350997980345, -132.62620842149800637 55.70041698047189982, -132.62577910616698773 55.70051733482890199, -132.62516353725899876 55.70051203668629825, -132.62275172036905246 55.70007442304021339, -132.62198226713948657 55.69887730086967537, -132.62333093532399175 55.69887740599499892, -132.62333128808799643 55.69887801003140027)),((-132.62602212748498687 55.70501270106120018, -132.62594600833128311 55.7050441246305823, -132.62580178058269098 55.70481973381796337, -132.62586142277999102 55.70485798109189801, -132.62602212748498687 55.70501270106120018)))</t>
  </si>
  <si>
    <t>174841.545</t>
  </si>
  <si>
    <t>64945.736</t>
  </si>
  <si>
    <t>182632.531</t>
  </si>
  <si>
    <t>58992.538</t>
  </si>
  <si>
    <t>92343.886</t>
  </si>
  <si>
    <t>71.043</t>
  </si>
  <si>
    <t>MultiPolygon (((-132.62602212748498687 55.70501270106120018, -132.62594600833128311 55.7050441246305823, -132.62580178058269098 55.70481973381796337, -132.62586142277999102 55.70485798109189801, -132.62602212748498687 55.70501270106120018)))</t>
  </si>
  <si>
    <t>86.417</t>
  </si>
  <si>
    <t>110082.474</t>
  </si>
  <si>
    <t>92084.711</t>
  </si>
  <si>
    <t>12233.149</t>
  </si>
  <si>
    <t>5024.135</t>
  </si>
  <si>
    <t>21294.653</t>
  </si>
  <si>
    <t>73182.563</t>
  </si>
  <si>
    <t>29810.366</t>
  </si>
  <si>
    <t>2098.473</t>
  </si>
  <si>
    <t>MultiPolygon (((-132.60408013731199617 55.69892515373410191, -132.60433282773200858 55.69903851074440126, -132.60452240415298775 55.69916390454599764, -132.60461376063000216 55.69922443274239754, -132.60494529571801081 55.69968735653429803, -132.60508358612798929 55.69994869583239705, -132.60529568761299402 55.70087879953789667, -132.60562032148598632 55.70124034779910005, -132.60610856343799924 55.70164713632610187, -132.60666155472100058 55.70199151747989674, -132.60734542166798633 55.70233703659160085, -132.60873146906499187 55.70289131918590186, -132.60908978966500626 55.70308612220180322, -132.61007989975300347 55.70393812531690259, -132.60950268920001349 55.7043027369395034, -132.60897864348800113 55.7044953028388008, -132.60892994499801034 55.7046810786128006, -132.60901300554800741 55.70483514223349886, -132.60929460247800193 55.70499915102450217, -132.60970760682801028 55.7051451387375991, -132.61053625544099077 55.70569726636559693, -132.61083837781600892 55.70635432682320243, -132.61097091335000187 55.70647322260339962, -132.611437125447992 55.70662514161590195, -132.61183441087899837 55.70681480553970033, -132.61198769263899067 55.70706257713609943, -132.61245421067499706 55.70720354827280119, -132.61267229048999639 55.70738616292540257, -132.61237295609899434 55.70787368546159968, -132.61278519726099034 55.70822776034550117, -132.61046006325000235 55.70813904652730031, -132.6101030284669946 55.7078949698048973, -132.61021385687899965 55.70756461918890068, -132.61052709999799504 55.70727984476059902, -132.61061644041100749 55.70684799580190116, -132.61035995112700903 55.70647336844280062, -132.60995863665098682 55.7060755722767027, -132.60879978025099035 55.70518649979390347, -132.60820460272898913 55.70460901770599804, -132.60781473743600145 55.70432631606539786, -132.60699287479698683 55.70388375701180195, -132.60612172772599138 55.703470875666099, -132.60503392190099703 55.70282608034270311, -132.60467405601900737 55.70268875152459742, -132.60388171501401189 55.70223273623849991, -132.60274256807801407 55.70098781061589932, -132.60191391963900287 55.70044383619970318, -132.60137824527600969 55.70000101534569836, -132.60061930818798714 55.69903870598849949, -132.60049096261099066 55.69892324713099896, -132.60043856410601393 55.69887610861299976, -132.6039709261559949 55.69887616279500264, -132.60408013731199617 55.69892515373410191)))</t>
  </si>
  <si>
    <t>130946.458</t>
  </si>
  <si>
    <t>43341.279</t>
  </si>
  <si>
    <t>61856.889</t>
  </si>
  <si>
    <t>25100.641</t>
  </si>
  <si>
    <t>28406.783</t>
  </si>
  <si>
    <t>7686.565</t>
  </si>
  <si>
    <t>75839.539</t>
  </si>
  <si>
    <t>385.746</t>
  </si>
  <si>
    <t>91471.971</t>
  </si>
  <si>
    <t>37144.672</t>
  </si>
  <si>
    <t>45061.417</t>
  </si>
  <si>
    <t>22281.898</t>
  </si>
  <si>
    <t>29068.61</t>
  </si>
  <si>
    <t>1596.334</t>
  </si>
  <si>
    <t>17886.182</t>
  </si>
  <si>
    <t>MultiPolygon (((-132.61288715525398629 55.70322603313479704, -132.61458472388400764 55.70356117230900139, -132.61574953256800313 55.70333854981129917, -132.61707415144800848 55.70348146916069965, -132.61747380068700863 55.70358351818570242, -132.61796224673099687 55.70380953716330197, -132.61842454868568097 55.70415207646453837, -132.61830760201397084 55.70634956463252507, -132.61807412318697175 55.70634956463252507, -132.61819048200499083 55.70612798865460036, -132.61820662835700091 55.70588991247500132, -132.61799073310498898 55.70562517337990016, -132.61764011971700938 55.70550165976570156, -132.61696263589300315 55.70545197838389839, -132.61647602693901149 55.70551620511459845, -132.61603170136601193 55.70563008904809976, -132.61540470479098985 55.70604358571719672, -132.61499739015800969 55.70622349990169653, -132.61477826304800942 55.70625719234750051, -132.6141247959139946 55.70621591454489874, -132.61344782965301192 55.70596907456509683, -132.61287956294799528 55.70439789888180115, -132.61288715525398629 55.70322603313479704)),((-132.61801361110400421 55.70298580557440005, -132.61764750696099213 55.7028977410416033, -132.61748603074400421 55.70277312770839728, -132.61742647341299062 55.70210724321690066, -132.61718752218200734 55.70197921058620238, -132.6167814729359975 55.70193461638019983, -132.61657111555899746 55.70200398703030231, -132.61620069562201252 55.7022554183133991, -132.61570167380699559 55.70242085589200087, -132.61513203840800657 55.70250899459539795, -132.61485156915799166 55.70248191668999738, -132.61453021221498716 55.70235317268259934, -132.61425971469000729 55.70213724350610107, -132.61405769116899478 55.70207798548550215, -132.61380110047099379 55.70206479699420044, -132.61321408429898838 55.70225683421080021, -132.61381971614798658 55.70030706360650186, -132.61389535149299945 55.69919483277190153, -132.61391336882098813 55.69892983286840149, -132.61391697353099062 55.6988768445761977, -132.61545629442599648 55.69887691128879936, -132.61550390166200941 55.69893050673599788, -132.61551266548400463 55.69894038737670172, -132.61550493124300942 55.69917015736920263, -132.61552078962398582 55.69919972508429851, -132.61547232656900519 55.69919947147530337, -132.61541919238700871 55.69924761797030044, -132.61542445148398883 55.69941194702669662, -132.61592228297999441 55.69964627980809979, -132.61685583989398651 55.69990355901460077, -132.61675181381599486 55.70034349145959851, -132.61685973269899819 55.70047586082520041, -132.61714856360299564 55.70055229879869785, -132.61773430316898725 55.70058475513899765, -132.61817493221801101 55.70096371068009944, -132.61840985335601317 55.70106158096960058, -132.61858760185708661 55.70108822343109978, -132.61848798113439329 55.70296014809741081, -132.61837260099099467 55.70297795780039962, -132.61801361110400421 55.70298580557440005)))</t>
  </si>
  <si>
    <t>28910.517</t>
  </si>
  <si>
    <t>23531.466</t>
  </si>
  <si>
    <t>94146.505</t>
  </si>
  <si>
    <t>75646.159</t>
  </si>
  <si>
    <t>9957.961</t>
  </si>
  <si>
    <t>59760.498</t>
  </si>
  <si>
    <t>66869.897</t>
  </si>
  <si>
    <t>90976.272</t>
  </si>
  <si>
    <t>1214.893</t>
  </si>
  <si>
    <t>36249.717</t>
  </si>
  <si>
    <t>171.088</t>
  </si>
  <si>
    <t>72021.147</t>
  </si>
  <si>
    <t>95109.117</t>
  </si>
  <si>
    <t>20598.826</t>
  </si>
  <si>
    <t>123787.597</t>
  </si>
  <si>
    <t>16.37</t>
  </si>
  <si>
    <t>95653.37</t>
  </si>
  <si>
    <t>MultiPolygon (((-132.61910521882998637 55.70457516695469735, -132.61935483928098733 55.70466767932730079, -132.61969812740400698 55.70470351045729984, -132.61990752618100942 55.70466972543739814, -132.62028339806801114 55.70439642351330178, -132.62045713448799233 55.70406661136460258, -132.62006512125600466 55.70332118542150113, -132.61980440307598883 55.70238248808149706, -132.6195642933670058 55.70211754267960202, -132.61940939362901304 55.7021079923267024, -132.6191676895830085 55.70226197402850232, -132.61892969531700714 55.70281574898299937, -132.61870854674199904 55.70292610230890062, -132.61848798113439329 55.70296014809741081, -132.61858760185708661 55.70108822343109978, -132.61968943097198803 55.70125337497719897, -132.62053959450699381 55.7011895342880976, -132.62064755794699522 55.70114118807580184, -132.62068105036499333 55.70097718095549766, -132.62050166833500953 55.70079765226749657, -132.62015279460101169 55.70061118530620092, -132.62010667482400095 55.70052315963339851, -132.62016868589398655 55.70038131499300249, -132.62043684986099379 55.70014541974460087, -132.62033606107900141 55.69974751109960209, -132.62037179268000386 55.69950139248619791, -132.62051929089798818 55.69924527569310158, -132.62051432569299436 55.69906998960170341, -132.62039387660499301 55.69887717705859842, -132.62198226713948657 55.69887730086967537, -132.62275172036905246 55.70007442304021339, -132.62270786500801023 55.70006646567640018, -132.6220984732489967 55.70001191575479993, -132.62130188779900664 55.70006800944930347, -132.62130919009601371 55.70033641270649838, -132.62143202231399641 55.70063592508240191, -132.621919231984009 55.70108645408350156, -132.62273557107599231 55.70155898475790224, -132.62289990033499976 55.70175754796070322, -132.62323330685399014 55.70197948124580023, -132.62355894837500614 55.70213014281959829, -132.62392623908900191 55.70217437873699851, -132.62408548385420204 55.70214950411986621, -132.62474555835618162 55.7031764538942582, -132.62454448299700971 55.70334341671419764, -132.62447058787898868 55.7035673118459016, -132.62461020545600832 55.70396553992740252, -132.62482707544398863 55.70419467612180142, -132.62580178058269098 55.70481973381796337, -132.62594600833128311 55.7050441246305823, -132.62364412097198851 55.70599439159509814, -132.62367030409399149 55.7055619836897975, -132.62337052184901154 55.70480915622319884, -132.62266014506801071 55.70400075972400344, -132.62246769973100413 55.70340491787529658, -132.62231283686099914 55.70321464665519784, -132.62209596768300912 55.70298551656770059, -132.6217471362209892 55.70279630584950326, -132.62138072952100742 55.70271920992669834, -132.62091847985101367 55.70278093628169813, -132.62076082031998681 55.70305338712410048, -132.62079069118300367 55.70320424752090105, -132.62093036882299657 55.70341902922510258, -132.6218986922189913 55.70436930815210275, -132.62200063616501211 55.70454543153049798, -132.62202093038300177 55.70487144682250147, -132.62150809905500637 55.70572952911380327, -132.62145803631199215 55.70614802756379902, -132.62152140215800955 55.70631560623579759, -132.62155597928503425 55.70634956463252507, -132.61830760201397084 55.70634956463252507, -132.61842454868568097 55.70415207646453837, -132.61852312858499658 55.70422511853040248, -132.61910521882998637 55.70457516695469735)))</t>
  </si>
  <si>
    <t>59985.235</t>
  </si>
  <si>
    <t>201.964</t>
  </si>
  <si>
    <t>19844.345</t>
  </si>
  <si>
    <t>35403.033</t>
  </si>
  <si>
    <t>360.444</t>
  </si>
  <si>
    <t>12154.498</t>
  </si>
  <si>
    <t>29472.805</t>
  </si>
  <si>
    <t>MultiPolygon (((-132.59882620913299434 55.71222368449460305, -132.59821796331598875 55.71229772738190178, -132.59806934545500212 55.71241142096899779, -132.59640758945300831 55.71217495194269986, -132.59610195537237587 55.71216243401475054, -132.59578765464718231 55.70840470275071254, -132.59667076598299218 55.70826166970339699, -132.59833146647599733 55.70817775981959841, -132.59897867615899258 55.70827109363239771, -132.5993234041960136 55.70825496462440185, -132.59965117591198691 55.70832630405880082, -132.60048871899934397 55.70827701839104407, -132.60032843125941326 55.71225250553156627, -132.59988066417099617 55.71232332844329704, -132.599257029240988 55.71225212301980179, -132.59882620913299434 55.71222368449460305)))</t>
  </si>
  <si>
    <t>58654.42</t>
  </si>
  <si>
    <t>89536.498</t>
  </si>
  <si>
    <t>29454.375</t>
  </si>
  <si>
    <t>5908.982</t>
  </si>
  <si>
    <t>23717.869</t>
  </si>
  <si>
    <t>104666.716</t>
  </si>
  <si>
    <t>90132.556</t>
  </si>
  <si>
    <t>24027.416</t>
  </si>
  <si>
    <t>2341.182</t>
  </si>
  <si>
    <t>69771.002</t>
  </si>
  <si>
    <t>57670.615</t>
  </si>
  <si>
    <t>48318.822</t>
  </si>
  <si>
    <t>66292.605</t>
  </si>
  <si>
    <t>28450.327</t>
  </si>
  <si>
    <t>MultiPolygon (((-132.60468183044301327 55.70948771076209738, -132.60486999217999937 55.70970019181699939, -132.60507091485899878 55.70980052642799762, -132.60549045116300704 55.70988635604540207, -132.60568555654600686 55.71002223911680318, -132.60570743829001117 55.71046326806010285, -132.60586202426799218 55.71066176926299818, -132.60616342213199914 55.71081227488990351, -132.60553098232298908 55.71088613965910241, -132.60530585357400923 55.71096083802279963, -132.60517107012199745 55.71110203674550121, -132.60516178591700509 55.71126350557260309, -132.60527685669700304 55.7114890485924974, -132.60557876345700379 55.71179837181409766, -132.60556984951401205 55.71212413835019817, -132.60542230197199842 55.71219950424160317, -132.60513975152301214 55.71224632190340031, -132.6049218575500106 55.71223345383499748, -132.60472062209899491 55.71214407283739689, -132.6045243262539941 55.71205198931460245, -132.60438440697799933 55.7118481401453991, -132.60419855657900712 55.71172876893930237, -132.60387073395099833 55.71165743354119826, -132.60324032217300783 55.71170674495419917, -132.60320978396399028 55.71170913302680106, -132.60270182698801023 55.71166360311369914, -132.60207151222599009 55.71148282035910171, -132.6013376148370071 55.7115420892069011, -132.60106339744999104 55.71163825217249865, -132.60037261019400034 55.71224551778980327, -132.60032843125941326 55.71225250553156627, -132.60048871899934397 55.70827701839104407, -132.60110827005598821 55.70824056058010143, -132.60146111161000704 55.70828200110749862, -132.60205327053199653 55.70843780908830212, -132.6027367615699859 55.70879977890550094, -132.60322833776899643 55.70891088900150123, -132.60392923826299238 55.70916894606170189, -132.6046465234379923 55.70918346028049939, -132.60468183044301327 55.70948771076209738)))</t>
  </si>
  <si>
    <t>68457.983</t>
  </si>
  <si>
    <t>389.638</t>
  </si>
  <si>
    <t>41043.633</t>
  </si>
  <si>
    <t>77840.308</t>
  </si>
  <si>
    <t>32688.142</t>
  </si>
  <si>
    <t>MultiPolygon (((-132.59429846387999419 55.71250952331300255, -132.59318318160205763 55.71250494006144294, -132.59194715963045041 55.71014662709384169, -132.59242137558601371 55.70971910206790056, -132.5931048071109899 55.70920490575569772, -132.59344932460399491 55.70902176520849736, -132.59396382020699434 55.70882917460539829, -132.59540432765498963 55.70846678827219733, -132.59578765464718231 55.70840470275071254, -132.59610195537237587 55.71216243401475054, -132.59512875022301159 55.71212257421930047, -132.59475352557399219 55.71218771230859801, -132.59429846387999419 55.71250952331300255)))</t>
  </si>
  <si>
    <t>32811.935</t>
  </si>
  <si>
    <t>41043.584</t>
  </si>
  <si>
    <t>61851.802</t>
  </si>
  <si>
    <t>MultiPolygon (((-132.58969796470699976 55.71192107257910209, -132.5914017833960088 55.71063830601359967, -132.59194715963042199 55.71014662709384879, -132.59318318160202921 55.71250494006144294, -132.58912449707798942 55.71248826090089779, -132.58943664144800323 55.71225007137390151, -132.58969796470699976 55.71192107257910209)))</t>
  </si>
  <si>
    <t>18800.392</t>
  </si>
  <si>
    <t>388.879</t>
  </si>
  <si>
    <t>32606.324</t>
  </si>
  <si>
    <t>9.464</t>
  </si>
  <si>
    <t>33549.23</t>
  </si>
  <si>
    <t>119187.804</t>
  </si>
  <si>
    <t>95613.35</t>
  </si>
  <si>
    <t>79240.261</t>
  </si>
  <si>
    <t>181018.9</t>
  </si>
  <si>
    <t>38501.383</t>
  </si>
  <si>
    <t>2307.971</t>
  </si>
  <si>
    <t>MultiPolygon (((-132.62227088499901129 55.686585551165102, -132.62271434307800178 55.68685498823909796, -132.62410102962900282 55.68719280121940329, -132.62444899746600413 55.68740937701399929, -132.62471965880899916 55.68779779103299887, -132.62529955918699898 55.68840243511490229, -132.62593085541800519 55.68871728290299927, -132.6262961118298449 55.68879247448580827, -132.62506838768902639 55.68965562809290759, -132.62421701272398877 55.68988847200279935, -132.62421253636898655 55.69023549466150058, -132.62422822653877574 55.69024630486081406, -132.62403563392186356 55.69038170743737481, -132.62041431212745124 55.69039759900977771, -132.61975325308216611 55.68972743877733933, -132.62095327885754159 55.68632010414006572, -132.62148428152599422 55.68646101025979789, -132.62227088499901129 55.686585551165102)))</t>
  </si>
  <si>
    <t>76083.636</t>
  </si>
  <si>
    <t>62933.395</t>
  </si>
  <si>
    <t>71846.148</t>
  </si>
  <si>
    <t>59665.365</t>
  </si>
  <si>
    <t>17089.13</t>
  </si>
  <si>
    <t>12480.457</t>
  </si>
  <si>
    <t>115890.41</t>
  </si>
  <si>
    <t>81154.959</t>
  </si>
  <si>
    <t>127119.927</t>
  </si>
  <si>
    <t>43828.71</t>
  </si>
  <si>
    <t>59510.593</t>
  </si>
  <si>
    <t>51877.278</t>
  </si>
  <si>
    <t>40928.939</t>
  </si>
  <si>
    <t>46026.555</t>
  </si>
  <si>
    <t>93290.78</t>
  </si>
  <si>
    <t>715.42</t>
  </si>
  <si>
    <t>55590.625</t>
  </si>
  <si>
    <t>48896.168</t>
  </si>
  <si>
    <t>54229.63</t>
  </si>
  <si>
    <t>50844.245</t>
  </si>
  <si>
    <t>56108.392</t>
  </si>
  <si>
    <t>4162.73</t>
  </si>
  <si>
    <t>86446.049</t>
  </si>
  <si>
    <t>15338.763</t>
  </si>
  <si>
    <t>MultiPolygon (((-132.61950692851499412 55.69401675772920157, -132.61904385176799792 55.69450543963179712, -132.6178273145889932 55.69439888977599651, -132.61754076711798689 55.69444175986789958, -132.61682924015400431 55.69433666500989943, -132.61628912441500461 55.69413311350690066, -132.61637784612798896 55.69364273419429878, -132.6161849157809911 55.6931480155528007, -132.61617008912401161 55.69267777848479994, -132.6162245054080131 55.69210016042769951, -132.61620630403999144 55.6920229843981005, -132.61620667619300207 55.69200042164649744, -132.61620678718000477 55.6919942221078017, -132.61621509108701389 55.69150192383030173, -132.61622747320001281 55.69076738315789754, -132.61627001608201226 55.69071025090170224, -132.61633506996901133 55.69062320130529997, -132.61636430485100391 55.69058392015819692, -132.61659412641398603 55.69034154417950333, -132.61692996233799136 55.69002135267859899, -132.61705553861244766 55.68989127944667672, -132.61975325308216611 55.68972743877733933, -132.62041431212745124 55.69039759900977771, -132.62061869669008729 55.69336828437926101, -132.62022631273200091 55.69344934906749955, -132.61950692851499412 55.69401675772920157)))</t>
  </si>
  <si>
    <t>45665.368</t>
  </si>
  <si>
    <t>38152.315</t>
  </si>
  <si>
    <t>43146.938</t>
  </si>
  <si>
    <t>MultiPolygon (((-132.62061869669008729 55.69336828437926101, -132.62041431212745124 55.69039759900977771, -132.62403563392186356 55.69038170743737481, -132.62341978233541795 55.69465848714870049, -132.62320010248899393 55.69463070770000002, -132.62281540255500545 55.69413298994140149, -132.62260365803800255 55.69376099644539835, -132.62197883419798927 55.69346210425199928, -132.62196619931600594 55.69345874158789655, -132.62117009477000806 55.69325436811809737, -132.62061869669008729 55.69336828437926101)))</t>
  </si>
  <si>
    <t>73062.455</t>
  </si>
  <si>
    <t>11173.606</t>
  </si>
  <si>
    <t>72141.65</t>
  </si>
  <si>
    <t>27701.635</t>
  </si>
  <si>
    <t>232374.131</t>
  </si>
  <si>
    <t>11911.974</t>
  </si>
  <si>
    <t>14.642</t>
  </si>
  <si>
    <t>9663.869</t>
  </si>
  <si>
    <t>129801.827</t>
  </si>
  <si>
    <t>79955.089</t>
  </si>
  <si>
    <t>56729.419</t>
  </si>
  <si>
    <t>38215.048</t>
  </si>
  <si>
    <t>86216.872</t>
  </si>
  <si>
    <t>11045.375</t>
  </si>
  <si>
    <t>44577.513</t>
  </si>
  <si>
    <t>13944.112</t>
  </si>
  <si>
    <t>80436.985</t>
  </si>
  <si>
    <t>MultiPolygon (((-132.61726310550099583 55.68967632962100112, -132.6173878456829982 55.6897575039446977, -132.61764021818200376 55.68937446507199951, -132.61775912511001252 55.6890436758274987, -132.61762839534699765 55.68833301669950231, -132.61684729254000104 55.68783644398399701, -132.61661267029700184 55.68735530094240005, -132.61662206030399602 55.68704863883200318, -132.61643231583099123 55.68600101209560194, -132.61639238937200957 55.68514909700589754, -132.61646774421001282 55.68489880423369698, -132.61671870369900716 55.68477560755000155, -132.61760905705500591 55.68462316292539782, -132.61833658831099569 55.6846561696077984, -132.61902315999699908 55.68481597783829784, -132.62007478677600147 55.68589297249010173, -132.62051881402899767 55.68614050623209977, -132.62084431252898753 55.68629118898869734, -132.62095327885754159 55.68632010414006572, -132.61975325308216611 55.68972743877733933, -132.61705553861244766 55.68989127944667672, -132.61709544068000355 55.68984994846349679, -132.61726310550099583 55.68967632962100112)))</t>
  </si>
  <si>
    <t>77447.469</t>
  </si>
  <si>
    <t>13585.227</t>
  </si>
  <si>
    <t>18228.118</t>
  </si>
  <si>
    <t>14161.52</t>
  </si>
  <si>
    <t>31403.217</t>
  </si>
  <si>
    <t>20384.803</t>
  </si>
  <si>
    <t>MultiPolygon (((-132.59040214755100351 55.69528728011780316, -132.59057670024299114 55.6949356056225966, -132.59069461696299186 55.69487915284120305, -132.59081107072299233 55.69487470251829819, -132.59177802697701054 55.6951406991191007, -132.59213560162601198 55.69518221250250178, -132.5925254825340005 55.69543443822740159, -132.59252331887398668 55.69547395266189938, -132.59254197831600663 55.69547400641540236, -132.5925872659759932 55.69547411885989874, -132.5926016410849968 55.69548331870289815, -132.59287373993799974 55.69565973502589884, -132.59370609325000601 55.69588617279740106, -132.59526801713698774 55.69672694785749911, -132.59506688612299286 55.69695586112389663, -132.5949033186020074 55.69692121310099964, -132.59461957486101369 55.69686085843800072, -132.59425682473599295 55.69677682655930084, -132.59390668541399805 55.69669571515470352, -132.59337619757900484 55.69657429816560068, -132.59324674006998634 55.69654474144370226, -132.59243162553198658 55.69639512269589687, -132.59187347137500979 55.69624503524099879, -132.59133915727699105 55.6961088520556018, -132.59063193028799787 55.69574112606029814, -132.59022561358500525 55.69553487608060038, -132.59017358544599574 55.69549864695139973, -132.59040214755100351 55.69528728011780316)))</t>
  </si>
  <si>
    <t>26959.168</t>
  </si>
  <si>
    <t>4923.964</t>
  </si>
  <si>
    <t>26959.163</t>
  </si>
  <si>
    <t>5341.047</t>
  </si>
  <si>
    <t>28270.41</t>
  </si>
  <si>
    <t>14974.431</t>
  </si>
  <si>
    <t>21774.389</t>
  </si>
  <si>
    <t>MultiPolygon (((-132.62730155620599248 55.68893168438859931, -132.6274095873010026 55.68925263025659689, -132.62669991474299991 55.68936292060669757, -132.62626233821200117 55.68941391074630332, -132.62526768799298793 55.68960112113190064, -132.62506838768902639 55.68965562809290759, -132.6262961118298449 55.68879247448580827, -132.6266249310619969 55.68886016512099957, -132.62730155620599248 55.68893168438859931)))</t>
  </si>
  <si>
    <t>6028.641</t>
  </si>
  <si>
    <t>5594.788</t>
  </si>
  <si>
    <t>MultiPolygon (((-132.62498703877301409 55.69112967096660327, -132.6251929669809897 55.69161728873979911, -132.62519847454200317 55.69162202097430026, -132.62573277214198697 55.69208126262520153, -132.62645205707300988 55.69254061304280157, -132.62665574377300004 55.69307886643019856, -132.62683696330600469 55.69355172204780047, -132.6272229127069977 55.69376723563880205, -132.62698949203701204 55.6940891921459027, -132.62677963729200314 55.69444745442589806, -132.62607595100399749 55.69444380406920203, -132.62538638958500314 55.69441150989779743, -132.62457482833900713 55.69452175072900246, -132.62435214368798597 55.69456739787690225, -132.623721538344995 55.69469664547649757, -132.62341978233541795 55.69465848714870049, -132.62403563392186356 55.69038170743737481, -132.62422822653877574 55.69024630486081406, -132.62478150580000147 55.69062750271739759, -132.62498703877301409 55.69112967096660327)))</t>
  </si>
  <si>
    <t>65817.506</t>
  </si>
  <si>
    <t>20070.639</t>
  </si>
  <si>
    <t>66500.917</t>
  </si>
  <si>
    <t>MultiPolygon (((-132.62730155620599248 55.68893168438859931, -132.6274095873010026 55.68925263025659689, -132.62669991474299991 55.68936292060669757, -132.62626233821200117 55.68941391074630332, -132.62526768799298793 55.68960112113190064, -132.62506838768902639 55.68965562809290759, -132.6262961118298449 55.68879247448580827, -132.6266249310619969 55.68886016512099957, -132.62730155620599248 55.68893168438859931)),((-132.62498703877301409 55.69112967096660327, -132.6251929669809897 55.69161728873979911, -132.62519847454200317 55.69162202097430026, -132.62573277214198697 55.69208126262520153, -132.62645205707300988 55.69254061304280157, -132.62665574377300004 55.69307886643019856, -132.62683696330600469 55.69355172204780047, -132.6272229127069977 55.69376723563880205, -132.62698949203701204 55.6940891921459027, -132.62677963729200314 55.69444745442589806, -132.62607595100399749 55.69444380406920203, -132.62538638958500314 55.69441150989779743, -132.62457482833900713 55.69452175072900246, -132.62435214368798597 55.69456739787690225, -132.623721538344995 55.69469664547649757, -132.62341978233541795 55.69465848714870049, -132.62403563392186356 55.69038170743737481, -132.62422822653877574 55.69024630486081406, -132.62478150580000147 55.69062750271739759, -132.62498703877301409 55.69112967096660327)))</t>
  </si>
  <si>
    <t>1281.764</t>
  </si>
  <si>
    <t>53717.94</t>
  </si>
  <si>
    <t>20364.452</t>
  </si>
  <si>
    <t>82914.223</t>
  </si>
  <si>
    <t>97526.507</t>
  </si>
  <si>
    <t>90932.383</t>
  </si>
  <si>
    <t>130669.87</t>
  </si>
  <si>
    <t>37871.524</t>
  </si>
  <si>
    <t>44328.921</t>
  </si>
  <si>
    <t>90329.142</t>
  </si>
  <si>
    <t>28009.151</t>
  </si>
  <si>
    <t>5956.279</t>
  </si>
  <si>
    <t>MultiPolygon (((-132.59040593709198674 55.70248879148080334, -132.59029823526000769 55.70235092345580341, -132.59001613297900235 55.70220875779560288, -132.58976372618201367 55.70186971522979746, -132.5901478823199966 55.70165407906579702, -132.58963745005999613 55.6999573273210018, -132.58962385355300739 55.69957385404830319, -132.59016936253701147 55.69948286983289876, -132.59044129747999818 55.69964136560579959, -132.59158159210801387 55.69960495712250292, -132.5917848581219971 55.69961770937720047, -132.59224227663000306 55.69990654997349822, -132.59297467865098952 55.69989388139830311, -132.59337106474899315 55.70011097763669738, -132.59413346304199877 55.70041619764249674, -132.59503158661999578 55.7005473811025027, -132.59571636821300444 55.70050414794869909, -132.59631754725552355 55.70023395292088964, -132.59441573254250102 55.70627827172195623, -132.59422458058401162 55.70623840918690206, -132.59328179080799259 55.70613969844750102, -132.59151187142001049 55.70614316165929836, -132.59124692114801292 55.70608056769359706, -132.59042064955499995 55.70580214415520004, -132.58917205974179865 55.70514313629806935, -132.58915113533785757 55.7026265387588353, -132.58983470077899369 55.70263156802739957, -132.5902476223760118 55.70260237700779982, -132.59040593709198674 55.70248879148080334)))</t>
  </si>
  <si>
    <t>75046.723</t>
  </si>
  <si>
    <t>82988.832</t>
  </si>
  <si>
    <t>66164.823</t>
  </si>
  <si>
    <t>20104.291</t>
  </si>
  <si>
    <t>79955.677</t>
  </si>
  <si>
    <t>MultiPolygon (((-132.58409556131701379 55.70067183837920055, -132.58465658038500123 55.70072066377240105, -132.58524023735500919 55.70082720366109896, -132.58575043500900392 55.70096045094889803, -132.58640724128400734 55.70122645201639955, -132.58674006955800451 55.70128691448530134, -132.58692055021299439 55.70124745286909729, -132.58700905366001166 55.70114916347750267, -132.58701478424700326 55.7011716224604001, -132.58694166746099086 55.70135990985620111, -132.58715147309899862 55.70166024091250279, -132.58720141526799807 55.70195642262469704, -132.58702417759900527 55.70205341631029938, -132.58708254635899948 55.70222096193109707, -132.58726261629399801 55.70237043741789762, -132.58806540230798987 55.70261855057999867, -132.58915113533785757 55.7026265387588353, -132.58917205974179865 55.70514313629806935, -132.58905393053299804 55.7050807874978986, -132.5883942162689948 55.70456834620500075, -132.58645308924832307 55.70365761333755472, -132.58474728117801078 55.70285728679599657, -132.58354996491499378 55.70215380992829779, -132.58293702811099024 55.70187998127389761, -132.58254350825285428 55.70173315613702414, -132.58287909643206604 55.70052778030186147, -132.5829985158399893 55.70054701526009922, -132.58368517799999609 55.70061066595400234, -132.58409556131701379 55.70067183837920055)))</t>
  </si>
  <si>
    <t>44222.623</t>
  </si>
  <si>
    <t>8694.202</t>
  </si>
  <si>
    <t>90030.988</t>
  </si>
  <si>
    <t>43934.191</t>
  </si>
  <si>
    <t>19851.812</t>
  </si>
  <si>
    <t>53743.73</t>
  </si>
  <si>
    <t>36391.784</t>
  </si>
  <si>
    <t>18669.177</t>
  </si>
  <si>
    <t>110753.965</t>
  </si>
  <si>
    <t>34321.644</t>
  </si>
  <si>
    <t>MultiPolygon (((-132.59730589056300687 55.7000006947071995, -132.59784215101700511 55.70006840728630237, -132.59861353396098593 55.70040106757730314, -132.59944371307400957 55.70088756577150235, -132.59992524384898616 55.70136004058969803, -132.60051400509999553 55.70181155407379947, -132.60170304474999625 55.70247371541650239, -132.60208801669048739 55.70296192797937351, -132.60131191990871002 55.7057918309646567, -132.60082147281801213 55.70579558367980155, -132.60036030667600926 55.70599140635140145, -132.60031944865400533 55.70624296069969716, -132.60052863382600208 55.70657065125239882, -132.60103328722499327 55.70673390430510352, -132.59933372088198666 55.7068229830340016, -132.59832546871101044 55.70681135248189975, -132.59702347980999093 55.70690116916949819, -132.5963607018800019 55.70684602704349686, -132.59484167457699755 55.70636709701790323, -132.59441573254250102 55.70627827172195623, -132.59631754725552355 55.70023395292088964, -132.5966245295720114 55.70009598221719926, -132.59692231425799491 55.70002194327229716, -132.59730589056300687 55.7000006947071995)))</t>
  </si>
  <si>
    <t>41383.074</t>
  </si>
  <si>
    <t>98273.289</t>
  </si>
  <si>
    <t>18547.785</t>
  </si>
  <si>
    <t>12655.33</t>
  </si>
  <si>
    <t>81455.344</t>
  </si>
  <si>
    <t>1515.659</t>
  </si>
  <si>
    <t>280.069</t>
  </si>
  <si>
    <t>66679.508</t>
  </si>
  <si>
    <t>25168.457</t>
  </si>
  <si>
    <t>144703.725</t>
  </si>
  <si>
    <t>41383.032</t>
  </si>
  <si>
    <t>3033.928</t>
  </si>
  <si>
    <t>39410.431</t>
  </si>
  <si>
    <t>13910.046</t>
  </si>
  <si>
    <t>25034.508</t>
  </si>
  <si>
    <t>41318.472</t>
  </si>
  <si>
    <t>MultiPolygon (((-132.57758023243698631 55.69874027417530016, -132.57777132807001408 55.69885169583189821, -132.57804959539498668 55.6989555108789034, -132.57835332594800093 55.69901574630179653, -132.5786376663340036 55.69907580446950135, -132.57873943700300856 55.69913165560289769, -132.57897636355500026 55.69926162327659824, -132.57903873042999976 55.69929572906139725, -132.57959283869300293 55.69959096155230327, -132.58017770225299614 55.69982621300319892, -132.58018878616999814 55.6998304312379986, -132.58068131813200807 55.70001967382459895, -132.58106101711101132 55.70013808849579817, -132.58164827571900446 55.70028848512460229, -132.58185546428899215 55.70033432107390325, -132.5823324824839915 55.70043973685360328, -132.58287909643206604 55.70052778030186147, -132.58254350825285428 55.70173315613702414, -132.58142559275398753 55.70131605368909788, -132.58023320400599232 55.70113285423010296, -132.57927861542799519 55.70099592380459796, -132.5791129288930108 55.70097219050740023, -132.57830216080000696 55.70066643693679964, -132.57781999825300545 55.70039922909420227, -132.57777082133100066 55.70035925157500145, -132.57752609690300005 55.70016109625080247, -132.5774477789869934 55.70001526348220011, -132.57722389397000029 55.69987359901490009, -132.57702286575300832 55.69978143112920321, -132.57616543862201297 55.69958476908900025, -132.57569169062099945 55.69936417906539816, -132.57544197824199728 55.69910727314280052, -132.57787065322099807 55.69911271645349871, -132.5778073353179991 55.69895059440759866, -132.57758023243698631 55.69874027417530016)))</t>
  </si>
  <si>
    <t>39004.754</t>
  </si>
  <si>
    <t>41318.475</t>
  </si>
  <si>
    <t>42961.565</t>
  </si>
  <si>
    <t>50114.695</t>
  </si>
  <si>
    <t>MultiPolygon (((-132.60302154611798642 55.70372022310019844, -132.60331052440599819 55.70379122393830329, -132.60398605686600604 55.70408739363559647, -132.60580609721299084 55.70508363005080099, -132.606091304140989 55.70564745874590074, -132.60636952296900404 55.70593465717030313, -132.60705376120600363 55.70644721034120295, -132.60701338929899862 55.70650435856629912, -132.60661304579599573 55.70660491060859698, -132.60595038905299248 55.70672232078739938, -132.60497613067900602 55.70670830735569723, -132.60438241484700939 55.70660999948290026, -132.60295048498699089 55.70613467214869985, -132.60215532398399318 55.70577993117039739, -132.60185179910101283 55.70570881362859694, -132.60165774130999239 55.70571258044110152, -132.60132101439501184 55.70579176137709965, -132.60131191990871002 55.7057918309646567, -132.60208801669048739 55.70296192797937351, -132.6023683582779995 55.70331745073450236, -132.60302154611798642 55.70372022310019844)))</t>
  </si>
  <si>
    <t>21066.087</t>
  </si>
  <si>
    <t>17927.94</t>
  </si>
  <si>
    <t>8833.974</t>
  </si>
  <si>
    <t>65169.052</t>
  </si>
  <si>
    <t>71960.654</t>
  </si>
  <si>
    <t>2862.519</t>
  </si>
  <si>
    <t>105399.443</t>
  </si>
  <si>
    <t>75275.156</t>
  </si>
  <si>
    <t>235804.81</t>
  </si>
  <si>
    <t>161544.387</t>
  </si>
  <si>
    <t>97443.636</t>
  </si>
  <si>
    <t>149713.917</t>
  </si>
  <si>
    <t>71857.093</t>
  </si>
  <si>
    <t>53203.039</t>
  </si>
  <si>
    <t>MultiPolygon (((-132.5793192600010002 55.71026112222819648, -132.57909508780625174 55.71012544829417124, -132.57805674291390119 55.70876659230899008, -132.57806318266099765 55.70871214500169799, -132.578068464447 55.7086674786737035, -132.57804597333699803 55.70863212919660157, -132.5779834657529932 55.70853390334980304, -132.57798636574599982 55.70847701490249904, -132.57799407716299811 55.70832588204429925, -132.57799463480898794 55.70831499340660287, -132.57799558136798623 55.70829644336100017, -132.5780002656609895 55.70820462520580207, -132.57819407584599958 55.70777125869239654, -132.57821615483399569 55.70772188993790053, -132.57823147295698618 55.70768763674249868, -132.57842405281800779 55.7074279614449992, -132.57849533591900126 55.70733183955459822, -132.57860252181998817 55.7071873108689033, -132.57874333273198886 55.70698600274239709, -132.57879384704000358 55.70691379067979909, -132.57880238374801252 55.7069015972270023, -132.57889267069501216 55.70677250810650349, -132.579272191303005 55.7064761682862013, -132.57931932265799446 55.70643936821969788, -132.57938856130598992 55.70636145456259669, -132.57955967385899498 55.70616889482499801, -132.57994755326700442 55.70566101858680241, -132.57992713475201185 55.70555643623949749, -132.57977477149799483 55.70477604708879937, -132.57977420735801388 55.70453645030259793, -132.5795066666260027 55.70439439780479773, -132.57934873937401221 55.70410409725659662, -132.57867239986200047 55.70381136081599749, -132.57835670585262733 55.70377823744222212, -132.58053651922350014 55.70117945579679031, -132.58142559275398753 55.70131605368909788, -132.58293702811099024 55.70187998127389761, -132.58354996491499378 55.70215380992829779, -132.58474728117801078 55.70285728679599657, -132.58645308924832307 55.70365761333755472, -132.5862834797064238 55.70492739305089458, -132.58606569634901007 55.70495831668859665, -132.5855494586189991 55.70521384142419663, -132.58524738047299252 55.70561365794119979, -132.58515306538399159 55.70603997507220129, -132.58518119969900795 55.70624833281230082, -132.58543659860200137 55.70665313426380294, -132.58602482647708598 55.70686379721601611, -132.58581309322894981 55.70844893552907706, -132.57998274746785228 55.71128710628747172, -132.57943457383615282 55.71056972516885963, -132.57942174486800013 55.71050323419549954, -132.5793192600010002 55.71026112222819648)))</t>
  </si>
  <si>
    <t>380913.213</t>
  </si>
  <si>
    <t>3839.892</t>
  </si>
  <si>
    <t>8259.145</t>
  </si>
  <si>
    <t>122586.1</t>
  </si>
  <si>
    <t>54261.164</t>
  </si>
  <si>
    <t>146845.847</t>
  </si>
  <si>
    <t>84753.136</t>
  </si>
  <si>
    <t>8.65</t>
  </si>
  <si>
    <t>38958.268</t>
  </si>
  <si>
    <t>101266.056</t>
  </si>
  <si>
    <t>135647.253</t>
  </si>
  <si>
    <t>40608.239</t>
  </si>
  <si>
    <t>27088.381</t>
  </si>
  <si>
    <t>64966.49</t>
  </si>
  <si>
    <t>104006.936</t>
  </si>
  <si>
    <t>41460.331</t>
  </si>
  <si>
    <t>70099.731</t>
  </si>
  <si>
    <t>99959.348</t>
  </si>
  <si>
    <t>206265.053</t>
  </si>
  <si>
    <t>MultiPolygon (((-132.58905393053299804 55.7050807874978986, -132.59042064955499995 55.70580214415520004, -132.59124692114801292 55.70608056769359706, -132.59151187142001049 55.70614316165929836, -132.59328179080799259 55.70613969844750102, -132.59422458058401162 55.70623840918690206, -132.59464442569742459 55.70632596304031381, -132.59488652335767256 55.70859705153524288, -132.59396382020699434 55.70882917460539829, -132.59344932460399491 55.70902176520849736, -132.5931048071109899 55.70920490575569772, -132.59242137558601371 55.70971910206790056, -132.5914017833960088 55.71063830601359967, -132.58969796470699976 55.71192107257910209, -132.58943664144800323 55.71225007137390151, -132.58912449707798942 55.71248826090089779, -132.58898818185227242 55.71260238420153144, -132.58581309322894981 55.70844893552907706, -132.58602482647708598 55.70686379721601611, -132.58746744278300866 55.70738044360899721, -132.58868174031800891 55.70800462074279835, -132.58932877056099642 55.70810347254479922, -132.58965433559200164 55.70807898867830232, -132.58981076549301292 55.70803383273749887, -132.58983705018098931 55.70796013472340036, -132.58973480889900998 55.7078004108619993, -132.58948683052298634 55.70765033966200264, -132.58876203907999525 55.70738376293859773, -132.58851367461801374 55.7072473791909033, -132.58844415770201408 55.70713175457500199, -132.58847750743399274 55.70697871103789822, -132.58883158753900489 55.7066259001677011, -132.58884873900299795 55.7063577063767994, -132.58874832944999866 55.70613227594100181, -132.58850135185900854 55.70594661991319896, -132.58775683362699738 55.70517054792610168, -132.58726810420199627 55.70496083112970354, -132.58701732486301239 55.70491204768539717, -132.58646486325000069 55.70490163791949811, -132.5862834797064238 55.70492739305089458, -132.58645308924832307 55.70365761333755472, -132.5883942162689948 55.70456834620500075, -132.58905393053299804 55.7050807874978986)))</t>
  </si>
  <si>
    <t>264056.805</t>
  </si>
  <si>
    <t>57511.052</t>
  </si>
  <si>
    <t>110337.39</t>
  </si>
  <si>
    <t>48329.119</t>
  </si>
  <si>
    <t>MultiPolygon (((-132.56521597894598585 55.69694451899970034, -132.56632754843900557 55.69740644681059649, -132.56710624623198669 55.69764079658209965, -132.56899916478300838 55.69807419695680295, -132.56954520147098719 55.69813665055090013, -132.56977815353599226 55.69812780810269714, -132.56998359128098741 55.69789144169359929, -132.56994485126000427 55.6977185806769981, -132.56962892035099344 55.69723378548980008, -132.56964670831399644 55.69711893827570037, -132.57095535946999121 55.6974703409823988, -132.57157770389900975 55.69757728888399839, -132.57189827754498879 55.69755554706060252, -132.57242203357100152 55.69737681731550083, -132.57268718220205983 55.69726537335426286, -132.57052749613814058 55.70200929119575051, -132.56831234520763019 55.70248764346224846, -132.56828128276600864 55.70246805794560174, -132.56802290744099082 55.70240530459229689, -132.56790803673200685 55.70232128323490173, -132.56776092701900893 55.7021775192134001, -132.56773576111498869 55.70216108657150045, -132.56735213982400978 55.70191059241250287, -132.56696187441400525 55.70153567405610318, -132.56664610687300865 55.70120524395999695, -132.56630775836700309 55.70081658684910053, -132.56580527077400689 55.70062770140899744, -132.5655203268995308 55.70069250331625454, -132.56382277948910087 55.69859294619367063, -132.56379689271935263 55.6966027305568474, -132.56492690694599901 55.69688164721380019, -132.56521597894598585 55.69694451899970034)))</t>
  </si>
  <si>
    <t>212221.354</t>
  </si>
  <si>
    <t>107388.015</t>
  </si>
  <si>
    <t>34129.877</t>
  </si>
  <si>
    <t>142862.36</t>
  </si>
  <si>
    <t>123026.771</t>
  </si>
  <si>
    <t>MultiPolygon (((-132.56449250221800185 55.70756236313209797, -132.56398101027500047 55.70713327661619729, -132.56351303229399718 55.70704960543209694, -132.5620852425909959 55.70729673264420256, -132.56153900514300403 55.70723698263410029, -132.56125009100000511 55.70716588790040191, -132.56102622827299342 55.70702419308420161, -132.56070720239600291 55.70664887760020179, -132.56053305884000793 55.70612427929049915, -132.56058432760801225 55.70551685385009932, -132.56052263046700546 55.70529996859080057, -132.56023082987900352 55.70499061572049726, -132.55991089664098581 55.70481791982849984, -132.55927181352100774 55.70461492145469862, -132.5583948359569888 55.70408389350990319, -132.55801706501799231 55.7037299356823965, -132.55793904302100827 55.70357587777129993, -132.5581280920499978 55.70340783778849669, -132.55814686380298895 55.70309036781309686, -132.55829814542434519 55.70273706402888791, -132.56382277948910087 55.69859294619367063, -132.5655203268995308 55.70069250331625454, -132.56530022155700976 55.700742559651097, -132.5649751919470134 55.70096294199740328, -132.56630009007400872 55.7019626464563018, -132.56648706560099527 55.70206891249330283, -132.5666517792600132 55.70234064022560005, -132.56682634622700334 55.70268270168679692, -132.56683780108099313 55.70270514710279741, -132.56692366912099601 55.70285433441689804, -132.56689486751400864 55.70287997543859859, -132.56695409429599408 55.70295569048980155, -132.56699292903098808 55.70297466191880176, -132.56705610792599259 55.7030055258250627, -132.56702616903868375 55.70307624133719315, -132.56697717183899954 55.70304766926020079, -132.56677608791301282 55.70295822136039732, -132.56667506862999062 55.70292991747260203, -132.56657366690200206 55.70291530214620224, -132.56649571219401196 55.7029282861161974, -132.56646625505999282 55.70294171310190023, -132.56644076950499311 55.70298529134969812, -132.56643914055200639 55.7030427805834023, -132.56646089199898597 55.70313060594349963, -132.56651218834198858 55.70320226236729866, -132.56656302749098586 55.70329035126660244, -132.56663371751500335 55.7033621824527998, -132.566762501699003 55.70343728710759734, -132.56685963299301534 55.7034695987001669, -132.56505405842867162 55.70773435739816648, -132.56490474501100607 55.70773041212309806, -132.56449250221800185 55.70756236313209797)))</t>
  </si>
  <si>
    <t>330559.978</t>
  </si>
  <si>
    <t>119767.88</t>
  </si>
  <si>
    <t>83521.069</t>
  </si>
  <si>
    <t>103258.103</t>
  </si>
  <si>
    <t>57569.394</t>
  </si>
  <si>
    <t>54380.161</t>
  </si>
  <si>
    <t>18621.086</t>
  </si>
  <si>
    <t>80769.143</t>
  </si>
  <si>
    <t>MultiPolygon (((-132.60882699260798745 55.68601220088969939, -132.60912063398600935 55.68551796531509979, -132.60909056171399811 55.68502123693379957, -132.60908553959600908 55.68493887864600111, -132.60884215760100346 55.68468928740320223, -132.60807193251798708 55.68448915549750211, -132.60751484764401198 55.68454811069499755, -132.60666331835901133 55.68463821002499969, -132.60667471174400589 55.68462735131860342, -132.60659323730999404 55.68454858753020176, -132.60655394009700103 55.68439073183559884, -132.60652202352900986 55.68421137086310324, -132.60650991734999593 55.68410012013600152, -132.6064983848079919 55.68399399690130025, -132.60640737967798941 55.68390012000740086, -132.60632488778500715 55.68381004298129966, -132.60622181977899459 55.68370796172310122, -132.60711882690299035 55.6838438119971002, -132.61051458152400073 55.68435800796940072, -132.61051922562000982 55.68436613638419885, -132.61051436292800076 55.68448930658119878, -132.61052380290900032 55.68459892100899822, -132.61064000482900838 55.68474693842850343, -132.6108387347819928 55.68484571154080243, -132.61114595108099934 55.68497623150919651, -132.61116810729299686 55.68498566488219836, -132.61163326731099232 55.68516668490700283, -132.6119385603730052 55.68531206930560273, -132.61216652076998912 55.68539449707090228, -132.61236351646300591 55.68544550808329774, -132.61250579251401405 55.68548233600549935, -132.61279642195100337 55.68552098458469857, -132.61308222946399837 55.685503108636901, -132.61340261799000473 55.6854831462464972, -132.6137225082840132 55.68543682069709888, -132.61408624966099978 55.68539326539539758, -132.61438704091600016 55.68532503647870158, -132.61454715456400777 55.68525113171340024, -132.61465855751998788 55.68513075955080183, -132.61465512396299005 55.68491408035600188, -132.61565027993398758 55.68504871452080351, -132.61611326868100491 55.6851113418112007, -132.61639238937200957 55.68514909700589754, -132.61643231583099123 55.68600101209560194, -132.61662206030399602 55.68704863883200318, -132.61661267029700184 55.68735530094240005, -132.61649921433999566 55.68712235691000245, -132.61647171700900572 55.68707471042999657, -132.61598906840100653 55.6871581428585003, -132.61533379881899464 55.68701553599120047, -132.61425808252499792 55.68700890946480087, -132.61341599312899575 55.68714395467009837, -132.61337721139500445 55.6871555940278995, -132.61268472619198633 55.68715709321620011, -132.61177669128699108 55.68765623624109651, -132.61154382619500325 55.68783184643260142, -132.61150742459901153 55.68782280400569817, -132.61088595068798668 55.68750796241940293, -132.6104757210680134 55.68708817914129838, -132.6101086898729875 55.68686317496020166, -132.60976751170301213 55.6867561444508965, -132.60937683463600933 55.6870429748108009, -132.60864965123499815 55.68705029357339953, -132.60836178359198811 55.68694372765929756, -132.6081009759639926 55.68655535901869769, -132.60771241347600835 55.68626462291540236, -132.60838949216199012 55.68631641551429823, -132.60882699260798745 55.68601220088969939)))</t>
  </si>
  <si>
    <t>43708.923</t>
  </si>
  <si>
    <t>40524.349</t>
  </si>
  <si>
    <t>24312.981</t>
  </si>
  <si>
    <t>165374.597</t>
  </si>
  <si>
    <t>4029.864</t>
  </si>
  <si>
    <t>143297.341</t>
  </si>
  <si>
    <t>18444.271</t>
  </si>
  <si>
    <t>25760.682</t>
  </si>
  <si>
    <t>43420.093</t>
  </si>
  <si>
    <t>24630.613</t>
  </si>
  <si>
    <t>77140.527</t>
  </si>
  <si>
    <t>11651.619</t>
  </si>
  <si>
    <t>23360.055</t>
  </si>
  <si>
    <t>72344.543</t>
  </si>
  <si>
    <t>70219.676</t>
  </si>
  <si>
    <t>38457.459</t>
  </si>
  <si>
    <t>504.986</t>
  </si>
  <si>
    <t>113574.057</t>
  </si>
  <si>
    <t>74115.361</t>
  </si>
  <si>
    <t>41859.11</t>
  </si>
  <si>
    <t>73767.929</t>
  </si>
  <si>
    <t>79030.476</t>
  </si>
  <si>
    <t>109372.917</t>
  </si>
  <si>
    <t>96187.503</t>
  </si>
  <si>
    <t>MultiPolygon (((-132.57423421340800473 55.70635817346280305, -132.57346580181499007 55.70661137378260008, -132.57323941175201298 55.70672980961239773, -132.57258470741601286 55.70776442861760103, -132.57230050339700256 55.70804116049659882, -132.57205086520801274 55.70812379032550155, -132.57162979757501375 55.70809533985150352, -132.5713864730250009 55.70812599966910028, -132.57098838035099675 55.70831407499589716, -132.57068061405999515 55.70856595010970125, -132.57043159097500507 55.7086266727621009, -132.56972802163400615 55.70864220981999893, -132.56912865559300485 55.70857380109509904, -132.56849740568799234 55.70757683427139995, -132.56831090371599657 55.70748477836099966, -132.56791993506200811 55.70742099286309923, -132.56771016052900336 55.70746564194180195, -132.56729216946101246 55.7078424639109997, -132.5672079241670076 55.70788853245230143, -132.56705480877099035 55.70781478119260299, -132.56686832405898713 55.70775770227339763, -132.56658210410398624 55.70787918756079904, -132.56654840343600199 55.70795726530260339, -132.56613690158599184 55.70788399894080101, -132.56569455373400501 55.70775128106249952, -132.56505405842867162 55.70773435739816648, -132.56685963299301534 55.7034695987001669, -132.56694021324000232 55.70349640443910033, -132.56716764057100022 55.70351216434460184, -132.56729976096599444 55.70346955422790103, -132.56732563305700978 55.70341228450759985, -132.56732687374301349 55.70336847937880265, -132.5673285045569969 55.7033109910641997, -132.56725297027199417 55.703239114629298, -132.56715366029499137 55.70315058619799942, -132.56702616903868375 55.70307624133719315, -132.56705610792599259 55.7030055258250627, -132.56719809203801219 55.70307488734719925, -132.56725678150098702 55.70310355854550011, -132.56754731099900368 55.70337988556300246, -132.56781157504801172 55.70358675896879674, -132.56799280316499789 55.70382342420850108, -132.56793777015499813 55.7040163926620977, -132.56796445750899238 55.70417199431160071, -132.56797902036601045 55.70425690016760001, -132.56824749092800175 55.7043326813709001, -132.56831532135399243 55.70435182752370196, -132.56865994821399113 55.70441134889249923, -132.56878849733101333 55.70448215228910271, -132.56890546723801094 55.70454657751889727, -132.56906781351099767 55.70457269117199672, -132.56922086300599517 55.70462813240369826, -132.56931157045198688 55.7045540746669019, -132.56932987521298628 55.70453166040140047, -132.56944291407700121 55.70439324014469662, -132.56958966238698849 55.70427786578859752, -132.56972025159799955 55.70408097696559935, -132.56974814102099458 55.70404392221170298, -132.56976875962899953 55.70401652844640239, -132.56984666822799568 55.70394326835020138, -132.56972151860298936 55.70381885224450258, -132.56983137048300136 55.70363141100440174, -132.56972289396401266 55.7035012458931007, -132.56955396462399221 55.70332952640389834, -132.56914946441500547 55.7032978638095031, -132.56897514398698945 55.70307580023769845, -132.56873019382999246 55.70281861904319953, -132.5686444691320105 55.70263373571089716, -132.5684766084270052 55.70259121484460252, -132.56831234520763019 55.70248764346224846, -132.57052749613814058 55.70200929119575051, -132.57481374213546133 55.70592104191309346, -132.57459348758598594 55.70616973699060281, -132.57423421340800473 55.70635817346280305)))</t>
  </si>
  <si>
    <t>251882.25</t>
  </si>
  <si>
    <t>10087.054</t>
  </si>
  <si>
    <t>8077.789</t>
  </si>
  <si>
    <t>35119.383</t>
  </si>
  <si>
    <t>99610.218</t>
  </si>
  <si>
    <t>92397.751</t>
  </si>
  <si>
    <t>7965.902</t>
  </si>
  <si>
    <t>80208.541</t>
  </si>
  <si>
    <t>41292.828</t>
  </si>
  <si>
    <t>MultiPolygon (((-132.58796072564300061 55.7135293717634994, -132.58727774734700233 55.7140216415690972, -132.58602422224100792 55.71479907288649969, -132.58497399379601234 55.71524150558929733, -132.58329117623898696 55.71583479896379743, -132.58245288572601339 55.71613033217030164, -132.58218136515000651 55.71622605012200324, -132.5821713611560142 55.71622582783029998, -132.58187457284199695 55.71615078218800221, -132.58167663551799365 55.71602065780219704, -132.58160703243399325 55.71596218551199797, -132.58149495960398667 55.71593756963260091, -132.5814210196770091 55.71592049034330074, -132.58109950275201072 55.71584623246999968, -132.58074117337901043 55.71577148647129718, -132.58052576482600671 55.71572420154480199, -132.58049004952599148 55.71572234501589804, -132.58046263599601389 55.71572091129399951, -132.58018494322999459 55.71570642961459896, -132.58008039987799975 55.71560760173829863, -132.57991916918300035 55.71549833954279762, -132.57969748331899495 55.7155019946797978, -132.5795388752000008 55.71550434007269814, -132.57952159994098906 55.71550452321940128, -132.5794682823139965 55.71550907978891587, -132.57998274746785228 55.71128710628747172, -132.58581309322894981 55.70844893552907706, -132.58898818185227242 55.71260238420153144, -132.58876204100698715 55.71279170963850191, -132.58796072564300061 55.7135293717634994)),((-132.57962777594599402 55.71582585179940139, -132.57975487459700048 55.71602808027260068, -132.57977744249100738 55.71603426987270069, -132.57987492266099139 55.71606047083560043, -132.57988920229900032 55.71607856330169994, -132.57958932732299218 55.71632146846000211, -132.5793378435112686 55.71657952968169525, -132.57946638267301864 55.71552466924885039, -132.57948869861201047 55.71556429994419801, -132.57962777594599402 55.71582585179940139)))</t>
  </si>
  <si>
    <t>320954.744</t>
  </si>
  <si>
    <t>117743.94</t>
  </si>
  <si>
    <t>2092.371</t>
  </si>
  <si>
    <t>63209.692</t>
  </si>
  <si>
    <t>47859.584</t>
  </si>
  <si>
    <t>105860.593</t>
  </si>
  <si>
    <t>905.238</t>
  </si>
  <si>
    <t>105983.147</t>
  </si>
  <si>
    <t>124842.686</t>
  </si>
  <si>
    <t>12179.936</t>
  </si>
  <si>
    <t>MultiPolygon (((-132.57528462391400126 55.71486437524929869, -132.57467777981401014 55.71454127463899653, -132.57443666780400804 55.71432003883410289, -132.5738631591379999 55.71401914057509686, -132.57342953345698788 55.71340186723399768, -132.57369448822100821 55.71260469394589876, -132.57366303815601327 55.71234427503539877, -132.57345510876299954 55.71215072702069904, -132.57308272828399254 55.71194199588560281, -132.57283464144001073 55.71162486094790012, -132.57263980628300715 55.71148345227349807, -132.57232027654200124 55.71146413576759926, -132.57217577664698638 55.71125746045340321, -132.57228444716400872 55.71118725287450246, -132.57323687981198646 55.71094667088760133, -132.57374788882100347 55.71071031352359881, -132.57377075756099316 55.71058730146639704, -132.57366233003901357 55.71047679349300097, -132.57346103161199835 55.71039282994190245, -132.57288201149501106 55.71046153756820019, -132.57316312639500211 55.70960700606340055, -132.5740135208260142 55.70868368078279786, -132.57420098639801154 55.70857036613990232, -132.57476396838501387 55.70838103052849988, -132.57540036504300929 55.70799519841870051, -132.57582301636600164 55.70781042094329649, -132.57584134583498781 55.70780240774170267, -132.57588826816601113 55.70778189363579713, -132.5758913751730006 55.70778072312040052, -132.57591658661499423 55.70777122563419681, -132.57601045294501318 55.70807033418969922, -132.57606199569900696 55.70821117925350308, -132.57606930571898829 55.70823115729729835, -132.57607860594299609 55.70825656769609679, -132.57616144369001177 55.70848291861720014, -132.57629615606899165 55.70857876364299699, -132.57665941865599279 55.7088372054737988, -132.57676249708700311 55.70891053940049886, -132.57674817642100606 55.70932136773019749, -132.57674089913999182 55.70953014029470296, -132.5767957386410103 55.7096113654706997, -132.57683296952001228 55.70966650920519925, -132.57684121326400373 55.70967872287229739, -132.5768675120619946 55.70971767327500146, -132.57688321570500989 55.70976982985519754, -132.57688339619699036 55.70977042709459681, -132.57688375982598927 55.7097736752717978, -132.57688609259599843 55.7097944701236969, -132.57688630500300064 55.70979636399800228, -132.57688847516999431 55.70981570023369756, -132.57693623410798978 55.71024136614450128, -132.57695451775501283 55.7102684157502992, -132.57696154771900865 55.71027881548520355, -132.57697699486800502 55.71030166131269823, -132.57704300985699319 55.71039932080760337, -132.57705094883201014 55.71041106367169959, -132.57705275280000023 55.71042057653090041, -132.57705375330800734 55.71042584636469996, -132.57705750328500471 55.71044559205350311, -132.57709326476799561 55.71063380976689672, -132.57702318597799263 55.71081161973530271, -132.57701836715199306 55.71082384913020036, -132.57704146259899858 55.71091455998139708, -132.57705414996098625 55.71096439951409707, -132.57709563445700951 55.71097488110530094, -132.57717680080799028 55.71099538607349899, -132.57726131681801007 55.71101673855459779, -132.57754479696799876 55.71082857180439873, -132.57822337334599183 55.71072247212430284, -132.57881617520598638 55.71083996818590123, -132.57919251317599674 55.71088260142290238, -132.5794334183680121 55.71079501329030137, -132.57948477936400877 55.71064701307099654, -132.57944167285398862 55.71060651851040291, -132.57943457383615282 55.71056972516885963, -132.57998274746785228 55.71128710628747172, -132.5794682823139965 55.71550907978891587, -132.57945809455299013 55.71550995044359667, -132.57946638267301864 55.71552466924885039, -132.5793378435112686 55.71657952968169525, -132.5790549807439902 55.71686979055689903, -132.57872032267599138 55.71686952426460238, -132.57842138545100852 55.71680660054730083, -132.57612290751899309 55.71558112006950125, -132.57573269470898936 55.71531474085149682, -132.57528462391400126 55.71486437524929869)),((-132.57881229530900669 55.71002381924169811, -132.57874956042098802 55.70999897605109652, -132.57840680558300051 55.70986324779590149, -132.57838581275001388 55.70985493659050292, -132.57840550827501147 55.70980152084629822, -132.57830264367601103 55.70969430286670132, -132.57815111885000192 55.70953636232960093, -132.57807415490199787 55.70945614236070043, -132.57806535292900207 55.70940809408010352, -132.57801401993501145 55.70912788769030044, -132.57805125240099642 55.70881301395240115, -132.57805674291390119 55.70876659230899008, -132.57909508780625174 55.71012544829417124, -132.57906526896999821 55.71010740127979943, -132.57881229530900669 55.71002381924169811)))</t>
  </si>
  <si>
    <t>275367.256</t>
  </si>
  <si>
    <t>142933.968</t>
  </si>
  <si>
    <t>49320.539</t>
  </si>
  <si>
    <t>96985.701</t>
  </si>
  <si>
    <t>44454.507</t>
  </si>
  <si>
    <t>72428.856</t>
  </si>
  <si>
    <t>68574.079</t>
  </si>
  <si>
    <t>22648.121</t>
  </si>
  <si>
    <t>MultiPolygon (((-132.5586066664299949 55.70210058668899933, -132.55881094572299617 55.70190803868489837, -132.55799578966698959 55.70142138216999683, -132.55695354739501113 55.70107776478720041, -132.55651780042299492 55.70088756691429666, -132.55621377624899537 55.70083822841409926, -132.55573828325398722 55.70055473252949696, -132.55542462436099527 55.70042948718580078, -132.55547358973299765 55.70043370131629956, -132.55537805063801216 55.70005614031369845, -132.55543576847401255 55.69968101420219853, -132.55558138882798858 55.69933630121219892, -132.55594023662999348 55.69883592687290275, -132.55626678263300278 55.69845778659919944, -132.55632909051900015 55.69799593239370239, -132.55628248353599474 55.69765544723539819, -132.55646440381900675 55.69735453143010062, -132.55670419382099112 55.697170364760197, -132.55710282582001014 55.69688752183480318, -132.55735921020900037 55.69663127703270078, -132.55767372072901367 55.69623865015569919, -132.55811152310400303 55.69594196936760255, -132.55837722898201037 55.6957510091220982, -132.55814851422300649 55.69571828263290314, -132.55766490500099053 55.69566729652569848, -132.55710777519399812 55.69554974960689719, -132.55660088301900146 55.69545491319630059, -132.55614468122200833 55.69536806587880307, -132.55604542335200335 55.69531067868629748, -132.55675018503200135 55.69530949525209707, -132.5568013924400077 55.69530940822789944, -132.55935711935700283 55.69532477951960203, -132.55947788037099144 55.69539725607530301, -132.55964709837300575 55.69548564444019689, -132.55967025460799391 55.69574265368930099, -132.55973121756900923 55.69581474816840228, -132.56009231802900672 55.69624110705299813, -132.5603626183790027 55.69646246977379889, -132.56098246264900808 55.69660248514159662, -132.56139136548299007 55.69686207865309768, -132.56204657026100335 55.69731370557690298, -132.5624210972040089 55.69749323302669808, -132.56257729701300718 55.69750886062580264, -132.56301960616801239 55.6975534522260034, -132.56343885047701292 55.69736491724670202, -132.56366852588101324 55.69712997614099947, -132.56366947091100883 55.69686231842300117, -132.56368431209000391 55.69657494275379861, -132.56379689271935263 55.6966027305568474, -132.56382277948910087 55.69859294619367063, -132.55829814542434519 55.70273706402888791, -132.55844818768099458 55.70238665466259675, -132.5586066664299949 55.70210058668899933)))</t>
  </si>
  <si>
    <t>235296.098</t>
  </si>
  <si>
    <t>109467.965</t>
  </si>
  <si>
    <t>51482.801</t>
  </si>
  <si>
    <t>22648.132</t>
  </si>
  <si>
    <t>80225.827</t>
  </si>
  <si>
    <t>37181.46</t>
  </si>
  <si>
    <t>16040.431</t>
  </si>
  <si>
    <t>81545.964</t>
  </si>
  <si>
    <t>MultiPolygon (((-132.5963607018800019 55.70684602704349686, -132.59702347980999093 55.70690116916949819, -132.59832546871101044 55.70681135248189975, -132.59933372088198666 55.7068229830340016, -132.60103328722499327 55.70673390430510352, -132.60147717288700164 55.70681448094229893, -132.60173357456301346 55.7071891278603033, -132.6019897140290027 55.70739674074629733, -132.60268878684200899 55.70772051811000125, -132.60277004866799189 55.70829350906110022, -132.60322833776899643 55.70891088900150123, -132.6027367615699859 55.70879977890550094, -132.60205327053199653 55.70843780908830212, -132.60146111161000704 55.70828200110749862, -132.60110827005598821 55.70824056058010143, -132.59965117591198691 55.70832630405880082, -132.5993234041960136 55.70825496462440185, -132.59897867615899258 55.70827109363239771, -132.59833146647599733 55.70817775981959841, -132.59667076598299218 55.70826166970339699, -132.59540432765498963 55.70846678827219733, -132.59488652335767256 55.70859705153524288, -132.59464442569742459 55.70632596304031381, -132.59484167457699755 55.70636709701790323, -132.5963607018800019 55.70684602704349686)))</t>
  </si>
  <si>
    <t>82763.086</t>
  </si>
  <si>
    <t>4493.567</t>
  </si>
  <si>
    <t>39033.568</t>
  </si>
  <si>
    <t>34401.997</t>
  </si>
  <si>
    <t>46187.018</t>
  </si>
  <si>
    <t>4091.547</t>
  </si>
  <si>
    <t>37.703</t>
  </si>
  <si>
    <t>18585.447</t>
  </si>
  <si>
    <t>33267.994</t>
  </si>
  <si>
    <t>48788.416</t>
  </si>
  <si>
    <t>36036.532</t>
  </si>
  <si>
    <t>97904.907</t>
  </si>
  <si>
    <t>10.815</t>
  </si>
  <si>
    <t>729.888</t>
  </si>
  <si>
    <t>5566.79</t>
  </si>
  <si>
    <t>79700.859</t>
  </si>
  <si>
    <t>115871.534</t>
  </si>
  <si>
    <t>MultiPolygon (((-132.57738372480199018 55.70397895576439851, -132.57717275367099319 55.704052878932103, -132.5771698611729903 55.70405390137400303, -132.57677131532901171 55.70419353354139957, -132.57598607335899032 55.70428229940910114, -132.57545809943098902 55.70433898226570335, -132.57521186043899775 55.70446340419889708, -132.57499707238198994 55.70440721688139973, -132.57480093149999334 55.70465736634510279, -132.57482581683200351 55.70546331423950193, -132.57483888541099759 55.70589265199389928, -132.57481374213546133 55.70592104191309346, -132.57052749613814058 55.70200929119575051, -132.57268718220205983 55.69726537335426286, -132.57286847015200237 55.69718917666720159, -132.57301726162000932 55.69707003835989667, -132.57320395520798684 55.69715387373639714, -132.57326643756499607 55.69723761418539709, -132.57330708909398709 55.69745053797969803, -132.57340555144000405 55.69756917089360115, -132.57355502269899716 55.69759790387559661, -132.57366203173299368 55.69758517805949793, -132.57366907607800499 55.6975825032493006, -132.57389228301499884 55.69749963282870198, -132.57412408369199852 55.69738090267050268, -132.57428087104000269 55.69730051514829938, -132.57456481776500823 55.69720176159869851, -132.57471369918499704 55.69720840947339724, -132.57437855648799996 55.69761903167759698, -132.57432051113300986 55.69813055635049892, -132.57465151595400243 55.69859904398249739, -132.57544197824199728 55.69910727314280052, -132.57569169062099945 55.69936417906539816, -132.57616543862201297 55.69958476908900025, -132.57702286575300832 55.69978143112920321, -132.57722389397000029 55.69987359901490009, -132.5774477789869934 55.70001526348220011, -132.57752609690300005 55.70016109625080247, -132.57777082133100066 55.70035925157500145, -132.57781999825300545 55.70039922909420227, -132.57830216080000696 55.70066643693679964, -132.5791129288930108 55.70097219050740023, -132.57927861542799519 55.70099592380459796, -132.58023320400599232 55.70113285423010296, -132.58053651922350014 55.70117945579679031, -132.57835670585262733 55.70377823744222212, -132.57802308087698862 55.70374323270839767, -132.57738372480199018 55.70397895576439851)))</t>
  </si>
  <si>
    <t>293670.302</t>
  </si>
  <si>
    <t>5825.223</t>
  </si>
  <si>
    <t>78132.529</t>
  </si>
  <si>
    <t>124683.614</t>
  </si>
  <si>
    <t>79700.853</t>
  </si>
  <si>
    <t>70786.444</t>
  </si>
  <si>
    <t>27550.309</t>
  </si>
  <si>
    <t>3609.921</t>
  </si>
  <si>
    <t>55531.076</t>
  </si>
  <si>
    <t>24281.203</t>
  </si>
  <si>
    <t>MultiPolygon (((-132.60836178359198811 55.68694372765929756, -132.60864965123499815 55.68705029357339953, -132.60937683463600933 55.6870429748108009, -132.60976751170301213 55.6867561444508965, -132.6101086898729875 55.68686317496020166, -132.6104757210680134 55.68708817914129838, -132.61088595068798668 55.68750796241940293, -132.61150742459901153 55.68782280400569817, -132.61154382619500325 55.68783184643260142, -132.6112314943059971 55.68806716996930106, -132.61087616034700432 55.68852441786889784, -132.61069402526300109 55.68869413364429732, -132.610626899240998 55.68875652378159913, -132.61055849816099794 55.68847612015880344, -132.61044812597299369 55.68838035126270114, -132.61027107378700407 55.68834149157260072, -132.60997049989501306 55.68846687730650302, -132.60982104139799276 55.68863807486030026, -132.60951767649299882 55.68882144440679838, -132.609132654559005 55.6888444341841975, -132.60898930484898983 55.68879132729980341, -132.60881116884200992 55.68872541707249724, -132.60880607665200159 55.68872349598569826, -132.60855729303000317 55.68858235113980015, -132.60818638402798797 55.68857653545990161, -132.60773468176000733 55.68865626730310225, -132.60725515358799953 55.68877887873959764, -132.60698971883900299 55.6887597764032023, -132.60674514791799083 55.68874206227459922, -132.60646008623601233 55.68856534158749838, -132.60641005018399596 55.6885342745443026, -132.60640379910799425 55.68851898633089803, -132.60628481695499659 55.68822872575629646, -132.60611973581799816 55.68795123209240217, -132.60603220768899746 55.68790648381700237, -132.60599430716999336 55.68788561582299934, -132.60557174484000598 55.68765343750219898, -132.6050975642899914 55.68741464410520337, -132.60502391219600327 55.68709534831980079, -132.60541689970199286 55.68691345479039967, -132.60585327013799883 55.68688425551420096, -132.60599944775501058 55.68677806756190307, -132.60611585330801176 55.68649773869380226, -132.60616336076500943 55.68645486087000052, -132.60638385364200076 55.68625605020469749, -132.60701495817801288 55.68617191397920152, -132.6076758459880125 55.68626190416500066, -132.60771241347600835 55.68626462291540236, -132.6081009759639926 55.68655535901869769, -132.60836178359198811 55.68694372765929756)))</t>
  </si>
  <si>
    <t>5238.747</t>
  </si>
  <si>
    <t>35872.126</t>
  </si>
  <si>
    <t>42262.422</t>
  </si>
  <si>
    <t>MultiPolygon (((-132.60517383231999133 55.6892103630001003, -132.60440814039000657 55.68938435594200342, -132.60421065513699546 55.68951679135150101, -132.60475713300800749 55.68973790753930331, -132.60540057826298721 55.69013511541510297, -132.60639736123098942 55.69019589159140082, -132.60665654884701325 55.6902885292156995, -132.60688658548301078 55.69056162407959931, -132.6066192998179929 55.690764639163298, -132.60648496635599258 55.69093630457749811, -132.60589254534801285 55.69068826959139784, -132.60498870576799391 55.69034148787749672, -132.60426067062721245 55.69015434412227705, -132.60418012386799091 55.69013363932089788, -132.60318911099199113 55.68999520673389725, -132.60243292722398678 55.68976641833820196, -132.6021135419860002 55.68974785997740184, -132.60159093485799531 55.68971724596030271, -132.60101895454999976 55.68989617667960346, -132.60038607837699942 55.69026230491660101, -132.5998843718460023 55.69057260081439864, -132.59921072607099291 55.69073557007160247, -132.59846656286998723 55.6907745214784029, -132.59791437518100565 55.69056342080539679, -132.5978646135010024 55.690280604086702, -132.59788392018762693 55.69016475207946115, -132.59793791548798936 55.68984074703119802, -132.5984620529050062 55.68959585549900027, -132.59860259029807139 55.68957133373069723, -132.59868340468972292 55.68955723277333192, -132.59914631143499264 55.68947646215629987, -132.60006818096999837 55.68920889684100217, -132.60122778072698679 55.68905345801270101, -132.60259977603200809 55.68899537660350063, -132.60348721647000048 55.68915395450459727, -132.60385934050898982 55.68913806263069688, -132.60461967302501307 55.68902700256389693, -132.60574363144098697 55.68906630279010272, -132.60644890781600225 55.68927375233180044, -132.60623426065100716 55.68924705004010178, -132.60517383231999133 55.6892103630001003)))</t>
  </si>
  <si>
    <t>30359.195</t>
  </si>
  <si>
    <t>29137.324</t>
  </si>
  <si>
    <t>10617.535</t>
  </si>
  <si>
    <t>29975.546</t>
  </si>
  <si>
    <t>28832.21</t>
  </si>
  <si>
    <t>51206.669</t>
  </si>
  <si>
    <t>MultiPolygon (((-132.61130089401200394 55.69869790569529755, -132.61143540456100709 55.69849006224050214, -132.61139215674299408 55.69812003123840327, -132.61066432364299317 55.69743187775419813, -132.61013322401498726 55.69717532938650351, -132.60972275777498908 55.69711697626100033, -132.6093846861720067 55.69724819282549788, -132.60882934598299698 55.69734738355040093, -132.60855002988299134 55.69745720881749662, -132.6069580355919868 55.69752815493770015, -132.60684364892898657 55.69751192333269785, -132.60589398431798713 55.69778203617939738, -132.60515298427401376 55.69775586010310064, -132.60471974119698757 55.69746711730449817, -132.60416359341098769 55.69707529470660035, -132.60385871911799427 55.69676738657310011, -132.60515380502599214 55.6966744533961986, -132.60562979218099144 55.69664029371290326, -132.60583201964300315 55.69651338087240333, -132.60597558324201373 55.69622712855539959, -132.60615416927399224 55.69607809385180275, -132.6064601650479915 55.69605613275530231, -132.60718473019500152 55.69615009837610131, -132.60748089470399691 55.69613352622160107, -132.6075373325450073 55.69601902818960326, -132.60725732177499481 55.69562227014129974, -132.60726904258399372 55.69537046027640059, -132.60747283129998664 55.69518605415240131, -132.60808934659999636 55.6949751403300013, -132.60850114331398686 55.69516219429600312, -132.60892224090301283 55.69518504675210124, -132.60927340970499699 55.69510597538999974, -132.60961183711000899 55.694961066829201, -132.61005679723999151 55.6949978161432, -132.610215888438006 55.69538529122539927, -132.61056617925498813 55.6956950248442979, -132.61125786815600236 55.69610630292619646, -132.61182483920799768 55.69629197564489687, -132.61195838140699266 55.69637254640009871, -132.61237770930000579 55.696461083117903, -132.61305547550000483 55.69649436384909791, -132.61354153402800193 55.69644658160839867, -132.61404835659701007 55.69616895536989887, -132.61404561960500814 55.69698490378480216, -132.61392775053300852 55.69871836539000043, -132.61392613596100887 55.69874210858250052, -132.61391697353099062 55.6988768445761977, -132.61122390020901207 55.69887668233789668, -132.61123805322000635 55.69879500406670303, -132.611271081197998 55.6987439714160999, -132.61130089401200394 55.69869790569529755)))</t>
  </si>
  <si>
    <t>346.287</t>
  </si>
  <si>
    <t>36681.988</t>
  </si>
  <si>
    <t>4673.495</t>
  </si>
  <si>
    <t>15256.844</t>
  </si>
  <si>
    <t>60691.956</t>
  </si>
  <si>
    <t>49983.085</t>
  </si>
  <si>
    <t>93602.443</t>
  </si>
  <si>
    <t>7691.197</t>
  </si>
  <si>
    <t>86897.666</t>
  </si>
  <si>
    <t>20746.543</t>
  </si>
  <si>
    <t>38043.135</t>
  </si>
  <si>
    <t>22946.294</t>
  </si>
  <si>
    <t>MultiPolygon (((-132.59526801713698774 55.69672694785749911, -132.59370609325000601 55.69588617279740106, -132.59287373993799974 55.69565973502589884, -132.5926016410849968 55.69548331870289815, -132.5925872659759932 55.69547411885989874, -132.59254197831600663 55.69547400641540236, -132.59252331887398668 55.69547395266189938, -132.59271577585801083 55.69532903956999803, -132.59271559367599025 55.69527505861640293, -132.59330489127700048 55.69526414371259904, -132.59330386308400307 55.69526376628780184, -132.59968024770500961 55.69526372483569787, -132.59968492555600506 55.69652736577660335, -132.59962237486499248 55.69650804623940132, -132.59927386235199265 55.69631329786000151, -132.59901929303399015 55.69612861915950219, -132.59899085130101071 55.69610796433750011, -132.59884611859598635 55.69600285141719809, -132.59883567168898821 55.695980006564902, -132.59874553372000605 55.69578290143589783, -132.5985194054580063 55.69572066593219972, -132.59794307838200211 55.69570188992449999, -132.59723354381500826 55.69576680701690208, -132.59698283607400526 55.69589328849819765, -132.59691181492499368 55.69600766511960188, -132.59690874513000836 55.69647038686380114, -132.59709219215400822 55.69684988382449831, -132.59705373664900208 55.6970138310389018, -132.59577343183900666 55.69703262849610326, -132.59511386775301389 55.69696586422399776, -132.59506688612299286 55.69695586112389663, -132.59526801713698774 55.69672694785749911)))</t>
  </si>
  <si>
    <t>8534.517</t>
  </si>
  <si>
    <t>6833.663</t>
  </si>
  <si>
    <t>22946.3</t>
  </si>
  <si>
    <t>44196.109</t>
  </si>
  <si>
    <t>15352.624</t>
  </si>
  <si>
    <t>7263.464</t>
  </si>
  <si>
    <t>12818.632</t>
  </si>
  <si>
    <t>MultiPolygon (((-132.59690874513000836 55.69647038686380114, -132.59691181492499368 55.69600766511960188, -132.59698283607400526 55.69589328849819765, -132.59723354381500826 55.69576680701690208, -132.59794307838200211 55.69570188992449999, -132.5985194054580063 55.69572066593219972, -132.59874553372000605 55.69578290143589783, -132.59883567168898821 55.695980006564902, -132.59884611859598635 55.69600285141719809, -132.59899085130101071 55.69610796433750011, -132.59901929303399015 55.69612861915950219, -132.59927386235199265 55.69631329786000151, -132.59962237486499248 55.69650804623940132, -132.59968492555600506 55.69652736577660335, -132.59969113735999713 55.69820374197789903, -132.59928521403901414 55.69783857119679737, -132.59900567082300427 55.69760335815210084, -132.5989934417079894 55.6975981074198998, -132.59840677963299527 55.69734615909509756, -132.59801775654401013 55.69721402517709663, -132.59705373664900208 55.6970138310389018, -132.59709219215400822 55.69684988382449831, -132.59690874513000836 55.69647038686380114)))</t>
  </si>
  <si>
    <t>3776.978</t>
  </si>
  <si>
    <t>19952.616</t>
  </si>
  <si>
    <t>23486.433</t>
  </si>
  <si>
    <t>223.976</t>
  </si>
  <si>
    <t>152.244</t>
  </si>
  <si>
    <t>41355.696</t>
  </si>
  <si>
    <t>MultiPolygon (((-132.62862828298000295 55.70745827453600185, -132.62853012119501273 55.70587205066129854, -132.63038118549098954 55.70573452414689797, -132.63130098242700683 55.70578892342869892, -132.6331246416989984 55.70613303125180238, -132.63304689001600423 55.70632129359479734, -132.63291108609899993 55.7066870466536983, -132.63316771832998597 55.7067001888202995, -132.63398717479600464 55.70688239916820095, -132.63429586680700822 55.70712597301660196, -132.63454428512500272 55.70744844909020088, -132.63456060574401363 55.70756358026950039, -132.63441827162799314 55.70762809168640217, -132.63370728359100781 55.70774252170080132, -132.63286527262400227 55.70767785714490117, -132.63227346924000472 55.70768651444050334, -132.63191230323698733 55.70777378790800327, -132.63159339324201369 55.70791345988259735, -132.63141141574899962 55.70819119540170306, -132.63161381155100571 55.70842018548530206, -132.6322043855369941 55.7088222398724966, -132.63245038371701412 55.7091132328091021, -132.63201858474801043 55.70900216017570017, -132.63154275448201247 55.70901344585679738, -132.63109224530600727 55.70909398183169969, -132.6306157959650136 55.7091282700774002, -132.63014140519800321 55.70908586508750204, -132.62984832152901049 55.70886857603940001, -132.6295342319299948 55.70866980607180352, -132.62922297822700557 55.70846229332560284, -132.62884430349100739 55.70829213552160297, -132.62849880929599067 55.70810989443789651, -132.62819776507299707 55.70790330447370309, -132.62862828298000295 55.70745827453600185)))</t>
  </si>
  <si>
    <t>63904.885</t>
  </si>
  <si>
    <t>7870.278</t>
  </si>
  <si>
    <t>12885.457</t>
  </si>
  <si>
    <t>29474.608</t>
  </si>
  <si>
    <t>33284.273</t>
  </si>
  <si>
    <t>15243.607</t>
  </si>
  <si>
    <t>MultiPolygon (((-132.59989032008800791 55.69659080567309672, -132.60025206249599705 55.69670253549350036, -132.60065751102999343 55.69676634840350005, -132.60111827096901038 55.69693469705359945, -132.60156207815799689 55.69719051813869726, -132.60229770495499224 55.6979417837550983, -132.60270708139000817 55.69821646511510238, -132.60333670067299749 55.69859165437220128, -132.60371674016300858 55.69876213880409921, -132.60381217445799962 55.69880494895149781, -132.6039709261559949 55.69887616279500264, -132.60043856410601393 55.69887610861299976, -132.60030736174300614 55.69875808387330096, -132.59976892848399643 55.6982737240254977, -132.59969113735999713 55.69820374197789903, -132.59968492555600506 55.69652736577660335, -132.59989032008800791 55.69659080567309672)))</t>
  </si>
  <si>
    <t>19631.119</t>
  </si>
  <si>
    <t>34667.222</t>
  </si>
  <si>
    <t>450.375</t>
  </si>
  <si>
    <t>40113.621</t>
  </si>
  <si>
    <t>14278.588</t>
  </si>
  <si>
    <t>73110.369</t>
  </si>
  <si>
    <t>125298.838</t>
  </si>
  <si>
    <t>MultiPolygon (((-132.60873146906499187 55.70289131918590186, -132.60734542166798633 55.70233703659160085, -132.60666155472100058 55.70199151747989674, -132.60610856343799924 55.70164713632610187, -132.60562032148598632 55.70124034779910005, -132.60529568761299402 55.70087879953789667, -132.60508358612798929 55.69994869583239705, -132.60494529571801081 55.69968735653429803, -132.60461376063000216 55.69922443274239754, -132.60452240415298775 55.69916390454599764, -132.60433282773200858 55.69903851074440126, -132.60408013731199617 55.69892515373410191, -132.6039709261559949 55.69887616279500264, -132.60560934153500057 55.69887615450959828, -132.60786907701299242 55.69887639822299974, -132.60784031216201129 55.69892703239059983, -132.60776455748600711 55.69906038397130033, -132.60774084041798915 55.69917466274309703, -132.60763612139800216 55.69968082335080339, -132.60764101418999417 55.70003408839900061, -132.60782652492798661 55.70034238246930158, -132.60806654424101225 55.70060735016419784, -132.60825311303401008 55.70069934381049848, -132.60911185057400985 55.70098877865309817, -132.60904428361200758 55.70102115081289895, -132.608993427483 55.70110832411270252, -132.60904032536299724 55.70116623347379914, -132.609142112316988 55.70116712315549989, -132.60932264595700758 55.7011248928398004, -132.6094541170890011 55.70110413608050237, -132.61059652024201228 55.70152483745059868, -132.61082069089499669 55.70183894303860228, -132.61141375469199488 55.70195911947279654, -132.61197343225899203 55.70223781453069734, -132.61251766718299905 55.70237125221729713, -132.61281378447600332 55.70235740362409871, -132.61321408429898838 55.70225683421080021, -132.61288715525398629 55.70322603313479704, -132.61258998901899986 55.70327821137890112, -132.61206293407499857 55.70393899062260346, -132.61176530088098957 55.7040075912297965, -132.61115879005200213 55.70402420680439803, -132.61007989975300347 55.70393812531690259, -132.60908978966500626 55.70308612220180322, -132.60873146906499187 55.70289131918590186)))</t>
  </si>
  <si>
    <t>36149.543</t>
  </si>
  <si>
    <t>47695.882</t>
  </si>
  <si>
    <t>1779.843</t>
  </si>
  <si>
    <t>20025.947</t>
  </si>
  <si>
    <t>21969.263</t>
  </si>
  <si>
    <t>28757.032</t>
  </si>
  <si>
    <t>5.352</t>
  </si>
  <si>
    <t>54218.973</t>
  </si>
  <si>
    <t>2107.666</t>
  </si>
  <si>
    <t>53338.618</t>
  </si>
  <si>
    <t>MultiPolygon (((-132.61459441555700778 55.69041177238290175, -132.61471653354701061 55.68976286100569695, -132.61459996443301179 55.68902340802019779, -132.6145870334700021 55.68851707256249739, -132.61451555035898764 55.68803676330730212, -132.61450067419198717 55.68793737588779891, -132.61452034708199221 55.68754718149509841, -132.61412450221101267 55.6871540624933985, -132.61337721139500445 55.6871555940278995, -132.61341599312899575 55.68714395467009837, -132.61425808252499792 55.68700890946480087, -132.61533379881899464 55.68701553599120047, -132.61598906840100653 55.6871581428585003, -132.61647171700900572 55.68707471042999657, -132.61649921433999566 55.68712235691000245, -132.61661267029700184 55.68735530094240005, -132.61658010091301207 55.6884200841182988, -132.61623029783700645 55.69059935446590259, -132.61567526106600212 55.69104907048370023, -132.61487877925000589 55.69110785531270125, -132.61437288187400441 55.69099667182189961, -132.61378754537901159 55.69074256702270276, -132.61383578449400034 55.69073973448310255, -132.61459441555700778 55.69041177238290175)))</t>
  </si>
  <si>
    <t>1452.087</t>
  </si>
  <si>
    <t>34194.146</t>
  </si>
  <si>
    <t>50248.896</t>
  </si>
  <si>
    <t>52032.456</t>
  </si>
  <si>
    <t>4979.961</t>
  </si>
  <si>
    <t>31678.763</t>
  </si>
  <si>
    <t>65083.54</t>
  </si>
  <si>
    <t>56424.629</t>
  </si>
  <si>
    <t>16427.273</t>
  </si>
  <si>
    <t>76872.392</t>
  </si>
  <si>
    <t>MultiPolygon (((-132.61079287514900216 55.68992597861640093, -132.61044174484999303 55.68978308903599839, -132.61020806587600873 55.68959861362689878, -132.61020751623900082 55.68941892697240093, -132.61020728225400944 55.6893939342329034, -132.61020729087499603 55.68936005159490321, -132.61043297560701149 55.68893692323030109, -132.610626899240998 55.68875652378159913, -132.61069402526300109 55.68869413364429732, -132.61087616034700432 55.68852441786889784, -132.6112314943059971 55.68806716996930106, -132.61154382619500325 55.68783184643260142, -132.61177669128699108 55.68765623624109651, -132.61268472619198633 55.68715709321620011, -132.61337721139500445 55.6871555940278995, -132.61412450221101267 55.6871540624933985, -132.61452034708199221 55.68754718149509841, -132.61450067419198717 55.68793737588779891, -132.61451555035898764 55.68803676330730212, -132.6145870334700021 55.68851707256249739, -132.61459996443301179 55.68902340802019779, -132.61471653354701061 55.68976286100569695, -132.61459441555700778 55.69041177238290175, -132.61383578449400034 55.69073973448310255, -132.61378754537901159 55.69074256702270276, -132.61287333131198807 55.69079706310620281, -132.61211099734700269 55.6906913351698023, -132.61169466380800941 55.69050595677980198, -132.61113467082000739 55.69025668239989812, -132.61079287514900216 55.68992597861640093)))</t>
  </si>
  <si>
    <t>1392.252</t>
  </si>
  <si>
    <t>12937.11</t>
  </si>
  <si>
    <t>MultiPolygon (((-132.61212641974501025 55.6932223862210023, -132.6119045124669924 55.69264816731160295, -132.61184582136201016 55.69213288565870101, -132.61165870267399214 55.69206279348860278, -132.6118023230210099 55.69141510736749723, -132.61171174931499195 55.69118157261330282, -132.61151723495899546 55.69102653573980177, -132.61142485681401126 55.69085870755679935, -132.6114735281039998 55.69067293236680172, -132.61169466380800941 55.69050595677980198, -132.61211099734700269 55.6906913351698023, -132.61287333131198807 55.69079706310620281, -132.61378754537901159 55.69074256702270276, -132.61437288187400441 55.69099667182189961, -132.61487877925000589 55.69110785531270125, -132.61484526629499214 55.69127184843470246, -132.61494556302699266 55.69150546496329923, -132.61453928751200237 55.69183051146149666, -132.61461440449301108 55.69209950662720132, -132.61457424756000023 55.69232916451269944, -132.61408870541600891 55.69253851554989865, -132.61400998419699704 55.69275961688209975, -132.61409871487001055 55.69342028653090182, -132.61391727249301198 55.69367609066789981, -132.61364380716901223 55.69375037849749788, -132.61326067358601222 55.6937579992541032, -132.61296534940601077 55.69374446944549817, -132.61276381697399529 55.69366878106890084, -132.61212641974501025 55.6932223862210023)))</t>
  </si>
  <si>
    <t>50897.587</t>
  </si>
  <si>
    <t>11874.656</t>
  </si>
  <si>
    <t>1623.315</t>
  </si>
  <si>
    <t>65.986</t>
  </si>
  <si>
    <t>36885.607</t>
  </si>
  <si>
    <t>20252.639</t>
  </si>
  <si>
    <t>36819.347</t>
  </si>
  <si>
    <t>27813.605</t>
  </si>
  <si>
    <t>1497.842</t>
  </si>
  <si>
    <t>10821.844</t>
  </si>
  <si>
    <t>MultiPolygon (((-132.62021957784500614 55.69741635007210334, -132.62039149960500595 55.69733294830349735, -132.62039197128399337 55.69713580519989904, -132.62031657366600257 55.69705574797320224, -132.61940688239499764 55.69663441719929864, -132.6191263472360049 55.6964321073823001, -132.61886492424599737 55.6960601904395034, -132.61981377526498704 55.69610674351699942, -132.62003475648000972 55.69600186171329881, -132.62000533360500754 55.6958345755557005, -132.61982359321299896 55.69566478136029986, -132.61961760264000532 55.69547252788419911, -132.61956278581899937 55.69534884002929687, -132.6195236251730023 55.69527918986430137, -132.61909099234699738 55.69450961798950317, -132.61904385176799792 55.69450543963179712, -132.61950692851499412 55.69401675772920157, -132.62022631273200091 55.69344934906749955, -132.62061869669008729 55.69336828437926101, -132.62117009477000806 55.69325436811809737, -132.62196619931600594 55.69345874158789655, -132.62115422760399497 55.69403461098970354, -132.62041213081698743 55.69441152566359676, -132.62044081132199835 55.69460618111099848, -132.62115530025801036 55.69528563597670257, -132.62122535977900384 55.6953522656335025, -132.62136914632000639 55.6956494076116968, -132.62137686857201402 55.69566572459680032, -132.62155969012599144 55.69661744123479963, -132.6216978539590059 55.69688697705790048, -132.62195476245298664 55.69706717354360137, -132.62244455103601126 55.6972411718629985, -132.62406476276299827 55.69738109826010231, -132.62458389457799512 55.69808653411949706, -132.62452229057899444 55.69821470229889826, -132.62331039087700901 55.69839317837730164, -132.62324113830200645 55.69844460871689762, -132.62316908550499761 55.69860006124829965, -132.62333093532399175 55.69887740599499892, -132.62198226713948657 55.69887730086967537, -132.62039387660499301 55.69887717705859842, -132.62029591842198784 55.69872036700409978, -132.62014883283998756 55.69860134316179767, -132.61880569426600118 55.69789423491609881, -132.61865817121699251 55.69779164723149734, -132.61856597039698613 55.69761560835799941, -132.61866600966598639 55.697501470466797, -132.6188860446310116 55.69743218273760021, -132.61937672479601247 55.69739262465120078, -132.62021957784500614 55.69741635007210334)),((-132.62914627368598985 55.69842688266309949, -132.62956663144001368 55.69866046717140051, -132.62967756027600785 55.69887765927799705, -132.62878340979600011 55.6988776437112989, -132.62878522753499055 55.69887558494909996, -132.62856173279999439 55.69853140081900023, -132.62862334275800436 55.69840324427060096, -132.6288813081100102 55.69836436635439725, -132.62914627368598985 55.69842688266309949)),((-132.62569480609801076 55.6987806338603022, -132.62587972668998759 55.69887754695759696, -132.62470461926000098 55.69887748816019979, -132.62513450127900683 55.69870462695279656, -132.62541590326100049 55.69869609023920276, -132.62569480609801076 55.6987806338603022)),((-132.61498038998701077 55.69808829542800055, -132.61527474070601329 55.698616003652198, -132.61530673410601366 55.6986733591975991, -132.6153233527280122 55.69870315273080053, -132.61535947816199155 55.69876791691920204, -132.61543656501299893 55.69885469995570304, -132.61545629442599648 55.69887691128879936, -132.61391697353099062 55.6988768445761977, -132.61392613596100887 55.69874210858250052, -132.61392775053300852 55.69871836539000043, -132.61404561960500814 55.69698490378480216, -132.61498038998701077 55.69808829542800055)))</t>
  </si>
  <si>
    <t>MultiPolygon (((-132.62914627368598985 55.69842688266309949, -132.62956663144001368 55.69866046717140051, -132.62967756027600785 55.69887765927799705, -132.62878340979600011 55.6988776437112989, -132.62878522753499055 55.69887558494909996, -132.62856173279999439 55.69853140081900023, -132.62862334275800436 55.69840324427060096, -132.6288813081100102 55.69836436635439725, -132.62914627368598985 55.69842688266309949)))</t>
  </si>
  <si>
    <t>2757.702</t>
  </si>
  <si>
    <t>MultiPolygon (((-132.61498038998701077 55.69808829542800055, -132.61527474070601329 55.698616003652198, -132.61530673410601366 55.6986733591975991, -132.6153233527280122 55.69870315273080053, -132.61535947816199155 55.69876791691920204, -132.61543656501299893 55.69885469995570304, -132.61545629442599648 55.69887691128879936, -132.61391697353099062 55.6988768445761977, -132.61392613596100887 55.69874210858250052, -132.61392775053300852 55.69871836539000043, -132.61404561960500814 55.69698490378480216, -132.61498038998701077 55.69808829542800055)))</t>
  </si>
  <si>
    <t>10851.114</t>
  </si>
  <si>
    <t>9957.559</t>
  </si>
  <si>
    <t>5505.087</t>
  </si>
  <si>
    <t>10811.332</t>
  </si>
  <si>
    <t>51403.31</t>
  </si>
  <si>
    <t>23423.645</t>
  </si>
  <si>
    <t>12482.298</t>
  </si>
  <si>
    <t>52809.056</t>
  </si>
  <si>
    <t>4292.851</t>
  </si>
  <si>
    <t>29832.866</t>
  </si>
  <si>
    <t>MultiPolygon (((-132.6262961118298449 55.68879247448580827, -132.62593085541800519 55.68871728290299927, -132.62529955918699898 55.68840243511490229, -132.62471965880899916 55.68779779103299887, -132.62444899746600413 55.68740937701399929, -132.62410102962900282 55.68719280121940329, -132.62271434307800178 55.68685498823909796, -132.62227088499901129 55.686585551165102, -132.62224087187999544 55.68644017585250339, -132.62169288850898852 55.68555375687530073, -132.62171653192200438 55.68539515171519838, -132.62191960984500838 55.68523261226020082, -132.6222175961769949 55.68514482499490015, -132.62311621026199759 55.68506771321180082, -132.62329480842899443 55.68509389448649927, -132.62327577650100352 55.68544147581110337, -132.62335386533800374 55.685600961724802, -132.62417668652099678 55.68618034151059959, -132.62524827641499314 55.68670161028209975, -132.62638132625900766 55.6876423398648015, -132.6269186552910071 55.68784683777249711, -132.62841664973601041 55.68801300358239814, -132.62906225405498617 55.68797472054789921, -132.63019571282799802 55.68781737957220201, -132.63091089428300506 55.68768525750159881, -132.63114486755100074 55.68764203279260272, -132.63119249781701114 55.68763322765700252, -132.63119440707799868 55.69014740186889867, -132.63117395532501064 55.69015006250000255, -132.63117608899000288 55.69034226763589857, -132.63097452735300408 55.69023358542119695, -132.63090753471999506 55.6902013084898968, -132.62884511361801287 55.6892077548747011, -132.62730155620599248 55.68893168438859931, -132.6266249310619969 55.68886016512099957, -132.6262961118298449 55.68879247448580827)))</t>
  </si>
  <si>
    <t>91916.413</t>
  </si>
  <si>
    <t>32517.736</t>
  </si>
  <si>
    <t>6634.899</t>
  </si>
  <si>
    <t>68518.245</t>
  </si>
  <si>
    <t>48325.186</t>
  </si>
  <si>
    <t>3080.883</t>
  </si>
  <si>
    <t>51866.305</t>
  </si>
  <si>
    <t>128530.698</t>
  </si>
  <si>
    <t>2850.348</t>
  </si>
  <si>
    <t>22213.438</t>
  </si>
  <si>
    <t>3203.557</t>
  </si>
  <si>
    <t>8960.36</t>
  </si>
  <si>
    <t>10445.912</t>
  </si>
  <si>
    <t>MultiPolygon (((-132.61661267029700184 55.68735530094240005, -132.61684729254000104 55.68783644398399701, -132.61762839534699765 55.68833301669950231, -132.61775912511001252 55.6890436758274987, -132.61764021818200376 55.68937446507199951, -132.6173878456829982 55.6897575039446977, -132.61726310550099583 55.68967632962100112, -132.61709544068000355 55.68984994846349679, -132.61705553861244766 55.68989127944667672, -132.61692996233799136 55.69002135267859899, -132.61659412641398603 55.69034154417950333, -132.61636430485100391 55.69058392015819692, -132.61633506996901133 55.69062320130529997, -132.61627001608201226 55.69071025090170224, -132.61622747320001281 55.69076738315789754, -132.61623029783700645 55.69059935446590259, -132.61658010091301207 55.6884200841182988, -132.61661267029700184 55.68735530094240005)))</t>
  </si>
  <si>
    <t>15845.232</t>
  </si>
  <si>
    <t>20305.76</t>
  </si>
  <si>
    <t>5572.585</t>
  </si>
  <si>
    <t>78072.813</t>
  </si>
  <si>
    <t>69402.703</t>
  </si>
  <si>
    <t>2279.805</t>
  </si>
  <si>
    <t>48058.905</t>
  </si>
  <si>
    <t>1321.344</t>
  </si>
  <si>
    <t>43932.583</t>
  </si>
  <si>
    <t>45471.545</t>
  </si>
  <si>
    <t>MultiPolygon (((-132.60595038905299248 55.70672232078739938, -132.60661304579599573 55.70660491060859698, -132.60701338929899862 55.70650435856629912, -132.60705376120600363 55.70644721034120295, -132.60636952296900404 55.70593465717030313, -132.606091304140989 55.70564745874590074, -132.60580609721299084 55.70508363005080099, -132.60398605686600604 55.70408739363559647, -132.60331052440599819 55.70379122393830329, -132.6037309652209899 55.70384146069049791, -132.60427083056799802 55.70378048981120145, -132.60497291667300601 55.70346080348429751, -132.60686231768099219 55.70440285865949903, -132.60780276665198585 55.70494230122660184, -132.60823165595598994 55.70521713297979716, -132.60831642702498812 55.70548620519080174, -132.60853963972800784 55.7056579248302981, -132.60944397665099359 55.70610119213240097, -132.60997183901301355 55.7064809368765026, -132.61008304120301204 55.70702680322229838, -132.60951197064301255 55.70752015555419945, -132.60715239876199689 55.70762822708240236, -132.60574351751199629 55.70719420932479693, -132.60438241484700939 55.70660999948290026, -132.60497613067900602 55.70670830735569723, -132.60595038905299248 55.70672232078739938)))</t>
  </si>
  <si>
    <t>29623.41</t>
  </si>
  <si>
    <t>16072.035</t>
  </si>
  <si>
    <t>95000.758</t>
  </si>
  <si>
    <t>34888.958</t>
  </si>
  <si>
    <t>63674.57</t>
  </si>
  <si>
    <t>MultiPolygon (((-132.62747223936298724 55.6964931284152982, -132.62779939453599809 55.69658629167710018, -132.6282344750140112 55.69681179704419804, -132.62895426697801327 55.69690557803750153, -132.6296876509879894 55.6968543455234979, -132.62997659129700878 55.69674454688139775, -132.63010103648400673 55.69662238856800229, -132.63008722206299694 55.69641418004420075, -132.62975517527200964 55.69577882946069991, -132.62959600966598828 55.69556731580919973, -132.62944620628098846 55.6953682083593975, -132.62942054495201205 55.69531790094139723, -132.62916985571700934 55.69482644255489845, -132.62938262182100857 55.69448325330480287, -132.6289841936680034 55.6945181816720023, -132.6281725993499947 55.69441540356159948, -132.62800723416100368 55.69443589439409692, -132.6274923643130137 55.69483673265529688, -132.62693695386801096 55.69494150289440171, -132.62445890899599021 55.69461897812969653, -132.62435214368798597 55.69456739787690225, -132.62457482833900713 55.69452175072900246, -132.62538638958500314 55.69441150989779743, -132.62607595100399749 55.69444380406920203, -132.62677963729200314 55.69444745442589806, -132.62698949203701204 55.6940891921459027, -132.6272229127069977 55.69376723563880205, -132.62683696330600469 55.69355172204780047, -132.62665574377300004 55.69307886643019856, -132.62645205707300988 55.69254061304280157, -132.62573277214198697 55.69208126262520153, -132.62519847454200317 55.69162202097430026, -132.62758684345598681 55.69221440642459697, -132.62950809568400246 55.69269085475099956, -132.62972648620601035 55.6928624874246978, -132.63010089926299884 55.69299984469930109, -132.63038152605298592 55.69301867147910201, -132.63090395743398631 55.69286445606699942, -132.63113879203498868 55.69279513121539793, -132.63119642045001001 55.69280087135540214, -132.63119833206900466 55.69532473117150317, -132.63119851542001015 55.69556600946970093, -132.63120102317398619 55.69887767118879651, -132.63101378390300056 55.69887767037109683, -132.63068301497798984 55.69860976065920255, -132.63011509639301266 55.69827360076789802, -132.62947684349998667 55.69802993383709833, -132.62769940417899761 55.69760401525110183, -132.62718719558500879 55.69736141539939922, -132.62691622292899751 55.69716195211010046, -132.62691431140399345 55.69705240681410174, -132.62719797140999844 55.69659756153159691, -132.62747223936298724 55.6964931284152982)))</t>
  </si>
  <si>
    <t>609.673</t>
  </si>
  <si>
    <t>25154.026</t>
  </si>
  <si>
    <t>10937.656</t>
  </si>
  <si>
    <t>64174.648</t>
  </si>
  <si>
    <t>2415.16</t>
  </si>
  <si>
    <t>3857.555</t>
  </si>
  <si>
    <t>7175.614</t>
  </si>
  <si>
    <t>9657.219</t>
  </si>
  <si>
    <t>MultiPolygon (((-132.61815257152301228 55.68421424276640153, -132.61901784921801095 55.68411496640570135, -132.61929803794799909 55.68414751914109928, -132.6197412243199949 55.68442517443590134, -132.61970228994999843 55.68461102492049974, -132.61942771896499949 55.68472912317820089, -132.61902315999699908 55.68481597783829784, -132.61833658831099569 55.6846561696077984, -132.61760905705500591 55.68462316292539782, -132.61671870369900716 55.68477560755000155, -132.61646774421001282 55.68489880423369698, -132.61661603202000492 55.68440626489650214, -132.61691345984999657 55.68415967475439743, -132.61734802847900028 55.68421821548849948, -132.61815257152301228 55.68421424276640153)))</t>
  </si>
  <si>
    <t>3790.478</t>
  </si>
  <si>
    <t>47228.417</t>
  </si>
  <si>
    <t>2287.927</t>
  </si>
  <si>
    <t>16443.341</t>
  </si>
  <si>
    <t>42654.953</t>
  </si>
  <si>
    <t>8290.511</t>
  </si>
  <si>
    <t>65888.552</t>
  </si>
  <si>
    <t>8483.691</t>
  </si>
  <si>
    <t>25894.671</t>
  </si>
  <si>
    <t>MultiPolygon (((-132.59954769349400294 55.68240938760290248, -132.59958340193699655 55.68233511744590203, -132.59964623967900366 55.68225289100949738, -132.59971851473500237 55.68214363661189736, -132.59972356491499568 55.68204368282840022, -132.59976556730100583 55.68193676380529666, -132.59976244451999605 55.68181643861829855, -132.59977693939200094 55.6817492055990968, -132.59979476806500998 55.68166658052000173, -132.59983068718199206 55.68154774412840169, -132.5998754535110038 55.68143258259959794, -132.59995501740900181 55.68137438262940009, -132.60005629025400253 55.68132435729599905, -132.60024012170100605 55.68126370057640173, -132.60035936844201387 55.68120445855299749, -132.60054249155101047 55.68114650643619967, -132.60078104518498776 55.68102784345690281, -132.60094894364900142 55.68098504358229661, -132.60114798227900224 55.68092339707809657, -132.60135218335400964 55.68087618654460158, -132.60151592577599899 55.68081627952579993, -132.60179573241200046 55.68073557354429681, -132.60208711032399265 55.680678619808603, -132.6022414744269895 55.68065301812570311, -132.60237011574301391 55.68063168507970317, -132.60257289311800832 55.68057327807350276, -132.60289065160401378 55.68048291901779834, -132.60306028984498994 55.68045892090059823, -132.60314511272599702 55.68044692672879847, -132.60344288976099847 55.68045753190580172, -132.60369959825700903 55.68047199338690234, -132.6038216452919869 55.68051904132180141, -132.60388835805500207 55.68055426151990162, -132.60403832418001002 55.68062106818329937, -132.60406483217400364 55.68073018156719911, -132.60407452920401283 55.68085951723860205, -132.60405085034298622 55.68088485665259668, -132.60399645716398709 55.68095689897800327, -132.60395033540800114 55.68104671247459692, -132.60384780994098719 55.68114414938460044, -132.60380615668000814 55.68117871918860118, -132.60378113522099852 55.6812790801787969, -132.60376840767099793 55.6813307280510017, -132.60376061634801204 55.68142474572790235, -132.60371426219700197 55.68155912777619676, -132.6036858891449981 55.68169844400230062, -132.60364814548699997 55.68185045467269845, -132.60375075545599088 55.68196793133120082, -132.60392138707700838 55.68201744592830238, -132.60399543967199065 55.68203132046799908, -132.60419290802300907 55.68208943807439937, -132.60427112639499114 55.68212865142830026, -132.60435205672899883 55.68215734704850206, -132.60468229286101405 55.68221621599249715, -132.60474996255300084 55.68223476677989936, -132.60487890742399486 55.68230484250369727, -132.60505422388399666 55.68235508015680324, -132.60506217095800707 55.68235989577969747, -132.60515987004700378 55.68241925511850354, -132.60523390578700287 55.68246423917450016, -132.60533759246101226 55.68257886435149828, -132.6054365276729925 55.68270709853810274, -132.60545989592699812 55.68278226894889826, -132.60553715708098821 55.6829163243893035, -132.60559278002699557 55.68299795589199874, -132.60563343815599069 55.68306661522129986, -132.60566658700500398 55.68311964376069767, -132.6057065391460128 55.68318355351379978, -132.60580654749500695 55.68330893455640052, -132.60587166197899478 55.68337754086780222, -132.60601073395901039 55.68353258331249833, -132.60606363661099749 55.68359412578580248, -132.60621070716800318 55.68369696290289994, -132.60622181977899459 55.68370796172310122, -132.60264966234200301 55.6831669135584022, -132.59983692504201258 55.68250623059900306, -132.59953459994900982 55.68243521188600198, -132.59954769349400294 55.68240938760290248)))</t>
  </si>
  <si>
    <t>69961.474</t>
  </si>
  <si>
    <t>8829.299</t>
  </si>
  <si>
    <t>43118.761</t>
  </si>
  <si>
    <t>24965.833</t>
  </si>
  <si>
    <t>65579.195</t>
  </si>
  <si>
    <t>20266.984</t>
  </si>
  <si>
    <t>75546.022</t>
  </si>
  <si>
    <t>MultiPolygon (((-132.59794707701101402 55.68553418312289693, -132.59774747876400625 55.68548701394760059, -132.59737123096599021 55.68539287508109936, -132.59724891245801359 55.68524909384999688, -132.59720595772100182 55.68514168812669851, -132.59717597045400339 55.68500523208440001, -132.59664216498501332 55.68500253109839804, -132.59629994455198698 55.6850121648275973, -132.5960353144089936 55.68501974593380055, -132.59576781168701132 55.68502182915130305, -132.59554574976098706 55.6850234523544998, -132.5949042267480138 55.68505678393339764, -132.59472512335901229 55.68480807203930283, -132.59472241609600474 55.68464307350419773, -132.59471875273999331 55.68442467107949767, -132.59445405286999176 55.68409510650749894, -132.59360109962099727 55.68400932692740213, -132.59324110945900088 55.68394896732370114, -132.59323102564300711 55.68122387912259796, -132.59760358101900124 55.68198875237529677, -132.59740057449300821 55.68214577933340337, -132.59711634129399727 55.68226100564839953, -132.59613034770600848 55.68287109725569906, -132.59577200162900112 55.68303769370029954, -132.59568501718499078 55.68320395676280299, -132.59586308776698615 55.68342458957069852, -132.59627543694699625 55.68358431833009803, -132.59685766965500875 55.68358947580880169, -132.59681834603600237 55.68370325771689977, -132.59677567656999031 55.6838268804769001, -132.59679542217500625 55.68394079431949706, -132.59677020510699208 55.68399935035869674, -132.59684844186099895 55.68404433436960232, -132.59694620959700728 55.68413326623350201, -132.59696864380399006 55.68432549742429671, -132.59699827865799193 55.68445440324300222, -132.59705558423499383 55.68461703430060084, -132.59710330111201415 55.68476471549050189, -132.59716201213299769 55.68485214391149896, -132.59722088055801237 55.68496739075460056, -132.59722705875398674 55.68500549110139985, -132.59723194317200523 55.68503568159140116, -132.59726813507899124 55.68517359376480158, -132.59732719417800695 55.68527505587100279, -132.59739333976298781 55.68535497106220333, -132.59772883440601277 55.68545628899600075, -132.59797519230801299 55.68550235637169976, -132.59805809850101355 55.68551786032659834, -132.59812696474799054 55.68553129649649946, -132.59845627956400449 55.68559551198450208, -132.59859530620801138 55.68563601986809886, -132.59883308164799587 55.68566239138569784, -132.59906228030101261 55.68565696920010311, -132.59916939961598814 55.68561865944980127, -132.59934885347200861 55.68557146871170005, -132.59938910298299675 55.68555012095200141, -132.59927255132899404 55.68627543096219767, -132.59923088512499589 55.68653467815690306, -132.59914837786300268 55.68690223698099828, -132.59905858076700724 55.6872264302976987, -132.59903874175799388 55.68729813318829969, -132.59847427866799308 55.68757860654900327, -132.59803670197300107 55.68737639180550048, -132.59772338428300031 55.68699557612279705, -132.59770167491601001 55.68640941194040295, -132.5977735232310124 55.68594523849910161, -132.59801843130500743 55.68584010218739877, -132.5980480716000045 55.6857922637689029, -132.59804542870099908 55.68571822397390036, -132.59798940797401201 55.68554605243299704, -132.59794707701101402 55.68553418312289693)))</t>
  </si>
  <si>
    <t>70575.092</t>
  </si>
  <si>
    <t>65579.203</t>
  </si>
  <si>
    <t>3740.44</t>
  </si>
  <si>
    <t>140.495</t>
  </si>
  <si>
    <t>15904.719</t>
  </si>
  <si>
    <t>30146.147</t>
  </si>
  <si>
    <t>31133.635</t>
  </si>
  <si>
    <t>112811.368</t>
  </si>
  <si>
    <t>MultiPolygon (((-132.59690259930900424 55.68343070183829724, -132.59693132739900534 55.68331957278410016, -132.5970100298189891 55.68319149107809807, -132.59717791590500724 55.6831487096073019, -132.59725117801900751 55.68313731195529925, -132.59745504515800008 55.68307607140599913, -132.59757277259200237 55.68305004026530014, -132.59775447951500382 55.68308147092680116, -132.59794295606900505 55.68309393621699854, -132.59804348957300135 55.68308824222589948, -132.59824991571099417 55.68310564627599746, -132.59838297313601174 55.68309245499600024, -132.59855575439098629 55.68307804659249882, -132.59877888097699383 55.68304323093639852, -132.59895907530400905 55.68298319264849994, -132.59897333210901138 55.68297436769390174, -132.59906611803100418 55.68291689103649844, -132.59919850680000764 55.68283401918890263, -132.5992628979010135 55.68279079217109739, -132.5994249600180126 55.68263574400469906, -132.59950082854800257 55.6825019051688983, -132.59953459994900982 55.68243521188600198, -132.59983692504201258 55.68250623059900306, -132.60264966234200301 55.6831669135584022, -132.60622181977899459 55.68370796172310122, -132.60632488778500715 55.68381004298129966, -132.60640737967798941 55.68390012000740086, -132.6064983848079919 55.68399399690130025, -132.60650991734999593 55.68410012013600152, -132.60652202352900986 55.68421137086310324, -132.60655394009700103 55.68439073183559884, -132.60659323730999404 55.68454858753020176, -132.60667471174400589 55.68462735131860342, -132.60666331835901133 55.68463821002499969, -132.60658721677199878 55.68471074743379745, -132.60648323829099127 55.68480986366959939, -132.60630519455699527 55.68478186677229758, -132.6060515913839879 55.68478719238029839, -132.60603281379599139 55.68478258398440062, -132.60592852934300367 55.68475699222300079, -132.60588683169498836 55.68476339408989872, -132.60564500917300279 55.68474792049030242, -132.60554888238999638 55.68472599052309846, -132.60524198982000144 55.68474228629239775, -132.6050424193570052 55.68476208721140353, -132.60466895826300515 55.68477098664280334, -132.60414033477599105 55.68477104258860066, -132.60406901971299476 55.68476308725480095, -132.60393553053299343 55.68483480773730321, -132.60389696984199759 55.68487515782940278, -132.60384896870598936 55.68494254418649803, -132.60374509540599774 55.68502863098670019, -132.60367338070000187 55.68509319524999768, -132.60364705308001021 55.68514059773200131, -132.60355470336600092 55.6852364526789998, -132.60349827594998828 55.68529985986329933, -132.60339329808900288 55.68537480144709662, -132.60332831798100983 55.68543456797709723, -132.60318048486399789 55.68549077022589699, -132.60297147913200888 55.6855234377545969, -132.60285940289298878 55.68551936820109916, -132.60260299830099484 55.68558870312359943, -132.60230789386699257 55.68565641332129701, -132.60204378792099078 55.68567744711040035, -132.60171676223998816 55.68566633604280014, -132.60158051895200515 55.68564575140519679, -132.60144898192100982 55.68559756968100061, -132.60130205402799675 55.68553672043319835, -132.6011523732740045 55.6854699445542991, -132.60101389892699331 55.68538474349760037, -132.60086502301601286 55.68534324359430343, -132.60075086396000188 55.68531654370269734, -132.60051198591600041 55.68527902465739743, -132.60024105764298952 55.68527685983499964, -132.60006630323900367 55.68531061586809727, -132.59989739549300225 55.68535609375680195, -132.59978381874699949 55.68539923445940332, -132.59963564539398817 55.68544140058659764, -132.59945764362998943 55.6855137713736994, -132.59938910298299675 55.68555012095200141, -132.59934885347200861 55.68557146871170005, -132.59916939961598814 55.68561865944980127, -132.59906228030101261 55.68565696920010311, -132.59883308164799587 55.68566239138569784, -132.59859530620801138 55.68563601986809886, -132.59845627956400449 55.68559551198450208, -132.59812696474799054 55.68553129649649946, -132.59805809850101355 55.68551786032659834, -132.59797519230801299 55.68550235637169976, -132.59772883440601277 55.68545628899600075, -132.59739333976298781 55.68535497106220333, -132.59732719417800695 55.68527505587100279, -132.59726813507899124 55.68517359376480158, -132.59723194317200523 55.68503568159140116, -132.59722705875398674 55.68500549110139985, -132.59722088055801237 55.68496739075460056, -132.59716201213299769 55.68485214391149896, -132.59710330111201415 55.68476471549050189, -132.59705558423499383 55.68461703430060084, -132.59699827865799193 55.68445440324300222, -132.59696864380399006 55.68432549742429671, -132.59694620959700728 55.68413326623350201, -132.59684844186099895 55.68404433436960232, -132.59677020510699208 55.68399935035869674, -132.59679542217500625 55.68394079431949706, -132.59677567656999031 55.6838268804769001, -132.59681834603600237 55.68370325771689977, -132.59685766965500875 55.68358947580880169, -132.59686942567500978 55.68355545047290178, -132.59690259930900424 55.68343070183829724)))</t>
  </si>
  <si>
    <t>77323.349</t>
  </si>
  <si>
    <t>32444.151</t>
  </si>
  <si>
    <t>48213.443</t>
  </si>
  <si>
    <t>98424.192</t>
  </si>
  <si>
    <t>2952.781</t>
  </si>
  <si>
    <t>18936.806</t>
  </si>
  <si>
    <t>61690.288</t>
  </si>
  <si>
    <t>MultiPolygon (((-132.60809501289600121 55.67719714576829659, -132.60885758131701095 55.67719722445939823, -132.60948192212399022 55.67719728383899991, -132.6104024640249861 55.67719736799870134, -132.61046857363299978 55.67723482977619653, -132.61055961955000271 55.67728642256309968, -132.61069675565900639 55.67736413232589854, -132.61074686212600682 55.67740375800949693, -132.61088174110400928 55.67751086667669824, -132.61099001777199646 55.67780480934730036, -132.61081362172498643 55.67823315863429912, -132.61046602838300146 55.67846525303310301, -132.61039664468000865 55.6784441103215002, -132.60970115421400806 55.67802833241940164, -132.60876519566301113 55.677558235488398, -132.60845688837699186 55.67740391050330118, -132.60830095172099163 55.67732584995359701, -132.60812050954800156 55.67723552282559751, -132.60809501289600121 55.67719714576829659)))</t>
  </si>
  <si>
    <t>13472.329</t>
  </si>
  <si>
    <t>93044.938</t>
  </si>
  <si>
    <t>12936.232</t>
  </si>
  <si>
    <t>27675.546</t>
  </si>
  <si>
    <t>84457.146</t>
  </si>
  <si>
    <t>26587.079</t>
  </si>
  <si>
    <t>13362.049</t>
  </si>
  <si>
    <t>14971.61</t>
  </si>
  <si>
    <t>764.202</t>
  </si>
  <si>
    <t>55367.008</t>
  </si>
  <si>
    <t>1026.326</t>
  </si>
  <si>
    <t>29512.152</t>
  </si>
  <si>
    <t>13447.219</t>
  </si>
  <si>
    <t>91978.14</t>
  </si>
  <si>
    <t>MultiPolygon (((-132.60788102955700651 55.6783543174409985, -132.60717215629099996 55.67795277651799779, -132.60660165718599046 55.67759676719789752, -132.60676070437199314 55.67748350416979974, -132.60695214829900124 55.67740389564529835, -132.60735649638900213 55.67723574405840026, -132.60812050954800156 55.67723552282559751, -132.60830095172099163 55.67732584995359701, -132.60845688837699186 55.67740391050330118, -132.60876519566301113 55.677558235488398, -132.60970115421400806 55.67802833241940164, -132.61039664468000865 55.6784441103215002, -132.61046602838300146 55.67846525303310301, -132.61085108935799326 55.67858334603329951, -132.61078860832000714 55.67859608889399681, -132.61062843058098792 55.67877386692219943, -132.61061378508600228 55.67888891163320153, -132.61054101366300983 55.67902586709389823, -132.61057953193099479 55.67916824934889775, -132.61058435193700689 55.67929150572160069, -132.61067139425600203 55.67939837675059778, -132.61075490969298585 55.67945659657799951, -132.61025053622600467 55.67931682601150101, -132.60959515189099989 55.67911856703840101, -132.60880447382299963 55.67881711054329941, -132.60831869386498738 55.67857360789570009, -132.60788102955700651 55.6783543174409985)))</t>
  </si>
  <si>
    <t>25608.709</t>
  </si>
  <si>
    <t>20851.613</t>
  </si>
  <si>
    <t>25342.831</t>
  </si>
  <si>
    <t>9055.497</t>
  </si>
  <si>
    <t>9918.412</t>
  </si>
  <si>
    <t>12226.522</t>
  </si>
  <si>
    <t>24985.969</t>
  </si>
  <si>
    <t>27719.176</t>
  </si>
  <si>
    <t>4094.85</t>
  </si>
  <si>
    <t>MultiPolygon (((-132.60823019188299554 55.68004238249759652, -132.60772963720000917 55.67920832372730189, -132.6074097801869982 55.67885503126100133, -132.60735717498900499 55.67865195250340093, -132.6074899165139982 55.67858191721720118, -132.60783571868398667 55.67851649198709652, -132.60831869386498738 55.67857360789570009, -132.60880447382299963 55.67881711054329941, -132.60959515189099989 55.67911856703840101, -132.61025053622600467 55.67931682601150101, -132.61075490969298585 55.67945659657799951, -132.61079709988899822 55.6794860592492995, -132.61095703852399197 55.67957388418680154, -132.61109768276600107 55.67968087739220096, -132.61122354047799377 55.67975214133520012, -132.61132461944001193 55.67979889504359647, -132.61146100382299551 55.67986186139859939, -132.61158189496501336 55.67996046032050117, -132.61165952615399988 55.68002360884690205, -132.61178540597299502 55.68014963850580301, -132.61181904535700937 55.68019357006429715, -132.61185791792200916 55.68027845417410049, -132.61193529686499915 55.68045111908649858, -132.61191604048300974 55.68049133761729763, -132.61193327046601098 55.68051459250509794, -132.61183812761001377 55.68053857071579671, -132.61163438901098743 55.68051386692390281, -132.61141152387600073 55.68042327199179908, -132.61123239191201151 55.68040664500490067, -132.61089795523301405 55.68038729143759724, -132.61075719746298773 55.68035149428229857, -132.61052460832598854 55.68032942838760135, -132.61029694366399667 55.68031546058180226, -132.61019652896399634 55.68027693095999808, -132.61004008788501096 55.68021669287750086, -132.60984793537099335 55.68020012918930206, -132.60957953582300206 55.68016970727610016, -132.60935663343801139 55.68013679046369901, -132.6092597041040051 55.68012566903220062, -132.6089688774910087 55.68005158910759889, -132.60874106454099319 55.68002118598570149, -132.60856677848801155 55.68001555470590347, -132.60825629283098692 55.68005098933070229, -132.60822954818800667 55.68005435569010331, -132.60823019188299554 55.68004238249759652)))</t>
  </si>
  <si>
    <t>26083.526</t>
  </si>
  <si>
    <t>4905.85</t>
  </si>
  <si>
    <t>27838.969</t>
  </si>
  <si>
    <t>39.181</t>
  </si>
  <si>
    <t>2277.197</t>
  </si>
  <si>
    <t>10945.661</t>
  </si>
  <si>
    <t>2043.501</t>
  </si>
  <si>
    <t>42423.003</t>
  </si>
  <si>
    <t>3319.271</t>
  </si>
  <si>
    <t>MultiPolygon (((-132.6104515706319944 55.68424830888270094, -132.61041317764698988 55.68408950749110176, -132.61041314013900205 55.68400188065069756, -132.61039281391600753 55.68382544085670105, -132.61036523103899754 55.68367049143240166, -132.6103315207259925 55.68348416444469962, -132.61030682529099067 55.68343466686930299, -132.61024452956499431 55.68330885720330059, -132.61015238093298763 55.68313349149030245, -132.61008970003899776 55.68297737382660273, -132.60996382585400966 55.68285117545549667, -132.60970192143298618 55.68263685414609654, -132.60949900658698652 55.68248105384469682, -132.60932471857398696 55.68230839067550164, -132.6092618706840085 55.68213585074789762, -132.60913117149999607 55.6820645417405018, -132.60897758836000548 55.68197625426620334, -132.60873881909898842 55.68185882358479688, -132.60859332602899485 55.68177385735729956, -132.60841900314301256 55.68165869599319961, -132.60824959899798614 55.68155162844450246, -132.60806527241700792 55.68144750461929959, -132.60798828769898705 55.68140507215800028, -132.60774569070599682 55.68127184961809917, -132.60759551380499488 55.68113755870790271, -132.60731934151300493 55.68102510250690074, -132.60699002610999742 55.68084131736979714, -132.60676722677598605 55.68071511761650072, -132.60663652038800819 55.68061095522180182, -132.60661652412099443 55.68054505688930078, -132.6066026462239904 55.68049872903220177, -132.60670459821699296 55.68040293338950164, -132.606764062883002 55.68035434026739949, -132.60680185747699511 55.68032352597939649, -132.60688413561999255 55.68027153689109809, -132.60704431156401029 55.68021697713670193, -132.60733995070501123 55.68017062651369997, -132.60758259278500759 55.68014622844970063, -132.60795089586099493 55.68008904859919994, -132.60822954818800667 55.68005435569010331, -132.60825629283098692 55.68005098933070229, -132.60856677848801155 55.68001555470590347, -132.60874106454099319 55.68002118598570149, -132.6089688774910087 55.68005158910759889, -132.6092597041040051 55.68012566903220062, -132.60935663343801139 55.68013679046369901, -132.60957953582300206 55.68016970727610016, -132.60984793537099335 55.68020012918930206, -132.61004008788501096 55.68021669287750086, -132.61019652896399634 55.68027693095999808, -132.61029694366399667 55.68031546058180226, -132.61052460832598854 55.68032942838760135, -132.61075719746298773 55.68035149428229857, -132.61089795523301405 55.68038729143759724, -132.61123239191201151 55.68040664500490067, -132.61141152387600073 55.68042327199179908, -132.61163438901098743 55.68051386692390281, -132.61183812761001377 55.68053857071579671, -132.61193327046601098 55.68051459250509794, -132.61191604048300974 55.68049133761729763, -132.61193529686499915 55.68045111908649858, -132.61185791792200916 55.68027845417410049, -132.61181904535700937 55.68019357006429715, -132.61178540597299502 55.68014963850580301, -132.61165952615399988 55.68002360884690205, -132.61158189496501336 55.67996046032050117, -132.61146100382299551 55.67986186139859939, -132.61132461944001193 55.67979889504359647, -132.61122354047799377 55.67975214133520012, -132.61109768276600107 55.67968087739220096, -132.61095703852399197 55.67957388418680154, -132.61079709988899822 55.6794860592492995, -132.61075490969298585 55.67945659657799951, -132.61067139425600203 55.67939837675059778, -132.61058435193700689 55.67929150572160069, -132.61057953193099479 55.67916824934889775, -132.61054101366300983 55.67902586709389823, -132.61061378508600228 55.67888891163320153, -132.61062843058098792 55.67877386692219943, -132.61078860832000714 55.67859608889399681, -132.61085108935799326 55.67858334603329951, -132.61117657455199037 55.67851698891129786, -132.61139961425800493 55.67852252870839891, -132.61175333266899656 55.67855574167739974, -132.61194722261001289 55.67856410920420274, -132.61217009614099993 55.67857529596710009, -132.61242230498601202 55.67862199187410255, -132.61273249754000858 55.67867432712350251, -132.61317337077198886 55.67873208653639949, -132.6135222117530077 55.67882274643469742, -132.61385199951598679 55.67885591437509873, -132.61419611041699795 55.67889724788380335, -132.61437063535399261 55.67891656614369822, -132.61463228789901336 55.67893869815429753, -132.61491827376900687 55.67900194406239933, -132.61503458091800667 55.67905686711340252, -132.61519910566900649 55.67907609207399844, -132.61544141466899305 55.67915299229289872, -132.61558205219398587 55.67923789839439763, -132.61574661781600071 55.67932301797039685, -132.61595995837600981 55.67945185566279775, -132.61619720841099479 55.67954787351600032, -132.61624092483501158 55.67958897950529717, -132.61646356431700156 55.67969872933520037, -132.61661859891100335 55.67978923889079823, -132.6168511691919889 55.68003581572280325, -132.61677811821499517 55.68030694377399925, -132.61679729458299448 55.68031481235210123, -132.61688474136201421 55.68035082561380023, -132.6170203144380082 55.68041121021899897, -132.61721876903800421 55.68057569319510236, -132.61717516671498629 55.68073172458699815, -132.61693257157901371 55.68079994893709994, -132.61672897952300332 55.68080263346669767, -132.6164527887160034 55.68083531333660119, -132.61644641637599307 55.68083612058460119, -132.6162537683730136 55.68085977258019881, -132.61596779421600445 55.68085129522940235, -132.61581751608900959 55.68086487102060289, -132.61556043888299428 55.68093041045950287, -132.61539566274100821 55.68102069446690194, -132.61526953742000501 55.68114932580940035, -132.61519185699100376 55.68128897953040024, -132.61511414295799227 55.68138465529899861, -132.61503633750899667 55.68158454405290314, -132.61495851026998594 55.68170776528530297, -132.61489059521400691 55.68186650031540097, -132.61479808958500826 55.68201698258759791, -132.61469612596999923 55.68221409230370256, -132.61467650486500247 55.68233457690649857, -132.61463653871800261 55.68250193595680031, -132.61462288045100877 55.68255915018239932, -132.61460827680301122 55.68260574562820153, -132.61457419715401329 55.68271257992900303, -132.61440453627199076 55.68289318496189821, -132.61421034173500288 55.68306280101479899, -132.61402590834200055 55.68320769136570192, -132.61392403993900757 55.68330075367539678, -132.61373979954800006 55.68340473108980149, -132.61365700159299763 55.68349779613119921, -132.61359885403999215 55.6836648371266989, -132.61366160311700924 55.6837415380261973, -132.61377265650799018 55.6838345718300971, -132.61387947344701388 55.6839388656846026, -132.61400080717899641 55.68403199119259739, -132.6141556553089913 55.6841745326331008, -132.61430089258499265 55.68432536592680293, -132.61440248371201278 55.68443218147569951, -132.61450916038799619 55.68457464051299866, -132.61454556022499673 55.68466206700320242, -132.61456716363301211 55.68471445112660234, -132.61465407974600339 55.6848486964656999, -132.61465512396299005 55.68491408035600188, -132.6136884528349924 55.6847833003321, -132.61257207684400328 55.68466950873680332, -132.61051458152400073 55.68435800796940072, -132.6104515706319944 55.68424830888270094)))</t>
  </si>
  <si>
    <t>76951.549</t>
  </si>
  <si>
    <t>20211.429</t>
  </si>
  <si>
    <t>47069.482</t>
  </si>
  <si>
    <t>22743.63</t>
  </si>
  <si>
    <t>134750.54</t>
  </si>
  <si>
    <t>109883.469</t>
  </si>
  <si>
    <t>63933.179</t>
  </si>
  <si>
    <t>77836.423</t>
  </si>
  <si>
    <t>8239.87</t>
  </si>
  <si>
    <t>71102.344</t>
  </si>
  <si>
    <t>5800.678</t>
  </si>
  <si>
    <t>2081.353</t>
  </si>
  <si>
    <t>50366.752</t>
  </si>
  <si>
    <t>10530.391</t>
  </si>
  <si>
    <t>5199.678</t>
  </si>
  <si>
    <t>135291.832</t>
  </si>
  <si>
    <t>52035.638</t>
  </si>
  <si>
    <t>20008.092</t>
  </si>
  <si>
    <t>5964.269</t>
  </si>
  <si>
    <t>49537.621</t>
  </si>
  <si>
    <t>MultiPolygon (((-132.6031603887369954 55.68026893335790106, -132.603317124086999 55.68020732661810257, -132.60391649413298865 55.68026189470020171, -132.60450680477899255 55.68046970653769989, -132.60511488703099303 55.68055994456000235, -132.60551159661198994 55.68058259698030099, -132.60622106520099805 55.68050941872559889, -132.60653550371401366 55.68052859949929712, -132.60661652412099443 55.68054505688930078, -132.60663652038800819 55.68061095522180182, -132.60676722677598605 55.68071511761650072, -132.60699002610999742 55.68084131736979714, -132.60731934151300493 55.68102510250690074, -132.60759551380499488 55.68113755870790271, -132.60774569070599682 55.68127184961809917, -132.60798828769898705 55.68140507215800028, -132.60783874359398737 55.6814244669282985, -132.60704110147500501 55.68171045655479645, -132.6055954169119957 55.68212492421370285, -132.60506217095800707 55.68235989577969747, -132.60505422388399666 55.68235508015680324, -132.60487890742399486 55.68230484250369727, -132.60474996255300084 55.68223476677989936, -132.60468229286101405 55.68221621599249715, -132.60435205672899883 55.68215734704850206, -132.60427112639499114 55.68212865142830026, -132.60419290802300907 55.68208943807439937, -132.60399543967199065 55.68203132046799908, -132.60392138707700838 55.68201744592830238, -132.60375075545599088 55.68196793133120082, -132.60364814548699997 55.68185045467269845, -132.6036858891449981 55.68169844400230062, -132.60371426219700197 55.68155912777619676, -132.60376061634801204 55.68142474572790235, -132.60376840767099793 55.6813307280510017, -132.60378113522099852 55.6812790801787969, -132.60380615668000814 55.68117871918860118, -132.60384780994098719 55.68114414938460044, -132.60395033540800114 55.68104671247459692, -132.60399645716398709 55.68095689897800327, -132.60405085034298622 55.68088485665259668, -132.60407452920401283 55.68085951723860205, -132.60406483217400364 55.68073018156719911, -132.60403832418001002 55.68062106818329937, -132.60388835805500207 55.68055426151990162, -132.6038216452919869 55.68051904132180141, -132.60369959825700903 55.68047199338690234, -132.60344288976099847 55.68045753190580172, -132.60314511272599702 55.68044692672879847, -132.60306028984498994 55.68045892090059823, -132.6031603887369954 55.68026893335790106)))</t>
  </si>
  <si>
    <t>35082.631</t>
  </si>
  <si>
    <t>1857.061</t>
  </si>
  <si>
    <t>36522.432</t>
  </si>
  <si>
    <t>8631.12</t>
  </si>
  <si>
    <t>18416.972</t>
  </si>
  <si>
    <t>37942.578</t>
  </si>
  <si>
    <t>12003.473</t>
  </si>
  <si>
    <t>12578.851</t>
  </si>
  <si>
    <t>13420.842</t>
  </si>
  <si>
    <t>1762.501</t>
  </si>
  <si>
    <t>8248.44</t>
  </si>
  <si>
    <t>MultiPolygon (((-132.60530653181498906 55.70863339330109909, -132.60553387033800732 55.70847657428949873, -132.60617388270401307 55.70830146489589652, -132.60682356435299312 55.70777320285100132, -132.60715239876199689 55.70762822708240236, -132.60951197064301255 55.70752015555419945, -132.60930537085499736 55.70780586274349844, -132.60939777852900079 55.70797370022980033, -132.60869571048701232 55.70811268509989844, -132.6078032996319962 55.70865251741390267, -132.60644924111599607 55.70922663397050201, -132.60607324312098854 55.70949990627460124, -132.6046465234379923 55.70918346028049939, -132.60498269739798616 55.70912616997320299, -132.60530653181498906 55.70863339330109909)))</t>
  </si>
  <si>
    <t>26378.568</t>
  </si>
  <si>
    <t>16558.033</t>
  </si>
  <si>
    <t>1159.277</t>
  </si>
  <si>
    <t>MultiPolygon (((-132.61456716363301211 55.68471445112660234, -132.61454556022499673 55.68466206700320242, -132.61450916038799619 55.68457464051299866, -132.61440248371201278 55.68443218147569951, -132.61430089258499265 55.68432536592680293, -132.6141556553089913 55.6841745326331008, -132.61400080717899641 55.68403199119259739, -132.61387947344701388 55.6839388656846026, -132.61377265650799018 55.6838345718300971, -132.61366160311700924 55.6837415380261973, -132.61359885403999215 55.6836648371266989, -132.61365700159299763 55.68349779613119921, -132.61373979954800006 55.68340473108980149, -132.61392403993900757 55.68330075367539678, -132.61402590834200055 55.68320769136570192, -132.61421034173500288 55.68306280101479899, -132.61440453627199076 55.68289318496189821, -132.61457419715401329 55.68271257992900303, -132.61460827680301122 55.68260574562820153, -132.61462288045100877 55.68255915018239932, -132.61463653871800261 55.68250193595680031, -132.61467650486500247 55.68233457690649857, -132.61469612596999923 55.68221409230370256, -132.61479808958500826 55.68201698258759791, -132.61489059521400691 55.68186650031540097, -132.61495851026998594 55.68170776528530297, -132.61503633750899667 55.68158454405290314, -132.61511414295799227 55.68138465529899861, -132.61519185699100376 55.68128897953040024, -132.61526953742000501 55.68114932580940035, -132.61539566274100821 55.68102069446690194, -132.61556043888299428 55.68093041045950287, -132.61581751608900959 55.68086487102060289, -132.61596779421600445 55.68085129522940235, -132.6162537683730136 55.68085977258019881, -132.61644641637599307 55.68083612058460119, -132.61652654726799483 55.68108684435939892, -132.61646353271800081 55.68126701176949922, -132.6161664763160104 55.68149991105509855, -132.61648930279400815 55.68210511178690325, -132.61651686900299296 55.68251881065690156, -132.616414908290011 55.68288483835529945, -132.61640051117998951 55.68377461915189741, -132.61658525785000506 55.68411027610199682, -132.61691345984999657 55.68415967475439743, -132.61661603202000492 55.68440626489650214, -132.61646774421001282 55.68489880423369698, -132.61639238937200957 55.68514909700589754, -132.61611326868100491 55.6851113418112007, -132.61565027993398758 55.68504871452080351, -132.61465512396299005 55.68491408035600188, -132.61465407974600339 55.6848486964656999, -132.61456716363301211 55.68471445112660234)))</t>
  </si>
  <si>
    <t>2507.605</t>
  </si>
  <si>
    <t>30929.266</t>
  </si>
  <si>
    <t>10921.525</t>
  </si>
  <si>
    <t>38042.332</t>
  </si>
  <si>
    <t>28235.075</t>
  </si>
  <si>
    <t>2.074</t>
  </si>
  <si>
    <t>31046.837</t>
  </si>
  <si>
    <t>11447.975</t>
  </si>
  <si>
    <t>38286.324</t>
  </si>
  <si>
    <t>32580.651</t>
  </si>
  <si>
    <t>MultiPolygon (((-132.60563343815599069 55.68306661522129986, -132.60559278002699557 55.68299795589199874, -132.60553715708098821 55.6829163243893035, -132.60545989592699812 55.68278226894889826, -132.6054365276729925 55.68270709853810274, -132.60533759246101226 55.68257886435149828, -132.60523390578700287 55.68246423917450016, -132.60515987004700378 55.68241925511850354, -132.60506217095800707 55.68235989577969747, -132.6055954169119957 55.68212492421370285, -132.60704110147500501 55.68171045655479645, -132.60783874359398737 55.6814244669282985, -132.60798828769898705 55.68140507215800028, -132.60806527241700792 55.68144750461929959, -132.60824959899798614 55.68155162844450246, -132.60841900314301256 55.68165869599319961, -132.60859332602899485 55.68177385735729956, -132.60873881909898842 55.68185882358479688, -132.60897758836000548 55.68197625426620334, -132.60913117149999607 55.6820645417405018, -132.6092618706840085 55.68213585074789762, -132.60932471857398696 55.68230839067550164, -132.60949900658698652 55.68248105384469682, -132.60970192143298618 55.68263685414609654, -132.60996382585400966 55.68285117545549667, -132.61008970003899776 55.68297737382660273, -132.61015238093298763 55.68313349149030245, -132.61024452956499431 55.68330885720330059, -132.61030682529099067 55.68343466686930299, -132.61018627324298791 55.68347947487009719, -132.60965655531899188 55.68353508093530024, -132.60901695920699694 55.68335423999889855, -132.60876899551300312 55.68320695119390251, -132.60814021596300449 55.68298512843659864, -132.60751621735900585 55.68294406296219989, -132.60679711660100111 55.68301442674989943, -132.60631464231499876 55.6831142381663966, -132.60606470990600769 55.6831163293193967, -132.60566658700500398 55.68311964376069767, -132.60563343815599069 55.68306661522129986)))</t>
  </si>
  <si>
    <t>23868.073</t>
  </si>
  <si>
    <t>29455.95</t>
  </si>
  <si>
    <t>36143.053</t>
  </si>
  <si>
    <t>11278.639</t>
  </si>
  <si>
    <t>2803.366</t>
  </si>
  <si>
    <t>7196.764</t>
  </si>
  <si>
    <t>MultiPolygon (((-132.61257207684400328 55.68466950873680332, -132.6136884528349924 55.6847833003321, -132.61465512396299005 55.68491408035600188, -132.61465855751998788 55.68513075955080183, -132.61454715456400777 55.68525113171340024, -132.61438704091600016 55.68532503647870158, -132.61408624966099978 55.68539326539539758, -132.6137225082840132 55.68543682069709888, -132.61340261799000473 55.6854831462464972, -132.61308222946399837 55.685503108636901, -132.61279642195100337 55.68552098458469857, -132.61250579251401405 55.68548233600549935, -132.61236351646300591 55.68544550808329774, -132.61216652076998912 55.68539449707090228, -132.6119385603730052 55.68531206930560273, -132.61163326731099232 55.68516668490700283, -132.61116810729299686 55.68498566488219836, -132.61114595108099934 55.68497623150919651, -132.6108387347819928 55.68484571154080243, -132.61064000482900838 55.68474693842850343, -132.61052380290900032 55.68459892100899822, -132.61051436292800076 55.68448930658119878, -132.61051922562000982 55.68436613638419885, -132.61051458152400073 55.68435800796940072, -132.61257207684400328 55.68466950873680332)))</t>
  </si>
  <si>
    <t>16947.99</t>
  </si>
  <si>
    <t>5676.436</t>
  </si>
  <si>
    <t>13049.477</t>
  </si>
  <si>
    <t>5013.68</t>
  </si>
  <si>
    <t>7010.026</t>
  </si>
  <si>
    <t>5673.251</t>
  </si>
  <si>
    <t>2229.198</t>
  </si>
  <si>
    <t>1366.774</t>
  </si>
  <si>
    <t>37439.66</t>
  </si>
  <si>
    <t>16495.905</t>
  </si>
  <si>
    <t>MultiPolygon (((-132.62479193464500327 55.67823433213830242, -132.62479189297698667 55.6781670525468968, -132.6250606750299994 55.67811477268200093, -132.62520325118700271 55.6780870404124002, -132.62525797547999673 55.67805634174469986, -132.62541478049598709 55.67796837858009695, -132.62567958880899255 55.67766946920470161, -132.62597736273099258 55.67650285303550106, -132.6262760653619921 55.67602351260639892, -132.62661271966601362 55.67575533539820043, -132.62862895159099708 55.6764544152092995, -132.62826655907400664 55.67696060490479937, -132.62789055980300645 55.67725037495900153, -132.62777886406598782 55.67744107713269841, -132.62756073497101283 55.67762540512740088, -132.62597045983798694 55.67866900741790204, -132.62503971882500764 55.6786553616674027, -132.62489309539799365 55.6786532100213023, -132.62479219403098796 55.67865113213130002, -132.62479193464500327 55.67823433213830242)))</t>
  </si>
  <si>
    <t>15213.447</t>
  </si>
  <si>
    <t>10937.552</t>
  </si>
  <si>
    <t>63110.015</t>
  </si>
  <si>
    <t>48782.188</t>
  </si>
  <si>
    <t>23086.329</t>
  </si>
  <si>
    <t>2215.061</t>
  </si>
  <si>
    <t>20904.251</t>
  </si>
  <si>
    <t>1677.525</t>
  </si>
  <si>
    <t>9041.397</t>
  </si>
  <si>
    <t>8983.59</t>
  </si>
  <si>
    <t>MultiPolygon (((-132.62208912031599084 55.67719783686469981, -132.6221159940650125 55.6772306977983007, -132.6222422843470099 55.67738514153310092, -132.62229299779400549 55.67740269392979968, -132.622904742311988 55.67761538949250166, -132.62305210693199342 55.67772072058699706, -132.62306604171300251 55.67792345989050062, -132.62298162005100721 55.67799939866740289, -132.62279988562301014 55.67809092718079711, -132.62226173482500258 55.67810270378969761, -132.6219740925720032 55.67816866512919916, -132.62118883466399666 55.67874270263259717, -132.61999075198801279 55.67881258612280249, -132.62115723017399205 55.67829713502450062, -132.6218300162460082 55.6780762049560991, -132.62223299605699367 55.67783189277989919, -132.62162708134599143 55.67740292101959909, -132.62138422245300262 55.67723099227269756, -132.62133739982800762 55.6771978406196979, -132.62208912031599084 55.67719783686469981)))</t>
  </si>
  <si>
    <t>5040.974</t>
  </si>
  <si>
    <t>1814.306</t>
  </si>
  <si>
    <t>862.013</t>
  </si>
  <si>
    <t>19582.777</t>
  </si>
  <si>
    <t>9040.948</t>
  </si>
  <si>
    <t>1058.844</t>
  </si>
  <si>
    <t>3848.164</t>
  </si>
  <si>
    <t>88311.146</t>
  </si>
  <si>
    <t>4788.811</t>
  </si>
  <si>
    <t>23012.185</t>
  </si>
  <si>
    <t>83176.182</t>
  </si>
  <si>
    <t>36336.81</t>
  </si>
  <si>
    <t>33072.92</t>
  </si>
  <si>
    <t>22129.493</t>
  </si>
  <si>
    <t>4807.167</t>
  </si>
  <si>
    <t>29241.708</t>
  </si>
  <si>
    <t>MultiPolygon (((-132.61677811821499517 55.68030694377399925, -132.6168511691919889 55.68003581572280325, -132.61661859891100335 55.67978923889079823, -132.61646356431700156 55.67969872933520037, -132.61624092483501158 55.67958897950529717, -132.61619720841099479 55.67954787351600032, -132.61595995837600981 55.67945185566279775, -132.61574661781600071 55.67932301797039685, -132.61558205219398587 55.67923789839439763, -132.61544141466899305 55.67915299229289872, -132.61519910566900649 55.67907609207399844, -132.61503458091800667 55.67905686711340252, -132.61491827376900687 55.67900194406239933, -132.61463228789901336 55.67893869815429753, -132.61437063535399261 55.67891656614369822, -132.61419611041699795 55.67889724788380335, -132.61385199951598679 55.67885591437509873, -132.6135222117530077 55.67882274643469742, -132.61317337077198886 55.67873208653639949, -132.61273249754000858 55.67867432712350251, -132.61242230498601202 55.67862199187410255, -132.61217009614099993 55.67857529596710009, -132.61194722261001289 55.67856410920420274, -132.61175333266899656 55.67855574167739974, -132.61139961425800493 55.67852252870839891, -132.61117657455199037 55.67851698891129786, -132.61085108935799326 55.67858334603329951, -132.61046602838300146 55.67846525303310301, -132.61081362172498643 55.67823315863429912, -132.61099001777199646 55.67780480934730036, -132.61088174110400928 55.67751086667669824, -132.61074686212600682 55.67740375800949693, -132.61069675565900639 55.67736413232589854, -132.61055961955000271 55.67728642256309968, -132.61046857363299978 55.67723482977619653, -132.6104024640249861 55.67719736799870134, -132.61145111571698862 55.67719745593490188, -132.61600874124201255 55.67719773197219979, -132.61600083815301332 55.67723300155540045, -132.61596790161800641 55.67737998593519677, -132.61594515903999536 55.67740340957490019, -132.61554414747200781 55.67781988283410044, -132.61552660255100022 55.67810997609129942, -132.61562462522599048 55.67824773639900116, -132.61583494626199808 55.67835362466070137, -132.6167709356919886 55.67850141011069809, -132.61711206081901082 55.67860842040600033, -132.61751422792900712 55.67914585273300077, -132.61765453235199175 55.67922132699759885, -132.61768528010000523 55.67923787221189968, -132.617693686214011 55.67926310090189901, -132.61822631571499187 55.67967999371349919, -132.61879155268400154 55.68043789345900052, -132.61914181816999303 55.68096973370570169, -132.62058166734701103 55.68100017855930162, -132.6214621164000107 55.68088625646640111, -132.62081717767898681 55.6811843087987981, -132.61957701225099981 55.68099283995250204, -132.61871180473900722 55.68109213095350185, -132.61832064670099385 55.68104219087660312, -132.61803360811398989 55.68090552977670171, -132.61763791349198982 55.68048588784520092, -132.61747556587801 55.68039685976179953, -132.61710058610600527 55.68028680869449687, -132.6168043467409916 55.68031162312080085, -132.61679729458299448 55.68031481235210123, -132.61677811821499517 55.68030694377399925)))</t>
  </si>
  <si>
    <t>58931.015</t>
  </si>
  <si>
    <t>14222.425</t>
  </si>
  <si>
    <t>53872.374</t>
  </si>
  <si>
    <t>8671.044</t>
  </si>
  <si>
    <t>40246.742</t>
  </si>
  <si>
    <t>23692.644</t>
  </si>
  <si>
    <t>8271.773</t>
  </si>
  <si>
    <t>47851.98</t>
  </si>
  <si>
    <t>5662.327</t>
  </si>
  <si>
    <t>MultiPolygon (((-132.62756073497101283 55.67762540512740088, -132.62777886406598782 55.67744107713269841, -132.62789055980300645 55.67725037495900153, -132.62826655907400664 55.67696060490479937, -132.62862895159099708 55.6764544152092995, -132.62926589741900329 55.67673368166799719, -132.62969015101799641 55.6771754199286022, -132.629947205371991 55.67734738403829908, -132.63155744042100537 55.67783210050490084, -132.6331773694749927 55.67850032761450052, -132.63203735319700627 55.67855084220470019, -132.63149142875300868 55.67867214093089956, -132.63086594737600876 55.67886941568789894, -132.62973255603000666 55.67939640672130253, -132.62916487267699495 55.67950466981900348, -132.62855153807001329 55.67900877888160238, -132.62788336785999377 55.67899022545130094, -132.62720768907999513 55.67865243595259983, -132.62657709084899693 55.6786778209388018, -132.62597045983798694 55.67866900741790204, -132.62756073497101283 55.67762540512740088)))</t>
  </si>
  <si>
    <t>136026.701</t>
  </si>
  <si>
    <t>26921.446</t>
  </si>
  <si>
    <t>1847.043</t>
  </si>
  <si>
    <t>52518.448</t>
  </si>
  <si>
    <t>71209.804</t>
  </si>
  <si>
    <t>50669.489</t>
  </si>
  <si>
    <t>21211.469</t>
  </si>
  <si>
    <t>1427.948</t>
  </si>
  <si>
    <t>5159.306</t>
  </si>
  <si>
    <t>60.649</t>
  </si>
  <si>
    <t>40516.697</t>
  </si>
  <si>
    <t>68064.842</t>
  </si>
  <si>
    <t>12615.469</t>
  </si>
  <si>
    <t>23723.064</t>
  </si>
  <si>
    <t>MultiPolygon (((-132.62504169457400849 55.6807455450742026, -132.62479346585200801 55.68069992389960277, -132.62479344369899081 55.68066494419490198, -132.62499611367499597 55.68066792408850318, -132.62505963867801029 55.68066885782830155, -132.62534584210200705 55.68067306577029996, -132.62634729635300346 55.68076623819499815, -132.62714418632199909 55.68078540907239926, -132.62800315134899165 55.6802172540024003, -132.62892255503800243 55.67984537131219724, -132.62933769382598825 55.67964459115670195, -132.62916487267699495 55.67950466981900348, -132.62973255603000666 55.67939640672130253, -132.63086594737600876 55.67886941568789894, -132.63149142875300868 55.67867214093089956, -132.63203735319700627 55.67855084220470019, -132.6331773694749927 55.67850032761450052, -132.63361203446399372 55.67855332473160246, -132.63473715542599507 55.67851636243450031, -132.63536166846398601 55.67835464664400291, -132.63578445765799074 55.67812550136380167, -132.6360108746200126 55.67780980675809843, -132.63599725475100399 55.67759337949720333, -132.63545610457799739 55.67698912846100257, -132.63545604395099531 55.67680841301609718, -132.63600222644200244 55.67667614189370084, -132.63691459600300959 55.67662092219919856, -132.63820164187001183 55.67687006213630241, -132.63834006959299927 55.67713136515659755, -132.63844333762401106 55.67780581254780259, -132.63826299583101331 55.67802881252549696, -132.63793471959598946 55.67816567121850113, -132.63702063731500402 55.67846732039990343, -132.63567127554898661 55.67873788404509838, -132.63286579777900442 55.67946423420629998, -132.63021555220998948 55.67963601526290063, -132.62965955358498604 55.67977090285020125, -132.62917484890400033 55.6799584283173985, -132.62889358906900839 55.680147691378302, -132.62857900772900166 55.68049548171809704, -132.62838993434098711 55.68086077338600148, -132.62760204651300455 55.68096902866280118, -132.62678256727400594 55.68098938006259857, -132.62600421202000689 55.68092243924230189, -132.62509831867998855 55.68075595203470129, -132.62504169457400849 55.6807455450742026)))</t>
  </si>
  <si>
    <t>1075.125</t>
  </si>
  <si>
    <t>37494.691</t>
  </si>
  <si>
    <t>39752.582</t>
  </si>
  <si>
    <t>41470.943</t>
  </si>
  <si>
    <t>45229.089</t>
  </si>
  <si>
    <t>27959.615</t>
  </si>
  <si>
    <t>42106.442</t>
  </si>
  <si>
    <t>MultiPolygon (((-132.62499611367499597 55.68066792408850318, -132.62479344369899081 55.68066494419490198, -132.62479252340401104 55.67918680126820163, -132.62500728470200784 55.67909270570589797, -132.62507476943900997 55.67906313815729646, -132.6259627431390129 55.67867406814090003, -132.62597045983798694 55.67866900741790204, -132.62657709084899693 55.6786778209388018, -132.62720768907999513 55.67865243595259983, -132.62788336785999377 55.67899022545130094, -132.62855153807001329 55.67900877888160238, -132.62916487267699495 55.67950466981900348, -132.62933769382598825 55.67964459115670195, -132.62892255503800243 55.67984537131219724, -132.62800315134899165 55.6802172540024003, -132.62714418632199909 55.68078540907239926, -132.62634729635300346 55.68076623819499815, -132.62534584210200705 55.68067306577029996, -132.62505963867801029 55.68066885782830155, -132.62499611367499597 55.68066792408850318)))</t>
  </si>
  <si>
    <t>48174.793</t>
  </si>
  <si>
    <t>43486.426</t>
  </si>
  <si>
    <t>1650.043</t>
  </si>
  <si>
    <t>35701.53</t>
  </si>
  <si>
    <t>65059.496</t>
  </si>
  <si>
    <t>86.017</t>
  </si>
  <si>
    <t>15355.496</t>
  </si>
  <si>
    <t>71002.689</t>
  </si>
  <si>
    <t>46351.491</t>
  </si>
  <si>
    <t>MultiPolygon (((-132.60212809877447171 55.70746083399556881, -132.6019897140290027 55.70739674074629733, -132.60173357456301346 55.7071891278603033, -132.60147717288700164 55.70681448094229893, -132.60103328722499327 55.70673390430510352, -132.60052863382600208 55.70657065125239882, -132.60031944865400533 55.70624296069969716, -132.60036030667600926 55.70599140635140145, -132.60082147281801213 55.70579558367980155, -132.60132101439501184 55.70579176137709965, -132.60165774130999239 55.70571258044110152, -132.60185179910101283 55.70570881362859694, -132.60215532398399318 55.70577993117039739, -132.60295048498699089 55.70613467214869985, -132.60438241484700939 55.70660999948290026, -132.60574351751199629 55.70719420932479693, -132.60715239876199689 55.70762822708240236, -132.60682356435299312 55.70777320285100132, -132.60617388270401307 55.70830146489589652, -132.60553387033800732 55.70847657428949873, -132.60530653181498906 55.70863339330109909, -132.60498269739798616 55.70912616997320299, -132.6046465234379923 55.70918346028049939, -132.60392923826299238 55.70916894606170189, -132.60322833776899643 55.70891088900150123, -132.60277004866799189 55.70829350906110022, -132.60268878684200899 55.70772051811000125, -132.60212809877447171 55.70746083399556881)))</t>
  </si>
  <si>
    <t>64245.246</t>
  </si>
  <si>
    <t>25746.636</t>
  </si>
  <si>
    <t>50878.853</t>
  </si>
  <si>
    <t>MultiPolygon (((-132.62489309539799365 55.6786532100213023, -132.62503971882500764 55.6786553616674027, -132.62597045983798694 55.67866900741790204, -132.6259627431390129 55.67867406814090003, -132.62507476943900997 55.67906313815729646, -132.62500728470200784 55.67909270570589797, -132.62479252340401104 55.67918680126820163, -132.62479219403098796 55.67865113213130002, -132.62489309539799365 55.6786532100213023)))</t>
  </si>
  <si>
    <t>533.057</t>
  </si>
  <si>
    <t>783.617</t>
  </si>
  <si>
    <t>196.338</t>
  </si>
  <si>
    <t>2208.167</t>
  </si>
  <si>
    <t>22775.233</t>
  </si>
  <si>
    <t>MultiPolygon (((-132.61767633343600892 55.67921070646519865, -132.61773180488899015 55.67918369544940305, -132.61799198367899066 55.67910815537639735, -132.61828577586101119 55.67906208060630036, -132.61861372101100187 55.67902602778290344, -132.61885563605500238 55.67898922989100186, -132.61911475755701417 55.67895257746540238, -132.61937414310199301 55.67890620379110089, -132.61961579851998749 55.67887912695260155, -132.61999075198801279 55.67881258612280249, -132.62118883466399666 55.67874270263259717, -132.62145817565499328 55.67872706165439922, -132.62247478880999552 55.67868229264139757, -132.6233891381569947 55.67862242694229735, -132.62384405314901414 55.67863166181739842, -132.6243675388579959 55.67864238726839687, -132.62439248487601162 55.67864290263869975, -132.62459149410199188 55.6786469990541022, -132.62479219403098796 55.67865113213130002, -132.62479252340401104 55.67918680126820163, -132.62468796601899612 55.67923261052339967, -132.62459611210701382 55.67929696055139743, -132.62447561728799883 55.67938137543379895, -132.62445137214700708 55.67939154314179717, -132.62443694924598958 55.67939759003169797, -132.62437092598099753 55.67942527515469919, -132.62355428750700526 55.67976771527879976, -132.62263755027998968 55.68034301890310189, -132.6214621164000107 55.68088625646640111, -132.62058166734701103 55.68100017855930162, -132.61914181816999303 55.68096973370570169, -132.61879155268400154 55.68043789345900052, -132.61822631571499187 55.67967999371349919, -132.617693686214011 55.67926310090189901, -132.61768528010000523 55.67923787221189968, -132.61767633343600892 55.67921070646519865)))</t>
  </si>
  <si>
    <t>22020.881</t>
  </si>
  <si>
    <t>7847.162</t>
  </si>
  <si>
    <t>65104.76</t>
  </si>
  <si>
    <t>11638.805</t>
  </si>
  <si>
    <t>60398.342</t>
  </si>
  <si>
    <t>5688.768</t>
  </si>
  <si>
    <t>15463.73</t>
  </si>
  <si>
    <t>29793.027</t>
  </si>
  <si>
    <t>16207.672</t>
  </si>
  <si>
    <t>26245.883</t>
  </si>
  <si>
    <t>63501.689</t>
  </si>
  <si>
    <t>68616.464</t>
  </si>
  <si>
    <t>5159.764</t>
  </si>
  <si>
    <t>MultiPolygon (((-132.62263755027998968 55.68034301890310189, -132.62355428750700526 55.67976771527879976, -132.62437092598099753 55.67942527515469919, -132.62443694924598958 55.67939759003169797, -132.62445137214700708 55.67939154314179717, -132.62447561728799883 55.67938137543379895, -132.62459611210701382 55.67929696055139743, -132.62468796601899612 55.67923261052339967, -132.62479252340401104 55.67918680126820163, -132.62479344369899081 55.68066494419490198, -132.62460580591400117 55.68066218387200195, -132.62458659383099757 55.68066189930009813, -132.62453059127699362 55.68066107577610069, -132.62370020299900375 55.68064877318799688, -132.62276152013100727 55.68064323177870278, -132.62160008272098821 55.68086849719490061, -132.6214621164000107 55.68088625646640111, -132.62263755027998968 55.68034301890310189)))</t>
  </si>
  <si>
    <t>8759.992</t>
  </si>
  <si>
    <t>5306.123</t>
  </si>
  <si>
    <t>10168.798</t>
  </si>
  <si>
    <t>15186.505</t>
  </si>
  <si>
    <t>15169.166</t>
  </si>
  <si>
    <t>15172.679</t>
  </si>
  <si>
    <t>13721.069</t>
  </si>
  <si>
    <t>2260.579</t>
  </si>
  <si>
    <t>21201.686</t>
  </si>
  <si>
    <t>5532.701</t>
  </si>
  <si>
    <t>25428.448</t>
  </si>
  <si>
    <t>MultiPolygon (((-132.6311904050780015 55.6848689208458012, -132.63119023185100787 55.68464083386960084, -132.63119006758600449 55.68442323082469869, -132.63091528378200223 55.68442324704690094, -132.63079988525299768 55.68435119936300026, -132.6308016513079906 55.68434153551640264, -132.63083984546099714 55.68413210006030312, -132.63086481173999687 55.6839951957037016, -132.63121927278200474 55.68378738292779673, -132.63206240416599258 55.68360838113360245, -132.6333661015559926 55.68342235320459821, -132.63362997420199463 55.68333972249700281, -132.6337392016569936 55.68324208131549824, -132.63375001977101419 55.68301764288479916, -132.63352471025601176 55.68292537285390154, -132.63246336544199266 55.68274655855810096, -132.6322540680920099 55.68259964699900166, -132.63222401778600101 55.68245427589889829, -132.63245110134900528 55.68229740161630303, -132.6334128879580021 55.68202905205580322, -132.63360004239700629 55.68191564578329888, -132.63366219307999927 55.68176557513270097, -132.63360350973098889 55.68160352768939703, -132.63308380362099115 55.68110349285610283, -132.63314559110600044 55.68096711215189742, -132.63370095760200229 55.68067339309209984, -132.63364844545500887 55.68046210880080338, -132.63345367862498847 55.68031532116589943, -132.63288493590400208 55.68020095464520125, -132.63224481294901125 55.68022013584680252, -132.62997519428398618 55.68065254165760081, -132.62892137461699349 55.68073936414580061, -132.62919683009099003 55.68040493372149768, -132.6296117314429921 55.68011003021570104, -132.63021186049201106 55.67995633910779674, -132.63243544032201271 55.67979461322290291, -132.63477800897899783 55.6793490924276, -132.63538493056000789 55.67930223826029845, -132.63554862681900204 55.67934196522789847, -132.63558872894898855 55.67947372904019687, -132.63525211378498625 55.67974193892199963, -132.63519539616498832 55.67987015363220138, -132.63525026437000065 55.67999383125999913, -132.63536492114599241 55.68005504598949784, -132.63562241923500551 55.68002985740690036, -132.63617053987400141 55.67964296797079982, -132.63669579924999198 55.6793873020430965, -132.63676253808299066 55.67888131656130213, -132.63704302710701199 55.67871941852099837, -132.63834834807499874 55.67828144437530113, -132.63875826855098694 55.67890374040840129, -132.63922287127098798 55.67929100796099817, -132.63871948722899674 55.68018484206960039, -132.63850739982399318 55.6803254336870026, -132.63764641181299453 55.68063301004210075, -132.63748370051598613 55.68073841161209714, -132.63699348517599219 55.68058639608130278, -132.6364475267259877 55.68034354619420156, -132.63630652876599925 55.6803615128417988, -132.63608604122399015 55.68100036317679979, -132.63610777070599056 55.68127709513019852, -132.63626014071800796 55.68156041006569978, -132.63660229233198606 55.68181522496900016, -132.63686980045500263 55.68191418474380328, -132.63676651226398917 55.68209728333820152, -132.63710558566000941 55.68257077153960211, -132.6375615277509894 55.68296533797079917, -132.6380972362659918 55.68329982861509819, -132.63656538244299554 55.68302242433649951, -132.63607394603201328 55.68309765290769775, -132.63603318092799555 55.68299052571160246, -132.63600486431201375 55.6827794455864975, -132.63614101700798642 55.6823972621674983, -132.63611921533100713 55.68212326784689736, -132.63590139644099963 55.68174903229640194, -132.63554467149299398 55.68149682786110333, -132.63534294127998692 55.68142940091450299, -132.63494545263199598 55.68143423060399755, -132.63449121992900359 55.68175073076339743, -132.63438762163099227 55.68200175696919985, -132.63429143363700291 55.68252117266290213, -132.63446629851401326 55.68323457865140114, -132.63446363635699754 55.68351657881790118, -132.63426083865599026 55.68367092445809874, -132.63365872349899632 55.68389853765209807, -132.63315694126799826 55.68417903154360005, -132.63284353540899474 55.68448303593650195, -132.63263108444300542 55.68481800890489808, -132.63243406617900177 55.6849368043192996, -132.63214675479301263 55.68498911872350021, -132.63185082826100825 55.68500028953859982, -132.63170880843799182 55.68497927959909788, -132.63161000840199222 55.6849646636646014, -132.63128121662998637 55.68491602368810334, -132.6311904050780015 55.6848689208458012)))</t>
  </si>
  <si>
    <t>8960.034</t>
  </si>
  <si>
    <t>12271.675</t>
  </si>
  <si>
    <t>91421.333</t>
  </si>
  <si>
    <t>5612.904</t>
  </si>
  <si>
    <t>18193.868</t>
  </si>
  <si>
    <t>71246.911</t>
  </si>
  <si>
    <t>12795.051</t>
  </si>
  <si>
    <t>62799.165</t>
  </si>
  <si>
    <t>30945.633</t>
  </si>
  <si>
    <t>222.824</t>
  </si>
  <si>
    <t>111656.257</t>
  </si>
  <si>
    <t>30122.602</t>
  </si>
  <si>
    <t>30945.608</t>
  </si>
  <si>
    <t>17815.904</t>
  </si>
  <si>
    <t>7533.66</t>
  </si>
  <si>
    <t>MultiPolygon (((-132.58780615376198853 55.67969984023140029, -132.58755818327099973 55.67968055479399681, -132.58741504799800737 55.67964571649360295, -132.58740214869999363 55.67964257691509999, -132.58723084890900168 55.67960364099040049, -132.58705280107901103 55.67950729186460279, -132.58719626103899714 55.67932293007589806, -132.5873675475500022 55.67920181038439864, -132.58736849799799984 55.67920113787570102, -132.58739702844599151 55.67902202836680203, -132.5872364923309874 55.67876055029000071, -132.58711752233298853 55.67863537801910212, -132.5870986619860048 55.67861526992510335, -132.58726618507398598 55.67849439629519992, -132.58748296497799402 55.6783718351294965, -132.58765128591400639 55.67826418762010121, -132.58781173742301007 55.67810386309230353, -132.5879902711120053 55.67792669569829656, -132.58819315930401217 55.6777760515904987, -132.58822428445898822 55.6776897217745983, -132.58823035957800585 55.67767806731919933, -132.58826018176299044 55.67764052451820334, -132.58829169865100539 55.67761440339170065, -132.58832617183699654 55.67760846887929915, -132.58838513088400646 55.67760846656329932, -132.58846465060199193 55.67760102610120043, -132.58855887685200514 55.67751984416789668, -132.58878387639700236 55.67744029866160105, -132.58883717825699478 55.67740985307820267, -132.58907549468599996 55.67737282757820338, -132.58929121175299315 55.67749619093220304, -132.58879150183599904 55.67783873725129951, -132.58888245170498976 55.67789556600710199, -132.58892641039400928 55.6779781278584025, -132.58909262819901187 55.67794226290970272, -132.58920010830999558 55.67787972982250011, -132.58935816486700787 55.67789980902509939, -132.58946336430699375 55.677919424919601, -132.58962940098498962 55.67801399025979947, -132.58965527829300868 55.67806475067239802, -132.58966485407100322 55.67807453270629736, -132.58966728279401082 55.67807701400909792, -132.58974957144599216 55.67813966300040107, -132.58982204170300179 55.67818233574689657, -132.58992903584999112 55.67824951880749751, -132.58997656273999155 55.67835657724580045, -132.58999168478601405 55.67852080870360254, -132.59005114953399129 55.67854567245949937, -132.59032875057098977 55.67868100678759902, -132.59046747453601256 55.67872058727959939, -132.59053558254399263 55.67873012222530349, -132.59057240025398983 55.67874265680499946, -132.59063585104800609 55.6787506608808016, -132.59073150709900801 55.67877509789399681, -132.59075083888600943 55.67878717636359909, -132.59087714419899839 55.67881166590910169, -132.59092021343300871 55.67883422593720155, -132.59103783264498588 55.67889668964480165, -132.59109457026400491 55.67890804416290251, -132.59114245457701031 55.67890207414600212, -132.59127692054499903 55.67893610624639678, -132.59130430228000819 55.67899073182469749, -132.5913882465380027 55.67901252569159709, -132.59150404631898823 55.67902448621399714, -132.59155661100800216 55.67902345812760245, -132.5916093423109885 55.67903836408579821, -132.59171198660899904 55.67908241976660122, -132.59179868404399372 55.67911072307809661, -132.59183193077299734 55.67914814640759857, -132.5918961641349938 55.67920670083900347, -132.59198543717999996 55.67920528630180144, -132.59212427810700774 55.67927217815270069, -132.59214412825198792 55.6792777469074025, -132.59218122474601387 55.67928726134589823, -132.59225200816300116 55.67935451502079758, -132.5922894162249861 55.67944232151300099, -132.59229088871001068 55.67945950779049724, -132.59227438170299251 55.67948599016229849, -132.59225830276901092 55.67949612509629986, -132.59222182684601421 55.67951483756719711, -132.59219887373600955 55.67952752226680246, -132.59217382651999628 55.67953900795490085, -132.59216576294099355 55.67955829549679692, -132.59214752607999799 55.67956666487089734, -132.59212891487300112 55.67957259544569837, -132.59208424206400423 55.67957270459260144, -132.59204330351400358 55.67956687444309694, -132.59198842408099495 55.67954042446429952, -132.59190706355300904 55.67950963877670034, -132.59182823310499089 55.67947477349559904, -132.59171873694000965 55.67941231698630133, -132.59159432902001186 55.67936475165559784, -132.59146768371599023 55.67931033695519716, -132.5912225857780129 55.67925485941449892, -132.5909906505820004 55.67915963652300348, -132.59102836703200978 55.6792756154597015, -132.59102082083600749 55.67938347422850143, -132.59100981304200673 55.67945275953100293, -132.59094878654698846 55.67952159858000272, -132.59092910815900268 55.67957538646300009, -132.59089137659000812 55.67962387825870252, -132.59084666044398659 55.67968174906960144, -132.59079940759099259 55.67992799185289954, -132.59071627699700002 55.68009311609719703, -132.59065942119099191 55.68022175158110088, -132.59056336398398912 55.680360454097098, -132.59058427073600228 55.68045481119720108, -132.59045118022200427 55.680491839088603, -132.590190482547996 55.68055061421500085, -132.59018100759399772 55.68054827522549743, -132.58909306744399714 55.68026142110699794, -132.5890883605939905 55.68017943982879814, -132.58901794900501159 55.68006902269090119, -132.58876625069899546 55.67999082830819901, -132.58851149268699032 55.6799008689915027, -132.58806183487200769 55.6798391585548984, -132.58795400675001019 55.67969872500039941, -132.58780615376198853 55.67969984023140029)),((-132.5870883300599985 55.67637933875199963, -132.58724475191900183 55.67638001037499862, -132.58738455687500846 55.67633275945979676, -132.58741997307200222 55.67632079025980119, -132.58751429630399343 55.67625846320869698, -132.58751629177800169 55.67625896787949813, -132.58763549969899032 55.67628910239260165, -132.5876953852410054 55.67634770852289705, -132.58783702949199323 55.67640973784499892, -132.58800745889899986 55.67649394323790091, -132.58814997074600228 55.67657526523240108, -132.58817459066099786 55.67664549958430342, -132.58820762194199006 55.67668303883870351, -132.58825332683500164 55.67672317116470282, -132.58825920134000853 55.67672756611879947, -132.58831822606200035 55.67679059503689842, -132.58835006859999339 55.67682744181779952, -132.5883506232219986 55.67682756443500125, -132.58844980788299495 55.67686026554270029, -132.58852322828698789 55.67691955752849964, -132.58850184430500008 55.67696412249519966, -132.58834789824101108 55.67699944258809808, -132.58829820885898698 55.67706202964789952, -132.58820278105400803 55.67713042855609729, -132.58816964260799409 55.67715187628819962, -132.58811094684199361 55.67721620958489837, -132.58803352585701418 55.67729805448760061, -132.58799591167598919 55.67733714231530229, -132.58789496163001331 55.67738520038100347, -132.58778492702199969 55.6774672096548997, -132.58769399666499567 55.67751015600949671, -132.5876933525329946 55.6775683171084026, -132.58759878805199151 55.67763035559200091, -132.5875671020739901 55.67760746351049761, -132.58747281357699421 55.67756435900520273, -132.58745754853600829 55.67751251834310011, -132.58740498226399041 55.67745861373609984, -132.58734996893400648 55.67740495145199731, -132.58731511098500278 55.67734539550239958, -132.58728493147799554 55.6772847213755, -132.58725892346001274 55.67723598418550068, -132.58725097091499379 55.67718070940779995, -132.58722021208899378 55.67711567300599995, -132.58718781863601066 55.67706177263109879, -132.58713166423999041 55.67701280215759851, -132.58704647998200699 55.67698354137490213, -132.58695065952500158 55.67695685491629831, -132.5868372472259864 55.67694848318679846, -132.5867418971390066 55.67692722960769913, -132.58667606011499629 55.67690293272340085, -132.58662073588899943 55.67687650324570114, -132.58658874035501185 55.67686121914260156, -132.58667175026400287 55.67679191674189809, -132.58668436543999292 55.67677618897929648, -132.58672104437999906 55.6767078943518996, -132.58674208282999984 55.67666871952170027, -132.5868369303410077 55.67659227614319661, -132.58692038872899843 55.67645906115139809, -132.58696023485501314 55.67641628144500032, -132.58699148542800117 55.67639742879899956, -132.58704447834799112 55.67639529071860238, -132.58708812344801231 55.67637882304460106, -132.5870883300599985 55.67637933875199963)))</t>
  </si>
  <si>
    <t>12211.256</t>
  </si>
  <si>
    <t>50760.461</t>
  </si>
  <si>
    <t>1224.01</t>
  </si>
  <si>
    <t>3.43</t>
  </si>
  <si>
    <t>36312.715</t>
  </si>
  <si>
    <t>18020.857</t>
  </si>
  <si>
    <t>33174.455</t>
  </si>
  <si>
    <t>310.415</t>
  </si>
  <si>
    <t>MultiPolygon (((-132.62133739982800762 55.6771978406196979, -132.62138422245300262 55.67723099227269756, -132.62162708134599143 55.67740292101959909, -132.62223299605699367 55.67783189277989919, -132.6218300162460082 55.6780762049560991, -132.62115723017399205 55.67829713502450062, -132.61999075198801279 55.67881258612280249, -132.61961579851998749 55.67887912695260155, -132.61937414310199301 55.67890620379110089, -132.61911475755701417 55.67895257746540238, -132.61885563605500238 55.67898922989100186, -132.61861372101100187 55.67902602778290344, -132.61828577586101119 55.67906208060630036, -132.61799198367899066 55.67910815537639735, -132.61773180488899015 55.67918369544940305, -132.61767633343600892 55.67921070646519865, -132.61755963247500745 55.67885601026949871, -132.61742759019401205 55.67831818179279679, -132.61718654119400185 55.67814991750820042, -132.61664967166200313 55.67795802864399946, -132.6168779560300095 55.67742247884309847, -132.61686787390499376 55.67740339385869675, -132.61677697178399171 55.67723273163380071, -132.61675834580100286 55.67719776146019939, -132.62133739982800762 55.6771978406196979)))</t>
  </si>
  <si>
    <t>46617.656</t>
  </si>
  <si>
    <t>51300.897</t>
  </si>
  <si>
    <t>1575.92</t>
  </si>
  <si>
    <t>1311.977</t>
  </si>
  <si>
    <t>MultiPolygon (((-132.61610187763400859 55.67332593961379672, -132.6169521979670094 55.67341274288259712, -132.61731585847599035 55.67358020151230136, -132.61925132241299252 55.67474703426479721, -132.61931141206198959 55.6748543391159032, -132.6190310710049971 55.67518870846740242, -132.61906703306300415 55.67529306585969806, -132.61938697802699494 55.67546560957919866, -132.62013585219600031 55.67554328763429794, -132.62044553734901342 55.67573764655409718, -132.62045862660698958 55.67597050296809869, -132.62033215360401073 55.67616928674890175, -132.62050465815099187 55.67641995688860135, -132.62130616400099825 55.67652273541659724, -132.62177321035301247 55.67681154915869968, -132.62197516163399769 55.67705849197599832, -132.62201556513198852 55.67710789606140054, -132.62208912031599084 55.67719783686469981, -132.62133739982800762 55.6771978406196979, -132.62121445737400904 55.6771108046913028, -132.62113046441601227 55.67705134104360098, -132.62045509923299846 55.67657321320790231, -132.61917360220800788 55.67560767535569966, -132.61839369611200823 55.67535635329399923, -132.61824266134098593 55.67517399033440029, -132.61822958952200224 55.67446999388010198, -132.61725156487699451 55.67379664137909856, -132.61634586088200649 55.67340661709690153, -132.61599179300699802 55.67335424279630018, -132.61610187763400859 55.67332593961379672)))</t>
  </si>
  <si>
    <t>9968.963</t>
  </si>
  <si>
    <t>8275.15</t>
  </si>
  <si>
    <t>1939.16</t>
  </si>
  <si>
    <t>3067.945</t>
  </si>
  <si>
    <t>26302.028</t>
  </si>
  <si>
    <t>66409.636</t>
  </si>
  <si>
    <t>87384.83</t>
  </si>
  <si>
    <t>46294.976</t>
  </si>
  <si>
    <t>17805.526</t>
  </si>
  <si>
    <t>37918.43</t>
  </si>
  <si>
    <t>MultiPolygon (((-132.61429651790101047 55.67397096686089952, -132.61427308948501036 55.67394800614430039, -132.61420347825898602 55.67385789875530122, -132.61562778214099012 55.67330059453500013, -132.61599179300699802 55.67335424279630018, -132.61634586088200649 55.67340661709690153, -132.61725156487699451 55.67379664137909856, -132.61822958952200224 55.67446999388010198, -132.61824266134098593 55.67517399033440029, -132.61839369611200823 55.67535635329399923, -132.61917360220800788 55.67560767535569966, -132.62045509923299846 55.67657321320790231, -132.62113046441601227 55.67705134104360098, -132.62121445737400904 55.6771108046913028, -132.62133739982800762 55.6771978406196979, -132.61675834580100286 55.67719776146019939, -132.61669476919399813 55.67707840055359725, -132.61665841001700983 55.67701013976000013, -132.61657940484400342 55.67686181309139926, -132.61648333443599768 55.67648396643090081, -132.61634834961100182 55.67613487793010307, -132.61624090480000859 55.67566263387629988, -132.61562668653800756 55.67549915905050284, -132.61551413409799238 55.67531711806250172, -132.6151482138870108 55.67493041566199707, -132.61484514541700719 55.67463821456320261, -132.61448547276600607 55.67420091529810122, -132.61429651790101047 55.67397096686089952)))</t>
  </si>
  <si>
    <t>52194.798</t>
  </si>
  <si>
    <t>13297.141</t>
  </si>
  <si>
    <t>11670.715</t>
  </si>
  <si>
    <t>MultiPolygon (((-132.60351878421300853 55.67611757285320095, -132.60360072042701063 55.67598597147880213, -132.60358881329401015 55.6758794518981972, -132.60350040627199064 55.6757119767538029, -132.60349602865099428 55.67570367160020339, -132.60358636539899635 55.67557974047650049, -132.60390053711299174 55.67557164898519773, -132.60390857105099371 55.67557324391840012, -132.60413358059099664 55.67561801105490105, -132.60447933070500426 55.67558492816870341, -132.60473581413199895 55.67553611924000023, -132.60474275971299107 55.67554122798379979, -132.60489248234699744 55.6756510544906007, -132.60502786084100535 55.67575787507050222, -132.60517315062500643 55.67595500793439811, -132.60524409416100866 55.67602848912670055, -132.60538196461800453 55.67617133135409802, -132.60538528107599632 55.6763461107030011, -132.60573677894601019 55.67638254342050175, -132.60591023433599389 55.67636061423600324, -132.60601319162398681 55.67637446289180048, -132.60628481349098706 55.67648350662690149, -132.60674864250501059 55.67647614036779657, -132.60702171188000875 55.67647719167690212, -132.60700240483498646 55.67639557347919776, -132.60696506557499674 55.67621358852019853, -132.60692582701400966 55.67609526765730266, -132.60685009229800357 55.67593114713199753, -132.6066104449660088 55.67580753232140012, -132.60655017228398833 55.67568565049209894, -132.60636141940500465 55.67561534444919857, -132.60631349078198582 55.6755914708296018, -132.60619224143698602 55.6755310761791975, -132.60602893411299874 55.67544975175319877, -132.60562985961399818 55.67542049473419752, -132.60555320429901371 55.67539708726349801, -132.60554229732699127 55.67529954057629737, -132.60532493579000857 55.67527701555329855, -132.60517540249401236 55.67522130436420014, -132.6050161666919962 55.67518422822220003, -132.60492632634898769 55.67515903396009946, -132.60468981294999935 55.67500315269570166, -132.60454069514699427 55.67489375882170322, -132.60433966214699808 55.67480335155759974, -132.60464699448900205 55.6748165983104002, -132.60480430426599696 55.67473310170630185, -132.60497006689999466 55.67451823432109848, -132.60508808469299424 55.674100336438201, -132.60506089507398997 55.67350043291720141, -132.60486959761598769 55.67305516046469904, -132.60510639263100074 55.67254520740539903, -132.60511065644598716 55.6720367634274993, -132.60511119388999646 55.67197424086540281, -132.60520434232199705 55.67199656051050027, -132.60524990099699494 55.67200748098549923, -132.60531646654300175 55.67206081306849796, -132.60542122759699168 55.67214474180119765, -132.60548880886199186 55.67215139183259964, -132.60563576728401358 55.67216582901929911, -132.60585396557399918 55.67218114890579983, -132.60593201759598969 55.6722033673615968, -132.60610471987598658 55.67230188905180199, -132.606165565921998 55.67240259003799707, -132.60623112323901296 55.67248422032989907, -132.60623908418500605 55.67249415042599736, -132.60631258227701323 55.67254866372950062, -132.6063147061589973 55.67264892838240087, -132.60600780076600813 55.67324314721179945, -132.60610771707999334 55.67330974923950038, -132.60735338502499303 55.67346580450720239, -132.60778094691099227 55.67377623218519744, -132.60700813115801111 55.67369004422410228, -132.6065429296230036 55.67369417039309809, -132.60623583911799983 55.67376267193279915, -132.60591696585998989 55.67390773538689785, -132.60584554008198666 55.6742165243429028, -132.60612984394299474 55.67462701066529718, -132.60651212522600417 55.6748220323978984, -132.60691586006899456 55.67494057915659766, -132.607771016047991 55.67502748914100152, -132.6081689474449945 55.67518158059279898, -132.60857268775799866 55.67547810435920042, -132.60896040010601382 55.67565127242539802, -132.60917771629701178 55.67567781523830206, -132.60938227860600591 55.6756385354876997, -132.60939107010000271 55.67549349278930038, -132.60921452492200956 55.67521538516690072, -132.6099236664049954 55.67515040730430087, -132.61030580154900349 55.67517291775070021, -132.61066156737300048 55.67545258184429713, -132.61075381147401231 55.67562316002850054, -132.61068333740399794 55.67572111594370199, -132.6104957537700102 55.67584816423890004, -132.60978512897901282 55.67614588841480128, -132.60861892158300179 55.67644782594869923, -132.6079426392759899 55.67655142925050171, -132.60773046589400792 55.67669194896579654, -132.60773507116499559 55.67687818007910039, -132.60788261220199047 55.67697531047330273, -132.60813287166701002 55.67703774492240143, -132.60959165380000968 55.67702314437359945, -132.61002627995401326 55.67707624061650051, -132.61013341135401333 55.67710678592730034, -132.61020023427201409 55.67712583847129793, -132.6103532024640117 55.67716945343340029, -132.6104024640249861 55.67719736799870134, -132.60948192212399022 55.67719728383899991, -132.60885758131701095 55.67719722445939823, -132.60809501289600121 55.67719714576829659, -132.60560719191499857 55.67719685453670309, -132.60556532942800345 55.67719685750419956, -132.60537968529499153 55.67710944536260342, -132.60531534926599306 55.67707915179860123, -132.60520185542299032 55.67702571096150166, -132.60411935810600426 55.67692309089120073, -132.60382127601400271 55.67683832508770081, -132.60365109248201065 55.67668348763969988, -132.60354545908100476 55.67647171490389724, -132.60346940743698951 55.67615685052290075, -132.60351878421300853 55.67611757285320095)))</t>
  </si>
  <si>
    <t>1221.997</t>
  </si>
  <si>
    <t>39513.525</t>
  </si>
  <si>
    <t>42921.954</t>
  </si>
  <si>
    <t>17681.966</t>
  </si>
  <si>
    <t>43036.173</t>
  </si>
  <si>
    <t>37275.171</t>
  </si>
  <si>
    <t>7561.522</t>
  </si>
  <si>
    <t>80637.238</t>
  </si>
  <si>
    <t>MultiPolygon (((-132.60115061620899723 55.67711943970670063, -132.60134848854599454 55.67707940922080212, -132.60152171194599191 55.67694676302659929, -132.60173641181100379 55.67653793087149694, -132.60174095500698854 55.67637237284179719, -132.60196929976100932 55.67638455887220061, -132.60212715247101301 55.67637422893100307, -132.60227304475401411 55.67638056184969741, -132.6026026321320046 55.67639814860149983, -132.60276352987699511 55.67640353454620339, -132.60308335361401078 55.67643996744280344, -132.60330634192101229 55.67642758575529882, -132.60344607740299239 55.67617542187070256, -132.60346940743698951 55.67615685052290075, -132.60354545908100476 55.67647171490389724, -132.60365109248201065 55.67668348763969988, -132.60382127601400271 55.67683832508770081, -132.60411935810600426 55.67692309089120073, -132.60520185542299032 55.67702571096150166, -132.60531534926599306 55.67707915179860123, -132.60537968529499153 55.67710944536260342, -132.60556532942800345 55.67719685750419956, -132.60076648530500165 55.67719714925600272, -132.60109501166300561 55.67713068836240353, -132.60115061620899723 55.67711943970670063)))</t>
  </si>
  <si>
    <t>14158.236</t>
  </si>
  <si>
    <t>535.115</t>
  </si>
  <si>
    <t>3065.32</t>
  </si>
  <si>
    <t>0.656</t>
  </si>
  <si>
    <t>1033.261</t>
  </si>
  <si>
    <t>MultiPolygon (((-132.6023683582779995 55.70331745073450236, -132.60208801669048739 55.70296192797937351, -132.60170304474999625 55.70247371541650239, -132.60051400509999553 55.70181155407379947, -132.59992524384898616 55.70136004058969803, -132.59944371307400957 55.70088756577150235, -132.59861353396098593 55.70040106757730314, -132.59784215101700511 55.70006840728630237, -132.59730589056300687 55.7000006947071995, -132.59692231425799491 55.70002194327229716, -132.5966245295720114 55.70009598221719926, -132.59631754725552355 55.70023395292088964, -132.59571636821300444 55.70050414794869909, -132.5947058385970081 55.70022960541510315, -132.5944251021219884 55.70003817751720021, -132.59436390396299998 55.69979666694560194, -132.59442325930498896 55.69922765167260081, -132.59429118278501392 55.69909504557269742, -132.59444825843800686 55.69902525208259902, -132.5944805179410082 55.69891053258459834, -132.59438804596601358 55.69871513289560028, -132.59438575369500768 55.69871030997229866, -132.59432016890099248 55.69863837680370011, -132.59426664204301005 55.69858005260029898, -132.59368617553900549 55.69818334370250312, -132.59343332653401148 55.69803597051750188, -132.5932543852489971 55.69802069962239699, -132.59316348480101055 55.69804196763829651, -132.59307383091100974 55.69806290792980263, -132.59286905571698867 55.69810489899180084, -132.59258841036398735 55.69808597556990293, -132.59236138744799405 55.69805658223710054, -132.59223257512900318 55.69798150630960265, -132.59221994788100574 55.69796701524899873, -132.59220878856999093 55.69795425396320354, -132.59215738061200796 55.69789595833000106, -132.59216064319301154 55.69777824442169845, -132.5922042842589974 55.69767954259499732, -132.59221751023599722 55.6976500494763016, -132.59219569734599986 55.69756224124120081, -132.59214557892099151 55.69744679026540268, -132.59220244553699786 55.69731859532289775, -132.59235512968299986 55.69723233450950062, -132.59258897944698674 55.69719059087370283, -132.59294723319200671 55.6972074645578985, -132.59327559637600302 55.69725418791699667, -132.59350616905601328 55.69733016529829683, -132.59380711306300782 55.6974916483853022, -132.59408427028898814 55.69763650012919953, -132.59441430252900318 55.6977982396331015, -132.59481816762800577 55.69791955873910183, -132.59499048215400308 55.69796643088899657, -132.59504628655500369 55.69781084670540139, -132.59558635243800495 55.69801397985609981, -132.59873439093200886 55.69970936769880154, -132.59941222379100623 55.69991796823870089, -132.60117161065198843 55.70063993369520006, -132.60170646926698623 55.70111286948610285, -132.60196753741399789 55.70149303120430062, -132.60309284813598651 55.70253521933440055, -132.60350243031101058 55.70280442630450324, -132.60497291667300601 55.70346080348429751, -132.60427083056799802 55.70378048981120145, -132.6037309652209899 55.70384146069049791, -132.60331052440599819 55.70379122393830329, -132.60302154611798642 55.70372022310019844, -132.6023683582779995 55.70331745073450236)))</t>
  </si>
  <si>
    <t>61789.469</t>
  </si>
  <si>
    <t>19187.673</t>
  </si>
  <si>
    <t>91048.079</t>
  </si>
  <si>
    <t>22051.06</t>
  </si>
  <si>
    <t>30058.515</t>
  </si>
  <si>
    <t>54947.938</t>
  </si>
  <si>
    <t>305.354</t>
  </si>
  <si>
    <t>23735.796</t>
  </si>
  <si>
    <t>12961.156</t>
  </si>
  <si>
    <t>19472.598</t>
  </si>
  <si>
    <t>15780.119</t>
  </si>
  <si>
    <t>49489.611</t>
  </si>
  <si>
    <t>57410.128</t>
  </si>
  <si>
    <t>4102.111</t>
  </si>
  <si>
    <t>13269.732</t>
  </si>
  <si>
    <t>MultiPolygon (((-132.60083313742600808 55.67628658150770349, -132.60104674118301205 55.67624357245949795, -132.60114234643899067 55.6762692235796024, -132.60140718642600177 55.67632191888269944, -132.6017265452989875 55.67637160577650235, -132.60174095500698854 55.67637237284179719, -132.60173641181100379 55.67653793087149694, -132.60152171194599191 55.67694676302659929, -132.60134848854599454 55.67707940922080212, -132.60115061620899723 55.67711943970670063, -132.60109501166300561 55.67713068836240353, -132.60076648530500165 55.67719714925600272, -132.59885114556499275 55.67719721219440032, -132.598801573302012 55.67708163276640221, -132.59876374710501068 55.67699343928750011, -132.59872255412199138 55.67689739315670039, -132.59882591678800168 55.67666282202350203, -132.6001737338739872 55.67663092373369693, -132.6005106803839908 55.67653532445469722, -132.60055900758499092 55.67636324375180124, -132.60052509589399961 55.67632550616090015, -132.60083313742600808 55.67628658150770349)))</t>
  </si>
  <si>
    <t>6695.545</t>
  </si>
  <si>
    <t>MultiPolygon (((-132.59301596360501208 55.67446404905550139, -132.59304503265400399 55.67438746879719957, -132.59313247263798985 55.6743355309500032, -132.59330725495399861 55.67424536423519754, -132.59339431357000194 55.6742180642223019, -132.59362707259600711 55.67417717632879715, -132.59377742077799667 55.67412803064750193, -132.59385591346901379 55.67410106958139693, -132.59386485173800452 55.67409799896199729, -132.59390360115500584 55.67403229267029729, -132.5939233634009895 55.67393097773109645, -132.59387976417801269 55.6737666404701983, -132.59384615585901201 55.67367889225720035, -132.59375917303199799 55.67353915573040268, -132.59371074254099199 55.67348429683129751, -132.59359476535499311 55.67338555410999845, -132.59351241417598999 55.67329788028219895, -132.59336708591800402 55.67316655335280018, -132.59333339043499222 55.67313610494439757, -132.59324134409200724 55.6730704270524015, -132.59319414486898836 55.67303646234280023, -132.59338559614201358 55.67284524800570011, -132.59366153450699244 55.67256964599599911, -132.59366433895499426 55.67253193657099786, -132.59378945389400428 55.67261147209519834, -132.59380204574100048 55.67261847129390162, -132.59391706816501255 55.67268240344500185, -132.59394981181799267 55.67274997560100047, -132.59401866377100987 55.67281759761080195, -132.59406353825099245 55.67289666206829679, -132.59425509464600168 55.6731980352407021, -132.59433666793000839 55.67320114710719992, -132.59449034459498762 55.67319003286510082, -132.59458720032500878 55.67319868965620344, -132.59478801390301328 55.67320086626089903, -132.5949896083309909 55.67320383640849712, -132.59506670723499155 55.67319940147220336, -132.59531878577598718 55.67320753718470172, -132.59553185072701353 55.67320984505410308, -132.59572892916000342 55.67322510871039754, -132.5958692832479926 55.67323045989220276, -132.59599427422699591 55.6732346152040023, -132.59616266041999211 55.67329830928019874, -132.59625722650099533 55.67334554297300286, -132.59639170786599038 55.67344854746580296, -132.59647761800201238 55.67352117515640231, -132.59663490474699188 55.67359167727560276, -132.59687582039001086 55.67366373623649878, -132.59689616910898735 55.67366982251270002, -132.59713560234598617 55.67400277672250297, -132.59719095278299505 55.67427982327040326, -132.59708047160799538 55.67442122696650131, -132.59683010942501369 55.67453948728390145, -132.59622806567901421 55.67458618065909803, -132.59504250576799222 55.67453459338450017, -132.59493342563200713 55.67454646810840302, -132.59471690754600104 55.67457003863219711, -132.59453497594398641 55.67466699779809858, -132.59443431638499078 55.67480301406759935, -132.59437847480700157 55.67507086608169686, -132.59446027935101142 55.6752660045785035, -132.5946775850619872 55.67546781809380008, -132.59521321766999336 55.67572175079330066, -132.59503945385799284 55.67639928493780133, -132.59512250226200081 55.67672585993040002, -132.59533034132201124 55.67691938009949837, -132.59560380531598867 55.67701764319549795, -132.5962956611330128 55.67705390007630228, -132.59656441643900848 55.67711083938529981, -132.59663285643199515 55.67712533917099904, -132.59675618362399518 55.67719724824790006, -132.59513472560200853 55.67719724256190261, -132.5950421869040099 55.67712253142679657, -132.59497699180801078 55.67708369204849816, -132.59494536635199324 55.67706485229810198, -132.59488715429799299 55.67703473664939651, -132.59478587316800713 55.67697349277180052, -132.59474210120600901 55.67694702267760221, -132.59463558053300858 55.67687847982819704, -132.59449492344899113 55.67680705501000205, -132.59432066239000392 55.67669188059159779, -132.59423858235601301 55.67660420887310124, -132.5942045170559993 55.67656574133270198, -132.59413699737200432 55.67645613343010069, -132.5941175427890073 55.67639315368270303, -132.59408378106800797 55.67628914374329696, -132.59405023537300394 55.67622056470469971, -132.59403571145099932 55.6761658369480017, -132.59400655839598926 55.67609181219509651, -132.59396817165500693 55.67596860357780031, -132.5939295682339889 55.67588628681559726, -132.59384235966200549 55.67577666358940292, -132.59382789674100422 55.67575206137190236, -132.5937213900170093 55.67566161284140236, -132.59358096842001373 55.67561484114939674, -132.59346469378300526 55.67557102119199897, -132.59337741536100452 55.67555176221829782, -132.59328557998401266 55.67551055879820154, -132.59320321209199278 55.67541193624099805, -132.59319853464600669 55.67534070890909703, -132.59318891977000021 55.67527216263179923, -132.59315668877800931 55.67518904764710186, -132.59314568909701393 55.67515985477940177, -132.59313585778900801 55.67512143251720147, -132.59312176824698781 55.67497361039379911, -132.59308295269801192 55.67489967683449947, -132.59302504547000012 55.67475986388040354, -132.59303026133301273 55.67463668423179968, -132.5930012787929968 55.67456814525380082, -132.59301596360501208 55.67446404905550139)),((-132.59632760949600083 55.67239380457640152, -132.59664098044399339 55.67243761200369789, -132.59777417889500839 55.67298160415570152, -132.59785372044100882 55.67308361788150251, -132.59785964862200558 55.67339582640229878, -132.59775541580199842 55.67337846308249993, -132.59773440885800255 55.67335020568830117, -132.59768011886498584 55.67327718115429747, -132.59754025287901413 55.67317714106769699, -132.59744800811500909 55.67311465207620103, -132.59743938504101379 55.67305093019100326, -132.59735693117499977 55.67293721260389816, -132.59726701019400252 55.67290009862850297, -132.59704749436698989 55.67285623310370113, -132.59687411596499373 55.6726684403834966, -132.59674790686099755 55.67257683781650002, -132.59667075156198734 55.67252853003429891, -132.59653911732598885 55.67245702620559911, -132.59642200074299012 55.67241967968830352, -132.59632760949600083 55.67239380457640152)))</t>
  </si>
  <si>
    <t>12547.368</t>
  </si>
  <si>
    <t>1088.612</t>
  </si>
  <si>
    <t>294.028</t>
  </si>
  <si>
    <t>55172.561</t>
  </si>
  <si>
    <t>8727.369</t>
  </si>
  <si>
    <t>13814.471</t>
  </si>
  <si>
    <t>104045.412</t>
  </si>
  <si>
    <t>34524.565</t>
  </si>
  <si>
    <t>85903.912</t>
  </si>
  <si>
    <t>MultiPolygon (((-132.58946632516799014 55.67538636751149994, -132.58933552329000349 55.67529860280809828, -132.58918558472899463 55.67515881758249918, -132.58905024782899318 55.67499434349719678, -132.58906040335699572 55.6749451437057985, -132.58906987238000852 55.6748985044601028, -132.58910371760200064 55.6748573947485994, -132.58915732020599876 55.67481371782670152, -132.58925422069100364 55.67478086817499872, -132.58931269274799547 55.67475889865809791, -132.5894433163720123 55.67470982107779776, -132.58955989425498956 55.67467714685339786, -132.58963262842399899 55.67465600816620253, -132.5897198589719892 55.67463065722849791, -132.589927668906995 55.67454572505010191, -132.59007391678500198 55.67448594847240173, -132.59029694378600084 55.67443676935820207, -132.59034069915699661 55.67442038059469667, -132.59056839657401383 55.67433307696040146, -132.59068975655600298 55.67424824698080243, -132.59068283972300151 55.67421345011720035, -132.5906563067420052 55.67407835581450115, -132.59077766066099002 55.67391702135739706, -132.59076328529801003 55.67381284634230099, -132.59074891456501177 55.67368693259140144, -132.59076376697998967 55.67359926927969838, -132.59078838172800374 55.67343228558370072, -132.59083674644298867 55.67340208466890061, -132.5910792986609863 55.67331473314399659, -132.59120533306500533 55.67332304408640198, -132.59136050438300458 55.67331775497569879, -132.59146849657699363 55.67332128266220082, -132.59153475347099516 55.67332341074769886, -132.59163187471298784 55.6733261582593002, -132.59174806458099738 55.67331813165319687, -132.59182082720300855 55.67332613599050006, -132.5920001320270103 55.67334569955819745, -132.59210186682199151 55.67334592003479798, -132.59218931683798814 55.67328303900750086, -132.59226147339100521 55.67323627215890269, -132.59232035549200646 55.67319811354889936, -132.59234464940101361 55.67317352025850141, -132.59235933356998771 55.67308038152729921, -132.59245153763600911 55.67295455499569812, -132.59252458431299715 55.67280956717559803, -132.59254896539098922 55.67273825217579741, -132.59265562719099307 55.67266988664420069, -132.59281088119399783 55.67263995416119826, -132.59312575281600743 55.67274988596599883, -132.59296543465998752 55.67283180312600166, -132.59300917591198754 55.67287018245159658, -132.593096160762002 55.67296610876500296, -132.59319414486898836 55.67303646234280023, -132.59324134409200724 55.6730704270524015, -132.59333339043499222 55.67313610494439757, -132.59336708591800402 55.67316655335280018, -132.59351241417598999 55.67329788028219895, -132.59359476535499311 55.67338555410999845, -132.59371074254099199 55.67348429683129751, -132.59375917303199799 55.67353915573040268, -132.59384615585901201 55.67367889225720035, -132.59387976417801269 55.6737666404701983, -132.5939233634009895 55.67393097773109645, -132.59390360115500584 55.67403229267029729, -132.59386485173800452 55.67409799896199729, -132.59385591346901379 55.67410106958139693, -132.59377742077799667 55.67412803064750193, -132.59362707259600711 55.67417717632879715, -132.59339431357000194 55.6742180642223019, -132.59330725495399861 55.67424536423519754, -132.59313247263798985 55.6743355309500032, -132.59304503265400399 55.67438746879719957, -132.59301596360501208 55.67446404905550139, -132.5930012787929968 55.67456814525380082, -132.59303026133301273 55.67463668423179968, -132.59302504547000012 55.67475986388040354, -132.59308295269801192 55.67489967683449947, -132.59312176824698781 55.67497361039379911, -132.59313585778900801 55.67512143251720147, -132.59314568909701393 55.67515985477940177, -132.59315668877800931 55.67518904764710186, -132.59318891977000021 55.67527216263179923, -132.59319853464600669 55.67534070890909703, -132.59320321209199278 55.67541193624099805, -132.59328557998401266 55.67551055879820154, -132.59337741536100452 55.67555176221829782, -132.59346469378300526 55.67557102119199897, -132.59358096842001373 55.67561484114939674, -132.5937213900170093 55.67566161284140236, -132.59382789674100422 55.67575206137190236, -132.59384235966200549 55.67577666358940292, -132.5939295682339889 55.67588628681559726, -132.59396817165500693 55.67596860357780031, -132.59400655839598926 55.67609181219509651, -132.59403571145099932 55.6761658369480017, -132.59405023537300394 55.67622056470469971, -132.59408378106800797 55.67628914374329696, -132.5941175427890073 55.67639315368270303, -132.59413699737200432 55.67645613343010069, -132.5942045170559993 55.67656574133270198, -132.59423858235601301 55.67660420887310124, -132.59432066239000392 55.67669188059159779, -132.59449492344899113 55.67680705501000205, -132.59463558053300858 55.67687847982819704, -132.59474210120600901 55.67694702267760221, -132.59478587316800713 55.67697349277180052, -132.59488715429799299 55.67703473664939651, -132.59494536635199324 55.67706485229810198, -132.59497699180801078 55.67708369204849816, -132.5950421869040099 55.67712253142679657, -132.59513472560200853 55.67719724256190261, -132.59321612941900526 55.67719721558899693, -132.59321628378199875 55.67723891029380212, -132.59322145865999687 55.67863796917320229, -132.59302827987698947 55.67861471294659736, -132.59301955812000529 55.67861366191490191, -132.59296974957101156 55.6786077436711011, -132.59281621616099756 55.67859679443490251, -132.59265870932799203 55.67858545496739708, -132.59262097647899736 55.67858273928460022, -132.59244071127599796 55.67852888569859715, -132.59234465622100174 55.67850019001409834, -132.59211878885901115 55.67842168054799856, -132.59196204022001098 55.67828628290590132, -132.59194105653401152 55.67825649659619813, -132.59188482146601018 55.67817658781279988, -132.59180739274000871 55.67803145280409893, -132.59171087241600162 55.67785329695019669, -132.59162374088199954 55.67770808569930097, -132.5915028548049861 55.67757915999069951, -132.59136780046299009 55.67732724205779959, -132.59124206584098715 55.67714352011309842, -132.59108720104998724 55.67696262291890008, -132.59093723865399284 55.67676806435000003, -132.59086106668598859 55.67662089600769804, -132.5908406578319898 55.6765816960694977, -132.59059396865899316 55.67631577225539985, -132.59028899284800218 55.67603341332959843, -132.5901924710719868 55.67591018966690086, -132.59016951260699102 55.67589732247250112, -132.59010034959700874 55.67585803285260226, -132.58998900058401205 55.67574562495389756, -132.5897761479880046 55.67560304685510175, -132.58960197510000967 55.67549607739879747, -132.58946632516799014 55.67538636751149994)))</t>
  </si>
  <si>
    <t>4682.214</t>
  </si>
  <si>
    <t>52232.949</t>
  </si>
  <si>
    <t>30519.026</t>
  </si>
  <si>
    <t>17815.332</t>
  </si>
  <si>
    <t>MultiPolygon (((-132.59321628378199875 55.67723891029380212, -132.59321612941900526 55.67719721558899693, -132.59513472560200853 55.67719724256190261, -132.59518590614899836 55.67723856331849674, -132.59520185849999052 55.6772514458122032, -132.59534236748899616 55.67730625852890114, -132.5954068381209936 55.67739556887259766, -132.59541388518900362 55.67740341458399911, -132.59552141591100849 55.67752279626750322, -132.5955891031069882 55.67759407499710278, -132.59557433885700561 55.67767900400190229, -132.59550628318100962 55.677774745900102, -132.59542861976601102 55.67784593582570096, -132.59526388983999823 55.67795537372720105, -132.59511807871899691 55.67804820510210106, -132.59492412382800808 55.67807540908240327, -132.5947592360739975 55.67810269265820011, -132.59452659655801199 55.67817097076279964, -132.59441499979101309 55.67820916846260104, -132.59432286107801247 55.67828861063789958, -132.59421595907301139 55.67839804543900328, -132.59414314133098856 55.67851292110839978, -132.59416252026599636 55.67854577693370288, -132.59415753213599487 55.67861692770139825, -132.59397802184400916 55.67865794459589779, -132.59376945807599668 55.67864394414080209, -132.59338175973999796 55.67865726793600345, -132.59322145865999687 55.67863796917320229, -132.59321628378199875 55.67723891029380212)))</t>
  </si>
  <si>
    <t>17773.596</t>
  </si>
  <si>
    <t>12823.871</t>
  </si>
  <si>
    <t>7115.886</t>
  </si>
  <si>
    <t>36704.455</t>
  </si>
  <si>
    <t>MultiPolygon (((-132.5940479326270065 55.68071957826000329, -132.59514611301099762 55.68078408888799657, -132.59560761396801354 55.68074162375840075, -132.59576511974100299 55.68065266812990188, -132.59572598374700192 55.68049076087220328, -132.59550155976799601 55.68037102737920208, -132.59489387620499201 55.68026706274400084, -132.59392068864900693 55.68023925751659675, -132.59362199635799584 55.68017636830280281, -132.59346923820200459 55.68009286731430052, -132.59322720176800203 55.68019023808739831, -132.59322577617399475 55.67980515648069684, -132.59322145865999687 55.67863796917320229, -132.59338175973999796 55.67865726793600345, -132.59376945807599668 55.67864394414080209, -132.59397802184400916 55.67865794459589779, -132.59415753213599487 55.67861692770139825, -132.59416252026599636 55.67854577693370288, -132.59414314133098856 55.67851292110839978, -132.59421595907301139 55.67839804543900328, -132.59432286107801247 55.67828861063789958, -132.59441499979101309 55.67820916846260104, -132.59452659655801199 55.67817097076279964, -132.5947592360739975 55.67810269265820011, -132.59492412382800808 55.67807540908240327, -132.59511807871899691 55.67804820510210106, -132.59526388983999823 55.67795537372720105, -132.59542861976601102 55.67784593582570096, -132.59550628318100962 55.677774745900102, -132.59557433885700561 55.67767900400190229, -132.5955891031069882 55.67759407499710278, -132.59552141591100849 55.67752279626750322, -132.59541388518900362 55.67740341458399911, -132.5954068381209936 55.67739556887259766, -132.59534236748899616 55.67730625852890114, -132.59520185849999052 55.6772514458122032, -132.59518590614899836 55.67723856331849674, -132.59513472560200853 55.67719724256190261, -132.59675618362399518 55.67719724824790006, -132.59682651638098605 55.67723825661840209, -132.59702865317998999 55.67735611766279646, -132.59705822617900139 55.67740360840439706, -132.59708896917800303 55.67745248845159978, -132.59682961200201134 55.67772127485120137, -132.59685188891799612 55.67796790198430301, -132.59703778415300235 55.67807908227940317, -132.59762113023100483 55.6781855558323997, -132.59820666652601062 55.6782126435752005, -132.60050814246301343 55.67803856639680049, -132.60116355546898603 55.67816757843289821, -132.6015761348629951 55.67814108986360111, -132.60263192182299008 55.67780538108380028, -132.60305164493101415 55.67787206424029733, -132.60418530453401331 55.67840777367830185, -132.60442683324399127 55.67843453958479927, -132.60470929511299687 55.67838225947890152, -132.60550173765699355 55.67775396225479767, -132.60565758788800395 55.6775472362241004, -132.60563242925201166 55.67740393954520073, -132.60560303693500828 55.67723621875320106, -132.60559889848300941 55.67721266420299742, -132.60556532942800345 55.67719685750419956, -132.60560719191499857 55.67719685453670309, -132.60809501289600121 55.67719714576829659, -132.60812050954800156 55.67723552282559751, -132.60735649638900213 55.67723574405840026, -132.60695214829900124 55.67740389564529835, -132.60676070437199314 55.67748350416979974, -132.60660165718599046 55.67759676719789752, -132.60717215629099996 55.67795277651799779, -132.60788102955700651 55.6783543174409985, -132.60831869386498738 55.67857360789570009, -132.60783571868398667 55.67851649198709652, -132.6074899165139982 55.67858191721720118, -132.60735717498900499 55.67865195250340093, -132.6074097801869982 55.67885503126100133, -132.60772963720000917 55.67920832372730189, -132.60823019188299554 55.68004238249759652, -132.60822954818800667 55.68005435569010331, -132.60795089586099493 55.68008904859919994, -132.60758259278500759 55.68014622844970063, -132.60733995070501123 55.68017062651369997, -132.60704431156401029 55.68021697713670193, -132.60688413561999255 55.68027153689109809, -132.60680185747699511 55.68032352597939649, -132.606764062883002 55.68035434026739949, -132.60670459821699296 55.68040293338950164, -132.6066026462239904 55.68049872903220177, -132.60661652412099443 55.68054505688930078, -132.60653550371401366 55.68052859949929712, -132.60622106520099805 55.68050941872559889, -132.60551159661198994 55.68058259698030099, -132.60511488703099303 55.68055994456000235, -132.60450680477899255 55.68046970653769989, -132.60391649413298865 55.68026189470020171, -132.603317124086999 55.68020732661810257, -132.6031603887369954 55.68026893335790106, -132.60306028984498994 55.68045892090059823, -132.60289065160401378 55.68048291901779834, -132.60257289311800832 55.68057327807350276, -132.60237011574301391 55.68063168507970317, -132.6022414744269895 55.68065301812570311, -132.60228340639400813 55.68061990844019959, -132.60249513270900934 55.68032057872449769, -132.60239649874299062 55.68002946164779843, -132.6021784697109922 55.67985229577959672, -132.60180417365000949 55.67989554122620177, -132.60141388294098874 55.68016865588450059, -132.60099162813000362 55.68037030008269994, -132.60069423180900117 55.68043612449719859, -132.60054503737100617 55.68039921004459814, -132.60015001825499326 55.68013833618169883, -132.59997120839699392 55.67994508267519649, -132.59954614691500296 55.67971953948959651, -132.59931952751099971 55.67967920228579715, -132.59906953635800164 55.6797837876138999, -132.59893602098799192 55.67988118312649704, -132.59871498319100169 55.68034197312780265, -132.59794687175599393 55.68060900095139942, -132.597563196404991 55.68081644811790198, -132.59739251997601173 55.68103125463770198, -132.59763085252899373 55.68152624684900331, -132.59760358101900124 55.68198875237529677, -132.59323102564300711 55.68122387912259796, -132.59323003920201245 55.68095717418589885, -132.5940479326270065 55.68071957826000329)))</t>
  </si>
  <si>
    <t>45136.441</t>
  </si>
  <si>
    <t>64192.622</t>
  </si>
  <si>
    <t>38163.867</t>
  </si>
  <si>
    <t>28367.705</t>
  </si>
  <si>
    <t>48821.024</t>
  </si>
  <si>
    <t>21256.124</t>
  </si>
  <si>
    <t>11844.07</t>
  </si>
  <si>
    <t>49645.102</t>
  </si>
  <si>
    <t>2363.768</t>
  </si>
  <si>
    <t>6292.088</t>
  </si>
  <si>
    <t>50418.928</t>
  </si>
  <si>
    <t>51329.222</t>
  </si>
  <si>
    <t>28367.691</t>
  </si>
  <si>
    <t>61844.799</t>
  </si>
  <si>
    <t>84915.004</t>
  </si>
  <si>
    <t>184841.43</t>
  </si>
  <si>
    <t>87842.181</t>
  </si>
  <si>
    <t>61841.069</t>
  </si>
  <si>
    <t>16555.147</t>
  </si>
  <si>
    <t>67843.245</t>
  </si>
  <si>
    <t>27926.241</t>
  </si>
  <si>
    <t>430.068</t>
  </si>
  <si>
    <t>43617.479</t>
  </si>
  <si>
    <t>MultiPolygon (((-132.59100981304200673 55.67945275953100293, -132.59102082083600749 55.67938347422850143, -132.59102836703200978 55.6792756154597015, -132.5909906505820004 55.67915963652300348, -132.5912225857780129 55.67925485941449892, -132.59146768371599023 55.67931033695519716, -132.59159432902001186 55.67936475165559784, -132.59171873694000965 55.67941231698630133, -132.59182823310499089 55.67947477349559904, -132.59190706355300904 55.67950963877670034, -132.59198842408099495 55.67954042446429952, -132.59204330351400358 55.67956687444309694, -132.59208424206400423 55.67957270459260144, -132.59212891487300112 55.67957259544569837, -132.59214752607999799 55.67956666487089734, -132.59216576294099355 55.67955829549679692, -132.59217382651999628 55.67953900795490085, -132.59219887373600955 55.67952752226680246, -132.59222182684601421 55.67951483756719711, -132.59225830276901092 55.67949612509629986, -132.59227438170299251 55.67948599016229849, -132.59229088871001068 55.67945950779049724, -132.5922894162249861 55.67944232151300099, -132.59225200816300116 55.67935451502079758, -132.59218122474601387 55.67928726134589823, -132.59214412825198792 55.6792777469074025, -132.59212427810700774 55.67927217815270069, -132.59198543717999996 55.67920528630180144, -132.5918961641349938 55.67920670083900347, -132.59183193077299734 55.67914814640759857, -132.59179868404399372 55.67911072307809661, -132.59171198660899904 55.67908241976660122, -132.5916093423109885 55.67903836408579821, -132.59155661100800216 55.67902345812760245, -132.59150404631898823 55.67902448621399714, -132.5913882465380027 55.67901252569159709, -132.59130430228000819 55.67899073182469749, -132.59127692054499903 55.67893610624639678, -132.59114245457701031 55.67890207414600212, -132.59109457026400491 55.67890804416290251, -132.59103783264498588 55.67889668964480165, -132.59092021343300871 55.67883422593720155, -132.59087714419899839 55.67881166590910169, -132.59075083888600943 55.67878717636359909, -132.59073150709900801 55.67877509789399681, -132.59063585104800609 55.6787506608808016, -132.59057240025398983 55.67874265680499946, -132.59053558254399263 55.67873012222530349, -132.59046747453601256 55.67872058727959939, -132.59032875057098977 55.67868100678759902, -132.59005114953399129 55.67854567245949937, -132.58999168478601405 55.67852080870360254, -132.58997656273999155 55.67835657724580045, -132.58992903584999112 55.67824951880749751, -132.58982204170300179 55.67818233574689657, -132.58974957144599216 55.67813966300040107, -132.58966728279401082 55.67807701400909792, -132.58966485407100322 55.67807453270629736, -132.58967295825399901 55.67755361803980207, -132.58966970722198653 55.67754880624919878, -132.58966602856901318 55.67754336359890033, -132.5895426432400086 55.67736077827039765, -132.58914062682600843 55.67700670204700231, -132.58880664275199024 55.67682026667049655, -132.58934121083299829 55.67693730316120337, -132.58955062128600844 55.67707334536819985, -132.58975222787100279 55.67731610362810102, -132.59006602061899116 55.67735723614539722, -132.59024374779900768 55.67723833842340042, -132.59026996310601021 55.67699213098499911, -132.58948457746100758 55.67543804309340061, -132.58960197510000967 55.67549607739879747, -132.5897761479880046 55.67560304685510175, -132.58998900058401205 55.67574562495389756, -132.59010034959700874 55.67585803285260226, -132.59016951260699102 55.67589732247250112, -132.5901924710719868 55.67591018966690086, -132.59028899284800218 55.67603341332959843, -132.59059396865899316 55.67631577225539985, -132.5908406578319898 55.6765816960694977, -132.59086106668598859 55.67662089600769804, -132.59093723865399284 55.67676806435000003, -132.59108720104998724 55.67696262291890008, -132.59124206584098715 55.67714352011309842, -132.59136780046299009 55.67732724205779959, -132.5915028548049861 55.67757915999069951, -132.59162374088199954 55.67770808569930097, -132.59171087241600162 55.67785329695019669, -132.59180739274000871 55.67803145280409893, -132.59188482146601018 55.67817658781279988, -132.59194105653401152 55.67825649659619813, -132.59196204022001098 55.67828628290590132, -132.59211878885901115 55.67842168054799856, -132.59234465622100174 55.67850019001409834, -132.59244071127599796 55.67852888569859715, -132.59262097647899736 55.67858273928460022, -132.59265870932799203 55.67858545496739708, -132.59281621616099756 55.67859679443490251, -132.59296974957101156 55.6786077436711011, -132.59301955812000529 55.67861366191490191, -132.59302827987698947 55.67861471294659736, -132.59322145865999687 55.67863796917320229, -132.59322577617399475 55.67980515648069684, -132.59322720176800203 55.68019023808739831, -132.59320954209499632 55.68019734243289776, -132.59296480785400263 55.68024240911299927, -132.59275659316500651 55.68028094676090234, -132.59266451921999419 55.68028666543119698, -132.59214013614800365 55.68031927421169769, -132.59191434545999755 55.6804240622395028, -132.59178928147699139 55.6805653322483991, -132.59171823275198676 55.68074713371719753, -132.59185917568899526 55.68076413640140032, -132.59211772209999936 55.68100758525810079, -132.59165369093798859 55.68091187886859927, -132.59085937371298769 55.68071576529810329, -132.59053620027199827 55.68063597409810228, -132.59019164793599543 55.68055090305139743, -132.590190482547996 55.68055061421500085, -132.59045118022200427 55.680491839088603, -132.59058427073600228 55.68045481119720108, -132.59056336398398912 55.680360454097098, -132.59065942119099191 55.68022175158110088, -132.59071627699700002 55.68009311609719703, -132.59079940759099259 55.67992799185289954, -132.59084666044398659 55.67968174906960144, -132.59089137659000812 55.67962387825870252, -132.59092910815900268 55.67957538646300009, -132.59094878654698846 55.67952159858000272, -132.59100981304200673 55.67945275953100293)),((-132.59323102564300711 55.68122387912259796, -132.59295563100698701 55.68117569869009742, -132.59295075579601075 55.68117484610770163, -132.59280524019800396 55.68114939458509838, -132.59295794921598599 55.68107758043829847, -132.59318818381100868 55.68096933245860214, -132.59323003920201245 55.68095717418589885, -132.59323102564300711 55.68122387912259796)))</t>
  </si>
  <si>
    <t>22839.278</t>
  </si>
  <si>
    <t>16509.234</t>
  </si>
  <si>
    <t>52215.303</t>
  </si>
  <si>
    <t>22839.288</t>
  </si>
  <si>
    <t>44274.996</t>
  </si>
  <si>
    <t>18647.886</t>
  </si>
  <si>
    <t>76235.364</t>
  </si>
  <si>
    <t>6527.437</t>
  </si>
  <si>
    <t>36625.905</t>
  </si>
  <si>
    <t>22827.689</t>
  </si>
  <si>
    <t>39839.542</t>
  </si>
  <si>
    <t>57794.38</t>
  </si>
  <si>
    <t>8123.764</t>
  </si>
  <si>
    <t>2912.744</t>
  </si>
  <si>
    <t>2937.65</t>
  </si>
  <si>
    <t>3021.823</t>
  </si>
  <si>
    <t>MultiPolygon (((-132.60913696487699553 55.67503946184489649, -132.60924085174698916 55.67478298588540042, -132.60921969651801078 55.67449255279159814, -132.60914056633001223 55.67437411927139834, -132.60875925053198898 55.67414350480260055, -132.60778094691099227 55.67377623218519744, -132.60735338502499303 55.67346580450720239, -132.60610771707999334 55.67330974923950038, -132.60600780076600813 55.67324314721179945, -132.6063147061589973 55.67264892838240087, -132.60631258227701323 55.67254866372950062, -132.60637869214099283 55.67259770691050136, -132.60648541699001157 55.67266212315919915, -132.60658694558898674 55.67267996296840238, -132.60676605601901201 55.67269520629100299, -132.60716102524600046 55.67292686829149773, -132.60716375817500534 55.67292999602749859, -132.60777030966801249 55.67318358747959905, -132.60798265429301068 55.6733945983745997, -132.60800670807600454 55.67341849560680345, -132.60814944256898684 55.67362675224300261, -132.60861425868500874 55.67387902744780348, -132.6090638347710069 55.67371413821319948, -132.60917983081401417 55.67367159345150185, -132.60946273449900445 55.67373765200469649, -132.60985000874799766 55.67385723595499769, -132.60994612219201372 55.67400797312539851, -132.61039974630500637 55.67434383561050026, -132.61100705213098649 55.67473535308779731, -132.61111529952199817 55.67476469902000247, -132.61182682231299168 55.67495759871039951, -132.61183644896800615 55.6749569323150979, -132.61186903748100008 55.67485596371270162, -132.61187309405599422 55.67483292807509798, -132.61188214258399398 55.67469427040590091, -132.61178297946099747 55.67455203112469775, -132.61199532014700253 55.67440486806329858, -132.61215218474799826 55.67424086478410317, -132.61227808194701083 55.67410926020760087, -132.61235832337700913 55.67391598913160067, -132.61234443502098657 55.67353596309539654, -132.61223143508098588 55.67339745333080003, -132.61197723841200968 55.67310303211539946, -132.61185139149199586 55.67274730937789684, -132.61173393206300375 55.67268184954450305, -132.61176456168999493 55.67266107719679979, -132.61197552819399448 55.67256434731950065, -132.61214011453398598 55.67256852332430128, -132.61246449400499614 55.67275481987220331, -132.61289797971900839 55.67320491470599819, -132.61355926021900586 55.67365153341250306, -132.61427308948501036 55.67394800614430039, -132.61429651790101047 55.67397096686089952, -132.61448547276600607 55.67420091529810122, -132.61445854788598808 55.67443427719720006, -132.61383187151301399 55.67467525467800016, -132.6136760807389976 55.67488198842399783, -132.613543735327994 55.67493833446650342, -132.61230968901000438 55.67488649353950336, -132.61204648490200952 55.6749444338434003, -132.61182539958801385 55.67505750703310241, -132.61179470064499242 55.67529545685859915, -132.61274969582399308 55.67563237630800188, -132.61292012926099915 55.67577899461620206, -132.61315879890599945 55.67626847000669699, -132.61269131943700472 55.67635474295899911, -132.61233780104498692 55.67652689782099884, -132.6121105373350133 55.67704516772820256, -132.61180674332899798 55.67713184375210034, -132.61171011808499998 55.67715941223629983, -132.61164564766801277 55.67716888252770246, -132.61145111571698862 55.67719745593490188, -132.6104024640249861 55.67719736799870134, -132.6103532024640117 55.67716945343340029, -132.61020023427201409 55.67712583847129793, -132.61013341135401333 55.67710678592730034, -132.61002627995401326 55.67707624061650051, -132.60959165380000968 55.67702314437359945, -132.60813287166701002 55.67703774492240143, -132.60788261220199047 55.67697531047330273, -132.60773507116499559 55.67687818007910039, -132.60773046589400792 55.67669194896579654, -132.6079426392759899 55.67655142925050171, -132.60861892158300179 55.67644782594869923, -132.60978512897901282 55.67614588841480128, -132.6104957537700102 55.67584816423890004, -132.61068333740399794 55.67572111594370199, -132.61075381147401231 55.67562316002850054, -132.61066156737300048 55.67545258184429713, -132.61030580154900349 55.67517291775070021, -132.6099236664049954 55.67515040730430087, -132.60921452492200956 55.67521538516690072, -132.60913696487699553 55.67503946184489649)))</t>
  </si>
  <si>
    <t>27064.525</t>
  </si>
  <si>
    <t>1957.856</t>
  </si>
  <si>
    <t>33805.816</t>
  </si>
  <si>
    <t>91260.013</t>
  </si>
  <si>
    <t>MultiPolygon (((-132.6311904050780015 55.6848689208458012, -132.63128121662998637 55.68491602368810334, -132.63161000840199222 55.6849646636646014, -132.63170880843799182 55.68497927959909788, -132.63185082826100825 55.68500028953859982, -132.63214675479301263 55.68498911872350021, -132.63243406617900177 55.6849368043192996, -132.63263108444300542 55.68481800890489808, -132.63284353540899474 55.68448303593650195, -132.63315694126799826 55.68417903154360005, -132.63365872349899632 55.68389853765209807, -132.63426083865599026 55.68367092445809874, -132.63446363635699754 55.68351657881790118, -132.63446629851401326 55.68323457865140114, -132.63429143363700291 55.68252117266290213, -132.63438762163099227 55.68200175696919985, -132.63449121992900359 55.68175073076339743, -132.63494545263199598 55.68143423060399755, -132.63534294127998692 55.68142940091450299, -132.63554467149299398 55.68149682786110333, -132.63590139644099963 55.68174903229640194, -132.63611921533100713 55.68212326784689736, -132.63614101700798642 55.6823972621674983, -132.63600486431201375 55.6827794455864975, -132.63603318092799555 55.68299052571160246, -132.63607394603201328 55.68309765290769775, -132.63591347513599317 55.68366581803479676, -132.63591971397300995 55.68397802382749973, -132.63605889227901002 55.6842119400521014, -132.63635418400400567 55.68440611856080125, -132.63674387844599778 55.68451348298339809, -132.63783507181500454 55.68466512355689702, -132.63922271295299993 55.684786415180902, -132.64046760028000449 55.68499136168710351, -132.64104683340198676 55.68529901744049937, -132.6411107193050043 55.68533294878889706, -132.64128482581199364 55.68542542199399747, -132.64142158525899617 55.68593586609299706, -132.64105151773898683 55.68636809169200319, -132.64077157106299865 55.68650810269890172, -132.63898125810300144 55.68585222763550036, -132.638474171553014 55.68578495452710087, -132.63782823300300606 55.68583697933480181, -132.63700924002600345 55.68583550046930242, -132.63585444978400574 55.68570521789759908, -132.63547102678600709 55.68572660835670263, -132.63459820700899172 55.68592727424000088, -132.63401928928800544 55.68600997404549702, -132.63363644700899613 55.68600944917349693, -132.63267192591800381 55.6858314649945001, -132.63241460705899044 55.68584843829400199, -132.6316933039869923 55.68618181827080349, -132.63151250141399373 55.68623393785519937, -132.6311951482190068 55.68632542003359731, -132.63119150738700114 55.68632533235270188, -132.6311904050780015 55.6848689208458012)))</t>
  </si>
  <si>
    <t>4199.717</t>
  </si>
  <si>
    <t>MultiPolygon (((-132.62997235206398727 55.68366172932199731, -132.6299223700810046 55.68389951755720091, -132.6295853111739973 55.68418140514020109, -132.62953274221700894 55.68419752495150021, -132.6291162324289985 55.68432524694269858, -132.62886541922898687 55.68435312415000027, -132.62851036260900628 55.68435325925710089, -132.62829866611599527 55.6842717057484009, -132.62840113639998663 55.68406447959589656, -132.62928327221899849 55.68369690814329687, -132.62960602050199554 55.68340668890630241, -132.62997235206398727 55.68366172932199731)))</t>
  </si>
  <si>
    <t>15520.557</t>
  </si>
  <si>
    <t>34041.53</t>
  </si>
  <si>
    <t>MultiPolygon (((-132.58703080044901412 55.70094450185950308, -132.5869350291249873 55.70072732817860128, -132.58689891304700836 55.70062089607750266, -132.58688576371599765 55.70058176025209917, -132.58699121056400827 55.70045126145510039, -132.58710397543299564 55.7004165012468988, -132.58717214004499851 55.70039538580930127, -132.58733007377401236 55.70029547041829687, -132.58731222856599175 55.70006529967089648, -132.58718463588201075 55.69994641851310035, -132.58693103646498912 55.69976087050479663, -132.5868853036969881 55.69972743155719996, -132.58648663048100502 55.69941993919349699, -132.58626200401900519 55.69913041875759774, -132.58599254671500489 55.69870906101630226, -132.58590085132300374 55.69834680365249824, -132.58593589024698645 55.69826292226080255, -132.58600993641599075 55.69808490395980272, -132.58619407968399173 55.69791405101199899, -132.586502999086008 55.69778811008909969, -132.58694246061901367 55.69767428986280322, -132.58740365971200958 55.69765101305360133, -132.58791699330799929 55.69766928659230132, -132.58835159636799972 55.69773066209850043, -132.58870417247601381 55.69777761282630024, -132.58901275899398797 55.6978378648945025, -132.5891609615939899 55.69791311911389897, -132.58946392109999124 55.69817594260150173, -132.58956693875100541 55.69823025857130006, -132.58996558647498887 55.69844054523269961, -132.59025609832900727 55.69844313009389936, -132.5903242503669901 55.69844373448749764, -132.59063322516800554 55.69849029200690183, -132.59091197564799813 55.69857765065609811, -132.59098010500699161 55.69862275873939694, -132.59108810887499885 55.69869422161419692, -132.59138897716098882 55.69885845714679817, -132.59176792282599422 55.69900420773490168, -132.5919444568000074 55.69903058482900349, -132.59165196606400627 55.69933997348719856, -132.59158159210801387 55.69960495712250292, -132.59044129747999818 55.69964136560579959, -132.59016936253701147 55.69948286983289876, -132.58962385355300739 55.69957385404830319, -132.58963745005999613 55.6999573273210018, -132.5901478823199966 55.70165407906579702, -132.58976372618201367 55.70186971522979746, -132.58967067938701234 55.70172924288269911, -132.5893372365740106 55.70151543155510154, -132.58906368793199704 55.70141442009079924, -132.58861905507100687 55.70136391500030015, -132.58820561180800723 55.70141224989369988, -132.58779834991298685 55.70158660309230214, -132.58720141526799807 55.70195642262469704, -132.58715147309899862 55.70166024091250279, -132.58694166746099086 55.70135990985620111, -132.58701478424700326 55.7011716224604001, -132.58700905366001166 55.70114916347750267, -132.5870256168279866 55.70113064718339757, -132.58703080044901412 55.70094450185950308)))</t>
  </si>
  <si>
    <t>39940.136</t>
  </si>
  <si>
    <t>309.533</t>
  </si>
  <si>
    <t>83683.461</t>
  </si>
  <si>
    <t>2.66</t>
  </si>
  <si>
    <t>5473.599</t>
  </si>
  <si>
    <t>32433.154</t>
  </si>
  <si>
    <t>MultiPolygon (((-132.62486324668898874 55.68353300832220043, -132.62499275972101032 55.68357446080550233, -132.62503225802498719 55.68358710221259855, -132.62527644519099113 55.68366525629040353, -132.6254409560110048 55.68367489507519963, -132.62576701954199621 55.68362294067760132, -132.6261343593079971 55.68347824149250158, -132.62690233133901074 55.68303032204460123, -132.62776272727799665 55.68275018695239709, -132.62845729316700272 55.68269042446230088, -132.62881389771101226 55.68276466202109987, -132.62909331238799382 55.68300801481220219, -132.62903753280301089 55.68328134978649757, -132.62886533554600987 55.68355916406599704, -132.62861304830900622 55.68375141012430163, -132.62803512668600092 55.68397920490480146, -132.62766053497298913 55.68426372959289949, -132.62754526153500478 55.68435128532630074, -132.62751467012299145 55.68437452074199712, -132.62745035713101061 55.68442338581220241, -132.62479578654600232 55.68442343183860288, -132.6247957270510085 55.68433749227320106, -132.62479572643400161 55.68433739704160246, -132.62479520501798902 55.68349736795570237, -132.62486324668898874 55.68353300832220043)))</t>
  </si>
  <si>
    <t>7575.456</t>
  </si>
  <si>
    <t>30168.643</t>
  </si>
  <si>
    <t>67.603</t>
  </si>
  <si>
    <t>21596.945</t>
  </si>
  <si>
    <t>MultiPolygon (((-132.60621070716800318 55.68369696290289994, -132.60606363661099749 55.68359412578580248, -132.60601073395901039 55.68353258331249833, -132.60587166197899478 55.68337754086780222, -132.60580654749500695 55.68330893455640052, -132.6057065391460128 55.68318355351379978, -132.60566658700500398 55.68311964376069767, -132.60606470990600769 55.6831163293193967, -132.60631464231499876 55.6831142381663966, -132.60679711660100111 55.68301442674989943, -132.60751621735900585 55.68294406296219989, -132.60814021596300449 55.68298512843659864, -132.60876899551300312 55.68320695119390251, -132.60901695920699694 55.68335423999889855, -132.60965655531899188 55.68353508093530024, -132.61018627324298791 55.68347947487009719, -132.61030682529099067 55.68343466686930299, -132.6103315207259925 55.68348416444469962, -132.61036523103899754 55.68367049143240166, -132.61039281391600753 55.68382544085670105, -132.61041314013900205 55.68400188065069756, -132.61041317764698988 55.68408950749110176, -132.6104515706319944 55.68424830888270094, -132.61051458152400073 55.68435800796940072, -132.60711882690299035 55.6838438119971002, -132.60622181977899459 55.68370796172310122, -132.60621070716800318 55.68369696290289994)))</t>
  </si>
  <si>
    <t>1596.777</t>
  </si>
  <si>
    <t>21527.308</t>
  </si>
  <si>
    <t>20077.018</t>
  </si>
  <si>
    <t>11022.767</t>
  </si>
  <si>
    <t>15125.724</t>
  </si>
  <si>
    <t>3941.533</t>
  </si>
  <si>
    <t>18492.241</t>
  </si>
  <si>
    <t>18051.432</t>
  </si>
  <si>
    <t>41881.971</t>
  </si>
  <si>
    <t>1253.488</t>
  </si>
  <si>
    <t>20534.406</t>
  </si>
  <si>
    <t>MultiPolygon (((-132.62479469022400735 55.68267021327029909, -132.62500150693401224 55.68258849161289703, -132.62507352175001074 55.68256003466900239, -132.62513494923999247 55.6825595542692966, -132.62607195213999489 55.68255221872789917, -132.62649184428099147 55.68243535063690075, -132.626611339054989 55.68231590255820151, -132.62658865287198751 55.68207749223849845, -132.62634649221701011 55.68189195627920185, -132.62588949207400901 55.68176753248329902, -132.62525622993899788 55.68171005669120177, -132.6249613881680034 55.68150843130410266, -132.62493532243300365 55.68149060669900052, -132.62489936285200542 55.68146601598090228, -132.62479383940700473 55.68130006961929723, -132.62479346585200801 55.68069992389960277, -132.62504169457400849 55.6807455450742026, -132.62509831867998855 55.68075595203470129, -132.62600421202000689 55.68092243924230189, -132.62678256727400594 55.68098938006259857, -132.62760204651300455 55.68096902866280118, -132.62838993434098711 55.68086077338600148, -132.62825534923700843 55.68136344068869903, -132.6283063192450129 55.68181293001679677, -132.62881389771101226 55.68276466202109987, -132.62845729316700272 55.68269042446230088, -132.62776272727799665 55.68275018695239709, -132.62690233133901074 55.68303032204460123, -132.6261343593079971 55.68347824149250158, -132.62576701954199621 55.68362294067760132, -132.6254409560110048 55.68367489507519963, -132.62527644519099113 55.68366525629040353, -132.62503225802498719 55.68358710221259855, -132.62499275972101032 55.68357446080550233, -132.62486324668898874 55.68353300832220043, -132.62479520501798902 55.68349736795570237, -132.62479469022400735 55.68267021327029909)))</t>
  </si>
  <si>
    <t>31181.265</t>
  </si>
  <si>
    <t>14924.879</t>
  </si>
  <si>
    <t>36324.042</t>
  </si>
  <si>
    <t>1021.403</t>
  </si>
  <si>
    <t>19046.781</t>
  </si>
  <si>
    <t>MultiPolygon (((-132.60263192182299008 55.67780538108380028, -132.6015761348629951 55.67814108986360111, -132.60116355546898603 55.67816757843289821, -132.60050814246301343 55.67803856639680049, -132.59820666652601062 55.6782126435752005, -132.59762113023100483 55.6781855558323997, -132.59703778415300235 55.67807908227940317, -132.59685188891799612 55.67796790198430301, -132.59682961200201134 55.67772127485120137, -132.59708896917800303 55.67745248845159978, -132.59705822617900139 55.67740360840439706, -132.59702865317998999 55.67735611766279646, -132.59682651638098605 55.67723825661840209, -132.59675618362399518 55.67719724824790006, -132.59885114556499275 55.67719721219440032, -132.60076648530500165 55.67719714925600272, -132.60556532942800345 55.67719685750419956, -132.60559889848300941 55.67721266420299742, -132.60560303693500828 55.67723621875320106, -132.60563242925201166 55.67740393954520073, -132.60565758788800395 55.6775472362241004, -132.60550173765699355 55.67775396225479767, -132.60470929511299687 55.67838225947890152, -132.60442683324399127 55.67843453958479927, -132.60418530453401331 55.67840777367830185, -132.60305164493101415 55.67787206424029733, -132.60263192182299008 55.67780538108380028)))</t>
  </si>
  <si>
    <t>46395.769</t>
  </si>
  <si>
    <t>28327.583</t>
  </si>
  <si>
    <t>2717.603</t>
  </si>
  <si>
    <t>14784.764</t>
  </si>
  <si>
    <t>7966.357</t>
  </si>
  <si>
    <t>49666.552</t>
  </si>
  <si>
    <t>5549.589</t>
  </si>
  <si>
    <t>3572.882</t>
  </si>
  <si>
    <t>12144.323</t>
  </si>
  <si>
    <t>7783.218</t>
  </si>
  <si>
    <t>5374.529</t>
  </si>
  <si>
    <t>9014.164</t>
  </si>
  <si>
    <t>1034.437</t>
  </si>
  <si>
    <t>MultiPolygon (((-132.61171011808499998 55.67715941223629983, -132.61180674332899798 55.67713184375210034, -132.6121105373350133 55.67704516772820256, -132.61233780104498692 55.67652689782099884, -132.61269131943700472 55.67635474295899911, -132.61315879890599945 55.67626847000669699, -132.61445858215299154 55.67675623871309654, -132.61471597379198784 55.67673383952639909, -132.61514648362199864 55.67658151663130184, -132.61512418559900084 55.6765101233968025, -132.61458720856398941 55.67612210129620109, -132.61435429176100342 55.6757778060192976, -132.61436514464099901 55.67555611549269656, -132.61445874291800351 55.67549942965310095, -132.61477798481101331 55.6755186313394006, -132.61548738432000505 55.67580137237410298, -132.61576476506499489 55.67593520999810153, -132.61596764221400235 55.67613687028470082, -132.61608289381300096 55.67635418689229709, -132.61612772230199653 55.67666672451319698, -132.61603595253700405 55.67707629057999696, -132.61600874124201255 55.67719773197219979, -132.61145111571698862 55.67719745593490188, -132.61164564766801277 55.67716888252770246, -132.61171011808499998 55.67715941223629983)))</t>
  </si>
  <si>
    <t>1734.269</t>
  </si>
  <si>
    <t>16349.511</t>
  </si>
  <si>
    <t>26453.447</t>
  </si>
  <si>
    <t>20439.744</t>
  </si>
  <si>
    <t>35387.267</t>
  </si>
  <si>
    <t>45578.733</t>
  </si>
  <si>
    <t>MultiPolygon (((-132.60786267584501275 55.69404491227560072, -132.60808770233100518 55.69397021283410254, -132.60855746326498661 55.69398528017310213, -132.60883071727900528 55.69391921009089685, -132.6092070124099962 55.69362952007600143, -132.60924281125198831 55.69284945535429898, -132.60936538449499267 55.69226456091359978, -132.60963177675898805 55.69191640317389869, -132.61013649443398776 55.69207141637809855, -132.61089484263700911 55.69199041558240282, -132.61165870267399214 55.69206279348860278, -132.61184582136201016 55.69213288565870101, -132.6119045124669924 55.69264816731160295, -132.61212641974501025 55.6932223862210023, -132.61276381697399529 55.69366878106890084, -132.6127057686850037 55.69402150793609962, -132.61212206603300956 55.69391784528159661, -132.61159278093398939 55.69395156364510058, -132.61079489209700455 55.6942375820258988, -132.61041422042899285 55.69486676727250085, -132.61005679723999151 55.6949978161432, -132.60961183711000899 55.694961066829201, -132.60927340970499699 55.69510597538999974, -132.60892224090301283 55.69518504675210124, -132.60850114331398686 55.69516219429600312, -132.60808934659999636 55.6949751403300013, -132.60786267584501275 55.69404491227560072)))</t>
  </si>
  <si>
    <t>15735.602</t>
  </si>
  <si>
    <t>4351.619</t>
  </si>
  <si>
    <t>17.095</t>
  </si>
  <si>
    <t>55767.375</t>
  </si>
  <si>
    <t>3548.359</t>
  </si>
  <si>
    <t>MultiPolygon (((-132.62701312997398873 55.69625919076190002, -132.62703325078999228 55.69568983540860074, -132.62695978188600066 55.69559371645679846, -132.62674105813201209 55.69530756663110083, -132.62942054495201205 55.69531790094139723, -132.62944620628098846 55.6953682083593975, -132.62959600966598828 55.69556731580919973, -132.62975517527200964 55.69577882946069991, -132.63008722206299694 55.69641418004420075, -132.63010103648400673 55.69662238856800229, -132.62997659129700878 55.69674454688139775, -132.6296876509879894 55.6968543455234979, -132.62895426697801327 55.69690557803750153, -132.6282344750140112 55.69681179704419804, -132.62779939453599809 55.69658629167710018, -132.62747223936298724 55.6964931284152982, -132.62701312997398873 55.69625919076190002)))</t>
  </si>
  <si>
    <t>3209.369</t>
  </si>
  <si>
    <t>19627.815</t>
  </si>
  <si>
    <t>11331.808</t>
  </si>
  <si>
    <t>17994.174</t>
  </si>
  <si>
    <t>54580.049</t>
  </si>
  <si>
    <t>32803.505</t>
  </si>
  <si>
    <t>49243.949</t>
  </si>
  <si>
    <t>MultiPolygon (((-132.61041422042899285 55.69486676727250085, -132.61079489209700455 55.6942375820258988, -132.61159278093398939 55.69395156364510058, -132.61212206603300956 55.69391784528159661, -132.6127057686850037 55.69402150793609962, -132.61348607467400029 55.69420354798170081, -132.61399800139699323 55.69445169483329749, -132.61426025579899601 55.6947907688064987, -132.61430807811601085 55.69499381383820236, -132.61418919348000145 55.69526659560160198, -132.61404835659701007 55.69616895536989887, -132.61354153402800193 55.69644658160839867, -132.61305547550000483 55.69649436384909791, -132.61237770930000579 55.696461083117903, -132.61195838140699266 55.69637254640009871, -132.61182483920799768 55.69629197564489687, -132.61125786815600236 55.69610630292619646, -132.61056617925498813 55.6956950248442979, -132.610215888438006 55.69538529122539927, -132.61005679723999151 55.6949978161432, -132.61041422042899285 55.69486676727250085)))</t>
  </si>
  <si>
    <t>5581.638</t>
  </si>
  <si>
    <t>22785.576</t>
  </si>
  <si>
    <t>22851.249</t>
  </si>
  <si>
    <t>MultiPolygon (((-132.63119550050399198 55.69902485154329952, -132.63101378390300056 55.69887767037109683, -132.63120102317398619 55.69887767118879651, -132.63119851542001015 55.69556600946970093, -132.63122371992798776 55.69558651762039858, -132.63123159219099989 55.69559292183309651, -132.63125420922699504 55.69593932079570209, -132.63127443504600933 55.69624907324229923, -132.63145236727899601 55.69630260662650301, -132.6322031825449983 55.69614198905070168, -132.6329584338809866 55.69617853870259694, -132.63300283411800251 55.6965129751622996, -132.63294708060900007 55.69678631165459848, -132.63308513716799553 55.69724475046459844, -132.63303091404299039 55.69746059700320018, -132.63257414892399311 55.69786468957629921, -132.63222130209101124 55.69837097266459836, -132.63221069274999309 55.69858719072389874, -132.63245578291798665 55.69921358162820013, -132.63272967244699885 55.69948697844380092, -132.63290703445099439 55.69956242190850304, -132.63318749531299545 55.6995894477386031, -132.63368870273998823 55.69951979456960345, -132.63378073967399473 55.69970402549019894, -132.63369965483900614 55.70001821769680106, -132.63335662649998881 55.70033840110750134, -132.63291043896799692 55.70052627497400266, -132.63243192359999512 55.70065362152470101, -132.63161225860500281 55.70066580219859986, -132.63129397025099365 55.7006028508095028, -132.63119550050399198 55.69902485154329952)))</t>
  </si>
  <si>
    <t>50137.572</t>
  </si>
  <si>
    <t>26655.427</t>
  </si>
  <si>
    <t>3273.306</t>
  </si>
  <si>
    <t>59286.077</t>
  </si>
  <si>
    <t>49190.545</t>
  </si>
  <si>
    <t>21092.252</t>
  </si>
  <si>
    <t>23857.696</t>
  </si>
  <si>
    <t>40795.814</t>
  </si>
  <si>
    <t>51687.344</t>
  </si>
  <si>
    <t>15858.53</t>
  </si>
  <si>
    <t>46927.645</t>
  </si>
  <si>
    <t>37539.837</t>
  </si>
  <si>
    <t>MultiPolygon (((-132.61477826304800942 55.70625719234750051, -132.61499739015800969 55.70622349990169653, -132.61540470479098985 55.70604358571719672, -132.61603170136601193 55.70563008904809976, -132.61647602693901149 55.70551620511459845, -132.61696263589300315 55.70545197838389839, -132.61764011971700938 55.70550165976570156, -132.61799073310498898 55.70562517337990016, -132.61820662835700091 55.70588991247500132, -132.61819048200499083 55.70612798865460036, -132.61807412318697175 55.70634956463252507, -132.61797577279099869 55.70653684811939854, -132.61798969391699643 55.70673958650760227, -132.61820829915200193 55.70708375323030026, -132.61864114735399767 55.70739417744059807, -132.61689616475999287 55.70785223854849733, -132.61594536053701177 55.70810188893599957, -132.61483543135000218 55.70826201774629993, -132.61344782965301192 55.70596907456509683, -132.6141247959139946 55.70621591454489874, -132.61477826304800942 55.70625719234750051)))</t>
  </si>
  <si>
    <t>MultiPolygon (((-132.5919444568000074 55.69903058482900349, -132.5921783017030009 55.6990653558090969, -132.59263830322299782 55.69908587004189826, -132.59314803032501118 55.69906026806239652, -132.59353507427900354 55.6990780799386016, -132.5938160626780018 55.69909631868949873, -132.59407338600200887 55.69908216904249798, -132.59425506083999835 55.6989988975746968, -132.59436085479501344 55.69885470466559951, -132.59438804596601358 55.69871513289560028, -132.5944805179410082 55.69891053258459834, -132.59444825843800686 55.69902525208259902, -132.59429118278501392 55.69909504557269742, -132.59442325930498896 55.69922765167260081, -132.59436390396299998 55.69979666694560194, -132.5944251021219884 55.70003817751720021, -132.5947058385970081 55.70022960541510315, -132.59571636821300444 55.70050414794869909, -132.59503158661999578 55.7005473811025027, -132.59413346304199877 55.70041619764249674, -132.59337106474899315 55.70011097763669738, -132.59297467865098952 55.69989388139830311, -132.59224227663000306 55.69990654997349822, -132.5917848581219971 55.69961770937720047, -132.59158159210801387 55.69960495712250292, -132.59165196606400627 55.69933997348719856, -132.5919444568000074 55.69903058482900349)))</t>
  </si>
  <si>
    <t>18735.373</t>
  </si>
  <si>
    <t>10436.038</t>
  </si>
  <si>
    <t>51672.11</t>
  </si>
  <si>
    <t>44.195</t>
  </si>
  <si>
    <t>101.723</t>
  </si>
  <si>
    <t>45541.377</t>
  </si>
  <si>
    <t>1448.839</t>
  </si>
  <si>
    <t>22596.394</t>
  </si>
  <si>
    <t>26931.751</t>
  </si>
  <si>
    <t>MultiPolygon (((-132.60820615490300156 55.70988273720850259, -132.60607324312098854 55.70949990627460124, -132.60644924111599607 55.70922663397050201, -132.6078032996319962 55.70865251741390267, -132.60869571048701232 55.70811268509989844, -132.60939777852900079 55.70797370022980033, -132.60960124069799804 55.70815893132520102, -132.6100975779700093 55.7084507716339985, -132.61063466520900533 55.70867177093649758, -132.61116527044501368 55.70877497119919752, -132.61230499740199207 55.70876847107089702, -132.61371773618398606 55.70852885479109773, -132.61307049726900686 55.70950622611910319, -132.61298305290401345 55.71004762303599733, -132.61236431135799307 55.7103324710590968, -132.61162141117199553 55.71036708353280176, -132.60972875650799097 55.71006306828039811, -132.60820615490300156 55.70988273720850259)))</t>
  </si>
  <si>
    <t>13337.69</t>
  </si>
  <si>
    <t>27693.025</t>
  </si>
  <si>
    <t>8020.138</t>
  </si>
  <si>
    <t>7647.926</t>
  </si>
  <si>
    <t>10884.369</t>
  </si>
  <si>
    <t>2202.607</t>
  </si>
  <si>
    <t>20938.732</t>
  </si>
  <si>
    <t>9127.44</t>
  </si>
  <si>
    <t>84303.663</t>
  </si>
  <si>
    <t>61730.003</t>
  </si>
  <si>
    <t>MultiPolygon (((-132.62173868912398689 55.70652900502369675, -132.62364412097198851 55.70599439159509814, -132.62594600833128311 55.7050441246305823, -132.62602212748498687 55.70501270106120018, -132.62796804282601215 55.70350424605150153, -132.63032514948199037 55.70184316890350118, -132.63051360924998789 55.70204740576129865, -132.63093250060700257 55.70233848358760298, -132.63100985227100637 55.70252806674280066, -132.63099085964299206 55.70269493638350156, -132.63045925985400686 55.70317504884820181, -132.63032474009199291 55.70349151914710006, -132.63046452381499307 55.70370354944739688, -132.63072857562900708 55.70380163986349942, -132.63124240475099214 55.70380602258050118, -132.63175842099201418 55.70372827864210308, -132.63282898364499829 55.70340060185350239, -132.63424443370200834 55.70286501978699789, -132.63479917227499527 55.70260688182440134, -132.63526347282899565 55.70228498977940035, -132.63545958400200675 55.70202105281570226, -132.63572749588101374 55.70142642587789794, -132.636182743491986 55.70107981077340042, -132.63658045584799083 55.70089151715600195, -132.63822292880999498 55.70038245958200207, -132.63942776170401316 55.69973824886979941, -132.63985720413700164 55.69963236374640303, -132.64120752054600416 55.69953476553010319, -132.64108308208699327 55.69965692499869903, -132.64060620866499107 55.69990753911360315, -132.63895393428398961 55.70060496192469657, -132.63832161134700982 55.70104865762169766, -132.63813971008499948 55.70132640946290081, -132.63794820557799881 55.70214895719789894, -132.6377428549239994 55.70239638778399893, -132.63736648655398653 55.7026943849717, -132.63668507590298873 55.70297610921880249, -132.63545100175198854 55.70325587870379991, -132.6342088751819972 55.70347257909300254, -132.63338765525298868 55.70372298456120319, -132.63263093261400627 55.70409987321180267, -132.63171902846198691 55.70502306748279864, -132.63121915306601295 55.70522143510820001, -132.630422268341988 55.70546654618539861, -132.62954706861100362 55.70555764664329956, -132.62884395140798688 55.70555985213859884, -132.62809469846101251 55.70565475478790063, -132.62651776415899008 55.70587673446669896, -132.62440733141198734 55.70628299006219919, -132.62347876972398808 55.70637356228809978, -132.62257186800599129 55.7065601508831989, -132.62211144829100817 55.70673141785319871, -132.62118517709100729 55.70727653402639845, -132.62080343166800844 55.70740739456329749, -132.61937314873100036 55.70758122702630288, -132.61884464398801242 55.70757938859129865, -132.61700559904900842 55.70798513532390217, -132.61594536053701177 55.70810188893599957, -132.61689616475999287 55.70785223854849733, -132.61864114735399767 55.70739417744059807, -132.62150020697998798 55.70659590969329855, -132.62173868912398689 55.70652900502369675)))</t>
  </si>
  <si>
    <t>315.328</t>
  </si>
  <si>
    <t>64146.331</t>
  </si>
  <si>
    <t>1656.681</t>
  </si>
  <si>
    <t>75447.619</t>
  </si>
  <si>
    <t>12573.798</t>
  </si>
  <si>
    <t>26469.024</t>
  </si>
  <si>
    <t>MultiPolygon (((-132.61267229048999639 55.70738616292540257, -132.61245421067499706 55.70720354827280119, -132.61198769263899067 55.70706257713609943, -132.61183441087899837 55.70681480553970033, -132.611437125447992 55.70662514161590195, -132.61198369379098949 55.70631775693460241, -132.61238663783800007 55.70594340546559664, -132.61255786797400447 55.70588739477140194, -132.61277667441399331 55.70586465813939725, -132.61317330153198668 55.70590096252860235, -132.61344782965301192 55.70596907456509683, -132.61483543135000218 55.70826201774629993, -132.61278519726099034 55.70822776034550117, -132.61237295609899434 55.70787368546159968, -132.61267229048999639 55.70738616292540257)))</t>
  </si>
  <si>
    <t>26584.771</t>
  </si>
  <si>
    <t>3685.835</t>
  </si>
  <si>
    <t>13358.626</t>
  </si>
  <si>
    <t>14002.67</t>
  </si>
  <si>
    <t>19790.668</t>
  </si>
  <si>
    <t>15449.59</t>
  </si>
  <si>
    <t>761.822</t>
  </si>
  <si>
    <t>52715.454</t>
  </si>
  <si>
    <t>1396.714</t>
  </si>
  <si>
    <t>82530.751</t>
  </si>
  <si>
    <t>9565.24</t>
  </si>
  <si>
    <t>38344.465</t>
  </si>
  <si>
    <t>112918.131</t>
  </si>
  <si>
    <t>124225.795</t>
  </si>
  <si>
    <t>7458.552</t>
  </si>
  <si>
    <t>39387.284</t>
  </si>
  <si>
    <t>16046.807</t>
  </si>
  <si>
    <t>MultiPolygon (((-132.61932534818600971 55.70791486630569977, -132.61987181421000059 55.70796888426720272, -132.62018199579100042 55.70815501852460017, -132.62047741232100861 55.70816852697829802, -132.62075991467298763 55.70812167671520143, -132.6212455450840082 55.70791503155739832, -132.62196484910998606 55.70749409257089724, -132.62249020026800395 55.70725220136999667, -132.62302816117400539 55.70708159793399972, -132.62433531786899721 55.70679714500609947, -132.62483316980200243 55.7066754741988035, -132.625694676665006 55.70655418648409807, -132.62634346625600301 55.70640917564200123, -132.62756067262699844 55.70604173762730227, -132.62853012119501273 55.70587205066129854, -132.62862828298000295 55.70745827453600185, -132.62819776507299707 55.70790330447370309, -132.62776768298499519 55.70801708770459726, -132.62729745669400927 55.70799451508869993, -132.62644315692600117 55.70793516853699856, -132.6254582983040109 55.70795408311960273, -132.62505431000599287 55.70783012970240122, -132.62483527422600105 55.70768038968260072, -132.62469549470299057 55.70764905967460123, -132.62436885889599125 55.70771470732169917, -132.62418660378901336 55.70781991921609944, -132.62403087896001352 55.70802120740830077, -132.6240119159529911 55.7083660396305973, -132.62356640538499164 55.70852376184009813, -132.62289903687300807 55.70899717452890343, -132.62244638210299286 55.70923971014870091, -132.62178820935500312 55.7093709372564021, -132.62111539133599081 55.70968548519169872, -132.62062396469900705 55.70974696170719653, -132.62051457420000133 55.70984732700920006, -132.62046627684401301 55.71001941202469965, -132.62064322744498668 55.71065070976170119, -132.62063461530598829 55.71079027839739695, -132.6204995001990028 55.71094518603909762, -132.61839446417400268 55.71060114824710041, -132.6177177456750087 55.71034063157490124, -132.61747545430299056 55.7101550815959996, -132.61509942298499709 55.70854086380600023, -132.61522679861499796 55.70852605543989711, -132.61776998523799875 55.70822997856050307, -132.61932534818600971 55.70791486630569977)))</t>
  </si>
  <si>
    <t>44692.565</t>
  </si>
  <si>
    <t>MultiPolygon (((-132.62418660378901336 55.70781991921609944, -132.62436885889599125 55.70771470732169917, -132.62469549470299057 55.70764905967460123, -132.62483527422600105 55.70768038968260072, -132.62505431000599287 55.70783012970240122, -132.6254582983040109 55.70795408311960273, -132.62644315692600117 55.70793516853699856, -132.62729745669400927 55.70799451508869993, -132.62699624104800478 55.70820213042900093, -132.62665173526099238 55.7083908292968033, -132.62657890555800577 55.70865604480209754, -132.62623455999801081 55.70883856051940342, -132.62589004176899721 55.70902725632289787, -132.62562115338900526 55.7092536940320997, -132.62438489666701003 55.70874163727960138, -132.62417512085198723 55.70860840842640016, -132.6240119159529911 55.7083660396305973, -132.62403087896001352 55.70802120740830077, -132.62418660378901336 55.70781991921609944)))</t>
  </si>
  <si>
    <t>72.744</t>
  </si>
  <si>
    <t>2857.927</t>
  </si>
  <si>
    <t>10547.176</t>
  </si>
  <si>
    <t>140083.299</t>
  </si>
  <si>
    <t>MultiPolygon (((-132.62372456332599313 55.68479094122169926, -132.62353840710301256 55.68450456323859754, -132.62325066562399911 55.68439254998499877, -132.62187799406999034 55.68443818882529683, -132.62122569607700484 55.68436683308890167, -132.62084363883201377 55.68415816020669951, -132.62072747937000372 55.68379298934699762, -132.62075987141099631 55.68367004569279999, -132.62095809857899553 55.6835074777000969, -132.62124614989301108 55.68342782814860215, -132.62181425694600989 55.68338618854200206, -132.62222936364798898 55.68344728072599992, -132.62295085855998877 55.6836479234145969, -132.62335709013601104 55.68367882136440272, -132.62370797729400351 55.68360518120090319, -132.62427101651201156 55.68339098231589901, -132.62439014915500479 55.68328522872700148, -132.62462532718700459 55.68340838470130194, -132.62466492361900805 55.6834291258029026, -132.62479520501798902 55.68349736795570237, -132.62479572643400161 55.68433739704160246, -132.6247957270510085 55.68433749227320106, -132.62479578654600232 55.68442343183860288, -132.62745035713101061 55.68442338581220241, -132.627295661190999 55.68454092229359986, -132.62721890050300999 55.6845992436219035, -132.62714894236100349 55.68467804834259738, -132.62718073175500422 55.68475772512930178, -132.62726678058899665 55.68480228105759977, -132.62761510994801029 55.6848244332119009, -132.62939507814300555 55.68459049782499903, -132.62956290740498844 55.68452892122910214, -132.629850764238995 55.68442330435399867, -132.62990653674799546 55.68442330142310226, -132.63091528378200223 55.68442324704690094, -132.63119006758600449 55.68442323082469869, -132.63119023185100787 55.68464083386960084, -132.6311904050780015 55.6848689208458012, -132.63119150738700114 55.68632533235270188, -132.6311918490170001 55.68677753093299998, -132.63119198835900647 55.68696272089140109, -132.63119212808300063 55.68714635129690294, -132.63119217871999922 55.68721478068430031, -132.63119226859700461 55.68733334067230345, -132.63119231812999033 55.68739759087969787, -132.63119249781701114 55.68763322765700252, -132.63114486755100074 55.68764203279260272, -132.63091089428300506 55.68768525750159881, -132.63019571282799802 55.68781737957220201, -132.62906225405498617 55.68797472054789921, -132.62841664973601041 55.68801300358239814, -132.6269186552910071 55.68784683777249711, -132.62638132625900766 55.6876423398648015, -132.62524827641499314 55.68670161028209975, -132.62417668652099678 55.68618034151059959, -132.62335386533800374 55.685600961724802, -132.62327577650100352 55.68544147581110337, -132.62329480842899443 55.68509389448649927, -132.62365327032699724 55.68491901217259965, -132.62372456332599313 55.68479094122169926)))</t>
  </si>
  <si>
    <t>97967.581</t>
  </si>
  <si>
    <t>42064.119</t>
  </si>
  <si>
    <t>39284.899</t>
  </si>
  <si>
    <t>45069.582</t>
  </si>
  <si>
    <t>12722.714</t>
  </si>
  <si>
    <t>16986.765</t>
  </si>
  <si>
    <t>67673.102</t>
  </si>
  <si>
    <t>55816.766</t>
  </si>
  <si>
    <t>7687.401</t>
  </si>
  <si>
    <t>2722.746</t>
  </si>
  <si>
    <t>54302.15</t>
  </si>
  <si>
    <t>MultiPolygon (((-132.59903874175799388 55.68729813318829969, -132.59905858076700724 55.6872264302976987, -132.59914837786300268 55.68690223698099828, -132.59923088512499589 55.68653467815690306, -132.59927255132899404 55.68627543096219767, -132.59938910298299675 55.68555012095200141, -132.59945764362998943 55.6855137713736994, -132.59963564539398817 55.68544140058659764, -132.59978381874699949 55.68539923445940332, -132.59989739549300225 55.68535609375680195, -132.60006630323900367 55.68531061586809727, -132.60024105764298952 55.68527685983499964, -132.60051198591600041 55.68527902465739743, -132.60075086396000188 55.68531654370269734, -132.60086502301601286 55.68534324359430343, -132.60101389892699331 55.68538474349760037, -132.6011523732740045 55.6854699445542991, -132.60130205402799675 55.68553672043319835, -132.60144898192100982 55.68559756968100061, -132.60158051895200515 55.68564575140519679, -132.60171676223998816 55.68566633604280014, -132.60204378792099078 55.68567744711040035, -132.60230789386699257 55.68565641332129701, -132.60260299830099484 55.68558870312359943, -132.60285940289298878 55.68551936820109916, -132.60297147913200888 55.6855234377545969, -132.60318048486399789 55.68549077022589699, -132.60332831798100983 55.68543456797709723, -132.60339329808900288 55.68537480144709662, -132.60349827594998828 55.68529985986329933, -132.60355470336600092 55.6852364526789998, -132.60364705308001021 55.68514059773200131, -132.60367338070000187 55.68509319524999768, -132.60374509540599774 55.68502863098670019, -132.60384896870598936 55.68494254418649803, -132.60389696984199759 55.68487515782940278, -132.60393553053299343 55.68483480773730321, -132.60406901971299476 55.68476308725480095, -132.60414033477599105 55.68477104258860066, -132.60424788530437468 55.68477103120621052, -132.60425811862722867 55.68907981400457885, -132.60385934050898982 55.68913806263069688, -132.60348721647000048 55.68915395450459727, -132.60259977603200809 55.68899537660350063, -132.60122778072698679 55.68905345801270101, -132.60006818096999837 55.68920889684100217, -132.59914631143499264 55.68947646215629987, -132.59887892880067284 55.68952311660792986, -132.5987411440783319 55.68945692747627874, -132.59839131506308263 55.68754026706639593, -132.59847427866799308 55.68757860654900327, -132.59903874175799388 55.68729813318829969)),((-132.60159093485799531 55.68971724596030271, -132.6021135419860002 55.68974785997740184, -132.60243292722398678 55.68976641833820196, -132.60318911099199113 55.68999520673389725, -132.60418012386799091 55.69013363932089788, -132.60426067062721245 55.69015434412227705, -132.60426187792816677 55.690662683174601, -132.60244010901681122 55.69123383911883707, -132.60040041654966103 55.6902540100714134, -132.60101895454999976 55.68989617667960346, -132.60159093485799531 55.68971724596030271)))</t>
  </si>
  <si>
    <t>69904.953</t>
  </si>
  <si>
    <t>80003.268</t>
  </si>
  <si>
    <t>26458.716</t>
  </si>
  <si>
    <t>565.317</t>
  </si>
  <si>
    <t>73484.742</t>
  </si>
  <si>
    <t>1450.532</t>
  </si>
  <si>
    <t>98309.586</t>
  </si>
  <si>
    <t>49178.714</t>
  </si>
  <si>
    <t>104105.255</t>
  </si>
  <si>
    <t>16365.418</t>
  </si>
  <si>
    <t>MultiPolygon (((-132.62275172036905246 55.70007442304021339, -132.62516353725899876 55.70051203668629825, -132.62270786500801023 55.70006646567640018, -132.62275172036905246 55.70007442304021339)))</t>
  </si>
  <si>
    <t>0.012</t>
  </si>
  <si>
    <t>MultiPolygon (((-132.61842454868568097 55.70415207646453837, -132.61796224673099687 55.70380953716330197, -132.61852312858499658 55.70422511853040248, -132.61842454868568097 55.70415207646453837)),((-132.61848798113439329 55.70296014809741081, -132.61870854674199904 55.70292610230890062, -132.61837260099099467 55.70297795780039962, -132.61848798113439329 55.70296014809741081)),((-132.61858760185708661 55.70108822343109978, -132.61840985335601317 55.70106158096960058, -132.61968943097198803 55.70125337497719897, -132.61858760185708661 55.70108822343109978)),((-132.62150020697998798 55.70659590969329855, -132.61864114735399767 55.70739417744059807, -132.61820829915200193 55.70708375323030026, -132.61798969391699643 55.70673958650760227, -132.61797577279099869 55.70653684811939854, -132.61807412318697175 55.70634956463252507, -132.61830760201397084 55.70634956463252507, -132.62155597928503425 55.70634956463252507, -132.62173868912398689 55.70652900502369675, -132.62150020697998798 55.70659590969329855)),((-132.62275172036905246 55.70007442304021339, -132.62516353725899876 55.70051203668629825, -132.62270786500801023 55.70006646567640018, -132.62275172036905246 55.70007442304021339)))</t>
  </si>
  <si>
    <t>MultiPolygon (((-132.62150020697998798 55.70659590969329855, -132.61864114735399767 55.70739417744059807, -132.61820829915200193 55.70708375323030026, -132.61798969391699643 55.70673958650760227, -132.61797577279099869 55.70653684811939854, -132.61807412318697175 55.70634956463252507, -132.61830760201397084 55.70634956463252507, -132.62155597928503425 55.70634956463252507, -132.62173868912398689 55.70652900502369675, -132.62150020697998798 55.70659590969329855)))</t>
  </si>
  <si>
    <t>16676.18</t>
  </si>
  <si>
    <t>16180.716</t>
  </si>
  <si>
    <t>1743.682</t>
  </si>
  <si>
    <t>24848.428</t>
  </si>
  <si>
    <t>58017.79</t>
  </si>
  <si>
    <t>MultiPolygon (((-132.60025206249599705 55.69670253549350036, -132.59989032008800791 55.69659080567309672, -132.59968492555600506 55.69652736577660335, -132.59968024770500961 55.69526372483569787, -132.59330386308400307 55.69526376628780184, -132.59328295794898622 55.69526376555450042, -132.59327816333674832 55.69396780522656343, -132.59788392018762693 55.69016475207946115, -132.5978646135010024 55.690280604086702, -132.59791437518100565 55.69056342080539679, -132.59846656286998723 55.6907745214784029, -132.59921072607099291 55.69073557007160247, -132.5998843718460023 55.69057260081439864, -132.60038607837699942 55.69026230491660101, -132.60040041654966103 55.6902540100714134, -132.60244010901681122 55.69123383911883707, -132.60095193226962351 55.69687392159737982, -132.60065751102999343 55.69676634840350005, -132.60025206249599705 55.69670253549350036)),((-132.5987411440783319 55.68945692747627874, -132.59887892880067284 55.68952311660792986, -132.59860259029807139 55.68957133373069723, -132.5987411440783319 55.68945692747627874)))</t>
  </si>
  <si>
    <t>55337.682</t>
  </si>
  <si>
    <t>118215.574</t>
  </si>
  <si>
    <t>119435.906</t>
  </si>
  <si>
    <t>116591.082</t>
  </si>
  <si>
    <t>58017.881</t>
  </si>
  <si>
    <t>69379.184</t>
  </si>
  <si>
    <t>70349.374</t>
  </si>
  <si>
    <t>25927.019</t>
  </si>
  <si>
    <t>6605.227</t>
  </si>
  <si>
    <t>97144.652</t>
  </si>
  <si>
    <t>128145.414</t>
  </si>
  <si>
    <t>7880.306</t>
  </si>
  <si>
    <t>47875.078</t>
  </si>
  <si>
    <t>64821.728</t>
  </si>
  <si>
    <t>50875.697</t>
  </si>
  <si>
    <t>16888.535</t>
  </si>
  <si>
    <t>MultiPolygon (((-132.60229770495499224 55.6979417837550983, -132.60156207815799689 55.69719051813869726, -132.60111827096901038 55.69693469705359945, -132.60095193226962351 55.69687392159737982, -132.60244010901681122 55.69123383911883707, -132.60426187792816677 55.690662683174601, -132.60738366934575083 55.69154225523841717, -132.60755554255700872 55.69171221242370251, -132.60770933715801334 55.69196033743430263, -132.60725291125200442 55.69213397137009736, -132.60654514308998841 55.69247004402190271, -132.60615892742799815 55.69276785303299704, -132.60585716065799033 55.69316806719699997, -132.60572142775998827 55.69357810708199708, -132.60558849328501196 55.69393034174169799, -132.60540867792599329 55.6942022351192989, -132.60490073339099126 55.69437508033580286, -132.60405275097198796 55.6944413880669984, -132.60314397327599067 55.69444880020559907, -132.60256149061800102 55.69457716386489921, -132.60256794657200885 55.69496056750539736, -132.60272243124100555 55.69544743930909902, -132.60332952079198776 55.69584742147939949, -132.60367625184301232 55.69658310221419839, -132.60385871911799427 55.69676738657310011, -132.60416359341098769 55.69707529470660035, -132.60471974119698757 55.69746711730449817, -132.60515298427401376 55.69775586010310064, -132.60589398431798713 55.69778203617939738, -132.60684364892898657 55.69751192333269785, -132.6069580355919868 55.69752815493770015, -132.60855002988299134 55.69745720881749662, -132.60945170289699035 55.69781284137550159, -132.60974697511699105 55.69800709462649735, -132.60983988312199244 55.69815576276530322, -132.60983786486301028 55.69840765713279751, -132.60954728881000619 55.69857488641549992, -132.60869061663899515 55.69852358877840004, -132.6082520185260023 55.69860737090149883, -132.60800557234199459 55.69873829858899938, -132.60797273822399234 55.69875574226369963, -132.60792243696698733 55.69878246546620204, -132.60786907701299242 55.69887639822299974, -132.60560934153500057 55.69887615450959828, -132.6039709261559949 55.69887616279500264, -132.60381217445799962 55.69880494895149781, -132.60371674016300858 55.69876213880409921, -132.60333670067299749 55.69859165437220128, -132.60270708139000817 55.69821646511510238, -132.60229770495499224 55.6979417837550983)))</t>
  </si>
  <si>
    <t>32067.488</t>
  </si>
  <si>
    <t>26154.664</t>
  </si>
  <si>
    <t>43462.018</t>
  </si>
  <si>
    <t>74493.095</t>
  </si>
  <si>
    <t>54881.953</t>
  </si>
  <si>
    <t>102162.302</t>
  </si>
  <si>
    <t>643.271</t>
  </si>
  <si>
    <t>139601.944</t>
  </si>
  <si>
    <t>108596.257</t>
  </si>
  <si>
    <t>94576.695</t>
  </si>
  <si>
    <t>51177.142</t>
  </si>
  <si>
    <t>117050.569</t>
  </si>
  <si>
    <t>MultiPolygon (((-132.59326959602000784 55.69165013605019965, -132.59324605364901117 55.68528641565649906, -132.59324434264701154 55.68482246573339722, -132.59324286237099955 55.68442281589319975, -132.59324167852699361 55.68410281985269705, -132.59324110945900088 55.68394896732370114, -132.59360109962099727 55.68400932692740213, -132.59445405286999176 55.68409510650749894, -132.59471875273999331 55.68442467107949767, -132.59472241609600474 55.68464307350419773, -132.59472512335901229 55.68480807203930283, -132.5949042267480138 55.68505678393339764, -132.59554574976098706 55.6850234523544998, -132.59576781168701132 55.68502182915130305, -132.5960353144089936 55.68501974593380055, -132.59629994455198698 55.6850121648275973, -132.59664216498501332 55.68500253109839804, -132.59717597045400339 55.68500523208440001, -132.59720595772100182 55.68514168812669851, -132.59724891245801359 55.68524909384999688, -132.59737123096599021 55.68539287508109936, -132.59774747876400625 55.68548701394760059, -132.59794707701101402 55.68553418312289693, -132.59798940797401201 55.68554605243299704, -132.59804542870099908 55.68571822397390036, -132.5980480716000045 55.6857922637689029, -132.59801843130500743 55.68584010218739877, -132.5977735232310124 55.68594523849910161, -132.59770167491601001 55.68640941194040295, -132.59772338428300031 55.68699557612279705, -132.59803670197300107 55.68737639180550048, -132.59839131506308263 55.68754026706639593, -132.5987411440783319 55.68945692747627874, -132.59860259029807139 55.68957133373069723, -132.5984620529050062 55.68959585549900027, -132.59793791548798936 55.68984074703119802, -132.59788392018762693 55.69016475207946115, -132.59327816333674832 55.69396780522656343, -132.59326959540999269 55.69165193637479661, -132.59326959602000784 55.69165013605019965)))</t>
  </si>
  <si>
    <t>1064.661</t>
  </si>
  <si>
    <t>179950.812</t>
  </si>
  <si>
    <t>71125.113</t>
  </si>
  <si>
    <t>10756.119</t>
  </si>
  <si>
    <t>1874.415</t>
  </si>
  <si>
    <t>67646.272</t>
  </si>
  <si>
    <t>9350.582</t>
  </si>
  <si>
    <t>4287.885</t>
  </si>
  <si>
    <t>79737.744</t>
  </si>
  <si>
    <t>767.066</t>
  </si>
  <si>
    <t>59903.618</t>
  </si>
  <si>
    <t>9622.562</t>
  </si>
  <si>
    <t>31647.156</t>
  </si>
  <si>
    <t>20748.741</t>
  </si>
  <si>
    <t>45659.251</t>
  </si>
  <si>
    <t>104764.224</t>
  </si>
  <si>
    <t>MultiPolygon (((-132.6050424193570052 55.68476208721140353, -132.60524198982000144 55.68474228629239775, -132.60554888238999638 55.68472599052309846, -132.60564500917300279 55.68474792049030242, -132.60588683169498836 55.68476339408989872, -132.60592852934300367 55.68475699222300079, -132.60603281379599139 55.68478258398440062, -132.6060515913839879 55.68478719238029839, -132.60630519455699527 55.68478186677229758, -132.60648323829099127 55.68480986366959939, -132.60658721677199878 55.68471074743379745, -132.60666331835901133 55.68463821002499969, -132.60751484764401198 55.68454811069499755, -132.60807193251798708 55.68448915549750211, -132.60884215760100346 55.68468928740320223, -132.60908553959600908 55.68493887864600111, -132.60909056171399811 55.68502123693379957, -132.60912063398600935 55.68551796531509979, -132.60882699260798745 55.68601220088969939, -132.60838949216199012 55.68631641551429823, -132.60771241347600835 55.68626462291540236, -132.6076758459880125 55.68626190416500066, -132.60701495817801288 55.68617191397920152, -132.60638385364200076 55.68625605020469749, -132.60616336076500943 55.68645486087000052, -132.60611585330801176 55.68649773869380226, -132.60599944775501058 55.68677806756190307, -132.60585327013799883 55.68688425551420096, -132.60541689970199286 55.68691345479039967, -132.60502391219600327 55.68709534831980079, -132.6050975642899914 55.68741464410520337, -132.60557174484000598 55.68765343750219898, -132.60599430716999336 55.68788561582299934, -132.60603220768899746 55.68790648381700237, -132.60611973581799816 55.68795123209240217, -132.60628481695499659 55.68822872575629646, -132.60640379910799425 55.68851898633089803, -132.60641005018399596 55.6885342745443026, -132.60646008623601233 55.68856534158749838, -132.60674514791799083 55.68874206227459922, -132.60698971883900299 55.6887597764032023, -132.60725515358799953 55.68877887873959764, -132.60773468176000733 55.68865626730310225, -132.60818638402798797 55.68857653545990161, -132.60855729303000317 55.68858235113980015, -132.60880607665200159 55.68872349598569826, -132.60881116884200992 55.68872541707249724, -132.60898930484898983 55.68879132729980341, -132.609132654559005 55.6888444341841975, -132.60951767649299882 55.68882144440679838, -132.60982104139799276 55.68863807486030026, -132.60997049989501306 55.68846687730650302, -132.61027107378700407 55.68834149157260072, -132.61044812597299369 55.68838035126270114, -132.61055849816099794 55.68847612015880344, -132.610626899240998 55.68875652378159913, -132.61043297560701149 55.68893692323030109, -132.61020729087499603 55.68936005159490321, -132.61020728225400944 55.6893939342329034, -132.61010017017900964 55.68937828353109865, -132.60955767583300258 55.68929926296900135, -132.60910217685500356 55.68945135435379967, -132.6087449728919978 55.68943129057559815, -132.60859917781999684 55.68940126068739715, -132.60840881136900293 55.68936194263940109, -132.60828892623101183 55.68933728152170204, -132.60794633400200837 55.68928140108349822, -132.60748260198698745 55.68934647268829963, -132.60713502489400639 55.68938450017549968, -132.60644890781600225 55.68927375233180044, -132.60574363144098697 55.68906630279010272, -132.60461967302501307 55.68902700256389693, -132.60425811862722867 55.68907981400457885, -132.60424788530437468 55.68477103120621052, -132.60466895826300515 55.68477098664280334, -132.6050424193570052 55.68476208721140353)),((-132.60589254534801285 55.69068826959139784, -132.60648496635599258 55.69093630457749811, -132.6065565494560019 55.69096620328829772, -132.60725084033299481 55.69141090699069707, -132.60738366934575083 55.69154225523841717, -132.60426187792816677 55.690662683174601, -132.60426067062721245 55.69015434412227705, -132.60498870576799391 55.69034148787749672, -132.60589254534801285 55.69068826959139784)))</t>
  </si>
  <si>
    <t>16625.332</t>
  </si>
  <si>
    <t>13422.598</t>
  </si>
  <si>
    <t>MultiPolygon (((-132.57943457383615282 55.71056972516885963, -132.57944167285398862 55.71060651851040291, -132.57942174486800013 55.71050323419549954, -132.57943457383615282 55.71056972516885963)),((-132.57909508780625174 55.71012544829417124, -132.5793192600010002 55.71026112222819648, -132.57906526896999821 55.71010740127979943, -132.57909508780625174 55.71012544829417124)),((-132.5794682823139965 55.71550907978891587, -132.57952159994098906 55.71550452321940128, -132.57945809455299013 55.71550995044359667, -132.5794682823139965 55.71550907978891587)),((-132.57946638267301864 55.71552466924885039, -132.57945809455299013 55.71550995044359667, -132.57948869861201047 55.71556429994419801, -132.57946638267301864 55.71552466924885039)))</t>
  </si>
  <si>
    <t>MultiPolygon (((-132.57909508780625174 55.71012544829417124, -132.5793192600010002 55.71026112222819648, -132.57906526896999821 55.71010740127979943, -132.57909508780625174 55.71012544829417124)))</t>
  </si>
  <si>
    <t>MultiPolygon (((-132.57943457383615282 55.71056972516885963, -132.57944167285398862 55.71060651851040291, -132.57942174486800013 55.71050323419549954, -132.57943457383615282 55.71056972516885963)),((-132.57909508780625174 55.71012544829417124, -132.5793192600010002 55.71026112222819648, -132.57906526896999821 55.71010740127979943, -132.57909508780625174 55.71012544829417124)))</t>
  </si>
  <si>
    <t>MultiPolygon (((-132.58868174031800891 55.70800462074279835, -132.58867884388774883 55.708003131910381, -132.58867884388774883 55.7080031319103739, -132.58868174031800891 55.70800462074279835)))</t>
  </si>
  <si>
    <t>MultiPolygon (((-132.59464442569742459 55.70632596304031381, -132.59422458058401162 55.70623840918690206, -132.59484167457699755 55.70636709701790323, -132.59464442569742459 55.70632596304031381)),((-132.59396382020699434 55.70882917460539829, -132.59486598493975862 55.70860221835473425, -132.59486598493975862 55.70860221835474135, -132.59396382020699434 55.70882917460539829)),((-132.58868174031800891 55.70800462074279835, -132.58867884388774883 55.708003131910381, -132.58867884388774883 55.7080031319103739, -132.58868174031800891 55.70800462074279835)),((-132.58870877430771884 55.70735451378916281, -132.58876203907999525 55.70738376293859773, -132.58870877430771884 55.70735451378916991, -132.58870877430771884 55.70735451378916281)),((-132.58905393053299804 55.7050807874978986, -132.58882200812661267 55.70490063887255161, -132.58882200812661267 55.7049006388725445, -132.58905393053299804 55.7050807874978986)))</t>
  </si>
  <si>
    <t>MultiPolygon (((-132.58868174031800891 55.70800462074279835, -132.58867884388774883 55.708003131910381, -132.58867884388774883 55.7080031319103739, -132.58868174031800891 55.70800462074279835)),((-132.58870877430771884 55.70735451378916281, -132.58876203907999525 55.70738376293859773, -132.58870877430771884 55.70735451378916991, -132.58870877430771884 55.70735451378916281)),((-132.58905393053299804 55.7050807874978986, -132.58882200812661267 55.70490063887255161, -132.58882200812661267 55.7049006388725445, -132.58905393053299804 55.7050807874978986)))</t>
  </si>
  <si>
    <t>MultiPolygon (((-132.58905393053299804 55.7050807874978986, -132.58882200812661267 55.70490063887255161, -132.58882200812661267 55.7049006388725445, -132.58905393053299804 55.7050807874978986)))</t>
  </si>
  <si>
    <t>MultiPolygon (((-132.59396382020699434 55.70882917460539829, -132.59486598493975862 55.70860221835473425, -132.59486598493975862 55.70860221835474135, -132.59396382020699434 55.70882917460539829)))</t>
  </si>
  <si>
    <t>MultiPolygon (((-132.59464442569742459 55.70632596304031381, -132.59422458058401162 55.70623840918690206, -132.59484167457699755 55.70636709701790323, -132.59464442569742459 55.70632596304031381)),((-132.59396382020699434 55.70882917460539829, -132.59486598493975862 55.70860221835473425, -132.59486598493975862 55.70860221835474135, -132.59396382020699434 55.70882917460539829)))</t>
  </si>
  <si>
    <t>MultiPolygon (((-132.59464442569742459 55.70632596304031381, -132.59422458058401162 55.70623840918690206, -132.59484167457699755 55.70636709701790323, -132.59464442569742459 55.70632596304031381)),((-132.58905393053299804 55.7050807874978986, -132.58882200812661267 55.70490063887255161, -132.58882200812661267 55.7049006388725445, -132.58905393053299804 55.7050807874978986)))</t>
  </si>
  <si>
    <t>MultiPolygon (((-132.56653036812247137 55.70214034856019225, -132.56648706560099527 55.70206891249330283, -132.56653036812247137 55.70214034856018515, -132.56653036812247137 55.70214034856019225)))</t>
  </si>
  <si>
    <t>MultiPolygon (((-132.58602482647708598 55.70686379721601611, -132.58547746356993002 55.70666776929751762, -132.58746744278300866 55.70738044360899721, -132.58602482647708598 55.70686379721601611)),((-132.58867884388774883 55.708003131910381, -132.58746744278300866 55.70738044360899721, -132.58867884388774883 55.7080031319103739, -132.58867884388774883 55.708003131910381)))</t>
  </si>
  <si>
    <t>MultiPolygon (((-132.58882200812661267 55.70490063887255161, -132.58882200812661267 55.7049006388725445, -132.5883942162689948 55.70456834620500075, -132.58882200812661267 55.70490063887255161)),((-132.5862834797064238 55.70492739305089458, -132.58646486325000069 55.70490163791949811, -132.58606569634901007 55.70495831668859665, -132.5862834797064238 55.70492739305089458)),((-132.58602482647708598 55.70686379721601611, -132.58543659860200137 55.70665313426380294, -132.58746744278300866 55.70738044360899721, -132.58602482647708598 55.70686379721601611)),((-132.58867884388774883 55.708003131910381, -132.58746744278300866 55.70738044360899721, -132.58867884388774883 55.7080031319103739, -132.58867884388774883 55.708003131910381)),((-132.58851367461801374 55.7072473791909033, -132.58870877430771884 55.70735451378916281, -132.58870877430771884 55.70735451378916991, -132.58851367461801374 55.7072473791909033)))</t>
  </si>
  <si>
    <t>0.004</t>
  </si>
  <si>
    <t>MultiPolygon (((-132.58882200812661267 55.70490063887255161, -132.58882200812661267 55.7049006388725445, -132.5883942162689948 55.70456834620500075, -132.58882200812661267 55.70490063887255161)),((-132.5862834797064238 55.70492739305089458, -132.58646486325000069 55.70490163791949811, -132.58606569634901007 55.70495831668859665, -132.5862834797064238 55.70492739305089458)),((-132.58602482647708598 55.70686379721601611, -132.58543659860200137 55.70665313426380294, -132.58746744278300866 55.70738044360899721, -132.58602482647708598 55.70686379721601611)),((-132.58867884388774883 55.708003131910381, -132.58746744278300866 55.70738044360899721, -132.58867884388774883 55.7080031319103739, -132.58867884388774883 55.708003131910381)),((-132.58354996491499378 55.70215380992829779, -132.58313606376253801 55.70196890017106028, -132.58313606376253801 55.70196890017105318, -132.58354996491499378 55.70215380992829779)),((-132.58851367461801374 55.7072473791909033, -132.58870877430771884 55.70735451378916281, -132.58870877430771884 55.70735451378916991, -132.58851367461801374 55.7072473791909033)))</t>
  </si>
  <si>
    <t>0.008</t>
  </si>
  <si>
    <t>MultiPolygon (((-132.58882200812661267 55.70490063887255161, -132.58882200812661267 55.7049006388725445, -132.5883942162689948 55.70456834620500075, -132.58882200812661267 55.70490063887255161)),((-132.5862834797064238 55.70492739305089458, -132.58646486325000069 55.70490163791949811, -132.58606569634901007 55.70495831668859665, -132.5862834797064238 55.70492739305089458)),((-132.58354996491499378 55.70215380992829779, -132.58313606376253801 55.70196890017106028, -132.58313606376253801 55.70196890017105318, -132.58354996491499378 55.70215380992829779)))</t>
  </si>
  <si>
    <t>MultiPolygon (((-132.58354996491499378 55.70215380992829779, -132.58313606376253801 55.70196890017106028, -132.58313606376253801 55.70196890017105318, -132.58354996491499378 55.70215380992829779)))</t>
  </si>
  <si>
    <t>MultiPolygon (((-132.5862834797064238 55.70492739305089458, -132.58646486325000069 55.70490163791949811, -132.58606569634901007 55.70495831668859665, -132.5862834797064238 55.70492739305089458),(-132.58882200812661267 55.70490063887255161, -132.58882200812661267 55.7049006388725445, -132.5883942162689948 55.70456834620500075, -132.58882200812661267 55.70490063887255161)))</t>
  </si>
  <si>
    <t>FIDD</t>
  </si>
  <si>
    <t>Neighbor_2</t>
  </si>
  <si>
    <t>Acre</t>
  </si>
  <si>
    <t>FTYPE</t>
  </si>
  <si>
    <t>CSC</t>
  </si>
  <si>
    <t>SSIZEC</t>
  </si>
  <si>
    <t>VOLC</t>
  </si>
  <si>
    <t>TTSOURCE</t>
  </si>
  <si>
    <t>Harvest</t>
  </si>
  <si>
    <t>FACTSID</t>
  </si>
  <si>
    <t>FACTSID_2</t>
  </si>
  <si>
    <t>PCT_YR</t>
  </si>
  <si>
    <t>SC_SI</t>
  </si>
  <si>
    <t>FIDD_2</t>
  </si>
  <si>
    <t>Stand_IP_2</t>
  </si>
  <si>
    <t>Neighbor_1</t>
  </si>
  <si>
    <t>Acre_2</t>
  </si>
  <si>
    <t>Intersec_A</t>
  </si>
  <si>
    <t>Int_A_ac</t>
  </si>
  <si>
    <t>9_12_1</t>
  </si>
  <si>
    <t>H</t>
  </si>
  <si>
    <t>SC_V_SI_80</t>
  </si>
  <si>
    <t>AH</t>
  </si>
  <si>
    <t>PCT</t>
  </si>
  <si>
    <t>15.761</t>
  </si>
  <si>
    <t>MultiPolygon (((-132.62750304364158183 55.70780527348339461, -132.62783935172109295 55.70799812690484742, -132.62776768298499519 55.70801708770459726, -132.62729745669400927 55.70799451508869993, -132.62644315692600117 55.70793516853699856, -132.6254582983040109 55.70795408311960273, -132.62505431000599287 55.70783012970240122, -132.62483527422600105 55.70768038968260072, -132.62469549470299057 55.70764905967460123, -132.62436885889599125 55.70771470732169917, -132.62418660378901336 55.70781991921609944, -132.62403087896001352 55.70802120740830077, -132.6240119159529911 55.7083660396305973, -132.62356640538499164 55.70852376184009813, -132.62289903687300807 55.70899717452890343, -132.62244638210299286 55.70923971014870091, -132.62178820935500312 55.7093709372564021, -132.62111539133599081 55.70968548519169872, -132.62062396469900705 55.70974696170719653, -132.62051457420000133 55.70984732700920006, -132.62046627684401301 55.71001941202469965, -132.62064322744498668 55.71065070976170119, -132.62063461530598829 55.71079027839739695, -132.6204995001990028 55.71094518603909762, -132.61839446417400268 55.71060114824710041, -132.6177177456750087 55.71034063157490124, -132.61747545430299056 55.7101550815959996, -132.61732370812617887 55.71005198894047084, -132.61732378979834834 55.70973823342451681, -132.61737210061892256 55.70956614963698428, -132.61780488657532828 55.70890585811480378, -132.61791428138963056 55.70880549521059066, -132.61845033505451852 55.70843517063894978, -132.61914045455711175 55.70815783256792741, -132.61959631147485084 55.70806342872185013, -132.61975908103971733 55.70798733385499446, -132.61982974728852014 55.70796472596779125, -132.61987181421000059 55.70796888426720272, -132.62018199579100042 55.70815501852460017, -132.62047741232100861 55.70816852697829802, -132.62075991467298763 55.70812167671520143, -132.6212455450840082 55.70791503155739832, -132.62196484910998606 55.70749409257089724, -132.62249020026800395 55.70725220136999667, -132.62302816117400539 55.70708159793399972, -132.62433531786899721 55.70679714500609947, -132.62483316980200243 55.7066754741988035, -132.62496443213450448 55.70665699435956242, -132.62502388913495111 55.70666297881763995, -132.6258560554417727 55.7069022386740258, -132.6265293520388866 55.70726761294021401, -132.62675568055533404 55.70749572534766969, -132.62750304364158183 55.70780527348339461)))</t>
  </si>
  <si>
    <t>15_12_1_1</t>
  </si>
  <si>
    <t>27.891</t>
  </si>
  <si>
    <t>9_1_1</t>
  </si>
  <si>
    <t>5.002</t>
  </si>
  <si>
    <t>MultiPolygon (((-132.6044294186699517 55.70661778240799578, -132.60497613067900602 55.70670830735569723, -132.60595038905299248 55.70672232078739938, -132.60661304579599573 55.70660491060859698, -132.60701338929899862 55.70650435856629912, -132.60705376120600363 55.70644721034120295, -132.60636952296900404 55.70593465717030313, -132.60634498216427346 55.70590932430371822, -132.60689522890638159 55.7058377492438126, -132.60873463280501028 55.7057535021013166, -132.60944397665099359 55.70610119213240097, -132.60997183901301355 55.7064809368765026, -132.61008304120301204 55.70702680322229838, -132.60951197064301255 55.70752015555419945, -132.60715239876199689 55.70762822708240236, -132.60574351751199629 55.70719420932479693, -132.60441734489941723 55.70662499209213792, -132.6044294186699517 55.70661778240799578)))</t>
  </si>
  <si>
    <t>890_21_21_24_8</t>
  </si>
  <si>
    <t>A</t>
  </si>
  <si>
    <t>25_21_24_760_10</t>
  </si>
  <si>
    <t>10.851</t>
  </si>
  <si>
    <t>6.988</t>
  </si>
  <si>
    <t>MultiPolygon (((-132.60284457045403883 55.70749557684302289, -132.60307191223071754 55.70733876235901505, -132.60398460880747962 55.70693213866287152, -132.60421034144118835 55.70674860132795203, -132.60441734489941723 55.70662499209213792, -132.60574351751199629 55.70719420932479693, -132.60715239876199689 55.70762822708240236, -132.60682356435299312 55.70777320285100132, -132.60617388270401307 55.70830146489589652, -132.60553387033800732 55.70847657428949873, -132.60530653181498906 55.70863339330109909, -132.60498269739798616 55.70912616997320299, -132.6046465234379923 55.70918346028049939, -132.60392923826299238 55.70916894606170189, -132.60322833776899643 55.70891088900150123, -132.60277004866799189 55.70829350906110022, -132.60268878684200899 55.70772051811000125, -132.60263936854690314 55.70769762990005347, -132.60284457045403883 55.70749557684302289)))</t>
  </si>
  <si>
    <t>890_764_750_21_21_760_10</t>
  </si>
  <si>
    <t>11.449</t>
  </si>
  <si>
    <t>MultiPolygon (((-132.61130526321881007 55.7060363660511868, -132.61190328681618666 55.70636297702947104, -132.611437125447992 55.70662514161590195, -132.61097091335000187 55.70647322260339962, -132.61083837781600892 55.70635432682320243, -132.61060958870487525 55.70585675269271775, -132.61130526321881007 55.7060363660511868)))</t>
  </si>
  <si>
    <t>44_46_14_660_5</t>
  </si>
  <si>
    <t>0.835</t>
  </si>
  <si>
    <t>MultiPolygon (((-132.61251289964820899 55.70821737102566118, -132.61046006325000235 55.70813904652730031, -132.6101030284669946 55.7078949698048973, -132.61021385687899965 55.70756461918890068, -132.61052709999799504 55.70727984476059902, -132.61061644041100749 55.70684799580190116, -132.61035995112700903 55.70647336844280062, -132.60995863665098682 55.7060755722767027, -132.6095255766459502 55.70574332944327267, -132.61032657693436931 55.70578368304078509, -132.61060958870487525 55.70585675269271775, -132.61083837781600892 55.70635432682320243, -132.61097091335000187 55.70647322260339962, -132.611437125447992 55.70662514161590195, -132.61183441087899837 55.70681480553970033, -132.61198769263899067 55.70706257713609943, -132.61245421067499706 55.70720354827280119, -132.61263532983167579 55.70735521298271209, -132.61264997476897065 55.70742250828778452, -132.61237295609899434 55.70787368546159968, -132.61256393724548275 55.70803771960837736, -132.61251289964820899 55.70821737102566118)))</t>
  </si>
  <si>
    <t>43_16_44_800_14</t>
  </si>
  <si>
    <t>6.2</t>
  </si>
  <si>
    <t>MultiPolygon (((-132.6119880188087734 55.70901680528468347, -132.61130861773466449 55.70940999084169931, -132.61049997405353906 55.70965395151410604, -132.61012924332285934 55.70987821734181011, -132.60975618489922567 55.71006747407583504, -132.60972875650799097 55.71006306828039811, -132.60820615490300156 55.70988273720850259, -132.60607324312098854 55.70949990627460124, -132.60644924111599607 55.70922663397050201, -132.6078032996319962 55.70865251741390267, -132.60869571048701232 55.70811268509989844, -132.60939777852900079 55.70797370022980033, -132.60960124069799804 55.70815893132520102, -132.6100975779700093 55.7084507716339985, -132.61063466520900533 55.70867177093649758, -132.61116527044501368 55.70877497119919752, -132.61220876747617581 55.70876901989257846, -132.6119880188087734 55.70901680528468347)))</t>
  </si>
  <si>
    <t>11.249</t>
  </si>
  <si>
    <t>MultiPolygon (((-132.61257928063122336 55.70798371116873682, -132.61256393724548275 55.70803771960837736, -132.61237295609899434 55.70787368546159968, -132.61264997476897065 55.70742250828778452, -132.61268986835273154 55.70760582425832297, -132.61256421714341514 55.70792664338067368, -132.61257928063122336 55.70798371116873682)),((-132.61207877962760904 55.70645882254304126, -132.61255861932042421 55.70700271865917586, -132.61263532983167579 55.70735521298271209, -132.61245421067499706 55.70720354827280119, -132.61198769263899067 55.70706257713609943, -132.61183441087899837 55.70681480553970033, -132.611437125447992 55.70662514161590195, -132.61190328681618666 55.70636297702947104, -132.61207877962760904 55.70645882254304126)))</t>
  </si>
  <si>
    <t>16_46_660_5</t>
  </si>
  <si>
    <t>0.91</t>
  </si>
  <si>
    <t>MultiPolygon (((-132.60490986451898721 55.71117187397827308, -132.60348309331331507 55.71085541455745016, -132.6026369618859917 55.71057616639531318, -132.60198152675459937 55.71016476865999323, -132.6015789773746576 55.70966026010723482, -132.60146750139747951 55.7091105134390645, -132.60165766425510014 55.70856769196490177, -132.60183966193415017 55.70838160470957945, -132.60205327053199653 55.70843780908830212, -132.6027367615699859 55.70879977890550094, -132.60322833776899643 55.70891088900150123, -132.60392923826299238 55.70916894606170189, -132.6046465234379923 55.70918346028049939, -132.60468183044301327 55.70948771076209738, -132.60486999217999937 55.70970019181699939, -132.60507091485899878 55.70980052642799762, -132.60549045116300704 55.70988635604540207, -132.60568555654600686 55.71002223911680318, -132.60570743829001117 55.71046326806010285, -132.60586202426799218 55.71066176926299818, -132.60616342213199914 55.71081227488990351, -132.60553098232298908 55.71088613965910241, -132.60530585357400923 55.71096083802279963, -132.60517107012199745 55.71110203674550121, -132.60516525508620589 55.71120317055409288, -132.60490986451898721 55.71117187397827308)))</t>
  </si>
  <si>
    <t>892_750_24_10</t>
  </si>
  <si>
    <t>11.935</t>
  </si>
  <si>
    <t>MultiPolygon (((-132.60486558784864997 55.70635733004974099, -132.60519441761664439 55.70621235948948424, -132.60599621614596799 55.705954691130529, -132.60634498216427346 55.70590932430371822, -132.60636952296900404 55.70593465717030313, -132.60705376120600363 55.70644721034120295, -132.60701338929899862 55.70650435856629912, -132.60661304579599573 55.70660491060859698, -132.60595038905299248 55.70672232078739938, -132.60497613067900602 55.70670830735569723, -132.6044294186699517 55.70661778240799578, -132.60486558784864997 55.70635733004974099)))</t>
  </si>
  <si>
    <t>25_764_21_21_24</t>
  </si>
  <si>
    <t>2.182</t>
  </si>
  <si>
    <t>MultiPolygon (((-132.60213141108320656 55.7080832998153781, -132.60238514865659454 55.70794794875288147, -132.60263936854690314 55.70769762990005347, -132.60268878684200899 55.70772051811000125, -132.60277004866799189 55.70829350906110022, -132.60322833776899643 55.70891088900150123, -132.6027367615699859 55.70879977890550094, -132.60205327053199653 55.70843780908830212, -132.60183966193415017 55.70838160470957945, -132.60213141108320656 55.7080832998153781)))</t>
  </si>
  <si>
    <t>758_759_750_890_892_751_893_764_24</t>
  </si>
  <si>
    <t>1.11</t>
  </si>
  <si>
    <t>MultiPolygon (((-132.60828729879452226 55.67719716561069987, -132.60885758131701095 55.67719722445939823, -132.60948192212399022 55.67719728383899991, -132.6104024640249861 55.67719736799870134, -132.61046857363299978 55.67723482977619653, -132.61055961955000271 55.67728642256309968, -132.61069675565900639 55.67736413232589854, -132.61074686212600682 55.67740375800949693, -132.61088174110400928 55.67751086667669824, -132.61099001777199646 55.67780480934730036, -132.61081362172498643 55.67823315863429912, -132.61046602838300146 55.67846525303310301, -132.61039664468000865 55.6784441103215002, -132.60970115421400806 55.67802833241940164, -132.60876519566301113 55.677558235488398, -132.60845688837699186 55.67740391050330118, -132.60831835661898026 55.67733456269592551, -132.60828729879452226 55.67719716561069987)))</t>
  </si>
  <si>
    <t>58_40</t>
  </si>
  <si>
    <t>53_79_70_69_58_40</t>
  </si>
  <si>
    <t>3.3</t>
  </si>
  <si>
    <t>MultiPolygon (((-132.61044823168063544 55.67890209661145207, -132.60954812897151101 55.67863644285787217, -132.60884220672690503 55.67822396690039, -132.6084024890225237 55.67770675705370564, -132.60831835661898026 55.67733456269592551, -132.60845688837699186 55.67740391050330118, -132.60876519566301113 55.677558235488398, -132.60970115421400806 55.67802833241940164, -132.61039664468000865 55.6784441103215002, -132.61046602838300146 55.67846525303310301, -132.61085108935799326 55.67858334603329951, -132.61078860832000714 55.67859608889399681, -132.61062843058098792 55.67877386692219943, -132.61061378508600228 55.67888891163320153, -132.61059942819801449 55.67891593122590166, -132.61044823168063544 55.67890209661145207)))</t>
  </si>
  <si>
    <t>53_34_58_59_84</t>
  </si>
  <si>
    <t>2.237</t>
  </si>
  <si>
    <t>MultiPolygon (((-132.61145067052703439 55.67899382064840097, -132.61059942819801449 55.67891593122590166, -132.61061378508600228 55.67888891163320153, -132.61062843058098792 55.67877386692219943, -132.61078860832000714 55.67859608889399681, -132.61085108935799326 55.67858334603329951, -132.61117657455199037 55.67851698891129786, -132.61139961425800493 55.67852252870839891, -132.61175333266899656 55.67855574167739974, -132.61194722261001289 55.67856410920420274, -132.61217009614099993 55.67857529596710009, -132.61242230498601202 55.67862199187410255, -132.61273249754000858 55.67867432712350251, -132.61317337077198886 55.67873208653639949, -132.6135222117530077 55.67882274643469742, -132.61385199951598679 55.67885591437509873, -132.61419611041699795 55.67889724788380335, -132.61437063535399261 55.67891656614369822, -132.61463228789901336 55.67893869815429753, -132.61488248111183452 55.67899402849963053, -132.61145067052703439 55.67899382064840097)))</t>
  </si>
  <si>
    <t>53_79_2_56_2_54_58_59_57_19_17_18_82</t>
  </si>
  <si>
    <t>2.035</t>
  </si>
  <si>
    <t>MultiPolygon (((-132.61691452058028062 55.67891964246945236, -132.6160085049093027 55.67899409669844601, -132.61488248111183452 55.67899402849963053, -132.61463228789901336 55.67893869815429753, -132.61437063535399261 55.67891656614369822, -132.61419611041699795 55.67889724788380335, -132.61385199951598679 55.67885591437509873, -132.6135222117530077 55.67882274643469742, -132.61317337077198886 55.67873208653639949, -132.61273249754000858 55.67867432712350251, -132.61242230498601202 55.67862199187410255, -132.61217009614099993 55.67857529596710009, -132.61194722261001289 55.67856410920420274, -132.61175333266899656 55.67855574167739974, -132.61139961425800493 55.67852252870839891, -132.61117657455199037 55.67851698891129786, -132.61085108935799326 55.67858334603329951, -132.61046602838300146 55.67846525303310301, -132.61081362172498643 55.67823315863429912, -132.61099001777199646 55.67780480934730036, -132.61088174110400928 55.67751086667669824, -132.61074686212600682 55.67740375800949693, -132.61069675565900639 55.67736413232589854, -132.61055961955000271 55.67728642256309968, -132.61046857363299978 55.67723482977619653, -132.6104024640249861 55.67719736799870134, -132.61145111571698862 55.67719745593490188, -132.61600874124201255 55.67719773197219979, -132.61600083815301332 55.67723300155540045, -132.61596790161800641 55.67737998593519677, -132.61594515903999536 55.67740340957490019, -132.61554414747200781 55.67781988283410044, -132.61552660255100022 55.67810997609129942, -132.61562462522599048 55.67824773639900116, -132.61583494626199808 55.67835362466070137, -132.6167709356919886 55.67850141011069809, -132.61711206081901082 55.67860842040600033, -132.61727451205541684 55.67882551062505314, -132.61691452058028062 55.67891964246945236)))</t>
  </si>
  <si>
    <t>34_79_70_69_84_40_11_87_91</t>
  </si>
  <si>
    <t>14.556</t>
  </si>
  <si>
    <t>MultiPolygon (((-132.61918983468186184 55.67730189187209788, -132.61916263290069651 55.67742333440482838, -132.61891808922774771 55.67792185696200136, -132.61843225161101145 55.67836032728623508, -132.61774540763184405 55.67870237918391751, -132.6175353965493855 55.67875729362467752, -132.61742759019401205 55.67831818179279679, -132.61718654119400185 55.67814991750820042, -132.61664967166200313 55.67795802864399946, -132.6168779560300095 55.67742247884309847, -132.61686787390499376 55.67740339385869675, -132.61677697178399171 55.67723273163380071, -132.61675834580100286 55.67719776146019939, -132.61921314886831169 55.6771978038971227, -132.61918983468186184 55.67730189187209788)))</t>
  </si>
  <si>
    <t>23_81_7_87</t>
  </si>
  <si>
    <t>4.451</t>
  </si>
  <si>
    <t>MultiPolygon (((-132.61852829873234327 55.67504739638379618, -132.61873118550192885 55.67524905213293351, -132.61894740950134519 55.67553478553258373, -132.61839369611200823 55.67535635329399923, -132.61824266134098593 55.67517399033440029, -132.61823660636949285 55.67484789352468511, -132.61852829873234327 55.67504739638379618)))</t>
  </si>
  <si>
    <t>81_7_38</t>
  </si>
  <si>
    <t>0.324</t>
  </si>
  <si>
    <t>MultiPolygon (((-132.61479519719961218 55.67371315410446897, -132.61511442471237388 55.67373235492154748, -132.6158982757691831 55.67383751717720486, -132.61661017597396039 55.6740506586028161, -132.61731956213372996 55.67433338911882856, -132.6175515747515874 55.67443524611368844, -132.61782895287754513 55.67456907910400332, -132.61823660636949285 55.67484789352468511, -132.61824266134098593 55.67517399033440029, -132.61839369611200823 55.67535635329399923, -132.61894740950134519 55.67553478553258373, -132.61901276686816686 55.67562115329319283, -132.61912803383083315 55.67583846706032347, -132.61925147613968079 55.67620902596484456, -132.61929632972359627 55.67652156243580208, -132.61928157202459033 55.67689232346361905, -132.61921314886831169 55.6771978038971227, -132.61675834580100286 55.67719776146019939, -132.61669476919399813 55.67707840055359725, -132.61665841001700983 55.67701013976000013, -132.61657940484400342 55.67686181309139926, -132.61648333443599768 55.67648396643090081, -132.61634834961100182 55.67613487793010307, -132.61624090480000859 55.67566263387629988, -132.61562668653800756 55.67549915905050284, -132.61551413409799238 55.67531711806250172, -132.6151482138870108 55.67493041566199707, -132.61484514541700719 55.67463821456320261, -132.61448547276600607 55.67420091529810122, -132.61429651790101047 55.67397096686089952, -132.61427308948501036 55.67394800614430039, -132.61420347825898602 55.67385789875530122, -132.61455675724130288 55.67371966711086628, -132.61479519719961218 55.67371315410446897)))</t>
  </si>
  <si>
    <t>23_40_7_38</t>
  </si>
  <si>
    <t>16.403</t>
  </si>
  <si>
    <t>MultiPolygon (((-132.60962967998048612 55.67558610081517401, -132.61025666501754472 55.67517002326356845, -132.61030580154900349 55.67517291775070021, -132.61066156737300048 55.67545258184429713, -132.61075381147401231 55.67562316002850054, -132.61068333740399794 55.67572111594370199, -132.6104957537700102 55.67584816423890004, -132.60978512897901282 55.67614588841480128, -132.60861892158300179 55.67644782594869923, -132.60859197889544703 55.67645195344303488, -132.60896907606169748 55.67607502971768696, -132.6094489022129892 55.67582969759649814, -132.60962967998048612 55.67558610081517401)),((-132.60827383132078694 55.6771375866906979, -132.60830911283497358 55.67703598097306639, -132.60959165380000968 55.67702314437359945, -132.61002627995401326 55.67707624061650051, -132.61013341135401333 55.67710678592730034, -132.61020023427201409 55.67712583847129793, -132.6103532024640117 55.67716945343340029, -132.6104024640249861 55.67719736799870134, -132.60948192212399022 55.67719728383899991, -132.60885758131701095 55.67719722445939823, -132.60828729879452226 55.67719716561069987, -132.60827383132078694 55.6771375866906979)))</t>
  </si>
  <si>
    <t>2.24</t>
  </si>
  <si>
    <t>MultiPolygon (((-132.61026256899754117 55.67516610528562637, -132.61061608423139546 55.674993956360737, -132.61123428463153573 55.67479695686343177, -132.61182682231299168 55.67495759871039951, -132.61183644896800615 55.6749569323150979, -132.61186903748100008 55.67485596371270162, -132.61187309405599422 55.67483292807509798, -132.61188214258399398 55.67469427040590091, -132.61178555511287414 55.67455572563189747, -132.61181462230726424 55.67453010099809063, -132.61199532014700253 55.67440486806329858, -132.6121013700309561 55.67429399200447193, -132.61213453240850413 55.67427390862088288, -132.61290324499694293 55.67393281839411401, -132.61378770395248239 55.67374641231555188, -132.61427308948501036 55.67394800614430039, -132.61429651790101047 55.67397096686089952, -132.61448547276600607 55.67420091529810122, -132.61445854788598808 55.67443427719720006, -132.61383187151301399 55.67467525467800016, -132.6136760807389976 55.67488198842399783, -132.613543735327994 55.67493833446650342, -132.61230968901000438 55.67488649353950336, -132.61204648490200952 55.6749444338434003, -132.61182539958801385 55.67505750703310241, -132.61179470064499242 55.67529545685859915, -132.61274969582399308 55.67563237630800188, -132.61292012926099915 55.67577899461620206, -132.61315879890599945 55.67626847000669699, -132.61269131943700472 55.67635474295899911, -132.61233780104498692 55.67652689782099884, -132.6121105373350133 55.67704516772820256, -132.61180674332899798 55.67713184375210034, -132.61171011808499998 55.67715941223629983, -132.61164564766801277 55.67716888252770246, -132.61145111571698862 55.67719745593490188, -132.6104024640249861 55.67719736799870134, -132.6103532024640117 55.67716945343340029, -132.61020023427201409 55.67712583847129793, -132.61013341135401333 55.67710678592730034, -132.61002627995401326 55.67707624061650051, -132.60959165380000968 55.67702314437359945, -132.60830911283497358 55.67703598097306639, -132.60846934729067925 55.67657452864498424, -132.60859197889544703 55.67645195344303488, -132.60861892158300179 55.67644782594869923, -132.60978512897901282 55.67614588841480128, -132.6104957537700102 55.67584816423890004, -132.61068333740399794 55.67572111594370199, -132.61075381147401231 55.67562316002850054, -132.61066156737300048 55.67545258184429713, -132.61030580154900349 55.67517291775070021, -132.61025666501754472 55.67517002326356845, -132.61026256899754117 55.67516610528562637)))</t>
  </si>
  <si>
    <t>34_70_69_81_58_11</t>
  </si>
  <si>
    <t>14.275</t>
  </si>
  <si>
    <t>53_31_52_34_70_58_40</t>
  </si>
  <si>
    <t>6.567</t>
  </si>
  <si>
    <t>MultiPolygon (((-132.62373912390194164 55.71070208540240998, -132.62250284606210471 55.71019000982926173, -132.62200699348295529 55.70993513485408499, -132.62179721936499277 55.709801901965875, -132.62148612597306396 55.70951216420072427, -132.62178820933098677 55.70937093815459917, -132.62244638207900493 55.7092397110467985, -132.62289903687300807 55.70899717452890343, -132.62356640536100372 55.70852376273820283, -132.6240119159529911 55.7083660396305973, -132.62417512085198723 55.70860840842640016, -132.62438489666701003 55.70874163727960138, -132.62562115338900526 55.7092536940320997, -132.62546107156501307 55.70950579373140243, -132.62527925823599162 55.7097515251791009, -132.62513012014599667 55.71000371836910148, -132.62502460106898639 55.71026246912840207, -132.62498460288898627 55.71052796282869934, -132.62472664714201187 55.71075449251939915, -132.62427529166700424 55.71084335124599818, -132.62422600484200075 55.71084228045988596, -132.62373912390194164 55.71070208540240998)))</t>
  </si>
  <si>
    <t>9.587</t>
  </si>
  <si>
    <t>MultiPolygon (((-132.62861609086829162 55.70635971875447012, -132.62942457790487083 55.70665869014862892, -132.63003679353829511 55.70708092905329067, -132.63039624015181062 55.70758747447010961, -132.63046973948502227 55.70813158463490566, -132.63025049739201222 55.70866304952909331, -132.62995362569350277 55.70894664740291802, -132.62984832152901049 55.70886857603940001, -132.6295342319299948 55.70866980607180352, -132.62922297822700557 55.70846229332560284, -132.62884430349100739 55.70829213552160297, -132.62849880929599067 55.70810989443789651, -132.62819776507299707 55.70790330447370309, -132.62862828298000295 55.70745827453600185, -132.62855974476244114 55.70635074621377925, -132.62861609086829162 55.70635971875447012)))</t>
  </si>
  <si>
    <t>5.801</t>
  </si>
  <si>
    <t>MultiPolygon (((-132.62127112888543934 55.70710082510991867, -132.62191219246602714 55.70656383929694755, -132.62209444783763956 55.70645863075580451, -132.62245923782674595 55.70632683824830167, -132.62364412097198851 55.70599439159509814, -132.62376611440714669 55.70594403016848162, -132.62475262831080158 55.70585299306993932, -132.62586931362139353 55.70597944226519616, -132.6259224009602633 55.70599134111843398, -132.62440733141198734 55.70628299006219919, -132.62347876972398808 55.70637356228809978, -132.62257186800599129 55.7065601508831989, -132.62211144829100817 55.70673141785319871, -132.62118517709100729 55.70727653402639845, -132.62111713314314443 55.70729985917193972, -132.62127112888543934 55.70710082510991867)))</t>
  </si>
  <si>
    <t>661_66_5_662</t>
  </si>
  <si>
    <t>2.254</t>
  </si>
  <si>
    <t>MultiPolygon (((-132.62120115449639002 55.70924675515983893, -132.62103796534566413 55.70900438243810271, -132.6208318700154507 55.70831024967556289, -132.62084423126592014 55.70808579836975127, -132.6212455450840082 55.70791503155739832, -132.62196484910998606 55.70749409257089724, -132.62249020026800395 55.70725220136999667, -132.62302816117400539 55.70708159793399972, -132.62433531786899721 55.70679714500609947, -132.62483316980200243 55.7066754741988035, -132.625694676665006 55.70655418648409807, -132.62634346625600301 55.70640917564200123, -132.62712667018277557 55.70617274991928269, -132.62768593496164726 55.70621160094584923, -132.62855974476244114 55.70635074621377925, -132.62862828298000295 55.70745827453600185, -132.62819776507299707 55.70790330447370309, -132.62776768298499519 55.70801708770459726, -132.62729745669400927 55.70799451508869993, -132.62644315692600117 55.70793516853699856, -132.6254582983040109 55.70795408311960273, -132.62505431000599287 55.70783012970240122, -132.62483527422600105 55.70768038968260072, -132.62469549470299057 55.70764905967460123, -132.62436885889599125 55.70771470732169917, -132.62418660378901336 55.70781991921609944, -132.62403087896001352 55.70802120740830077, -132.6240119159529911 55.7083660396305973, -132.62356640538499164 55.70852376184009813, -132.62289903687300807 55.70899717452890343, -132.62244638210299286 55.70923971014870091, -132.62178820935500312 55.7093709372564021, -132.62148612562367589 55.70951216387532412, -132.62120115449639002 55.70924675515983893)))</t>
  </si>
  <si>
    <t>20.385</t>
  </si>
  <si>
    <t>MultiPolygon (((-132.62376611440714669 55.70594403016848162, -132.62364412097198851 55.70599439159509814, -132.62364650207919681 55.70595506818755638, -132.62376611440714669 55.70594403016848162)))</t>
  </si>
  <si>
    <t>60_660_661_13_66</t>
  </si>
  <si>
    <t>MultiPolygon (((-132.63274106451657985 55.70679891166336972, -132.63194415721710584 55.70704403255124504, -132.63099906298970154 55.70723313273514776, -132.63012382511678311 55.7073242372765236, -132.62956475826712222 55.70735397525361066, -132.62920513707913983 55.70735510379405042, -132.62882779310933756 55.70740289891413966, -132.62862660868410103 55.70743121911792173, -132.62853012119501273 55.70587205066129854, -132.63038118549098954 55.70573452414689797, -132.63130098242700683 55.70578892342869892, -132.6331246416989984 55.70613303125180238, -132.63304689001600423 55.70632129359479734, -132.63291108609899993 55.7066870466536983, -132.63304110783261081 55.70669370508190354, -132.63274106451657985 55.70679891166336972)))</t>
  </si>
  <si>
    <t>10.215</t>
  </si>
  <si>
    <t>660_661_13_5_662</t>
  </si>
  <si>
    <t>4.119</t>
  </si>
  <si>
    <t>MultiPolygon (((-132.63164692401829825 55.70020923317312622, -132.6325153678624531 55.70054043833702906, -132.63260496647916398 55.70060756989238371, -132.63243192359999512 55.70065362152470101, -132.63161225860500281 55.70066580219859986, -132.63129397025099365 55.7006028508095028, -132.63126579111690262 55.70015127401286037, -132.63164692401829825 55.70020923317312622)),((-132.63317261462194097 55.70035625866209728, -132.63362787240390617 55.70000965296740958, -132.63371540452092745 55.69995718991869182, -132.63369965483900614 55.70001821769680106, -132.63335662649998881 55.70033840110750134, -132.63309488551109894 55.70044861102616096, -132.63317261462194097 55.70035625866209728)))</t>
  </si>
  <si>
    <t>0.809</t>
  </si>
  <si>
    <t>MultiPolygon (((-132.61460386136806733 55.70647303313960919, -132.61555463459271209 55.70622339306915194, -132.61726526723100505 55.70577435313810355, -132.6179062127704924 55.70559539866979293, -132.61799073310498898 55.70562517337990016, -132.61820662835700091 55.70588991247500132, -132.61819048200499083 55.70612798865460036, -132.61807412318697175 55.70634956463252507, -132.61797577279099869 55.70653684811939854, -132.61798969391699643 55.70673958650760227, -132.61820829915200193 55.70708375323030026, -132.61864114735399767 55.70739417744059807, -132.61689616475999287 55.70785223854849733, -132.61594536053701177 55.70810188893599957, -132.61483543135000218 55.70826201774629993, -132.6139130244196167 55.70673778591097403, -132.61460386136806733 55.70647303313960919)))</t>
  </si>
  <si>
    <t>16_14_660_13_66</t>
  </si>
  <si>
    <t>12.767</t>
  </si>
  <si>
    <t>MultiPolygon (((-132.61311595712970757 55.70892339391865278, -132.61296273567515414 55.70865691131186281, -132.61371773618398606 55.70852885479109773, -132.61334199968484882 55.70909624045449249, -132.61311595712970757 55.70892339391865278)))</t>
  </si>
  <si>
    <t>0.358</t>
  </si>
  <si>
    <t>45.11</t>
  </si>
  <si>
    <t>MultiPolygon (((-132.61280926080041809 55.70779933976298537, -132.61314018920089097 55.70725436933508234, -132.61375962827614217 55.70679657265392137, -132.6139130244196167 55.70673778591097403, -132.61483543135000218 55.70826201774629993, -132.61280303282632076 55.70822805836030511, -132.61280926080041809 55.70779933976298537)))</t>
  </si>
  <si>
    <t>MultiPolygon (((-132.62741747673680948 55.70760142545027804, -132.62559957421402146 55.70795136986227902, -132.6254582983040109 55.70795408311960273, -132.62505431000599287 55.70783012970240122, -132.62483527422600105 55.70768038968260072, -132.62469549470299057 55.70764905967460123, -132.62436885889599125 55.70771470732169917, -132.62418660378901336 55.70781991921609944, -132.62403087896001352 55.70802120740830077, -132.62402091448132069 55.70820240616697561, -132.62348097840830974 55.70852017051280569, -132.62283632933917943 55.70881203874786536, -132.62245457446394425 55.70894290438332064, -132.62147298905625803 55.7091635209857543, -132.62004264494294148 55.70933736119418711, -132.61946566901275446 55.70937101077807085, -132.61816355866457684 55.70965829221960064, -132.617614690943185 55.70974826595900709, -132.61697958999076263 55.70981820346304403, -132.61509942298499709 55.70854086380600023, -132.61522679861499796 55.70852605543989711, -132.61776998523799875 55.70822997856050307, -132.61932534818600971 55.70791486630569977, -132.61987181421000059 55.70796888426720272, -132.62018199579100042 55.70815501852460017, -132.62047741232100861 55.70816852697829802, -132.62075991467298763 55.70812167671520143, -132.6212455450840082 55.70791503155739832, -132.62196484910998606 55.70749409257089724, -132.62249020026800395 55.70725220136999667, -132.62302816117400539 55.70708159793399972, -132.62433531786899721 55.70679714500609947, -132.62483316980200243 55.7066754741988035, -132.625694676665006 55.70655418648409807, -132.62634346625600301 55.70640917564200123, -132.62756067262699844 55.70604173762730227, -132.62853012119501273 55.70587205066129854, -132.62862660868410103 55.70743121911792173, -132.62741747673680948 55.70760142545027804)))</t>
  </si>
  <si>
    <t>30.684</t>
  </si>
  <si>
    <t>MultiPolygon (((-132.62543392040672074 55.70798325805400708, -132.62494893780117877 55.70805312510285745, -132.6243007033553738 55.70811635496406211, -132.62409533392690264 55.70815860867385538, -132.62402091448132069 55.70820240616697561, -132.62403087896001352 55.70802120740830077, -132.62418660378901336 55.70781991921609944, -132.62436885889599125 55.70771470732169917, -132.62469549470299057 55.70764905967460123, -132.62483527422600105 55.70768038968260072, -132.62505431000599287 55.70783012970240122, -132.6254582983040109 55.70795408311960273, -132.62559957421402146 55.70795136986227902, -132.62543392040672074 55.70798325805400708)))</t>
  </si>
  <si>
    <t>0.706</t>
  </si>
  <si>
    <t>MultiPolygon (((-132.62539675804168837 55.70244657623951667, -132.62548564790157002 55.70238089978887075, -132.6278427922318599 55.70071986997772484, -132.62862385024084233 55.70032532227254762, -132.62924453944714287 55.70017760754006986, -132.62961529745700773 55.70082948719279869, -132.63032514948199037 55.70184316890350118, -132.62796804282601215 55.70350424605150153, -132.62766449067498797 55.70343318978520131, -132.62740866102498671 55.70302850463850319, -132.62713705957000343 55.70285093808679733, -132.62684902038299128 55.70274441603459792, -132.62628745972600086 55.70271221636029679, -132.62578658543600341 55.70276814715799674, -132.6253035479170137 55.70288172849029706, -132.62492633343299531 55.70302634740320258, -132.62474555835618162 55.7031764538942582, -132.62464899075609992 55.70302621316411518, -132.62539675804168837 55.70244657623951667)),((-132.62602212748498687 55.70501270106120018, -132.62594600833128311 55.7050441246305823, -132.62580178058269098 55.70481973381796337, -132.62586142277999102 55.70485798109189801, -132.62602212748498687 55.70501270106120018)))</t>
  </si>
  <si>
    <t>60_13_66_662</t>
  </si>
  <si>
    <t>14.571</t>
  </si>
  <si>
    <t>MultiPolygon (((-132.61835439693791727 55.70547026392050327, -132.61830760201397084 55.70634956463252507, -132.61807412318697175 55.70634956463252507, -132.61819048200499083 55.70612798865460036, -132.61820662835700091 55.70588991247500132, -132.61799073310498898 55.70562517337990016, -132.6179062127704924 55.70559539866979293, -132.61835439693791727 55.70547026392050327)))</t>
  </si>
  <si>
    <t>49_16_44_60_41_14_66_5_662</t>
  </si>
  <si>
    <t>0.3</t>
  </si>
  <si>
    <t>MultiPolygon (((-132.62008732620333262 55.70498642338146311, -132.62032309701262989 55.70492028000917628, -132.62195292362366672 55.70446300099584391, -132.62200063616501211 55.70454543153049798, -132.62202093038300177 55.70487144682250147, -132.62150809905500637 55.70572952911380327, -132.62145803631199215 55.70614802756379902, -132.62152140215800955 55.70631560623579759, -132.62155597928503425 55.70634956463252507, -132.61830760201397084 55.70634956463252507, -132.61835439693791727 55.70547026392050327, -132.62008732620333262 55.70498642338146311)),((-132.62374340680531759 55.70372818275586724, -132.62464899075609992 55.70302621316411518, -132.62474555835618162 55.7031764538942582, -132.62454448299700971 55.70334341671419764, -132.62447058787898868 55.7035673118459016, -132.62461020545600832 55.70396553992740252, -132.62482707544398863 55.70419467612180142, -132.62580178058269098 55.70481973381796337, -132.62594600833128311 55.7050441246305823, -132.62364412097198851 55.70599439159509814, -132.62367030409399149 55.7055619836897975, -132.62337052184901154 55.70480915622319884, -132.62277273657048227 55.70412888690786701, -132.62374340680531759 55.70372818275586724)))</t>
  </si>
  <si>
    <t>14.816</t>
  </si>
  <si>
    <t>MultiPolygon (((-132.60870448124290988 55.707545065299513, -132.60832317493262167 55.7069932277726565, -132.60828047364162785 55.70640136998974867, -132.60858100562688833 55.70583384802485227, -132.60870278791713872 55.70573789309853652, -132.60944397665099359 55.70610119213240097, -132.60997183901301355 55.7064809368765026, -132.61008304120301204 55.70702680322229838, -132.60951197064301255 55.70752015555419945, -132.60872144582575061 55.70755636264149757, -132.60870448124290988 55.707545065299513)))</t>
  </si>
  <si>
    <t>X</t>
  </si>
  <si>
    <t>3.97</t>
  </si>
  <si>
    <t>MultiPolygon (((-132.60872144582575061 55.70755636264149757, -132.60951197064301255 55.70752015555419945, -132.60930537085499736 55.70780586274349844, -132.60939777852900079 55.70797370022980033, -132.60923330311356949 55.70800626059843097, -132.60920512133617422 55.7078784600192165, -132.60872144582575061 55.70755636264149757)))</t>
  </si>
  <si>
    <t>0.286</t>
  </si>
  <si>
    <t>MultiPolygon (((-132.60966804530423246 55.70501040667805626, -132.61016092172329195 55.70465987657337337, -132.61079195810978604 55.70438902704702855, -132.61096318373006397 55.70433301856174069, -132.61198209773129975 55.70412070335051169, -132.61220089463452609 55.70409796773765265, -132.61288153264692369 55.70409387758584074, -132.61287956294799528 55.70439789888180115, -132.61344782965301192 55.70596907456509683, -132.61317330153198668 55.70590096252860235, -132.61277667441399331 55.70586465813939725, -132.61255786797400447 55.70588739477140194, -132.61238663783800007 55.70594340546559664, -132.61198369379098949 55.70631775693460241, -132.611437125447992 55.70662514161590195, -132.61097091335000187 55.70647322260339962, -132.61083837781600892 55.70635432682320243, -132.61053625544099077 55.70569726636559693, -132.60970760682801028 55.7051451387375991, -132.6095738921888767 55.70509787363161536, -132.60966804530423246 55.70501040667805626)))</t>
  </si>
  <si>
    <t>9.989</t>
  </si>
  <si>
    <t>MultiPolygon (((-132.60919208003093672 55.70535236915549149, -132.60946539692412216 55.7051986642453727, -132.6095738921888767 55.70509787363161536, -132.60970760682801028 55.7051451387375991, -132.61053625544099077 55.70569726636559693, -132.61083837781600892 55.70635432682320243, -132.61097091335000187 55.70647322260339962, -132.611437125447992 55.70662514161590195, -132.61183441087899837 55.70681480553970033, -132.61198769263899067 55.70706257713609943, -132.61245421067499706 55.70720354827280119, -132.61267229048999639 55.70738616292540257, -132.61237295609899434 55.70787368546159968, -132.61278519726099034 55.70822776034550117, -132.61046006325000235 55.70813904652730031, -132.6101030284669946 55.7078949698048973, -132.61021385687899965 55.70756461918890068, -132.61052709999799504 55.70727984476059902, -132.61061644041100749 55.70684799580190116, -132.61035995112700903 55.70647336844280062, -132.60995863665098682 55.7060755722767027, -132.60910520422473269 55.7054208205006347, -132.60919208003093672 55.70535236915549149)))</t>
  </si>
  <si>
    <t>7.18</t>
  </si>
  <si>
    <t>MultiPolygon (((-132.61780518546544272 55.70761361895832664, -132.61689616475999287 55.70785223854849733, -132.61594536053701177 55.70810188893599957, -132.61483543135000218 55.70826201774629993, -132.61344782965301192 55.70596907456509683, -132.6141247959139946 55.70621591454489874, -132.61477826304800942 55.70625719234750051, -132.61499739015800969 55.70622349990169653, -132.61540470479098985 55.70604358571719672, -132.61603170136601193 55.70563008904809976, -132.61647602693901149 55.70551620511459845, -132.61653133154936768 55.70550890554831369, -132.61780518546544272 55.70761361895832664)))</t>
  </si>
  <si>
    <t>11.591</t>
  </si>
  <si>
    <t>MultiPolygon (((-132.61269103239126821 55.71002332901637999, -132.61169573515553566 55.70991551985473933, -132.61081098525687594 55.70963646901169852, -132.61012655381841796 55.70921449136500314, -132.60971432630984168 55.70886040761565994, -132.60931217949359961 55.70836395439881983, -132.60923330311356949 55.70800626059843097, -132.60939777852900079 55.70797370022980033, -132.60960124069799804 55.70815893132520102, -132.6100975779700093 55.7084507716339985, -132.61063466520900533 55.70867177093649758, -132.61116527044501368 55.70877497119919752, -132.61230499740199207 55.70876847107089702, -132.61371773618398606 55.70852885479109773, -132.61307049726900686 55.70950622611910319, -132.61298618024335383 55.71002826064624713, -132.61269103239126821 55.71002332901637999)))</t>
  </si>
  <si>
    <t>6.84</t>
  </si>
  <si>
    <t>MultiPolygon (((-132.61784604862916126 55.70768113474452576, -132.61787954789863875 55.70779231682193, -132.61700559904900842 55.70798513532390217, -132.61594536053701177 55.70810188893599957, -132.61689616475999287 55.70785223854849733, -132.61780518546544272 55.70761361895832664, -132.61784604862916126 55.70768113474452576)))</t>
  </si>
  <si>
    <t>0.409</t>
  </si>
  <si>
    <t>7.691</t>
  </si>
  <si>
    <t>MultiPolygon (((-132.61801691143952553 55.70824821822129991, -132.61786154094883727 55.70881672067665846, -132.61739585600471969 55.70932834587596005, -132.61676857947028907 55.70967484805630932, -132.61509942298499709 55.70854086380600023, -132.61522679861499796 55.70852605543989711, -132.61776998523799875 55.70822997856050307, -132.6179975260920969 55.70818387940937555, -132.61801691143952553 55.70824821822129991)))</t>
  </si>
  <si>
    <t>3.964</t>
  </si>
  <si>
    <t>MultiPolygon (((-132.61328573656032859 55.70409144860693829, -132.61368234619109785 55.70412775136284012, -132.61445305673618122 55.70425636182675788, -132.61472757555395674 55.7043244710211809, -132.61547246800441258 55.70458345627806551, -132.61606428971637683 55.70494720821975676, -132.61645829123347085 55.70538822535853285, -132.61653133154936768 55.70550890554831369, -132.61647602693901149 55.70551620511459845, -132.61603170136601193 55.70563008904809976, -132.61540470479098985 55.70604358571719672, -132.61499739015800969 55.70622349990169653, -132.61477826304800942 55.70625719234750051, -132.6141247959139946 55.70621591454489874, -132.61344782965301192 55.70596907456509683, -132.61287956294799528 55.70439789888180115, -132.61288153264692369 55.70409387758584074, -132.61328573656032859 55.70409144860693829)))</t>
  </si>
  <si>
    <t>8.954</t>
  </si>
  <si>
    <t>22.809</t>
  </si>
  <si>
    <t>MultiPolygon (((-132.62535067602823347 55.7059347380005434, -132.62545574824088135 55.70541010861359155, -132.62563854252013584 55.70517105291047955, -132.62594600833128311 55.7050441246305823, -132.62602212748498687 55.70501270106120018, -132.62685339443265775 55.70436831085307006, -132.62721611992364501 55.70423608317756958, -132.62811515597888956 55.70409104121063137, -132.62996613754845043 55.70395352091046703, -132.63071260298562493 55.70394794165168406, -132.63163235842003473 55.70400233846766014, -132.63230930420337472 55.7040851841090614, -132.63259263432368584 55.70413864566626927, -132.63171902846198691 55.70502306748279864, -132.63121915306601295 55.70522143510820001, -132.630422268341988 55.70546654618539861, -132.62954706861100362 55.70555764664329956, -132.62884395140798688 55.70555985213859884, -132.62809469846101251 55.70565475478790063, -132.62651776415899008 55.70587673446669896, -132.62536085481397663 55.70609943803096797, -132.62535067602823347 55.7059347380005434)))</t>
  </si>
  <si>
    <t>15.844</t>
  </si>
  <si>
    <t>MultiPolygon (((-132.6250814701637637 55.70754139953956496, -132.62540565249472024 55.70704216253002272, -132.62541830857517766 55.70702908096316719, -132.62539159621212548 55.70659685583135712, -132.625694676665006 55.70655418648409807, -132.62634346625600301 55.70640917564200123, -132.62756067262699844 55.70604173762730227, -132.62853012119501273 55.70587205066129854, -132.62862828298000295 55.70745827453600185, -132.62819776507299707 55.70790330447370309, -132.62776768298499519 55.70801708770459726, -132.62729745669400927 55.70799451508869993, -132.62644315692600117 55.70793516853699856, -132.6254582983040109 55.70795408311960273, -132.62505431000599287 55.70783012970240122, -132.6250537011289623 55.70782971345416001, -132.6250814701637637 55.70754139953956496)))</t>
  </si>
  <si>
    <t>9.729</t>
  </si>
  <si>
    <t>MultiPolygon (((-132.62574083297826633 55.70904459879684367, -132.62525672825762513 55.70858849153977133, -132.62503033154254695 55.70807234979317002, -132.6250537011289623 55.70782971345416001, -132.62505431000599287 55.70783012970240122, -132.6254582983040109 55.70795408311960273, -132.62644315692600117 55.70793516853699856, -132.62729745669400927 55.70799451508869993, -132.62699624104800478 55.70820213042900093, -132.62665173526099238 55.7083908292968033, -132.62657890555800577 55.70865604480209754, -132.62623455999801081 55.70883856051940342, -132.62589004176899721 55.70902725632289787, -132.62581169798355063 55.70909323160717008, -132.62574083297826633 55.70904459879684367)))</t>
  </si>
  <si>
    <t>2.605</t>
  </si>
  <si>
    <t>MultiPolygon (((-132.62588844824009016 55.70488400010831498, -132.62602212748498687 55.70501270106120018, -132.62594600833128311 55.7050441246305823, -132.62585669802274424 55.70490517485910686, -132.62588844824009016 55.70488400010831498)))</t>
  </si>
  <si>
    <t>0.018</t>
  </si>
  <si>
    <t>MultiPolygon (((-132.62582639143374763 55.70492538683001982, -132.62585669802274424 55.70490517485910686, -132.62594600833128311 55.7050441246305823, -132.62563854252013584 55.70517105291047955, -132.62582639143374763 55.70492538683001982)))</t>
  </si>
  <si>
    <t>0.05</t>
  </si>
  <si>
    <t>MultiPolygon (((-132.60827835826722776 55.70743008283896103, -132.60814582767019942 55.70731118417212713, -132.60775901641463292 55.7068057114317341, -132.60763947076640079 55.70654567997159035, -132.6075971933625226 55.70651750932761104, -132.6070104473974709 55.70624952851752454, -132.60672885104284546 55.70608551452329493, -132.60627247049794164 55.70574743170961796, -132.60596957022164588 55.70535826123133205, -132.60588652053556302 55.70520419556586234, -132.60578297069503151 55.70441800840200131, -132.60583168378644814 55.70423223386803357, -132.60597448431772705 55.70396018502323443, -132.60686231768099219 55.70440285865949903, -132.60780276665198585 55.70494230122660184, -132.60823165595598994 55.70521713297979716, -132.60831642702498812 55.70548620519080174, -132.60853963972800784 55.7056579248302981, -132.60944397665099359 55.70610119213240097, -132.60997183901301355 55.7064809368765026, -132.61008304120301204 55.70702680322229838, -132.60951197064301255 55.70752015555419945, -132.60847654874316959 55.70756757925336444, -132.60827835826722776 55.70743008283896103)))</t>
  </si>
  <si>
    <t>11.871</t>
  </si>
  <si>
    <t>MultiPolygon (((-132.60876477286015529 55.70776753731110631, -132.60847654874316959 55.70756757925336444, -132.60951197064301255 55.70752015555419945, -132.60930537085499736 55.70780586274349844, -132.60939777852900079 55.70797370022980033, -132.60929716125468758 55.70799361892423462, -132.60876477286015529 55.70776753731110631)))</t>
  </si>
  <si>
    <t>0.435</t>
  </si>
  <si>
    <t>MultiPolygon (((-132.61083735933607386 55.70177908148288992, -132.61164547741810793 55.70156286168406012, -132.61194263189617004 55.70151068571060904, -132.61292273172020373 55.7014297878839244, -132.61345518657111597 55.70148062978299919, -132.61321408429898838 55.70225683421080021, -132.61281378447600332 55.70235740362409871, -132.61251766718299905 55.70237125221729713, -132.61197343225899203 55.70223781453069734, -132.61141375469199488 55.70195911947279654, -132.61082069089499669 55.70183894303860228, -132.61079358373706327 55.70180096077076115, -132.61083735933607386 55.70177908148288992)))</t>
  </si>
  <si>
    <t>44_60_41_660</t>
  </si>
  <si>
    <t>2.727</t>
  </si>
  <si>
    <t>13.406</t>
  </si>
  <si>
    <t>MultiPolygon (((-132.60656944353002018 55.70332220120523203, -132.60724355297767829 55.70298966159788279, -132.60741298253086029 55.70292740444480017, -132.60770822585797646 55.70274091142584183, -132.60801111284703779 55.70260324757004611, -132.60873146906499187 55.70289131918590186, -132.60908978966500626 55.70308612220180322, -132.61007989975300347 55.70393812531690259, -132.60950268920001349 55.7043027369395034, -132.60897864348800113 55.7044953028388008, -132.60892994499801034 55.7046810786128006, -132.60901300554800741 55.70483514223349886, -132.60929460247800193 55.70499915102450217, -132.60970760682801028 55.7051451387375991, -132.61053625544099077 55.70569726636559693, -132.61083837781600892 55.70635432682320243, -132.61097091335000187 55.70647322260339962, -132.611437125447992 55.70662514161590195, -132.61183441087899837 55.70681480553970033, -132.61198769263899067 55.70706257713609943, -132.61245421067499706 55.70720354827280119, -132.61267229048999639 55.70738616292540257, -132.61237295609899434 55.70787368546159968, -132.61278519726099034 55.70822776034550117, -132.61046006325000235 55.70813904652730031, -132.6101030284669946 55.7078949698048973, -132.61021385687899965 55.70756461918890068, -132.61052709999799504 55.70727984476059902, -132.61061644041100749 55.70684799580190116, -132.61035995112700903 55.70647336844280062, -132.60995863665098682 55.7060755722767027, -132.60879978025099035 55.70518649979390347, -132.60820460272898913 55.70460901770599804, -132.60781473743600145 55.70432631606539786, -132.60699287479698683 55.70388375701180195, -132.60630292949934983 55.70355675649440741, -132.60656944353002018 55.70332220120523203)))</t>
  </si>
  <si>
    <t>15.279</t>
  </si>
  <si>
    <t>MultiPolygon (((-132.60851556390522887 55.70237397170069471, -132.6094889146547473 55.70217303907914896, -132.6101104434296758 55.7021648803945908, -132.61016772788809703 55.70211376700506634, -132.61079358373706327 55.70180096077076115, -132.61082069089499669 55.70183894303860228, -132.61141375469199488 55.70195911947279654, -132.61197343225899203 55.70223781453069734, -132.61251766718299905 55.70237125221729713, -132.61281378447600332 55.70235740362409871, -132.61321408429898838 55.70225683421080021, -132.61288715525398629 55.70322603313479704, -132.61258998901899986 55.70327821137890112, -132.61206293407499857 55.70393899062260346, -132.61176530088098957 55.7040075912297965, -132.61115879005200213 55.70402420680439803, -132.61007989975300347 55.70393812531690259, -132.60908978966500626 55.70308612220180322, -132.60873146906499187 55.70289131918590186, -132.60801111284703779 55.70260324757004611, -132.60851556390522887 55.70237397170069471)))</t>
  </si>
  <si>
    <t>43_49_16_46_800_660</t>
  </si>
  <si>
    <t>11.781</t>
  </si>
  <si>
    <t>MultiPolygon (((-132.61656484703161141 55.70560958354716519, -132.61660970353335642 55.70616777472206849, -132.61634862793653156 55.7067067442358308, -132.61580686980695987 55.70717434221212017, -132.61503684198862629 55.70752532289926506, -132.61446471973610528 55.70764943513769651, -132.61344782965301192 55.70596907456509683, -132.6141247959139946 55.70621591454489874, -132.61477826304800942 55.70625719234750051, -132.61499739015800969 55.70622349990169653, -132.61540470479098985 55.70604358571719672, -132.61603170136601193 55.70563008904809976, -132.61647602693901149 55.70551620511459845, -132.61652855782205052 55.70550927164810417, -132.61656484703161141 55.70560958354716519)))</t>
  </si>
  <si>
    <t>5.893</t>
  </si>
  <si>
    <t>MultiPolygon (((-132.60938062123048553 55.70802906065466686, -132.60929716125468758 55.70799361892423462, -132.60939777852900079 55.70797370022980033, -132.60950205203241126 55.70806863038490064, -132.60938062123048553 55.70802906065466686)))</t>
  </si>
  <si>
    <t>MultiPolygon (((-132.61368231680864938 55.70789787277278293, -132.61286089782095132 55.70822902522760955, -132.61278519726099034 55.70822776034550117, -132.61237295609899434 55.70787368546159968, -132.61267229048999639 55.70738616292540257, -132.61245421067499706 55.70720354827280119, -132.61198769263899067 55.70706257713609943, -132.61183441087899837 55.70681480553970033, -132.611437125447992 55.70662514161590195, -132.61198369379098949 55.70631775693460241, -132.61238663783800007 55.70594340546559664, -132.61255786797400447 55.70588739477140194, -132.61277667441399331 55.70586465813939725, -132.61317330153198668 55.70590096252860235, -132.61344782965301192 55.70596907456509683, -132.61446471973610528 55.70764943513769651, -132.61411305129769289 55.70772572365275721, -132.61398119074044644 55.70772978451784496, -132.61368231680864938 55.70789787277278293)))</t>
  </si>
  <si>
    <t>6.566</t>
  </si>
  <si>
    <t>MultiPolygon (((-132.61389938254927756 55.70152304420941647, -132.61477790134549082 55.70178141382358916, -132.61547311515514025 55.70217984840241598, -132.61568914984903245 55.7024227937024321, -132.61513203840800657 55.70250899459539795, -132.61485156915799166 55.70248191668999738, -132.61453021221498716 55.70235317268259934, -132.61425971469000729 55.70213724350610107, -132.61405769116899478 55.70207798548550215, -132.61380110047099379 55.70206479699420044, -132.61321408429898838 55.70225683421080021, -132.61345518657111597 55.70148062978299919, -132.61389938254927756 55.70152304420941647)),((-132.6160619855544951 55.7042195563095035, -132.61652855782205052 55.70550927164810417, -132.61647602693901149 55.70551620511459845, -132.61603170136601193 55.70563008904809976, -132.61540470479098985 55.70604358571719672, -132.61499739015800969 55.70622349990169653, -132.61477826304800942 55.70625719234750051, -132.6141247959139946 55.70621591454489874, -132.61344782965301192 55.70596907456509683, -132.61287956294799528 55.70439789888180115, -132.61288715525398629 55.70322603313479704, -132.61458472388400764 55.70356117230900139, -132.61574953256800313 55.70333854981129917, -132.61606740243092872 55.70337284628305241, -132.6160619855544951 55.7042195563095035)))</t>
  </si>
  <si>
    <t>16.517</t>
  </si>
  <si>
    <t>32.061</t>
  </si>
  <si>
    <t>MultiPolygon (((-132.60690671636771754 55.68855278458985936, -132.60661884242722408 55.6884462146159791, -132.60630878605914518 55.6882871991135886, -132.60628481695499659 55.68822872575629646, -132.60611973581799816 55.68795123209240217, -132.60603220768899746 55.68790648381700237, -132.60599430716999336 55.68788561582299934, -132.60557174484000598 55.68765343750219898, -132.60536872765428029 55.68755119972920653, -132.60528916491620066 55.68743271026193753, -132.6051746300068146 55.68734700650394842, -132.60505088710112886 55.68721228964559344, -132.60502391219600327 55.68709534831980079, -132.60541689970199286 55.68691345479039967, -132.60585327013799883 55.68688425551420096, -132.60599944775501058 55.68677806756190307, -132.60611585330801176 55.68649773869380226, -132.60616336076500943 55.68645486087000052, -132.60638385364200076 55.68625605020469749, -132.60701495817801288 55.68617191397920152, -132.6076758459880125 55.68626190416500066, -132.60771241347600835 55.68626462291540236, -132.6081009759639926 55.68655535901869769, -132.60836178359198811 55.68694372765929756, -132.60864965123499815 55.68705029357339953, -132.60937683463600933 55.6870429748108009, -132.60976751170301213 55.6867561444508965, -132.6101086898729875 55.68686317496020166, -132.6104757210680134 55.68708817914129838, -132.61088595068798668 55.68750796241940293, -132.61150742459901153 55.68782280400569817, -132.61154382619500325 55.68783184643260142, -132.6112314943059971 55.68806716996930106, -132.61087616034700432 55.68852441786889784, -132.61069402526300109 55.68869413364429732, -132.610626899240998 55.68875652378159913, -132.61055849816099794 55.68847612015880344, -132.61044812597299369 55.68838035126270114, -132.61027107378700407 55.68834149157260072, -132.60997049989501306 55.68846687730650302, -132.60982104139799276 55.68863807486030026, -132.60951767649299882 55.68882144440679838, -132.609132654559005 55.6888444341841975, -132.60898930484898983 55.68879132729980341, -132.60881116884200992 55.68872541707249724, -132.60880607665200159 55.68872349598569826, -132.60855729303000317 55.68858235113980015, -132.60818638402798797 55.68857653545990161, -132.60773468176000733 55.68865626730310225, -132.60751849440129035 55.68871154464476803, -132.60690671636771754 55.68855278458985936)))</t>
  </si>
  <si>
    <t>17.484</t>
  </si>
  <si>
    <t>MultiPolygon (((-132.61484590982405507 55.68883441468651796, -132.61472573002257036 55.68880826003678663, -132.61468368906102455 55.68880800104072648, -132.61459482723361702 55.68882225160164268, -132.6145870334700021 55.68851707256249739, -132.61451555035898764 55.68803676330730212, -132.61450067419198717 55.68793737588779891, -132.61452034708199221 55.68754718149509841, -132.61412450221101267 55.6871540624933985, -132.61337721139500445 55.6871555940278995, -132.61341599312899575 55.68714395467009837, -132.61425808252499792 55.68700890946480087, -132.61533379881899464 55.68701553599120047, -132.61598906840100653 55.6871581428585003, -132.61647171700900572 55.68707471042999657, -132.61649921433999566 55.68712235691000245, -132.61661267029700184 55.68735530094240005, -132.61658010091301207 55.6884200841182988, -132.61646360389633514 55.68914585959437602, -132.61552116518336675 55.68904252537966926, -132.61486979913814821 55.68883717225357088, -132.61484590982405507 55.68883441468651796)))</t>
  </si>
  <si>
    <t>32_90_45_730_19_17_18</t>
  </si>
  <si>
    <t>7.103</t>
  </si>
  <si>
    <t>65_90_802_19_17_18</t>
  </si>
  <si>
    <t>MultiPolygon (((-132.61428439776844357 55.6888720344401591, -132.6142830421100598 55.68886933687490171, -132.61415191430583604 55.6888978316833132, -132.61409845210280878 55.68890162579322123, -132.61408893687078603 55.68890880181105985, -132.61331924532294124 55.68932216373249133, -132.6123515120496279 55.68956929949773382, -132.61129368263408423 55.6896226417560527, -132.61026375646625297 55.68947624025199161, -132.61022735363803804 55.68946719744808149, -132.6102076419312823 55.68946001813944946, -132.61020751623900082 55.68941892697240093, -132.61020728225400944 55.6893939342329034, -132.61020729087499603 55.68936005159490321, -132.61043297560701149 55.68893692323030109, -132.610626899240998 55.68875652378159913, -132.61069402526300109 55.68869413364429732, -132.61087616034700432 55.68852441786889784, -132.6112314943059971 55.68806716996930106, -132.61154382619500325 55.68783184643260142, -132.61177669128699108 55.68765623624109651, -132.61268472619198633 55.68715709321620011, -132.61337721139500445 55.6871555940278995, -132.61412450221101267 55.6871540624933985, -132.61452034708199221 55.68754718149509841, -132.61450067419198717 55.68793737588779891, -132.61451555035898764 55.68803676330730212, -132.6145870334700021 55.68851707256249739, -132.61459482723361702 55.68882225160164268, -132.61428439776844357 55.6888720344401591)))</t>
  </si>
  <si>
    <t>32_62_65_22_802_19_17_18</t>
  </si>
  <si>
    <t>12.852</t>
  </si>
  <si>
    <t>MultiPolygon (((-132.61750449054306955 55.68907957155919775, -132.61650758089103874 55.68915068147632041, -132.61646360389633514 55.68914585959437602, -132.61658010091301207 55.6884200841182988, -132.61661267029700184 55.68735530094240005, -132.61684729254000104 55.68783644398399701, -132.61762839534699765 55.68833301669950231, -132.6177534558349862 55.68901285712222204, -132.61750449054306955 55.68907957155919775)))</t>
  </si>
  <si>
    <t>732_22_730_19_17_18</t>
  </si>
  <si>
    <t>2.213</t>
  </si>
  <si>
    <t>MultiPolygon (((-132.61937509731927776 55.68452668197070921, -132.61944198763362124 55.68472298594959113, -132.61942771896499949 55.68472912317820089, -132.61902315999699908 55.68481597783829784, -132.61833658831099569 55.6846561696077984, -132.61760905705500591 55.68462316292539782, -132.61671870369900716 55.68477560755000155, -132.61646774421001282 55.68489880423369698, -132.61661603202000492 55.68440626489650214, -132.61691345984999657 55.68415967475439743, -132.61734802847900028 55.68421821548849948, -132.61815257152301228 55.68421424276640153, -132.61896622065268048 55.68412088993303399, -132.61937509731927776 55.68452668197070921)))</t>
  </si>
  <si>
    <t>730_54</t>
  </si>
  <si>
    <t>2.385</t>
  </si>
  <si>
    <t>MultiPolygon (((-132.60341527083235746 55.68286374512761938, -132.604064588808086 55.68238831163493074, -132.60458088427429857 55.6821981385750604, -132.60468229286101405 55.68221621599249715, -132.60474996255300084 55.68223476677989936, -132.60487890742399486 55.68230484250369727, -132.60505422388399666 55.68235508015680324, -132.60506217095800707 55.68235989577969747, -132.60515987004700378 55.68241925511850354, -132.60523390578700287 55.68246423917450016, -132.60533759246101226 55.68257886435149828, -132.6054365276729925 55.68270709853810274, -132.60545989592699812 55.68278226894889826, -132.60553715708098821 55.6829163243893035, -132.60559278002699557 55.68299795589199874, -132.60563343815599069 55.68306661522129986, -132.60566658700500398 55.68311964376069767, -132.6057065391460128 55.68318355351379978, -132.60580654749500695 55.68330893455640052, -132.60587166197899478 55.68337754086780222, -132.60601073395901039 55.68353258331249833, -132.60606363661099749 55.68359412578580248, -132.60621070716800318 55.68369696290289994, -132.60622181977899459 55.68370796172310122, -132.60318856325014281 55.68324853687776965, -132.60341527083235746 55.68286374512761938)))</t>
  </si>
  <si>
    <t>53_83_2_56_2_57_19_17_18</t>
  </si>
  <si>
    <t>4.062</t>
  </si>
  <si>
    <t>MultiPolygon (((-132.60344455652648321 55.68479873075681752, -132.60340527174531644 55.68464087406124463, -132.60339023643408041 55.68457037833174894, -132.60337059045062347 55.68445992423757218, -132.60309502733122144 55.68403397615309558, -132.60307957447716376 55.68343352398885315, -132.60318856325014281 55.68324853687776965, -132.60622181977899459 55.68370796172310122, -132.60632488778500715 55.68381004298129966, -132.60640737967798941 55.68390012000740086, -132.6064983848079919 55.68399399690130025, -132.60650991734999593 55.68410012013600152, -132.60652202352900986 55.68421137086310324, -132.60655394009700103 55.68439073183559884, -132.60659323730999404 55.68454858753020176, -132.60667471174400589 55.68462735131860342, -132.60666331835901133 55.68463821002499969, -132.60658721677199878 55.68471074743379745, -132.60648323829099127 55.68480986366959939, -132.60630519455699527 55.68478186677229758, -132.6060515913839879 55.68478719238029839, -132.60603281379599139 55.68478258398440062, -132.60592852934300367 55.68475699222300079, -132.60588683169498836 55.68476339408989872, -132.60564500917300279 55.68474792049030242, -132.60554888238999638 55.68472599052309846, -132.60524198982000144 55.68474228629239775, -132.6050424193570052 55.68476208721140353, -132.60466895826300515 55.68477098664280334, -132.60414033477599105 55.68477104258860066, -132.60406901971299476 55.68476308725480095, -132.60393553053299343 55.68483480773730321, -132.60389696984199759 55.68487515782940278, -132.60384896870598936 55.68494254418649803, -132.60374509540599774 55.68502863098670019, -132.60367338070000187 55.68509319524999768, -132.60364705308001021 55.68514059773200131, -132.60362741999128389 55.68516097601578707, -132.60344455652648321 55.68479873075681752)))</t>
  </si>
  <si>
    <t>85_27_804_802_57_19_17_18</t>
  </si>
  <si>
    <t>7.446</t>
  </si>
  <si>
    <t>MultiPolygon (((-132.61133763197119606 55.68262287241869046, -132.61229431891194963 55.68286941998114514, -132.61305637193149209 55.68327877425996064, -132.61313144979223466 55.68336057212913204, -132.61350570457125286 55.68323919944820233, -132.61407710638758317 55.68316747032617542, -132.61402590834200055 55.68320769136570192, -132.61392403993900757 55.68330075367539678, -132.61373979954800006 55.68340473108980149, -132.61365700159299763 55.68349779613119921, -132.61359885403999215 55.6836648371266989, -132.61366160311700924 55.6837415380261973, -132.61377265650799018 55.6838345718300971, -132.61387947344701388 55.6839388656846026, -132.61400080717899641 55.68403199119259739, -132.6141556553089913 55.6841745326331008, -132.61430089258499265 55.68432536592680293, -132.61440248371201278 55.68443218147569951, -132.61450916038799619 55.68457464051299866, -132.61454556022499673 55.68466206700320242, -132.61456716363301211 55.68471445112660234, -132.61465407974600339 55.6848486964656999, -132.61465512396299005 55.68491408035600188, -132.6136884528349924 55.6847833003321, -132.61257207684400328 55.68466950873680332, -132.61051458152400073 55.68435800796940072, -132.6104515706319944 55.68424830888270094, -132.61041317764698988 55.68408950749110176, -132.61041314013900205 55.68400188065069756, -132.61039281391600753 55.68382544085670105, -132.61036523103899754 55.68367049143240166, -132.6103315207259925 55.68348416444469962, -132.61030682529099067 55.68343466686930299, -132.61024452956499431 55.68330885720330059, -132.61015238093298763 55.68313349149030245, -132.61008970003899776 55.68297737382660273, -132.60996382585400966 55.68285117545549667, -132.60970192143298618 55.68263685414609654, -132.60949900658698652 55.68248105384469682, -132.60933625366052979 55.68231981822329146, -132.61133763197119606 55.68262287241869046)))</t>
  </si>
  <si>
    <t>11.626</t>
  </si>
  <si>
    <t>MultiPolygon (((-132.60495496104053359 55.68206035056816461, -132.60598689174113929 55.68191650868079989, -132.60626982716900102 55.68193157550713579, -132.6055954169119957 55.68212492421370285, -132.60506217095800707 55.68235989577969747, -132.60505422388399666 55.68235508015680324, -132.60487890742399486 55.68230484250369727, -132.60474996255300084 55.68223476677989936, -132.60468229286101405 55.68221621599249715, -132.60458088427429857 55.6821981385750604, -132.60495496104053359 55.68206035056816461)))</t>
  </si>
  <si>
    <t>53_85_2_2_84</t>
  </si>
  <si>
    <t>0.459</t>
  </si>
  <si>
    <t>MultiPolygon (((-132.61444094024778906 55.68312179759183778, -132.61539561925323483 55.68316711133049779, -132.61639069335186036 55.68330173411361983, -132.61640812455112837 55.68330409198151187, -132.61640051117998951 55.68377461915189741, -132.61658525785000506 55.68411027610199682, -132.61691345984999657 55.68415967475439743, -132.61661603202000492 55.68440626489650214, -132.61646774421001282 55.68489880423369698, -132.61639238937200957 55.68514909700589754, -132.61611326868100491 55.6851113418112007, -132.61565027993398758 55.68504871452080351, -132.61465512396299005 55.68491408035600188, -132.61465407974600339 55.6848486964656999, -132.61456716363301211 55.68471445112660234, -132.61454556022499673 55.68466206700320242, -132.61450916038799619 55.68457464051299866, -132.61440248371201278 55.68443218147569951, -132.61430089258499265 55.68432536592680293, -132.6141556553089913 55.6841745326331008, -132.61400080717899641 55.68403199119259739, -132.61387947344701388 55.6839388656846026, -132.61377265650799018 55.6838345718300971, -132.61366160311700924 55.6837415380261973, -132.61359885403999215 55.6836648371266989, -132.61365700159299763 55.68349779613119921, -132.61373979954800006 55.68340473108980149, -132.61392403993900757 55.68330075367539678, -132.61402590834200055 55.68320769136570192, -132.61407710638758317 55.68316747032617542, -132.61444094024778906 55.68312179759183778)))</t>
  </si>
  <si>
    <t>730_84_19_17_18_82_51</t>
  </si>
  <si>
    <t>7.64</t>
  </si>
  <si>
    <t>MultiPolygon (((-132.60704507296190968 55.68197285875617553, -132.607942030056563 55.68210870105956189, -132.60933625366052979 55.68231981822329146, -132.60949900658698652 55.68248105384469682, -132.60970192143298618 55.68263685414609654, -132.60996382585400966 55.68285117545549667, -132.61008970003899776 55.68297737382660273, -132.61015238093298763 55.68313349149030245, -132.61024452956499431 55.68330885720330059, -132.61030682529099067 55.68343466686930299, -132.61018627324298791 55.68347947487009719, -132.60965655531899188 55.68353508093530024, -132.60901695920699694 55.68335423999889855, -132.60876899551300312 55.68320695119390251, -132.60814021596300449 55.68298512843659864, -132.60751621735900585 55.68294406296219989, -132.60679711660100111 55.68301442674989943, -132.60631464231499876 55.6831142381663966, -132.60606470990600769 55.6831163293193967, -132.60566658700500398 55.68311964376069767, -132.60563343815599069 55.68306661522129986, -132.60559278002699557 55.68299795589199874, -132.60553715708098821 55.6829163243893035, -132.60545989592699812 55.68278226894889826, -132.6054365276729925 55.68270709853810274, -132.60533759246101226 55.68257886435149828, -132.60523390578700287 55.68246423917450016, -132.60515987004700378 55.68241925511850354, -132.60506217095800707 55.68235989577969747, -132.6055954169119957 55.68212492421370285, -132.60626982716900102 55.68193157550713579, -132.60704507296190968 55.68197285875617553)))</t>
  </si>
  <si>
    <t>85_56_2_84_57</t>
  </si>
  <si>
    <t>8.047</t>
  </si>
  <si>
    <t>83_85_62_65_90_45_22_802_730_54_84_57_17_18_82</t>
  </si>
  <si>
    <t>54_84_57_19_17_18</t>
  </si>
  <si>
    <t>4.502</t>
  </si>
  <si>
    <t>83_85_2_2_84_19_17_18_82</t>
  </si>
  <si>
    <t>6.363</t>
  </si>
  <si>
    <t>MultiPolygon (((-132.60375478058983845 55.68536407927715715, -132.60368470489441961 55.68527445513309004, -132.60362741999128389 55.68516097601578707, -132.60364705308001021 55.68514059773200131, -132.60367338070000187 55.68509319524999768, -132.60374509540599774 55.68502863098670019, -132.60384896870598936 55.68494254418649803, -132.60389696984199759 55.68487515782940278, -132.60393553053299343 55.68483480773730321, -132.60406901971299476 55.68476308725480095, -132.60414033477599105 55.68477104258860066, -132.60424788530437468 55.68477103120621052, -132.60425030098440402 55.68578816324932035, -132.60375478058983845 55.68536407927715715)))</t>
  </si>
  <si>
    <t>803_800_83_27_801_29_802</t>
  </si>
  <si>
    <t>0.673</t>
  </si>
  <si>
    <t>MultiPolygon (((-132.60938431824450845 55.68916015091193117, -132.6087638132877089 55.68884579164914328, -132.60870627996550297 55.68884637053811559, -132.6077673607436509 55.68877612694751633, -132.60751849440129035 55.68871154464476803, -132.60773468176000733 55.68865626730310225, -132.60818638402798797 55.68857653545990161, -132.60855729303000317 55.68858235113980015, -132.60880607665200159 55.68872349598569826, -132.60881116884200992 55.68872541707249724, -132.60898930484898983 55.68879132729980341, -132.609132654559005 55.6888444341841975, -132.60951767649299882 55.68882144440679838, -132.60982104139799276 55.68863807486030026, -132.60997049989501306 55.68846687730650302, -132.61027107378700407 55.68834149157260072, -132.61044812597299369 55.68838035126270114, -132.61055849816099794 55.68847612015880344, -132.610626899240998 55.68875652378159913, -132.61043297560701149 55.68893692323030109, -132.61020729087499603 55.68936005159490321, -132.61020728225400944 55.6893939342329034, -132.61010017017900964 55.68937828353109865, -132.6099052904429243 55.68934989704854388, -132.60938431824450845 55.68916015091193117)),((-132.60588247403273954 55.68806856073672407, -132.60538865336002345 55.68758087425167957, -132.60536872765428029 55.68755119972920653, -132.60557174484000598 55.68765343750219898, -132.60599430716999336 55.68788561582299934, -132.60603220768899746 55.68790648381700237, -132.60611973581799816 55.68795123209240217, -132.60628481695499659 55.68822872575629646, -132.60630878605914518 55.6882871991135886, -132.60588247403273954 55.68806856073672407)),((-132.60468482001229518 55.68681375844995785, -132.60453364835947809 55.68621909476215848, -132.60461538559084715 55.68598328928159447, -132.60433884326505449 55.68586394088126212, -132.60425030098440402 55.68578816324932035, -132.60424788530437468 55.68477103120621052, -132.60466895826300515 55.68477098664280334, -132.6050424193570052 55.68476208721140353, -132.60524198982000144 55.68474228629239775, -132.60554888238999638 55.68472599052309846, -132.60564500917300279 55.68474792049030242, -132.60588683169498836 55.68476339408989872, -132.60592852934300367 55.68475699222300079, -132.60603281379599139 55.68478258398440062, -132.6060515913839879 55.68478719238029839, -132.60630519455699527 55.68478186677229758, -132.60648323829099127 55.68480986366959939, -132.60658721677199878 55.68471074743379745, -132.60666331835901133 55.68463821002499969, -132.60751484764401198 55.68454811069499755, -132.60807193251798708 55.68448915549750211, -132.60884215760100346 55.68468928740320223, -132.60908553959600908 55.68493887864600111, -132.60909056171399811 55.68502123693379957, -132.60912063398600935 55.68551796531509979, -132.60882699260798745 55.68601220088969939, -132.60838949216199012 55.68631641551429823, -132.60771241347600835 55.68626462291540236, -132.6076758459880125 55.68626190416500066, -132.60701495817801288 55.68617191397920152, -132.60638385364200076 55.68625605020469749, -132.60616336076500943 55.68645486087000052, -132.60611585330801176 55.68649773869380226, -132.60599944775501058 55.68677806756190307, -132.60585327013799883 55.68688425551420096, -132.60541689970199286 55.68691345479039967, -132.60502391219600327 55.68709534831980079, -132.60505088710112886 55.68721228964559344, -132.60468482001229518 55.68681375844995785)))</t>
  </si>
  <si>
    <t>800_83_62_65_90_29_804_19_17_18</t>
  </si>
  <si>
    <t>16.709</t>
  </si>
  <si>
    <t>MultiPolygon (((-132.61960778122926286 55.68588561146103189, -132.61978538152979468 55.68686574868433325, -132.61980143921823583 55.68707966602855208, -132.61979207408438697 55.68738632838000058, -132.61961623493775164 55.68794518541113092, -132.61914049469001498 55.68844514857446626, -132.61841234590048089 55.68883629644820843, -132.6177534558349862 55.68901285712222204, -132.61762839534699765 55.68833301669950231, -132.61684729254000104 55.68783644398399701, -132.61661267029700184 55.68735530094240005, -132.61662206030399602 55.68704863883200318, -132.61643231583099123 55.68600101209560194, -132.61639238937200957 55.68514909700589754, -132.61646774421001282 55.68489880423369698, -132.61671870369900716 55.68477560755000155, -132.61760905705500591 55.68462316292539782, -132.61833658831099569 55.6846561696077984, -132.61902315999699908 55.68481597783829784, -132.61958455642184163 55.68539091655150486, -132.61960778122926286 55.68588561146103189)))</t>
  </si>
  <si>
    <t>732_733_45_22_54_19_17_18_51</t>
  </si>
  <si>
    <t>19.749</t>
  </si>
  <si>
    <t>MultiPolygon (((-132.61076714051984027 55.68524560809376567, -132.61023739954816847 55.68530121664880994, -132.60921237275806561 55.68531382948133057, -132.60910715399708693 55.68529530528203964, -132.60909056171399811 55.68502123693379957, -132.60908553959600908 55.68493887864600111, -132.60884215760100346 55.68468928740320223, -132.60807193251798708 55.68448915549750211, -132.60751484764401198 55.68454811069499755, -132.60666331835901133 55.68463821002499969, -132.60667471174400589 55.68462735131860342, -132.60659323730999404 55.68454858753020176, -132.60655394009700103 55.68439073183559884, -132.60652202352900986 55.68421137086310324, -132.60650991734999593 55.68410012013600152, -132.6064983848079919 55.68399399690130025, -132.60640737967798941 55.68390012000740086, -132.60632488778500715 55.68381004298129966, -132.60622181977899459 55.68370796172310122, -132.60711882690299035 55.6838438119971002, -132.61051458152400073 55.68435800796940072, -132.61051922562000982 55.68436613638419885, -132.61051436292800076 55.68448930658119878, -132.61052380290900032 55.68459892100899822, -132.61064000482900838 55.68474693842850343, -132.6108387347819928 55.68484571154080243, -132.61114595108099934 55.68497623150919651, -132.61116810729299686 55.68498566488219836, -132.61144171825912963 55.68509214235653104, -132.61076714051984027 55.68524560809376567)))</t>
  </si>
  <si>
    <t>6.005</t>
  </si>
  <si>
    <t>MultiPolygon (((-132.60189446089552234 55.6825143062593142, -132.60197800392580803 55.68192340914058036, -132.60239737855889075 55.68138004553107123, -132.6031069079164979 55.68094338053904124, -132.60364014632037311 55.68070841741015897, -132.6039692433949142 55.68059029418846251, -132.60403832418001002 55.68062106818329937, -132.60406483217400364 55.68073018156719911, -132.60407452920401283 55.68085951723860205, -132.60405085034298622 55.68088485665259668, -132.60399645716398709 55.68095689897800327, -132.60395033540800114 55.68104671247459692, -132.60384780994098719 55.68114414938460044, -132.60380615668000814 55.68117871918860118, -132.60378113522099852 55.6812790801787969, -132.60376840767099793 55.6813307280510017, -132.60376061634801204 55.68142474572790235, -132.60371426219700197 55.68155912777619676, -132.6036858891449981 55.68169844400230062, -132.60364814548699997 55.68185045467269845, -132.60375075545599088 55.68196793133120082, -132.60392138707700838 55.68201744592830238, -132.60399543967199065 55.68203132046799908, -132.60419290802300907 55.68208943807439937, -132.60427112639499114 55.68212865142830026, -132.60435205672899883 55.68215734704850206, -132.60468229286101405 55.68221621599249715, -132.60474996255300084 55.68223476677989936, -132.60487890742399486 55.68230484250369727, -132.60505422388399666 55.68235508015680324, -132.60506217095800707 55.68235989577969747, -132.60515987004700378 55.68241925511850354, -132.60523390578700287 55.68246423917450016, -132.60533759246101226 55.68257886435149828, -132.6054365276729925 55.68270709853810274, -132.60545989592699812 55.68278226894889826, -132.60553715708098821 55.6829163243893035, -132.60559278002699557 55.68299795589199874, -132.60563343815599069 55.68306661522129986, -132.60566658700500398 55.68311964376069767, -132.6057065391460128 55.68318355351379978, -132.60580654749500695 55.68330893455640052, -132.60587166197899478 55.68337754086780222, -132.60601073395901039 55.68353258331249833, -132.60606363661099749 55.68359412578580248, -132.60621070716800318 55.68369696290289994, -132.60622181977899459 55.68370796172310122, -132.60264966234200301 55.6831669135584022, -132.60213675756591556 55.68304643752057359, -132.60189446089552234 55.6825143062593142)))</t>
  </si>
  <si>
    <t>10.536</t>
  </si>
  <si>
    <t>MultiPolygon (((-132.60384954730926665 55.68459378142586047, -132.60313728174881476 55.68420819243420539, -132.60266849240971965 55.68371782544213033, -132.60263534711134525 55.6836647960986042, -132.60261814396415048 55.68363652557991372, -132.60260000131435731 55.68360588416435775, -132.60256987416420316 55.68356166500168314, -132.60251383710684081 55.68347247613284878, -132.60243658519760857 55.68333841880247803, -132.60242972024110486 55.68332285877109911, -132.60215586141256949 55.68308839333447935, -132.60213675756591556 55.68304643752057359, -132.60264966234200301 55.6831669135584022, -132.60622181977899459 55.68370796172310122, -132.60632488778500715 55.68381004298129966, -132.60640737967798941 55.68390012000740086, -132.6064983848079919 55.68399399690130025, -132.60650991734999593 55.68410012013600152, -132.60652202352900986 55.68421137086310324, -132.60655394009700103 55.68439073183559884, -132.60659323730999404 55.68454858753020176, -132.60667471174400589 55.68462735131860342, -132.60666331835901133 55.68463821002499969, -132.60658721677199878 55.68471074743379745, -132.60648323829099127 55.68480986366959939, -132.60630519455699527 55.68478186677229758, -132.6060515913839879 55.68478719238029839, -132.60603281379599139 55.68478258398440062, -132.60592852934300367 55.68475699222300079, -132.60588683169498836 55.68476339408989872, -132.60564500917300279 55.68474792049030242, -132.60554888238999638 55.68472599052309846, -132.60524198982000144 55.68474228629239775, -132.6050424193570052 55.68476208721140353, -132.60466895826300515 55.68477098664280334, -132.60449474360572708 55.68477100508045652, -132.60384954730926665 55.68459378142586047)))</t>
  </si>
  <si>
    <t>7.69</t>
  </si>
  <si>
    <t>MultiPolygon (((-132.60832860303426628 55.67961902880651337, -132.60934284190759058 55.67977990271447908, -132.61020837878822931 55.68011920153581684, -132.61028536338403683 55.68016163261404472, -132.61031315169327627 55.68017713780942302, -132.61049747827144074 55.68028125828163155, -132.61058820452433338 55.68033546180357973, -132.61052460832598854 55.68032942838760135, -132.61029694366399667 55.68031546058180226, -132.61019652896399634 55.68027693095999808, -132.61004008788501096 55.68021669287750086, -132.60984793537099335 55.68020012918930206, -132.60957953582300206 55.68016970727610016, -132.60935663343801139 55.68013679046369901, -132.6092597041040051 55.68012566903220062, -132.6089688774910087 55.68005158910759889, -132.60874106454099319 55.68002118598570149, -132.60856677848801155 55.68001555470590347, -132.60825629283098692 55.68005098933070229, -132.60822954818800667 55.68005435569010331, -132.60823019188299554 55.68004238249759652, -132.60798306271865954 55.67963059882259103, -132.60832860303426628 55.67961902880651337)))</t>
  </si>
  <si>
    <t>53_79_84</t>
  </si>
  <si>
    <t>1.212</t>
  </si>
  <si>
    <t>MultiPolygon (((-132.6122627460776755 55.68157216542824273, -132.6123183230263578 55.68161620965971537, -132.6125802349337448 55.6818305254239263, -132.61273373097810691 55.68196923562999245, -132.61285961124906407 55.68209543117963989, -132.61319041643790229 55.68257994865769689, -132.61323005280138432 55.68267865061837085, -132.61329255335294874 55.68279757605483837, -132.61330648061033344 55.68282486536596565, -132.61336878539569284 55.68295067348829974, -132.61348350033074439 55.68351119823545758, -132.61328478258425889 55.68406417570194122, -132.61279222699215552 55.68455504420731472, -132.61257060607169933 55.68466928606475363, -132.61051458152400073 55.68435800796940072, -132.6104515706319944 55.68424830888270094, -132.61041317764698988 55.68408950749110176, -132.61041314013900205 55.68400188065069756, -132.61039281391600753 55.68382544085670105, -132.61036523103899754 55.68367049143240166, -132.6103315207259925 55.68348416444469962, -132.61030682529099067 55.68343466686930299, -132.61024452956499431 55.68330885720330059, -132.61015238093298763 55.68313349149030245, -132.61008970003899776 55.68297737382660273, -132.60996382585400966 55.68285117545549667, -132.60970192143298618 55.68263685414609654, -132.60949900658698652 55.68248105384469682, -132.60932471857398696 55.68230839067550164, -132.6092618706840085 55.68213585074789762, -132.60913117149999607 55.6820645417405018, -132.60897758836000548 55.68197625426620334, -132.60873881909898842 55.68185882358479688, -132.60859332602899485 55.68177385735729956, -132.60841900314301256 55.68165869599319961, -132.60824959899798614 55.68155162844450246, -132.60806527241700792 55.68144750461929959, -132.60798828769898705 55.68140507215800028, -132.60774569070599682 55.68127184961809917, -132.60759551380499488 55.68113755870790271, -132.60731934151300493 55.68102510250690074, -132.60699002610999742 55.68084131736979714, -132.60676722677598605 55.68071511761650072, -132.60663652038800819 55.68061095522180182, -132.60661652412099443 55.68054505688930078, -132.6066026462239904 55.68049872903220177, -132.60670459821699296 55.68040293338950164, -132.606764062883002 55.68035434026739949, -132.60680185747699511 55.68032352597939649, -132.60688413561999255 55.68027153689109809, -132.60704431156401029 55.68021697713670193, -132.60733995070501123 55.68017062651369997, -132.60758259278500759 55.68014622844970063, -132.60795089586099493 55.68008904859919994, -132.60822954818800667 55.68005435569010331, -132.60825629283098692 55.68005098933070229, -132.60856677848801155 55.68001555470590347, -132.60874106454099319 55.68002118598570149, -132.6089688774910087 55.68005158910759889, -132.6092597041040051 55.68012566903220062, -132.60935663343801139 55.68013679046369901, -132.60957953582300206 55.68016970727610016, -132.60984793537099335 55.68020012918930206, -132.61004008788501096 55.68021669287750086, -132.61019652896399634 55.68027693095999808, -132.61029694366399667 55.68031546058180226, -132.61052460832598854 55.68032942838760135, -132.61058820452433338 55.68033546180357973, -132.61061987897687686 55.68035438539877191, -132.61078928442194069 55.68046144969812161, -132.61083518157431627 55.68049110467955387, -132.61093679523534661 55.68055823019261652, -132.61106504262019712 55.68062130259936993, -132.61124508151479517 55.6807170468088799, -132.61136956890970851 55.68078860623545268, -132.61147040904756977 55.68084362253918584, -132.61204759019770449 55.68127000829352369, -132.61222643181150715 55.6815442844358941, -132.6122627460776755 55.68157216542824273)))</t>
  </si>
  <si>
    <t>27.141</t>
  </si>
  <si>
    <t>MultiPolygon (((-132.60415679124014332 55.68052297740744194, -132.60443310472001599 55.68044376130906414, -132.60450680477899255 55.68046970653769989, -132.60511488703099303 55.68055994456000235, -132.60551159661198994 55.68058259698030099, -132.60622106520099805 55.68050941872559889, -132.60653550371401366 55.68052859949929712, -132.60661652412099443 55.68054505688930078, -132.60663652038800819 55.68061095522180182, -132.60676722677598605 55.68071511761650072, -132.60699002610999742 55.68084131736979714, -132.60731934151300493 55.68102510250690074, -132.60759551380499488 55.68113755870790271, -132.60774569070599682 55.68127184961809917, -132.60798828769898705 55.68140507215800028, -132.60783874359398737 55.6814244669282985, -132.60704110147500501 55.68171045655479645, -132.6055954169119957 55.68212492421370285, -132.60506217095800707 55.68235989577969747, -132.60505422388399666 55.68235508015680324, -132.60487890742399486 55.68230484250369727, -132.60474996255300084 55.68223476677989936, -132.60468229286101405 55.68221621599249715, -132.60435205672899883 55.68215734704850206, -132.60427112639499114 55.68212865142830026, -132.60419290802300907 55.68208943807439937, -132.60399543967199065 55.68203132046799908, -132.60392138707700838 55.68201744592830238, -132.60375075545599088 55.68196793133120082, -132.60364814548699997 55.68185045467269845, -132.6036858891449981 55.68169844400230062, -132.60371426219700197 55.68155912777619676, -132.60376061634801204 55.68142474572790235, -132.60376840767099793 55.6813307280510017, -132.60378113522099852 55.6812790801787969, -132.60380615668000814 55.68117871918860118, -132.60384780994098719 55.68114414938460044, -132.60395033540800114 55.68104671247459692, -132.60399645716398709 55.68095689897800327, -132.60405085034298622 55.68088485665259668, -132.60407452920401283 55.68085951723860205, -132.60406483217400364 55.68073018156719911, -132.60403832418001002 55.68062106818329937, -132.6039692433949142 55.68059029418846251, -132.60415679124014332 55.68052297740744194)))</t>
  </si>
  <si>
    <t>9.021</t>
  </si>
  <si>
    <t>10.01</t>
  </si>
  <si>
    <t>MultiPolygon (((-132.61205442556581602 55.6849353684348003, -132.61193387089977591 55.68498017814036416, -132.61144171825912963 55.68509214235653104, -132.61116810729299686 55.68498566488219836, -132.61114595108099934 55.68497623150919651, -132.6108387347819928 55.68484571154080243, -132.61064000482900838 55.68474693842850343, -132.61052380290900032 55.68459892100899822, -132.61051436292800076 55.68448930658119878, -132.61051922562000982 55.68436613638419885, -132.61051458152400073 55.68435800796940072, -132.61257060607169933 55.68466928606475363, -132.61205442556581602 55.6849353684348003)))</t>
  </si>
  <si>
    <t>1.402</t>
  </si>
  <si>
    <t>MultiPolygon (((-132.60546640932804507 55.68014752400816292, -132.60613524228276106 55.67990772115020093, -132.60712746725261013 55.67967363425366756, -132.60727700502982884 55.6796542403441137, -132.60798306271865954 55.67963059882259103, -132.60823019188299554 55.68004238249759652, -132.60822954818800667 55.68005435569010331, -132.60795089586099493 55.68008904859919994, -132.60758259278500759 55.68014622844970063, -132.60733995070501123 55.68017062651369997, -132.60704431156401029 55.68021697713670193, -132.60688413561999255 55.68027153689109809, -132.60680185747699511 55.68032352597939649, -132.606764062883002 55.68035434026739949, -132.60670459821699296 55.68040293338950164, -132.6066026462239904 55.68049872903220177, -132.60661652412099443 55.68054505688930078, -132.60653550371401366 55.68052859949929712, -132.60622106520099805 55.68050941872559889, -132.60551159661198994 55.68058259698030099, -132.60511488703099303 55.68055994456000235, -132.60450680477899255 55.68046970653769989, -132.60443310472001599 55.68044376130906414, -132.60546640932804507 55.68014752400816292)))</t>
  </si>
  <si>
    <t>86_50_776_770_85_31_27_55_37_52_34_79_70_56_69_59_84</t>
  </si>
  <si>
    <t>2.925</t>
  </si>
  <si>
    <t>MultiPolygon (((-132.60823353296970595 55.6851415006766004, -132.60759391720739586 55.68496065237531667, -132.60725144694447408 55.68481742549950297, -132.60636173146002648 55.6849104041473808, -132.60611178759890549 55.68491249539557941, -132.60571342668279726 55.68491581182205152, -132.60473672991369654 55.68483747430555297, -132.60449474360572708 55.68477100508046362, -132.60466895826300515 55.68477098664280334, -132.6050424193570052 55.68476208721140353, -132.60524198982000144 55.68474228629239775, -132.60554888238999638 55.68472599052309846, -132.60564500917300279 55.68474792049030242, -132.60588683169498836 55.68476339408989872, -132.60592852934300367 55.68475699222300079, -132.60603281379599139 55.68478258398440062, -132.6060515913839879 55.68478719238029839, -132.60630519455699527 55.68478186677229758, -132.60648323829099127 55.68480986366959939, -132.60658721677199878 55.68471074743379745, -132.60666331835901133 55.68463821002499969, -132.60751484764401198 55.68454811069499755, -132.60807193251798708 55.68448915549750211, -132.60884215760100346 55.68468928740320223, -132.60908553959600908 55.68493887864600111, -132.60909056171399811 55.68502123693379957, -132.60910715399708693 55.68529530528203964, -132.60823353296970595 55.6851415006766004)))</t>
  </si>
  <si>
    <t>2.31</t>
  </si>
  <si>
    <t>87_48_78_36</t>
  </si>
  <si>
    <t>C</t>
  </si>
  <si>
    <t>9.248</t>
  </si>
  <si>
    <t>MultiPolygon (((-132.62161279781730627 55.67823492265473106, -132.62161276160398415 55.67816764002397179, -132.62161885725700472 55.67814554552634121, -132.6218300162460082 55.6780762049560991, -132.62223299605699367 55.67783189277989919, -132.62182927868639126 55.67754607144565426, -132.62211262428087366 55.67722657726222479, -132.6221159940650125 55.6772306977983007, -132.6222422843470099 55.67738514153310092, -132.62229299779400549 55.67740269392979968, -132.622904742311988 55.67761538949250166, -132.62305210693199342 55.67772072058699706, -132.62306604171300251 55.67792345989050062, -132.62298162005100721 55.67799939866740289, -132.62279988562301014 55.67809092718079711, -132.62226173482500258 55.67810270378969761, -132.6219740925720032 55.67816866512919916, -132.62161290485954623 55.67843269977387166, -132.62161279781730627 55.67823492265473106)))</t>
  </si>
  <si>
    <t>1.245</t>
  </si>
  <si>
    <t>MultiPolygon (((-132.63042162979621708 55.67843956598551358, -132.63020350757227561 55.67862389864512807, -132.62996992850835909 55.67879748007246832, -132.62904276675274673 55.67940594520678843, -132.62855153807001329 55.67900877888160238, -132.62788336785999377 55.67899022545130094, -132.62720768907999513 55.67865243595259983, -132.62657709084899693 55.6786778209388018, -132.62597045983798694 55.67866900741790204, -132.62756073497101283 55.67762540512740088, -132.62777886406598782 55.67744107713269841, -132.62789055980300645 55.67725037495900153, -132.62826655907400664 55.67696060490479937, -132.62862895159099708 55.6764544152092995, -132.62926589741900329 55.67673368166799719, -132.62969015101799641 55.6771754199286022, -132.629947205371991 55.67734738403829908, -132.63114185630053043 55.67770700046650489, -132.63083036690869676 55.67802276768952652, -132.63068543222024687 55.67813447025931595, -132.63042162979621708 55.67843956598551358)))</t>
  </si>
  <si>
    <t>68_78_20_36</t>
  </si>
  <si>
    <t>11.819</t>
  </si>
  <si>
    <t>MultiPolygon (((-132.6283796699662787 55.67984111336683384, -132.62767171814289213 55.68018653774917226, -132.62681648764140618 55.68040059968484456, -132.62588801497636837 55.68046476760505925, -132.62495723135222647 55.68045112123336793, -132.6248105501786938 55.68044896874067717, -132.62479330904292851 55.68044866471798571, -132.62479252340401104 55.67918680126820163, -132.62500728470200784 55.67909270570589797, -132.62507476943900997 55.67906313815729646, -132.6259627431390129 55.67867406814090003, -132.62597045983798694 55.67866900741790204, -132.62657709084899693 55.6786778209388018, -132.62720768907999513 55.67865243595259983, -132.62788336785999377 55.67899022545130094, -132.62855153807001329 55.67900877888160238, -132.62904276675274673 55.67940594520678843, -132.6283796699662787 55.67984111336683384)))</t>
  </si>
  <si>
    <t>87_91_48_68_20_36</t>
  </si>
  <si>
    <t>9.819</t>
  </si>
  <si>
    <t>0.547</t>
  </si>
  <si>
    <t>MultiPolygon (((-132.62286804182983246 55.68008113449462115, -132.62219355225352047 55.6796860021641038, -132.62176177363087959 55.67919422119256723, -132.62163158704379384 55.67871942506551619, -132.62247478880999552 55.67868229264139757, -132.6233891381569947 55.67862242694229735, -132.62384405314901414 55.67863166181739842, -132.6243675388579959 55.67864238726839687, -132.62439248487601162 55.67864290263869975, -132.62459149410199188 55.6786469990541022, -132.62479219403098796 55.67865113213130002, -132.62479252340401104 55.67918680126820163, -132.62468796601899612 55.67923261052339967, -132.62459611210701382 55.67929696055139743, -132.62447561728799883 55.67938137543379895, -132.62445137214700708 55.67939154314179717, -132.62443694924598958 55.67939759003169797, -132.62437092598099753 55.67942527515469919, -132.62355428750700526 55.67976771527879976, -132.62299359426191359 55.68011958149139673, -132.62286804182983246 55.68008113449462115)))</t>
  </si>
  <si>
    <t>58_7_38_91_78_20_36</t>
  </si>
  <si>
    <t>5.439</t>
  </si>
  <si>
    <t>MultiPolygon (((-132.62477730254346397 55.68044838246633077, -132.62467639656154006 55.68044630448176946, -132.62372225086716071 55.68034271263817203, -132.62299359426191359 55.68011958149139673, -132.62355428750700526 55.67976771527879976, -132.62437092598099753 55.67942527515469919, -132.62443694924598958 55.67939759003169797, -132.62445137214700708 55.67939154314179717, -132.62447561728799883 55.67938137543379895, -132.62459611210701382 55.67929696055139743, -132.62468796601899612 55.67923261052339967, -132.62479252340401104 55.67918680126820163, -132.62479330904292851 55.68044866471798571, -132.62477730254346397 55.68044838246633077)))</t>
  </si>
  <si>
    <t>58_87_68_78_36</t>
  </si>
  <si>
    <t>2.164</t>
  </si>
  <si>
    <t>MultiPolygon (((-132.62176391121124652 55.67761977835515808, -132.62182927868639126 55.67754607144565426, -132.62223299605699367 55.67783189277989919, -132.6218300162460082 55.6780762049560991, -132.62161885725700472 55.67814554552634121, -132.62176391121124652 55.67761977835515808)))</t>
  </si>
  <si>
    <t>0.302</t>
  </si>
  <si>
    <t>19.289</t>
  </si>
  <si>
    <t>MultiPolygon (((-132.60562857636372769 55.70920514359248443, -132.60504827839389463 55.70902637580919503, -132.60530653181498906 55.70863339330109909, -132.60553387033800732 55.70847657428949873, -132.60617388270401307 55.70830146489589652, -132.60682356435299312 55.70777320285100132, -132.60715239876199689 55.70762822708240236, -132.60951197064301255 55.70752015555419945, -132.60930537085499736 55.70780586274349844, -132.60939777852900079 55.70797370022980033, -132.60869571048701232 55.70811268509989844, -132.6078032996319962 55.70865251741390267, -132.60644924111599607 55.70922663397050201, -132.60628899274243508 55.70934310119333333, -132.60562857636372769 55.70920514359248443)))</t>
  </si>
  <si>
    <t>6.516</t>
  </si>
  <si>
    <t>MultiPolygon (((-132.60421965526560939 55.70877110846804925, -132.6038181290391833 55.70862427629141678, -132.60275206343621335 55.70816669213392913, -132.60268878684200899 55.70772051811000125, -132.60212809877447171 55.70746083399556881, -132.6019897140290027 55.70739674074629733, -132.60173357456301346 55.7071891278603033, -132.60147717288700164 55.70681448094229893, -132.60124668983800689 55.70677264235500559, -132.60120101211856536 55.70660131015028327, -132.60135593789303243 55.70605623264365391, -132.60166340540934016 55.70571247049652897, -132.60185179910101283 55.70570881362859694, -132.60215532398399318 55.70577993117039739, -132.60295048498699089 55.70613467214869985, -132.60438241484700939 55.70660999948290026, -132.60574351751199629 55.70719420932479693, -132.60715239876199689 55.70762822708240236, -132.60682356435299312 55.70777320285100132, -132.60617388270401307 55.70830146489589652, -132.60553387033800732 55.70847657428949873, -132.60530653181498906 55.70863339330109909, -132.60504827839389463 55.70902637580919503, -132.60421965526560939 55.70877110846804925)))</t>
  </si>
  <si>
    <t>15.869</t>
  </si>
  <si>
    <t>MultiPolygon (((-132.60210337521104407 55.70212922693151114, -132.60258297885752654 55.70206301223680612, -132.60309284813598651 55.70253521933440055, -132.60350243031101058 55.70280442630450324, -132.60497291667300601 55.70346080348429751, -132.60427083056799802 55.70378048981120145, -132.6037309652209899 55.70384146069049791, -132.60331052440599819 55.70379122393830329, -132.60302154611798642 55.70372022310019844, -132.6023683582779995 55.70331745073450236, -132.60208801669048739 55.70296192797937351, -132.60170304474999625 55.70247371541650239, -132.6014689163213518 55.70234333221634415, -132.60210337521104407 55.70212922693151114)))</t>
  </si>
  <si>
    <t>26_762_764_21_21_760</t>
  </si>
  <si>
    <t>4.81</t>
  </si>
  <si>
    <t>MultiPolygon (((-132.61152941921500314 55.70474462735950283, -132.61194652410782169 55.70499207649498175, -132.612474395786478 55.70537181055272669, -132.61291433542126583 55.70579796758265445, -132.61295211504943836 55.70588071671134855, -132.61277667441399331 55.70586465813939725, -132.61255786797400447 55.70588739477140194, -132.61238663783800007 55.70594340546559664, -132.61198369379098949 55.70631775693460241, -132.611437125447992 55.70662514161590195, -132.61097091335000187 55.70647322260339962, -132.61083837781600892 55.70635432682320243, -132.61053625544099077 55.70569726636559693, -132.60970760682801028 55.7051451387375991, -132.60929460247800193 55.70499915102450217, -132.60901300554800741 55.70483514223349886, -132.60892994499801034 55.7046810786128006, -132.60897864348800113 55.7044953028388008, -132.60950268920001349 55.7043027369395034, -132.61007989975300347 55.70393812531690259, -132.61053218299227296 55.70397421166789087, -132.61061844628380868 55.70402948693394052, -132.61109733991676762 55.70443706174398102, -132.61117356522635191 55.7045702094556745, -132.61152941921500314 55.70474462735950283)))</t>
  </si>
  <si>
    <t>8.496</t>
  </si>
  <si>
    <t>MultiPolygon (((-132.61250598839555437 55.70821710733177667, -132.61046006325000235 55.70813904652730031, -132.6101030284669946 55.7078949698048973, -132.61021385687899965 55.70756461918890068, -132.61052709999799504 55.70727984476059902, -132.61061644041100749 55.70684799580190116, -132.61035995112700903 55.70647336844280062, -132.60995863665098682 55.7060755722767027, -132.60879978025099035 55.70518649979390347, -132.60820460272898913 55.70460901770599804, -132.60781473743600145 55.70432631606539786, -132.60699287479698683 55.70388375701180195, -132.60612172772599138 55.703470875666099, -132.60503392190099703 55.70282608034270311, -132.60467405601900737 55.70268875152459742, -132.60388171501401189 55.70223273623849991, -132.60355979536674909 55.7018809238386865, -132.60394776789587468 55.70176027997791834, -132.60504406031256508 55.70166489525369258, -132.60613170341287059 55.70178786793685077, -132.60658604942497618 55.7019444957604577, -132.60666155472100058 55.70199151747989674, -132.60734542166798633 55.70233703659160085, -132.60825425449382919 55.70270048030758403, -132.60896785196879932 55.70305627048628594, -132.60912934250873718 55.70314264169581975, -132.60920770180237582 55.70318758718995866, -132.61007989975300347 55.70393812531690259, -132.60950268920001349 55.7043027369395034, -132.60897864348800113 55.7044953028388008, -132.60892994499801034 55.7046810786128006, -132.60901300554800741 55.70483514223349886, -132.60929460247800193 55.70499915102450217, -132.60970760682801028 55.7051451387375991, -132.61053625544099077 55.70569726636559693, -132.61083837781600892 55.70635432682320243, -132.61097091335000187 55.70647322260339962, -132.611437125447992 55.70662514161590195, -132.61183441087899837 55.70681480553970033, -132.61198769263899067 55.70706257713609943, -132.61245421067499706 55.70720354827280119, -132.61267229048999639 55.70738616292540257, -132.61237295609899434 55.70787368546159968, -132.61263899979653047 55.70810219100641802, -132.61250598839555437 55.70821710733177667)))</t>
  </si>
  <si>
    <t>22.594</t>
  </si>
  <si>
    <t>MultiPolygon (((-132.60707846527793663 55.70211424749438578, -132.60825425449382919 55.70270048030758403, -132.60734542166798633 55.70233703659160085, -132.60666155472100058 55.70199151747989674, -132.60658604942497618 55.7019444957604577, -132.60707846527793663 55.70211424749438578)),((-132.61006979244302784 55.70368206701532188, -132.61018955323680757 55.70375466346197868, -132.61053218299227296 55.70397421166789087, -132.61007989975300347 55.70393812531690259, -132.60920770180237582 55.70318758718995866, -132.61006979244302784 55.70368206701532188)))</t>
  </si>
  <si>
    <t>0.44</t>
  </si>
  <si>
    <t>MultiPolygon (((-132.61153291967912082 55.70890755971868202, -132.61070571435081433 55.70918527335119563, -132.60976927120671576 55.70931062741852458, -132.60740959213819679 55.7094187038569828, -132.6064914466738287 55.70938539278323987, -132.60628899274243508 55.70934310119333333, -132.60644924111599607 55.70922663397050201, -132.6078032996319962 55.70865251741390267, -132.60869571048701232 55.70811268509989844, -132.60939777852900079 55.70797370022980033, -132.60960124069799804 55.70815893132520102, -132.6100975779700093 55.7084507716339985, -132.61063466520900533 55.70867177093649758, -132.61116527044501368 55.70877497119919752, -132.61174864434275378 55.70877164408197757, -132.61153291967912082 55.70890755971868202)))</t>
  </si>
  <si>
    <t>6.652</t>
  </si>
  <si>
    <t>MultiPolygon (((-132.61313241258733342 55.70627562436099112, -132.61324365825237237 55.70682148786287513, -132.61317918146502848 55.7074401011042184, -132.61274624594156535 55.70800953479194817, -132.61263899979653047 55.70810219100641802, -132.61237295609899434 55.70787368546159968, -132.61267229048999639 55.70738616292540257, -132.61245421067499706 55.70720354827280119, -132.61198769263899067 55.70706257713609943, -132.61183441087899837 55.70681480553970033, -132.611437125447992 55.70662514161590195, -132.61198369379098949 55.70631775693460241, -132.61238663783800007 55.70594340546559664, -132.61255786797400447 55.70588739477140194, -132.61277667441399331 55.70586465813939725, -132.61295211504943836 55.70588071671134855, -132.61313241258733342 55.70627562436099112)))</t>
  </si>
  <si>
    <t>3.459</t>
  </si>
  <si>
    <t>MultiPolygon (((-132.60135949548157441 55.70521009556951242, -132.60070611298976928 55.70482279559712424, -132.60028367157647722 55.70434403000462709, -132.60012962085318122 55.70381625162113437, -132.60025760941340423 55.70328625757024099, -132.60065627830675794 55.70280103959883888, -132.60129027189998396 55.70240361778462557, -132.6014689163213518 55.70234333221634415, -132.60170304474999625 55.70247371541650239, -132.60208801669048739 55.70296192797937351, -132.60145944237100935 55.70525391576354934, -132.60135949548157441 55.70521009556951242)))</t>
  </si>
  <si>
    <t>759_750_762_25_750_24_760</t>
  </si>
  <si>
    <t>6.217</t>
  </si>
  <si>
    <t>MultiPolygon (((-132.60179668523451824 55.70556345781570684, -132.60195046716719958 55.70547501241563282, -132.60189711048877825 55.7054458046953016, -132.60145944237100935 55.70525391576354934, -132.60208801669048739 55.70296192797937351, -132.6023683582779995 55.70331745073450236, -132.60302154611798642 55.70372022310019844, -132.60331052440599819 55.70379122393830329, -132.60398605686600604 55.70408739363559647, -132.60580609721299084 55.70508363005080099, -132.606091304140989 55.70564745874590074, -132.60636952296900404 55.70593465717030313, -132.60705376120600363 55.70644721034120295, -132.60701338929899862 55.70650435856629912, -132.60661304579599573 55.70660491060859698, -132.60595038905299248 55.70672232078739938, -132.60497613067900602 55.70670830735569723, -132.60438241484700939 55.70660999948290026, -132.60295048498699089 55.70613467214869985, -132.60215532398399318 55.70577993117039739, -132.60185179910101283 55.70570881362859694, -132.60166340540934016 55.70571247049652897, -132.60179668523451824 55.70556345781570684)))</t>
  </si>
  <si>
    <t>17.774</t>
  </si>
  <si>
    <t>MultiPolygon (((-132.60245700539238101 55.70804004525027153, -132.60177882174795627 55.70764237982508149, -132.60134655130852366 55.70714721197287389, -132.60124668983800689 55.70677264235500559, -132.60147717288700164 55.70681448094229893, -132.60173357456301346 55.7071891278603033, -132.6019897140290027 55.70739674074629733, -132.60268878684200899 55.70772051811000125, -132.60275206343621335 55.70816669213392913, -132.60245700539238101 55.70804004525027153)))</t>
  </si>
  <si>
    <t>1.011</t>
  </si>
  <si>
    <t>MultiPolygon (((-132.61639889265228476 55.68528785818702431, -132.61643231583099123 55.68600101209560194, -132.61662206030399602 55.68704863883200318, -132.61661267029700184 55.68735530094240005, -132.61649921433999566 55.68712235691000245, -132.61647171700900572 55.68707471042999657, -132.61598906840100653 55.6871581428585003, -132.61533379881899464 55.68701553599120047, -132.61425808252499792 55.68700890946480087, -132.61341599312899575 55.68714395467009837, -132.61337721139500445 55.6871555940278995, -132.61268472619198633 55.68715709321620011, -132.61177669128699108 55.68765623624109651, -132.61154382619500325 55.68783184643260142, -132.61150742459901153 55.68782280400569817, -132.61088595068798668 55.68750796241940293, -132.6104757210680134 55.68708817914129838, -132.61023634058992116 55.68694142973914296, -132.61047147955599712 55.68642597835723507, -132.61105134877951173 55.68593065731302261, -132.61188537874770077 55.6855692026221476, -132.61192415935485656 55.68555756373249466, -132.6123886326242598 55.68545200936039663, -132.61250579251401405 55.68548233600549935, -132.61279642195100337 55.68552098458469857, -132.61308222946399837 55.685503108636901, -132.61340261799000473 55.6854831462464972, -132.6137225082840132 55.68543682069709888, -132.61408624966099978 55.68539326539539758, -132.61438704091600016 55.68532503647870158, -132.61454715456400777 55.68525113171340024, -132.61458112131006715 55.68521443025747431, -132.6153684447866965 55.68521928025491974, -132.61617138501532054 55.68530619263771797, -132.61639889265228476 55.68528785818702431)))</t>
  </si>
  <si>
    <t>18.221</t>
  </si>
  <si>
    <t>MultiPolygon (((-132.61071399392562853 55.68813714925627778, -132.61029303755944397 55.68759299268158713, -132.61020914841367357 55.68700103808504309, -132.61023634058992116 55.68694142973914296, -132.6104757210680134 55.68708817914129838, -132.61088595068798668 55.68750796241940293, -132.61150742459901153 55.68782280400569817, -132.61154382619500325 55.68783184643260142, -132.6112314943059971 55.68806716996930106, -132.61102758515232836 55.68832956265613632, -132.61071399392562853 55.68813714925627778)))</t>
  </si>
  <si>
    <t>1.294</t>
  </si>
  <si>
    <t>13.395</t>
  </si>
  <si>
    <t>MultiPolygon (((-132.61111658144278636 55.68976759707777546, -132.61148721791536786 55.68953015473533696, -132.61143247313887628 55.68918270108238033, -132.61142028093576073 55.68904927949238015, -132.61140897950934914 55.68860534165369103, -132.6114021434572976 55.68855938425434005, -132.61102758515232836 55.68832956265613632, -132.6112314943059971 55.68806716996930106, -132.61154382619500325 55.68783184643260142, -132.61177669128699108 55.68765623624109651, -132.61268472619198633 55.68715709321620011, -132.61337721139500445 55.6871555940278995, -132.61412450221101267 55.6871540624933985, -132.61452034708199221 55.68754718149509841, -132.61450067419198717 55.68793737588779891, -132.61451555035898764 55.68803676330730212, -132.6145870334700021 55.68851707256249739, -132.61459996443301179 55.68902340802019779, -132.61471653354701061 55.68976286100569695, -132.61459441555700778 55.69041177238290175, -132.61383578449400034 55.69073973448310255, -132.61378754537901159 55.69074256702270276, -132.61287333131198807 55.69079706310620281, -132.61211099734700269 55.6906913351698023, -132.61169466380800941 55.69050595677980198, -132.61113467082000739 55.69025668239989812, -132.61090380353095952 55.69003330717179523, -132.61111658144278636 55.68976759707777546)))</t>
  </si>
  <si>
    <t>18.987</t>
  </si>
  <si>
    <t>MultiPolygon (((-132.6137256116397225 55.69278196238835932, -132.613219695919895 55.69267077417734413, -132.61243494118465946 55.69242097943312331, -132.61184969667459654 55.69216690917011903, -132.61184582136201016 55.69213288565870101, -132.61169593342407325 55.69207673963205707, -132.61166025094740917 55.69205581122445636, -132.6118023230210099 55.69141510736749723, -132.61171174931499195 55.69118157261330282, -132.61151723495899546 55.69102653573980177, -132.61142485681401126 55.69085870755679935, -132.6114735281039998 55.69067293236680172, -132.61169466380800941 55.69050595677980198, -132.61211099734700269 55.6906913351698023, -132.61287333131198807 55.69079706310620281, -132.61378754537901159 55.69074256702270276, -132.61437288187400441 55.69099667182189961, -132.61487877925000589 55.69110785531270125, -132.61484526629499214 55.69127184843470246, -132.61494556302699266 55.69150546496329923, -132.61453928751200237 55.69183051146149666, -132.61461440449301108 55.69209950662720132, -132.61457424756000023 55.69232916451269944, -132.61408870541600891 55.69253851554989865, -132.61400998419699704 55.69275961688209975, -132.61401856091785589 55.69282347731456895, -132.6137256116397225 55.69278196238835932)))</t>
  </si>
  <si>
    <t>33_90_22</t>
  </si>
  <si>
    <t>9.111</t>
  </si>
  <si>
    <t>4.221</t>
  </si>
  <si>
    <t>MultiPolygon (((-132.61254766507673253 55.68541586826946599, -132.61338972033192363 55.68528082898084364, -132.61429277779294011 55.68521265403034448, -132.61458112131006715 55.68521443025747431, -132.61454715456400777 55.68525113171340024, -132.61438704091600016 55.68532503647870158, -132.61408624966099978 55.68539326539539758, -132.6137225082840132 55.68543682069709888, -132.61340261799000473 55.6854831462464972, -132.61308222946399837 55.685503108636901, -132.61279642195100337 55.68552098458469857, -132.61250579251401405 55.68548233600549935, -132.6123886326242598 55.68545200936039663, -132.61254766507673253 55.68541586826946599)))</t>
  </si>
  <si>
    <t>0.551</t>
  </si>
  <si>
    <t>MultiPolygon (((-132.61184959598017485 55.69216686545598094, -132.61169593342407325 55.69207673963205707, -132.61184582136201016 55.69213288565870101, -132.61184969667459654 55.69216690917011903, -132.61184959598017485 55.69216686545598094)))</t>
  </si>
  <si>
    <t>32_39_41</t>
  </si>
  <si>
    <t>MultiPolygon (((-132.61939745789840117 55.69076153190194844, -132.61921809807165573 55.69121464157855428, -132.61883913002924373 55.69162664888368397, -132.6182841086502151 55.69207637661691734, -132.61768643314826477 55.69244061034456195, -132.61693502600994066 55.69269848494153052, -132.61617447055698449 55.69281673848043113, -132.61617008912401161 55.69267777848479994, -132.6162245054080131 55.69210016042769951, -132.61620630403999144 55.6920229843981005, -132.61620667619300207 55.69200042164649744, -132.61620678718000477 55.6919942221078017, -132.61621509108701389 55.69150192383030173, -132.61622747320001281 55.69076738315789754, -132.61627001608201226 55.69071025090170224, -132.61633506996901133 55.69062320130529997, -132.61636430485100391 55.69058392015819692, -132.61659412641398603 55.69034154417950333, -132.61692996233799136 55.69002135267859899, -132.61705553861244766 55.68989127944667672, -132.61956149214833545 55.68973908502088932, -132.61939745789840117 55.69076153190194844)))</t>
  </si>
  <si>
    <t>60_734_733_45_730</t>
  </si>
  <si>
    <t>12.559</t>
  </si>
  <si>
    <t>MultiPolygon (((-132.6165148503249327 55.68527851335684886, -132.6174842690730884 55.68537185774748366, -132.61835684975633853 55.68562807295138128, -132.61904913741545897 55.68602265490634551, -132.61949491484378427 55.68651786544430138, -132.61952241545978382 55.68656551125159382, -132.61956510081122929 55.68664577058443399, -132.61967857361310053 55.68687871180193838, -132.61979207511555501 55.68738629459211609, -132.61975959209993903 55.68845107860450128, -132.6197470862785508 55.68858225259330652, -132.61956149214833545 55.68973908502088932, -132.61705553861244766 55.68989127944667672, -132.61709544068000355 55.68984994846349679, -132.61726310550099583 55.68967632962100112, -132.6173878456829982 55.6897575039446977, -132.61764021818200376 55.68937446507199951, -132.61775912511001252 55.6890436758274987, -132.61762839534699765 55.68833301669950231, -132.61684729254000104 55.68783644398399701, -132.61661267029700184 55.68735530094240005, -132.61662206030399602 55.68704863883200318, -132.61643231583099123 55.68600101209560194, -132.61639889265228476 55.68528785818702431, -132.6165148503249327 55.68527851335684886)))</t>
  </si>
  <si>
    <t>19.13</t>
  </si>
  <si>
    <t>MultiPolygon (((-132.62000423483868872 55.67880662823154836, -132.62115723017399205 55.67829713502450062, -132.6218300162460082 55.6780762049560991, -132.62223299605699367 55.67783189277989919, -132.62162708134599143 55.67740292101959909, -132.62138422245300262 55.67723099227269756, -132.62133739982800762 55.6771978406196979, -132.62208912031599084 55.67719783686469981, -132.6221159940650125 55.6772306977983007, -132.6222422843470099 55.67738514153310092, -132.62229299779400549 55.67740269392979968, -132.622904742311988 55.67761538949250166, -132.62305210693199342 55.67772072058699706, -132.62306604171300251 55.67792345989050062, -132.62298162005100721 55.67799939866740289, -132.62279988562301014 55.67809092718079711, -132.62226173482500258 55.67810270378969761, -132.6219740925720032 55.67816866512919916, -132.62118883466399666 55.67874270263259717, -132.62001989163709936 55.67881088642342036, -132.62000423483868872 55.67880662823154836)))</t>
  </si>
  <si>
    <t>SC_IV_SI_100</t>
  </si>
  <si>
    <t>2.233</t>
  </si>
  <si>
    <t>MultiPolygon (((-132.62313121424375595 55.67889495166994607, -132.62208916564586048 55.67899420159556456, -132.62133741070977067 55.67899420535082555, -132.62040076132421973 55.67891447185407117, -132.62001989163709936 55.67881088642342036, -132.62118883466399666 55.67874270263259717, -132.62145817565499328 55.67872706165439922, -132.62247478880999552 55.67868229264139757, -132.6233891381569947 55.67862242694229735, -132.62384405314901414 55.67863166181739842, -132.62397364873507399 55.67863431704004284, -132.62313121424375595 55.67889495166994607)))</t>
  </si>
  <si>
    <t>1.405</t>
  </si>
  <si>
    <t>MultiPolygon (((-132.6195472680413161 55.67868234660951288, -132.61885270247265112 55.67831843783415735, -132.61872976202096197 55.67823139943376987, -132.61864576097809731 55.67817192740481147, -132.61797041924248219 55.67769379480209579, -132.61791183712057318 55.67765101312946996, -132.61731030107370088 55.67719777100202094, -132.62133739982800762 55.6771978406196979, -132.62138422245300262 55.67723099227269756, -132.62162708134599143 55.67740292101959909, -132.62223299605699367 55.67783189277989919, -132.6218300162460082 55.6780762049560991, -132.62115723017399205 55.67829713502450062, -132.62000423483868872 55.67880662823154836, -132.6195472680413161 55.67868234660951288)))</t>
  </si>
  <si>
    <t>8.194</t>
  </si>
  <si>
    <t>4.837</t>
  </si>
  <si>
    <t>MultiPolygon (((-132.6170259886617373 55.67698354882344347, -132.61681887484485287 55.67691680546175093, -132.61656428970619004 55.67680236497971435, -132.61648333443599768 55.67648396643090081, -132.61634834961100182 55.67613487793010307, -132.61624090480000859 55.67566263387629988, -132.61562668653800756 55.67549915905050284, -132.61551413409799238 55.67531711806250172, -132.6151482138870108 55.67493041566199707, -132.61484514541700719 55.67463821456320261, -132.61448547276600607 55.67420091529810122, -132.61429651790101047 55.67397096686089952, -132.61427308948501036 55.67394800614430039, -132.61420347825898602 55.67385789875530122, -132.61562778214099012 55.67330059453500013, -132.61599179300699802 55.67335424279630018, -132.61634586088200649 55.67340661709690153, -132.61725156487699451 55.67379664137909856, -132.61822958952200224 55.67446999388010198, -132.61824266134098593 55.67517399033440029, -132.61839369611200823 55.67535635329399923, -132.61917360220800788 55.67560767535569966, -132.62045509923299846 55.67657321320790231, -132.62113046441601227 55.67705134104360098, -132.62121445737400904 55.6771108046913028, -132.62133739982800762 55.6771978406196979, -132.61731030107370088 55.67719777100202094, -132.6170259886617373 55.67698354882344347)))</t>
  </si>
  <si>
    <t>21.584</t>
  </si>
  <si>
    <t>MultiPolygon (((-132.61356075316103897 55.67451164879137337, -132.61305509489753263 55.67404182095330611, -132.61282464474624021 55.67350756307376258, -132.61286534082685762 55.67317102524606298, -132.61289797971900839 55.67320491470599819, -132.61355926021900586 55.67365153341250306, -132.61427308948501036 55.67394800614430039, -132.61429651790101047 55.67397096686089952, -132.61448547276600607 55.67420091529810122, -132.61445854788598808 55.67443427719720006, -132.61386610959525001 55.67466208901999636, -132.61356075316103897 55.67451164879137337)))</t>
  </si>
  <si>
    <t>2.007</t>
  </si>
  <si>
    <t>MultiPolygon (((-132.61605713061663891 55.67657438807978565, -132.61551446094890139 55.67611777752333069, -132.61536343663789239 55.67593541104464805, -132.61527528792856856 55.67571683840922958, -132.61548738432000505 55.67580137237410298, -132.61576476506499489 55.67593520999810153, -132.61596764221400235 55.67613687028470082, -132.61608289381300096 55.67635418689229709, -132.61611843050201287 55.67660194345269531, -132.61605713061663891 55.67657438807978565)))</t>
  </si>
  <si>
    <t>0.428</t>
  </si>
  <si>
    <t>MultiPolygon (((-132.605994683377304 55.70506140799373185, -132.60630768367525434 55.70517992319967959, -132.60747781278527668 55.70568215522686728, -132.60867609843197101 55.70605129126202115, -132.60949859708006215 55.70641497763002548, -132.61005720959630594 55.7069000017199869, -132.61008304120301204 55.70702680322229838, -132.60951197064301255 55.70752015555419945, -132.60715239876199689 55.70762822708240236, -132.60574351751199629 55.70719420932479693, -132.60438241484700939 55.70660999948290026, -132.60497613067900602 55.70670830735569723, -132.60595038905299248 55.70672232078739938, -132.60661304579599573 55.70660491060859698, -132.60701338929899862 55.70650435856629912, -132.60705376120600363 55.70644721034120295, -132.60636952296900404 55.70593465717030313, -132.606091304140989 55.70564745874590074, -132.60580609721299084 55.70508363005080099, -132.60541235958950779 55.70486810968655078, -132.605994683377304 55.70506140799373185)))</t>
  </si>
  <si>
    <t>S</t>
  </si>
  <si>
    <t>11.231</t>
  </si>
  <si>
    <t>18.732</t>
  </si>
  <si>
    <t>MultiPolygon (((-132.61032328433944372 55.70748149526570359, -132.61024766923969764 55.70799384937465248, -132.6101030284669946 55.7078949698048973, -132.61021385687899965 55.70756461918890068, -132.61031809277622528 55.7074698566346953, -132.61032328433944372 55.70748149526570359)))</t>
  </si>
  <si>
    <t>0.095</t>
  </si>
  <si>
    <t>MultiPolygon (((-132.608787260634017 55.70932602437964221, -132.60824188080553654 55.70966660764543121, -132.60793824287276266 55.70977878253837901, -132.60789134458673288 55.70982623270212741, -132.60607324312098854 55.70949990627460124, -132.60644924111599607 55.70922663397050201, -132.6078032996319962 55.70865251741390267, -132.60869571048701232 55.70811268509989844, -132.60939777852900079 55.70797370022980033, -132.60960124069799804 55.70815893132520102, -132.60998970952869058 55.70838734629602129, -132.60981720675457041 55.70860960742626844, -132.60920681412616773 55.70898486519868698, -132.608787260634017 55.70932602437964221)))</t>
  </si>
  <si>
    <t>5.581</t>
  </si>
  <si>
    <t>MultiPolygon (((-132.60029396037893434 55.70960522048835628, -132.59983570941966491 55.70898782967050522, -132.59966908801422392 55.70860063008333185, -132.59937909568080272 55.70842349178047215, -132.59917949536804826 55.70826169777745918, -132.5993234041960136 55.70825496462440185, -132.59965117591198691 55.70832630405880082, -132.60048871899934397 55.70827701839104407, -132.60043006644784214 55.70973173017575419, -132.60029396037893434 55.70960522048835628)))</t>
  </si>
  <si>
    <t>890_893_750</t>
  </si>
  <si>
    <t>1.46</t>
  </si>
  <si>
    <t>MultiPolygon (((-132.60592225592935733 55.71084044150060777, -132.60553098232298908 55.71088613965910241, -132.60545525605769512 55.71091126585081099, -132.60453257914852543 55.7109786633015247, -132.603815261127437 55.71096414842153877, -132.60296818939758623 55.71088139540785278, -132.60219128115048193 55.71067363218324431, -132.60149036517566401 55.710415565269507, -132.60078441836634511 55.7100610979313231, -132.60043006644784214 55.70973173017575419, -132.60048871899934397 55.70827701839104407, -132.60110827005598821 55.70824056058010143, -132.60146111161000704 55.70828200110749862, -132.60205327053199653 55.70843780908830212, -132.6027367615699859 55.70879977890550094, -132.60322833776899643 55.70891088900150123, -132.60392923826299238 55.70916894606170189, -132.6046465234379923 55.70918346028049939, -132.60468183044301327 55.70948771076209738, -132.60486999217999937 55.70970019181699939, -132.60507091485899878 55.70980052642799762, -132.60549045116300704 55.70988635604540207, -132.60568555654600686 55.71002223911680318, -132.60570743829001117 55.71046326806010285, -132.60586202426799218 55.71066176926299818, -132.60611525672089783 55.71078822307580225, -132.60592225592935733 55.71084044150060777)))</t>
  </si>
  <si>
    <t>16.374</t>
  </si>
  <si>
    <t>MultiPolygon (((-132.59732647525467542 55.70685204694044046, -132.59715134689193405 55.70607886279530163, -132.59719222509411907 55.70582730949451644, -132.59739384364507941 55.70534238510810354, -132.59782353883278461 55.70490736497046669, -132.59844826719125876 55.70455569509429949, -132.59890942598678976 55.70435987955584523, -132.5997931106313672 55.70409566780490707, -132.6007783789827954 55.70399939165930192, -132.6008877257922336 55.70399855515248078, -132.6015484504226265 55.70391728393295949, -132.60174249932791213 55.70391351729200125, -132.60182473419322946 55.70392194217151172, -132.60131191990871002 55.7057918309646567, -132.60082147281801213 55.70579558367980155, -132.60036030667600926 55.70599140635140145, -132.60031944865400533 55.70624296069969716, -132.60052863382600208 55.70657065125239882, -132.60103328722499327 55.70673390430510352, -132.59933372088198666 55.7068229830340016, -132.59832546871101044 55.70681135248189975, -132.59734372820489057 55.70687907708406073, -132.59732647525467542 55.70685204694044046)))</t>
  </si>
  <si>
    <t>16.47</t>
  </si>
  <si>
    <t>MultiPolygon (((-132.6030710770387202 55.70404962874653876, -132.60337459127617876 55.70412074329453844, -132.60412754487185794 55.70437041947680967, -132.60475120129396487 55.70464864281606765, -132.60541235958950779 55.70486810968655078, -132.60580609721299084 55.70508363005080099, -132.606091304140989 55.70564745874590074, -132.60636952296900404 55.70593465717030313, -132.60705376120600363 55.70644721034120295, -132.60701338929899862 55.70650435856629912, -132.60661304579599573 55.70660491060859698, -132.60595038905299248 55.70672232078739938, -132.60497613067900602 55.70670830735569723, -132.60438241484700939 55.70660999948290026, -132.60295048498699089 55.70613467214869985, -132.60215532398399318 55.70577993117039739, -132.60185179910101283 55.70570881362859694, -132.60165774130999239 55.70571258044110152, -132.60132101439501184 55.70579176137709965, -132.60131191990871002 55.7057918309646567, -132.60182473419322946 55.70392194217151172, -132.6030710770387202 55.70404962874653876)))</t>
  </si>
  <si>
    <t>16.097</t>
  </si>
  <si>
    <t>MultiPolygon (((-132.59912296334061921 55.70821587348545734, -132.59908283065550449 55.7081732432638006, -132.59894700722318817 55.70812930410718877, -132.59809164828982375 55.70772544288714556, -132.59753563863347381 55.70717974255743599, -132.59734372820489057 55.70687907708406073, -132.59832546871101044 55.70681135248189975, -132.59933372088198666 55.7068229830340016, -132.60103328722499327 55.70673390430510352, -132.60147717288700164 55.70681448094229893, -132.60173357456301346 55.7071891278603033, -132.6019897140290027 55.70739674074629733, -132.60268878684200899 55.70772051811000125, -132.60277004866799189 55.70829350906110022, -132.60322833776899643 55.70891088900150123, -132.6027367615699859 55.70879977890550094, -132.60205327053199653 55.70843780908830212, -132.60146111161000704 55.70828200110749862, -132.60110827005598821 55.70824056058010143, -132.59965117591198691 55.70832630405880082, -132.5993234041960136 55.70825496462440185, -132.59917949536804826 55.70826169777745918, -132.59912296334061921 55.70821587348545734)))</t>
  </si>
  <si>
    <t>11.408</t>
  </si>
  <si>
    <t>MultiPolygon (((-132.60696986672269304 55.70485914855783705, -132.60626777185075298 55.70517884622642413, -132.60591686580769988 55.70530260969707825, -132.60580609721299084 55.70508363005080099, -132.60398605686600604 55.70408739363559647, -132.60331052440599819 55.70379122393830329, -132.6037309652209899 55.70384146069049791, -132.60427083056799802 55.70378048981120145, -132.60497291667300601 55.70346080348429751, -132.60686231768099219 55.70440285865949903, -132.60730181405773465 55.70465495426598324, -132.60696986672269304 55.70485914855783705)))</t>
  </si>
  <si>
    <t>5.016</t>
  </si>
  <si>
    <t>27.19</t>
  </si>
  <si>
    <t>MultiPolygon (((-132.59079953910958238 55.69962147462195645, -132.59007705624691198 55.69930662261339904, -132.58994824419565361 55.69923154430531298, -132.58937956503703504 55.69877571461508126, -132.58935865744274452 55.69875175871523254, -132.5893101540010548 55.69869675221540462, -132.58905552531211924 55.69829356514578933, -132.58897703997624262 55.69786780197877363, -132.58897806047457379 55.69783108994667487, -132.58901275899398797 55.6978378648945025, -132.5891609615939899 55.69791311911389897, -132.58946392109999124 55.69817594260150173, -132.58956693875100541 55.69823025857130006, -132.58996558647498887 55.69844054523269961, -132.59025609832900727 55.69844313009389936, -132.5903242503669901 55.69844373448749764, -132.59063322516800554 55.69849029200690183, -132.59091197564799813 55.69857765065609811, -132.59098010500699161 55.69862275873939694, -132.59108810887499885 55.69869422161419692, -132.59138897716098882 55.69885845714679817, -132.59176792282599422 55.69900420773490168, -132.5919444568000074 55.69903058482900349, -132.59165196606400627 55.69933997348719856, -132.59158159210801387 55.69960495712250292, -132.59083327807167052 55.69962885005194408, -132.59079953910958238 55.69962147462195645)))</t>
  </si>
  <si>
    <t>763_26_762</t>
  </si>
  <si>
    <t>3.834</t>
  </si>
  <si>
    <t>30_762_25</t>
  </si>
  <si>
    <t>5.03</t>
  </si>
  <si>
    <t>MultiPolygon (((-132.60304138131468221 55.69918668487394342, -132.603852408975456 55.69967301667394111, -132.60438728675529774 55.70014594086455872, -132.60467220783459652 55.7004633306571364, -132.60483089164094395 55.70069437803817891, -132.60567418086165503 55.70147532624986297, -132.60571552386110739 55.70150249877787729, -132.60628314855699728 55.70175586105028032, -132.60666155472100058 55.70199151747989674, -132.60734542166798633 55.70233703659160085, -132.60756331048969514 55.70242417068357099, -132.60759319089535779 55.7024421950508497, -132.60800831003237477 55.70292325853807114, -132.60815406283580842 55.70345202914963778, -132.60801750384015918 55.70398158189043869, -132.60775462682855164 55.70429394752559205, -132.60699287479698683 55.70388375701180195, -132.60612172772599138 55.703470875666099, -132.60503392190099703 55.70282608034270311, -132.60467405601900737 55.70268875152459742, -132.60388171501401189 55.70223273623849991, -132.60274256807801407 55.70098781061589932, -132.60191391963900287 55.70044383619970318, -132.60137824527600969 55.70000101534569836, -132.60061930818798714 55.69903870598849949, -132.60049096261099066 55.69892324713099896, -132.60043856410601393 55.69887610861299976, -132.6022845798052856 55.69887613692856831, -132.60304138131468221 55.69918668487394342)))</t>
  </si>
  <si>
    <t>22.745</t>
  </si>
  <si>
    <t>MultiPolygon (((-132.59070396433580186 55.69569699877199298, -132.59139660809620409 55.69551948948775788, -132.59163044865655934 55.69547774766540726, -132.59250679775121284 55.69542235047755696, -132.5925254825340005 55.69543443822740159, -132.59252331887398668 55.69547395266189938, -132.59254197831600663 55.69547400641540236, -132.5925872659759932 55.69547411885989874, -132.5926016410849968 55.69548331870289815, -132.59287373993799974 55.69565973502589884, -132.59370609325000601 55.69588617279740106, -132.59526801713698774 55.69672694785749911, -132.59506688612299286 55.69695586112389663, -132.5949033186020074 55.69692121310099964, -132.59461957486101369 55.69686085843800072, -132.59425682473599295 55.69677682655930084, -132.59390668541399805 55.69669571515470352, -132.59337619757900484 55.69657429816560068, -132.59324674006998634 55.69654474144370226, -132.59243162553198658 55.69639512269589687, -132.59187347137500979 55.69624503524099879, -132.59133915727699105 55.6961088520556018, -132.59063193028799787 55.69574112606029814, -132.59061912415873508 55.69573462555494103, -132.59070396433580186 55.69569699877199298)))</t>
  </si>
  <si>
    <t>5.035</t>
  </si>
  <si>
    <t>MultiPolygon (((-132.59285331364549165 55.69540044595776607, -132.59321155113315172 55.69541731887570535, -132.59372427890164658 55.6954655387964408, -132.59405262841127637 55.69551226009114941, -132.59487842964736615 55.69570260059504108, -132.5951089963035372 55.69577857498627083, -132.59569692032303578 55.69602785495703756, -132.59577604850142052 55.6960703131616981, -132.59586741477428973 55.69607538174504668, -132.59680933993189456 55.69631571060507014, -132.59690952130654296 55.69635339085739645, -132.59690874513000836 55.69647038686380114, -132.59709219215400822 55.69684988382449831, -132.59705373664900208 55.6970138310389018, -132.59577343183900666 55.69703262849610326, -132.59511386775301389 55.69696586422399776, -132.59506688612299286 55.69695586112389663, -132.59526801713698774 55.69672694785749911, -132.59370609325000601 55.69588617279740106, -132.59287373993799974 55.69565973502589884, -132.5926016410849968 55.69548331870289815, -132.5925872659759932 55.69547411885989874, -132.59254197831600663 55.69547400641540236, -132.59252331887398668 55.69547395266189938, -132.59259964587553782 55.69541648121265354, -132.59285331364549165 55.69540044595776607)))</t>
  </si>
  <si>
    <t>770_770_43_3_803_6</t>
  </si>
  <si>
    <t>5.124</t>
  </si>
  <si>
    <t>MultiPolygon (((-132.59734939434406442 55.69651883605224185, -132.5977814382097506 55.69671397919790934, -132.59968942455503793 55.6977415082224141, -132.59969113735999713 55.69820374197789903, -132.59928521403901414 55.69783857119679737, -132.59900567082300427 55.69760335815210084, -132.5989934417079894 55.6975981074198998, -132.59840677963299527 55.69734615909509756, -132.59801775654401013 55.69721402517709663, -132.59705373664900208 55.6970138310389018, -132.59709219215400822 55.69684988382449831, -132.59690874513000836 55.69647038686380114, -132.59690952130654296 55.69635339085739645, -132.59734939434406442 55.69651883605224185)))</t>
  </si>
  <si>
    <t>43_803_35</t>
  </si>
  <si>
    <t>1.794</t>
  </si>
  <si>
    <t>MultiPolygon (((-132.60062536728261762 55.69824555182852066, -132.60093421908331379 55.69834059796848891, -132.60128202526681207 55.69846474603122033, -132.6022845798052856 55.69887613692856831, -132.60043856410601393 55.69887610861299976, -132.60030736174300614 55.69875808387330096, -132.59976892848399643 55.6982737240254977, -132.59969113735999713 55.69820374197789903, -132.59968942455503793 55.6977415082224141, -132.60062536728261762 55.69824555182852066)))</t>
  </si>
  <si>
    <t>3_803_35_44_46_800</t>
  </si>
  <si>
    <t>1.944</t>
  </si>
  <si>
    <t>MultiPolygon (((-132.60694555216750246 55.70205152839037055, -132.60756331048969514 55.70242417068357099, -132.60734542166798633 55.70233703659160085, -132.60666155472100058 55.70199151747989674, -132.60628314855699728 55.70175586105028032, -132.60694555216750246 55.70205152839037055)))</t>
  </si>
  <si>
    <t>0.111</t>
  </si>
  <si>
    <t>MultiPolygon (((-132.59518368891758655 55.70227514053114248, -132.59433731046155458 55.70212291785060188, -132.59332674874676172 55.70184836404261119, -132.59225594407200788 55.70137538660767262, -132.59197521135862985 55.70118395314573689, -132.59151661374585274 55.70076556805462076, -132.59127625312268606 55.7002926080013836, -132.59121507398211293 55.7000510958711601, -132.59118969366275564 55.69970676348131633, -132.59083327807167052 55.69962885005194408, -132.59158159210801387 55.69960495712250292, -132.5917848581219971 55.69961770937720047, -132.59224227663000306 55.69990654997349822, -132.59297467865098952 55.69989388139830311, -132.59337106474899315 55.70011097763669738, -132.59413346304199877 55.70041619764249674, -132.59503158661999578 55.7005473811025027, -132.59571636821300444 55.70050414794869909, -132.59631754725552355 55.70023395292088964, -132.59567284869274317 55.70228292415735183, -132.59518368891758655 55.70227514053114248)))</t>
  </si>
  <si>
    <t>30_763_758_759_750_26_25_764</t>
  </si>
  <si>
    <t>13.268</t>
  </si>
  <si>
    <t>MultiPolygon (((-132.6006753853783664 55.70493339670873922, -132.60002220143354634 55.70453061194617561, -132.59946220988109644 55.70404812635126746, -132.59918189515457243 55.70369260424695312, -132.59904141201133143 55.7035144315645141, -132.59828029450034137 55.7030905574337396, -132.59795243695077716 55.70287668398656677, -132.59736368921926442 55.70242515830205576, -132.59716818860576382 55.70225607898048992, -132.59703843165058856 55.70212875484839543, -132.59693182260878075 55.7021642023432193, -132.59607160695193784 55.70228926929323165, -132.59567284869274317 55.70228292415735183, -132.59631754725552355 55.70023395292088964, -132.5966245295720114 55.70009598221719926, -132.59692231425799491 55.70002194327229716, -132.59730589056300687 55.7000006947071995, -132.59784215101700511 55.70006840728630237, -132.59861353396098593 55.70040106757730314, -132.59944371307400957 55.70088756577150235, -132.59992524384898616 55.70136004058969803, -132.60051400509999553 55.70181155407379947, -132.60170304474999625 55.70247371541650239, -132.60208801669048739 55.70296192797937351, -132.60146055955917177 55.70524984212966757, -132.6006753853783664 55.70493339670873922)))</t>
  </si>
  <si>
    <t>27.356</t>
  </si>
  <si>
    <t>MultiPolygon (((-132.60146055955917177 55.70524984212966757, -132.60208801669048739 55.70296192797937351, -132.6023683582779995 55.70331745073450236, -132.60302154611798642 55.70372022310019844, -132.60331052440599819 55.70379122393830329, -132.60398605686600604 55.70408739363559647, -132.60580609721299084 55.70508363005080099, -132.60591686580769988 55.70530260969707825, -132.60562014131286901 55.70540726350408534, -132.60489476722383984 55.70554195862331426, -132.60435487856517511 55.70560293222761317, -132.60307238028954657 55.7055989031847858, -132.60265192145109836 55.70554866419271889, -132.60204124532239689 55.70543840759051335, -132.60175225718072056 55.7053674037852744, -132.60146055955917177 55.70524984212966757)))</t>
  </si>
  <si>
    <t>10.612</t>
  </si>
  <si>
    <t>MultiPolygon (((-132.59854227604392918 55.69967947882397397, -132.59885954529804053 55.70022819737425124, -132.59885557946634549 55.70054291010191605, -132.59861353396098593 55.70040106757730314, -132.59784215101700511 55.70006840728630237, -132.59730589056300687 55.7000006947071995, -132.59692231425799491 55.70002194327229716, -132.5966245295720114 55.70009598221719926, -132.59631754725552355 55.70023395292088964, -132.59571636821300444 55.70050414794869909, -132.5947058385970081 55.70022960541510315, -132.5944251021219884 55.70003817751720021, -132.59436390396299998 55.69979666694560194, -132.59442325930498896 55.69922765167260081, -132.59429118278501392 55.69909504557269742, -132.59444825843800686 55.69902525208259902, -132.5944805179410082 55.69891053258459834, -132.59438804596601358 55.69871513289560028, -132.59438575369500768 55.69871030997229866, -132.59432016890099248 55.69863837680370011, -132.59426664204301005 55.69858005260029898, -132.59368617553900549 55.69818334370250312, -132.59343332653401148 55.69803597051750188, -132.5932543852489971 55.69802069962239699, -132.59316348480101055 55.69804196763829651, -132.59307383091100974 55.69806290792980263, -132.59286905571698867 55.69810489899180084, -132.59258841036398735 55.69808597556990293, -132.59236138744799405 55.69805658223710054, -132.59223257512900318 55.69798150630960265, -132.59221994788100574 55.69796701524899873, -132.59220878856999093 55.69795425396320354, -132.59215738061200796 55.69789595833000106, -132.59216064319301154 55.69777824442169845, -132.5922042842589974 55.69767954259499732, -132.59221751023599722 55.6976500494763016, -132.59219569734599986 55.69756224124120081, -132.59214557892099151 55.69744679026540268, -132.59220244553699786 55.69731859532289775, -132.59228906453580521 55.69726965883873504, -132.59242839194138242 55.69727677715886927, -132.59242870027489403 55.69727457193831555, -132.59253054682159245 55.69727911403842313, -132.59270789742123497 55.69719619188798276, -132.59294723319200671 55.6972074645578985, -132.59327559637600302 55.69725418791699667, -132.59350616905601328 55.69733016529829683, -132.59380711306300782 55.6974916483853022, -132.59408427028898814 55.69763650012919953, -132.59441430252900318 55.6977982396331015, -132.59481816762800577 55.69791955873910183, -132.59499048215400308 55.69796643088899657, -132.59504628655500369 55.69781084670540139, -132.59558635243800495 55.69801397985609981, -132.59821172859216176 55.6994278859512022, -132.59854227604392918 55.69967947882397397)))</t>
  </si>
  <si>
    <t>15.262</t>
  </si>
  <si>
    <t>MultiPolygon (((-132.58987120377042856 55.70110403563529644, -132.58982420080803877 55.70107435438337973, -132.58940344058618166 55.70091409637846169, -132.5887820699726376 55.70045783998254052, -132.58844814085145458 55.6999140204085208, -132.58843592651948029 55.69933847330086962, -132.58850632127723657 55.69907349145686482, -132.58884605728269435 55.69849389478224566, -132.58913856386305952 55.6981845127640014, -132.58932047336875826 55.69805149879874051, -132.58946392109999124 55.69817594260150173, -132.58956693875100541 55.69823025857130006, -132.58996558647498887 55.69844054523269961, -132.59025609832900727 55.69844313009389936, -132.5903242503669901 55.69844373448749764, -132.59063322516800554 55.69849029200690183, -132.59091197564799813 55.69857765065609811, -132.59098010500699161 55.69862275873939694, -132.59108810887499885 55.69869422161419692, -132.59138897716098882 55.69885845714679817, -132.59176792282599422 55.69900420773490168, -132.5919444568000074 55.69903058482900349, -132.59165196606400627 55.69933997348719856, -132.59158159210801387 55.69960495712250292, -132.59044129747999818 55.69964136560579959, -132.59016936253701147 55.69948286983289876, -132.58962385355300739 55.69957385404830319, -132.58963745005999613 55.6999573273210018, -132.59000080207752603 55.7011651627539166, -132.58987120377042856 55.70110403563529644)))</t>
  </si>
  <si>
    <t>8.408</t>
  </si>
  <si>
    <t>MultiPolygon (((-132.5953850042462534 55.70233261772867195, -132.59423504324513488 55.70228650905047374, -132.59333688245453686 55.70215531980280588, -132.59229377403605099 55.70188166242114391, -132.591749252180648 55.70166366441254269, -132.59142460914441131 55.70164254697593265, -132.59057813568475126 55.70143747140270563, -132.59000080207752603 55.7011651627539166, -132.58963745005999613 55.6999573273210018, -132.58962385355300739 55.69957385404830319, -132.59016936253701147 55.69948286983289876, -132.59044129747999818 55.69964136560579959, -132.59158159210801387 55.69960495712250292, -132.5917848581219971 55.69961770937720047, -132.59224227663000306 55.69990654997349822, -132.59297467865098952 55.69989388139830311, -132.59337106474899315 55.70011097763669738, -132.59413346304199877 55.70041619764249674, -132.59503158661999578 55.7005473811025027, -132.59571636821300444 55.70050414794869909, -132.59631754725552355 55.70023395292088964, -132.59566272984258717 55.70231508373404949, -132.5953850042462534 55.70233261772867195)))</t>
  </si>
  <si>
    <t>20.48</t>
  </si>
  <si>
    <t>MultiPolygon (((-132.59885227155376697 55.70080541296935905, -132.59852119202543008 55.70135152499751996, -132.59790048148519759 55.70181014212995052, -132.59705422793865637 55.7021339059805527, -132.59606981666271963 55.7022893826168044, -132.59566272984258717 55.70231508373404949, -132.59631754725552355 55.70023395292088964, -132.5966245295720114 55.70009598221719926, -132.59692231425799491 55.70002194327229716, -132.59730589056300687 55.7000006947071995, -132.59784215101700511 55.70006840728630237, -132.59861353396098593 55.70040106757730314, -132.59885557946634549 55.70054291010191605, -132.59885227155376697 55.70080541296935905)))</t>
  </si>
  <si>
    <t>8.477</t>
  </si>
  <si>
    <t>MultiPolygon (((-132.6006217124335933 55.6814238720046859, -132.60078300818082653 55.68198339956092013, -132.60062765813495389 55.68254346405949207, -132.60051689017868171 55.68266594739117892, -132.59983692504201258 55.68250623059900306, -132.59953459994900982 55.68243521188600198, -132.59954769349400294 55.68240938760290248, -132.59958340193699655 55.68233511744590203, -132.59964623967900366 55.68225289100949738, -132.59971851473500237 55.68214363661189736, -132.59972356491499568 55.68204368282840022, -132.59976556730100583 55.68193676380529666, -132.59976244451999605 55.68181643861829855, -132.59977693939200094 55.6817492055990968, -132.59979476806500998 55.68166658052000173, -132.59983068718199206 55.68154774412840169, -132.5998754535110038 55.68143258259959794, -132.59995501740900181 55.68137438262940009, -132.60005629025400253 55.68132435729599905, -132.60024012170100605 55.68126370057640173, -132.60035936844201387 55.68120445855299749, -132.60040662464868433 55.68118950360152297, -132.6006217124335933 55.6814238720046859)))</t>
  </si>
  <si>
    <t>50_776_770_53_83_801_804</t>
  </si>
  <si>
    <t>2.095</t>
  </si>
  <si>
    <t>23.008</t>
  </si>
  <si>
    <t>MultiPolygon (((-132.60002181610906291 55.68341278724744114, -132.60000077479463698 55.6836648774453522, -132.60004835724359395 55.68380589729754604, -132.6007828000242057 55.68393551220714954, -132.60156952776529238 55.68424264064994844, -132.60215904957385646 55.6846680318824383, -132.60249803893756848 55.68517321127168884, -132.60254401116563372 55.68560223741904736, -132.60230789386699257 55.68565641332129701, -132.60204378792099078 55.68567744711040035, -132.60171676223998816 55.68566633604280014, -132.60158051895200515 55.68564575140519679, -132.60144898192100982 55.68559756968100061, -132.60130205402799675 55.68553672043319835, -132.6011523732740045 55.6854699445542991, -132.60101389892699331 55.68538474349760037, -132.60086502301601286 55.68534324359430343, -132.60075086396000188 55.68531654370269734, -132.60051198591600041 55.68527902465739743, -132.60024105764298952 55.68527685983499964, -132.60006630323900367 55.68531061586809727, -132.59989739549300225 55.68535609375680195, -132.59978381874699949 55.68539923445940332, -132.59963564539398817 55.68544140058659764, -132.59945764362998943 55.6855137713736994, -132.59938910298299675 55.68555012095200141, -132.59934885347200861 55.68557146871170005, -132.59916939961598814 55.68561865944980127, -132.59906228030101261 55.68565696920010311, -132.59883308164799587 55.68566239138569784, -132.59859530620801138 55.68563601986809886, -132.59845627956400449 55.68559551198450208, -132.59812696474799054 55.68553129649649946, -132.59805809850101355 55.68551786032659834, -132.59797519230801299 55.68550235637169976, -132.59772883440601277 55.68545628899600075, -132.59739333976298781 55.68535497106220333, -132.59732719417800695 55.68527505587100279, -132.59726813507899124 55.68517359376480158, -132.59723194317200523 55.68503568159140116, -132.59722705875398674 55.68500549110139985, -132.59722088055801237 55.68496739075460056, -132.59716201213299769 55.68485214391149896, -132.59710330111201415 55.68476471549050189, -132.59705558423499383 55.68461703430060084, -132.59699827865799193 55.68445440324300222, -132.59696864380399006 55.68432549742429671, -132.59694620959700728 55.68413326623350201, -132.59684844186099895 55.68404433436960232, -132.59677020510699208 55.68399935035869674, -132.59679542217500625 55.68394079431949706, -132.59677567656999031 55.6838268804769001, -132.59681834603600237 55.68370325771689977, -132.59685766965500875 55.68358947580880169, -132.59686942567500978 55.68355545047290178, -132.59690259930900424 55.68343070183829724, -132.59693132739900534 55.68331957278410016, -132.5970100298189891 55.68319149107809807, -132.59717791590500724 55.6831487096073019, -132.59725117801900751 55.68313731195529925, -132.59745504515800008 55.68307607140599913, -132.59757277259200237 55.68305004026530014, -132.59775447951500382 55.68308147092680116, -132.59794295606900505 55.68309393621699854, -132.59804348957300135 55.68308824222589948, -132.59824991571099417 55.68310564627599746, -132.59838297313601174 55.68309245499600024, -132.59855575439098629 55.68307804659249882, -132.59877888097699383 55.68304323093639852, -132.59895907530400905 55.68298319264849994, -132.59897333210901138 55.68297436769390174, -132.59906611803100418 55.68291689103649844, -132.59919850680000764 55.68283401918890263, -132.5992628979010135 55.68279079217109739, -132.5994249600180126 55.68263574400469906, -132.59950082854800257 55.6825019051688983, -132.59953459994900982 55.68243521188600198, -132.59983692504201258 55.68250623059900306, -132.60051689017868171 55.68266594739117892, -132.60017112144902285 55.68304828635841375, -132.5999681197220923 55.6832053175342665, -132.59993780437343958 55.68322230180307741, -132.60002181610906291 55.68341278724744114)))</t>
  </si>
  <si>
    <t>19.099</t>
  </si>
  <si>
    <t>MultiPolygon (((-132.59064771635610214 55.68017674581599152, -132.59069002860439923 55.68015250272667771, -132.59065942119099191 55.68022175158110088, -132.59056336398398912 55.680360454097098, -132.59058427073600228 55.68045481119720108, -132.59045118022200427 55.680491839088603, -132.59034593754472553 55.68051556638759791, -132.59064771635610214 55.68017674581599152)),((-132.59220155799300755 55.67952603885154161, -132.59219887373600955 55.67952752226680246, -132.59217382651999628 55.67953900795490085, -132.59216576294099355 55.67955829549679692, -132.59214752607999799 55.67956666487089734, -132.59212891487300112 55.67957259544569837, -132.59208424206400423 55.67957270459260144, -132.5920564422857808 55.67956874556466573, -132.59220155799300755 55.67952603885154161)))</t>
  </si>
  <si>
    <t>50_776_770</t>
  </si>
  <si>
    <t>0.055</t>
  </si>
  <si>
    <t>MultiPolygon (((-132.59417139306006561 55.6795078898691429, -132.598543775357399 55.68027272985120391, -132.59872407037417474 55.68032302938513567, -132.59871498319100169 55.68034197312780265, -132.59794687175599393 55.68060900095139942, -132.597563196404991 55.68081644811790198, -132.59739251997601173 55.68103125463770198, -132.59763085252899373 55.68152624684900331, -132.59760358101900124 55.68198875237529677, -132.59323102564300711 55.68122387912259796, -132.59323003920201245 55.68095717418589885, -132.5940479326270065 55.68071957826000329, -132.59514611301099762 55.68078408888799657, -132.59560761396801354 55.68074162375840075, -132.59576511974100299 55.68065266812990188, -132.59572598374700192 55.68049076087220328, -132.59550155976799601 55.68037102737920208, -132.59489387620499201 55.68026706274400084, -132.59392068864900693 55.68023925751659675, -132.59362199635799584 55.68017636830280281, -132.59346923820200459 55.68009286731430052, -132.59322720176800203 55.68019023808739831, -132.59322577617399475 55.67980515648069684, -132.59322438920497689 55.67943020630236362, -132.59417139306006561 55.6795078898691429)))</t>
  </si>
  <si>
    <t>12.453</t>
  </si>
  <si>
    <t>MultiPolygon (((-132.59034593754472553 55.68051556638759791, -132.59045118022200427 55.680491839088603, -132.59058427073600228 55.68045481119720108, -132.59056336398398912 55.680360454097098, -132.59065942119099191 55.68022175158110088, -132.59069002860439923 55.68015250272667771, -132.59134181878570757 55.67977905512655923, -132.5920564422857808 55.67956874556466573, -132.59208424206400423 55.67957270459260144, -132.59212891487300112 55.67957259544569837, -132.59214752607999799 55.67956666487089734, -132.59216576294099355 55.67955829549679692, -132.59217382651999628 55.67953900795490085, -132.59219887373600955 55.67952752226680246, -132.59220155799300755 55.67952603885154161, -132.59221854246001726 55.67952104042115735, -132.59319313652102323 55.67942764261695743, -132.59322438920497689 55.67943020630236362, -132.59322577617399475 55.67980515648069684, -132.59322720176800203 55.68019023808739831, -132.59320954209499632 55.68019734243289776, -132.59296480785400263 55.68024240911299927, -132.59275659316500651 55.68028094676090234, -132.59266451921999419 55.68028666543119698, -132.59214013614800365 55.68031927421169769, -132.59191434545999755 55.6804240622395028, -132.59178928147699139 55.6805653322483991, -132.59171823275198676 55.68074713371719753, -132.59185917568899526 55.68076413640140032, -132.59211772209999936 55.68100758525810079, -132.59165369093798859 55.68091187886859927, -132.59085937371298769 55.68071576529810329, -132.59053620027199827 55.68063597409810228, -132.59029232431174705 55.68057576036266454, -132.59034593754472553 55.68051556638759791)),((-132.59323102564300711 55.68122387912259796, -132.59295563100698701 55.68117569869009742, -132.59295075579601075 55.68117484610770163, -132.59280524019800396 55.68114939458509838, -132.59295794921598599 55.68107758043829847, -132.59318818381100868 55.68096933245860214, -132.59323003920201245 55.68095717418589885, -132.59323102564300711 55.68122387912259796)))</t>
  </si>
  <si>
    <t>86_776_88_770_53_27_37</t>
  </si>
  <si>
    <t>4.078</t>
  </si>
  <si>
    <t>MultiPolygon (((-132.60255582485112313 55.68571248615368319, -132.6024393313246037 55.68643779914923186, -132.60239768207779321 55.6866970711918583, -132.60238545094372853 55.68676062476205857, -132.60230297279420597 55.68712818569157008, -132.60229001285526351 55.68717990226578962, -132.60220028251916347 55.68750394833692496, -132.60218049047927025 55.68757550220006181, -132.60182602377287253 55.68816280924563245, -132.60113896567082747 55.68864694699901463, -132.60057449818432929 55.68892742995176803, -132.59962318326739705 55.68925362684925062, -132.59872226561165576 55.68935349520472045, -132.59839131506308263 55.68754026706639593, -132.59847427866799308 55.68757860654900327, -132.59903874175799388 55.68729813318829969, -132.59905858076700724 55.6872264302976987, -132.59914837786300268 55.68690223698099828, -132.59923088512499589 55.68653467815690306, -132.59927255132899404 55.68627543096219767, -132.59938910298299675 55.68555012095200141, -132.59945764362998943 55.6855137713736994, -132.59963564539398817 55.68544140058659764, -132.59978381874699949 55.68539923445940332, -132.59989739549300225 55.68535609375680195, -132.60006630323900367 55.68531061586809727, -132.60024105764298952 55.68527685983499964, -132.60051198591600041 55.68527902465739743, -132.60075086396000188 55.68531654370269734, -132.60086502301601286 55.68534324359430343, -132.60101389892699331 55.68538474349760037, -132.6011523732740045 55.6854699445542991, -132.60130205402799675 55.68553672043319835, -132.60144898192100982 55.68559756968100061, -132.60158051895200515 55.68564575140519679, -132.60171676223998816 55.68566633604280014, -132.60204378792099078 55.68567744711040035, -132.60230789386699257 55.68565641332129701, -132.60254401116563372 55.68560223741904736, -132.60255582485112313 55.68571248615368319)))</t>
  </si>
  <si>
    <t>19.761</t>
  </si>
  <si>
    <t>MultiPolygon (((-132.59853114798448814 55.68937468094018328, -132.59743214716041848 55.68927576519904932, -132.59646078910623146 55.68896899509734766, -132.59602320727572078 55.68876677322509039, -132.59515302507648471 55.68813350388391825, -132.59483972935663587 55.68775268089101615, -132.59454422931952422 55.68703311185649341, -132.59453636518645681 55.68682031209264949, -132.59418758408648387 55.68680692919516417, -132.5932520758654789 55.68659163003624002, -132.59325088011576099 55.68659105421519939, -132.59324605364901117 55.68528641565649906, -132.59324434264701154 55.68482246573339722, -132.59324286237099955 55.68442281589319975, -132.59324167852699361 55.68410281985269705, -132.59324110945900088 55.68394896732370114, -132.59360109962099727 55.68400932692740213, -132.59445405286999176 55.68409510650749894, -132.59471875273999331 55.68442467107949767, -132.59472241609600474 55.68464307350419773, -132.59472512335901229 55.68480807203930283, -132.5949042267480138 55.68505678393339764, -132.59554574976098706 55.6850234523544998, -132.59576781168701132 55.68502182915130305, -132.5960353144089936 55.68501974593380055, -132.59629994455198698 55.6850121648275973, -132.59664216498501332 55.68500253109839804, -132.59717597045400339 55.68500523208440001, -132.59720595772100182 55.68514168812669851, -132.59724891245801359 55.68524909384999688, -132.59737123096599021 55.68539287508109936, -132.59774747876400625 55.68548701394760059, -132.59794707701101402 55.68553418312289693, -132.59798940797401201 55.68554605243299704, -132.59804542870099908 55.68571822397390036, -132.5980480716000045 55.6857922637689029, -132.59801843130500743 55.68584010218739877, -132.5977735232310124 55.68594523849910161, -132.59770167491601001 55.68640941194040295, -132.59772338428300031 55.68699557612279705, -132.59803670197300107 55.68737639180550048, -132.59839131506308263 55.68754026706639593, -132.59872226561165576 55.68935349520472045, -132.59853114798448814 55.68937468094018328)))</t>
  </si>
  <si>
    <t>776_770_770_803_27_29_804</t>
  </si>
  <si>
    <t>28.911</t>
  </si>
  <si>
    <t>MultiPolygon (((-132.59248332017011762 55.68622143073366715, -132.59195890125710093 55.68573369517743998, -132.59181094681355262 55.68552821708628642, -132.59142332353263782 55.68542282624672168, -132.59069486429078211 55.68502487672774492, -132.59022502507957597 55.68451765626626582, -132.59006151559020736 55.68395268184156066, -132.5900532115827275 55.681658275887429, -132.59006943559899128 55.6815024016268012, -132.59008692498400706 55.68115566381499804, -132.59010098975986125 55.68104807552690261, -132.59020333832927463 55.68067566890598385, -132.59029232431174705 55.68057576036266454, -132.59053620027199827 55.68063597409810228, -132.59085937371298769 55.68071576529810329, -132.59165369093798859 55.68091187886859927, -132.59211772209999936 55.68100758525810079, -132.59243403574899389 55.68107282705879868, -132.59266734769300911 55.68112094873649909, -132.59280524019800396 55.68114939458509838, -132.59295075579601075 55.68117484610770163, -132.59295563100698701 55.68117569869009742, -132.59323102564300711 55.68122387912259796, -132.59324110945900088 55.68394896732370114, -132.59324167852699361 55.68410281985269705, -132.59324286237099955 55.68442281589319975, -132.59324434264701154 55.68482246573339722, -132.59324605364901117 55.68528641565649906, -132.59325088011576099 55.68659105421519939, -132.59248332017011762 55.68622143073366715)))</t>
  </si>
  <si>
    <t>776_777_770_803_35_801</t>
  </si>
  <si>
    <t>25.567</t>
  </si>
  <si>
    <t>MultiPolygon (((-132.59248332017011762 55.68622143073366715, -132.59195890125710093 55.68573369517743998, -132.59181094681355262 55.68552821708628642, -132.59142332353263782 55.68542282624672168, -132.59069486429078211 55.68502487672774492, -132.59022502507957597 55.68451765626626582, -132.59006151559020736 55.68395268184156066, -132.5900532115827275 55.681658275887429, -132.59006943559899128 55.6815024016268012, -132.59008692498400706 55.68115566381499804, -132.59010098975986125 55.68104807552690261, -132.59020333832927463 55.68067566890598385, -132.59029232431174705 55.68057576036266454, -132.59053620027199827 55.68063597409810228, -132.59085937371298769 55.68071576529810329, -132.59165369093798859 55.68091187886859927, -132.59211772209999936 55.68100758525810079, -132.59243403574899389 55.68107282705879868, -132.59266734769300911 55.68112094873649909, -132.59280524019800396 55.68114939458509838, -132.59295075579601075 55.68117484610770163, -132.59295563100698701 55.68117569869009742, -132.59323102564300711 55.68122387912259796, -132.59324110945900088 55.68394896732370114, -132.59324167852699361 55.68410281985269705, -132.59324286237099955 55.68442281589319975, -132.59324434264701154 55.68482246573339722, -132.59324605364901117 55.68528641565649906, -132.59325088011576099 55.68659105421519229, -132.59248332017011762 55.68622143073366715)))</t>
  </si>
  <si>
    <t>50_770_88_777_770_53_27_801</t>
  </si>
  <si>
    <t>MultiPolygon (((-132.6293447096217335 55.69868835161619813, -132.62865043992795222 55.69866801068442186, -132.62856173279999439 55.69853140081900023, -132.62862334275800436 55.69840324427060096, -132.6288813081100102 55.69836436635439725, -132.62914627368598985 55.69842688266309949, -132.62956663144001368 55.69866046717140051, -132.62957273731876739 55.69867242212121283, -132.6293447096217335 55.69868835161619813)))</t>
  </si>
  <si>
    <t>49_41_732_734_660_661_662</t>
  </si>
  <si>
    <t>0.37</t>
  </si>
  <si>
    <t>MultiPolygon (((-132.63055807727585034 55.69853580807959048, -132.63011509639301266 55.69827360076789802, -132.62947684349998667 55.69802993383709833, -132.62769940417899761 55.69760401525110183, -132.62718719558500879 55.69736141539939922, -132.62691622292899751 55.69716195211010046, -132.62691431140399345 55.69705240681410174, -132.62719797140999844 55.69659756153159691, -132.62747223936298724 55.6964931284152982, -132.62779939453599809 55.69658629167710018, -132.6282344750140112 55.69681179704419804, -132.62895426697801327 55.69690557803750153, -132.6296876509879894 55.6968543455234979, -132.62997659129700878 55.69674454688139775, -132.63010103648400673 55.69662238856800229, -132.63008722206299694 55.69641418004420075, -132.62975517527200964 55.69577882946069991, -132.62959600966598828 55.69556731580919973, -132.62944620628098846 55.6953682083593975, -132.62942054495201205 55.69531790094139723, -132.62916985571700934 55.69482644255489845, -132.62938262182100857 55.69448325330480287, -132.6289841936680034 55.6945181816720023, -132.6281725993499947 55.69441540356159948, -132.62800723416100368 55.69443589439409692, -132.6274923643130137 55.69483673265529688, -132.62693695386801096 55.69494150289440171, -132.62445890899599021 55.69461897812969653, -132.62435214368798597 55.69456739787690225, -132.62457482833900713 55.69452175072900246, -132.62538638958500314 55.69441150989779743, -132.62607595100399749 55.69444380406920203, -132.62677963729200314 55.69444745442589806, -132.62698949203701204 55.6940891921459027, -132.6272229127069977 55.69376723563880205, -132.62683696330600469 55.69355172204780047, -132.62682153891398684 55.69351147522507972, -132.62944220071219092 55.69352158266048036, -132.63044414443842811 55.69361711843520624, -132.6311972097432772 55.69384295429589571, -132.63119833206900466 55.69532473117150317, -132.63119851542001015 55.69556600946970093, -132.6312006615868313 55.69840017045153502, -132.63055807727585034 55.69853580807959048)))</t>
  </si>
  <si>
    <t>28_42_731</t>
  </si>
  <si>
    <t>23.465</t>
  </si>
  <si>
    <t>6.983</t>
  </si>
  <si>
    <t>MultiPolygon (((-132.63285798745152988 55.69751820270666087, -132.63273354801634696 55.69764036379569205, -132.63175222444425572 55.69823493418029159, -132.63146327811892888 55.69834473697316213, -132.6312006615868313 55.69840017045153502, -132.63119851542001015 55.69556600946970093, -132.63122371992798776 55.69558651762039858, -132.63123159219099989 55.69559292183309651, -132.63125420922699504 55.69593932079570209, -132.63127443504600933 55.69624907324229923, -132.63145236727899601 55.69630260662650301, -132.6322031825449983 55.69614198905070168, -132.6329584338809866 55.69617853870259694, -132.63300283411800251 55.6965129751622996, -132.63294708060900007 55.69678631165459848, -132.63307546099505885 55.69721261919004718, -132.63285798745152988 55.69751820270666087)))</t>
  </si>
  <si>
    <t>5.628</t>
  </si>
  <si>
    <t>MultiPolygon (((-132.62408957529413556 55.69431551253182988, -132.62480398468917997 55.69388282143902558, -132.62572849830988275 55.69360467735305775, -132.62676283674437627 55.69351124882105353, -132.62682153891398684 55.69351147522507972, -132.62683696330600469 55.69355172204780047, -132.6272229127069977 55.69376723563880205, -132.62698949203701204 55.6940891921459027, -132.62677963729200314 55.69444745442589806, -132.62607595100399749 55.69444380406920203, -132.62538638958500314 55.69441150989779743, -132.62457482833900713 55.69452175072900246, -132.62435214368798597 55.69456739787690225, -132.62380144050558783 55.69468026889077095, -132.62408957529413556 55.69431551253182988)))</t>
  </si>
  <si>
    <t>74_734_72_733</t>
  </si>
  <si>
    <t>3.699</t>
  </si>
  <si>
    <t>MultiPolygon (((-132.60594005893784697 55.68727337142483691, -132.60721225495572639 55.68747299444010679, -132.60791751042825126 55.68768043560109504, -132.60872977763031599 55.68802203514805882, -132.60931076462370015 55.68849056864819147, -132.60948731266921641 55.68882325743999928, -132.609132654559005 55.6888444341841975, -132.60898930484898983 55.68879132729980341, -132.60881116884200992 55.68872541707249724, -132.60880607665200159 55.68872349598569826, -132.60855729303000317 55.68858235113980015, -132.60818638402798797 55.68857653545990161, -132.60773468176000733 55.68865626730310225, -132.60725515358799953 55.68877887873959764, -132.60698971883900299 55.6887597764032023, -132.60674514791799083 55.68874206227459922, -132.60646008623601233 55.68856534158749838, -132.60641005018399596 55.6885342745443026, -132.60640379910799425 55.68851898633089803, -132.60628481695499659 55.68822872575629646, -132.60611973581799816 55.68795123209240217, -132.60603220768899746 55.68790648381700237, -132.60599430716999336 55.68788561582299934, -132.60557174484000598 55.68765343750219898, -132.6050975642899914 55.68741464410520337, -132.60505786140709006 55.68724252458360269, -132.60594005893784697 55.68727337142483691)))</t>
  </si>
  <si>
    <t>803_801_804_802</t>
  </si>
  <si>
    <t>5.997</t>
  </si>
  <si>
    <t>13.716</t>
  </si>
  <si>
    <t>MultiPolygon (((-132.59861491596797123 55.68761109937166509, -132.59933402486842624 55.68746106448748634, -132.60049357581559093 55.68730563254767674, -132.60099017581018188 55.68726211786329117, -132.60236210874884932 55.6872040390921299, -132.60355884175936581 55.68728266245253167, -132.60369386991985152 55.68730679121043181, -132.60382359672343 55.6872878419800017, -132.60425380735838985 55.68726453647769858, -132.60425811862722867 55.68907981400457885, -132.60385934050898982 55.68913806263069688, -132.60348721647000048 55.68915395450459727, -132.60259977603200809 55.68899537660350063, -132.60122778072698679 55.68905345801270101, -132.60006818096999837 55.68920889684100217, -132.59914631143499264 55.68947646215629987, -132.59887892880067284 55.68952311660792986, -132.5987411440783319 55.68945692747627874, -132.59841484223349539 55.68766916888446161, -132.59861491596797123 55.68761109937166509)),((-132.60159093485799531 55.68971724596030271, -132.6021135419860002 55.68974785997740184, -132.60243292722398678 55.68976641833820196, -132.60318911099199113 55.68999520673389725, -132.60418012386799091 55.69013363932089788, -132.60426067062721245 55.69015434412227705, -132.60426187792816677 55.690662683174601, -132.60244010901681122 55.69123383911883707, -132.60040041654966103 55.6902540100714134, -132.60101895454999976 55.68989617667960346, -132.60159093485799531 55.68971724596030271)))</t>
  </si>
  <si>
    <t>24.282</t>
  </si>
  <si>
    <t>MultiPolygon (((-132.60223259875982649 55.69178401450587756, -132.60113643565060215 55.69222388156869386, -132.60046276669206122 55.69238685765016328, -132.59950418374967285 55.69252426662064437, -132.59875998686675302 55.69256321979413826, -132.59767576689174007 55.69251445984859572, -132.59668405161011151 55.69226218526485184, -132.59613185255932422 55.69205107662793353, -132.59580443337799238 55.69188182032943502, -132.59788392018762693 55.69016475207946115, -132.5978646135010024 55.690280604086702, -132.59791437518100565 55.69056342080539679, -132.59846656286998723 55.6907745214784029, -132.59921072607099291 55.69073557007160247, -132.5998843718460023 55.69057260081439864, -132.60038607837699942 55.69026230491660101, -132.60040041654966103 55.6902540100714134, -132.60244010901681122 55.69123383911883707, -132.60230709939108351 55.69173793600176481, -132.60223259875982649 55.69178401450587756)),((-132.5987411440783319 55.68945692747627874, -132.59887892880067284 55.68952311660792986, -132.59860259029807139 55.68957133373069723, -132.5987411440783319 55.68945692747627874)))</t>
  </si>
  <si>
    <t>770_770_43_3_35_800_801_29_804</t>
  </si>
  <si>
    <t>17.376</t>
  </si>
  <si>
    <t>MultiPolygon (((-132.60542706323036555 55.69263036366969999, -132.60459122075346272 55.69237945359872555, -132.60405143953849461 55.69215345357879698, -132.6034254215908561 55.69191326209385551, -132.60313087186463576 55.69183754641371564, -132.60242564741321303 55.69173903387318347, -132.60233659627246539 55.6917196922346065, -132.60230709939108351 55.69173793600176481, -132.60244010901681122 55.69123383911883707, -132.60426187792816677 55.690662683174601, -132.60738366934575083 55.69154225523841717, -132.60755554255700872 55.69171221242370251, -132.60770933715801334 55.69196033743430263, -132.60725291125200442 55.69213397137009736, -132.60654514308998841 55.69247004402190271, -132.6062249794034642 55.69271692067724189, -132.60542706323036555 55.69263036366969999)))</t>
  </si>
  <si>
    <t>43_803_44_46_41_804_802</t>
  </si>
  <si>
    <t>10.735</t>
  </si>
  <si>
    <t>MultiPolygon (((-132.59544865500319588 55.69169790400980702, -132.59497457642086715 55.6912485226849725, -132.594749815320057 55.69074104425683203, -132.59470007625628796 55.69045822626446096, -132.59469851031840903 55.69011220507622539, -132.59471782628321535 55.68999635356374256, -132.59477184784645942 55.68967234801146304, -132.59495707939842646 55.68921493436953085, -132.59534568689946354 55.68880022224571036, -132.59591115101918035 55.68845650611656595, -132.59643528258666834 55.68821162317976103, -132.59752356827016229 55.68787950458818869, -132.59766410009481774 55.68785498388703559, -132.59774491655662132 55.68784088262340504, -132.59794124076699973 55.68780662723945341, -132.59841484223349539 55.68766916888446161, -132.5987411440783319 55.68945692747627874, -132.59860259029807139 55.68957133373069723, -132.5984620529050062 55.68959585549900027, -132.59793791548798936 55.68984074703119802, -132.59788392018762693 55.69016475207946115, -132.59580443337799238 55.69188182032943502, -132.59544865500319588 55.69169790400980702)))</t>
  </si>
  <si>
    <t>17.568</t>
  </si>
  <si>
    <t>MultiPolygon (((-132.60481615175052639 55.68723407298502082, -132.60505786140709006 55.68724252458360269, -132.6050975642899914 55.68741464410520337, -132.60557174484000598 55.68765343750219898, -132.60599430716999336 55.68788561582299934, -132.60603220768899746 55.68790648381700237, -132.60611973581799816 55.68795123209240217, -132.60628481695499659 55.68822872575629646, -132.60640379910799425 55.68851898633089803, -132.60641005018399596 55.6885342745443026, -132.60646008623601233 55.68856534158749838, -132.60674514791799083 55.68874206227459922, -132.60698971883900299 55.6887597764032023, -132.60725515358799953 55.68877887873959764, -132.60773468176000733 55.68865626730310225, -132.60818638402798797 55.68857653545990161, -132.60855729303000317 55.68858235113980015, -132.60880607665200159 55.68872349598569826, -132.60881116884200992 55.68872541707249724, -132.60898930484898983 55.68879132729980341, -132.609132654559005 55.6888444341841975, -132.60948731266921641 55.68882325743999928, -132.60960154926738142 55.68903852595635584, -132.60958813915559062 55.68930370030349764, -132.60955767583300258 55.68929926296900135, -132.60910217685500356 55.68945135435379967, -132.6087449728919978 55.68943129057559815, -132.60859917781999684 55.68940126068739715, -132.60840881136900293 55.68936194263940109, -132.60828892623101183 55.68933728152170204, -132.60794633400200837 55.68928140108349822, -132.60748260198698745 55.68934647268829963, -132.60713502489400639 55.68938450017549968, -132.60644890781600225 55.68927375233180044, -132.60574363144098697 55.68906630279010272, -132.60461967302501307 55.68902700256389693, -132.60425811862722867 55.68907981400457885, -132.60425380735838985 55.68726453647769858, -132.60481615175052639 55.68723407298502082)),((-132.60589254534801285 55.69068826959139784, -132.60648496635599258 55.69093630457749811, -132.6065565494560019 55.69096620328829772, -132.60725084033299481 55.69141090699069707, -132.60738366934575083 55.69154225523841717, -132.60426187792816677 55.690662683174601, -132.60426067062721245 55.69015434412227705, -132.60498870576799391 55.69034148787749672, -132.60589254534801285 55.69068826959139784)))</t>
  </si>
  <si>
    <t>11.278</t>
  </si>
  <si>
    <t>MultiPolygon (((-132.59955905106443197 55.69999855104676101, -132.59855743752359558 55.69988212837242969, -132.59767300891886066 55.69959223402972981, -132.59699717978182321 55.69915883261784728, -132.59665413537308609 55.69885020952968091, -132.59662974297617666 55.69883973367800678, -132.59595599921294706 55.69869981822983362, -132.59502931112896817 55.6983993678939413, -132.5943311087337122 55.69794255205594879, -132.59413558082934514 55.69766164597962899, -132.59441430252900318 55.6977982396331015, -132.59481816762800577 55.69791955873910183, -132.59499048215400308 55.69796643088899657, -132.59504628655500369 55.69781084670540139, -132.59558635243800495 55.69801397985609981, -132.59873439093200886 55.69970936769880154, -132.59941222379100623 55.69991796823870089, -132.59960155183094344 55.69999565911374617, -132.59955905106443197 55.69999855104676101)))</t>
  </si>
  <si>
    <t>3.201</t>
  </si>
  <si>
    <t>MultiPolygon (((-132.60223547664344323 55.69928178434454225, -132.60149829428357293 55.69968201997148327, -132.60119146996834161 55.69976418988400724, -132.60061930818798714 55.69903870598849949, -132.60049096261099066 55.69892324713099896, -132.60043856410601393 55.69887610861299976, -132.60261142383791366 55.6988761419419447, -132.60223547664344323 55.69928178434454225)))</t>
  </si>
  <si>
    <t>1.899</t>
  </si>
  <si>
    <t>MultiPolygon (((-132.59372815123617784 55.69646361487743746, -132.59373125859980291 55.69600089321285452, -132.59375776218615783 55.69591398590229403, -132.59526801713698774 55.69672694785749911, -132.59506688612299286 55.69695586112389663, -132.5949033186020074 55.69692121310099964, -132.59461957486101369 55.69686085843800072, -132.59425682473599295 55.69677682655930084, -132.59390668541399805 55.69669571515470352, -132.59377541101852671 55.69666566933500462, -132.59372815123617784 55.69646361487743746)))</t>
  </si>
  <si>
    <t>1.319</t>
  </si>
  <si>
    <t>MultiPolygon (((-132.59391050219073804 55.69541313960795748, -132.59398153102458195 55.69529876471126073, -132.59401250243257664 55.69526376168102644, -132.59968024770500961 55.69526372483569787, -132.59968492555600506 55.69652736577660335, -132.59962237486499248 55.69650804623940132, -132.59927386235199265 55.69631329786000151, -132.59901929303399015 55.69612861915950219, -132.59899085130101071 55.69610796433750011, -132.59884611859598635 55.69600285141719809, -132.59883567168898821 55.695980006564902, -132.59874553372000605 55.69578290143589783, -132.5985194054580063 55.69572066593219972, -132.59794307838200211 55.69570188992449999, -132.59723354381500826 55.69576680701690208, -132.59698283607400526 55.69589328849819765, -132.59691181492499368 55.69600766511960188, -132.59690874513000836 55.69647038686380114, -132.59709219215400822 55.69684988382449831, -132.59705373664900208 55.6970138310389018, -132.59577343183900666 55.69703262849610326, -132.59511386775301389 55.69696586422399776, -132.59506688612299286 55.69695586112389663, -132.59526801713698774 55.69672694785749911, -132.59375776218615783 55.69591398590229403, -132.59391050219073804 55.69541313960795748)))</t>
  </si>
  <si>
    <t>10.916</t>
  </si>
  <si>
    <t>7.016</t>
  </si>
  <si>
    <t>MultiPolygon (((-132.60270967493144667 55.69877013021949352, -132.60261142383791366 55.6988761419419447, -132.60043856410601393 55.69887610861299976, -132.60030736174300614 55.69875808387330096, -132.59976892848399643 55.6982737240254977, -132.59969113735999713 55.69820374197789903, -132.59968492555600506 55.69652736577660335, -132.59989032008800791 55.69659080567309672, -132.60025206249599705 55.69670253549350036, -132.60065751102999343 55.69676634840350005, -132.60111827096901038 55.69693469705359945, -132.60156207815799689 55.69719051813869726, -132.60229770495499224 55.6979417837550983, -132.60270708139000817 55.69821646511510238, -132.60284397896236896 55.69829804218852587, -132.60270967493144667 55.69877013021949352)))</t>
  </si>
  <si>
    <t>8.563</t>
  </si>
  <si>
    <t>MultiPolygon (((-132.59433917847002249 55.6948945614425881, -132.59486409233491599 55.69455355333833779, -132.59511479834253578 55.69442707615469601, -132.59586498533641929 55.69414525615235334, -132.59672498547422492 55.693993560449087, -132.59743448876812977 55.69392864627614159, -132.59812624098586298 55.69390851145595178, -132.59870254176712479 55.6939272866096573, -132.5999126097836438 55.69410582460890424, -132.60013873093782877 55.69416805756370792, -132.60089390837501355 55.69445830767704564, -132.6014718907065344 55.69485781717292383, -132.60148074714973632 55.69486975136329221, -132.60095193226962351 55.69687392159737982, -132.60065751102999343 55.69676634840350005, -132.60025206249599705 55.69670253549350036, -132.59989032008800791 55.69659080567309672, -132.59968492555600506 55.69652736577660335, -132.59968024770500961 55.69526372483569787, -132.59401250243257664 55.69526376168102644, -132.59433917847002249 55.6948945614425881)))</t>
  </si>
  <si>
    <t>17.137</t>
  </si>
  <si>
    <t>MultiPolygon (((-132.60208803795435983 55.69535060641944568, -132.60266364317769217 55.6958975759838637, -132.60286553967972623 55.69652356534030702, -132.60287188760065646 55.69819994137950658, -132.60284397896236896 55.69829804218852587, -132.60270708139000817 55.69821646511510238, -132.60229770495499224 55.6979417837550983, -132.60156207815799689 55.69719051813869726, -132.60111827096901038 55.69693469705359945, -132.60095193226962351 55.69687392159737982, -132.60148074714973632 55.69486975136329221, -132.60167062746359079 55.69512561794064709, -132.60185932164574751 55.69523105631986226, -132.6018442956669503 55.69523963450821213, -132.60208803795435983 55.69535060641944568)))</t>
  </si>
  <si>
    <t>6.46</t>
  </si>
  <si>
    <t>MultiPolygon (((-132.59457120615670078 55.7001378025774585, -132.5944251021219884 55.70003817751720021, -132.59436390396299998 55.69979666694560194, -132.59442325930498896 55.69922765167260081, -132.59429118278501392 55.69909504557269742, -132.59444825843800686 55.69902525208259902, -132.5944805179410082 55.69891053258459834, -132.59438804596601358 55.69871513289560028, -132.59438575369500768 55.69871030997229866, -132.59432016890099248 55.69863837680370011, -132.59426664204301005 55.69858005260029898, -132.59368617553900549 55.69818334370250312, -132.59343332653401148 55.69803597051750188, -132.5932543852489971 55.69802069962239699, -132.59316348480101055 55.69804196763829651, -132.59307383091100974 55.69806290792980263, -132.59286905571698867 55.69810489899180084, -132.59258841036398735 55.69808597556990293, -132.59236138744799405 55.69805658223710054, -132.59223257512900318 55.69798150630960265, -132.59221994788100574 55.69796701524899873, -132.59220878856999093 55.69795425396320354, -132.59215738061200796 55.69789595833000106, -132.59216064319301154 55.69777824442169845, -132.5922042842589974 55.69767954259499732, -132.59221751023599722 55.6976500494763016, -132.59219569734599986 55.69756224124120081, -132.59214557892099151 55.69744679026540268, -132.59220244553699786 55.69731859532289775, -132.59235512968299986 55.69723233450950062, -132.59258897944698674 55.69719059087370283, -132.59288287644216098 55.69720443336705529, -132.59333191157864462 55.69741185704724273, -132.59338594347411799 55.69744762983080477, -132.59363149354575739 55.6975077120556179, -132.59435389893542379 55.69785786098985625, -132.59486048996043905 55.69831305919031195, -132.59510588229576911 55.69883253372677956, -132.59506808441187786 55.69936975264680257, -132.5947504709510838 55.69987659266708135, -132.5946814772405844 55.69994957834228444, -132.59457120615670078 55.7001378025774585)))</t>
  </si>
  <si>
    <t>4.739</t>
  </si>
  <si>
    <t>24.089</t>
  </si>
  <si>
    <t>MultiPolygon (((-132.59438789140753556 55.70045070671554299, -132.59438484947617098 55.70045291613318028, -132.59413346304199877 55.70041619764249674, -132.59337106474899315 55.70011097763669738, -132.59297467865098952 55.69989388139830311, -132.59224227663000306 55.69990654997349822, -132.5917848581219971 55.69961770937720047, -132.59158159210801387 55.69960495712250292, -132.59165196606400627 55.69933997348719856, -132.5919444568000074 55.69903058482900349, -132.5921783017030009 55.6990653558090969, -132.59263830322299782 55.69908587004189826, -132.59314803032501118 55.69906026806239652, -132.59353507427900354 55.6990780799386016, -132.5938160626780018 55.69909631868949873, -132.59407338600200887 55.69908216904249798, -132.59425506083999835 55.6989988975746968, -132.59436085479501344 55.69885470466559951, -132.59438804596601358 55.69871513289560028, -132.5944805179410082 55.69891053258459834, -132.59444825843800686 55.69902525208259902, -132.59429118278501392 55.69909504557269742, -132.59442325930498896 55.69922765167260081, -132.59436390396299998 55.69979666694560194, -132.5944251021219884 55.70003817751720021, -132.59457120615670078 55.7001378025774585, -132.59438789140753556 55.70045070671554299)))</t>
  </si>
  <si>
    <t>4.628</t>
  </si>
  <si>
    <t>MultiPolygon (((-132.59372461809294919 55.70093245583651509, -132.59321291769776963 55.70111708416367691, -132.59328396082017321 55.70135317014277376, -132.59329293049572129 55.70192357029121411, -132.59298476545697554 55.70246680013315199, -132.59239052839285478 55.70292808134709617, -132.59200637210656737 55.70314372448054741, -132.59114700438752266 55.70348734915373257, -132.5901360550655852 55.70365372604850762, -132.58915945126130964 55.70362670261148708, -132.58915113533785757 55.7026265387588353, -132.58983470077899369 55.70263156802739957, -132.5902476223760118 55.70260237700779982, -132.59040593709198674 55.70248879148080334, -132.59029823526000769 55.70235092345580341, -132.59001613297900235 55.70220875779560288, -132.58976372618201367 55.70186971522979746, -132.5901478823199966 55.70165407906579702, -132.58963745005999613 55.6999573273210018, -132.58962385355300739 55.69957385404830319, -132.59016936253701147 55.69948286983289876, -132.59044129747999818 55.69964136560579959, -132.59158159210801387 55.69960495712250292, -132.5917848581219971 55.69961770937720047, -132.59224227663000306 55.69990654997349822, -132.59297467865098952 55.69989388139830311, -132.59337106474899315 55.70011097763669738, -132.59413346304199877 55.70041619764249674, -132.59438484947617098 55.70045291613318028, -132.59372461809294919 55.70093245583651509)))</t>
  </si>
  <si>
    <t>22.46</t>
  </si>
  <si>
    <t>MultiPolygon (((-132.5890843049113812 55.70362462324968078, -132.58869984350781124 55.70353753001892017, -132.5877470339503077 55.70372616012584643, -132.58670313542043573 55.70373060657677655, -132.58654524638146199 55.7037008513787697, -132.58645308924832307 55.70365761333755472, -132.58474728117801078 55.70285728679599657, -132.58423752396603845 55.70255778162945148, -132.58403466332507037 55.70212666269358692, -132.58402734396668166 55.70208323474503231, -132.58398253588592297 55.70201908584872541, -132.58377079994565406 55.7015033123132639, -132.58382061573325927 55.70109033905246321, -132.58381088456584962 55.70106537293123949, -132.58377477666573441 55.70095893991747005, -132.58377369218791841 55.70095572743952062, -132.58376054586722148 55.70091659128171813, -132.58374286646758833 55.70061926509369243, -132.58409556131701379 55.70067183837920055, -132.58465658038500123 55.70072066377240105, -132.58524023735500919 55.70082720366109896, -132.58575043500900392 55.70096045094889803, -132.58640724128400734 55.70122645201639955, -132.58674006955800451 55.70128691448530134, -132.58692055021299439 55.70124745286909729, -132.58700905366001166 55.70114916347750267, -132.58701478424700326 55.7011716224604001, -132.58694166746099086 55.70135990985620111, -132.58715147309899862 55.70166024091250279, -132.58720141526799807 55.70195642262469704, -132.58702417759900527 55.70205341631029938, -132.58708254635899948 55.70222096193109707, -132.58726261629399801 55.70237043741789762, -132.58806540230798987 55.70261855057999867, -132.58915113533785757 55.7026265387588353, -132.58915945126130964 55.70362670261148708, -132.5890843049113812 55.70362462324968078)))</t>
  </si>
  <si>
    <t>30_761_757_754_754_758_759_762</t>
  </si>
  <si>
    <t>16.343</t>
  </si>
  <si>
    <t>MultiPolygon (((-132.58571290148691446 55.70354399066627593, -132.58488297785009991 55.70318641071975918, -132.58430273922127185 55.70269637692965858, -132.58423752396603845 55.70255778162945148, -132.58474728117801078 55.70285728679599657, -132.58645308924832307 55.70365761333755472, -132.58644971848221417 55.70368284853591234, -132.58571290148691446 55.70354399066627593)))</t>
  </si>
  <si>
    <t>763_757_754_758_759_750</t>
  </si>
  <si>
    <t>0.707</t>
  </si>
  <si>
    <t>MultiPolygon (((-132.58644971848221417 55.70368284853591234, -132.58645308924832307 55.70365761333755472, -132.58654524638146199 55.7037008513787697, -132.58644971848221417 55.70368284853591234)))</t>
  </si>
  <si>
    <t>763_754_754_759_750_756_762_891_756_751_893_750</t>
  </si>
  <si>
    <t>MultiPolygon (((-132.60874165901947208 55.67727123667008726, -132.60866003525401879 55.67750559684090206, -132.60845688837699186 55.67740391050330118, -132.60830095172099163 55.67732584995359701, -132.60812050954800156 55.67723552282559751, -132.60809501289600121 55.67719714576829659, -132.60872698778820222 55.67719721098316654, -132.60874165901947208 55.67727123667008726)))</t>
  </si>
  <si>
    <t>53_67_52_70_69</t>
  </si>
  <si>
    <t>0.189</t>
  </si>
  <si>
    <t>MultiPolygon (((-132.6085546423770154 55.67780820347170589, -132.60809016619847966 55.67828843176665288, -132.60792657025311314 55.67837713547704226, -132.60788102955700651 55.6783543174409985, -132.60717215629099996 55.67795277651799779, -132.60660165718599046 55.67759676719789752, -132.60676070437199314 55.67748350416979974, -132.60695214829900124 55.67740389564529835, -132.60735649638900213 55.67723574405840026, -132.60812050954800156 55.67723552282559751, -132.60830095172099163 55.67732584995359701, -132.60845688837699186 55.67740391050330118, -132.60866003525401879 55.67750559684090206, -132.6085546423770154 55.67780820347170589)))</t>
  </si>
  <si>
    <t>2.45</t>
  </si>
  <si>
    <t>MultiPolygon (((-132.60739133349679264 55.67866734735311951, -132.60736319767838154 55.67867520268255532, -132.60735717498900499 55.67865195250340093, -132.6074899165139982 55.67858191721720118, -132.60758050003451558 55.67856477895669087, -132.60739133349679264 55.67866734735311951)))</t>
  </si>
  <si>
    <t>MultiPolygon (((-132.60652839488417953 55.67539321835349142, -132.60723691198450069 55.67564566786170133, -132.60735040013614139 55.67569910472486328, -132.60741472638423488 55.67572939294993262, -132.6076003639008718 55.67581679985951837, -132.60824128965941782 55.67622708087180428, -132.60843644563252042 55.67647578041501077, -132.6079426392759899 55.67655142925050171, -132.60773046589400792 55.67669194896579654, -132.60773507116499559 55.67687818007910039, -132.60788261220199047 55.67697531047330273, -132.60813287166701002 55.67703774492240143, -132.60869426942539917 55.67703212604677532, -132.60872698778820222 55.67719721098316654, -132.60809501289600121 55.67719714576829659, -132.60560719191499857 55.67719685453670309, -132.60556532942800345 55.67719685750419956, -132.60537968529499153 55.67710944536260342, -132.60531534926599306 55.67707915179860123, -132.60520185542299032 55.67702571096150166, -132.60411935810600426 55.67692309089120073, -132.60382127601400271 55.67683832508770081, -132.60365109248201065 55.67668348763969988, -132.60354545908100476 55.67647171490389724, -132.60346940743698951 55.67615685052290075, -132.60351878421300853 55.67611757285320095, -132.60360072042701063 55.67598597147880213, -132.60358881329401015 55.6758794518981972, -132.60350040627199064 55.6757119767538029, -132.60349602865099428 55.67570367160020339, -132.60358636539899635 55.67557974047650049, -132.60390053711299174 55.67557164898519773, -132.60390857105099371 55.67557324391840012, -132.60413358059099664 55.67561801105490105, -132.60447933070500426 55.67558492816870341, -132.60473581413199895 55.67553611924000023, -132.60474275971299107 55.67554122798379979, -132.60489248234699744 55.6756510544906007, -132.60502786084100535 55.67575787507050222, -132.60517315062500643 55.67595500793439811, -132.60524409416100866 55.67602848912670055, -132.60538196461800453 55.67617133135409802, -132.60538528107599632 55.6763461107030011, -132.60573677894601019 55.67638254342050175, -132.60591023433599389 55.67636061423600324, -132.60601319162398681 55.67637446289180048, -132.60628481349098706 55.67648350662690149, -132.60674864250501059 55.67647614036779657, -132.60702171188000875 55.67647719167690212, -132.60700240483498646 55.67639557347919776, -132.60696506557499674 55.67621358852019853, -132.60692582701400966 55.67609526765730266, -132.60685009229800357 55.67593114713199753, -132.6066104449660088 55.67580753232140012, -132.60655017228398833 55.67568565049209894, -132.60636141940500465 55.67561534444919857, -132.60631349078198582 55.6755914708296018, -132.60619224143698602 55.6755310761791975, -132.60602893411299874 55.67544975175319877, -132.60562985961399818 55.67542049473419752, -132.60555320429901371 55.67539708726349801, -132.60554229732699127 55.67529954057629737, -132.60532493579000857 55.67527701555329855, -132.60517540249401236 55.67522130436420014, -132.6050161666919962 55.67518422822220003, -132.60492632634898769 55.67515903396009946, -132.60468981294999935 55.67500315269570166, -132.60454069514699427 55.67489375882170322, -132.60433966214699808 55.67480335155759974, -132.60464699448900205 55.6748165983104002, -132.60480430426599696 55.67473310170630185, -132.60492649001855625 55.67457472021509801, -132.60510216768187775 55.67461554053996053, -132.60583226674418711 55.67495513711075716, -132.60629718132696553 55.67535304184205813, -132.60652839488417953 55.67539321835349142)))</t>
  </si>
  <si>
    <t>10.63</t>
  </si>
  <si>
    <t>3.698</t>
  </si>
  <si>
    <t>31_52</t>
  </si>
  <si>
    <t>3.284</t>
  </si>
  <si>
    <t>MultiPolygon (((-132.60758050003451558 55.67856477895669087, -132.6074899165139982 55.67858191721720118, -132.60735717498900499 55.67865195250340093, -132.60736319767838154 55.67867520268255532, -132.60652300548522931 55.67890977863743984, -132.60556578144021955 55.67899322221739311, -132.60076671740571896 55.67899351398253316, -132.59979421841535441 55.67890744396103031, -132.59891493981803023 55.67865740602421454, -132.59821318305387194 55.67826737342634402, -132.59816043240402905 55.67821050471888356, -132.59820666652601062 55.6782126435752005, -132.60050814246301343 55.67803856639680049, -132.60116355546898603 55.67816757843289821, -132.6015761348629951 55.67814108986360111, -132.60263192182299008 55.67780538108380028, -132.60305164493101415 55.67787206424029733, -132.60418530453401331 55.67840777367830185, -132.60442683324399127 55.67843453958479927, -132.60470929511299687 55.67838225947890152, -132.60550173765699355 55.67775396225479767, -132.60565758788800395 55.6775472362241004, -132.60563242925201166 55.67740393954520073, -132.60560303693500828 55.67723621875320106, -132.60559889848300941 55.67721266420299742, -132.60556532942800345 55.67719685750419956, -132.60560719191499857 55.67719685453670309, -132.60809501289600121 55.67719714576829659, -132.60812050954800156 55.67723552282559751, -132.60735649638900213 55.67723574405840026, -132.60695214829900124 55.67740389564529835, -132.60676070437199314 55.67748350416979974, -132.60660165718599046 55.67759676719789752, -132.60717215629099996 55.67795277651799779, -132.60788102955700651 55.6783543174409985, -132.60792657025311314 55.67837713547704226, -132.60758050003451558 55.67856477895669087)))</t>
  </si>
  <si>
    <t>15.276</t>
  </si>
  <si>
    <t>MultiPolygon (((-132.60863386951226062 55.67672737009440453, -132.60869426942539917 55.67703212604677532, -132.60813287166701002 55.67703774492240143, -132.60788261220199047 55.67697531047330273, -132.60773507116499559 55.67687818007910039, -132.60773046589400792 55.67669194896579654, -132.6079426392759899 55.67655142925050171, -132.60843644563252042 55.67647578041501077, -132.60863386951226062 55.67672737009440453)))</t>
  </si>
  <si>
    <t>0.719</t>
  </si>
  <si>
    <t>MultiPolygon (((-132.5977562238396672 55.67777474101415436, -132.59758786255278551 55.67722673898121855, -132.59759516688430381 55.6771972338093164, -132.59885114556499275 55.67719721219440032, -132.60076648530500165 55.67719714925600272, -132.60556532942800345 55.67719685750419956, -132.60559889848300941 55.67721266420299742, -132.60560303693500828 55.67723621875320106, -132.60563242925201166 55.67740393954520073, -132.60565758788800395 55.6775472362241004, -132.60550173765699355 55.67775396225479767, -132.60470929511299687 55.67838225947890152, -132.60442683324399127 55.67843453958479927, -132.60418530453401331 55.67840777367830185, -132.60305164493101415 55.67787206424029733, -132.60263192182299008 55.67780538108380028, -132.6015761348629951 55.67814108986360111, -132.60116355546898603 55.67816757843289821, -132.60050814246301343 55.67803856639680049, -132.59820666652601062 55.6782126435752005, -132.59816043240402905 55.67821050471888356, -132.5977562238396672 55.67777474101415436)))</t>
  </si>
  <si>
    <t>53_31_67_55_70_69</t>
  </si>
  <si>
    <t>12.268</t>
  </si>
  <si>
    <t>MultiPolygon (((-132.61465124416872641 55.68901372876383959, -132.6157253538888483 55.68931823767536571, -132.61594995297315336 55.68941573871220641, -132.61603184832168267 55.6894337369496526, -132.61639771867504578 55.6895563239926048, -132.61623029783700645 55.69059935446590259, -132.61567526106600212 55.69104907048370023, -132.61487877925000589 55.69110785531270125, -132.61437288187400441 55.69099667182189961, -132.61378754537901159 55.69074256702270276, -132.61383578449400034 55.69073973448310255, -132.61459441555700778 55.69041177238290175, -132.61471653354701061 55.68976286100569695, -132.61459996443301179 55.68902340802019779, -132.61459965386202953 55.68901124704609629, -132.61465124416872641 55.68901372876383959)))</t>
  </si>
  <si>
    <t>5.426</t>
  </si>
  <si>
    <t>MultiPolygon (((-132.61078505004556405 55.68878464967822595, -132.61178724812370433 55.68871035692202298, -132.61278009321006266 55.68881747409771776, -132.613258140381987 55.68896778972979433, -132.61345379464617622 55.68895612624285718, -132.61459965386202953 55.68901124704609629, -132.61459996443301179 55.68902340802019779, -132.61471653354701061 55.68976286100569695, -132.61459441555700778 55.69041177238290175, -132.61383578449400034 55.69073973448310255, -132.61378754537901159 55.69074256702270276, -132.61287333131198807 55.69079706310620281, -132.61211099734700269 55.6906913351698023, -132.61169466380800941 55.69050595677980198, -132.61113467082000739 55.69025668239989812, -132.61079287514900216 55.68992597861640093, -132.61044174484999303 55.68978308903599839, -132.61020806587600873 55.68959861362689878, -132.61020751623900082 55.68941892697240093, -132.61020728225400944 55.6893939342329034, -132.61020729087499603 55.68936005159490321, -132.61043297560701149 55.68893692323030109, -132.61051855790347531 55.68885730942159284, -132.61078505004556405 55.68878464967822595)))</t>
  </si>
  <si>
    <t>12.411</t>
  </si>
  <si>
    <t>12.814</t>
  </si>
  <si>
    <t>MultiPolygon (((-132.61692675115426709 55.68973357947847802, -132.61709825857059286 55.68984703050552554, -132.61709544068000355 55.68984994846349679, -132.61705553861244766 55.68989127944667672, -132.61692996233799136 55.69002135267859899, -132.61659412641398603 55.69034154417950333, -132.61636430485100391 55.69058392015819692, -132.61633506996901133 55.69062320130529997, -132.61627001608201226 55.69071025090170224, -132.61622747320001281 55.69076738315789754, -132.61623029783700645 55.69059935446590259, -132.61639771867504578 55.6895563239926048, -132.61692675115426709 55.68973357947847802)))</t>
  </si>
  <si>
    <t>0.791</t>
  </si>
  <si>
    <t>MultiPolygon (((-132.61028816194090041 55.69479647644136122, -132.60965077457376537 55.69435006882680028, -132.60910574645856741 55.6937074794556537, -132.6092070124099962 55.69362952007600143, -132.60924281125198831 55.69284945535429898, -132.60936538449499267 55.69226456091359978, -132.60963177675898805 55.69191640317389869, -132.61013649443398776 55.69207141637809855, -132.61089484263700911 55.69199041558240282, -132.61165870267399214 55.69206279348860278, -132.61184582136201016 55.69213288565870101, -132.6119045124669924 55.69264816731160295, -132.61212641974501025 55.6932223862210023, -132.61276381697399529 55.69366878106890084, -132.6127057686850037 55.69402150793609962, -132.61212206603300956 55.69391784528159661, -132.61159278093398939 55.69395156364510058, -132.61079489209700455 55.6942375820258988, -132.61041668743135347 55.69486268973899712, -132.61028816194090041 55.69479647644136122)))</t>
  </si>
  <si>
    <t>11.258</t>
  </si>
  <si>
    <t>MultiPolygon (((-132.61375575140158389 55.69554562529254582, -132.61337260028301444 55.69555324639613048, -132.61300354744622609 55.69554847900789696, -132.61270820985754426 55.69553494858491405, -132.61192309908568632 55.69544163523603686, -132.61120431779133355 55.69524032258776458, -132.61100278106664518 55.69516463133972906, -132.61041668743135347 55.69486268973899712, -132.61079489209700455 55.6942375820258988, -132.61159278093398939 55.69395156364510058, -132.61212206603300956 55.69391784528159661, -132.6127057686850037 55.69402150793609962, -132.61348607467400029 55.69420354798170081, -132.61399800139699323 55.69445169483329749, -132.61426025579899601 55.6947907688064987, -132.61430807811601085 55.69499381383820236, -132.61418919348000145 55.69526659560160198, -132.61415430680773397 55.69549011893473534, -132.61375575140158389 55.69554562529254582)))</t>
  </si>
  <si>
    <t>33_41</t>
  </si>
  <si>
    <t>8.102</t>
  </si>
  <si>
    <t>MultiPolygon (((-132.60914829094653555 55.68942987581143456, -132.60987474287543364 55.68903284718547297, -132.61051855790347531 55.68885730942159284, -132.61043297560701149 55.68893692323030109, -132.61020729087499603 55.68936005159490321, -132.61020728225400944 55.6893939342329034, -132.61010017017900964 55.68937828353109865, -132.60955767583300258 55.68929926296900135, -132.60913385167506817 55.68944077811218563, -132.60914829094653555 55.68942987581143456)))</t>
  </si>
  <si>
    <t>0.463</t>
  </si>
  <si>
    <t>MultiPolygon (((-132.6180361625377202 55.69108206799625549, -132.61812237451263741 55.69158857640313443, -132.61795368269903861 55.69208841919220276, -132.61777818093585779 55.6922823258776063, -132.61773914341864611 55.69250568495746023, -132.61753716923132629 55.69298190109543611, -132.61726620666630083 55.69325642577158675, -132.61726996123067579 55.69328436416476791, -132.61705102155315217 55.6940883086690377, -132.61687055288913939 55.69434276703589859, -132.61682924015400431 55.69433666500989943, -132.61628912441500461 55.69413311350690066, -132.61637784612798896 55.69364273419429878, -132.6161849157809911 55.6931480155528007, -132.61617008912401161 55.69267777848479994, -132.6162245054080131 55.69210016042769951, -132.61620630403999144 55.6920229843981005, -132.61620667619300207 55.69200042164649744, -132.61620678718000477 55.6919942221078017, -132.61621509108701389 55.69150192383030173, -132.61622747320001281 55.69076738315789754, -132.61627001608201226 55.69071025090170224, -132.61633506996901133 55.69062320130529997, -132.61636430485100391 55.69058392015819692, -132.61659412641398603 55.69034154417950333, -132.61692996233799136 55.69002135267859899, -132.61705553861244766 55.68989127944667672, -132.6171559335806478 55.689885182145062, -132.61760243421952055 55.6901805393788436, -132.61798656117940709 55.69072677218793643, -132.61801295843693538 55.69102802994044055, -132.6180361625377202 55.69108206799625549)))</t>
  </si>
  <si>
    <t>10.109</t>
  </si>
  <si>
    <t>MultiPolygon (((-132.6171559335806478 55.689885182145062, -132.61705553861244766 55.68989127944667672, -132.61709544068000355 55.68984994846349679, -132.61709825857059286 55.68984703050552554, -132.6171559335806478 55.689885182145062)))</t>
  </si>
  <si>
    <t>MultiPolygon (((-132.61178861467948309 55.6965045309282587, -132.61073628937646163 55.69675270266936451, -132.61050565509953003 55.69675727097458662, -132.61045127332698712 55.69677461377759897, -132.61010009194413328 55.69685368848615781, -132.60937169110056288 55.69696338028745686, -132.60861803934668046 55.69697317109014278, -132.60819692271357439 55.69695031759758308, -132.60730203662254212 55.69682599963568492, -132.60650782680500015 55.69656200155721137, -132.60609602489461167 55.69637494095017871, -132.60595010195800114 55.69627793583970998, -132.60597558324201373 55.69622712855539959, -132.60615416927399224 55.69607809385180275, -132.6064601650479915 55.69605613275530231, -132.60718473019500152 55.69615009837610131, -132.60748089470399691 55.69613352622160107, -132.6075373325450073 55.69601902818960326, -132.60725732177499481 55.69562227014129974, -132.60726904258399372 55.69537046027640059, -132.60747283129998664 55.69518605415240131, -132.60808934659999636 55.6949751403300013, -132.60850114331398686 55.69516219429600312, -132.60892224090301283 55.69518504675210124, -132.60927340970499699 55.69510597538999974, -132.60961183711000899 55.694961066829201, -132.61005679723999151 55.6949978161432, -132.610215888438006 55.69538529122539927, -132.61056617925498813 55.6956950248442979, -132.61125786815600236 55.69610630292619646, -132.61182483920799768 55.69629197564489687, -132.61195838140699266 55.69637254640009871, -132.61207907955881069 55.69639803055792271, -132.61178861467948309 55.6965045309282587)))</t>
  </si>
  <si>
    <t>49_60_39_33_800_660</t>
  </si>
  <si>
    <t>12.346</t>
  </si>
  <si>
    <t>MultiPolygon (((-132.61393614454917156 55.6908070765187162, -132.61378754537901159 55.69074256702270276, -132.61380844532624224 55.69074133980433317, -132.61393614454917156 55.6908070765187162)))</t>
  </si>
  <si>
    <t>MultiPolygon (((-132.61142097011853025 55.69021880863218144, -132.61218479658927549 55.69029118328684547, -132.6134162992128438 55.6905657046833511, -132.61360341389527662 55.69063579419246679, -132.61380844532624224 55.69074133980433317, -132.61378754537901159 55.69074256702270276, -132.61287333131198807 55.69079706310620281, -132.61211099734700269 55.6906913351698023, -132.61169466380800941 55.69050595677980198, -132.61113467082000739 55.69025668239989812, -132.61109748086764171 55.69022069932872654, -132.61142097011853025 55.69021880863218144)))</t>
  </si>
  <si>
    <t>1.23</t>
  </si>
  <si>
    <t>MultiPolygon (((-132.61432217052137617 55.69100579408724627, -132.61480939241542387 55.69148118331849417, -132.61484913172913025 55.69158261619326566, -132.61453928751200237 55.69183051146149666, -132.61461440449301108 55.69209950662720132, -132.61457424756000023 55.69232916451269944, -132.61408870541600891 55.69253851554989865, -132.61400998419699704 55.69275961688209975, -132.61409871487001055 55.69342028653090182, -132.61391727249301198 55.69367609066789981, -132.61364380716901223 55.69375037849749788, -132.61326067358601222 55.6937579992541032, -132.61296534940601077 55.69374446944549817, -132.61276381697399529 55.69366878106890084, -132.61212641974501025 55.6932223862210023, -132.6119045124669924 55.69264816731160295, -132.61184582136201016 55.69213288565870101, -132.61165870267399214 55.69206279348860278, -132.6118023230210099 55.69141510736749723, -132.61171174931499195 55.69118157261330282, -132.61151723495899546 55.69102653573980177, -132.61142485681401126 55.69085870755679935, -132.6114735281039998 55.69067293236680172, -132.61169466380800941 55.69050595677980198, -132.61211099734700269 55.6906913351698023, -132.61287333131198807 55.69079706310620281, -132.61378754537901159 55.69074256702270276, -132.61393614454917156 55.6908070765187162, -132.61432217052137617 55.69100579408724627)))</t>
  </si>
  <si>
    <t>12.572</t>
  </si>
  <si>
    <t>14.991</t>
  </si>
  <si>
    <t>MultiPolygon (((-132.61292265723366768 55.69597116512770185, -132.61214604582207244 55.69637347704957619, -132.61207907955881069 55.69639803055792271, -132.61195838140699266 55.69637254640009871, -132.61182483920799768 55.69629197564489687, -132.61125786815600236 55.69610630292619646, -132.61056617925498813 55.6956950248442979, -132.610215888438006 55.69538529122539927, -132.61005679723999151 55.6949978161432, -132.61041422042899285 55.69486676727250085, -132.61079489209700455 55.6942375820258988, -132.61159278093398939 55.69395156364510058, -132.61212206603300956 55.69391784528159661, -132.6127057686850037 55.69402150793609962, -132.61348607467400029 55.69420354798170081, -132.61399800139699323 55.69445169483329749, -132.61426025579899601 55.6947907688064987, -132.61430807811601085 55.69499381383820236, -132.61418919348000145 55.69526659560160198, -132.61413640470885866 55.69560481995232237, -132.61361407529923895 55.6957430542386831, -132.6131016986126383 55.69578414804803401, -132.61292265723366768 55.69597116512770185)))</t>
  </si>
  <si>
    <t>12.163</t>
  </si>
  <si>
    <t>MultiPolygon (((-132.60471193564504233 55.69428979134543312, -132.60472153811704743 55.69376349128663151, -132.60500079285372976 55.69326135352251583, -132.60552571794093524 55.69282648348265496, -132.60609988850555396 55.69256511216104144, -132.60620717477911512 55.69205335987589223, -132.60644614582528789 55.6915518620907406, -132.60661847549900472 55.69132666007494237, -132.60738366934575083 55.69154225523841717, -132.60755554255700872 55.69171221242370251, -132.60770933715801334 55.69196033743430263, -132.60725291125200442 55.69213397137009736, -132.60654514308998841 55.69247004402190271, -132.60615892742799815 55.69276785303299704, -132.60585716065799033 55.69316806719699997, -132.60572142775998827 55.69357810708199708, -132.60558849328501196 55.69393034174169799, -132.60540867792599329 55.6942022351192989, -132.60490073339099126 55.69437508033580286, -132.60473585194012003 55.69438797319145351, -132.60471193564504233 55.69428979134543312)))</t>
  </si>
  <si>
    <t>4.171</t>
  </si>
  <si>
    <t>MultiPolygon (((-132.60671255918353495 55.69120371064347808, -132.60680343544677839 55.6911243374620426, -132.60725084033299481 55.69141090699069707, -132.60738366934575083 55.69154225523841717, -132.60661847549900472 55.69132666007494237, -132.60671255918353495 55.69120371064347808)))</t>
  </si>
  <si>
    <t>3.328</t>
  </si>
  <si>
    <t>6.836</t>
  </si>
  <si>
    <t>MultiPolygon (((-132.61105695590956088 55.68023031408314694, -132.61009876468835955 55.68023928654754684, -132.61004008788501096 55.68021669287750086, -132.60984793537099335 55.68020012918930206, -132.60964667990427301 55.68017731776362922, -132.60895694023940905 55.68004634561956578, -132.60888755455178512 55.68002520206065498, -132.6080861459112441 55.67967802943832822, -132.6079697753887956 55.67960845855620278, -132.60772963720000917 55.67920832372730189, -132.6074097801869982 55.67885503126100133, -132.60735717498900499 55.67865195250340093, -132.6074899165139982 55.67858191721720118, -132.60783571868398667 55.67851649198709652, -132.60831869386498738 55.67857360789570009, -132.60880447382299963 55.67881711054329941, -132.60959515189099989 55.67911856703840101, -132.61025053622600467 55.67931682601150101, -132.61075490969298585 55.67945659657799951, -132.61079709988899822 55.6794860592492995, -132.61095703852399197 55.67957388418680154, -132.61109768276600107 55.67968087739220096, -132.61122354047799377 55.67975214133520012, -132.61132461944001193 55.67979889504359647, -132.61146100382299551 55.67986186139859939, -132.61158189496501336 55.67996046032050117, -132.61165952615399988 55.68002360884690205, -132.61172517824113015 55.6800893390824001, -132.61105695590956088 55.68023031408314694)))</t>
  </si>
  <si>
    <t>6.443</t>
  </si>
  <si>
    <t>MultiPolygon (((-132.61365460171180075 55.67903939901137278, -132.61324051156526593 55.67939354346902547, -132.6128929223034163 55.67962564469421949, -132.61206700859904117 55.68001722306249235, -132.61172517824113015 55.6800893390824001, -132.61165952615399988 55.68002360884690205, -132.61158189496501336 55.67996046032050117, -132.61146100382299551 55.67986186139859939, -132.61132461944001193 55.67979889504359647, -132.61122354047799377 55.67975214133520012, -132.61109768276600107 55.67968087739220096, -132.61095703852399197 55.67957388418680154, -132.61079709988899822 55.6794860592492995, -132.61075490969298585 55.67945659657799951, -132.61067139425600203 55.67939837675059778, -132.61058435193700689 55.67929150572160069, -132.61057953193099479 55.67916824934889775, -132.61054101366300983 55.67902586709389823, -132.61061378508600228 55.67888891163320153, -132.61062843058098792 55.67877386692219943, -132.61078860832000714 55.67859608889399681, -132.61085108935799326 55.67858334603329951, -132.61117657455199037 55.67851698891129786, -132.61139961425800493 55.67852252870839891, -132.61175333266899656 55.67855574167739974, -132.61194722261001289 55.67856410920420274, -132.61217009614099993 55.67857529596710009, -132.61242230498601202 55.67862199187410255, -132.61273249754000858 55.67867432712350251, -132.61317337077198886 55.67873208653639949, -132.6135222117530077 55.67882274643469742, -132.61377687028570449 55.6788483583584366, -132.61365460171180075 55.67903939901137278)),((-132.60997893579579454 55.68024040862052004, -132.60964667990427301 55.68017731776362922, -132.60984793537099335 55.68020012918930206, -132.61004008788501096 55.68021669287750086, -132.61009876468835955 55.68023928654754684, -132.60997893579579454 55.68024040862052004)))</t>
  </si>
  <si>
    <t>5.618</t>
  </si>
  <si>
    <t>MultiPolygon (((-132.61410238454442378 55.67743871135974132, -132.61408643146944542 55.67821188847049285, -132.61391006742630339 55.6786402421770461, -132.61377687028570449 55.6788483583584366, -132.6135222117530077 55.67882274643469742, -132.61317337077198886 55.67873208653639949, -132.61273249754000858 55.67867432712350251, -132.61242230498601202 55.67862199187410255, -132.61217009614099993 55.67857529596710009, -132.61194722261001289 55.67856410920420274, -132.61175333266899656 55.67855574167739974, -132.61139961425800493 55.67852252870839891, -132.61117657455199037 55.67851698891129786, -132.61085108935799326 55.67858334603329951, -132.61046602838300146 55.67846525303310301, -132.61081362172498643 55.67823315863429912, -132.61099001777199646 55.67780480934730036, -132.61088174110400928 55.67751086667669824, -132.61074686212600682 55.67740375800949693, -132.61069675565900639 55.67736413232589854, -132.61055961955000271 55.67728642256309968, -132.61046857363299978 55.67723482977619653, -132.6104024640249861 55.67719736799870134, -132.61145111571698862 55.67719745593490188, -132.61401355377222444 55.6771976111316107, -132.61410238454442378 55.67743871135974132)))</t>
  </si>
  <si>
    <t>8.169</t>
  </si>
  <si>
    <t>MultiPolygon (((-132.60504355893220918 55.67669335603046932, -132.60538421351404281 55.67628984954050964, -132.60538528107599632 55.6763461107030011, -132.60573677894601019 55.67638254342050175, -132.60591023433599389 55.67636061423600324, -132.60601319162398681 55.67637446289180048, -132.60628481349098706 55.67648350662690149, -132.60674864250501059 55.67647614036779657, -132.60702171188000875 55.67647719167690212, -132.60700240483498646 55.67639557347919776, -132.60696506557499674 55.67621358852019853, -132.60692582701400966 55.67609526765730266, -132.60685009229800357 55.67593114713199753, -132.6066104449660088 55.67580753232140012, -132.60655017228398833 55.67568565049209894, -132.6065008412835482 55.67566727584556929, -132.60709051382153234 55.67549281647899306, -132.60809561090047737 55.67540078053958297, -132.60846745757248755 55.6754008189112426, -132.60857268775799866 55.67547810435920042, -132.60896040010601382 55.67565127242539802, -132.60917771629701178 55.67567781523830206, -132.60938227860600591 55.6756385354876997, -132.60939107010000271 55.67549349278930038, -132.60933229412236756 55.67540090432225952, -132.60948244287246212 55.67540091860254847, -132.61040295726454019 55.67540100275979853, -132.61061618880253832 55.67541691018636385, -132.61066156737300048 55.67545258184429713, -132.61075381147401231 55.67562316002850054, -132.61068333740399794 55.67572111594370199, -132.6104957537700102 55.67584816423890004, -132.60978512897901282 55.67614588841480128, -132.60861892158300179 55.67644782594869923, -132.6079426392759899 55.67655142925050171, -132.60773046589400792 55.67669194896579654, -132.60773507116499559 55.67687818007910039, -132.60788261220199047 55.67697531047330273, -132.60813287166701002 55.67703774492240143, -132.60959165380000968 55.67702314437359945, -132.61002627995401326 55.67707624061650051, -132.61013341135401333 55.67710678592730034, -132.61020023427201409 55.67712583847129793, -132.6103532024640117 55.67716945343340029, -132.6104024640249861 55.67719736799870134, -132.60948192212399022 55.67719728383899991, -132.60885758131701095 55.67719722445939823, -132.60809501289600121 55.67719714576829659, -132.60560719191499857 55.67719685453670309, -132.60556532942800345 55.67719685750419956, -132.60537968529499153 55.67710944536260342, -132.60531534926599306 55.67707915179860123, -132.60520185542299032 55.67702571096150166, -132.60497529869473965 55.67700423352500394, -132.60504355893220918 55.67669335603046932)))</t>
  </si>
  <si>
    <t>9.76</t>
  </si>
  <si>
    <t>MultiPolygon (((-132.60497529869473965 55.67700423352500394, -132.60520185542299032 55.67702571096150166, -132.60531534926599306 55.67707915179860123, -132.60537968529499153 55.67710944536260342, -132.60556532942800345 55.67719685750419956, -132.60493299526987698 55.6771968959477519, -132.60497529869473965 55.67700423352500394)))</t>
  </si>
  <si>
    <t>0.132</t>
  </si>
  <si>
    <t>MultiPolygon (((-132.6055011107299606 55.67825347051344664, -132.60523514135118717 55.67796533621517341, -132.60550173765699355 55.67775396225479767, -132.60565758788800395 55.6775472362241004, -132.60563242925201166 55.67740393954520073, -132.60560303693500828 55.67723621875320106, -132.60559889848300941 55.67721266420299742, -132.60556532942800345 55.67719685750419956, -132.60560719191499857 55.67719685453670309, -132.60809501289600121 55.67719714576829659, -132.60812050954800156 55.67723552282559751, -132.60735649638900213 55.67723574405840026, -132.60695214829900124 55.67740389564529835, -132.60676070437199314 55.67748350416979974, -132.60660165718599046 55.67759676719789752, -132.60717215629099996 55.67795277651799779, -132.60788102955700651 55.6783543174409985, -132.60831869386498738 55.67857360789570009, -132.60783571868398667 55.67851649198709652, -132.6074899165139982 55.67858191721720118, -132.60735717498900499 55.67865195250340093, -132.6074097801869982 55.67885503126100133, -132.60772963720000917 55.67920832372730189, -132.6079697753887956 55.67960845855620278, -132.60748565594855108 55.67931903288551609, -132.60665508182103167 55.67890185451979335, -132.60634879841080647 55.67874853849758665, -132.60619279652198088 55.67867044320890102, -132.60601236157799576 55.67858011728788625, -132.6055011107299606 55.67825347051344664)))</t>
  </si>
  <si>
    <t>5.25</t>
  </si>
  <si>
    <t>MultiPolygon (((-132.61122699109969858 55.67546247705128337, -132.61199466295414595 55.67564255325211775, -132.61265349581904616 55.67592892184809017, -132.61271960543902537 55.67596638242128648, -132.61281066402023043 55.67601798071632402, -132.61294779678945588 55.6760956860743832, -132.61313575860748415 55.67622121783468714, -132.61315879890599945 55.67626847000669699, -132.61269131943700472 55.67635474295899911, -132.61233780104498692 55.67652689782099884, -132.6121105373350133 55.67704516772820256, -132.61180674332899798 55.67713184375210034, -132.61171011808499998 55.67715941223629983, -132.61164564766801277 55.67716888252770246, -132.61145111571698862 55.67719745593490188, -132.6104024640249861 55.67719736799870134, -132.6103532024640117 55.67716945343340029, -132.61020023427201409 55.67712583847129793, -132.61013341135401333 55.67710678592730034, -132.61002627995401326 55.67707624061650051, -132.60959165380000968 55.67702314437359945, -132.60813287166701002 55.67703774492240143, -132.60788261220199047 55.67697531047330273, -132.60773507116499559 55.67687818007910039, -132.60773046589400792 55.67669194896579654, -132.6079426392759899 55.67655142925050171, -132.60861892158300179 55.67644782594869923, -132.60978512897901282 55.67614588841480128, -132.6104957537700102 55.67584816423890004, -132.61068333740399794 55.67572111594370199, -132.61075381147401231 55.67562316002850054, -132.61066156737300048 55.67545258184429713, -132.61061618880253832 55.67541691018636385, -132.61122699109969858 55.67546247705128337)))</t>
  </si>
  <si>
    <t>9.047</t>
  </si>
  <si>
    <t>MultiPolygon (((-132.6051442222489527 55.67786684024603261, -132.60511872810010914 55.67782846257466645, -132.6049181831166095 55.67726435491459824, -132.60493299526987698 55.6771968959477519, -132.60556532942800345 55.67719685750419956, -132.60559889848300941 55.67721266420299742, -132.60560303693500828 55.67723621875320106, -132.60563242925201166 55.67740393954520073, -132.60565758788800395 55.6775472362241004, -132.60550173765699355 55.67775396225479767, -132.60523514135118717 55.67796533621517341, -132.6051442222489527 55.67786684024603261)))</t>
  </si>
  <si>
    <t>0.671</t>
  </si>
  <si>
    <t>MultiPolygon (((-132.61328331878354447 55.67631976704456775, -132.61333342653011869 55.67635939167931269, -132.61333704143009982 55.67636225622314328, -132.61347192390147143 55.6764693620630311, -132.61399408555055857 55.67714477141664275, -132.61401355377222444 55.6771976111316107, -132.61145111571698862 55.67719745593490188, -132.61164564766801277 55.67716888252770246, -132.61171011808499998 55.67715941223629983, -132.61180674332899798 55.67713184375210034, -132.6121105373350133 55.67704516772820256, -132.61233780104498692 55.67652689782099884, -132.61269131943700472 55.67635474295899911, -132.61315879890599945 55.67626847000669699, -132.61326770451751145 55.67630933893570955, -132.61328331878354447 55.67631976704456775)))</t>
  </si>
  <si>
    <t>2.226</t>
  </si>
  <si>
    <t>MultiPolygon (((-132.59585606352260356 55.69882838110397216, -132.59521229214831806 55.69880081201858957, -132.59455269924583831 55.69873404475205092, -132.59438336118827806 55.69870768587942678, -132.59432016890099248 55.69863837680370011, -132.59426664204301005 55.69858005260029898, -132.59368617553900549 55.69818334370250312, -132.59343332653401148 55.69803597051750188, -132.5932543852489971 55.69802069962239699, -132.59316348480101055 55.69804196763829651, -132.59307383091100974 55.69806290792980263, -132.59286905571698867 55.69810489899180084, -132.59265829613454457 55.69809068784433492, -132.59234188430747281 55.69788235490120343, -132.59220286110027587 55.6976827613148231, -132.5922042842589974 55.69767954259499732, -132.59221751023599722 55.6976500494763016, -132.59219569734599986 55.69756224124120081, -132.59214557892099151 55.69744679026540268, -132.59220244553699786 55.69731859532289775, -132.59235512968299986 55.69723233450950062, -132.59258897944698674 55.69719059087370283, -132.59294723319200671 55.6972074645578985, -132.59327559637600302 55.69725418791699667, -132.59350616905601328 55.69733016529829683, -132.59380711306300782 55.6974916483853022, -132.59408427028898814 55.69763650012919953, -132.59441430252900318 55.6977982396331015, -132.59481816762800577 55.69791955873910183, -132.59499048215400308 55.69796643088899657, -132.59504628655500369 55.69781084670540139, -132.59558635243800495 55.69801397985609981, -132.59706557928441839 55.69881062297746155, -132.59585606352260356 55.69882838110397216)))</t>
  </si>
  <si>
    <t>5.863</t>
  </si>
  <si>
    <t>6.779</t>
  </si>
  <si>
    <t>11.946</t>
  </si>
  <si>
    <t>MultiPolygon (((-132.60169561544242356 55.69791925628099705, -132.60088871243704034 55.69819010202651555, -132.59997696055276606 55.6983161371648805, -132.59981019122500356 55.69831084285985412, -132.59976892848399643 55.6982737240254977, -132.59969113735999713 55.69820374197789903, -132.59968492555600506 55.69652736577660335, -132.59989032008800791 55.69659080567309672, -132.60025206249599705 55.69670253549350036, -132.60065751102999343 55.69676634840350005, -132.60111827096901038 55.69693469705359945, -132.60156207815799689 55.69719051813869726, -132.60205640786278991 55.69769535688558904, -132.60169561544242356 55.69791925628099705)))</t>
  </si>
  <si>
    <t>4.849</t>
  </si>
  <si>
    <t>MultiPolygon (((-132.59968006491314441 55.69346736489951155, -132.60066163522620286 55.69355502364288668, -132.60154739911490651 55.69380950607256864, -132.60173291407522811 55.69391405691317942, -132.60095193226962351 55.69687392159737982, -132.60065751102999343 55.69676634840350005, -132.60025206249599705 55.69670253549350036, -132.59989032008800791 55.69659080567309672, -132.59968492555600506 55.69652736577660335, -132.59968024770500961 55.69526372483569787, -132.59330386308400307 55.69526376628780184, -132.59328295794898622 55.69526376555450042, -132.59327816333674832 55.69396780522656343, -132.59388418508794416 55.6934674025777241, -132.59968006491314441 55.69346736489951155)))</t>
  </si>
  <si>
    <t>28.798</t>
  </si>
  <si>
    <t>MultiPolygon (((-132.60225088182653508 55.69420596848577532, -132.60258275860601884 55.69457247696696101, -132.60256149061800102 55.69457716386489921, -132.60256794657200885 55.69496056750539736, -132.60272243124100555 55.69544743930909902, -132.60286181603063937 55.6955392732577792, -132.60286553969248757 55.69652356872187937, -132.60272902411171003 55.6970480509958179, -132.6023273924870125 55.69752719012237208, -132.60205640786278991 55.69769535688558904, -132.60156207815799689 55.69719051813869726, -132.60111827096901038 55.69693469705359945, -132.60095193226962351 55.69687392159737982, -132.60173291407522811 55.69391405691317942, -132.60225088182653508 55.69420596848577532)))</t>
  </si>
  <si>
    <t>7.921</t>
  </si>
  <si>
    <t>MultiPolygon (((-132.59330397266370483 55.69346740634960469, -132.59388418508794416 55.6934674025777241, -132.59327816333674832 55.69396780522656343, -132.59327632137356545 55.69346993155681957, -132.59330397266370483 55.69346740634960469)))</t>
  </si>
  <si>
    <t>0.263</t>
  </si>
  <si>
    <t>MultiPolygon (((-132.59261136709076823 55.69347966353281265, -132.59320063771468767 55.69346874912588419, -132.59320110521676384 55.69347680054487171, -132.59327632137356545 55.69346993155681957, -132.59328295794898622 55.69526376555450042, -132.59330386308400307 55.69526376628780184, -132.59330489127700048 55.69526414371259904, -132.59271559367599025 55.69527505861640293, -132.59271335286700833 55.69461767682160058, -132.59256306780798695 55.69428787732380215, -132.59255933955799378 55.69427967905709664, -132.59241649329101165 55.69396620115360008, -132.59214754531700464 55.69370094134840343, -132.5919232528819407 55.6935531071384986, -132.59261136709076823 55.69347966353281265)))</t>
  </si>
  <si>
    <t>2.354</t>
  </si>
  <si>
    <t>MultiPolygon (((-132.62605289714591095 55.67687324664662896, -132.6270552464914374 55.67698045684075936, -132.62789635951978084 55.67724590531138773, -132.62789055980300645 55.67725037495900153, -132.62777886406598782 55.67744107713269841, -132.62756073497101283 55.67762540512740088, -132.62597045983798694 55.67866900741790204, -132.62503971882500764 55.6786553616674027, -132.62489309539799365 55.6786532100213023, -132.62479219403098796 55.67865113213130002, -132.62479193464500327 55.67823433213830242, -132.62479189297698667 55.6781670525468968, -132.6250606750299994 55.67811477268200093, -132.62520325118700271 55.6780870404124002, -132.62525797547999673 55.67805634174469986, -132.62541478049598709 55.67796837858009695, -132.62567958880899255 55.67766946920470161, -132.62588345538873114 55.67687076243188926, -132.62605289714591095 55.67687324664662896)))</t>
  </si>
  <si>
    <t>5.163</t>
  </si>
  <si>
    <t>MultiPolygon (((-132.62177245223773525 55.67809510787459715, -132.6218300162460082 55.6780762049560991, -132.62223299605699367 55.67783189277989919, -132.62209771325015595 55.67773611609261764, -132.62224736598693653 55.67757446420527145, -132.6224575590752579 55.67745990973359227, -132.622904742311988 55.67761538949250166, -132.62305210693199342 55.67772072058699706, -132.62306604171300251 55.67792345989050062, -132.62298162005100721 55.67799939866740289, -132.62279988562301014 55.67809092718079711, -132.62226173482500258 55.67810270378969761, -132.6219740925720032 55.67816866512919916, -132.62169240125780334 55.67837458649221105, -132.62177245223773525 55.67809510787459715)))</t>
  </si>
  <si>
    <t>0.95</t>
  </si>
  <si>
    <t>MultiPolygon (((-132.62794590259400707 55.67726154070501821, -132.62863315631312844 55.67768755658766366, -132.62904623561786366 55.6782146388494823, -132.62914259392931626 55.67878851343571966, -132.62892757980779379 55.67931281470107052, -132.62855153807001329 55.67900877888160238, -132.62788336785999377 55.67899022545130094, -132.62720768907999513 55.67865243595259983, -132.62657709084899693 55.6786778209388018, -132.62597045983798694 55.67866900741790204, -132.62756073497101283 55.67762540512740088, -132.62777886406598782 55.67744107713269841, -132.62789055980300645 55.67725037495900153, -132.62789635951978084 55.67724590531138773, -132.62794590259400707 55.67726154070501821)))</t>
  </si>
  <si>
    <t>5.239</t>
  </si>
  <si>
    <t>MultiPolygon (((-132.62585578549163756 55.68087972893632553, -132.6258021272133476 55.68088529962147248, -132.62509831867998855 55.68075595203470129, -132.62504169457400849 55.6807455450742026, -132.62479346585200801 55.68069992389960277, -132.62479344369899081 55.68066494419490198, -132.62499611367499597 55.68066792408850318, -132.62505963867801029 55.68066885782830155, -132.62534584210200705 55.68067306577029996, -132.62625192369961269 55.68075736499748984, -132.62585578549163756 55.68087972893632553)))</t>
  </si>
  <si>
    <t>91_48_78_47</t>
  </si>
  <si>
    <t>0.266</t>
  </si>
  <si>
    <t>MultiPolygon (((-132.62891229511643587 55.67935008566242061, -132.62837904210650208 55.67984152526924646, -132.62837132548767727 55.67984658614263793, -132.62791099493455249 55.68009361502998189, -132.62702300841482383 55.68048269904606684, -132.62695550462635197 55.68051227557913307, -132.62674074845793371 55.68060637092110454, -132.62625192369961269 55.68075736499748984, -132.62534584210200705 55.68067306577029996, -132.62505963867801029 55.68066885782830155, -132.62499611367499597 55.68066792408850318, -132.62479344369899081 55.68066494419490198, -132.62479252340401104 55.67918680126820163, -132.62500728470200784 55.67909270570589797, -132.62507476943900997 55.67906313815729646, -132.6259627431390129 55.67867406814090003, -132.62597045983798694 55.67866900741790204, -132.62657709084899693 55.6786778209388018, -132.62720768907999513 55.67865243595259983, -132.62788336785999377 55.67899022545130094, -132.62855153807001329 55.67900877888160238, -132.62892757980779379 55.67931281470107052, -132.62891229511643587 55.67935008566242061)))</t>
  </si>
  <si>
    <t>10.741</t>
  </si>
  <si>
    <t>MultiPolygon (((-132.62223767380373829 55.68025594431104963, -132.6217735807954341 55.67975000151740517, -132.62161330932460146 55.67918738422490321, -132.62161305997378236 55.67872024094974392, -132.62247478880999552 55.67868229264139757, -132.6233891381569947 55.67862242694229735, -132.62384405314901414 55.67863166181739842, -132.6243675388579959 55.67864238726839687, -132.62439248487601162 55.67864290263869975, -132.62459149410199188 55.6786469990541022, -132.62479219403098796 55.67865113213130002, -132.62479252340401104 55.67918680126820163, -132.62468796601899612 55.67923261052339967, -132.62459611210701382 55.67929696055139743, -132.62447561728799883 55.67938137543379895, -132.62445137214700708 55.67939154314179717, -132.62443694924598958 55.67939759003169797, -132.62437092598099753 55.67942527515469919, -132.62355428750700526 55.67976771527879976, -132.62263755027998968 55.68034301890310189, -132.62250567211827956 55.68040396760676458, -132.62223767380373829 55.68025594431104963)))</t>
  </si>
  <si>
    <t>6.483</t>
  </si>
  <si>
    <t>MultiPolygon (((-132.62250567211827956 55.68040396760676458, -132.62263755027998968 55.68034301890310189, -132.62355428750700526 55.67976771527879976, -132.62437092598099753 55.67942527515469919, -132.62443694924598958 55.67939759003169797, -132.62445137214700708 55.67939154314179717, -132.62447561728799883 55.67938137543379895, -132.62459611210701382 55.67929696055139743, -132.62468796601899612 55.67923261052339967, -132.62479252340401104 55.67918680126820163, -132.62479344369899081 55.68066494419490198, -132.62460580591400117 55.68066218387200195, -132.62458659383099757 55.68066189930009813, -132.62453059127699362 55.68066107577610069, -132.62370020299900375 55.68064877318799688, -132.62294077930934577 55.68064429001520921, -132.62250567211827956 55.68040396760676458)))</t>
  </si>
  <si>
    <t>3.389</t>
  </si>
  <si>
    <t>MultiPolygon (((-132.62177562565415201 55.67808402865939854, -132.62209771325015595 55.67773611609261764, -132.62223299605699367 55.67783189277989919, -132.6218300162460082 55.6780762049560991, -132.62177245223773525 55.67809510787459715, -132.62177562565415201 55.67808402865939854)))</t>
  </si>
  <si>
    <t>0.077</t>
  </si>
  <si>
    <t>MultiPolygon (((-132.6248638085935454 55.68098271380932118, -132.62479363847299396 55.68097725321108271, -132.62479346585200801 55.68069992389960277, -132.62504169457400849 55.6807455450742026, -132.62509831867998855 55.68075595203470129, -132.6258021272133476 55.68088529962147248, -132.6248638085935454 55.68098271380932118)))</t>
  </si>
  <si>
    <t>71_68_61</t>
  </si>
  <si>
    <t>0.252</t>
  </si>
  <si>
    <t>MultiPolygon (((-132.59075231223286551 55.67976955122770732, -132.59022613265244672 55.67924001871862316, -132.59004229559096188 55.67864168252958734, -132.59004193431292151 55.67854181933618207, -132.59005114953399129 55.67854567245949937, -132.59032875057098977 55.67868100678759902, -132.59046747453601256 55.67872058727959939, -132.59053558254399263 55.67873012222530349, -132.59057240025398983 55.67874265680499946, -132.59063585104800609 55.6787506608808016, -132.59073150709900801 55.67877509789399681, -132.59075083888600943 55.67878717636359909, -132.59087714419899839 55.67881166590910169, -132.59092021343300871 55.67883422593720155, -132.59103783264498588 55.67889668964480165, -132.59109457026400491 55.67890804416290251, -132.59114245457701031 55.67890207414600212, -132.59127692054499903 55.67893610624639678, -132.59130430228000819 55.67899073182469749, -132.5913882465380027 55.67901252569159709, -132.59150404631898823 55.67902448621399714, -132.59155661100800216 55.67902345812760245, -132.5916093423109885 55.67903836408579821, -132.59171198660899904 55.67908241976660122, -132.59179868404399372 55.67911072307809661, -132.59183193077299734 55.67914814640759857, -132.5918961641349938 55.67920670083900347, -132.59198543717999996 55.67920528630180144, -132.59212427810700774 55.67927217815270069, -132.59214412825198792 55.6792777469074025, -132.59218122474601387 55.67928726134589823, -132.59225200816300116 55.67935451502079758, -132.5922894162249861 55.67944232151300099, -132.59229088871001068 55.67945950779049724, -132.59227438170299251 55.67948599016229849, -132.59225830276901092 55.67949612509629986, -132.59222182684601421 55.67951483756719711, -132.59219887373600955 55.67952752226680246, -132.59217382651999628 55.67953900795490085, -132.59216576294099355 55.67955829549679692, -132.59214752607999799 55.67956666487089734, -132.59212891487300112 55.67957259544569837, -132.59208424206400423 55.67957270459260144, -132.59204330351400358 55.67956687444309694, -132.59198842408099495 55.67954042446429952, -132.59190706355300904 55.67950963877670034, -132.59182823310499089 55.67947477349559904, -132.59171873694000965 55.67941231698630133, -132.59159432902001186 55.67936475165559784, -132.59146768371599023 55.67931033695519716, -132.5912225857780129 55.67925485941449892, -132.5909906505820004 55.67915963652300348, -132.59102836703200978 55.6792756154597015, -132.59102082083600749 55.67938347422850143, -132.59100981304200673 55.67945275953100293, -132.59094878654698846 55.67952159858000272, -132.59092910815900268 55.67957538646300009, -132.59089137659000812 55.67962387825870252, -132.59084666044398659 55.67968174906960144, -132.59082308790752336 55.67980458963100432, -132.59075231223286551 55.67976955122770732)))</t>
  </si>
  <si>
    <t>86_50_53_55</t>
  </si>
  <si>
    <t>1.861</t>
  </si>
  <si>
    <t>MultiPolygon (((-132.59321625246587928 55.67540085032980102, -132.59460549755405623 55.67540086986073078, -132.5946775850619872 55.67546781809380008, -132.59521321766999336 55.67572175079330066, -132.59503945385799284 55.67639928493780133, -132.59512250226200081 55.67672585993040002, -132.59533034132201124 55.67691938009949837, -132.59560380531598867 55.67701764319549795, -132.5962956611330128 55.67705390007630228, -132.59656441643900848 55.67711083938529981, -132.59663285643199515 55.67712533917099904, -132.59675618362399518 55.67719724824790006, -132.59513472560200853 55.67719724256190261, -132.5950421869040099 55.67712253142679657, -132.59497699180801078 55.67708369204849816, -132.59494536635199324 55.67706485229810198, -132.59488715429799299 55.67703473664939651, -132.59478587316800713 55.67697349277180052, -132.59474210120600901 55.67694702267760221, -132.59463558053300858 55.67687847982819704, -132.59449492344899113 55.67680705501000205, -132.59432066239000392 55.67669188059159779, -132.59423858235601301 55.67660420887310124, -132.5942045170559993 55.67656574133270198, -132.59413699737200432 55.67645613343010069, -132.5941175427890073 55.67639315368270303, -132.59408378106800797 55.67628914374329696, -132.59405023537300394 55.67622056470469971, -132.59403571145099932 55.6761658369480017, -132.59400655839598926 55.67609181219509651, -132.59396817165500693 55.67596860357780031, -132.5939295682339889 55.67588628681559726, -132.59384235966200549 55.67577666358940292, -132.59382789674100422 55.67575206137190236, -132.5937213900170093 55.67566161284140236, -132.59358096842001373 55.67561484114939674, -132.59346469378300526 55.67557102119199897, -132.59337741536100452 55.67555176221829782, -132.59328557998401266 55.67551055879820154, -132.59320321209199278 55.67541193624099805, -132.59320256462549992 55.67540207673434338, -132.59321625246587928 55.67540085032980102)))</t>
  </si>
  <si>
    <t>86_53_37_52</t>
  </si>
  <si>
    <t>3.412</t>
  </si>
  <si>
    <t>MultiPolygon (((-132.5906419762994517 55.67614311412337003, -132.59134550652902362 55.67574477086429852, -132.59223261960636364 55.67548898196905327, -132.59320256462549992 55.67540207673434338, -132.59320321209199278 55.67541193624099805, -132.59328557998401266 55.67551055879820154, -132.59337741536100452 55.67555176221829782, -132.59346469378300526 55.67557102119199897, -132.59358096842001373 55.67561484114939674, -132.5937213900170093 55.67566161284140236, -132.59382789674100422 55.67575206137190236, -132.59384235966200549 55.67577666358940292, -132.5939295682339889 55.67588628681559726, -132.59396817165500693 55.67596860357780031, -132.59400655839598926 55.67609181219509651, -132.59403571145099932 55.6761658369480017, -132.59405023537300394 55.67622056470469971, -132.59408378106800797 55.67628914374329696, -132.5941175427890073 55.67639315368270303, -132.59413699737200432 55.67645613343010069, -132.5942045170559993 55.67656574133270198, -132.59423858235601301 55.67660420887310124, -132.59432066239000392 55.67669188059159779, -132.59449492344899113 55.67680705501000205, -132.59463558053300858 55.67687847982819704, -132.59474210120600901 55.67694702267760221, -132.59478587316800713 55.67697349277180052, -132.59488715429799299 55.67703473664939651, -132.59494536635199324 55.67706485229810198, -132.59497699180801078 55.67708369204849816, -132.5950421869040099 55.67712253142679657, -132.59513472560200853 55.67719724256190261, -132.59321612941900526 55.67719721558899693, -132.59321628378199875 55.67723891029380212, -132.59322145865999687 55.67863796917320229, -132.59302827987698947 55.67861471294659736, -132.59301955812000529 55.67861366191490191, -132.59296974957101156 55.6786077436711011, -132.59281621616099756 55.67859679443490251, -132.59265870932799203 55.67858545496739708, -132.59262097647899736 55.67858273928460022, -132.59244071127599796 55.67852888569859715, -132.59234465622100174 55.67850019001409834, -132.59211878885901115 55.67842168054799856, -132.59196204022001098 55.67828628290590132, -132.59194105653401152 55.67825649659619813, -132.59188482146601018 55.67817658781279988, -132.59180739274000871 55.67803145280409893, -132.59171087241600162 55.67785329695019669, -132.59162374088199954 55.67770808569930097, -132.5915028548049861 55.67757915999069951, -132.59136780046299009 55.67732724205779959, -132.59124206584098715 55.67714352011309842, -132.59108720104998724 55.67696262291890008, -132.59093723865399284 55.67676806435000003, -132.59086106668598859 55.67662089600769804, -132.5908406578319898 55.6765816960694977, -132.59059396865899316 55.67631577225539985, -132.59053548649455934 55.67626162710508453, -132.5906419762994517 55.67614311412337003)))</t>
  </si>
  <si>
    <t>50_53_55_37</t>
  </si>
  <si>
    <t>12.902</t>
  </si>
  <si>
    <t>4.401</t>
  </si>
  <si>
    <t>MultiPolygon (((-132.59852441597072925 55.6783484985258994, -132.59845636633775712 55.67844424204872666, -132.59821258519252751 55.67871735110416154, -132.59813492482496144 55.67878854273059375, -132.59785033650121022 55.6790097503900725, -132.59768560844563012 55.67911919151983824, -132.59764166611063274 55.67914776980614988, -132.59749585618538958 55.67924060398671315, -132.59685507837880891 55.67954219886613743, -132.59675782466192118 55.67965047121381872, -132.59613434044118208 55.68002381247171684, -132.59534942721617767 55.68028227473614322, -132.595192448542889 55.68031814354670672, -132.59489387620499201 55.68026706274400084, -132.59392068864900693 55.68023925751659675, -132.59362199635799584 55.68017636830280281, -132.59346923820200459 55.68009286731430052, -132.59322720176800203 55.68019023808739831, -132.59322577617399475 55.67980515648069684, -132.59322145865999687 55.67863796917320229, -132.59338175973999796 55.67865726793600345, -132.59376945807599668 55.67864394414080209, -132.59397802184400916 55.67865794459589779, -132.59415753213599487 55.67861692770139825, -132.59416252026599636 55.67854577693370288, -132.59414314133098856 55.67851292110839978, -132.59421595907301139 55.67839804543900328, -132.59432286107801247 55.67828861063789958, -132.59441499979101309 55.67820916846260104, -132.59452659655801199 55.67817097076279964, -132.5947592360739975 55.67810269265820011, -132.59492412382800808 55.67807540908240327, -132.59511807871899691 55.67804820510210106, -132.59526388983999823 55.67795537372720105, -132.59542861976601102 55.67784593582570096, -132.59550628318100962 55.677774745900102, -132.59557433885700561 55.67767900400190229, -132.5955891031069882 55.67759407499710278, -132.59552141591100849 55.67752279626750322, -132.59541388518900362 55.67740341458399911, -132.5954068381209936 55.67739556887259766, -132.59534236748899616 55.67730625852890114, -132.59520185849999052 55.6772514458122032, -132.59518590614899836 55.67723856331849674, -132.59513472560200853 55.67719724256190261, -132.59675618362399518 55.67719724824790006, -132.59682651638098605 55.67723825661840209, -132.59702865317998999 55.67735611766279646, -132.59705822617900139 55.67740360840439706, -132.59708896917800303 55.67745248845159978, -132.59682961200201134 55.67772127485120137, -132.59685188891799612 55.67796790198430301, -132.59703778415300235 55.67807908227940317, -132.59762113023100483 55.6781855558323997, -132.59820666652601062 55.6782126435752005, -132.59859596868238896 55.67818319785307324, -132.59852441597072925 55.6783484985258994)))</t>
  </si>
  <si>
    <t>16.757</t>
  </si>
  <si>
    <t>MultiPolygon (((-132.59156070709082087 55.6801697574453982, -132.59082308790752336 55.67980458963100432, -132.59084666044398659 55.67968174906960144, -132.59089137659000812 55.67962387825870252, -132.59092910815900268 55.67957538646300009, -132.59094878654698846 55.67952159858000272, -132.59100981304200673 55.67945275953100293, -132.59102082083600749 55.67938347422850143, -132.59102836703200978 55.6792756154597015, -132.5909906505820004 55.67915963652300348, -132.5912225857780129 55.67925485941449892, -132.59146768371599023 55.67931033695519716, -132.59159432902001186 55.67936475165559784, -132.59171873694000965 55.67941231698630133, -132.59182823310499089 55.67947477349559904, -132.59190706355300904 55.67950963877670034, -132.59198842408099495 55.67954042446429952, -132.59204330351400358 55.67956687444309694, -132.59208424206400423 55.67957270459260144, -132.59212891487300112 55.67957259544569837, -132.59214752607999799 55.67956666487089734, -132.59216576294099355 55.67955829549679692, -132.59217382651999628 55.67953900795490085, -132.59219887373600955 55.67952752226680246, -132.59222182684601421 55.67951483756719711, -132.59225830276901092 55.67949612509629986, -132.59227438170299251 55.67948599016229849, -132.59229088871001068 55.67945950779049724, -132.5922894162249861 55.67944232151300099, -132.59225200816300116 55.67935451502079758, -132.59218122474601387 55.67928726134589823, -132.59214412825198792 55.6792777469074025, -132.59212427810700774 55.67927217815270069, -132.59198543717999996 55.67920528630180144, -132.5918961641349938 55.67920670083900347, -132.59183193077299734 55.67914814640759857, -132.59179868404399372 55.67911072307809661, -132.59171198660899904 55.67908241976660122, -132.5916093423109885 55.67903836408579821, -132.59155661100800216 55.67902345812760245, -132.59150404631898823 55.67902448621399714, -132.5913882465380027 55.67901252569159709, -132.59130430228000819 55.67899073182469749, -132.59127692054499903 55.67893610624639678, -132.59114245457701031 55.67890207414600212, -132.59109457026400491 55.67890804416290251, -132.59103783264498588 55.67889668964480165, -132.59092021343300871 55.67883422593720155, -132.59087714419899839 55.67881166590910169, -132.59075083888600943 55.67878717636359909, -132.59073150709900801 55.67877509789399681, -132.59063585104800609 55.6787506608808016, -132.59057240025398983 55.67874265680499946, -132.59053558254399263 55.67873012222530349, -132.59046747453601256 55.67872058727959939, -132.59032875057098977 55.67868100678759902, -132.59005114953399129 55.67854567245949937, -132.59004193431292151 55.67854181933618207, -132.59003763535034182 55.67735351535337429, -132.59006602061899116 55.67735723614539722, -132.59024374779900768 55.67723833842340042, -132.59026996310601021 55.67699213098499911, -132.59015688612024064 55.67676837902886433, -132.59019108079215243 55.67664491775670399, -132.59053548649455934 55.67626162710508453, -132.59059396865899316 55.67631577225539985, -132.5908406578319898 55.6765816960694977, -132.59086106668598859 55.67662089600769804, -132.59093723865399284 55.67676806435000003, -132.59108720104998724 55.67696262291890008, -132.59124206584098715 55.67714352011309842, -132.59136780046299009 55.67732724205779959, -132.5915028548049861 55.67757915999069951, -132.59162374088199954 55.67770808569930097, -132.59171087241600162 55.67785329695019669, -132.59180739274000871 55.67803145280409893, -132.59188482146601018 55.67817658781279988, -132.59194105653401152 55.67825649659619813, -132.59196204022001098 55.67828628290590132, -132.59211878885901115 55.67842168054799856, -132.59234465622100174 55.67850019001409834, -132.59244071127599796 55.67852888569859715, -132.59262097647899736 55.67858273928460022, -132.59265870932799203 55.67858545496739708, -132.59281621616099756 55.67859679443490251, -132.59296974957101156 55.6786077436711011, -132.59301955812000529 55.67861366191490191, -132.59302827987698947 55.67861471294659736, -132.59322145865999687 55.67863796917320229, -132.59322577617399475 55.67980515648069684, -132.59322720176800203 55.68019023808739831, -132.59320954209499632 55.68019734243289776, -132.59296480785400263 55.68024240911299927, -132.59275659316500651 55.68028094676090234, -132.59266451921999419 55.68028666543119698, -132.59220559150341501 55.68031520386802669, -132.59156070709082087 55.6801697574453982)))</t>
  </si>
  <si>
    <t>10.936</t>
  </si>
  <si>
    <t>MultiPolygon (((-132.59870649328624381 55.67724193374604624, -132.59875297454851761 55.6777696470045953, -132.59873821708697506 55.67785457638729696, -132.59859596868238896 55.67818319785307324, -132.59820666652601062 55.6782126435752005, -132.59762113023100483 55.6781855558323997, -132.59703778415300235 55.67807908227940317, -132.59685188891799612 55.67796790198430301, -132.59682961200201134 55.67772127485120137, -132.59708896917800303 55.67745248845159978, -132.59705822617900139 55.67740360840439706, -132.59702865317998999 55.67735611766279646, -132.59682651638098605 55.67723825661840209, -132.59675618362399518 55.67719724824790006, -132.59867805939353502 55.67719721517314468, -132.59870649328624381 55.67724193374604624)))</t>
  </si>
  <si>
    <t>MultiPolygon (((-132.61618643934954775 55.68079760841355608, -132.61542354310466862 55.68047826168203329, -132.61486157395907526 55.68004587010605633, -132.61455064606187193 55.67953899819184471, -132.6144482605716064 55.67922773679368476, -132.61420990092432248 55.67910974559979564, -132.61395318533610066 55.67886806849449499, -132.61419611041699795 55.67889724788380335, -132.61437063535399261 55.67891656614369822, -132.61463228789901336 55.67893869815429753, -132.61491827376900687 55.67900194406239933, -132.61503458091800667 55.67905686711340252, -132.61519910566900649 55.67907609207399844, -132.61544141466899305 55.67915299229289872, -132.61558205219398587 55.67923789839439763, -132.61574661781600071 55.67932301797039685, -132.61595995837600981 55.67945185566279775, -132.61619720841099479 55.67954787351600032, -132.61624092483501158 55.67958897950529717, -132.61646356431700156 55.67969872933520037, -132.61661859891100335 55.67978923889079823, -132.6168511691919889 55.68003581572280325, -132.61677811821499517 55.68030694377399925, -132.61679729458299448 55.68031481235210123, -132.61688474136201421 55.68035082561380023, -132.6170203144380082 55.68041121021899897, -132.61721876903800421 55.68057569319510236, -132.61717516671498629 55.68073172458699815, -132.61693257157901371 55.68079994893709994, -132.61672897952300332 55.68080263346669767, -132.6164527887160034 55.68083531333660119, -132.61644641637599307 55.68083612058460119, -132.61640565755840271 55.68084112467163749, -132.61618643934954775 55.68079760841355608)))</t>
  </si>
  <si>
    <t>4.942</t>
  </si>
  <si>
    <t>MultiPolygon (((-132.61640565755840271 55.68084112467163749, -132.61644641637599307 55.68083612058460119, -132.61645088501029477 55.68085010261868462, -132.61640565755840271 55.68084112467163749)))</t>
  </si>
  <si>
    <t>MultiPolygon (((-132.62536036838380937 55.67815468006632074, -132.62507395161878776 55.6786381279712117, -132.6250525033187273 55.67865554910301285, -132.62503971882500764 55.6786553616674027, -132.62489309539799365 55.6786532100213023, -132.62479219403098796 55.67865113213130002, -132.62479193464500327 55.67823433213830242, -132.62479189297698667 55.6781670525468968, -132.6250606750299994 55.67811477268200093, -132.62520325118700271 55.6780870404124002, -132.62525797547999673 55.67805634174469986, -132.62537133957548008 55.67799274770385409, -132.62536036838380937 55.67815468006632074)))</t>
  </si>
  <si>
    <t>0.414</t>
  </si>
  <si>
    <t>MultiPolygon (((-132.61894813788615011 55.68085707890335101, -132.61817694557353775 55.68097377375421786, -132.61803360811398989 55.68090552977670171, -132.61763791349198982 55.68048588784520092, -132.61747556587801 55.68039685976179953, -132.61710058610600527 55.68028680869449687, -132.6168043467409916 55.68031162312080085, -132.61679729458299448 55.68031481235210123, -132.61677811821499517 55.68030694377399925, -132.6168511691919889 55.68003581572280325, -132.61661859891100335 55.67978923889079823, -132.61646356431700156 55.67969872933520037, -132.61624092483501158 55.67958897950529717, -132.61619720841099479 55.67954787351600032, -132.61595995837600981 55.67945185566279775, -132.61574661781600071 55.67932301797039685, -132.61558205219398587 55.67923789839439763, -132.61544141466899305 55.67915299229289872, -132.61519910566900649 55.67907609207399844, -132.61503458091800667 55.67905686711340252, -132.61491827376900687 55.67900194406239933, -132.61463228789901336 55.67893869815429753, -132.61437063535399261 55.67891656614369822, -132.61419611041699795 55.67889724788380335, -132.61395318533610066 55.67886806849449499, -132.61370347472001185 55.6786329860077629, -132.61347934691465866 55.67809155875227844, -132.61355898077860616 55.67753734120456244, -132.61363001540343021 55.67737072805620357, -132.61358776252771463 55.67719758534312291, -132.61600874124201255 55.67719773197219979, -132.61600083815301332 55.67723300155540045, -132.61596790161800641 55.67737998593519677, -132.61594515903999536 55.67740340957490019, -132.61554414747200781 55.67781988283410044, -132.61552660255100022 55.67810997609129942, -132.61562462522599048 55.67824773639900116, -132.61583494626199808 55.67835362466070137, -132.6167709356919886 55.67850141011069809, -132.61711206081901082 55.67860842040600033, -132.61751422792900712 55.67914585273300077, -132.61765453235199175 55.67922132699759885, -132.61768528010000523 55.67923787221189968, -132.617693686214011 55.67926310090189901, -132.61822631571499187 55.67967999371349919, -132.61879155268400154 55.68043789345900052, -132.61904496360924099 55.68082267053348744, -132.61894813788615011 55.68085707890335101)))</t>
  </si>
  <si>
    <t>13.306</t>
  </si>
  <si>
    <t>MultiPolygon (((-132.62479232668698614 55.67886687454040384, -132.62479219403098796 55.67865113213130002, -132.62489309539799365 55.6786532100213023, -132.62503971882500764 55.6786553616674027, -132.6250525033187273 55.67865554910301285, -132.62479232668698614 55.67886687454040384)))</t>
  </si>
  <si>
    <t>0.048</t>
  </si>
  <si>
    <t>MultiPolygon (((-132.61904496360924099 55.68082267053348744, -132.61879155268400154 55.68043789345900052, -132.61822631571499187 55.67967999371349919, -132.617693686214011 55.67926310090189901, -132.61768528010000523 55.67923787221189968, -132.61767633343600892 55.67921070646519865, -132.61773180488899015 55.67918369544940305, -132.61799198367899066 55.67910815537639735, -132.61828577586101119 55.67906208060630036, -132.61861372101100187 55.67902602778290344, -132.61885563605500238 55.67898922989100186, -132.61911475755701417 55.67895257746540238, -132.61937414310199301 55.67890620379110089, -132.61961579851998749 55.67887912695260155, -132.61999075198801279 55.67881258612280249, -132.62118883466399666 55.67874270263259717, -132.62145817565499328 55.67872706165439922, -132.62247478880999552 55.67868229264139757, -132.6233891381569947 55.67862242694229735, -132.62384405314901414 55.67863166181739842, -132.6243675388579959 55.67864238726839687, -132.62439248487601162 55.67864290263869975, -132.62459149410199188 55.6786469990541022, -132.62479219403098796 55.67865113213130002, -132.62479232668698614 55.67886687454040384, -132.62455869561384247 55.67905663865717258, -132.62415571770765155 55.67930095841762039, -132.6234274920848577 55.67962932234259199, -132.62294363090782667 55.67978821580221194, -132.62194927608240391 55.6802276159381222, -132.62094342207507225 55.68052640480756565, -132.62056845383034442 55.6805929485280231, -132.62023422479663282 55.68064117843020711, -132.6201653259851696 55.68064889842011667, -132.62007385538021254 55.68066525178291215, -132.61988683914560738 55.68069516590627899, -132.61965497186105267 55.68072796336649333, -132.61944018696274838 55.68076063453840163, -132.61922092735821366 55.68078932480041487, -132.6191020105428322 55.68080239811074961, -132.61904496360924099 55.68082267053348744)))</t>
  </si>
  <si>
    <t>15.685</t>
  </si>
  <si>
    <t>12.853</t>
  </si>
  <si>
    <t>MultiPolygon (((-132.61926798866863919 55.67540143958503762, -132.61938697802699494 55.67546560957919866, -132.62013585219600031 55.67554328763429794, -132.62044553734901342 55.67573764655409718, -132.62045862660698958 55.67597050296809869, -132.62033215360401073 55.67616928674890175, -132.62050465815099187 55.67641995688860135, -132.62130616400099825 55.67652273541659724, -132.62177321035301247 55.67681154915869968, -132.62197516163399769 55.67705849197599832, -132.62201556513198852 55.67710789606140054, -132.62208912031599084 55.67719783686469981, -132.62133739982800762 55.6771978406196979, -132.62121445737400904 55.6771108046913028, -132.62113046441601227 55.67705134104360098, -132.62045509923299846 55.67657321320790231, -132.61917360220800788 55.67560767535569966, -132.61853356911481683 55.67540142688891081, -132.61926798866863919 55.67540143958503762)))</t>
  </si>
  <si>
    <t>2.462</t>
  </si>
  <si>
    <t>MultiPolygon (((-132.61578716709584569 55.67548727656540564, -132.61675854796416729 55.67540139620358985, -132.61853356911481683 55.67540142688891081, -132.61917360220800788 55.67560767535569966, -132.62045509923299846 55.67657321320790231, -132.62113046441601227 55.67705134104360098, -132.62121445737400904 55.6771108046913028, -132.62133739982800762 55.6771978406196979, -132.61675834580100286 55.67719776146019939, -132.61669476919399813 55.67707840055359725, -132.61665841001700983 55.67701013976000013, -132.61657940484400342 55.67686181309139926, -132.61648333443599768 55.67648396643090081, -132.61634834961100182 55.67613487793010307, -132.61624090480000859 55.67566263387629988, -132.6156879326242688 55.6755154597597155, -132.61578716709584569 55.67548727656540564)))</t>
  </si>
  <si>
    <t>11.435</t>
  </si>
  <si>
    <t>MultiPolygon (((-132.61357982150718726 55.67716504483986029, -132.61374956024664584 55.67661779293433, -132.61383757522852989 55.67652319389973314, -132.61445858215299154 55.67675623871309654, -132.61471597379198784 55.67673383952639909, -132.61514648362199864 55.67658151663130184, -132.61512418559900084 55.6765101233968025, -132.61458720856398941 55.67612210129620109, -132.61448540403904417 55.67597161487074686, -132.61490867627387047 55.67573677330924653, -132.61515195252857779 55.67566768137125166, -132.61548738432000505 55.67580137237410298, -132.61576476506499489 55.67593520999810153, -132.61596764221400235 55.67613687028470082, -132.61608289381300096 55.67635418689229709, -132.61612772230199653 55.67666672451319698, -132.61603595253700405 55.67707629057999696, -132.61600874124201255 55.67719773197219979, -132.61358776252771463 55.67719758534312291, -132.61357982150718726 55.67716504483986029)))</t>
  </si>
  <si>
    <t>4.038</t>
  </si>
  <si>
    <t>MultiPolygon (((-132.60826004431999081 55.69693214818646965, -132.60788571082758835 55.69666199348653635, -132.60753543255799514 55.69635225227134612, -132.60737689412493978 55.69613934566860536, -132.60748089470399691 55.69613352622160107, -132.6075373325450073 55.69601902818960326, -132.60725732177499481 55.69562227014129974, -132.60726904258399372 55.69537046027640059, -132.60747283129998664 55.69518605415240131, -132.60808934659999636 55.6949751403300013, -132.60850114331398686 55.69516219429600312, -132.60892224090301283 55.69518504675210124, -132.60927340970499699 55.69510597538999974, -132.60961183711000899 55.694961066829201, -132.61005679723999151 55.6949978161432, -132.610215888438006 55.69538529122539927, -132.61056617925498813 55.6956950248442979, -132.61125786815600236 55.69610630292619646, -132.61182483920799768 55.69629197564489687, -132.61195838140699266 55.69637254640009871, -132.61237770930000579 55.696461083117903, -132.61305547550000483 55.69649436384909791, -132.61354153402800193 55.69644658160839867, -132.61404835659701007 55.69616895536989887, -132.61404561960500814 55.69698490378480216, -132.61396104529922013 55.69822871023344391, -132.61360090353767305 55.69826411419800394, -132.61277998731645766 55.69828397229105121, -132.61210219038579794 55.6982506900491785, -132.6113969073355463 55.6981606776017415, -132.61139215674299408 55.69812003123840327, -132.61066432364299317 55.69743187775419813, -132.61013322401498726 55.69717532938650351, -132.60972275777498908 55.69711697626100033, -132.6093846861720067 55.69724819282549788, -132.60892856177494536 55.69732966236522032, -132.60826004431999081 55.69693214818646965)))</t>
  </si>
  <si>
    <t>21.464</t>
  </si>
  <si>
    <t>MultiPolygon (((-132.61307600067181056 55.69220419702413949, -132.6136596803170562 55.69230785517360971, -132.61391988596224678 55.6923611981864255, -132.61429629198099178 55.69244901052294239, -132.61408870541600891 55.69253851554989865, -132.61400998419699704 55.69275961688209975, -132.61409871487001055 55.69342028653090182, -132.61391727249301198 55.69367609066789981, -132.61364380716901223 55.69375037849749788, -132.61326067358601222 55.6937579992541032, -132.61296534940601077 55.69374446944549817, -132.61276381697399529 55.69366878106890084, -132.61212641974501025 55.6932223862210023, -132.6119045124669924 55.69264816731160295, -132.61184631277353674 55.69213720003202894, -132.61307600067181056 55.69220419702413949)))</t>
  </si>
  <si>
    <t>MultiPolygon (((-132.61408698336018119 55.69821632981238935, -132.61396104529922013 55.69822871023344391, -132.61404561960500814 55.69698490378480216, -132.61495103576621091 55.69805364606111908, -132.61408698336018119 55.69821632981238935)))</t>
  </si>
  <si>
    <t>1.06</t>
  </si>
  <si>
    <t>MultiPolygon (((-132.60988859769042847 55.69243487019174665, -132.61123635391248854 55.69216652022959124, -132.61176561520338169 55.69213280339246097, -132.61184631277353674 55.69213720003202894, -132.6119045124669924 55.69264816731160295, -132.61212641974501025 55.6932223862210023, -132.61276381697399529 55.69366878106890084, -132.6127057686850037 55.69402150793609962, -132.61212206603300956 55.69391784528159661, -132.61159278093398939 55.69395156364510058, -132.61079489209700455 55.6942375820258988, -132.61041422042899285 55.69486676727250085, -132.61005679723999151 55.6949978161432, -132.60961183711000899 55.694961066829201, -132.60927340970499699 55.69510597538999974, -132.60892224090301283 55.69518504675210124, -132.60850114331398686 55.69516219429600312, -132.60808934659999636 55.6949751403300013, -132.60786267584501275 55.69404491227560072, -132.60808770233100518 55.69397021283410254, -132.60855746326498661 55.69398528017310213, -132.60883071727900528 55.69391921009089685, -132.6092070124099962 55.69362952007600143, -132.60924281125198831 55.69284945535429898, -132.60928429789370853 55.69265148958697154, -132.60988859769042847 55.69243487019174665)))</t>
  </si>
  <si>
    <t>13.775</t>
  </si>
  <si>
    <t>13.859</t>
  </si>
  <si>
    <t>MultiPolygon (((-132.61691244238141962 55.69373254873106305, -132.61717471719342143 55.69407161651992055, -132.61734315075739232 55.69441257128558931, -132.61682924015400431 55.69433666500989943, -132.61628912441500461 55.69413311350690066, -132.61637784612798896 55.69364273419429878, -132.6162009388357319 55.69318910242171938, -132.61691244238141962 55.69373254873106305)))</t>
  </si>
  <si>
    <t>1.028</t>
  </si>
  <si>
    <t>MultiPolygon (((-132.63105971239136238 55.68812015199046073, -132.63105607139291919 55.68812006430557204, -132.63010662441234899 55.68801391363323461, -132.62969565265950678 55.6878867953786596, -132.63019571282799802 55.68781737957220201, -132.63091089428300506 55.68768525750159881, -132.63114486755100074 55.68764203279260272, -132.63119249781701114 55.68763322765700252, -132.63119286266189079 55.68811366673565999, -132.63105971239136238 55.68812015199046073)))</t>
  </si>
  <si>
    <t>71_64</t>
  </si>
  <si>
    <t>71_733_731</t>
  </si>
  <si>
    <t>0.704</t>
  </si>
  <si>
    <t>MultiPolygon (((-132.63314992385045343 55.67995175905132044, -132.63397310751119562 55.67972393943078657, -132.63487710689986443 55.6796382817059623, -132.63527457734400627 55.67963345223633098, -132.63537949316113895 55.679640444957748, -132.63525211378498625 55.67974193892199963, -132.63519539616498832 55.67987015363220138, -132.63525026437000065 55.67999383125999913, -132.63536492114599241 55.68005504598949784, -132.63562241923500551 55.68002985740690036, -132.63610555476194008 55.67968883753231069, -132.63614904896326152 55.67969173645490599, -132.63696169339667108 55.67988330848100986, -132.63716341843706914 55.67995073278504492, -132.63802833069465237 55.68037535428181428, -132.63814223772081391 55.68045588292355319, -132.63764641181299453 55.68063301004210075, -132.63748370051598613 55.68073841161209714, -132.63699348517599219 55.68058639608130278, -132.6364475267259877 55.68034354619420156, -132.63630652876599925 55.6803615128417988, -132.63608604122399015 55.68100036317679979, -132.63610777070599056 55.68127709513019852, -132.63626014071800796 55.68156041006569978, -132.63660229233198606 55.68181522496900016, -132.63686980045500263 55.68191418474380328, -132.63676651226398917 55.68209728333820152, -132.63710558566000941 55.68257077153960211, -132.6375615277509894 55.68296533797079917, -132.6380972362659918 55.68329982861509819, -132.63656538244299554 55.68302242433649951, -132.63607394603201328 55.68309765290769775, -132.63603318092799555 55.68299052571160246, -132.63600486431201375 55.6827794455864975, -132.63614101700798642 55.6823972621674983, -132.63611921533100713 55.68212326784689736, -132.63590139644099963 55.68174903229640194, -132.63554467149299398 55.68149682786110333, -132.63534294127998692 55.68142940091450299, -132.63494545263199598 55.68143423060399755, -132.63449121992900359 55.68175073076339743, -132.63438762163099227 55.68200175696919985, -132.63429143363700291 55.68252117266290213, -132.63446629851401326 55.68323457865140114, -132.63446363635699754 55.68351657881790118, -132.63426083865599026 55.68367092445809874, -132.63365872349899632 55.68389853765209807, -132.63315694126799826 55.68417903154360005, -132.63284353540899474 55.68448303593650195, -132.63263108444300542 55.68481800890489808, -132.63243406617900177 55.6849368043192996, -132.63214675479301263 55.68498911872350021, -132.63185082826100825 55.68500028953859982, -132.63170880843799182 55.68497927959909788, -132.63161000840199222 55.6849646636646014, -132.63128121662998637 55.68491602368810334, -132.6311904050780015 55.6848689208458012, -132.63119023185100787 55.68464083386960084, -132.63119006758600449 55.68442323082469869, -132.63091528378200223 55.68442324704690094, -132.63079988525299768 55.68435119936300026, -132.6308016513079906 55.68434153551640264, -132.63083984546099714 55.68413210006030312, -132.63086481173999687 55.6839951957037016, -132.63121927278200474 55.68378738292779673, -132.63206240416599258 55.68360838113360245, -132.6333661015559926 55.68342235320459821, -132.63362997420199463 55.68333972249700281, -132.6337392016569936 55.68324208131549824, -132.63375001977101419 55.68301764288479916, -132.63352471025601176 55.68292537285390154, -132.63246336544199266 55.68274655855810096, -132.6322540680920099 55.68259964699900166, -132.63222401778600101 55.68245427589889829, -132.63245110134900528 55.68229740161630303, -132.6334128879580021 55.68202905205580322, -132.63360004239700629 55.68191564578329888, -132.63366219307999927 55.68176557513270097, -132.63360350973098889 55.68160352768939703, -132.63308380362099115 55.68110349285610283, -132.63314559110600044 55.68096711215189742, -132.63370095760200229 55.68067339309209984, -132.63364844545500887 55.68046210880080338, -132.63345367862498847 55.68031532116589943, -132.63288493590400208 55.68020095464520125, -132.63265848504414635 55.68020774021594832, -132.63314992385045343 55.67995175905132044)))</t>
  </si>
  <si>
    <t>71_4</t>
  </si>
  <si>
    <t>22.581</t>
  </si>
  <si>
    <t>31.747</t>
  </si>
  <si>
    <t>1.386</t>
  </si>
  <si>
    <t>MultiPolygon (((-132.62925769197872228 55.68775132914058901, -132.62858792430026256 55.6873566390596153, -132.6281593671657788 55.68686641020772754, -132.62801171429552483 55.68632605929310841, -132.62801073015583597 55.68486964776030845, -132.6280405168648997 55.6847685233748777, -132.62939507814300555 55.68459049782499903, -132.62956290740498844 55.68452892122910214, -132.629850764238995 55.68442330435399867, -132.62990653674799546 55.68442330142310226, -132.63091528378200223 55.68442324704690094, -132.63119006758600449 55.68442323082469869, -132.63119023185100787 55.68464083386960084, -132.6311904050780015 55.6848689208458012, -132.63119150738700114 55.68632533235270188, -132.6311918490170001 55.68677753093299998, -132.63119198835900647 55.68696272089140109, -132.63119212808300063 55.68714635129690294, -132.63119217871999922 55.68721478068430031, -132.63119226859700461 55.68733334067230345, -132.63119231812999033 55.68739759087969787, -132.63119249781701114 55.68763322765700252, -132.63114486755100074 55.68764203279260272, -132.63091089428300506 55.68768525750159881, -132.63019571282799802 55.68781737957220201, -132.62969565265950678 55.6878867953786596, -132.62925769197872228 55.68775132914058901)))</t>
  </si>
  <si>
    <t>72_64_4_61_47</t>
  </si>
  <si>
    <t>16.715</t>
  </si>
  <si>
    <t>MultiPolygon (((-132.6104019681982038 55.6789937327082356, -132.60957786490575927 55.67893225305716243, -132.60911862789077986 55.67882452732590082, -132.60883146385660325 55.6788274008514037, -132.60880447382299963 55.67881711054329941, -132.60831869386498738 55.67857360789570009, -132.60788102955700651 55.6783543174409985, -132.60717215629099996 55.67795277651799779, -132.60660165718599046 55.67759676719789752, -132.60676070437199314 55.67748350416979974, -132.60695214829900124 55.67740389564529835, -132.60735649638900213 55.67723574405840026, -132.60812050954800156 55.67723552282559751, -132.60830095172099163 55.67732584995359701, -132.60845688837699186 55.67740391050330118, -132.60876519566301113 55.677558235488398, -132.60970115421400806 55.67802833241940164, -132.61039664468000865 55.6784441103215002, -132.61046602838300146 55.67846525303310301, -132.61085108935799326 55.67858334603329951, -132.61078860832000714 55.67859608889399681, -132.61062843058098792 55.67877386692219943, -132.61061378508600228 55.67888891163320153, -132.61055808134545941 55.6789937457993247, -132.6104019681982038 55.6789937327082356)))</t>
  </si>
  <si>
    <t>6.172</t>
  </si>
  <si>
    <t>MultiPolygon (((-132.6081891407642388 55.67883382829901251, -132.60738041086978001 55.67874165302686151, -132.60735717498900499 55.67865195250340093, -132.6074899165139982 55.67858191721720118, -132.60783571868398667 55.67851649198709652, -132.60831869386498738 55.67857360789570009, -132.60880447382299963 55.67881711054329941, -132.60883146385660325 55.6788274008514037, -132.6081891407642388 55.67883382829901251)))</t>
  </si>
  <si>
    <t>0.505</t>
  </si>
  <si>
    <t>MultiPolygon (((-132.61314305376492939 55.67876295202598413, -132.61250999476024504 55.67889798881221708, -132.61244552167715938 55.67890745952092857, -132.61225093297397848 55.67893604134183505, -132.61145066794531999 55.6789938206484365, -132.61055808134545941 55.6789937457993247, -132.61061378508600228 55.67888891163320153, -132.61062843058098792 55.67877386692219943, -132.61078860832000714 55.67859608889399681, -132.61085108935799326 55.67858334603329951, -132.61117657455199037 55.67851698891129786, -132.61139961425800493 55.67852252870839891, -132.61175333266899656 55.67855574167739974, -132.61194722261001289 55.67856410920420274, -132.61217009614099993 55.67857529596710009, -132.61242230498601202 55.67862199187410255, -132.61273249754000858 55.67867432712350251, -132.61317337077198886 55.67873208653639949, -132.61321411790342495 55.6787426762635036, -132.61314305376492939 55.67876295202598413)))</t>
  </si>
  <si>
    <t>1.473</t>
  </si>
  <si>
    <t>MultiPolygon (((-132.61569818124635844 55.67734917223977931, -132.61501906092820491 55.67772344202732171, -132.61485403043926112 55.67795274719644283, -132.61428766984585081 55.67835418722309981, -132.61354346876944987 55.67864870756774565, -132.61323967372931065 55.67873538476786877, -132.61321411790342495 55.6787426762635036, -132.61317337077198886 55.67873208653639949, -132.61273249754000858 55.67867432712350251, -132.61242230498601202 55.67862199187410255, -132.61217009614099993 55.67857529596710009, -132.61194722261001289 55.67856410920420274, -132.61175333266899656 55.67855574167739974, -132.61139961425800493 55.67852252870839891, -132.61117657455199037 55.67851698891129786, -132.61085108935799326 55.67858334603329951, -132.61046602838300146 55.67846525303310301, -132.61081362172498643 55.67823315863429912, -132.61099001777199646 55.67780480934730036, -132.61088174110400928 55.67751086667669824, -132.61074686212600682 55.67740375800949693, -132.61069675565900639 55.67736413232589854, -132.61055961955000271 55.67728642256309968, -132.61046857363299978 55.67723482977619653, -132.6104024640249861 55.67719736799870134, -132.61145111571698862 55.67719745593490188, -132.61584220676141399 55.67719772188586802, -132.61569818124635844 55.67734917223977931)))</t>
  </si>
  <si>
    <t>9.941</t>
  </si>
  <si>
    <t>MultiPolygon (((-132.6176101226305093 55.67387076861099615, -132.61762989814980074 55.67405711708056515, -132.61725156487699451 55.67379664137909856, -132.61634586088200649 55.67340661709690153, -132.61599179300699802 55.67335424279630018, -132.61610187763400859 55.67332593961379672, -132.6169521979670094 55.67341274288259712, -132.61731585847599035 55.67358020151230136, -132.61751276954296941 55.67369891324745623, -132.6176101226305093 55.67387076861099615)))</t>
  </si>
  <si>
    <t>0.479</t>
  </si>
  <si>
    <t>MultiPolygon (((-132.61765755684936607 55.67431775025320917, -132.61763065077019519 55.67455111284314739, -132.61742478421660962 55.67508021235215665, -132.61694913400609153 55.67555056802959257, -132.61629373345647309 55.67589482767562714, -132.61624090480000859 55.67566263387629988, -132.61562668653800756 55.67549915905050284, -132.61551413409799238 55.67531711806250172, -132.6151482138870108 55.67493041566199707, -132.61484514541700719 55.67463821456320261, -132.61448547276600607 55.67420091529810122, -132.61429651790101047 55.67397096686089952, -132.61427308948501036 55.67394800614430039, -132.61420347825898602 55.67385789875530122, -132.61562778214099012 55.67330059453500013, -132.61599179300699802 55.67335424279630018, -132.61634586088200649 55.67340661709690153, -132.61725156487699451 55.67379664137909856, -132.61762989814980074 55.67405711708056515, -132.61765755684936607 55.67431775025320917)))</t>
  </si>
  <si>
    <t>9.366</t>
  </si>
  <si>
    <t>MultiPolygon (((-132.60455635245750727 55.67690323800028551, -132.60455176228396112 55.67671700676881841, -132.60474010642795406 55.67608237248762038, -132.60504701311887743 55.67578386136685964, -132.60517315062500643 55.67595500793439811, -132.60524409416100866 55.67602848912670055, -132.60538196461800453 55.67617133135409802, -132.60538528107599632 55.6763461107030011, -132.60573677894601019 55.67638254342050175, -132.60591023433599389 55.67636061423600324, -132.60601319162398681 55.67637446289180048, -132.60628481349098706 55.67648350662690149, -132.60674864250501059 55.67647614036779657, -132.60702171188000875 55.67647719167690212, -132.60700240483498646 55.67639557347919776, -132.60696506557499674 55.67621358852019853, -132.60692582701400966 55.67609526765730266, -132.60685009229800357 55.67593114713199753, -132.6066104449660088 55.67580753232140012, -132.60655017228398833 55.67568565049209894, -132.60636141940500465 55.67561534444919857, -132.60631349078198582 55.6755914708296018, -132.60619224143698602 55.6755310761791975, -132.60602893411299874 55.67544975175319877, -132.60562985961399818 55.67542049473419752, -132.60555320429901371 55.67539708726349801, -132.60555047083403224 55.67537264047371792, -132.60589283140470229 55.67520483775695794, -132.60568722868234204 55.67509705125667097, -132.60541968147171588 55.67506353213931902, -132.60446551644704982 55.67484783489113909, -132.6043763367747772 55.674804932321031, -132.60464699448900205 55.6748165983104002, -132.60480430426599696 55.67473310170630185, -132.60497006689999466 55.67451823432109848, -132.60508808469299424 55.674100336438201, -132.60506089507398997 55.67350043291720141, -132.60486959761598769 55.67305516046469904, -132.60510639263100074 55.67254520740539903, -132.60511065644598716 55.6720367634274993, -132.60511119388999646 55.67197424086540281, -132.60520434232199705 55.67199656051050027, -132.60524990099699494 55.67200748098549923, -132.60531646654300175 55.67206081306849796, -132.60542122759699168 55.67214474180119765, -132.60548880886199186 55.67215139183259964, -132.60563576728401358 55.67216582901929911, -132.60585396557399918 55.67218114890579983, -132.60593201759598969 55.6722033673615968, -132.60610471987598658 55.67230188905180199, -132.606165565921998 55.67240259003799707, -132.60623112323901296 55.67248422032989907, -132.60623908418500605 55.67249415042599736, -132.60631258227701323 55.67254866372950062, -132.6063147061589973 55.67264892838240087, -132.60600780076600813 55.67324314721179945, -132.60610771707999334 55.67330974923950038, -132.60735338502499303 55.67346580450720239, -132.60778094691099227 55.67377623218519744, -132.60700813115801111 55.67369004422410228, -132.6065429296230036 55.67369417039309809, -132.60623583911799983 55.67376267193279915, -132.60591696585998989 55.67390773538689785, -132.60584554008198666 55.6742165243429028, -132.60612984394299474 55.67462701066529718, -132.60651212522600417 55.6748220323978984, -132.60691586006899456 55.67494057915659766, -132.607771016047991 55.67502748914100152, -132.6081689474449945 55.67518158059279898, -132.60857268775799866 55.67547810435920042, -132.60896040010601382 55.67565127242539802, -132.60917771629701178 55.67567781523830206, -132.60938227860600591 55.6756385354876997, -132.60939107010000271 55.67549349278930038, -132.60921452492200956 55.67521538516690072, -132.6099236664049954 55.67515040730430087, -132.61030580154900349 55.67517291775070021, -132.61066156737300048 55.67545258184429713, -132.61075381147401231 55.67562316002850054, -132.61068333740399794 55.67572111594370199, -132.6104957537700102 55.67584816423890004, -132.60978512897901282 55.67614588841480128, -132.60861892158300179 55.67644782594869923, -132.6079426392759899 55.67655142925050171, -132.60773046589400792 55.67669194896579654, -132.60773507116499559 55.67687818007910039, -132.60788261220199047 55.67697531047330273, -132.60813287166701002 55.67703774492240143, -132.60959165380000968 55.67702314437359945, -132.61002627995401326 55.67707624061650051, -132.61013341135401333 55.67710678592730034, -132.61020023427201409 55.67712583847129793, -132.6103532024640117 55.67716945343340029, -132.6104024640249861 55.67719736799870134, -132.60948192212399022 55.67719728383899991, -132.60885758131701095 55.67719722445939823, -132.60809501289600121 55.67719714576829659, -132.60560719191499857 55.67719685453670309, -132.60556532942800345 55.67719685750419956, -132.60537968529499153 55.67710944536260342, -132.60531534926599306 55.67707915179860123, -132.60520185542299032 55.67702571096150166, -132.60457763608886239 55.67696653535806206, -132.60455635245750727 55.67690323800028551)))</t>
  </si>
  <si>
    <t>19.917</t>
  </si>
  <si>
    <t>MultiPolygon (((-132.60457763608886239 55.67696653535806206, -132.60520185542299032 55.67702571096150166, -132.60531534926599306 55.67707915179860123, -132.60537968529499153 55.67710944536260342, -132.60556532942800345 55.67719685750419956, -132.60465510013517587 55.67719691284273864, -132.60457763608886239 55.67696653535806206)))</t>
  </si>
  <si>
    <t>0.255</t>
  </si>
  <si>
    <t>MultiPolygon (((-132.6068488370428895 55.67868106671430439, -132.60659856913193266 55.67861862966470454, -132.6054702624028323 55.67814528458837486, -132.60532272293980327 55.67804815131395912, -132.60523548767886837 55.67796506162527237, -132.60550173765699355 55.67775396225479767, -132.60565758788800395 55.6775472362241004, -132.60563242925201166 55.67740393954520073, -132.60560303693500828 55.67723621875320106, -132.60559889848300941 55.67721266420299742, -132.60556532942800345 55.67719685750419956, -132.60560719191499857 55.67719685453670309, -132.60809501289600121 55.67719714576829659, -132.60812050954800156 55.67723552282559751, -132.60735649638900213 55.67723574405840026, -132.60695214829900124 55.67740389564529835, -132.60676070437199314 55.67748350416979974, -132.60660165718599046 55.67759676719789752, -132.60717215629099996 55.67795277651799779, -132.60788102955700651 55.6783543174409985, -132.60831869386498738 55.67857360789570009, -132.60783571868398667 55.67851649198709652, -132.6074899165139982 55.67858191721720118, -132.60735717498900499 55.67865195250340093, -132.60738041086978001 55.67874165302686151, -132.6068488370428895 55.67868106671430439)))</t>
  </si>
  <si>
    <t>4.089</t>
  </si>
  <si>
    <t>22.719</t>
  </si>
  <si>
    <t>MultiPolygon (((-132.6047616253706849 55.67751371808315497, -132.60465510013517587 55.67719691284273864, -132.60556532942800345 55.67719685750419956, -132.60559889848300941 55.67721266420299742, -132.60560303693500828 55.67723621875320106, -132.60563242925201166 55.67740393954520073, -132.60565758788800395 55.6775472362241004, -132.60550173765699355 55.67775396225479767, -132.60523548767886837 55.67796506162527237, -132.6047616253706849 55.67751371808315497)))</t>
  </si>
  <si>
    <t>0.883</t>
  </si>
  <si>
    <t>MultiPolygon (((-132.61584220676141399 55.67719772188586802, -132.61145111571698862 55.67719745593490188, -132.61164564766801277 55.67716888252770246, -132.61171011808499998 55.67715941223629983, -132.61180674332899798 55.67713184375210034, -132.6121105373350133 55.67704516772820256, -132.61233780104498692 55.67652689782099884, -132.61269131943700472 55.67635474295899911, -132.61315879890599945 55.67626847000669699, -132.61445858215299154 55.67675623871309654, -132.61471597379198784 55.67673383952639909, -132.61514648362199864 55.67658151663130184, -132.61512418559900084 55.6765101233968025, -132.61458720856398941 55.67612210129620109, -132.61435429176100342 55.6757778060192976, -132.61436514464099901 55.67555611549269656, -132.61445874291800351 55.67549942965310095, -132.61477798481101331 55.6755186313394006, -132.61548738432000505 55.67580137237410298, -132.61576476506499489 55.67593520999810153, -132.61596764221400235 55.67613687028470082, -132.61608289381300096 55.67635418689229709, -132.61612772230199653 55.67666672451319698, -132.61606007810922847 55.6769686187806343, -132.61584220676141399 55.67719772188586802)))</t>
  </si>
  <si>
    <t>6.534</t>
  </si>
  <si>
    <t>MultiPolygon (((-132.61189087023751654 55.70067308087433133, -132.61133373849600048 55.69973230079190074, -132.61120346004099702 55.69935329197939922, -132.61120044365699755 55.69918606417979845, -132.61119779511500383 55.69902739828280147, -132.61121489907401383 55.69892862736890038, -132.61122390020901207 55.69887668233789668, -132.61391697353099062 55.6988768445761977, -132.61391336882098813 55.69892983286840149, -132.61389535149299945 55.69919483277190153, -132.61381971614798658 55.70030706360650186, -132.613705991005844 55.70067319022197694, -132.61189087023751654 55.70067308087433133)))</t>
  </si>
  <si>
    <t>7.503</t>
  </si>
  <si>
    <t>MultiPolygon (((-132.60411948629663925 55.69945475191783402, -132.60335861676065861 55.69923909089839498, -132.60272629428467894 55.69891718114232049, -132.60266472092376944 55.69887614275945253, -132.6039709261559949 55.69887616279500264, -132.60408013731199617 55.69892515373410191, -132.60433282773200858 55.69903851074440126, -132.60452240415298775 55.69916390454599764, -132.60461376063000216 55.69922443274239754, -132.6048365011099861 55.69953544618058316, -132.60411948629663925 55.69945475191783402)))</t>
  </si>
  <si>
    <t>1.241</t>
  </si>
  <si>
    <t>32.561</t>
  </si>
  <si>
    <t>MultiPolygon (((-132.60229305625182405 55.69862842983819462, -132.60223794420141985 55.6985906663681547, -132.60168180528944504 55.6981988326038433, -132.60138745249028602 55.69795203315327115, -132.60108259319602553 55.69764411817262584, -132.60073183943799791 55.69709631010090334, -132.60072027888605817 55.69678928200284673, -132.60111827096901038 55.69693469705359945, -132.60156207815799689 55.69719051813869726, -132.60229770495499224 55.6979417837550983, -132.60270708139000817 55.69821646511510238, -132.60333670067299749 55.69859165437220128, -132.60371674016300858 55.69876213880409921, -132.60381217445799962 55.69880494895149781, -132.6039709261559949 55.69887616279500264, -132.60266472092376944 55.69887614275945253, -132.60229305625182405 55.69862842983819462)))</t>
  </si>
  <si>
    <t>3.183</t>
  </si>
  <si>
    <t>MultiPolygon (((-132.60762761325992187 55.69930026041118509, -132.60732471578191394 55.69938641312715788, -132.60653227308739588 55.69954185508456135, -132.6056954298267101 55.69957489157103225, -132.60495439599864653 55.69954871430412169, -132.6048365011099861 55.69953544618058316, -132.60461376063000216 55.69922443274239754, -132.60452240415298775 55.69916390454599764, -132.60433282773200858 55.69903851074440126, -132.60408013731199617 55.69892515373410191, -132.6039709261559949 55.69887616279500264, -132.60560934153500057 55.69887615450959828, -132.60786907701299242 55.69887639822299974, -132.60784031216201129 55.69892703239059983, -132.60776455748600711 55.69906038397130033, -132.60774084041798915 55.69917466274309703, -132.60771566748121586 55.69929633642743028, -132.60762761325992187 55.69930026041118509)))</t>
  </si>
  <si>
    <t>3.527</t>
  </si>
  <si>
    <t>2.68</t>
  </si>
  <si>
    <t>MultiPolygon (((-132.60923293309403448 55.69317750066429085, -132.61007200875565104 55.69318360953662506, -132.61051694912964649 55.69322035719401498, -132.61142474318032214 55.69337610742950062, -132.61221081556792001 55.69367617168604312, -132.61270108179849103 55.69402067556863756, -132.61212206603300956 55.69391784528159661, -132.61159278093398939 55.69395156364510058, -132.61079489209700455 55.6942375820258988, -132.61041422042899285 55.69486676727250085, -132.61005679723999151 55.6949978161432, -132.60961183711000899 55.694961066829201, -132.60927340970499699 55.69510597538999974, -132.60892224090301283 55.69518504675210124, -132.60850114331398686 55.69516219429600312, -132.60808934659999636 55.6949751403300013, -132.60786267584501275 55.69404491227560072, -132.60808770233100518 55.69397021283410254, -132.60855746326498661 55.69398528017310213, -132.60883071727900528 55.69391921009089685, -132.6092070124099962 55.69362952007600143, -132.60922772180867923 55.69317825767683416, -132.60923293309403448 55.69317750066429085)))</t>
  </si>
  <si>
    <t>8.741</t>
  </si>
  <si>
    <t>MultiPolygon (((-132.6137284915679686 55.69438170327833859, -132.61386415173649311 55.69438681372757571, -132.61399800139699323 55.69445169483329749, -132.61426025579899601 55.6947907688064987, -132.61430807811601085 55.69499381383820236, -132.61418919348000145 55.69526659560160198, -132.61404835659701007 55.69616895536989887, -132.61354153402800193 55.69644658160839867, -132.61305547550000483 55.69649436384909791, -132.61237770930000579 55.696461083117903, -132.61195838140699266 55.69637254640009871, -132.61182483920799768 55.69629197564489687, -132.61125786815600236 55.69610630292619646, -132.61056617925498813 55.6956950248442979, -132.610215888438006 55.69538529122539927, -132.61005679723999151 55.6949978161432, -132.61041422042899285 55.69486676727250085, -132.61079489209700455 55.6942375820258988, -132.61159278093398939 55.69395156364510058, -132.61212206603300956 55.69391784528159661, -132.61270108179849103 55.69402067556863756, -132.61280521624462381 55.69409384952752617, -132.61307822573033377 55.69448259051664252, -132.6137284915679686 55.69438170327833859)))</t>
  </si>
  <si>
    <t>13.481</t>
  </si>
  <si>
    <t>MultiPolygon (((-132.60070991053470379 55.69651391667338203, -132.60101909829393207 55.69595818147121946, -132.60123835566992057 55.69578839757983246, -132.60095193226962351 55.69687392159737982, -132.60072027888605817 55.69678928200284673, -132.60070991053470379 55.69651391667338203)))</t>
  </si>
  <si>
    <t>0.431</t>
  </si>
  <si>
    <t>MultiPolygon (((-132.60162687745136623 55.69548754229663956, -132.60246933073943865 55.69515148689605866, -132.60262046592339402 55.69512608678643062, -132.60272243124100555 55.69544743930909902, -132.60332952079198776 55.69584742147939949, -132.60367625184301232 55.69658310221419839, -132.60385871911799427 55.69676738657310011, -132.60416359341098769 55.69707529470660035, -132.60471974119698757 55.69746711730449817, -132.60515298427401376 55.69775586010310064, -132.60589398431798713 55.69778203617939738, -132.60684364892898657 55.69751192333269785, -132.6069580355919868 55.69752815493770015, -132.60855002988299134 55.69745720881749662, -132.60945170289699035 55.69781284137550159, -132.60974697511699105 55.69800709462649735, -132.60983988312199244 55.69815576276530322, -132.60983786486301028 55.69840765713279751, -132.60954728881000619 55.69857488641549992, -132.60869061663899515 55.69852358877840004, -132.6082520185260023 55.69860737090149883, -132.60800557234199459 55.69873829858899938, -132.60797273822399234 55.69875574226369963, -132.60792243696698733 55.69878246546620204, -132.60786907701299242 55.69887639822299974, -132.60560934153500057 55.69887615450959828, -132.6039709261559949 55.69887616279500264, -132.60381217445799962 55.69880494895149781, -132.60371674016300858 55.69876213880409921, -132.60333670067299749 55.69859165437220128, -132.60270708139000817 55.69821646511510238, -132.60229770495499224 55.6979417837550983, -132.60156207815799689 55.69719051813869726, -132.60111827096901038 55.69693469705359945, -132.60095193226962351 55.69687392159737982, -132.60123835566992057 55.69578839757983246, -132.60162687745136623 55.69548754229663956)),((-132.60477481403816569 55.69423487226220715, -132.60565965874948802 55.69374177558410111, -132.60558849328501196 55.69393034174169799, -132.60540867792599329 55.6942022351192989, -132.60490073339099126 55.69437508033580286, -132.60459329041000842 55.69439912074759036, -132.60477481403816569 55.69423487226220715)))</t>
  </si>
  <si>
    <t>23.995</t>
  </si>
  <si>
    <t>MultiPolygon (((-132.61644656857984614 55.69996592966346327, -132.61574680990239017 55.70034620976987583, -132.61487647566897863 55.70058952821899112, -132.6139166959699196 55.70067320291539659, -132.613705991005844 55.70067319022197694, -132.61381971614798658 55.70030706360650186, -132.61389535149299945 55.69919483277190153, -132.61391336882098813 55.69892983286840149, -132.61391697353099062 55.6988768445761977, -132.61545629442599648 55.69887691128879936, -132.61550390166200941 55.69893050673599788, -132.61551266548400463 55.69894038737670172, -132.61550493124300942 55.69917015736920263, -132.61552078962398582 55.69919972508429851, -132.61547232656900519 55.69919947147530337, -132.61541919238700871 55.69924761797030044, -132.61542445148398883 55.69941194702669662, -132.61592228297999441 55.69964627980809979, -132.61657986993267855 55.69982750437711871, -132.61644656857984614 55.69996592966346327)))</t>
  </si>
  <si>
    <t>5.812</t>
  </si>
  <si>
    <t>0.681</t>
  </si>
  <si>
    <t>MultiPolygon (((-132.62801873842929012 55.69669997920774307, -132.6282344750140112 55.69681179704419804, -132.62895426697801327 55.69690557803750153, -132.6296876509879894 55.6968543455234979, -132.62997659129700878 55.69674454688139775, -132.63010103648400673 55.69662238856800229, -132.63008722206299694 55.69641418004420075, -132.62975517527200964 55.69577882946069991, -132.62959600966598828 55.69556731580919973, -132.62944620628098846 55.6953682083593975, -132.62942054495201205 55.69531790094139723, -132.62916985571700934 55.69482644255489845, -132.62938262182100857 55.69448325330480287, -132.6289841936680034 55.6945181816720023, -132.62867707340680568 55.69447928879237963, -132.62934926156881943 55.69410450764706866, -132.63024770074608227 55.6938518014959385, -132.63119715707173896 55.6937734134573077, -132.63119833206900466 55.69532473117150317, -132.63119851542001015 55.69556600946970093, -132.63120102317398619 55.69887767118879651, -132.63101378390300056 55.69887767037109683, -132.63068301497798984 55.69860976065920255, -132.63011509639301266 55.69827360076789802, -132.62947684349998667 55.69802993383709833, -132.62801940143381785 55.69768069453724735, -132.62801873842929012 55.69669997920774307)))</t>
  </si>
  <si>
    <t>15.728</t>
  </si>
  <si>
    <t>MultiPolygon (((-132.62801797230986267 55.69556673650570389, -132.6280896479999285 55.69531276790548446, -132.62942054495201205 55.69531790094139723, -132.62944620628098846 55.6953682083593975, -132.62959600966598828 55.69556731580919973, -132.62975517527200964 55.69577882946069991, -132.63008722206299694 55.69641418004420075, -132.63010103648400673 55.69662238856800229, -132.62997659129700878 55.69674454688139775, -132.6296876509879894 55.6968543455234979, -132.62895426697801327 55.69690557803750153, -132.6282344750140112 55.69681179704419804, -132.62801873842929012 55.69669997920774307, -132.62801797230986267 55.69556673650570389)))</t>
  </si>
  <si>
    <t>4.848</t>
  </si>
  <si>
    <t>12.775</t>
  </si>
  <si>
    <t>MultiPolygon (((-132.63607826350752816 55.70126826325999048, -132.63568990172561257 55.70150986561782958, -132.63572749588101374 55.70142642587789794, -132.636182743491986 55.70107981077340042, -132.63638039609014641 55.70098623378959957, -132.63607826350752816 55.70126826325999048)),((-132.63056078322500753 55.70236118657555124, -132.63024248278318851 55.70229823247893819, -132.62984707965000553 55.70218006959954948, -132.63032514948199037 55.70184316890350118, -132.63051360924998789 55.70204740576129865, -132.63093250060700257 55.70233848358760298, -132.63095601986950101 55.70239612754456004, -132.63056078322500753 55.70236118657555124)))</t>
  </si>
  <si>
    <t>0.544</t>
  </si>
  <si>
    <t>MultiPolygon (((-132.62940305963761034 55.70204737797733685, -132.62873219840673755 55.7016677640499509, -132.62828969539697255 55.7011932302178181, -132.62811498620649786 55.70066607601214059, -132.62804130664380864 55.69948381921538072, -132.62797265737572161 55.6994042025363072, -132.62790943243626884 55.69915402284207318, -132.62866524681498959 55.6990114631127966, -132.62878340979600011 55.6988776437112989, -132.62967756027600785 55.69887765927799705, -132.62968181036501392 55.6988859820647022, -132.62919205842399606 55.6997963328276029, -132.62916616020399374 55.70003979842349651, -132.62961529745700773 55.70082948719279869, -132.63032514948199037 55.70184316890350118, -132.62984707965000553 55.70218006959954948, -132.62940305963761034 55.70204737797733685)))</t>
  </si>
  <si>
    <t>7.299</t>
  </si>
  <si>
    <t>MultiPolygon (((-132.60043839670828447 55.70067246695725771, -132.59938747296408224 55.70057155997094611, -132.59845460823910912 55.70028023542901252, -132.59774457752325816 55.69983121465674003, -132.59761338284516796 55.6997131895463653, -132.59707497253702968 55.69922882045254653, -132.59699716159349236 55.69915881625497889, -132.59663539749121242 55.69870245607713599, -132.59659929496476138 55.69855950382237353, -132.59873439093200886 55.69970936769880154, -132.59941222379100623 55.69991796823870089, -132.60117161065198843 55.70063993369520006, -132.60120841694384808 55.70067247876834671, -132.60043839670828447 55.70067246695725771)))</t>
  </si>
  <si>
    <t>3.898</t>
  </si>
  <si>
    <t>MultiPolygon (((-132.60493763636719677 55.70058755321621646, -132.60397092076311765 55.70067252114150591, -132.60226224061963762 55.7006724949326113, -132.60191391963900287 55.70044383619970318, -132.60137824527600969 55.70000101534569836, -132.60061930818798714 55.69903870598849949, -132.60049096261099066 55.69892324713099896, -132.60043856410601393 55.69887610861299976, -132.6039709261559949 55.69887616279500264, -132.60408013731199617 55.69892515373410191, -132.60433282773200858 55.69903851074440126, -132.60452240415298775 55.69916390454599764, -132.60461376063000216 55.69922443274239754, -132.60494529571801081 55.69968735653429803, -132.60508358612798929 55.69994869583239705, -132.60521164745412648 55.70051026810974548, -132.60493763636719677 55.70058755321621646)))</t>
  </si>
  <si>
    <t>11.13</t>
  </si>
  <si>
    <t>MultiPolygon (((-132.60493092590783704 55.6969190599563504, -132.60508013813742423 55.69701917315591544, -132.605490842748452 55.69726390340513689, -132.60569505169041804 55.69735550846147731, -132.60579047145310483 55.69739831113012229, -132.60594923798228706 55.69746953002962897, -132.60628026933989076 55.697672165235808, -132.60589398431798713 55.69778203617939738, -132.60515298427401376 55.69775586010310064, -132.60471974119698757 55.69746711730449817, -132.60416359341098769 55.69707529470660035, -132.60385871911799427 55.69676738657310011, -132.60472175484073887 55.6967054565876083, -132.60493092590783704 55.6969190599563504)))</t>
  </si>
  <si>
    <t>1.9</t>
  </si>
  <si>
    <t>MultiPolygon (((-132.59664090790121804 55.69600660511082424, -132.59704259674043669 55.69552748169166989, -132.59746762596833491 55.69526373921968343, -132.59968024770500961 55.69526372483569787, -132.59968492555600506 55.69652736577660335, -132.59962237486499248 55.69650804623940132, -132.59927386235199265 55.69631329786000151, -132.59901929303399015 55.69612861915950219, -132.59899085130101071 55.69610796433750011, -132.59884611859598635 55.69600285141719809, -132.59883567168898821 55.695980006564902, -132.59874553372000605 55.69578290143589783, -132.5985194054580063 55.69572066593219972, -132.59794307838200211 55.69570188992449999, -132.59723354381500826 55.69576680701690208, -132.59698283607400526 55.69589328849819765, -132.59691181492499368 55.69600766511960188, -132.59690874513000836 55.69647038686380114, -132.59709219215400822 55.69684988382449831, -132.59705373664900208 55.6970138310389018, -132.59650608958290263 55.69702187160253004, -132.59650431082215505 55.69653108383781159, -132.59664090790121804 55.69600660511082424)))</t>
  </si>
  <si>
    <t>3.792</t>
  </si>
  <si>
    <t>9.175</t>
  </si>
  <si>
    <t>MultiPolygon (((-132.60715059655822756 55.69892432988358877, -132.60697430228088933 55.69946778460023751, -132.60651388515489657 55.69995527611047947, -132.60581289247264181 55.70034068633919588, -132.60521164745412648 55.70051026810974548, -132.60508358612798929 55.69994869583239705, -132.60494529571801081 55.69968735653429803, -132.60461376063000216 55.69922443274239754, -132.60452240415298775 55.69916390454599764, -132.60433282773200858 55.69903851074440126, -132.60408013731199617 55.69892515373410191, -132.6039709261559949 55.69887616279500264, -132.60560934153500057 55.69887615450959828, -132.60713968977060517 55.69887631955828766, -132.60715059655822756 55.69892432988358877)))</t>
  </si>
  <si>
    <t>4.946</t>
  </si>
  <si>
    <t>MultiPolygon (((-132.59767438760977143 55.69513543786334253, -132.59848125713500622 55.69486461351675644, -132.59939294060123416 55.69473859195205989, -132.60033004951401381 55.69476834692719791, -132.60121098224135494 55.69495128743534451, -132.60141637098121237 55.69501472479590376, -132.60144052629354405 55.69502218550582739, -132.60095193226962351 55.69687392159737982, -132.60065751102999343 55.69676634840350005, -132.60025206249599705 55.69670253549350036, -132.59989032008800791 55.69659080567309672, -132.59968492555600506 55.69652736577660335, -132.59968024770500961 55.69526372483569787, -132.59746762596833491 55.69526373921968343, -132.59767438760977143 55.69513543786334253)))</t>
  </si>
  <si>
    <t>6.404</t>
  </si>
  <si>
    <t>MultiPolygon (((-132.60145767015262663 55.69502748062922848, -132.60151128762464623 55.69503591928387465, -132.60238509808570484 55.69525808109963094, -132.60269870441541684 55.69537266216487836, -132.60272243124100555 55.69544743930909902, -132.60332952079198776 55.69584742147939949, -132.60367625184301232 55.69658310221419839, -132.60385871911799427 55.69676738657310011, -132.60416359341098769 55.69707529470660035, -132.60471974119698757 55.69746711730449817, -132.60515298427401376 55.69775586010310064, -132.60589398431798713 55.69778203617939738, -132.60628026933989076 55.697672165235808, -132.60661260857355614 55.69787560103603852, -132.60702610247008693 55.69837632235999791, -132.60713968977060517 55.69887631955828766, -132.60560934153500057 55.69887615450959828, -132.6039709261559949 55.69887616279500264, -132.60381217445799962 55.69880494895149781, -132.60371674016300858 55.69876213880409921, -132.60333670067299749 55.69859165437220128, -132.60270708139000817 55.69821646511510238, -132.60229770495499224 55.6979417837550983, -132.60156207815799689 55.69719051813869726, -132.60111827096901038 55.69693469705359945, -132.60095193226962351 55.69687392159737982, -132.60144052629354405 55.69502218550582739, -132.60145767015262663 55.69502748062922848)))</t>
  </si>
  <si>
    <t>18.4</t>
  </si>
  <si>
    <t>MultiPolygon (((-132.60801385556897003 55.7053041008207046, -132.60742014649522957 55.7049236524295992, -132.60674973754441908 55.70434672621337313, -132.60686231768099219 55.70440285865949903, -132.60780276665198585 55.70494230122660184, -132.60823165595598994 55.70521713297979716, -132.60829024064190662 55.70540308688075726, -132.60801385556897003 55.7053041008207046)),((-132.60550687569084971 55.70380299436232718, -132.60522426004010299 55.70367576200130344, -132.60488134262018889 55.70350250061001418, -132.60497291667300601 55.70346080348429751, -132.60627655667721569 55.70411079827490397, -132.60550687569084971 55.70380299436232718)))</t>
  </si>
  <si>
    <t>SC_V_SI_90</t>
  </si>
  <si>
    <t>0.563</t>
  </si>
  <si>
    <t>MultiPolygon (((-132.60454038843110425 55.7033302311546521, -132.60430498237607821 55.70319817504895354, -132.60410366508705238 55.70307279791059329, -132.60497291667300601 55.70346080348429751, -132.60488134262018889 55.70350250061001418, -132.60454038843110425 55.7033302311546521)))</t>
  </si>
  <si>
    <t>0.075</t>
  </si>
  <si>
    <t>MultiPolygon (((-132.61233402119418656 55.70002013059409762, -132.61305380059255299 55.70038410478134949, -132.61315295282597049 55.7004784554199901, -132.61376135005869514 55.70049496733938099, -132.61321408429898838 55.70225683421080021, -132.61281378447600332 55.70235740362409871, -132.61251766718299905 55.70237125221729713, -132.61197343225899203 55.70223781453069734, -132.61141375469199488 55.70195911947279654, -132.61082069089499669 55.70183894303860228, -132.61059652024201228 55.70152483745059868, -132.61085633374099757 55.70142031138969685, -132.61142656018500929 55.70131029117020205, -132.6116824893130115 55.70117013108969672, -132.61188783014401338 55.70092823052399922, -132.61192704313398849 55.70073416290929913, -132.61133373849600048 55.69973230079190074, -132.61130204647975006 55.69964010171383251, -132.61233402119418656 55.70002013059409762)))</t>
  </si>
  <si>
    <t>7.611</t>
  </si>
  <si>
    <t>MultiPolygon (((-132.61326520068993773 55.70560212811076184, -132.61296755696182004 55.70567073161269889, -132.61191947894729992 55.70580183723536294, -132.61131294039481077 55.7058184535664509, -132.61071371555502196 55.70580289679343622, -132.61057991661218125 55.70579222136230158, -132.61053625544099077 55.70569726636559693, -132.60970760682801028 55.7051451387375991, -132.60929460247800193 55.70499915102450217, -132.60901300554800741 55.70483514223349886, -132.60892994499801034 55.7046810786128006, -132.60897864348800113 55.7044953028388008, -132.60950268920001349 55.7043027369395034, -132.61007989975300347 55.70393812531690259, -132.61115879005200213 55.70402420680439803, -132.61176530088098957 55.7040075912297965, -132.61206293407499857 55.70393899062260346, -132.61258998901899986 55.70327821137890112, -132.61288715525398629 55.70322603313479704, -132.61287956294799528 55.70439789888180115, -132.6133092488985028 55.70558591871641596, -132.61326520068993773 55.70560212811076184)))</t>
  </si>
  <si>
    <t>11.291</t>
  </si>
  <si>
    <t>MultiPolygon (((-132.60963477723086612 55.705716811421361, -132.60945204784334805 55.70568691828215435, -132.60879978025099035 55.70518649979390347, -132.60820460272898913 55.70460901770599804, -132.60781473743600145 55.70432631606539786, -132.60699287479698683 55.70388375701180195, -132.60612172772599138 55.703470875666099, -132.60503392190099703 55.70282608034270311, -132.60467405601900737 55.70268875152459742, -132.60388171501401189 55.70223273623849991, -132.60274256807801407 55.70098781061589932, -132.60200256445179434 55.70050202795874128, -132.60196175457940626 55.70032300666493796, -132.60194036206141277 55.70028257337507682, -132.60189993152184229 55.70022611451003769, -132.60132909964568171 55.69987665987061121, -132.60091566781693473 55.69937591927097031, -132.60080220757765801 55.69887611419083129, -132.6039709261559949 55.69887616279500264, -132.60408013731199617 55.69892515373410191, -132.60433282773200858 55.69903851074440126, -132.60452240415298775 55.69916390454599764, -132.60461376063000216 55.69922443274239754, -132.60494529571801081 55.69968735653429803, -132.60508358612798929 55.69994869583239705, -132.60529568761299402 55.70087879953789667, -132.60562032148598632 55.70124034779910005, -132.60610856343799924 55.70164713632610187, -132.60666155472100058 55.70199151747989674, -132.60734542166798633 55.70233703659160085, -132.60873146906499187 55.70289131918590186, -132.60908978966500626 55.70308612220180322, -132.61007989975300347 55.70393812531690259, -132.60950268920001349 55.7043027369395034, -132.60897864348800113 55.7044953028388008, -132.60892994499801034 55.7046810786128006, -132.60901300554800741 55.70483514223349886, -132.60929460247800193 55.70499915102450217, -132.60970760682801028 55.7051451387375991, -132.61053625544099077 55.70569726636559693, -132.61057991661218125 55.70579222136230158, -132.60963477723086612 55.705716811421361)))</t>
  </si>
  <si>
    <t>32.344</t>
  </si>
  <si>
    <t>MultiPolygon (((-132.60560927548317522 55.69707979563450806, -132.60786963261122651 55.69708003937476803, -132.60885053143465484 55.6971676937167004, -132.6092281756259581 55.69727614757255907, -132.60882934598299698 55.69734738355040093, -132.60855002988299134 55.69745720881749662, -132.6069580355919868 55.69752815493770015, -132.60684364892898657 55.69751192333269785, -132.60589398431798713 55.69778203617939738, -132.60515298427401376 55.69775586010310064, -132.60471974119698757 55.69746711730449817, -132.60416999229954627 55.69707980291322968, -132.60560927548317522 55.69707979563450806)))</t>
  </si>
  <si>
    <t>3.768</t>
  </si>
  <si>
    <t>MultiPolygon (((-132.60079126392483317 55.69882790617270274, -132.60096764437085426 55.69828446164488867, -132.60142811276267594 55.69779699251031957, -132.6019012343450072 55.69753688450671802, -132.60229770495499224 55.6979417837550983, -132.60270708139000817 55.69821646511510238, -132.60333670067299749 55.69859165437220128, -132.60371674016300858 55.69876213880409921, -132.60381217445799962 55.69880494895149781, -132.6039709261559949 55.69887616279500264, -132.60080220757765801 55.69887611419083129, -132.60079126392483317 55.69882790617270274)))</t>
  </si>
  <si>
    <t>3.765</t>
  </si>
  <si>
    <t>31.784</t>
  </si>
  <si>
    <t>MultiPolygon (((-132.60212910354522364 55.69741160887998888, -132.60300430566246632 55.69716476333978505, -132.60397093523994272 55.69707980391989821, -132.60416999229954627 55.69707980291322968, -132.60471974119698757 55.69746711730449817, -132.60515298427401376 55.69775586010310064, -132.60589398431798713 55.69778203617939738, -132.60684364892898657 55.69751192333269785, -132.6069580355919868 55.69752815493770015, -132.60855002988299134 55.69745720881749662, -132.60945170289699035 55.69781284137550159, -132.60974697511699105 55.69800709462649735, -132.60983988312199244 55.69815576276530322, -132.60983786486301028 55.69840765713279751, -132.60954728881000619 55.69857488641549992, -132.60869061663899515 55.69852358877840004, -132.6082520185260023 55.69860737090149883, -132.60800557234199459 55.69873829858899938, -132.60797273822399234 55.69875574226369963, -132.60792243696698733 55.69878246546620204, -132.60786907701299242 55.69887639822299974, -132.60560934153500057 55.69887615450959828, -132.6039709261559949 55.69887616279500264, -132.60381217445799962 55.69880494895149781, -132.60371674016300858 55.69876213880409921, -132.60333670067299749 55.69859165437220128, -132.60270708139000817 55.69821646511510238, -132.60229770495499224 55.6979417837550983, -132.6019012343450072 55.69753688450671802, -132.60212910354522364 55.69741160887998888)))</t>
  </si>
  <si>
    <t>16.011</t>
  </si>
  <si>
    <t>MultiPolygon (((-132.61496357160797288 55.70467667354837005, -132.61427201331332526 55.70523162898330582, -132.6133092488985028 55.70558591871641596, -132.61287956294799528 55.70439789888180115, -132.61288715525398629 55.70322603313479704, -132.61458472388400764 55.70356117230900139, -132.61574953256800313 55.70333854981129917, -132.61607569028899434 55.70337374049896795, -132.61601215916201113 55.70356212652989569, -132.6156015756627653 55.70416278306507962, -132.61514112726558778 55.70445405060211641, -132.61496357160797288 55.70467667354837005)),((-132.61385716903907905 55.70049756786941941, -132.61477987899533559 55.70069316714933194, -132.61555229173234238 55.70103887189361558, -132.61610025928277423 55.70150149821029117, -132.61637117258484864 55.70203663768706548, -132.61636497097472898 55.7021439125368687, -132.61620069562201252 55.7022554183133991, -132.61570167380699559 55.70242085589200087, -132.61513203840800657 55.70250899459539795, -132.61485156915799166 55.70248191668999738, -132.61453021221498716 55.70235317268259934, -132.61425971469000729 55.70213724350610107, -132.61405769116899478 55.70207798548550215, -132.61380110047099379 55.70206479699420044, -132.61321408429898838 55.70225683421080021, -132.61376135005869514 55.70049496733938099, -132.61385716903907905 55.70049756786941941)))</t>
  </si>
  <si>
    <t>14.761</t>
  </si>
  <si>
    <t>MultiPolygon (((-132.61360914368523822 55.68676542808982788, -132.6140848291899772 55.68626551752628018, -132.6148128347177817 55.68587439349879276, -132.615720488170723 55.68563109606228778, -132.61641266215571022 55.68558165954170391, -132.61643231583099123 55.68600101209560194, -132.61662206030399602 55.68704863883200318, -132.61661267029700184 55.68735530094240005, -132.61649921433999566 55.68712235691000245, -132.61647171700900572 55.68707471042999657, -132.61598906840100653 55.6871581428585003, -132.61533379881899464 55.68701553599120047, -132.61425808252499792 55.68700890946480087, -132.61349394236216881 55.68713145401370213, -132.61360914368523822 55.68676542808982788)))</t>
  </si>
  <si>
    <t>5.77</t>
  </si>
  <si>
    <t>MultiPolygon (((-132.61349394236216881 55.68713145401370213, -132.61425808252499792 55.68700890946480087, -132.61533379881899464 55.68701553599120047, -132.61598906840100653 55.6871581428585003, -132.61647171700900572 55.68707471042999657, -132.61649921433999566 55.68712235691000245, -132.61661267029700184 55.68735530094240005, -132.61658010091301207 55.6884200841182988, -132.61623029783700645 55.69059935446590259, -132.61567526106600212 55.69104907048370023, -132.61487877925000589 55.69110785531270125, -132.61437288187400441 55.69099667182189961, -132.61378754537901159 55.69074256702270276, -132.61383578449400034 55.69073973448310255, -132.61459441555700778 55.69041177238290175, -132.61471653354701061 55.68976286100569695, -132.61459996443301179 55.68902340802019779, -132.6145870334700021 55.68851707256249739, -132.61451555035898764 55.68803676330730212, -132.61450067419198717 55.68793737588779891, -132.61452034708199221 55.68754718149509841, -132.61412450221101267 55.6871540624933985, -132.61348641508476476 55.68715537022049489, -132.61349394236216881 55.68713145401370213)))</t>
  </si>
  <si>
    <t>13.392</t>
  </si>
  <si>
    <t>MultiPolygon (((-132.6130474641446142 55.69075028506419045, -132.61305030241746294 55.69058225644508298, -132.6130631640001809 55.69043709534111031, -132.61340263025866193 55.68832329117392277, -132.61343327051451979 55.68732422496891843, -132.61348641508476476 55.68715537022049489, -132.61412450221101267 55.6871540624933985, -132.61452034708199221 55.68754718149509841, -132.61450067419198717 55.68793737588779891, -132.61451555035898764 55.68803676330730212, -132.6145870334700021 55.68851707256249739, -132.61459996443301179 55.68902340802019779, -132.61471653354701061 55.68976286100569695, -132.61459441555700778 55.69041177238290175, -132.61383578449400034 55.69073973448310255, -132.61378754537901159 55.69074256702270276, -132.61305662865115096 55.69078613679533163, -132.6130474641446142 55.69075028506419045)))</t>
  </si>
  <si>
    <t>7.825</t>
  </si>
  <si>
    <t>MultiPolygon (((-132.61427095127385201 55.69218355739391768, -132.61360678875709596 55.69178501555339267, -132.61318593881381389 55.69129200071283492, -132.61305662865115096 55.69078613679533163, -132.61378754537901159 55.69074256702270276, -132.61437288187400441 55.69099667182189961, -132.61487877925000589 55.69110785531270125, -132.61484526629499214 55.69127184843470246, -132.61494556302699266 55.69150546496329923, -132.61453928751200237 55.69183051146149666, -132.61461440449301108 55.69209950662720132, -132.61458250662647629 55.69228193083229428, -132.61427095127385201 55.69218355739391768)))</t>
  </si>
  <si>
    <t>2.933</t>
  </si>
  <si>
    <t>MultiPolygon (((-132.62053835634577581 55.68760868790512575, -132.62079130533322768 55.6881473069709827, -132.62092209183950331 55.68885796275237965, -132.62087556852753778 55.68940110392544796, -132.62075668682422247 55.68973189616789909, -132.62062058260136155 55.69000101259848634, -132.62038133703492804 55.69036416992982197, -132.61975325308216611 55.68972743877733933, -132.62050865671892552 55.68758255736773322, -132.62053835634577581 55.68760868790512575)))</t>
  </si>
  <si>
    <t>732_734_72_731_730</t>
  </si>
  <si>
    <t>3.083</t>
  </si>
  <si>
    <t>MultiPolygon (((-132.61936512867316651 55.69122382773844038, -132.6192376125539738 55.69135831994004349, -132.61920066472535495 55.69140776528478654, -132.61915891910493315 55.69146383249704257, -132.61865156908137919 55.69193014470527459, -132.61791915596012359 55.69228850960165289, -132.61702967583110535 55.6925056546844317, -132.61618168317912136 55.69255470989033796, -132.6162245054080131 55.69210016042769951, -132.61620630403999144 55.6920229843981005, -132.61620667619300207 55.69200042164649744, -132.61620678718000477 55.6919942221078017, -132.61621509108701389 55.69150192383030173, -132.61622747320001281 55.69076738315789754, -132.61627001608201226 55.69071025090170224, -132.61633506996901133 55.69062320130529997, -132.61636430485100391 55.69058392015819692, -132.61659412641398603 55.69034154417950333, -132.61692996233799136 55.69002135267859899, -132.61705553861244766 55.68989127944667672, -132.61975325308216611 55.68972743877733933, -132.62038133703492804 55.69036416992982197, -132.62036823520233497 55.69038405755669174, -132.61991552180128906 55.69084757556036891, -132.61954858120941481 55.69104890986359635, -132.61936512867316651 55.69122382773844038)))</t>
  </si>
  <si>
    <t>13.731</t>
  </si>
  <si>
    <t>MultiPolygon (((-132.61671719185912366 55.68555990939032796, -132.61770346312525248 55.68566793873452525, -132.61858086018270342 55.68594440150468472, -132.61926180426121391 55.6863617030974325, -132.61967831941686313 55.68687819028894381, -132.6197162504291498 55.68695596429665784, -132.62000539434964708 55.68713977348274824, -132.62050865671892552 55.68758255736773322, -132.61975325308216611 55.68972743877733933, -132.61705553861244766 55.68989127944667672, -132.61709544068000355 55.68984994846349679, -132.61726310550099583 55.68967632962100112, -132.6173878456829982 55.6897575039446977, -132.61764021818200376 55.68937446507199951, -132.61775912511001252 55.6890436758274987, -132.61762839534699765 55.68833301669950231, -132.61684729254000104 55.68783644398399701, -132.61661267029700184 55.68735530094240005, -132.61662206030399602 55.68704863883200318, -132.61643231583099123 55.68600101209560194, -132.61641266215571022 55.68558165954170391, -132.61671719185912366 55.68555990939032796)))</t>
  </si>
  <si>
    <t>19.868</t>
  </si>
  <si>
    <t>MultiPolygon (((-132.60697709792418664 55.70756060298004542, -132.60708795176111607 55.7072302551666283, -132.60723526413036666 55.70701677639548421, -132.60667738643562075 55.70658875052939152, -132.60701338929899862 55.70650435856629912, -132.60705376120600363 55.70644721034120295, -132.60636952296900404 55.70593465717030313, -132.606091304140989 55.70564745874590074, -132.60580609721299084 55.70508363005080099, -132.60398605686600604 55.70408739363559647, -132.60331052440599819 55.70379122393830329, -132.6037309652209899 55.70384146069049791, -132.60427083056799802 55.70378048981120145, -132.60497291667300601 55.70346080348429751, -132.60686231768099219 55.70440285865949903, -132.60780276665198585 55.70494230122660184, -132.60823165595598994 55.70521713297979716, -132.60831642702498812 55.70548620519080174, -132.60853963972800784 55.7056579248302981, -132.60944397665099359 55.70610119213240097, -132.60997183901301355 55.7064809368765026, -132.61008304120301204 55.70702680322229838, -132.60951197064301255 55.70752015555419945, -132.60715239876199689 55.70762822708240236, -132.60697613009546103 55.70757392603226776, -132.60697709792418664 55.70756060298004542)))</t>
  </si>
  <si>
    <t>17.142</t>
  </si>
  <si>
    <t>MultiPolygon (((-132.60716989465032611 55.70859087218807559, -132.60693909447780925 55.70808375535801815, -132.606966222885859 55.70771030788051092, -132.60715239876199689 55.70762822708240236, -132.60951197064301255 55.70752015555419945, -132.60930537085499736 55.70780586274349844, -132.60939777852900079 55.70797370022980033, -132.60869571048701232 55.70811268509989844, -132.6078032996319962 55.70865251741390267, -132.60741317440266585 55.70881792928543774, -132.60716989465032611 55.70859087218807559)))</t>
  </si>
  <si>
    <t>3.315</t>
  </si>
  <si>
    <t>MultiPolygon (((-132.60697613009546103 55.70757392603226776, -132.60715239876199689 55.70762822708240236, -132.606966222885859 55.70771030788051092, -132.60697613009546103 55.70757392603226776)))</t>
  </si>
  <si>
    <t>0.021</t>
  </si>
  <si>
    <t>MultiPolygon (((-132.59780535549398905 55.69988589468452034, -132.59779694019221097 55.69987832384076398, -132.59774452871974404 55.69983117074683321, -132.59736145349293679 55.69933109606236599, -132.59728748759241057 55.69893013252229252, -132.59873439093200886 55.69970936769880154, -132.59941222379100623 55.69991796823870089, -132.60117161065198843 55.70063993369520006, -132.60170646926698623 55.70111286948610285, -132.60196753741399789 55.70149303120430062, -132.60309284813598651 55.70253521933440055, -132.60350243031101058 55.70280442630450324, -132.60497291667300601 55.70346080348429751, -132.60427083056799802 55.70378048981120145, -132.6037309652209899 55.70384146069049791, -132.60331052440599819 55.70379122393830329, -132.60302154611798642 55.70372022310019844, -132.6023683582779995 55.70331745073450236, -132.60208801669048739 55.70296192797937351, -132.60170304474999625 55.70247371541650239, -132.60051400509999553 55.70181155407379947, -132.59992524384898616 55.70136004058969803, -132.59944371307400957 55.70088756577150235, -132.59861353396098593 55.70040106757730314, -132.59800449254839805 55.70013841736559357, -132.59780535549398905 55.69988589468452034)))</t>
  </si>
  <si>
    <t>13.572</t>
  </si>
  <si>
    <t>MultiPolygon (((-132.61093772219862785 55.70159721397596542, -132.61129604193217801 55.70179201059646346, -132.61174937611727387 55.70210055863922349, -132.6118202318384931 55.70216152739221371, -132.61141375469199488 55.70195911947279654, -132.61082069089499669 55.70183894303860228, -132.61059652024201228 55.70152483745059868, -132.61069663838981114 55.70148455872891446, -132.61093772219862785 55.70159721397596542)))</t>
  </si>
  <si>
    <t>0.308</t>
  </si>
  <si>
    <t>MultiPolygon (((-132.60501853916974824 55.69718003348868507, -132.60594925224114604 55.69746953642676601, -132.60605846194962965 55.6975185256178591, -132.60631118834163544 55.69763189622236865, -132.60634913252727074 55.69765257849817175, -132.60589398431798713 55.69778203617939738, -132.60515298427401376 55.69775586010310064, -132.60471974119698757 55.69746711730449817, -132.60420127411782687 55.69710184188132018, -132.60501853916974824 55.69718003348868507)))</t>
  </si>
  <si>
    <t>1.154</t>
  </si>
  <si>
    <t>MultiPolygon (((-132.59861924305371872 55.69740261150823812, -132.5994851349056205 55.69716235059468801, -132.59968721362776023 55.69714484646834052, -132.59969113735999713 55.69820374197789903, -132.59928521403901414 55.69783857119679737, -132.59900567082300427 55.69760335815210084, -132.5989934417079894 55.6975981074198998, -132.59858328107409875 55.69742195953337927, -132.59861924305371872 55.69740261150823812)))</t>
  </si>
  <si>
    <t>0.933</t>
  </si>
  <si>
    <t>MultiPolygon (((-132.60043873148512716 55.69707974974075171, -132.60136993812287187 55.69707976402407468, -132.60156207815799689 55.69719051813869726, -132.60229770495499224 55.6979417837550983, -132.60270708139000817 55.69821646511510238, -132.60333670067299749 55.69859165437220128, -132.60371674016300858 55.69876213880409921, -132.60381217445799962 55.69880494895149781, -132.6039709261559949 55.69887616279500264, -132.60043856410601393 55.69887610861299976, -132.60030736174300614 55.69875808387330096, -132.59976892848399643 55.6982737240254977, -132.59969113735999713 55.69820374197789903, -132.59968721362776023 55.69714484646834052, -132.60043873148512716 55.69707974974075171)))</t>
  </si>
  <si>
    <t>8.221</t>
  </si>
  <si>
    <t>MultiPolygon (((-132.60783660527064853 55.69893355766200926, -132.60776455748600711 55.69906038397130033, -132.60774084041798915 55.69917466274309703, -132.60763612139800216 55.69968082335080339, -132.60764101418999417 55.70003408839900061, -132.60782652492798661 55.70034238246930158, -132.60806654424101225 55.70060735016419784, -132.60825311303401008 55.70069934381049848, -132.60911185057400985 55.70098877865309817, -132.60904428361200758 55.70102115081289895, -132.608993427483 55.70110832411270252, -132.60904032536299724 55.70116623347379914, -132.609142112316988 55.70116712315549989, -132.60932264595700758 55.7011248928398004, -132.6094541170890011 55.70110413608050237, -132.61059652024201228 55.70152483745059868, -132.61082069089499669 55.70183894303860228, -132.61141375469199488 55.70195911947279654, -132.6118202318384931 55.70216152739221371, -132.61273951914608915 55.70295254045104372, -132.61290727611802254 55.7031663837397204, -132.61288715525398629 55.70322603313479704, -132.61258998901899986 55.70327821137890112, -132.61206293407499857 55.70393899062260346, -132.61176530088098957 55.7040075912297965, -132.61115879005200213 55.70402420680439803, -132.61007989975300347 55.70393812531690259, -132.60908978966500626 55.70308612220180322, -132.60873146906499187 55.70289131918590186, -132.60734542166798633 55.70233703659160085, -132.60666155472100058 55.70199151747989674, -132.60610856343799924 55.70164713632610187, -132.60562032148598632 55.70124034779910005, -132.60529568761299402 55.70087879953789667, -132.60508358612798929 55.69994869583239705, -132.60494529571801081 55.69968735653429803, -132.60461376063000216 55.69922443274239754, -132.60452240415298775 55.69916390454599764, -132.60433282773200858 55.69903851074440126, -132.60408013731199617 55.69892515373410191, -132.6039709261559949 55.69887616279500264, -132.60560934153500057 55.69887615450959828, -132.60779565906022981 55.6988763903048465, -132.60783660527064853 55.69893355766200926)))</t>
  </si>
  <si>
    <t>30.949</t>
  </si>
  <si>
    <t>MultiPolygon (((-132.61585614816127077 55.70775823258841797, -132.61592150453466843 55.708105330626978, -132.61483543135000218 55.70826201774629993, -132.61344782965301192 55.70596907456509683, -132.6141247959139946 55.70621591454489874, -132.61477826304800942 55.70625719234750051, -132.61499739015800969 55.70622349990169653, -132.61507594406319299 55.70618880200320433, -132.61509199754937072 55.70619924551982649, -132.61531008407192189 55.70638185551904087, -132.61572607040596949 55.70688232512478066, -132.61585282560906762 55.70743051903475163, -132.61577881674833179 55.70766124901386007, -132.61585614816127077 55.70775823258841797)))</t>
  </si>
  <si>
    <t>5.21</t>
  </si>
  <si>
    <t>MultiPolygon (((-132.612570732164329 55.71002003023841809, -132.61024549220908852 55.70993131238633111, -132.60940357949024815 55.70983347569869437, -132.60863878402574301 55.70961196614381095, -132.60800692929623779 55.70928295250240581, -132.60764989937436553 55.70903886869542987, -132.60741317440266585 55.70881792928543774, -132.6078032996319962 55.70865251741390267, -132.60869571048701232 55.70811268509989844, -132.60939777852900079 55.70797370022980033, -132.60960124069799804 55.70815893132520102, -132.6100975779700093 55.7084507716339985, -132.61063466520900533 55.70867177093649758, -132.61116527044501368 55.70877497119919752, -132.61230499740199207 55.70876847107089702, -132.61371773618398606 55.70852885479109773, -132.61307049726900686 55.70950622611910319, -132.61299101086612495 55.70999835266674438, -132.612570732164329 55.71002003023841809)))</t>
  </si>
  <si>
    <t>12.763</t>
  </si>
  <si>
    <t>MultiPolygon (((-132.61575174348470796 55.70887697855660292, -132.61568673195264978 55.70893986720995628, -132.61509942298499709 55.70854086380600023, -132.61522679861499796 55.70852605543989711, -132.61591544099471207 55.70844588393971719, -132.61575174348470796 55.70887697855660292)))</t>
  </si>
  <si>
    <t>0.345</t>
  </si>
  <si>
    <t>MultiPolygon (((-132.60397093154443837 55.69707980391944346, -132.60420127411782687 55.69710184188132018, -132.60471974119698757 55.69746711730449817, -132.60515298427401376 55.69775586010310064, -132.60589398431798713 55.69778203617939738, -132.60634913252727074 55.69765257849817175, -132.60675180150388996 55.69787206168614091, -132.60694138002310183 55.69799745177753891, -132.60703444961828268 55.69805911153685685, -132.6075624988652919 55.69855086195925509, -132.60779565906022981 55.6988763903048465, -132.60560934153500057 55.69887615450959828, -132.6039709261559949 55.69887616279500264, -132.60381217445799962 55.69880494895149781, -132.60371674016300858 55.69876213880409921, -132.60333670067299749 55.69859165437220128, -132.60270708139000817 55.69821646511510238, -132.60229770495499224 55.6979417837550983, -132.60156207815799689 55.69719051813869726, -132.60136993812287187 55.69707976402407468, -132.60397093154443837 55.69707980391944346)))</t>
  </si>
  <si>
    <t>11.825</t>
  </si>
  <si>
    <t>MultiPolygon (((-132.61315966236682584 55.70348810572149034, -132.6132523444787239 55.70407152500059311, -132.61302424265886657 55.70460226504199142, -132.61361549766158419 55.70524581205199866, -132.61365492769249386 55.70533155174004492, -132.61388844627967387 55.70544303028546551, -132.61445563479921361 55.70579679277757634, -132.61448578465433457 55.70583036436676849, -132.61458634278741897 55.7058702942968722, -132.61507594406319299 55.70618880200320433, -132.61499739015800969 55.70622349990169653, -132.61477826304800942 55.70625719234750051, -132.6141247959139946 55.70621591454489874, -132.61344782965301192 55.70596907456509683, -132.61287956294799528 55.70439789888180115, -132.61288715525398629 55.70322603313479704, -132.61296633288463909 55.7032416646240236, -132.61315966236682584 55.70348810572149034)))</t>
  </si>
  <si>
    <t>2.46</t>
  </si>
  <si>
    <t>MultiPolygon (((-132.60161099521050687 55.70349080002488051, -132.60105557854797098 55.70305735648732082, -132.60008774468172987 55.70199957416244985, -132.59950239590165211 55.70161529858934557, -132.59928730243032646 55.70145711137251254, -132.59875164390675195 55.70101427913589731, -132.59847247070024423 55.70073185336848098, -132.59800449254839805 55.70013841736559357, -132.59861353396098593 55.70040106757730314, -132.59944371307400957 55.70088756577150235, -132.59992524384898616 55.70136004058969803, -132.60051400509999553 55.70181155407379947, -132.60170304474999625 55.70247371541650239, -132.60208801669048739 55.70296192797937351, -132.60189771717458029 55.70365582232451374, -132.60161099521050687 55.70349080002488051)))</t>
  </si>
  <si>
    <t>4.581</t>
  </si>
  <si>
    <t>MultiPolygon (((-132.60623750897912032 55.70625125912030029, -132.60605012482426446 55.70609002056225023, -132.60556280715761091 55.70561716084721837, -132.60544909588202245 55.70553470200002266, -132.60487036261565663 55.70522305399057217, -132.60407648582824436 55.70484678517011901, -132.60381837340025868 55.70470991989888887, -132.60296775948350501 55.70420570489619649, -132.60289280695783987 55.7041771015236975, -132.60240333522750689 55.70394682986589885, -132.60189771717458029 55.70365582232451374, -132.60208801669048739 55.70296192797937351, -132.6023683582779995 55.70331745073450236, -132.60302154611798642 55.70372022310019844, -132.60331052440599819 55.70379122393830329, -132.60398605686600604 55.70408739363559647, -132.60580609721299084 55.70508363005080099, -132.606091304140989 55.70564745874590074, -132.60636952296900404 55.70593465717030313, -132.60705376120600363 55.70644721034120295, -132.60701338929899862 55.70650435856629912, -132.60667738643562075 55.70658875052939152, -132.60623750897912032 55.70625125912030029)))</t>
  </si>
  <si>
    <t>5.203</t>
  </si>
  <si>
    <t>MultiPolygon (((-132.62328875005661644 55.68509300637037995, -132.62329480842899443 55.68509389448649927, -132.62329472192789126 55.68509547426177875, -132.62328875005661644 55.68509300637037995)))</t>
  </si>
  <si>
    <t>MultiPolygon (((-132.62866942393330305 55.67907136393655776, -132.62967061872174668 55.67921659996401473, -132.62992091236105807 55.67930882700058248, -132.62973255603000666 55.67939640672130253, -132.62916487267699495 55.67950466981900348, -132.62863097167962678 55.67907300223812683, -132.62866942393330305 55.67907136393655776)))</t>
  </si>
  <si>
    <t>0.456</t>
  </si>
  <si>
    <t>MultiPolygon (((-132.63053644767526862 55.67953563659144578, -132.63063803294392073 55.67960863131489191, -132.63021555220998948 55.67963601526290063, -132.62965955358498604 55.67977090285020125, -132.62917484890400033 55.6799584283173985, -132.62889358906900839 55.680147691378302, -132.62857900772900166 55.68049548171809704, -132.62838993434098711 55.68086077338600148, -132.62760204651300455 55.68096902866280118, -132.62678256727400594 55.68098938006259857, -132.62600421202000689 55.68092243924230189, -132.62509831867998855 55.68075595203470129, -132.62504169457400849 55.6807455450742026, -132.62479346585200801 55.68069992389960277, -132.62479344369899081 55.68066494419490198, -132.62499611367499597 55.68066792408850318, -132.62505963867801029 55.68066885782830155, -132.62534584210200705 55.68067306577029996, -132.62634729635300346 55.68076623819499815, -132.62714418632199909 55.68078540907239926, -132.62800315134899165 55.6802172540024003, -132.62892255503800243 55.67984537131219724, -132.62933769382598825 55.67964459115670195, -132.62916487267699495 55.67950466981900348, -132.62973255603000666 55.67939640672130253, -132.62992091236105807 55.67930882700058248, -132.63053644767526862 55.67953563659144578)))</t>
  </si>
  <si>
    <t>3.116</t>
  </si>
  <si>
    <t>MultiPolygon (((-132.62577688189327318 55.67899165787155624, -132.62602510094197328 55.67903727707074069, -132.62608173904777686 55.67904768655911596, -132.62674001717616079 55.67916866674158882, -132.62695359249286753 55.67918703487283949, -132.62715238391012917 55.67918209797556273, -132.6276386879581537 55.67911527960345097, -132.62863097167962678 55.67907300223812683, -132.62916487267699495 55.67950466981900348, -132.62933769382598825 55.67964459115670195, -132.62892255503800243 55.67984537131219724, -132.62800315134899165 55.6802172540024003, -132.62714418632199909 55.68078540907239926, -132.62634729635300346 55.68076623819499815, -132.62534584210200705 55.68067306577029996, -132.62505963867801029 55.68066885782830155, -132.62499611367499597 55.68066792408850318, -132.62479344369899081 55.68066494419490198, -132.62479252340401104 55.67918680126820163, -132.62500728470200784 55.67909270570589797, -132.62507476943900997 55.67906313815729646, -132.62532945223659908 55.67895154764483578, -132.62577688189327318 55.67899165787155624)))</t>
  </si>
  <si>
    <t>10.4</t>
  </si>
  <si>
    <t>MultiPolygon (((-132.62479414675374301 55.67890355971206873, -132.62532945223659908 55.67895154764483578, -132.62507476943900997 55.67906313815729646, -132.62500728470200784 55.67909270570589797, -132.62479252340401104 55.67918680126820163, -132.62479234934284023 55.67890372039662594, -132.62479414675374301 55.67890355971206873)))</t>
  </si>
  <si>
    <t>MultiPolygon (((-132.62161412904961821 55.68070051448277979, -132.62176954528129613 55.68014518713962246, -132.62222116330150357 55.67964420277792925, -132.62292473647025304 55.67924663337735325, -132.62381134492409274 55.67899142001933654, -132.62479234934284023 55.67890372039662594, -132.62479252340401104 55.67918680126820163, -132.62468796601899612 55.67923261052339967, -132.62459611210701382 55.67929696055139743, -132.62447561728799883 55.67938137543379895, -132.62445137214700708 55.67939154314179717, -132.62443694924598958 55.67939759003169797, -132.62437092598099753 55.67942527515469919, -132.62355428750700526 55.67976771527879976, -132.62263755027998968 55.68034301890310189, -132.62161419155060571 55.68081597353882728, -132.62161412904961821 55.68070051448277979)))</t>
  </si>
  <si>
    <t>3.82</t>
  </si>
  <si>
    <t>MultiPolygon (((-132.62161419155060571 55.68081597353882728, -132.62263755027998968 55.68034301890310189, -132.62355428750700526 55.67976771527879976, -132.62437092598099753 55.67942527515469919, -132.62443694924598958 55.67939759003169797, -132.62445137214700708 55.67939154314179717, -132.62447561728799883 55.67938137543379895, -132.62459611210701382 55.67929696055139743, -132.62468796601899612 55.67923261052339967, -132.62479252340401104 55.67918680126820163, -132.62479344369899081 55.68066494419490198, -132.62460580591400117 55.68066218387200195, -132.62458659383099757 55.68066189930009813, -132.62453059127699362 55.68066107577610069, -132.62370020299900375 55.68064877318799688, -132.62276152013100727 55.68064323177870278, -132.62161421849887688 55.68086575550442063, -132.62161419155060571 55.68081597353882728)))</t>
  </si>
  <si>
    <t>3.751</t>
  </si>
  <si>
    <t>MultiPolygon (((-132.63117538902187675 55.67999475185015967, -132.63141526966276729 55.6803781797256292, -132.62997519428398618 55.68065254165760081, -132.62892137461699349 55.68073936414580061, -132.62919683009099003 55.68040493372149768, -132.6296117314429921 55.68011003021570104, -132.63021186049201106 55.67995633910779674, -132.63103828059774969 55.67989623174349845, -132.63117538902187675 55.67999475185015967)),((-132.63133109088843753 55.68386211918247142, -132.63084160138524226 55.68412247132548032, -132.63086481173999687 55.6839951957037016, -132.63121927278200474 55.68378738292779673, -132.63145051567016708 55.68373828869093245, -132.63133109088843753 55.68386211918247142)))</t>
  </si>
  <si>
    <t>71_47</t>
  </si>
  <si>
    <t>8.032</t>
  </si>
  <si>
    <t>11.936</t>
  </si>
  <si>
    <t>MultiPolygon (((-132.62841820348356237 55.6847280733061254, -132.62795293089075699 55.68495178254693201, -132.62758558402771314 55.6850964871376064, -132.62663013197521877 55.68535185498565454, -132.62630405520394561 55.68540381166050679, -132.62511296299845753 55.68546167505780886, -132.62494844475870082 55.68545203583637004, -132.62370915465564281 55.6852282318335412, -132.62346498056848532 55.68515008096149188, -132.62342550088669668 55.68513744535593446, -132.62329593359368118 55.68509597498583474, -132.62329472192789126 55.68509547426177875, -132.62329480842899443 55.68509389448649927, -132.62365327032699724 55.68491901217259965, -132.62372456332599313 55.68479094122169926, -132.62353840710301256 55.68450456323859754, -132.62325066562399911 55.68439254998499877, -132.62208024802501427 55.68443146424801427, -132.62173475689630209 55.68398449011893803, -132.62161564128771829 55.6834979584388492, -132.62161558867435929 55.68340075000296707, -132.62181425694600989 55.68338618854200206, -132.62222936364798898 55.68344728072599992, -132.62295085855998877 55.6836479234145969, -132.62335709013601104 55.68367882136440272, -132.62370797729400351 55.68360518120090319, -132.62427101651201156 55.68339098231589901, -132.62439014915500479 55.68328522872700148, -132.62462532718700459 55.68340838470130194, -132.62466492361900805 55.6834291258029026, -132.62479520501798902 55.68349736795570237, -132.62479572643400161 55.68433739704160246, -132.6247957270510085 55.68433749227320106, -132.62479578654600232 55.68442343183860288, -132.62745035713101061 55.68442338581220241, -132.627295661190999 55.68454092229359986, -132.62721890050300999 55.6845992436219035, -132.62714894236100349 55.68467804834259738, -132.62718073175500422 55.68475772512930178, -132.62726678058899665 55.68480228105759977, -132.62761510994801029 55.6848244332119009, -132.62843853837179608 55.68471621271254435, -132.62841820348356237 55.6847280733061254)),((-132.62969338864346014 55.6844909369127663, -132.62966016353718146 55.68449323720999189, -132.629850764238995 55.68442330435399867, -132.62990653674799546 55.68442330142310226, -132.62994862283935049 55.6844232991544672, -132.62969338864346014 55.6844909369127663)))</t>
  </si>
  <si>
    <t>11.132</t>
  </si>
  <si>
    <t>15.588</t>
  </si>
  <si>
    <t>MultiPolygon (((-132.62726808914229082 55.68094631570666309, -132.62698495915577723 55.68078157852539789, -132.62714418632199909 55.68078540907239926, -132.62800315134899165 55.6802172540024003, -132.62892255503800243 55.67984537131219724, -132.62933769382598825 55.67964459115670195, -132.62916487267699495 55.67950466981900348, -132.62973255603000666 55.67939640672130253, -132.63086594737600876 55.67886941568789894, -132.63149142875300868 55.67867214093089956, -132.63203735319700627 55.67855084220470019, -132.6331773694749927 55.67850032761450052, -132.63361203446399372 55.67855332473160246, -132.63473715542599507 55.67851636243450031, -132.63536166846398601 55.67835464664400291, -132.63578445765799074 55.67812550136380167, -132.6360108746200126 55.67780980675809843, -132.63600548485263175 55.67772416036967087, -132.63618285122470297 55.67791475174869475, -132.63635528381132644 55.67845011618199891, -132.63632050239195337 55.67860770607087773, -132.63567127554898661 55.67873788404509838, -132.63286579777900442 55.67946423420629998, -132.63021555220998948 55.67963601526290063, -132.62965955358498604 55.67977090285020125, -132.62917484890400033 55.6799584283173985, -132.62889358906900839 55.680147691378302, -132.62857900772900166 55.68049548171809704, -132.62838993434098711 55.68086077338600148, -132.62760204651300455 55.68096902866280118, -132.62736562796584394 55.68097490001151328, -132.62726808914229082 55.68094631570666309)))</t>
  </si>
  <si>
    <t>10.008</t>
  </si>
  <si>
    <t>MultiPolygon (((-132.62678783330508736 55.68066688224262606, -132.62668427925891024 55.6806539255456201, -132.62615606997798068 55.68046866249366644, -132.62588872471110335 55.68046477796277571, -132.62488628096653542 55.68035769172988836, -132.62479323413020893 55.68032834276585419, -132.62479252340401104 55.67918680126820163, -132.62500728470200784 55.67909270570589797, -132.62507476943900997 55.67906313815729646, -132.6259627431390129 55.67867406814090003, -132.62597045983798694 55.67866900741790204, -132.62657709084899693 55.6786778209388018, -132.62720768907999513 55.67865243595259983, -132.62788336785999377 55.67899022545130094, -132.62855153807001329 55.67900877888160238, -132.62916487267699495 55.67950466981900348, -132.62933769382598825 55.67964459115670195, -132.62892255503800243 55.67984537131219724, -132.62800315134899165 55.6802172540024003, -132.62714418632199909 55.68078540907239926, -132.62698495915577723 55.68078157852539789, -132.62678783330508736 55.68066688224262606)))</t>
  </si>
  <si>
    <t>11.172</t>
  </si>
  <si>
    <t>MultiPolygon (((-132.62330807700669766 55.67965078744347807, -132.62289482883190317 55.67912376575409894, -132.62281678875271496 55.67865990069051918, -132.6233891381569947 55.67862242694229735, -132.62384405314901414 55.67863166181739842, -132.6243675388579959 55.67864238726839687, -132.62439248487601162 55.67864290263869975, -132.62459149410199188 55.6786469990541022, -132.62479219403098796 55.67865113213130002, -132.62479252340401104 55.67918680126820163, -132.62468796601899612 55.67923261052339967, -132.62459611210701382 55.67929696055139743, -132.62447561728799883 55.67938137543379895, -132.62445137214700708 55.67939154314179717, -132.62443694924598958 55.67939759003169797, -132.62437092598099753 55.67942527515469919, -132.62355428750700526 55.67976771527879976, -132.62352572080254731 55.67978564247551532, -132.62330807700669766 55.67965078744347807)))</t>
  </si>
  <si>
    <t>2.875</t>
  </si>
  <si>
    <t>MultiPolygon (((-132.62399548796906856 55.68007671654926583, -132.62352572080254731 55.67978564247551532, -132.62355428750700526 55.67976771527879976, -132.62437092598099753 55.67942527515469919, -132.62443694924598958 55.67939759003169797, -132.62445137214700708 55.67939154314179717, -132.62447561728799883 55.67938137543379895, -132.62459611210701382 55.67929696055139743, -132.62468796601899612 55.67923261052339967, -132.62479252340401104 55.67918680126820163, -132.62479323413020893 55.68032834276585419, -132.62399548796906856 55.68007671654926583)))</t>
  </si>
  <si>
    <t>1.311</t>
  </si>
  <si>
    <t>MultiPolygon (((-132.63519238142549739 55.67988979820763973, -132.63436359846949131 55.68016696497771534, -132.63342595166491833 55.68029119243301039, -132.63335034740825336 55.68029454264636513, -132.63288493590400208 55.68020095464520125, -132.63224481294901125 55.68022013584680252, -132.62997519428398618 55.68065254165760081, -132.62892137461699349 55.68073936414580061, -132.62919683009099003 55.68040493372149768, -132.6296117314429921 55.68011003021570104, -132.63021186049201106 55.67995633910779674, -132.63243544032201271 55.67979461322290291, -132.63477800897899783 55.6793490924276, -132.63538493056000789 55.67930223826029845, -132.63554862681900204 55.67934196522789847, -132.63558872894898855 55.67947372904019687, -132.63525211378498625 55.67974193892199963, -132.63519539616498832 55.67987015363220138, -132.63520155375587706 55.67988403336882897, -132.63519238142549739 55.67988979820763973)))</t>
  </si>
  <si>
    <t>6.281</t>
  </si>
  <si>
    <t>MultiPolygon (((-132.62817180377180648 55.68121115439884505, -132.62736562796584394 55.68097490001151328, -132.62760204651300455 55.68096902866280118, -132.62838993434098711 55.68086077338600148, -132.62829321746389155 55.68122200512929965, -132.62817180377180648 55.68121115439884505)))</t>
  </si>
  <si>
    <t>0.31</t>
  </si>
  <si>
    <t>13.301</t>
  </si>
  <si>
    <t>MultiPolygon (((-132.61278022619049466 55.70416148060534312, -132.61199985871465401 55.7041436524790825, -132.61126461225020989 55.70402130776856353, -132.61176530088098957 55.7040075912297965, -132.61206293407499857 55.70393899062260346, -132.61258998901899986 55.70327821137890112, -132.61288715525398629 55.70322603313479704, -132.6128811252312687 55.70415676183399256, -132.61278022619049466 55.70416148060534312)))</t>
  </si>
  <si>
    <t>1.077</t>
  </si>
  <si>
    <t>MultiPolygon (((-132.60895789496967723 55.70329509653451083, -132.60831575137632399 55.70294619073438724, -132.6079333145405883 55.70257213590154777, -132.60873146906499187 55.70289131918590186, -132.60908978966500626 55.70308612220180322, -132.60953079056568527 55.70346560943832515, -132.60895789496967723 55.70329509653451083)))</t>
  </si>
  <si>
    <t>0.518</t>
  </si>
  <si>
    <t>MultiPolygon (((-132.61030052635970833 55.69715768317686866, -132.61122430124723337 55.69708032347666915, -132.61391725106855688 55.69708048570758763, -132.61403836506300991 55.69709159394382425, -132.61392775053300852 55.69871836539000043, -132.61392613596100887 55.69874210858250052, -132.61391697353099062 55.6988768445761977, -132.61122390020901207 55.69887668233789668, -132.61123805322000635 55.69879500406670303, -132.611271081197998 55.6987439714160999, -132.61130089401200394 55.69869790569529755, -132.61143540456100709 55.69849006224050214, -132.61139215674299408 55.69812003123840327, -132.61066432364299317 55.69743187775419813, -132.61016928304968587 55.697192747750222, -132.61030052635970833 55.69715768317686866)))</t>
  </si>
  <si>
    <t>9.06</t>
  </si>
  <si>
    <t>MultiPolygon (((-132.61125070474187737 55.70401899356487263, -132.6107064512368936 55.70388555030014288, -132.60986943061533339 55.70358514464094668, -132.6097663317492561 55.70353380502350404, -132.60974623177031617 55.70352973195149815, -132.60953079056568527 55.70346560943832515, -132.60908978966500626 55.70308612220180322, -132.60873146906499187 55.70289131918590186, -132.6079333145405883 55.70257213590154777, -132.60787019164152412 55.70251039648931624, -132.60764604080870299 55.70219628555094715, -132.60741936381714368 55.70161347009379682, -132.60754325951612032 55.7010208790344592, -132.60798004683954332 55.70051186194373116, -132.60806654424101225 55.70060735016419784, -132.60825311303401008 55.70069934381049848, -132.60911185057400985 55.70098877865309817, -132.60904428361200758 55.70102115081289895, -132.608993427483 55.70110832411270252, -132.60904032536299724 55.70116623347379914, -132.609142112316988 55.70116712315549989, -132.60932264595700758 55.7011248928398004, -132.6094541170890011 55.70110413608050237, -132.61059652024201228 55.70152483745059868, -132.61082069089499669 55.70183894303860228, -132.61141375469199488 55.70195911947279654, -132.61197343225899203 55.70223781453069734, -132.61251766718299905 55.70237125221729713, -132.61281378447600332 55.70235740362409871, -132.61321408429898838 55.70225683421080021, -132.61288715525398629 55.70322603313479704, -132.61258998901899986 55.70327821137890112, -132.61206293407499857 55.70393899062260346, -132.61176530088098957 55.7040075912297965, -132.61126461225020989 55.70402130776856353, -132.61125070474187737 55.70401899356487263)))</t>
  </si>
  <si>
    <t>18.058</t>
  </si>
  <si>
    <t>MultiPolygon (((-132.61414423117381034 55.6971013036868996, -132.61498038998701077 55.69808829542800055, -132.61527474070601329 55.698616003652198, -132.61530673410601366 55.6986733591975991, -132.6153233527280122 55.69870315273080053, -132.61535947816199155 55.69876791691920204, -132.61543656501299893 55.69885469995570304, -132.61545629442599648 55.69887691128879936, -132.61391697353099062 55.6988768445761977, -132.61392613596100887 55.69874210858250052, -132.61392775053300852 55.69871836539000043, -132.61403836506300991 55.69709159394382425, -132.61414423117381034 55.6971013036868996)))</t>
  </si>
  <si>
    <t>2.67</t>
  </si>
  <si>
    <t>MultiPolygon (((-132.60805822448733693 55.6987016846304499, -132.60828468706492345 55.69818999824425987, -132.6087645160968691 55.69773751036925091, -132.60898040354874183 55.69762695426321386, -132.60945170289699035 55.69781284137550159, -132.60974697511699105 55.69800709462649735, -132.60983988312199244 55.69815576276530322, -132.60983786486301028 55.69840765713279751, -132.60954728881000619 55.69857488641549992, -132.60869061663899515 55.69852358877840004, -132.6082520185260023 55.69860737090149883, -132.60805657433581928 55.69871120312742363, -132.60805822448733693 55.6987016846304499)))</t>
  </si>
  <si>
    <t>1.946</t>
  </si>
  <si>
    <t>MultiPolygon (((-132.61695283652460375 55.70061737589784912, -132.61650918940998167 55.70204602086690926, -132.61620069562201252 55.7022554183133991, -132.61570167380699559 55.70242085589200087, -132.61513203840800657 55.70250899459539795, -132.61485156915799166 55.70248191668999738, -132.61453021221498716 55.70235317268259934, -132.61425971469000729 55.70213724350610107, -132.61405769116899478 55.70207798548550215, -132.61380110047099379 55.70206479699420044, -132.61321408429898838 55.70225683421080021, -132.61381971614798658 55.70030706360650186, -132.61389535149299945 55.69919483277190153, -132.61391336882098813 55.69892983286840149, -132.61391697353099062 55.6988768445761977, -132.61545629442599648 55.69887691128879936, -132.61550390166200941 55.69893050673599788, -132.61551266548400463 55.69894038737670172, -132.61550493124300942 55.69917015736920263, -132.61552078962398582 55.69919972508429851, -132.61547232656900519 55.69919947147530337, -132.61541919238700871 55.69924761797030044, -132.61542445148398883 55.69941194702669662, -132.61592228297999441 55.69964627980809979, -132.61685583989398651 55.69990355901460077, -132.61675181381599486 55.70034349145959851, -132.61685973269899819 55.70047586082520041, -132.61697380467208518 55.70050604952846385, -132.61695283652460375 55.70061737589784912)),((-132.6153703501712755 55.70357755308963021, -132.61450721750773596 55.70389807894111556, -132.61410690422982839 55.70399865254199057, -132.6130763569268538 55.70414763138315806, -132.6128811252312687 55.70415676183399256, -132.61288715525398629 55.70322603313479704, -132.61458472388400764 55.70356117230900139, -132.61568329308423131 55.70335120974380771, -132.6153703501712755 55.70357755308963021)))</t>
  </si>
  <si>
    <t>18.685</t>
  </si>
  <si>
    <t>MultiPolygon (((-132.62146555486322086 55.70660558478608948, -132.61864114735399767 55.70739417744059807, -132.61820829915200193 55.70708375323030026, -132.61798969391699643 55.70673958650760227, -132.61797577279099869 55.70653684811939854, -132.61807412318697175 55.70634956463252507, -132.61830760201397084 55.70634956463252507, -132.62132496955811689 55.70634956463252507, -132.62129866096523756 55.70643976578717371, -132.62146555486322086 55.70660558478608948)),((-132.61842454868568097 55.70415207646453837, -132.61796224673099687 55.70380953716330197, -132.61852312858499658 55.70422511853040248, -132.61842454868568097 55.70415207646453837)))</t>
  </si>
  <si>
    <t>3.997</t>
  </si>
  <si>
    <t>MultiPolygon (((-132.61039851989090721 55.7054568880339076, -132.61081912509374092 55.70495727688680887, -132.61148899950464397 55.70455361763625035, -132.61234461613480562 55.70428418707260931, -132.61288069628821518 55.70422296881775992, -132.61287956294799528 55.70439789888180115, -132.61344782965301192 55.70596907456509683, -132.61317330153198668 55.70590096252860235, -132.61277667441399331 55.70586465813939725, -132.61255786797400447 55.70588739477140194, -132.61238663783800007 55.70594340546559664, -132.61198369379098949 55.70631775693460241, -132.611437125447992 55.70662514161590195, -132.61097091335000187 55.70647322260339962, -132.61083837781600892 55.70635432682320243, -132.61053625544099077 55.70569726636559693, -132.61036779654412499 55.70558502239428122, -132.61039851989090721 55.7054568880339076)))</t>
  </si>
  <si>
    <t>7.6</t>
  </si>
  <si>
    <t>MultiPolygon (((-132.61043727876872822 55.7065498499264109, -132.61026707886964005 55.70600507411855062, -132.61036779654412499 55.70558502239428122, -132.61053625544099077 55.70569726636559693, -132.61083837781600892 55.70635432682320243, -132.61097091335000187 55.70647322260339962, -132.611437125447992 55.70662514161590195, -132.61183441087899837 55.70681480553970033, -132.61198769263899067 55.70706257713609943, -132.61245421067499706 55.70720354827280119, -132.61267229048999639 55.70738616292540257, -132.61237295609899434 55.70787368546159968, -132.61278519726099034 55.70822776034550117, -132.61142106402579088 55.70817571282167791, -132.61043727876872822 55.7065498499264109)))</t>
  </si>
  <si>
    <t>4.418</t>
  </si>
  <si>
    <t>15.193</t>
  </si>
  <si>
    <t>MultiPolygon (((-132.61292296974679061 55.70969762574073769, -132.61226007535046278 55.70931682096738058, -132.61182472474976635 55.70884282689834066, -132.6117815395755315 55.70877145647280315, -132.61230499740199207 55.70876847107089702, -132.61371773618398606 55.70852885479109773, -132.61307049726900686 55.70950622611910319, -132.6130341030842601 55.7097315545255185, -132.61292296974679061 55.70969762574073769)))</t>
  </si>
  <si>
    <t>1.889</t>
  </si>
  <si>
    <t>MultiPolygon (((-132.62161127721537923 55.70675036859691431, -132.62169850384680103 55.70697443814268013, -132.62118517709100729 55.70727653402639845, -132.62080343166800844 55.70740739456329749, -132.61937314873100036 55.70758122702630288, -132.61884464398801242 55.70757938859129865, -132.61700559904900842 55.70798513532390217, -132.61594536053701177 55.70810188893599957, -132.61689616475999287 55.70785223854849733, -132.61864114735399767 55.70739417744059807, -132.62146555486322086 55.70660558478608948, -132.62161127721537923 55.70675036859691431)))</t>
  </si>
  <si>
    <t>3.106</t>
  </si>
  <si>
    <t>MultiPolygon (((-132.62173574122019204 55.70781122025555021, -132.62137857253054563 55.70830960927081321, -132.62077617344183977 55.70872599622664723, -132.61998250355281925 55.70902307881955551, -132.61823763530509268 55.70948111390970325, -132.61728697132133448 55.70973072965301753, -132.61695058506100509 55.7097984982204224, -132.61509942298499709 55.70854086380600023, -132.61522679861499796 55.70852605543989711, -132.61776998523799875 55.70822997856050307, -132.61932534818600971 55.70791486630569977, -132.61987181421000059 55.70796888426720272, -132.62018199579100042 55.70815501852460017, -132.62047741232100861 55.70816852697829802, -132.62075991467298763 55.70812167671520143, -132.6212455450840082 55.70791503155739832, -132.62176567321125731 55.70761065093554265, -132.62173574122019204 55.70781122025555021)))</t>
  </si>
  <si>
    <t>11.039</t>
  </si>
  <si>
    <t>MultiPolygon (((-132.61330484072797731 55.704174533183199, -132.61416600147074973 55.70422805442134262, -132.61471680706179654 55.70399435237161612, -132.61516111789956085 55.7038804731644035, -132.61575194435869207 55.70376699716205593, -132.61623853276529417 55.70370277328172648, -132.61737235753599862 55.70367058210094058, -132.61771649025851616 55.70369581809988802, -132.61796224673099687 55.70380953716330197, -132.61842454868568097 55.70415207646453837, -132.61830760201397084 55.70634956463252507, -132.61807412318697175 55.70634956463252507, -132.61819048200499083 55.70612798865460036, -132.61820662835700091 55.70588991247500132, -132.61799073310498898 55.70562517337990016, -132.61764011971700938 55.70550165976570156, -132.61696263589300315 55.70545197838389839, -132.61647602693901149 55.70551620511459845, -132.61603170136601193 55.70563008904809976, -132.61540470479098985 55.70604358571719672, -132.61499739015800969 55.70622349990169653, -132.61477826304800942 55.70625719234750051, -132.6141247959139946 55.70621591454489874, -132.61344782965301192 55.70596907456509683, -132.61287956294799528 55.70439789888180115, -132.61288069628821518 55.70422296881775992, -132.61330484072797731 55.704174533183199)))</t>
  </si>
  <si>
    <t>17.789</t>
  </si>
  <si>
    <t>MultiPolygon (((-132.62037767127134202 55.70443760621195395, -132.62088039711181864 55.70487379876502843, -132.6210963077563747 55.70513853281304506, -132.62138568563975127 55.70595861091804579, -132.62136955858724718 55.70619668751256626, -132.62132496955811689 55.70634956463252507, -132.61830760201397084 55.70634956463252507, -132.61842454868568097 55.70415207646453837, -132.61852312858499658 55.70422511853040248, -132.61910521882998637 55.70457516695469735, -132.61935483928098733 55.70466767932730079, -132.61969812740400698 55.70470351045729984, -132.61990752618100942 55.70466972543739814, -132.62028339806801114 55.70439642351330178, -132.62028505608822115 55.70439327601428658, -132.62037767127134202 55.70443760621195395)))</t>
  </si>
  <si>
    <t>8.745</t>
  </si>
  <si>
    <t>MultiPolygon (((-132.5962587964500301 55.68177201673584875, -132.59581446991776943 55.68227096028916634, -132.59512036654214739 55.68266867589326097, -132.59424358939503463 55.68292671040497055, -132.59326890912450381 55.68302011514895611, -132.59323766288380853 55.68301755193338209, -132.59323102564300711 55.68122387912259796, -132.59626364548711308 55.68175436292552405, -132.5962587964500301 55.68177201673584875)))</t>
  </si>
  <si>
    <t>6.167</t>
  </si>
  <si>
    <t>MultiPolygon (((-132.58748756253493184 55.67961938147307421, -132.58744127397915236 55.67959329711968763, -132.58719088293292998 55.67932984153228659, -132.58719626103899714 55.67932293007589806, -132.5873675475500022 55.67920181038439864, -132.58736849799799984 55.67920113787570102, -132.58739702844599151 55.67902202836680203, -132.5872364923309874 55.67876055029000071, -132.58711752233298853 55.67863537801910212, -132.5870986619860048 55.67861526992510335, -132.58726618507398598 55.67849439629519992, -132.58748296497799402 55.6783718351294965, -132.58765128591400639 55.67826418762010121, -132.58781173742301007 55.67810386309230353, -132.5879902711120053 55.67792669569829656, -132.58819315930401217 55.6777760515904987, -132.58822428445898822 55.6776897217745983, -132.58823035957800585 55.67767806731919933, -132.58826018176299044 55.67764052451820334, -132.58829169865100539 55.67761440339170065, -132.58832617183699654 55.67760846887929915, -132.58838513088400646 55.67760846656329932, -132.58846465060199193 55.67760102610120043, -132.58855887685200514 55.67751984416789668, -132.58878387639700236 55.67744029866160105, -132.58883717825699478 55.67740985307820267, -132.58907549468599996 55.67737282757820338, -132.58929121175299315 55.67749619093220304, -132.58879150183599904 55.67783873725129951, -132.58888245170498976 55.67789556600710199, -132.58892641039400928 55.6779781278584025, -132.58909262819901187 55.67794226290970272, -132.58920010830999558 55.67787972982250011, -132.58935816486700787 55.67789980902509939, -132.58946336430699375 55.677919424919601, -132.58962940098498962 55.67801399025979947, -132.58965527829300868 55.67806475067239802, -132.58966485407100322 55.67807453270629736, -132.58966728279401082 55.67807701400909792, -132.58974957144599216 55.67813966300040107, -132.58982204170300179 55.67818233574689657, -132.58992903584999112 55.67824951880749751, -132.58997656273999155 55.67835657724580045, -132.58999168478601405 55.67852080870360254, -132.59005114953399129 55.67854567245949937, -132.59032875057098977 55.67868100678759902, -132.59046747453601256 55.67872058727959939, -132.59053558254399263 55.67873012222530349, -132.59057240025398983 55.67874265680499946, -132.59063585104800609 55.6787506608808016, -132.59073150709900801 55.67877509789399681, -132.59075083888600943 55.67878717636359909, -132.59087714419899839 55.67881166590910169, -132.59092021343300871 55.67883422593720155, -132.59103783264498588 55.67889668964480165, -132.59109457026400491 55.67890804416290251, -132.59114245457701031 55.67890207414600212, -132.59127692054499903 55.67893610624639678, -132.59130430228000819 55.67899073182469749, -132.5913882465380027 55.67901252569159709, -132.59150404631898823 55.67902448621399714, -132.59155661100800216 55.67902345812760245, -132.5916093423109885 55.67903836408579821, -132.59171198660899904 55.67908241976660122, -132.59179868404399372 55.67911072307809661, -132.59183193077299734 55.67914814640759857, -132.5918961641349938 55.67920670083900347, -132.59198543717999996 55.67920528630180144, -132.59212427810700774 55.67927217815270069, -132.59214412825198792 55.6792777469074025, -132.59218122474601387 55.67928726134589823, -132.59225200816300116 55.67935451502079758, -132.5922894162249861 55.67944232151300099, -132.59229088871001068 55.67945950779049724, -132.59227438170299251 55.67948599016229849, -132.59225830276901092 55.67949612509629986, -132.59222182684601421 55.67951483756719711, -132.59219887373600955 55.67952752226680246, -132.59217382651999628 55.67953900795490085, -132.59216576294099355 55.67955829549679692, -132.59214752607999799 55.67956666487089734, -132.59212891487300112 55.67957259544569837, -132.59208424206400423 55.67957270459260144, -132.59204330351400358 55.67956687444309694, -132.59198842408099495 55.67954042446429952, -132.59190706355300904 55.67950963877670034, -132.59182823310499089 55.67947477349559904, -132.59171873694000965 55.67941231698630133, -132.59159432902001186 55.67936475165559784, -132.59146768371599023 55.67931033695519716, -132.5912225857780129 55.67925485941449892, -132.5909906505820004 55.67915963652300348, -132.59102836703200978 55.6792756154597015, -132.59102082083600749 55.67938347422850143, -132.59100981304200673 55.67945275953100293, -132.59094878654698846 55.67952159858000272, -132.59092910815900268 55.67957538646300009, -132.59089137659000812 55.67962387825870252, -132.59084666044398659 55.67968174906960144, -132.59079940759099259 55.67992799185289954, -132.59071627699700002 55.68009311609719703, -132.59065942119099191 55.68022175158110088, -132.59056336398398912 55.680360454097098, -132.59058427073600228 55.68045481119720108, -132.59045118022200427 55.680491839088603, -132.590190482547996 55.68055061421500085, -132.59018100759399772 55.68054827522549743, -132.58909306744399714 55.68026142110699794, -132.5890883605939905 55.68017943982879814, -132.58901794900501159 55.68006902269090119, -132.58876625069899546 55.67999082830819901, -132.58851149268699032 55.6799008689915027, -132.58806183487200769 55.6798391585548984, -132.58795400675001019 55.67969872500039941, -132.58780615376198853 55.67969984023140029, -132.58755818327099973 55.67968055479399681, -132.58744031368075866 55.67965186601514915, -132.58748756253493184 55.67961938147307421)),((-132.5870883300599985 55.67637933875199963, -132.58724475191900183 55.67638001037499862, -132.58738455687500846 55.67633275945979676, -132.58741997307200222 55.67632079025980119, -132.58751429630399343 55.67625846320869698, -132.58751629177800169 55.67625896787949813, -132.58763549969899032 55.67628910239260165, -132.5876953852410054 55.67634770852289705, -132.58783702949199323 55.67640973784499892, -132.58800745889899986 55.67649394323790091, -132.58814997074600228 55.67657526523240108, -132.58817459066099786 55.67664549958430342, -132.58820762194199006 55.67668303883870351, -132.58825332683500164 55.67672317116470282, -132.58825920134000853 55.67672756611879947, -132.58831822606200035 55.67679059503689842, -132.58835006859999339 55.67682744181779952, -132.5883506232219986 55.67682756443500125, -132.58844980788299495 55.67686026554270029, -132.58852322828698789 55.67691955752849964, -132.58850184430500008 55.67696412249519966, -132.58834789824101108 55.67699944258809808, -132.58829820885898698 55.67706202964789952, -132.58820278105400803 55.67713042855609729, -132.58816964260799409 55.67715187628819962, -132.58811094684199361 55.67721620958489837, -132.58803352585701418 55.67729805448760061, -132.58799591167598919 55.67733714231530229, -132.58789496163001331 55.67738520038100347, -132.58778492702199969 55.6774672096548997, -132.58769399666499567 55.67751015600949671, -132.5876933525329946 55.6775683171084026, -132.58759878805199151 55.67763035559200091, -132.5875671020739901 55.67760746351049761, -132.58747281357699421 55.67756435900520273, -132.58745754853600829 55.67751251834310011, -132.58740498226399041 55.67745861373609984, -132.58734996893400648 55.67740495145199731, -132.58731511098500278 55.67734539550239958, -132.58728493147799554 55.6772847213755, -132.58725892346001274 55.67723598418550068, -132.58725097091499379 55.67718070940779995, -132.58722021208899378 55.67711567300599995, -132.58718781863601066 55.67706177263109879, -132.58713166423999041 55.67701280215759851, -132.58704647998200699 55.67698354137490213, -132.58695065952500158 55.67695685491629831, -132.5868372472259864 55.67694848318679846, -132.5867418971390066 55.67692722960769913, -132.58667606011499629 55.67690293272340085, -132.58662073588899943 55.67687650324570114, -132.58658874035501185 55.67686121914260156, -132.58667175026400287 55.67679191674189809, -132.58668436543999292 55.67677618897929648, -132.58672104437999906 55.6767078943518996, -132.58674208282999984 55.67666871952170027, -132.5868369303410077 55.67659227614319661, -132.58692038872899843 55.67645906115139809, -132.58696023485501314 55.67641628144500032, -132.58699148542800117 55.67639742879899956, -132.58704447834799112 55.67639529071860238, -132.58708812344801231 55.67637882304460106, -132.5870883300599985 55.67637933875199963)))</t>
  </si>
  <si>
    <t>15.511</t>
  </si>
  <si>
    <t>MultiPolygon (((-132.59330739741915295 55.67537988473378618, -132.59340949989257297 55.67548172770304404, -132.59350720410452595 55.6755870418868497, -132.59346469378300526 55.67557102119199897, -132.59337741536100452 55.67555176221829782, -132.59328557998401266 55.67551055879820154, -132.59320321209199278 55.67541193624099805, -132.59319853464600669 55.67534070890909703, -132.59318891977000021 55.67527216263179923, -132.59318773283510495 55.6752691018487269, -132.59330739741915295 55.67537988473378618)),((-132.59420707869793432 55.67649556593129034, -132.59433282513717245 55.6766792848588139, -132.5943538778055597 55.67671383366700155, -132.59432066239000392 55.67669188059159779, -132.59423858235601301 55.67660420887310124, -132.5942045170559993 55.67656574133270198, -132.59413699737200432 55.67645613343010069, -132.5941175427890073 55.67639315368270303, -132.59410964838176028 55.67636883333424436, -132.59420707869793432 55.67649556593129034)))</t>
  </si>
  <si>
    <t>0.073</t>
  </si>
  <si>
    <t>MultiPolygon (((-132.59157756473942413 55.67408598999864466, -132.591694961427919 55.6741440223154811, -132.59194124841678786 55.67427974264266766, -132.59211542228359804 55.67438670880153495, -132.59220587535227764 55.67444471597855937, -132.59241873049560922 55.67458728989182504, -132.5927628634487121 55.67486817090554752, -132.59287421792276973 55.67498057630453445, -132.59285855658990272 55.67498553073360767, -132.59309933116557545 55.67518307179478398, -132.59311127627938731 55.67519832002222557, -132.59318773283510495 55.6752691018487269, -132.59318891977000021 55.67527216263179923, -132.59319853464600669 55.67534070890909703, -132.59320321209199278 55.67541193624099805, -132.59328557998401266 55.67551055879820154, -132.59337741536100452 55.67555176221829782, -132.59346469378300526 55.67557102119199897, -132.59350720410452595 55.6755870418868497, -132.5936562029153265 55.67574764589595304, -132.59389037961670965 55.67607466044142228, -132.59391079125620649 55.67611385987588335, -132.59391221306921693 55.67611659841826111, -132.59393198950149895 55.67615480191938104, -132.59397646876894328 55.67621250286286028, -132.59410379493067467 55.67636121945093919, -132.59410964838176028 55.67636883333424436, -132.5941175427890073 55.67639315368270303, -132.59413699737200432 55.67645613343010069, -132.5942045170559993 55.67656574133270198, -132.59423858235601301 55.67660420887310124, -132.59432066239000392 55.67669188059159779, -132.5943538778055597 55.67671383366700155, -132.59441028620929615 55.67680640355342803, -132.59446632483488315 55.67691091813596671, -132.59455985114584564 55.67703348495582105, -132.59488208012393784 55.67710615794452167, -132.59506607371406517 55.6771972415967511, -132.59321612941900526 55.67719721558899693, -132.59321628378199875 55.67723891029380212, -132.59322145865999687 55.67863796917320229, -132.59302827987698947 55.67861471294659736, -132.59301955812000529 55.67861366191490191, -132.59296974957101156 55.6786077436711011, -132.59281621616099756 55.67859679443490251, -132.59265870932799203 55.67858545496739708, -132.59262097647899736 55.67858273928460022, -132.59244071127599796 55.67852888569859715, -132.59234465622100174 55.67850019001409834, -132.59211878885901115 55.67842168054799856, -132.59196204022001098 55.67828628290590132, -132.59194105653401152 55.67825649659619813, -132.59188482146601018 55.67817658781279988, -132.59180739274000871 55.67803145280409893, -132.59171087241600162 55.67785329695019669, -132.59162374088199954 55.67770808569930097, -132.5915028548049861 55.67757915999069951, -132.59136780046299009 55.67732724205779959, -132.59124206584098715 55.67714352011309842, -132.59108720104998724 55.67696262291890008, -132.59093723865399284 55.67676806435000003, -132.59086106668598859 55.67662089600769804, -132.5908406578319898 55.6765816960694977, -132.59059396865899316 55.67631577225539985, -132.59028899284800218 55.67603341332959843, -132.5901924710719868 55.67591018966690086, -132.59016951260699102 55.67589732247250112, -132.59010034959700874 55.67585803285260226, -132.58998900058401205 55.67574562495389756, -132.5897761479880046 55.67560304685510175, -132.58960197510000967 55.67549607739879747, -132.58946632516799014 55.67538636751149994, -132.58933552329000349 55.67529860280809828, -132.58918558472899463 55.67515881758249918, -132.58905024782899318 55.67499434349719678, -132.58906040335699572 55.6749451437057985, -132.58906987238000852 55.6748985044601028, -132.58910371760200064 55.6748573947485994, -132.58915732020599876 55.67481371782670152, -132.58925422069100364 55.67478086817499872, -132.58931269274799547 55.67475889865809791, -132.5894433163720123 55.67470982107779776, -132.58955989425498956 55.67467714685339786, -132.58963262842399899 55.67465600816620253, -132.5897198589719892 55.67463065722849791, -132.589927668906995 55.67454572505010191, -132.59007391678500198 55.67448594847240173, -132.59029694378600084 55.67443676935820207, -132.59034069915699661 55.67442038059469667, -132.59056839657401383 55.67433307696040146, -132.59068975655600298 55.67424824698080243, -132.59068283972300151 55.67421345011720035, -132.5906563067420052 55.67407835581450115, -132.59077766066099002 55.67391702135739706, -132.59076328529801003 55.67381284634230099, -132.5907615955865424 55.67379804139739718, -132.59157756473942413 55.67408598999864466)))</t>
  </si>
  <si>
    <t>21.218</t>
  </si>
  <si>
    <t>MultiPolygon (((-132.59537354831564926 55.67734945293010185, -132.5954068381209936 55.67739556887259766, -132.59541388518900362 55.67740341458399911, -132.59552141591100849 55.67752279626750322, -132.5955891031069882 55.67759407499710278, -132.59557433885700561 55.67767900400190229, -132.59550628318100962 55.677774745900102, -132.59542861976601102 55.67784593582570096, -132.59526388983999823 55.67795537372720105, -132.59511807871899691 55.67804820510210106, -132.59492412382800808 55.67807540908240327, -132.5947592360739975 55.67810269265820011, -132.59452659655801199 55.67817097076279964, -132.59441499979101309 55.67820916846260104, -132.59432286107801247 55.67828861063789958, -132.59421595907301139 55.67839804543900328, -132.59414314133098856 55.67851292110839978, -132.59416252026599636 55.67854577693370288, -132.59415753213599487 55.67861692770139825, -132.59397802184400916 55.67865794459589779, -132.59376945807599668 55.67864394414080209, -132.59338175973999796 55.67865726793600345, -132.59322145865999687 55.67863796917320229, -132.59321628378199875 55.67723891029380212, -132.59321612941900526 55.67719721558899693, -132.59506607371406517 55.6771972415967511, -132.59537354831564926 55.67734945293010185)))</t>
  </si>
  <si>
    <t>4.39</t>
  </si>
  <si>
    <t>MultiPolygon (((-132.5964093897690077 55.68095337910057907, -132.59641039784330019 55.68122008401152101, -132.59626364548711308 55.68175436292552405, -132.59323102564300711 55.68122387912259796, -132.59323003920201245 55.68095717418589885, -132.5940479326270065 55.68071957826000329, -132.59514611301099762 55.68078408888799657, -132.59560761396801354 55.68074162375840075, -132.59576511974100299 55.68065266812990188, -132.59572598374700192 55.68049076087220328, -132.59550155976799601 55.68037102737920208, -132.59489387620499201 55.68026706274400084, -132.59392068864900693 55.68023925751659675, -132.59362199635799584 55.68017636830280281, -132.59346923820200459 55.68009286731430052, -132.59322720176800203 55.68019023808739831, -132.59322577617399475 55.67980515648069684, -132.59322145865999687 55.67863796917320229, -132.59338175973999796 55.67865726793600345, -132.59376945807599668 55.67864394414080209, -132.59397802184400916 55.67865794459589779, -132.59415753213599487 55.67861692770139825, -132.59416252026599636 55.67854577693370288, -132.59414314133098856 55.67851292110839978, -132.59421595907301139 55.67839804543900328, -132.59432286107801247 55.67828861063789958, -132.59441499979101309 55.67820916846260104, -132.59452659655801199 55.67817097076279964, -132.5947592360739975 55.67810269265820011, -132.59492412382800808 55.67807540908240327, -132.59511807871899691 55.67804820510210106, -132.59526388983999823 55.67795537372720105, -132.59542861976601102 55.67784593582570096, -132.59550628318100962 55.677774745900102, -132.59557433885700561 55.67767900400190229, -132.5955891031069882 55.67759407499710278, -132.59552141591100849 55.67752279626750322, -132.59541388518900362 55.67740341458399911, -132.5954068381209936 55.67739556887259766, -132.59537354831564926 55.67734945293010185, -132.59569046237635348 55.67750633714587138, -132.59621669261261445 55.67803584642732062, -132.59640062112012515 55.67863417349256139, -132.59640503329254102 55.67980135924931773, -132.59640649011427627 55.68018643938027878, -132.59630376122257189 55.68055336441270242, -132.5964093897690077 55.68095337910057907)))</t>
  </si>
  <si>
    <t>15.856</t>
  </si>
  <si>
    <t>14.448</t>
  </si>
  <si>
    <t>MultiPolygon (((-132.59229056593707696 55.68293985895040521, -132.59201533391637895 55.68289170677922328, -132.59201063203488502 55.68289088450568158, -132.59186499320782104 55.68286541133139878, -132.59139709300217191 55.68273653717064775, -132.59102746203654988 55.68269503190396819, -132.59056341355892528 55.68259932142055391, -132.59038059164200263 55.68255794496464972, -132.58994864633564248 55.68245129866509302, -132.58999428210699989 55.6822244481781965, -132.59006943559899128 55.6815024016268012, -132.59008692498400706 55.68115566381499804, -132.59012844490899852 55.68083805778289985, -132.59004608573201267 55.68064102850330244, -132.59007541885898718 55.68062092368150218, -132.59016105801600816 55.68056199957020169, -132.59018874493000339 55.68055100575720218, -132.590190482547996 55.68055061421500085, -132.59019164793599543 55.68055090305139743, -132.59053620027199827 55.68063597409810228, -132.59085937371298769 55.68071576529810329, -132.59165369093798859 55.68091187886859927, -132.59211772209999936 55.68100758525810079, -132.59243403574899389 55.68107282705879868, -132.59266734769300911 55.68112094873649909, -132.59280524019800396 55.68114939458509838, -132.59295075579601075 55.68117484610770163, -132.59295563100698701 55.68117569869009742, -132.59323102564300711 55.68122387912259796, -132.59323766288380853 55.68301755193338209, -132.59229056593707696 55.68293985895040521)))</t>
  </si>
  <si>
    <t>10.45</t>
  </si>
  <si>
    <t>MultiPolygon (((-132.61582007510224912 55.68665750838502504, -132.61491003282674228 55.68646484858138734, -132.61414551231897008 55.68612590071112578, -132.61359792981261307 55.68567232894579178, -132.6134905982440273 55.68547040521096392, -132.6137225082840132 55.68543682069709888, -132.61408624966099978 55.68539326539539758, -132.61438704091600016 55.68532503647870158, -132.61454715456400777 55.68525113171340024, -132.61465855751998788 55.68513075955080183, -132.61465512396299005 55.68491408035600188, -132.61565027993398758 55.68504871452080351, -132.61611326868100491 55.6851113418112007, -132.61639238937200957 55.68514909700589754, -132.61643231583099123 55.68600101209560194, -132.61655511130470586 55.68667899664681897, -132.61582007510224912 55.68665750838502504)))</t>
  </si>
  <si>
    <t>6.084</t>
  </si>
  <si>
    <t>MultiPolygon (((-132.62264896366789912 55.68528601408999634, -132.62222851414256297 55.68570192574871669, -132.62189926081421731 55.68588758512154158, -132.62169288850898852 55.68555375687530073, -132.62171653192200438 55.68539515171519838, -132.62191960984500838 55.68523261226020082, -132.6222175961769949 55.68514482499490015, -132.62273329441433134 55.68510057194869489, -132.62264896366789912 55.68528601408999634)))</t>
  </si>
  <si>
    <t>0.761</t>
  </si>
  <si>
    <t>2.728</t>
  </si>
  <si>
    <t>MultiPolygon (((-132.61333311165748228 55.6845975454909734, -132.6134814377219584 55.68410500991567602, -132.61371123015447893 55.68378311255203528, -132.61377265650799018 55.6838345718300971, -132.61387947344701388 55.6839388656846026, -132.61400080717899641 55.68403199119259739, -132.6141556553089913 55.6841745326331008, -132.61430089258499265 55.68432536592680293, -132.61440248371201278 55.68443218147569951, -132.61450916038799619 55.68457464051299866, -132.61454556022499673 55.68466206700320242, -132.61456716363301211 55.68471445112660234, -132.61465407974600339 55.6848486964656999, -132.61465512396299005 55.68491408035600188, -132.6136884528349924 55.6847833003321, -132.61332912335907963 55.68474667407478762, -132.61333311165748228 55.6845975454909734)))</t>
  </si>
  <si>
    <t>1.433</t>
  </si>
  <si>
    <t>MultiPolygon (((-132.61398853021134414 55.68339466565559803, -132.61428596689566461 55.68314808183736631, -132.6149366334348656 55.68275270550196154, -132.61576583222645809 55.68248440634314989, -132.61650837129127467 55.68239128155988737, -132.61651686900299296 55.68251881065690156, -132.616414908290011 55.68288483835529945, -132.61640051117998951 55.68377461915189741, -132.61658525785000506 55.68411027610199682, -132.61691345984999657 55.68415967475439743, -132.61661603202000492 55.68440626489650214, -132.61646774421001282 55.68489880423369698, -132.61639238937200957 55.68514909700589754, -132.61611326868100491 55.6851113418112007, -132.61565027993398758 55.68504871452080351, -132.61465512396299005 55.68491408035600188, -132.61465407974600339 55.6848486964656999, -132.61456716363301211 55.68471445112660234, -132.61454556022499673 55.68466206700320242, -132.61450916038799619 55.68457464051299866, -132.61440248371201278 55.68443218147569951, -132.61430089258499265 55.68432536592680293, -132.6141556553089913 55.6841745326331008, -132.61400080717899641 55.68403199119259739, -132.61387947344701388 55.6839388656846026, -132.61377265650799018 55.6838345718300971, -132.61371123015447893 55.68378311255203528, -132.61398853021134414 55.68339466565559803)))</t>
  </si>
  <si>
    <t>9.396</t>
  </si>
  <si>
    <t>MultiPolygon (((-132.61331843029080346 55.68514650426936896, -132.61332912335907963 55.68474667407478762, -132.6136884528349924 55.6847833003321, -132.61465512396299005 55.68491408035600188, -132.61465855751998788 55.68513075955080183, -132.61454715456400777 55.68525113171340024, -132.61438704091600016 55.68532503647870158, -132.61408624966099978 55.68539326539539758, -132.6137225082840132 55.68543682069709888, -132.6134905982440273 55.68547040521096392, -132.61331843029080346 55.68514650426936896)))</t>
  </si>
  <si>
    <t>1.238</t>
  </si>
  <si>
    <t>MultiPolygon (((-132.6226043608648979 55.68364389824774463, -132.62287709860032692 55.68412819604653663, -132.6228889266006945 55.68440457715163205, -132.62187799406999034 55.68443818882529683, -132.62122569607700484 55.68436683308890167, -132.62084363883201377 55.68415816020669951, -132.62072747937000372 55.68379298934699762, -132.62075987141099631 55.68367004569279999, -132.62095809857899553 55.6835074777000969, -132.62124614989301108 55.68342782814860215, -132.62181425694600989 55.68338618854200206, -132.62222936364798898 55.68344728072599992, -132.62244013896059869 55.68350589586618327, -132.6226043608648979 55.68364389824774463)))</t>
  </si>
  <si>
    <t>3.143</t>
  </si>
  <si>
    <t>MultiPolygon (((-132.61773100821861249 55.68654731779651001, -132.61679062364441961 55.68668588168294775, -132.61655511130470586 55.68667899664681897, -132.61643231583099123 55.68600101209560194, -132.61639238937200957 55.68514909700589754, -132.61646774421001282 55.68489880423369698, -132.61671870369900716 55.68477560755000155, -132.61760905705500591 55.68462316292539782, -132.61833658831099569 55.6846561696077984, -132.61902315999699908 55.68481597783829784, -132.62007478677600147 55.68589297249010173, -132.62051881402899767 55.68614050623209977, -132.62084431252898753 55.68629118898869734, -132.62089106593049337 55.68630359540542685, -132.62055728394258836 55.68640831883750053, -132.62015271014317364 55.68649517719533293, -132.61897920028232534 55.68661216864946084, -132.61790019793602369 55.68648712970400538, -132.61773100821861249 55.68654731779651001)))</t>
  </si>
  <si>
    <t>11.011</t>
  </si>
  <si>
    <t>MultiPolygon (((-132.60879598315602834 55.67722671844986593, -132.6088211248367088 55.67736985276915362, -132.60881121524920445 55.67758134940322634, -132.60876519566301113 55.677558235488398, -132.60845688837699186 55.67740391050330118, -132.60830095172099163 55.67732584995359701, -132.60812050954800156 55.67723552282559751, -132.60809501289600121 55.67719714576829659, -132.60879081086051201 55.67719721756920848, -132.60879598315602834 55.67722671844986593)))</t>
  </si>
  <si>
    <t>0.254</t>
  </si>
  <si>
    <t>MultiPolygon (((-132.60880007835032757 55.67781904008639771, -132.60858240041196154 55.67825122276876471, -132.60842656280667029 55.67845795248803853, -132.60831410733436542 55.67857130982759628, -132.60788102955700651 55.6783543174409985, -132.60717215629099996 55.67795277651799779, -132.60660165718599046 55.67759676719789752, -132.60676070437199314 55.67748350416979974, -132.60695214829900124 55.67740389564529835, -132.60735649638900213 55.67723574405840026, -132.60812050954800156 55.67723552282559751, -132.60830095172099163 55.67732584995359701, -132.60845688837699186 55.67740391050330118, -132.60876519566301113 55.677558235488398, -132.60881121524920445 55.67758134940322634, -132.60880007835032757 55.67781904008639771)))</t>
  </si>
  <si>
    <t>3.02</t>
  </si>
  <si>
    <t>MultiPolygon (((-132.60809072986518231 55.67879647873318305, -132.60766347760517192 55.67913524830461114, -132.6074097801869982 55.67885503126100133, -132.60735717498900499 55.67865195250340093, -132.6074899165139982 55.67858191721720118, -132.60783571868398667 55.67851649198709652, -132.60831254850822347 55.67857288115517633, -132.60809072986518231 55.67879647873318305)))</t>
  </si>
  <si>
    <t>0.562</t>
  </si>
  <si>
    <t>MultiPolygon (((-132.60556487745930099 55.6754004922622272, -132.60664727782395289 55.67550773350681936, -132.60760040123872727 55.67581681744022859, -132.60763396993252172 55.67583262358617446, -132.6084075323047955 55.67637115846728335, -132.608461401440195 55.67647195730143039, -132.6079426392759899 55.67655142925050171, -132.60773046589400792 55.67669194896579654, -132.60773507116499559 55.67687818007910039, -132.60788261220199047 55.67697531047330273, -132.60813287166701002 55.67703774492240143, -132.60876041425623839 55.67703146402137548, -132.60876238611339772 55.67703515372053147, -132.60876652644742535 55.67705870816474345, -132.60879081086051201 55.67719721756920848, -132.60809501289600121 55.67719714576829659, -132.60560719191499857 55.67719685453670309, -132.60556532942800345 55.67719685750419956, -132.60537968529499153 55.67710944536260342, -132.60531534926599306 55.67707915179860123, -132.60520185542299032 55.67702571096150166, -132.60411935810600426 55.67692309089120073, -132.60382127601400271 55.67683832508770081, -132.60365109248201065 55.67668348763969988, -132.60354545908100476 55.67647171490389724, -132.60346940743698951 55.67615685052290075, -132.60351878421300853 55.67611757285320095, -132.60360072042701063 55.67598597147880213, -132.60358881329401015 55.6758794518981972, -132.60350040627199064 55.6757119767538029, -132.60349602865099428 55.67570367160020339, -132.60358636539899635 55.67557974047650049, -132.60390053711299174 55.67557164898519773, -132.60390857105099371 55.67557324391840012, -132.60413358059099664 55.67561801105490105, -132.60447933070500426 55.67558492816870341, -132.60473581413199895 55.67553611924000023, -132.60474275971299107 55.67554122798379979, -132.60489248234699744 55.6756510544906007, -132.60502786084100535 55.67575787507050222, -132.60517315062500643 55.67595500793439811, -132.60524409416100866 55.67602848912670055, -132.60538196461800453 55.67617133135409802, -132.60538528107599632 55.6763461107030011, -132.60573677894601019 55.67638254342050175, -132.60591023433599389 55.67636061423600324, -132.60601319162398681 55.67637446289180048, -132.60628481349098706 55.67648350662690149, -132.60674864250501059 55.67647614036779657, -132.60702171188000875 55.67647719167690212, -132.60700240483498646 55.67639557347919776, -132.60696506557499674 55.67621358852019853, -132.60692582701400966 55.67609526765730266, -132.60685009229800357 55.67593114713199753, -132.6066104449660088 55.67580753232140012, -132.60655017228398833 55.67568565049209894, -132.60636141940500465 55.67561534444919857, -132.60631349078198582 55.6755914708296018, -132.60619224143698602 55.6755310761791975, -132.60602893411299874 55.67544975175319877, -132.60562985961399818 55.67542049473419752, -132.60556435516991769 55.67540049229398136, -132.60556487745930099 55.6754004922622272)))</t>
  </si>
  <si>
    <t>9.207</t>
  </si>
  <si>
    <t>MultiPolygon (((-132.5940758777575752 55.67623131101191092, -132.59478527243751955 55.67578778731623146, -132.59512831746170036 55.67568150130370697, -132.59521321766999336 55.67572175079330066, -132.59503945385799284 55.67639928493780133, -132.59512250226200081 55.67672585993040002, -132.59533034132201124 55.67691938009949837, -132.59560380531598867 55.67701764319549795, -132.5962956611330128 55.67705390007630228, -132.59656441643900848 55.67711083938529981, -132.59663285643199515 55.67712533917099904, -132.59675618362399518 55.67719724824790006, -132.59513472560200853 55.67719724256190261, -132.5950421869040099 55.67712253142679657, -132.59497699180801078 55.67708369204849816, -132.59494536635199324 55.67706485229810198, -132.59488715429799299 55.67703473664939651, -132.59478587316800713 55.67697349277180052, -132.59474210120600901 55.67694702267760221, -132.59463558053300858 55.67687847982819704, -132.59449492344899113 55.67680705501000205, -132.59432066239000392 55.67669188059159779, -132.59423858235601301 55.67660420887310124, -132.5942045170559993 55.67656574133270198, -132.59413699737200432 55.67645613343010069, -132.5941175427890073 55.67639315368270303, -132.59408378106800797 55.67628914374329696, -132.59406354310922893 55.67624777033440608, -132.5940758777575752 55.67623131101191092)))</t>
  </si>
  <si>
    <t>2.156</t>
  </si>
  <si>
    <t>MultiPolygon (((-132.59366332541216593 55.67678181978281771, -132.59406354310922893 55.67624777033440608, -132.59408378106800797 55.67628914374329696, -132.5941175427890073 55.67639315368270303, -132.59413699737200432 55.67645613343010069, -132.5942045170559993 55.67656574133270198, -132.59423858235601301 55.67660420887310124, -132.59432066239000392 55.67669188059159779, -132.59449492344899113 55.67680705501000205, -132.59463558053300858 55.67687847982819704, -132.59474210120600901 55.67694702267760221, -132.59478587316800713 55.67697349277180052, -132.59488715429799299 55.67703473664939651, -132.59494536635199324 55.67706485229810198, -132.59497699180801078 55.67708369204849816, -132.5950421869040099 55.67712253142679657, -132.59513472560200853 55.67719724256190261, -132.59361457521598027 55.67719722119061743, -132.59366332541216593 55.67678181978281771)))</t>
  </si>
  <si>
    <t>1.157</t>
  </si>
  <si>
    <t>MultiPolygon (((-132.59367689888637187 55.67805942704669775, -132.5936546418934654 55.67781279934163052, -132.59369063952232182 55.67757849035011475, -132.59359331923408831 55.67737834384219298, -132.59361457521598027 55.67719722119061743, -132.59513472560200853 55.67719724256190261, -132.59518590614899836 55.67723856331849674, -132.59520185849999052 55.6772514458122032, -132.59534236748899616 55.67730625852890114, -132.5954068381209936 55.67739556887259766, -132.59541388518900362 55.67740341458399911, -132.59552141591100849 55.67752279626750322, -132.5955891031069882 55.67759407499710278, -132.59557433885700561 55.67767900400190229, -132.59550628318100962 55.677774745900102, -132.59542861976601102 55.67784593582570096, -132.59526388983999823 55.67795537372720105, -132.59511807871899691 55.67804820510210106, -132.59492412382800808 55.67807540908240327, -132.5947592360739975 55.67810269265820011, -132.59452659655801199 55.67817097076279964, -132.59441499979101309 55.67820916846260104, -132.59432286107801247 55.67828861063789958, -132.59421595907301139 55.67839804543900328, -132.59414314133098856 55.67851292110839978, -132.59416252026599636 55.67854577693370288, -132.59415753213599487 55.67861692770139825, -132.59397802184400916 55.67865794459589779, -132.59392048741062808 55.67865408242818148, -132.59367689888637187 55.67805942704669775)))</t>
  </si>
  <si>
    <t>3.167</t>
  </si>
  <si>
    <t>MultiPolygon (((-132.60220779228134802 55.67987612269194386, -132.6021784697109922 55.67985229577959672, -132.60180417365000949 55.67989554122620177, -132.60174307664351545 55.67993829522384175, -132.60152247431710748 55.67995245841719765, -132.60023695415472389 55.67987147067464093, -132.59988293996997299 55.67989824629254514, -132.59954614691500296 55.67971953948959651, -132.59931952751099971 55.67967920228579715, -132.59906953635800164 55.6797837876138999, -132.59893602098799192 55.67988118312649704, -132.59889187896467888 55.67997320450592724, -132.59862842843477893 55.67999313040446197, -132.59794725509291879 55.68000301797080454, -132.59736169223299385 55.6799759289986298, -132.596643894589306 55.67989495035770631, -132.59606052572704016 55.6797884721912979, -132.59534062903594531 55.67959806976039516, -132.59472682961441592 55.67931271606860832, -132.59454093508392702 55.67920153229707125, -132.59392865414184826 55.67867401928966586, -132.59392048741062808 55.67865408242818148, -132.59397802184400916 55.67865794459589779, -132.59415753213599487 55.67861692770139825, -132.59416252026599636 55.67854577693370288, -132.59414314133098856 55.67851292110839978, -132.59421595907301139 55.67839804543900328, -132.59432286107801247 55.67828861063789958, -132.59441499979101309 55.67820916846260104, -132.59452659655801199 55.67817097076279964, -132.5947592360739975 55.67810269265820011, -132.59492412382800808 55.67807540908240327, -132.59511807871899691 55.67804820510210106, -132.59526388983999823 55.67795537372720105, -132.59542861976601102 55.67784593582570096, -132.59550628318100962 55.677774745900102, -132.59557433885700561 55.67767900400190229, -132.5955891031069882 55.67759407499710278, -132.59552141591100849 55.67752279626750322, -132.59541388518900362 55.67740341458399911, -132.5954068381209936 55.67739556887259766, -132.59534236748899616 55.67730625852890114, -132.59520185849999052 55.6772514458122032, -132.59518590614899836 55.67723856331849674, -132.59513472560200853 55.67719724256190261, -132.59675618362399518 55.67719724824790006, -132.59682651638098605 55.67723825661840209, -132.59702865317998999 55.67735611766279646, -132.59705822617900139 55.67740360840439706, -132.59708896917800303 55.67745248845159978, -132.59682961200201134 55.67772127485120137, -132.59685188891799612 55.67796790198430301, -132.59703778415300235 55.67807908227940317, -132.59762113023100483 55.6781855558323997, -132.59820666652601062 55.6782126435752005, -132.60050814246301343 55.67803856639680049, -132.60116355546898603 55.67816757843289821, -132.6015761348629951 55.67814108986360111, -132.60263192182299008 55.67780538108380028, -132.60305164493101415 55.67787206424029733, -132.60418530453401331 55.67840777367830185, -132.60442683324399127 55.67843453958479927, -132.60470929511299687 55.67838225947890152, -132.60550173765699355 55.67775396225479767, -132.60565758788800395 55.6775472362241004, -132.60563242925201166 55.67740393954520073, -132.60560303693500828 55.67723621875320106, -132.60559889848300941 55.67721266420299742, -132.60556532942800345 55.67719685750419956, -132.60560719191499857 55.67719685453670309, -132.60809501289600121 55.67719714576829659, -132.60812050954800156 55.67723552282559751, -132.60735649638900213 55.67723574405840026, -132.60695214829900124 55.67740389564529835, -132.60676070437199314 55.67748350416979974, -132.60660165718599046 55.67759676719789752, -132.60717215629099996 55.67795277651799779, -132.60788102955700651 55.6783543174409985, -132.60831410733436542 55.67857130982759628, -132.60831254850822347 55.67857288115517633, -132.60783571868398667 55.67851649198709652, -132.6074899165139982 55.67858191721720118, -132.60735717498900499 55.67865195250340093, -132.6074097801869982 55.67885503126100133, -132.60766347760517192 55.67913524830461114, -132.60729830774425864 55.67942479255953714, -132.60659280845689523 55.67982942706247229, -132.6056989728006954 55.68008936795958874, -132.60541649995030866 55.68014165032771956, -132.60462204869952529 55.68022751426187966, -132.60381496020823988 55.68019732066074567, -132.60357342105425005 55.68017055355834088, -132.60281655122105349 55.68002912817746619, -132.60233215918816541 55.67985339173356607, -132.60220779228134802 55.67987612269194386)))</t>
  </si>
  <si>
    <t>45.656</t>
  </si>
  <si>
    <t>MultiPolygon (((-132.60876041425623839 55.67703146402137548, -132.60813287166701002 55.67703774492240143, -132.60788261220199047 55.67697531047330273, -132.60773507116499559 55.67687818007910039, -132.60773046589400792 55.67669194896579654, -132.6079426392759899 55.67655142925050171, -132.608461401440195 55.67647195730143039, -132.60876041425623839 55.67703146402137548)))</t>
  </si>
  <si>
    <t>0.726</t>
  </si>
  <si>
    <t>13.676</t>
  </si>
  <si>
    <t>MultiPolygon (((-132.60479518656782716 55.68234720365730084, -132.6043072257854476 55.68229738111141813, -132.60383217996576377 55.68222688549059285, -132.60381413921217586 55.68223208189440498, -132.60326553499817237 55.68235533680135774, -132.6031368885123527 55.68237667077949027, -132.602164581054069 55.68244885641067299, -132.60119958966538434 55.68235019097160432, -132.60076014774804776 55.68221817152062414, -132.60072476911210515 55.68221777776480508, -132.60060149757563863 55.68258708059251916, -132.60052479392837199 55.68266780390040083, -132.59983692504201258 55.68250623059900306, -132.59953459994900982 55.68243521188600198, -132.59954769349400294 55.68240938760290248, -132.59958340193699655 55.68233511744590203, -132.59964623967900366 55.68225289100949738, -132.59971851473500237 55.68214363661189736, -132.59972356491499568 55.68204368282840022, -132.59976556730100583 55.68193676380529666, -132.59976244451999605 55.68181643861829855, -132.59977693939200094 55.6817492055990968, -132.59979476806500998 55.68166658052000173, -132.59983068718199206 55.68154774412840169, -132.5998754535110038 55.68143258259959794, -132.59995501740900181 55.68137438262940009, -132.60005629025400253 55.68132435729599905, -132.60024012170100605 55.68126370057640173, -132.60035936844201387 55.68120445855299749, -132.60054249155101047 55.68114650643619967, -132.60078104518498776 55.68102784345690281, -132.60094894364900142 55.68098504358229661, -132.60114798227900224 55.68092339707809657, -132.60135218335400964 55.68087618654460158, -132.60151592577599899 55.68081627952579993, -132.60179573241200046 55.68073557354429681, -132.60208711032399265 55.680678619808603, -132.6022414744269895 55.68065301812570311, -132.60237011574301391 55.68063168507970317, -132.60257289311800832 55.68057327807350276, -132.60289065160401378 55.68048291901779834, -132.60306028984498994 55.68045892090059823, -132.60314511272599702 55.68044692672879847, -132.60344288976099847 55.68045753190580172, -132.60369959825700903 55.68047199338690234, -132.6038216452919869 55.68051904132180141, -132.60388835805500207 55.68055426151990162, -132.60403832418001002 55.68062106818329937, -132.60406483217400364 55.68073018156719911, -132.60407452920401283 55.68085951723860205, -132.60405085034298622 55.68088485665259668, -132.60399645716398709 55.68095689897800327, -132.60395033540800114 55.68104671247459692, -132.60384780994098719 55.68114414938460044, -132.60380615668000814 55.68117871918860118, -132.60378113522099852 55.6812790801787969, -132.60376840767099793 55.6813307280510017, -132.60376061634801204 55.68142474572790235, -132.60371426219700197 55.68155912777619676, -132.6036858891449981 55.68169844400230062, -132.60364814548699997 55.68185045467269845, -132.60375075545599088 55.68196793133120082, -132.60392138707700838 55.68201744592830238, -132.60399543967199065 55.68203132046799908, -132.60419290802300907 55.68208943807439937, -132.60427112639499114 55.68212865142830026, -132.60435205672899883 55.68215734704850206, -132.60468229286101405 55.68221621599249715, -132.60474996255300084 55.68223476677989936, -132.60487890742399486 55.68230484250369727, -132.60505422388399666 55.68235508015680324, -132.60506217095800707 55.68235989577969747, -132.60506680859873541 55.68236271348547461, -132.60479518656782716 55.68234720365730084)))</t>
  </si>
  <si>
    <t>11.665</t>
  </si>
  <si>
    <t>MultiPolygon (((-132.59666330434572501 55.68370476721577944, -132.59323798865065669 55.68310558838471991, -132.59323102564300711 55.68122387912259796, -132.59760358101900124 55.68198875237529677, -132.59740057449300821 55.68214577933340337, -132.59711634129399727 55.68226100564839953, -132.59613034770600848 55.68287109725569906, -132.59577200162900112 55.68303769370029954, -132.59568501718499078 55.68320395676280299, -132.59586308776698615 55.68342458957069852, -132.59627543694699625 55.68358431833009803, -132.59685766965500875 55.68358947580880169, -132.59681834603600237 55.68370325771689977, -132.59681348638130771 55.68371733719764904, -132.59666330434572501 55.68370476721577944)))</t>
  </si>
  <si>
    <t>10.65</t>
  </si>
  <si>
    <t>MultiPolygon (((-132.60014267511925823 55.68306994767553419, -132.59944749722771462 55.68345217771637579, -132.59858067072607923 55.68369818976771768, -132.59762288610517089 55.68378508258285819, -132.59681348638130771 55.68371733719764904, -132.59681834603600237 55.68370325771689977, -132.59685766965500875 55.68358947580880169, -132.59686942567500978 55.68355545047290178, -132.59690259930900424 55.68343070183829724, -132.59693132739900534 55.68331957278410016, -132.5970100298189891 55.68319149107809807, -132.59717791590500724 55.6831487096073019, -132.59725117801900751 55.68313731195529925, -132.59745504515800008 55.68307607140599913, -132.59757277259200237 55.68305004026530014, -132.59775447951500382 55.68308147092680116, -132.59794295606900505 55.68309393621699854, -132.59804348957300135 55.68308824222589948, -132.59824991571099417 55.68310564627599746, -132.59838297313601174 55.68309245499600024, -132.59855575439098629 55.68307804659249882, -132.59877888097699383 55.68304323093639852, -132.59895907530400905 55.68298319264849994, -132.59897333210901138 55.68297436769390174, -132.59906611803100418 55.68291689103649844, -132.59919850680000764 55.68283401918890263, -132.5992628979010135 55.68279079217109739, -132.5994249600180126 55.68263574400469906, -132.59950082854800257 55.6825019051688983, -132.59953459994900982 55.68243521188600198, -132.59983692504201258 55.68250623059900306, -132.60052479392837199 55.68266780390040083, -132.60014267511925823 55.68306994767553419)))</t>
  </si>
  <si>
    <t>3.928</t>
  </si>
  <si>
    <t>MultiPolygon (((-132.61140801413787926 55.68009688314622707, -132.61140737141266754 55.68010885635525398, -132.6113006326540642 55.68041297909457654, -132.61123239191201151 55.68040664500490067, -132.61089795523301405 55.68038729143759724, -132.61075719746298773 55.68035149428229857, -132.61052460832598854 55.68032942838760135, -132.61029694366399667 55.68031546058180226, -132.61019652896399634 55.68027693095999808, -132.61004008788501096 55.68021669287750086, -132.60984793537099335 55.68020012918930206, -132.60957953582300206 55.68016970727610016, -132.60935663343801139 55.68013679046369901, -132.6092597041040051 55.68012566903220062, -132.6089688774910087 55.68005158910759889, -132.60874106454099319 55.68002118598570149, -132.60856677848801155 55.68001555470590347, -132.60825629283098692 55.68005098933070229, -132.60822954818800667 55.68005435569010331, -132.60823019188299554 55.68004238249759652, -132.60772963720000917 55.67920832372730189, -132.6074097801869982 55.67885503126100133, -132.60735717498900499 55.67865195250340093, -132.6074899165139982 55.67858191721720118, -132.60783571868398667 55.67851649198709652, -132.60831869386498738 55.67857360789570009, -132.60880447382299963 55.67881711054329941, -132.60959515189099989 55.67911856703840101, -132.61025053622600467 55.67931682601150101, -132.61075490969298585 55.67945659657799951, -132.61079709988899822 55.6794860592492995, -132.61095703852399197 55.67957388418680154, -132.61109768276600107 55.67968087739220096, -132.61122354047799377 55.67975214133520012, -132.61132461944001193 55.67979889504359647, -132.61132984735328932 55.67980130868242838, -132.61140801413787926 55.68009688314622707)))</t>
  </si>
  <si>
    <t>6.847</t>
  </si>
  <si>
    <t>MultiPolygon (((-132.6112410300993929 55.67946546127188867, -132.61132984735328932 55.67980130868242838, -132.61132461944001193 55.67979889504359647, -132.61122354047799377 55.67975214133520012, -132.61109768276600107 55.67968087739220096, -132.61095703852399197 55.67957388418680154, -132.61079709988899822 55.6794860592492995, -132.61075490969298585 55.67945659657799951, -132.61067139425600203 55.67939837675059778, -132.61058435193700689 55.67929150572160069, -132.61057953193099479 55.67916824934889775, -132.61054101366300983 55.67902586709389823, -132.61061378508600228 55.67888891163320153, -132.61062843058098792 55.67877386692219943, -132.61078860832000714 55.67859608889399681, -132.61085108935799326 55.67858334603329951, -132.61117657455199037 55.67851698891129786, -132.61139961425800493 55.67852252870839891, -132.61145419415819902 55.67852765357744005, -132.61146762573113733 55.6788207956233876, -132.61117391682458333 55.67935364898525563, -132.6112410300993929 55.67946546127188867)),((-132.61120367330022418 55.68068923810930926, -132.61067729690347505 55.68120074396247787, -132.60988534151096019 55.68158787696381751, -132.60891372858881709 55.68180863288465332, -132.60881832302001726 55.68182051121628007, -132.60873812815179917 55.6818584200798341, -132.60859332602899485 55.68177385735729956, -132.60841900314301256 55.68165869599319961, -132.60824959899798614 55.68155162844450246, -132.60806527241700792 55.68144750461929959, -132.60798828769898705 55.68140507215800028, -132.60774569070599682 55.68127184961809917, -132.60759551380499488 55.68113755870790271, -132.60731934151300493 55.68102510250690074, -132.60699002610999742 55.68084131736979714, -132.60676722677598605 55.68071511761650072, -132.60663652038800819 55.68061095522180182, -132.60661652412099443 55.68054505688930078, -132.6066026462239904 55.68049872903220177, -132.60670459821699296 55.68040293338950164, -132.606764062883002 55.68035434026739949, -132.60680185747699511 55.68032352597939649, -132.60688413561999255 55.68027153689109809, -132.60704431156401029 55.68021697713670193, -132.60733995070501123 55.68017062651369997, -132.60758259278500759 55.68014622844970063, -132.60795089586099493 55.68008904859919994, -132.60822954818800667 55.68005435569010331, -132.60825629283098692 55.68005098933070229, -132.60856677848801155 55.68001555470590347, -132.60874106454099319 55.68002118598570149, -132.6089688774910087 55.68005158910759889, -132.6092597041040051 55.68012566903220062, -132.60935663343801139 55.68013679046369901, -132.60957953582300206 55.68016970727610016, -132.60984793537099335 55.68020012918930206, -132.61004008788501096 55.68021669287750086, -132.61019652896399634 55.68027693095999808, -132.61029694366399667 55.68031546058180226, -132.61052460832598854 55.68032942838760135, -132.61075719746298773 55.68035149428229857, -132.61089795523301405 55.68038729143759724, -132.61123239191201151 55.68040664500490067, -132.6113006326540642 55.68041297909457654, -132.61120367330022418 55.68068923810930926)))</t>
  </si>
  <si>
    <t>10.478</t>
  </si>
  <si>
    <t>9.499</t>
  </si>
  <si>
    <t>MultiPolygon (((-132.60827253595695652 55.6820785098609079, -132.60740372340353588 55.68228548881469919, -132.60646567094059378 55.68233939748273542, -132.60633037427953695 55.68232419681254441, -132.60608256682226624 55.68234975648766749, -132.60519191405376205 55.6823698571037724, -132.60506680859873541 55.68236271348547461, -132.60506217095800707 55.68235989577969747, -132.6055954169119957 55.68212492421370285, -132.60704110147500501 55.68171045655479645, -132.60783874359398737 55.6814244669282985, -132.60798828769898705 55.68140507215800028, -132.60806527241700792 55.68144750461929959, -132.60824959899798614 55.68155162844450246, -132.60841900314301256 55.68165869599319961, -132.60859332602899485 55.68177385735729956, -132.60873812815179917 55.6818584200798341, -132.60827253595695652 55.6820785098609079)))</t>
  </si>
  <si>
    <t>2.828</t>
  </si>
  <si>
    <t>MultiPolygon (((-132.61117225484923665 55.67773883040775473, -132.61114096380029537 55.67777592967507871, -132.61144077406609654 55.67823476209910893, -132.61145419415819902 55.67852765357744005, -132.61139961425800493 55.67852252870839891, -132.61117657455199037 55.67851698891129786, -132.61085108935799326 55.67858334603329951, -132.61046602838300146 55.67846525303310301, -132.61081362172498643 55.67823315863429912, -132.61099001777199646 55.67780480934730036, -132.61088174110400928 55.67751086667669824, -132.61074686212600682 55.67740375800949693, -132.61069675565900639 55.67736413232589854, -132.61055961955000271 55.67728642256309968, -132.61046857363299978 55.67723482977619653, -132.6104024640249861 55.67719736799870134, -132.61129087102131052 55.67719744249735214, -132.61117225484923665 55.67773883040775473)))</t>
  </si>
  <si>
    <t>1.183</t>
  </si>
  <si>
    <t>MultiPolygon (((-132.5900479128119116 55.68019395447118569, -132.59004651845120293 55.67980887282853075, -132.59004229559093346 55.67864168253423429, -132.59006553948876217 55.6785526877606074, -132.59032875057098977 55.67868100678759902, -132.59046747453601256 55.67872058727959939, -132.59053558254399263 55.67873012222530349, -132.59057240025398983 55.67874265680499946, -132.59063585104800609 55.6787506608808016, -132.59073150709900801 55.67877509789399681, -132.59075083888600943 55.67878717636359909, -132.59087714419899839 55.67881166590910169, -132.59092021343300871 55.67883422593720155, -132.59103783264498588 55.67889668964480165, -132.59109457026400491 55.67890804416290251, -132.59114245457701031 55.67890207414600212, -132.59127692054499903 55.67893610624639678, -132.59130430228000819 55.67899073182469749, -132.5913882465380027 55.67901252569159709, -132.59150404631898823 55.67902448621399714, -132.59155661100800216 55.67902345812760245, -132.5916093423109885 55.67903836408579821, -132.59171198660899904 55.67908241976660122, -132.59179868404399372 55.67911072307809661, -132.59183193077299734 55.67914814640759857, -132.5918961641349938 55.67920670083900347, -132.59198543717999996 55.67920528630180144, -132.59212427810700774 55.67927217815270069, -132.59214412825198792 55.6792777469074025, -132.59218122474601387 55.67928726134589823, -132.59225200816300116 55.67935451502079758, -132.5922894162249861 55.67944232151300099, -132.59229088871001068 55.67945950779049724, -132.59227438170299251 55.67948599016229849, -132.59225830276901092 55.67949612509629986, -132.59222182684601421 55.67951483756719711, -132.59219887373600955 55.67952752226680246, -132.59217382651999628 55.67953900795490085, -132.59216576294099355 55.67955829549679692, -132.59214752607999799 55.67956666487089734, -132.59212891487300112 55.67957259544569837, -132.59208424206400423 55.67957270459260144, -132.59204330351400358 55.67956687444309694, -132.59198842408099495 55.67954042446429952, -132.59190706355300904 55.67950963877670034, -132.59182823310499089 55.67947477349559904, -132.59171873694000965 55.67941231698630133, -132.59159432902001186 55.67936475165559784, -132.59146768371599023 55.67931033695519716, -132.5912225857780129 55.67925485941449892, -132.5909906505820004 55.67915963652300348, -132.59102836703200978 55.6792756154597015, -132.59102082083600749 55.67938347422850143, -132.59100981304200673 55.67945275953100293, -132.59094878654698846 55.67952159858000272, -132.59092910815900268 55.67957538646300009, -132.59089137659000812 55.67962387825870252, -132.59084666044398659 55.67968174906960144, -132.59079940759099259 55.67992799185289954, -132.59071627699700002 55.68009311609719703, -132.59065942119099191 55.68022175158110088, -132.59056336398398912 55.680360454097098, -132.59058427073600228 55.68045481119720108, -132.59045118022200427 55.680491839088603, -132.590190482547996 55.68055061421500085, -132.59018100759399772 55.68054827522549743, -132.59014535982018401 55.68053887607727148, -132.5900479128119116 55.68019395447118569)))</t>
  </si>
  <si>
    <t>3.16</t>
  </si>
  <si>
    <t>MultiPolygon (((-132.60373950553361055 55.67572632302412217, -132.60413001597473226 55.67561730185091307, -132.60413358059099664 55.67561801105490105, -132.60447933070500426 55.67558492816870341, -132.60473581413199895 55.67553611924000023, -132.60474275971299107 55.67554122798379979, -132.60489248234699744 55.6756510544906007, -132.60502786084100535 55.67575787507050222, -132.60517315062500643 55.67595500793439811, -132.60524409416100866 55.67602848912670055, -132.60538196461800453 55.67617133135409802, -132.60538528107599632 55.6763461107030011, -132.60573677894601019 55.67638254342050175, -132.60591023433599389 55.67636061423600324, -132.60601319162398681 55.67637446289180048, -132.60628481349098706 55.67648350662690149, -132.60674864250501059 55.67647614036779657, -132.60702171188000875 55.67647719167690212, -132.60700240483498646 55.67639557347919776, -132.60696506557499674 55.67621358852019853, -132.60692582701400966 55.67609526765730266, -132.60685009229800357 55.67593114713199753, -132.6066104449660088 55.67580753232140012, -132.60655017228398833 55.67568565049209894, -132.60636141940500465 55.67561534444919857, -132.60631349078198582 55.6755914708296018, -132.60619224143698602 55.6755310761791975, -132.60602893411299874 55.67544975175319877, -132.60562985961399818 55.67542049473419752, -132.60556448307946198 55.67540053135243738, -132.60556493159791103 55.67540049225843291, -132.60560679216669655 55.67540048929107854, -132.60809561447049987 55.67540078054167907, -132.60851693492008962 55.67543715714400321, -132.60857268775799866 55.67547810435920042, -132.60896040010601382 55.67565127242539802, -132.60917771629701178 55.67567781523830206, -132.60938227860600591 55.6756385354876997, -132.60938600007210653 55.6755771384728817, -132.60990549247506465 55.67572056599619401, -132.61029880214405807 55.67593067931756678, -132.60978512897901282 55.67614588841480128, -132.60861892158300179 55.67644782594869923, -132.6079426392759899 55.67655142925050171, -132.60773046589400792 55.67669194896579654, -132.60773507116499559 55.67687818007910039, -132.60788261220199047 55.67697531047330273, -132.60813287166701002 55.67703774492240143, -132.60959165380000968 55.67702314437359945, -132.61002627995401326 55.67707624061650051, -132.61013341135401333 55.67710678592730034, -132.61020023427201409 55.67712583847129793, -132.6103532024640117 55.67716945343340029, -132.6104024640249861 55.67719736799870134, -132.60948192212399022 55.67719728383899991, -132.60885758131701095 55.67719722445939823, -132.60809501289600121 55.67719714576829659, -132.60560719191499857 55.67719685453670309, -132.60556532942800345 55.67719685750419956, -132.60537968529499153 55.67710944536260342, -132.60531534926599306 55.67707915179860123, -132.60520185542299032 55.67702571096150166, -132.60411935810600426 55.67692309089120073, -132.60382127601400271 55.67683832508770081, -132.60365109248201065 55.67668348763969988, -132.60354545908100476 55.67647171490389724, -132.60346940743698951 55.67615685052290075, -132.60351878421300853 55.67611757285320095, -132.60360072042701063 55.67598597147880213, -132.60358881329401015 55.6758794518981972, -132.6035594973539844 55.67582391681537501, -132.60373950553361055 55.67572632302412217)))</t>
  </si>
  <si>
    <t>12.892</t>
  </si>
  <si>
    <t>MultiPolygon (((-132.60087368187538459 55.67630320602041394, -132.60105459681327034 55.67624568014398534, -132.60114234643899067 55.6762692235796024, -132.60140718642600177 55.67632191888269944, -132.6017265452989875 55.67637160577650235, -132.60174095500698854 55.67637237284179719, -132.60173641181100379 55.67653793087149694, -132.60152171194599191 55.67694676302659929, -132.60134848854599454 55.67707940922080212, -132.60115061620899723 55.67711943970670063, -132.60109501166300561 55.67713068836240353, -132.60076648530500165 55.67719714925600272, -132.59885114556499275 55.67719721219440032, -132.598801573302012 55.67708163276640221, -132.59876374710501068 55.67699343928750011, -132.59872255412199138 55.67689739315670039, -132.59882591678800168 55.67666282202350203, -132.6001737338739872 55.67663092373369693, -132.6005106803839908 55.67653532445469722, -132.60055900758499092 55.67636324375180124, -132.60052509589399961 55.67632550616090015, -132.60075527341510337 55.67629642053687888, -132.60087368187538459 55.67630320602041394)))</t>
  </si>
  <si>
    <t>3.278</t>
  </si>
  <si>
    <t>MultiPolygon (((-132.59416007784463432 55.67548738783928997, -132.59465167559065435 55.67544375576490978, -132.5946775850619872 55.67546781809380008, -132.59521321766999336 55.67572175079330066, -132.59503945385799284 55.67639928493780133, -132.59512250226200081 55.67672585993040002, -132.59533034132201124 55.67691938009949837, -132.59560380531598867 55.67701764319549795, -132.5962956611330128 55.67705390007630228, -132.59656441643900848 55.67711083938529981, -132.59663285643199515 55.67712533917099904, -132.59675618362399518 55.67719724824790006, -132.59513472560200853 55.67719724256190261, -132.5950421869040099 55.67712253142679657, -132.59497699180801078 55.67708369204849816, -132.59494536635199324 55.67706485229810198, -132.59488715429799299 55.67703473664939651, -132.59478587316800713 55.67697349277180052, -132.59474210120600901 55.67694702267760221, -132.59463558053300858 55.67687847982819704, -132.59449492344899113 55.67680705501000205, -132.59432066239000392 55.67669188059159779, -132.59423858235601301 55.67660420887310124, -132.5942045170559993 55.67656574133270198, -132.59413699737200432 55.67645613343010069, -132.5941175427890073 55.67639315368270303, -132.59408378106800797 55.67628914374329696, -132.59405023537300394 55.67622056470469971, -132.59403571145099932 55.6761658369480017, -132.59400655839598926 55.67609181219509651, -132.59396817165500693 55.67596860357780031, -132.5939295682339889 55.67588628681559726, -132.59384235966200549 55.67577666358940292, -132.59382789674100422 55.67575206137190236, -132.5937213900170093 55.67566161284140236, -132.59364196469286412 55.67563515781683492, -132.59416007784463432 55.67548738783928997)))</t>
  </si>
  <si>
    <t>3.099</t>
  </si>
  <si>
    <t>MultiPolygon (((-132.59201526851998665 55.67697738825518172, -132.59212140433234595 55.67662484199461659, -132.5925771487422935 55.67613033542034628, -132.59327925165442252 55.67573860645032369, -132.59364196469286412 55.67563515781683492, -132.5937213900170093 55.67566161284140236, -132.59382789674100422 55.67575206137190236, -132.59384235966200549 55.67577666358940292, -132.5939295682339889 55.67588628681559726, -132.59396817165500693 55.67596860357780031, -132.59400655839598926 55.67609181219509651, -132.59403571145099932 55.6761658369480017, -132.59405023537300394 55.67622056470469971, -132.59408378106800797 55.67628914374329696, -132.5941175427890073 55.67639315368270303, -132.59413699737200432 55.67645613343010069, -132.5942045170559993 55.67656574133270198, -132.59423858235601301 55.67660420887310124, -132.59432066239000392 55.67669188059159779, -132.59449492344899113 55.67680705501000205, -132.59463558053300858 55.67687847982819704, -132.59474210120600901 55.67694702267760221, -132.59478587316800713 55.67697349277180052, -132.59488715429799299 55.67703473664939651, -132.59494536635199324 55.67706485229810198, -132.59497699180801078 55.67708369204849816, -132.5950421869040099 55.67712253142679657, -132.59513472560200853 55.67719724256190261, -132.59321612941900526 55.67719721558899693, -132.59321628378199875 55.67723891029380212, -132.59322145865999687 55.67863796917320229, -132.59302827987698947 55.67861471294659736, -132.59301955812000529 55.67861366191490191, -132.59296974957101156 55.6786077436711011, -132.59281621616099756 55.67859679443490251, -132.59265870932799203 55.67858545496739708, -132.59262097647899736 55.67858273928460022, -132.59244071127599796 55.67852888569859715, -132.59234465622100174 55.67850019001409834, -132.59211878885901115 55.67842168054799856, -132.59196204022001098 55.67828628290590132, -132.59194105653401152 55.67825649659619813, -132.59188482146601018 55.67817658781279988, -132.59180739274000871 55.67803145280409893, -132.59171087241600162 55.67785329695019669, -132.59162374088199954 55.67770808569930097, -132.5915028548049861 55.67757915999069951, -132.59136780046299009 55.67732724205779959, -132.59129308878203801 55.67721807423195912, -132.59201526851998665 55.67697738825518172)))</t>
  </si>
  <si>
    <t>8.528</t>
  </si>
  <si>
    <t>66.246</t>
  </si>
  <si>
    <t>MultiPolygon (((-132.59017970489088611 55.67811557845179493, -132.59058368887670554 55.6776352601976825, -132.59121883475583559 55.6772428213992967, -132.59129308878203801 55.67721807423195912, -132.59136780046299009 55.67732724205779959, -132.5915028548049861 55.67757915999069951, -132.59162374088199954 55.67770808569930097, -132.59171087241600162 55.67785329695019669, -132.59180739274000871 55.67803145280409893, -132.59188482146601018 55.67817658781279988, -132.59194105653401152 55.67825649659619813, -132.59196204022001098 55.67828628290590132, -132.59211878885901115 55.67842168054799856, -132.59234465622100174 55.67850019001409834, -132.59244071127599796 55.67852888569859715, -132.59262097647899736 55.67858273928460022, -132.59265870932799203 55.67858545496739708, -132.59281621616099756 55.67859679443490251, -132.59296974957101156 55.6786077436711011, -132.59301955812000529 55.67861366191490191, -132.59302827987698947 55.67861471294659736, -132.59322145865999687 55.67863796917320229, -132.59322577617399475 55.67980515648069684, -132.59322720176800203 55.68019023808739831, -132.59320954209499632 55.68019734243289776, -132.59296480785400263 55.68024240911299927, -132.59275659316500651 55.68028094676090234, -132.59266451921999419 55.68028666543119698, -132.59214013614800365 55.68031927421169769, -132.59191434545999755 55.6804240622395028, -132.59178928147699139 55.6805653322483991, -132.59171823275198676 55.68074713371719753, -132.59185917568899526 55.68076413640140032, -132.59211772209999936 55.68100758525810079, -132.59165369093798859 55.68091187886859927, -132.59085937371298769 55.68071576529810329, -132.59053620027199827 55.68063597409810228, -132.59019164793599543 55.68055090305139743, -132.590190482547996 55.68055061421500085, -132.59045118022200427 55.680491839088603, -132.59058427073600228 55.68045481119720108, -132.59056336398398912 55.680360454097098, -132.59065942119099191 55.68022175158110088, -132.59071627699700002 55.68009311609719703, -132.59079940759099259 55.67992799185289954, -132.59084666044398659 55.67968174906960144, -132.59089137659000812 55.67962387825870252, -132.59092910815900268 55.67957538646300009, -132.59094878654698846 55.67952159858000272, -132.59100981304200673 55.67945275953100293, -132.59102082083600749 55.67938347422850143, -132.59102836703200978 55.6792756154597015, -132.5909906505820004 55.67915963652300348, -132.5912225857780129 55.67925485941449892, -132.59146768371599023 55.67931033695519716, -132.59159432902001186 55.67936475165559784, -132.59171873694000965 55.67941231698630133, -132.59182823310499089 55.67947477349559904, -132.59190706355300904 55.67950963877670034, -132.59198842408099495 55.67954042446429952, -132.59204330351400358 55.67956687444309694, -132.59208424206400423 55.67957270459260144, -132.59212891487300112 55.67957259544569837, -132.59214752607999799 55.67956666487089734, -132.59216576294099355 55.67955829549679692, -132.59217382651999628 55.67953900795490085, -132.59219887373600955 55.67952752226680246, -132.59222182684601421 55.67951483756719711, -132.59225830276901092 55.67949612509629986, -132.59227438170299251 55.67948599016229849, -132.59229088871001068 55.67945950779049724, -132.5922894162249861 55.67944232151300099, -132.59225200816300116 55.67935451502079758, -132.59218122474601387 55.67928726134589823, -132.59214412825198792 55.6792777469074025, -132.59212427810700774 55.67927217815270069, -132.59198543717999996 55.67920528630180144, -132.5918961641349938 55.67920670083900347, -132.59183193077299734 55.67914814640759857, -132.59179868404399372 55.67911072307809661, -132.59171198660899904 55.67908241976660122, -132.5916093423109885 55.67903836408579821, -132.59155661100800216 55.67902345812760245, -132.59150404631898823 55.67902448621399714, -132.5913882465380027 55.67901252569159709, -132.59130430228000819 55.67899073182469749, -132.59127692054499903 55.67893610624639678, -132.59114245457701031 55.67890207414600212, -132.59109457026400491 55.67890804416290251, -132.59103783264498588 55.67889668964480165, -132.59092021343300871 55.67883422593720155, -132.59087714419899839 55.67881166590910169, -132.59075083888600943 55.67878717636359909, -132.59073150709900801 55.67877509789399681, -132.59063585104800609 55.6787506608808016, -132.59057240025398983 55.67874265680499946, -132.59053558254399263 55.67873012222530349, -132.59046747453601256 55.67872058727959939, -132.59032875057098977 55.67868100678759902, -132.59006553948876217 55.6785526877606074, -132.59017970489088611 55.67811557845179493)),((-132.59323102564300711 55.68122387912259796, -132.59295563100698701 55.68117569869009742, -132.59295075579601075 55.68117484610770163, -132.59280524019800396 55.68114939458509838, -132.59295794921598599 55.68107758043829847, -132.59318818381100868 55.68096933245860214, -132.59323003920201245 55.68095717418589885, -132.59323102564300711 55.68122387912259796)))</t>
  </si>
  <si>
    <t>10.774</t>
  </si>
  <si>
    <t>MultiPolygon (((-132.61060246511368632 55.67609290170912573, -132.61107120182558106 55.67656575674799768, -132.61109670098042557 55.67660413319114099, -132.61129731745594995 55.67716801968160212, -132.61129087102131052 55.67719744249735214, -132.6104024640249861 55.67719736799870134, -132.6103532024640117 55.67716945343340029, -132.61020023427201409 55.67712583847129793, -132.61013341135401333 55.67710678592730034, -132.61002627995401326 55.67707624061650051, -132.60959165380000968 55.67702314437359945, -132.60813287166701002 55.67703774492240143, -132.60788261220199047 55.67697531047330273, -132.60773507116499559 55.67687818007910039, -132.60773046589400792 55.67669194896579654, -132.6079426392759899 55.67655142925050171, -132.60861892158300179 55.67644782594869923, -132.60978512897901282 55.67614588841480128, -132.61029880214405807 55.67593067931756678, -132.61060246511368632 55.67609290170912573)))</t>
  </si>
  <si>
    <t>4.606</t>
  </si>
  <si>
    <t>MultiPolygon (((-132.59229057588123624 55.68293986068945145, -132.59139040244249941 55.68268861291606697, -132.59067379116726215 55.68229130159438256, -132.59021220095866056 55.68178754928798924, -132.59007856284981131 55.68132144826703467, -132.59008692498400706 55.68115566381499804, -132.59012844490899852 55.68083805778289985, -132.59010704140527537 55.6807868538117603, -132.59016491992642273 55.68060811066309412, -132.59015338432431008 55.68056727946178341, -132.59016105801600816 55.68056199957020169, -132.59018874493000339 55.68055100575720218, -132.590190482547996 55.68055061421500085, -132.59019164793599543 55.68055090305139743, -132.59053620027199827 55.68063597409810228, -132.59085937371298769 55.68071576529810329, -132.59165369093798859 55.68091187886859927, -132.59211772209999936 55.68100758525810079, -132.59243403574899389 55.68107282705879868, -132.59266734769300911 55.68112094873649909, -132.59280524019800396 55.68114939458509838, -132.59295075579601075 55.68117484610770163, -132.59295563100698701 55.68117569869009742, -132.59323102564300711 55.68122387912259796, -132.59323798865065669 55.68310558838471991, -132.59229057588123624 55.68293986068945145)))</t>
  </si>
  <si>
    <t>9.454</t>
  </si>
  <si>
    <t>MultiPolygon (((-132.61565197745852629 55.68689608180871886, -132.61537284690314209 55.68685832519408052, -132.61490984056590037 55.68679569538220164, -132.61391456265428701 55.68666104441545173, -132.6129479564922633 55.68642958681611788, -132.61216746434894276 55.68603292340848299, -132.61165816691143959 55.68551429745716064, -132.61161976064826717 55.68539145118666767, -132.61158094576762778 55.68533149291195627, -132.61149721452434846 55.68517282371135479, -132.61140623805442829 55.68507833500575543, -132.61163326731099232 55.68516668490700283, -132.6119385603730052 55.68531206930560273, -132.61216652076998912 55.68539449707090228, -132.61236351646300591 55.68544550808329774, -132.61250579251401405 55.68548233600549935, -132.61279642195100337 55.68552098458469857, -132.61308222946399837 55.685503108636901, -132.61340261799000473 55.6854831462464972, -132.6137225082840132 55.68543682069709888, -132.61408624966099978 55.68539326539539758, -132.61438704091600016 55.68532503647870158, -132.61454715456400777 55.68525113171340024, -132.61465855751998788 55.68513075955080183, -132.61465512396299005 55.68491408035600188, -132.61565027993398758 55.68504871452080351, -132.61611326868100491 55.6851113418112007, -132.61639238937200957 55.68514909700589754, -132.61643231583099123 55.68600101209560194, -132.61660136463132176 55.68693437284224501, -132.61565197745852629 55.68689608180871886)))</t>
  </si>
  <si>
    <t>10.796</t>
  </si>
  <si>
    <t>MultiPolygon (((-132.61044189010144123 55.68387874038646856, -132.61047906669980989 55.68331814962116511, -132.6105372270349676 55.68315111009382434, -132.61081618287281003 55.6826910116558409, -132.61089898586882896 55.68259794851786637, -132.61128637292947019 55.68229515851062672, -132.61132178034526419 55.68226281389021892, -132.61144465640353474 55.68215883738854188, -132.6115221512100959 55.68209796099193909, -132.61153005281963146 55.68204946463671945, -132.61164437708362129 55.68171011806179393, -132.61174635473452099 55.68151301086390959, -132.61179468737870479 55.68142757206073412, -132.61183651433773889 55.68135953925079917, -132.61186813749509383 55.68128564121082036, -132.61196409340413993 55.68110397538303857, -132.61197435479772366 55.68108773087659102, -132.6120089869044989 55.6809987759170042, -132.61219530104946784 55.68068470628107036, -132.61223646780865693 55.68061070692079539, -132.61248849237841796 55.68027877108936963, -132.61261462402458733 55.6801501425854255, -132.61318237033228229 55.67973109963096334, -132.61334714615094299 55.67964081857486036, -132.61425287604234313 55.6792930043931662, -132.61450994469575448 55.6792274676744654, -132.61527033497796424 55.67909869771164466, -132.61544141466899305 55.67915299229289872, -132.61558205219398587 55.67923789839439763, -132.61574661781600071 55.67932301797039685, -132.61595995837600981 55.67945185566279775, -132.61619720841099479 55.67954787351600032, -132.61624092483501158 55.67958897950529717, -132.61646356431700156 55.67969872933520037, -132.61661859891100335 55.67978923889079823, -132.6168511691919889 55.68003581572280325, -132.61677811821499517 55.68030694377399925, -132.61679729458299448 55.68031481235210123, -132.61688474136201421 55.68035082561380023, -132.6170203144380082 55.68041121021899897, -132.61721876903800421 55.68057569319510236, -132.61717516671498629 55.68073172458699815, -132.61693257157901371 55.68079994893709994, -132.61672897952300332 55.68080263346669767, -132.6164527887160034 55.68083531333660119, -132.61644641637599307 55.68083612058460119, -132.6162537683730136 55.68085977258019881, -132.61596779421600445 55.68085129522940235, -132.61581751608900959 55.68086487102060289, -132.61556043888299428 55.68093041045950287, -132.61539566274100821 55.68102069446690194, -132.61526953742000501 55.68114932580940035, -132.61519185699100376 55.68128897953040024, -132.61511414295799227 55.68138465529899861, -132.61503633750899667 55.68158454405290314, -132.61495851026998594 55.68170776528530297, -132.61489059521400691 55.68186650031540097, -132.61479808958500826 55.68201698258759791, -132.61469612596999923 55.68221409230370256, -132.61467650486500247 55.68233457690649857, -132.61463653871800261 55.68250193595680031, -132.61462288045100877 55.68255915018239932, -132.61460827680301122 55.68260574562820153, -132.61457419715401329 55.68271257992900303, -132.61440453627199076 55.68289318496189821, -132.61421034173500288 55.68306280101479899, -132.61402590834200055 55.68320769136570192, -132.61392403993900757 55.68330075367539678, -132.61373979954800006 55.68340473108980149, -132.61365700159299763 55.68349779613119921, -132.61359885403999215 55.6836648371266989, -132.61366160311700924 55.6837415380261973, -132.61377265650799018 55.6838345718300971, -132.61387947344701388 55.6839388656846026, -132.61400080717899641 55.68403199119259739, -132.6141556553089913 55.6841745326331008, -132.61430089258499265 55.68432536592680293, -132.61440248371201278 55.68443218147569951, -132.61450916038799619 55.68457464051299866, -132.61454556022499673 55.68466206700320242, -132.61456716363301211 55.68471445112660234, -132.61465407974600339 55.6848486964656999, -132.61465512396299005 55.68491408035600188, -132.6136884528349924 55.6847833003321, -132.61257207684400328 55.68466950873680332, -132.61069605170808927 55.684385482200355, -132.61044189010144123 55.68387874038646856)))</t>
  </si>
  <si>
    <t>33.283</t>
  </si>
  <si>
    <t>14.012</t>
  </si>
  <si>
    <t>MultiPolygon (((-132.61140220678720425 55.68507414810751044, -132.61136077593150162 55.68503600761145833, -132.61131873396757896 55.68500373808013393, -132.61112732798915204 55.68483851358455183, -132.61107529501876456 55.68478770627135788, -132.61102540115558668 55.68474590579926087, -132.6107753437171084 55.68449517635534818, -132.61071259908220554 55.68441847399041222, -132.61069605170808927 55.684385482200355, -132.61257207684400328 55.68466950873680332, -132.6136884528349924 55.6847833003321, -132.61465512396299005 55.68491408035600188, -132.61465855751998788 55.68513075955080183, -132.61454715456400777 55.68525113171340024, -132.61438704091600016 55.68532503647870158, -132.61408624966099978 55.68539326539539758, -132.6137225082840132 55.68543682069709888, -132.61340261799000473 55.6854831462464972, -132.61308222946399837 55.685503108636901, -132.61279642195100337 55.68552098458469857, -132.61250579251401405 55.68548233600549935, -132.61236351646300591 55.68544550808329774, -132.61216652076998912 55.68539449707090228, -132.6119385603730052 55.68531206930560273, -132.61163326731099232 55.68516668490700283, -132.61140623805442829 55.68507833500575543, -132.61140220678720425 55.68507414810751044)))</t>
  </si>
  <si>
    <t>4.186</t>
  </si>
  <si>
    <t>MultiPolygon (((-132.61531558072610437 55.6790910354710249, -132.61546585222637873 55.67907746029023031, -132.61613437152095685 55.67905739843565982, -132.61634110668913422 55.67906352691257155, -132.61678674581207815 55.67905007822476904, -132.61755873116598536 55.67916979245643461, -132.61765453235199175 55.67922132699759885, -132.61768528010000523 55.67923787221189968, -132.617693686214011 55.67926310090189901, -132.61822631571499187 55.67967999371349919, -132.61879155268400154 55.68043789345900052, -132.61914181816999303 55.68096973370570169, -132.61965220558275291 55.68098052557912325, -132.61965186002470318 55.68100439568252824, -132.61957701225099981 55.68099283995250204, -132.61871180473900722 55.68109213095350185, -132.61832064670099385 55.68104219087660312, -132.61803360811398989 55.68090552977670171, -132.61763791349198982 55.68048588784520092, -132.61747556587801 55.68039685976179953, -132.61710058610600527 55.68028680869449687, -132.6168043467409916 55.68031162312080085, -132.61679729458299448 55.68031481235210123, -132.61677811821499517 55.68030694377399925, -132.6168511691919889 55.68003581572280325, -132.61661859891100335 55.67978923889079823, -132.61646356431700156 55.67969872933520037, -132.61624092483501158 55.67958897950529717, -132.61619720841099479 55.67954787351600032, -132.61595995837600981 55.67945185566279775, -132.61574661781600071 55.67932301797039685, -132.61558205219398587 55.67923789839439763, -132.61544141466899305 55.67915299229289872, -132.61527033497796424 55.67909869771164466, -132.61531558072610437 55.6790910354710249)))</t>
  </si>
  <si>
    <t>5.466</t>
  </si>
  <si>
    <t>MultiPolygon (((-132.61776733643631587 55.67920214154121084, -132.61861281319923478 55.67952135490156707, -132.61923668900695361 55.67997506630047866, -132.61957513796534158 55.68051686474974105, -132.61965528821787075 55.68076758649542768, -132.61965220558275291 55.68098052557912325, -132.61914181816999303 55.68096973370570169, -132.61879155268400154 55.68043789345900052, -132.61822631571499187 55.67967999371349919, -132.617693686214011 55.67926310090189901, -132.61768528010000523 55.67923787221189968, -132.61767633343600892 55.67921070646519865, -132.61771165546886664 55.67919350691595071, -132.61776733643631587 55.67920214154121084)))</t>
  </si>
  <si>
    <t>1.938</t>
  </si>
  <si>
    <t>MultiPolygon (((-132.61771165546886664 55.67919350691595071, -132.61767633343600892 55.67921070646519865, -132.61766847116240342 55.6791868101877796, -132.61771165546886664 55.67919350691595071)))</t>
  </si>
  <si>
    <t>MultiPolygon (((-132.61952709159524488 55.68545027083014531, -132.61918906333190193 55.68600388038313298, -132.61855379059767301 55.68646664626502485, -132.61768878550023487 55.68678938259246536, -132.61668598495771221 55.68693778578045084, -132.61660136463132176 55.68693437284224501, -132.61643231583099123 55.68600101209560194, -132.61639238937200957 55.68514909700589754, -132.61646774421001282 55.68489880423369698, -132.61671870369900716 55.68477560755000155, -132.61760905705500591 55.68462316292539782, -132.61833658831099569 55.6846561696077984, -132.61902315999699908 55.68481597783829784, -132.61955428693829617 55.68535991689218179, -132.61952709159524488 55.68545027083014531)))</t>
  </si>
  <si>
    <t>9.439</t>
  </si>
  <si>
    <t>MultiPolygon (((-132.5999190218393835 55.67701608819618997, -132.59989779555493783 55.67719717780129685, -132.59885114556499275 55.67719721219440032, -132.598801573302012 55.67708163276640221, -132.59876374710501068 55.67699343928750011, -132.59872255412199138 55.67689739315670039, -132.59882591678800168 55.67666282202350203, -132.59973671376127413 55.67664126652750411, -132.5999190218393835 55.67701608819618997)))</t>
  </si>
  <si>
    <t>1.013</t>
  </si>
  <si>
    <t>14.18</t>
  </si>
  <si>
    <t>MultiPolygon (((-132.59280381712954977 55.67838652855500925, -132.59279856423526667 55.67838977026985248, -132.5927403518631138 55.67835965360985284, -132.59273718050039292 55.67835787971436901, -132.59273558921529457 55.67835873250797363, -132.59268772463286723 55.6783302166407239, -132.59256434558537308 55.67826120447723071, -132.59246306491564837 55.67819995869585625, -132.59241923348602654 55.67817345169651588, -132.59237379024747838 55.67814510462542188, -132.59236997010910386 55.67814316472366443, -132.59207855778430485 55.67797437324792043, -132.59190429863573968 55.67785919542203033, -132.59151058822666869 55.67753187399306825, -132.59143316871234219 55.67744917397064341, -132.59136780046299009 55.67732724205779959, -132.59124206584098715 55.67714352011309842, -132.59110633819383906 55.67698497697112714, -132.59100533045949533 55.67676498363097437, -132.59098822969284015 55.67670960951755887, -132.59097948193658567 55.67668265367291269, -132.59084231764512651 55.67658488412564566, -132.5908406578319898 55.6765816960694977, -132.59059396865899316 55.67631577225539985, -132.59028899284800218 55.67603341332959843, -132.5902372547606376 55.67596736236276911, -132.59010229444433548 55.67565434219596909, -132.59008367539556161 55.67565664730994968, -132.59005145067078502 55.67557353151539701, -132.59004746744864178 55.67556310989803592, -132.5900364699779459 55.67553391675362207, -132.58999949953403075 55.67541688359787599, -132.58998967124500723 55.67537846108539412, -132.5899700345921417 55.67526635238542099, -132.589929804187733 55.67516920026465499, -132.58984710338910418 55.67471685099830125, -132.5898523292311495 55.67459367148401128, -132.58985562778920553 55.6745937161720974, -132.58985321570457927 55.67457615416634553, -132.589927668906995 55.67454572505010191, -132.59007391678500198 55.67448594847240173, -132.59029694378600084 55.67443676935820207, -132.59034069915699661 55.67442038059469667, -132.59056839657401383 55.67433307696040146, -132.59068975655600298 55.67424824698080243, -132.59068283972300151 55.67421345011720035, -132.5906563067420052 55.67407835581450115, -132.59077766066099002 55.67391702135739706, -132.59076328529801003 55.67381284634230099, -132.59074891456501177 55.67368693259140144, -132.59076376697998967 55.67359926927969838, -132.59078838172800374 55.67343228558370072, -132.59083674644298867 55.67340208466890061, -132.5910792986609863 55.67331473314399659, -132.59120533306500533 55.67332304408640198, -132.59136050438300458 55.67331775497569879, -132.59146849657699363 55.67332128266220082, -132.59153475347099516 55.67332341074769886, -132.59163187471298784 55.6733261582593002, -132.59174806458099738 55.67331813165319687, -132.59182082720300855 55.67332613599050006, -132.5920001320270103 55.67334569955819745, -132.59210186682199151 55.67334592003479798, -132.59218931683798814 55.67328303900750086, -132.59226147339100521 55.67323627215890269, -132.59232035549200646 55.67319811354889936, -132.59234464940101361 55.67317352025850141, -132.59235933356998771 55.67308038152729921, -132.59245153763600911 55.67295455499569812, -132.59252458431299715 55.67280956717559803, -132.59254896539098922 55.67273825217579741, -132.59265562719099307 55.67266988664420069, -132.59281088119399783 55.67263995416119826, -132.59312575281600743 55.67274988596599883, -132.59296543465998752 55.67283180312600166, -132.59300917591198754 55.67287018245159658, -132.593096160762002 55.67296610876500296, -132.59319414486898836 55.67303646234280023, -132.59324134409200724 55.6730704270524015, -132.59333339043499222 55.67313610494439757, -132.59336708591800402 55.67316655335280018, -132.59351241417598999 55.67329788028219895, -132.59359476535499311 55.67338555410999845, -132.59371074254099199 55.67348429683129751, -132.59375917303199799 55.67353915573040268, -132.59384615585901201 55.67367889225720035, -132.59387976417801269 55.6737666404701983, -132.5939233634009895 55.67393097773109645, -132.59390360115500584 55.67403229267029729, -132.59386485173800452 55.67409799896199729, -132.59385591346901379 55.67410106958139693, -132.59377742077799667 55.67412803064750193, -132.59362707259600711 55.67417717632879715, -132.59339431357000194 55.6742180642223019, -132.59330725495399861 55.67424536423519754, -132.59313247263798985 55.6743355309500032, -132.59304503265400399 55.67438746879719957, -132.59301596360501208 55.67446404905550139, -132.5930012787929968 55.67456814525380082, -132.59303026133301273 55.67463668423179968, -132.59302504547000012 55.67475986388040354, -132.59308295269801192 55.67489967683449947, -132.59312176824698781 55.67497361039379911, -132.59313585778900801 55.67512143251720147, -132.59314568909701393 55.67515985477940177, -132.59315668877800931 55.67518904764710186, -132.59318891977000021 55.67527216263179923, -132.59319853464600669 55.67534070890909703, -132.59320321209199278 55.67541193624099805, -132.59328557998401266 55.67551055879820154, -132.59337741536100452 55.67555176221829782, -132.59346469378300526 55.67557102119199897, -132.59358096842001373 55.67561484114939674, -132.5937213900170093 55.67566161284140236, -132.59382789674100422 55.67575206137190236, -132.59384235966200549 55.67577666358940292, -132.5939295682339889 55.67588628681559726, -132.59396817165500693 55.67596860357780031, -132.59400655839598926 55.67609181219509651, -132.59403571145099932 55.6761658369480017, -132.59405023537300394 55.67622056470469971, -132.59408378106800797 55.67628914374329696, -132.5941175427890073 55.67639315368270303, -132.59413699737200432 55.67645613343010069, -132.5942045170559993 55.67656574133270198, -132.59423858235601301 55.67660420887310124, -132.59432066239000392 55.67669188059159779, -132.59449492344899113 55.67680705501000205, -132.59463558053300858 55.67687847982819704, -132.59474210120600901 55.67694702267760221, -132.59478587316800713 55.67697349277180052, -132.59488715429799299 55.67703473664939651, -132.59494536635199324 55.67706485229810198, -132.59497699180801078 55.67708369204849816, -132.5950421869040099 55.67712253142679657, -132.59513472560200853 55.67719724256190261, -132.59321612941900526 55.67719721558899693, -132.59321628378199875 55.67723891029380212, -132.59322142756531093 55.67862956253909346, -132.59280381712954977 55.67838652855500925)))</t>
  </si>
  <si>
    <t>25.699</t>
  </si>
  <si>
    <t>MultiPolygon (((-132.59323589088830886 55.67863797966354866, -132.59322142756531093 55.67862956253909346, -132.59321628378199875 55.67723891029380212, -132.59321612941900526 55.67719721558899693, -132.59513472560200853 55.67719724256190261, -132.59518590614899836 55.67723856331849674, -132.59520185849999052 55.6772514458122032, -132.59534236748899616 55.67730625852890114, -132.5954068381209936 55.67739556887259766, -132.59541388518900362 55.67740341458399911, -132.59552141591100849 55.67752279626750322, -132.5955891031069882 55.67759407499710278, -132.59557433885700561 55.67767900400190229, -132.59550628318100962 55.677774745900102, -132.59542861976601102 55.67784593582570096, -132.59526388983999823 55.67795537372720105, -132.59511807871899691 55.67804820510210106, -132.59492412382800808 55.67807540908240327, -132.5947592360739975 55.67810269265820011, -132.59452659655801199 55.67817097076279964, -132.59441499979101309 55.67820916846260104, -132.59432286107801247 55.67828861063789958, -132.59421595907301139 55.67839804543900328, -132.59414314133098856 55.67851292110839978, -132.59416252026599636 55.67854577693370288, -132.59415753213599487 55.67861692770139825, -132.59397802184400916 55.67865794459589779, -132.59376945807599668 55.67864394414080209, -132.59338175973999796 55.67865726793600345, -132.59324582505274748 55.678640902660824, -132.59323589088830886 55.67863797966354866)))</t>
  </si>
  <si>
    <t>4.4</t>
  </si>
  <si>
    <t>MultiPolygon (((-132.59943660505021512 55.67816314145727574, -132.59872721224874681 55.67860668805843716, -132.59779949084926898 55.67889412502562152, -132.59675620104718519 55.67899361297919825, -132.59513466872104459 55.67899360729305158, -132.59413448400249536 55.67890237887316118, -132.59324582505274748 55.678640902660824, -132.59338175973999796 55.67865726793600345, -132.59376945807599668 55.67864394414080209, -132.59397802184400916 55.67865794459589779, -132.59415753213599487 55.67861692770139825, -132.59416252026599636 55.67854577693370288, -132.59414314133098856 55.67851292110839978, -132.59421595907301139 55.67839804543900328, -132.59432286107801247 55.67828861063789958, -132.59441499979101309 55.67820916846260104, -132.59452659655801199 55.67817097076279964, -132.5947592360739975 55.67810269265820011, -132.59492412382800808 55.67807540908240327, -132.59511807871899691 55.67804820510210106, -132.59526388983999823 55.67795537372720105, -132.59542861976601102 55.67784593582570096, -132.59550628318100962 55.677774745900102, -132.59557433885700561 55.67767900400190229, -132.5955891031069882 55.67759407499710278, -132.59552141591100849 55.67752279626750322, -132.59541388518900362 55.67740341458399911, -132.5954068381209936 55.67739556887259766, -132.59534236748899616 55.67730625852890114, -132.59520185849999052 55.6772514458122032, -132.59518590614899836 55.67723856331849674, -132.59513472560200853 55.67719724256190261, -132.59675618362399518 55.67719724824790006, -132.59682651638098605 55.67723825661840209, -132.59702865317998999 55.67735611766279646, -132.59705822617900139 55.67740360840439706, -132.59708896917800303 55.67745248845159978, -132.59682961200201134 55.67772127485120137, -132.59685188891799612 55.67796790198430301, -132.59703778415300235 55.67807908227940317, -132.59762113023100483 55.6781855558323997, -132.59820666652601062 55.6782126435752005, -132.59947117808462735 55.67811699947106518, -132.59943660505021512 55.67816314145727574)))</t>
  </si>
  <si>
    <t>9.066</t>
  </si>
  <si>
    <t>MultiPolygon (((-132.59142851271849395 55.67744420040809672, -132.591395596561199 55.67740805540811522, -132.59136153335242625 55.67736958708400863, -132.59120216249377222 55.67715624961389409, -132.59113465018725719 55.67704664007090543, -132.59110633819383906 55.67698497697112714, -132.59124206584098715 55.67714352011309842, -132.59136780046299009 55.67732724205779959, -132.59143316871234219 55.67744917397064341, -132.59142851271849395 55.67744420040809672)),((-132.590410694165314 55.67627722655848288, -132.59032833189482403 55.6761786020850451, -132.5902372547606376 55.67596736236276911, -132.59028899284800218 55.67603341332959843, -132.59059396865899316 55.67631577225539985, -132.5908406578319898 55.6765816960694977, -132.59084231764512651 55.67658488412564566, -132.590410694165314 55.67627722655848288)))</t>
  </si>
  <si>
    <t>0.106</t>
  </si>
  <si>
    <t>MultiPolygon (((-132.59984910032650873 55.67761261554375096, -132.59947117808462735 55.67811699947106518, -132.59820666652601062 55.6782126435752005, -132.59762113023100483 55.6781855558323997, -132.59703778415300235 55.67807908227940317, -132.59685188891799612 55.67796790198430301, -132.59682961200201134 55.67772127485120137, -132.59708896917800303 55.67745248845159978, -132.59705822617900139 55.67740360840439706, -132.59702865317998999 55.67735611766279646, -132.59682651638098605 55.67723825661840209, -132.59675618362399518 55.67719724824790006, -132.59885114556499275 55.67719721219440032, -132.59989779555493783 55.67719717780129685, -132.59984910032650873 55.67761261554375096)))</t>
  </si>
  <si>
    <t>4.705</t>
  </si>
  <si>
    <t>MultiPolygon (((-132.60646126990613425 55.68395571079914674, -132.60640737967798941 55.68390012000740086, -132.60632488778500715 55.68381004298129966, -132.60622181977899459 55.68370796172310122, -132.60690761962905526 55.68381182499803828, -132.60646126990613425 55.68395571079914674)))</t>
  </si>
  <si>
    <t>0.125</t>
  </si>
  <si>
    <t>MultiPolygon (((-132.60079693711139726 55.68264538384870121, -132.60050906251012748 55.6821357671154189, -132.60049956708670038 55.68160085210565313, -132.60051797548626951 55.68152673733326452, -132.60045970119759318 55.68149232438690177, -132.60025251099136767 55.68125754555175888, -132.60035936844201387 55.68120445855299749, -132.60054249155101047 55.68114650643619967, -132.60078104518498776 55.68102784345690281, -132.60094894364900142 55.68098504358229661, -132.60114798227900224 55.68092339707809657, -132.60135218335400964 55.68087618654460158, -132.60151592577599899 55.68081627952579993, -132.60179573241200046 55.68073557354429681, -132.60208711032399265 55.680678619808603, -132.6022414744269895 55.68065301812570311, -132.60237011574301391 55.68063168507970317, -132.60257289311800832 55.68057327807350276, -132.60289065160401378 55.68048291901779834, -132.60306028984498994 55.68045892090059823, -132.60314511272599702 55.68044692672879847, -132.60344288976099847 55.68045753190580172, -132.60369959825700903 55.68047199338690234, -132.6038216452919869 55.68051904132180141, -132.60388835805500207 55.68055426151990162, -132.60403832418001002 55.68062106818329937, -132.60406483217400364 55.68073018156719911, -132.60407452920401283 55.68085951723860205, -132.60405085034298622 55.68088485665259668, -132.60399645716398709 55.68095689897800327, -132.60395033540800114 55.68104671247459692, -132.60384780994098719 55.68114414938460044, -132.60380615668000814 55.68117871918860118, -132.60378113522099852 55.6812790801787969, -132.60376840767099793 55.6813307280510017, -132.60376061634801204 55.68142474572790235, -132.60371426219700197 55.68155912777619676, -132.6036858891449981 55.68169844400230062, -132.60364814548699997 55.68185045467269845, -132.60375075545599088 55.68196793133120082, -132.60392138707700838 55.68201744592830238, -132.60399543967199065 55.68203132046799908, -132.60419290802300907 55.68208943807439937, -132.60427112639499114 55.68212865142830026, -132.60435205672899883 55.68215734704850206, -132.60468229286101405 55.68221621599249715, -132.60474996255300084 55.68223476677989936, -132.60487890742399486 55.68230484250369727, -132.60505422388399666 55.68235508015680324, -132.60506217095800707 55.68235989577969747, -132.60515987004700378 55.68241925511850354, -132.60523390578700287 55.68246423917450016, -132.60533759246101226 55.68257886435149828, -132.6054365276729925 55.68270709853810274, -132.60545989592699812 55.68278226894889826, -132.60553715708098821 55.6829163243893035, -132.60559278002699557 55.68299795589199874, -132.60563343815599069 55.68306661522129986, -132.60566658700500398 55.68311964376069767, -132.6057065391460128 55.68318355351379978, -132.60580654749500695 55.68330893455640052, -132.60587166197899478 55.68337754086780222, -132.60601073395901039 55.68353258331249833, -132.60606363661099749 55.68359412578580248, -132.60621070716800318 55.68369696290289994, -132.60622181977899459 55.68370796172310122, -132.60264966234200301 55.6831669135584022, -132.60089181078873821 55.68275401237264077, -132.60079693711139726 55.68264538384870121)))</t>
  </si>
  <si>
    <t>17.28</t>
  </si>
  <si>
    <t>MultiPolygon (((-132.60622560800675274 55.68403167903535689, -132.60533795008873881 55.68414948918367458, -132.60442760963715614 55.68412012029224911, -132.60356946104997178 55.683945987915763, -132.60338619219629663 55.68389093242612375, -132.60323218304290549 55.68382784435434019, -132.6026619094928094 55.68367888852030489, -132.60258097725443349 55.68365019179323383, -132.6025368775559059 55.68363151992820548, -132.60246873876164386 55.6836153636490323, -132.60229810201917644 55.68356584704616807, -132.60148451638448819 55.68322790056660665, -132.6008995406153872 55.68276286287451882, -132.60089181078873821 55.68275401237264077, -132.60264966234200301 55.6831669135584022, -132.60622181977899459 55.68370796172310122, -132.60632488778500715 55.68381004298129966, -132.60640737967798941 55.68390012000740086, -132.60646126990613425 55.68395571079914674, -132.60622560800675274 55.68403167903535689)))</t>
  </si>
  <si>
    <t>4.677</t>
  </si>
  <si>
    <t>MultiPolygon (((-132.60996157622199121 55.67998366941927912, -132.61020417277330807 55.68011688760905997, -132.61048477902539844 55.68032698475875719, -132.61029694366399667 55.68031546058180226, -132.61019652896399634 55.68027693095999808, -132.61004008788501096 55.68021669287750086, -132.60984793537099335 55.68020012918930206, -132.60957953582300206 55.68016970727610016, -132.60935663343801139 55.68013679046369901, -132.6092597041040051 55.68012566903220062, -132.6089688774910087 55.68005158910759889, -132.60874106454099319 55.68002118598570149, -132.60856677848801155 55.68001555470590347, -132.60825629283098692 55.68005098933070229, -132.60822954818800667 55.68005435569010331, -132.60823019188299554 55.68004238249759652, -132.60772963720000917 55.67920832372730189, -132.6074097801869982 55.67885503126100133, -132.60739823547572769 55.67881046369519282, -132.60761105094007917 55.67883815300252337, -132.60769206830460121 55.67885460968737732, -132.60865751631169474 55.67916772965613603, -132.60934228262732404 55.67962917288880931, -132.60937813775819905 55.6796491823994586, -132.60945433744322486 55.67968020987372313, -132.60996059922788959 55.67998423741137515, -132.60996157622199121 55.67998366941927912)))</t>
  </si>
  <si>
    <t>2.704</t>
  </si>
  <si>
    <t>MultiPolygon (((-132.61078866611660487 55.68055451287407465, -132.61111232737829368 55.6810713668218682, -132.61114499903607111 55.68161930784702918, -132.61088362592985845 55.68214729678160069, -132.61035254416361795 55.68260615098918009, -132.60991265337565892 55.68280930005484208, -132.60970192143298618 55.68263685414609654, -132.60949900658698652 55.68248105384469682, -132.60932471857398696 55.68230839067550164, -132.6092618706840085 55.68213585074789762, -132.60913117149999607 55.6820645417405018, -132.60897758836000548 55.68197625426620334, -132.60873881909898842 55.68185882358479688, -132.60859332602899485 55.68177385735729956, -132.60841900314301256 55.68165869599319961, -132.60824959899798614 55.68155162844450246, -132.60806527241700792 55.68144750461929959, -132.60798828769898705 55.68140507215800028, -132.60774569070599682 55.68127184961809917, -132.60759551380499488 55.68113755870790271, -132.60731934151300493 55.68102510250690074, -132.60699002610999742 55.68084131736979714, -132.60676722677598605 55.68071511761650072, -132.60663652038800819 55.68061095522180182, -132.60661652412099443 55.68054505688930078, -132.6066026462239904 55.68049872903220177, -132.60670459821699296 55.68040293338950164, -132.606764062883002 55.68035434026739949, -132.60680185747699511 55.68032352597939649, -132.60688413561999255 55.68027153689109809, -132.60704431156401029 55.68021697713670193, -132.60733995070501123 55.68017062651369997, -132.60758259278500759 55.68014622844970063, -132.60795089586099493 55.68008904859919994, -132.60822954818800667 55.68005435569010331, -132.60825629283098692 55.68005098933070229, -132.60856677848801155 55.68001555470590347, -132.60874106454099319 55.68002118598570149, -132.6089688774910087 55.68005158910759889, -132.6092597041040051 55.68012566903220062, -132.60935663343801139 55.68013679046369901, -132.60957953582300206 55.68016970727610016, -132.60984793537099335 55.68020012918930206, -132.61004008788501096 55.68021669287750086, -132.61019652896399634 55.68027693095999808, -132.61029694366399667 55.68031546058180226, -132.61048477902539844 55.68032698475875719, -132.61078866611660487 55.68055451287407465)))</t>
  </si>
  <si>
    <t>12.441</t>
  </si>
  <si>
    <t>MultiPolygon (((-132.60960121795849886 55.68295312624022131, -132.60935402678384776 55.6830087222835175, -132.608781102938309 55.68321414292498872, -132.60876899551300312 55.68320695119390251, -132.60814021596300449 55.68298512843659864, -132.60751621735900585 55.68294406296219989, -132.60679711660100111 55.68301442674989943, -132.60631464231499876 55.6831142381663966, -132.60606470990600769 55.6831163293193967, -132.60566658700500398 55.68311964376069767, -132.60563343815599069 55.68306661522129986, -132.60559278002699557 55.68299795589199874, -132.60553715708098821 55.6829163243893035, -132.60545989592699812 55.68278226894889826, -132.6054365276729925 55.68270709853810274, -132.60533759246101226 55.68257886435149828, -132.60523390578700287 55.68246423917450016, -132.60515987004700378 55.68241925511850354, -132.60506217095800707 55.68235989577969747, -132.6055954169119957 55.68212492421370285, -132.60704110147500501 55.68171045655479645, -132.60783874359398737 55.6814244669282985, -132.60798828769898705 55.68140507215800028, -132.60806527241700792 55.68144750461929959, -132.60824959899798614 55.68155162844450246, -132.60841900314301256 55.68165869599319961, -132.60859332602899485 55.68177385735729956, -132.60873881909898842 55.68185882358479688, -132.60897758836000548 55.68197625426620334, -132.60913117149999607 55.6820645417405018, -132.6092618706840085 55.68213585074789762, -132.60932471857398696 55.68230839067550164, -132.60949900658698652 55.68248105384469682, -132.60970192143298618 55.68263685414609654, -132.60991265337565892 55.68280930005484208, -132.60960121795849886 55.68295312624022131)))</t>
  </si>
  <si>
    <t>8.927</t>
  </si>
  <si>
    <t>MultiPolygon (((-132.60001316690249951 55.67994634876748705, -132.60011327925451496 55.67975636369330061, -132.60058432560964548 55.67921616561459075, -132.60134485606778298 55.67879428083136872, -132.60150158837470258 55.67873267639431134, -132.60261086079574966 55.67845584867709618, -132.6038228763681559 55.67843383780380151, -132.60442222000085621 55.67848840343286554, -132.60559769579214162 55.67873724379519018, -132.60562059313500072 55.67874530450664849, -132.60565011555686965 55.67874225932805388, -132.60656231938631322 55.67872343277628033, -132.60687674373977529 55.67874261268169533, -132.60739823547572769 55.67881046369519282, -132.6074097801869982 55.67885503126100133, -132.60772963720000917 55.67920832372730189, -132.60823019188299554 55.68004238249759652, -132.60822954818800667 55.68005435569010331, -132.60795089586099493 55.68008904859919994, -132.60758259278500759 55.68014622844970063, -132.60733995070501123 55.68017062651369997, -132.60704431156401029 55.68021697713670193, -132.60688413561999255 55.68027153689109809, -132.60680185747699511 55.68032352597939649, -132.606764062883002 55.68035434026739949, -132.60670459821699296 55.68040293338950164, -132.6066026462239904 55.68049872903220177, -132.60661652412099443 55.68054505688930078, -132.60653550371401366 55.68052859949929712, -132.60622106520099805 55.68050941872559889, -132.60551159661198994 55.68058259698030099, -132.60511488703099303 55.68055994456000235, -132.60450680477899255 55.68046970653769989, -132.60391649413298865 55.68026189470020171, -132.603317124086999 55.68020732661810257, -132.6031603887369954 55.68026893335790106, -132.60306028984498994 55.68045892090059823, -132.60289065160401378 55.68048291901779834, -132.60257289311800832 55.68057327807350276, -132.60237011574301391 55.68063168507970317, -132.6022414744269895 55.68065301812570311, -132.60228340639400813 55.68061990844019959, -132.60249513270900934 55.68032057872449769, -132.60239649874299062 55.68002946164779843, -132.6021784697109922 55.67985229577959672, -132.60180417365000949 55.67989554122620177, -132.60141388294098874 55.68016865588450059, -132.60099162813000362 55.68037030008269994, -132.60069423180900117 55.68043612449719859, -132.60054503737100617 55.68039921004459814, -132.60015001825499326 55.68013833618169883, -132.60000455628275517 55.67998112428907831, -132.60001316690249951 55.67994634876748705)))</t>
  </si>
  <si>
    <t>21.697</t>
  </si>
  <si>
    <t>MultiPolygon (((-132.60874471619575843 55.68322718931510451, -132.60847988862218472 55.68331236925161676, -132.60730836760140505 55.68364824156991233, -132.60701757533217915 55.68377637955331494, -132.60690761962905526 55.68381182499803828, -132.60622181977899459 55.68370796172310122, -132.60621070716800318 55.68369696290289994, -132.60606363661099749 55.68359412578580248, -132.60601073395901039 55.68353258331249833, -132.60587166197899478 55.68337754086780222, -132.60580654749500695 55.68330893455640052, -132.6057065391460128 55.68318355351379978, -132.60566658700500398 55.68311964376069767, -132.60606470990600769 55.6831163293193967, -132.60631464231499876 55.6831142381663966, -132.60679711660100111 55.68301442674989943, -132.60751621735900585 55.68294406296219989, -132.60814021596300449 55.68298512843659864, -132.60876899551300312 55.68320695119390251, -132.608781102938309 55.68321414292498872, -132.60874471619575843 55.68322718931510451)))</t>
  </si>
  <si>
    <t>2.723</t>
  </si>
  <si>
    <t>MultiPolygon (((-132.61245924955039754 55.68577924471627227, -132.6116091640727177 55.68604457956233489, -132.61065695288579036 55.68615256901387767, -132.60969145819379378 55.68609313750879153, -132.60885422756365415 55.68596636101502639, -132.60912063398600935 55.68551796531509979, -132.60909056171399811 55.68502123693379957, -132.60908553959600908 55.68493887864600111, -132.60884215760100346 55.68468928740320223, -132.60807193251798708 55.68448915549750211, -132.60751484764401198 55.68454811069499755, -132.60666331835901133 55.68463821002499969, -132.60667471174400589 55.68462735131860342, -132.60659323730999404 55.68454858753020176, -132.60655394009700103 55.68439073183559884, -132.60652202352900986 55.68421137086310324, -132.60650991734999593 55.68410012013600152, -132.6064983848079919 55.68399399690130025, -132.60640737967798941 55.68390012000740086, -132.60632488778500715 55.68381004298129966, -132.60622181977899459 55.68370796172310122, -132.60711882690299035 55.6838438119971002, -132.61051458152400073 55.68435800796940072, -132.61051922562000982 55.68436613638419885, -132.61051436292800076 55.68448930658119878, -132.61052380290900032 55.68459892100899822, -132.61064000482900838 55.68474693842850343, -132.6108387347819928 55.68484571154080243, -132.61114595108099934 55.68497623150919651, -132.61116810729299686 55.68498566488219836, -132.61163326731099232 55.68516668490700283, -132.6119385603730052 55.68531206930560273, -132.61216652076998912 55.68539449707090228, -132.61236351646300591 55.68544550808329774, -132.61250579251401405 55.68548233600549935, -132.61279642195100337 55.68552098458469857, -132.61290458248180357 55.68551421964006209, -132.61245924955039754 55.68577924471627227)))</t>
  </si>
  <si>
    <t>10.725</t>
  </si>
  <si>
    <t>MultiPolygon (((-132.60262200246572206 55.68260189102927882, -132.60305742358045222 55.68209307566378641, -132.60367841779685705 55.68172853447844517, -132.60364814548699997 55.68185045467269845, -132.60375075545599088 55.68196793133120082, -132.60392138707700838 55.68201744592830238, -132.60399543967199065 55.68203132046799908, -132.60419290802300907 55.68208943807439937, -132.60427112639499114 55.68212865142830026, -132.60435205672899883 55.68215734704850206, -132.60468229286101405 55.68221621599249715, -132.60474996255300084 55.68223476677989936, -132.60487890742399486 55.68230484250369727, -132.60505422388399666 55.68235508015680324, -132.60506217095800707 55.68235989577969747, -132.60515987004700378 55.68241925511850354, -132.60523390578700287 55.68246423917450016, -132.60533759246101226 55.68257886435149828, -132.6054365276729925 55.68270709853810274, -132.60545989592699812 55.68278226894889826, -132.60553715708098821 55.6829163243893035, -132.60559278002699557 55.68299795589199874, -132.60563343815599069 55.68306661522129986, -132.60566658700500398 55.68311964376069767, -132.6057065391460128 55.68318355351379978, -132.60580654749500695 55.68330893455640052, -132.60587166197899478 55.68337754086780222, -132.60601073395901039 55.68353258331249833, -132.60606363661099749 55.68359412578580248, -132.60621070716800318 55.68369696290289994, -132.60622181977899459 55.68370796172310122, -132.60264966234200301 55.6831669135584022, -132.60249542075533213 55.68313068380173547, -132.60262200246572206 55.68260189102927882)))</t>
  </si>
  <si>
    <t>6.396</t>
  </si>
  <si>
    <t>MultiPolygon (((-132.60375554168160761 55.68481765128113636, -132.60373745996506045 55.68482590446693337, -132.60359039166146999 55.68472306440654762, -132.60320346312738593 55.68437885438751067, -132.60316233461267643 55.6843310049127922, -132.60305208621383599 55.68420808615010031, -132.60300436608321206 55.68415780317319985, -132.60290769432302227 55.68404694270621746, -132.60280769336483786 55.68392155931783094, -132.60270845003074669 55.68378175177772249, -132.60266850216891044 55.68371784105543298, -132.60248793429215652 55.68316195836428051, -132.60249542075533213 55.68313068380173547, -132.60264966234200301 55.6831669135584022, -132.60622181977899459 55.68370796172310122, -132.60632488778500715 55.68381004298129966, -132.60640737967798941 55.68390012000740086, -132.6064983848079919 55.68399399690130025, -132.60650991734999593 55.68410012013600152, -132.60652202352900986 55.68421137086310324, -132.60655394009700103 55.68439073183559884, -132.60659323730999404 55.68454858753020176, -132.60667471174400589 55.68462735131860342, -132.60666331835901133 55.68463821002499969, -132.60658721677199878 55.68471074743379745, -132.60648323829099127 55.68480986366959939, -132.60630519455699527 55.68478186677229758, -132.6060515913839879 55.68478719238029839, -132.60603281379599139 55.68478258398440062, -132.60592852934300367 55.68475699222300079, -132.60588683169498836 55.68476339408989872, -132.60564500917300279 55.68474792049030242, -132.60554888238999638 55.68472599052309846, -132.60524198982000144 55.68474228629239775, -132.6050424193570052 55.68476208721140353, -132.60466895826300515 55.68477098664280334, -132.60414033477599105 55.68477104258860066, -132.60406901971299476 55.68476308725480095, -132.60393553053299343 55.68483480773730321, -132.60389696984199759 55.68487515782940278, -132.60387483077195725 55.68490623774551551, -132.60375554168160761 55.68481765128113636)))</t>
  </si>
  <si>
    <t>8.014</t>
  </si>
  <si>
    <t>MultiPolygon (((-132.61369413273277473 55.68434510935185955, -132.61358279548727523 55.68477253073633193, -132.61257207684400328 55.68466950873680332, -132.61051458152400073 55.68435800796940072, -132.6104515706319944 55.68424830888270094, -132.61041317764698988 55.68408950749110176, -132.61041314013900205 55.68400188065069756, -132.61039281391600753 55.68382544085670105, -132.61036523103899754 55.68367049143240166, -132.6103315207259925 55.68348416444469962, -132.61030682529099067 55.68343466686930299, -132.61024452956499431 55.68330885720330059, -132.61015238093298763 55.68313349149030245, -132.61008970003899776 55.68297737382660273, -132.60996382585400966 55.68285117545549667, -132.60970192143298618 55.68263685414609654, -132.60949900658698652 55.68248105384469682, -132.60932471857398696 55.68230839067550164, -132.6092618706840085 55.68213585074789762, -132.60913117149999607 55.6820645417405018, -132.60897758836000548 55.68197625426620334, -132.60873881909898842 55.68185882358479688, -132.60859332602899485 55.68177385735729956, -132.60841900314301256 55.68165869599319961, -132.60824959899798614 55.68155162844450246, -132.60806527241700792 55.68144750461929959, -132.60798828769898705 55.68140507215800028, -132.60774569070599682 55.68127184961809917, -132.60762489380815055 55.68116383083990684, -132.60788408589303344 55.6811597638390765, -132.60850805647592665 55.68120082745603838, -132.60982418072359224 55.68146141075878575, -132.61034837337734871 55.68164633467463176, -132.61044692980232185 55.6816400483264502, -132.61141813743535067 55.68175160557536429, -132.61228137589006337 55.68202669412236361, -132.61295277360034106 55.68243858753510978, -132.61336709196382344 55.68294726699132013, -132.61339179095654117 55.68299676395511, -132.61349458815612934 55.68330146142190529, -132.61352831334960456 55.68348778754652528, -132.61352883546857129 55.68349069552861863, -132.61355643072650423 55.6836456442465888, -132.61356568181344073 55.68370873036980839, -132.61358602225990921 55.68388516964169099, -132.6135901453270094 55.68395645903823521, -132.6136019238947199 55.68400516132117417, -132.61359682004413685 55.68400555530952545, -132.61369413273277473 55.68434510935185955)))</t>
  </si>
  <si>
    <t>17.562</t>
  </si>
  <si>
    <t>MultiPolygon (((-132.60375108993380877 55.68168587387670954, -132.60463433931025179 55.68142058839446662, -132.60561975161832038 55.68132347515255987, -132.60573762740793313 55.68132249395071653, -132.60625456748309148 55.68124441038992245, -132.60697363674123039 55.68117404975932772, -132.60762489380815055 55.68116383083990684, -132.60774569070599682 55.68127184961809917, -132.60798828769898705 55.68140507215800028, -132.60783874359398737 55.6814244669282985, -132.60704110147500501 55.68171045655479645, -132.6055954169119957 55.68212492421370285, -132.60506217095800707 55.68235989577969747, -132.60505422388399666 55.68235508015680324, -132.60487890742399486 55.68230484250369727, -132.60474996255300084 55.68223476677989936, -132.60468229286101405 55.68221621599249715, -132.60435205672899883 55.68215734704850206, -132.60427112639499114 55.68212865142830026, -132.60419290802300907 55.68208943807439937, -132.60399543967199065 55.68203132046799908, -132.60392138707700838 55.68201744592830238, -132.60375075545599088 55.68196793133120082, -132.60364814548699997 55.68185045467269845, -132.60367841779685705 55.68172853447844517, -132.60375108993380877 55.68168587387670954)))</t>
  </si>
  <si>
    <t>4.549</t>
  </si>
  <si>
    <t>MultiPolygon (((-132.61355273519043863 55.68488793159468742, -132.61312789901569431 55.68538132023549281, -132.61290458248180357 55.68551421964006209, -132.61279642195100337 55.68552098458469857, -132.61250579251401405 55.68548233600549935, -132.61236351646300591 55.68544550808329774, -132.61216652076998912 55.68539449707090228, -132.6119385603730052 55.68531206930560273, -132.61163326731099232 55.68516668490700283, -132.61116810729299686 55.68498566488219836, -132.61114595108099934 55.68497623150919651, -132.6108387347819928 55.68484571154080243, -132.61064000482900838 55.68474693842850343, -132.61052380290900032 55.68459892100899822, -132.61051436292800076 55.68448930658119878, -132.61051922562000982 55.68436613638419885, -132.61051458152400073 55.68435800796940072, -132.61257207684400328 55.68466950873680332, -132.61358279548727523 55.68477253073633193, -132.61355273519043863 55.68488793159468742)))</t>
  </si>
  <si>
    <t>3.223</t>
  </si>
  <si>
    <t>MultiPolygon (((-132.6039660008571559 55.68497394247427934, -132.60387483077195725 55.68490623774551551, -132.60389696984199759 55.68487515782940278, -132.60393553053299343 55.68483480773730321, -132.60406901971299476 55.68476308725480095, -132.60414033477599105 55.68477104258860066, -132.60424788530437468 55.68477103120621052, -132.6042486597664265 55.68509712164217262, -132.6039660008571559 55.68497394247427934)))</t>
  </si>
  <si>
    <t>0.14</t>
  </si>
  <si>
    <t>MultiPolygon (((-132.60629556402719231 55.6855789189169883, -132.60539849369490639 55.68544305867668953, -132.60462724458409411 55.68526210410439603, -132.6042486597664265 55.68509712164217262, -132.60424788530437468 55.68477103120621052, -132.60466895826300515 55.68477098664280334, -132.6050424193570052 55.68476208721140353, -132.60524198982000144 55.68474228629239775, -132.60554888238999638 55.68472599052309846, -132.60564500917300279 55.68474792049030242, -132.60588683169498836 55.68476339408989872, -132.60592852934300367 55.68475699222300079, -132.60603281379599139 55.68478258398440062, -132.6060515913839879 55.68478719238029839, -132.60630519455699527 55.68478186677229758, -132.60648323829099127 55.68480986366959939, -132.60658721677199878 55.68471074743379745, -132.60666331835901133 55.68463821002499969, -132.60751484764401198 55.68454811069499755, -132.60807193251798708 55.68448915549750211, -132.60884215760100346 55.68468928740320223, -132.60908553959600908 55.68493887864600111, -132.60909056171399811 55.68502123693379957, -132.60912063398600935 55.68551796531509979, -132.60885422756365415 55.68596636101502639, -132.60629556402719231 55.6855789189169883)))</t>
  </si>
  <si>
    <t>7.817</t>
  </si>
  <si>
    <t>MultiPolygon (((-132.60748788248670849 55.67787900793926781, -132.60724301087478239 55.6773965747109969, -132.60725501327763709 55.67727794667204222, -132.60735649638900213 55.67723574405840026, -132.60812050954800156 55.67723552282559751, -132.60830095172099163 55.67732584995359701, -132.60845688837699186 55.67740391050330118, -132.60876519566301113 55.677558235488398, -132.60970115421400806 55.67802833241940164, -132.61039664468000865 55.6784441103215002, -132.61046602838300146 55.67846525303310301, -132.61085108935799326 55.67858334603329951, -132.61078860832000714 55.67859608889399681, -132.61062843058098792 55.67877386692219943, -132.61061378508600228 55.67888891163320153, -132.61054101366300983 55.67902586709389823, -132.61057953193099479 55.67916824934889775, -132.61058435193700689 55.67929150572160069, -132.61067139425600203 55.67939837675059778, -132.61075490969298585 55.67945659657799951, -132.61025053622600467 55.67931682601150101, -132.60959515189099989 55.67911856703840101, -132.60880447382299963 55.67881711054329941, -132.60831869386498738 55.67857360789570009, -132.60788102955700651 55.6783543174409985, -132.6073944728931906 55.67807870765113876, -132.60748788248670849 55.67787900793926781)))</t>
  </si>
  <si>
    <t>6.26</t>
  </si>
  <si>
    <t>MultiPolygon (((-132.61182286373451689 55.68039559411725037, -132.61154208562246026 55.68034822149846264, -132.61151120871033982 55.68034688895175321, -132.61138010014980182 55.68033792249907776, -132.61105787911532161 55.68037590639190881, -132.61081183620433421 55.6803653898669566, -132.61075719746298773 55.68035149428229857, -132.61052460832598854 55.68032942838760135, -132.61029694366399667 55.68031546058180226, -132.61019652896399634 55.68027693095999808, -132.61004008788501096 55.68021669287750086, -132.60984793537099335 55.68020012918930206, -132.60957953582300206 55.68016970727610016, -132.60935663343801139 55.68013679046369901, -132.6092597041040051 55.68012566903220062, -132.6089991855706387 55.68005930924101676, -132.60894940698682376 55.68004404264448226, -132.60820037962972151 55.67972544563512827, -132.60790027012174619 55.67949264408171928, -132.60772963720000917 55.67920832372730189, -132.6074097801869982 55.67885503126100133, -132.60735717498900499 55.67865195250340093, -132.6074899165139982 55.67858191721720118, -132.60783571868398667 55.67851649198709652, -132.60831869386498738 55.67857360789570009, -132.60880447382299963 55.67881711054329941, -132.60959515189099989 55.67911856703840101, -132.61025053622600467 55.67931682601150101, -132.61075490969298585 55.67945659657799951, -132.61079709988899822 55.6794860592492995, -132.61095703852399197 55.67957388418680154, -132.61109768276600107 55.67968087739220096, -132.61122354047799377 55.67975214133520012, -132.61132461944001193 55.67979889504359647, -132.61146100382299551 55.67986186139859939, -132.61158189496501336 55.67996046032050117, -132.61165952615399988 55.68002360884690205, -132.61178540597299502 55.68014963850580301, -132.61181904535700937 55.68019357006429715, -132.61185791792200916 55.68027845417410049, -132.61191670992846525 55.6804096438266285, -132.61182286373451689 55.68039559411725037)))</t>
  </si>
  <si>
    <t>6.876</t>
  </si>
  <si>
    <t>MultiPolygon (((-132.61492902091191581 55.68176831055326659, -132.61490984420785821 55.68176044168524896, -132.61411537749336276 55.68128850997286605, -132.61368004027798406 55.68069980034410094, -132.61363835023954039 55.68067913506875755, -132.61361175925051725 55.68066307610033761, -132.61358489511084713 55.68066010247247988, -132.61353502298723583 55.68065434743982678, -132.61324271053720736 55.68061923580280848, -132.61296505974920024 55.6805913113707831, -132.61219368910875005 55.68045475329268612, -132.61213940831541436 55.68044064628936241, -132.61201437653434709 55.68042426548969814, -132.61191670992846525 55.6804096438266285, -132.61185791792200916 55.68027845417410049, -132.61181904535700937 55.68019357006429715, -132.61178540597299502 55.68014963850580301, -132.61165952615399988 55.68002360884690205, -132.61158189496501336 55.67996046032050117, -132.61146100382299551 55.67986186139859939, -132.61132461944001193 55.67979889504359647, -132.61122354047799377 55.67975214133520012, -132.61109768276600107 55.67968087739220096, -132.61095703852399197 55.67957388418680154, -132.61079709988899822 55.6794860592492995, -132.61075490969298585 55.67945659657799951, -132.61067139425600203 55.67939837675059778, -132.61058435193700689 55.67929150572160069, -132.61057953193099479 55.67916824934889775, -132.61054101366300983 55.67902586709389823, -132.61061378508600228 55.67888891163320153, -132.61062843058098792 55.67877386692219943, -132.61078860832000714 55.67859608889399681, -132.61085108935799326 55.67858334603329951, -132.61117657455199037 55.67851698891129786, -132.61139961425800493 55.67852252870839891, -132.61175333266899656 55.67855574167739974, -132.61194722261001289 55.67856410920420274, -132.61217009614099993 55.67857529596710009, -132.61242230498601202 55.67862199187410255, -132.61273249754000858 55.67867432712350251, -132.61317337077198886 55.67873208653639949, -132.6135222117530077 55.67882274643469742, -132.61385199951598679 55.67885591437509873, -132.61419611041699795 55.67889724788380335, -132.61437063535399261 55.67891656614369822, -132.61463228789901336 55.67893869815429753, -132.61491827376900687 55.67900194406239933, -132.61503458091800667 55.67905686711340252, -132.61519910566900649 55.67907609207399844, -132.61544141466899305 55.67915299229289872, -132.61558205219398587 55.67923789839439763, -132.61574661781600071 55.67932301797039685, -132.61595995837600981 55.67945185566279775, -132.61619720841099479 55.67954787351600032, -132.61624092483501158 55.67958897950529717, -132.61646356431700156 55.67969872933520037, -132.61661859891100335 55.67978923889079823, -132.6168511691919889 55.68003581572280325, -132.61677811821499517 55.68030694377399925, -132.61679729458299448 55.68031481235210123, -132.61688474136201421 55.68035082561380023, -132.6170203144380082 55.68041121021899897, -132.61721876903800421 55.68057569319510236, -132.61717516671498629 55.68073172458699815, -132.61693257157901371 55.68079994893709994, -132.61672897952300332 55.68080263346669767, -132.6164527887160034 55.68083531333660119, -132.61644641637599307 55.68083612058460119, -132.6162537683730136 55.68085977258019881, -132.61596779421600445 55.68085129522940235, -132.61581751608900959 55.68086487102060289, -132.61556043888299428 55.68093041045950287, -132.61539566274100821 55.68102069446690194, -132.61526953742000501 55.68114932580940035, -132.61519185699100376 55.68128897953040024, -132.61511414295799227 55.68138465529899861, -132.61503633750899667 55.68158454405290314, -132.61495851026998594 55.68170776528530297, -132.61493221791650399 55.68176921730740503, -132.61492902091191581 55.68176831055326659)),((-132.610169405067154 55.68033793066052084, -132.60933447890161574 55.6801621403706406, -132.6089991855706387 55.68005930924101676, -132.6092597041040051 55.68012566903220062, -132.60935663343801139 55.68013679046369901, -132.60957953582300206 55.68016970727610016, -132.60984793537099335 55.68020012918930206, -132.61004008788501096 55.68021669287750086, -132.61019652896399634 55.68027693095999808, -132.61029694366399667 55.68031546058180226, -132.61052460832598854 55.68032942838760135, -132.61075719746298773 55.68035149428229857, -132.61081183620433421 55.6803653898669566, -132.610169405067154 55.68033793066052084)))</t>
  </si>
  <si>
    <t>19.226</t>
  </si>
  <si>
    <t>MultiPolygon (((-132.6162718552823776 55.68241586257589404, -132.61598481377907888 55.68227919671726767, -132.61547536067774899 55.68192326680316739, -132.61493221791650399 55.68176921730740503, -132.61495851026998594 55.68170776528530297, -132.61503633750899667 55.68158454405290314, -132.61511414295799227 55.68138465529899861, -132.61519185699100376 55.68128897953040024, -132.61526953742000501 55.68114932580940035, -132.61539566274100821 55.68102069446690194, -132.61556043888299428 55.68093041045950287, -132.61581751608900959 55.68086487102060289, -132.61596779421600445 55.68085129522940235, -132.6162537683730136 55.68085977258019881, -132.61644641637599307 55.68083612058460119, -132.61652654726799483 55.68108684435939892, -132.61646353271800081 55.68126701176949922, -132.6161664763160104 55.68149991105509855, -132.61648930279400815 55.68210511178690325, -132.61651604187244402 55.68250639752547926, -132.6162718552823776 55.68241586257589404)))</t>
  </si>
  <si>
    <t>2.698</t>
  </si>
  <si>
    <t>MultiPolygon (((-132.62080399864805713 55.67862852269487917, -132.620932458722109 55.67875765689742451, -132.61999075198801279 55.67881258612280249, -132.62066084492010987 55.6785164810245945, -132.62080399864805713 55.67862852269487917)))</t>
  </si>
  <si>
    <t>0.213</t>
  </si>
  <si>
    <t>20.861</t>
  </si>
  <si>
    <t>MultiPolygon (((-132.62169327159423915 55.6790946466253871, -132.62261377558763797 55.67921189160558981, -132.6234328397542015 55.67947662974528811, -132.62376753902873361 55.67967829274986968, -132.62355428750700526 55.67976771527879976, -132.62263755027998968 55.68034301890310189, -132.6214621164000107 55.68088625646640111, -132.62058166734701103 55.68100017855930162, -132.61914181816999303 55.68096973370570169, -132.61879155268400154 55.68043789345900052, -132.61822631571499187 55.67967999371349919, -132.617693686214011 55.67926310090189901, -132.61768528010000523 55.67923787221189968, -132.61767633343600892 55.67921070646519865, -132.61773180488899015 55.67918369544940305, -132.61799198367899066 55.67910815537639735, -132.61828577586101119 55.67906208060630036, -132.61861372101100187 55.67902602778290344, -132.61885563605500238 55.67898922989100186, -132.61911475755701417 55.67895257746540238, -132.61937414310199301 55.67890620379110089, -132.61961579851998749 55.67887912695260155, -132.61999075198801279 55.67881258612280249, -132.620932458722109 55.67875765689742451, -132.62115602865617348 55.67898240007434651, -132.62125388217427258 55.67911359642577906, -132.62169327159423915 55.6790946466253871)))</t>
  </si>
  <si>
    <t>14.918</t>
  </si>
  <si>
    <t>MultiPolygon (((-132.62407831630986266 55.67986554227515228, -132.62449334295922654 55.68034437202188514, -132.62458257786002491 55.68066184024478105, -132.62453059127699362 55.68066107577610069, -132.62370020299900375 55.68064877318799688, -132.62276152013100727 55.68064323177870278, -132.62160008272098821 55.68086849719490061, -132.6214621164000107 55.68088625646640111, -132.62263755027998968 55.68034301890310189, -132.62355428750700526 55.67976771527879976, -132.62376753902873361 55.67967829274986968, -132.62407831630986266 55.67986554227515228)))</t>
  </si>
  <si>
    <t>2.512</t>
  </si>
  <si>
    <t>MultiPolygon (((-132.61915002404873576 55.67726066757354175, -132.61947676152064446 55.67740777161271382, -132.62004018556240226 55.67790880803334375, -132.62026788110543407 55.6782130585247117, -132.62027135602090766 55.67821164099389364, -132.62066084492010987 55.6785164810245945, -132.61999075198801279 55.67881258612280249, -132.61961579851998749 55.67887912695260155, -132.61937414310199301 55.67890620379110089, -132.61911475755701417 55.67895257746540238, -132.61885563605500238 55.67898922989100186, -132.61861372101100187 55.67902602778290344, -132.61828577586101119 55.67906208060630036, -132.61799198367899066 55.67910815537639735, -132.61773180488899015 55.67918369544940305, -132.61767633343600892 55.67921070646519865, -132.61755963247500745 55.67885601026949871, -132.61742759019401205 55.67831818179279679, -132.61718654119400185 55.67814991750820042, -132.61664967166200313 55.67795802864399946, -132.6168779560300095 55.67742247884309847, -132.61686787390499376 55.67740339385869675, -132.61677697178399171 55.67723273163380071, -132.61675834580100286 55.67719776146019939, -132.61914515199265452 55.67719780272164343, -132.61915002404873576 55.67726066757354175)))</t>
  </si>
  <si>
    <t>8.969</t>
  </si>
  <si>
    <t>MultiPolygon (((-132.61600897755280926 55.67540136671679107, -132.61706709462200138 55.67550384143454778, -132.61800452497016067 55.67579949127637207, -132.61871436608325325 55.6762546021491147, -132.61911566087951542 55.6768172745777008, -132.61914515199265452 55.67719780272164343, -132.61675834580100286 55.67719776146019939, -132.61669476919399813 55.67707840055359725, -132.61665841001700983 55.67701013976000013, -132.61657940484400342 55.67686181309139926, -132.61648333443599768 55.67648396643090081, -132.61634834961100182 55.67613487793010307, -132.61624090480000859 55.67566263387629988, -132.61562668653800756 55.67549915905050284, -132.61556620683947472 55.67540133989994899, -132.61600897755280926 55.67540136671679107)))</t>
  </si>
  <si>
    <t>6.497</t>
  </si>
  <si>
    <t>MultiPolygon (((-132.60730376813097564 55.67679606877590004, -132.60771192453583467 55.6762405580276365, -132.60842170875821466 55.67579232030208658, -132.6089247907636377 55.67563536784822986, -132.60896040010601382 55.67565127242539802, -132.60917771629701178 55.67567781523830206, -132.60938227860600591 55.6756385354876997, -132.60939079484063541 55.67549803403812092, -132.61040295980401993 55.67540100276058723, -132.61059597326411108 55.67540101894596916, -132.61066156737300048 55.67545258184429713, -132.61075381147401231 55.67562316002850054, -132.61068333740399794 55.67572111594370199, -132.6104957537700102 55.67584816423890004, -132.60978512897901282 55.67614588841480128, -132.60861892158300179 55.67644782594869923, -132.6079426392759899 55.67655142925050171, -132.60773046589400792 55.67669194896579654, -132.60773507116499559 55.67687818007910039, -132.60788261220199047 55.67697531047330273, -132.60813287166701002 55.67703774492240143, -132.60959165380000968 55.67702314437359945, -132.61002627995401326 55.67707624061650051, -132.61013341135401333 55.67710678592730034, -132.61020023427201409 55.67712583847129793, -132.6103532024640117 55.67716945343340029, -132.6104024640249861 55.67719736799870134, -132.60948192212399022 55.67719728383899991, -132.60885758131701095 55.67719722445939823, -132.60809501289600121 55.67719714576829659, -132.60726319830487796 55.67719704839365136, -132.60730376813097564 55.67679606877590004)))</t>
  </si>
  <si>
    <t>4.367</t>
  </si>
  <si>
    <t>MultiPolygon (((-132.60764839472165022 55.67929725878786229, -132.6073414503430854 55.67879672070834118, -132.60730623035098574 55.67826736076038685, -132.6073944728931906 55.67807870765113876, -132.60788102955700651 55.6783543174409985, -132.60831869386498738 55.67857360789570009, -132.60783571868398667 55.67851649198709652, -132.6074899165139982 55.67858191721720118, -132.60735717498900499 55.67865195250340093, -132.6074097801869982 55.67885503126100133, -132.60772963720000917 55.67920832372730189, -132.60790027012174619 55.67949264408171928, -132.60764839472165022 55.67929725878786229)),((-132.60726319830487796 55.67719704839365136, -132.60809501289600121 55.67719714576829659, -132.60812050954800156 55.67723552282559751, -132.60735649638900213 55.67723574405840026, -132.60725501327763709 55.67727794667204222, -132.60726319830487796 55.67719704839365136)))</t>
  </si>
  <si>
    <t>0.584</t>
  </si>
  <si>
    <t>MultiPolygon (((-132.61145156215508223 55.67540109069243215, -132.6120942291353515 55.67540112961619059, -132.61274969582399308 55.67563237630800188, -132.61292012926099915 55.67577899461620206, -132.61315879890599945 55.67626847000669699, -132.61269131943700472 55.67635474295899911, -132.61233780104498692 55.67652689782099884, -132.6121105373350133 55.67704516772820256, -132.61180674332899798 55.67713184375210034, -132.61171011808499998 55.67715941223629983, -132.61164564766801277 55.67716888252770246, -132.61145111571698862 55.67719745593490188, -132.6104024640249861 55.67719736799870134, -132.6103532024640117 55.67716945343340029, -132.61020023427201409 55.67712583847129793, -132.61013341135401333 55.67710678592730034, -132.61002627995401326 55.67707624061650051, -132.60959165380000968 55.67702314437359945, -132.60813287166701002 55.67703774492240143, -132.60788261220199047 55.67697531047330273, -132.60773507116499559 55.67687818007910039, -132.60773046589400792 55.67669194896579654, -132.6079426392759899 55.67655142925050171, -132.60861892158300179 55.67644782594869923, -132.60978512897901282 55.67614588841480128, -132.6104957537700102 55.67584816423890004, -132.61068333740399794 55.67572111594370199, -132.61075381147401231 55.67562316002850054, -132.61066156737300048 55.67545258184429713, -132.61059597326411108 55.67540101894596916, -132.61145156215508223 55.67540109069243215)))</t>
  </si>
  <si>
    <t>9.84</t>
  </si>
  <si>
    <t>MultiPolygon (((-132.61042840508241625 55.67722979667109939, -132.61069735971594241 55.67736461003207182, -132.61074686212600682 55.67740375800949693, -132.61088174110400928 55.67751086667669824, -132.61099001777199646 55.67780480934730036, -132.61081362172498643 55.67823315863429912, -132.61046602838300146 55.67846525303310301, -132.61039664468000865 55.6784441103215002, -132.60970115421400806 55.67802833241940164, -132.60876519566301113 55.677558235488398, -132.60845688837699186 55.67740391050330118, -132.60830095172099163 55.67732584995359701, -132.60812050954800156 55.67723552282559751, -132.60809501289600121 55.67719714576829659, -132.60885758131701095 55.67719722445939823, -132.60948192212399022 55.67719728383899991, -132.61034374385468482 55.67719736263026675, -132.61042840508241625 55.67722979667109939)))</t>
  </si>
  <si>
    <t>3.321</t>
  </si>
  <si>
    <t>7.29</t>
  </si>
  <si>
    <t>MultiPolygon (((-132.61511451046365551 55.68046563192756082, -132.61506135983694321 55.68068491011567289, -132.61503416863649818 55.68091115710528527, -132.61467300570387806 55.68142602163709398, -132.61405140780644274 55.68185425375764197, -132.61322845668166792 55.68215514576432668, -132.61313331063576015 55.68217912497221533, -132.61216846308957429 55.68232521231661991, -132.61117100611761543 55.68229494494309506, -132.61096725880929625 55.68227024005135206, -132.61058766267390752 55.68217509657822006, -132.61057400142328788 55.68217430599484885, -132.61023096574908209 55.68212222634291209, -132.61023071852054045 55.68212305821102603, -132.61008938596077655 55.68210964993418344, -132.60995371474393778 55.68210132610605712, -132.60919966703696105 55.68200145095494236, -132.60895851383355648 55.68193147097304774, -132.6089541783267407 55.68193097955656157, -132.60886076570159275 55.68191879894585838, -132.60873881909898842 55.68185882358479688, -132.60859332602899485 55.68177385735729956, -132.60841900314301256 55.68165869599319961, -132.60824959899798614 55.68155162844450246, -132.60806527241700792 55.68144750461929959, -132.60798828769898705 55.68140507215800028, -132.60774569070599682 55.68127184961809917, -132.60759551380499488 55.68113755870790271, -132.60731934151300493 55.68102510250690074, -132.60699002610999742 55.68084131736979714, -132.60676722677598605 55.68071511761650072, -132.60663652038800819 55.68061095522180182, -132.60661652412099443 55.68054505688930078, -132.6066026462239904 55.68049872903220177, -132.60670459821699296 55.68040293338950164, -132.606764062883002 55.68035434026739949, -132.60680185747699511 55.68032352597939649, -132.60688413561999255 55.68027153689109809, -132.60704431156401029 55.68021697713670193, -132.60733995070501123 55.68017062651369997, -132.60758259278500759 55.68014622844970063, -132.60795089586099493 55.68008904859919994, -132.60822954818800667 55.68005435569010331, -132.60825629283098692 55.68005098933070229, -132.60856677848801155 55.68001555470590347, -132.60874106454099319 55.68002118598570149, -132.6089688774910087 55.68005158910759889, -132.6092597041040051 55.68012566903220062, -132.60935663343801139 55.68013679046369901, -132.60957953582300206 55.68016970727610016, -132.60984793537099335 55.68020012918930206, -132.61004008788501096 55.68021669287750086, -132.61019652896399634 55.68027693095999808, -132.61029694366399667 55.68031546058180226, -132.61052460832598854 55.68032942838760135, -132.61075719746298773 55.68035149428229857, -132.61089795523301405 55.68038729143759724, -132.61123239191201151 55.68040664500490067, -132.61141152387600073 55.68042327199179908, -132.61163438901098743 55.68051386692390281, -132.61183812761001377 55.68053857071579671, -132.61193327046601098 55.68051459250509794, -132.61191604048300974 55.68049133761729763, -132.61193529686499915 55.68045111908649858, -132.61185791792200916 55.68027845417410049, -132.61181904535700937 55.68019357006429715, -132.61178540597299502 55.68014963850580301, -132.61165952615399988 55.68002360884690205, -132.61158189496501336 55.67996046032050117, -132.61146100382299551 55.67986186139859939, -132.61132461944001193 55.67979889504359647, -132.61122354047799377 55.67975214133520012, -132.61109768276600107 55.67968087739220096, -132.61095703852399197 55.67957388418680154, -132.61079709988899822 55.6794860592492995, -132.61075490969298585 55.67945659657799951, -132.61067139425600203 55.67939837675059778, -132.61058435193700689 55.67929150572160069, -132.61057953193099479 55.67916824934889775, -132.61054101366300983 55.67902586709389823, -132.61061378508600228 55.67888891163320153, -132.61062843058098792 55.67877386692219943, -132.61078860832000714 55.67859608889399681, -132.61085108935799326 55.67858334603329951, -132.61117657455199037 55.67851698891129786, -132.61139961425800493 55.67852252870839891, -132.61175333266899656 55.67855574167739974, -132.61194722261001289 55.67856410920420274, -132.61217009614099993 55.67857529596710009, -132.61242230498601202 55.67862199187410255, -132.61273249754000858 55.67867432712350251, -132.61317337077198886 55.67873208653639949, -132.6135222117530077 55.67882274643469742, -132.61385199951598679 55.67885591437509873, -132.61413726092490606 55.67889017906968974, -132.61419411552830638 55.67893654722214336, -132.61427062573488911 55.67899878053008678, -132.61442825910094712 55.67914069444523761, -132.61455414498632877 55.67926672128363919, -132.61470325938634574 55.67943630729782001, -132.61473690142832993 55.6794802380619771, -132.61489693949843627 55.67974354305057005, -132.61493581828233346 55.67982842619205286, -132.61493991879302712 55.67983747566130859, -132.61501731044148755 55.68001013864363102, -132.61508314750210502 55.68031866174790423, -132.61510057626605885 55.68035860143373839, -132.61509736769616552 55.68038529923052238, -132.61511451046365551 55.68046563192756082)))</t>
  </si>
  <si>
    <t>33.417</t>
  </si>
  <si>
    <t>MultiPolygon (((-132.60620332749664385 55.68143864958780398, -132.6055639048690864 55.68103338864742113, -132.60523068695300708 55.68061704174505877, -132.60521926504242174 55.68061922983599032, -132.60518613034898294 55.68056401260791688, -132.60551159661198994 55.68058259698030099, -132.60622106520099805 55.68050941872559889, -132.60653550371401366 55.68052859949929712, -132.60661652412099443 55.68054505688930078, -132.60663652038800819 55.68061095522180182, -132.60676722677598605 55.68071511761650072, -132.60699002610999742 55.68084131736979714, -132.60731934151300493 55.68102510250690074, -132.60759551380499488 55.68113755870790271, -132.60774569070599682 55.68127184961809917, -132.60798828769898705 55.68140507215800028, -132.60783874359398737 55.6814244669282985, -132.60704110147500501 55.68171045655479645, -132.60702271896761317 55.68171572669117353, -132.60620332749664385 55.68143864958780398)))</t>
  </si>
  <si>
    <t>2.965</t>
  </si>
  <si>
    <t>MultiPolygon (((-132.60877556924194209 55.68190768968833737, -132.60863773353861461 55.68188733498313781, -132.60862697497381646 55.6818861005660537, -132.60832235148745895 55.68183059849756233, -132.60796215375879115 55.68184435513768449, -132.60702785044654206 55.68171746190000704, -132.60702271896761317 55.68171572669117353, -132.60704110147500501 55.68171045655479645, -132.60783874359398737 55.6814244669282985, -132.60798828769898705 55.68140507215800028, -132.60806527241700792 55.68144750461929959, -132.60824959899798614 55.68155162844450246, -132.60841900314301256 55.68165869599319961, -132.60859332602899485 55.68177385735729956, -132.60873881909898842 55.68185882358479688, -132.60886076570159275 55.68191879894585838, -132.60877556924194209 55.68190768968833737)))</t>
  </si>
  <si>
    <t>0.692</t>
  </si>
  <si>
    <t>MultiPolygon (((-132.61075691564732892 55.67739446240967283, -132.61123876263098964 55.67757816967840512, -132.6117011865666484 55.6777180547361823, -132.61215478025661696 55.67784375200299962, -132.61298119380407456 55.67821616154897413, -132.61301275716562031 55.67819780877417202, -132.61317269550835363 55.6782856308439591, -132.61342733151343509 55.67844991306489533, -132.61347257088633 55.67847079878623617, -132.61407434212387102 55.67883886522024284, -132.61413726092490606 55.67889017906968974, -132.61385199951598679 55.67885591437509873, -132.6135222117530077 55.67882274643469742, -132.61317337077198886 55.67873208653639949, -132.61273249754000858 55.67867432712350251, -132.61242230498601202 55.67862199187410255, -132.61217009614099993 55.67857529596710009, -132.61194722261001289 55.67856410920420274, -132.61175333266899656 55.67855574167739974, -132.61139961425800493 55.67852252870839891, -132.61117657455199037 55.67851698891129786, -132.61085108935799326 55.67858334603329951, -132.61046602838300146 55.67846525303310301, -132.61081362172498643 55.67823315863429912, -132.61099001777199646 55.67780480934730036, -132.61088174110400928 55.67751086667669824, -132.61074686212600682 55.67740375800949693, -132.61069735971594241 55.67736461003207182, -132.61075691564732892 55.67739446240967283)))</t>
  </si>
  <si>
    <t>3.513</t>
  </si>
  <si>
    <t>MultiPolygon (((-132.60648054387573325 55.67687850122126036, -132.60682633270420183 55.67681307881576913, -132.60765018423541051 55.67672318893160366, -132.60773132242536576 55.6767265859690994, -132.60773507116499559 55.67687818007910039, -132.60788261220199047 55.67697531047330273, -132.60813287166701002 55.67703774492240143, -132.60959165380000968 55.67702314437359945, -132.61002627995401326 55.67707624061650051, -132.61003137899584203 55.67707769445559762, -132.61034374385468482 55.67719736263026675, -132.60948192212399022 55.67719728383899991, -132.60885758131701095 55.67719722445939823, -132.60809501289600121 55.67719714576829659, -132.60560719191499857 55.67719685453670309, -132.60556532942800345 55.67719685750419956, -132.60555245962453341 55.6771907976462046, -132.60648054387573325 55.67687850122126036)))</t>
  </si>
  <si>
    <t>1.868</t>
  </si>
  <si>
    <t>MultiPolygon (((-132.60555245962453341 55.6771907976462046, -132.60556532942800345 55.67719685750419956, -132.60553444532487788 55.67719685938183716, -132.60555245962453341 55.6771907976462046)))</t>
  </si>
  <si>
    <t>MultiPolygon (((-132.60517978939901695 55.6805534457474991, -132.60516798809504735 55.68053870010067641, -132.60516633088960248 55.68053101779414504, -132.60479338534727844 55.67990951130305888, -132.60457937593963607 55.67967311133495656, -132.60426408900426054 55.67911514845332732, -132.60421149975414323 55.67891206835688678, -132.60422524911825803 55.67841220028666527, -132.60442683324399127 55.67843453958479927, -132.60470929511299687 55.67838225947890152, -132.60550173765699355 55.67775396225479767, -132.60565758788800395 55.6775472362241004, -132.60563242925201166 55.67740393954520073, -132.60560303693500828 55.67723621875320106, -132.60559889848300941 55.67721266420299742, -132.60556532942800345 55.67719685750419956, -132.60560719191499857 55.67719685453670309, -132.60809501289600121 55.67719714576829659, -132.60812050954800156 55.67723552282559751, -132.60735649638900213 55.67723574405840026, -132.60695214829900124 55.67740389564529835, -132.60676070437199314 55.67748350416979974, -132.60660165718599046 55.67759676719789752, -132.60717215629099996 55.67795277651799779, -132.60788102955700651 55.6783543174409985, -132.60831869386498738 55.67857360789570009, -132.60783571868398667 55.67851649198709652, -132.6074899165139982 55.67858191721720118, -132.60735717498900499 55.67865195250340093, -132.6074097801869982 55.67885503126100133, -132.60772963720000917 55.67920832372730189, -132.60823019188299554 55.68004238249759652, -132.60822954818800667 55.68005435569010331, -132.60795089586099493 55.68008904859919994, -132.60758259278500759 55.68014622844970063, -132.60733995070501123 55.68017062651369997, -132.60704431156401029 55.68021697713670193, -132.60688413561999255 55.68027153689109809, -132.60680185747699511 55.68032352597939649, -132.606764062883002 55.68035434026739949, -132.60670459821699296 55.68040293338950164, -132.6066026462239904 55.68049872903220177, -132.60661652412099443 55.68054505688930078, -132.60653550371401366 55.68052859949929712, -132.60622106520099805 55.68050941872559889, -132.60551159661198994 55.68058259698030099, -132.60518613034898294 55.68056401260791688, -132.60517978939901695 55.6805534457474991)))</t>
  </si>
  <si>
    <t>15.275</t>
  </si>
  <si>
    <t>MultiPolygon (((-132.60848695913907136 55.67675822244324024, -132.60896991360652919 55.67681533580650921, -132.60974704094536492 55.67696876345863188, -132.61003137899584203 55.67707769445559762, -132.61002627995401326 55.67707624061650051, -132.60959165380000968 55.67702314437359945, -132.60813287166701002 55.67703774492240143, -132.60788261220199047 55.67697531047330273, -132.60773507116499559 55.67687818007910039, -132.60773132242536576 55.6767265859690994, -132.60848695913907136 55.67675822244324024)))</t>
  </si>
  <si>
    <t>0.746</t>
  </si>
  <si>
    <t>MultiPolygon (((-132.60422732291959846 55.67833680573976096, -132.60456418814140989 55.6777938733797626, -132.60518753024422267 55.67733896102470936, -132.60532027119930376 55.67726892806918215, -132.60553444532487788 55.67719685938183716, -132.60556532942800345 55.67719685750419956, -132.60559889848300941 55.67721266420299742, -132.60560303693500828 55.67723621875320106, -132.60563242925201166 55.67740393954520073, -132.60565758788800395 55.6775472362241004, -132.60550173765699355 55.67775396225479767, -132.60470929511299687 55.67838225947890152, -132.60442683324399127 55.67843453958479927, -132.60422524911825803 55.67841220028666527, -132.60422732291959846 55.67833680573976096)))</t>
  </si>
  <si>
    <t>1.371</t>
  </si>
  <si>
    <t>MultiPolygon (((-132.59578822992676805 55.69870541529576258, -132.59486019373429144 55.69874842323430641, -132.59436571981950692 55.6986883368889707, -132.59432016890099248 55.69863837680370011, -132.59426664204301005 55.69858005260029898, -132.59368617553900549 55.69818334370250312, -132.59343332653401148 55.69803597051750188, -132.5932543852489971 55.69802069962239699, -132.59316348480101055 55.69804196763829651, -132.59307383091100974 55.69806290792980263, -132.59286905571698867 55.69810489899180084, -132.59258841036398735 55.69808597556990293, -132.59236138744799405 55.69805658223710054, -132.59223257512900318 55.69798150630960265, -132.59221994788100574 55.69796701524899873, -132.59220878856999093 55.69795425396320354, -132.59215738061200796 55.69789595833000106, -132.59216064319301154 55.69777824442169845, -132.5922042842589974 55.69767954259499732, -132.59221751023599722 55.6976500494763016, -132.59219569734599986 55.69756224124120081, -132.59214557892099151 55.69744679026540268, -132.59220244553699786 55.69731859532289775, -132.59235512968299986 55.69723233450950062, -132.59258897944698674 55.69719059087370283, -132.59294723319200671 55.6972074645578985, -132.59327559637600302 55.69725418791699667, -132.59350616905601328 55.69733016529829683, -132.59380711306300782 55.6974916483853022, -132.59408427028898814 55.69763650012919953, -132.59441430252900318 55.6977982396331015, -132.59481816762800577 55.69791955873910183, -132.59499048215400308 55.69796643088899657, -132.59504628655500369 55.69781084670540139, -132.59558635243800495 55.69801397985609981, -132.59655364575024805 55.69853491926805589, -132.59578822992676805 55.69870541529576258)))</t>
  </si>
  <si>
    <t>5.447</t>
  </si>
  <si>
    <t>MultiPolygon (((-132.59746232365642982 55.69542656618533272, -132.5978454800553834 55.69571081943954027, -132.59723354381500826 55.69576680701690208, -132.59698283607400526 55.69589328849819765, -132.59691181492499368 55.69600766511960188, -132.59690874513000836 55.69647038686380114, -132.59709219215400822 55.69684988382449831, -132.59705373664900208 55.6970138310389018, -132.59577343183900666 55.69703262849610326, -132.59511386775301389 55.69696586422399776, -132.59506688612299286 55.69695586112389663, -132.59526801713698774 55.69672694785749911, -132.59370609325000601 55.69588617279740106, -132.59287373993799974 55.69565973502589884, -132.5926016410849968 55.69548331870289815, -132.5925872659759932 55.69547411885989874, -132.59254197831600663 55.69547400641540236, -132.59252331887398668 55.69547395266189938, -132.59271577585801083 55.69532903956999803, -132.59271559367599025 55.69527505861640293, -132.59330489127700048 55.69526414371259904, -132.59330386308400307 55.69526376628780184, -132.59715983155390973 55.69526374122061441, -132.59746232365642982 55.69542656618533272)))</t>
  </si>
  <si>
    <t>9.397</t>
  </si>
  <si>
    <t>MultiPolygon (((-132.5980714758580632 55.69587847954522886, -132.59840038429715037 55.6964152153737686, -132.59841615766768541 55.69698311855677275, -132.59824610893460317 55.69729158637310462, -132.59801775654401013 55.69721402517709663, -132.59705373664900208 55.6970138310389018, -132.59709219215400822 55.69684988382449831, -132.59690874513000836 55.69647038686380114, -132.59691181492499368 55.69600766511960188, -132.59698283607400526 55.69589328849819765, -132.59723354381500826 55.69576680701690208, -132.5978454800553834 55.69571081943954027, -132.5980714758580632 55.69587847954522886)))</t>
  </si>
  <si>
    <t>3.166</t>
  </si>
  <si>
    <t>MultiPolygon (((-132.59373763194548701 55.69363038806076105, -132.59453143250166818 55.69400077953253714, -132.59484100409929397 55.69420104322436771, -132.59508624314787539 55.69426775786383388, -132.59590040452278004 55.69458581885440651, -132.59715983155390973 55.69526374122061441, -132.59330386308400307 55.69526376628780184, -132.59328295794898622 55.69526376555450042, -132.59327816333674832 55.69396780522656343, -132.59369733982072148 55.69362168394873436, -132.59373763194548701 55.69363038806076105)))</t>
  </si>
  <si>
    <t>6.138</t>
  </si>
  <si>
    <t>MultiPolygon (((-132.59369733982072148 55.69362168394873436, -132.59327816333674832 55.69396780522656343, -132.59327654649956685 55.69353078201123708, -132.59369733982072148 55.69362168394873436)))</t>
  </si>
  <si>
    <t>0.159</t>
  </si>
  <si>
    <t>MultiPolygon (((-132.59327654649953843 55.69353078201123708, -132.59328295794898622 55.69526376555450042, -132.59330386308400307 55.69526376628780184, -132.59330489127700048 55.69526414371259904, -132.59271559367599025 55.69527505861640293, -132.59271335286700833 55.69461767682160058, -132.59256306780798695 55.69428787732380215, -132.59255933955799378 55.69427967905709664, -132.59241649329101165 55.69396620115360008, -132.59214754531700464 55.69370094134840343, -132.59181907873599471 55.69348444453490288, -132.59135394888500059 55.69330232656489699, -132.59050778252037617 55.69308582574207378, -132.59059637385763608 55.69308244019152454, -132.59142057404713455 55.69311163842041168, -132.59220368374406007 55.69325970654679026, -132.59286927424636815 55.69344280096438382, -132.59327654649953843 55.69353078201123708)))</t>
  </si>
  <si>
    <t>3.057</t>
  </si>
  <si>
    <t>MultiPolygon (((-132.61291059748481302 55.70058092691153462, -132.6120078451482982 55.70031367452681792, -132.61150231944367306 55.70001696882644637, -132.61133373849600048 55.69973230079190074, -132.61120346004099702 55.69935329197939922, -132.61120044365699755 55.69918606417979845, -132.61119779511500383 55.69902739828280147, -132.61121489907401383 55.69892862736890038, -132.61122390020901207 55.69887668233789668, -132.61391697353099062 55.6988768445761977, -132.61391336882098813 55.69892983286840149, -132.61389535149299945 55.69919483277190153, -132.61381971614798658 55.70030706360650186, -132.61371182358064402 55.70065441283622221, -132.61291059748481302 55.70058092691153462)))</t>
  </si>
  <si>
    <t>6.85</t>
  </si>
  <si>
    <t>MultiPolygon (((-132.61086730922127686 55.69691593148561282, -132.61108083037638039 55.6963344379635501, -132.61130488017991524 55.69612169850990568, -132.61182483920799768 55.69629197564489687, -132.61195838140699266 55.69637254640009871, -132.61237770930000579 55.696461083117903, -132.61305547550000483 55.69649436384909791, -132.61354153402800193 55.69644658160839867, -132.61404835659701007 55.69616895536989887, -132.61404561960500814 55.69698490378480216, -132.61392775053300852 55.69871836539000043, -132.61392613596100887 55.69874210858250052, -132.61391697353099062 55.6988768445761977, -132.61122390020901207 55.69887668233789668, -132.61123805322000635 55.69879500406670303, -132.611271081197998 55.6987439714160999, -132.61130089401200394 55.69869790569529755, -132.61143540456100709 55.69849006224050214, -132.61139215674299408 55.69812003123840327, -132.61082203371242372 55.69758098987038153, -132.61086730922127686 55.69691593148561282)))</t>
  </si>
  <si>
    <t>12.648</t>
  </si>
  <si>
    <t>27.582</t>
  </si>
  <si>
    <t>MultiPolygon (((-132.63010740877456328 55.69670683756478269, -132.63037236509543959 55.69676935124531525, -132.63119966175653985 55.69707982573873295, -132.63120102317398619 55.69887767118879651, -132.63101378390300056 55.69887767037109683, -132.63068301497798984 55.69860976065920255, -132.63011509639301266 55.69827360076789802, -132.62947684349998667 55.69802993383709833, -132.62769940417899761 55.69760401525110183, -132.62718719558500879 55.69736141539939922, -132.62691622292899751 55.69716195211010046, -132.62691431140399345 55.69705240681410174, -132.62707624232297121 55.69679275260472195, -132.62711672466437562 55.69684775833670898, -132.62780326775305184 55.69666761876843708, -132.62792182918809658 55.69664975044521071, -132.6282344750140112 55.69681179704419804, -132.62895426697801327 55.69690557803750153, -132.6296876509879894 55.6968543455234979, -132.62997659129700878 55.69674454688139775, -132.63002604622963077 55.69669600075998517, -132.63010740877456328 55.69670683756478269)),((-132.62445410299343962 55.69457779480512727, -132.62442151156801629 55.69460091075532659, -132.62435214368798597 55.69456739787690225, -132.62449428040540056 55.69453826189590018, -132.62445410299343962 55.69457779480512727)))</t>
  </si>
  <si>
    <t>8.618</t>
  </si>
  <si>
    <t>MultiPolygon (((-132.62909576514772425 55.69657209516563512, -132.63002604622963077 55.69669600075998517, -132.62997659129700878 55.69674454688139775, -132.6296876509879894 55.6968543455234979, -132.62895426697801327 55.69690557803750153, -132.6282344750140112 55.69681179704419804, -132.62792182918809658 55.69664975044521071, -132.6280612224894071 55.69662874256383134, -132.62909576514772425 55.69657209516563512)))</t>
  </si>
  <si>
    <t>0.793</t>
  </si>
  <si>
    <t>MultiPolygon (((-132.6116183657777583 55.69582403810689186, -132.61242115956318344 55.69544051118658956, -132.61340147472958506 55.69522576973598404, -132.61421457114195732 55.69520836635000904, -132.61418919348000145 55.69526659560160198, -132.61404835659701007 55.69616895536989887, -132.61354153402800193 55.69644658160839867, -132.61305547550000483 55.69649436384909791, -132.61237770930000579 55.696461083117903, -132.61195838140699266 55.69637254640009871, -132.61182483920799768 55.69629197564489687, -132.61130488017991524 55.69612169850990568, -132.6116183657777583 55.69582403810689186)))</t>
  </si>
  <si>
    <t>4.445</t>
  </si>
  <si>
    <t>MultiPolygon (((-132.63137706950192296 55.69714640473326739, -132.63179742681654716 55.69737998165506809, -132.63229939871919782 55.69774124620860789, -132.63248848692532533 55.69798760189171816, -132.63222130209101124 55.69837097266459836, -132.63221069274999309 55.69858719072389874, -132.63245578291798665 55.69921358162820013, -132.63268826325031569 55.69944564374015528, -132.63268013689395275 55.69947057423114956, -132.63221941537420889 55.69995760184756506, -132.63151850840765178 55.70034259110188657, -132.63128189106211607 55.70040927916166851, -132.63119550050399198 55.69902485154329952, -132.63101378390300056 55.69887767037109683, -132.63120102317398619 55.69887767118879651, -132.63119966175653985 55.69707982573873295, -132.63137706950192296 55.69714640473326739)))</t>
  </si>
  <si>
    <t>5.644</t>
  </si>
  <si>
    <t>MultiPolygon (((-132.62878329123830667 55.70067400205444841, -132.62782518954011834 55.70059055622559896, -132.62733418896206672 55.70045352912386249, -132.62681709111362238 55.70059413594704978, -132.62680060560825268 55.70059553847583089, -132.62669142919699539 55.70048410961089758, -132.62644122959599713 55.70041350997980345, -132.62620842149800637 55.70041698047189982, -132.62577910616698773 55.70051733482890199, -132.62516353725899876 55.70051203668629825, -132.62275172036905246 55.70007442304021339, -132.62198226713948657 55.69887730086967537, -132.62333093532399175 55.69887740599499892, -132.62333128808799643 55.69887801003140027, -132.62364153741398809 55.69905866136849681, -132.62400901566900302 55.69909469064280216, -132.62422785095299105 55.69906920054800281, -132.62470461926000098 55.69887748816019979, -132.62587972668998759 55.69887754695759696, -132.62669876518700107 55.69930677984380196, -132.6272765526599926 55.69927339496850038, -132.62866524681498959 55.6990114631127966, -132.62878340979600011 55.6988776437112989, -132.62967756027600785 55.69887765927799705, -132.62968181036501392 55.6988859820647022, -132.62919205842399606 55.6997963328276029, -132.62916616020399374 55.70003979842349651, -132.62952687229946491 55.70067401499944282, -132.62878329123830667 55.70067400205444841)))</t>
  </si>
  <si>
    <t>17.189</t>
  </si>
  <si>
    <t>MultiPolygon (((-132.61651481532939556 55.70057088781515375, -132.61545608561297627 55.70067326963066279, -132.61391669412032002 55.70067320291448709, -132.61371182358064402 55.70065441283622221, -132.61381971614798658 55.70030706360650186, -132.61389535149299945 55.69919483277190153, -132.61391336882098813 55.69892983286840149, -132.61391697353099062 55.6988768445761977, -132.61545629442599648 55.69887691128879936, -132.61550390166200941 55.69893050673599788, -132.61551266548400463 55.69894038737670172, -132.61550493124300942 55.69917015736920263, -132.61552078962398582 55.69919972508429851, -132.61547232656900519 55.69919947147530337, -132.61541919238700871 55.69924761797030044, -132.61542445148398883 55.69941194702669662, -132.61592228297999441 55.69964627980809979, -132.61685583989398651 55.69990355901460077, -132.61675181381599486 55.70034349145959851, -132.61685087914733572 55.70046500138167289, -132.61651481532939556 55.70057088781515375)))</t>
  </si>
  <si>
    <t>7.141</t>
  </si>
  <si>
    <t>MultiPolygon (((-132.62039340114020547 55.70067353538496491, -132.6202451140499079 55.70066052845079696, -132.62015279460101169 55.70061118530620092, -132.62010667482400095 55.70052315963339851, -132.62016868589398655 55.70038131499300249, -132.62043684986099379 55.70014541974460087, -132.62033606107900141 55.69974751109960209, -132.62037179268000386 55.69950139248619791, -132.62051929089798818 55.69924527569310158, -132.62051432569299436 55.69906998960170341, -132.62039387660499301 55.69887717705859842, -132.62198226713948657 55.69887730086967537, -132.62275172036905246 55.70007442304021339, -132.62270786500801023 55.70006646567640018, -132.6220984732489967 55.70001191575479993, -132.62130188779900664 55.70006800944930347, -132.62130919009601371 55.70033641270649838, -132.62143202231399641 55.70063592508240191, -132.62147278571578113 55.70067361952038709, -132.62039340114020547 55.70067353538496491)))</t>
  </si>
  <si>
    <t>5.088</t>
  </si>
  <si>
    <t>MultiPolygon (((-132.61670293436978341 55.69316905823569641, -132.61692122309958108 55.6929708500945182, -132.61764062555926103 55.69240345648335477, -132.61830167003077463 55.69201927856386902, -132.61913387975579326 55.69176229210513895, -132.61952624907814879 55.69168123088515898, -132.62007764932448595 55.69156731480124023, -132.62049224949799964 55.69153040181748082, -132.62061869669008729 55.69336828437926101, -132.62022631273200091 55.69344934906749955, -132.61950692851499412 55.69401675772920157, -132.61904385176799792 55.69450543963179712, -132.6178273145889932 55.69439888977599651, -132.61754076711798689 55.69444175986789958, -132.61682924015400431 55.69433666500989943, -132.61628912441500461 55.69413311350690066, -132.61637784612798896 55.69364273419429878, -132.61634175270120295 55.69355018218605125, -132.61670293436978341 55.69316905823569641)))</t>
  </si>
  <si>
    <t>14.699</t>
  </si>
  <si>
    <t>MultiPolygon (((-132.62129082520712586 55.69145930244496867, -132.62248599776796709 55.6916189934698096, -132.62328207594777041 55.6918233584635658, -132.62380053222946685 55.69201437051763293, -132.62341978233541795 55.69465848714870049, -132.62320010248899393 55.69463070770000002, -132.62281540255500545 55.69413298994140149, -132.62260365803800255 55.69376099644539835, -132.62197883419798927 55.69346210425199928, -132.62196619931600594 55.69345874158789655, -132.62117009477000806 55.69325436811809737, -132.62061869669008729 55.69336828437926101, -132.62049224949799964 55.69153040181748082, -132.62129082520712586 55.69145930244496867)))</t>
  </si>
  <si>
    <t>60_732_733_731</t>
  </si>
  <si>
    <t>11.279</t>
  </si>
  <si>
    <t>MultiPolygon (((-132.62408554584314402 55.69211937654746691, -132.62469620888950317 55.69253725255003218, -132.62505850251227457 55.69303896972997592, -132.62513945566590223 55.6935788822519271, -132.62493169158679507 55.69410786741086383, -132.62449428040540056 55.69453826189590018, -132.62435214368798597 55.69456739787690225, -132.623721538344995 55.69469664547649757, -132.62341978233541795 55.69465848714870049, -132.62380053222946685 55.69201437051763293, -132.62408554584314402 55.69211937654746691)))</t>
  </si>
  <si>
    <t>5.378</t>
  </si>
  <si>
    <t>MultiPolygon (((-132.62381344574072273 55.68613191882826641, -132.62292719262973151 55.68587687802496333, -132.62222378253218835 55.68547962814100316, -132.62198380228500127 55.68521370106141433, -132.6222175961769949 55.68514482499490015, -132.62311621026199759 55.68506771321180082, -132.62329480842899443 55.68509389448649927, -132.62327577650100352 55.68544147581110337, -132.62335386533800374 55.685600961724802, -132.62415077073262637 55.68616209321531585, -132.62381344574072273 55.68613191882826641)))</t>
  </si>
  <si>
    <t>1.639</t>
  </si>
  <si>
    <t>MultiPolygon (((-132.62728406798677838 55.6809742972204802, -132.62797860313594356 55.6809145374207759, -132.62800094229436354 55.68091422064103568, -132.62760204651300455 55.68096902866280118, -132.62726888365227751 55.68097730261320066, -132.62728406798677838 55.6809742972204802)))</t>
  </si>
  <si>
    <t>0.015</t>
  </si>
  <si>
    <t>MultiPolygon (((-132.63203844663576092 55.68387502165067104, -132.63186626804287016 55.68415284011135213, -132.63141954753484697 55.68462900979736929, -132.63119035551812885 55.68480366564960349, -132.63119023185100787 55.68464083386960084, -132.63119006758600449 55.68442323082469869, -132.63091528378200223 55.68442324704690094, -132.63079988525299768 55.68435119936300026, -132.6308016513079906 55.68434153551640264, -132.63083984546099714 55.68413210006030312, -132.63086481173999687 55.6839951957037016, -132.63121927278200474 55.68378738292779673, -132.63206240416599258 55.68360838113360245, -132.6321520484590053 55.68359558955918942, -132.63203844663576092 55.68387502165067104)))</t>
  </si>
  <si>
    <t>1.367</t>
  </si>
  <si>
    <t>MultiPolygon (((-132.62531485407066612 55.68147389100742117, -132.62617522718940677 55.68119376696788692, -132.62726888365227751 55.68097730261320066, -132.62760204651300455 55.68096902866280118, -132.62800094229436354 55.68091422064103568, -132.62837705224967522 55.68090888722554155, -132.62825534923700843 55.68136344068869903, -132.6283063192450129 55.68181293001679677, -132.62881389771101226 55.68276466202109987, -132.62845729316700272 55.68269042446230088, -132.62776272727799665 55.68275018695239709, -132.62690233133901074 55.68303032204460123, -132.6261343593079971 55.68347824149250158, -132.62576701954199621 55.68362294067760132, -132.6254409560110048 55.68367489507519963, -132.62527644519099113 55.68366525629040353, -132.62503225802498719 55.68358710221259855, -132.62499275972101032 55.68357446080550233, -132.62486324668898874 55.68353300832220043, -132.62479520501798902 55.68349736795570237, -132.62479469022400735 55.68267021327029909, -132.62500150693401224 55.68258849161289703, -132.62507352175001074 55.68256003466900239, -132.62513494923999247 55.6825595542692966, -132.62607195213999489 55.68255221872789917, -132.62649184428099147 55.68243535063690075, -132.626611339054989 55.68231590255820151, -132.62658865287198751 55.68207749223849845, -132.62634649221701011 55.68189195627920185, -132.62588949207400901 55.68176753248329902, -132.62525622993899788 55.68171005669120177, -132.6250691146371139 55.6815820992615329, -132.62531485407066612 55.68147389100742117)))</t>
  </si>
  <si>
    <t>10.345</t>
  </si>
  <si>
    <t>MultiPolygon (((-132.63116726594046213 55.68482126106991359, -132.63043242601690963 55.68522463845722115, -132.63027815940870369 55.68528544612617281, -132.63021186946269836 55.68533579937927414, -132.63009659612467317 55.68542335935096332, -132.63006615625698714 55.68544648080192161, -132.63000200148380259 55.68549522806008412, -132.62930041448927909 55.68588438082774417, -132.62842191803997594 55.68613383905817926, -132.62745051555853593 55.68621974841299505, -132.62479582329268624 55.68621979444137082, -132.62415077073262637 55.68616209321531585, -132.62335386533800374 55.685600961724802, -132.62327577650100352 55.68544147581110337, -132.62329480842899443 55.68509389448649927, -132.62365327032699724 55.68491901217259965, -132.62372456332599313 55.68479094122169926, -132.62353840710301256 55.68450456323859754, -132.62325066562399911 55.68439254998499877, -132.62187799406999034 55.68443818882529683, -132.62161613883372979 55.68440954413619437, -132.62161609521763239 55.68433817776889327, -132.62161609455185385 55.68433798582952221, -132.62161564128649616 55.68349795673142921, -132.6216449834259663 55.68339859550428628, -132.62181425694600989 55.68338618854200206, -132.62222936364798898 55.68344728072599992, -132.62295085855998877 55.6836479234145969, -132.62335709013601104 55.68367882136440272, -132.62370797729400351 55.68360518120090319, -132.62427101651201156 55.68339098231589901, -132.62439014915500479 55.68328522872700148, -132.62462532718700459 55.68340838470130194, -132.62466492361900805 55.6834291258029026, -132.62479520501798902 55.68349736795570237, -132.62479572643400161 55.68433739704160246, -132.6247957270510085 55.68433749227320106, -132.62479578654600232 55.68442343183860288, -132.62745035713101061 55.68442338581220241, -132.627295661190999 55.68454092229359986, -132.62721890050300999 55.6845992436219035, -132.62714894236100349 55.68467804834259738, -132.62718073175500422 55.68475772512930178, -132.62726678058899665 55.68480228105759977, -132.62761510994801029 55.6848244332119009, -132.62939507814300555 55.68459049782499903, -132.62956290740498844 55.68452892122910214, -132.629850764238995 55.68442330435399867, -132.62990653674799546 55.68442330142310226, -132.63091528378200223 55.68442324704690094, -132.63119006758600449 55.68442323082469869, -132.63119023185100787 55.68464083386960084, -132.63119035551812885 55.68480366564960349, -132.63116726594046213 55.68482126106991359)))</t>
  </si>
  <si>
    <t>24.198</t>
  </si>
  <si>
    <t>MultiPolygon (((-132.61362678087780864 55.68647453491009713, -132.61424375511717244 55.68688285523158754, -132.61434022579109637 55.68700941547602667, -132.61425808252499792 55.68700890946480087, -132.61341599312899575 55.68714395467009837, -132.61337721139500445 55.6871555940278995, -132.61268472619198633 55.68715709321620011, -132.61177669128699108 55.68765623624109651, -132.61154382619500325 55.68783184643260142, -132.61150742459901153 55.68782280400569817, -132.61088595068798668 55.68750796241940293, -132.6104757210680134 55.68708817914129838, -132.6101086898729875 55.68686317496020166, -132.60976751170301213 55.6867561444508965, -132.60937683463600933 55.6870429748108009, -132.60864965123499815 55.68705029357339953, -132.60836178359198811 55.68694372765929756, -132.6081009759639926 55.68655535901869769, -132.60771241347600835 55.68626462291540236, -132.60838949216199012 55.68631641551429823, -132.60882699260798745 55.68601220088969939, -132.60912063398600935 55.68551796531509979, -132.60909056171399811 55.68502123693379957, -132.60908553959600908 55.68493887864600111, -132.60884215760100346 55.68468928740320223, -132.60807193251798708 55.68448915549750211, -132.60751484764401198 55.68454811069499755, -132.60666331835901133 55.68463821002499969, -132.60667471174400589 55.68462735131860342, -132.60659323730999404 55.68454858753020176, -132.60656220895720026 55.68442394759236436, -132.60776002487352798 55.68442556255918419, -132.6084208849445929 55.68451554876065757, -132.60841578342916591 55.68452750715014332, -132.60893675757446886 55.6846067658267927, -132.60966112573527198 55.6848451447983166, -132.60989303225511549 55.68497786461765742, -132.61046928877200912 55.68500407777941064, -132.61131119946338686 55.68518567097589766, -132.61165236817674895 55.68529269722361619, -132.61244700312505529 55.68564583723493655, -132.6128140363439627 55.68587083447146568, -132.61325947896165189 55.68621996577569178, -132.61340959974450016 55.6863735727175353, -132.61356600661284233 55.6864528064506743, -132.61362678087780864 55.68647453491009713)))</t>
  </si>
  <si>
    <t>17.344</t>
  </si>
  <si>
    <t>17.869</t>
  </si>
  <si>
    <t>MultiPolygon (((-132.6068532663529993 55.69056083733497076, -132.60658781972850306 55.6905417341354152, -132.60634070468324808 55.69052383631580483, -132.60527756443664771 55.69033569004270845, -132.60439456394109925 55.68995194880712774, -132.60410950405875496 55.68977522269846503, -132.60405783623514253 55.68974314208692533, -132.60359359319346595 55.68936833028413957, -132.60344827584196992 55.68914699615247343, -132.60348721647000048 55.68915395450459727, -132.60385934050898982 55.68913806263069688, -132.60461967302501307 55.68902700256389693, -132.60574363144098697 55.68906630279010272, -132.60644890781600225 55.68927375233180044, -132.60623426065100716 55.68924705004010178, -132.60517383231999133 55.6892103630001003, -132.60440814039000657 55.68938435594200342, -132.60421065513699546 55.68951679135150101, -132.60475713300800749 55.68973790753930331, -132.60540057826298721 55.69013511541510297, -132.60639736123098942 55.69019589159140082, -132.60665654884701325 55.6902885292156995, -132.60688574927468153 55.69056063134990353, -132.6068532663529993 55.69056083733497076)))</t>
  </si>
  <si>
    <t>2.623</t>
  </si>
  <si>
    <t>MultiPolygon (((-132.61461960505630486 55.68737593419783138, -132.61472075436094542 55.68790973526525079, -132.61456397031983556 55.68836210666464126, -132.61451555035898764 55.68803676330730212, -132.61450067419198717 55.68793737588779891, -132.61452034708199221 55.68754718149509841, -132.61412450221101267 55.6871540624933985, -132.61337721139500445 55.6871555940278995, -132.61341599312899575 55.68714395467009837, -132.61425808252499792 55.68700890946480087, -132.61434022579109637 55.68700941547602667, -132.61461960505630486 55.68737593419783138)))</t>
  </si>
  <si>
    <t>0.521</t>
  </si>
  <si>
    <t>MultiPolygon (((-132.6145381580437288 55.68843658322093404, -132.614088114129828 55.68890942201150551, -132.61399583395751733 55.68897895341019932, -132.61378796603796104 55.68924646440739679, -132.61359552194772959 55.68945563885334593, -132.61341339431371011 55.68962535863614249, -132.6134115396754396 55.68962708472496814, -132.61334441638223325 55.689689476338188, -132.61271749326320446 55.69011014135992355, -132.61189465586281244 55.6904039658629344, -132.61157266378998543 55.69045164988758501, -132.61113467082000739 55.69025668239989812, -132.61079287514900216 55.68992597861640093, -132.61044174484999303 55.68978308903599839, -132.61020806587600873 55.68959861362689878, -132.61020751623900082 55.68941892697240093, -132.61020728225400944 55.6893939342329034, -132.61020729087499603 55.68936005159490321, -132.61043297560701149 55.68893692323030109, -132.610626899240998 55.68875652378159913, -132.61069402526300109 55.68869413364429732, -132.61087616034700432 55.68852441786889784, -132.6112314943059971 55.68806716996930106, -132.61154382619500325 55.68783184643260142, -132.61177669128699108 55.68765623624109651, -132.61268472619198633 55.68715709321620011, -132.61337721139500445 55.6871555940278995, -132.61412450221101267 55.6871540624933985, -132.61452034708199221 55.68754718149509841, -132.61450067419198717 55.68793737588779891, -132.61451555035898764 55.68803676330730212, -132.61456397031983556 55.68836210666464126, -132.6145381580437288 55.68843658322093404)))</t>
  </si>
  <si>
    <t>16.076</t>
  </si>
  <si>
    <t>MultiPolygon (((-132.60565357637321426 55.68450770587285348, -132.60628465432236567 55.68442357337666238, -132.60656220895720026 55.68442394759236436, -132.60659323730999404 55.68454858753020176, -132.60667471174400589 55.68462735131860342, -132.60666331835901133 55.68463821002499969, -132.60658721677199878 55.68471074743379745, -132.60648323829099127 55.68480986366959939, -132.60630519455699527 55.68478186677229758, -132.6060515913839879 55.68478719238029839, -132.60603281379599139 55.68478258398440062, -132.60592852934300367 55.68475699222300079, -132.60588683169498836 55.68476339408989872, -132.60564500917300279 55.68474792049030242, -132.60554888238999638 55.68472599052309846, -132.60524198982000144 55.68474228629239775, -132.6050424193570052 55.68476208721140353, -132.60466895826300515 55.68477098664280334, -132.60462812995862691 55.68477099096378424, -132.60565357637321426 55.68450770587285348)))</t>
  </si>
  <si>
    <t>0.729</t>
  </si>
  <si>
    <t>MultiPolygon (((-132.60331200012097952 55.68893943340744102, -132.60330298764444024 55.68891744034784352, -132.60298149146379387 55.68875553264838629, -132.60228605035752025 55.68825391920082524, -132.60194432323694969 55.68764672538459592, -132.60187069639965785 55.68732742772047573, -132.60191289508028945 55.68672363153089577, -132.60230710775422835 55.6861619003002204, -132.60300871623198304 55.68570579305627177, -132.60340169915659203 55.68552390593499268, -132.60346904237496801 55.68550088007916798, -132.60368933000810898 55.68530226642345582, -132.60424834919587056 55.68496635463839795, -132.60425811862722867 55.68907981400457885, -132.60385934050898982 55.68913806263069688, -132.60348721647000048 55.68915395450459727, -132.60344827584196992 55.68914699615247343, -132.60331200012097952 55.68893943340744102)))</t>
  </si>
  <si>
    <t>12.147</t>
  </si>
  <si>
    <t>MultiPolygon (((-132.60453269105366303 55.68479549506308501, -132.60462812995862691 55.68477099096378424, -132.60466895826300515 55.68477098664280334, -132.6050424193570052 55.68476208721140353, -132.60524198982000144 55.68474228629239775, -132.60554888238999638 55.68472599052309846, -132.60564500917300279 55.68474792049030242, -132.60588683169498836 55.68476339408989872, -132.60592852934300367 55.68475699222300079, -132.60603281379599139 55.68478258398440062, -132.6060515913839879 55.68478719238029839, -132.60630519455699527 55.68478186677229758, -132.60648323829099127 55.68480986366959939, -132.60658721677199878 55.68471074743379745, -132.60666331835901133 55.68463821002499969, -132.60751484764401198 55.68454811069499755, -132.60807193251798708 55.68448915549750211, -132.60884215760100346 55.68468928740320223, -132.60908553959600908 55.68493887864600111, -132.60909056171399811 55.68502123693379957, -132.60912063398600935 55.68551796531509979, -132.60882699260798745 55.68601220088969939, -132.60838949216199012 55.68631641551429823, -132.60771241347600835 55.68626462291540236, -132.6076758459880125 55.68626190416500066, -132.60701495817801288 55.68617191397920152, -132.60638385364200076 55.68625605020469749, -132.60616336076500943 55.68645486087000052, -132.60611585330801176 55.68649773869380226, -132.60599944775501058 55.68677806756190307, -132.60585327013799883 55.68688425551420096, -132.60541689970199286 55.68691345479039967, -132.60502391219600327 55.68709534831980079, -132.6050975642899914 55.68741464410520337, -132.60557174484000598 55.68765343750219898, -132.60599430716999336 55.68788561582299934, -132.60603220768899746 55.68790648381700237, -132.60611973581799816 55.68795123209240217, -132.60628481695499659 55.68822872575629646, -132.60640379910799425 55.68851898633089803, -132.60641005018399596 55.6885342745443026, -132.60646008623601233 55.68856534158749838, -132.60674514791799083 55.68874206227459922, -132.60698971883900299 55.6887597764032023, -132.60725515358799953 55.68877887873959764, -132.60773468176000733 55.68865626730310225, -132.60818638402798797 55.68857653545990161, -132.60855729303000317 55.68858235113980015, -132.60880607665200159 55.68872349598569826, -132.60881116884200992 55.68872541707249724, -132.60898930484898983 55.68879132729980341, -132.609132654559005 55.6888444341841975, -132.60951767649299882 55.68882144440679838, -132.60982104139799276 55.68863807486030026, -132.60997049989501306 55.68846687730650302, -132.61027107378700407 55.68834149157260072, -132.61044812597299369 55.68838035126270114, -132.61055849816099794 55.68847612015880344, -132.610626899240998 55.68875652378159913, -132.61043297560701149 55.68893692323030109, -132.61020729087499603 55.68936005159490321, -132.61020728225400944 55.6893939342329034, -132.61010017017900964 55.68937828353109865, -132.60955767583300258 55.68929926296900135, -132.60910217685500356 55.68945135435379967, -132.6087449728919978 55.68943129057559815, -132.60859917781999684 55.68940126068739715, -132.60840881136900293 55.68936194263940109, -132.60828892623101183 55.68933728152170204, -132.60794633400200837 55.68928140108349822, -132.60748260198698745 55.68934647268829963, -132.60713502489400639 55.68938450017549968, -132.60644890781600225 55.68927375233180044, -132.60574363144098697 55.68906630279010272, -132.60461967302501307 55.68902700256389693, -132.60425811862722867 55.68907981400457885, -132.60424834919587056 55.68496635463839795, -132.60453269105366303 55.68479549506308501)))</t>
  </si>
  <si>
    <t>25.877</t>
  </si>
  <si>
    <t>MultiPolygon (((-132.63244119101190677 55.68252976312560065, -132.632722915878702 55.68279028735194203, -132.63246336544199266 55.68274655855810096, -132.6322540680920099 55.68259964699900166, -132.63222401778600101 55.68245427589889829, -132.63227859803711794 55.682416570669929, -132.63244119101190677 55.68252976312560065)),((-132.63312976101499885 55.6838735240755156, -132.63307979791895264 55.6841113135874437, -132.63297556684821643 55.68435496514148753, -132.63284353540899474 55.68448303593650195, -132.63263108444300542 55.68481800890489808, -132.63243406617900177 55.6849368043192996, -132.63214675479301263 55.68498911872350021, -132.63185082826100825 55.68500028953859982, -132.63170880843799182 55.68497927959909788, -132.63161000840199222 55.6849646636646014, -132.63128121662998637 55.68491602368810334, -132.6311904050780015 55.6848689208458012, -132.63119023185100787 55.68464083386960084, -132.63119006758600449 55.68442323082469869, -132.63091528378200223 55.68442324704690094, -132.63079988525299768 55.68435119936300026, -132.6308016513079906 55.68434153551640264, -132.63083984546099714 55.68413210006030312, -132.63086481173999687 55.6839951957037016, -132.63121927278200474 55.68378738292779673, -132.63206240416599258 55.68360838113360245, -132.63311859720982966 55.68345767023544113, -132.63312976101499885 55.6838735240755156)))</t>
  </si>
  <si>
    <t>4.494</t>
  </si>
  <si>
    <t>MultiPolygon (((-132.63290247243196518 55.68452583135236011, -132.63255718770992075 55.6849050529927041, -132.63222013910672104 55.68518694776177114, -132.63172224513996866 55.68551160442893178, -132.63119105267787745 55.68572455379784714, -132.6311904050780015 55.6848689208458012, -132.63128121662998637 55.68491602368810334, -132.63161000840199222 55.6849646636646014, -132.63170880843799182 55.68497927959909788, -132.63185082826100825 55.68500028953859982, -132.63214675479301263 55.68498911872350021, -132.63243406617900177 55.6849368043192996, -132.63263108444300542 55.68481800890489808, -132.63284353540899474 55.68448303593650195, -132.63297556684821643 55.68435496514148753, -132.63290247243196518 55.68452583135236011)))</t>
  </si>
  <si>
    <t>1.037</t>
  </si>
  <si>
    <t>MultiPolygon (((-132.62512142275983251 55.68434128658442717, -132.62523633428105541 55.68378833140675255, -132.62529661817964666 55.68366643823755879, -132.6254409560110048 55.68367489507519963, -132.62576701954199621 55.68362294067760132, -132.6261343593079971 55.68347824149250158, -132.62690233133901074 55.68303032204460123, -132.62776272727799665 55.68275018695239709, -132.62845729316700272 55.68269042446230088, -132.62881389771101226 55.68276466202109987, -132.62909331238799382 55.68300801481220219, -132.62903753280301089 55.68328134978649757, -132.62886533554600987 55.68355916406599704, -132.62861304830900622 55.68375141012430163, -132.62803512668600092 55.68397920490480146, -132.62766053497298913 55.68426372959289949, -132.62754526153500478 55.68435128532630074, -132.62751467012299145 55.68437452074199712, -132.62745035713101061 55.68442338581220241, -132.62515003553039605 55.68442342569643699, -132.62512142275983251 55.68434128658442717)))</t>
  </si>
  <si>
    <t>7.452</t>
  </si>
  <si>
    <t>MultiPolygon (((-132.62757398884087934 55.68202506941096175, -132.62830270054504922 55.68178101777890987, -132.6283063192450129 55.68181293001679677, -132.62881389771101226 55.68276466202109987, -132.62845729316700272 55.68269042446230088, -132.62776272727799665 55.68275018695239709, -132.62690233133901074 55.68303032204460123, -132.6261343593079971 55.68347824149250158, -132.62576701954199621 55.68362294067760132, -132.6254409560110048 55.68367489507519963, -132.62529661817964666 55.68366643823755879, -132.62533881949295278 55.68358110779368531, -132.62578393120605824 55.68304441515461889, -132.62651392792608362 55.68261876578187497, -132.62691143027129215 55.68245313803246432, -132.62691381839508153 55.68245099071545212, -132.62757398884087934 55.68202506941096175)))</t>
  </si>
  <si>
    <t>3.686</t>
  </si>
  <si>
    <t>MultiPolygon (((-132.6311021446990992 55.68576019605431782, -132.63104959337593414 55.6857763106454513, -132.63063309087982589 55.68590403188341043, -132.62973004516058495 55.68608782126519685, -132.62947922111663956 55.68611569971821496, -132.62886756907516883 55.686149486363135, -132.62851249618003635 55.68614962147639602, -132.62757402921923244 55.68606997138387271, -132.62671897340322857 55.68583740513991387, -132.62650727262106898 55.68575584856256455, -132.62578894349331904 55.68537468061279583, -132.62531171507603744 55.68488756160671471, -132.62515003553039605 55.68442342569643699, -132.62745035713101061 55.68442338581220241, -132.627295661190999 55.68454092229359986, -132.62721890050300999 55.6845992436219035, -132.62714894236100349 55.68467804834259738, -132.62718073175500422 55.68475772512930178, -132.62726678058899665 55.68480228105759977, -132.62761510994801029 55.6848244332119009, -132.62939507814300555 55.68459049782499903, -132.62956290740498844 55.68452892122910214, -132.629850764238995 55.68442330435399867, -132.62990653674799546 55.68442330142310226, -132.63091528378200223 55.68442324704690094, -132.63119006758600449 55.68442323082469869, -132.63119023185100787 55.68464083386960084, -132.6311904050780015 55.6848689208458012, -132.63119105267787745 55.68572455379784714, -132.6311021446990992 55.68576019605431782)))</t>
  </si>
  <si>
    <t>13.787</t>
  </si>
  <si>
    <t>MultiPolygon (((-132.62765661837485709 55.67869349781985022, -132.6282993065811695 55.67847387324908937, -132.62889941572652219 55.67832018851483156, -132.62980602901700422 55.67817467066208792, -132.6317185120378781 55.67803557410356774, -132.6319458778288265 55.67799233246422119, -132.6331773694749927 55.67850032761450052, -132.63203735319700627 55.67855084220470019, -132.63149142875300868 55.67867214093089956, -132.63086594737600876 55.67886941568789894, -132.62973255603000666 55.67939640672130253, -132.62916487267699495 55.67950466981900348, -132.62855153807001329 55.67900877888160238, -132.62788336785999377 55.67899022545130094, -132.62748358054156483 55.67879036131189707, -132.62765661837485709 55.67869349781985022)))</t>
  </si>
  <si>
    <t>6.65</t>
  </si>
  <si>
    <t>MultiPolygon (((-132.62577730712988 55.68071320803618818, -132.62634729635300346 55.68076623819499815, -132.62714418632199909 55.68078540907239926, -132.62800315134899165 55.6802172540024003, -132.62892255503800243 55.67984537131219724, -132.62933769382598825 55.67964459115670195, -132.62916487267699495 55.67950466981900348, -132.62973255603000666 55.67939640672130253, -132.63086594737600876 55.67886941568789894, -132.63149142875300868 55.67867214093089956, -132.63203735319700627 55.67855084220470019, -132.6331773694749927 55.67850032761450052, -132.63361203446399372 55.67855332473160246, -132.63473715542599507 55.67851636243450031, -132.63536166846398601 55.67835464664400291, -132.63578445765799074 55.67812550136380167, -132.6360108746200126 55.67780980675809843, -132.63599725475100399 55.67759337949720333, -132.63557562002105783 55.67712258001272829, -132.63672518674542289 55.67673687132604243, -132.63708356886701267 55.67665363112573829, -132.63820164187001183 55.67687006213630241, -132.63834006959299927 55.67713136515659755, -132.63844333762401106 55.67780581254780259, -132.63826299583101331 55.67802881252549696, -132.63793471959598946 55.67816567121850113, -132.63702063731500402 55.67846732039990343, -132.63567127554898661 55.67873788404509838, -132.63286579777900442 55.67946423420629998, -132.63021555220998948 55.67963601526290063, -132.62965955358498604 55.67977090285020125, -132.62917484890400033 55.6799584283173985, -132.62889358906900839 55.680147691378302, -132.62857900772900166 55.68049548171809704, -132.62838993434098711 55.68086077338600148, -132.62760204651300455 55.68096902866280118, -132.62678256727400594 55.68098938006259857, -132.62600421202000689 55.68092243924230189, -132.62578488680827604 55.68088213113929896, -132.62577730712988 55.68071320803618818)))</t>
  </si>
  <si>
    <t>16.812</t>
  </si>
  <si>
    <t>MultiPolygon (((-132.62576816888292797 55.68050955018247805, -132.62603894552415795 55.67998139615757225, -132.6263144202636397 55.67964697215878545, -132.62670813457458507 55.67928707904773233, -132.62712304281711795 55.67899218389797511, -132.62748358054156483 55.67879036131189707, -132.62788336785999377 55.67899022545130094, -132.62855153807001329 55.67900877888160238, -132.62916487267699495 55.67950466981900348, -132.62933769382598825 55.67964459115670195, -132.62892255503800243 55.67984537131219724, -132.62800315134899165 55.6802172540024003, -132.62714418632199909 55.68078540907239926, -132.62634729635300346 55.68076623819499815, -132.62577730712988 55.68071320803618818, -132.62576816888292797 55.68050955018247805)))</t>
  </si>
  <si>
    <t>6.906</t>
  </si>
  <si>
    <t>33.599</t>
  </si>
  <si>
    <t>MultiPolygon (((-132.63916943426409034 55.6849909776990657, -132.63815092822849806 55.68509593541728009, -132.63712672921477065 55.68501046807669042, -132.63651884833254258 55.68490038887865978, -132.63602908901347632 55.68516388910563109, -132.63571374549334791 55.68528309881580185, -132.63562444742768776 55.68542391191824237, -132.63523955582107305 55.68577982475584776, -132.63459820700899172 55.68592727424000088, -132.63401928928800544 55.68600997404549702, -132.63363644700899613 55.68600944917349693, -132.63267192591800381 55.6858314649945001, -132.63241460705899044 55.68584843829400199, -132.6316933039869923 55.68618181827080349, -132.63151250141399373 55.68623393785519937, -132.6311951482190068 55.68632542003359731, -132.63119150738700114 55.68632533235270188, -132.6311904050780015 55.6848689208458012, -132.63128121662998637 55.68491602368810334, -132.63161000840199222 55.6849646636646014, -132.63170880843799182 55.68497927959909788, -132.63185082826100825 55.68500028953859982, -132.63214675479301263 55.68498911872350021, -132.63243406617900177 55.6849368043192996, -132.63263108444300542 55.68481800890489808, -132.63284353540899474 55.68448303593650195, -132.63315694126799826 55.68417903154360005, -132.63365872349899632 55.68389853765209807, -132.63426083865599026 55.68367092445809874, -132.63446363635699754 55.68351657881790118, -132.63446629851401326 55.68323457865140114, -132.63429143363700291 55.68252117266290213, -132.63438762163099227 55.68200175696919985, -132.63449121992900359 55.68175073076339743, -132.63494545263199598 55.68143423060399755, -132.63534294127998692 55.68142940091450299, -132.63554467149299398 55.68149682786110333, -132.63590139644099963 55.68174903229640194, -132.63611921533100713 55.68212326784689736, -132.63614101700798642 55.6823972621674983, -132.63600486431201375 55.6827794455864975, -132.63603318092799555 55.68299052571160246, -132.63607394603201328 55.68309765290769775, -132.63591347513599317 55.68366581803479676, -132.63591971397300995 55.68397802382749973, -132.63605889227901002 55.6842119400521014, -132.63635418400400567 55.68440611856080125, -132.63674387844599778 55.68451348298339809, -132.63783507181500454 55.68466512355689702, -132.63922271295299993 55.684786415180902, -132.63961500708674635 55.68485099878648015, -132.63916943426409034 55.6849909776990657)))</t>
  </si>
  <si>
    <t>22.541</t>
  </si>
  <si>
    <t>MultiPolygon (((-132.62763701323288501 55.68416703608084362, -132.62767698916607628 55.68394794749425358, -132.62770196460755301 55.68381105346990978, -132.62798108239195471 55.68323851714648498, -132.62857534084477606 55.68274867893978097, -132.62861773492855377 55.6827238250594263, -132.62881389771101226 55.68276466202109987, -132.62909331238799382 55.68300801481220219, -132.62903753280301089 55.68328134978649757, -132.62886533554600987 55.68355916406599704, -132.62861304830900622 55.68375141012430163, -132.62803512668600092 55.68397920490480146, -132.62766053497298913 55.68426372959289949, -132.62764415887747305 55.68427616802691205, -132.62763701323288501 55.68416703608084362)))</t>
  </si>
  <si>
    <t>1.871</t>
  </si>
  <si>
    <t>MultiPolygon (((-132.62875058204053857 55.68264594234719311, -132.62881389771101226 55.68276466202109987, -132.62861773492855377 55.6827238250594263, -132.62875058204053857 55.68264594234719311)),((-132.62840691996078135 55.68251205578859953, -132.62748192737379327 55.68234107755812801, -132.62669182300845705 55.68202001800960943, -132.62611064126468818 55.68157896272384022, -132.62579283381251116 55.68105924058190936, -132.62578488680827604 55.68088213113929896, -132.62600421202000689 55.68092243924230189, -132.62678256727400594 55.68098938006259857, -132.62760204651300455 55.68096902866280118, -132.62838993434098711 55.68086077338600148, -132.62825534923700843 55.68136344068869903, -132.6283063192450129 55.68181293001679677, -132.62867990703480814 55.68251342359517508, -132.62840691996078135 55.68251205578859953)))</t>
  </si>
  <si>
    <t>5.072</t>
  </si>
  <si>
    <t>MultiPolygon (((-132.63104532694373461 55.6867380583931606, -132.63090330960739038 55.68671704876364004, -132.63080451634598944 55.68670243379104079, -132.63047571349753184 55.6866537920418665, -132.62975835691744919 55.68649297055169711, -132.62913072106206869 55.68623924959699423, -132.6290399090286769 55.6861921451745232, -132.62848322837436399 55.68581117216296406, -132.62813129889113384 55.68535893958770799, -132.62811222779330933 55.6852815465383415, -132.62794524620733227 55.68514239782409447, -132.62775067284269426 55.68480661662488984, -132.62939507814300555 55.68459049782499903, -132.62956290740498844 55.68452892122910214, -132.629850764238995 55.68442330435399867, -132.62990653674799546 55.68442330142310226, -132.63091528378200223 55.68442324704690094, -132.63119006758600449 55.68442323082469869, -132.63119023185100787 55.68464083386960084, -132.6311904050780015 55.6848689208458012, -132.63119150738700114 55.68632533235270188, -132.63119182513480609 55.68674591926519213, -132.63104532694373461 55.6867380583931606)))</t>
  </si>
  <si>
    <t>9.703</t>
  </si>
  <si>
    <t>MultiPolygon (((-132.62082982422765554 55.69861663303448296, -132.62171504396553701 55.6983598516442342, -132.62269743448885606 55.69827011680963835, -132.62360593807025566 55.69834965323743603, -132.62331039087700901 55.69839317837730164, -132.62324113830200645 55.69844460871689762, -132.62316908550499761 55.69860006124829965, -132.62333093532399175 55.69887740599499892, -132.62198226713948657 55.69887730086967537, -132.62039387660499301 55.69887717705859842, -132.62038800295951546 55.69886777461114491, -132.62082982422765554 55.69861663303448296)),((-132.62569480609801076 55.6987806338603022, -132.62587972668998759 55.69887754695759696, -132.62470461926000098 55.69887748816019979, -132.62513450127900683 55.69870462695279656, -132.62541590326100049 55.69869609023920276, -132.62569480609801076 55.6987806338603022)))</t>
  </si>
  <si>
    <t>MultiPolygon (((-132.61521354396549555 55.70769014183976253, -132.61499496166732115 55.70734596982163112, -132.61481062591954583 55.70680913975158433, -132.61479672122814577 55.70660640100566496, -132.6148777042615734 55.70624190251093921, -132.61499739015800969 55.70622349990169653, -132.61540470479098985 55.70604358571719672, -132.61603170136601193 55.70563008904809976, -132.61647602693901149 55.70551620511459845, -132.61696263589300315 55.70545197838389839, -132.61764011971700938 55.70550165976570156, -132.61799073310498898 55.70562517337990016, -132.61820662835700091 55.70588991247500132, -132.61819048200499083 55.70612798865460036, -132.61807412318697175 55.70634956463252507, -132.61797577279099869 55.70653684811939854, -132.61798969391699643 55.70673958650760227, -132.61820829915200193 55.70708375323030026, -132.61864114735399767 55.70739417744059807, -132.61689616475999287 55.70785223854849733, -132.61594536053701177 55.70810188893599957, -132.61565792348653758 55.70814335730485567, -132.61521354396549555 55.70769014183976253)))</t>
  </si>
  <si>
    <t>12.15</t>
  </si>
  <si>
    <t>MultiPolygon (((-132.62485949616535663 55.70618002571094252, -132.62486039998199772 55.70619577494389318, -132.62440733141198734 55.70628299006219919, -132.62347876972398808 55.70637356228809978, -132.62257186800599129 55.7065601508831989, -132.62211144829100817 55.70673141785319871, -132.62118517709100729 55.70727653402639845, -132.62080343166800844 55.70740739456329749, -132.61937314873100036 55.70758122702630288, -132.61884464398801242 55.70757938859129865, -132.61700559904900842 55.70798513532390217, -132.61594536053701177 55.70810188893599957, -132.61689616475999287 55.70785223854849733, -132.61864114735399767 55.70739417744059807, -132.62150020697998798 55.70659590969329855, -132.62173868912398689 55.70652900502369675, -132.62364412097198851 55.70599439159509814, -132.62450130034503104 55.70564053012677874, -132.62485949616535663 55.70618002571094252)))</t>
  </si>
  <si>
    <t>5.172</t>
  </si>
  <si>
    <t>MultiPolygon (((-132.62489296647513015 55.70676325429928255, -132.6245935812617347 55.70732176798221502, -132.62399292075048152 55.70779662832931933, -132.62315436398552038 55.70813772271752384, -132.62291587446264884 55.70820463011823875, -132.62291053086482862 55.70820612571356634, -132.62005138241644886 55.70900442607772618, -132.61901712882396964 55.70917794591734662, -132.61793963144171471 55.70914632226728003, -132.6169428192484645 55.70891319233802363, -132.61614133772127389 55.70850536942919717, -132.6160384318062313 55.70843156539331886, -132.61776998523799875 55.70822997856050307, -132.61932534818600971 55.70791486630569977, -132.61987181421000059 55.70796888426720272, -132.62018199579100042 55.70815501852460017, -132.62047741232100861 55.70816852697829802, -132.62075991467298763 55.70812167671520143, -132.6212455450840082 55.70791503155739832, -132.62196484910998606 55.70749409257089724, -132.62249020026800395 55.70725220136999667, -132.62302816117400539 55.70708159793399972, -132.62433531786899721 55.70679714500609947, -132.62483316980200243 55.7066754741988035, -132.62488749007746947 55.7066678266891202, -132.62489296647513015 55.70676325429928255)))</t>
  </si>
  <si>
    <t>13.021</t>
  </si>
  <si>
    <t>MultiPolygon (((-132.62773072735325286 55.69945135082872412, -132.62818549485231756 55.69995126408284847, -132.62834446444361447 55.70050607230580653, -132.62819206292607532 55.70106146814826786, -132.62774319621183849 55.70156308451998939, -132.62704179489483636 55.70196181683346737, -132.62615651692215124 55.70221863080689673, -132.62517402691045731 55.7023083847835494, -132.62419050996194869 55.70222229188762242, -132.62412457938918919 55.70221032930054861, -132.62408548385420204 55.70214950411986621, -132.62420861991100196 55.70213026981559779, -132.62459015541500662 55.70200485766950038, -132.62476363071098717 55.70186397340570039, -132.62494480451599088 55.70143564664149949, -132.62504894735400285 55.70134891821660261, -132.62536158577100309 55.7012612588218019, -132.62610106742801008 55.70134702539299809, -132.62656233530600502 55.70132086791620196, -132.62684140739199279 55.70121921618520133, -132.62694723432198884 55.70088880808309995, -132.62689434400499522 55.70069121081959906, -132.62669142919699539 55.70048410961089758, -132.62644122959599713 55.70041350997980345, -132.62620842149800637 55.70041698047189982, -132.62577910616698773 55.70051733482890199, -132.62516353725899876 55.70051203668629825, -132.62275172036905246 55.70007442304021339, -132.62198226713948657 55.69887730086967537, -132.62333093532399175 55.69887740599499892, -132.62333128808799643 55.69887801003140027, -132.62364153741398809 55.69905866136849681, -132.62400901566900302 55.69909469064280216, -132.62422785095299105 55.69906920054800281, -132.62470461926000098 55.69887748816019979, -132.62587972668998759 55.69887754695759696, -132.62669876518700107 55.69930677984380196, -132.6272765526599926 55.69927339496850038, -132.62737905086899559 55.69925406202467855, -132.62773072735325286 55.69945135082872412)))</t>
  </si>
  <si>
    <t>19.234</t>
  </si>
  <si>
    <t>MultiPolygon (((-132.61492564201810751 55.70602613830251926, -132.61502400571882276 55.70583885724254003, -132.61546452924750383 55.70532209532609613, -132.61576631342995825 55.70514609493336167, -132.61543197133505601 55.70489835337815521, -132.61495996895683902 55.70440354380937009, -132.61478186316540473 55.70385059128775396, -132.61486384431859165 55.70350782579024695, -132.61574953256800313 55.70333854981129917, -132.61707415144800848 55.70348146916069965, -132.61747380068700863 55.70358351818570242, -132.61796224673099687 55.70380953716330197, -132.61842454868568097 55.70415207646453837, -132.61830760201397084 55.70634956463252507, -132.61807412318697175 55.70634956463252507, -132.61819048200499083 55.70612798865460036, -132.61820662835700091 55.70588991247500132, -132.61799073310498898 55.70562517337990016, -132.61764011971700938 55.70550165976570156, -132.61696263589300315 55.70545197838389839, -132.61647602693901149 55.70551620511459845, -132.61603170136601193 55.70563008904809976, -132.61540470479098985 55.70604358571719672, -132.61499739015800969 55.70622349990169653, -132.6148777042615734 55.70624190251093921, -132.61492564201810751 55.70602613830251926)),((-132.61539709852908686 55.7023426070798422, -132.61574250454333423 55.70200084257974993, -132.61544278363194849 55.70170924418780345, -132.61523361566167978 55.70115977380813632, -132.61533536056575144 55.7006006954306514, -132.61573804635767715 55.7000867345187487, -132.61628040542737494 55.69974497487179832, -132.61685583989398651 55.69990355901460077, -132.61675181381599486 55.70034349145959851, -132.61685973269899819 55.70047586082520041, -132.61714856360299564 55.70055229879869785, -132.61773430316898725 55.70058475513899765, -132.61817493221801101 55.70096371068009944, -132.61840985335601317 55.70106158096960058, -132.61858760185708661 55.70108822343109978, -132.61848798113439329 55.70296014809741081, -132.61837260099099467 55.70297795780039962, -132.61801361110400421 55.70298580557440005, -132.61764750696099213 55.7028977410416033, -132.61748603074400421 55.70277312770839728, -132.61742647341299062 55.70210724321690066, -132.61718752218200734 55.70197921058620238, -132.6167814729359975 55.70193461638019983, -132.61657111555899746 55.70200398703030231, -132.61620069562201252 55.7022554183133991, -132.61570167380699559 55.70242085589200087, -132.61534828838924227 55.70247553460855272, -132.61539709852908686 55.7023426070798422)))</t>
  </si>
  <si>
    <t>23.254</t>
  </si>
  <si>
    <t>MultiPolygon (((-132.62450130034503104 55.70564053012677874, -132.62364412097198851 55.70599439159509814, -132.62367030409399149 55.7055619836897975, -132.62341148365516119 55.70491202146378384, -132.62360382239322121 55.70497485234919566, -132.62431399818893851 55.70545418984942643, -132.62449671648803928 55.70563362616401548, -132.62450130034503104 55.70564053012677874)),((-132.62392634788221812 55.70217436174309711, -132.62408548385420204 55.70214950411986621, -132.62412457938918919 55.70221032930054861, -132.62392634788221812 55.70217436174309711)),((-132.62259303727117299 55.70193244295462875, -132.62236140619017988 55.70222814376524667, -132.62180210257028534 55.70258061511323433, -132.62185570708874138 55.70285519609908675, -132.6217471362209892 55.70279630584950326, -132.62138072952100742 55.70271920992669834, -132.62091847985101367 55.70278093628169813, -132.62076082031998681 55.70305338712410048, -132.62079069118300367 55.70320424752090105, -132.62093036882299657 55.70341902922510258, -132.62170062413963478 55.70417493102281981, -132.62170353897118957 55.7041839757824917, -132.6216139057235921 55.70455899244770137, -132.62200390137138584 55.7045978852496475, -132.62202093038300177 55.70487144682250147, -132.62150809905500637 55.70572952911380327, -132.62145803631199215 55.70614802756379902, -132.62152140215800955 55.70631560623579759, -132.62155597928503425 55.70634956463252507, -132.61830760201397084 55.70634956463252507, -132.61842454868568097 55.70415207646453837, -132.61852312858499658 55.70422511853040248, -132.61910521882998637 55.70457516695469735, -132.61935483928098733 55.70466767932730079, -132.61969812740400698 55.70470351045729984, -132.61990752618100942 55.70466972543739814, -132.62028339806801114 55.70439642351330178, -132.62045713448799233 55.70406661136460258, -132.62006512125600466 55.70332118542150113, -132.61980440307598883 55.70238248808149706, -132.6195642933670058 55.70211754267960202, -132.61940939362901304 55.7021079923267024, -132.6191676895830085 55.70226197402850232, -132.61892969531700714 55.70281574898299937, -132.61870854674199904 55.70292610230890062, -132.61848798113439329 55.70296014809741081, -132.61858760185708661 55.70108822343109978, -132.61968943097198803 55.70125337497719897, -132.62053959450699381 55.7011895342880976, -132.62064755794699522 55.70114118807580184, -132.62068105036499333 55.70097718095549766, -132.62050166833500953 55.70079765226749657, -132.62015279460101169 55.70061118530620092, -132.62010667482400095 55.70052315963339851, -132.62016868589398655 55.70038131499300249, -132.62043684986099379 55.70014541974460087, -132.62033606107900141 55.69974751109960209, -132.62037179268000386 55.69950139248619791, -132.62051929089798818 55.69924527569310158, -132.62051432569299436 55.69906998960170341, -132.62039387660499301 55.69887717705859842, -132.62198226713948657 55.69887730086967537, -132.62275172036905246 55.70007442304021339, -132.62270786500801023 55.70006646567640018, -132.6220984732489967 55.70001191575479993, -132.62130188779900664 55.70006800944930347, -132.62130919009601371 55.70033641270649838, -132.62143202231399641 55.70063592508240191, -132.621919231984009 55.70108645408350156, -132.62273557107599231 55.70155898475790224, -132.62289990033499976 55.70175754796070322, -132.62323330685399014 55.70197948124580023, -132.6234791426928723 55.70209321985709039, -132.62259303727117299 55.70193244295462875)))</t>
  </si>
  <si>
    <t>30.576</t>
  </si>
  <si>
    <t>MultiPolygon (((-132.62148759000646692 55.70640348122662999, -132.62141642638488293 55.70661930177169552, -132.61864114735399767 55.70739417744059807, -132.61820829915200193 55.70708375323030026, -132.61798969391699643 55.70673958650760227, -132.61797577279099869 55.70653684811939854, -132.61807412318697175 55.70634956463252507, -132.61830760201397084 55.70634956463252507, -132.62149045498003375 55.70634956463252507, -132.62148759000646692 55.70640348122662999)),((-132.61842454868568097 55.70415207646453837, -132.61796224673099687 55.70380953716330197, -132.61852312858499658 55.70422511853040248, -132.61842454868568097 55.70415207646453837)),((-132.61848798113439329 55.70296014809741081, -132.61870854674199904 55.70292610230890062, -132.61837260099099467 55.70297795780039962, -132.61848798113439329 55.70296014809741081)),((-132.61858760185708661 55.70108822343109978, -132.61840985335601317 55.70106158096960058, -132.61968943097198803 55.70125337497719897, -132.61858760185708661 55.70108822343109978)))</t>
  </si>
  <si>
    <t>4.042</t>
  </si>
  <si>
    <t>MultiPolygon (((-132.60976260819185768 55.70475729644884666, -132.60969832418254555 55.70439128576704491, -132.60969972153833396 55.70417827580446613, -132.61007989975300347 55.70393812531690259, -132.61115879005200213 55.70402420680439803, -132.61176530088098957 55.7040075912297965, -132.61206293407499857 55.70393899062260346, -132.61258998901899986 55.70327821137890112, -132.61288715525398629 55.70322603313479704, -132.61287956294799528 55.70439789888180115, -132.61344782965301192 55.70596907456509683, -132.61317330153198668 55.70590096252860235, -132.61277667441399331 55.70586465813939725, -132.61255786797400447 55.70588739477140194, -132.61238663783800007 55.70594340546559664, -132.61198369379098949 55.70631775693460241, -132.611437125447992 55.70662514161590195, -132.61097091335000187 55.70647322260339962, -132.61083837781600892 55.70635432682320243, -132.61053625544099077 55.70569726636559693, -132.60996482645137462 55.70531652387998633, -132.60976260819185768 55.70475729644884666)))</t>
  </si>
  <si>
    <t>12.456</t>
  </si>
  <si>
    <t>MultiPolygon (((-132.61239887785959013 55.70772496466182133, -132.611721896390236 55.70747811523060733, -132.61108149993685856 55.70716977771017753, -132.61060671202852745 55.70677741503804725, -132.61033075505210377 55.7063284864586592, -132.60996482645137462 55.70531652387998633, -132.61053625544099077 55.70569726636559693, -132.61083837781600892 55.70635432682320243, -132.61097091335000187 55.70647322260339962, -132.611437125447992 55.70662514161590195, -132.61183441087899837 55.70681480553970033, -132.61198769263899067 55.70706257713609943, -132.61245421067499706 55.70720354827280119, -132.61267229048999639 55.70738616292540257, -132.61245707742759237 55.70773667800539641, -132.61239887785959013 55.70772496466182133)),((-132.60970342215739493 55.70361416125663823, -132.61007989975300347 55.70393812531690259, -132.60969972153833396 55.70417827580446613, -132.60970342215739493 55.70361416125663823)))</t>
  </si>
  <si>
    <t>3.022</t>
  </si>
  <si>
    <t>MultiPolygon (((-132.61138753607934859 55.69778769465450807, -132.61208729017045016 55.69740744551972966, -132.61295756534400425 55.6971641511615303, -132.61391725291127841 55.69708048570770131, -132.61403912002344896 55.69708049098929337, -132.61392775053300852 55.69871836539000043, -132.61392613596100887 55.69874210858250052, -132.61391697353099062 55.6988768445761977, -132.61122390020901207 55.69887668233789668, -132.61123805322000635 55.69879500406670303, -132.611271081197998 55.6987439714160999, -132.61130089401200394 55.69869790569529755, -132.61143540456100709 55.69849006224050214, -132.61139215674299408 55.69812003123840327, -132.61122220841761532 55.69795934806496263, -132.61138753607934859 55.69778769465450807)))</t>
  </si>
  <si>
    <t>7.122</t>
  </si>
  <si>
    <t>MultiPolygon (((-132.60970601167795735 55.70321942021717376, -132.60986843167123084 55.7026593778465724, -132.61007074249553739 55.70243970599507577, -132.61008086240212833 55.7019464266215536, -132.61025134357325328 55.70139772269509848, -132.61059652024201228 55.70152483745059868, -132.61082069089499669 55.70183894303860228, -132.61141375469199488 55.70195911947279654, -132.61197343225899203 55.70223781453069734, -132.61251766718299905 55.70237125221729713, -132.61281378447600332 55.70235740362409871, -132.61321408429898838 55.70225683421080021, -132.61288715525398629 55.70322603313479704, -132.61258998901899986 55.70327821137890112, -132.61206293407499857 55.70393899062260346, -132.61176530088098957 55.7040075912297965, -132.61115879005200213 55.70402420680439803, -132.61007989975300347 55.70393812531690259, -132.60970342215739493 55.70361416125663823, -132.60970601167795735 55.70321942021717376)))</t>
  </si>
  <si>
    <t>9.908</t>
  </si>
  <si>
    <t>MultiPolygon (((-132.61412660230257643 55.69708049478068546, -132.61498038998701077 55.69808829542800055, -132.61527474070601329 55.698616003652198, -132.61530673410601366 55.6986733591975991, -132.6153233527280122 55.69870315273080053, -132.61535947816199155 55.69876791691920204, -132.61543656501299893 55.69885469995570304, -132.61545629442599648 55.69887691128879936, -132.61391697353099062 55.6988768445761977, -132.61392613596100887 55.69874210858250052, -132.61392775053300852 55.69871836539000043, -132.61403912002344896 55.69708049098929337, -132.61412660230257643 55.69708049478068546)))</t>
  </si>
  <si>
    <t>2.673</t>
  </si>
  <si>
    <t>MultiPolygon (((-132.61628559972007224 55.70782866826336033, -132.61583332380084244 55.70795673923604596, -132.61561418771083254 55.70799043316357313, -132.61469537377607253 55.70803057953185089, -132.61344782965301192 55.70596907456509683, -132.6141247959139946 55.70621591454489874, -132.61477826304800942 55.70625719234750051, -132.61499739015800969 55.70622349990169653, -132.61540470479098985 55.70604358571719672, -132.61603170136601193 55.70563008904809976, -132.61647602693901149 55.70551620511459845, -132.61696263589300315 55.70545197838389839, -132.61764011971700938 55.70550165976570156, -132.61799073310498898 55.70562517337990016, -132.61820662835700091 55.70588991247500132, -132.61819048200499083 55.70612798865460036, -132.61807412318697175 55.70634956463252507, -132.61797577279099869 55.70653684811939854, -132.61798969391699643 55.70673958650760227, -132.61820829915200193 55.70708375323030026, -132.61864114735399767 55.70739417744059807, -132.61689616475999287 55.70785223854849733, -132.61662258320768615 55.70792407220141484, -132.61628559972007224 55.70782866826336033)))</t>
  </si>
  <si>
    <t>14.644</t>
  </si>
  <si>
    <t>MultiPolygon (((-132.6213088583119486 55.70694552744172512, -132.62090243373069143 55.70737345712149846, -132.62080343166800844 55.70740739456329749, -132.61937314873100036 55.70758122702630288, -132.61884464398801242 55.70757938859129865, -132.61700559904900842 55.70798513532390217, -132.61688512782714611 55.70799840163157768, -132.61662258320768615 55.70792407220141484, -132.61689616475999287 55.70785223854849733, -132.61864114735399767 55.70739417744059807, -132.62141642638488293 55.70661930177169552, -132.6213088583119486 55.70694552744172512)))</t>
  </si>
  <si>
    <t>2.688</t>
  </si>
  <si>
    <t>MultiPolygon (((-132.61442455859454981 55.70804241244557176, -132.61377106204133725 55.70800113277313415, -132.61245707742759237 55.70773667800539641, -132.61267229048999639 55.70738616292540257, -132.61245421067499706 55.70720354827280119, -132.61198769263899067 55.70706257713609943, -132.61183441087899837 55.70681480553970033, -132.611437125447992 55.70662514161590195, -132.61198369379098949 55.70631775693460241, -132.61238663783800007 55.70594340546559664, -132.61255786797400447 55.70588739477140194, -132.61277667441399331 55.70586465813939725, -132.61317330153198668 55.70590096252860235, -132.61344782965301192 55.70596907456509683, -132.61469537377607253 55.70803057953185089, -132.61442455859454981 55.70804241244557176)))</t>
  </si>
  <si>
    <t>6.538</t>
  </si>
  <si>
    <t>MultiPolygon (((-132.61927256364072036 55.70806130075483509, -132.61830760737208834 55.70814592077849881, -132.61818488614267153 55.70814592077852012, -132.61932534818600971 55.70791486630569977, -132.61967146905010395 55.70794908022329395, -132.61927256364072036 55.70806130075483509)))</t>
  </si>
  <si>
    <t>0.188</t>
  </si>
  <si>
    <t>43.946</t>
  </si>
  <si>
    <t>MultiPolygon (((-132.62160435840038986 55.70420599005365148, -132.62152489524996213 55.70570142529746249, -132.62150809905500637 55.70572952911380327, -132.62145803631199215 55.70614802756379902, -132.62149585018929088 55.70624803095265776, -132.62149045498003375 55.70634956463252507, -132.61830760201397084 55.70634956463252507, -132.61842454868568097 55.70415207646453837, -132.61852312858499658 55.70422511853040248, -132.61910521882998637 55.70457516695469735, -132.61935483928098733 55.70466767932730079, -132.61969812740400698 55.70470351045729984, -132.61990752618100942 55.70466972543739814, -132.62028339806801114 55.70439642351330178, -132.62045713448799233 55.70406661136460258, -132.62006512125600466 55.70332118542150113, -132.61980440307598883 55.70238248808149706, -132.6195642933670058 55.70211754267960202, -132.61940939362901304 55.7021079923267024, -132.6191676895830085 55.70226197402850232, -132.61892969531700714 55.70281574898299937, -132.61870854674199904 55.70292610230890062, -132.61848798113439329 55.70296014809741081, -132.61858760185708661 55.70108822343109978, -132.61968943097198803 55.70125337497719897, -132.62053959450699381 55.7011895342880976, -132.62064755794699522 55.70114118807580184, -132.62068105036499333 55.70097718095549766, -132.62050166833500953 55.70079765226749657, -132.62015279460101169 55.70061118530620092, -132.62010667482400095 55.70052315963339851, -132.62016868589398655 55.70038131499300249, -132.62043684986099379 55.70014541974460087, -132.62033606107900141 55.69974751109960209, -132.6203606432922868 55.69957818926470594, -132.62039320925700281 55.69959875199386801, -132.6204373102876275 55.699636678531661, -132.62113774306089908 55.70001447348143842, -132.62130546659281549 55.70019955160842073, -132.62130919009601371 55.70033641270649838, -132.62143202231399641 55.70063592508240191, -132.62170486450057183 55.70088822573515586, -132.6217671625726382 55.70114214174451917, -132.62168001545151697 55.70278218291544903, -132.62138072952100742 55.70271920992669834, -132.62091847985101367 55.70278093628169813, -132.62076082031998681 55.70305338712410048, -132.62079069118300367 55.70320424752090105, -132.62093036882299657 55.70341902922510258, -132.62156274370803999 55.70403961995926778, -132.62160435840038986 55.70420599005365148)))</t>
  </si>
  <si>
    <t>23.492</t>
  </si>
  <si>
    <t>MultiPolygon (((-132.62856339736543987 55.70609338027615109, -132.62854447001012659 55.70610391719783649, -132.62853012119501273 55.70587205066129854, -132.62879579188131629 55.70585231241474133, -132.62856339736543987 55.70609338027615109)))</t>
  </si>
  <si>
    <t>MultiPolygon (((-132.6193776986263515 55.69784617310521924, -132.62008388180663587 55.69743596731135682, -132.62015669016264496 55.69741457985043098, -132.62021957784500614 55.69741635007210334, -132.62032536274568884 55.69736503226445734, -132.62098261410241662 55.69717196462113407, -132.62198273706158602 55.6970809420145514, -132.62199352174465616 55.6970809428551874, -132.62244455103601126 55.6972411718629985, -132.62406476276299827 55.69738109826010231, -132.62458389457799512 55.69808653411949706, -132.62452229057899444 55.69821470229889826, -132.62331039087700901 55.69839317837730164, -132.62324113830200645 55.69844460871689762, -132.62316908550499761 55.69860006124829965, -132.62333093532399175 55.69887740599499892, -132.62198226713948657 55.69887730086967537, -132.62039387660499301 55.69887717705859842, -132.62029591842198784 55.69872036700409978, -132.62014883283998756 55.69860134316179767, -132.61917121511987716 55.69808666689203847, -132.6193776986263515 55.69784617310521924)),((-132.62914627368598985 55.69842688266309949, -132.62956663144001368 55.69866046717140051, -132.62967756027600785 55.69887765927799705, -132.62878340979600011 55.6988776437112989, -132.62878522753499055 55.69887558494909996, -132.62856173279999439 55.69853140081900023, -132.62862334275800436 55.69840324427060096, -132.6288813081100102 55.69836436635439725, -132.62914627368598985 55.69842688266309949)),((-132.62569480609801076 55.6987806338603022, -132.62587972668998759 55.69887754695759696, -132.62470461926000098 55.69887748816019979, -132.62513450127900683 55.69870462695279656, -132.62541590326100049 55.69869609023920276, -132.62569480609801076 55.6987806338603022)))</t>
  </si>
  <si>
    <t>12.697</t>
  </si>
  <si>
    <t>MultiPolygon (((-132.62704197324899269 55.6972054058088446, -132.62730939158939236 55.69730031505559964, -132.62791351160660724 55.69714977082842466, -132.62878352835033979 55.69708128483738818, -132.6296776378257789 55.69708130040349658, -132.6306857107226449 55.69717391927087391, -132.63119984853292976 55.69732647681394866, -132.63120102317398619 55.69887767118879651, -132.63101378390300056 55.69887767037109683, -132.63068301497798984 55.69860976065920255, -132.63011509639301266 55.69827360076789802, -132.62947684349998667 55.69802993383709833, -132.62769940417899761 55.69760401525110183, -132.62718719558500879 55.69736141539939922, -132.62696391981305055 55.69719706184228158, -132.62704197324899269 55.6972054058088446)))</t>
  </si>
  <si>
    <t>6.213</t>
  </si>
  <si>
    <t>MultiPolygon (((-132.63261182377962655 55.70022383361699525, -132.63283727444786564 55.7005457461339617, -132.63243192359999512 55.70065362152470101, -132.63161225860500281 55.70066580219859986, -132.63129397025099365 55.7006028508095028, -132.63119550050399198 55.69902485154329952, -132.63101378390300056 55.69887767037109683, -132.63120102317398619 55.69887767118879651, -132.63119984853292976 55.69732647681394866, -132.63158984875988722 55.69744219963229881, -132.63229683628350131 55.69785848293819441, -132.63245060247808738 55.69804196047782341, -132.63222130209101124 55.69837097266459836, -132.63221069274999309 55.69858719072389874, -132.63245578291798665 55.69921358162820013, -132.63269923623803948 55.69945659698804974, -132.63244463596814171 55.69992992114508468, -132.63261182377962655 55.70022383361699525)))</t>
  </si>
  <si>
    <t>6.584</t>
  </si>
  <si>
    <t>MultiPolygon (((-132.63045058016012945 55.70462754193117405, -132.62969330227193154 55.70501349337993702, -132.62919019784283137 55.70513770127632824, -132.62903536989011855 55.7055592517087419, -132.62884395140798688 55.70555985213859884, -132.62809469846101251 55.70565475478790063, -132.62651776415899008 55.70587673446669896, -132.62440733141198734 55.70628299006219919, -132.62380165673886268 55.70634206777779696, -132.6234271633898345 55.70614141690288079, -132.62336128590916928 55.70607374758089492, -132.62364412097198851 55.70599439159509814, -132.62594600833128311 55.7050441246305823, -132.62602212748498687 55.70501270106120018, -132.62796804282601215 55.70350424605150153, -132.63032514948199037 55.70184316890350118, -132.63051360924998789 55.70204740576129865, -132.63093250060700257 55.70233848358760298, -132.63100985227100637 55.70252806674280066, -132.63099085964299206 55.70269493638350156, -132.63045925985400686 55.70317504884820181, -132.63032474009199291 55.70349151914710006, -132.63046452381499307 55.70370354944739688, -132.63072857562900708 55.70380163986349942, -132.63124240475099214 55.70380602258050118, -132.63171794574978435 55.70373437671516825, -132.63045058016012945 55.70462754193117405)))</t>
  </si>
  <si>
    <t>20.823</t>
  </si>
  <si>
    <t>MultiPolygon (((-132.62789977365460459 55.7064628218041662, -132.62782365318886946 55.70649424652970794, -132.62695374052219677 55.70674797955408053, -132.62598836632903954 55.70684032193296531, -132.62501897957497476 55.70676252613663593, -132.62476290166480908 55.70669264713801283, -132.62483316980200243 55.7066754741988035, -132.625694676665006 55.70655418648409807, -132.62634346625600301 55.70640917564200123, -132.62756067262699844 55.70604173762730227, -132.62853012119501273 55.70587205066129854, -132.62854447001012659 55.70610391719783649, -132.62789977365460459 55.7064628218041662)))</t>
  </si>
  <si>
    <t>2.363</t>
  </si>
  <si>
    <t>35.617</t>
  </si>
  <si>
    <t>MultiPolygon (((-132.62090493861742857 55.70218241934038872, -132.62105751135911191 55.70159895381113557, -132.62107022770214826 55.70158503914553449, -132.62091693029222483 55.70154183885037469, -132.62030215743413919 55.70120736397112182, -132.62053959450699381 55.7011895342880976, -132.62064755794699522 55.70114118807580184, -132.62068105036499333 55.70097718095549766, -132.62050166833500953 55.70079765226749657, -132.62015279460101169 55.70061118530620092, -132.62010667482400095 55.70052315963339851, -132.62016868589398655 55.70038131499300249, -132.62043684986099379 55.70014541974460087, -132.62033606107900141 55.69974751109960209, -132.62037179268000386 55.69950139248619791, -132.62051929089798818 55.69924527569310158, -132.62051432569299436 55.69906998960170341, -132.62039387660499301 55.69887717705859842, -132.62198226713948657 55.69887730086967537, -132.62275172036905246 55.70007442304021339, -132.62270786500801023 55.70006646567640018, -132.6220984732489967 55.70001191575479993, -132.62130188779900664 55.70006800944930347, -132.62130919009601371 55.70033641270649838, -132.62143202231399641 55.70063592508240191, -132.621919231984009 55.70108645408350156, -132.62273557107599231 55.70155898475790224, -132.62289990033499976 55.70175754796070322, -132.62323330685399014 55.70197948124580023, -132.62355894837500614 55.70213014281959829, -132.62392623908900191 55.70217437873699851, -132.62408548385420204 55.70214950411986621, -132.62474555835618162 55.7031764538942582, -132.62454448299700971 55.70334341671419764, -132.62447058787898868 55.7035673118459016, -132.62461020545600832 55.70396553992740252, -132.62482707544398863 55.70419467612180142, -132.62580178058269098 55.70481973381796337, -132.62594600833128311 55.7050441246305823, -132.62364412097198851 55.70599439159509814, -132.62367030409399149 55.7055619836897975, -132.62337052184901154 55.70480915622319884, -132.62266014506801071 55.70400075972400344, -132.62246769973100413 55.70340491787529658, -132.62231283686099914 55.70321464665519784, -132.62209596768300912 55.70298551656770059, -132.6217471362209892 55.70279630584950326, -132.62138072952100742 55.70271920992669834, -132.62109365125897398 55.70275754482635477, -132.62090493861742857 55.70218241934038872)))</t>
  </si>
  <si>
    <t>23.626</t>
  </si>
  <si>
    <t>MultiPolygon (((-132.62854302329841971 55.70608053937655768, -132.62853012119501273 55.70587205066129854, -132.62873781298173981 55.70585662001009553, -132.62854302329841971 55.70608053937655768)))</t>
  </si>
  <si>
    <t>0.038</t>
  </si>
  <si>
    <t>MultiPolygon (((-132.62039435202652271 55.6970808182032826, -132.62198266971881822 55.69708094200868942, -132.62199704082775042 55.69708219301610086, -132.62244455103601126 55.6972411718629985, -132.62356164214756404 55.69733764723832792, -132.62380793988404548 55.69740631158031618, -132.62426561386558888 55.69765403003978577, -132.62458389457799512 55.69808653411949706, -132.62452229057899444 55.69821470229889826, -132.62331039087700901 55.69839317837730164, -132.62324113830200645 55.69844460871689762, -132.62316908550499761 55.69860006124829965, -132.62333093532399175 55.69887740599499892, -132.62198226713948657 55.69887730086967537, -132.62039387660499301 55.69887717705859842, -132.62029591842198784 55.69872036700409978, -132.62014883283998756 55.69860134316179767, -132.61880569426600118 55.69789423491609881, -132.61865817121699251 55.69779164723149734, -132.61856597039698613 55.69761560835799941, -132.61866600966598639 55.697501470466797, -132.6188860446310116 55.69743218273760021, -132.61937672479601247 55.69739262465120078, -132.62021957784500614 55.69741635007210334, -132.62039149960500595 55.69733294830349735, -132.62039197128399337 55.69713580519989904, -132.62034444216939733 55.69708533876337953, -132.62039435202652271 55.6970808182032826)),((-132.62536632043489249 55.69887752126892622, -132.62470461926000098 55.69887748816019979, -132.62513450127900683 55.69870462695279656, -132.62525287066799251 55.69870103605565959, -132.62536632043489249 55.69887752126892622)))</t>
  </si>
  <si>
    <t>13.044</t>
  </si>
  <si>
    <t>MultiPolygon (((-132.61640671179114292 55.70779002477640773, -132.61570040737530007 55.70737902919952944, -132.6152590967929541 55.70686340734285125, -132.61512762278454147 55.70629556570980867, -132.61513469643878693 55.70616285060130224, -132.61540470479098985 55.70604358571719672, -132.61603170136601193 55.70563008904809976, -132.61647602693901149 55.70551620511459845, -132.61696263589300315 55.70545197838389839, -132.61764011971700938 55.70550165976570156, -132.61799073310498898 55.70562517337990016, -132.61820662835700091 55.70588991247500132, -132.61819048200499083 55.70612798865460036, -132.61807412318697175 55.70634956463252507, -132.61797577279099869 55.70653684811939854, -132.61798969391699643 55.70673958650760227, -132.61820829915200193 55.70708375323030026, -132.61864114735399767 55.70739417744059807, -132.61689616475999287 55.70785223854849733, -132.61674930417532892 55.70789079938045774, -132.61640671179114292 55.70779002477640773)))</t>
  </si>
  <si>
    <t>10.077</t>
  </si>
  <si>
    <t>MultiPolygon (((-132.62818930397924078 55.70363257312322247, -132.62879216605941224 55.70420684983956505, -132.62893640868495027 55.70443123716290756, -132.62912622196412826 55.70499694256354672, -132.62899126783386805 55.70555939004538715, -132.62884395140798688 55.70555985213859884, -132.62809469846101251 55.70565475478790063, -132.62651776415899008 55.70587673446669896, -132.62440733141198734 55.70628299006219919, -132.62347876972398808 55.70637356228809978, -132.62257186800599129 55.7065601508831989, -132.62211144829100817 55.70673141785319871, -132.62118517709100729 55.70727653402639845, -132.62080343166800844 55.70740739456329749, -132.61937314873100036 55.70758122702630288, -132.61884464398801242 55.70757938859129865, -132.61704240300309721 55.70797701530258195, -132.61674930417532892 55.70789079938045774, -132.61689616475999287 55.70785223854849733, -132.61864114735399767 55.70739417744059807, -132.62150020697998798 55.70659590969329855, -132.62173868912398689 55.70652900502369675, -132.62364412097198851 55.70599439159509814, -132.62594600833128311 55.7050441246305823, -132.62602212748498687 55.70501270106120018, -132.62796804282601215 55.70350424605150153, -132.6279781140472096 55.7034971487590056, -132.62818930397924078 55.70363257312322247)))</t>
  </si>
  <si>
    <t>15.247</t>
  </si>
  <si>
    <t>MultiPolygon (((-132.62853976015910007 55.7060842904996889, -132.62782371265768688 55.7064942219795185, -132.62552178562341965 55.70744452390795942, -132.62476067078807773 55.70766366816104664, -132.62469549470299057 55.70764905967460123, -132.62436885889599125 55.70771470732169917, -132.62434611385069161 55.7077278375397924, -132.6236197896396618 55.70779069531096894, -132.62345941644090885 55.70777539577269977, -132.6233468825586499 55.70783427930395248, -132.62249303144119494 55.70806623701070492, -132.62155605379399503 55.70814592077821459, -132.62061372542356708 55.70814592077812932, -132.62075991467298763 55.70812167671520143, -132.6212455450840082 55.70791503155739832, -132.62196484910998606 55.70749409257089724, -132.62249020026800395 55.70725220136999667, -132.62302816117400539 55.70708159793399972, -132.62433531786899721 55.70679714500609947, -132.62483316980200243 55.7066754741988035, -132.625694676665006 55.70655418648409807, -132.62634346625600301 55.70640917564200123, -132.62756067262699844 55.70604173762730227, -132.62853012119501273 55.70587205066129854, -132.62854302329841971 55.70608053937655768, -132.62853976015910007 55.7060842904996889)),((-132.61830752750213946 55.70814592077790905, -132.61822295110948744 55.70813820892094981, -132.61932534818600971 55.70791486630569977, -132.61987181421000059 55.70796888426720272, -132.62016683494184122 55.70814592077808669, -132.61830752750213946 55.70814592077790905)))</t>
  </si>
  <si>
    <t>9.471</t>
  </si>
  <si>
    <t>MultiPolygon (((-132.62462017898880617 55.70770411931110289, -132.62434611385069161 55.7077278375397924, -132.62436885889599125 55.70771470732169917, -132.62469549470299057 55.70764905967460123, -132.62476067078807773 55.70766366816104664, -132.62462017898880617 55.70770411931110289)))</t>
  </si>
  <si>
    <t>MultiPolygon (((-132.6279781140472096 55.7034971487590056, -132.62796804282601215 55.70350424605150153, -132.62766449067498797 55.70343318978520131, -132.62740866102498671 55.70302850463850319, -132.62713705957000343 55.70285093808679733, -132.62684902038299128 55.70274441603459792, -132.62628745972600086 55.70271221636029679, -132.62578658543600341 55.70276814715799674, -132.6253035479170137 55.70288172849029706, -132.62492633343299531 55.70302634740320258, -132.62474555835618162 55.7031764538942582, -132.62408548385420204 55.70214950411986621, -132.62420861991100196 55.70213026981559779, -132.62459015541500662 55.70200485766950038, -132.62476363071098717 55.70186397340570039, -132.62494480451599088 55.70143564664149949, -132.62504894735400285 55.70134891821660261, -132.62536158577100309 55.7012612588218019, -132.62610106742801008 55.70134702539299809, -132.62656233530600502 55.70132086791620196, -132.62678887185938947 55.70123835220093156, -132.62707564919071501 55.70153659457934481, -132.62773579176814565 55.70256352838504199, -132.6279249780510554 55.70311706042877375, -132.62785784774993658 55.70342002866768638, -132.6279781140472096 55.7034971487590056)),((-132.62574168759428517 55.69946145154041517, -132.62593122739195906 55.7000211281450035, -132.62581887119003454 55.70050803957892782, -132.62577910616698773 55.70051733482890199, -132.62516353725899876 55.70051203668629825, -132.62275172036905246 55.70007442304021339, -132.62198226713948657 55.69887730086967537, -132.62333093532399175 55.69887740599499892, -132.62333128808799643 55.69887801003140027, -132.62364153741398809 55.69905866136849681, -132.62400901566900302 55.69909469064280216, -132.62422785095299105 55.69906920054800281, -132.62470461926000098 55.69887748816019979, -132.62536632043489249 55.69887752126892622, -132.62574168759428517 55.69946145154041517)),((-132.62602212748498687 55.70501270106120018, -132.62594600833128311 55.7050441246305823, -132.62580178058269098 55.70481973381796337, -132.62586142277999102 55.70485798109189801, -132.62602212748498687 55.70501270106120018)))</t>
  </si>
  <si>
    <t>16.042</t>
  </si>
  <si>
    <t>MultiPolygon (((-132.61524474773256088 55.70409808055345735, -132.61542291089870105 55.70355707046650195, -132.61547109619132812 55.7035062297191601, -132.61543177375963865 55.70345867339280232, -132.61541904273909154 55.7034017142366622, -132.61574953256800313 55.70333854981129917, -132.61707415144800848 55.70348146916069965, -132.61747380068700863 55.70358351818570242, -132.61796224673099687 55.70380953716330197, -132.61842454868568097 55.70415207646453837, -132.61830760201397084 55.70634956463252507, -132.61807412318697175 55.70634956463252507, -132.61819048200499083 55.70612798865460036, -132.61820662835700091 55.70588991247500132, -132.61799073310498898 55.70562517337990016, -132.61764011971700938 55.70550165976570156, -132.61696263589300315 55.70545197838389839, -132.61647602693901149 55.70551620511459845, -132.61603170136601193 55.70563008904809976, -132.61540470479098985 55.70604358571719672, -132.61513469643878693 55.70616285060130224, -132.61524474773256088 55.70409808055345735)),((-132.61540804990266906 55.70103422280109129, -132.61557837261639747 55.70050595915764546, -132.61601754926101648 55.70002972142409448, -132.61643962015489251 55.69978885290230863, -132.61685583989398651 55.69990355901460077, -132.61675181381599486 55.70034349145959851, -132.61685973269899819 55.70047586082520041, -132.61714856360299564 55.70055229879869785, -132.61773430316898725 55.70058475513899765, -132.61817493221801101 55.70096371068009944, -132.61840985335601317 55.70106158096960058, -132.61858760185708661 55.70108822343109978, -132.61848798113439329 55.70296014809741081, -132.61837260099099467 55.70297795780039962, -132.61801361110400421 55.70298580557440005, -132.61764750696099213 55.7028977410416033, -132.61748603074400421 55.70277312770839728, -132.61742647341299062 55.70210724321690066, -132.61718752218200734 55.70197921058620238, -132.6167814729359975 55.70193461638019983, -132.61657111555899746 55.70200398703030231, -132.61620069562201252 55.7022554183133991, -132.61570167380699559 55.70242085589200087, -132.61533108680822579 55.70247819617953411, -132.61540804990266906 55.70103422280109129)))</t>
  </si>
  <si>
    <t>22.471</t>
  </si>
  <si>
    <t>43.186</t>
  </si>
  <si>
    <t>MultiPolygon (((-132.60479347536681871 55.67587077465940837, -132.60491956111252421 55.6764001837884166, -132.60491503133698643 55.67656574193475905, -132.60480069388026436 55.67698768109752905, -132.60411935810600426 55.67692309089120073, -132.60382127601400271 55.67683832508770081, -132.60365109248201065 55.67668348763969988, -132.60354545908100476 55.67647171490389724, -132.60346940743698951 55.67615685052290075, -132.60351878421300853 55.67611757285320095, -132.60360072042701063 55.67598597147880213, -132.60358881329401015 55.6758794518981972, -132.60350040627199064 55.6757119767538029, -132.60349602865099428 55.67570367160020339, -132.60358636539899635 55.67557974047650049, -132.60390053711299174 55.67557164898519773, -132.60390857105099371 55.67557324391840012, -132.60413358059099664 55.67561801105490105, -132.60447933070500426 55.67558492816870341, -132.60454924377657449 55.67557162367505441, -132.60479347536681871 55.67587077465940837)))</t>
  </si>
  <si>
    <t>2.883</t>
  </si>
  <si>
    <t>MultiPolygon (((-132.60478409586173143 55.67704893271390887, -132.6047063966321673 55.67719690972410262, -132.60076648530500165 55.67719714925600272, -132.60109501166300561 55.67713068836240353, -132.60115061620899723 55.67711943970670063, -132.60134848854599454 55.67707940922080212, -132.60152171194599191 55.67694676302659929, -132.60173641181100379 55.67653793087149694, -132.60174095500698854 55.67637237284179719, -132.60196929976100932 55.67638455887220061, -132.60212715247101301 55.67637422893100307, -132.60227304475401411 55.67638056184969741, -132.6026026321320046 55.67639814860149983, -132.60276352987699511 55.67640353454620339, -132.60308335361401078 55.67643996744280344, -132.60330634192101229 55.67642758575529882, -132.60344607740299239 55.67617542187070256, -132.60346940743698951 55.67615685052290075, -132.60354545908100476 55.67647171490389724, -132.60365109248201065 55.67668348763969988, -132.60382127601400271 55.67683832508770081, -132.60411935810600426 55.67692309089120073, -132.60480069388026436 55.67698768109752905, -132.60478409586173143 55.67704893271390887)))</t>
  </si>
  <si>
    <t>3.497</t>
  </si>
  <si>
    <t>MultiPolygon (((-132.59556704079676592 55.67700443269772848, -132.59560380531598867 55.67701764319549795, -132.5962956611330128 55.67705390007630228, -132.59656441643900848 55.67711083938529981, -132.59663285643199515 55.67712533917099904, -132.59675618362399518 55.67719724824790006, -132.59560724038792046 55.67719724421888117, -132.59556704079676592 55.67700443269772848)))</t>
  </si>
  <si>
    <t>0.269</t>
  </si>
  <si>
    <t>MultiPolygon (((-132.60324563013642774 55.67852085594113021, -132.6024200962508246 55.67877064504752127, -132.60222221647120477 55.6788106772493876, -132.6021665929040978 55.67882192981221579, -132.60183806496502257 55.67888839137475543, -132.60076671407119875 55.67899351398280317, -132.59885128655898257 55.67899357692400741, -132.59781126391780504 55.67889476020310724, -132.59688568695915478 55.67860913336320294, -132.59617641684229739 55.67816813112621332, -132.59576150210426704 55.67762028679444342, -132.5957119384815428 55.67750470628067205, -132.59567411889267419 55.67741651200867636, -132.59563292880105223 55.67732045497468363, -132.59560724038792046 55.67719724421888117, -132.59675618362399518 55.67719724824790006, -132.59682651638098605 55.67723825661840209, -132.59702865317998999 55.67735611766279646, -132.59705822617900139 55.67740360840439706, -132.59708896917800303 55.67745248845159978, -132.59682961200201134 55.67772127485120137, -132.59685188891799612 55.67796790198430301, -132.59703778415300235 55.67807908227940317, -132.59762113023100483 55.6781855558323997, -132.59820666652601062 55.6782126435752005, -132.60050814246301343 55.67803856639680049, -132.60116355546898603 55.67816757843289821, -132.6015761348629951 55.67814108986360111, -132.60263192182299008 55.67780538108380028, -132.60305164493101415 55.67787206424029733, -132.60378146515577669 55.67821693988145881, -132.60324563013642774 55.67852085594113021)))</t>
  </si>
  <si>
    <t>11.149</t>
  </si>
  <si>
    <t>MultiPolygon (((-132.60456942498254307 55.6774577701638691, -132.60407976241049255 55.67801334820691039, -132.60390654295338209 55.67814599798697373, -132.60378146515577669 55.67821693988145881, -132.60305164493101415 55.67787206424029733, -132.60263192182299008 55.67780538108380028, -132.6015761348629951 55.67814108986360111, -132.60116355546898603 55.67816757843289821, -132.60050814246301343 55.67803856639680049, -132.59820666652601062 55.6782126435752005, -132.59762113023100483 55.6781855558323997, -132.59703778415300235 55.67807908227940317, -132.59685188891799612 55.67796790198430301, -132.59682961200201134 55.67772127485120137, -132.59708896917800303 55.67745248845159978, -132.59705822617900139 55.67740360840439706, -132.59702865317998999 55.67735611766279646, -132.59682651638098605 55.67723825661840209, -132.59675618362399518 55.67719724824790006, -132.59885114556499275 55.67719721219440032, -132.60076648530500165 55.67719714925600272, -132.6047063966321673 55.67719690972410262, -132.60456942498254307 55.6774577701638691)))</t>
  </si>
  <si>
    <t>11.46</t>
  </si>
  <si>
    <t>MultiPolygon (((-132.6264067197467682 55.67865378187205039, -132.62659058623282249 55.67845055456236025, -132.62728008740796781 55.67805803744546012, -132.62814821555116396 55.67780263324709722, -132.62816305123934058 55.67779980398186979, -132.62884588364070737 55.67748231314929797, -132.62931649763905284 55.6773008504846274, -132.62969785435791437 55.67718057330559134, -132.629947205371991 55.67734738403829908, -132.63155744042100537 55.67783210050490084, -132.6331773694749927 55.67850032761450052, -132.63203735319700627 55.67855084220470019, -132.63149142875300868 55.67867214093089956, -132.63086594737600876 55.67886941568789894, -132.62973255603000666 55.67939640672130253, -132.62916487267699495 55.67950466981900348, -132.62855153807001329 55.67900877888160238, -132.62788336785999377 55.67899022545130094, -132.62720768907999513 55.67865243595259983, -132.62657709084899693 55.6786778209388018, -132.62635525456786922 55.67867459796030971, -132.6264067197467682 55.67865378187205039)))</t>
  </si>
  <si>
    <t>12.515</t>
  </si>
  <si>
    <t>17.589</t>
  </si>
  <si>
    <t>MultiPolygon (((-132.62586240714003338 55.67890057177074681, -132.62587300410663715 55.67890155772622762, -132.62615259624803343 55.67875656704234899, -132.62635525456786922 55.67867459796030971, -132.62657709084899693 55.6786778209388018, -132.62720768907999513 55.67865243595259983, -132.62788336785999377 55.67899022545130094, -132.62855153807001329 55.67900877888160238, -132.62916487267699495 55.67950466981900348, -132.62933769382598825 55.67964459115670195, -132.62892255503800243 55.67984537131219724, -132.62800315134899165 55.6802172540024003, -132.62714418632199909 55.68078540907239926, -132.62634729635300346 55.68076623819499815, -132.62534584210200705 55.68067306577029996, -132.62505963867801029 55.68066885782830155, -132.62499611367499597 55.68066792408850318, -132.62479344369899081 55.68066494419490198, -132.62479252340401104 55.67918680126820163, -132.62500728470200784 55.67909270570589797, -132.62507476943900997 55.67906313815729646, -132.62549121619966286 55.678880669973843, -132.62586240714003338 55.67890057177074681)))</t>
  </si>
  <si>
    <t>11.899</t>
  </si>
  <si>
    <t>MultiPolygon (((-132.62487615157090204 55.67886918792394368, -132.62507880293563289 55.67887216754457569, -132.62514231569736012 55.67887310110465648, -132.62542853567777001 55.67887730929102474, -132.62549121619966286 55.678880669973843, -132.62507476943900997 55.67906313815729646, -132.62500728470200784 55.67909270570589797, -132.62479252340401104 55.67918680126820163, -132.62479233202614637 55.67887555778096953, -132.62487615157090204 55.67886918792394368)))</t>
  </si>
  <si>
    <t>0.194</t>
  </si>
  <si>
    <t>MultiPolygon (((-132.62161412905604152 55.68070052552919691, -132.62161410974030673 55.68066554582398453, -132.62177462840787712 55.680101405699304, -132.62224055903405429 55.67959428356576979, -132.62296475397619133 55.67919548376135452, -132.62387394410393426 55.67894535056949223, -132.62479233202614637 55.67887555778096953, -132.62479252340401104 55.67918680126820163, -132.62468796601899612 55.67923261052339967, -132.62459611210701382 55.67929696055139743, -132.62447561728799883 55.67938137543379895, -132.62445137214700708 55.67939154314179717, -132.62443694924598958 55.67939759003169797, -132.62437092598099753 55.67942527515469919, -132.62355428750700526 55.67976771527879976, -132.62263755027998968 55.68034301890310189, -132.62164282441742102 55.68080274059646229, -132.62161412905604152 55.68070052552919691)))</t>
  </si>
  <si>
    <t>4.003</t>
  </si>
  <si>
    <t>MultiPolygon (((-132.62164282441742102 55.68080274059646229, -132.62263755027998968 55.68034301890310189, -132.62355428750700526 55.67976771527879976, -132.62437092598099753 55.67942527515469919, -132.62443694924598958 55.67939759003169797, -132.62445137214700708 55.67939154314179717, -132.62447561728799883 55.67938137543379895, -132.62459611210701382 55.67929696055139743, -132.62468796601899612 55.67923261052339967, -132.62479252340401104 55.67918680126820163, -132.62479344369899081 55.68066494419490198, -132.62460580591400117 55.68066218387200195, -132.62458659383099757 55.68066189930009813, -132.62453059127699362 55.68066107577610069, -132.62370020299900375 55.68064877318799688, -132.62276152013100727 55.68064323177870278, -132.62165812426093225 55.68085723980681934, -132.62164282441742102 55.68080274059646229)))</t>
  </si>
  <si>
    <t>3.748</t>
  </si>
  <si>
    <t>MultiPolygon (((-132.63862398666117315 55.68001850941684694, -132.63808391620241878 55.68016024098555761, -132.63686745843375547 55.68040415782736119, -132.63668815432566817 55.68045058068631903, -132.6364475267259877 55.68034354619420156, -132.63630652876599925 55.6803615128417988, -132.63623532537428673 55.68056782069138677, -132.63419014145253527 55.68109733050434329, -132.63323397511268809 55.68124798024113176, -132.63308380362099115 55.68110349285610283, -132.63314559110600044 55.68096711215189742, -132.63370095760200229 55.68067339309209984, -132.63364844545500887 55.68046210880080338, -132.63345367862498847 55.68031532116589943, -132.63288493590400208 55.68020095464520125, -132.63224481294901125 55.68022013584680252, -132.62997519428398618 55.68065254165760081, -132.62892137461699349 55.68073936414580061, -132.62919683009099003 55.68040493372149768, -132.6296117314429921 55.68011003021570104, -132.63021186049201106 55.67995633910779674, -132.63243544032201271 55.67979461322290291, -132.63477800897899783 55.6793490924276, -132.63538493056000789 55.67930223826029845, -132.63554862681900204 55.67934196522789847, -132.63558872894898855 55.67947372904019687, -132.63525211378498625 55.67974193892199963, -132.63519539616498832 55.67987015363220138, -132.63525026437000065 55.67999383125999913, -132.63536492114599241 55.68005504598949784, -132.63562241923500551 55.68002985740690036, -132.63617053987400141 55.67964296797079982, -132.63669579924999198 55.6793873020430965, -132.63676253808299066 55.67888131656130213, -132.63704302710701199 55.67871941852099837, -132.63834834807499874 55.67828144437530113, -132.63875826855098694 55.67890374040840129, -132.63922287127098798 55.67929100796099817, -132.63885634560250537 55.67994182943491666, -132.63862398666117315 55.68001850941684694)))</t>
  </si>
  <si>
    <t>17.598</t>
  </si>
  <si>
    <t>MultiPolygon (((-132.62835332679171074 55.68271452213806327, -132.62774168344895998 55.68276365897536095, -132.62771967080141167 55.68276420564948381, -132.62776272727799665 55.68275018695239709, -132.62845729316700272 55.68269042446230088, -132.62848568823858386 55.68269633571843258, -132.62835332679171074 55.68271452213806327)))</t>
  </si>
  <si>
    <t>MultiPolygon (((-132.62848568823858386 55.68269633571843258, -132.62845729316700272 55.68269042446230088, -132.62776272727799665 55.68275018695239709, -132.62771967080141167 55.68276420564948381, -132.62692216676023804 55.6827840113006971, -132.62630412681735947 55.68276528862896413, -132.625525737113378 55.68269834479478675, -132.62502074892452697 55.6826307049838789, -132.62493469843889216 55.68261489035480594, -132.62500150693401224 55.68258849161289703, -132.62507352175001074 55.68256003466900239, -132.62513494923999247 55.6825595542692966, -132.62607195213999489 55.68255221872789917, -132.62649184428099147 55.68243535063690075, -132.626611339054989 55.68231590255820151, -132.62658865287198751 55.68207749223849845, -132.62634649221701011 55.68189195627920185, -132.62588949207400901 55.68176753248329902, -132.62525622993899788 55.68171005669120177, -132.6249613881680034 55.68150843130410266, -132.62493532243300365 55.68149060669900052, -132.62489936285200542 55.68146601598090228, -132.62479383940700473 55.68130006961929723, -132.62479346585200801 55.68069992389960277, -132.62504169457400849 55.6807455450742026, -132.62509831867998855 55.68075595203470129, -132.62600421202000689 55.68092243924230189, -132.62678256727400594 55.68098938006259857, -132.62760204651300455 55.68096902866280118, -132.62838993434098711 55.68086077338600148, -132.62825534923700843 55.68136344068869903, -132.6283063192450129 55.68181293001679677, -132.62875753729039729 55.68265898374736622, -132.62848568823858386 55.68269633571843258)))</t>
  </si>
  <si>
    <t>8.972</t>
  </si>
  <si>
    <t>MultiPolygon (((-132.61040197074257208 55.67899373270803665, -132.60948139399334877 55.67899364854538646, -132.60926745485204492 55.67899362819816389, -132.60880447382299963 55.67881711054329941, -132.60831869386498738 55.67857360789570009, -132.60788102955700651 55.6783543174409985, -132.60717215629099996 55.67795277651799779, -132.60660165718599046 55.67759676719789752, -132.60676070437199314 55.67748350416979974, -132.60695214829900124 55.67740389564529835, -132.60735649638900213 55.67723574405840026, -132.60812050954800156 55.67723552282559751, -132.60830095172099163 55.67732584995359701, -132.60845688837699186 55.67740391050330118, -132.60876519566301113 55.677558235488398, -132.60970115421400806 55.67802833241940164, -132.61039664468000865 55.6784441103215002, -132.61046602838300146 55.67846525303310301, -132.61085108935799326 55.67858334603329951, -132.61078860832000714 55.67859608889399681, -132.61062843058098792 55.67877386692219943, -132.61061378508600228 55.67888891163320153, -132.61056646750247978 55.67897796309302549, -132.61040197074257208 55.67899373270803665)))</t>
  </si>
  <si>
    <t>6.325</t>
  </si>
  <si>
    <t>MultiPolygon (((-132.60885703191141261 55.67899358916385211, -132.60809441483732485 55.67899351046790457, -132.60753509450097454 55.67899344499353731, -132.6074097801869982 55.67885503126100133, -132.60735717498900499 55.67865195250340093, -132.6074899165139982 55.67858191721720118, -132.60783571868398667 55.67851649198709652, -132.60831869386498738 55.67857360789570009, -132.60880447382299963 55.67881711054329941, -132.60926745485204492 55.67899362819816389, -132.60885703191141261 55.67899358916385211)))</t>
  </si>
  <si>
    <t>MultiPolygon (((-132.61145148011939909 55.67889312064228591, -132.61056646750247978 55.67897796309302549, -132.61061378508600228 55.67888891163320153, -132.61062843058098792 55.67877386692219943, -132.61078860832000714 55.67859608889399681, -132.61085108935799326 55.67858334603329951, -132.61117657455199037 55.67851698891129786, -132.61139961425800493 55.67852252870839891, -132.61175333266899656 55.67855574167739974, -132.61194722261001289 55.67856410920420274, -132.61217009614099993 55.67857529596710009, -132.61235842139149099 55.67861016396858531, -132.61145148011939909 55.67889312064228591)))</t>
  </si>
  <si>
    <t>0.82</t>
  </si>
  <si>
    <t>MultiPolygon (((-132.6135012246182896 55.67759858586971689, -132.61309313744962424 55.67815411652198065, -132.61238336448840869 55.67860238196995937, -132.61235842139149099 55.67861016396858531, -132.61217009614099993 55.67857529596710009, -132.61194722261001289 55.67856410920420274, -132.61175333266899656 55.67855574167739974, -132.61139961425800493 55.67852252870839891, -132.61117657455199037 55.67851698891129786, -132.61085108935799326 55.67858334603329951, -132.61046602838300146 55.67846525303310301, -132.61081362172498643 55.67823315863429912, -132.61099001777199646 55.67780480934730036, -132.61088174110400928 55.67751086667669824, -132.61074686212600682 55.67740375800949693, -132.61069675565900639 55.67736413232589854, -132.61055961955000271 55.67728642256309968, -132.61046857363299978 55.67723482977619653, -132.6104024640249861 55.67719736799870134, -132.61145111571698862 55.67719745593490188, -132.61354173147256574 55.6771975825552019, -132.6135012246182896 55.67759858586971689)))</t>
  </si>
  <si>
    <t>5.684</t>
  </si>
  <si>
    <t>22.982</t>
  </si>
  <si>
    <t>MultiPolygon (((-132.60059126471188051 55.67717078759495308, -132.60048564652728942 55.67695901224376342, -132.60039564871021867 55.67671460394515037, -132.60036251096840942 55.67657736343975472, -132.6005106803839908 55.67653532445469722, -132.60055900758499092 55.67636324375180124, -132.60052509589399961 55.67632550616090015, -132.60083313742600808 55.67628658150770349, -132.60104674118301205 55.67624357245949795, -132.60114234643899067 55.6762692235796024, -132.60140718642600177 55.67632191888269944, -132.6017265452989875 55.67637160577650235, -132.60174095500698854 55.67637237284179719, -132.60173641181100379 55.67653793087149694, -132.60152171194599191 55.67694676302659929, -132.60134848854599454 55.67707940922080212, -132.60115061620899723 55.67711943970670063, -132.60109501166300561 55.67713068836240353, -132.60076648530500165 55.67719714925600272, -132.60061183512740968 55.67719715433783279, -132.60059126471188051 55.67717078759495308)))</t>
  </si>
  <si>
    <t>1.654</t>
  </si>
  <si>
    <t>MultiPolygon (((-132.60560703399357863 55.67899321929364476, -132.60556572729760205 55.67899322222164216, -132.60448328518867811 55.67888597096666103, -132.60401742414899218 55.67873489930803288, -132.60359332465441184 55.67869469369964719, -132.60269021982153959 55.67852770994946354, -132.60239212861847591 55.67844294069849553, -132.60167613462493819 55.6781640952848349, -132.60162125150125689 55.67812674411757712, -132.60263192182299008 55.67780538108380028, -132.60305164493101415 55.67787206424029733, -132.60418530453401331 55.67840777367830185, -132.60442683324399127 55.67843453958479927, -132.60470929511299687 55.67838225947890152, -132.60550173765699355 55.67775396225479767, -132.60565758788800395 55.6775472362241004, -132.60563242925201166 55.67740393954520073, -132.60560303693500828 55.67723621875320106, -132.60559889848300941 55.67721266420299742, -132.60556532942800345 55.67719685750419956, -132.60560719191499857 55.67719685453670309, -132.60809501289600121 55.67719714576829659, -132.60812050954800156 55.67723552282559751, -132.60735649638900213 55.67723574405840026, -132.60695214829900124 55.67740389564529835, -132.60676070437199314 55.67748350416979974, -132.60660165718599046 55.67759676719789752, -132.60717215629099996 55.67795277651799779, -132.60788102955700651 55.6783543174409985, -132.60831869386498738 55.67857360789570009, -132.60783571868398667 55.67851649198709652, -132.6074899165139982 55.67858191721720118, -132.60735717498900499 55.67865195250340093, -132.6074097801869982 55.67885503126100133, -132.60753509450097454 55.67899344499353731, -132.60560703399357863 55.67899321929364476)))</t>
  </si>
  <si>
    <t>9.426</t>
  </si>
  <si>
    <t>MultiPolygon (((-132.61288690710375704 55.67412436310583246, -132.61324268182391961 55.67440401976782027, -132.61366560914592583 55.67488644670346787, -132.613543735327994 55.67493833446650342, -132.61230968901000438 55.67488649353950336, -132.61204648490200952 55.6749444338434003, -132.61182539958801385 55.67505750703310241, -132.61179470064499242 55.67529545685859915, -132.61274969582399308 55.67563237630800188, -132.61292012926099915 55.67577899461620206, -132.61315879890599945 55.67626847000669699, -132.61269131943700472 55.67635474295899911, -132.61233780104498692 55.67652689782099884, -132.6121105373350133 55.67704516772820256, -132.61180674332899798 55.67713184375210034, -132.61171011808499998 55.67715941223629983, -132.61164564766801277 55.67716888252770246, -132.61145111571698862 55.67719745593490188, -132.6104024640249861 55.67719736799870134, -132.6103532024640117 55.67716945343340029, -132.61020023427201409 55.67712583847129793, -132.61013341135401333 55.67710678592730034, -132.61002627995401326 55.67707624061650051, -132.60959165380000968 55.67702314437359945, -132.60813287166701002 55.67703774492240143, -132.60788261220199047 55.67697531047330273, -132.60773507116499559 55.67687818007910039, -132.60773046589400792 55.67669194896579654, -132.6079426392759899 55.67655142925050171, -132.60861892158300179 55.67644782594869923, -132.60978512897901282 55.67614588841480128, -132.6104957537700102 55.67584816423890004, -132.61068333740399794 55.67572111594370199, -132.61075381147401231 55.67562316002850054, -132.61066156737300048 55.67545258184429713, -132.61030580154900349 55.67517291775070021, -132.6099236664049954 55.67515040730430087, -132.60921452492200956 55.67521538516690072, -132.60913696487699553 55.67503946184489649, -132.60924085174698916 55.67478298588540042, -132.60921969651801078 55.67449255279159814, -132.60914056633001223 55.67437411927139834, -132.60875925053198898 55.67414350480260055, -132.60778094691099227 55.67377623218519744, -132.60735338502499303 55.67346580450720239, -132.60610771707999334 55.67330974923950038, -132.60600780076600813 55.67324314721179945, -132.6063147061589973 55.67264892838240087, -132.60631258227701323 55.67254866372950062, -132.60637869214099283 55.67259770691050136, -132.60648541699001157 55.67266212315919915, -132.60658694558898674 55.67267996296840238, -132.60676605601901201 55.67269520629100299, -132.60716102524600046 55.67292686829149773, -132.60716375817500534 55.67292999602749859, -132.60777030966801249 55.67318358747959905, -132.60798265429301068 55.6733945983745997, -132.60800670807600454 55.67341849560680345, -132.60814944256898684 55.67362675224300261, -132.60861425868500874 55.67387902744780348, -132.6090638347710069 55.67371413821319948, -132.60917983081401417 55.67367159345150185, -132.60946273449900445 55.67373765200469649, -132.60985000874799766 55.67385723595499769, -132.60994612219201372 55.67400797312539851, -132.61039974630500637 55.67434383561050026, -132.61100705213098649 55.67473535308779731, -132.61111529952199817 55.67476469902000247, -132.61182682231299168 55.67495759871039951, -132.61183644896800615 55.6749569323150979, -132.61186903748100008 55.67485596371270162, -132.61187309405599422 55.67483292807509798, -132.61188214258399398 55.67469427040590091, -132.61178297946099747 55.67455203112469775, -132.61199532014700253 55.67440486806329858, -132.61215218474799826 55.67424086478410317, -132.61227808194701083 55.67410926020760087, -132.61235832337700913 55.67391598913160067, -132.61235445928355148 55.67381025623411972, -132.61288690710375704 55.67412436310583246)))</t>
  </si>
  <si>
    <t>18.83</t>
  </si>
  <si>
    <t>MultiPolygon (((-132.60112065146529403 55.67778605659076163, -132.60095047448609762 55.67763121542355265, -132.60061183512740968 55.67719715433783279, -132.60076648530500165 55.67719714925600272, -132.60556532942800345 55.67719685750419956, -132.60559889848300941 55.67721266420299742, -132.60560303693500828 55.67723621875320106, -132.60563242925201166 55.67740393954520073, -132.60565758788800395 55.6775472362241004, -132.60550173765699355 55.67775396225479767, -132.60470929511299687 55.67838225947890152, -132.60442683324399127 55.67843453958479927, -132.60418530453401331 55.67840777367830185, -132.60305164493101415 55.67787206424029733, -132.60263192182299008 55.67780538108380028, -132.60162125150125689 55.67812674411757712, -132.60112065146529403 55.67778605659076163)))</t>
  </si>
  <si>
    <t>6.997</t>
  </si>
  <si>
    <t>MultiPolygon (((-132.61356188434422165 55.67699807636130771, -132.61354173147256574 55.6771975825552019, -132.61145111571698862 55.67719745593490188, -132.61164564766801277 55.67716888252770246, -132.61171011808499998 55.67715941223629983, -132.61180674332899798 55.67713184375210034, -132.6121105373350133 55.67704516772820256, -132.61233780104498692 55.67652689782099884, -132.61269131943700472 55.67635474295899911, -132.61315879890599945 55.67626847000669699, -132.61359253642777389 55.6764312383685791, -132.61337705483566651 55.67663405107104779, -132.61356188434422165 55.67699807636130771)))</t>
  </si>
  <si>
    <t>1.922</t>
  </si>
  <si>
    <t>MultiPolygon (((-132.62603415745081747 55.67709816376768117, -132.62622880171872453 55.67765096577934969, -132.62624275290420428 55.67785370472435602, -132.62613749703544386 55.67838701827101033, -132.62592061321535652 55.67866827660818529, -132.62503971882500764 55.6786553616674027, -132.62489309539799365 55.6786532100213023, -132.62479219403098796 55.67865113213130002, -132.62479193464500327 55.67823433213830242, -132.62479189297698667 55.6781670525468968, -132.6250606750299994 55.67811477268200093, -132.62520325118700271 55.6780870404124002, -132.62525797547999673 55.67805634174469986, -132.62541478049598709 55.67796837858009695, -132.62567958880899255 55.67766946920470161, -132.62586808734940291 55.67693097120719159, -132.62603415745081747 55.67709816376768117)))</t>
  </si>
  <si>
    <t>2.219</t>
  </si>
  <si>
    <t>MultiPolygon (((-132.61834979576474325 55.68035117291478286, -132.61757116410609569 55.67997785294125634, -132.61704217933942118 55.67948431290061961, -132.61681740966446341 55.67892147404167247, -132.61688604633212663 55.67853752009678914, -132.61711206081901082 55.67860842040600033, -132.61751422792900712 55.67914585273300077, -132.61765453235199175 55.67922132699759885, -132.61768528010000523 55.67923787221189968, -132.617693686214011 55.67926310090189901, -132.61822631571499187 55.67967999371349919, -132.61879155268400154 55.68043789345900052, -132.61880182915518844 55.68045349716874881, -132.61834979576474325 55.68035117291478286)))</t>
  </si>
  <si>
    <t>2.142</t>
  </si>
  <si>
    <t>MultiPolygon (((-132.62575814487058778 55.67887896810408677, -132.6256737263661023 55.67895490872012232, -132.62509700261685452 55.6793403809417029, -132.62491526691127319 55.67943191256613034, -132.62479270278507215 55.679474916333767, -132.62479252340401104 55.67918680126820163, -132.62500728470200784 55.67909270570589797, -132.62507476943900997 55.67906313815729646, -132.62589237043886214 55.67870490228339975, -132.62575814487058778 55.67887896810408677)))</t>
  </si>
  <si>
    <t>0.408</t>
  </si>
  <si>
    <t>MultiPolygon (((-132.62589237043886214 55.67870490228339975, -132.62507476943900997 55.67906313815729646, -132.62500728470200784 55.67909270570589797, -132.62479252340401104 55.67918680126820163, -132.62479219403098796 55.67865113213130002, -132.62489309539799365 55.6786532100213023, -132.62503971882500764 55.6786553616674027, -132.62592061321535652 55.67866827660818529, -132.62589237043886214 55.67870490228339975)))</t>
  </si>
  <si>
    <t>0.545</t>
  </si>
  <si>
    <t>MultiPolygon (((-132.6223469259223009 55.68041564762184947, -132.62151533060105635 55.68052956917502883, -132.62031719389096907 55.68059945583038228, -132.61929774176275032 55.68056575411407749, -132.61880182915518844 55.68045349716874881, -132.61879155268400154 55.68043789345900052, -132.61822631571499187 55.67967999371349919, -132.617693686214011 55.67926310090189901, -132.61768528010000523 55.67923787221189968, -132.61767633343600892 55.67921070646519865, -132.61773180488899015 55.67918369544940305, -132.61799198367899066 55.67910815537639735, -132.61828577586101119 55.67906208060630036, -132.61861372101100187 55.67902602778290344, -132.61885563605500238 55.67898922989100186, -132.61911475755701417 55.67895257746540238, -132.61937414310199301 55.67890620379110089, -132.61961579851998749 55.67887912695260155, -132.61999075198801279 55.67881258612280249, -132.62118883466399666 55.67874270263259717, -132.62145817565499328 55.67872706165439922, -132.62247478880999552 55.67868229264139757, -132.6233891381569947 55.67862242694229735, -132.62384405314901414 55.67863166181739842, -132.6243675388579959 55.67864238726839687, -132.62439248487601162 55.67864290263869975, -132.62459149410199188 55.6786469990541022, -132.62479219403098796 55.67865113213130002, -132.62479252340401104 55.67918680126820163, -132.62468796601899612 55.67923261052339967, -132.62459611210701382 55.67929696055139743, -132.62447561728799883 55.67938137543379895, -132.62445137214700708 55.67939154314179717, -132.62443694924598958 55.67939759003169797, -132.62437092598099753 55.67942527515469919, -132.62355428750700526 55.67976771527879976, -132.62269745627611428 55.68030542455689869, -132.6223469259223009 55.68041564762184947)))</t>
  </si>
  <si>
    <t>16.948</t>
  </si>
  <si>
    <t>MultiPolygon (((-132.62398903475977363 55.6797568973186543, -132.62378605728710568 55.67978146791418936, -132.62370425162333731 55.67984127108319115, -132.62309462145731231 55.68018053733077011, -132.62269745627611428 55.68030542455689869, -132.62355428750700526 55.67976771527879976, -132.62437092598099753 55.67942527515469919, -132.62443694924598958 55.67939759003169797, -132.62445137214700708 55.67939154314179717, -132.62447561728799883 55.67938137543379895, -132.62459611210701382 55.67929696055139743, -132.62468796601899612 55.67923261052339967, -132.62479252340401104 55.67918680126820163, -132.62479270278507215 55.679474916333767, -132.62398903475977363 55.6797568973186543)))</t>
  </si>
  <si>
    <t>0.558</t>
  </si>
  <si>
    <t>MultiPolygon (((-132.61733944477933278 55.67782133175245463, -132.61803236928838601 55.67739752473995196, -132.61818553750990191 55.67732984463886226, -132.61816000278275851 55.677255853677174, -132.6181732321998652 55.67719778591977331, -132.62133739982800762 55.6771978406196979, -132.62138422245300262 55.67723099227269756, -132.62162708134599143 55.67740292101959909, -132.62223299605699367 55.67783189277989919, -132.6218300162460082 55.6780762049560991, -132.62115723017399205 55.67829713502450062, -132.61999075198801279 55.67881258612280249, -132.61961579851998749 55.67887912695260155, -132.61937414310199301 55.67890620379110089, -132.61911475755701417 55.67895257746540238, -132.61885563605500238 55.67898922989100186, -132.61861372101100187 55.67902602778290344, -132.61828577586101119 55.67906208060630036, -132.61799198367899066 55.67910815537639735, -132.61773180488899015 55.67918369544940305, -132.61767633343600892 55.67921070646519865, -132.61755963247500745 55.67885601026949871, -132.61742759019401205 55.67831818179279679, -132.61718654119400185 55.67814991750820042, -132.61710166511713282 55.67811958094966229, -132.61733944477933278 55.67782133175245463)))</t>
  </si>
  <si>
    <t>11.515</t>
  </si>
  <si>
    <t>MultiPolygon (((-132.61943576818521251 55.67575831093957106, -132.62014517981569384 55.67554914166400692, -132.62044553734901342 55.67573764655409718, -132.62045862660698958 55.67597050296809869, -132.62033215360401073 55.67616928674890175, -132.62050465815099187 55.67641995688860135, -132.62130616400099825 55.67652273541659724, -132.62177321035301247 55.67681154915869968, -132.62197516163399769 55.67705849197599832, -132.62201556513198852 55.67710789606140054, -132.62208912031599084 55.67719783686469981, -132.62133739982800762 55.6771978406196979, -132.62121445737400904 55.6771108046913028, -132.62113046441601227 55.67705134104360098, -132.62045509923299846 55.67657321320790231, -132.61940069703581457 55.67577877887604387, -132.61943576818521251 55.67575831093957106)))</t>
  </si>
  <si>
    <t>2.044</t>
  </si>
  <si>
    <t>MultiPolygon (((-132.61828959056651911 55.67668705522395101, -132.61872980428535129 55.67617031979889219, -132.61940069703581457 55.67577877887604387, -132.62045509923299846 55.67657321320790231, -132.62113046441601227 55.67705134104360098, -132.62121445737400904 55.6771108046913028, -132.62133739982800762 55.6771978406196979, -132.6181732321998652 55.67719778591977331, -132.61828959056651911 55.67668705522395101)))</t>
  </si>
  <si>
    <t>4.398</t>
  </si>
  <si>
    <t>MultiPolygon (((-132.63118413960120279 55.68952476075127578, -132.63095459848139512 55.68956183894884759, -132.62988758531051303 55.6897099566403071, -132.62884511361801287 55.6892077548747011, -132.62730155620599248 55.68893168438859931, -132.6266249310619969 55.68886016512099957, -132.6262961118298449 55.68879247448580827, -132.62593085541800519 55.68871728290299927, -132.62529955918699898 55.68840243511490229, -132.62471965880899916 55.68779779103299887, -132.62444899746600413 55.68740937701399929, -132.62410102962900282 55.68719280121940329, -132.62271434307800178 55.68685498823909796, -132.62227088499901129 55.686585551165102, -132.62224087187999544 55.68644017585250339, -132.62169288850898852 55.68555375687530073, -132.62171653192200438 55.68539515171519838, -132.62191960984500838 55.68523261226020082, -132.6222175961769949 55.68514482499490015, -132.62311621026199759 55.68506771321180082, -132.62329480842899443 55.68509389448649927, -132.62327577650100352 55.68544147581110337, -132.62335386533800374 55.685600961724802, -132.62417668652099678 55.68618034151059959, -132.62524827641499314 55.68670161028209975, -132.62638132625900766 55.6876423398648015, -132.6269186552910071 55.68784683777249711, -132.62841664973601041 55.68801300358239814, -132.62906225405498617 55.68797472054789921, -132.63019571282799802 55.68781737957220201, -132.63091089428300506 55.68768525750159881, -132.63114486755100074 55.68764203279260272, -132.63119249781701114 55.68763322765700252, -132.63119393287115599 55.68952295154220877, -132.63118413960120279 55.68952476075127578)))</t>
  </si>
  <si>
    <t>22.703</t>
  </si>
  <si>
    <t>MultiPolygon (((-132.61771413100302652 55.6844758615266926, -132.61763174981368252 55.68421681451184924, -132.61815257152301228 55.68421424276640153, -132.61901784921801095 55.68411496640570135, -132.61929803794799909 55.68414751914109928, -132.6197412243199949 55.68442517443590134, -132.61970228994999843 55.68461102492049974, -132.61942771896499949 55.68472912317820089, -132.61902315999699908 55.68481597783829784, -132.61833658831099569 55.6846561696077984, -132.61781017600318933 55.68463228730210801, -132.61771413100302652 55.6844758615266926)))</t>
  </si>
  <si>
    <t>1.772</t>
  </si>
  <si>
    <t>MultiPolygon (((-132.63376182230047107 55.68336689447434651, -132.63409340257095437 55.68373421909811327, -132.63365872349899632 55.68389853765209807, -132.63315694126799826 55.68417903154360005, -132.63284353540899474 55.68448303593650195, -132.63263108444300542 55.68481800890489808, -132.63243406617900177 55.6849368043192996, -132.63214675479301263 55.68498911872350021, -132.63185082826100825 55.68500028953859982, -132.63170880843799182 55.68497927959909788, -132.63161000840199222 55.6849646636646014, -132.63128121662998637 55.68491602368810334, -132.6311904050780015 55.6848689208458012, -132.63119023185100787 55.68464083386960084, -132.63119006758600449 55.68442323082469869, -132.63091528378200223 55.68442324704690094, -132.63079988525299768 55.68435119936300026, -132.6308016513079906 55.68434153551640264, -132.63083984546099714 55.68413210006030312, -132.63086481173999687 55.6839951957037016, -132.63121927278200474 55.68378738292779673, -132.63206240416599258 55.68360838113360245, -132.6333661015559926 55.68342235320459821, -132.63362997420199463 55.68333972249700281, -132.63366238594983315 55.68331074881677267, -132.63376182230047107 55.68336689447434651)))</t>
  </si>
  <si>
    <t>5.237</t>
  </si>
  <si>
    <t>MultiPolygon (((-132.63421368473910888 55.68386746768404549, -132.63436970622487365 55.68442242355037308, -132.63436988814260076 55.6846400242639703, -132.63437007987315042 55.68486810890878047, -132.63437099465784286 55.68595973207738581, -132.63401928928800544 55.68600997404549702, -132.63363644700899613 55.68600944917349693, -132.63267192591800381 55.6858314649945001, -132.63241460705899044 55.68584843829400199, -132.6316933039869923 55.68618181827080349, -132.63151250141399373 55.68623393785519937, -132.6311951482190068 55.68632542003359731, -132.63119150738700114 55.68632533235270188, -132.6311904050780015 55.6848689208458012, -132.63128121662998637 55.68491602368810334, -132.63161000840199222 55.6849646636646014, -132.63170880843799182 55.68497927959909788, -132.63185082826100825 55.68500028953859982, -132.63214675479301263 55.68498911872350021, -132.63243406617900177 55.6849368043192996, -132.63263108444300542 55.68481800890489808, -132.63284353540899474 55.68448303593650195, -132.63315694126799826 55.68417903154360005, -132.63365872349899632 55.68389853765209807, -132.63409340257095437 55.68373421909811327, -132.63421368473910888 55.68386746768404549)))</t>
  </si>
  <si>
    <t>8.35</t>
  </si>
  <si>
    <t>MultiPolygon (((-132.6287522243506487 55.68275182292582315, -132.62881389771101226 55.68276466202109987, -132.62909331238799382 55.68300801481220219, -132.62903753280301089 55.68328134978649757, -132.62886533554600987 55.68355916406599704, -132.62861304830900622 55.68375141012430163, -132.62803512668600092 55.68397920490480146, -132.62766053497298913 55.68426372959289949, -132.62754526153500478 55.68435128532630074, -132.62751467012299145 55.68437452074199712, -132.62745035713101061 55.68442338581220241, -132.62479578654600232 55.68442343183860288, -132.6247957270510085 55.68433749227320106, -132.62479572643400161 55.68433739704160246, -132.62479520501798902 55.68349736795570237, -132.62486324668898874 55.68353300832220043, -132.62499275972101032 55.68357446080550233, -132.62503225802498719 55.68358710221259855, -132.62527644519099113 55.68366525629040353, -132.6254409560110048 55.68367489507519963, -132.62576701954199621 55.68362294067760132, -132.6261343593079971 55.68347824149250158, -132.62690233133901074 55.68303032204460123, -132.62776272727799665 55.68275018695239709, -132.62830300757366331 55.68270369964812971, -132.6284375214462159 55.6827157938575823, -132.6286520715594861 55.68277791071501071, -132.6287522243506487 55.68275182292582315)))</t>
  </si>
  <si>
    <t>8.011</t>
  </si>
  <si>
    <t>MultiPolygon (((-132.6288003629690877 55.68273928378322779, -132.62881389771101226 55.68276466202109987, -132.6287522243506487 55.68275182292582315, -132.6288003629690877 55.68273928378322779)),((-132.6257889943881878 55.6816720633388087, -132.62655150619971778 55.68196774751652356, -132.62678668311772867 55.68209089937754896, -132.62682659419033371 55.6821118046693897, -132.62695686975891363 55.68218004181152025, -132.62750760506568781 55.68256007063067869, -132.62756752047403097 55.68263757163570915, -132.62830300757366331 55.68270369964812971, -132.62776272727799665 55.68275018695239709, -132.62690233133901074 55.68303032204460123, -132.6261343593079971 55.68347824149250158, -132.62576701954199621 55.68362294067760132, -132.6254409560110048 55.68367489507519963, -132.62527644519099113 55.68366525629040353, -132.62503225802498719 55.68358710221259855, -132.62499275972101032 55.68357446080550233, -132.62486324668898874 55.68353300832220043, -132.62479520501798902 55.68349736795570237, -132.62479469022400735 55.68267021327029909, -132.62500150693401224 55.68258849161289703, -132.62507352175001074 55.68256003466900239, -132.62513494923999247 55.6825595542692966, -132.62607195213999489 55.68255221872789917, -132.62649184428099147 55.68243535063690075, -132.626611339054989 55.68231590255820151, -132.62658865287198751 55.68207749223849845, -132.62634649221701011 55.68189195627920185, -132.62588949207400901 55.68176753248329902, -132.62525622993899788 55.68171005669120177, -132.6249893292229558 55.68152753859003212, -132.6257889943881878 55.6816720633388087)))</t>
  </si>
  <si>
    <t>4.568</t>
  </si>
  <si>
    <t>44.712</t>
  </si>
  <si>
    <t>MultiPolygon (((-132.62514186895265311 55.68933663527875666, -132.62460452876456429 55.6891321296461399, -132.62375222896937998 55.6886528510277401, -132.62285531151562168 55.68790813671729012, -132.62210176924745042 55.68754156860569537, -132.62169643172080669 55.68730447548050222, -132.62087362360557563 55.68672507918169856, -132.62082828134555257 55.68667502014345416, -132.62095327885754159 55.68632010414006572, -132.62148428152599422 55.68646101025979789, -132.62227088499901129 55.686585551165102, -132.62271434307800178 55.68685498823909796, -132.62410102962900282 55.68719280121940329, -132.62444899746600413 55.68740937701399929, -132.62471965880899916 55.68779779103299887, -132.62529955918699898 55.68840243511490229, -132.62593085541800519 55.68871728290299927, -132.6262961118298449 55.68879247448580827, -132.62542702373085035 55.68940348839569765, -132.62514186895265311 55.68933663527875666)))</t>
  </si>
  <si>
    <t>9.51</t>
  </si>
  <si>
    <t>MultiPolygon (((-132.62028917745664103 55.68607983538239381, -132.62028114652864019 55.68606343073903986, -132.61975768272509413 55.68596028746598847, -132.61901560081983575 55.68565831906743568, -132.61863354275291726 55.68544963935264036, -132.61803817930865534 55.68500362983732543, -132.61781017600318933 55.68463228730210801, -132.61833658831099569 55.6846561696077984, -132.61902315999699908 55.68481597783829784, -132.62007478677600147 55.68589297249010173, -132.62051881402899767 55.68614050623209977, -132.62084431252898753 55.68629118898869734, -132.62095327885754159 55.68632010414006572, -132.62082828134555257 55.68667502014345416, -132.62028917745664103 55.68607983538239381)))</t>
  </si>
  <si>
    <t>2.387</t>
  </si>
  <si>
    <t>MultiPolygon (((-132.62542702373085035 55.68940348839569765, -132.6262961118298449 55.68879247448580827, -132.6266249310619969 55.68886016512099957, -132.62730155620599248 55.68893168438859931, -132.6274095873010026 55.68925263025659689, -132.62669991474299991 55.68936292060669757, -132.62626233821200117 55.68941391074630332, -132.62582365949194241 55.68949647767361455, -132.62542702373085035 55.68940348839569765)))</t>
  </si>
  <si>
    <t>1.382</t>
  </si>
  <si>
    <t>23.616</t>
  </si>
  <si>
    <t>MultiPolygon (((-132.61911883203649154 55.68435922504955471, -132.61932191536487835 55.68419668986344817, -132.6193492121890074 55.68417957969139565, -132.6197412243199949 55.68442517443590134, -132.61970228994999843 55.68461102492049974, -132.61942771896499949 55.68472912317820089, -132.61902315999699908 55.68481597783829784, -132.61875389015889937 55.68475330188292105, -132.61911883203649154 55.68435922504955471)))</t>
  </si>
  <si>
    <t>0.597</t>
  </si>
  <si>
    <t>MultiPolygon (((-132.63217042672548018 55.68592392662346668, -132.63222031775134724 55.68593823711420754, -132.6316933039869923 55.68618181827080349, -132.63151250141399373 55.68623393785519937, -132.6311951482190068 55.68632542003359731, -132.63119150738700114 55.68632533235270188, -132.63119113798228454 55.6858372611322423, -132.63217042672548018 55.68592392662346668)))</t>
  </si>
  <si>
    <t>0.484</t>
  </si>
  <si>
    <t>MultiPolygon (((-132.62506601769345593 55.68360205092501047, -132.62583945621287285 55.68401677619585399, -132.62620920089833021 55.68442340733204787, -132.62479578654600232 55.68442343183860288, -132.6247957270510085 55.68433749227320106, -132.62479572643400161 55.68433739704160246, -132.62479522732152759 55.68353330012689639, -132.62506601769345593 55.68360205092501047)))</t>
  </si>
  <si>
    <t>1.352</t>
  </si>
  <si>
    <t>MultiPolygon (((-132.62153524610332056 55.68340663874001706, -132.62181425694600989 55.68338618854200206, -132.62222936364798898 55.68344728072599992, -132.62295085855998877 55.6836479234145969, -132.62335709013601104 55.68367882136440272, -132.62370797729400351 55.68360518120090319, -132.62425647146031338 55.68339651573836591, -132.62479522732152759 55.68353330012689639, -132.62479572643400161 55.68433739704160246, -132.6247957270510085 55.68433749227320106, -132.62479578654600232 55.68442343183860288, -132.62620920089833021 55.68442340733204787, -132.62632671639735804 55.68455264640640223, -132.62640702553579786 55.68488029239708936, -132.62647346035410578 55.68492706917728441, -132.62732303991819549 55.68534032983284021, -132.62787720422042526 55.68569106676703484, -132.62847700166102527 55.68618903579886847, -132.62854558293125251 55.68619664306183381, -132.6293209009168379 55.6860890171790075, -132.62992252581486241 55.68597787360827311, -132.63015620692206653 55.68593470306312554, -132.63020354340520157 55.68592595227581654, -132.6311867008812726 55.68583686845588687, -132.63119113798228454 55.6858372611322423, -132.63119150738700114 55.68632533235270188, -132.6311918490170001 55.68677753093299998, -132.63119198835900647 55.68696272089140109, -132.63119212808300063 55.68714635129690294, -132.63119217871999922 55.68721478068430031, -132.63119226859700461 55.68733334067230345, -132.63119231812999033 55.68739759087969787, -132.63119249781701114 55.68763322765700252, -132.63114486755100074 55.68764203279260272, -132.63091089428300506 55.68768525750159881, -132.63019571282799802 55.68781737957220201, -132.62906225405498617 55.68797472054789921, -132.62841664973601041 55.68801300358239814, -132.6269186552910071 55.68784683777249711, -132.62638132625900766 55.6876423398648015, -132.62524827641499314 55.68670161028209975, -132.62417668652099678 55.68618034151059959, -132.62335386533800374 55.685600961724802, -132.62327577650100352 55.68544147581110337, -132.62329480842899443 55.68509389448649927, -132.62365327032699724 55.68491901217259965, -132.62372456332599313 55.68479094122169926, -132.62353840710301256 55.68450456323859754, -132.62325066562399911 55.68439254998499877, -132.62187799406999034 55.68443818882529683, -132.62122569607700484 55.68436683308890167, -132.62084363883201377 55.68415816020669951, -132.62072747937000372 55.68379298934699762, -132.62075987141099631 55.68367004569279999, -132.62094919189939901 55.68351478215306827, -132.62153524610332056 55.68340663874001706)))</t>
  </si>
  <si>
    <t>34.601</t>
  </si>
  <si>
    <t>MultiPolygon (((-132.62382615094117 55.69006390378853411, -132.62319484992673324 55.68974904524967684, -132.62250353081211074 55.68925813395269131, -132.62192366091554163 55.68865347675194499, -132.62188774513867884 55.68860989863186006, -132.62145510249629865 55.68850449874501152, -132.6203855318886724 55.68807816890782902, -132.62034317235855951 55.68805243110254821, -132.62095327885754159 55.68632010414006572, -132.62148428152599422 55.68646101025979789, -132.62227088499901129 55.686585551165102, -132.62271434307800178 55.68685498823909796, -132.62410102962900282 55.68719280121940329, -132.62444899746600413 55.68740937701399929, -132.62471965880899916 55.68779779103299887, -132.62529955918699898 55.68840243511490229, -132.62593085541800519 55.68871728290299927, -132.6262961118298449 55.68879247448580827, -132.62506838768902639 55.68965562809290759, -132.62421701272398877 55.68988847200279935, -132.62421307360557421 55.69019384620737867, -132.62382615094117 55.69006390378853411)))</t>
  </si>
  <si>
    <t>19.572</t>
  </si>
  <si>
    <t>MultiPolygon (((-132.61994207598044682 55.68780872347750943, -132.61938390099757612 55.68733855914047837, -132.6192006213431398 55.68697060305314039, -132.61869091520884467 55.68614599792240938, -132.61852438640156038 55.68540296589758753, -132.61854804254693363 55.68524436134395472, -132.61872890799125457 55.68478027848967571, -132.61875389015889937 55.68475330188292105, -132.61902315999699908 55.68481597783829784, -132.62007478677600147 55.68589297249010173, -132.62051881402899767 55.68614050623209977, -132.62084431252898753 55.68629118898869734, -132.62095327885754159 55.68632010414006572, -132.62034317235855951 55.68805243110254821, -132.61994207598044682 55.68780872347750943)))</t>
  </si>
  <si>
    <t>6.842</t>
  </si>
  <si>
    <t>1.489</t>
  </si>
  <si>
    <t>MultiPolygon (((-132.61343939438248185 55.68712475860075983, -132.61326904876608523 55.68618381588996158, -132.61325365896234985 55.68604851699698344, -132.6132277175967431 55.68549404373391809, -132.61340261799000473 55.6854831462464972, -132.6137225082840132 55.68543682069709888, -132.61408624966099978 55.68539326539539758, -132.61438704091600016 55.68532503647870158, -132.61454715456400777 55.68525113171340024, -132.61465855751998788 55.68513075955080183, -132.61465512396299005 55.68491408035600188, -132.61565027993398758 55.68504871452080351, -132.61611326868100491 55.6851113418112007, -132.61639238937200957 55.68514909700589754, -132.61643231583099123 55.68600101209560194, -132.61662206030399602 55.68704863883200318, -132.61661267029700184 55.68735530094240005, -132.61649921433999566 55.68712235691000245, -132.61647171700900572 55.68707471042999657, -132.61598906840100653 55.6871581428585003, -132.61533379881899464 55.68701553599120047, -132.61425808252499792 55.68700890946480087, -132.61343891790994576 55.68714027824124457, -132.61343939438248185 55.68712475860075983)))</t>
  </si>
  <si>
    <t>10.339</t>
  </si>
  <si>
    <t>MultiPolygon (((-132.61416995074642955 55.69064628994783561, -132.61414877951548874 55.69060442430454572, -132.61459441555700778 55.69041177238290175, -132.61471653354701061 55.68976286100569695, -132.61459996443301179 55.68902340802019779, -132.6145870334700021 55.68851707256249739, -132.61451555035898764 55.68803676330730212, -132.61450067419198717 55.68793737588779891, -132.61452034708199221 55.68754718149509841, -132.61412450221101267 55.6871540624933985, -132.61343845154925702 55.68715546851932174, -132.61343891790994576 55.68714027824124457, -132.61425808252499792 55.68700890946480087, -132.61533379881899464 55.68701553599120047, -132.61598906840100653 55.6871581428585003, -132.61647171700900572 55.68707471042999657, -132.61649921433999566 55.68712235691000245, -132.61661267029700184 55.68735530094240005, -132.61658010091301207 55.6884200841182988, -132.61623029783700645 55.69059935446590259, -132.61567526106600212 55.69104907048370023, -132.61487877925000589 55.69110785531270125, -132.61465904616383682 55.6910595635192962, -132.61416995074642955 55.69064628994783561)))</t>
  </si>
  <si>
    <t>13.175</t>
  </si>
  <si>
    <t>MultiPolygon (((-132.61389937617511237 55.69011123468764879, -132.61393166169395386 55.68955507677413408, -132.61426369688277305 55.68903118309580691, -132.61430360101920201 55.68898985301400018, -132.61436789504458034 55.6889232809154251, -132.61378153398749191 55.68831348388020075, -132.61354694653118713 55.68783233501913088, -132.61343327155077532 55.68732419118330768, -132.61343845154925702 55.68715546851932174, -132.61412450221101267 55.6871540624933985, -132.61452034708199221 55.68754718149509841, -132.61450067419198717 55.68793737588779891, -132.61451555035898764 55.68803676330730212, -132.6145870334700021 55.68851707256249739, -132.61459996443301179 55.68902340802019779, -132.61471653354701061 55.68976286100569695, -132.61459441555700778 55.69041177238290175, -132.61414877951548874 55.69060442430454572, -132.61389937617511237 55.69011123468764879)))</t>
  </si>
  <si>
    <t>4.058</t>
  </si>
  <si>
    <t>MultiPolygon (((-132.61471743250356781 55.69110889853714497, -132.61465904616383682 55.6910595635192962, -132.61487877925000589 55.69110785531270125, -132.61486505222714527 55.69117502746553328, -132.61471743250356781 55.69110889853714497)))</t>
  </si>
  <si>
    <t>0.016</t>
  </si>
  <si>
    <t>MultiPolygon (((-132.62329299930533466 55.6851269346279949, -132.62327577650100352 55.68544147581110337, -132.62335386533800374 55.685600961724802, -132.62410116458624998 55.68612716363516313, -132.62407198155625565 55.68667057212985583, -132.62390492152235311 55.68714502700256475, -132.62271434307800178 55.68685498823909796, -132.62227088499901129 55.686585551165102, -132.62224087187999544 55.68644017585250339, -132.62169288850898852 55.68555375687530073, -132.62171653192200438 55.68539515171519838, -132.62191960984500838 55.68523261226020082, -132.6222175961769949 55.68514482499490015, -132.62311621026199759 55.68506771321180082, -132.6232394775243506 55.68508578335278258, -132.62329299930533466 55.6851269346279949)))</t>
  </si>
  <si>
    <t>5.487</t>
  </si>
  <si>
    <t>MultiPolygon (((-132.61333310961327925 55.68459755228090557, -132.61369578639309452 55.68401878010268291, -132.61385105787371685 55.68391112130534282, -132.61387947344701388 55.6839388656846026, -132.61400080717899641 55.68403199119259739, -132.6141556553089913 55.6841745326331008, -132.61430089258499265 55.68432536592680293, -132.61440248371201278 55.68443218147569951, -132.61450916038799619 55.68457464051299866, -132.61454556022499673 55.68466206700320242, -132.61456716363301211 55.68471445112660234, -132.61465407974600339 55.6848486964656999, -132.61465512396299005 55.68491408035600188, -132.6136884528349924 55.6847833003321, -132.61328942076988824 55.68474262721154844, -132.61333310961327925 55.68459755228090557)))</t>
  </si>
  <si>
    <t>1.284</t>
  </si>
  <si>
    <t>MultiPolygon (((-132.61438225509274957 55.68354281121050064, -132.61463321245420843 55.68341961876192414, -132.61579653839339699 55.68305645430488937, -132.61641384162447821 55.68295076120440257, -132.61640051117998951 55.68377461915189741, -132.61658525785000506 55.68411027610199682, -132.61691345984999657 55.68415967475439743, -132.61661603202000492 55.68440626489650214, -132.61646774421001282 55.68489880423369698, -132.61639238937200957 55.68514909700589754, -132.61611326868100491 55.6851113418112007, -132.61565027993398758 55.68504871452080351, -132.61465512396299005 55.68491408035600188, -132.61465407974600339 55.6848486964656999, -132.61456716363301211 55.68471445112660234, -132.61454556022499673 55.68466206700320242, -132.61450916038799619 55.68457464051299866, -132.61440248371201278 55.68443218147569951, -132.61430089258499265 55.68432536592680293, -132.6141556553089913 55.6841745326331008, -132.61400080717899641 55.68403199119259739, -132.61387947344701388 55.6839388656846026, -132.61385105787371685 55.68391112130534282, -132.61438225509274957 55.68354281121050064)))</t>
  </si>
  <si>
    <t>6.974</t>
  </si>
  <si>
    <t>MultiPolygon (((-132.6132138015537123 55.68519660088155376, -132.61325773533494043 55.6848478431413767, -132.61328942076988824 55.68474262721154844, -132.6136884528349924 55.6847833003321, -132.61465512396299005 55.68491408035600188, -132.61465855751998788 55.68513075955080183, -132.61454715456400777 55.68525113171340024, -132.61438704091600016 55.68532503647870158, -132.61408624966099978 55.68539326539539758, -132.6137225082840132 55.68543682069709888, -132.61340261799000473 55.6854831462464972, -132.6132277175967431 55.68549404373391809, -132.6132138015537123 55.68519660088155376)))</t>
  </si>
  <si>
    <t>1.401</t>
  </si>
  <si>
    <t>MultiPolygon (((-132.62379160909927123 55.68551030058615936, -132.6241038495764144 55.68607716723443701, -132.62410116458624998 55.68612716363516313, -132.62335386533800374 55.685600961724802, -132.62327577650100352 55.68544147581110337, -132.62329299930533466 55.6851269346279949, -132.62379160909927123 55.68551030058615936)),((-132.621140562109332 55.68347586556192397, -132.62180726059705194 55.68394828019238219, -132.62227284169480868 55.68442506085769139, -132.62187799406999034 55.68443818882529683, -132.62122569607700484 55.68436683308890167, -132.62084363883201377 55.68415816020669951, -132.62072747937000372 55.68379298934699762, -132.62075987141099631 55.68367004569279999, -132.62095809857899553 55.6835074777000969, -132.62111068066425901 55.68346528697203723, -132.621140562109332 55.68347586556192397)))</t>
  </si>
  <si>
    <t>MultiPolygon (((-132.62287221624413291 55.69007793704594178, -132.62266907386342041 55.6903877043604183, -132.62041431212745124 55.69039759900977771, -132.61975325308216611 55.68972743877733933, -132.62095327885754159 55.68632010414006572, -132.62148428152599422 55.68646101025979789, -132.62227088499901129 55.686585551165102, -132.62271434307800178 55.68685498823909796, -132.62390492152235311 55.68714502700256475, -132.62287221624413291 55.69007793704594178)))</t>
  </si>
  <si>
    <t>20.045</t>
  </si>
  <si>
    <t>MultiPolygon (((-132.620093276455151 55.69151350224966279, -132.61739544043334149 55.69167735033951061, -132.61641146015247728 55.69165041254849768, -132.61621329594839835 55.69160834887142641, -132.61621509108701389 55.69150192383030173, -132.61622747320001281 55.69076738315789754, -132.61627001608201226 55.69071025090170224, -132.61633506996901133 55.69062320130529997, -132.61636430485100391 55.69058392015819692, -132.61659412641398603 55.69034154417950333, -132.61692996233799136 55.69002135267859899, -132.61705553861244766 55.68989127944667672, -132.61975325308216611 55.68972743877733933, -132.62041431212745124 55.69039759900977771, -132.62048692620038537 55.69145302883920579, -132.620093276455151 55.69151350224966279)))</t>
  </si>
  <si>
    <t>12.077</t>
  </si>
  <si>
    <t>MultiPolygon (((-132.62252369544998487 55.69060938868127408, -132.62189939405078576 55.69105305432155006, -132.6210614504186367 55.69136476906184896, -132.62048692620038537 55.69145302883920579, -132.62041431212745124 55.69039759900977771, -132.62266907386342041 55.6903877043604183, -132.62252369544998487 55.69060938868127408)))</t>
  </si>
  <si>
    <t>2.76</t>
  </si>
  <si>
    <t>28.625</t>
  </si>
  <si>
    <t>MultiPolygon (((-132.62115388437584329 55.69591907058595126, -132.62061576397593399 55.69550627337489601, -132.62030599467206571 55.69502444028979227, -132.6202497940725209 55.69451280969933293, -132.62040843846625648 55.6934117227436829, -132.62061869669008729 55.69336828437926101, -132.62117009477000806 55.69325436811809737, -132.62196619931600594 55.69345874158789655, -132.62115422760399497 55.69403461098970354, -132.62041213081698743 55.69441152566359676, -132.62044081132199835 55.69460618111099848, -132.62115530025801036 55.69528563597670257, -132.62122535977900384 55.6953522656335025, -132.62136914632000639 55.6956494076116968, -132.62137686857201402 55.69566572459680032, -132.62144994339416826 55.69604613118750791, -132.62115388437584329 55.69591907058595126)))</t>
  </si>
  <si>
    <t>MultiPolygon (((-132.62454524894863539 55.68729292395769193, -132.62544108438569879 55.68706226756267341, -132.6256648036386423 55.68704743750529218, -132.62638132625900766 55.6876423398648015, -132.6269186552910071 55.68784683777249711, -132.62841664973601041 55.68801300358239814, -132.62906225405498617 55.68797472054789921, -132.6298215765288262 55.68786931526827999, -132.6301112286428463 55.68809039199219058, -132.63042556224627333 55.68859609182846526, -132.6305336180038239 55.68891703496520051, -132.63057036457675508 55.68945004522510089, -132.6303449930969407 55.68993030890462848, -132.62884511361801287 55.6892077548747011, -132.62730155620599248 55.68893168438859931, -132.6266249310619969 55.68886016512099957, -132.6262961118298449 55.68879247448580827, -132.62593085541800519 55.68871728290299927, -132.62529955918699898 55.68840243511490229, -132.62471965880899916 55.68779779103299887, -132.62444899746600413 55.68740937701399929, -132.62439009179627192 55.68737271402140721, -132.62454524894863539 55.68729292395769193)))</t>
  </si>
  <si>
    <t>12.811</t>
  </si>
  <si>
    <t>MultiPolygon (((-132.63033910719892106 55.69340815330231464, -132.63038936663701861 55.69393530197574904, -132.63016615232967865 55.69444793889310574, -132.62997444331449515 55.69471239042177046, -132.62979916823087478 55.69501165746434879, -132.62945824829418484 55.69538421370226899, -132.62944620628098846 55.6953682083593975, -132.62942054495201205 55.69531790094139723, -132.62916985571700934 55.69482644255489845, -132.62938262182100857 55.69448325330480287, -132.6289841936680034 55.6945181816720023, -132.6281725993499947 55.69441540356159948, -132.62800723416100368 55.69443589439409692, -132.6274923643130137 55.69483673265529688, -132.62693695386801096 55.69494150289440171, -132.62445890899599021 55.69461897812969653, -132.62435214368798597 55.69456739787690225, -132.62457482833900713 55.69452175072900246, -132.62538638958500314 55.69441150989779743, -132.62607595100399749 55.69444380406920203, -132.62677963729200314 55.69444745442589806, -132.62698949203701204 55.6940891921459027, -132.6272229127069977 55.69376723563880205, -132.62683696330600469 55.69355172204780047, -132.62665574377300004 55.69307886643019856, -132.62645205707300988 55.69254061304280157, -132.62573277214198697 55.69208126262520153, -132.62519847454200317 55.69162202097430026, -132.62758684345598681 55.69221440642459697, -132.62950809568400246 55.69269085475099956, -132.62972648620601035 55.6928624874246978, -132.6300686445225665 55.69298801171656521, -132.63033910719892106 55.69340815330231464)))</t>
  </si>
  <si>
    <t>15.851</t>
  </si>
  <si>
    <t>MultiPolygon (((-132.62934090311509294 55.69551244814607571, -132.62863038654427328 55.69590835873155044, -132.6277375898376647 55.69616039661611495, -132.62701446379287518 55.6962214479127482, -132.62703325078999228 55.69568983540860074, -132.62695978188600066 55.69559371645679846, -132.62674105813201209 55.69530756663110083, -132.62942054495201205 55.69531790094139723, -132.62944620628098846 55.6953682083593975, -132.62945824829418484 55.69538421370226899, -132.62934090311509294 55.69551244814607571)))</t>
  </si>
  <si>
    <t>2.799</t>
  </si>
  <si>
    <t>MultiPolygon (((-132.62641886714126827 55.68699745161956827, -132.62738488487059385 55.68710468819148929, -132.62746742815315315 55.68712168054088352, -132.6278863903918932 55.6871659643158381, -132.62878250054268392 55.68734202093722985, -132.62954679144340275 55.68765958579101749, -132.6298215765288262 55.68786931526827999, -132.62906225405498617 55.68797472054789921, -132.62841664973601041 55.68801300358239814, -132.6269186552910071 55.68784683777249711, -132.62638132625900766 55.6876423398648015, -132.6256648036386423 55.68704743750529218, -132.62641886714126827 55.68699745161956827)))</t>
  </si>
  <si>
    <t>4.196</t>
  </si>
  <si>
    <t>MultiPolygon (((-132.62086598938233806 55.69023604578832476, -132.62108123907097479 55.68971703268705653, -132.62155663684274032 55.68925655213669756, -132.62174923249560266 55.68912115342330793, -132.62225034550471037 55.6888596794951809, -132.62258947863517733 55.68853044306922584, -132.62381722212617774 55.68766731408833692, -132.62439009179627192 55.68737271402140721, -132.62444899746600413 55.68740937701399929, -132.62471965880899916 55.68779779103299887, -132.62529955918699898 55.68840243511490229, -132.62593085541800519 55.68871728290299927, -132.6262961118298449 55.68879247448580827, -132.62506838768902639 55.68965562809290759, -132.62421701272398877 55.68988847200279935, -132.62421253636898655 55.69023549466150058, -132.62422822653877574 55.69024630486081406, -132.62403563392186356 55.69038170743737481, -132.62084298386216119 55.69039571785469178, -132.62086598938233806 55.69023604578832476)))</t>
  </si>
  <si>
    <t>14.737</t>
  </si>
  <si>
    <t>MultiPolygon (((-132.62055276633921608 55.69241000100287664, -132.62061869669008729 55.69336828437926101, -132.62040843846625648 55.6934117227436829, -132.62055276633921608 55.69241000100287664)))</t>
  </si>
  <si>
    <t>0.177</t>
  </si>
  <si>
    <t>MultiPolygon (((-132.62084298386216119 55.69039571785469178, -132.62403563392186356 55.69038170743737481, -132.62341978233541795 55.69465848714870049, -132.62320010248899393 55.69463070770000002, -132.62281540255500545 55.69413298994140149, -132.62260365803800255 55.69376099644539835, -132.62197883419798927 55.69346210425199928, -132.62196619931600594 55.69345874158789655, -132.62117009477000806 55.69325436811809737, -132.62061869669008729 55.69336828437926101, -132.62055276633921608 55.69241000100287664, -132.62084298386216119 55.69039571785469178)))</t>
  </si>
  <si>
    <t>18.046</t>
  </si>
  <si>
    <t>17.746</t>
  </si>
  <si>
    <t>MultiPolygon (((-132.61488782845623291 55.68857694328154651, -132.61573405397820125 55.68825736975197316, -132.61658913234344936 55.68812482169659006, -132.61658010091301207 55.6884200841182988, -132.61623029783700645 55.69059935446590259, -132.61567526106600212 55.69104907048370023, -132.61487877925000589 55.69110785531270125, -132.61437288187400441 55.69099667182189961, -132.61378754537901159 55.69074256702270276, -132.61383578449400034 55.69073973448310255, -132.61459441555700778 55.69041177238290175, -132.61471653354701061 55.68976286100569695, -132.61459996443301179 55.68902340802019779, -132.61459402333878188 55.68879077363248342, -132.61488782845623291 55.68857694328154651)))</t>
  </si>
  <si>
    <t>8.446</t>
  </si>
  <si>
    <t>MultiPolygon (((-132.6130474649357609 55.69075023827840454, -132.6132961315099692 55.69007086376223015, -132.61333867790986574 55.69001373251513343, -132.61334026808808062 55.69001160106279258, -132.61340441649983291 55.68992577167724534, -132.61343274615552446 55.6898877106486907, -132.61356101961496279 55.68973573149735046, -132.61379085354312224 55.68949336073171708, -132.61385822245523514 55.68942585621748975, -132.61416521607972641 55.68913318312176131, -132.61426369365835853 55.68903118643437011, -132.61459402333878188 55.68879077363248342, -132.61459996443301179 55.68902340802019779, -132.61471653354701061 55.68976286100569695, -132.61459441555700778 55.69041177238290175, -132.61383578449400034 55.69073973448310255, -132.61378754537901159 55.69074256702270276, -132.61304684700647272 55.69078671987684714, -132.6130474649357609 55.69075023827840454)))</t>
  </si>
  <si>
    <t>3.195</t>
  </si>
  <si>
    <t>MultiPolygon (((-132.61316197485572843 55.69374722728123572, -132.61307899295510992 55.69353439740805811, -132.6130050703895904 55.69317996150302008, -132.61299028188599891 55.69270972405423237, -132.61299428119073696 55.69258228252463283, -132.61303820625215621 55.69211642886665459, -132.61302618769474293 55.69200620782890354, -132.61302656167893588 55.69198364508691412, -132.6130350234088553 55.69148476695186645, -132.61304684700647272 55.69078671987684714, -132.61378754537901159 55.69074256702270276, -132.61437288187400441 55.69099667182189961, -132.61487877925000589 55.69110785531270125, -132.61484526629499214 55.69127184843470246, -132.61494556302699266 55.69150546496329923, -132.61453928751200237 55.69183051146149666, -132.61461440449301108 55.69209950662720132, -132.61457424756000023 55.69232916451269944, -132.61408870541600891 55.69253851554989865, -132.61400998419699704 55.69275961688209975, -132.61409871487001055 55.69342028653090182, -132.61391727249301198 55.69367609066789981, -132.61364380716901223 55.69375037849749788, -132.61326067358601222 55.6937579992541032, -132.61316085282325616 55.6937534261242817, -132.61316197485572843 55.69374722728123572)))</t>
  </si>
  <si>
    <t>6.87</t>
  </si>
  <si>
    <t>MultiPolygon (((-132.62126038746248469 55.69579371070847174, -132.62046374648502933 55.69611285163464487, -132.61953319543465568 55.69628041050533795, -132.61901978284575421 55.69628050211517234, -132.61886492424599737 55.6960601904395034, -132.61981377526498704 55.69610674351699942, -132.62003475648000972 55.69600186171329881, -132.62000533360500754 55.6958345755557005, -132.61982359321299896 55.69566478136029986, -132.61961760264000532 55.69547252788419911, -132.61956278581899937 55.69534884002929687, -132.6195236251730023 55.69527918986430137, -132.61909099234699738 55.69450961798950317, -132.61904385176799792 55.69450543963179712, -132.61950692851499412 55.69401675772920157, -132.62022631273200091 55.69344934906749955, -132.62061869669008729 55.69336828437926101, -132.62117009477000806 55.69325436811809737, -132.62196619931600594 55.69345874158789655, -132.62115422760399497 55.69403461098970354, -132.62041213081698743 55.69441152566359676, -132.62044081132199835 55.69460618111099848, -132.62115530025801036 55.69528563597670257, -132.62122535977900384 55.6953522656335025, -132.62136914632000639 55.6956494076116968, -132.62137686857201402 55.69566572459680032, -132.62138369256027204 55.6957012483248235, -132.62126038746248469 55.69579371070847174)))</t>
  </si>
  <si>
    <t>7.369</t>
  </si>
  <si>
    <t>MultiPolygon (((-132.61671566777764042 55.6881052070899969, -132.61722171014426408 55.68807447355553819, -132.61762839534699765 55.68833301669950231, -132.61775912511001252 55.6890436758274987, -132.61764021818200376 55.68937446507199951, -132.6173878456829982 55.6897575039446977, -132.61726310550099583 55.68967632962100112, -132.61709544068000355 55.68984994846349679, -132.61705553861244766 55.68989127944667672, -132.61692996233799136 55.69002135267859899, -132.61659412641398603 55.69034154417950333, -132.61636430485100391 55.69058392015819692, -132.61633506996901133 55.69062320130529997, -132.61627001608201226 55.69071025090170224, -132.61622747320001281 55.69076738315789754, -132.61623029783700645 55.69059935446590259, -132.61658010091301207 55.6884200841182988, -132.61658913234344936 55.68812482169659006, -132.61671566777764042 55.6881052070899969)))</t>
  </si>
  <si>
    <t>3.914</t>
  </si>
  <si>
    <t>MultiPolygon (((-132.61370239391411019 55.69517827255118902, -132.61321520693161347 55.69459414363067395, -132.61314960666510387 55.69412505229853849, -132.61348607467400029 55.69420354798170081, -132.61399800139699323 55.69445169483329749, -132.61426025579899601 55.6947907688064987, -132.61430807811601085 55.69499381383820236, -132.61418919348000145 55.69526659560160198, -132.61416362174227856 55.69543043696783968, -132.61370239391411019 55.69517827255118902)))</t>
  </si>
  <si>
    <t>1.379</t>
  </si>
  <si>
    <t>MultiPolygon (((-132.62121507885851202 55.68813212977158145, -132.62196705624779725 55.68843785618408049, -132.62253113193881404 55.68885304750921961, -132.62319222374202354 55.68952319288250408, -132.62359203176870892 55.69032780311521691, -132.62359587771121028 55.69038363723485219, -132.62041431212745124 55.69039759900977771, -132.61975325308216611 55.68972743877733933, -132.62037277497665855 55.68796837788632814, -132.62121507885851202 55.68813212977158145)))</t>
  </si>
  <si>
    <t>10.826</t>
  </si>
  <si>
    <t>31.399</t>
  </si>
  <si>
    <t>MultiPolygon (((-132.62373807938871551 55.69244807410500187, -132.62350444775512415 55.6940705283656925, -132.62326030966650592 55.69436864935879328, -132.62308162333226846 55.69447742152780023, -132.62281540255500545 55.69413298994140149, -132.62260365803800255 55.69376099644539835, -132.62197883419798927 55.69346210425199928, -132.62196619931600594 55.69345874158789655, -132.62117009477000806 55.69325436811809737, -132.62061869669008729 55.69336828437926101, -132.62041431212745124 55.69039759900977771, -132.62359587771121028 55.69038363723485219, -132.62373807938871551 55.69244807410500187)))</t>
  </si>
  <si>
    <t>17.819</t>
  </si>
  <si>
    <t>MultiPolygon (((-132.61941326070538594 55.68794137384069387, -132.62033902842466659 55.68796181723568139, -132.62037277497665855 55.68796837788632814, -132.61975325308216611 55.68972743877733933, -132.61705553861244766 55.68989127944667672, -132.61709544068000355 55.68984994846349679, -132.61726310550099583 55.68967632962100112, -132.6173878456829982 55.6897575039446977, -132.61764021818200376 55.68937446507199951, -132.61775912511001252 55.6890436758274987, -132.61762839534699765 55.68833301669950231, -132.61722171014426408 55.68807447355553819, -132.61941326070538594 55.68794137384069387)))</t>
  </si>
  <si>
    <t>7.757</t>
  </si>
  <si>
    <t>MultiPolygon (((-132.62379665691423725 55.69329848322534104, -132.62367881749594289 55.6938576026375145, -132.62350444775512415 55.6940705283656925, -132.62373807938871551 55.69244807410500187, -132.62379665691423725 55.69329848322534104)))</t>
  </si>
  <si>
    <t>0.317</t>
  </si>
  <si>
    <t>MultiPolygon (((-132.62935894979275986 55.68830940960598497, -132.62947301692511815 55.68887166707709468, -132.62927570916488662 55.68941519057339917, -132.62884511361801287 55.6892077548747011, -132.62730155620599248 55.68893168438859931, -132.6266249310619969 55.68886016512099957, -132.6262961118298449 55.68879247448580827, -132.62593085541800519 55.68871728290299927, -132.62529955918699898 55.68840243511490229, -132.62471965880899916 55.68779779103299887, -132.62444899746600413 55.68740937701399929, -132.62410102962900282 55.68719280121940329, -132.62271434307800178 55.68685498823909796, -132.62227088499901129 55.686585551165102, -132.62224087187999544 55.68644017585250339, -132.62169288850898852 55.68555375687530073, -132.62171653192200438 55.68539515171519838, -132.62191960984500838 55.68523261226020082, -132.6222175961769949 55.68514482499490015, -132.62311621026199759 55.68506771321180082, -132.62329480842899443 55.68509389448649927, -132.62327577650100352 55.68544147581110337, -132.62335386533800374 55.685600961724802, -132.62417668652099678 55.68618034151059959, -132.62524827641499314 55.68670161028209975, -132.62638132625900766 55.6876423398648015, -132.6269186552910071 55.68784683777249711, -132.62841664973601041 55.68801300358239814, -132.62906225405498617 55.68797472054789921, -132.62908439847311115 55.68797164657252807, -132.62935894979275986 55.68830940960598497)))</t>
  </si>
  <si>
    <t>16.924</t>
  </si>
  <si>
    <t>MultiPolygon (((-132.6166117669506832 55.69000645608721811, -132.61663434572398046 55.68937686127067366, -132.61711666148909217 55.68800769067434686, -132.61762839534699765 55.68833301669950231, -132.61775912511001252 55.6890436758274987, -132.61764021818200376 55.68937446507199951, -132.6173878456829982 55.6897575039446977, -132.61726310550099583 55.68967632962100112, -132.61709544068000355 55.68984994846349679, -132.61705553861244766 55.68989127944667672, -132.61692996233799136 55.69002135267859899, -132.61673459342165415 55.69020762062101682, -132.6166117669506832 55.69000645608721811)))</t>
  </si>
  <si>
    <t>2.58</t>
  </si>
  <si>
    <t>MultiPolygon (((-132.62582756362115788 55.69186574981511484, -132.6255654375868005 55.69193743454628276, -132.62519847454200317 55.69162202097430026, -132.62594140461231973 55.69180628939350441, -132.62582756362115788 55.69186574981511484)))</t>
  </si>
  <si>
    <t>0.151</t>
  </si>
  <si>
    <t>MultiPolygon (((-132.62826035023888949 55.68737978710245784, -132.62894089341725135 55.68779510142590539, -132.62908439847311115 55.68797164657252807, -132.62906225405498617 55.68797472054789921, -132.62841664973601041 55.68801300358239814, -132.6269186552910071 55.68784683777249711, -132.62638132625900766 55.6876423398648015, -132.62524827641499314 55.68670161028209975, -132.62417668652099678 55.68618034151059959, -132.62335386533800374 55.685600961724802, -132.62327577650100352 55.68544147581110337, -132.62329480842899443 55.68509389448649927, -132.62356373262548459 55.68496269480807825, -132.62392610230162404 55.68505175994118161, -132.62457955194784631 55.6853531126541057, -132.62536011668905189 55.68554326322616532, -132.62645557141684094 55.68598547545824573, -132.62680354154565521 55.68620204462326484, -132.62740782850178789 55.68675135019629607, -132.62760766739518203 55.68703809984139497, -132.62779520470220973 55.6872336258835432, -132.62826035023888949 55.68737978710245784)))</t>
  </si>
  <si>
    <t>10.39</t>
  </si>
  <si>
    <t>29.439</t>
  </si>
  <si>
    <t>MultiPolygon (((-132.62043893502524838 55.6921939060088107, -132.61932684684430228 55.69208567221259187, -132.61835169754570529 55.69176488612198739, -132.61763627652848641 55.69127194216704879, -132.61697525024746369 55.69060176707650101, -132.61673459342165415 55.69020762062101682, -132.61692996233799136 55.69002135267859899, -132.61705553861244766 55.68989127944667672, -132.61975325308216611 55.68972743877733933, -132.62041431212745124 55.69039759900977771, -132.62053786903101127 55.69219347185340041, -132.62043893502524838 55.6921939060088107)))</t>
  </si>
  <si>
    <t>11.369</t>
  </si>
  <si>
    <t>MultiPolygon (((-132.62053786903101127 55.69219347185340041, -132.62041431212745124 55.69039759900977771, -132.62403563392186356 55.69038170743737481, -132.62377678855611407 55.69217925839439687, -132.62053786903101127 55.69219347185340041)))</t>
  </si>
  <si>
    <t>10.657</t>
  </si>
  <si>
    <t>MultiPolygon (((-132.61783463194740307 55.68596955692120076, -132.61816073716573783 55.68546099659595683, -132.61874001691037961 55.68503032980682832, -132.61909358799516667 55.6848881047362454, -132.62007478677600147 55.68589297249010173, -132.62051881402899767 55.68614050623209977, -132.62084431252898753 55.68629118898869734, -132.62095327885754159 55.68632010414006572, -132.61975325308216611 55.68972743877733933, -132.61705553861244766 55.68989127944667672, -132.61709544068000355 55.68984994846349679, -132.61726310550099583 55.68967632962100112, -132.6173878456829982 55.6897575039446977, -132.61764021818200376 55.68937446507199951, -132.61775912511001252 55.6890436758274987, -132.61762839534699765 55.68833301669950231, -132.61711666148909217 55.68800769067434686, -132.61783463194740307 55.68596955692120076)))</t>
  </si>
  <si>
    <t>21.296</t>
  </si>
  <si>
    <t>MultiPolygon (((-132.62498512053770128 55.69209613633932321, -132.62406042283612351 55.69217801371259213, -132.62377678855611407 55.69217925839439687, -132.62403563392186356 55.69038170743737481, -132.62422822653877574 55.69024630486081406, -132.62478150580000147 55.69062750271739759, -132.62498703877301409 55.69112967096660327, -132.6251929669809897 55.69161728873979911, -132.62519847454200317 55.69162202097430026, -132.6255654375868005 55.69193743454628276, -132.62498512053770128 55.69209613633932321)),((-132.62730155620599248 55.68893168438859931, -132.6274095873010026 55.68925263025659689, -132.62669991474299991 55.68936292060669757, -132.62626233821200117 55.68941391074630332, -132.62526768799298793 55.68960112113190064, -132.62506838768902639 55.68965562809290759, -132.6262961118298449 55.68879247448580827, -132.6266249310619969 55.68886016512099957, -132.62730155620599248 55.68893168438859931)))</t>
  </si>
  <si>
    <t>4.957</t>
  </si>
  <si>
    <t>MultiPolygon (((-132.61974926762195537 55.69509622017194772, -132.61936411684627046 55.69499545475530056, -132.61909099234699738 55.69450961798950317, -132.61904385176799792 55.69450543963179712, -132.61950692851499412 55.69401675772920157, -132.62022631273200091 55.69344934906749955, -132.62061869669008729 55.69336828437926101, -132.62117009477000806 55.69325436811809737, -132.62196619931600594 55.69345874158789655, -132.62115422760399497 55.69403461098970354, -132.62041213081698743 55.69441152566359676, -132.62044081132199835 55.69460618111099848, -132.62115530025801036 55.69528563597670257, -132.62122535977900384 55.6953522656335025, -132.62136914632000639 55.6956494076116968, -132.62137686857201402 55.69566572459680032, -132.6214645814218045 55.6961223325660697, -132.62081859955796403 55.69582137065813754, -132.6202852389906468 55.695349393638935, -132.6201084805636583 55.69512068654599091, -132.61974926762195537 55.69509622017194772)))</t>
  </si>
  <si>
    <t>5.786</t>
  </si>
  <si>
    <t>MultiPolygon (((-132.62678830414145636 55.69342475582664065, -132.62665574377300004 55.69307886643019856, -132.62645205707300988 55.69254061304280157, -132.62573277214198697 55.69208126262520153, -132.62519847454200317 55.69162202097430026, -132.62698401374365176 55.69206488699796864, -132.62678830414145636 55.69342475582664065)),((-132.62658979416667648 55.69480408276749017, -132.62655008533920409 55.69489115082748043, -132.62445890899599021 55.69461897812969653, -132.62435214368798597 55.69456739787690225, -132.62457482833900713 55.69452175072900246, -132.62538638958500314 55.69441150989779743, -132.62607595100399749 55.69444380406920203, -132.62664122274071588 55.69444673640354182, -132.62658979416667648 55.69480408276749017)))</t>
  </si>
  <si>
    <t>2.702</t>
  </si>
  <si>
    <t>MultiPolygon (((-132.62038969148687784 55.68860129147676474, -132.62401084728020351 55.68858540062819173, -132.6250484816302162 55.68867889556732109, -132.62597554519439313 55.68895829940087339, -132.62602097070049467 55.68898591293861244, -132.62506838768902639 55.68965562809290759, -132.62421701272398877 55.68988847200279935, -132.62421253636898655 55.69023549466150058, -132.62422822653877574 55.69024630486081406, -132.62403563392186356 55.69038170743737481, -132.62041431212745124 55.69039759900977771, -132.61975325308216611 55.68972743877733933, -132.62014149917973782 55.68862505880915137, -132.62038969148687784 55.68860129147676474)))</t>
  </si>
  <si>
    <t>15.545</t>
  </si>
  <si>
    <t>MultiPolygon (((-132.61763395831462731 55.69398861886664065, -132.61744072514861159 55.69343800329132677, -132.61723658117182367 55.69046731267081896, -132.61735943108325841 55.68989847177252983, -132.61738205561778159 55.68987144904382802, -132.61975325308216611 55.68972743877733933, -132.62041431212745124 55.69039759900977771, -132.62061869669008729 55.69336828437926101, -132.62022631273200091 55.69344934906749955, -132.61950692851499412 55.69401675772920157, -132.61904385176799792 55.69450543963179712, -132.61805989247366711 55.69441926000430243, -132.61763395831462731 55.69398861886664065)))</t>
  </si>
  <si>
    <t>23.043</t>
  </si>
  <si>
    <t>18.793</t>
  </si>
  <si>
    <t>MultiPolygon (((-132.61779315777542365 55.68938042890510332, -132.61849361328370378 55.68896590116912648, -132.61938951322321145 55.68869707030855665, -132.62014149917973782 55.68862505880915137, -132.61975325308216611 55.68972743877733933, -132.61738205561778159 55.68987144904382802, -132.61779315777542365 55.68938042890510332)))</t>
  </si>
  <si>
    <t>3.444</t>
  </si>
  <si>
    <t>MultiPolygon (((-132.62665061558030288 55.6893686653644906, -132.62626233821200117 55.68941391074630332, -132.62526768799298793 55.68960112113190064, -132.62506838768902639 55.68965562809290759, -132.62602097070049467 55.68898591293861244, -132.62665061558030288 55.6893686653644906)),((-132.62664122274071588 55.69444673640354182, -132.62607595100399749 55.69444380406920203, -132.62538638958500314 55.69441150989779743, -132.62457482833900713 55.69452175072900246, -132.62435214368798597 55.69456739787690225, -132.623721538344995 55.69469664547649757, -132.62341978233541795 55.69465848714870049, -132.62403563392186356 55.69038170743737481, -132.62422822653877574 55.69024630486081406, -132.62478150580000147 55.69062750271739759, -132.62498703877301409 55.69112967096660327, -132.6251929669809897 55.69161728873979911, -132.62519847454200317 55.69162202097430026, -132.62573277214198697 55.69208126262520153, -132.62645205707300988 55.69254061304280157, -132.62665574377300004 55.69307886643019856, -132.62678830414145636 55.69342475582664065, -132.62664122274071588 55.69444673640354182)))</t>
  </si>
  <si>
    <t>16.426</t>
  </si>
  <si>
    <t>MultiPolygon (((-132.6251432714666123 55.69873779954898652, -132.62510627517295347 55.69871597704086241, -132.62513450127900683 55.69870462695279656, -132.62541590326100049 55.69869609023920276, -132.62569480609801076 55.6987806338603022, -132.62587972668998759 55.69887754695759696, -132.62543827064584434 55.69887752486900467, -132.6251432714666123 55.69873779954898652)),((-132.62390935029921479 55.69774766648129827, -132.62379004194204413 55.69735737253706986, -132.62406476276299827 55.69738109826010231, -132.62458389457799512 55.69808653411949706, -132.62452229057899444 55.69821470229889826, -132.62437461143611017 55.69823645095866027, -132.62390935029921479 55.69774766648129827)),((-132.62177613535473597 55.6935138561282983, -132.62190093547300762 55.69344198725818984, -132.62196619931600594 55.69345874158789655, -132.62156737254994709 55.69374159889412823, -132.62177613535473597 55.6935138561282983)),((-132.62914627368598985 55.69842688266309949, -132.62956663144001368 55.69866046717140051, -132.62967756027600785 55.69887765927799705, -132.62878340979600011 55.6988776437112989, -132.62878522753499055 55.69887558494909996, -132.62856173279999439 55.69853140081900023, -132.62862334275800436 55.69840324427060096, -132.6288813081100102 55.69836436635439725, -132.62914627368598985 55.69842688266309949)))</t>
  </si>
  <si>
    <t>1.36</t>
  </si>
  <si>
    <t>32.709</t>
  </si>
  <si>
    <t>MultiPolygon (((-132.63307115743066333 55.70033076480996215, -132.63218423440937954 55.70058606092266018, -132.63151280773800522 55.70064613270663045, -132.63129397025099365 55.7006028508095028, -132.63119550050399198 55.69902485154329952, -132.63101378390300056 55.69887767037109683, -132.63120102317398619 55.69887767118879651, -132.63119851542001015 55.69556600946970093, -132.63122371992798776 55.69558651762039858, -132.63123159219099989 55.69559292183309651, -132.63125420922699504 55.69593932079570209, -132.63127443504600933 55.69624907324229923, -132.63145236727899601 55.69630260662650301, -132.6322031825449983 55.69614198905070168, -132.6329584338809866 55.69617853870259694, -132.63300283411800251 55.6965129751622996, -132.63294708060900007 55.69678631165459848, -132.63308513716799553 55.69724475046459844, -132.63303091404299039 55.69746059700320018, -132.63257414892399311 55.69786468957629921, -132.63222130209101124 55.69837097266459836, -132.63221069274999309 55.69858719072389874, -132.63245578291798665 55.69921358162820013, -132.63272967244699885 55.69948697844380092, -132.63290703445099439 55.69956242190850304, -132.63318749531299545 55.6995894477386031, -132.63368870273998823 55.69951979456960345, -132.63378073967399473 55.69970402549019894, -132.63371251240852189 55.69996839644309006, -132.63307115743066333 55.70033076480996215)))</t>
  </si>
  <si>
    <t>12.384</t>
  </si>
  <si>
    <t>MultiPolygon (((-132.6291108901092457 55.70031713562627118, -132.62840453870077795 55.69990507545222869, -132.62821326096491248 55.69975014029542137, -132.62805004217079841 55.69965352534328673, -132.62795075452245896 55.69961561945213191, -132.62645696555404129 55.69925766556018942, -132.62565548539950555 55.69898040787039406, -132.62543827064584434 55.69887752486900467, -132.62587972668998759 55.69887754695759696, -132.62669876518700107 55.69930677984380196, -132.6272765526599926 55.69927339496850038, -132.62866524681498959 55.6990114631127966, -132.62878340979600011 55.6988776437112989, -132.62967756027600785 55.69887765927799705, -132.62968181036501392 55.6988859820647022, -132.62919205842399606 55.6997963328276029, -132.62916616020399374 55.70003979842349651, -132.62936678888803499 55.70039255076704876, -132.6291108901092457 55.70031713562627118)))</t>
  </si>
  <si>
    <t>3.244</t>
  </si>
  <si>
    <t>MultiPolygon (((-132.62354045154881987 55.69008912491619867, -132.62421643803298821 55.68993302405503698, -132.62421253636898655 55.69023549466150058, -132.62422822653877574 55.69024630486081406, -132.62403563392186356 55.69038170743737481, -132.62292633058382307 55.69038657543180193, -132.62354045154881987 55.69008912491619867)))</t>
  </si>
  <si>
    <t>0.57</t>
  </si>
  <si>
    <t>MultiPolygon (((-132.62243727513833846 55.69313312436388941, -132.62296341385402343 55.69297188785514408, -132.62254069968008707 55.69260853263333644, -132.62212563219577532 55.69208491532087635, -132.62202400158028581 55.69151408648536261, -132.62224616071475225 55.69095427072482352, -132.62276943735318468 55.69046256693022912, -132.62292633058382307 55.69038657543180193, -132.62403563392186356 55.69038170743737481, -132.62341978233541795 55.69465848714870049, -132.62320010248899393 55.69463070770000002, -132.62281540255500545 55.69413298994140149, -132.62260365803800255 55.69376099644539835, -132.62197883419798927 55.69346210425199928, -132.62196619931600594 55.69345874158789655, -132.62190093547300762 55.69344198725818984, -132.62243727513833846 55.69313312436388941)))</t>
  </si>
  <si>
    <t>9.424</t>
  </si>
  <si>
    <t>16.257</t>
  </si>
  <si>
    <t>758_759_750_893_750</t>
  </si>
  <si>
    <t>MultiPolygon (((-132.56123894469763513 55.70351251902218337, -132.56085660375870816 55.70403142021318388, -132.56020899644931887 55.7044582053550954, -132.55952302734067416 55.70469471701692754, -132.55927181352100774 55.70461492145469862, -132.5583948359569888 55.70408389350990319, -132.55801706501799231 55.7037299356823965, -132.55793904302100827 55.70357587777129993, -132.5581280920499978 55.70340783778849669, -132.55814686380298895 55.70309036781309686, -132.55829814542434519 55.70273706402888791, -132.56053438511631271 55.70105962427764723, -132.56087038846240489 55.70122220666273449, -132.56138905711750908 55.70170187533482675, -132.56161986797613395 55.70224857698342191, -132.56154021626358031 55.70280879833511278, -132.56123894469763513 55.70351251902218337)))</t>
  </si>
  <si>
    <t>763_754_758_750_762_751_893_764_750</t>
  </si>
  <si>
    <t>14.22</t>
  </si>
  <si>
    <t>MultiPolygon (((-132.55723565653826768 55.70072591713258703, -132.55820375856239934 55.70059560783234787, -132.55919578380439816 55.70064061066509709, -132.56011463869472777 55.70085652101946749, -132.56053438511631271 55.70105962427764723, -132.55829814542434519 55.70273706402888791, -132.55844818768099458 55.70238665466259675, -132.5586066664299949 55.70210058668899933, -132.55881094572299617 55.70190803868489837, -132.55799578966698959 55.70142138216999683, -132.55695354739501113 55.70107776478720041, -132.55662769168597492 55.7009355330180469, -132.55723565653826768 55.70072591713258703)))</t>
  </si>
  <si>
    <t>5.594</t>
  </si>
  <si>
    <t>755_752_757_754_750_752_756</t>
  </si>
  <si>
    <t>758_750_756_891</t>
  </si>
  <si>
    <t>755_761_763_752_754_754_753_752</t>
  </si>
  <si>
    <t>MultiPolygon (((-132.59856837883839376 55.70827846395037852, -132.59851661349426877 55.70883972600645961, -132.59816018900079371 55.70936448578211753, -132.59753398497102239 55.70980137398291276, -132.59669929564506674 55.71010762164214469, -132.59594594045748295 55.71029714362134655, -132.59578765464718231 55.70840470275071254, -132.59667076598299218 55.70826166970339699, -132.59833146647599733 55.70817775981959841, -132.59853443346671042 55.70820702959662896, -132.59856837883839376 55.70827846395037852)))</t>
  </si>
  <si>
    <t>7.28</t>
  </si>
  <si>
    <t>MultiPolygon (((-132.59525873981502286 55.71047002306521989, -132.59429725986902326 55.71061563817021778, -132.59330313629314446 55.71058637453766238, -132.59237369330764977 55.710385097061625, -132.59197717937189509 55.71020390434872382, -132.59194715963045041 55.71014662709384169, -132.59242137558601371 55.70971910206790056, -132.5931048071109899 55.70920490575569772, -132.59344932460399491 55.70902176520849736, -132.59396382020699434 55.70882917460539829, -132.59540432765498963 55.70846678827219733, -132.59578765464718231 55.70840470275071254, -132.59594594045748295 55.71029714362134655, -132.59525873981502286 55.71047002306521989)))</t>
  </si>
  <si>
    <t>758_759_750_892_751_750</t>
  </si>
  <si>
    <t>10.138</t>
  </si>
  <si>
    <t>MultiPolygon (((-132.59163156629190894 55.71138211149643382, -132.59211433826365578 55.71187362301304802, -132.59230445759317263 55.71242530188783348, -132.59228796042279441 55.71250126115077705, -132.58912449707798942 55.71248826090089779, -132.58943664144800323 55.71225007137390151, -132.58969796470699976 55.71192107257910209, -132.590914855522783 55.71100490299931352, -132.59163156629190894 55.71138211149643382)),((-132.59191509548492149 55.71017553422881718, -132.59194715963042199 55.71014662709384879, -132.59197717937183825 55.71020390434870961, -132.59191509548492149 55.71017553422881718)))</t>
  </si>
  <si>
    <t>758_750_756</t>
  </si>
  <si>
    <t>19730.959</t>
  </si>
  <si>
    <t>4.874</t>
  </si>
  <si>
    <t>MultiPolygon (((-132.58955007614102328 55.7044635125657237, -132.58963886554943201 55.70502329582932077, -132.58951665983522616 55.70532501682179571, -132.58917205974179865 55.70514313629806935, -132.58916214254642796 55.7039503859794678, -132.58955007614102328 55.7044635125657237)),((-132.5912402582075913 55.70561600899051768, -132.59172695414684995 55.70512575634513297, -132.59245811475815913 55.70474441712617875, -132.59336217003394154 55.70450931585352095, -132.59435063316092851 55.70444346312382322, -132.59497107826979345 55.70451328031793281, -132.59441573254250102 55.70627827172195623, -132.59422458058401162 55.70623840918690206, -132.59328179080799259 55.70613969844750102, -132.59151187142001049 55.70614316165929836, -132.59124692114801292 55.70608056769359706, -132.59109439855990331 55.70602917311701674, -132.5912402582075913 55.70561600899051768)))</t>
  </si>
  <si>
    <t>9.354</t>
  </si>
  <si>
    <t>MultiPolygon (((-132.58550767491567512 55.70318527135227527, -132.58568906031067058 55.70315951602308502, -132.58668038167405712 55.70310940787954479, -132.58765060941647107 55.70323472772473394, -132.58850478252168159 55.70352320995409912, -132.58915929472240691 55.70394661911256406, -132.58916214254642796 55.7039503859794678, -132.58917205974179865 55.70514313629806935, -132.58905393053299804 55.7050807874978986, -132.5883942162689948 55.70456834620500075, -132.58645308924832307 55.70365761333755472, -132.58546059310171472 55.70319195660727019, -132.58550767491567512 55.70318527135227527)))</t>
  </si>
  <si>
    <t>4.966</t>
  </si>
  <si>
    <t>MultiPolygon (((-132.59532675903687959 55.7045533042182015, -132.5957466034294896 55.70464085743173399, -132.59594384497884789 55.70468198965070172, -132.59681209983699546 55.70495677182211125, -132.59748749631413034 55.7053696027709293, -132.59790392102598844 55.70588007539642206, -132.59802060318190797 55.70643822391964761, -132.59787804885363016 55.70684221739136888, -132.59702347980999093 55.70690116916949819, -132.5963607018800019 55.70684602704349686, -132.59484167457699755 55.70636709701790323, -132.59441573254250102 55.70627827172195623, -132.59497107826979345 55.70451328031793281, -132.59532675903687959 55.7045533042182015)))</t>
  </si>
  <si>
    <t>10.222</t>
  </si>
  <si>
    <t>MultiPolygon (((-132.57860012197986066 55.7081748620853574, -132.57889704880318504 55.70832879199777921, -132.57967177506694156 55.70834398600086246, -132.58060723072290443 55.70853610501489328, -132.58139176623407707 55.708882028100561, -132.58142158520945486 55.70890007455376747, -132.5816457645638593 55.70903574796906099, -132.58220259052762913 55.70950161737787454, -132.58247719195770742 55.71004183410423138, -132.58247522875112168 55.71007378416493339, -132.57998274746785228 55.71128710628747172, -132.57943457383615282 55.71056972516885963, -132.57942174486800013 55.71050323419549954, -132.5793192600010002 55.71026112222819648, -132.57909508780625174 55.71012544829417124, -132.57805674291390119 55.70876659230899008, -132.57806318266099765 55.70871214500169799, -132.578068464447 55.7086674786737035, -132.57804597333699803 55.70863212919660157, -132.5779834657529932 55.70853390334980304, -132.57798636574599982 55.70847701490249904, -132.57799407716299811 55.70832588204429925, -132.57799463480898794 55.70831499340660287, -132.57799558136798623 55.70829644336100017, -132.5780002656609895 55.70820462520580207, -132.57807495505250017 55.70803761705199264, -132.57860012197986066 55.7081748620853574)),((-132.58373244763910748 55.70817005741105277, -132.58298565155607207 55.70779847049953304, -132.58247878958178489 55.70731477010381383, -132.58226147030933362 55.70676630693814957, -132.58226477038542157 55.70674655507703221, -132.58206793231414622 55.70688524700243249, -132.58123591087979776 55.70719374952406611, -132.58027576177289575 55.70734197453700176, -132.57928148210822883 55.70731541091566186, -132.57861276753979496 55.70717266323521955, -132.57874333273198886 55.70698600274239709, -132.57879384704000358 55.70691379067979909, -132.57880238374801252 55.7069015972270023, -132.57889267069501216 55.70677250810650349, -132.579272191303005 55.7064761682862013, -132.57931932265799446 55.70643936821969788, -132.57938856130598992 55.70636145456259669, -132.57955967385899498 55.70616889482499801, -132.57994755326700442 55.70566101858680241, -132.57992713475201185 55.70555643623949749, -132.57977477149799483 55.70477604708879937, -132.57977420735801388 55.70453645030259793, -132.5795066666260027 55.70439439780479773, -132.57934873937401221 55.70410409725659662, -132.57867239986200047 55.70381136081599749, -132.57835670585262733 55.70377823744222212, -132.5783915662873369 55.70373667670170903, -132.5787288144098568 55.70362428890040718, -132.57974524487019607 55.70350475239612109, -132.58077570581119176 55.70357638444345838, -132.58171045046330505 55.70383155605192371, -132.58244992234170923 55.70424309048669897, -132.58291535589802379 55.70476715671189538, -132.58291749097617185 55.70477294389774414, -132.58311370233468551 55.70428870232772312, -132.5836246417167672 55.70380638416641972, -132.58437450792717982 55.7034368240905664, -132.58528990063371111 55.70321619362317733, -132.58546059310171472 55.70319195660727019, -132.58645308924832307 55.70365761333755472, -132.5862834797064238 55.70492739305089458, -132.58606569634901007 55.70495831668859665, -132.5855494586189991 55.70521384142419663, -132.58524738047299252 55.70561365794119979, -132.58515306538399159 55.70603997507220129, -132.58518119969900795 55.70624833281230082, -132.58543659860200137 55.70665313426380294, -132.58602482647708598 55.70686379721601611, -132.58581309322894981 55.70844893552907706, -132.58526123903254756 55.70871757421832626, -132.58373244763910748 55.70817005741105277)))</t>
  </si>
  <si>
    <t>58.244</t>
  </si>
  <si>
    <t>MultiPolygon (((-132.58917142937676203 55.70586347370553426, -132.58991824526688674 55.70623502652672698, -132.59042518072698158 55.70671869942236043, -132.59064260738836083 55.70726715043311117, -132.59054923049856711 55.70782669507020302, -132.59015417781947122 55.70834256072366486, -132.58949611094919874 55.70876424842489882, -132.58863944422202508 55.70905047702049018, -132.5876680400232317 55.70917322540726246, -132.58667699742741775 55.7091204766272341, -132.58624600591500098 55.7090152443268849, -132.58581309322894981 55.70844893552907706, -132.58602482647708598 55.70686379721601611, -132.58746744278300866 55.70738044360899721, -132.58868174031800891 55.70800462074279835, -132.58932877056099642 55.70810347254479922, -132.58965433559200164 55.70807898867830232, -132.58981076549301292 55.70803383273749887, -132.58983705018098931 55.70796013472340036, -132.58973480889900998 55.7078004108619993, -132.58948683052298634 55.70765033966200264, -132.58876203907999525 55.70738376293859773, -132.58851367461801374 55.7072473791909033, -132.58844415770201408 55.70713175457500199, -132.58847750743399274 55.70697871103789822, -132.58883158753900489 55.7066259001677011, -132.58884873900299795 55.7063577063767994, -132.58874832944999866 55.70613227594100181, -132.58850135185900854 55.70594661991319896, -132.58775683362699738 55.70517054792610168, -132.58726810420199627 55.70496083112970354, -132.58701732486301239 55.70491204768539717, -132.58646486325000069 55.70490163791949811, -132.5862834797064238 55.70492739305089458, -132.58645308924832307 55.70365761333755472, -132.5883942162689948 55.70456834620500075, -132.58905393053299804 55.7050807874978986, -132.58951665983522616 55.70532501682178861, -132.5894169590242484 55.70557117411351555, -132.58912497885233961 55.70584683904010603, -132.58917142937676203 55.70586347370553426)),((-132.58803589255461475 55.71080031101204355, -132.5890130589534408 55.71069300809267588, -132.59000113222174377 55.71076142888907157, -132.59090340546711673 55.71099887677719664, -132.590914855522783 55.71100490299931352, -132.58969796470699976 55.71192107257910209, -132.58943664144800323 55.71225007137390151, -132.58912449707798942 55.71248826090089779, -132.58898818185227242 55.71260238420153144, -132.58769271294244163 55.71090773429970966, -132.58803589255461475 55.71080031101204355)),((-132.59159992054540567 55.710031510533355, -132.59105756273766019 55.70956022988609391, -132.59079970429257855 55.70901739051060986, -132.59085157502750008 55.70845613095960402, -132.59120808474352771 55.7079313907033935, -132.59183432635595068 55.70749453242953564, -132.59193899483221912 55.7074561330585496, -132.59157862238794223 55.70723583753169095, -132.59116226281975059 55.7067253439771477, -132.59104567476663306 55.70616718883149332, -132.59109439855990331 55.70602917311701674, -132.59124692114801292 55.70608056769359706, -132.59151187142001049 55.70614316165929836, -132.59328179080799259 55.70613969844750102, -132.59422458058401162 55.70623840918690206, -132.59464442569742459 55.70632596304031381, -132.59488652335767256 55.70859705153524288, -132.59396382020699434 55.70882917460539829, -132.59344932460399491 55.70902176520849736, -132.5931048071109899 55.70920490575569772, -132.59242137558601371 55.70971910206790056, -132.59191509548494992 55.71017553422881718, -132.59159992054540567 55.710031510533355)))</t>
  </si>
  <si>
    <t>185224.709</t>
  </si>
  <si>
    <t>45.751</t>
  </si>
  <si>
    <t>MultiPolygon (((-132.58258477467350644 55.71030866451774699, -132.58259760894947021 55.71037515516285055, -132.58260471100334144 55.71041194883514436, -132.58255641877534003 55.71097331079396753, -132.58220322526130985 55.71149877187361454, -132.58157969390984476 55.71193689390383241, -132.58074685754650091 55.71224478694252724, -132.57984925297230916 55.71238263281361469, -132.57998274746785228 55.71128710628747172, -132.58247522875112168 55.71007378416493339, -132.5824748175126615 55.71008047683465492, -132.58258477467350644 55.71030866451774699)),((-132.58267080262066884 55.715575732967622, -132.58266350193878225 55.71560072678898479, -132.58266113566330091 55.7157976059667277, -132.58255172370976993 55.71598339453744586, -132.58251522161299363 55.71610835610797352, -132.58245288572601339 55.71613033217030164, -132.58218136515000651 55.71622605012200324, -132.5821713611560142 55.71622582783029998, -132.58187457284199695 55.71615078218800221, -132.58167663551799365 55.71602065780219704, -132.58160703243399325 55.71596218551199797, -132.58149495960398667 55.71593756963260091, -132.5814210196770091 55.71592049034330074, -132.58109950275201072 55.71584623246999968, -132.58074117337901043 55.71577148647129718, -132.58052576482600671 55.71572420154480199, -132.58049004952599148 55.71572234501589804, -132.58046263599601389 55.71572091129399951, -132.58018494322999459 55.71570642961459896, -132.58008039987799975 55.71560760173829863, -132.57991916918300035 55.71549833954279762, -132.57969748331899495 55.7155019946797978, -132.5795388752000008 55.71550434007269814, -132.57952159994098906 55.71550452321940128, -132.5794682823139965 55.71550907978891587, -132.57968496417151982 55.71373087371631527, -132.5800408310853129 55.71373224490898934, -132.58039769791014351 55.71379922656493022, -132.58046070511642256 55.71380509286644411, -132.58051773570804244 55.71382175661906189, -132.58098554341671615 55.71390955870333528, -132.5817869717108124 55.71424299334564978, -132.58236667038065093 55.71469991336495298, -132.58266789035815236 55.71523559565162032, -132.58266410165816751 55.71555082853860341, -132.58267080262066884 55.715575732967622)),((-132.58576333884246878 55.70889739475239821, -132.58526123903254756 55.70871757421832626, -132.58581309322894981 55.70844893552907706, -132.58624600591500098 55.7090152443268849, -132.58576333884246878 55.70889739475239821)),((-132.58635009575874619 55.71159802831780894, -132.58648641517726219 55.71148390792598804, -132.58716527283357323 55.71107283545527622, -132.58769271294244163 55.71090773429970966, -132.58898818185227242 55.71260238420153144, -132.58876204100698715 55.71279170963850191, -132.58796072564300061 55.7135293717634994, -132.58727774734700233 55.7140216415690972, -132.58691615945861031 55.71424589694866114, -132.58625480456620949 55.71389780319285734, -132.58577207925117136 55.71340626919943873, -132.58558204525084534 55.7128545803222579, -132.58570329251460862 55.71229674100286644, -132.58612394009185209 55.71178735551411876, -132.58635009575874619 55.71159802831780894)),((-132.57962777594599402 55.71582585179940139, -132.57975487459700048 55.71602808027260068, -132.57977744249100738 55.71603426987270069, -132.57987492266099139 55.71606047083560043, -132.57988920229900032 55.71607856330169994, -132.57958932732299218 55.71632146846000211, -132.5793378435112686 55.71657952968169525, -132.57946638267301864 55.71552466924885039, -132.57948869861201047 55.71556429994419801, -132.57962777594599402 55.71582585179940139)))</t>
  </si>
  <si>
    <t>112666.627</t>
  </si>
  <si>
    <t>27.829</t>
  </si>
  <si>
    <t>MultiPolygon (((-132.57978624511119392 55.71239230898255101, -132.57879189908172179 55.71236501771966232, -132.57786116572032142 55.7121655849613191, -132.57708516127118514 55.71181353495836674, -132.5766665579707535 55.71145258988067894, -132.57601022534871049 55.71141273045931541, -132.57510179186394339 55.71118287776906897, -132.57436364404910023 55.7108057835484729, -132.5738680382314385 55.71031836398382353, -132.57386173540839991 55.71030902487332526, -132.57365327731156412 55.70968011761535621, -132.57365327731156412 55.7096801176153491, -132.57379846820595048 55.70913286122932817, -132.57423178444440737 55.70863651971652786, -132.57453881255369765 55.70845675234193095, -132.57476396838501387 55.70838103052849988, -132.57508770811651289 55.70818475485348387, -132.57577485707886922 55.70797566629498476, -132.57597413511277296 55.70795460606505145, -132.57601045294501318 55.70807033418969922, -132.57606199569900696 55.70821117925350308, -132.57606930571898829 55.70823115729729835, -132.57607860594299609 55.70825656769609679, -132.57616144369001177 55.70848291861720014, -132.57629615606899165 55.70857876364299699, -132.57665941865599279 55.7088372054737988, -132.57676249708700311 55.70891053940049886, -132.57674817642100606 55.70932136773019749, -132.57674089913999182 55.70953014029470296, -132.5767957386410103 55.7096113654706997, -132.57683296952001228 55.70966650920519925, -132.57684121326400373 55.70967872287229739, -132.5768675120619946 55.70971767327500146, -132.57688321570500989 55.70976982985519754, -132.57688339619699036 55.70977042709459681, -132.57688375982598927 55.7097736752717978, -132.57688609259599843 55.7097944701236969, -132.57688630500300064 55.70979636399800228, -132.57688847516999431 55.70981570023369756, -132.57693623410798978 55.71024136614450128, -132.57695451775501283 55.7102684157502992, -132.57696154771900865 55.71027881548520355, -132.57697699486800502 55.71030166131269823, -132.57704300985699319 55.71039932080760337, -132.57705094883201014 55.71041106367169959, -132.57705275280000023 55.71042057653090041, -132.57705375330800734 55.71042584636469996, -132.57705750328500471 55.71044559205350311, -132.57709326476799561 55.71063380976689672, -132.57702318597799263 55.71081161973530271, -132.57701836715199306 55.71082384913020036, -132.57704146259899858 55.71091455998139708, -132.57705414996098625 55.71096439951409707, -132.57709563445700951 55.71097488110530094, -132.57717680080799028 55.71099538607349899, -132.57726131681801007 55.71101673855459779, -132.57754479696799876 55.71082857180439873, -132.57822337334599183 55.71072247212430284, -132.57881617520598638 55.71083996818590123, -132.57919251317599674 55.71088260142290238, -132.5794334183680121 55.71079501329030137, -132.57948477936400877 55.71064701307099654, -132.57944167285398862 55.71060651851040291, -132.57943457383615282 55.71056972516885963, -132.57998274746785228 55.71128710628747172, -132.57984925297230916 55.71238263281361469, -132.57978624511119392 55.71239230898255101)),((-132.57631347735727445 55.71563781863609677, -132.57627599683397079 55.71549843444179118, -132.57631687895477057 55.71535855420840733, -132.57631860574878147 55.7152167862988037, -132.57639741059904281 55.71508300816164194, -132.5764380639501212 55.71494390767585969, -132.57655351461622217 55.71481800505912929, -132.57663275962613625 55.71468347680836786, -132.57678093536085839 55.71456999282291633, -132.57689574023982004 55.71444479174017061, -132.57707445615102415 55.71434519031988231, -132.57722345995699698 55.71423106961913874, -132.57742650079751456 55.71414898759633871, -132.57760421776799831 55.71404994063536975, -132.57782870462199298 55.71398638921666446, -132.57803288109920459 55.71390384605424373, -132.5782709126776524 55.71386119990552999, -132.5784941459965296 55.71379800153691519, -132.57874243108346946 55.7137767202165648, -132.57898179541959394 55.71373383362510623, -132.57899198272900776 55.71373296300964739, -132.57904529947180094 55.71372840651908831, -132.57929484181516955 55.71372936941688891, -132.57947842023330054 55.71371363311371283, -132.57966265568862241 55.71373078775938126, -132.57968496417151982 55.71373087371631527, -132.5794682823139965 55.71550907978891587, -132.57945809455299013 55.71550995044359667, -132.57946638267301864 55.71552466924885039, -132.5793378435112686 55.71657952968169525, -132.5790549807439902 55.71686979055689903, -132.57872032267599138 55.71686952426460238, -132.57842138545100852 55.71680660054730083, -132.57631293388070048 55.71568243650734331, -132.57631347735727445 55.71563781863609677)),((-132.57881229530900669 55.71002381924169811, -132.57874956042098802 55.70999897605109652, -132.57840680558300051 55.70986324779590149, -132.57838581275001388 55.70985493659050292, -132.57840550827501147 55.70980152084629822, -132.57830264367601103 55.70969430286670132, -132.57815111885000192 55.70953636232960093, -132.57807415490199787 55.70945614236070043, -132.57806535292900207 55.70940809408010352, -132.57801401993501145 55.70912788769030044, -132.57805125240099642 55.70881301395240115, -132.57805674291390119 55.70876659230899008, -132.57909508780625174 55.71012544829417124, -132.57906526896999821 55.71010740127979943, -132.57881229530900669 55.71002381924169811)))</t>
  </si>
  <si>
    <t>35.305</t>
  </si>
  <si>
    <t>MultiPolygon (((-132.59776802966166542 55.70726438736530639, -132.5983104306495477 55.70773563995837918, -132.59853443346671042 55.70820702959662896, -132.59833146647599733 55.70817775981959841, -132.59667076598299218 55.70826166970339699, -132.59540432765498963 55.70846678827219733, -132.59488652335767256 55.70859705153524288, -132.59464442569742459 55.70632596304031381, -132.59484167457699755 55.70636709701790323, -132.5963607018800019 55.70684602704349686, -132.59702347980999093 55.70690116916949819, -132.59787804885363016 55.70684221739136888, -132.59782610868464303 55.70698941382826774, -132.59762021426760725 55.70719684629732171, -132.59776802966166542 55.70726438736530639)))</t>
  </si>
  <si>
    <t>9.184</t>
  </si>
  <si>
    <t>MultiPolygon (((-132.5783915662873369 55.70373667670170903, -132.57835670585262733 55.70377823744222212, -132.57828836849961363 55.70377106732299666, -132.5783915662873369 55.70373667670170903)))</t>
  </si>
  <si>
    <t>757_755_761_752_757_754</t>
  </si>
  <si>
    <t>MultiPolygon (((-132.60567969705667224 55.7071081062805078, -132.60570675657558581 55.70717843086708143, -132.60438241484700939 55.70660999948290026, -132.60497613067900602 55.70670830735569723, -132.60531385836401341 55.70671316512646598, -132.60567969705667224 55.7071081062805078)))</t>
  </si>
  <si>
    <t>0.326</t>
  </si>
  <si>
    <t>MultiPolygon (((-132.60640396373818817 55.70880064926467412, -132.60630341024929635 55.70933262266586894, -132.60607324312098854 55.70949990627460124, -132.6046465234379923 55.70918346028049939, -132.60498269739798616 55.70912616997320299, -132.60530653181498906 55.70863339330109909, -132.60553387033800732 55.70847657428949873, -132.60617388270401307 55.70830146489589652, -132.60619172607556493 55.70828695628855343, -132.60640396373818817 55.70880064926467412)))</t>
  </si>
  <si>
    <t>2.037</t>
  </si>
  <si>
    <t>MultiPolygon (((-132.60586015493419154 55.70757709560992055, -132.60590085257589976 55.70786389992723997, -132.6061626110865177 55.70821648733792131, -132.60619172607556493 55.70828695628855343, -132.60617388270401307 55.70830146489589652, -132.60553387033800732 55.70847657428949873, -132.60530653181498906 55.70863339330109909, -132.60498269739798616 55.70912616997320299, -132.6046465234379923 55.70918346028049939, -132.60392923826299238 55.70916894606170189, -132.60322833776899643 55.70891088900150123, -132.60277004866799189 55.70829350906110022, -132.60268878684200899 55.70772051811000125, -132.60212809877447171 55.70746083399556881, -132.6019897140290027 55.70739674074629733, -132.60173357456301346 55.7071891278603033, -132.60147717288700164 55.70681448094229893, -132.60103328722499327 55.70673390430510352, -132.60052863382600208 55.70657065125239882, -132.60031944865400533 55.70624296069969716, -132.60036030667600926 55.70599140635140145, -132.60082147281801213 55.70579558367980155, -132.60132101439501184 55.70579176137709965, -132.60165774130999239 55.70571258044110152, -132.60185179910101283 55.70570881362859694, -132.60215532398399318 55.70577993117039739, -132.60295048498699089 55.70613467214869985, -132.60438241484700939 55.70660999948290026, -132.60570675657558581 55.70717843086708143, -132.60586015493419154 55.70757709560992055)))</t>
  </si>
  <si>
    <t>17.538</t>
  </si>
  <si>
    <t>MultiPolygon (((-132.6062912213035645 55.70939710769757625, -132.60618786347669129 55.70952047919195849, -132.60607324312098854 55.70949990627460124, -132.60630341024929635 55.70933262266586894, -132.6062912213035645 55.70939710769757625)))</t>
  </si>
  <si>
    <t>0.025</t>
  </si>
  <si>
    <t>MultiPolygon (((-132.59998096499992926 55.71011298351714203, -132.59923226202383262 55.71010702091207634, -132.59875558123829364 55.71003830226074172, -132.59819131500043454 55.71001157469111575, -132.59807219644528686 55.70999439690335464, -132.59725650060704538 55.71003561059568909, -132.5964957775253481 55.71015882117315243, -132.59618145139523904 55.7102378960063902, -132.59594394861770184 55.71027332949037714, -132.59578765464718231 55.70840470275071254, -132.59667076598299218 55.70826166970339699, -132.59833146647599733 55.70817775981959841, -132.59897867615899258 55.70827109363239771, -132.5993234041960136 55.70825496462440185, -132.59965117591198691 55.70832630405880082, -132.60048871899934397 55.70827701839104407, -132.60041572613130256 55.71008740144544902, -132.59998096499992926 55.71011298351714203)))</t>
  </si>
  <si>
    <t>14.488</t>
  </si>
  <si>
    <t>MultiPolygon (((-132.60509176458717207 55.71036692069996121, -132.60413878557827161 55.71063212863617053, -132.60308427425385958 55.71070540203293575, -132.60204582884892943 55.71057856949199305, -132.60155423506768102 55.71046745469391226, -132.60056006874341961 55.71010996047569108, -132.60050729802125602 55.71008201320238129, -132.60041572613130256 55.71008740144544902, -132.60048871899934397 55.70827701839104407, -132.60110827005598821 55.70824056058010143, -132.60146111161000704 55.70828200110749862, -132.60205327053199653 55.70843780908830212, -132.6027367615699859 55.70879977890550094, -132.60322833776899643 55.70891088900150123, -132.60392923826299238 55.70916894606170189, -132.6046465234379923 55.70918346028049939, -132.60468183044301327 55.70948771076209738, -132.60486999217999937 55.70970019181699939, -132.60507091485899878 55.70980052642799762, -132.60549045116300704 55.70988635604540207, -132.60568555654600686 55.71002223911680318, -132.60568574832655031 55.71002610447454373, -132.60509176458717207 55.71036692069996121)))</t>
  </si>
  <si>
    <t>14.245</t>
  </si>
  <si>
    <t>MultiPolygon (((-132.59519630133357282 55.71038487238828907, -132.59417937540163734 55.71034847693463377, -132.59323498587656331 55.71013244294732658, -132.59246000174718461 55.70975893013369529, -132.59241938698923491 55.70972089486899392, -132.59242137558601371 55.70971910206790056, -132.5931048071109899 55.70920490575569772, -132.59344932460399491 55.70902176520849736, -132.59396382020699434 55.70882917460539829, -132.59540432765498963 55.70846678827219733, -132.59578765464718231 55.70840470275071254, -132.59594394861770184 55.71027332949037714, -132.59519630133357282 55.71038487238828907)))</t>
  </si>
  <si>
    <t>8.074</t>
  </si>
  <si>
    <t>MultiPolygon (((-132.59157887456592562 55.70584562149654317, -132.592021369780241 55.70530948263203896, -132.59274824547713933 55.70488355454939011, -132.59368069044307958 55.70461401384702071, -132.59471761409045598 55.70453008178500198, -132.59495766066342526 55.70455592395180844, -132.59441573254250102 55.70627827172195623, -132.59422458058401162 55.70623840918690206, -132.59328179080799259 55.70613969844750102, -132.59152317267805188 55.70614313954605734, -132.59157887456592562 55.70584562149654317)))</t>
  </si>
  <si>
    <t>6.918</t>
  </si>
  <si>
    <t>MultiPolygon (((-132.59574660342263996 55.70464085743005, -132.59594384497216879 55.70468198964893247, -132.59639269031919184 55.70479868962254955, -132.59726780663416434 55.70507460304158087, -132.59793962979776438 55.70502825608824793, -132.59839047191235295 55.70501537095490363, -132.59921883066007808 55.70502492698119568, -132.60073920509771028 55.7049452390503248, -132.60153065456049148 55.70499425280354444, -132.60131191990871002 55.7057918309646567, -132.60082147281801213 55.70579558367980155, -132.60036030667600926 55.70599140635140145, -132.60031944865400533 55.70624296069969716, -132.60052863382600208 55.70657065125239882, -132.60103328722499327 55.70673390430510352, -132.59933372088198666 55.7068229830340016, -132.59832546871101044 55.70681135248189975, -132.59702347980999093 55.70690116916949819, -132.5963607018800019 55.70684602704349686, -132.59484167457699755 55.70636709701790323, -132.59441573254250102 55.70627827172195623, -132.59495766066342526 55.70455592395180844, -132.59574660342263996 55.70464085743005)))</t>
  </si>
  <si>
    <t>20.119</t>
  </si>
  <si>
    <t>MultiPolygon (((-132.60470646887623047 55.70633162701182783, -132.6052857605609745 55.70668283214371286, -132.60531385836401341 55.70671316512646598, -132.60497613067900602 55.70670830735569723, -132.60438241484700939 55.70660999948290026, -132.60295048498699089 55.70613467214869985, -132.60215532398399318 55.70577993117039739, -132.60185179910101283 55.70570881362859694, -132.60165774130999239 55.70571258044110152, -132.60132101439501184 55.70579176137709965, -132.60131191990871002 55.7057918309646567, -132.60153065456049148 55.70499425280354444, -132.60200698351076198 55.7050237514269142, -132.60245085179121816 55.70510432456790539, -132.60329457527620889 55.70534008596386855, -132.60397918085197944 55.70570494468074685, -132.60444472372509495 55.70616695601543711, -132.60448826290672741 55.70623056775067283, -132.60470646887623047 55.70633162701182783)))</t>
  </si>
  <si>
    <t>4.428</t>
  </si>
  <si>
    <t>MultiPolygon (((-132.59193390963270076 55.70926625077654393, -132.59171066056052268 55.70870493880423879, -132.59146874642684111 55.70643384409348187, -132.59152317267805188 55.70614313954605734, -132.59328179080799259 55.70613969844750102, -132.59422458058401162 55.70623840918690206, -132.59464442569742459 55.70632596304031381, -132.59488652335767256 55.70859705153524288, -132.59396382020699434 55.70882917460539829, -132.59344932460399491 55.70902176520849736, -132.5931048071109899 55.70920490575569772, -132.59242137558601371 55.70971910206790056, -132.59241938698923491 55.70972089486899392, -132.59193390963270076 55.70926625077654393)))</t>
  </si>
  <si>
    <t>16.047</t>
  </si>
  <si>
    <t>20.442</t>
  </si>
  <si>
    <t>MultiPolygon (((-132.59594393575821414 55.71027317574446158, -132.59578765464718231 55.70840470275071254, -132.59667076598299218 55.70826166970339699, -132.59833146647599733 55.70817775981959841, -132.59853443155546415 55.70820702932101653, -132.59856838035747728 55.70827847208492756, -132.59851660998563716 55.70883973534243694, -132.59816017934750221 55.70936449523063771, -132.59753396882504717 55.70980138219783839, -132.59669927358794439 55.71010762719313192, -132.59616091279124817 55.71024306291480599, -132.59594393575821414 55.71027317574446158)))</t>
  </si>
  <si>
    <t>7.275</t>
  </si>
  <si>
    <t>MultiPolygon (((-132.59506598043276426 55.71039502144764555, -132.59394592907582933 55.71032182751380191, -132.59294143411111122 55.71003267407972004, -132.59241283894726848 55.70972679819591633, -132.59242137558601371 55.70971910206790056, -132.5931048071109899 55.70920490575569772, -132.59344932460399491 55.70902176520849736, -132.59396382020699434 55.70882917460539829, -132.59540432765498963 55.70846678827219733, -132.59578765464718231 55.70840470275071254, -132.59594393575821414 55.71027317574446158, -132.59506598043276426 55.71039502144764555)))</t>
  </si>
  <si>
    <t>8.105</t>
  </si>
  <si>
    <t>MultiPolygon (((-132.59606490827550829 55.70670957963471892, -132.59690358528240495 55.70689119412529777, -132.5963607018800019 55.70684602704349686, -132.59591382791984415 55.70670513335662832, -132.59606490827550829 55.70670957963471892)))</t>
  </si>
  <si>
    <t>0.069</t>
  </si>
  <si>
    <t>MultiPolygon (((-132.59228587749529993 55.70965333092079419, -132.59185492817076124 55.70918249175801407, -132.59168609258730953 55.70866114403776947, -132.59179405721641842 55.70813467040833444, -132.59216941358383224 55.70764889794707386, -132.59277948082700505 55.70724610930239606, -132.59357115295622975 55.70696136288698597, -132.59359169068434881 55.70695619628262563, -132.59410949075103758 55.70682593513247127, -132.5946883763503763 55.70673825873197416, -132.59488652335767256 55.70859705153524288, -132.59396382020699434 55.70882917460539829, -132.59344932460399491 55.70902176520849736, -132.5931048071109899 55.70920490575569772, -132.59242137558601371 55.70971910206790056, -132.59241283894726848 55.70972679819591633, -132.59228587749529993 55.70965333092079419)))</t>
  </si>
  <si>
    <t>10.241</t>
  </si>
  <si>
    <t>MultiPolygon (((-132.59507088166751032 55.7066803255420453, -132.59591382791984415 55.70670513335662832, -132.5963607018800019 55.70684602704349686, -132.59690358528240495 55.70689119412529777, -132.59699428107776953 55.70691083418999057, -132.59776803612527374 55.70726439141494524, -132.59831043556309282 55.70773564618360751, -132.59853443155546415 55.70820702932101653, -132.59833146647599733 55.70817775981959841, -132.59667076598299218 55.70826166970339699, -132.59540432765498963 55.70846678827219733, -132.59488652335767256 55.70859705153524288, -132.5946883763503763 55.70673825873197416, -132.59507088166751032 55.7066803255420453)))</t>
  </si>
  <si>
    <t>8.497</t>
  </si>
  <si>
    <t>755_751_757_759_752_753</t>
  </si>
  <si>
    <t>MultiPolygon (((-132.56699519683485278 55.70082505978626841, -132.56795719420910018 55.70068104742166071, -132.56895091139162446 55.70071195217192184, -132.56987908926387831 55.70091474926272923, -132.57065088088691596 55.70126958994310229, -132.57068194822079477 55.70128917780104416, -132.57081666254615016 55.70137411476662237, -132.57052749613814058 55.70200929119575051, -132.56831234520763019 55.70248764346224846, -132.56828128276600864 55.70246805794560174, -132.56802290744099082 55.70240530459229689, -132.56790803673200685 55.70232128323490173, -132.56776092701900893 55.7021775192134001, -132.56773576111498869 55.70216108657150045, -132.56735213982400978 55.70191059241250287, -132.56696187441400525 55.70153567405610318, -132.56664610687300865 55.70120524395999695, -132.56647897707014749 55.70101326384135376, -132.56699519683485278 55.70082505978626841)))</t>
  </si>
  <si>
    <t>36380.648</t>
  </si>
  <si>
    <t>8.986</t>
  </si>
  <si>
    <t>MultiPolygon (((-132.56123894469757829 55.70351251902228995, -132.56085660375850921 55.7040314202133402, -132.56020899644886413 55.70445820535524462, -132.55952302734041837 55.70469471701684228, -132.55927181352100774 55.70461492145469862, -132.5583948359569888 55.70408389350990319, -132.55801706501799231 55.7037299356823965, -132.55793904302100827 55.70357587777129993, -132.5581280920499978 55.70340783778849669, -132.55814686380298895 55.70309036781309686, -132.55829814542434519 55.70273706402888791, -132.56053438511600007 55.70105962427788882, -132.56087038846141013 55.70122220666253554, -132.56138905711682696 55.70170187533457806, -132.56161986797582131 55.70224857698320164, -132.56154021626349504 55.70280879833498489, -132.56123894469757829 55.70351251902228995)),((-132.56192824675275688 55.70709601035139968, -132.56242114027205048 55.70660773059144333, -132.56315712538946627 55.7062293456435853, -132.56406416016173466 55.70599789077682829, -132.56505346643072585 55.70593601964282016, -132.56520277302143995 55.7059399647382989, -132.56580699280826252 55.70595592990599698, -132.56505405842867162 55.70773435739816648, -132.56490474501100607 55.70773041212309806, -132.56449250221800185 55.70756236313209797, -132.56398101027500047 55.70713327661619729, -132.56351303229399718 55.70704960543209694, -132.5620852425909959 55.70729673264420256, -132.56186362035612092 55.70727249056628949, -132.56192824675275688 55.70709601035139968)),((-132.56542410151962486 55.70516046137891664, -132.56535995674559558 55.70505182249402054, -132.56532544883307878 55.70504414551629679, -132.56514773270609453 55.70498502586337963, -132.56437976229054243 55.70462750103858696, -132.56384505147443065 55.70415346851531524, -132.56359593603772851 55.70360933313490648, -132.5636567899189231 55.70304836037666973, -132.56402164360545726 55.70252546169881924, -132.56465477332699265 55.70209181959251055, -132.5653387417845579 55.70184579786138812, -132.56553066888312742 55.70156571444817928, -132.56565748206929811 55.70147776533634953, -132.56630009007400872 55.7019626464563018, -132.56648706560099527 55.70206891249330283, -132.5666517792600132 55.70234064022560005, -132.56682634622700334 55.70268270168679692, -132.56683780108099313 55.70270514710279741, -132.56692366912099601 55.70285433441689804, -132.56689486751400864 55.70287997543859859, -132.56695409429599408 55.70295569048980155, -132.56699292903098808 55.70297466191880176, -132.56705610792599259 55.7030055258250627, -132.56702616903868375 55.70307624133719315, -132.56697717183899954 55.70304766926020079, -132.56677608791301282 55.70295822136039732, -132.56667506862999062 55.70292991747260203, -132.56657366690200206 55.70291530214620224, -132.56649571219401196 55.7029282861161974, -132.56646625505999282 55.70294171310190023, -132.56644076950499311 55.70298529134969812, -132.56643914055200639 55.7030427805834023, -132.56646089199898597 55.70313060594349963, -132.56651218834198858 55.70320226236729866, -132.56656302749098586 55.70329035126660244, -132.56663371751500335 55.7033621824527998, -132.566762501699003 55.70343728710759734, -132.56685963299301534 55.7034695987001669, -132.56596774281149465 55.70557623914827161, -132.56542410151962486 55.70516046137891664)))</t>
  </si>
  <si>
    <t>35.287</t>
  </si>
  <si>
    <t>MultiPolygon (((-132.56584325717759043 55.70595688811152257, -132.56681801025655432 55.70607065338169406, -132.56768280535516169 55.70634892369265856, -132.56835299689166163 55.70676446311776431, -132.56876298069872178 55.70727659936846976, -132.56887261626766872 55.70783520371211495, -132.56879509631275482 55.70804699303776175, -132.56849740568799234 55.70757683427139995, -132.56831090371599657 55.70748477836099966, -132.56791993506200811 55.70742099286309923, -132.56771016052900336 55.70746564194180195, -132.56729216946101246 55.7078424639109997, -132.5672079241670076 55.70788853245230143, -132.56705480877099035 55.70781478119260299, -132.56686832405898713 55.70775770227339763, -132.56658210410398624 55.70787918756079904, -132.56654840343600199 55.70795726530260339, -132.56613690158599184 55.70788399894080101, -132.56569455373400501 55.70775128106249952, -132.56505405842867162 55.70773435739816648, -132.56580699280826252 55.70595592990599698, -132.56584325717759043 55.70595688811152257)),((-132.57137017593819905 55.70389657049518206, -132.57146185020300777 55.70447839589146355, -132.57121808157259579 55.70504606982687079, -132.57066463251550203 55.7055395666889055, -132.5698600165897858 55.70590670228553876, -132.56888931395647546 55.70610865310761994, -132.56785517407570296 55.70612406300351438, -132.56686695743690052 55.70595130237487069, -132.56682501173000333 55.70593946245313788, -132.56601529480738577 55.70561260699427208, -132.56596774281149465 55.70557623914827161, -132.56685963299301534 55.7034695987001669, -132.56694021324000232 55.70349640443910033, -132.56716764057100022 55.70351216434460184, -132.56729976096599444 55.70346955422790103, -132.56732563305700978 55.70341228450759985, -132.56732687374301349 55.70336847937880265, -132.5673285045569969 55.7033109910641997, -132.56725297027199417 55.703239114629298, -132.56715366029499137 55.70315058619799942, -132.56702616903868375 55.70307624133719315, -132.56705610792599259 55.7030055258250627, -132.56719809203801219 55.70307488734719925, -132.56725678150098702 55.70310355854550011, -132.56754731099900368 55.70337988556300246, -132.56781157504801172 55.70358675896879674, -132.56799280316499789 55.70382342420850108, -132.56793777015499813 55.7040163926620977, -132.56796445750899238 55.70417199431160071, -132.56797902036601045 55.70425690016760001, -132.56824749092800175 55.7043326813709001, -132.56831532135399243 55.70435182752370196, -132.56865994821399113 55.70441134889249923, -132.56878849733101333 55.70448215228910271, -132.56890546723801094 55.70454657751889727, -132.56906781351099767 55.70457269117199672, -132.56922086300599517 55.70462813240369826, -132.56931157045198688 55.7045540746669019, -132.56932987521298628 55.70453166040140047, -132.56944291407700121 55.70439324014469662, -132.56958966238698849 55.70427786578859752, -132.56972025159799955 55.70408097696559935, -132.56974814102099458 55.70404392221170298, -132.56976875962899953 55.70401652844640239, -132.56984666822799568 55.70394326835020138, -132.56972151860298936 55.70381885224450258, -132.56983137048300136 55.70363141100440174, -132.56972289396401266 55.7035012458931007, -132.56955396462399221 55.70332952640389834, -132.56914946441500547 55.7032978638095031, -132.56897514398698945 55.70307580023769845, -132.56873019382999246 55.70281861904319953, -132.5686444691320105 55.70263373571089716, -132.5684766084270052 55.70259121484460252, -132.56831234520763019 55.70248764346224846, -132.57052749613814058 55.70200929119575051, -132.57158376556822077 55.70297327289520695, -132.57122736069374014 55.70349349368066072, -132.57112518600882822 55.70356436218845175, -132.57137017593819905 55.70389657049518206)))</t>
  </si>
  <si>
    <t>126555.951</t>
  </si>
  <si>
    <t>31.259</t>
  </si>
  <si>
    <t>MultiPolygon (((-132.55723565653761398 55.70072591713279309, -132.55820375856137616 55.70059560783253261, -132.55919578380314761 55.70064061066516814, -132.56011463869347722 55.70085652101939644, -132.56053438511600007 55.70105962427788882, -132.55829814542434519 55.70273706402888791, -132.55844818768099458 55.70238665466259675, -132.5586066664299949 55.70210058668899933, -132.55881094572299617 55.70190803868489837, -132.55799578966698959 55.70142138216999683, -132.55695354739501113 55.70107776478720041, -132.55662769168597492 55.700935533018054, -132.55723565653761398 55.70072591713279309)))</t>
  </si>
  <si>
    <t>MultiPolygon (((-132.57084621267966895 55.70139274603442914, -132.57138607480746373 55.7018648996318575, -132.5716411534858139 55.70240815189065842, -132.57158646871675955 55.70296932728681583, -132.57158376556822077 55.70297327289520695, -132.57052749613814058 55.70200929119575051, -132.57081666254615016 55.70137411476662237, -132.57084621267966895 55.70139274603442914)))</t>
  </si>
  <si>
    <t>5825.228</t>
  </si>
  <si>
    <t>1.439</t>
  </si>
  <si>
    <t>MultiPolygon (((-132.56700348171108317 55.69857970909279743, -132.5668431722826881 55.69915622219017592, -132.56636408072540689 55.69967329060633432, -132.56532592616042621 55.70045206499099777, -132.56382277948910087 55.69859294619367063, -132.56379689271935263 55.6966027305568474, -132.56492690694599901 55.69688164721380019, -132.56521597894598585 55.69694451899970034, -132.56632754843900557 55.69740644681059649, -132.56699073804622913 55.69760603429410395, -132.56700348171108317 55.69857970909279743)))</t>
  </si>
  <si>
    <t>14.205</t>
  </si>
  <si>
    <t>MultiPolygon (((-132.56083956316717831 55.70381752202153081, -132.5601510013956954 55.70419727292839696, -132.55929281314672608 55.70444335451604445, -132.55902963104307446 55.70446827498527398, -132.5583948359569888 55.70408389350990319, -132.55801706501799231 55.7037299356823965, -132.55793904302100827 55.70357587777129993, -132.5581280920499978 55.70340783778849669, -132.55814686380298895 55.70309036781309686, -132.55829814542434519 55.70273706402888791, -132.56382277948910087 55.69859294619367063, -132.56532592616042621 55.70045206499099777, -132.56083956316717831 55.70381752202153081)))</t>
  </si>
  <si>
    <t>30.388</t>
  </si>
  <si>
    <t>58.118</t>
  </si>
  <si>
    <t>MultiPolygon (((-132.57867695822102405 55.7083244746654529, -132.57967177506640155 55.70834398599906478, -132.58060723072185283 55.70853610501329456, -132.58139176623265598 55.70888202809903333, -132.58142158520800535 55.70890007455222559, -132.58164576456286454 55.70903574796786728, -132.58220259052669121 55.70950161737671635, -132.58247719195745162 55.71004183410309452, -132.58247522875083746 55.71007378416506839, -132.57998274746785228 55.71128710628747172, -132.57943457383615282 55.71056972516885963, -132.57942174486800013 55.71050323419549954, -132.5793192600010002 55.71026112222819648, -132.57909508780625174 55.71012544829417124, -132.57805674291390119 55.70876659230899008, -132.57806318266099765 55.70871214500169799, -132.578068464447 55.7086674786737035, -132.57804597333699803 55.70863212919660157, -132.5779834657529932 55.70853390334980304, -132.57798636574599982 55.70847701490249904, -132.57798845780158103 55.70843601357447739, -132.57867695822102405 55.7083244746654529)))</t>
  </si>
  <si>
    <t>13.141</t>
  </si>
  <si>
    <t>MultiPolygon (((-132.58258477467373382 55.71030866451820884, -132.58259760894969759 55.71037515516324135, -132.58260471100356881 55.710411948835457, -132.58255641877616426 55.71097331079436543, -132.58220322526304358 55.71149877187422561, -132.58157969391245956 55.71193689390478454, -132.58074685754968414 55.71224478694389148, -132.57984925297202494 55.71238263281583869, -132.57998274746785228 55.71128710628747172, -132.58247522875083746 55.71007378416506839, -132.58247481751243413 55.71008047683422149, -132.58258477467373382 55.71030866451820884)),((-132.58267080262422155 55.71557573297196342, -132.58266350194276129 55.7156007267918838, -132.58266113566853051 55.71579760596615216, -132.5825517237141753 55.71598339454021698, -132.58251522161899061 55.71610835610586321, -132.58245288572601339 55.71613033217030164, -132.58218136515000651 55.71622605012200324, -132.5821713611560142 55.71622582783029998, -132.58187457284199695 55.71615078218800221, -132.58167663551799365 55.71602065780219704, -132.58160703243399325 55.71596218551199797, -132.58149495960398667 55.71593756963260091, -132.5814210196770091 55.71592049034330074, -132.58109950275201072 55.71584623246999968, -132.58074117337901043 55.71577148647129718, -132.58052576482600671 55.71572420154480199, -132.58049004952599148 55.71572234501589804, -132.58046263599601389 55.71572091129399951, -132.58018494322999459 55.71570642961459896, -132.58008039987799975 55.71560760173829863, -132.57991916918300035 55.71549833954279762, -132.57969748331899495 55.7155019946797978, -132.5795388752000008 55.71550434007269814, -132.57952159994098906 55.71550452321940128, -132.5794682823139965 55.71550907978891587, -132.57968496417171878 55.71373087371468102, -132.58004083107871907 55.71373224490746168, -132.58039769791182039 55.7137992265650297, -132.58046070511957737 55.71380509286679938, -132.58051773571031617 55.71382175661931058, -132.5809855434114013 55.7139095587021913, -132.58178697170734495 55.7142429933447616, -132.58236667037962775 55.7146999133641998, -132.58266789036011346 55.71523559565090977, -132.58266410166183391 55.71555082854349905, -132.58267080262422155 55.71557573297196342)),((-132.57962777594599402 55.71582585179940139, -132.57975487459700048 55.71602808027260068, -132.57977744249100738 55.71603426987270069, -132.57987492266099139 55.71606047083560043, -132.57988920229900032 55.71607856330169994, -132.57958932732299218 55.71632146846000211, -132.5793378435112686 55.71657952968169525, -132.57946638267301864 55.71552466924885039, -132.57948869861201047 55.71556429994419801, -132.57962777594599402 55.71582585179940139)))</t>
  </si>
  <si>
    <t>15.613</t>
  </si>
  <si>
    <t>MultiPolygon (((-132.57978624511440557 55.71239230898426342, -132.57879189908439344 55.71236501772145289, -132.5778611657219983 55.71216558496283966, -132.57708516127181042 55.71181353495917676, -132.5765398492057443 55.71134333232408409, -132.57639706878302377 55.71104693366598326, -132.57618183371263854 55.71086683329706091, -132.57590731291872999 55.7103266030409614, -132.57594191940231099 55.70976491943563502, -132.57628225286134693 55.70923676364974853, -132.57674790370754181 55.70890015711383825, -132.57676249708700311 55.70891053940049886, -132.57674817642100606 55.70932136773019749, -132.57674089913999182 55.70953014029470296, -132.5767957386410103 55.7096113654706997, -132.57683296952001228 55.70966650920519925, -132.57684121326400373 55.70967872287229739, -132.5768675120619946 55.70971767327500146, -132.57688321570500989 55.70976982985519754, -132.57688339619699036 55.70977042709459681, -132.57688375982598927 55.7097736752717978, -132.57688609259599843 55.7097944701236969, -132.57688630500300064 55.70979636399800228, -132.57688847516999431 55.70981570023369756, -132.57693623410798978 55.71024136614450128, -132.57695451775501283 55.7102684157502992, -132.57696154771900865 55.71027881548520355, -132.57697699486800502 55.71030166131269823, -132.57704300985699319 55.71039932080760337, -132.57705094883201014 55.71041106367169959, -132.57705275280000023 55.71042057653090041, -132.57705375330800734 55.71042584636469996, -132.57705750328500471 55.71044559205350311, -132.57709326476799561 55.71063380976689672, -132.57702318597799263 55.71081161973530271, -132.57701836715199306 55.71082384913020036, -132.57704146259899858 55.71091455998139708, -132.57705414996098625 55.71096439951409707, -132.57709563445700951 55.71097488110530094, -132.57717680080799028 55.71099538607349899, -132.57726131681801007 55.71101673855459779, -132.57754479696799876 55.71082857180439873, -132.57822337334599183 55.71072247212430284, -132.57881617520598638 55.71083996818590123, -132.57919251317599674 55.71088260142290238, -132.5794334183680121 55.71079501329030137, -132.57948477936400877 55.71064701307099654, -132.57944167285398862 55.71060651851040291, -132.57943457383615282 55.71056972516885963, -132.57998274746785228 55.71128710628747172, -132.57984925297202494 55.71238263281583869, -132.57978624511440557 55.71239230898426342)),((-132.57631347735431859 55.715637818632608, -132.57627599683047492 55.71549843443594341, -132.57631687895084838 55.71535855420425776, -132.57631860574443294 55.71521678629633811, -132.5763974105954901 55.71508300815721526, -132.57643806394733588 55.71494390766934401, -132.57655351461229998 55.71481800505422655, -132.5766327596209635 55.71468347680508515, -132.57678093535750463 55.71456999281816991, -132.57689574023839896 55.71444479173378284, -132.5770744561478125 55.71434519031494403, -132.57722345995190949 55.71423106961562155, -132.57742650079498503 55.71414898759194756, -132.57760421776814042 55.71404994062995542, -132.5778287046199182 55.7139863892123941, -132.57803288109479922 55.71390384605108181, -132.57827091267617448 55.71386119990211228, -132.57849414599812121 55.71379800153313511, -132.5787424310826168 55.7137767202135592, -132.57898179541618333 55.71373383362279696, -132.57899198272559715 55.71373296300735944, -132.57904529946438288 55.71372840651716274, -132.57929484181391899 55.71372936941509124, -132.57947842023591534 55.71371363311198621, -132.57966265568796871 55.7137307877577399, -132.57968496417171878 55.71373087371468102, -132.5794682823139965 55.71550907978891587, -132.57945809455299013 55.71550995044359667, -132.57946638267301864 55.71552466924885039, -132.5793378435112686 55.71657952968169525, -132.5790549807439902 55.71686979055689903, -132.57872032267599138 55.71686952426460238, -132.57842138545100852 55.71680660054730083, -132.57631293387785831 55.71568243650583696, -132.57631347735431859 55.715637818632608)),((-132.57881229530900669 55.71002381924169811, -132.57874956042098802 55.70999897605109652, -132.57840680558300051 55.70986324779590149, -132.57838581275001388 55.70985493659050292, -132.57840550827501147 55.70980152084629822, -132.57830264367601103 55.70969430286670132, -132.57815111885000192 55.70953636232960093, -132.57807415490199787 55.70945614236070043, -132.57806535292900207 55.70940809408010352, -132.57801401993501145 55.70912788769030044, -132.57805125240099642 55.70881301395240115, -132.57805674291390119 55.70876659230899008, -132.57909508780625174 55.71012544829417124, -132.57906526896999821 55.71010740127979943, -132.57881229530900669 55.71002381924169811)))</t>
  </si>
  <si>
    <t>23.955</t>
  </si>
  <si>
    <t>MultiPolygon (((-132.58460285107747723 55.70122887292639291, -132.58449507261781264 55.70178759177827743, -132.58408682202892237 55.7023001562483131, -132.58394707775431698 55.70238713148665255, -132.58354996491499378 55.70215380992829779, -132.58293702811099024 55.70187998127389761, -132.58254350825285428 55.70173315613702414, -132.58287909643206604 55.70052778030186147, -132.5829985158399893 55.70054701526009922, -132.58368517799999609 55.70061066595400234, -132.58409556131701379 55.70067183837920055, -132.5844071037257379 55.70069895186156117, -132.58460285107747723 55.70122887292639291)))</t>
  </si>
  <si>
    <t>4.611</t>
  </si>
  <si>
    <t>MultiPolygon (((-132.57757214207808261 55.70014867557015492, -132.57824092438156072 55.69973247173756192, -132.57910470381702339 55.69945334322542152, -132.57929294218089922 55.69943117473771821, -132.57959283869300293 55.69959096155230327, -132.58017770225299614 55.69982621300319892, -132.58018878616999814 55.6998304312379986, -132.58068131813200807 55.70001967382459895, -132.58106101711101132 55.70013808849579817, -132.58164827571900446 55.70028848512460229, -132.58185546428899215 55.70033432107390325, -132.5823324824839915 55.70043973685360328, -132.58287909643206604 55.70052778030186147, -132.58254350825285428 55.70173315613702414, -132.58142559275398753 55.70131605368909788, -132.58023320400599232 55.70113285423010296, -132.57927861542799519 55.70099592380459796, -132.5791129288930108 55.70097219050740023, -132.57830216080000696 55.70066643693679964, -132.57781999825300545 55.70039922909420227, -132.57777082133100066 55.70035925157500145, -132.5775480719206314 55.70017888959811359, -132.57757214207808261 55.70014867557015492)))</t>
  </si>
  <si>
    <t>763_752_757_754_753</t>
  </si>
  <si>
    <t>10.206</t>
  </si>
  <si>
    <t>MultiPolygon (((-132.58001268742117418 55.70958038093381504, -132.57990592655102091 55.71013908680129845, -132.57949862387565076 55.71065183028197509, -132.57949773605261612 55.71065238398146846, -132.57943457383615282 55.71056972516885963, -132.57942174486800013 55.71050323419549954, -132.5793192600010002 55.71026112222819648, -132.57909508780625174 55.71012544829417124, -132.57805674291390119 55.70876659230899008, -132.57806318266099765 55.70871214500169799, -132.578068464447 55.7086674786737035, -132.57804597333699803 55.70863212919660157, -132.5779834657529932 55.70853390334980304, -132.57798636574599982 55.70847701490249904, -132.57799407716299811 55.70832588204429925, -132.57799463480898794 55.70831499340660287, -132.57799558136798623 55.70829644336100017, -132.5780002656609895 55.70820462520580207, -132.57807540241302036 55.70803661673786422, -132.57857225674291612 55.7081623293049546, -132.57931039533013973 55.70853939835068758, -132.57980604647622158 55.70902679606657415, -132.57980798697752789 55.70902967072806433, -132.58001268742117418 55.70958038093381504)),((-132.58212801437909434 55.70356726078438214, -132.58267436003234252 55.70403704125268263, -132.58293688930140775 55.70457916257789321, -132.58303914342391749 55.70510268133631371, -132.58305830704063055 55.70530426022439485, -132.58291100503225834 55.70583990764151849, -132.58248741880336752 55.70632635518703069, -132.58182611239897142 55.70671930516115822, -132.58098730273786714 55.70698297293495926, -132.58004737656591487 55.70709334659162693, -132.57909193263839143 55.70704037439215028, -132.57876073115502891 55.70696113105629621, -132.57879384704000358 55.70691379067979909, -132.57880238374801252 55.7069015972270023, -132.57889267069501216 55.70677250810650349, -132.579272191303005 55.7064761682862013, -132.57931932265799446 55.70643936821969788, -132.57938856130598992 55.70636145456259669, -132.57955967385899498 55.70616889482499801, -132.57994755326700442 55.70566101858680241, -132.57992713475201185 55.70555643623949749, -132.57977477149799483 55.70477604708879937, -132.57977420735801388 55.70453645030259793, -132.5795066666260027 55.70439439780479773, -132.57934873937401221 55.70410409725659662, -132.57867239986200047 55.70381136081599749, -132.57835670585262733 55.70377823744222212, -132.58053651922350014 55.70117945579679031, -132.58142559275398753 55.70131605368909788, -132.58293702811099024 55.70187998127389761, -132.58354996491499378 55.70215380992829779, -132.58394707775431698 55.70238713148665255, -132.58341805316544537 55.70271639034058353, -132.58255422844422355 55.70299554664581621, -132.58158166540482625 55.70311008977378719, -132.58172578722738422 55.70338524857088913, -132.58212801437909434 55.70356726078438214)))</t>
  </si>
  <si>
    <t>36.271</t>
  </si>
  <si>
    <t>MultiPolygon (((-132.56518981597503171 55.7039402193481834, -132.56554182350939186 55.70343913838139827, -132.5661412452059551 55.70301959062904018, -132.56686174785278354 55.70274675227470595, -132.56692366912099601 55.70285433441689804, -132.56689486751400864 55.70287997543859859, -132.56695409429599408 55.70295569048980155, -132.56699292903098808 55.70297466191880176, -132.56705610792599259 55.7030055258250627, -132.56702616903868375 55.70307624133719315, -132.56697717183899954 55.70304766926020079, -132.56677608791301282 55.70295822136039732, -132.56667506862999062 55.70292991747260203, -132.56657366690200206 55.70291530214620224, -132.56649571219401196 55.7029282861161974, -132.56646625505999282 55.70294171310190023, -132.56644076950499311 55.70298529134969812, -132.56643914055200639 55.7030427805834023, -132.56646089199898597 55.70313060594349963, -132.56651218834198858 55.70320226236729866, -132.56656302749098586 55.70329035126660244, -132.56663371751500335 55.7033621824527998, -132.566762501699003 55.70343728710759734, -132.56685963299301534 55.7034695987001669, -132.56597056166339144 55.7055695810332594, -132.56538276319059833 55.7050746284520315, -132.56511693021198539 55.70447771184498009, -132.56518981597503171 55.7039402193481834)))</t>
  </si>
  <si>
    <t>4.599</t>
  </si>
  <si>
    <t>MultiPolygon (((-132.56880353940374562 55.70257177653931535, -132.56971179820712337 55.70273772282326519, -132.56973768342055564 55.7027450292391535, -132.57054737177895731 55.7030718605807067, -132.5711385922132024 55.70352398188591536, -132.57145346817850395 55.70405713980537854, -132.57146116717620998 55.70461914728392117, -132.57116092276640984 55.70515499116924474, -132.57058211448469365 55.7056122172612973, -132.56978139597177346 55.70594606568423757, -132.56883715090509668 55.70612385359386565, -132.5678418188182377 55.70612817571409892, -132.56689284256083283 55.70595860891059914, -132.56686695575405111 55.70595130189897048, -132.56598986089957748 55.70558583185257362, -132.56597056166339144 55.7055695810332594, -132.56685963299301534 55.7034695987001669, -132.56694021324000232 55.70349640443910033, -132.56716764057100022 55.70351216434460184, -132.56729976096599444 55.70346955422790103, -132.56732563305700978 55.70341228450759985, -132.56732687374301349 55.70336847937880265, -132.5673285045569969 55.7033109910641997, -132.56725297027199417 55.703239114629298, -132.56715366029499137 55.70315058619799942, -132.56702616903868375 55.70307624133719315, -132.56705610792599259 55.7030055258250627, -132.56719809203801219 55.70307488734719925, -132.56725678150098702 55.70310355854550011, -132.56754731099900368 55.70337988556300246, -132.56781157504801172 55.70358675896879674, -132.56799280316499789 55.70382342420850108, -132.56793777015499813 55.7040163926620977, -132.56796445750899238 55.70417199431160071, -132.56797902036601045 55.70425690016760001, -132.56824749092800175 55.7043326813709001, -132.56831532135399243 55.70435182752370196, -132.56865994821399113 55.70441134889249923, -132.56878849733101333 55.70448215228910271, -132.56890546723801094 55.70454657751889727, -132.56906781351099767 55.70457269117199672, -132.56922086300599517 55.70462813240369826, -132.56931157045198688 55.7045540746669019, -132.56932987521298628 55.70453166040140047, -132.56944291407700121 55.70439324014469662, -132.56958966238698849 55.70427786578859752, -132.56972025159799955 55.70408097696559935, -132.56974814102099458 55.70404392221170298, -132.56976875962899953 55.70401652844640239, -132.56984666822799568 55.70394326835020138, -132.56972151860298936 55.70381885224450258, -132.56983137048300136 55.70363141100440174, -132.56972289396401266 55.7035012458931007, -132.56955396462399221 55.70332952640389834, -132.56914946441500547 55.7032978638095031, -132.56897514398698945 55.70307580023769845, -132.56873019382999246 55.70281861904319953, -132.5686444691320105 55.70263373571089716, -132.5684766084270052 55.70259121484460252, -132.56844198758076914 55.70256938567969485, -132.56880353940374562 55.70257177653931535)))</t>
  </si>
  <si>
    <t>19.812</t>
  </si>
  <si>
    <t>MultiPolygon (((-132.57947882187053779 55.71066417999551845, -132.57948477936400877 55.71064701307099654, -132.57944167285398862 55.71060651851040291, -132.57943457383615282 55.71056972516885963, -132.57949773605261612 55.71065238398146846, -132.57947882187053779 55.71066417999551845)),((-132.57883062973348842 55.71106843134090525, -132.57796731311842109 55.71134811759993255, -132.57699316512108112 55.7114635157097311, -132.5760035281170417 55.71140333130522748, -132.5750952610308957 55.71117345482977612, -132.5743572558896517 55.71079638480090068, -132.57386173554655784 55.71030902506890925, -132.57385979541840015 55.71030615031405375, -132.57365523855361289 55.70975612052971826, -132.5737617422011283 55.70919732272124492, -132.574168868521582 55.70868445514673084, -132.57452793729547125 55.70846040978339175, -132.57476396838501387 55.70838103052849988, -132.57508196265467859 55.70818823818989785, -132.57570002770296469 55.70798790134862344, -132.57597437515954653 55.70795537098299377, -132.57601045294501318 55.70807033418969922, -132.57606199569900696 55.70821117925350308, -132.57606930571898829 55.70823115729729835, -132.57607860594299609 55.70825656769609679, -132.57616144369001177 55.70848291861720014, -132.57629615606899165 55.70857876364299699, -132.57665941865599279 55.7088372054737988, -132.57676249708700311 55.70891053940049886, -132.57674817642100606 55.70932136773019749, -132.57674089913999182 55.70953014029470296, -132.5767957386410103 55.7096113654706997, -132.57683296952001228 55.70966650920519925, -132.57684121326400373 55.70967872287229739, -132.5768675120619946 55.70971767327500146, -132.57688321570500989 55.70976982985519754, -132.57688339619699036 55.70977042709459681, -132.57688375982598927 55.7097736752717978, -132.57688609259599843 55.7097944701236969, -132.57688630500300064 55.70979636399800228, -132.57688847516999431 55.70981570023369756, -132.57693623410798978 55.71024136614450128, -132.57695451775501283 55.7102684157502992, -132.57696154771900865 55.71027881548520355, -132.57697699486800502 55.71030166131269823, -132.57704300985699319 55.71039932080760337, -132.57705094883201014 55.71041106367169959, -132.57705275280000023 55.71042057653090041, -132.57705375330800734 55.71042584636469996, -132.57705750328500471 55.71044559205350311, -132.57709326476799561 55.71063380976689672, -132.57702318597799263 55.71081161973530271, -132.57701836715199306 55.71082384913020036, -132.57704146259899858 55.71091455998139708, -132.57705414996098625 55.71096439951409707, -132.57709563445700951 55.71097488110530094, -132.57717680080799028 55.71099538607349899, -132.57726131681801007 55.71101673855459779, -132.57754479696799876 55.71082857180439873, -132.57822337334599183 55.71072247212430284, -132.57881617520598638 55.71083996818590123, -132.57913842194446374 55.71087647372791452, -132.57883062973348842 55.71106843134090525)),((-132.57881229530900669 55.71002381924169811, -132.57874956042098802 55.70999897605109652, -132.57840680558300051 55.70986324779590149, -132.57838581275001388 55.70985493659050292, -132.57840550827501147 55.70980152084629822, -132.57830264367601103 55.70969430286670132, -132.57815111885000192 55.70953636232960093, -132.57807415490199787 55.70945614236070043, -132.57806535292900207 55.70940809408010352, -132.57801401993501145 55.70912788769030044, -132.57805125240099642 55.70881301395240115, -132.57805674291390119 55.70876659230899008, -132.57909508780625174 55.71012544829417124, -132.57906526896999821 55.71010740127979943, -132.57881229530900669 55.71002381924169811)))</t>
  </si>
  <si>
    <t>16.938</t>
  </si>
  <si>
    <t>MultiPolygon (((-132.57486888025695748 55.70397684721069709, -132.57489543530118681 55.70341502334884609, -132.57522813818428631 55.70288533025472333, -132.57583441173235883 55.70243961563780744, -132.57665490645206319 55.70212150561381748, -132.57747616275733549 55.70198436976536982, -132.5772590788234595 55.70177012150022477, -132.57705594439494234 55.70121992938676669, -132.57716382293435231 55.70066121754446442, -132.5775480719206314 55.70017888959811359, -132.57777082133100066 55.70035925157500145, -132.57781999825300545 55.70039922909420227, -132.57830216080000696 55.70066643693679964, -132.5791129288930108 55.70097219050740023, -132.57927861542799519 55.70099592380459796, -132.58023320400599232 55.70113285423010296, -132.58053651922350014 55.70117945579679031, -132.57835670585262733 55.70377823744222212, -132.57802308087698862 55.70374323270839767, -132.57738372480199018 55.70397895576439851, -132.57717275367099319 55.704052878932103, -132.5771698611729903 55.70405390137400303, -132.57677131532901171 55.70419353354139957, -132.57598607335899032 55.70428229940910114, -132.57545809943098902 55.70433898226570335, -132.57521186043899775 55.70446340419889708, -132.57510964595903147 55.70443666548018768, -132.57486888025695748 55.70397684721069709)))</t>
  </si>
  <si>
    <t>19.686</t>
  </si>
  <si>
    <t>MultiPolygon (((-132.58235601710475748 55.70985812658386038, -132.58250846116879984 55.71005760686087882, -132.57998274746785228 55.71128710628747172, -132.57943457383615282 55.71056972516885963, -132.57942174486800013 55.71050323419549954, -132.5793192600010002 55.71026112222819648, -132.57909508780625174 55.71012544829417124, -132.57805674291390119 55.70876659230899008, -132.57806318266099765 55.70871214500169799, -132.578068464447 55.7086674786737035, -132.57804597333699803 55.70863212919660157, -132.5779834657529932 55.70853390334980304, -132.57798636574599982 55.70847701490249904, -132.57799407716299811 55.70832588204429925, -132.57799463480898794 55.70831499340660287, -132.57799558136798623 55.70829644336100017, -132.5780002656609895 55.70820462520580207, -132.57819407584599958 55.70777125869239654, -132.57821615483399569 55.70772188993790053, -132.57823147295698618 55.70768763674249868, -132.57842405281800779 55.7074279614449992, -132.57849533591900126 55.70733183955459822, -132.57860252181998817 55.7071873108689033, -132.57874333273198886 55.70698600274239709, -132.57874845434906774 55.70697868120228691, -132.5787836393585053 55.70703471391130535, -132.57957252363758016 55.70718721211628832, -132.58040459408422862 55.70755432071489821, -132.58097803863364561 55.70805497648476035, -132.58201646603723134 55.709413807930801, -132.58212545130916737 55.70965289891582017, -132.58235601710475748 55.70985812658386038)))</t>
  </si>
  <si>
    <t>18.593</t>
  </si>
  <si>
    <t>MultiPolygon (((-132.57119079860305533 55.70785490030534248, -132.57168852489414235 55.70745745043439712, -132.57187599132353739 55.70734413931738516, -132.57257289694010183 55.70702703403303957, -132.57274545672075305 55.70696900198329615, -132.5730721544925359 55.70677093865457863, -132.573452605439428 55.70657483542287025, -132.57387525062247846 55.70639006460700671, -132.57394050948201425 55.70636153482696784, -132.57412249483283517 55.70628761474944923, -132.57412560177402838 55.70628644427844023, -132.57415088066798603 55.70627692154091903, -132.57459958167737568 55.70616285599526663, -132.57459348758598594 55.70616973699060281, -132.57423421340800473 55.70635817346280305, -132.57346580181499007 55.70661137378260008, -132.57323941175201298 55.70672980961239773, -132.57258470741601286 55.70776442861760103, -132.57230050339700256 55.70804116049659882, -132.57205086520801274 55.70812379032550155, -132.57162979757501375 55.70809533985150352, -132.5713864730250009 55.70812599966910028, -132.57098838035099675 55.70831407499589716, -132.57068061405999515 55.70856595010970125, -132.57049393271122995 55.7086114711369973, -132.57119079860305533 55.70785490030534248)))</t>
  </si>
  <si>
    <t>2.492</t>
  </si>
  <si>
    <t>MultiPolygon (((-132.58290423430136684 55.71057549474730308, -132.58311905005314202 55.71098438456708379, -132.58315707666736216 55.71141034082465637, -132.58264295326512183 55.7156323191902203, -132.58258811406773248 55.71608265840468022, -132.58245288572601339 55.71613033217030164, -132.58218136515000651 55.71622605012200324, -132.5821713611560142 55.71622582783029998, -132.58187457284199695 55.71615078218800221, -132.58167663551799365 55.71602065780219704, -132.58160703243399325 55.71596218551199797, -132.58149495960398667 55.71593756963260091, -132.5814210196770091 55.71592049034330074, -132.58109950275201072 55.71584623246999968, -132.58074117337901043 55.71577148647129718, -132.58052576482600671 55.71572420154480199, -132.58049004952599148 55.71572234501589804, -132.58046263599601389 55.71572091129399951, -132.58018494322999459 55.71570642961459896, -132.58008039987799975 55.71560760173829863, -132.57991916918300035 55.71549833954279762, -132.57969748331899495 55.7155019946797978, -132.5795388752000008 55.71550434007269814, -132.57952159994098906 55.71550452321940128, -132.5794682823139965 55.71550907978891587, -132.57998274746785228 55.71128710628747172, -132.58250846116879984 55.71005760686087882, -132.58290423430136684 55.71057549474730308)),((-132.57962777594599402 55.71582585179940139, -132.57975487459700048 55.71602808027260068, -132.57977744249100738 55.71603426987270069, -132.57987492266099139 55.71606047083560043, -132.57988920229900032 55.71607856330169994, -132.57958932732299218 55.71632146846000211, -132.5793378435112686 55.71657952968169525, -132.57946638267301864 55.71552466924885039, -132.57948869861201047 55.71556429994419801, -132.57962777594599402 55.71582585179940139)))</t>
  </si>
  <si>
    <t>29.083</t>
  </si>
  <si>
    <t>68.016</t>
  </si>
  <si>
    <t>MultiPolygon (((-132.58332383157613776 55.70205278517747871, -132.58313606376253801 55.70196890017106028, -132.58313606376253801 55.70196890017105318, -132.58332383157613776 55.70205278517747161, -132.58332383157613776 55.70205278517747871)))</t>
  </si>
  <si>
    <t>MultiPolygon (((-132.58368630314802772 55.70092845704601103, -132.58368130229328585 55.70144979060621893, -132.58341141617901826 55.7019483573605072, -132.58332383157613776 55.70205278517747871, -132.58293702811099024 55.70187998127389761, -132.58254350825285428 55.70173315613702414, -132.58287909643206604 55.70052778030186147, -132.5829985158399893 55.70054701526009922, -132.58351260189377285 55.70059466887487076, -132.58368630314802772 55.70092845704601103)))</t>
  </si>
  <si>
    <t>2.147</t>
  </si>
  <si>
    <t>14.011</t>
  </si>
  <si>
    <t>MultiPolygon (((-132.58123175078856093 55.70454718970048447, -132.58063971071703691 55.70502924335427508, -132.57988563721968944 55.70534389008312814, -132.57977477149799483 55.70477604708879937, -132.57977420735801388 55.70453645030259793, -132.5795066666260027 55.70439439780479773, -132.57934873937401221 55.70410409725659662, -132.57867239986200047 55.70381136081599749, -132.57835670585262733 55.70377823744222212, -132.58053651922350014 55.70117945579679031, -132.58142559275398753 55.70131605368909788, -132.58293702811099024 55.70187998127389761, -132.58332383157613776 55.70205278517747871, -132.58123175078856093 55.70454718970048447)))</t>
  </si>
  <si>
    <t>17.749</t>
  </si>
  <si>
    <t>MultiPolygon (((-132.56744667041022012 55.70156193061117733, -132.56903298677261205 55.69807806538699424, -132.56954520147098719 55.69813665055090013, -132.56977815353599226 55.69812780810269714, -132.56998359128098741 55.69789144169359929, -132.56994485126000427 55.6977185806769981, -132.56962892035099344 55.69723378548980008, -132.56964670831399644 55.69711893827570037, -132.57095535946999121 55.6974703409823988, -132.57157770389900975 55.69757728888399839, -132.57189827754498879 55.69755554706060252, -132.57242203357100152 55.69737681731550083, -132.57268718220205983 55.69726537335426286, -132.57052749613814058 55.70200929119575051, -132.56831234520763019 55.70248764346224846, -132.56828128276600864 55.70246805794560174, -132.56802290744099082 55.70240530459229689, -132.56790803673200685 55.70232128323490173, -132.56776092701900893 55.7021775192134001, -132.56773576111498869 55.70216108657150045, -132.5673712312641328 55.70192305859816884, -132.56744667041022012 55.70156193061117733)))</t>
  </si>
  <si>
    <t>26.525</t>
  </si>
  <si>
    <t>MultiPolygon (((-132.57273201404288443 55.70727945478096643, -132.57210832899417596 55.70686623369430635, -132.56942405471821189 55.70441633412487903, -132.56944291407700121 55.70439324014469662, -132.56958966238698849 55.70427786578859752, -132.56972025159799955 55.70408097696559935, -132.56974814102099458 55.70404392221170298, -132.56976875962899953 55.70401652844640239, -132.56984666822799568 55.70394326835020138, -132.56972151860298936 55.70381885224450258, -132.56983137048300136 55.70363141100440174, -132.56972289396401266 55.7035012458931007, -132.56955396462399221 55.70332952640389834, -132.56914946441500547 55.7032978638095031, -132.56897514398698945 55.70307580023769845, -132.56873019382999246 55.70281861904319953, -132.5686444691320105 55.70263373571089716, -132.5684766084270052 55.70259121484460252, -132.56831234520763019 55.70248764346224846, -132.57052749613814058 55.70200929119575051, -132.57481374213546133 55.70592104191309346, -132.57459348758598594 55.70616973699060281, -132.57423421340800473 55.70635817346280305, -132.57346580181499007 55.70661137378260008, -132.57323941175201298 55.70672980961239773, -132.57286230670419513 55.70732574281150562, -132.57273201404288443 55.70727945478096643)))</t>
  </si>
  <si>
    <t>24.604</t>
  </si>
  <si>
    <t>72.537</t>
  </si>
  <si>
    <t>MultiPolygon (((-132.58937645423745266 55.70285976073363798, -132.5902633835551967 55.70311477391634014, -132.59096736546368334 55.70351206905303343, -132.59139516761575806 55.70384435281541613, -132.59179101976323523 55.70425546491381397, -132.59198540433462199 55.70471036017094946, -132.59192576686359644 55.70529487475172203, -132.59153640947815234 55.70583751339025724, -132.59119264317550346 55.70606227798680976, -132.59042064955499995 55.70580214415520004, -132.58917205974179865 55.70514313629806935, -132.58915290852607427 55.70283980175733518, -132.58937645423745266 55.70285976073363798)))</t>
  </si>
  <si>
    <t>10.949</t>
  </si>
  <si>
    <t>MultiPolygon (((-132.58619789089453889 55.701158338337045, -132.58661304702800976 55.7016691297452553, -132.5867283781114736 55.70222736796493024, -132.58653258227073479 55.70277840957681548, -132.58617773021921948 55.70313481632877028, -132.58651981335495407 55.70311752464943567, -132.58652371006658655 55.70311532320130254, -132.58741040434409797 55.70286004950794023, -132.58839338879681691 55.70277198906622118, -132.58915290852607427 55.70283980175733518, -132.58917205974179865 55.70514313629806935, -132.58905393053299804 55.7050807874978986, -132.5883942162689948 55.70456834620500075, -132.58645308924832307 55.70365761333755472, -132.58474728117801078 55.70285728679599657, -132.58354996491499378 55.70215380992829779, -132.58293702811099024 55.70187998127389761, -132.58254350825285428 55.70173315613702414, -132.58287909643206604 55.70052778030186147, -132.5829985158399893 55.70054701526009922, -132.58368517799999609 55.70061066595400234, -132.58409556131701379 55.70067183837920055, -132.58465658038500123 55.70072066377240105, -132.58524023735500919 55.70082720366109896, -132.58575043500900392 55.70096045094889803, -132.58611773158492042 55.70110920300106727, -132.58619789089453889 55.701158338337045)))</t>
  </si>
  <si>
    <t>MultiPolygon (((-132.58071849471895121 55.70080140374719235, -132.5814550206169713 55.70044387130279517, -132.58188359539241219 55.70034053773866134, -132.5823324824839915 55.70043973685360328, -132.58287909643206604 55.70052778030186147, -132.58254350825285428 55.70173315613702414, -132.58142559275398753 55.70131605368909788, -132.58033762476063089 55.70114889750943377, -132.58071849471895121 55.70080140374719235)))</t>
  </si>
  <si>
    <t>3.436</t>
  </si>
  <si>
    <t>MultiPolygon (((-132.58373244763936327 55.70817005741159278, -132.58298565155612891 55.70779847050043543, -132.58247878958147226 55.70731477010499333, -132.58226147030853781 55.70676630693943565, -132.58235495469105558 55.70620676947680749, -132.5827500793182594 55.70569092800683819, -132.58305526057290535 55.70549538917479282, -132.58298040667946793 55.70539635713496551, -132.58289171009934648 55.70483656912128367, -132.58311370233181492 55.70428870232898788, -132.58347799783007304 55.70394481495812755, -132.58341962592780305 55.70394865887956826, -132.58244378143359654 55.70383806442892904, -132.58157623140090209 55.70356259697533119, -132.58116232467895657 55.70337768060901595, -132.58046799978546915 55.70294712181420493, -132.58005407319350866 55.70241376529426702, -132.57996774177649968 55.70185755439428021, -132.58053651922350014 55.70117945579679031, -132.58142559275398753 55.70131605368909788, -132.58293702811099024 55.70187998127389761, -132.58354996491499378 55.70215380992829779, -132.58474728117801078 55.70285728679599657, -132.58645308924832307 55.70365761333755472, -132.5862834797064238 55.70492739305089458, -132.58606569634901007 55.70495831668859665, -132.5855494586189991 55.70521384142419663, -132.58524738047299252 55.70561365794119979, -132.58515306538399159 55.70603997507220129, -132.58518119969900795 55.70624833281230082, -132.58543659860200137 55.70665313426380294, -132.58602482647708598 55.70686379721601611, -132.58581309322894981 55.70844893552907706, -132.58526123592565682 55.70871757573073069, -132.58373244763936327 55.70817005741159278)))</t>
  </si>
  <si>
    <t>39.901</t>
  </si>
  <si>
    <t>MultiPolygon (((-132.59180417589561785 55.70767938145658604, -132.59181256061231124 55.70769283738705013, -132.59182190120446876 55.70828177067417641, -132.59149337657919432 55.70884075593214391, -132.59086228923487738 55.70930970341206034, -132.58999647303144798 55.70963820033647096, -132.58910899434840758 55.70978299443645909, -132.58818524890219237 55.70977773840002101, -132.58730311932544055 55.70962287537264501, -132.58653697819113404 55.70933146204521336, -132.58645586296569263 55.70928976595192239, -132.58581309322894981 55.70844893552907706, -132.58602482647708598 55.70686379721601611, -132.58746744278300866 55.70738044360899721, -132.58868174031800891 55.70800462074279835, -132.58932877056099642 55.70810347254479922, -132.58965433559200164 55.70807898867830232, -132.58981076549301292 55.70803383273749887, -132.58983705018098931 55.70796013472340036, -132.58973480889900998 55.7078004108619993, -132.58948683052298634 55.70765033966200264, -132.58876203907999525 55.70738376293859773, -132.58851367461801374 55.7072473791909033, -132.58844415770201408 55.70713175457500199, -132.58847750743399274 55.70697871103789822, -132.58883158753900489 55.7066259001677011, -132.58884873900299795 55.7063577063767994, -132.58874832944999866 55.70613227594100181, -132.58850135185900854 55.70594661991319896, -132.58775683362699738 55.70517054792610168, -132.58726810420199627 55.70496083112970354, -132.58701732486301239 55.70491204768539717, -132.58646486325000069 55.70490163791949811, -132.5862834797064238 55.70492739305089458, -132.58645308924832307 55.70365761333755472, -132.5883942162689948 55.70456834620500075, -132.58905393053299804 55.7050807874978986, -132.59042064955499995 55.70580214415520004, -132.59119264317550346 55.70606227798680976, -132.5910481599693469 55.70615674538892392, -132.59149830228898281 55.70649074589213967, -132.5918243517909616 55.70699076439007058, -132.5918762919601761 55.70752278951236036, -132.5918762919601761 55.70752278951236747, -132.59180417589561785 55.70767938145658604)))</t>
  </si>
  <si>
    <t>33.505</t>
  </si>
  <si>
    <t>MultiPolygon (((-132.58552994163250105 55.70881380965550989, -132.58526123592565682 55.70871757573073069, -132.58581309322894981 55.70844893552907706, -132.58645586296569263 55.70928976595192239, -132.58552994163250105 55.70881380965550989)))</t>
  </si>
  <si>
    <t>0.517</t>
  </si>
  <si>
    <t>MultiPolygon (((-132.57996403345666181 55.70183366265255387, -132.58020732857093549 55.70126777565189258, -132.58020732857093549 55.70126777565188547, -132.58033762476063089 55.70114889750943377, -132.58053651922350014 55.70117945579679031, -132.57996774177649968 55.70185755439428021, -132.57996403345666181 55.70183366265255387)))</t>
  </si>
  <si>
    <t>0.18</t>
  </si>
  <si>
    <t>MultiPolygon (((-132.58746153064137729 55.70179527308084033, -132.58720141526799807 55.70195642262469704, -132.58715147309899862 55.70166024091250279, -132.58714062845197645 55.70164471709566101, -132.58746153064137729 55.70179527308084033)))</t>
  </si>
  <si>
    <t>0.076</t>
  </si>
  <si>
    <t>MultiPolygon (((-132.58954131202565918 55.70322652555629617, -132.58962529050234025 55.70379267701750337, -132.58945578323374548 55.70506246108140402, -132.58937699015274347 55.70525129892246241, -132.58917205974179865 55.70514313629806935, -132.58915181256401183 55.70270798937772128, -132.58954131202565918 55.70322652555629617)))</t>
  </si>
  <si>
    <t>1.471</t>
  </si>
  <si>
    <t>MultiPolygon (((-132.58691725541282835 55.70153991834675367, -132.58714062845197645 55.70164471709566101, -132.58715147309899862 55.70166024091250279, -132.58720141526799807 55.70195642262469704, -132.58702417759900527 55.70205341631029938, -132.58708254635899948 55.70222096193109707, -132.58726261629399801 55.70237043741789762, -132.58806540230798987 55.70261855057999867, -132.58902780115846554 55.70262563133918832, -132.58914843854245191 55.70270349758141748, -132.58915181256401183 55.70270798937772128, -132.58917205974179865 55.70514313629806935, -132.58905393053299804 55.7050807874978986, -132.5883942162689948 55.70456834620500075, -132.58645308924832307 55.70365761333755472, -132.58474728117801078 55.70285728679599657, -132.58354996491499378 55.70215380992829779, -132.58293702811099024 55.70187998127389761, -132.58254350825285428 55.70173315613702414, -132.58287909643206604 55.70052778030186147, -132.5829985158399893 55.70054701526009922, -132.58368517799999609 55.70061066595400234, -132.58409556131701379 55.70067183837920055, -132.58465658038500123 55.70072066377240105, -132.58524023735500919 55.70082720366109896, -132.58575043500900392 55.70096045094889803, -132.5863315315215516 55.70119579019357303, -132.58691725541282835 55.70153991834675367)))</t>
  </si>
  <si>
    <t>22.238</t>
  </si>
  <si>
    <t>MultiPolygon (((-132.57829961118642359 55.69990229617547328, -132.57920644088380868 55.69954767609014112, -132.57944508485249457 55.69951223734391021, -132.57959283869300293 55.69959096155230327, -132.58017770225299614 55.69982621300319892, -132.58018878616999814 55.6998304312379986, -132.58068131813200807 55.70001967382459895, -132.58106101711101132 55.70013808849579817, -132.58164827571900446 55.70028848512460229, -132.58185546428899215 55.70033432107390325, -132.5823324824839915 55.70043973685360328, -132.58287909643206604 55.70052778030186147, -132.58254350825285428 55.70173315613702414, -132.58142559275398753 55.70131605368909788, -132.58023320400599232 55.70113285423010296, -132.57927861542799519 55.70099592380459796, -132.5791129288930108 55.70097219050740023, -132.57830216080000696 55.70066643693679964, -132.57781999825300545 55.70039922909420227, -132.57777082133100066 55.70035925157500145, -132.57774861465114213 55.70034127064892715, -132.57829961118642359 55.69990229617547328)))</t>
  </si>
  <si>
    <t>9.634</t>
  </si>
  <si>
    <t>94.086</t>
  </si>
  <si>
    <t>MultiPolygon (((-132.58907790948984484 55.7063586932633612, -132.58919728908455227 55.70699884866463236, -132.58912794054816686 55.70751834070633635, -132.58876203907999525 55.70738376293859773, -132.58851367461801374 55.7072473791909033, -132.58844415770201408 55.70713175457500199, -132.58847750743399274 55.70697871103789822, -132.58883158753900489 55.7066259001677011, -132.58884873900299795 55.7063577063767994, -132.58874832944999866 55.70613227594100181, -132.58850135185900854 55.70594661991319896, -132.58775683362699738 55.70517054792610168, -132.58726810420199627 55.70496083112970354, -132.58701732486301239 55.70491204768539717, -132.58646486325000069 55.70490163791949811, -132.5862834797064238 55.70492739305089458, -132.58645308924832307 55.70365761333755472, -132.5883942162689948 55.70456834620500075, -132.58905393053299804 55.7050807874978986, -132.58937699015274347 55.70525129892245531, -132.58922887502373555 55.70560627604528747, -132.58878099204810042 55.70602467405247182, -132.58907790948984484 55.7063586932633612)),((-132.58898568353563974 55.70858399240891146, -132.58865371295064506 55.70925803477441463, -132.58789084437543693 55.7098093529605336, -132.58713451657536098 55.71017753737142897, -132.58581309322894981 55.70844893552907706, -132.58602482647708598 55.70686379721601611, -132.58746744278300866 55.70738044360899721, -132.58868174031800891 55.70800462074279835, -132.58905540478716034 55.70806170834654125, -132.58898568353563974 55.70858399240891146)))</t>
  </si>
  <si>
    <t>17.315</t>
  </si>
  <si>
    <t>MultiPolygon (((-132.58206044664100887 55.71264762170448392, -132.58121891641471279 55.71294235370887549, -132.58025763073283088 55.71307674514407182, -132.57976703057829582 55.71305739332180451, -132.57998274746785228 55.71128710628747172, -132.58581309322894981 55.70844893552907706, -132.58713451657536098 55.71017753737142897, -132.58206044664100887 55.71264762170448392)))</t>
  </si>
  <si>
    <t>26.148</t>
  </si>
  <si>
    <t>MultiPolygon (((-132.57926971511599845 55.7130377766128646, -132.57835087591357137 55.71282922327084464, -132.57759012503925078 55.71247128896200707, -132.57706115444145212 55.71199864825898374, -132.57651302438017638 55.71128125418705679, -132.57639472644200396 55.7110280033931673, -132.57617360338306867 55.71083701909082464, -132.57513534101241248 55.70947813857003439, -132.5749211318356231 55.70907100648679489, -132.57489788232220462 55.70881766470176899, -132.57480319033749083 55.70848218089707871, -132.5748060949471494 55.70842529252447406, -132.57480977627835728 55.70835325829570195, -132.57540036504300929 55.70799519841870051, -132.57582301636600164 55.70781042094329649, -132.57584134583498781 55.70780240774170267, -132.57588826816601113 55.70778189363579713, -132.5758913751730006 55.70778072312040052, -132.57591658661499423 55.70777122563419681, -132.57601045294501318 55.70807033418969922, -132.57606199569900696 55.70821117925350308, -132.57606930571898829 55.70823115729729835, -132.57607860594299609 55.70825656769609679, -132.57616144369001177 55.70848291861720014, -132.57629615606899165 55.70857876364299699, -132.57665941865599279 55.7088372054737988, -132.57676249708700311 55.70891053940049886, -132.57674817642100606 55.70932136773019749, -132.57674089913999182 55.70953014029470296, -132.5767957386410103 55.7096113654706997, -132.57683296952001228 55.70966650920519925, -132.57684121326400373 55.70967872287229739, -132.5768675120619946 55.70971767327500146, -132.57688321570500989 55.70976982985519754, -132.57688339619699036 55.70977042709459681, -132.57688375982598927 55.7097736752717978, -132.57688609259599843 55.7097944701236969, -132.57688630500300064 55.70979636399800228, -132.57688847516999431 55.70981570023369756, -132.57693623410798978 55.71024136614450128, -132.57695451775501283 55.7102684157502992, -132.57696154771900865 55.71027881548520355, -132.57697699486800502 55.71030166131269823, -132.57704300985699319 55.71039932080760337, -132.57705094883201014 55.71041106367169959, -132.57705275280000023 55.71042057653090041, -132.57705375330800734 55.71042584636469996, -132.57705750328500471 55.71044559205350311, -132.57709326476799561 55.71063380976689672, -132.57702318597799263 55.71081161973530271, -132.57701836715199306 55.71082384913020036, -132.57704146259899858 55.71091455998139708, -132.57705414996098625 55.71096439951409707, -132.57709563445700951 55.71097488110530094, -132.57717680080799028 55.71099538607349899, -132.57726131681801007 55.71101673855459779, -132.57754479696799876 55.71082857180439873, -132.57822337334599183 55.71072247212430284, -132.57881617520598638 55.71083996818590123, -132.57919251317599674 55.71088260142290238, -132.5794334183680121 55.71079501329030137, -132.57948477936400877 55.71064701307099654, -132.57944167285398862 55.71060651851040291, -132.57943457383615282 55.71056972516885963, -132.57998274746785228 55.71128710628747172, -132.57976703057829582 55.71305739332180451, -132.57926971511599845 55.7130377766128646)),((-132.57881229530900669 55.71002381924169811, -132.57874956042098802 55.70999897605109652, -132.57840680558300051 55.70986324779590149, -132.57838581275001388 55.70985493659050292, -132.57840550827501147 55.70980152084629822, -132.57830264367601103 55.70969430286670132, -132.57815111885000192 55.70953636232960093, -132.57807415490199787 55.70945614236070043, -132.57806535292900207 55.70940809408010352, -132.57801401993501145 55.70912788769030044, -132.57805125240099642 55.70881301395240115, -132.57805674291390119 55.70876659230899008, -132.57909508780625174 55.71012544829417124, -132.57906526896999821 55.71010740127979943, -132.57881229530900669 55.71002381924169811)))</t>
  </si>
  <si>
    <t>17.89</t>
  </si>
  <si>
    <t>MultiPolygon (((-132.57521996613354531 55.70407758980791613, -132.57520552304387706 55.7035320464516559, -132.57548177382389554 55.70300921778645176, -132.57766173515210539 55.7004104868415908, -132.57774861465114213 55.70034127064892715, -132.57777082133100066 55.70035925157500145, -132.57781999825300545 55.70039922909420227, -132.57830216080000696 55.70066643693679964, -132.5791129288930108 55.70097219050740023, -132.57927861542799519 55.70099592380459796, -132.58023320400599232 55.70113285423010296, -132.58053651922350014 55.70117945579679031, -132.57835670585262733 55.70377823744222212, -132.57802308087698862 55.70374323270839767, -132.57738372480199018 55.70397895576439851, -132.57717275367099319 55.704052878932103, -132.5771698611729903 55.70405390137400303, -132.57677131532901171 55.70419353354139957, -132.57598607335899032 55.70428229940910114, -132.57545809943098902 55.70433898226570335, -132.57539268637339092 55.7043720347851945, -132.57521996613354531 55.70407758980791613)))</t>
  </si>
  <si>
    <t>19.299</t>
  </si>
  <si>
    <t>MultiPolygon (((-132.57068194821582097 55.70128917779830147, -132.57081666254606489 55.70137411476681422, -132.57052749613814058 55.70200929119575051, -132.56831234520763019 55.70248764346224846, -132.56828128276600864 55.70246805794560174, -132.56802290744099082 55.70240530459229689, -132.56790803673200685 55.70232128323490173, -132.56776092701900893 55.7021775192134001, -132.56773576111498869 55.70216108657150045, -132.56735213982400978 55.70191059241250287, -132.56696187441400525 55.70153567405610318, -132.56664610687300865 55.70120524395999695, -132.56630775836700309 55.70081658684910053, -132.56580527077400689 55.70062770140899744, -132.5655203268995308 55.70069250331625454, -132.56534378964195753 55.70047415886574527, -132.56534828512445756 55.70047262707462465, -132.56635106231888699 55.70034684671330893, -132.56737253553089317 55.70040808929964982, -132.56830619648263792 55.70064996911720101, -132.56839011313672927 55.70069451225680979, -132.5689509113854001 55.70071195216983284, -132.56987908925773922 55.7009147492600647, -132.57065088088168636 55.70126958994021038, -132.57068194821582097 55.70128917779830147)))</t>
  </si>
  <si>
    <t>43089.465</t>
  </si>
  <si>
    <t>10.643</t>
  </si>
  <si>
    <t>MultiPolygon (((-132.56192824675247266 55.70709601035101599, -132.56242114027284629 55.70660773059145043, -132.56315712539085894 55.70622934564379136, -132.56406416016346839 55.70599789077695618, -132.56505346643268695 55.7059360196426141, -132.56520277302334421 55.70593996473802889, -132.56580699280851832 55.70595592990540723, -132.56505405842867162 55.70773435739816648, -132.56490474501100607 55.70773041212309806, -132.56449250221800185 55.70756236313209797, -132.56398101027500047 55.70713327661619729, -132.56351303229399718 55.70704960543209694, -132.5620852425909959 55.70729673264420256, -132.561863620355183 55.70727249056619002, -132.56192824675247266 55.70709601035101599)),((-132.56532544883262403 55.70504414551665207, -132.56514773270572505 55.70498502586364964, -132.56437976229074138 55.70462750103846616, -132.56384505147516961 55.7041534685150026, -132.56359593603872327 55.70360933313462226, -132.56365678991963364 55.70304836037653473, -132.56370091267947942 55.70298512560325577, -132.56364208344302824 55.70292236737732594, -132.56352068589450255 55.70272207275595377, -132.56336758502627049 55.70233276538893818, -132.56336758502627049 55.70233276538891687, -132.56342392813209585 55.70175354377752086, -132.56380420998283398 55.70121466266598986, -132.5644687635608534 55.70077231533284134, -132.56534378964195753 55.70047415886574527, -132.5655203268995308 55.70069250331625454, -132.56530022155700976 55.700742559651097, -132.5649751919470134 55.70096294199740328, -132.56630009007400872 55.7019626464563018, -132.56648706560099527 55.70206891249330283, -132.5666517792600132 55.70234064022560005, -132.56682634622700334 55.70268270168679692, -132.56683780108099313 55.70270514710279741, -132.56692366912099601 55.70285433441689804, -132.56689486751400864 55.70287997543859859, -132.56695409429599408 55.70295569048980155, -132.56699292903098808 55.70297466191880176, -132.56705610792599259 55.7030055258250627, -132.56702616903868375 55.70307624133719315, -132.56697717183899954 55.70304766926020079, -132.56677608791301282 55.70295822136039732, -132.56667506862999062 55.70292991747260203, -132.56657366690200206 55.70291530214620224, -132.56649571219401196 55.7029282861161974, -132.56646625505999282 55.70294171310190023, -132.56644076950499311 55.70298529134969812, -132.56643914055200639 55.7030427805834023, -132.56646089199898597 55.70313060594349963, -132.56651218834198858 55.70320226236729866, -132.56656302749098586 55.70329035126660244, -132.56663371751500335 55.7033621824527998, -132.566762501699003 55.70343728710759734, -132.56685963299301534 55.7034695987001669, -132.56611833728953798 55.7052205356936696, -132.56532544883262403 55.70504414551665207)))</t>
  </si>
  <si>
    <t>25.505</t>
  </si>
  <si>
    <t>MultiPolygon (((-132.56584325717943784 55.70595688811095414, -132.56681801025871437 55.70607065338064245, -132.5676828053576628 55.70634892369124458, -132.56835299689444696 55.70676446311625085, -132.568762980701365 55.70727659936719078, -132.56887261626962982 55.70783520371134756, -132.56879509631352221 55.7080469930389981, -132.56849740568799234 55.70757683427139995, -132.56831090371599657 55.70748477836099966, -132.56791993506200811 55.70742099286309923, -132.56771016052900336 55.70746564194180195, -132.56729216946101246 55.7078424639109997, -132.5672079241670076 55.70788853245230143, -132.56705480877099035 55.70781478119260299, -132.56686832405898713 55.70775770227339763, -132.56658210410398624 55.70787918756079904, -132.56654840343600199 55.70795726530260339, -132.56613690158599184 55.70788399894080101, -132.56569455373400501 55.70775128106249952, -132.56505405842867162 55.70773435739816648, -132.56580699280851832 55.70595592990540723, -132.56584325717943784 55.70595688811095414)),((-132.57122736069374014 55.70349349368090941, -132.57059897193013853 55.70392933960757631, -132.56981612762396594 55.70421475933203226, -132.56968120593546701 55.70440816581621846, -132.56904809384261057 55.70484183336277795, -132.56820862725183474 55.70514379828716045, -132.56724498437063176 55.70528449891811817, -132.56625150443096572 55.70525016076317826, -132.56611833728953798 55.7052205356936696, -132.56685963299301534 55.7034695987001669, -132.56694021324000232 55.70349640443910033, -132.56716764057100022 55.70351216434460184, -132.56729976096599444 55.70346955422790103, -132.56732563305700978 55.70341228450759985, -132.56732687374301349 55.70336847937880265, -132.5673285045569969 55.7033109910641997, -132.56725297027199417 55.703239114629298, -132.56715366029499137 55.70315058619799942, -132.56702616903868375 55.70307624133719315, -132.56705610792599259 55.7030055258250627, -132.56719809203801219 55.70307488734719925, -132.56725678150098702 55.70310355854550011, -132.56754731099900368 55.70337988556300246, -132.56781157504801172 55.70358675896879674, -132.56799280316499789 55.70382342420850108, -132.56793777015499813 55.7040163926620977, -132.56796445750899238 55.70417199431160071, -132.56797902036601045 55.70425690016760001, -132.56824749092800175 55.7043326813709001, -132.56831532135399243 55.70435182752370196, -132.56865994821399113 55.70441134889249923, -132.56878849733101333 55.70448215228910271, -132.56890546723801094 55.70454657751889727, -132.56906781351099767 55.70457269117199672, -132.56922086300599517 55.70462813240369826, -132.56931157045198688 55.7045540746669019, -132.56932987521298628 55.70453166040140047, -132.56944291407700121 55.70439324014469662, -132.56958966238698849 55.70427786578859752, -132.56972025159799955 55.70408097696559935, -132.56974814102099458 55.70404392221170298, -132.56976875962899953 55.70401652844640239, -132.56984666822799568 55.70394326835020138, -132.56972151860298936 55.70381885224450258, -132.56983137048300136 55.70363141100440174, -132.56972289396401266 55.7035012458931007, -132.56955396462399221 55.70332952640389834, -132.56914946441500547 55.7032978638095031, -132.56897514398698945 55.70307580023769845, -132.56873019382999246 55.70281861904319953, -132.5686444691320105 55.70263373571089716, -132.5684766084270052 55.70259121484460252, -132.56831234520763019 55.70248764346224846, -132.57052749613814058 55.70200929119575051, -132.57158376556739654 55.70297327289446088, -132.57122736069374014 55.70349349368090941)),((-132.57256352657427101 55.70704017440269951, -132.57312310745820128 55.70691360346580723, -132.57258470741601286 55.70776442861760103, -132.57230050339700256 55.70804116049659882, -132.57205086520801274 55.70812379032550155, -132.57162979757501375 55.70809533985150352, -132.5713864730250009 55.70812599966910028, -132.57098838035099675 55.70831407499589716, -132.57089162286695228 55.70839326106343492, -132.57113118318071088 55.70792311570302502, -132.57168852400380388 55.70745745097213586, -132.57183912997840025 55.70736641957373081, -132.57256352657427101 55.70704017440269951)))</t>
  </si>
  <si>
    <t>22.822</t>
  </si>
  <si>
    <t>MultiPolygon (((-132.57648926786990273 55.70981882927159035, -132.57633866327401506 55.7099098663349892, -132.57555373427712198 55.71025552532335468, -132.57461802089068215 55.71044731609701728, -132.57363692544561218 55.71046619698756075, -132.57346103161199835 55.71039282994190245, -132.57329272215949345 55.71041280186106093, -132.57291806127983591 55.71035195363335646, -132.57316312639500211 55.70960700606340055, -132.5740135208260142 55.70868368078279786, -132.57420098639801154 55.70857036613990232, -132.57476396838501387 55.70838103052849988, -132.57540036504300929 55.70799519841870051, -132.57582301636600164 55.70781042094329649, -132.57584134583498781 55.70780240774170267, -132.57588826816601113 55.70778189363579713, -132.5758913751730006 55.70778072312040052, -132.57591658661499423 55.70777122563419681, -132.57601045294501318 55.70807033418969922, -132.57606199569900696 55.70821117925350308, -132.57606930571898829 55.70823115729729835, -132.57607860594299609 55.70825656769609679, -132.57616144369001177 55.70848291861720014, -132.57629615606899165 55.70857876364299699, -132.57665941865599279 55.7088372054737988, -132.57676249708700311 55.70891053940049886, -132.57674817642100606 55.70932136773019749, -132.57674089913999182 55.70953014029470296, -132.57677106616213791 55.70957482198650723, -132.57648926786990273 55.70981882927159035)))</t>
  </si>
  <si>
    <t>10.98</t>
  </si>
  <si>
    <t>MultiPolygon (((-132.57084621267492253 55.70139274603165802, -132.5713860748040247 55.7018648996293706, -132.57164115348382438 55.70240815188886074, -132.57158646871596375 55.70296932728602712, -132.57158376556739654 55.70297327289446088, -132.57052749613814058 55.70200929119575051, -132.57081666254606489 55.70137411476681422, -132.57084621267492253 55.70139274603165802)))</t>
  </si>
  <si>
    <t>MultiPolygon (((-132.56717620632372245 55.70080976756091928, -132.56939127623428476 55.70033143565548528, -132.57046463696624983 55.70021328400831351, -132.57131156240669156 55.70028702886217786, -132.57052749613814058 55.70200929119575051, -132.56831234520763019 55.70248764346224846, -132.56828128276600864 55.70246805794560174, -132.56802290744099082 55.70240530459229689, -132.56790803673200685 55.70232128323490173, -132.56776092701900893 55.7021775192134001, -132.56773576111498869 55.70216108657150045, -132.56735213982400978 55.70191059241250287, -132.56696187441400525 55.70153567405610318, -132.56664610687300865 55.70120524395999695, -132.56649615769617867 55.70103299903260563, -132.56717620632372245 55.70080976756091928)))</t>
  </si>
  <si>
    <t>11.937</t>
  </si>
  <si>
    <t>MultiPolygon (((-132.56376565120811506 55.70305191972946091, -132.56390868021938445 55.70285565282339491, -132.56393223913042334 55.70265851321435946, -132.5639621832848718 55.70258779845168107, -132.5643073291729479 55.70210136437539461, -132.56488637710083367 55.7016918740962339, -132.56558190304681943 55.70142073703792107, -132.56630009007400872 55.7019626464563018, -132.56648706560099527 55.70206891249330283, -132.5666517792600132 55.70234064022560005, -132.56682634622700334 55.70268270168679692, -132.56683780108099313 55.70270514710279741, -132.56692366912099601 55.70285433441689804, -132.56689486751400864 55.70287997543859859, -132.56695409429599408 55.70295569048980155, -132.56699292903098808 55.70297466191880176, -132.56705610792599259 55.7030055258250627, -132.56702616903868375 55.70307624133719315, -132.56697717183899954 55.70304766926020079, -132.56677608791301282 55.70295822136039732, -132.56667506862999062 55.70292991747260203, -132.56657366690200206 55.70291530214620224, -132.56649571219401196 55.7029282861161974, -132.56646625505999282 55.70294171310190023, -132.56644076950499311 55.70298529134969812, -132.56643914055200639 55.7030427805834023, -132.56646089199898597 55.70313060594349963, -132.56651218834198858 55.70320226236729866, -132.56656302749098586 55.70329035126660244, -132.56663371751500335 55.7033621824527998, -132.566762501699003 55.70343728710759734, -132.56685963299301534 55.7034695987001669, -132.56505405842867162 55.70773435739816648, -132.56490474501100607 55.70773041212309806, -132.56449250221800185 55.70756236313209797, -132.56398101027500047 55.70713327661619729, -132.56351303229399718 55.70704960543209694, -132.5620852425909959 55.70729673264420256, -132.56197336776054385 55.70728449525133641, -132.56376565120811506 55.70305191972946091)))</t>
  </si>
  <si>
    <t>29.583</t>
  </si>
  <si>
    <t>62.215</t>
  </si>
  <si>
    <t>MultiPolygon (((-132.57588339659776011 55.70789055034919102, -132.57558078865159246 55.70836880747588538, -132.57533706402873008 55.70866549937078815, -132.57505287292207186 55.70894223757709085, -132.57455562124357584 55.70930833026287843, -132.57390960962550253 55.7095908400699642, -132.57365996495215654 55.70967347314820017, -132.57310126031944719 55.70979506621474542, -132.57316312639500211 55.70960700606340055, -132.5740135208260142 55.70868368078279786, -132.57420098639801154 55.70857036613990232, -132.57476396838501387 55.70838103052849988, -132.57540036504300929 55.70799519841870051, -132.57582301636600164 55.70781042094329649, -132.57584134583498781 55.70780240774170267, -132.57588826816601113 55.70778189363579713, -132.5758913751730006 55.70778072312040052, -132.57591658661499423 55.70777122563419681, -132.57594582426042962 55.70786439247998345, -132.57588339659776011 55.70789055034919102)))</t>
  </si>
  <si>
    <t>3.008</t>
  </si>
  <si>
    <t>MultiPolygon (((-132.57154542601307412 55.70030739221018479, -132.57250592146073132 55.70060263907802067, -132.57323261192962605 55.70106413348513996, -132.57667389190081053 55.70420454654817632, -132.57598607335899032 55.70428229940910114, -132.57545809943098902 55.70433898226570335, -132.57521186043899775 55.70446340419889708, -132.57499707238198994 55.70440721688139973, -132.57480093149999334 55.70465736634510279, -132.57482581683200351 55.70546331423950193, -132.57483888541099759 55.70589265199389928, -132.57481374213546133 55.70592104191309346, -132.57052749613814058 55.70200929119575051, -132.57131156240669156 55.70028702886217786, -132.57154542601307412 55.70030739221018479)))</t>
  </si>
  <si>
    <t>24.183</t>
  </si>
  <si>
    <t>MultiPolygon (((-132.59163156629176683 55.71138211149464325, -132.59211433826448001 55.71187362301085955, -132.59230445759502004 55.71242530188557396, -132.59228796042427234 55.71250126115078416, -132.58912449707798942 55.71248826090089779, -132.58943664144800323 55.71225007137390151, -132.58969796470699976 55.71192107257910209, -132.59091485552335143 55.71100490299888008, -132.59163156629176683 55.71138211149464325)))</t>
  </si>
  <si>
    <t>19721.489</t>
  </si>
  <si>
    <t>4.871</t>
  </si>
  <si>
    <t>MultiPolygon (((-132.5880358925535063 55.71080031101227092, -132.58901305895219025 55.71069300809262614, -132.59000113222052164 55.71076142888851024, -132.59090340546623565 55.71099887677601004, -132.59091485552335143 55.71100490299888008, -132.58969796470699976 55.71192107257910209, -132.58943664144800323 55.71225007137390151, -132.58912449707798942 55.71248826090089779, -132.58898818185227242 55.71260238420153144, -132.58769271294235637 55.71090773429962439, -132.5880358925535063 55.71080031101227092)))</t>
  </si>
  <si>
    <t>21965.635</t>
  </si>
  <si>
    <t>MultiPolygon (((-132.58635009575752406 55.71159802831787289, -132.58648641517606848 55.71148390792613014, -132.5871652728324932 55.71107283545554623, -132.58769271294235637 55.71090773429962439, -132.58898818185227242 55.71260238420153144, -132.58876204100698715 55.71279170963850191, -132.58796072564300061 55.7135293717634994, -132.58727774734700233 55.7140216415690972, -132.58691615945753028 55.71424589694931484, -132.58625480456339574 55.71389780319262996, -132.58577207924838604 55.71340626919905503, -132.58558204524848634 55.71285458032186, -132.58570329251281805 55.71229674100258933, -132.58612394009054469 55.71178735551407613, -132.58635009575752406 55.71159802831787289)))</t>
  </si>
  <si>
    <t>11.821</t>
  </si>
  <si>
    <t>MultiPolygon (((-132.59190954937920992 55.7118904883472581, -132.5921614184647126 55.71246974961474763, -132.592156309195218 55.71250072013017274, -132.58912449707798942 55.71248826090089779, -132.58943664144800323 55.71225007137390151, -132.58969796470699976 55.71192107257910209, -132.59111645955141512 55.71085311988467481, -132.59190954937920992 55.7118904883472581)))</t>
  </si>
  <si>
    <t>4.644</t>
  </si>
  <si>
    <t>MultiPolygon (((-132.58373548645630535 55.70708848265164193, -132.58457685111127944 55.70679373808265922, -132.58547746356993002 55.70666776929751762, -132.58602482647708598 55.70686379721601611, -132.58581309322894981 55.70844893552907706, -132.57998274746785228 55.71128710628747172, -132.57943457383615282 55.71056972516885963, -132.57942174486800013 55.71050323419549954, -132.5793192600010002 55.71026112222819648, -132.57909508780625174 55.71012544829417124, -132.57866171001091971 55.70955829761489042, -132.58373548645630535 55.70708848265164193)))</t>
  </si>
  <si>
    <t>26.034</t>
  </si>
  <si>
    <t>MultiPolygon (((-132.59111645955141512 55.71085311988467481, -132.58969796470699976 55.71192107257910209, -132.58943664144800323 55.71225007137390151, -132.58912449707798942 55.71248826090089779, -132.58898818185227242 55.71260238420153144, -132.58581309322894981 55.70844893552907706, -132.58602482647708598 55.70686379721601611, -132.58746744278300866 55.70738044360899721, -132.58868174031800891 55.70800462074279835, -132.588972708085862 55.70804907413348417, -132.59111645955141512 55.71085311988467481)))</t>
  </si>
  <si>
    <t>25.013</t>
  </si>
  <si>
    <t>79.276</t>
  </si>
  <si>
    <t>MultiPolygon (((-132.57629172943615004 55.71540135614448985, -132.57629474655092849 55.71539382258976758, -132.57629363237569464 55.71538575000155902, -132.57680843825795591 55.71116378971694161, -132.57697495149037081 55.7107012027339934, -132.57708292653367721 55.71057939818595628, -132.57709326476799561 55.71063380976689672, -132.57702318597799263 55.71081161973530271, -132.57701836715199306 55.71082384913020036, -132.57704146259899858 55.71091455998139708, -132.57705414996098625 55.71096439951409707, -132.57709563445700951 55.71097488110530094, -132.57717680080799028 55.71099538607349899, -132.57726131681801007 55.71101673855459779, -132.57754479696799876 55.71082857180439873, -132.57822337334599183 55.71072247212430284, -132.57881617520598638 55.71083996818590123, -132.57919251317599674 55.71088260142290238, -132.5794334183680121 55.71079501329030137, -132.57948477936400877 55.71064701307099654, -132.57944167285398862 55.71060651851040291, -132.57943457383615282 55.71056972516885963, -132.57998274746785228 55.71128710628747172, -132.5794682823139965 55.71550907978891587, -132.57945809455299013 55.71550995044359667, -132.57946638267301864 55.71552466924885039, -132.5793378435112686 55.71657952968169525, -132.5790549807439902 55.71686979055689903, -132.57872032267599138 55.71686952426460238, -132.57842138545100852 55.71680660054730083, -132.57626084240757791 55.71565466287398039, -132.57629172943615004 55.71540135614448985)),((-132.57866171001091971 55.70955829761489042, -132.57909508780625174 55.71012544829417124, -132.57906526896999821 55.71010740127979943, -132.57881229530900669 55.71002381924169811, -132.57874956042098802 55.70999897605109652, -132.57840680558300051 55.70986324779590149, -132.57838581275001388 55.70985493659050292, -132.57840550827501147 55.70980152084629822, -132.57832800575656051 55.70972073830765936, -132.57866171001091971 55.70955829761489042)))</t>
  </si>
  <si>
    <t>30.836</t>
  </si>
  <si>
    <t>MultiPolygon (((-132.5860542630123291 55.7012539039743757, -132.58630740349224197 55.70182859441480616, -132.58621588200463748 55.70241853757617179, -132.58578963054895894 55.70295961690185749, -132.58543010306112819 55.7031776513702539, -132.58474728117801078 55.70285728679599657, -132.58354996491499378 55.70215380992829779, -132.58293702811099024 55.70187998127389761, -132.58254350825285428 55.70173315613702414, -132.58287909643206604 55.70052778030186147, -132.5829985158399893 55.70054701526009922, -132.58368517799999609 55.70061066595400234, -132.58409556131701379 55.70067183837920055, -132.58465658038500123 55.70072066377240105, -132.58524023735500919 55.70082720366109896, -132.58570345008729419 55.70094817999206782, -132.5860542630123291 55.7012539039743757)))</t>
  </si>
  <si>
    <t>10.923</t>
  </si>
  <si>
    <t>MultiPolygon (((-132.57757214207796892 55.70014867557017624, -132.57824092438139019 55.69973247173759745, -132.57910470381682444 55.69945334322544284, -132.57929294218089922 55.6994311747377111, -132.57959283869300293 55.69959096155230327, -132.58017770225299614 55.69982621300319892, -132.58018878616999814 55.6998304312379986, -132.58068131813200807 55.70001967382459895, -132.58106101711101132 55.70013808849579817, -132.58164827571900446 55.70028848512460229, -132.58185546428899215 55.70033432107390325, -132.5823324824839915 55.70043973685360328, -132.58287909643206604 55.70052778030186147, -132.58254350825285428 55.70173315613702414, -132.58142559275398753 55.70131605368909788, -132.58023320400599232 55.70113285423010296, -132.57927861542799519 55.70099592380459796, -132.5791129288930108 55.70097219050740023, -132.57830216080000696 55.70066643693679964, -132.57781999825300545 55.70039922909420227, -132.57777082133100066 55.70035925157500145, -132.57754807192057456 55.70017888959806385, -132.57757214207796892 55.70014867557017624)))</t>
  </si>
  <si>
    <t>MultiPolygon (((-132.58122788626883448 55.70891510633128973, -132.58100704440016671 55.70946312451184212, -132.58049705800740981 55.70994578880204529, -132.57974784202116325 55.71031584949842141, -132.57938006181225887 55.7104047614460427, -132.5793192600010002 55.71026112222819648, -132.57909508780625174 55.71012544829417124, -132.57805674291390119 55.70876659230899008, -132.57806318266099765 55.70871214500169799, -132.578068464447 55.7086674786737035, -132.57804597333699803 55.70863212919660157, -132.5779834657529932 55.70853390334980304, -132.57798636574599982 55.70847701490249904, -132.57799407716299811 55.70832588204429925, -132.57799463480898794 55.70831499340660287, -132.57799558136798623 55.70829644336100017, -132.5780002656609895 55.70820462520580207, -132.57819407584599958 55.70777125869239654, -132.57821615483399569 55.70772188993790053, -132.57823147295698618 55.70768763674249868, -132.57842405281800779 55.7074279614449992, -132.57849533591900126 55.70733183955459822, -132.57860252181998817 55.7071873108689033, -132.57874333273198886 55.70698600274239709, -132.57874722763875752 55.70698043482980921, -132.5792457349114386 55.70704448653633989, -132.58010056354368089 55.70733242805575713, -132.58075597953876468 55.70775542280330939, -132.58114782451215774 55.70827206866899672, -132.58123773310748561 55.70883179535831431, -132.58122788626883448 55.70891510633128973)),((-132.58507496473322362 55.70339302404451587, -132.58414955435321758 55.70367165155131062, -132.58311398258277336 55.70376521433083639, -132.58208081094335284 55.70366354254718289, -132.58182625162169188 55.70358431732781668, -132.58180010733016729 55.70413947824521728, -132.5814674804349238 55.70466918855546368, -132.58086123461558259 55.70511492997480474, -132.58004071003810509 55.70543306682401408, -132.57990739456803908 55.70545532901714836, -132.57977477149799483 55.70477604708879937, -132.57977420735801388 55.70453645030259793, -132.5795066666260027 55.70439439780479773, -132.57934873937401221 55.70410409725659662, -132.57867239986200047 55.70381136081599749, -132.57835670585262733 55.70377823744222212, -132.58053651922350014 55.70117945579679031, -132.58142559275398753 55.70131605368909788, -132.58293702811099024 55.70187998127389761, -132.58354996491499378 55.70215380992829779, -132.58474728117801078 55.70285728679599657, -132.58543010306112819 55.7031776513702539, -132.58507496473322362 55.70339302404451587)))</t>
  </si>
  <si>
    <t>36.979</t>
  </si>
  <si>
    <t>MultiPolygon (((-132.57103334155894458 55.70827290949580402, -132.571320578370063 55.70778688678273483, -132.57183913449779311 55.70736641684857204, -132.57187599495273389 55.70734413712975908, -132.57266089932605269 55.70699850239830653, -132.57313026080876739 55.70690229913796543, -132.57258470741601286 55.70776442861760103, -132.57230050339700256 55.70804116049659882, -132.57205086520801274 55.70812379032550155, -132.57162979757501375 55.70809533985150352, -132.5713864730250009 55.70812599966910028, -132.5710320361193908 55.70829345021819279, -132.57103334155894458 55.70827290949580402)))</t>
  </si>
  <si>
    <t>1.995</t>
  </si>
  <si>
    <t>MultiPolygon (((-132.57687067339952591 55.71046310227801257, -132.57601580014463138 55.71017513846957314, -132.57587491944559588 55.71008421057191384, -132.57565218113131777 55.71018042534980452, -132.57465178673012929 55.71036777644566484, -132.57359787144270058 55.71036032361229218, -132.57295805835590841 55.71023037074468931, -132.57316312639500211 55.70960700606340055, -132.5740135208260142 55.70868368078279786, -132.57420098639801154 55.70857036613990232, -132.57476396838501387 55.70838103052849988, -132.57540036504300929 55.70799519841870051, -132.57582301636600164 55.70781042094329649, -132.57584134583498781 55.70780240774170267, -132.57588826816601113 55.70778189363579713, -132.5758913751730006 55.70778072312040052, -132.57591658661499423 55.70777122563419681, -132.57601045294501318 55.70807033418969922, -132.57606199569900696 55.70821117925350308, -132.57606930571898829 55.70823115729729835, -132.57607860594299609 55.70825656769609679, -132.57616144369001177 55.70848291861720014, -132.57629615606899165 55.70857876364299699, -132.57665941865599279 55.7088372054737988, -132.57676249708700311 55.70891053940049886, -132.57674817642100606 55.70932136773019749, -132.57674089913999182 55.70953014029470296, -132.5767957386410103 55.7096113654706997, -132.57683296952001228 55.70966650920519925, -132.57684121326400373 55.70967872287229739, -132.5768675120619946 55.70971767327500146, -132.57688321570500989 55.70976982985519754, -132.57688339619699036 55.70977042709459681, -132.57688375982598927 55.7097736752717978, -132.57688609259599843 55.7097944701236969, -132.57688630500300064 55.70979636399800228, -132.57688847516999431 55.70981570023369756, -132.57693623410798978 55.71024136614450128, -132.57695451775501283 55.7102684157502992, -132.57696154771900865 55.71027881548520355, -132.57697699486800502 55.71030166131269823, -132.57704300985699319 55.71039932080760337, -132.57705094883201014 55.71041106367169959, -132.57705275280000023 55.71042057653090041, -132.57705375330800734 55.71042584636469996, -132.57705750328500471 55.71044559205350311, -132.57706558863893065 55.71048814640814584, -132.57687067339952591 55.71046310227801257)),((-132.57881229530900669 55.71002381924169811, -132.57874956042098802 55.70999897605109652, -132.57840680558300051 55.70986324779590149, -132.57838581275001388 55.70985493659050292, -132.57840550827501147 55.70980152084629822, -132.57830264367601103 55.70969430286670132, -132.57815111885000192 55.70953636232960093, -132.57807415490199787 55.70945614236070043, -132.57806535292900207 55.70940809408010352, -132.57801401993501145 55.70912788769030044, -132.57805125240099642 55.70881301395240115, -132.57805674291390119 55.70876659230899008, -132.57909508780625174 55.71012544829417124, -132.57906526896999821 55.71010740127979943, -132.57881229530900669 55.71002381924169811)))</t>
  </si>
  <si>
    <t>12.182</t>
  </si>
  <si>
    <t>MultiPolygon (((-132.57486888025695748 55.70397684721076814, -132.57489543530118681 55.70341502334898109, -132.57522813818425789 55.70288533025488675, -132.57583441173224514 55.70243961563797797, -132.57665490645189266 55.7021215056139809, -132.57747616275744917 55.70198436976542666, -132.5772590788234595 55.70177012150017504, -132.57705594439494234 55.70121992938675248, -132.57716382293429547 55.70066121754447863, -132.57754807192057456 55.70017888959806385, -132.57777082133100066 55.70035925157500145, -132.57781999825300545 55.70039922909420227, -132.57830216080000696 55.70066643693679964, -132.5791129288930108 55.70097219050740023, -132.57927861542799519 55.70099592380459796, -132.58023320400599232 55.70113285423010296, -132.58053651922350014 55.70117945579679031, -132.57835670585262733 55.70377823744222212, -132.57802308087698862 55.70374323270839767, -132.57738372480199018 55.70397895576439851, -132.57717275367099319 55.704052878932103, -132.5771698611729903 55.70405390137400303, -132.57677131532901171 55.70419353354139957, -132.57598607335899032 55.70428229940910114, -132.57545809943098902 55.70433898226570335, -132.57521186043899775 55.70446340419889708, -132.57510964595897462 55.70443666548017347, -132.57486888025695748 55.70397684721076814)))</t>
  </si>
  <si>
    <t>52.419</t>
  </si>
  <si>
    <t>MultiPolygon (((-132.56607304567262418 55.70382465780259906, -132.56550483685492736 55.70350303975778417, -132.5653899683285033 55.70341901606047941, -132.56516016743503883 55.70322549022350245, -132.56494597088732235 55.7030856196368731, -132.56460972347869642 55.7028208812611112, -132.56421947525100791 55.70244595424681933, -132.56416240775351412 55.70238875915442378, -132.56405203071162191 55.70227324889787468, -132.56390577787408347 55.70224027829912927, -132.5631571178102206 55.70189496586917244, -132.56262669818710265 55.70143861556756093, -132.56164611279635324 55.70022569926961609, -132.56382277948910087 55.69859294619367063, -132.5655203268995308 55.70069250331625454, -132.56530022155700976 55.700742559651097, -132.5649751919470134 55.70096294199740328, -132.56630009007400872 55.7019626464563018, -132.56648706560099527 55.70206891249330283, -132.5666517792600132 55.70234064022560005, -132.56682634622700334 55.70268270168679692, -132.56683780108099313 55.70270514710279741, -132.56692366912099601 55.70285433441689804, -132.56689486751400864 55.70287997543859859, -132.56695409429599408 55.70295569048980155, -132.56699292903098808 55.70297466191880176, -132.56705610792599259 55.7030055258250627, -132.56702616903868375 55.70307624133719315, -132.56697717183899954 55.70304766926020079, -132.56677608791301282 55.70295822136039732, -132.56667506862999062 55.70292991747260203, -132.56657366690200206 55.70291530214620224, -132.56649571219401196 55.7029282861161974, -132.56646625505999282 55.70294171310190023, -132.56644076950499311 55.70298529134969812, -132.56643914055200639 55.7030427805834023, -132.56646089199898597 55.70313060594349963, -132.56651218834198858 55.70320226236729866, -132.56656302749098586 55.70329035126660244, -132.56663371751500335 55.7033621824527998, -132.566762501699003 55.70343728710759734, -132.56685963299301534 55.7034695987001669, -132.56663066569527132 55.70401041838928791, -132.56607304567262418 55.70382465780259906)))</t>
  </si>
  <si>
    <t>20.63</t>
  </si>
  <si>
    <t>MultiPolygon (((-132.57166381339888517 55.70368713576224451, -132.56970022829662526 55.70411116601576396, -132.56972025159799955 55.70408097696559935, -132.56974814102099458 55.70404392221170298, -132.56976875962899953 55.70401652844640239, -132.56984666822799568 55.70394326835020138, -132.56972151860298936 55.70381885224450258, -132.56983137048300136 55.70363141100440174, -132.56972289396401266 55.7035012458931007, -132.56955396462399221 55.70332952640389834, -132.56914946441500547 55.7032978638095031, -132.56897514398698945 55.70307580023769845, -132.56873019382999246 55.70281861904319953, -132.5686444691320105 55.70263373571089716, -132.5684766084270052 55.70259121484460252, -132.56831234520763019 55.70248764346224846, -132.57052749613814058 55.70200929119575051, -132.57218094940446917 55.70351827994830529, -132.57166381339888517 55.70368713576224451)),((-132.56756360032392195 55.70423353477953299, -132.56703037150739988 55.70411036025431883, -132.56702436148074753 55.70411825036235598, -132.5667659772828415 55.70405549438186199, -132.56670517104276996 55.70403523824099068, -132.56667948007731184 55.70402930352317838, -132.56665970382624664 55.70402009189459136, -132.56663066569527132 55.70401041838928791, -132.56685963299301534 55.7034695987001669, -132.56694021324000232 55.70349640443910033, -132.56716764057100022 55.70351216434460184, -132.56729976096599444 55.70346955422790103, -132.56732563305700978 55.70341228450759985, -132.56732687374301349 55.70336847937880265, -132.5673285045569969 55.7033109910641997, -132.56725297027199417 55.703239114629298, -132.56715366029499137 55.70315058619799942, -132.56702616903868375 55.70307624133719315, -132.56705610792599259 55.7030055258250627, -132.56719809203801219 55.70307488734719925, -132.56725678150098702 55.70310355854550011, -132.56754731099900368 55.70337988556300246, -132.56781157504801172 55.70358675896879674, -132.56799280316499789 55.70382342420850108, -132.56793777015499813 55.7040163926620977, -132.56796445750899238 55.70417199431160071, -132.5679785132042241 55.7042539432611008, -132.56756360032392195 55.70423353477953299)))</t>
  </si>
  <si>
    <t>8.674</t>
  </si>
  <si>
    <t>MultiPolygon (((-132.56092927355078359 55.69933901870903981, -132.5606420751241501 55.69860610091495801, -132.56061634994637188 55.69661588461526947, -132.56064192023373494 55.69652556070455063, -132.56098246264900808 55.69660248514159662, -132.56139136548299007 55.69686207865309768, -132.56204657026100335 55.69731370557690298, -132.5624210972040089 55.69749323302669808, -132.56257729701300718 55.69750886062580264, -132.56301960616801239 55.6975534522260034, -132.56343885047701292 55.69736491724670202, -132.56366852588101324 55.69712997614099947, -132.56366947091100883 55.69686231842300117, -132.56368431209000391 55.69657494275379861, -132.56379689271935263 55.6966027305568474, -132.56382277948910087 55.69859294619367063, -132.56164611279635324 55.70022569926961609, -132.56092927355078359 55.69933901870903981)))</t>
  </si>
  <si>
    <t>12.716</t>
  </si>
  <si>
    <t>MultiPolygon (((-132.57360839224170945 55.70245657446304932, -132.57320635806524933 55.70297805887838649, -132.57253575706559445 55.70340242776287454, -132.57218094940446917 55.70351827994830529, -132.57052749613814058 55.70200929119575051, -132.57268718220205983 55.69726537335426286, -132.57286847015200237 55.69718917666720159, -132.57301726162000932 55.69707003835989667, -132.57320395520798684 55.69715387373639714, -132.57326643756499607 55.69723761418539709, -132.57330708909398709 55.69745053797969803, -132.57340555144000405 55.69756917089360115, -132.57355502269899716 55.69759790387559661, -132.57366203173299368 55.69758517805949793, -132.57366907607800499 55.6975825032493006, -132.57389228301499884 55.69749963282870198, -132.57412408369199852 55.69738090267050268, -132.57428087104000269 55.69730051514829938, -132.57456481776500823 55.69720176159869851, -132.57471369918499704 55.69720840947339724, -132.57437855648799996 55.69761903167759698, -132.57432051113300986 55.69813055635049892, -132.57465151595400243 55.69859904398249739, -132.57520288319054202 55.69895354654624953, -132.57360839224170945 55.70245657446304932)))</t>
  </si>
  <si>
    <t>28.62</t>
  </si>
  <si>
    <t>MultiPolygon (((-132.5696577967164842 55.70219709902581684, -132.56831234520763019 55.70248764346224846, -132.56828128276600864 55.70246805794560174, -132.56802290744099082 55.70240530459229689, -132.56790803673200685 55.70232128323490173, -132.56776092701900893 55.7021775192134001, -132.56773576111498869 55.70216108657150045, -132.56735213982400978 55.70191059241250287, -132.56696187441400525 55.70153567405610318, -132.56664610687300865 55.70120524395999695, -132.56630775836700309 55.70081658684910053, -132.56580527077400689 55.70062770140899744, -132.5655203268995308 55.70069250331625454, -132.56529756981475998 55.70041699335342855, -132.565456896507186 55.70036936338909328, -132.56643730326425157 55.70027277437618807, -132.56742258045730409 55.70035199603671572, -132.56831629458756083 55.70059927460535221, -132.5690309705376535 55.70099040757197173, -132.56949665124801641 55.70148711170784139, -132.56953995861550766 55.70155854672034934, -132.5696577967164842 55.70219709902581684)))</t>
  </si>
  <si>
    <t>8.43</t>
  </si>
  <si>
    <t>MultiPolygon (((-132.56638526108420706 55.7039348361360851, -132.56545607868562797 55.70383117344724155, -132.56462213655100868 55.70357762496597331, -132.56395736395930385 55.70319666859994356, -132.56352068821800572 55.7027220765937372, -132.56347739054305634 55.70265063947260842, -132.5633063811904151 55.7020969734913578, -132.56344672003552887 55.70154056448594559, -132.56388465743594907 55.70103587664335265, -132.56457731718026594 55.70063230948642286, -132.56529756981475998 55.70041699335342855, -132.5655203268995308 55.70069250331625454, -132.56530022155700976 55.700742559651097, -132.5649751919470134 55.70096294199740328, -132.56630009007400872 55.7019626464563018, -132.56648706560099527 55.70206891249330283, -132.5666517792600132 55.70234064022560005, -132.56682634622700334 55.70268270168679692, -132.56683780108099313 55.70270514710279741, -132.56692366912099601 55.70285433441689804, -132.56689486751400864 55.70287997543859859, -132.56695409429599408 55.70295569048980155, -132.56699292903098808 55.70297466191880176, -132.56705610792599259 55.7030055258250627, -132.56702616903868375 55.70307624133719315, -132.56697717183899954 55.70304766926020079, -132.56677608791301282 55.70295822136039732, -132.56667506862999062 55.70292991747260203, -132.56657366690200206 55.70291530214620224, -132.56649571219401196 55.7029282861161974, -132.56646625505999282 55.70294171310190023, -132.56644076950499311 55.70298529134969812, -132.56643914055200639 55.7030427805834023, -132.56646089199898597 55.70313060594349963, -132.56651218834198858 55.70320226236729866, -132.56656302749098586 55.70329035126660244, -132.56663371751500335 55.7033621824527998, -132.566762501699003 55.70343728710759734, -132.56685963299301534 55.7034695987001669, -132.56666974981345675 55.70391810188450421, -132.56638526108420706 55.7039348361360851)))</t>
  </si>
  <si>
    <t>13.432</t>
  </si>
  <si>
    <t>MultiPolygon (((-132.56968773243997362 55.70235931757060399, -132.56943364800613949 55.70287454158232521, -132.56906905408217767 55.70319543057249234, -132.56897514398698945 55.70307580023769845, -132.56873019382999246 55.70281861904319953, -132.5686444691320105 55.70263373571089716, -132.5684766084270052 55.70259121484460252, -132.56831234520763019 55.70248764346224846, -132.5696577967164842 55.70219709902581684, -132.56968773243997362 55.70235931757060399)),((-132.56732730792941766 55.7038794228726033, -132.56666974981345675 55.70391810188450421, -132.56685963299301534 55.7034695987001669, -132.56694021324000232 55.70349640443910033, -132.56716764057100022 55.70351216434460184, -132.56729976096599444 55.70346955422790103, -132.56732563305700978 55.70341228450759985, -132.56732687374301349 55.70336847937880265, -132.5673285045569969 55.7033109910641997, -132.56725297027199417 55.703239114629298, -132.56715366029499137 55.70315058619799942, -132.56702616903868375 55.70307624133719315, -132.56705610792599259 55.7030055258250627, -132.56719809203801219 55.70307488734719925, -132.56725678150098702 55.70310355854550011, -132.56754731099900368 55.70337988556300246, -132.56781157504801172 55.70358675896879674, -132.56792551307481176 55.70373555028702128, -132.56732730792941766 55.7038794228726033)))</t>
  </si>
  <si>
    <t>1.968</t>
  </si>
  <si>
    <t>MultiPolygon (((-132.58723140873217972 55.70193784074309207, -132.58720141526799807 55.70195642262469704, -132.5871975465138064 55.70193347900276137, -132.58723140873217972 55.70193784074309207)))</t>
  </si>
  <si>
    <t>MultiPolygon (((-132.59806236864696416 55.70848908214863826, -132.59797482382171552 55.70902892822348917, -132.59760601489185206 55.70952944569874177, -132.59698952157899043 55.70994504957620563, -132.59618148661419923 55.71023788714625624, -132.59594594048417093 55.71029714394055077, -132.59578765464718231 55.70840470275071254, -132.59667076598299218 55.70826166970339699, -132.59803077727823961 55.70819295268294269, -132.59806236864696416 55.70848908214863826)))</t>
  </si>
  <si>
    <t>5.935</t>
  </si>
  <si>
    <t>MultiPolygon (((-132.59504680840021251 55.71073669065594203, -132.59409846157814172 55.71159171527347098, -132.59394743644884329 55.71171596548594351, -132.59310292569472267 55.71235181289112148, -132.59194715963045041 55.71014662709384169, -132.59242137558601371 55.70971910206790056, -132.5931048071109899 55.70920490575569772, -132.59344932460399491 55.70902176520849736, -132.59396382020699434 55.70882917460539829, -132.59540432765498963 55.70846678827219733, -132.59578765464718231 55.70840470275071254, -132.59594594048417093 55.71029714394055077, -132.59550098008111263 55.71040908348746967, -132.59546364425088427 55.71042305961144336, -132.59504680840021251 55.71073669065594203)))</t>
  </si>
  <si>
    <t>15.277</t>
  </si>
  <si>
    <t>MultiPolygon (((-132.59290108712843903 55.71250378079444943, -132.58912449707798942 55.71248826090089779, -132.58943664144800323 55.71225007137390151, -132.58969796470699976 55.71192107257910209, -132.5914017833960088 55.71063830601359967, -132.59194715963042199 55.71014662709384879, -132.59310292569472267 55.71235181289113569, -132.59290108712843903 55.71250378079444943)))</t>
  </si>
  <si>
    <t>8.287</t>
  </si>
  <si>
    <t>MultiPolygon (((-132.5904271736761757 55.70318665074221087, -132.59096737064791682 55.70351207308161179, -132.59144835848232447 55.70388566906390082, -132.59231906736235374 55.70434521786248183, -132.59327072600115116 55.70434335257601788, -132.59386182046296199 55.70437345100130955, -132.59480456917862057 55.70447215731735469, -132.59497565230890359 55.70449874317589689, -132.59441573254250102 55.70627827172195623, -132.59422458058401162 55.70623840918690206, -132.59328179080799259 55.70613969844750102, -132.59151187142001049 55.70614316165929836, -132.59124692114801292 55.70608056769359706, -132.59042064955499995 55.70580214415520004, -132.58917205974179865 55.70514313629806935, -132.58915113533785757 55.7026265387588353, -132.58923463719730762 55.70262715311592672, -132.5904271736761757 55.70318665074221087)))</t>
  </si>
  <si>
    <t>20.498</t>
  </si>
  <si>
    <t>MultiPolygon (((-132.58477022566887626 55.70213319975527355, -132.5856822420976755 55.70191479323991501, -132.58666900569230052 55.70186539847151153, -132.5871975465138064 55.70193347900276137, -132.58720141526799807 55.70195642262469704, -132.58702417759900527 55.70205341631029938, -132.58708254635899948 55.70222096193109707, -132.58726261629399801 55.70237043741789762, -132.58806540230798987 55.70261855057999867, -132.58915113533785757 55.7026265387588353, -132.58917205974179865 55.70514313629806935, -132.58905393053299804 55.7050807874978986, -132.5883942162689948 55.70456834620500075, -132.58645308924832307 55.70365761333755472, -132.58474728117801078 55.70285728679599657, -132.58408515275462491 55.7024682567262559, -132.58477022566887626 55.70213319975527355)))</t>
  </si>
  <si>
    <t>13.275</t>
  </si>
  <si>
    <t>MultiPolygon (((-132.59532675903437848 55.70455330421718543, -132.59574658854555196 55.70464085432733015, -132.59655195732023003 55.70488833440184351, -132.59719888655277487 55.7052552335572102, -132.5976336365143311 55.70571107672150646, -132.59782008746344673 55.70621799987696932, -132.597886616520384 55.70684162635756564, -132.59702347980999093 55.70690116916949819, -132.5963607018800019 55.70684602704349686, -132.59484167457699755 55.70636709701790323, -132.59441573254250102 55.70627827172195623, -132.59497565230890359 55.70449874317589689, -132.59532675903437848 55.70455330421718543)))</t>
  </si>
  <si>
    <t>9.734</t>
  </si>
  <si>
    <t>MultiPolygon (((-132.58289187165493672 55.70916068679557753, -132.58267525166579048 55.70874584610353253, -132.58264052481399631 55.70831379670109129, -132.58285238575913922 55.70672866382439992, -132.58305833442969401 55.70621472204950209, -132.5835040497098305 55.70577200152829533, -132.58319341740636332 55.7053545660653171, -132.58311119807044065 55.70479224307810995, -132.58328090988391068 55.70352246771946625, -132.58350837010456758 55.70297799797207006, -132.58402139505355422 55.70249943948322624, -132.58408515275462491 55.7024682567262559, -132.58474728117801078 55.70285728679599657, -132.58645308924832307 55.70365761333755472, -132.5862834797064238 55.70492739305089458, -132.58606569634901007 55.70495831668859665, -132.5855494586189991 55.70521384142419663, -132.58524738047299252 55.70561365794119979, -132.58515306538399159 55.70603997507220129, -132.58518119969900795 55.70624833281230082, -132.58543659860200137 55.70665313426380294, -132.58602482647708598 55.70686379721601611, -132.58581309322894981 55.70844893552907706, -132.58328755752347661 55.7096783483087421, -132.58289187165493672 55.70916068679557753)))</t>
  </si>
  <si>
    <t>30.279</t>
  </si>
  <si>
    <t>65.222</t>
  </si>
  <si>
    <t>MultiPolygon (((-132.58658190835416235 55.71377776997924514, -132.58606670808603667 55.71331421049123378, -132.58328755752347661 55.7096783483087421, -132.58581309322894981 55.70844893552907706, -132.58898818185227242 55.71260238420153144, -132.58876204100698715 55.71279170963850191, -132.58796072564300061 55.7135293717634994, -132.58727774734700233 55.7140216415690972, -132.58719584432625993 55.71407243749891336, -132.58658190835416235 55.71377776997924514)))</t>
  </si>
  <si>
    <t>26.178</t>
  </si>
  <si>
    <t>MultiPolygon (((-132.59803077727823961 55.70819295268294269, -132.59667076598299218 55.70826166970339699, -132.59540432765498963 55.70846678827219733, -132.59488652335767256 55.70859705153524288, -132.59464442569742459 55.70632596304031381, -132.59484167457699755 55.70636709701790323, -132.5963607018800019 55.70684602704349686, -132.59702347980999093 55.70690116916949819, -132.597886616520384 55.70684162635756564, -132.59803077727823961 55.70819295268294269)))</t>
  </si>
  <si>
    <t>8.901</t>
  </si>
  <si>
    <t>MultiPolygon (((-132.59750613863937474 55.70960467198224819, -132.59691315869255845 55.70997733765200621, -132.59616094800702513 55.71024305405551758, -132.59525875297308062 55.71047001975636448, -132.59429727281684563 55.71061563740116185, -132.59330314767359482 55.71058637590282103, -132.59237370218451701 55.71038509995445054, -132.59159992647778381 55.71003151425201594, -132.59105756578099999 55.70956023374304067, -132.59091804945902027 55.70926653071223456, -132.59025742945382831 55.70956520780936216, -132.58932615660376086 55.70976374396094144, -132.58833179557296944 55.70979007750757717, -132.5873716941055136 55.70964163040190442, -132.58653984464862674 55.70933293551226484, -132.58653694820154101 55.70933144662967607, -132.58588385550720545 55.70886136555189694, -132.58553994985098257 55.70829635227795507, -132.5855432602667463 55.70769890835248361, -132.5855432602667463 55.70769890835247651, -132.5855888617059577 55.70762198533633125, -132.58553215174626416 55.7072551160218552, -132.58572805498090474 55.70675751398435693, -132.58575669631736105 55.7066847638462761, -132.58629352822799774 55.7061852674086353, -132.58644825704703862 55.70611187964099997, -132.58624869507082167 55.70595685937169605, -132.58578130839896403 55.70542881535069313, -132.58564230552164531 55.70484373558883107, -132.58584668337391577 55.70426480506228728, -132.58584668337391577 55.70426480506228017, -132.58632672389589402 55.7037863724294553, -132.58704056425830231 55.70341235083537867, -132.58792131535844305 55.70317778439589063, -132.58888645456673316 55.70310465042248182, -132.58984555566331665 55.70319980100318702, -132.59070875793165101 55.70345432125695595, -132.59139518236909794 55.7038443642767831, -132.5916271103569386 55.70402450807426931, -132.59207924156766012 55.70452519828531024, -132.59218141275869129 55.70488873334855384, -132.59245811475292953 55.70474441712576663, -132.59336217002820035 55.70450931585255461, -132.59435063315544312 55.70444346312239503, -132.59532675903238896 55.70455330421654594, -132.59574660342494212 55.70464085742992921, -132.59594384497441411 55.70468198964886142, -132.59681209983401118 55.70495677182044858, -132.59748749631273768 55.70536960276979244, -132.59770440017675242 55.70563549353369837, -132.59770440017675242 55.70711203049850724, -132.59734279748016661 55.70747633138726229, -132.59735099373727962 55.70748048883393011, -132.59770440017675242 55.70783721874589389, -132.59770440017675242 55.70937418968718191, -132.59750613863937474 55.70960467198224819),(-132.59464442569742459 55.70632596304031381, -132.59484167457699755 55.70636709701790323, -132.59422458058401162 55.70623840918690206, -132.59464442569742459 55.70632596304031381),(-132.5862834797064238 55.70492739305089458, -132.58606569634901007 55.70495831668859665, -132.58646486325000069 55.70490163791949811, -132.5862834797064238 55.70492739305089458)),((-132.58746744278300866 55.70738044360899721, -132.58572805498090474 55.70675751398435693, -132.58602482647708598 55.70686379721601611, -132.58746744278300866 55.70738044360899721)),((-132.59488652335767256 55.70859705153524288, -132.59540432765498963 55.70846678827219733, -132.59396382020699434 55.70882917460539829, -132.59488652335767256 55.70859705153524288)))</t>
  </si>
  <si>
    <t>121.102</t>
  </si>
  <si>
    <t>MultiPolygon (((-132.59750613863937474 55.70960467198224819, -132.59691315869255845 55.70997733765200621, -132.59616094800702513 55.71024305405551758, -132.59594594045762506 55.71029714362296659, -132.59578765464718231 55.70840470275071254, -132.59667076598299218 55.70826166970339699, -132.59792582609688338 55.70819825553042648, -132.5980471448847311 55.70857230990122133, -132.59789377112574016 55.70915404284719585, -132.59789377112574016 55.70915404284721006, -132.59750613863937474 55.70960467198224819)))</t>
  </si>
  <si>
    <t>5.858</t>
  </si>
  <si>
    <t>MultiPolygon (((-132.59525875297308062 55.71047001975636448, -132.59429727281684563 55.71061563740116185, -132.59330314767359482 55.71058637590282103, -132.59237370218451701 55.71038509995445054, -132.5919771793368227 55.71020390428184044, -132.59194715963045041 55.71014662709384169, -132.59242137558601371 55.70971910206790056, -132.5931048071109899 55.70920490575569772, -132.59344932460399491 55.70902176520849736, -132.59396382020699434 55.70882917460539829, -132.59540432765498963 55.70846678827219733, -132.59578765464718231 55.70840470275071254, -132.59594594045762506 55.71029714362296659, -132.59525875297308062 55.71047001975636448)))</t>
  </si>
  <si>
    <t>MultiPolygon (((-132.59191509539414255 55.71017553431067881, -132.59194715963042199 55.71014662709384879, -132.59197717933679428 55.71020390428181912, -132.59191509539414255 55.71017553431067881)))</t>
  </si>
  <si>
    <t>MultiPolygon (((-132.58984555566331665 55.70319980100318702, -132.59070875793165101 55.70345432125695595, -132.59139518236909794 55.7038443642767831, -132.5916271103569386 55.70402450807426931, -132.59207924156766012 55.70452519828531024, -132.59218141275869129 55.70488873334855384, -132.59245811475292953 55.70474441712576663, -132.59336217002820035 55.70450931585255461, -132.59435063315544312 55.70444346312239503, -132.59497107827010609 55.70451328031694516, -132.59441573254250102 55.70627827172195623, -132.59422458058401162 55.70623840918690206, -132.59328179080799259 55.70613969844750102, -132.59151187142001049 55.70614316165929836, -132.59124692114801292 55.70608056769359706, -132.59042064955499995 55.70580214415520004, -132.58917205974179865 55.70514313629806935, -132.58915533241619755 55.7031313252783491, -132.58984555566331665 55.70319980100318702)))</t>
  </si>
  <si>
    <t>18.537</t>
  </si>
  <si>
    <t>MultiPolygon (((-132.58704056425830231 55.70341235083537867, -132.58792131535844305 55.70317778439589063, -132.58888645456673316 55.70310465042248182, -132.58915533241619755 55.7031313252783491, -132.58917205974179865 55.70514313629806935, -132.58905393053299804 55.7050807874978986, -132.5883942162689948 55.70456834620500075, -132.58651607075316292 55.7036871628342567, -132.58704056425830231 55.70341235083537867)))</t>
  </si>
  <si>
    <t>4.903</t>
  </si>
  <si>
    <t>MultiPolygon (((-132.59532675903238896 55.70455330421654594, -132.59574660342494212 55.70464085742992921, -132.59594384497441411 55.70468198964886142, -132.59681209983401118 55.70495677182044858, -132.59748749631273768 55.70536960276979244, -132.59790392102598844 55.70588007539607389, -132.59802060318287431 55.70643822392020184, -132.59787804885539231 55.70684221739124098, -132.59702347980999093 55.70690116916949819, -132.5963607018800019 55.70684602704349686, -132.59484167457699755 55.70636709701790323, -132.59441573254250102 55.70627827172195623, -132.59497107827010609 55.70451328031694516, -132.59532675903238896 55.70455330421654594)))</t>
  </si>
  <si>
    <t>MultiPolygon (((-132.58553994985098257 55.70829635227795507, -132.5855432602667463 55.70769890835248361, -132.5855432602667463 55.70769890835247651, -132.5855888617059577 55.70762198533633125, -132.58553215174626416 55.7072551160218552, -132.58572805498090474 55.70675751398435693, -132.58602482647708598 55.70686379721601611, -132.58581309322894981 55.70844893552907706, -132.58567402708996497 55.70851663193428038, -132.58553994985098257 55.70829635227795507)),((-132.58564230552164531 55.70484373558883107, -132.58584668337391577 55.70426480506228728, -132.58584668337391577 55.70426480506228017, -132.58632672389589402 55.7037863724294553, -132.58644410557621995 55.70372486948635782, -132.5862834797064238 55.70492739305089458, -132.58606569634901007 55.70495831668859665, -132.5857112133487874 55.7051337768877346, -132.58564230552164531 55.70484373558883107)))</t>
  </si>
  <si>
    <t>2.04</t>
  </si>
  <si>
    <t>MultiPolygon (((-132.59159992647778381 55.71003151425201594, -132.59105756578099999 55.70956023374304067, -132.59091804945902027 55.70926653071223456, -132.59025742945382831 55.70956520780936216, -132.58932615660376086 55.70976374396094144, -132.58833179557296944 55.70979007750757717, -132.5873716941055136 55.70964163040190442, -132.58653984464862674 55.70933293551226484, -132.58653694820154101 55.70933144662967607, -132.58642750851220171 55.70925267446217788, -132.58581309322894981 55.70844893552907706, -132.58602482647708598 55.70686379721601611, -132.58746744278300866 55.70738044360899721, -132.58868174031800891 55.70800462074279835, -132.58932877056099642 55.70810347254479922, -132.58965433559200164 55.70807898867830232, -132.58981076549301292 55.70803383273749887, -132.58983705018098931 55.70796013472340036, -132.58973480889900998 55.7078004108619993, -132.58948683052298634 55.70765033966200264, -132.58876203907999525 55.70738376293859773, -132.58851367461801374 55.7072473791909033, -132.58844415770201408 55.70713175457500199, -132.58847750743399274 55.70697871103789822, -132.58883158753900489 55.7066259001677011, -132.58884873900299795 55.7063577063767994, -132.58874832944999866 55.70613227594100181, -132.58850135185900854 55.70594661991319896, -132.58775683362699738 55.70517054792610168, -132.58726810420199627 55.70496083112970354, -132.58701732486301239 55.70491204768539717, -132.58646486325000069 55.70490163791949811, -132.5862834797064238 55.70492739305089458, -132.58644410557621995 55.70372486948635782, -132.58651607075316292 55.7036871628342567, -132.5883942162689948 55.70456834620500075, -132.58905393053299804 55.7050807874978986, -132.59042064955499995 55.70580214415520004, -132.59124692114801292 55.70608056769359706, -132.59151187142001049 55.70614316165929836, -132.59328179080799259 55.70613969844750102, -132.59422458058401162 55.70623840918690206, -132.59464442569742459 55.70632596304031381, -132.59488652335767256 55.70859705153524288, -132.59396382020699434 55.70882917460539829, -132.59344932460399491 55.70902176520849736, -132.5931048071109899 55.70920490575569772, -132.59242137558601371 55.70971910206790056, -132.59191509539414255 55.71017553431067881, -132.59159992647778381 55.71003151425201594),(-132.59190596807013662 55.70743594395997178, -132.59190675966334538 55.70746795926405071, -132.59193899500615998 55.70745613316483258, -132.59190596807013662 55.70743594395997178)))</t>
  </si>
  <si>
    <t>50.947</t>
  </si>
  <si>
    <t>MultiPolygon (((-132.58588385550720545 55.70886136555189694, -132.58567402708996497 55.70851663193428038, -132.58581309322894981 55.70844893552907706, -132.58642750851220171 55.70925267446217788, -132.58588385550720545 55.70886136555189694)))</t>
  </si>
  <si>
    <t>0.224</t>
  </si>
  <si>
    <t>MultiPolygon (((-132.59782610868612096 55.70698941382957514, -132.59734279748016661 55.70747633138726229, -132.59735099373727962 55.70748048883393011, -132.59785950992286985 55.70799378716088768, -132.59792582609688338 55.70819825553042648, -132.59667076598299218 55.70826166970339699, -132.59540432765498963 55.70846678827219733, -132.59488652335767256 55.70859705153524288, -132.59464442569742459 55.70632596304031381, -132.59484167457699755 55.70636709701790323, -132.5963607018800019 55.70684602704349686, -132.59702347980999093 55.70690116916949819, -132.59787804885539231 55.70684221739124098, -132.59782610868612096 55.70698941382957514)))</t>
  </si>
  <si>
    <t>8.217</t>
  </si>
  <si>
    <t>MultiPolygon (((-132.56462875625683751 55.69685521498671932, -132.56548966533131306 55.69706301874201415, -132.56620616457274764 55.6974033779669071, -132.56671617519569395 55.6978468054153808, -132.56841384536238593 55.69994632279750135, -132.5686837238049236 55.70050403839032782, -132.56865958959451746 55.70074501070862993, -132.56871344619116826 55.7007856453129051, -132.56874355961352308 55.70080275941916881, -132.56949665296204444 55.70148711453524726, -132.56966138505438835 55.70175883825680785, -132.56970843567208362 55.70184316432645488, -132.56986612697880901 55.70215211100635599, -132.56831234520763019 55.70248764346224846, -132.56828128276600864 55.70246805794560174, -132.56802290744099082 55.70240530459229689, -132.56790803673200685 55.70232128323490173, -132.56776092701900893 55.7021775192134001, -132.56773576111498869 55.70216108657150045, -132.56735213982400978 55.70191059241250287, -132.56696187441400525 55.70153567405610318, -132.56664610687300865 55.70120524395999695, -132.56630775836700309 55.70081658684910053, -132.56580527077400689 55.70062770140899744, -132.5655203268995308 55.70069250331625454, -132.56382277948910087 55.69859294619367063, -132.56379951338942647 55.69680421180060392, -132.56462875625683751 55.69685521498671932)))</t>
  </si>
  <si>
    <t>27.253</t>
  </si>
  <si>
    <t>81.648</t>
  </si>
  <si>
    <t>MultiPolygon (((-132.56995368076755426 55.70388719970141267, -132.56841012441520888 55.70753375291981513, -132.56831090371599657 55.70748477836099966, -132.56791993506200811 55.70742099286309923, -132.56771016052900336 55.70746564194180195, -132.56729216946101246 55.7078424639109997, -132.5672079241670076 55.70788853245230143, -132.56705480877099035 55.70781478119260299, -132.56686832405898713 55.70775770227339763, -132.56658210410398624 55.70787918756079904, -132.56654840343600199 55.70795726530260339, -132.56613690158599184 55.70788399894080101, -132.56569455373400501 55.70775128106249952, -132.56505405842867162 55.70773435739816648, -132.56685963299301534 55.7034695987001669, -132.56694021324000232 55.70349640443910033, -132.56716764057100022 55.70351216434460184, -132.56729976096599444 55.70346955422790103, -132.56732563305700978 55.70341228450759985, -132.56732687374301349 55.70336847937880265, -132.5673285045569969 55.7033109910641997, -132.56725297027199417 55.703239114629298, -132.56715366029499137 55.70315058619799942, -132.56702616903868375 55.70307624133719315, -132.56705610792599259 55.7030055258250627, -132.56719809203801219 55.70307488734719925, -132.56725678150098702 55.70310355854550011, -132.56754731099900368 55.70337988556300246, -132.56781157504801172 55.70358675896879674, -132.56799280316499789 55.70382342420850108, -132.56793777015499813 55.7040163926620977, -132.56796445750899238 55.70417199431160071, -132.56797902036601045 55.70425690016760001, -132.56824749092800175 55.7043326813709001, -132.56831532135399243 55.70435182752370196, -132.56865994821399113 55.70441134889249923, -132.56878849733101333 55.70448215228910271, -132.56890546723801094 55.70454657751889727, -132.56906781351099767 55.70457269117199672, -132.56922086300599517 55.70462813240369826, -132.56931157045198688 55.7045540746669019, -132.56932987521298628 55.70453166040140047, -132.56944291407700121 55.70439324014469662, -132.56958966238698849 55.70427786578859752, -132.56972025159799955 55.70408097696559935, -132.56974814102099458 55.70404392221170298, -132.56976875962899953 55.70401652844640239, -132.56984666822799568 55.70394326835020138, -132.56972151860298936 55.70381885224450258, -132.56983137048300136 55.70363141100440174, -132.56972289396401266 55.7035012458931007, -132.56955396462399221 55.70332952640389834, -132.56914946441500547 55.7032978638095031, -132.56897514398698945 55.70307580023769845, -132.56873019382999246 55.70281861904319953, -132.5686444691320105 55.70263373571089716, -132.5684766084270052 55.70259121484460252, -132.56831234520763019 55.70248764346224846, -132.56986612697880901 55.70215211100635599, -132.56987965200963231 55.70217860906419105, -132.56994897510585929 55.70229903491351564, -132.56995892003786253 55.70233220599101287, -132.57021063219491452 55.70277364773573936, -132.57015009856388588 55.70342317522748488, -132.57012016494405771 55.70349389148885422, -132.5699804445923462 55.70368730806708157, -132.56995368076755426 55.70388719970141267)))</t>
  </si>
  <si>
    <t>23.758</t>
  </si>
  <si>
    <t>MultiPolygon (((-132.56128161843639646 55.69751254900698001, -132.56186460642055636 55.69718827949293427, -132.56204657026100335 55.69731370557690298, -132.5624210972040089 55.69749323302669808, -132.56257729701300718 55.69750886062580264, -132.56301960616801239 55.6975534522260034, -132.56343885047701292 55.69736491724670202, -132.56366852588101324 55.69712997614099947, -132.56366947091100883 55.69686231842300117, -132.56367265417591739 55.69680067959487246, -132.56369802286158688 55.69679796955182383, -132.56379951338942647 55.69680421180060392, -132.56382277948910087 55.69859294619367063, -132.55829814542434519 55.70273706402888791, -132.55844818768099458 55.70238665466259675, -132.5586066664299949 55.70210058668899933, -132.55881094572299617 55.70190803868489837, -132.55799578966698959 55.70142138216999683, -132.55695354739501113 55.70107776478720041, -132.55668485899838061 55.70096048580467851, -132.56128161843639646 55.69751254900698001)))</t>
  </si>
  <si>
    <t>27.039</t>
  </si>
  <si>
    <t>MultiPolygon (((-132.61002091651835144 55.70708047322420953, -132.60951197064301255 55.70752015555419945, -132.60715239876199689 55.70762822708240236, -132.60574351751199629 55.70719420932479693, -132.60438241484700939 55.70660999948290026, -132.60497613067900602 55.70670830735569723, -132.60595038905299248 55.70672232078739938, -132.60661304579599573 55.70660491060859698, -132.60701338929899862 55.70650435856629912, -132.60705376120600363 55.70644721034120295, -132.60636952296900404 55.70593465717030313, -132.606091304140989 55.70564745874590074, -132.60580609721299084 55.70508363005080099, -132.60398605686600604 55.70408739363559647, -132.60331052440599819 55.70379122393830329, -132.6037309652209899 55.70384146069049791, -132.60427083056799802 55.70378048981120145, -132.60497291667300601 55.70346080348429751, -132.60686231768099219 55.70440285865949903, -132.60780276665198585 55.70494230122660184, -132.60823165595598994 55.70521713297979716, -132.60831642702498812 55.70548620519080174, -132.60853963972800784 55.7056579248302981, -132.60944397665099359 55.70610119213240097, -132.60997183901301355 55.7064809368765026, -132.61006825167106626 55.70695420476208426, -132.61002091651835144 55.70708047322420953)))</t>
  </si>
  <si>
    <t>19.284</t>
  </si>
  <si>
    <t>MultiPolygon (((-132.60930651143968362 55.70774954348274122, -132.60830647635239643 55.70814564898122256, -132.60790611938938355 55.70824620521122483, -132.60756563251726448 55.70831885610181899, -132.60690294962515168 55.70843627138692256, -132.60586938866134687 55.70851809453678527, -132.60548176170308921 55.70851251903178536, -132.60553387033800732 55.70847657428949873, -132.60617388270401307 55.70830146489589652, -132.60682356435299312 55.70777320285100132, -132.60715239876199689 55.70762822708240236, -132.60951197064301255 55.70752015555419945, -132.60941444303139747 55.70765502664998081, -132.60930651143968362 55.70774954348274122)))</t>
  </si>
  <si>
    <t>3.107</t>
  </si>
  <si>
    <t>MultiPolygon (((-132.60489508563540539 55.70850408046661784, -132.60408083837305071 55.70843207150102927, -132.60348709865215255 55.7083337593283261, -132.60277001879268255 55.70815856941384681, -132.60274996749873821 55.70815191332249583, -132.60268878684200899 55.70772051811000125, -132.60212809877447171 55.70746083399556881, -132.6019897140290027 55.70739674074629733, -132.60173357456301346 55.7071891278603033, -132.60147717288700164 55.70681448094229893, -132.60103328722499327 55.70673390430510352, -132.60052863382600208 55.70657065125239882, -132.60031944865400533 55.70624296069969716, -132.60036030667600926 55.70599140635140145, -132.60082147281801213 55.70579558367980155, -132.60132101439501184 55.70579176137709965, -132.60165774130999239 55.70571258044110152, -132.60185179910101283 55.70570881362859694, -132.60215532398399318 55.70577993117039739, -132.60295048498699089 55.70613467214869985, -132.60438241484700939 55.70660999948290026, -132.60574351751199629 55.70719420932479693, -132.60715239876199689 55.70762822708240236, -132.60682356435299312 55.70777320285100132, -132.60617388270401307 55.70830146489589652, -132.60553387033800732 55.70847657428949873, -132.60548176170308921 55.70851251903178536, -132.60489508563540539 55.70850408046661784)))</t>
  </si>
  <si>
    <t>16.07</t>
  </si>
  <si>
    <t>MultiPolygon (((-132.60069359350049467 55.70134735320220187, -132.60166732271250112 55.70118134860231152, -132.60175443949097485 55.70118272267571768, -132.60196753741399789 55.70149303120430062, -132.60309284813598651 55.70253521933440055, -132.60350243031101058 55.70280442630450324, -132.60497291667300601 55.70346080348429751, -132.60427083056799802 55.70378048981120145, -132.6037309652209899 55.70384146069049791, -132.60331052440599819 55.70379122393830329, -132.60302154611798642 55.70372022310019844, -132.6023683582779995 55.70331745073450236, -132.60208801669048739 55.70296192797937351, -132.60170304474999625 55.70247371541650239, -132.60051400509999553 55.70181155407379947, -132.60017701195823747 55.70155311833724454, -132.60069359350049467 55.70134735320220187)))</t>
  </si>
  <si>
    <t>7.424</t>
  </si>
  <si>
    <t>MultiPolygon (((-132.60959421226874611 55.70536590037516333, -132.61008917524131334 55.70590928627550653, -132.6101809528463491 55.70629593943377955, -132.60995863665098682 55.7060755722767027, -132.60879978025099035 55.70518649979390347, -132.60820460272898913 55.70460901770599804, -132.60781473743600145 55.70432631606539786, -132.60699287479698683 55.70388375701180195, -132.60612172772599138 55.703470875666099, -132.60503392190099703 55.70282608034270311, -132.60467405601900737 55.70268875152459742, -132.60388171501401189 55.70223273623849991, -132.60299230408924132 55.70126073656552279, -132.60363986232752609 55.701393824038405, -132.60443702115972542 55.70175058291553682, -132.60499403549547992 55.7022311901032694, -132.60504932134043088 55.7023012963151416, -132.60526141196024241 55.70237232098547508, -132.6059369346985477 55.70266848002133031, -132.60620023407182089 55.70279757448667368, -132.60802027079881782 55.70379377830108325, -132.6085353481196023 55.7041606618834777, -132.60886504479381642 55.70459024166850526, -132.60905198174489783 55.70495974425637087, -132.60959421226874611 55.70536590037516333)))</t>
  </si>
  <si>
    <t>7.363</t>
  </si>
  <si>
    <t>MultiPolygon (((-132.59841441038582843 55.70653359390001924, -132.59815991133461921 55.70603537905547142, -132.59816804521176437 55.70551687463083113, -132.59894436371678239 55.70268699138720336, -132.5992587646634604 55.70214072897547908, -132.59986241534326723 55.70167842868936958, -132.60017701195823747 55.70155311833724454, -132.60051400509999553 55.70181155407379947, -132.60170304474999625 55.70247371541650239, -132.60208801669048739 55.70296192797937351, -132.60131191990871002 55.7057918309646567, -132.60082147281801213 55.70579558367980155, -132.60036030667600926 55.70599140635140145, -132.60031944865400533 55.70624296069969716, -132.60052863382600208 55.70657065125239882, -132.60103328722499327 55.70673390430510352, -132.59933372088198666 55.7068229830340016, -132.59873542723565265 55.70681608150120212, -132.59841441038582843 55.70653359390001924)))</t>
  </si>
  <si>
    <t>24.274</t>
  </si>
  <si>
    <t>18.076</t>
  </si>
  <si>
    <t>MultiPolygon (((-132.60133805187729195 55.70768322340248346, -132.60102867157615947 55.70756369086890203, -132.60044457596535494 55.70752014153303833, -132.59960640017044398 55.70730825036940104, -132.5989103458521754 55.70697000594602599, -132.59873542723565265 55.70681608150120212, -132.59933372088198666 55.7068229830340016, -132.60103328722499327 55.70673390430510352, -132.60147717288700164 55.70681448094229893, -132.60173357456301346 55.7071891278603033, -132.6019897140290027 55.70739674074629733, -132.60268878684200899 55.70772051811000125, -132.60274996749873821 55.70815191332249583, -132.60133805187729195 55.70768322340248346)))</t>
  </si>
  <si>
    <t>3.962</t>
  </si>
  <si>
    <t>MultiPolygon (((-132.58568597190836158 55.70201212042390893, -132.58535170620655208 55.70257705503910017, -132.58488320354692291 55.70292105849536313, -132.58474728117801078 55.70285728679599657, -132.58354996491499378 55.70215380992829779, -132.58293702811099024 55.70187998127389761, -132.58254350825285428 55.70173315613702414, -132.58287909643206604 55.70052778030186147, -132.5829985158399893 55.70054701526009922, -132.58368517799999609 55.70061066595400234, -132.58409556131701379 55.70067183837920055, -132.58465658038500123 55.70072066377240105, -132.58524023735500919 55.70082720366109896, -132.58575043500900392 55.70096045094889803, -132.58595556044144814 55.70104352503950906, -132.58568597190836158 55.70201212042390893)))</t>
  </si>
  <si>
    <t>8.989</t>
  </si>
  <si>
    <t>MultiPolygon (((-132.58470867425319284 55.70304920863289766, -132.58382757023568388 55.7033766662181975, -132.582805273037593 55.70352342159934267, -132.58175419233572256 55.70347333774030574, -132.58078990403268449 55.70323192181830052, -132.58009788852803013 55.70297372377390843, -132.57942399236429765 55.70287018410585489, -132.57915118886441519 55.70283105182706151, -132.58053651922350014 55.70117945579679031, -132.58142559275398753 55.70131605368909788, -132.58293702811099024 55.70187998127389761, -132.58354996491499378 55.70215380992829779, -132.58474728117801078 55.70285728679599657, -132.58488320354692291 55.70292105849536313, -132.58470867425319284 55.70304920863289766)))</t>
  </si>
  <si>
    <t>13.403</t>
  </si>
  <si>
    <t>MultiPolygon (((-132.57849595505615525 55.7027370618596791, -132.57833079365934736 55.70271340372307378, -132.57734632409255937 55.70246606693693536, -132.5765355388665796 55.70216030177899569, -132.57607410213995536 55.70194854427501241, -132.5755919390105646 55.70168132774151104, -132.57520749170188878 55.70142406969265636, -132.57516001032678332 55.70138546845375771, -132.57500073594513879 55.70125649605240881, -132.57496843784059593 55.70124908786863926, -132.57414185588015698 55.70097075984300972, -132.57366810251224365 55.70075016206359919, -132.57290326002583924 55.70022855509902371, -132.57265356042597659 55.69997164354343511, -132.57232793785448166 55.69947349985566376, -132.57227442383208427 55.69894335867797963, -132.57249768356666664 55.69842754346104385, -132.57297819925912563 55.69797112411927031, -132.57367397883717786 55.69761397935585734, -132.57452422694422012 55.69738731302374646, -132.57457080199060329 55.69738348940639128, -132.57437855648799996 55.69761903167759698, -132.57432051113300986 55.69813055635049892, -132.57465151595400243 55.69859904398249739, -132.57544197824199728 55.69910727314280052, -132.57569169062099945 55.69936417906539816, -132.57616543862201297 55.69958476908900025, -132.57702286575300832 55.69978143112920321, -132.57722389397000029 55.69987359901490009, -132.5774477789869934 55.70001526348220011, -132.57752609690300005 55.70016109625080247, -132.57777082133100066 55.70035925157500145, -132.57781999825300545 55.70039922909420227, -132.57830216080000696 55.70066643693679964, -132.5791129288930108 55.70097219050740023, -132.57927861542799519 55.70099592380459796, -132.58023320400599232 55.70113285423010296, -132.58053651922350014 55.70117945579679031, -132.57915118886441519 55.70283105182706151, -132.57849595505615525 55.7027370618596791)))</t>
  </si>
  <si>
    <t>30.797</t>
  </si>
  <si>
    <t>MultiPolygon (((-132.59516774261723526 55.69855906214716867, -132.59610299246793375 55.69844168562050157, -132.59640728832602008 55.69845609793274832, -132.59873439093200886 55.69970936769880154, -132.59941222379100623 55.69991796823870089, -132.59943206963538387 55.69992611199288035, -132.59947302306886741 55.7000072286123924, -132.59944945223426771 55.70054813555009332, -132.59935840504505222 55.70083757390663237, -132.59861353396098593 55.70040106757730314, -132.59784215101700511 55.70006840728630237, -132.59730589056300687 55.7000006947071995, -132.59692231425799491 55.70002194327229716, -132.5966245295720114 55.70009598221719926, -132.59631754725552355 55.70023395292088964, -132.59571636821300444 55.70050414794869909, -132.5947058385970081 55.70022960541510315, -132.5944251021219884 55.70003817751720021, -132.59436390396299998 55.69979666694560194, -132.59442325930498896 55.69922765167260081, -132.59429118278501392 55.69909504557269742, -132.59444825843800686 55.69902525208259902, -132.5944805179410082 55.69891053258459834, -132.59438804596601358 55.69871513289560028, -132.59438575369500768 55.69871030997229866, -132.59432016890099248 55.69863837680370011, -132.59426664204301005 55.69858005260029898, -132.59368617553900549 55.69818334370250312, -132.59361404061269241 55.69814129982005824, -132.59371924494496398 55.69814743032177518, -132.59450848648117471 55.6983201649226487, -132.59511872996367288 55.69857494818589316, -132.59516774261723526 55.69855906214716867)),((-132.5932420194352801 55.69802093472090121, -132.59324598143527396 55.69802266586621897, -132.59316348480101055 55.69804196763829651, -132.59307383091100974 55.69806290792980263, -132.59286905571698867 55.69810489899180084, -132.59258841036398735 55.69808597556990293, -132.59236138744799405 55.69805658223710054, -132.59223257512900318 55.69798150630960265, -132.59221994788100574 55.69796701524899873, -132.59220878856999093 55.69795425396320354, -132.59215738061200796 55.69789595833000106, -132.59215903538500925 55.69783625412691208, -132.5932420194352801 55.69802093472090121)))</t>
  </si>
  <si>
    <t>12.224</t>
  </si>
  <si>
    <t>MultiPolygon (((-132.58659068622446853 55.69903285506376989, -132.58705707774313964 55.69851289576071451, -132.58779368291223477 55.69810463578436099, -132.58872295086388249 55.69785105349697574, -132.58891567642228893 55.69781890934916646, -132.58901275899398797 55.6978378648945025, -132.5891609615939899 55.69791311911389897, -132.58946392109999124 55.69817594260150173, -132.58956693875100541 55.69823025857130006, -132.58996558647498887 55.69844054523269961, -132.59025609832900727 55.69844313009389936, -132.5903242503669901 55.69844373448749764, -132.59063322516800554 55.69849029200690183, -132.59091197564799813 55.69857765065609811, -132.59098010500699161 55.69862275873939694, -132.59108810887499885 55.69869422161419692, -132.59138897716098882 55.69885845714679817, -132.59176792282599422 55.69900420773490168, -132.5919444568000074 55.69903058482900349, -132.59165196606400627 55.69933997348719856, -132.59158159210801387 55.69960495712250292, -132.59044129747999818 55.69964136560579959, -132.59016936253701147 55.69948286983289876, -132.58962385355300739 55.69957385404830319, -132.58963745005999613 55.6999573273210018, -132.5901478823199966 55.70165407906579702, -132.58976372618201367 55.70186971522979746, -132.58967067938701234 55.70172924288269911, -132.5893372365740106 55.70151543155510154, -132.58906368793199704 55.70141442009079924, -132.58861905507100687 55.70136391500030015, -132.58820561180800723 55.70141224989369988, -132.58779834991298685 55.70158660309230214, -132.58720141526799807 55.70195642262469704, -132.58715147309899862 55.70166024091250279, -132.58694166746099086 55.70135990985620111, -132.58701478424700326 55.7011716224604001, -132.58700905366001166 55.70114916347750267, -132.5870256168279866 55.70113064718339757, -132.58703080044901412 55.70094450185950308, -132.5869350291249873 55.70072732817860128, -132.58689891304700836 55.70062089607750266, -132.58688576371599765 55.70058176025209917, -132.58699121056400827 55.70045126145510039, -132.58710397543299564 55.7004165012468988, -132.58717214004499851 55.70039538580930127, -132.58733007377401236 55.70029547041829687, -132.58731222856599175 55.70006529967089648, -132.58718463588201075 55.69994641851310035, -132.58693103646498912 55.69976087050479663, -132.5868853036969881 55.69972743155719996, -132.58649112752001997 55.69942340771132905, -132.58659068622446853 55.69903285506376989)))</t>
  </si>
  <si>
    <t>20.67</t>
  </si>
  <si>
    <t>60.959</t>
  </si>
  <si>
    <t>MultiPolygon (((-132.58597005300836713 55.70263493115349718, -132.58612462859088055 55.70207336020951772, -132.58658211551116324 55.70156715977046247, -132.58664209301284131 55.7015335736061914, -132.58664312136542662 55.70152121797060829, -132.58679983048850204 55.70127384791646108, -132.58692055021299439 55.70124745286909729, -132.58700905366001166 55.70114916347750267, -132.58701478424700326 55.7011716224604001, -132.58694166746099086 55.70135990985620111, -132.58715147309899862 55.70166024091250279, -132.58720141526799807 55.70195642262469704, -132.58702417759900527 55.70205341631029938, -132.58708254635899948 55.70222096193109707, -132.58726261629399801 55.70237043741789762, -132.58806540230798987 55.70261855057999867, -132.58915113533785757 55.7026265387588353, -132.58917205974179865 55.70514313629806935, -132.58905393053299804 55.7050807874978986, -132.5883942162689948 55.70456834620500075, -132.58645308924832307 55.70365761333755472, -132.58597663258834132 55.70343407065562502, -132.58597005300836713 55.70263493115349718)))</t>
  </si>
  <si>
    <t>10.852</t>
  </si>
  <si>
    <t>MultiPolygon (((-132.59754810567213212 55.70659250253087436, -132.59738054302982846 55.70687653744211332, -132.59702347980999093 55.70690116916949819, -132.5963607018800019 55.70684602704349686, -132.59484167457699755 55.70636709701790323, -132.59441573254250102 55.70627827172195623, -132.59631754725552355 55.70023395292088964, -132.5966245295720114 55.70009598221719926, -132.59692231425799491 55.70002194327229716, -132.59730589056300687 55.7000006947071995, -132.59784215101700511 55.70006840728630237, -132.59861353396098593 55.70040106757730314, -132.59935840504505222 55.70083757390663237, -132.59754810567213212 55.70659250253087436)))</t>
  </si>
  <si>
    <t>35.742</t>
  </si>
  <si>
    <t>MultiPolygon (((-132.58597663258834132 55.70343407065562502, -132.58645308924832307 55.70365761333755472, -132.5862834797064238 55.70492739305089458, -132.58606569634901007 55.70495831668859665, -132.58598949276222356 55.70499603555383317, -132.58597663258834132 55.70343407065562502)))</t>
  </si>
  <si>
    <t>0.948</t>
  </si>
  <si>
    <t>MultiPolygon (((-132.59421754422874073 55.70807113905473784, -132.59364511577842904 55.70800290361578533, -132.59364453967083364 55.70800465780664723, -132.59299478524397387 55.70793662881319364, -132.59152285604963595 55.70793950715899712, -132.59028387034311436 55.70780030900901636, -132.59001891082155566 55.7077377124113795, -132.58961655080159403 55.7076231189598019, -132.58879025825228837 55.70734468452403121, -132.58849739943968871 55.70722030935881008, -132.58844415770201408 55.70713175457500199, -132.58847750743399274 55.70697871103789822, -132.58883158753900489 55.7066259001677011, -132.58884873900299795 55.7063577063767994, -132.58874832944999866 55.70613227594100181, -132.58850135185900854 55.70594661991319896, -132.58775683362699738 55.70517054792610168, -132.58726810420199627 55.70496083112970354, -132.58701732486301239 55.70491204768539717, -132.58646486325000069 55.70490163791949811, -132.5862834797064238 55.70492739305089458, -132.58645308924832307 55.70365761333755472, -132.5883942162689948 55.70456834620500075, -132.58905393053299804 55.7050807874978986, -132.59042064955499995 55.70580214415520004, -132.59124692114801292 55.70608056769359706, -132.59151187142001049 55.70614316165929836, -132.59328179080799259 55.70613969844750102, -132.59422458058401162 55.70623840918690206, -132.59464442569742459 55.70632596304031381, -132.59482739288534958 55.70804235581756814, -132.59421754422874073 55.70807113905473784)))</t>
  </si>
  <si>
    <t>24.69</t>
  </si>
  <si>
    <t>MultiPolygon (((-132.59725610535002716 55.70708747136422545, -132.59672451519884362 55.70751418831364532, -132.59599816948019679 55.70783665859179479, -132.59513833531769933 55.70802768016044837, -132.59482739288534958 55.70804235581756814, -132.59464442569742459 55.70632596304031381, -132.59484167457699755 55.70636709701790323, -132.5963607018800019 55.70684602704349686, -132.59702347980999093 55.70690116916949819, -132.59738054302982846 55.70687653744211332, -132.59725610535002716 55.70708747136422545)))</t>
  </si>
  <si>
    <t>4.591</t>
  </si>
  <si>
    <t>MultiPolygon (((-132.58657543067397455 55.69919675973868323, -132.58708561163228978 55.69933000151542046, -132.58722489994872262 55.69937584231480088, -132.58752729483771304 55.6993768063679866, -132.58847696253388904 55.69955551510570757, -132.5892812755785144 55.69989204261812432, -132.58972373790786037 55.70024416079112228, -132.5901478823199966 55.70165407906579702, -132.58976372618201367 55.70186971522979746, -132.58967067938701234 55.70172924288269911, -132.5893372365740106 55.70151543155510154, -132.58906368793199704 55.70141442009079924, -132.58861905507100687 55.70136391500030015, -132.58820561180800723 55.70141224989369988, -132.58779834991298685 55.70158660309230214, -132.58720141526799807 55.70195642262469704, -132.58715147309899862 55.70166024091250279, -132.58694166746099086 55.70135990985620111, -132.58701478424700326 55.7011716224604001, -132.58700905366001166 55.70114916347750267, -132.5870256168279866 55.70113064718339757, -132.58703080044901412 55.70094450185950308, -132.5869350291249873 55.70072732817860128, -132.58689891304700836 55.70062089607750266, -132.58688576371599765 55.70058176025209917, -132.58699121056400827 55.70045126145510039, -132.58710397543299564 55.7004165012468988, -132.58717214004499851 55.70039538580930127, -132.58733007377401236 55.70029547041829687, -132.58731222856599175 55.70006529967089648, -132.58718463588201075 55.69994641851310035, -132.58693103646498912 55.69976087050479663, -132.5868853036969881 55.69972743155719996, -132.58648663048100502 55.69941993919349699, -132.58626200401900519 55.69913041875759774, -132.58625984258119956 55.69912703885831462, -132.58657543067397455 55.69919675973868323)))</t>
  </si>
  <si>
    <t>9.865</t>
  </si>
  <si>
    <t>MultiPolygon (((-132.59016273899555927 55.7009234344365538, -132.59103611862661865 55.70117953182053583, -132.59172910741028772 55.70157411737428532, -132.59217537985622926 55.70206942911521253, -132.59233221629736477 55.70261806397362392, -132.59235334511981819 55.70513466097055044, -132.59218407347051993 55.70572138285772468, -132.59178235639788568 55.70614263239973241, -132.59151187142001049 55.70614316165929836, -132.59124692114801292 55.70608056769359706, -132.59042064955499995 55.70580214415520004, -132.58917205974179865 55.70514313629806935, -132.58915113533785757 55.7026265387588353, -132.58983470077899369 55.70263156802739957, -132.5902476223760118 55.70260237700779982, -132.59040593709198674 55.70248879148080334, -132.59029823526000769 55.70235092345580341, -132.59001613297900235 55.70220875779560288, -132.58976372618201367 55.70186971522979746, -132.5901478823199966 55.70165407906579702, -132.58972373790786037 55.70024416079112228, -132.58986058401757191 55.70035306498238015, -132.59015751274426975 55.70089292909739953, -132.59016324509914853 55.70091538793430175, -132.59016272716365847 55.70092343330119178, -132.59016273899555927 55.7009234344365538)))</t>
  </si>
  <si>
    <t>22.311</t>
  </si>
  <si>
    <t>22.418</t>
  </si>
  <si>
    <t>MultiPolygon (((-132.57973677186487294 55.70024874413139315, -132.58002561806642916 55.69976503971768267, -132.58017770225299614 55.69982621300319892, -132.58018878616999814 55.6998304312379986, -132.58068131813200807 55.70001967382459895, -132.58106101711101132 55.70013808849579817, -132.58164827571900446 55.70028848512460229, -132.58185546428899215 55.70033432107390325, -132.5823324824839915 55.70043973685360328, -132.58287909643206604 55.70052778030186147, -132.58254350825285428 55.70173315613702414, -132.58142559275398753 55.70131605368909788, -132.58023320400599232 55.70113285423010296, -132.57951908376463734 55.7010304176508626, -132.57973677186487294 55.70024874413139315)))</t>
  </si>
  <si>
    <t>6.184</t>
  </si>
  <si>
    <t>MultiPolygon (((-132.58442001256557319 55.70503926420492746, -132.58271423125043498 55.70423893090360679, -132.58245367000580472 55.7041020597857397, -132.58140640887893369 55.70348672800488998, -132.58106993710219967 55.70333640616722448, -132.58078986626546225 55.70323190772703725, -132.58011291500724838 55.70289203503173781, -132.5796330560819456 55.70245819822671507, -132.57957028748177208 55.70233140088951274, -132.58053651922350014 55.70117945579679031, -132.58142559275398753 55.70131605368909788, -132.58293702811099024 55.70187998127389761, -132.58354996491499378 55.70215380992829779, -132.58474728117801078 55.70285728679599657, -132.58645308924832307 55.70365761333755472, -132.5862834797064238 55.70492739305089458, -132.58606569634901007 55.70495831668859665, -132.5855494586189991 55.70521384142419663, -132.58535124333096178 55.70547618991622585, -132.58442001256557319 55.70503926420492746)))</t>
  </si>
  <si>
    <t>24.069</t>
  </si>
  <si>
    <t>MultiPolygon (((-132.59168494161107787 55.70624478373239441, -132.59091060125638251 55.706647542345614, -132.58994585178427883 55.7068855483185601, -132.58889635331578916 55.70693273447353988, -132.58857127616485627 55.70688527843023508, -132.58883158753900489 55.7066259001677011, -132.58884873900299795 55.7063577063767994, -132.58874832944999866 55.70613227594100181, -132.58850135185900854 55.70594661991319896, -132.58775683362699738 55.70517054792610168, -132.58726810420199627 55.70496083112970354, -132.58701732486301239 55.70491204768539717, -132.58646486325000069 55.70490163791949811, -132.5862834797064238 55.70492739305089458, -132.58645308924832307 55.70365761333755472, -132.5883942162689948 55.70456834620500075, -132.58905393053299804 55.7050807874978986, -132.59042064955499995 55.70580214415520004, -132.59124692114801292 55.70608056769359706, -132.59151187142001049 55.70614316165929836, -132.59178235639788568 55.70614263239973241, -132.59168494161107787 55.70624478373239441)))</t>
  </si>
  <si>
    <t>10.03</t>
  </si>
  <si>
    <t>MultiPolygon (((-132.57938919273578904 55.7019655757554375, -132.57940108936890056 55.70145411143342784, -132.57951908376463734 55.7010304176508626, -132.58023320400599232 55.70113285423010296, -132.58053651922350014 55.70117945579679031, -132.57957028748177208 55.70233140088951274, -132.57938919273578904 55.7019655757554375)))</t>
  </si>
  <si>
    <t>1.375</t>
  </si>
  <si>
    <t>MultiPolygon (((-132.60486639053019076 55.70456926232342454, -132.60398605686600604 55.70408739363559647, -132.60331052440599819 55.70379122393830329, -132.6037309652209899 55.70384146069049791, -132.60427083056799802 55.70378048981120145, -132.60497291667300601 55.70346080348429751, -132.60514655797098271 55.70354738102007985, -132.60486639053019076 55.70456926232342454)))</t>
  </si>
  <si>
    <t>1.376</t>
  </si>
  <si>
    <t>MultiPolygon (((-132.60419810808321017 55.70655051676401115, -132.60414229824078802 55.70711509358485358, -132.60377842043050123 55.70764190320824838, -132.6031425202279479 55.70807874373257107, -132.6027591270675714 55.70821649899961869, -132.60268878684200899 55.70772051811000125, -132.60212809877447171 55.70746083399556881, -132.6019897140290027 55.70739674074629733, -132.60173357456301346 55.7071891278603033, -132.60147717288700164 55.70681448094229893, -132.60103328722499327 55.70673390430510352, -132.60052863382600208 55.70657065125239882, -132.60031944865400533 55.70624296069969716, -132.60036030667600926 55.70599140635140145, -132.60082147281801213 55.70579558367980155, -132.60132101439501184 55.70579176137709965, -132.60165774130999239 55.70571258044110152, -132.60185179910101283 55.70570881362859694, -132.60215532398399318 55.70577993117039739, -132.60295048498699089 55.70613467214869985, -132.60419715844105326 55.70654850384959644, -132.60419810808321017 55.70655051676401115)))</t>
  </si>
  <si>
    <t>8.818</t>
  </si>
  <si>
    <t>MultiPolygon (((-132.59464379558673386 55.69869040961410178, -132.59534286290721639 55.69845190184097561, -132.59564063751668073 55.69837786598382223, -132.59612809586027993 55.69830573779163529, -132.59873439093200886 55.69970936769880154, -132.59941222379100623 55.69991796823870089, -132.60117161065198843 55.70063993369520006, -132.60170646926698623 55.70111286948610285, -132.60196753741399789 55.70149303120430062, -132.60309284813598651 55.70253521933440055, -132.60350243031101058 55.70280442630450324, -132.60497291667300601 55.70346080348429751, -132.60427083056799802 55.70378048981120145, -132.6037309652209899 55.70384146069049791, -132.60331052440599819 55.70379122393830329, -132.60302154611798642 55.70372022310019844, -132.6023683582779995 55.70331745073450236, -132.60208801669048739 55.70296192797937351, -132.60170304474999625 55.70247371541650239, -132.60051400509999553 55.70181155407379947, -132.59992524384898616 55.70136004058969803, -132.59944371307400957 55.70088756577150235, -132.59861353396098593 55.70040106757730314, -132.59784215101700511 55.70006840728630237, -132.59730589056300687 55.7000006947071995, -132.59692231425799491 55.70002194327229716, -132.5966245295720114 55.70009598221719926, -132.59631754725552355 55.70023395292088964, -132.59571636821300444 55.70050414794869909, -132.5947058385970081 55.70022960541510315, -132.5944251021219884 55.70003817751720021, -132.59436390396299998 55.69979666694560194, -132.59442325930498896 55.69922765167260081, -132.59429118278501392 55.69909504557269742, -132.59444825843800686 55.69902525208259902, -132.5944805179410082 55.69891053258459834, -132.59442325325656498 55.69878952833947494, -132.59464379558673386 55.69869040961410178)))</t>
  </si>
  <si>
    <t>22.489</t>
  </si>
  <si>
    <t>MultiPolygon (((-132.59318569252795328 55.69991969040955127, -132.59358475272892974 55.69931465394461867, -132.59393230978494671 55.69908992651524215, -132.59407338600200887 55.69908216904249798, -132.59425506083999835 55.6989988975746968, -132.59436085479501344 55.69885470466559951, -132.59436878307175789 55.69881400896994705, -132.59442325325656498 55.69878952833947494, -132.5944805179410082 55.69891053258459834, -132.59444825843800686 55.69902525208259902, -132.59429118278501392 55.69909504557269742, -132.59442325930498896 55.69922765167260081, -132.59436390396299998 55.69979666694560194, -132.5944251021219884 55.70003817751720021, -132.5947058385970081 55.70022960541510315, -132.59571636821300444 55.70050414794869909, -132.59503158661999578 55.7005473811025027, -132.59413346304199877 55.70041619764249674, -132.59337106474899315 55.70011097763669738, -132.59316159606220253 55.69999625397662157, -132.59318569252795328 55.69991969040955127)))</t>
  </si>
  <si>
    <t>2.578</t>
  </si>
  <si>
    <t>MultiPolygon (((-132.60090396372635269 55.69915455417205408, -132.60173414486723686 55.69964103698268332, -132.60220061992447427 55.6999914760996262, -132.60259284269514524 55.70037629697875303, -132.60292645641897025 55.70063212856986468, -132.60393660839355334 55.70119464968063738, -132.60460902309469589 55.70174297210999015, -132.6049940240764613 55.70223117562190396, -132.60524119682287392 55.70272430752493875, -132.60523708520963737 55.70294650509892875, -132.60503392190099703 55.70282608034270311, -132.60467405601900737 55.70268875152459742, -132.60388171501401189 55.70223273623849991, -132.60274256807801407 55.70098781061589932, -132.60191391963900287 55.70044383619970318, -132.60137824527600969 55.70000101534569836, -132.60061930818798714 55.69903870598849949, -132.60055004966076808 55.69897640146183448, -132.60090396372635269 55.69915455417205408)))</t>
  </si>
  <si>
    <t>5.26</t>
  </si>
  <si>
    <t>MultiPolygon (((-132.59962775291182879 55.7086116511032543, -132.59926875794440093 55.70861896452789352, -132.59848671288534661 55.70860994407969713, -132.59740929545785093 55.7086842678936307, -132.5965596933220354 55.70867833622951082, -132.59589688596423684 55.7086231916168515, -132.59580444477253991 55.70860544291439709, -132.59578765464718231 55.70840470275071254, -132.59667076598299218 55.70826166970339699, -132.59833146647599733 55.70817775981959841, -132.59897867615899258 55.70827109363239771, -132.5993234041960136 55.70825496462440185, -132.59965117591198691 55.70832630405880082, -132.60048871899934397 55.70827701839104407, -132.60047702163330996 55.70856713869792998, -132.59962775291182879 55.7086116511032543)))</t>
  </si>
  <si>
    <t>3.002</t>
  </si>
  <si>
    <t>MultiPolygon (((-132.60132739622167719 55.70852256833121174, -132.60047702163330996 55.70856713869792998, -132.60048871899934397 55.70827701839104407, -132.60110827005598821 55.70824056058010143, -132.60146111161000704 55.70828200110749862, -132.60200380756822369 55.70842479446633888, -132.60132739622167719 55.70852256833121174)))</t>
  </si>
  <si>
    <t>0.578</t>
  </si>
  <si>
    <t>MultiPolygon (((-132.59526493049472151 55.70850185621012685, -132.59540432765498963 55.70846678827219733, -132.59578765464718231 55.70840470275071254, -132.59580444477253991 55.70860544291439709, -132.59526493049472151 55.70850185621012685)))</t>
  </si>
  <si>
    <t>0.096</t>
  </si>
  <si>
    <t>MultiPolygon (((-132.59128340969002124 55.70596396101387171, -132.59316159606220253 55.69999625397662157, -132.59337106474899315 55.70011097763669738, -132.59413346304199877 55.70041619764249674, -132.59503158661999578 55.7005473811025027, -132.59571636821300444 55.70050414794869909, -132.59631754725552355 55.70023395292088964, -132.59441573254250102 55.70627827172195623, -132.59422458058401162 55.70623840918690206, -132.59328179080799259 55.70613969844750102, -132.59151187142001049 55.70614316165929836, -132.59128301254983739 55.70608909421425636, -132.59128340969002124 55.70596396101387171)))</t>
  </si>
  <si>
    <t>32.275</t>
  </si>
  <si>
    <t>64.051</t>
  </si>
  <si>
    <t>MultiPolygon (((-132.60419715844105326 55.70654850384959644, -132.60295048498699089 55.70613467214869985, -132.60215532398399318 55.70577993117039739, -132.60185179910101283 55.70570881362859694, -132.60165774130999239 55.70571258044110152, -132.60132101439501184 55.70579176137709965, -132.60131191990871002 55.7057918309646567, -132.60208801669048739 55.70296192797937351, -132.6023683582779995 55.70331745073450236, -132.60302154611798642 55.70372022310019844, -132.60331052440599819 55.70379122393830329, -132.60398605686600604 55.70408739363559647, -132.60486639053019076 55.70456926232342454, -132.60445583874812314 55.70606670681232231, -132.60418283452062838 55.70651814206999575, -132.60419715844105326 55.70654850384959644)))</t>
  </si>
  <si>
    <t>12.378</t>
  </si>
  <si>
    <t>MultiPolygon (((-132.59480960375864811 55.7084144335080893, -132.59350692310113118 55.70800371167475618, -132.59331345696728022 55.70796336608619015, -132.59236125706652842 55.70764985759009136, -132.59165568671878077 55.70717170998391765, -132.59128143447998127 55.70658632146745504, -132.59128301254983739 55.70608909421425636, -132.59151187142001049 55.70614316165929836, -132.59328179080799259 55.70613969844750102, -132.59422458058401162 55.70623840918690206, -132.59464442569742459 55.70632596304031381, -132.59486825676654576 55.70842569488157636, -132.59480960375864811 55.7084144335080893)))</t>
  </si>
  <si>
    <t>9.623</t>
  </si>
  <si>
    <t>MultiPolygon (((-132.60229760387443321 55.70838232681630586, -132.60200380756822369 55.70842479446633888, -132.60146111161000704 55.70828200110749862, -132.60110827005598821 55.70824056058010143, -132.59965117591198691 55.70832630405880082, -132.5993234041960136 55.70825496462440185, -132.59897867615899258 55.70827109363239771, -132.59833146647599733 55.70817775981959841, -132.59667076598299218 55.70826166970339699, -132.59540432765498963 55.70846678827219733, -132.59526493049472151 55.70850185621012685, -132.59486825676654576 55.70842569488157636, -132.59464442569742459 55.70632596304031381, -132.59484167457699755 55.70636709701790323, -132.5963607018800019 55.70684602704349686, -132.59702347980999093 55.70690116916949819, -132.59832546871101044 55.70681135248189975, -132.59933372088198666 55.7068229830340016, -132.60103328722499327 55.70673390430510352, -132.60147717288700164 55.70681448094229893, -132.60173357456301346 55.7071891278603033, -132.6019897140290027 55.70739674074629733, -132.60268878684200899 55.70772051811000125, -132.6027591270675714 55.70821649899961869, -132.60229760387443321 55.70838232681630586)))</t>
  </si>
  <si>
    <t>19.816</t>
  </si>
  <si>
    <t>MultiPolygon (((-132.59465778426726956 55.69686898589776547, -132.59461957486101369 55.69686085843800072, -132.59425682473599295 55.69677682655930084, -132.59390668541399805 55.69669571515470352, -132.59337619757900484 55.69657429816560068, -132.59324674006998634 55.69654474144370226, -132.59243162553198658 55.69639512269589687, -132.59187347137500979 55.69624503524099879, -132.59133915727699105 55.6961088520556018, -132.59063193028799787 55.69574112606029814, -132.59022561358500525 55.69553487608060038, -132.59017358544599574 55.69549864695139973, -132.59040214755100351 55.69528728011780316, -132.59057670024299114 55.6949356056225966, -132.59069461696299186 55.69487915284120305, -132.59081107072299233 55.69487470251829819, -132.59177802697701054 55.6951406991191007, -132.59213560162601198 55.69518221250250178, -132.5925254825340005 55.69543443822740159, -132.59252331887398668 55.69547395266189938, -132.59254197831600663 55.69547400641540236, -132.5925872659759932 55.69547411885989874, -132.5926016410849968 55.69548331870289815, -132.59287373993799974 55.69565973502589884, -132.59370609325000601 55.69588617279740106, -132.59520973843569891 55.69669557675229044, -132.59465778426726956 55.69686898589776547)))</t>
  </si>
  <si>
    <t>6.659</t>
  </si>
  <si>
    <t>MultiPolygon (((-132.59636871691688498 55.69574630897074741, -132.59595073679011534 55.6962610418464763, -132.59526980180146438 55.69667670645920055, -132.59520973843569891 55.69669557675229044, -132.59370609325000601 55.69588617279740106, -132.59287373993799974 55.69565973502589884, -132.5926016410849968 55.69548331870289815, -132.5925872659759932 55.69547411885989874, -132.59254197831600663 55.69547400641540236, -132.59252331887398668 55.69547395266189938, -132.59271577585801083 55.69532903956999803, -132.59271559367599025 55.69527505861640293, -132.59330489127700048 55.69526414371259904, -132.59330386308400307 55.69526376628780184, -132.5964660590418589 55.69526374573074889, -132.59636871691688498 55.69574630897074741)))</t>
  </si>
  <si>
    <t>5.668</t>
  </si>
  <si>
    <t>MultiPolygon (((-132.5964159728094387 55.68269436438384901, -132.59613034770600848 55.68287109725569906, -132.59577200162900112 55.68303769370029954, -132.59568501718499078 55.68320395676280299, -132.59586308776698615 55.68342458957069852, -132.59627543694699625 55.68358431833009803, -132.5964193429789475 55.68358559306489752, -132.59642070271613079 55.68394517046397851, -132.5964212842719121 55.68409902448643578, -132.59642249406797987 55.68441901794363957, -132.59642400676054308 55.68481866556050619, -132.59642472282754966 55.68500865223746388, -132.59629994455198698 55.6850121648275973, -132.5960353144089936 55.68501974593380055, -132.59576781168701132 55.68502182915130305, -132.59554574976098706 55.6850234523544998, -132.5949042267480138 55.68505678393339764, -132.59472512335901229 55.68480807203930283, -132.59472241609600474 55.68464307350419773, -132.59471875273999331 55.68442467107949767, -132.59445405286999176 55.68409510650749894, -132.59360109962099727 55.68400932692740213, -132.59324110945900088 55.68394896732370114, -132.59323102564300711 55.68122387912259796, -132.59641251668162454 55.68178040435552845, -132.5964159728094387 55.68269436438384901)))</t>
  </si>
  <si>
    <t>16.198</t>
  </si>
  <si>
    <t>MultiPolygon (((-132.58759293472755303 55.67949835646243173, -132.58762035181513284 55.67947956569065582, -132.58770408014135 55.67942195879977874, -132.58833306741735214 55.67909226334036532, -132.58836075380591524 55.67908126993695106, -132.58901105645134066 55.6788824333172343, -132.58901279400714657 55.67888204179158151, -132.58982360618318808 55.67876625065436258, -132.5906598025124481 55.67877393052576451, -132.59080021759024248 55.67879675048202159, -132.59087714419899839 55.67881166590910169, -132.59092021343300871 55.67883422593720155, -132.59103783264498588 55.67889668964480165, -132.59109457026400491 55.67890804416290251, -132.59114245457701031 55.67890207414600212, -132.59127692054499903 55.67893610624639678, -132.59130430228000819 55.67899073182469749, -132.5913882465380027 55.67901252569159709, -132.59150404631898823 55.67902448621399714, -132.59155661100800216 55.67902345812760245, -132.5916093423109885 55.67903836408579821, -132.59171198660899904 55.67908241976660122, -132.59179868404399372 55.67911072307809661, -132.59183193077299734 55.67914814640759857, -132.5918961641349938 55.67920670083900347, -132.59198543717999996 55.67920528630180144, -132.59212427810700774 55.67927217815270069, -132.59214412825198792 55.6792777469074025, -132.59218122474601387 55.67928726134589823, -132.59225200816300116 55.67935451502079758, -132.5922894162249861 55.67944232151300099, -132.59229088871001068 55.67945950779049724, -132.59227438170299251 55.67948599016229849, -132.59225830276901092 55.67949612509629986, -132.59222182684601421 55.67951483756719711, -132.59219887373600955 55.67952752226680246, -132.59217382651999628 55.67953900795490085, -132.59216576294099355 55.67955829549679692, -132.59214752607999799 55.67956666487089734, -132.59212891487300112 55.67957259544569837, -132.59208424206400423 55.67957270459260144, -132.59204330351400358 55.67956687444309694, -132.59198842408099495 55.67954042446429952, -132.59190706355300904 55.67950963877670034, -132.59182823310499089 55.67947477349559904, -132.59171873694000965 55.67941231698630133, -132.59159432902001186 55.67936475165559784, -132.59146768371599023 55.67931033695519716, -132.5912225857780129 55.67925485941449892, -132.5909906505820004 55.67915963652300348, -132.59102836703200978 55.6792756154597015, -132.59102082083600749 55.67938347422850143, -132.59100981304200673 55.67945275953100293, -132.59094878654698846 55.67952159858000272, -132.59092910815900268 55.67957538646300009, -132.59089137659000812 55.67962387825870252, -132.59084666044398659 55.67968174906960144, -132.59079940759099259 55.67992799185289954, -132.59071627699700002 55.68009311609719703, -132.59065942119099191 55.68022175158110088, -132.59056336398398912 55.680360454097098, -132.59058427073600228 55.68045481119720108, -132.59045118022200427 55.680491839088603, -132.590190482547996 55.68055061421500085, -132.59018100759399772 55.68054827522549743, -132.58909306744399714 55.68026142110699794, -132.5890883605939905 55.68017943982879814, -132.58901794900501159 55.68006902269090119, -132.58876625069899546 55.67999082830819901, -132.58851149268699032 55.6799008689915027, -132.58806183487200769 55.6798391585548984, -132.58795400675001019 55.67969872500039941, -132.58780615376198853 55.67969984023140029, -132.58755818327099973 55.67968055479399681, -132.58743336593775553 55.67965017497455449, -132.58759293472755303 55.67949835646243173)))</t>
  </si>
  <si>
    <t>7.644</t>
  </si>
  <si>
    <t>MultiPolygon (((-132.59352424042623397 55.67938537784683461, -132.59375754754898935 55.67943349826740018, -132.59382113807615156 55.67944661630859571, -132.59389085597339886 55.67945881030009048, -132.59389567225844075 55.67945965257415253, -132.59417140301138716 55.67950789160980918, -132.59507151711338224 55.67975911972608571, -132.5957881231485942 55.68015640497606711, -132.5962497636915316 55.68066013502536293, -132.59641039783201677 55.68122008252723276, -132.59641251668162454 55.68178040435552845, -132.59323102564300711 55.68122387912259796, -132.59323003920201245 55.68095717418589885, -132.5940479326270065 55.68071957826000329, -132.59514611301099762 55.68078408888799657, -132.59560761396801354 55.68074162375840075, -132.59576511974100299 55.68065266812990188, -132.59572598374700192 55.68049076087220328, -132.59550155976799601 55.68037102737920208, -132.59489387620499201 55.68026706274400084, -132.59392068864900693 55.68023925751659675, -132.59362199635799584 55.68017636830280281, -132.59346923820200459 55.68009286731430052, -132.59322720176800203 55.68019023808739831, -132.59322577617399475 55.67980515648069684, -132.59322399430689643 55.67932345041961639, -132.59352424042623397 55.67938537784683461)))</t>
  </si>
  <si>
    <t>7.007</t>
  </si>
  <si>
    <t>MultiPolygon (((-132.59146352660334855 55.678904550035341, -132.59180922494550714 55.67898990447150709, -132.59213237976993582 55.67906969045682075, -132.59283641325893655 55.67924351236503355, -132.59320788829404592 55.67932012846514311, -132.59322399430689643 55.67932345041961639, -132.59322577617399475 55.67980515648069684, -132.59322720176800203 55.68019023808739831, -132.59320954209499632 55.68019734243289776, -132.59296480785400263 55.68024240911299927, -132.59275659316500651 55.68028094676090234, -132.59266451921999419 55.68028666543119698, -132.59214013614800365 55.68031927421169769, -132.59191434545999755 55.6804240622395028, -132.59178928147699139 55.6805653322483991, -132.59171823275198676 55.68074713371719753, -132.59185917568899526 55.68076413640140032, -132.59211772209999936 55.68100758525810079, -132.59165369093798859 55.68091187886859927, -132.59085937371298769 55.68071576529810329, -132.59053620027199827 55.68063597409810228, -132.59019164793599543 55.68055090305139743, -132.590190482547996 55.68055061421500085, -132.59045118022200427 55.680491839088603, -132.59058427073600228 55.68045481119720108, -132.59056336398398912 55.680360454097098, -132.59065942119099191 55.68022175158110088, -132.59071627699700002 55.68009311609719703, -132.59079940759099259 55.67992799185289954, -132.59084666044398659 55.67968174906960144, -132.59089137659000812 55.67962387825870252, -132.59092910815900268 55.67957538646300009, -132.59094878654698846 55.67952159858000272, -132.59100981304200673 55.67945275953100293, -132.59102082083600749 55.67938347422850143, -132.59102836703200978 55.6792756154597015, -132.5909906505820004 55.67915963652300348, -132.5912225857780129 55.67925485941449892, -132.59146768371599023 55.67931033695519716, -132.59159432902001186 55.67936475165559784, -132.59171873694000965 55.67941231698630133, -132.59182823310499089 55.67947477349559904, -132.59190706355300904 55.67950963877670034, -132.59198842408099495 55.67954042446429952, -132.59204330351400358 55.67956687444309694, -132.59208424206400423 55.67957270459260144, -132.59212891487300112 55.67957259544569837, -132.59214752607999799 55.67956666487089734, -132.59216576294099355 55.67955829549679692, -132.59217382651999628 55.67953900795490085, -132.59219887373600955 55.67952752226680246, -132.59222182684601421 55.67951483756719711, -132.59225830276901092 55.67949612509629986, -132.59227438170299251 55.67948599016229849, -132.59229088871001068 55.67945950779049724, -132.5922894162249861 55.67944232151300099, -132.59225200816300116 55.67935451502079758, -132.59218122474601387 55.67928726134589823, -132.59214412825198792 55.6792777469074025, -132.59212427810700774 55.67927217815270069, -132.59198543717999996 55.67920528630180144, -132.5918961641349938 55.67920670083900347, -132.59183193077299734 55.67914814640759857, -132.59179868404399372 55.67911072307809661, -132.59171198660899904 55.67908241976660122, -132.5916093423109885 55.67903836408579821, -132.59155661100800216 55.67902345812760245, -132.59150404631898823 55.67902448621399714, -132.5913882465380027 55.67901252569159709, -132.59130430228000819 55.67899073182469749, -132.59127692054499903 55.67893610624639678, -132.59114245457701031 55.67890207414600212, -132.59109457026400491 55.67890804416290251, -132.59103783264498588 55.67889668964480165, -132.59092021343300871 55.67883422593720155, -132.59087714419899839 55.67881166590910169, -132.59080021759024248 55.67879675048202159, -132.59146352660334855 55.678904550035341)),((-132.59323102564300711 55.68122387912259796, -132.59295563100698701 55.68117569869009742, -132.59295075579601075 55.68117484610770163, -132.59280524019800396 55.68114939458509838, -132.59295794921598599 55.68107758043829847, -132.59318818381100868 55.68096933245860214, -132.59323003920201245 55.68095717418589885, -132.59323102564300711 55.68122387912259796)))</t>
  </si>
  <si>
    <t>5.641</t>
  </si>
  <si>
    <t>MultiPolygon (((-132.59648221322578365 55.69518366308064827, -132.5964660590418589 55.69526374573074889, -132.59330386308400307 55.69526376628780184, -132.59328295794898622 55.69526376555450042, -132.59327816333674832 55.69396780522656343, -132.59644869328067784 55.69134984377708264, -132.59644981422164278 55.69164634049110418, -132.59646298180808799 55.69513092507643393, -132.59648221322578365 55.69518366308064827)))</t>
  </si>
  <si>
    <t>14.33</t>
  </si>
  <si>
    <t>MultiPolygon (((-132.5964257554460346 55.68528262625252268, -132.59644869328067784 55.69134984377708264, -132.59327816333674832 55.69396780522656343, -132.59326959540999269 55.69165193637479661, -132.59326959602000784 55.69165013605019965, -132.59324605364901117 55.68528641565649906, -132.59324434264701154 55.68482246573339722, -132.59324286237099955 55.68442281589319975, -132.59324167852699361 55.68410281985269705, -132.59324110945900088 55.68394896732370114, -132.59360109962099727 55.68400932692740213, -132.59445405286999176 55.68409510650749894, -132.59471875273999331 55.68442467107949767, -132.59472241609600474 55.68464307350419773, -132.59472512335901229 55.68480807203930283, -132.5949042267480138 55.68505678393339764, -132.59554574976098706 55.6850234523544998, -132.59576781168701132 55.68502182915130305, -132.5960353144089936 55.68501974593380055, -132.59629994455198698 55.6850121648275973, -132.59642472282754966 55.68500865223746388, -132.5964257554460346 55.68528262625252268)))</t>
  </si>
  <si>
    <t>44.448</t>
  </si>
  <si>
    <t>179.592</t>
  </si>
  <si>
    <t>MultiPolygon (((-132.57408302599179706 55.68337145771810981, -132.57439973453310245 55.68283051825900287, -132.57500033858377719 55.68237282140762545, -132.57518902807061068 55.68229762421297835, -132.57492153933299051 55.68246230772300009, -132.57483618114798674 55.68256833110559967, -132.57484101466098991 55.68274088479680017, -132.57516744678301279 55.68302313332780074, -132.57722189268693569 55.68365795513961558, -132.5764159594068019 55.68647655281863251, -132.57620743863699886 55.68643084220870065, -132.57586846178600126 55.68635641619619747, -132.57533435114299891 55.68622016110529671, -132.57480546949298628 55.68607026128349702, -132.57470653035301211 55.68603411073090115, -132.57432096797199961 55.6858933753330021, -132.57391884187799747 55.68571723285970165, -132.57351680477600553 55.68536584048209903, -132.57351326952445447 55.68536351419147934, -132.57408302599179706 55.68337145771810981)))</t>
  </si>
  <si>
    <t>775_772_779_773</t>
  </si>
  <si>
    <t>15.994</t>
  </si>
  <si>
    <t>772_772_777_770</t>
  </si>
  <si>
    <t>41.569</t>
  </si>
  <si>
    <t>48.389</t>
  </si>
  <si>
    <t>776_770_770_773</t>
  </si>
  <si>
    <t>47.016</t>
  </si>
  <si>
    <t>48.209</t>
  </si>
  <si>
    <t>MultiPolygon (((-132.57408302599179706 55.68337145771810981, -132.57439973453310245 55.68283051825900287, -132.57500033858377719 55.68237282140762545, -132.57518902807061068 55.68229762421297835, -132.57492153933299051 55.68246230772300009, -132.57483618114798674 55.68256833110559967, -132.57484101466098991 55.68274088479680017, -132.57516744678301279 55.68302313332780074, -132.57632160238370034 55.68337976630029118, -132.5752165179935389 55.68618676390177313, -132.57480546949298628 55.68607026128349702, -132.57470653035301211 55.68603411073090115, -132.57432096797199961 55.6858933753330021, -132.57391884187799747 55.68571723285970165, -132.57351680477600553 55.68536584048209903, -132.57351326952445447 55.68536351419147934, -132.57408302599179706 55.68337145771810981)))</t>
  </si>
  <si>
    <t>10.403</t>
  </si>
  <si>
    <t>MultiPolygon (((-132.59465778426684324 55.6968689858976731, -132.59461957486101369 55.69686085843800072, -132.59425682473599295 55.69677682655930084, -132.59390668541399805 55.69669571515470352, -132.59337619757900484 55.69657429816560068, -132.59324674006998634 55.69654474144370226, -132.59243162553198658 55.69639512269589687, -132.59187347137500979 55.69624503524099879, -132.59133915727699105 55.6961088520556018, -132.59063193028799787 55.69574112606029814, -132.59022561358500525 55.69553487608060038, -132.59017358544599574 55.69549864695139973, -132.59040214755100351 55.69528728011780316, -132.59057670024299114 55.6949356056225966, -132.59069461696299186 55.69487915284120305, -132.59081107072299233 55.69487470251829819, -132.59177802697701054 55.6951406991191007, -132.59213560162601198 55.69518221250250178, -132.5925254825340005 55.69543443822740159, -132.59252331887398668 55.69547395266189938, -132.59254197831600663 55.69547400641540236, -132.5925872659759932 55.69547411885989874, -132.5926016410849968 55.69548331870289815, -132.59287373993799974 55.69565973502589884, -132.59370609325000601 55.69588617279740106, -132.59520973843638103 55.69669557675266702, -132.59465778426684324 55.6968689858976731)))</t>
  </si>
  <si>
    <t>MultiPolygon (((-132.59636871691910187 55.69574630897478329, -132.59595073678869426 55.69626104184945348, -132.59526980179734323 55.69667670646117585, -132.59520973843638103 55.69669557675266702, -132.59370609325000601 55.69588617279740106, -132.59287373993799974 55.69565973502589884, -132.5926016410849968 55.69548331870289815, -132.5925872659759932 55.69547411885989874, -132.59254197831600663 55.69547400641540236, -132.59252331887398668 55.69547395266189938, -132.59271577585801083 55.69532903956999803, -132.59271559367599025 55.69527505861640293, -132.59330489127700048 55.69526414371259904, -132.59330386308400307 55.69526376628780184, -132.5964660590487938 55.69526374573074889, -132.59636871691910187 55.69574630897478329)))</t>
  </si>
  <si>
    <t>MultiPolygon (((-132.59648221323237749 55.69518366308555102, -132.5964660590487938 55.69526374573074889, -132.59330386308400307 55.69526376628780184, -132.59328295794898622 55.69526376555450042, -132.59327816333674832 55.69396780522656343, -132.5964486932810189 55.69134984377681263, -132.5964498142249397 55.69164634073067788, -132.59644982056889262 55.6916499418370492, -132.59646298155172417 55.69513092435894208, -132.59648221323237749 55.69518366308555102)))</t>
  </si>
  <si>
    <t>MultiPolygon (((-132.59343511448196296 55.68598844372004919, -132.59437248810419874 55.68610008984676085, -132.595208470841186 55.6863643833472679, -132.59586719021288559 55.68675733820506935, -132.59628885653614816 55.68724329084863456, -132.5964351899918654 55.68777813603720261, -132.5964486932810189 55.69134984377681263, -132.59327816333674832 55.69396780522656343, -132.59326959540999269 55.69165193637479661, -132.59326959602000784 55.69165013605019965, -132.5932486286910148 55.68598247330360351, -132.59343511448196296 55.68598844372004919)))</t>
  </si>
  <si>
    <t>34.482</t>
  </si>
  <si>
    <t>MultiPolygon (((-132.58618574924454947 55.68726955614368279, -132.58661282415158666 55.68668707354711955, -132.58664918014767409 55.68666482597942036, -132.58738581691400782 55.68673891736339954, -132.58787867761799362 55.68635619637969825, -132.58815141730136133 55.6859981293611952, -132.58836355793249595 55.68593686925276387, -132.58947156910076615 55.68586154924510367, -132.5932486286910148 55.68598247330360351, -132.59326959602000784 55.69165013605019965, -132.59326959540999269 55.69165193637479661, -132.59328295794898622 55.69526376555450042, -132.59330386308400307 55.69526376628780184, -132.59330489127700048 55.69526414371259904, -132.59271559367599025 55.69527505861640293, -132.59271335286700833 55.69461767682160058, -132.59256306780798695 55.69428787732380215, -132.59255933955799378 55.69427967905709664, -132.59241649329101165 55.69396620115360008, -132.59214754531700464 55.69370094134840343, -132.59181907873599471 55.69348444453490288, -132.59135394888500059 55.69330232656489699, -132.58923621714200181 55.69276048197730233, -132.58627870400201232 55.69181902684349694, -132.58626302368401184 55.69178380320219901, -132.5861136005630101 55.69157983736599959, -132.58591449820698926 55.69141924330300242, -132.58566247687099349 55.69124448454719811, -132.58510845899900232 55.69094927926219896, -132.58504832640301174 55.6909110908116034, -132.58482435387338683 55.69076926571666775, -132.58618574924454947 55.68726955614368279)))</t>
  </si>
  <si>
    <t>89.46</t>
  </si>
  <si>
    <t>MultiPolygon (((-132.58836355793249595 55.68593686925276387, -132.58947156910076615 55.68586154924510367, -132.5932486286910148 55.68598247330360351, -132.59325528572458097 55.68778193098292917, -132.58929155952088763 55.68765503073755241, -132.58794895329336327 55.68626393477241976, -132.58815141730133291 55.6859981293611952, -132.58836355793249595 55.68593686925276387)))</t>
  </si>
  <si>
    <t>14.669</t>
  </si>
  <si>
    <t>MultiPolygon (((-132.58618574924454947 55.68726955614368279, -132.58661282415158666 55.68668707354711955, -132.58664918014767409 55.68666482597942036, -132.58738581691400782 55.68673891736339954, -132.58787867761799362 55.68635619637969825, -132.58794895329336327 55.68626393477241976, -132.58929155952088763 55.68765503073755241, -132.58751858243823563 55.69221371314372249, -132.58627870400201232 55.69181902684349694, -132.58626302368401184 55.69178380320219901, -132.5861136005630101 55.69157983736599959, -132.58591449820698926 55.69141924330300242, -132.58566247687099349 55.69124448454719811, -132.58510845899900232 55.69094927926219896, -132.58504832640301174 55.6909110908116034, -132.58482435387338683 55.69076926571666775, -132.58618574924454947 55.68726955614368279)))</t>
  </si>
  <si>
    <t>26.581</t>
  </si>
  <si>
    <t>778_771</t>
  </si>
  <si>
    <t>91.571</t>
  </si>
  <si>
    <t>MultiPolygon (((-132.56518432829599874 55.67743552599891643, -132.56383679303621648 55.68358532818990625, -132.56353706185922192 55.68415441773342422, -132.56315034930119623 55.68445962280965489, -132.56262374000098703 55.68429751027019847, -132.56224105857199902 55.68412150651560211, -132.56201826313900938 55.68394695886870238, -132.56201007845498907 55.68392583450039979, -132.56194612414299172 55.68375735918179714, -132.56182343250199551 55.68364123109660113, -132.56133824321199199 55.68349166729169752, -132.56085665254801143 55.68338594816169973, -132.56068133479328708 55.6833645563266515, -132.56202935749743688 55.67721478854341655, -132.56206767034299787 55.67721416674149992, -132.56284685856900296 55.67722186473869783, -132.56516773559238231 55.67724474005663637, -132.56518432829599874 55.67743552599891643)))</t>
  </si>
  <si>
    <t>37.002</t>
  </si>
  <si>
    <t>774_771_771</t>
  </si>
  <si>
    <t>22.767</t>
  </si>
  <si>
    <t>778_771_775_772_779</t>
  </si>
  <si>
    <t>55.893</t>
  </si>
  <si>
    <t>MultiPolygon (((-132.56518432829599874 55.67743552599891643, -132.56437727646704161 55.68111870168568345, -132.56186880772474979 55.68015077086510445, -132.56124847988078841 55.67722746186985461, -132.56206767034299787 55.67721416674149992, -132.56284685856900296 55.67722186473869783, -132.56516773559238231 55.67724474005663637, -132.56518432829599874 55.67743552599891643)))</t>
  </si>
  <si>
    <t>774_771_772_779_772</t>
  </si>
  <si>
    <t>19.213</t>
  </si>
  <si>
    <t>13.139</t>
  </si>
  <si>
    <t>MultiPolygon (((-132.56383679303621648 55.68358532818990625, -132.56353706185922192 55.68415441773342422, -132.56315034930119623 55.68445962280965489, -132.56262374000098703 55.68429751027019847, -132.56224105857199902 55.68412150651560211, -132.56201826313900938 55.68394695886870238, -132.56201007845498907 55.68392583450039979, -132.56194612414299172 55.68375735918179714, -132.56182343250199551 55.68364123109660113, -132.56133824321199199 55.68349166729169752, -132.56085665254801143 55.68338594816169973, -132.56055744224840964 55.68334943926740976, -132.56186880772474979 55.68015077086510445, -132.56437727646704161 55.68111870168568345, -132.56383679303621648 55.68358532818990625)))</t>
  </si>
  <si>
    <t>774_771_775_772_772</t>
  </si>
  <si>
    <t>17.56</t>
  </si>
  <si>
    <t>MultiPolygon (((-132.55351215548569144 55.6774019961813309, -132.55347564612878841 55.67767330441132856, -132.55296363477299337 55.67742669940920308, -132.55274919726599592 55.67729311386329982, -132.55274110510899277 55.67728807063549823, -132.55271033918600665 55.67726888987019862, -132.55349140154748966 55.67726990506616147, -132.55351215548569144 55.6774019961813309)),((-132.55320611200639291 55.67967626562155203, -132.5529753800842343 55.68022459635074739, -132.55280544505927764 55.68038173700450955, -132.55270688665999046 55.6803044939912013, -132.55225792006498864 55.6799087815396021, -132.55200494351700513 55.679775008006402, -132.55167477871199821 55.67962957345410047, -132.55137045638301174 55.67959664332349945, -132.55098736189199826 55.67960679949310077, -132.55083187467499783 55.67960074405090154, -132.55061678732801056 55.67959242615859949, -132.55052755256198793 55.67958886265660112, -132.55011593479699172 55.67955887465519993, -132.54978445062099013 55.67948068359049785, -132.54945835208499716 55.6793626603055003, -132.54912788438400639 55.67922816721200263, -132.5482682877820082 55.67891729045960147, -132.54773640128800594 55.67875251937100245, -132.54723359690999018 55.67859811380999702, -132.54720265951300462 55.67858927042809825, -132.54659345199300446 55.67839690945599784, -132.54603658676700206 55.67821649571759934, -132.5457657957360027 55.67812430566360149, -132.5455567673749897 55.67805322532880297, -132.54544371083900955 55.67799381560899974, -132.54527516457198999 55.67790548078559709, -132.54493112585498693 55.67757095358260244, -132.54474200238499293 55.67735081397089658, -132.54472956285900409 55.67733632844500136, -132.5446516933270118 55.67725810146980336, -132.55081202287200881 55.67726639521539767, -132.55088200676200927 55.67729933105989915, -132.55089729674000409 55.67730650418040028, -132.55118469839101181 55.67744143941300194, -132.5523637196280049 55.6776484420217983, -132.55308073376099287 55.67788404493030185, -132.55323615219899125 55.67812422001860284, -132.55329387912701122 55.67821288882460351, -132.55313816708201102 55.67875277663630129, -132.55329234983403808 55.67903541531993028, -132.55320611200639291 55.67967626562155203)))</t>
  </si>
  <si>
    <t>25.317</t>
  </si>
  <si>
    <t>MultiPolygon (((-132.55351215548569144 55.6774019961813309, -132.55347564612878841 55.67767330441132856, -132.55296363477299337 55.67742669940920308, -132.55274919726599592 55.67729311386329982, -132.55274110510899277 55.67728807063549823, -132.55271033918600665 55.67726888987019862, -132.55349140154748966 55.67726990506616147, -132.55351215548569144 55.6774019961813309)),((-132.55320611200639291 55.67967626562155203, -132.5529753800842343 55.68022459635074739, -132.55280544505927764 55.68038173700450955, -132.55270688665999046 55.6803044939912013, -132.55225792006498864 55.6799087815396021, -132.55200494351700513 55.679775008006402, -132.55167477871199821 55.67962957345410047, -132.55137045638301174 55.67959664332349945, -132.55098736189199826 55.67960679949310077, -132.55083187467499783 55.67960074405090154, -132.55061678732801056 55.67959242615859949, -132.55052755256198793 55.67958886265660112, -132.55011593479699172 55.67955887465519993, -132.55003602052087786 55.67954002433658189, -132.55034224685044819 55.67726576274877459, -132.55081202287200881 55.67726639521539767, -132.55088200676200927 55.67729933105989915, -132.55089729674000409 55.67730650418040028, -132.55118469839101181 55.67744143941300194, -132.5523637196280049 55.6776484420217983, -132.55308073376099287 55.67788404493030185, -132.55323615219899125 55.67812422001860284, -132.55329387912701122 55.67821288882460351, -132.55313816708201102 55.67875277663630129, -132.55329234983403808 55.67903541531993028, -132.55320611200639291 55.67967626562155203)))</t>
  </si>
  <si>
    <t>12.178</t>
  </si>
  <si>
    <t>MultiPolygon (((-132.55858533204576588 55.67831233428805149, -132.55867105106401027 55.67837149797360041, -132.55950190643699216 55.67863068927510284, -132.55959827515098937 55.67856465652680242, -132.55987317013199345 55.67837635528520224, -132.55963495741198699 55.67803257031769704, -132.55940113518499857 55.67760941637489935, -132.55922607062899488 55.67726027029240043, -132.56078345710301392 55.67723500900059719, -132.56202935749743688 55.67721478854341655, -132.56068133479328708 55.6833645563266515, -132.55983768912798837 55.68326161678729846, -132.55969206017300621 55.68322793785579705, -132.5593803323529869 55.68315611281440169, -132.55894680558898813 55.68306451680820146, -132.55853664626400246 55.68300325433369835, -132.55792746318800823 55.68295385631029859, -132.55757873659217694 55.68290280305269135, -132.55858533204576588 55.67831233428805149)))</t>
  </si>
  <si>
    <t>30.744</t>
  </si>
  <si>
    <t>MultiPolygon (((-132.57955509185973142 55.68676299045235112, -132.57926957075042651 55.68726911129487434, -132.57888368300908155 55.68758414183675143, -132.57888244310001369 55.68758291903100144, -132.57865470613700154 55.6874083610927002, -132.57837813210801414 55.68724705321650248, -132.57792559356499851 55.68696641813109949, -132.57754727503001391 55.6868041953749966, -132.57699046070700888 55.68661297456480241, -132.57648018327799377 55.68649063157120338, -132.5764159594068019 55.68647655281863251, -132.57722189268693569 55.68365795513961558, -132.57726690746301301 55.68367186466220176, -132.57797557100300878 55.68397672144200072, -132.57823188075599319 55.68399545310710153, -132.57929520834400705 55.68392287777260208, -132.57948854230698998 55.68394104869170036, -132.57972325805201308 55.68403899625779729, -132.57987661304099447 55.68427312565790288, -132.57977061204800862 55.6847705265864974, -132.57978469475000338 55.6849595929881005, -132.57989244262398643 55.68509199984269742, -132.58001586006750472 55.68515109021756615, -132.57955509185973142 55.68676299045235112)))</t>
  </si>
  <si>
    <t>16.235</t>
  </si>
  <si>
    <t>154.453</t>
  </si>
  <si>
    <t>MultiPolygon (((-132.57955509185973142 55.68676299045235112, -132.57926957075042651 55.68726911129487434, -132.57888368300908155 55.68758414183675143, -132.57888244310001369 55.68758291903100144, -132.57865470613700154 55.6874083610927002, -132.57837813210801414 55.68724705321650248, -132.57792559356499851 55.68696641813109949, -132.57754727503001391 55.6868041953749966, -132.57699046070700888 55.68661297456480241, -132.57648018327799377 55.68649063157120338, -132.57620743863699886 55.68643084220870065, -132.57586846178600126 55.68635641619619747, -132.57533435114299891 55.68622016110529671, -132.5752165179935389 55.68618676390177313, -132.57632160238370034 55.68337976630029118, -132.57726690746301301 55.68367186466220176, -132.57797557100300878 55.68397672144200072, -132.57823188075599319 55.68399545310710153, -132.57929520834400705 55.68392287777260208, -132.57948854230698998 55.68394104869170036, -132.57972325805201308 55.68403899625779729, -132.57987661304099447 55.68427312565790288, -132.57977061204800862 55.6847705265864974, -132.57978469475000338 55.6849595929881005, -132.57989244262398643 55.68509199984269742, -132.58001586006750472 55.68515109021756615, -132.57955509185973142 55.68676299045235112)))</t>
  </si>
  <si>
    <t>21.827</t>
  </si>
  <si>
    <t>MultiPolygon (((-132.55858533204576588 55.67831233428805149, -132.55867105106401027 55.67837149797360041, -132.55950190643699216 55.67863068927510284, -132.55959827515098937 55.67856465652680242, -132.55987317013199345 55.67837635528520224, -132.55963495741198699 55.67803257031769704, -132.55940113518499857 55.67760941637489935, -132.55922607062899488 55.67726027029240043, -132.56078345710301392 55.67723500900059719, -132.56124847988078841 55.67722746186985461, -132.56186880772474979 55.68015077086510445, -132.56055744224840964 55.68334943926740976, -132.55983768912798837 55.68326161678729846, -132.55969206017300621 55.68322793785579705, -132.5593803323529869 55.68315611281440169, -132.55894680558898813 55.68306451680820146, -132.55853664626400246 55.68300325433369835, -132.55792746318800823 55.68295385631029859, -132.55757873659217694 55.68290280305269135, -132.55858533204576588 55.67831233428805149)))</t>
  </si>
  <si>
    <t>30.972</t>
  </si>
  <si>
    <t>52.814</t>
  </si>
  <si>
    <t>37.737</t>
  </si>
  <si>
    <t>58.083</t>
  </si>
  <si>
    <t>MultiPolygon (((-132.57832047820784283 55.6865767477995135, -132.57801476422693554 55.68702171599846196, -132.57792559356499851 55.68696641813109949, -132.57754727503001391 55.6868041953749966, -132.57699046070700888 55.68661297456480241, -132.57648018327799377 55.68649063157120338, -132.5764159594068019 55.68647655281863251, -132.57722189268693569 55.68365795513961558, -132.57726690746301301 55.68367186466220176, -132.57797557100300878 55.68397672144200072, -132.57823188075599319 55.68399545310710153, -132.57929520834400705 55.68392287777260208, -132.57936257561718207 55.68392920943441737, -132.57832047820784283 55.6865767477995135)))</t>
  </si>
  <si>
    <t>10.07</t>
  </si>
  <si>
    <t>MultiPolygon (((-132.56539165100733157 55.6846448575401709, -132.56500506122316096 55.68416252296495372, -132.56488416581848355 55.68363746750066667, -132.56492081384033099 55.68252178588751633, -132.56512361171380121 55.68192300563377728, -132.56724113986612679 55.6787401889706004, -132.56770743018057601 55.67826945495331614, -132.56826981853791381 55.67796796991989083, -132.5682739631789957 55.67797706344310171, -132.56798370321899938 55.67830301614549882, -132.56797537234299966 55.67842615832449837, -132.56820630450201293 55.67865553664619682, -132.56931178974500085 55.67897226665510146, -132.5701825319590057 55.67936625819510255, -132.57060204787799762 55.6794385248335999, -132.5711161621129861 55.67942128213589825, -132.57130439777299102 55.67944763046280343, -132.57181997735199275 55.67937836777520033, -132.57229501486298773 55.67937172228109688, -132.57290091949400335 55.67953602604320196, -132.57310974747699106 55.67969125743479708, -132.57320306830800405 55.67999056904839961, -132.57290291903498769 55.68032465506350093, -132.57283969319200878 55.68050481192229739, -132.57305536121000955 55.68076141916100141, -132.57333479587700253 55.68081871327299837, -132.57406169617800629 55.68081706928649766, -132.57443516784201165 55.68097652629389671, -132.57464314953901408 55.68133437459879787, -132.57504546206300233 55.68167481687220288, -132.57538803910199476 55.6817271960059017, -132.57583965898299994 55.68169293713189916, -132.57610503909398858 55.68173366809320157, -132.57492153933299051 55.68246230772300009, -132.57483618114798674 55.68256833110559967, -132.57484101466098991 55.68274088479680017, -132.57516744678301279 55.68302313332780074, -132.57722189268693569 55.68365795513961558, -132.5764159594068019 55.68647655281863251, -132.57620743863699886 55.68643084220870065, -132.57586846178600126 55.68635641619619747, -132.57533435114299891 55.68622016110529671, -132.57480546949298628 55.68607026128349702, -132.57470653035301211 55.68603411073090115, -132.57432096797199961 55.6858933753330021, -132.57391884187799747 55.68571723285970165, -132.57351680477600553 55.68536584048209903, -132.5732931807129944 55.68521868983369671, -132.57306061879600634 55.68521658689969911, -132.57285550880200731 55.68527223679230076, -132.57281580180099922 55.68529480805590026, -132.57272745263699676 55.68534500689560218, -132.57241660142901196 55.68536957846770008, -132.57201085425799647 55.68532209259750232, -132.5715776595230011 55.68521685453949743, -132.57127605816700111 55.68508542404939732, -132.57089333657000907 55.68490944746299931, -132.57047033498901101 55.68461535851800193, -132.57024427876498862 55.68438329453839941, -132.57007321698299052 55.68409148839990053, -132.57006234378499698 55.68384392025919993, -132.57005843289201152 55.68375728968150185, -132.56998656379499835 55.68355674369119868, -132.56988768539301304 55.68345453127820122, -132.56973389070699909 55.68340932281699907, -132.56955424860601056 55.6834213863304015, -132.56927201326800514 55.68346263530560236, -132.56888602131900257 55.68357413671469658, -132.5685497189639932 55.68364227735879979, -132.56826747934701416 55.68368352490730189, -132.56801109250301351 55.68366750269009913, -132.56768125975600014 55.68367819544909736, -132.56736956231199542 55.68373286628209939, -132.56728276486100526 55.68376031495989764, -132.56705508272099792 55.68383234813779836, -132.56700771037100139 55.68384732059269737, -132.56692503563300534 55.68390030676989966, -132.56672143287300969 55.68403091783739711, -132.5666692585959936 55.6841618772200988, -132.56669146484600219 55.68423327387380084, -132.56679033370699017 55.68433548883810147, -132.56679072240601158 55.68432180111980045, -132.56691703273799021 55.68448177060599846, -132.56693753433700067 55.684613393214903, -132.56685636881701384 55.68474135347749865, -132.56677760331999139 55.68478444615809764, -132.5666249283559921 55.68487068257969952, -132.56636527748798926 55.68496963653669951, -132.56605356480199021 55.6850243013102002, -132.56598349593360808 55.68502529881565977, -132.56539165100733157 55.6846448575401709)))</t>
  </si>
  <si>
    <t>95.349</t>
  </si>
  <si>
    <t>MultiPolygon (((-132.57832047820784283 55.6865767477995135, -132.57801476422693554 55.68702171599846196, -132.57792559356499851 55.68696641813109949, -132.57754727503001391 55.6868041953749966, -132.57699046070700888 55.68661297456480241, -132.57648018327799377 55.68649063157120338, -132.57620743863699886 55.68643084220870065, -132.57586846178600126 55.68635641619619747, -132.57533435114299891 55.68622016110529671, -132.5752165179935389 55.68618676390177313, -132.57632160238370034 55.68337976630029118, -132.57726690746301301 55.68367186466220176, -132.57797557100300878 55.68397672144200072, -132.57823188075599319 55.68399545310710153, -132.57929520834400705 55.68392287777260208, -132.57936257561718207 55.68392920943441737, -132.57832047820784283 55.6865767477995135)))</t>
  </si>
  <si>
    <t>15.661</t>
  </si>
  <si>
    <t>MultiPolygon (((-132.56724113986612679 55.6787401889706004, -132.56770743018057601 55.67826945495331614, -132.56826981853791381 55.67796796991989083, -132.5682739631789957 55.67797706344310171, -132.56798370321899938 55.67830301614549882, -132.56797537234299966 55.67842615832449837, -132.56820630450201293 55.67865553664619682, -132.56931178974500085 55.67897226665510146, -132.5701825319590057 55.67936625819510255, -132.57021707453708359 55.67937220856763503, -132.56809975390089562 55.68255507622620826, -132.56539694882363278 55.6815121577747334, -132.56724113986612679 55.6787401889706004)))</t>
  </si>
  <si>
    <t>18.87</t>
  </si>
  <si>
    <t>MultiPolygon (((-132.56539165100733157 55.6846448575401709, -132.56500506122316096 55.68416252296495372, -132.56488416581848355 55.68363746750066667, -132.56492081384033099 55.68252178588751633, -132.56512361171380121 55.68192300563377728, -132.56539694882363278 55.6815121577747334, -132.56809975390089562 55.68255507622620826, -132.56806319634173974 55.68367075878158801, -132.56801109250301351 55.68366750269009913, -132.56768125975600014 55.68367819544909736, -132.56736956231199542 55.68373286628209939, -132.56728276486100526 55.68376031495989764, -132.56705508272099792 55.68383234813779836, -132.56700771037100139 55.68384732059269737, -132.56692503563300534 55.68390030676989966, -132.56672143287300969 55.68403091783739711, -132.5666692585959936 55.6841618772200988, -132.56669146484600219 55.68423327387380084, -132.56679033370699017 55.68433548883810147, -132.56679072240601158 55.68432180111980045, -132.56691703273799021 55.68448177060599846, -132.56693753433700067 55.684613393214903, -132.56685636881701384 55.68474135347749865, -132.56677760331999139 55.68478444615809764, -132.5666249283559921 55.68487068257969952, -132.56636527748798926 55.68496963653669951, -132.56605356480199021 55.6850243013102002, -132.56598349593360808 55.68502529881565977, -132.56539165100733157 55.6846448575401709)))</t>
  </si>
  <si>
    <t>12.804</t>
  </si>
  <si>
    <t>MultiPolygon (((-132.58554794466590465 55.68969105098153705, -132.58524622238689972 55.69018874407199604, -132.58470218754129633 55.69061571906565433, -132.58463067283261694 55.69064662196193183, -132.58455597482500821 55.69059932128610058, -132.58389781485101366 55.69021555453709738, -132.58349804695799889 55.68995184385249786, -132.58323525829601408 55.68977270660909795, -132.58304620008800612 55.68964385320550292, -132.5827075250869882 55.68949227020939929, -132.58239038912699925 55.68935046163029767, -132.58228074766799409 55.68929574134639893, -132.58185981154699107 55.68908557109030255, -132.58122548853199874 55.6888909416674025, -132.58103801301299995 55.68883586447930156, -132.58051403233199039 55.68868192553559737, -132.58033997973299734 55.68863432506589817, -132.58018215352498714 55.68859132016130076, -132.57992733508498873 55.68851783703200198, -132.57972751181699778 55.68838460385679667, -132.57952883626899165 55.68821031065080263, -132.57930232109001167 55.68799195313739858, -132.57910410914900012 55.68780123391999837, -132.57900801028299043 55.6877067541399029, -132.57888244310001369 55.68758291903100144, -132.57865470613700154 55.6874083610927002, -132.57837813210801414 55.68724705321650248, -132.57792559356499851 55.68696641813109949, -132.57754727503001391 55.6868041953749966, -132.57699046070700888 55.68661297456480241, -132.57648018327799377 55.68649063157120338, -132.5764159594068019 55.68647655281863251, -132.57722189268693569 55.68365795513961558, -132.57726690746301301 55.68367186466220176, -132.57797557100300878 55.68397672144200072, -132.57823188075599319 55.68399545310710153, -132.57929520834400705 55.68392287777260208, -132.57948854230698998 55.68394104869170036, -132.57972325805201308 55.68403899625779729, -132.57987661304099447 55.68427312565790288, -132.57977061204800862 55.6847705265864974, -132.57978469475000338 55.6849595929881005, -132.57989244262398643 55.68509199984269742, -132.58007894960800854 55.68518129651980075, -132.58034450820599659 55.68521654221090245, -132.58088497874399536 55.68512556133200064, -132.58143047269601311 55.68520165549360001, -132.58175619039698745 55.68533875273219991, -132.58180218379700932 55.68542678485680142, -132.58171622748798768 55.68555471251629996, -132.5814643840120084 55.68572222473599709, -132.58117479246300263 55.68584198809419661, -132.58198044288201345 55.68610387403249717, -132.58280557085998907 55.68623260933750174, -132.58335941328599006 55.68616193319750352, -132.58381123224100406 55.68582917414730105, -132.58426041936399997 55.68554705814850081, -132.58465603117500109 55.68556771600299982, -132.58483537311400369 55.6858164408643006, -132.58493287988400766 55.68616506687679646, -132.58493800642298766 55.68617640779800126, -132.58504804128500609 55.68641270798570275, -132.58543679577900321 55.68657072765029881, -132.58552384426999993 55.68657732655770332, -132.58653281484498621 55.68665308951469939, -132.58654273232457399 55.68665409134133171, -132.58554794466590465 55.68969105098153705)))</t>
  </si>
  <si>
    <t>57.591</t>
  </si>
  <si>
    <t>MultiPolygon (((-132.57321791525646404 55.68298973167473775, -132.57357445072653945 55.68247535902321488, -132.57419075488945737 55.68204651302136199, -132.57500854405981272 55.68174374441696273, -132.57524903293031571 55.68170594232564241, -132.57538803910199476 55.6817271960059017, -132.57583965898299994 55.68169293713189916, -132.57610503909398858 55.68173366809320157, -132.57492153933299051 55.68246230772300009, -132.57483618114798674 55.68256833110559967, -132.57484101466098991 55.68274088479680017, -132.57516744678301279 55.68302313332780074, -132.57722189268693569 55.68365795513961558, -132.5764159594068019 55.68647655281863251, -132.57620743863699886 55.68643084220870065, -132.57586846178600126 55.68635641619619747, -132.57533435114299891 55.68622016110529671, -132.57480546949298628 55.68607026128349702, -132.57470653035301211 55.68603411073090115, -132.57432096797199961 55.6858933753330021, -132.57391884187799747 55.68571723285970165, -132.57351680477600553 55.68536584048209903, -132.5732931807129944 55.68521868983369671, -132.57306061879600634 55.68521658689969911, -132.57285550880200731 55.68527223679230076, -132.57281580180099922 55.68529480805590026, -132.57272745263699676 55.68534500689560218, -132.57241660142901196 55.68536957846770008, -132.5722867893248349 55.68535438614802757, -132.57321791525646404 55.68298973167473775)))</t>
  </si>
  <si>
    <t>23.143</t>
  </si>
  <si>
    <t>MultiPolygon (((-132.58554794466590465 55.68969105098153705, -132.58524622238689972 55.69018874407199604, -132.58470218754129633 55.69061571906565433, -132.58463067283261694 55.69064662196193183, -132.58455597482500821 55.69059932128610058, -132.58389781485101366 55.69021555453709738, -132.58349804695799889 55.68995184385249786, -132.58323525829601408 55.68977270660909795, -132.58304620008800612 55.68964385320550292, -132.5827075250869882 55.68949227020939929, -132.58242099231270572 55.68936414596392126, -132.58350539054723072 55.68605442275716655, -132.58381123224100406 55.68582917414730105, -132.58426041936399997 55.68554705814850081, -132.58465603117500109 55.68556771600299982, -132.58483537311400369 55.6858164408643006, -132.58493287988400766 55.68616506687679646, -132.58493800642298766 55.68617640779800126, -132.58504804128500609 55.68641270798570275, -132.58543679577900321 55.68657072765029881, -132.58552384426999993 55.68657732655770332, -132.58653281484498621 55.68665308951469939, -132.58654273232457399 55.68665409134133171, -132.58554794466590465 55.68969105098153705)))</t>
  </si>
  <si>
    <t>21.613</t>
  </si>
  <si>
    <t>MultiPolygon (((-132.57321791525646404 55.68298973167473775, -132.57357445072653945 55.68247535902321488, -132.57419075488945737 55.68204651302136199, -132.57500854405981272 55.68174374441696273, -132.57524903293031571 55.68170594232564241, -132.57538803910199476 55.6817271960059017, -132.57583965898299994 55.68169293713189916, -132.57610503909398858 55.68173366809320157, -132.57492153933299051 55.68246230772300009, -132.57483618114798674 55.68256833110559967, -132.57484101466098991 55.68274088479680017, -132.57516744678301279 55.68302313332780074, -132.57632160238370034 55.68337976630029118, -132.5752165179935389 55.68618676390177313, -132.57480546949298628 55.68607026128349702, -132.57470653035301211 55.68603411073090115, -132.57432096797199961 55.6858933753330021, -132.57391884187799747 55.68571723285970165, -132.57351680477600553 55.68536584048209903, -132.5732931807129944 55.68521868983369671, -132.57306061879600634 55.68521658689969911, -132.57285550880200731 55.68527223679230076, -132.57281580180099922 55.68529480805590026, -132.57272745263699676 55.68534500689560218, -132.57241660142901196 55.68536957846770008, -132.5722867893248349 55.68535438614802757, -132.57321791525646404 55.68298973167473775)))</t>
  </si>
  <si>
    <t>17.551</t>
  </si>
  <si>
    <t>MultiPolygon (((-132.5521034260775366 55.67958493612138682, -132.55240163751255977 55.67911384168601074, -132.55241945624504751 55.67870615561776759, -132.55275374617906436 55.67777660042983001, -132.55308073376099287 55.67788404493030185, -132.55323615219899125 55.67812422001860284, -132.55329387912701122 55.67821288882460351, -132.55313816708201102 55.67875277663630129, -132.55332517495901357 55.67909558839370021, -132.55388485174600532 55.67940109716270314, -132.55402316510298988 55.67944618753819697, -132.5540715513550083 55.67952295928569839, -132.55450475745300309 55.67979256329739712, -132.55521759401901249 55.67994304551960028, -132.55569407931901083 55.67979169125290184, -132.55604662382799575 55.67965271242540126, -132.55579449816099213 55.67933052779130065, -132.55543000687600852 55.67895597122860352, -132.55511594890000993 55.67859659365250025, -132.55466412268000909 55.67818425546119698, -132.55427751651799895 55.67799004695660159, -132.55372473678099254 55.67779327636139897, -132.55296363477299337 55.67742669940920308, -132.55289496331533883 55.67738391997996672, -132.5529362252665635 55.67726918346856735, -132.55449391517998947 55.67727120809630037, -132.55636107860300399 55.67726691386390314, -132.5573727696439903 55.67726457141149865, -132.5578558358079988 55.67780883241749734, -132.55867105106401027 55.67837149797360041, -132.55950190643699216 55.67863068927510284, -132.55959827515098937 55.67856465652680242, -132.55987317013199345 55.67837635528520224, -132.55963495741198699 55.67803257031769704, -132.55940113518499857 55.67760941637489935, -132.55922607062899488 55.67726027029240043, -132.56078345710301392 55.67723500900059719, -132.56202935749743688 55.67721478854341655, -132.56068133479328708 55.6833645563266515, -132.55983768912798837 55.68326161678729846, -132.55969206017300621 55.68322793785579705, -132.5593803323529869 55.68315611281440169, -132.55894680558898813 55.68306451680820146, -132.55853664626400246 55.68300325433369835, -132.55792746318800823 55.68295385631029859, -132.55718912247499475 55.68284576389900309, -132.55647625825301361 55.68269409245829848, -132.55602017300500961 55.68254477439440109, -132.55558909348999919 55.68236829917650255, -132.55515927294899825 55.68214802629810123, -132.55483119160101069 55.68192868315519917, -132.55453140081499441 55.68173698454349818, -132.55415323609199163 55.6815746866130965, -132.55364552597200145 55.68136737912229961, -132.55332026394501099 55.68121925325370114, -132.55311815641999829 55.68100106911349911, -132.55311931716599361 55.68096068863989956, -132.55312289773499401 55.68083595999429747, -132.55312357819300928 55.68081217715899811, -132.55308008487699567 55.6806392649830002, -132.55292962298000248 55.68047905876350256, -132.55270688665999046 55.6803044939912013, -132.55225792006498864 55.6799087815396021, -132.55203025777984749 55.67978839414202952, -132.5521034260775366 55.67958493612138682)))</t>
  </si>
  <si>
    <t>69.843</t>
  </si>
  <si>
    <t>MultiPolygon (((-132.56502547114922663 55.67993686626155636, -132.56496613379428595 55.68055607999308876, -132.56365500754003506 55.6837547812596938, -132.56328659292117322 55.68427113658729866, -132.56305296961102158 55.68442964523642047, -132.56262374000098703 55.68429751027019847, -132.56224105857199902 55.68412150651560211, -132.56201826313900938 55.68394695886870238, -132.56201007845498907 55.68392583450039979, -132.56194612414299172 55.68375735918179714, -132.56182343250199551 55.68364123109660113, -132.56133824321199199 55.68349166729169752, -132.56085665254801143 55.68338594816169973, -132.56068133479328708 55.6833645563266515, -132.56202935749743688 55.67721478854341655, -132.56206767034299787 55.67721416674149992, -132.56284685856900296 55.67722186473869783, -132.56445248713944807 55.67723769033551662, -132.56502547114922663 55.67993686626155636)))</t>
  </si>
  <si>
    <t>37.315</t>
  </si>
  <si>
    <t>MultiPolygon (((-132.5521034260775366 55.67958493612138682, -132.55240163751255977 55.67911384168601074, -132.55241945624504751 55.67870615561776759, -132.55275374617906436 55.67777660042983001, -132.55308073376099287 55.67788404493030185, -132.55323615219899125 55.67812422001860284, -132.55329387912701122 55.67821288882460351, -132.55313816708201102 55.67875277663630129, -132.55332517495901357 55.67909558839370021, -132.55388485174600532 55.67940109716270314, -132.55402316510298988 55.67944618753819697, -132.5540715513550083 55.67952295928569839, -132.55450475745300309 55.67979256329739712, -132.55521759401901249 55.67994304551960028, -132.55521903757014002 55.67994258697949306, -132.55456593326235293 55.6817590660167312, -132.55453140081499441 55.68173698454349818, -132.55415323609199163 55.6815746866130965, -132.55364552597200145 55.68136737912229961, -132.55332026394501099 55.68121925325370114, -132.55311815641999829 55.68100106911349911, -132.55311931716599361 55.68096068863989956, -132.55312289773499401 55.68083595999429747, -132.55312357819300928 55.68081217715899811, -132.55308008487699567 55.6806392649830002, -132.55292962298000248 55.68047905876350256, -132.55270688665999046 55.6803044939912013, -132.55225792006498864 55.6799087815396021, -132.55203025777984749 55.67978839414202952, -132.5521034260775366 55.67958493612138682)),((-132.5529362252665635 55.67726918346856735, -132.55449391517998947 55.67727120809630037, -132.55618091105210965 55.67726732822577418, -132.55553498345091157 55.67906384668867759, -132.55543000687600852 55.67895597122860352, -132.55511594890000993 55.67859659365250025, -132.55466412268000909 55.67818425546119698, -132.55427751651799895 55.67799004695660159, -132.55372473678099254 55.67779327636139897, -132.55296363477299337 55.67742669940920308, -132.55289496331533883 55.67738391997996672, -132.5529362252665635 55.67726918346856735)))</t>
  </si>
  <si>
    <t>14.177</t>
  </si>
  <si>
    <t>MultiPolygon (((-132.56502547114922663 55.67993686626155636, -132.56496613379428595 55.68055607999308876, -132.56468659586559511 55.68123805728068021, -132.56186880772474979 55.68015077086510445, -132.56124847988078841 55.67722746186985461, -132.56206767034299787 55.67721416674149992, -132.56284685856900296 55.67722186473869783, -132.56445248713944807 55.67723769033551662, -132.56502547114922663 55.67993686626155636)))</t>
  </si>
  <si>
    <t>19.222</t>
  </si>
  <si>
    <t>MultiPolygon (((-132.56365500754003506 55.6837547812596938, -132.56328659292117322 55.68427113658729866, -132.56305296961102158 55.68442964523642047, -132.56262374000098703 55.68429751027019847, -132.56224105857199902 55.68412150651560211, -132.56201826313900938 55.68394695886870238, -132.56201007845498907 55.68392583450039979, -132.56194612414299172 55.68375735918179714, -132.56182343250199551 55.68364123109660113, -132.56133824321199199 55.68349166729169752, -132.56085665254801143 55.68338594816169973, -132.56055744224840964 55.68334943926740976, -132.56186880772474979 55.68015077086510445, -132.56468659586559511 55.68123805728068021, -132.56365500754003506 55.6837547812596938)))</t>
  </si>
  <si>
    <t>17.865</t>
  </si>
  <si>
    <t>MultiPolygon (((-132.56007559213580294 55.68163413944896689, -132.55941164483166972 55.68129071563107146, -132.55894467511487278 55.68085591557805714, -132.55871210985372954 55.68036459430125973, -132.55822386300485505 55.67806284658841776, -132.55867105106401027 55.67837149797360041, -132.55950190643699216 55.67863068927510284, -132.55959827515098937 55.67856465652680242, -132.55987317013199345 55.67837635528520224, -132.55963495741198699 55.67803257031769704, -132.55940113518499857 55.67760941637489935, -132.55922607062899488 55.67726027029240043, -132.56078345710301392 55.67723500900059719, -132.56202935749743688 55.67721478854341655, -132.56098381998663172 55.68198459908172282, -132.56007559213580294 55.68163413944896689)))</t>
  </si>
  <si>
    <t>19.742</t>
  </si>
  <si>
    <t>MultiPolygon (((-132.57319454672693837 55.6800000541323783, -132.57290291903498769 55.68032465506350093, -132.57283969319200878 55.68050481192229739, -132.57285108170191279 55.68051836225816942, -132.57107599207469661 55.68318707461230588, -132.57060911561049465 55.68365823366763578, -132.57006694148986981 55.68394860383516232, -132.57006234378499698 55.68384392025919993, -132.57005843289201152 55.68375728968150185, -132.56998656379499835 55.68355674369119868, -132.56988768539301304 55.68345453127820122, -132.56973389070699909 55.68340932281699907, -132.56955424860601056 55.6834213863304015, -132.56927201326800514 55.68346263530560236, -132.56888602131900257 55.68357413671469658, -132.5685497189639932 55.68364227735879979, -132.56826747934701416 55.68368352490730189, -132.56801109250301351 55.68366750269009913, -132.56768125975600014 55.68367819544909736, -132.56736956231199542 55.68373286628209939, -132.56728276486100526 55.68376031495989764, -132.56705508272099792 55.68383234813779836, -132.56700771037100139 55.68384732059269737, -132.56692503563300534 55.68390030676989966, -132.56672143287300969 55.68403091783739711, -132.56667818013698934 55.68413948381918743, -132.56630666413812492 55.6840385352221432, -132.56098381998663172 55.68198459908172282, -132.56202935749743688 55.67721478854341655, -132.56206767034299787 55.67721416674149992, -132.56284685856900296 55.67722186473869783, -132.56707058553899969 55.67726349516389917, -132.56706985842998847 55.67738012383969703, -132.56783970944098883 55.67757058958250127, -132.56815991825399692 55.677726843905198, -132.5682739631789957 55.67797706344310171, -132.56798370321899938 55.67830301614549882, -132.56797537234299966 55.67842615832449837, -132.56820630450201293 55.67865553664619682, -132.56931178974500085 55.67897226665510146, -132.5701825319590057 55.67936625819510255, -132.57060204787799762 55.6794385248335999, -132.5711161621129861 55.67942128213589825, -132.57130439777299102 55.67944763046280343, -132.57181997735199275 55.67937836777520033, -132.57229501486298773 55.67937172228109688, -132.57290091949400335 55.67953602604320196, -132.57310974747699106 55.67969125743479708, -132.57320062935602323 55.67998274650064872, -132.57319454672693837 55.6800000541323783)))</t>
  </si>
  <si>
    <t>99.793</t>
  </si>
  <si>
    <t>MultiPolygon (((-132.56007559213580294 55.68163413944896689, -132.55941164483166972 55.68129071563107146, -132.55894467511487278 55.68085591557805714, -132.55871210985372954 55.68036459430125973, -132.55822386300485505 55.67806284658841776, -132.55867105106401027 55.67837149797360041, -132.55950190643699216 55.67863068927510284, -132.55959827515098937 55.67856465652680242, -132.55987317013199345 55.67837635528520224, -132.55963495741198699 55.67803257031769704, -132.55940113518499857 55.67760941637489935, -132.55922607062899488 55.67726027029240043, -132.56078345710301392 55.67723500900059719, -132.56124847988078841 55.67722746186985461, -132.56186880772474979 55.68015077086510445, -132.56109879953572772 55.68202896646212707, -132.56007559213580294 55.68163413944896689)))</t>
  </si>
  <si>
    <t>19.969</t>
  </si>
  <si>
    <t>MultiPolygon (((-132.56630666413812492 55.6840385352221432, -132.56109879953572772 55.68202896646212707, -132.56186880772474979 55.68015077086510445, -132.56809975390089562 55.68255507622620826, -132.56806319634173974 55.68367075878158801, -132.56801109250301351 55.68366750269009913, -132.56768125975600014 55.68367819544909736, -132.56736956231199542 55.68373286628209939, -132.56728276486100526 55.68376031495989764, -132.56705508272099792 55.68383234813779836, -132.56700771037100139 55.68384732059269737, -132.56692503563300534 55.68390030676989966, -132.56672143287300969 55.68403091783739711, -132.56667818013698934 55.68413948381918743, -132.56630666413812492 55.6840385352221432)))</t>
  </si>
  <si>
    <t>23.175</t>
  </si>
  <si>
    <t>MultiPolygon (((-132.57319454672693837 55.6800000541323783, -132.57290291903498769 55.68032465506350093, -132.57283969319200878 55.68050481192229739, -132.57285108170191279 55.68051836225816942, -132.57107599207469661 55.68318707461230588, -132.57060911561049465 55.68365823366763578, -132.57006694148986981 55.68394860383516232, -132.57006234378499698 55.68384392025919993, -132.57005843289201152 55.68375728968150185, -132.56998656379499835 55.68355674369119868, -132.56988768539301304 55.68345453127820122, -132.56973389070699909 55.68340932281699907, -132.56955424860601056 55.6834213863304015, -132.56927201326800514 55.68346263530560236, -132.56888602131900257 55.68357413671469658, -132.5685497189639932 55.68364227735879979, -132.56826747934701416 55.68368352490730189, -132.56806319634173974 55.68367075878158801, -132.56809975390089562 55.68255507622620826, -132.57021707453708359 55.67937220856763503, -132.57060204787799762 55.6794385248335999, -132.5711161621129861 55.67942128213589825, -132.57130439777299102 55.67944763046280343, -132.57181997735199275 55.67937836777520033, -132.57229501486298773 55.67937172228109688, -132.57290091949400335 55.67953602604320196, -132.57310974747699106 55.67969125743479708, -132.57320062935602323 55.67998274650064872, -132.57319454672693837 55.6800000541323783)))</t>
  </si>
  <si>
    <t>23.577</t>
  </si>
  <si>
    <t>MultiPolygon (((-132.5964159728128493 55.68269436438173869, -132.59613034770600848 55.68287109725569906, -132.59577200162900112 55.68303769370029954, -132.59568501718499078 55.68320395676280299, -132.59586308776698615 55.68342458957069852, -132.59627543694699625 55.68358431833009803, -132.59641934298147703 55.68358559306491884, -132.59642070271831926 55.68394517046810677, -132.59642128427395846 55.68409902449150906, -132.59642249406968517 55.6844190179465599, -132.59642400676185048 55.6848186655634052, -132.59642472282868653 55.68500865223742835, -132.59629994455198698 55.6850121648275973, -132.5960353144089936 55.68501974593380055, -132.59576781168701132 55.68502182915130305, -132.59554574976098706 55.6850234523544998, -132.5949042267480138 55.68505678393339764, -132.59472512335901229 55.68480807203930283, -132.59472241609600474 55.68464307350419773, -132.59471875273999331 55.68442467107949767, -132.59445405286999176 55.68409510650749894, -132.59360109962099727 55.68400932692740213, -132.59324110945900088 55.68394896732370114, -132.59323102564300711 55.68122387912259796, -132.59641251668597306 55.68178040435628873, -132.5964159728128493 55.68269436438173869)))</t>
  </si>
  <si>
    <t>MultiPolygon (((-132.58759293471987917 55.67949835646290069, -132.58762035180708949 55.67947956569138057, -132.58770408013285191 55.67942195880069534, -132.58833306740785929 55.67909226334134587, -132.58836075379639396 55.67908126993791029, -132.58901105647134955 55.67888243331119469, -132.58901279402715545 55.67888204178555611, -132.58982360619742735 55.67876625065292728, -132.59065980251946826 55.67877393052645374, -132.59080021757978329 55.67879675047999655, -132.59087714419899839 55.67881166590910169, -132.59092021343300871 55.67883422593720155, -132.59103783264498588 55.67889668964480165, -132.59109457026400491 55.67890804416290251, -132.59114245457701031 55.67890207414600212, -132.59127692054499903 55.67893610624639678, -132.59130430228000819 55.67899073182469749, -132.5913882465380027 55.67901252569159709, -132.59150404631898823 55.67902448621399714, -132.59155661100800216 55.67902345812760245, -132.5916093423109885 55.67903836408579821, -132.59171198660899904 55.67908241976660122, -132.59179868404399372 55.67911072307809661, -132.59183193077299734 55.67914814640759857, -132.5918961641349938 55.67920670083900347, -132.59198543717999996 55.67920528630180144, -132.59212427810700774 55.67927217815270069, -132.59214412825198792 55.6792777469074025, -132.59218122474601387 55.67928726134589823, -132.59225200816300116 55.67935451502079758, -132.5922894162249861 55.67944232151300099, -132.59229088871001068 55.67945950779049724, -132.59227438170299251 55.67948599016229849, -132.59225830276901092 55.67949612509629986, -132.59222182684601421 55.67951483756719711, -132.59219887373600955 55.67952752226680246, -132.59217382651999628 55.67953900795490085, -132.59216576294099355 55.67955829549679692, -132.59214752607999799 55.67956666487089734, -132.59212891487300112 55.67957259544569837, -132.59208424206400423 55.67957270459260144, -132.59204330351400358 55.67956687444309694, -132.59198842408099495 55.67954042446429952, -132.59190706355300904 55.67950963877670034, -132.59182823310499089 55.67947477349559904, -132.59171873694000965 55.67941231698630133, -132.59159432902001186 55.67936475165559784, -132.59146768371599023 55.67931033695519716, -132.5912225857780129 55.67925485941449892, -132.5909906505820004 55.67915963652300348, -132.59102836703200978 55.6792756154597015, -132.59102082083600749 55.67938347422850143, -132.59100981304200673 55.67945275953100293, -132.59094878654698846 55.67952159858000272, -132.59092910815900268 55.67957538646300009, -132.59089137659000812 55.67962387825870252, -132.59084666044398659 55.67968174906960144, -132.59079940759099259 55.67992799185289954, -132.59071627699700002 55.68009311609719703, -132.59065942119099191 55.68022175158110088, -132.59056336398398912 55.680360454097098, -132.59058427073600228 55.68045481119720108, -132.59045118022200427 55.680491839088603, -132.590190482547996 55.68055061421500085, -132.59018100759399772 55.68054827522549743, -132.58909306744399714 55.68026142110699794, -132.5890883605939905 55.68017943982879814, -132.58901794900501159 55.68006902269090119, -132.58876625069899546 55.67999082830819901, -132.58851149268699032 55.6799008689915027, -132.58806183487200769 55.6798391585548984, -132.58795400675001019 55.67969872500039941, -132.58780615376198853 55.67969984023140029, -132.58755818327099973 55.67968055479399681, -132.58743336593215645 55.67965017497319025, -132.58759293471987917 55.67949835646290069)))</t>
  </si>
  <si>
    <t>MultiPolygon (((-132.5935242404243013 55.67938537784642961, -132.59375754754759669 55.67943349826709465, -132.59382113807345149 55.67944661630801306, -132.59389085597612734 55.67945881030045996, -132.59389567226671147 55.67945965257549545, -132.59417140300848814 55.67950789160916258, -132.59507151711349593 55.67975911972609282, -132.59578812315126584 55.68015640497708318, -132.59624976369588012 55.68066013502750167, -132.59641039783693373 55.68122008253031652, -132.59641251668597306 55.68178040435628873, -132.59323102564300711 55.68122387912259796, -132.59323003920201245 55.68095717418589885, -132.5940479326270065 55.68071957826000329, -132.59514611301099762 55.68078408888799657, -132.59560761396801354 55.68074162375840075, -132.59576511974100299 55.68065266812990188, -132.59572598374700192 55.68049076087220328, -132.59550155976799601 55.68037102737920208, -132.59489387620499201 55.68026706274400084, -132.59392068864900693 55.68023925751659675, -132.59362199635799584 55.68017636830280281, -132.59346923820200459 55.68009286731430052, -132.59322720176800203 55.68019023808739831, -132.59322577617399475 55.67980515648069684, -132.59322399430689643 55.67932345041966613, -132.5935242404243013 55.67938537784642961)))</t>
  </si>
  <si>
    <t>MultiPolygon (((-132.5914635266034054 55.6789045500356039, -132.59180922494522292 55.67898990447163499, -132.59213237977022004 55.67906969045706234, -132.59283641325819758 55.67924351236495539, -132.5932078882928522 55.67932012846495127, -132.59322399430689643 55.67932345041966613, -132.59322577617399475 55.67980515648069684, -132.59322720176800203 55.68019023808739831, -132.59320954209499632 55.68019734243289776, -132.59296480785400263 55.68024240911299927, -132.59275659316500651 55.68028094676090234, -132.59266451921999419 55.68028666543119698, -132.59214013614800365 55.68031927421169769, -132.59191434545999755 55.6804240622395028, -132.59178928147699139 55.6805653322483991, -132.59171823275198676 55.68074713371719753, -132.59185917568899526 55.68076413640140032, -132.59211772209999936 55.68100758525810079, -132.59165369093798859 55.68091187886859927, -132.59085937371298769 55.68071576529810329, -132.59053620027199827 55.68063597409810228, -132.59019164793599543 55.68055090305139743, -132.590190482547996 55.68055061421500085, -132.59045118022200427 55.680491839088603, -132.59058427073600228 55.68045481119720108, -132.59056336398398912 55.680360454097098, -132.59065942119099191 55.68022175158110088, -132.59071627699700002 55.68009311609719703, -132.59079940759099259 55.67992799185289954, -132.59084666044398659 55.67968174906960144, -132.59089137659000812 55.67962387825870252, -132.59092910815900268 55.67957538646300009, -132.59094878654698846 55.67952159858000272, -132.59100981304200673 55.67945275953100293, -132.59102082083600749 55.67938347422850143, -132.59102836703200978 55.6792756154597015, -132.5909906505820004 55.67915963652300348, -132.5912225857780129 55.67925485941449892, -132.59146768371599023 55.67931033695519716, -132.59159432902001186 55.67936475165559784, -132.59171873694000965 55.67941231698630133, -132.59182823310499089 55.67947477349559904, -132.59190706355300904 55.67950963877670034, -132.59198842408099495 55.67954042446429952, -132.59204330351400358 55.67956687444309694, -132.59208424206400423 55.67957270459260144, -132.59212891487300112 55.67957259544569837, -132.59214752607999799 55.67956666487089734, -132.59216576294099355 55.67955829549679692, -132.59217382651999628 55.67953900795490085, -132.59219887373600955 55.67952752226680246, -132.59222182684601421 55.67951483756719711, -132.59225830276901092 55.67949612509629986, -132.59227438170299251 55.67948599016229849, -132.59229088871001068 55.67945950779049724, -132.5922894162249861 55.67944232151300099, -132.59225200816300116 55.67935451502079758, -132.59218122474601387 55.67928726134589823, -132.59214412825198792 55.6792777469074025, -132.59212427810700774 55.67927217815270069, -132.59198543717999996 55.67920528630180144, -132.5918961641349938 55.67920670083900347, -132.59183193077299734 55.67914814640759857, -132.59179868404399372 55.67911072307809661, -132.59171198660899904 55.67908241976660122, -132.5916093423109885 55.67903836408579821, -132.59155661100800216 55.67902345812760245, -132.59150404631898823 55.67902448621399714, -132.5913882465380027 55.67901252569159709, -132.59130430228000819 55.67899073182469749, -132.59127692054499903 55.67893610624639678, -132.59114245457701031 55.67890207414600212, -132.59109457026400491 55.67890804416290251, -132.59103783264498588 55.67889668964480165, -132.59092021343300871 55.67883422593720155, -132.59087714419899839 55.67881166590910169, -132.59080021757978329 55.67879675047999655, -132.5914635266034054 55.6789045500356039)),((-132.59323102564300711 55.68122387912259796, -132.59295563100698701 55.68117569869009742, -132.59295075579601075 55.68117484610770163, -132.59280524019800396 55.68114939458509838, -132.59295794921598599 55.68107758043829847, -132.59318818381100868 55.68096933245860214, -132.59323003920201245 55.68095717418589885, -132.59323102564300711 55.68122387912259796)))</t>
  </si>
  <si>
    <t>MultiPolygon (((-132.59642575544620513 55.68528262606766788, -132.59643518998933587 55.68777813542752142, -132.59626998725727276 55.6883534519058756, -132.59578741257732304 55.68886860699264929, -132.59503825873315463 55.68926936685468121, -132.5941013901518204 55.6895135393935945, -132.5932618790686206 55.68956417279311211, -132.59324605364901117 55.68528641565649906, -132.59324434264701154 55.68482246573339722, -132.59324286237099955 55.68442281589319975, -132.59324167852699361 55.68410281985269705, -132.59324110945900088 55.68394896732370114, -132.59360109962099727 55.68400932692740213, -132.59445405286999176 55.68409510650749894, -132.59471875273999331 55.68442467107949767, -132.59472241609600474 55.68464307350419773, -132.59472512335901229 55.68480807203930283, -132.5949042267480138 55.68505678393339764, -132.59554574976098706 55.6850234523544998, -132.59576781168701132 55.68502182915130305, -132.5960353144089936 55.68501974593380055, -132.59629994455198698 55.6850121648275973, -132.59642472282868653 55.68500865223742835, -132.59642575544620513 55.68528262606766788)))</t>
  </si>
  <si>
    <t>25.234</t>
  </si>
  <si>
    <t>MultiPolygon (((-132.59307544050506067 55.68957541745498929, -132.58911153346423362 55.68944851143881181, -132.58806795743055318 55.68931308424654958, -132.58716312474521715 55.68898966747693891, -132.58649962797616695 55.68851493265873387, -132.58515709139936689 55.68712380636517167, -132.58483084019209741 55.68661606061479574, -132.58478653311780704 55.68607647908144997, -132.58486228024483466 55.68591264470457247, -132.58493287988400766 55.68616506687679646, -132.58493800642298766 55.68617640779800126, -132.58504804128500609 55.68641270798570275, -132.58543679577900321 55.68657072765029881, -132.58552384426999993 55.68657732655770332, -132.58653281484498621 55.68665308951469939, -132.5866071211829933 55.68666059566260174, -132.58738581691400782 55.68673891736339954, -132.58787867761799362 55.68635619637969825, -132.58827603849701404 55.68583452009310264, -132.58839007794000509 55.6850987875404968, -132.58852915226299274 55.68437782644529932, -132.58865485950400398 55.68417015776820023, -132.58907573455599049 55.68397847429829994, -132.58909997438499317 55.68396739528880346, -132.58982612783398736 55.68377637119589707, -132.58982317054000077 55.68307502528320185, -132.58999428210699989 55.6822244481781965, -132.59006943559899128 55.6815024016268012, -132.59008692498400706 55.68115566381499804, -132.59012844490899852 55.68083805778289985, -132.59004608573201267 55.68064102850330244, -132.59007541885898718 55.68062092368150218, -132.59016105801600816 55.68056199957020169, -132.59018874493000339 55.68055100575720218, -132.590190482547996 55.68055061421500085, -132.59019164793599543 55.68055090305139743, -132.59053620027199827 55.68063597409810228, -132.59085937371298769 55.68071576529810329, -132.59165369093798859 55.68091187886859927, -132.59211772209999936 55.68100758525810079, -132.59243403574899389 55.68107282705879868, -132.59266734769300911 55.68112094873649909, -132.59280524019800396 55.68114939458509838, -132.59295075579601075 55.68117484610770163, -132.59295563100698701 55.68117569869009742, -132.59323102564300711 55.68122387912259796, -132.59324110945900088 55.68394896732370114, -132.59324167852699361 55.68410281985269705, -132.59324286237099955 55.68442281589319975, -132.59324434264701154 55.68482246573339722, -132.59324605364901117 55.68528641565649906, -132.5932618790686206 55.68956417279311211, -132.59307544050506067 55.68957541745498929)))</t>
  </si>
  <si>
    <t>75.43</t>
  </si>
  <si>
    <t>MultiPolygon (((-132.58806795743055318 55.68931308424654958, -132.58716312474521715 55.68898966747693891, -132.58649962797616695 55.68851493265873387, -132.58515709139936689 55.68712380636517167, -132.58483084019209741 55.68661606061479574, -132.58478653311780704 55.68607647908144997, -132.58486228024483466 55.68591264470457247, -132.58493287988400766 55.68616506687679646, -132.58493800642298766 55.68617640779800126, -132.58504804128500609 55.68641270798570275, -132.58543679577900321 55.68657072765029881, -132.58552384426999993 55.68657732655770332, -132.58653281484498621 55.68665308951469939, -132.5866071211829933 55.68666059566260174, -132.58738581691400782 55.68673891736339954, -132.58787867761799362 55.68635619637969825, -132.58794895329336327 55.68626393477241976, -132.58929155952088763 55.68765503073755241, -132.5886188974154436 55.68938458095867361, -132.58806795743055318 55.68931308424654958)))</t>
  </si>
  <si>
    <t>13.644</t>
  </si>
  <si>
    <t>MultiPolygon (((-132.59307544050506067 55.68957541745498929, -132.58911153346423362 55.68944851143881181, -132.5886188974154436 55.68938458095867361, -132.58929155952088763 55.68765503073755241, -132.59325528572458097 55.68778193098292917, -132.5932618790686206 55.68956417279311211, -132.59307544050506067 55.68957541745498929)))</t>
  </si>
  <si>
    <t>13.397</t>
  </si>
  <si>
    <t>MultiPolygon (((-132.5892824163983903 55.68463316473567204, -132.59012144637617325 55.68495222644911991, -132.59074069266773677 55.68540399958406795, -132.59208336853296828 55.68679506521828415, -132.59243967313906865 55.68740170828897362, -132.59239743089591457 55.68804042675046162, -132.59062479774658527 55.69259915370773228, -132.59032163796044301 55.69303819864168759, -132.58923621714200181 55.69276048197730233, -132.58627870400201232 55.69181902684349694, -132.58626302368401184 55.69178380320219901, -132.5861136005630101 55.69157983736599959, -132.58591449820698926 55.69141924330300242, -132.58566247687099349 55.69124448454719811, -132.58510845899900232 55.69094927926219896, -132.58504832640301174 55.6909110908116034, -132.58455597482500821 55.69059932128610058, -132.58389781485101366 55.69021555453709738, -132.58349804695799889 55.68995184385249786, -132.58323525829601408 55.68977270660909795, -132.58304620008800612 55.68964385320550292, -132.5827075250869882 55.68949227020939929, -132.58239038912699925 55.68935046163029767, -132.58228074766799409 55.68929574134639893, -132.58185981154699107 55.68908557109030255, -132.58122548853199874 55.6888909416674025, -132.58103801301299995 55.68883586447930156, -132.58051403233199039 55.68868192553559737, -132.58033997973299734 55.68863432506589817, -132.58018215352498714 55.68859132016130076, -132.57992733508498873 55.68851783703200198, -132.57972751181699778 55.68838460385679667, -132.57955697707797071 55.68823499789522913, -132.58037874541363976 55.68572746553729047, -132.5806003126816961 55.68532407998468869, -132.58079300117245225 55.68514104450769509, -132.58088497874399536 55.68512556133200064, -132.58143047269601311 55.68520165549360001, -132.58175619039698745 55.68533875273219991, -132.58180218379700932 55.68542678485680142, -132.58171622748798768 55.68555471251629996, -132.5814643840120084 55.68572222473599709, -132.58117479246300263 55.68584198809419661, -132.58198044288201345 55.68610387403249717, -132.58280557085998907 55.68623260933750174, -132.58335941328599006 55.68616193319750352, -132.58381123224100406 55.68582917414730105, -132.58426041936399997 55.68554705814850081, -132.58465603117500109 55.68556771600299982, -132.58483537311400369 55.6858164408643006, -132.58493287988400766 55.68616506687679646, -132.58493800642298766 55.68617640779800126, -132.58504804128500609 55.68641270798570275, -132.58543679577900321 55.68657072765029881, -132.58552384426999993 55.68657732655770332, -132.58653281484498621 55.68665308951469939, -132.5866071211829933 55.68666059566260174, -132.58738581691400782 55.68673891736339954, -132.58787867761799362 55.68635619637969825, -132.58827603849701404 55.68583452009310264, -132.58839007794000509 55.6850987875404968, -132.588503661914757 55.68450996837477618, -132.5892824163983903 55.68463316473567204)))</t>
  </si>
  <si>
    <t>107.192</t>
  </si>
  <si>
    <t>MultiPolygon (((-132.58037874541363976 55.68572746553729047, -132.5806003126816961 55.68532407998468869, -132.58079300117245225 55.68514104450769509, -132.58088497874399536 55.68512556133200064, -132.58143047269601311 55.68520165549360001, -132.58175619039698745 55.68533875273219991, -132.58180218379700932 55.68542678485680142, -132.58171622748798768 55.68555471251629996, -132.5814643840120084 55.68572222473599709, -132.58117479246300263 55.68584198809419661, -132.58198044288201345 55.68610387403249717, -132.58280557085998907 55.68623260933750174, -132.58335941328599006 55.68616193319750352, -132.58350539054723072 55.68605442275716655, -132.58242099231270572 55.68936414596392126, -132.58239038912699925 55.68935046163029767, -132.58228074766799409 55.68929574134639893, -132.58185981154699107 55.68908557109030255, -132.58122548853199874 55.6888909416674025, -132.58103801301299995 55.68883586447930156, -132.58051403233199039 55.68868192553559737, -132.58033997973299734 55.68863432506589817, -132.58018215352498714 55.68859132016130076, -132.57992733508498873 55.68851783703200198, -132.57972751181699778 55.68838460385679667, -132.57955697707797071 55.68823499789522913, -132.58037874541363976 55.68572746553729047)))</t>
  </si>
  <si>
    <t>16.882</t>
  </si>
  <si>
    <t>MultiPolygon (((-132.5892824163983903 55.68463316473567204, -132.59012144637617325 55.68495222644911991, -132.59074069266773677 55.68540399958406795, -132.59208336853296828 55.68679506521828415, -132.59243967313906865 55.68740170828897362, -132.59241630319004912 55.68775507062880337, -132.58929155952088763 55.68765503073755241, -132.58794895329336327 55.68626393477241976, -132.58827603849701404 55.68583452009310264, -132.58839007794000509 55.6850987875404968, -132.588503661914757 55.68450996837477618, -132.5892824163983903 55.68463316473567204)))</t>
  </si>
  <si>
    <t>15.469</t>
  </si>
  <si>
    <t>MultiPolygon (((-132.59239743089591457 55.68804042675046162, -132.59062479774658527 55.69259915370773228, -132.59032163796044301 55.69303819864168759, -132.58923621714200181 55.69276048197730233, -132.58751858243823563 55.69221371314372249, -132.58929155952088763 55.68765503073755241, -132.59241630319004912 55.68775507062880337, -132.59239743089591457 55.68804042675046162)))</t>
  </si>
  <si>
    <t>27.826</t>
  </si>
  <si>
    <t>MultiPolygon (((-132.55833470591173295 55.68030015875642391, -132.55768174004009552 55.68211665425781121, -132.55732955811649276 55.68264725821438077, -132.55708071682536797 55.68282269914059412, -132.55647625825301361 55.68269409245829848, -132.55602017300500961 55.68254477439440109, -132.55558909348999919 55.68236829917650255, -132.55515927294899825 55.68214802629810123, -132.55483119160101069 55.68192868315519917, -132.55453140081499441 55.68173698454349818, -132.55415323609199163 55.6815746866130965, -132.55364552597200145 55.68136737912229961, -132.55332026394501099 55.68121925325370114, -132.55311815641999829 55.68100106911349911, -132.55311931716599361 55.68096068863989956, -132.55312289773499401 55.68083595999429747, -132.55312357819300928 55.68081217715899811, -132.55308008487699567 55.6806392649830002, -132.55292962298000248 55.68047905876350256, -132.55270688665999046 55.6803044939912013, -132.55225792006498864 55.6799087815396021, -132.55200494351700513 55.679775008006402, -132.55167477871199821 55.67962957345410047, -132.55137045638301174 55.67959664332349945, -132.55098736189199826 55.67960679949310077, -132.55083187467499783 55.67960074405090154, -132.55061678732801056 55.67959242615859949, -132.55052755256198793 55.67958886265660112, -132.55011593479699172 55.67955887465519993, -132.54978445062099013 55.67948068359049785, -132.54945835208499716 55.6793626603055003, -132.54912788438400639 55.67922816721200263, -132.5482682877820082 55.67891729045960147, -132.54773640128800594 55.67875251937100245, -132.54723359690999018 55.67859811380999702, -132.54720265951300462 55.67858927042809825, -132.54698494107404372 55.67852052450952272, -132.54715457276566326 55.67726147113455681, -132.55081202287200881 55.67726639521539767, -132.55088200676200927 55.67729933105989915, -132.55089729674000409 55.67730650418040028, -132.55118469839101181 55.67744143941300194, -132.5523637196280049 55.6776484420217983, -132.55308073376099287 55.67788404493030185, -132.55323615219899125 55.67812422001860284, -132.55329387912701122 55.67821288882460351, -132.55313816708201102 55.67875277663630129, -132.55332517495901357 55.67909558839370021, -132.55388485174600532 55.67940109716270314, -132.55402316510298988 55.67944618753819697, -132.5540715513550083 55.67952295928569839, -132.55450475745300309 55.67979256329739712, -132.55521759401901249 55.67994304551960028, -132.55569407931901083 55.67979169125290184, -132.55604662382799575 55.67965271242540126, -132.55579449816099213 55.67933052779130065, -132.55543000687600852 55.67895597122860352, -132.55511594890000993 55.67859659365250025, -132.55466412268000909 55.67818425546119698, -132.55427751651799895 55.67799004695660159, -132.55372473678099254 55.67779327636139897, -132.55296363477299337 55.67742669940920308, -132.55274919726599592 55.67729311386329982, -132.55274110510899277 55.67728807063549823, -132.55271033918600665 55.67726888987019862, -132.55449391517998947 55.67727120809630037, -132.55636107860300399 55.67726691386390314, -132.5573727696439903 55.67726457141149865, -132.5578558358079988 55.67780883241749734, -132.55867105106401027 55.67837149797360041, -132.55899200073517363 55.67847162052885324, -132.55865056751014208 55.67942145867849035, -132.55836363757182994 55.67986177210818965, -132.55833470591173295 55.68030015875642391)),((-132.55931395034525622 55.6774355362592317, -132.55922607062899488 55.67726027029240043, -132.55933038788751333 55.67725857823410252, -132.55931395034525622 55.6774355362592317)))</t>
  </si>
  <si>
    <t>58.196</t>
  </si>
  <si>
    <t>MultiPolygon (((-132.55833470591173295 55.68030015875642391, -132.55768174004009552 55.68211665425781121, -132.55732955811649276 55.68264725821438077, -132.55708071682536797 55.68282269914059412, -132.55647625825301361 55.68269409245829848, -132.55602017300500961 55.68254477439440109, -132.55558909348999919 55.68236829917650255, -132.55515927294899825 55.68214802629810123, -132.55483119160101069 55.68192868315519917, -132.55456593326235293 55.6817590660167312, -132.55521903757014002 55.67994258697949306, -132.55569407931901083 55.67979169125290184, -132.55604662382799575 55.67965271242540126, -132.55579449816099213 55.67933052779130065, -132.55553498345091157 55.67906384668867759, -132.55618091105210965 55.67726732822577418, -132.55636107860300399 55.67726691386390314, -132.5573727696439903 55.67726457141149865, -132.5578558358079988 55.67780883241749734, -132.55867105106401027 55.67837149797360041, -132.55899200073517363 55.67847162052885324, -132.55865056751014208 55.67942145867849035, -132.55836363757182994 55.67986177210818965, -132.55833470591173295 55.68030015875642391)),((-132.55931395034525622 55.6774355362592317, -132.55922607062899488 55.67726027029240043, -132.55933038788751333 55.67725857823410252, -132.55931395034525622 55.6774355362592317)))</t>
  </si>
  <si>
    <t>25.73</t>
  </si>
  <si>
    <t>MultiPolygon (((-132.54715457276566326 55.67726147113454971, -132.55034224685044819 55.67726576274877459, -132.55003602052087786 55.67954002433658189, -132.54978445062099013 55.67948068359049785, -132.54945835208499716 55.6793626603055003, -132.54912788438400639 55.67922816721200263, -132.5482682877820082 55.67891729045960147, -132.54773640128800594 55.67875251937100245, -132.54723359690999018 55.67859811380999702, -132.54720265951300462 55.67858927042809825, -132.54698494107404372 55.67852052450952272, -132.54715457276566326 55.67726147113454971)))</t>
  </si>
  <si>
    <t>9.699</t>
  </si>
  <si>
    <t>MultiPolygon (((-132.55877154571533083 55.67974538357744052, -132.55916068703513133 55.67920974401998535, -132.55983116399625032 55.67877187133434802, -132.56071331662684543 55.67847725362172184, -132.56171550203083598 55.67835649621675742, -132.56177821005857709 55.67836053959315024, -132.56068133479328708 55.6833645563266515, -132.55983768912798837 55.68326161678729846, -132.55969206017300621 55.68322793785579705, -132.5593803323529869 55.68315611281440169, -132.55894680558898813 55.68306451680820146, -132.55853664626400246 55.68300325433369835, -132.55792746318800823 55.68295385631029859, -132.55748261218735706 55.68288873052693333, -132.55877154571533083 55.67974538357744052)))</t>
  </si>
  <si>
    <t>22.491</t>
  </si>
  <si>
    <t>MultiPolygon (((-132.56273361273585465 55.67842214339049889, -132.56366188759409397 55.67866737573285008, -132.56989270793440028 55.68107159068576095, -132.57064689731186036 55.68147996657923926, -132.57112614226082314 55.6820044010239954, -132.5712786993549912 55.68258828426126428, -132.57124223225912374 55.68370396775526388, -132.57104895971119163 55.68428837960857436, -132.57061702969033945 55.68471734700194986, -132.57047033498901101 55.68461535851800193, -132.57024427876498862 55.68438329453839941, -132.57007321698299052 55.68409148839990053, -132.57006234378499698 55.68384392025919993, -132.57005843289201152 55.68375728968150185, -132.56998656379499835 55.68355674369119868, -132.56988768539301304 55.68345453127820122, -132.56973389070699909 55.68340932281699907, -132.56955424860601056 55.6834213863304015, -132.56927201326800514 55.68346263530560236, -132.56888602131900257 55.68357413671469658, -132.5685497189639932 55.68364227735879979, -132.56826747934701416 55.68368352490730189, -132.56801109250301351 55.68366750269009913, -132.56768125975600014 55.68367819544909736, -132.56736956231199542 55.68373286628209939, -132.56728276486100526 55.68376031495989764, -132.56705508272099792 55.68383234813779836, -132.56700771037100139 55.68384732059269737, -132.56692503563300534 55.68390030676989966, -132.56672143287300969 55.68403091783739711, -132.5666692585959936 55.6841618772200988, -132.56669146484600219 55.68423327387380084, -132.56679033370699017 55.68433548883810147, -132.56679072240601158 55.68432180111980045, -132.56691703273799021 55.68448177060599846, -132.56693753433700067 55.684613393214903, -132.56685636881701384 55.68474135347749865, -132.56677760331999139 55.68478444615809764, -132.5666249283559921 55.68487068257969952, -132.56636527748798926 55.68496963653669951, -132.56605356480199021 55.6850243013102002, -132.56546693609300291 55.68503265259879953, -132.5650079068149978 55.68498465539799724, -132.56467524149999804 55.68492412268049918, -132.56431958790099657 55.68481956373469899, -132.56262374000098703 55.68429751027019847, -132.56224105857199902 55.68412150651560211, -132.56201826313900938 55.68394695886870238, -132.56201007845498907 55.68392583450039979, -132.56194612414299172 55.68375735918179714, -132.56182343250199551 55.68364123109660113, -132.56133824321199199 55.68349166729169752, -132.56085665254801143 55.68338594816169973, -132.56068133479328708 55.6833645563266515, -132.56177821005857709 55.67836053959315024, -132.56273361273585465 55.67842214339049889)))</t>
  </si>
  <si>
    <t>77.87</t>
  </si>
  <si>
    <t>MultiPolygon (((-132.55877154571533083 55.67974538357744052, -132.55916068703513133 55.67920974401998535, -132.55983116399625032 55.67877187133434802, -132.56071331662684543 55.67847725362172184, -132.56149373203373898 55.678383218187804, -132.56186880772474979 55.68015077086510445, -132.56055744224840964 55.68334943926740976, -132.55983768912798837 55.68326161678729846, -132.55969206017300621 55.68322793785579705, -132.5593803323529869 55.68315611281440169, -132.55894680558898813 55.68306451680820146, -132.55853664626400246 55.68300325433369835, -132.55792746318800823 55.68295385631029859, -132.55748261218735706 55.68288873052693333, -132.55877154571533083 55.67974538357744052)))</t>
  </si>
  <si>
    <t>23.777</t>
  </si>
  <si>
    <t>MultiPolygon (((-132.56171550203083598 55.67835649621675742, -132.56273361273585465 55.67842214339049889, -132.56366188759409397 55.67866737573285008, -132.569251254276395 55.68082408034331365, -132.56809975390089562 55.68255507622620826, -132.56186880772474979 55.68015077086510445, -132.56149373203373898 55.678383218187804, -132.56171550203083598 55.67835649621675742)))</t>
  </si>
  <si>
    <t>25.732</t>
  </si>
  <si>
    <t>MultiPolygon (((-132.56989270793440028 55.68107159068576095, -132.57064689731186036 55.68147996657923926, -132.57112614226082314 55.6820044010239954, -132.5712786993549912 55.68258828426126428, -132.57124223225912374 55.68370396775526388, -132.57104895971119163 55.68428837960857436, -132.57061702969033945 55.68471734700194986, -132.57047033498901101 55.68461535851800193, -132.57024427876498862 55.68438329453839941, -132.57007321698299052 55.68409148839990053, -132.57006234378499698 55.68384392025919993, -132.57005843289201152 55.68375728968150185, -132.56998656379499835 55.68355674369119868, -132.56988768539301304 55.68345453127820122, -132.56973389070699909 55.68340932281699907, -132.56955424860601056 55.6834213863304015, -132.56927201326800514 55.68346263530560236, -132.56888602131900257 55.68357413671469658, -132.5685497189639932 55.68364227735879979, -132.56826747934701416 55.68368352490730189, -132.56806319634173974 55.68367075878158801, -132.56809975390089562 55.68255507622620826, -132.569251254276395 55.68082408034331365, -132.56989270793440028 55.68107159068576095)))</t>
  </si>
  <si>
    <t>13.114</t>
  </si>
  <si>
    <t>MultiPolygon (((-132.62605218747481217 55.67687323628951646, -132.62650482293835807 55.67687981275113884, -132.62698176315069531 55.67686061302785561, -132.6278206451495123 55.67688977724144195, -132.62825146666051523 55.67697223612276503, -132.62789055980300645 55.67725037495900153, -132.62777886406598782 55.67744107713269841, -132.62756073497101283 55.67762540512740088, -132.62597045983798694 55.67866900741790204, -132.62503971882500764 55.6786553616674027, -132.62489309539799365 55.6786532100213023, -132.62479219403098796 55.67865113213130002, -132.62479193464500327 55.67823433213830242, -132.62479189297698667 55.6781670525468968, -132.6250606750299994 55.67811477268200093, -132.62520325118700271 55.6780870404124002, -132.62525797547999673 55.67805634174469986, -132.62541478049598709 55.67796837858009695, -132.62567958880899255 55.67766946920470161, -132.62587977918070692 55.67688516504873775, -132.62605218747481217 55.67687323628951646)))</t>
  </si>
  <si>
    <t>5.702</t>
  </si>
  <si>
    <t>MultiPolygon (((-132.62284443945421231 55.67776720037344518, -132.62301350351009432 55.67769312820642114, -132.62305210693199342 55.67772072058699706, -132.62306604171300251 55.67792345989050062, -132.62298162005100721 55.67799939866740289, -132.62279988562301014 55.67809092718079711, -132.62228159134929228 55.67810226925996631, -132.62284443945421231 55.67776720037344518)))</t>
  </si>
  <si>
    <t>0.262</t>
  </si>
  <si>
    <t>MultiPolygon (((-132.62965062843124997 55.67732318232714306, -132.63049296894257623 55.67758627483561895, -132.63115738441254621 55.67797974511510262, -132.63177073588292387 55.67847562311835929, -132.63190105394554053 55.67858112647896007, -132.63149142875300868 55.67867214093089956, -132.63086594737600876 55.67886941568789894, -132.62973255603000666 55.67939640672130253, -132.62916487267699495 55.67950466981900348, -132.62855153807001329 55.67900877888160238, -132.62788336785999377 55.67899022545130094, -132.62720768907999513 55.67865243595259983, -132.62657709084899693 55.6786778209388018, -132.62597045983798694 55.67866900741790204, -132.62756073497101283 55.67762540512740088, -132.62777886406598782 55.67744107713269841, -132.62789055980300645 55.67725037495900153, -132.62825146666051523 55.67697223612276503, -132.62861668942937854 55.6770421394590258, -132.62922883337850521 55.67727460938359485, -132.62965062843124997 55.67732318232714306)))</t>
  </si>
  <si>
    <t>12.972</t>
  </si>
  <si>
    <t>MultiPolygon (((-132.63194475643308579 55.67861650729425804, -132.63236059375753939 55.67908822255481738, -132.63248073329432941 55.67948919294401122, -132.63021555220998948 55.67963601526290063, -132.62965955358498604 55.67977090285020125, -132.62917484890400033 55.6799584283173985, -132.62889358906900839 55.680147691378302, -132.62857900772900166 55.68049548171809704, -132.62838993434098711 55.68086077338600148, -132.62760204651300455 55.68096902866280118, -132.62678256727400594 55.68098938006259857, -132.62600421202000689 55.68092243924230189, -132.62509831867998855 55.68075595203470129, -132.62504169457400849 55.6807455450742026, -132.62479346585200801 55.68069992389960277, -132.62479344369899081 55.68066494419490198, -132.62499611367499597 55.68066792408850318, -132.62505963867801029 55.68066885782830155, -132.62534584210200705 55.68067306577029996, -132.62634729635300346 55.68076623819499815, -132.62714418632199909 55.68078540907239926, -132.62800315134899165 55.6802172540024003, -132.62892255503800243 55.67984537131219724, -132.62933769382598825 55.67964459115670195, -132.62916487267699495 55.67950466981900348, -132.62973255603000666 55.67939640672130253, -132.63086594737600876 55.67886941568789894, -132.63149142875300868 55.67867214093089956, -132.63190105394554053 55.67858112647896007, -132.63194475643308579 55.67861650729425804)))</t>
  </si>
  <si>
    <t>5.86</t>
  </si>
  <si>
    <t>12.049</t>
  </si>
  <si>
    <t>MultiPolygon (((-132.621614109733855 55.68066553497722992, -132.62161330932883629 55.67918739202892908, -132.62174115970222488 55.67871459976914394, -132.62247478880999552 55.67868229264139757, -132.6233891381569947 55.67862242694229735, -132.62384405314901414 55.67863166181739842, -132.6243675388579959 55.67864238726839687, -132.62439248487601162 55.67864290263869975, -132.62459149410199188 55.6786469990541022, -132.62479219403098796 55.67865113213130002, -132.62479252340401104 55.67918680126820163, -132.62468796601899612 55.67923261052339967, -132.62459611210701382 55.67929696055139743, -132.62447561728799883 55.67938137543379895, -132.62445137214700708 55.67939154314179717, -132.62443694924598958 55.67939759003169797, -132.62437092598099753 55.67942527515469919, -132.62355428750700526 55.67976771527879976, -132.62263755027998968 55.68034301890310189, -132.62165095433945794 55.68079898327832211, -132.621614109733855 55.68066553497722992)))</t>
  </si>
  <si>
    <t>7.359</t>
  </si>
  <si>
    <t>MultiPolygon (((-132.62165095433945794 55.68079898327832211, -132.62263755027998968 55.68034301890310189, -132.62355428750700526 55.67976771527879976, -132.62437092598099753 55.67942527515469919, -132.62443694924598958 55.67939759003169797, -132.62445137214700708 55.67939154314179717, -132.62447561728799883 55.67938137543379895, -132.62459611210701382 55.67929696055139743, -132.62468796601899612 55.67923261052339967, -132.62479252340401104 55.67918680126820163, -132.62479344369899081 55.68066494419490198, -132.62460580591400117 55.68066218387200195, -132.62458659383099757 55.68066189930009813, -132.62453059127699362 55.68066107577610069, -132.62370020299900375 55.68064877318799688, -132.62276152013100727 55.68064323177870278, -132.62166658565396915 55.68085559868590906, -132.62165095433945794 55.68079898327832211)))</t>
  </si>
  <si>
    <t>3.747</t>
  </si>
  <si>
    <t>MultiPolygon (((-132.63239839934576025 55.68013059260205466, -132.63232941692010058 55.68021760069974846, -132.63224481294901125 55.68022013584680252, -132.62997519428398618 55.68065254165760081, -132.62892137461699349 55.68073936414580061, -132.62919683009099003 55.68040493372149768, -132.6296117314429921 55.68011003021570104, -132.63021186049201106 55.67995633910779674, -132.63243544032201271 55.67979461322290291, -132.63247589362822509 55.67978691962164817, -132.63239839934576025 55.68013059260205466)))</t>
  </si>
  <si>
    <t>3.031</t>
  </si>
  <si>
    <t>MultiPolygon (((-132.62796029905533146 55.68252158508409622, -132.62700895036050497 55.6825801470100572, -132.62621202396772446 55.68256097526045068, -132.6260630961007223 55.68255228805942636, -132.62607195213999489 55.68255221872789917, -132.62649184428099147 55.68243535063690075, -132.626611339054989 55.68231590255820151, -132.62658865287198751 55.68207749223849845, -132.62634649221701011 55.68189195627920185, -132.62588949207400901 55.68176753248329902, -132.62525622993899788 55.68171005669120177, -132.6249613881680034 55.68150843130410266, -132.62493532243300365 55.68149060669900052, -132.62489936285200542 55.68146601598090228, -132.62479383940700473 55.68130006961929723, -132.62479346585200801 55.68069992389960277, -132.62504169457400849 55.6807455450742026, -132.62509831867998855 55.68075595203470129, -132.62600421202000689 55.68092243924230189, -132.62678256727400594 55.68098938006259857, -132.62760204651300455 55.68096902866280118, -132.62838993434098711 55.68086077338600148, -132.62825534923700843 55.68136344068869903, -132.6283063192450129 55.68181293001679677, -132.62860029071282497 55.68236413948095276, -132.62796029905533146 55.68252158508409622)))</t>
  </si>
  <si>
    <t>7.702</t>
  </si>
  <si>
    <t>SC_VI_SI_60</t>
  </si>
  <si>
    <t>MultiPolygon (((-132.61392412474558 55.67931412194199225, -132.61385650234458922 55.67985121344447208, -132.61351020521885857 55.68035285305921889, -132.61291633856814087 55.68077396818730307, -132.61212825657986514 55.68107672011194609, -132.61121676964040716 55.68123390475179235, -132.61026378082689803 55.68123139788191622, -132.60935492392957258 55.6810694247647362, -132.60885053470150297 55.6809296484841596, -132.60874991795466826 55.68090049988305168, -132.60809451473065224 55.6807022329512975, -132.60781685706152189 55.68060764125794293, -132.60702616263330356 55.68030617338451549, -132.60691957274178776 55.68025946616054256, -132.60704431156401029 55.68021697713670193, -132.60733995070501123 55.68017062651369997, -132.60758259278500759 55.68014622844970063, -132.60795089586099493 55.68008904859919994, -132.60822954818800667 55.68005435569010331, -132.60825629283098692 55.68005098933070229, -132.60856677848801155 55.68001555470590347, -132.60874106454099319 55.68002118598570149, -132.6089688774910087 55.68005158910759889, -132.6092597041040051 55.68012566903220062, -132.60935663343801139 55.68013679046369901, -132.60957953582300206 55.68016970727610016, -132.60984793537099335 55.68020012918930206, -132.61004008788501096 55.68021669287750086, -132.61019652896399634 55.68027693095999808, -132.61029694366399667 55.68031546058180226, -132.61052460832598854 55.68032942838760135, -132.61075719746298773 55.68035149428229857, -132.61089795523301405 55.68038729143759724, -132.61123239191201151 55.68040664500490067, -132.61141152387600073 55.68042327199179908, -132.61163438901098743 55.68051386692390281, -132.61183812761001377 55.68053857071579671, -132.61193327046601098 55.68051459250509794, -132.61191604048300974 55.68049133761729763, -132.61193529686499915 55.68045111908649858, -132.61185791792200916 55.68027845417410049, -132.61181904535700937 55.68019357006429715, -132.61178540597299502 55.68014963850580301, -132.61165952615399988 55.68002360884690205, -132.61158189496501336 55.67996046032050117, -132.61146100382299551 55.67986186139859939, -132.61132461944001193 55.67979889504359647, -132.61122354047799377 55.67975214133520012, -132.61109768276600107 55.67968087739220096, -132.61095703852399197 55.67957388418680154, -132.61079709988899822 55.6794860592492995, -132.61075490969298585 55.67945659657799951, -132.61067139425600203 55.67939837675059778, -132.61058435193700689 55.67929150572160069, -132.61057953193099479 55.67916824934889775, -132.61054101366300983 55.67902586709389823, -132.61061378508600228 55.67888891163320153, -132.61062843058098792 55.67877386692219943, -132.61078860832000714 55.67859608889399681, -132.61085108935799326 55.67858334603329951, -132.61117657455199037 55.67851698891129786, -132.61139961425800493 55.67852252870839891, -132.61175333266899656 55.67855574167739974, -132.61194722261001289 55.67856410920420274, -132.61217009614099993 55.67857529596710009, -132.61242230498601202 55.67862199187410255, -132.61273249754000858 55.67867432712350251, -132.61317337077198886 55.67873208653639949, -132.6135222117530077 55.67882274643469742, -132.61385199951598679 55.67885591437509873, -132.61395832001522876 55.67886868525584987, -132.61393948551719291 55.67900957141864637, -132.61384807895890958 55.67913049042946483, -132.61392412474558 55.67931412194199225)))</t>
  </si>
  <si>
    <t>15.791</t>
  </si>
  <si>
    <t>MultiPolygon (((-132.61318744247753898 55.67736510825604057, -132.61375780498468657 55.67785579121429862, -132.61401774414721899 55.67842417975762004, -132.61395832001522876 55.67886868525584987, -132.61385199951598679 55.67885591437509873, -132.6135222117530077 55.67882274643469742, -132.61317337077198886 55.67873208653639949, -132.61273249754000858 55.67867432712350251, -132.61242230498601202 55.67862199187410255, -132.61217009614099993 55.67857529596710009, -132.61194722261001289 55.67856410920420274, -132.61175333266899656 55.67855574167739974, -132.61139961425800493 55.67852252870839891, -132.61117657455199037 55.67851698891129786, -132.61085108935799326 55.67858334603329951, -132.61046602838300146 55.67846525303310301, -132.61081362172498643 55.67823315863429912, -132.61099001777199646 55.67780480934730036, -132.61088174110400928 55.67751086667669824, -132.61074686212600682 55.67740375800949693, -132.61069675565900639 55.67736413232589854, -132.61055961955000271 55.67728642256309968, -132.61046857363299978 55.67723482977619653, -132.6104024640249861 55.67719736799870134, -132.61145111571698862 55.67719745593490188, -132.61280642694887888 55.67719753802072802, -132.61318744247753898 55.67736510825604057)))</t>
  </si>
  <si>
    <t>7.223</t>
  </si>
  <si>
    <t>MultiPolygon (((-132.60411136965339551 55.67648017147607931, -132.6042704195039903 55.67636691165331086, -132.60487650200303733 55.67603666930081374, -132.60506791130072202 55.6759570767482046, -132.60514962969000408 55.67592309413323903, -132.60517315062500643 55.67595500793439811, -132.60524409416100866 55.67602848912670055, -132.60538196461800453 55.67617133135409802, -132.60538528107599632 55.6763461107030011, -132.60573677894601019 55.67638254342050175, -132.60591023433599389 55.67636061423600324, -132.60601319162398681 55.67637446289180048, -132.60628481349098706 55.67648350662690149, -132.60674864250501059 55.67647614036779657, -132.60702171188000875 55.67647719167690212, -132.60700240483498646 55.67639557347919776, -132.60696506557499674 55.67621358852019853, -132.60692582701400966 55.67609526765730266, -132.60685009229800357 55.67593114713199753, -132.6066104449660088 55.67580753232140012, -132.60655017228398833 55.67568565049209894, -132.60636141940500465 55.67561534444919857, -132.60631349078198582 55.6755914708296018, -132.60625322290189843 55.67556145122373579, -132.60636412237460036 55.67552914800369024, -132.60735488485710221 55.67543937904005702, -132.60811886300800211 55.67543915781727293, -132.60859582638153142 55.67548843900732436, -132.60896040010601382 55.67565127242539802, -132.60917771629701178 55.67567781523830206, -132.60938227860600591 55.6756385354876997, -132.60938445302309674 55.67560266179848583, -132.61022851290380231 55.67589089187042362, -132.61030380734428036 55.67592858233314956, -132.60978512897901282 55.67614588841480128, -132.60861892158300179 55.67644782594869923, -132.6079426392759899 55.67655142925050171, -132.60773046589400792 55.67669194896579654, -132.60773507116499559 55.67687818007910039, -132.60788261220199047 55.67697531047330273, -132.60813287166701002 55.67703774492240143, -132.60959165380000968 55.67702314437359945, -132.61002627995401326 55.67707624061650051, -132.61013341135401333 55.67710678592730034, -132.61020023427201409 55.67712583847129793, -132.6103532024640117 55.67716945343340029, -132.6104024640249861 55.67719736799870134, -132.60948192212399022 55.67719728383899991, -132.60885758131701095 55.67719722445939823, -132.60809501289600121 55.67719714576829659, -132.60560719191499857 55.67719685453670309, -132.60556532942800345 55.67719685750419956, -132.60537968529499153 55.67710944536260342, -132.60531534926599306 55.67707915179860123, -132.60520185542299032 55.67702571096150166, -132.60411935810600426 55.67692309089120073, -132.60382127601400271 55.67683832508770081, -132.60379343792618556 55.67681299726412192, -132.60411136965339551 55.67648017147607931)))</t>
  </si>
  <si>
    <t>10.602</t>
  </si>
  <si>
    <t>MultiPolygon (((-132.60358310339671561 55.67703318527788525, -132.60379343792618556 55.67681299726412192, -132.60382127601400271 55.67683832508770081, -132.60411935810600426 55.67692309089120073, -132.60520185542299032 55.67702571096150166, -132.60531534926599306 55.67707915179860123, -132.60537968529499153 55.67710944536260342, -132.60556532942800345 55.67719685750419956, -132.60354127108251987 55.67719698055938693, -132.60358310339671561 55.67703318527788525)))</t>
  </si>
  <si>
    <t>0.757</t>
  </si>
  <si>
    <t>MultiPolygon (((-132.60669462150184472 55.68016089351167608, -132.60620910155094521 55.67991751468412787, -132.60577169764241034 55.67969834883979274, -132.60563019138982099 55.6796229516918828, -132.60492131823940554 55.67922139785702029, -132.60481552033118646 55.67915849784893112, -132.60424502508203659 55.67880247764892943, -132.60365426941748979 55.67827002456658647, -132.60360283030985329 55.67813252620679521, -132.60418530453401331 55.67840777367830185, -132.60442683324399127 55.67843453958479927, -132.60470929511299687 55.67838225947890152, -132.60550173765699355 55.67775396225479767, -132.60565758788800395 55.6775472362241004, -132.60563242925201166 55.67740393954520073, -132.60560303693500828 55.67723621875320106, -132.60559889848300941 55.67721266420299742, -132.60556532942800345 55.67719685750419956, -132.60560719191499857 55.67719685453670309, -132.60809501289600121 55.67719714576829659, -132.60812050954800156 55.67723552282559751, -132.60735649638900213 55.67723574405840026, -132.60695214829900124 55.67740389564529835, -132.60676070437199314 55.67748350416979974, -132.60660165718599046 55.67759676719789752, -132.60717215629099996 55.67795277651799779, -132.60788102955700651 55.6783543174409985, -132.60831869386498738 55.67857360789570009, -132.60783571868398667 55.67851649198709652, -132.6074899165139982 55.67858191721720118, -132.60735717498900499 55.67865195250340093, -132.6074097801869982 55.67885503126100133, -132.60772963720000917 55.67920832372730189, -132.60823019188299554 55.68004238249759652, -132.60822954818800667 55.68005435569010331, -132.60795089586099493 55.68008904859919994, -132.60758259278500759 55.68014622844970063, -132.60733995070501123 55.68017062651369997, -132.60704431156401029 55.68021697713670193, -132.60691957274178776 55.68025946616054256, -132.60669462150184472 55.68016089351167608)))</t>
  </si>
  <si>
    <t>12.262</t>
  </si>
  <si>
    <t>MultiPolygon (((-132.61040895374469528 55.67598121592018146, -132.61056487004975679 55.67605926419868467, -132.61087313873747462 55.67621356574397851, -132.6108771879226822 55.67621559599892578, -132.61181313974327622 55.67668567693294079, -132.61201150491635303 55.67679438257918889, -132.61217709901060857 55.67689337528658911, -132.6121105373350133 55.67704516772820256, -132.61180674332899798 55.67713184375210034, -132.61171011808499998 55.67715941223629983, -132.61164564766801277 55.67716888252770246, -132.61145111571698862 55.67719745593490188, -132.6104024640249861 55.67719736799870134, -132.6103532024640117 55.67716945343340029, -132.61020023427201409 55.67712583847129793, -132.61013341135401333 55.67710678592730034, -132.61002627995401326 55.67707624061650051, -132.60959165380000968 55.67702314437359945, -132.60813287166701002 55.67703774492240143, -132.60788261220199047 55.67697531047330273, -132.60773507116499559 55.67687818007910039, -132.60773046589400792 55.67669194896579654, -132.6079426392759899 55.67655142925050171, -132.60861892158300179 55.67644782594869923, -132.60978512897901282 55.67614588841480128, -132.61030380734428036 55.67592858233314956, -132.61040895374469528 55.67598121592018146)))</t>
  </si>
  <si>
    <t>5.638</t>
  </si>
  <si>
    <t>MultiPolygon (((-132.60342425054696491 55.67765517685877796, -132.60354127108251987 55.67719698055938693, -132.60556532942800345 55.67719685750419956, -132.60559889848300941 55.67721266420299742, -132.60560303693500828 55.67723621875320106, -132.60563242925201166 55.67740393954520073, -132.60565758788800395 55.6775472362241004, -132.60550173765699355 55.67775396225479767, -132.60470929511299687 55.67838225947890152, -132.60442683324399127 55.67843453958479927, -132.60418530453401331 55.67840777367830185, -132.60360283030985329 55.67813252620679521, -132.60342425054696491 55.67765517685877796)))</t>
  </si>
  <si>
    <t>3.652</t>
  </si>
  <si>
    <t>MultiPolygon (((-132.61235826369451729 55.67700167614495399, -132.61236757765277616 55.67700453255432791, -132.61280642694887888 55.67719753802072802, -132.61145111571698862 55.67719745593490188, -132.61164564766801277 55.67716888252770246, -132.61171011808499998 55.67715941223629983, -132.61180674332899798 55.67713184375210034, -132.6121105373350133 55.67704516772820256, -132.61217709901060857 55.67689337528658911, -132.61235826369451729 55.67700167614495399)))</t>
  </si>
  <si>
    <t>0.256</t>
  </si>
  <si>
    <t>MultiPolygon (((-132.60636991654243388 55.70688695767338317, -132.60695610010196788 55.70660864940217039, -132.60764308493327235 55.70641749933309228, -132.6083451263182269 55.70627852044113126, -132.6094009388002064 55.70617734491916906, -132.60957303216932246 55.70619403480941401, -132.60997183901301355 55.7064809368765026, -132.61008304120301204 55.70702680322229838, -132.60951197064301255 55.70752015555419945, -132.60715239876199689 55.70762822708240236, -132.60582200373900719 55.70721838766931455, -132.60636991654243388 55.70688695767338317)))</t>
  </si>
  <si>
    <t>7.317</t>
  </si>
  <si>
    <t>MultiPolygon (((-132.60356070733342904 55.70839785597420502, -132.60393671228058565 55.70812459131211369, -132.60453877273678813 55.70779018986488751, -132.60566872301140506 55.7073111064935631, -132.60582200373900719 55.70721838766931455, -132.60715239876199689 55.70762822708240236, -132.60682356435299312 55.70777320285100132, -132.60617388270401307 55.70830146489589652, -132.60553387033800732 55.70847657428949873, -132.60530653181498906 55.70863339330109909, -132.60498269739798616 55.70912616997320299, -132.6046465234379923 55.70918346028049939, -132.60392923826299238 55.70916894606170189, -132.60322833776899643 55.70891088900150123, -132.60315703944280585 55.70881484011820106, -132.60356070733342904 55.70839785597420502)))</t>
  </si>
  <si>
    <t>6.359</t>
  </si>
  <si>
    <t>MultiPolygon (((-132.61139191149479188 55.70657400257607605, -132.61145568320162624 55.70661470491706524, -132.611437125447992 55.70662514161590195, -132.61097091335000187 55.70647322260339962, -132.61091656373952219 55.70642446632539446, -132.61139191149479188 55.70657400257607605)))</t>
  </si>
  <si>
    <t>0.029</t>
  </si>
  <si>
    <t>MultiPolygon (((-132.61045639324066769 55.70627970457925926, -132.61091656373952219 55.70642446632539446, -132.61097091335000187 55.70647322260339962, -132.611437125447992 55.70662514161590195, -132.61157564607964332 55.70669127131629494, -132.61187696131585767 55.70688358599778667, -132.61198769263899067 55.70706257713609943, -132.61245421067499706 55.70720354827280119, -132.61267229048999639 55.70738616292540257, -132.61237295609899434 55.70787368546159968, -132.61278519726099034 55.70822776034550117, -132.61046006325000235 55.70813904652730031, -132.6101030284669946 55.7078949698048973, -132.61021385687899965 55.70756461918890068, -132.61052709999799504 55.70727984476059902, -132.61061644041100749 55.70684799580190116, -132.61035995112700903 55.70647336844280062, -132.61013292663929519 55.70624833427079636, -132.61045639324066769 55.70627970457925926)))</t>
  </si>
  <si>
    <t>5.504</t>
  </si>
  <si>
    <t>MultiPolygon (((-132.61478641444065829 55.70683687191292677, -132.61566778691110358 55.70710948283987562, -132.61635460816387422 55.70752371196336128, -132.61667335174800542 55.70791074202738002, -132.61594536053701177 55.70810188893599957, -132.61483543135000218 55.70826201774629993, -132.6139177615129654 55.70674561372347, -132.61478641444065829 55.70683687191292677)))</t>
  </si>
  <si>
    <t>3.917</t>
  </si>
  <si>
    <t>MultiPolygon (((-132.61675715124735575 55.70801249443029945, -132.61594536053701177 55.70810188893599957, -132.61667335174800542 55.70791074202738002, -132.61675715124735575 55.70801249443029945)))</t>
  </si>
  <si>
    <t>0.078</t>
  </si>
  <si>
    <t>MultiPolygon (((-132.61280238572228996 55.70680845195755637, -132.61379842502142878 55.70673307657335016, -132.6139177615129654 55.70674561372347, -132.61483543135000218 55.70826201774629993, -132.61278519726099034 55.70822776034550117, -132.61237295609899434 55.70787368546159968, -132.61267229048999639 55.70738616292540257, -132.61245421067499706 55.70720354827280119, -132.61198769263899067 55.70706257713609943, -132.61187696131585767 55.70688358599778667, -132.6119782534925946 55.70694823580756605, -132.61280238572228996 55.70680845195755637)),((-132.61157564607964332 55.70669127131629494, -132.611437125447992 55.70662514161590195, -132.61145568320162624 55.70661470491706524, -132.61157564607964332 55.70669127131629494)))</t>
  </si>
  <si>
    <t>4.888</t>
  </si>
  <si>
    <t>MultiPolygon (((-132.61689671769784127 55.70860170847522141, -132.61669789421176802 55.70915791948826978, -132.61648374449964649 55.7094813381167242, -132.61509942298499709 55.70854086380600023, -132.61522679861499796 55.70852605543989711, -132.61684133943958841 55.70833809117306856, -132.61689671769784127 55.70860170847522141)))</t>
  </si>
  <si>
    <t>1.842</t>
  </si>
  <si>
    <t>MultiPolygon (((-132.60510921608050694 55.71121182331124544, -132.60420284566180271 55.7109530975361551, -132.60348706991459267 55.7105463026096146, -132.60303481889999944 55.71003289054049645, -132.60289216412584778 55.70946517575087142, -132.60307362759252214 55.7089010035703609, -132.60309355063418479 55.70888042330458489, -132.60322833776899643 55.70891088900150123, -132.60392923826299238 55.70916894606170189, -132.6046465234379923 55.70918346028049939, -132.60468183044301327 55.70948771076209738, -132.60486999217999937 55.70970019181699939, -132.60507091485899878 55.70980052642799762, -132.60549045116300704 55.70988635604540207, -132.60568555654600686 55.71002223911680318, -132.60570743829001117 55.71046326806010285, -132.60586202426799218 55.71066176926299818, -132.60616342213199914 55.71081227488990351, -132.60553098232298908 55.71088613965910241, -132.60530585357400923 55.71096083802279963, -132.60517107012199745 55.71110203674550121, -132.60516419021709567 55.71122169052063811, -132.60510921608050694 55.71121182331124544)))</t>
  </si>
  <si>
    <t>7.027</t>
  </si>
  <si>
    <t>MultiPolygon (((-132.60315703944280585 55.70881484011820106, -132.60322833776899643 55.70891088900150123, -132.60309355063418479 55.70888042330458489, -132.60315703944280585 55.70881484011820106)))</t>
  </si>
  <si>
    <t>MultiPolygon (((-132.61277954725471773 55.69909098275274317, -132.61210820340446048 55.69966581351874169, -132.61181762771124681 55.69983304813840874, -132.61147865203992069 55.69997700373311744, -132.61133373849600048 55.69973230079190074, -132.61120346004099702 55.69935329197939922, -132.61120044365699755 55.69918606417979845, -132.61119779511500383 55.69902739828280147, -132.61121489907401383 55.69892862736890038, -132.61122390020901207 55.69887668233789668, -132.61285538286935548 55.69887678062299585, -132.61277954725471773 55.69909098275274317)))</t>
  </si>
  <si>
    <t>2.032</t>
  </si>
  <si>
    <t>MultiPolygon (((-132.60397091706900596 55.70067252114172618, -132.60292322926497377 55.70057228404330374, -132.60199247224338137 55.70028276336782369, -132.60183372690926262 55.70021155078199371, -132.60173829981741278 55.70016874290574549, -132.60139465745186271 55.70001458264371763, -132.60137824527600969 55.70000101534569836, -132.60061930818798714 55.69903870598849949, -132.60049096261099066 55.69892324713099896, -132.60043856410601393 55.69887610861299976, -132.6039709261559949 55.69887616279500264, -132.60408013731199617 55.69892515373410191, -132.60433282773200858 55.69903851074440126, -132.60452240415298775 55.69916390454599764, -132.60461376063000216 55.69922443274239754, -132.60494529571801081 55.69968735653429803, -132.60508358612798929 55.69994869583239705, -132.60524864627342367 55.70067251468215375, -132.60397091706900596 55.70067252114172618)))</t>
  </si>
  <si>
    <t>10.705</t>
  </si>
  <si>
    <t>MultiPolygon (((-132.59958118720021503 55.69044707684371076, -132.60013225770430267 55.68999793594906578, -132.60089688259628815 55.68966316680857886, -132.60271860097580543 55.68909203361271665, -132.6029161607215201 55.68905191180051872, -132.60348721647000048 55.68915395450459727, -132.60385934050898982 55.68913806263069688, -132.60461967302501307 55.68902700256389693, -132.60571749003818809 55.68906538873222445, -132.60626432294972687 55.68921945865733392, -132.60644890781600225 55.68927375233180044, -132.60623426065100716 55.68924705004010178, -132.60517383231999133 55.6892103630001003, -132.60440814039000657 55.68938435594200342, -132.60421065513699546 55.68951679135150101, -132.60475713300800749 55.68973790753930331, -132.60540057826298721 55.69013511541510297, -132.60639736123098942 55.69019589159140082, -132.60665654884701325 55.6902885292156995, -132.60688658548301078 55.69056162407959931, -132.6066192998179929 55.690764639163298, -132.60648496635599258 55.69093630457749811, -132.60589254534801285 55.69068826959139784, -132.60498870576799391 55.69034148787749672, -132.60426067062721245 55.69015434412227705, -132.60418012386799091 55.69013363932089788, -132.60318911099199113 55.68999520673389725, -132.60243292722398678 55.68976641833820196, -132.6021135419860002 55.68974785997740184, -132.60159093485799531 55.68971724596030271, -132.60101895454999976 55.68989617667960346, -132.60038607837699942 55.69026230491660101, -132.5998843718460023 55.69057260081439864, -132.59945530406869807 55.69067640144605491, -132.59958118720021503 55.69044707684371076)))</t>
  </si>
  <si>
    <t>7.499</t>
  </si>
  <si>
    <t>MultiPolygon (((-132.60785550967429458 55.69534984674044154, -132.60726677922781391 55.69563567077058508, -132.60725732177499481 55.69562227014129974, -132.60726904258399372 55.69537046027640059, -132.60747283129998664 55.69518605415240131, -132.60808934659999636 55.6949751403300013, -132.6081920894941959 55.69502181011921493, -132.60785550967429458 55.69534984674044154)),((-132.60829980273129536 55.6956664172905036, -132.60938439748659334 55.69572376028352778, -132.61037112877218647 55.69598443801947241, -132.61127278441844624 55.69634005729320592, -132.61186505077776587 55.6966427309209422, -132.61216032614481719 55.69683697840680026, -132.61274634103040171 55.69740919866511319, -132.61283925900045233 55.69755786454926039, -132.6130206048327409 55.69816385002160786, -132.61301860702735667 55.69841574444058807, -132.61285538286935548 55.69887678062299585, -132.61122390020901207 55.69887668233789668, -132.61123805322000635 55.69879500406670303, -132.611271081197998 55.6987439714160999, -132.61130089401200394 55.69869790569529755, -132.61143540456100709 55.69849006224050214, -132.61139215674299408 55.69812003123840327, -132.61066432364299317 55.69743187775419813, -132.61013322401498726 55.69717532938650351, -132.60972275777498908 55.69711697626100033, -132.6093846861720067 55.69724819282549788, -132.60882934598299698 55.69734738355040093, -132.60855002988299134 55.69745720881749662, -132.6069580355919868 55.69752815493770015, -132.60684364892898657 55.69751192333269785, -132.60589398431798713 55.69778203617939738, -132.60515298427401376 55.69775586010310064, -132.60471974119698757 55.69746711730449817, -132.60416359341098769 55.69707529470660035, -132.60385871911799427 55.69676738657310011, -132.60515380502599214 55.6966744533961986, -132.60562979218099144 55.69664029371290326, -132.60583201964300315 55.69651338087240333, -132.60597558324201373 55.69622712855539959, -132.60615416927399224 55.69607809385180275, -132.6064601650479915 55.69605613275530231, -132.60718473019500152 55.69615009837610131, -132.60748089470399691 55.69613352622160107, -132.6075373325450073 55.69601902818960326, -132.60731931696406605 55.69571011351326462, -132.60829980273129536 55.6956664172905036)))</t>
  </si>
  <si>
    <t>23.12</t>
  </si>
  <si>
    <t>MultiPolygon (((-132.59816113822972738 55.69526373471124714, -132.59968024770500961 55.69526372483569787, -132.59968492555600506 55.69652736577660335, -132.59962237486499248 55.69650804623940132, -132.59927386235199265 55.69631329786000151, -132.59901929303399015 55.69612861915950219, -132.59899085130101071 55.69610796433750011, -132.59884611859598635 55.69600285141719809, -132.59883567168898821 55.695980006564902, -132.59874553372000605 55.69578290143589783, -132.5985194054580063 55.69572066593219972, -132.59804461948999688 55.69570519800545583, -132.59816113822972738 55.69526373471124714)))</t>
  </si>
  <si>
    <t>2.108</t>
  </si>
  <si>
    <t>MultiPolygon (((-132.59780157982322635 55.69712131320835624, -132.5978060530359528 55.69660907263471472, -132.59804461948999688 55.69570519800545583, -132.5985194054580063 55.69572066593219972, -132.59874553372000605 55.69578290143589783, -132.59883567168898821 55.695980006564902, -132.59884611859598635 55.69600285141719809, -132.59899085130101071 55.69610796433750011, -132.59901929303399015 55.69612861915950219, -132.59927386235199265 55.69631329786000151, -132.59962237486499248 55.69650804623940132, -132.59968492555600506 55.69652736577660335, -132.59969113735999713 55.69820374197789903, -132.59928521403901414 55.69783857119679737, -132.59900567082300427 55.69760335815210084, -132.5989934417079894 55.6975981074198998, -132.59840677963299527 55.69734615909509756, -132.59801775654401013 55.69721402517709663, -132.59782894397775976 55.69717481523010605, -132.59780157982322635 55.69712131320835624)))</t>
  </si>
  <si>
    <t>4.928</t>
  </si>
  <si>
    <t>MultiPolygon (((-132.60786852136416769 55.70067275654191263, -132.60560904491944711 55.70067251286015875, -132.60524864627342367 55.70067251468215375, -132.60508358612798929 55.69994869583239705, -132.60494529571801081 55.69968735653429803, -132.60461376063000216 55.69922443274239754, -132.60452240415298775 55.69916390454599764, -132.60433282773200858 55.69903851074440126, -132.60408013731199617 55.69892515373410191, -132.6039709261559949 55.69887616279500264, -132.60560934153500057 55.69887615450959828, -132.60786907701299242 55.69887639822299974, -132.60784031216201129 55.69892703239059983, -132.60776455748600711 55.69906038397130033, -132.60774084041798915 55.69917466274309703, -132.60763612139800216 55.69968082335080339, -132.60764101418999417 55.70003408839900061, -132.60782652492798661 55.70034238246930158, -132.60806654424101225 55.70060735016419784, -132.6081483311047009 55.70064767776501924, -132.60786852136416769 55.70067275654191263)))</t>
  </si>
  <si>
    <t>8.929</t>
  </si>
  <si>
    <t>MultiPolygon (((-132.61072753354196152 55.69252648843322362, -132.61024237288216909 55.69304653754890211, -132.60948594551786073 55.69345027263146619, -132.60921042829355088 55.69355508721438497, -132.60924281125198831 55.69284945535429898, -132.60936538449499267 55.69226456091359978, -132.60963177675898805 55.69191640317389869, -132.61013649443398776 55.69207141637809855, -132.61087649825742574 55.69199237498487065, -132.61072753354196152 55.69252648843322362)),((-132.60884766135180257 55.69390821606002362, -132.6088319551338941 55.69395257445250991, -132.60869904735505997 55.69430481245731812, -132.60856788159270536 55.69455889268346027, -132.60838808402681366 55.69483079039534346, -132.6081920894941959 55.69502181011921493, -132.60808934659999636 55.6949751403300013, -132.60786267584501275 55.69404491227560072, -132.60808770233100518 55.69397021283410254, -132.60855746326498661 55.69398528017310213, -132.60883071727900528 55.69391921009089685, -132.60884857188131036 55.69390546476288506, -132.60884766135180257 55.69390821606002362)))</t>
  </si>
  <si>
    <t>3.887</t>
  </si>
  <si>
    <t>MultiPolygon (((-132.6036813941049104 55.68889650286342885, -132.60425766625291999 55.68888933994051627, -132.60425811862722867 55.68907981400457885, -132.60385934050898982 55.68913806263069688, -132.60348721647000048 55.68915395450459727, -132.6029161607215201 55.68905191180051872, -132.6036813941049104 55.68889650286342885)),((-132.60159093485799531 55.68971724596030271, -132.6021135419860002 55.68974785997740184, -132.60243292722398678 55.68976641833820196, -132.60318911099199113 55.68999520673389725, -132.60418012386799091 55.69013363932089788, -132.60426067062721245 55.69015434412227705, -132.60426187792816677 55.690662683174601, -132.60244010901681122 55.69123383911883707, -132.60040041654966103 55.6902540100714134, -132.60101895454999976 55.68989617667960346, -132.60159093485799531 55.68971724596030271)))</t>
  </si>
  <si>
    <t>6.535</t>
  </si>
  <si>
    <t>MultiPolygon (((-132.59929467258123736 55.6909690280397669, -132.59945530406869807 55.69067640144605491, -132.5998843718460023 55.69057260081439864, -132.60038607837699942 55.69026230491660101, -132.60040041654966103 55.6902540100714134, -132.60244010901681122 55.69123383911883707, -132.60095193226962351 55.69687392159737982, -132.60065751102999343 55.69676634840350005, -132.60025206249599705 55.69670253549350036, -132.59989032008800791 55.69659080567309672, -132.59968492555600506 55.69652736577660335, -132.59968024770500961 55.69526372483569787, -132.59816113822972738 55.69526373471124714, -132.59929467258123736 55.6909690280397669)))</t>
  </si>
  <si>
    <t>29.199</t>
  </si>
  <si>
    <t>51.194</t>
  </si>
  <si>
    <t>MultiPolygon (((-132.60470426764445051 55.68888378879363188, -132.60568135363629949 55.68905520731736658, -132.60571749003818809 55.68906538873222445, -132.60461967302501307 55.68902700256389693, -132.60425811862722867 55.68907981400457885, -132.60425766625291999 55.68888933994051627, -132.60470426764445051 55.68888378879363188)),((-132.60646791253034849 55.68927681992944656, -132.60644890781600225 55.68927375233180044, -132.60626432294972687 55.68921945865733392, -132.60646791253034849 55.68927681992944656)),((-132.60589254534801285 55.69068826959139784, -132.60648496635599258 55.69093630457749811, -132.6065565494560019 55.69096620328829772, -132.60725084033299481 55.69141090699069707, -132.60738366934575083 55.69154225523841717, -132.60426187792816677 55.690662683174601, -132.60426067062721245 55.69015434412227705, -132.60498870576799391 55.69034148787749672, -132.60589254534801285 55.69068826959139784)))</t>
  </si>
  <si>
    <t>2.377</t>
  </si>
  <si>
    <t>MultiPolygon (((-132.59234144127432842 55.6956844869919081, -132.59143952403931621 55.69543357052157262, -132.59072135186917762 55.69503618413688883, -132.59061306955229043 55.69491819376898434, -132.59069461696299186 55.69487915284120305, -132.59081107072299233 55.69487470251829819, -132.59177802697701054 55.6951406991191007, -132.59213560162601198 55.69518221250250178, -132.5925254825340005 55.69543443822740159, -132.59252331887398668 55.69547395266189938, -132.59254197831600663 55.69547400641540236, -132.5925872659759932 55.69547411885989874, -132.5926016410849968 55.69548331870289815, -132.59287373993799974 55.69565973502589884, -132.59322311269380634 55.69575478022738935, -132.59234144127432842 55.6956844869919081)))</t>
  </si>
  <si>
    <t>1.216</t>
  </si>
  <si>
    <t>MultiPolygon (((-132.60190440630955777 55.68927264434867652, -132.60184500947866582 55.68973212950162122, -132.60159093485799531 55.68971724596030271, -132.60101895454999976 55.68989617667960346, -132.60038607837699942 55.69026230491660101, -132.5998843718460023 55.69057260081439864, -132.59921072607099291 55.69073557007160247, -132.59846656286998723 55.6907745214784029, -132.59791437518100565 55.69056342080539679, -132.5978646135010024 55.690280604086702, -132.59788392018762693 55.69016475207946115, -132.59793791548798936 55.68984074703119802, -132.5984620529050062 55.68959585549900027, -132.59860259029807139 55.68957133373069723, -132.59868340468972292 55.68955723277333192, -132.59914631143499264 55.68947646215629987, -132.60006818096999837 55.68920889684100217, -132.60122778072698679 55.68905345801270101, -132.60185949943695505 55.68902671512753244, -132.60190440630955777 55.68927264434867652)))</t>
  </si>
  <si>
    <t>7.197</t>
  </si>
  <si>
    <t>MultiPolygon (((-132.59521149854415967 55.69539417110918578, -132.59432662532188374 55.695663751146121, -132.59333697189700274 55.69576385790826123, -132.59322311269380634 55.69575478022738935, -132.59287373993799974 55.69565973502589884, -132.5926016410849968 55.69548331870289815, -132.5925872659759932 55.69547411885989874, -132.59254197831600663 55.69547400641540236, -132.59252331887398668 55.69547395266189938, -132.59271577585801083 55.69532903956999803, -132.59271559367599025 55.69527505861640293, -132.59330489127700048 55.69526414371259904, -132.59330386308400307 55.69526376628780184, -132.59543038545248805 55.69526375246353922, -132.59521149854415967 55.69539417110918578)))</t>
  </si>
  <si>
    <t>1.688</t>
  </si>
  <si>
    <t>MultiPolygon (((-132.59414572017811906 55.68222684264856781, -132.59433432209652892 55.68225846560149961, -132.59501124370541447 55.68232654148376071, -132.59597570865736316 55.68251781682222656, -132.59640019719071802 55.68270412567711958, -132.59613034770600848 55.68287109725569906, -132.59577200162900112 55.68303769370029954, -132.59568501718499078 55.68320395676280299, -132.59586308776698615 55.68342458957069852, -132.59627543694699625 55.68358431833009803, -132.59685766965500875 55.68358947580880169, -132.59681834603600237 55.68370325771689977, -132.59677567656999031 55.6838268804769001, -132.59679542217500625 55.68394079431949706, -132.59677020510699208 55.68399935035869674, -132.59684844186099895 55.68404433436960232, -132.59694620959700728 55.68413326623350201, -132.59696864380399006 55.68432549742429671, -132.59699827865799193 55.68445440324300222, -132.59705558423499383 55.68461703430060084, -132.59710330111201415 55.68476471549050189, -132.59716201213299769 55.68485214391149896, -132.59722088055801237 55.68496739075460056, -132.59722705875398674 55.68500549110139985, -132.59723194317200523 55.68503568159140116, -132.59726813507899124 55.68517359376480158, -132.59732719417800695 55.68527505587100279, -132.59739333976298781 55.68535497106220333, -132.59772883440601277 55.68545628899600075, -132.59797519230801299 55.68550235637169976, -132.59805809850101355 55.68551786032659834, -132.59812696474799054 55.68553129649649946, -132.59845627956400449 55.68559551198450208, -132.59859530620801138 55.68563601986809886, -132.59883308164799587 55.68566239138569784, -132.59906228030101261 55.68565696920010311, -132.59916939961598814 55.68561865944980127, -132.59934885347200861 55.68557146871170005, -132.59938910298299675 55.68555012095200141, -132.59927255132899404 55.68627543096219767, -132.59923088512499589 55.68653467815690306, -132.59914837786300268 55.68690223698099828, -132.59905858076700724 55.6872264302976987, -132.59903874175799388 55.68729813318829969, -132.59847427866799308 55.68757860654900327, -132.59803670197300107 55.68737639180550048, -132.59772338428300031 55.68699557612279705, -132.59770167491601001 55.68640941194040295, -132.5977735232310124 55.68594523849910161, -132.59801843130500743 55.68584010218739877, -132.5980480716000045 55.6857922637689029, -132.59804542870099908 55.68571822397390036, -132.59798940797401201 55.68554605243299704, -132.59794707701101402 55.68553418312289693, -132.59774747876400625 55.68548701394760059, -132.59737123096599021 55.68539287508109936, -132.59724891245801359 55.68524909384999688, -132.59720595772100182 55.68514168812669851, -132.59717597045400339 55.68500523208440001, -132.59664216498501332 55.68500253109839804, -132.59629994455198698 55.6850121648275973, -132.5960353144089936 55.68501974593380055, -132.59576781168701132 55.68502182915130305, -132.59554574976098706 55.6850234523544998, -132.5949042267480138 55.68505678393339764, -132.59472512335901229 55.68480807203930283, -132.59472241609600474 55.68464307350419773, -132.59471875273999331 55.68442467107949767, -132.59445405286999176 55.68409510650749894, -132.59360109962099727 55.68400932692740213, -132.59324110945900088 55.68394896732370114, -132.59323448135077683 55.6821577625345796, -132.59414572017811906 55.68222684264856781)))</t>
  </si>
  <si>
    <t>17.432</t>
  </si>
  <si>
    <t>MultiPolygon (((-132.59717977045630732 55.68320881635893471, -132.59720443405791457 55.68320894110242847, -132.59810530986351296 55.68328731148530153, -132.59892982044328846 55.68350685829132374, -132.59961021215949017 55.68384954086587868, -132.59994282924810705 55.68415259270359741, -132.60020316802820162 55.68425657475047075, -132.60079309294567906 55.68469866522760015, -132.60111671597064742 55.68522124914744609, -132.60117274997253389 55.68539341927047559, -132.6011894486160827 55.68548648468045315, -132.6011523732740045 55.6854699445542991, -132.60101389892699331 55.68538474349760037, -132.60086502301601286 55.68534324359430343, -132.60075086396000188 55.68531654370269734, -132.60051198591600041 55.68527902465739743, -132.60024105764298952 55.68527685983499964, -132.60006630323900367 55.68531061586809727, -132.59989739549300225 55.68535609375680195, -132.59978381874699949 55.68539923445940332, -132.59963564539398817 55.68544140058659764, -132.59945764362998943 55.6855137713736994, -132.59938910298299675 55.68555012095200141, -132.59934885347200861 55.68557146871170005, -132.59916939961598814 55.68561865944980127, -132.59906228030101261 55.68565696920010311, -132.59883308164799587 55.68566239138569784, -132.59859530620801138 55.68563601986809886, -132.59845627956400449 55.68559551198450208, -132.59812696474799054 55.68553129649649946, -132.59805809850101355 55.68551786032659834, -132.59797519230801299 55.68550235637169976, -132.59772883440601277 55.68545628899600075, -132.59739333976298781 55.68535497106220333, -132.59732719417800695 55.68527505587100279, -132.59726813507899124 55.68517359376480158, -132.59723194317200523 55.68503568159140116, -132.59722705875398674 55.68500549110139985, -132.59722088055801237 55.68496739075460056, -132.59716201213299769 55.68485214391149896, -132.59710330111201415 55.68476471549050189, -132.59705558423499383 55.68461703430060084, -132.59699827865799193 55.68445440324300222, -132.59696864380399006 55.68432549742429671, -132.59694620959700728 55.68413326623350201, -132.59684844186099895 55.68404433436960232, -132.59677020510699208 55.68399935035869674, -132.59679542217500625 55.68394079431949706, -132.59677567656999031 55.6838268804769001, -132.59681834603600237 55.68370325771689977, -132.59685766965500875 55.68358947580880169, -132.59686942567500978 55.68355545047290178, -132.59690259930900424 55.68343070183829724, -132.59693132739900534 55.68331957278410016, -132.5970100298189891 55.68319149107809807, -132.59712486260477249 55.68316222888259404, -132.59717977045630732 55.68320881635893471)))</t>
  </si>
  <si>
    <t>11.909</t>
  </si>
  <si>
    <t>MultiPolygon (((-132.60119104996013562 55.68668857267465455, -132.6015544242202111 55.68735599289536964, -132.60185949943695505 55.68902671512753244, -132.60122778072698679 55.68905345801270101, -132.60006818096999837 55.68920889684100217, -132.59914631143499264 55.68947646215629987, -132.59887892880067284 55.68952311660792986, -132.5987411440783319 55.68945692747627874, -132.59839131506308263 55.68754026706639593, -132.59847427866799308 55.68757860654900327, -132.59903874175799388 55.68729813318829969, -132.59905858076700724 55.6872264302976987, -132.59914837786300268 55.68690223698099828, -132.59923088512499589 55.68653467815690306, -132.59927255132899404 55.68627543096219767, -132.59938910298299675 55.68555012095200141, -132.59945764362998943 55.6855137713736994, -132.59963564539398817 55.68544140058659764, -132.59978381874699949 55.68539923445940332, -132.59989739549300225 55.68535609375680195, -132.60006630323900367 55.68531061586809727, -132.60024105764298952 55.68527685983499964, -132.60051198591600041 55.68527902465739743, -132.60075086396000188 55.68531654370269734, -132.60086502301601286 55.68534324359430343, -132.60101389892699331 55.68538474349760037, -132.6011523732740045 55.6854699445542991, -132.6011894486160827 55.68548648468045315, -132.60122452347923172 55.68568196502026524, -132.60122717238209589 55.68575600474717646, -132.60104932199749328 55.6863857025265574, -132.60101968491744628 55.68643354166481174, -132.60094161452761341 55.68651769556581854, -132.60119104996013562 55.68668857267465455)),((-132.60182344983226699 55.6898989117569414, -132.6013658488840008 55.69047117613575182, -132.60122729918114715 55.69058558533253489, -132.60116569357282401 55.69062163444061753, -132.60040041654966103 55.6902540100714134, -132.60101895454999976 55.68989617667960346, -132.60159093485799531 55.68971724596030271, -132.60184500947866582 55.68973212950162122, -132.60182344983226699 55.6898989117569414)))</t>
  </si>
  <si>
    <t>18.151</t>
  </si>
  <si>
    <t>MultiPolygon (((-132.60084275418714128 55.69081060549591911, -132.60050878507115613 55.69117890758374756, -132.59590316379598107 55.69498205854348782, -132.59543038545248805 55.69526375246353922, -132.59330386308400307 55.69526376628780184, -132.59328295794898622 55.69526376555450042, -132.59327816333674832 55.69396780522656343, -132.59788392018762693 55.69016475207946115, -132.5978646135010024 55.690280604086702, -132.59791437518100565 55.69056342080539679, -132.59846656286998723 55.6907745214784029, -132.59921072607099291 55.69073557007160247, -132.5998843718460023 55.69057260081439864, -132.60038607837699942 55.69026230491660101, -132.60040041654966103 55.6902540100714134, -132.60116569357282401 55.69062163444061753, -132.60084275418714128 55.69081060549591911)),((-132.5987411440783319 55.68945692747627874, -132.59887892880067284 55.68952311660792986, -132.59860259029807139 55.68957133373069723, -132.5987411440783319 55.68945692747627874)))</t>
  </si>
  <si>
    <t>29.501</t>
  </si>
  <si>
    <t>60.847</t>
  </si>
  <si>
    <t>MultiPolygon (((-132.5900893764494981 55.6916556489377399, -132.59008937069248191 55.69165204885153742, -132.59006635126451101 55.68529012825928959, -132.59006467789475892 55.6848261753869167, -132.59006323007329797 55.68442653368470019, -132.59006207217527162 55.68410653324409054, -132.59006151558673992 55.68395267996503151, -132.59021131407234861 55.68340411377531751, -132.59065036790079262 55.68290756964425725, -132.59133675138897956 55.68251045191306758, -132.59220493239027405 55.68225067158282826, -132.59317202902656163 55.68215302808566491, -132.59323448135077683 55.6821577625345796, -132.59324110945900088 55.68394896732370114, -132.59324167852699361 55.68410281985269705, -132.59324286237099955 55.68442281589319975, -132.59324434264701154 55.68482246573339722, -132.59324605364901117 55.68528641565649906, -132.59326959602000784 55.69165013605019965, -132.59326959540999269 55.69165193637479661, -132.59328295794898622 55.69526376555450042, -132.59330386308400307 55.69526376628780184, -132.59330489127700048 55.69526414371259904, -132.59271559367599025 55.69527505861640293, -132.59271335286700833 55.69461767682160058, -132.59256306780798695 55.69428787732380215, -132.59255933955799378 55.69427967905709664, -132.59241649329101165 55.69396620115360008, -132.59214754531700464 55.69370094134840343, -132.59181907873599471 55.69348444453490288, -132.59135394888500059 55.69330232656489699, -132.59009416858953045 55.69297999814114064, -132.5900893764494981 55.6916556489377399)))</t>
  </si>
  <si>
    <t>61.641</t>
  </si>
  <si>
    <t>MultiPolygon (((-132.59006635126451101 55.68529012825928959, -132.59006467789475892 55.6848261753869167, -132.59006323007329797 55.68442653368470019, -132.59006207217527162 55.68410653324409054, -132.59006151558673992 55.68395267996503151, -132.59021131407234861 55.68340411377531751, -132.59065036790079262 55.68290756964425725, -132.59133675138897956 55.68251045191306758, -132.59220493239027405 55.68225067158282826, -132.59317202902656163 55.68215302808566491, -132.59323448135077683 55.6821577625345796, -132.59324110945900088 55.68394896732370114, -132.59324167852699361 55.68410281985269705, -132.59324286237099955 55.68442281589319975, -132.59324434264701154 55.68482246573339722, -132.59324605364901117 55.68528641565649906, -132.59325528572458097 55.68778193098292917, -132.59007499897984417 55.68768011285838071, -132.59006635126451101 55.68529012825928959)))</t>
  </si>
  <si>
    <t>28.43</t>
  </si>
  <si>
    <t>MultiPolygon (((-132.5900893764494981 55.6916556489377399, -132.59008937069248191 55.69165204885153742, -132.59007499897984417 55.68768011285838071, -132.59325528572458097 55.68778193098292917, -132.59326959602000784 55.69165013605019965, -132.59326959540999269 55.69165193637479661, -132.59328295794898622 55.69526376555450042, -132.59330386308400307 55.69526376628780184, -132.59330489127700048 55.69526414371259904, -132.59271559367599025 55.69527505861640293, -132.59271335286700833 55.69461767682160058, -132.59256306780798695 55.69428787732380215, -132.59255933955799378 55.69427967905709664, -132.59241649329101165 55.69396620115360008, -132.59214754531700464 55.69370094134840343, -132.59181907873599471 55.69348444453490288, -132.59135394888500059 55.69330232656489699, -132.59009416858953045 55.69297999814114064, -132.5900893764494981 55.6916556489377399)))</t>
  </si>
  <si>
    <t>33.211</t>
  </si>
  <si>
    <t>MultiPolygon (((-132.61229849861592811 55.68545652014962144, -132.61213513465369829 55.68608953140287809, -132.61184152701193284 55.68658377413956373, -132.61169279789987741 55.68673647696294893, -132.61245286741578298 55.68698594833180948, -132.61272544212894786 55.68715700506867705, -132.61268472619198633 55.68715709321620011, -132.61177669128699108 55.68765623624109651, -132.61154382619500325 55.68783184643260142, -132.61150742459901153 55.68782280400569817, -132.61088595068798668 55.68750796241940293, -132.6104757210680134 55.68708817914129838, -132.6101086898729875 55.68686317496020166, -132.60976751170301213 55.6867561444508965, -132.60937683463600933 55.6870429748108009, -132.60864965123499815 55.68705029357339953, -132.60836178359198811 55.68694372765929756, -132.6081009759639926 55.68655535901869769, -132.60771241347600835 55.68626462291540236, -132.60838949216199012 55.68631641551429823, -132.60882699260798745 55.68601220088969939, -132.60912063398600935 55.68551796531509979, -132.60909056171399811 55.68502123693379957, -132.60908553959600908 55.68493887864600111, -132.60884215760100346 55.68468928740320223, -132.60807193251798708 55.68448915549750211, -132.60751484764401198 55.68454811069499755, -132.60666331835901133 55.68463821002499969, -132.60667471174400589 55.68462735131860342, -132.60659323730999404 55.68454858753020176, -132.60655394009700103 55.68439073183559884, -132.60652202352900986 55.68421137086310324, -132.60650991734999593 55.68410012013600152, -132.6064983848079919 55.68399399690130025, -132.60640737967798941 55.68390012000740086, -132.60632488778500715 55.68381004298129966, -132.60622181977899459 55.68370796172310122, -132.60711882690299035 55.6838438119971002, -132.61051458152400073 55.68435800796940072, -132.61051922562000982 55.68436613638419885, -132.61051436292800076 55.68448930658119878, -132.61052380290900032 55.68459892100899822, -132.61064000482900838 55.68474693842850343, -132.6108387347819928 55.68484571154080243, -132.61114595108099934 55.68497623150919651, -132.61116810729299686 55.68498566488219836, -132.61163326731099232 55.68516668490700283, -132.6119385603730052 55.68531206930560273, -132.61216652076998912 55.68539449707090228, -132.61229678348581729 55.685428227925172, -132.61229849861592811 55.68545652014962144)))</t>
  </si>
  <si>
    <t>18.306</t>
  </si>
  <si>
    <t>MultiPolygon (((-132.60123562794962027 55.68963167679052617, -132.60122491298463387 55.6896193650064717, -132.60107810445268228 55.68908218310940583, -132.60107808459017065 55.68907352406736067, -132.60122778072698679 55.68905345801270101, -132.60259977603200809 55.68899537660350063, -132.60348721647000048 55.68915395450459727, -132.60385934050898982 55.68913806263069688, -132.60461967302501307 55.68902700256389693, -132.60574363144098697 55.68906630279010272, -132.60644890781600225 55.68927375233180044, -132.60623426065100716 55.68924705004010178, -132.60517383231999133 55.6892103630001003, -132.60440814039000657 55.68938435594200342, -132.60421065513699546 55.68951679135150101, -132.60475713300800749 55.68973790753930331, -132.60540057826298721 55.69013511541510297, -132.60639736123098942 55.69019589159140082, -132.60665654884701325 55.6902885292156995, -132.60688658548301078 55.69056162407959931, -132.6066192998179929 55.690764639163298, -132.60648496635599258 55.69093630457749811, -132.60589254534801285 55.69068826959139784, -132.60498870576799391 55.69034148787749672, -132.60426067062721245 55.69015434412227705, -132.60418012386799091 55.69013363932089788, -132.60318911099199113 55.68999520673389725, -132.60243292722398678 55.68976641833820196, -132.6021135419860002 55.68974785997740184, -132.60159093485799531 55.68971724596030271, -132.60117161735558966 55.68984841967602506, -132.60123562794962027 55.68963167679052617)))</t>
  </si>
  <si>
    <t>7.404</t>
  </si>
  <si>
    <t>MultiPolygon (((-132.61325993318149585 55.6898636793052475, -132.61324145111964867 55.68993179792367698, -132.61281738413075004 55.69042013409413272, -132.61231373439096615 55.69071945272756352, -132.61211099734700269 55.6906913351698023, -132.61169466380800941 55.69050595677980198, -132.61113467082000739 55.69025668239989812, -132.61079287514900216 55.68992597861640093, -132.61044174484999303 55.68978308903599839, -132.61020806587600873 55.68959861362689878, -132.61020751623900082 55.68941892697240093, -132.61020728225400944 55.6893939342329034, -132.61020729087499603 55.68936005159490321, -132.61043297560701149 55.68893692323030109, -132.610626899240998 55.68875652378159913, -132.61069402526300109 55.68869413364429732, -132.61087616034700432 55.68852441786889784, -132.6112314943059971 55.68806716996930106, -132.61154382619500325 55.68783184643260142, -132.61177669128699108 55.68765623624109651, -132.61268472619198633 55.68715709321620011, -132.61272544212894786 55.68715700506867705, -132.61311301245456207 55.68740022834656145, -132.61322338839457302 55.68749599486268664, -132.61370867790338934 55.68823085948888263, -132.61377710109729833 55.68851126136776486, -132.6137407244062274 55.68912109935688903, -132.61337954106681991 55.68963939905099636, -132.61325993318149585 55.6898636793052475)))</t>
  </si>
  <si>
    <t>13.937</t>
  </si>
  <si>
    <t>MultiPolygon (((-132.61215399632192202 55.690814384932942, -132.61151138504101255 55.69101590788938694, -132.61142485681401126 55.69085870755679935, -132.6114735281039998 55.69067293236680172, -132.61169466380800941 55.69050595677980198, -132.61211099734700269 55.6906913351698023, -132.61231373439096615 55.69071945272756352, -132.61215399632192202 55.690814384932942)))</t>
  </si>
  <si>
    <t>0.401</t>
  </si>
  <si>
    <t>MultiPolygon (((-132.60326409979268192 55.6830628154504268, -132.6042472993311776 55.68297466820711605, -132.60460163405858225 55.68297463080305221, -132.6047020276936621 55.68297223851891431, -132.60494446911982891 55.68295380476452294, -132.60525134780897361 55.68293750973408862, -132.60555458898386405 55.68294190722027537, -132.60559278002699557 55.68299795589199874, -132.60563343815599069 55.68306661522129986, -132.60566658700500398 55.68311964376069767, -132.6057065391460128 55.68318355351379978, -132.60580654749500695 55.68330893455640052, -132.60587166197899478 55.68337754086780222, -132.60601073395901039 55.68353258331249833, -132.60606363661099749 55.68359412578580248, -132.60621070716800318 55.68369696290289994, -132.60622181977899459 55.68370796172310122, -132.60281569356720865 55.68319206107534569, -132.60326409979268192 55.6830628154504268)))</t>
  </si>
  <si>
    <t>2.181</t>
  </si>
  <si>
    <t>MultiPolygon (((-132.6010682207629543 55.68477340005391341, -132.60122279585351635 55.68421778425816626, -132.60167390852640779 55.68371640598314798, -132.60237732861929771 55.68331841246928349, -132.60281569356720865 55.68319206107534569, -132.60622181977899459 55.68370796172310122, -132.60632488778500715 55.68381004298129966, -132.60640737967798941 55.68390012000740086, -132.6064983848079919 55.68399399690130025, -132.60650991734999593 55.68410012013600152, -132.60652202352900986 55.68421137086310324, -132.60655394009700103 55.68439073183559884, -132.60659323730999404 55.68454858753020176, -132.60667471174400589 55.68462735131860342, -132.60666331835901133 55.68463821002499969, -132.60658721677199878 55.68471074743379745, -132.60648323829099127 55.68480986366959939, -132.60630519455699527 55.68478186677229758, -132.6060515913839879 55.68478719238029839, -132.60603281379599139 55.68478258398440062, -132.60592852934300367 55.68475699222300079, -132.60588683169498836 55.68476339408989872, -132.60564500917300279 55.68474792049030242, -132.60554888238999638 55.68472599052309846, -132.60524198982000144 55.68474228629239775, -132.6050424193570052 55.68476208721140353, -132.60466895826300515 55.68477098664280334, -132.60414033477599105 55.68477104258860066, -132.60406901971299476 55.68476308725480095, -132.60393553053299343 55.68483480773730321, -132.60389696984199759 55.68487515782940278, -132.60384896870598936 55.68494254418649803, -132.60374509540599774 55.68502863098670019, -132.60367338070000187 55.68509319524999768, -132.60364705308001021 55.68514059773200131, -132.60355470336600092 55.6852364526789998, -132.60349827594998828 55.68529985986329933, -132.60339329808900288 55.68537480144709662, -132.60332831798100983 55.68543456797709723, -132.60318048486399789 55.68549077022589699, -132.60297147913200888 55.6855234377545969, -132.60285940289298878 55.68551936820109916, -132.60260299830099484 55.68558870312359943, -132.60230789386699257 55.68565641332129701, -132.60204378792099078 55.68567744711040035, -132.60171676223998816 55.68566633604280014, -132.60158051895200515 55.68564575140519679, -132.60144898192100982 55.68559756968100061, -132.60130205402799675 55.68553672043319835, -132.6011523732740045 55.6854699445542991, -132.60106970184980923 55.68541907814580583, -132.6010682207629543 55.68477340005391341)))</t>
  </si>
  <si>
    <t>15.238</t>
  </si>
  <si>
    <t>MultiPolygon (((-132.61017069846653271 55.68305724911556354, -132.61100752695941196 55.68337387044915943, -132.611627111450332 55.683822473341273, -132.61187050579812308 55.68407205909905144, -132.6121293647947823 55.68460248299840742, -132.61051458152400073 55.68435800796940072, -132.6104515706319944 55.68424830888270094, -132.61041317764698988 55.68408950749110176, -132.61041314013900205 55.68400188065069756, -132.61039281391600753 55.68382544085670105, -132.61036523103899754 55.68367049143240166, -132.6103315207259925 55.68348416444469962, -132.61030682529099067 55.68343466686930299, -132.61024452956499431 55.68330885720330059, -132.61015238093298763 55.68313349149030245, -132.61011607090406983 55.68304305505066765, -132.61017069846653271 55.68305724911556354)))</t>
  </si>
  <si>
    <t>2.601</t>
  </si>
  <si>
    <t>MultiPolygon (((-132.60570457986975157 55.6829440823300672, -132.60607803280689154 55.68287254322012814, -132.60692949020346987 55.68278245161304341, -132.60748651598950687 55.68272350274482108, -132.60846186995493667 55.68270635236264354, -132.60940049867315338 55.68285712549015187, -132.61011607090406983 55.68304305505066765, -132.61015238093298763 55.68313349149030245, -132.61024452956499431 55.68330885720330059, -132.61030682529099067 55.68343466686930299, -132.61018627324298791 55.68347947487009719, -132.60965655531899188 55.68353508093530024, -132.60901695920699694 55.68335423999889855, -132.60876899551300312 55.68320695119390251, -132.60814021596300449 55.68298512843659864, -132.60751621735900585 55.68294406296219989, -132.60679711660100111 55.68301442674989943, -132.60631464231499876 55.6831142381663966, -132.60606470990600769 55.6831163293193967, -132.60566658700500398 55.68311964376069767, -132.60563343815599069 55.68306661522129986, -132.60559278002699557 55.68299795589199874, -132.60555458898386405 55.68294190722027537, -132.60570457986975157 55.6829440823300672)))</t>
  </si>
  <si>
    <t>2.786</t>
  </si>
  <si>
    <t>MultiPolygon (((-132.61226333025820168 55.68487698952284859, -132.61226835904639643 55.68495934768139222, -132.61229678348581729 55.685428227925172, -132.61216652076998912 55.68539449707090228, -132.6119385603730052 55.68531206930560273, -132.61163326731099232 55.68516668490700283, -132.61116810729299686 55.68498566488219836, -132.61114595108099934 55.68497623150919651, -132.6108387347819928 55.68484571154080243, -132.61064000482900838 55.68474693842850343, -132.61052380290900032 55.68459892100899822, -132.61051436292800076 55.68448930658119878, -132.61051922562000982 55.68436613638419885, -132.61051458152400073 55.68435800796940072, -132.6121293647947823 55.68460248299840742, -132.61226333025820168 55.68487698952284859)))</t>
  </si>
  <si>
    <t>1.731</t>
  </si>
  <si>
    <t>MultiPolygon (((-132.6102634960058424 55.69230439863850535, -132.60969492927193869 55.69277617839928496, -132.6092370755016816 55.69297443862798502, -132.60924281125198831 55.69284945535429898, -132.60936538449499267 55.69226456091359978, -132.60963177675898805 55.69191640317389869, -132.61013649443398776 55.69207141637809855, -132.6103954900307258 55.69204375250372863, -132.6102634960058424 55.69230439863850535)))</t>
  </si>
  <si>
    <t>1.075</t>
  </si>
  <si>
    <t>MultiPolygon (((-132.60108056924582343 55.69015671286294378, -132.60117161735558966 55.68984841967602506, -132.60159093485799531 55.68971724596030271, -132.6021135419860002 55.68974785997740184, -132.60243292722398678 55.68976641833820196, -132.60318911099199113 55.68999520673389725, -132.60418012386799091 55.69013363932089788, -132.60426067062721245 55.69015434412227705, -132.60426187792816677 55.690662683174601, -132.60244010901681122 55.69123383911883707, -132.60108154297049055 55.69058121010909446, -132.60108056924582343 55.69015671286294378)),((-132.60106970184980923 55.68541907814580583, -132.6011523732740045 55.6854699445542991, -132.60130205402799675 55.68553672043319835, -132.60144898192100982 55.68559756968100061, -132.60158051895200515 55.68564575140519679, -132.60171676223998816 55.68566633604280014, -132.60204378792099078 55.68567744711040035, -132.60230789386699257 55.68565641332129701, -132.60260299830099484 55.68558870312359943, -132.60285940289298878 55.68551936820109916, -132.60297147913200888 55.6855234377545969, -132.60318048486399789 55.68549077022589699, -132.60332831798100983 55.68543456797709723, -132.60339329808900288 55.68537480144709662, -132.60349827594998828 55.68529985986329933, -132.60355470336600092 55.6852364526789998, -132.60364705308001021 55.68514059773200131, -132.60367338070000187 55.68509319524999768, -132.60374509540599774 55.68502863098670019, -132.60384896870598936 55.68494254418649803, -132.60389696984199759 55.68487515782940278, -132.60393553053299343 55.68483480773730321, -132.60406901971299476 55.68476308725480095, -132.60414033477599105 55.68477104258860066, -132.60424788530437468 55.68477103120621052, -132.60425811862722867 55.68907981400457885, -132.60385934050898982 55.68913806263069688, -132.60348721647000048 55.68915395450459727, -132.60259977603200809 55.68899537660350063, -132.60122778072698679 55.68905345801270101, -132.60107808459017065 55.68907352406736067, -132.60106970184980923 55.68541907814580583)))</t>
  </si>
  <si>
    <t>25.714</t>
  </si>
  <si>
    <t>MultiPolygon (((-132.60211889187837642 55.6919899524706068, -132.60155852731088544 55.69160879772260131, -132.6012038163569855 55.69115567416577051, -132.60108173528945485 55.69066505194561501, -132.60108154297049055 55.69058121010909446, -132.60244010901681122 55.69123383911883707, -132.60222931761933296 55.69203272330370424, -132.60211889187837642 55.6919899524706068)))</t>
  </si>
  <si>
    <t>1.631</t>
  </si>
  <si>
    <t>MultiPolygon (((-132.60284228574673193 55.69227014219939775, -132.60222931761933296 55.69203272330370424, -132.60244010901681122 55.69123383911883707, -132.60426187792816677 55.690662683174601, -132.60738366934575083 55.69154225523841717, -132.60755554255700872 55.69171221242370251, -132.60770933715801334 55.69196033743430263, -132.60725291125200442 55.69213397137009736, -132.60654514308998841 55.69247004402190271, -132.60615892742799815 55.69276785303299704, -132.60588730289015302 55.69312809146262566, -132.60284228574673193 55.69227014219939775)))</t>
  </si>
  <si>
    <t>13.556</t>
  </si>
  <si>
    <t>28.053</t>
  </si>
  <si>
    <t>MultiPolygon (((-132.60450025581579325 55.6898653787236313, -132.60518704049567873 55.69032868621723509, -132.60526633657818252 55.69044800820513075, -132.60498870576799391 55.69034148787749672, -132.60426067062721245 55.69015434412227705, -132.60418012386799091 55.69013363932089788, -132.60318911099199113 55.68999520673389725, -132.60243292722398678 55.68976641833820196, -132.6021135419860002 55.68974785997740184, -132.60159093485799531 55.68971724596030271, -132.60101895454999976 55.68989617667960346, -132.60038607837699942 55.69026230491660101, -132.5998843718460023 55.69057260081439864, -132.59921072607099291 55.69073557007160247, -132.59846656286998723 55.6907745214784029, -132.59791437518100565 55.69056342080539679, -132.5978646135010024 55.690280604086702, -132.59788392018762693 55.69016475207946115, -132.59793791548798936 55.68984074703119802, -132.5984620529050062 55.68959585549900027, -132.59860259029807139 55.68957133373069723, -132.59868340468972292 55.68955723277333192, -132.59914631143499264 55.68947646215629987, -132.60006818096999837 55.68920889684100217, -132.60122778072698679 55.68905345801270101, -132.60259977603200809 55.68899537660350063, -132.60274207695488258 55.68902080454289916, -132.60450025581579325 55.6898653787236313)))</t>
  </si>
  <si>
    <t>10.439</t>
  </si>
  <si>
    <t>MultiPolygon (((-132.60412488755602567 55.69703620368505881, -132.60385871911799427 55.69676738657310011, -132.6042022986620168 55.69674273188545044, -132.60412488755602567 55.69703620368505881)))</t>
  </si>
  <si>
    <t>0.086</t>
  </si>
  <si>
    <t>MultiPolygon (((-132.60226145182269875 55.69851097363630998, -132.60124248451484164 55.69866277003281851, -132.60019162050278396 55.69861820465427371, -132.60013707139665939 55.69860489533070336, -132.59976892848399643 55.6982737240254977, -132.59969113735999713 55.69820374197789903, -132.59968492555600506 55.69652736577660335, -132.59989032008800791 55.69659080567309672, -132.60025206249599705 55.69670253549350036, -132.60065751102999343 55.69676634840350005, -132.60111827096901038 55.69693469705359945, -132.60156207815799689 55.69719051813869726, -132.60229770495499224 55.6979417837550983, -132.60270708139000817 55.69821646511510238, -132.60283607243667348 55.69829333070083521, -132.60226145182269875 55.69851097363630998)))</t>
  </si>
  <si>
    <t>MultiPolygon (((-132.601651464710244 55.68860249839411125, -132.6024605830684493 55.68888558367668651, -132.60274207695488258 55.68902080454289916, -132.60259977603200809 55.68899537660350063, -132.60122778072698679 55.68905345801270101, -132.60006818096999837 55.68920889684100217, -132.59914631143499264 55.68947646215629987, -132.59887892880067284 55.68952311660792986, -132.5987411440783319 55.68945692747627874, -132.59841942057909137 55.68769425294943431, -132.59885086965445566 55.68766163552569992, -132.59988992696915489 55.68778187928965906, -132.60080119697360601 55.68808846645194421, -132.60093898036370774 55.68815465328685121, -132.60157192237426216 55.68856775321741992, -132.60159181929716965 55.68859374714632082, -132.601651464710244 55.68860249839411125)),((-132.60159093485799531 55.68971724596030271, -132.6021135419860002 55.68974785997740184, -132.60243292722398678 55.68976641833820196, -132.60318911099199113 55.68999520673389725, -132.60418012386799091 55.69013363932089788, -132.60426067062721245 55.69015434412227705, -132.60426187792816677 55.690662683174601, -132.60244010901681122 55.69123383911883707, -132.60040041654966103 55.6902540100714134, -132.60101895454999976 55.68989617667960346, -132.60159093485799531 55.68971724596030271)))</t>
  </si>
  <si>
    <t>13.413</t>
  </si>
  <si>
    <t>61.608</t>
  </si>
  <si>
    <t>MultiPolygon (((-132.60558558796509487 55.69149856961670508, -132.60482527422738031 55.69438098084249589, -132.60405275097198796 55.6944413880669984, -132.60314397327599067 55.69444880020559907, -132.60256149061800102 55.69457716386489921, -132.60256794657200885 55.69496056750539736, -132.60272243124100555 55.69544743930909902, -132.60332952079198776 55.69584742147939949, -132.60367625184301232 55.69658310221419839, -132.60385871911799427 55.69676738657310011, -132.60412488755602567 55.69703620368505881, -132.60409785403501814 55.69713868996222317, -132.60377204244932159 55.6977046780422711, -132.60313666223109408 55.69817947950294723, -132.60283607243667348 55.69829333070083521, -132.60270708139000817 55.69821646511510238, -132.60229770495499224 55.6979417837550983, -132.60156207815799689 55.69719051813869726, -132.60111827096901038 55.69693469705359945, -132.60095193226962351 55.69687392159737982, -132.60244010901681122 55.69123383911883707, -132.60426187792816677 55.690662683174601, -132.605568098147927 55.69103071378933834, -132.60558558796509487 55.69149856961670508)))</t>
  </si>
  <si>
    <t>31.652</t>
  </si>
  <si>
    <t>MultiPolygon (((-132.5952591911804177 55.68915054030357936, -132.59569127296290958 55.68889612963247515, -132.59597801729822208 55.68855702585991452, -132.596116575154781 55.6884426225479956, -132.59685307770394047 55.68801146421782988, -132.59779960688990741 55.68774111068280064, -132.59841942057909137 55.68769425294943431, -132.5987411440783319 55.68945692747627874, -132.59860259029807139 55.68957133373069723, -132.5984620529050062 55.68959585549900027, -132.59793791548798936 55.68984074703119802, -132.59788392018762693 55.69016475207946115, -132.59327816333674832 55.69396780522656343, -132.59326959540999269 55.69165193637479661, -132.59326959602000784 55.69165013605019965, -132.59326643581027838 55.69079590216044551, -132.5952591911804177 55.68915054030357936)))</t>
  </si>
  <si>
    <t>26.823</t>
  </si>
  <si>
    <t>MultiPolygon (((-132.60556300315357703 55.69089442175286564, -132.605568098147927 55.69103071378933834, -132.60426187792816677 55.690662683174601, -132.60426067062721245 55.69015434412227705, -132.60498870576799391 55.69034148787749672, -132.60526633657818252 55.69044800820513075, -132.60556300315357703 55.69089442175286564)))</t>
  </si>
  <si>
    <t>1.059</t>
  </si>
  <si>
    <t>MultiPolygon (((-132.59065329879010164 55.69295349563336117, -132.59326643581027838 55.69079590216044551, -132.59326959602000784 55.69165013605019965, -132.59326959540999269 55.69165193637479661, -132.59328295794898622 55.69526376555450042, -132.59330386308400307 55.69526376628780184, -132.59330489127700048 55.69526414371259904, -132.59271559367599025 55.69527505861640293, -132.59271335286700833 55.69461767682160058, -132.59256306780798695 55.69428787732380215, -132.59255933955799378 55.69427967905709664, -132.59241649329101165 55.69396620115360008, -132.59214754531700464 55.69370094134840343, -132.59181907873599471 55.69348444453490288, -132.59135394888500059 55.69330232656489699, -132.59053444289335744 55.69309264708705598, -132.59065329879010164 55.69295349563336117)))</t>
  </si>
  <si>
    <t>9.299</t>
  </si>
  <si>
    <t>MultiPolygon (((-132.60727079214478863 55.68421398976561676, -132.6073695774971668 55.6845634815614261, -132.60666331835901133 55.68463821002499969, -132.60667471174400589 55.68462735131860342, -132.60659323730999404 55.68454858753020176, -132.60655394009700103 55.68439073183559884, -132.60652202352900986 55.68421137086310324, -132.60650991734999593 55.68410012013600152, -132.6064983848079919 55.68399399690130025, -132.60640737967798941 55.68390012000740086, -132.60632488778500715 55.68381004298129966, -132.60622181977899459 55.68370796172310122, -132.60690708942766491 55.68381174469989503, -132.60727079214478863 55.68421398976561676)))</t>
  </si>
  <si>
    <t>0.995</t>
  </si>
  <si>
    <t>MultiPolygon (((-132.60743728491300431 55.68873230924756257, -132.60725515358799953 55.68877887873959764, -132.60698971883900299 55.6887597764032023, -132.60674514791799083 55.68874206227459922, -132.60646008623601233 55.68856534158749838, -132.60641005018399596 55.6885342745443026, -132.60640379910799425 55.68851898633089803, -132.60628481695499659 55.68822872575629646, -132.60611973581799816 55.68795123209240217, -132.60603220768899746 55.68790648381700237, -132.60599430716999336 55.68788561582299934, -132.60557174484000598 55.68765343750219898, -132.6050975642899914 55.68741464410520337, -132.60502391219600327 55.68709534831980079, -132.60541689970199286 55.68691345479039967, -132.60585327013799883 55.68688425551420096, -132.60599944775501058 55.68677806756190307, -132.60611585330801176 55.68649773869380226, -132.60616336076500943 55.68645486087000052, -132.60638385364200076 55.68625605020469749, -132.60701495817801288 55.68617191397920152, -132.60743113542034166 55.68622858300349776, -132.60743728491300431 55.68873230924756257)))</t>
  </si>
  <si>
    <t>6.805</t>
  </si>
  <si>
    <t>MultiPolygon (((-132.60270932230764629 55.6831392592517247, -132.60367744948717927 55.68298039824216517, -132.60413974659289238 55.68298973755863557, -132.60413974162102591 55.68297467959031621, -132.60424728721986298 55.68297466820845187, -132.60449677218227293 55.68299694898784935, -132.60468493738147799 55.68300074924901111, -132.60475624936267991 55.68300870422741156, -132.60475238008442034 55.68301977603714903, -132.60522914715249954 55.68306235220008205, -132.6057231365910809 55.68320436182619915, -132.60580654749500695 55.68330893455640052, -132.60587166197899478 55.68337754086780222, -132.60601073395901039 55.68353258331249833, -132.60606363661099749 55.68359412578580248, -132.60621070716800318 55.68369696290289994, -132.60622181977899459 55.68370796172310122, -132.60264966234200301 55.6831669135584022, -132.60264236356465517 55.68316519915093465, -132.60270932230764629 55.6831392592517247)))</t>
  </si>
  <si>
    <t>2.048</t>
  </si>
  <si>
    <t>MultiPolygon (((-132.59653119889580353 55.68476265901150413, -132.59698858695421109 55.6844122462271045, -132.59699827865799193 55.68445440324300222, -132.59705558423499383 55.68461703430060084, -132.59710330111201415 55.68476471549050189, -132.59716201213299769 55.68485214391149896, -132.59722088055801237 55.68496739075460056, -132.59722705875398674 55.68500549110139985, -132.59723194317200523 55.68503568159140116, -132.59726813507899124 55.68517359376480158, -132.59732719417800695 55.68527505587100279, -132.59739333976298781 55.68535497106220333, -132.59772883440601277 55.68545628899600075, -132.59797519230801299 55.68550235637169976, -132.59805809850101355 55.68551786032659834, -132.59812696474799054 55.68553129649649946, -132.59845627956400449 55.68559551198450208, -132.59859530620801138 55.68563601986809886, -132.59883308164799587 55.68566239138569784, -132.59906228030101261 55.68565696920010311, -132.59916939961598814 55.68561865944980127, -132.59934885347200861 55.68557146871170005, -132.59938910298299675 55.68555012095200141, -132.59927255132899404 55.68627543096219767, -132.59923088512499589 55.68653467815690306, -132.59914837786300268 55.68690223698099828, -132.59905858076700724 55.6872264302976987, -132.59903874175799388 55.68729813318829969, -132.59847427866799308 55.68757860654900327, -132.59803670197300107 55.68737639180550048, -132.59772338428300031 55.68699557612279705, -132.59770167491601001 55.68640941194040295, -132.5977735232310124 55.68594523849910161, -132.59801843130500743 55.68584010218739877, -132.5980480716000045 55.6857922637689029, -132.59804542870099908 55.68571822397390036, -132.59798940797401201 55.68554605243299704, -132.59794707701101402 55.68553418312289693, -132.59774747876400625 55.68548701394760059, -132.59737123096599021 55.68539287508109936, -132.59724891245801359 55.68524909384999688, -132.59720595772100182 55.68514168812669851, -132.59717597045400339 55.68500523208440001, -132.59664216498501332 55.68500253109839804, -132.5964094524446466 55.6850090821087349, -132.59653119889580353 55.68476265901150413)))</t>
  </si>
  <si>
    <t>5.006</t>
  </si>
  <si>
    <t>MultiPolygon (((-132.59721289370500585 55.68424040100364181, -132.59728143407980383 55.68420405263231032, -132.59760034412153118 55.6840557190436698, -132.59777834269280561 55.68398335093176854, -132.59820524921371998 55.68383706943815525, -132.59825481276942583 55.68382296516403329, -132.59852945550767345 55.6837344714797382, -132.59869835785204373 55.68368899546069173, -132.59903763388032871 55.68361085738381178, -132.59921238159105883 55.68357710280533723, -132.60028602994341895 55.68348067664328482, -132.60055694580202612 55.6834828413670877, -132.60136365916559953 55.68354830088570395, -132.60160252747587606 55.6835858182847474, -132.60165831177044993 55.68359667780001843, -132.60174438502451721 55.68353308154714654, -132.60187787378049507 55.68346136343151898, -132.60264236356465517 55.68316519915093465, -132.60264966234200301 55.6831669135584022, -132.60622181977899459 55.68370796172310122, -132.60632488778500715 55.68381004298129966, -132.60640737967798941 55.68390012000740086, -132.6064983848079919 55.68399399690130025, -132.60650991734999593 55.68410012013600152, -132.60652202352900986 55.68421137086310324, -132.60655394009700103 55.68439073183559884, -132.60659323730999404 55.68454858753020176, -132.60667471174400589 55.68462735131860342, -132.60666331835901133 55.68463821002499969, -132.60658721677199878 55.68471074743379745, -132.60648323829099127 55.68480986366959939, -132.60630519455699527 55.68478186677229758, -132.6060515913839879 55.68478719238029839, -132.60603281379599139 55.68478258398440062, -132.60592852934300367 55.68475699222300079, -132.60588683169498836 55.68476339408989872, -132.60564500917300279 55.68474792049030242, -132.60554888238999638 55.68472599052309846, -132.60524198982000144 55.68474228629239775, -132.6050424193570052 55.68476208721140353, -132.60466895826300515 55.68477098664280334, -132.60414033477599105 55.68477104258860066, -132.60406901971299476 55.68476308725480095, -132.60393553053299343 55.68483480773730321, -132.60389696984199759 55.68487515782940278, -132.60384896870598936 55.68494254418649803, -132.60374509540599774 55.68502863098670019, -132.60367338070000187 55.68509319524999768, -132.60364705308001021 55.68514059773200131, -132.60355470336600092 55.6852364526789998, -132.60349827594998828 55.68529985986329933, -132.60339329808900288 55.68537480144709662, -132.60332831798100983 55.68543456797709723, -132.60318048486399789 55.68549077022589699, -132.60297147913200888 55.6855234377545969, -132.60285940289298878 55.68551936820109916, -132.60260299830099484 55.68558870312359943, -132.60230789386699257 55.68565641332129701, -132.60204378792099078 55.68567744711040035, -132.60171676223998816 55.68566633604280014, -132.60158051895200515 55.68564575140519679, -132.60144898192100982 55.68559756968100061, -132.60130205402799675 55.68553672043319835, -132.6011523732740045 55.6854699445542991, -132.60101389892699331 55.68538474349760037, -132.60086502301601286 55.68534324359430343, -132.60075086396000188 55.68531654370269734, -132.60051198591600041 55.68527902465739743, -132.60024105764298952 55.68527685983499964, -132.60006630323900367 55.68531061586809727, -132.59989739549300225 55.68535609375680195, -132.59978381874699949 55.68539923445940332, -132.59963564539398817 55.68544140058659764, -132.59945764362998943 55.6855137713736994, -132.59938910298299675 55.68555012095200141, -132.59934885347200861 55.68557146871170005, -132.59916939961598814 55.68561865944980127, -132.59906228030101261 55.68565696920010311, -132.59883308164799587 55.68566239138569784, -132.59859530620801138 55.68563601986809886, -132.59845627956400449 55.68559551198450208, -132.59812696474799054 55.68553129649649946, -132.59805809850101355 55.68551786032659834, -132.59797519230801299 55.68550235637169976, -132.59772883440601277 55.68545628899600075, -132.59739333976298781 55.68535497106220333, -132.59732719417800695 55.68527505587100279, -132.59726813507899124 55.68517359376480158, -132.59723194317200523 55.68503568159140116, -132.59722705875398674 55.68500549110139985, -132.59722088055801237 55.68496739075460056, -132.59716201213299769 55.68485214391149896, -132.59710330111201415 55.68476471549050189, -132.59705558423499383 55.68461703430060084, -132.59699827865799193 55.68445440324300222, -132.59698858695421109 55.6844122462271045, -132.59721289370500585 55.68424040100364181)))</t>
  </si>
  <si>
    <t>27.864</t>
  </si>
  <si>
    <t>MultiPolygon (((-132.60611510633370358 55.68331704333768783, -132.60681857469728584 55.68371384987574402, -132.60690708942766491 55.68381174469989503, -132.60622181977899459 55.68370796172310122, -132.60621070716800318 55.68369696290289994, -132.60606363661099749 55.68359412578580248, -132.60601073395901039 55.68353258331249833, -132.60587166197899478 55.68337754086780222, -132.60580654749500695 55.68330893455640052, -132.6057231365910809 55.68320436182619915, -132.60611510633370358 55.68331704333768783)))</t>
  </si>
  <si>
    <t>0.394</t>
  </si>
  <si>
    <t>40.848</t>
  </si>
  <si>
    <t>MultiPolygon (((-132.60119613711114539 55.69288707490392198, -132.60037981830873832 55.69260226464260199, -132.59834010612928523 55.69162240159435839, -132.59767960193377689 55.69118129238420778, -132.59695015480980373 55.69093577831331743, -132.59788392018762693 55.69016475207946115, -132.5978646135010024 55.690280604086702, -132.59791437518100565 55.69056342080539679, -132.59846656286998723 55.6907745214784029, -132.59921072607099291 55.69073557007160247, -132.5998843718460023 55.69057260081439864, -132.60038607837699942 55.69026230491660101, -132.60040041654966103 55.6902540100714134, -132.60244010901681122 55.69123383911883707, -132.60197422369020614 55.69299951088634515, -132.60119613711114539 55.69288707490392198)),((-132.5987411440783319 55.68945692747627874, -132.59887892880067284 55.68952311660792986, -132.59860259029807139 55.68957133373069723, -132.5987411440783319 55.68945692747627874)))</t>
  </si>
  <si>
    <t>13.668</t>
  </si>
  <si>
    <t>MultiPolygon (((-132.60667584115793716 55.69183214720712272, -132.60580527861355904 55.69223331293537171, -132.60398345917150209 55.69280449162862112, -132.60308388101830701 55.69299301020191706, -132.60212569807819705 55.69302139941660101, -132.60197422369020614 55.69299951088634515, -132.60244010901681122 55.69123383911883707, -132.60426187792816677 55.690662683174601, -132.60706954765316823 55.69145375071377657, -132.60667584115793716 55.69183214720712272)))</t>
  </si>
  <si>
    <t>12.566</t>
  </si>
  <si>
    <t>MultiPolygon (((-132.59681873333883573 55.69089154505874006, -132.59668094728476717 55.69082535363032349, -132.5959268947914893 55.69029342893633583, -132.59557785209977965 55.6896411291116209, -132.59522817616345947 55.68772445975088914, -132.59526997846447216 55.68719716206618386, -132.59558125901295966 55.68669948983048812, -132.59607205530772944 55.6863228203481313, -132.59610579949256248 55.68611296921061182, -132.59622240736160848 55.68538767407791568, -132.5964094524446466 55.6850090821087349, -132.59664216498501332 55.68500253109839804, -132.59717597045400339 55.68500523208440001, -132.59720595772100182 55.68514168812669851, -132.59724891245801359 55.68524909384999688, -132.59737123096599021 55.68539287508109936, -132.59774747876400625 55.68548701394760059, -132.59794707701101402 55.68553418312289693, -132.59798940797401201 55.68554605243299704, -132.59804542870099908 55.68571822397390036, -132.5980480716000045 55.6857922637689029, -132.59801843130500743 55.68584010218739877, -132.5977735232310124 55.68594523849910161, -132.59770167491601001 55.68640941194040295, -132.59772338428300031 55.68699557612279705, -132.59803670197300107 55.68737639180550048, -132.59839131506308263 55.68754026706639593, -132.5987411440783319 55.68945692747627874, -132.59860259029807139 55.68957133373069723, -132.5984620529050062 55.68959585549900027, -132.59793791548798936 55.68984074703119802, -132.59788392018762693 55.69016475207946115, -132.59695015480980373 55.69093577831331743, -132.59681873333883573 55.69089154505874006)))</t>
  </si>
  <si>
    <t>23.36</t>
  </si>
  <si>
    <t>MultiPolygon (((-132.60706954765316823 55.69145375071377657, -132.60426187792816677 55.690662683174601, -132.60426067062721245 55.69015434412227705, -132.60498870576799391 55.69034148787749672, -132.60589254534801285 55.69068826959139784, -132.60648496635599258 55.69093630457749811, -132.6065565494560019 55.69096620328829772, -132.60716879940571289 55.69135835854835648, -132.60706954765316823 55.69145375071377657)),((-132.60742754945417232 55.68476858001858432, -132.60743113542034166 55.68622858300349776, -132.60701495817801288 55.68617191397920152, -132.60638385364200076 55.68625605020469749, -132.60616336076500943 55.68645486087000052, -132.60611585330801176 55.68649773869380226, -132.60599944775501058 55.68677806756190307, -132.60585327013799883 55.68688425551420096, -132.60541689970199286 55.68691345479039967, -132.60502391219600327 55.68709534831980079, -132.6050975642899914 55.68741464410520337, -132.60557174484000598 55.68765343750219898, -132.60599430716999336 55.68788561582299934, -132.60603220768899746 55.68790648381700237, -132.60611973581799816 55.68795123209240217, -132.60628481695499659 55.68822872575629646, -132.60640379910799425 55.68851898633089803, -132.60641005018399596 55.6885342745443026, -132.60646008623601233 55.68856534158749838, -132.60674514791799083 55.68874206227459922, -132.60698971883900299 55.6887597764032023, -132.60725515358799953 55.68877887873959764, -132.60743728491300431 55.68873230924756257, -132.60743813241089128 55.68907736254730878, -132.6073554775795742 55.68936038103230146, -132.60713502489400639 55.68938450017549968, -132.60644890781600225 55.68927375233180044, -132.60574363144098697 55.68906630279010272, -132.60461967302501307 55.68902700256389693, -132.60425811862722867 55.68907981400457885, -132.60424788530437468 55.68477103120621052, -132.60466895826300515 55.68477098664280334, -132.6050424193570052 55.68476208721140353, -132.60524198982000144 55.68474228629239775, -132.60554888238999638 55.68472599052309846, -132.60564500917300279 55.68474792049030242, -132.60588683169498836 55.68476339408989872, -132.60592852934300367 55.68475699222300079, -132.60603281379599139 55.68478258398440062, -132.6060515913839879 55.68478719238029839, -132.60630519455699527 55.68478186677229758, -132.60648323829099127 55.68480986366959939, -132.60658721677199878 55.68471074743379745, -132.60666331835901133 55.68463821002499969, -132.6073695774971668 55.6845634815614261, -132.60742754945417232 55.68476858001858432)))</t>
  </si>
  <si>
    <t>19.695</t>
  </si>
  <si>
    <t>MultiPolygon (((-132.61675814361984749 55.67899412618784538, -132.61575930908875876 55.67890312328993474, -132.61486166424319322 55.67863940384048504, -132.61415612531843067 55.67822967897802044, -132.61371414503591382 55.67771544714652521, -132.6136505796680467 55.67759608994958143, -132.61361422812140631 55.67752783353604684, -132.6135352311474378 55.67737950064782382, -132.61346408745933445 55.67719757785261692, -132.61600874124201255 55.67719773197219979, -132.61600083815301332 55.67723300155540045, -132.61596790161800641 55.67737998593519677, -132.61594515903999536 55.67740340957490019, -132.61554414747200781 55.67781988283410044, -132.61552660255100022 55.67810997609129942, -132.61562462522599048 55.67824773639900116, -132.61583494626199808 55.67835362466070137, -132.6167709356919886 55.67850141011069809, -132.61711206081901082 55.67860842040600033, -132.61740069743251524 55.6789941372958026, -132.61675814361984749 55.67899412618784538)))</t>
  </si>
  <si>
    <t>5.852</t>
  </si>
  <si>
    <t>MultiPolygon (((-132.62323921382412095 55.6786373224962432, -132.62233938170632541 55.67890265067676836, -132.62133740748512878 55.67899420535048449, -132.61882321234836013 55.67899416188709694, -132.61885563605500238 55.67898922989100186, -132.61911475755701417 55.67895257746540238, -132.61937414310199301 55.67890620379110089, -132.61961579851998749 55.67887912695260155, -132.61999075198801279 55.67881258612280249, -132.62118883466399666 55.67874270263259717, -132.62145817565499328 55.67872706165439922, -132.62247478880999552 55.67868229264139757, -132.62324901593967752 55.67863160124151278, -132.62323921382412095 55.6786373224962432)))</t>
  </si>
  <si>
    <t>1.274</t>
  </si>
  <si>
    <t>MultiPolygon (((-132.61760507973164636 55.67899414082899767, -132.61755963247500745 55.67885601026949871, -132.61742759019401205 55.67831818179279679, -132.61718654119400185 55.67814991750820042, -132.61664967166200313 55.67795802864399946, -132.6168779560300095 55.67742247884309847, -132.61686787390499376 55.67740339385869675, -132.61677697178399171 55.67723273163380071, -132.61675834580100286 55.67719776146019939, -132.62133739982800762 55.6771978406196979, -132.62138422245300262 55.67723099227269756, -132.62162708134599143 55.67740292101959909, -132.62223299605699367 55.67783189277989919, -132.6218300162460082 55.6780762049560991, -132.62115723017399205 55.67829713502450062, -132.61999075198801279 55.67881258612280249, -132.61961579851998749 55.67887912695260155, -132.61937414310199301 55.67890620379110089, -132.61911475755701417 55.67895257746540238, -132.61885563605500238 55.67898922989100186, -132.61882321234836013 55.67899416188709694, -132.61760507973164636 55.67899414082899767)))</t>
  </si>
  <si>
    <t>12.671</t>
  </si>
  <si>
    <t>21.813</t>
  </si>
  <si>
    <t>MultiPolygon (((-132.6126256200499256 55.67609162248896837, -132.61259444941072161 55.67604120140738644, -132.61237420150942512 55.67580842649258699, -132.61210258466917367 55.67554653137404586, -132.61196240709702465 55.67539533012586617, -132.61191524550082477 55.67533798472403106, -132.61274969582399308 55.67563237630800188, -132.61292012926099915 55.67577899461620206, -132.61315879890599945 55.67626847000669699, -132.61283716502666152 55.67632782727513785, -132.6126256200499256 55.67609162248896837)),((-132.61160275965528399 55.67495802247020009, -132.61153809544504156 55.67487932247787086, -132.61182682231299168 55.67495759871039951, -132.61183644896800615 55.6749569323150979, -132.61186903748100008 55.67485596371270162, -132.61187309405599422 55.67483292807509798, -132.61188214258399398 55.67469427040590091, -132.61178297946099747 55.67455203112469775, -132.61199532014700253 55.67440486806329858, -132.61215218474799826 55.67424086478410317, -132.61227808194701083 55.67410926020760087, -132.61235832337700913 55.67391598913160067, -132.61234443502098657 55.67353596309539654, -132.61223143508098588 55.67339745333080003, -132.61197723841200968 55.67310303211539946, -132.61185139149199586 55.67274730937789684, -132.611793586290446 55.67271509468984902, -132.6120606131977695 55.67256650615834701, -132.61214011453398598 55.67256852332430128, -132.61246449400499614 55.67275481987220331, -132.61289797971900839 55.67320491470599819, -132.61355926021900586 55.67365153341250306, -132.61427308948501036 55.67394800614430039, -132.61429651790101047 55.67397096686089952, -132.61448547276600607 55.67420091529810122, -132.61445854788598808 55.67443427719720006, -132.61383187151301399 55.67467525467800016, -132.6136760807389976 55.67488198842399783, -132.613543735327994 55.67493833446650342, -132.61230968901000438 55.67488649353950336, -132.61204648490200952 55.6749444338434003, -132.61182539958801385 55.67505750703310241, -132.6118063039286028 55.67520551893107239, -132.61160275965528399 55.67495802247020009)))</t>
  </si>
  <si>
    <t>6.685</t>
  </si>
  <si>
    <t>MultiPolygon (((-132.61343267045486982 55.67711724086954916, -132.61335300351871069 55.67680381094817932, -132.61331703415322636 55.67671077069896057, -132.61300466613974436 55.67651485400205047, -132.61283716502666152 55.67632782727513785, -132.61315879890599945 55.67626847000669699, -132.61445858215299154 55.67675623871309654, -132.61471597379198784 55.67673383952639909, -132.61514648362199864 55.67658151663130184, -132.61512418559900084 55.6765101233968025, -132.61458720856398941 55.67612210129620109, -132.61435429176100342 55.6757778060192976, -132.61436514464099901 55.67555611549269656, -132.61445874291800351 55.67549942965310095, -132.61477798481101331 55.6755186313394006, -132.61548738432000505 55.67580137237410298, -132.61576476506499489 55.67593520999810153, -132.61596764221400235 55.67613687028470082, -132.61608289381300096 55.67635418689229709, -132.61612772230199653 55.67666672451319698, -132.61603595253700405 55.67707629057999696, -132.61600874124201255 55.67719773197219979, -132.61346408745933445 55.67719757785261692, -132.61343267045486982 55.67711724086954916)))</t>
  </si>
  <si>
    <t>5.049</t>
  </si>
  <si>
    <t>MultiPolygon (((-132.60733500076977975 55.68436841589748809, -132.6073393655228756 55.68435181173762771, -132.60734038511384369 55.68432603876073017, -132.60734612144500488 55.68432611119251874, -132.60745934791944478 55.6838953747731793, -132.61051458152400073 55.68435800796940072, -132.61051922562000982 55.68436613638419885, -132.61051436292800076 55.68448930658119878, -132.61052380290900032 55.68459892100899822, -132.61064000482900838 55.68474693842850343, -132.6108387347819928 55.68484571154080243, -132.61114595108099934 55.68497623150919651, -132.61116810729299686 55.68498566488219836, -132.61163326731099232 55.68516668490700283, -132.6119385603730052 55.68531206930560273, -132.61216652076998912 55.68539449707090228, -132.61236351646300591 55.68544550808329774, -132.61250579251401405 55.68548233600549935, -132.61279642195100337 55.68552098458469857, -132.61308222946399837 55.685503108636901, -132.61340261799000473 55.6854831462464972, -132.6137225082840132 55.68543682069709888, -132.61408624966099978 55.68539326539539758, -132.61438704091600016 55.68532503647870158, -132.61454715456400777 55.68525113171340024, -132.61465855751998788 55.68513075955080183, -132.61465512396299005 55.68491408035600188, -132.61565027993398758 55.68504871452080351, -132.61611326868100491 55.6851113418112007, -132.61639238937200957 55.68514909700589754, -132.61643231583099123 55.68600101209560194, -132.61654926512537145 55.68664671842715563, -132.61639892255684003 55.68671611471627614, -132.61557185577828477 55.68699203990142621, -132.61540242774339049 55.68703047176142462, -132.61533379881899464 55.68701553599120047, -132.61425808252499792 55.68700890946480087, -132.61341599312899575 55.68714395467009837, -132.61337721139500445 55.6871555940278995, -132.61268472619198633 55.68715709321620011, -132.61245598784657318 55.68728282973690824, -132.6120678292363948 55.68726955543086632, -132.61177718754996135 55.68723090513821461, -132.61118124753352276 55.68711543122622487, -132.61103896679816216 55.68707860177915592, -132.61084156504969656 55.68702748520630763, -132.61045234122076408 55.68690748272244662, -132.61022437562829168 55.68682505179520348, -132.60988914929689031 55.6866855512852581, -132.60970209113844476 55.68659646985589262, -132.60936427420597283 55.68646500355014695, -132.60925679200497029 55.68642128271147129, -132.60892741425399777 55.68628132427604527, -132.60873841042709387 55.68619441065670372, -132.60863725624759013 55.68614413349956038, -132.60882699260798745 55.68601220088969939, -132.60912063398600935 55.68551796531509979, -132.60909056171399811 55.68502123693379957, -132.60908553959600908 55.68493887864600111, -132.60884215760100346 55.68468928740320223, -132.60807193251798708 55.68448915549750211, -132.60751484764401198 55.68454811069499755, -132.60733824161962957 55.68456679717443336, -132.60733551243629336 55.68444920883247562, -132.60733825500815897 55.68437988302495967, -132.60733500076977975 55.68436841589748809)))</t>
  </si>
  <si>
    <t>27.015</t>
  </si>
  <si>
    <t>MultiPolygon (((-132.61527105379093427 55.68706027170186701, -132.61474559663406581 55.68715058493609149, -132.61444729518447616 55.68718630444566031, -132.6141939158177081 55.68722299810371368, -132.61412450221101267 55.6871540624933985, -132.61337721139500445 55.6871555940278995, -132.61341599312899575 55.68714395467009837, -132.61425808252499792 55.68700890946480087, -132.61533379881899464 55.68701553599120047, -132.61540242774339049 55.68703047176142462, -132.61527105379093427 55.68706027170186701)))</t>
  </si>
  <si>
    <t>0.359</t>
  </si>
  <si>
    <t>MultiPolygon (((-132.61419220554864751 55.68722324577987592, -132.61375121555502687 55.68726868113012785, -132.61343147896641881 55.68728860290649862, -132.61314632491803422 55.68730643798703284, -132.61245598784657318 55.68728282973690824, -132.61268472619198633 55.68715709321620011, -132.61337721139500445 55.6871555940278995, -132.61412450221101267 55.6871540624933985, -132.6141939158177081 55.68722299810371368, -132.61419220554864751 55.68722324577987592)))</t>
  </si>
  <si>
    <t>0.344</t>
  </si>
  <si>
    <t>MultiPolygon (((-132.61765204104909799 55.68431387265117394, -132.61775076071040758 55.68462959174548388, -132.61760905705500591 55.68462316292539782, -132.61671870369900716 55.68477560755000155, -132.61646774421001282 55.68489880423369698, -132.61661603202000492 55.68440626489650214, -132.61691345984999657 55.68415967475439743, -132.61734802847900028 55.68421821548849948, -132.61755708575230983 55.68421718319264357, -132.61765204104909799 55.68431387265117394)))</t>
  </si>
  <si>
    <t>0.936</t>
  </si>
  <si>
    <t>MultiPolygon (((-132.61037293412474014 55.68256342827561411, -132.61133763333037905 55.68262287262452048, -132.61326704616692496 55.68291498225927683, -132.61425296560025799 55.68301547581270228, -132.6142631436814554 55.68301668201535648, -132.61421034173500288 55.68306280101479899, -132.61402590834200055 55.68320769136570192, -132.61392403993900757 55.68330075367539678, -132.61373979954800006 55.68340473108980149, -132.61365700159299763 55.68349779613119921, -132.61359885403999215 55.6836648371266989, -132.61366160311700924 55.6837415380261973, -132.61377265650799018 55.6838345718300971, -132.61387947344701388 55.6839388656846026, -132.61400080717899641 55.68403199119259739, -132.6141556553089913 55.6841745326331008, -132.61430089258499265 55.68432536592680293, -132.61440248371201278 55.68443218147569951, -132.61450916038799619 55.68457464051299866, -132.61454556022499673 55.68466206700320242, -132.61456716363301211 55.68471445112660234, -132.61465407974600339 55.6848486964656999, -132.61465512396299005 55.68491408035600188, -132.6136884528349924 55.6847833003321, -132.61257207684400328 55.68466950873680332, -132.61051458152400073 55.68435800796940072, -132.6104515706319944 55.68424830888270094, -132.61041317764698988 55.68408950749110176, -132.61041314013900205 55.68400188065069756, -132.61039281391600753 55.68382544085670105, -132.61036523103899754 55.68367049143240166, -132.6103315207259925 55.68348416444469962, -132.61030682529099067 55.68343466686930299, -132.61024452956499431 55.68330885720330059, -132.61015238093298763 55.68313349149030245, -132.61008970003899776 55.68297737382660273, -132.60996382585400966 55.68285117545549667, -132.60970464873744845 55.68263908595058354, -132.61037293412474014 55.68256342827561411)))</t>
  </si>
  <si>
    <t>12.236</t>
  </si>
  <si>
    <t>MultiPolygon (((-132.61442894027348416 55.68303633054102164, -132.61539557078361895 55.6831671047730481, -132.6163621749967092 55.68339855539164773, -132.61640623378372084 55.68342094658105879, -132.61640051117998951 55.68377461915189741, -132.61658525785000506 55.68411027610199682, -132.61691345984999657 55.68415967475439743, -132.61661603202000492 55.68440626489650214, -132.61646774421001282 55.68489880423369698, -132.61639238937200957 55.68514909700589754, -132.61611326868100491 55.6851113418112007, -132.61565027993398758 55.68504871452080351, -132.61465512396299005 55.68491408035600188, -132.61465407974600339 55.6848486964656999, -132.61456716363301211 55.68471445112660234, -132.61454556022499673 55.68466206700320242, -132.61450916038799619 55.68457464051299866, -132.61440248371201278 55.68443218147569951, -132.61430089258499265 55.68432536592680293, -132.6141556553089913 55.6841745326331008, -132.61400080717899641 55.68403199119259739, -132.61387947344701388 55.6839388656846026, -132.61377265650799018 55.6838345718300971, -132.61366160311700924 55.6837415380261973, -132.61359885403999215 55.6836648371266989, -132.61365700159299763 55.68349779613119921, -132.61373979954800006 55.68340473108980149, -132.61392403993900757 55.68330075367539678, -132.61402590834200055 55.68320769136570192, -132.61421034173500288 55.68306280101479899, -132.6142631436814554 55.68301668201535648, -132.61442894027348416 55.68303633054102164)))</t>
  </si>
  <si>
    <t>7.669</t>
  </si>
  <si>
    <t>MultiPolygon (((-132.60857174190320507 55.68293600373245766, -132.60942142826709755 55.68267114980039878, -132.60970464873744845 55.68263908595058354, -132.60996382585400966 55.68285117545549667, -132.61008970003899776 55.68297737382660273, -132.61015238093298763 55.68313349149030245, -132.61024452956499431 55.68330885720330059, -132.61030682529099067 55.68343466686930299, -132.61018627324298791 55.68347947487009719, -132.60965655531899188 55.68353508093530024, -132.60901695920699694 55.68335423999889855, -132.60876899551300312 55.68320695119390251, -132.60835909651535758 55.68306234578192004, -132.60857174190320507 55.68293600373245766)))</t>
  </si>
  <si>
    <t>1.778</t>
  </si>
  <si>
    <t>MultiPolygon (((-132.60747756017150323 55.68382609168118336, -132.60790302086246584 55.68333332054078255, -132.60835909651535758 55.68306234578192004, -132.60876899551300312 55.68320695119390251, -132.60901695920699694 55.68335423999889855, -132.60965655531899188 55.68353508093530024, -132.61018627324298791 55.68347947487009719, -132.61030682529099067 55.68343466686930299, -132.6103315207259925 55.68348416444469962, -132.61036523103899754 55.68367049143240166, -132.61039281391600753 55.68382544085670105, -132.61041314013900205 55.68400188065069756, -132.61041317764698988 55.68408950749110176, -132.6104515706319944 55.68424830888270094, -132.61051458152400073 55.68435800796940072, -132.60745934791944478 55.6838953747731793, -132.60747756017150323 55.68382609168118336)))</t>
  </si>
  <si>
    <t>3.736</t>
  </si>
  <si>
    <t>MultiPolygon (((-132.608539678928679 55.68609563416696062, -132.60773334150195524 55.68547521055982941, -132.60761714840097625 55.68532719040742762, -132.60734789938413769 55.68468617698133016, -132.60733846826494187 55.68457656231107933, -132.60733824161962957 55.68456679717443336, -132.60751484764401198 55.68454811069499755, -132.60807193251798708 55.68448915549750211, -132.60884215760100346 55.68468928740320223, -132.60908553959600908 55.68493887864600111, -132.60909056171399811 55.68502123693379957, -132.60912063398600935 55.68551796531509979, -132.60882699260798745 55.68601220088969939, -132.60863725624759013 55.68614413349956038, -132.608539678928679 55.68609563416696062)))</t>
  </si>
  <si>
    <t>MultiPolygon (((-132.61783467406442583 55.68489795822659971, -132.61783812519948356 55.68511463733275946, -132.61774984841386527 55.68555144368692567, -132.61747640269430804 55.68596305373959865, -132.617365006027768 55.6860834284422026, -132.61655903809412393 55.68664220734441983, -132.61654926512537145 55.68664671842715563, -132.61643231583099123 55.68600101209560194, -132.61639238937200957 55.68514909700589754, -132.61646774421001282 55.68489880423369698, -132.61671870369900716 55.68477560755000155, -132.61760905705500591 55.68462316292539782, -132.61775076071040758 55.68462959174548388, -132.61783467406442583 55.68489795822659971)))</t>
  </si>
  <si>
    <t>3.498</t>
  </si>
  <si>
    <t>MultiPolygon (((-132.60980620359572413 55.68431591274296721, -132.60980278779413766 55.68494963836285905, -132.60941005261469172 55.68554325745538591, -132.60932259497707264 55.68562662351889969, -132.60921865454045587 55.685725710067139, -132.60884969416599688 55.68597399129661341, -132.60912063398600935 55.68551796531509979, -132.60909056171399811 55.68502123693379957, -132.60908553959600908 55.68493887864600111, -132.60884215760100346 55.68468928740320223, -132.60807193251798708 55.68448915549750211, -132.60751484764401198 55.68454811069499755, -132.60666331835901133 55.68463821002499969, -132.60667471174400589 55.68462735131860342, -132.60659323730999404 55.68454858753020176, -132.60655394009700103 55.68439073183559884, -132.60652202352900986 55.68421137086310324, -132.60650991734999593 55.68410012013600152, -132.6064983848079919 55.68399399690130025, -132.60640737967798941 55.68390012000740086, -132.60632488778500715 55.68381004298129966, -132.60622181977899459 55.68370796172310122, -132.60711882690299035 55.6838438119971002, -132.6097592740015898 55.68424363690046164, -132.60980620359572413 55.68431591274296721)),((-132.60789308568624278 55.68639980820991298, -132.60771241347600835 55.68626462291540236, -132.60818243742977529 55.68630057702622338, -132.60789308568624278 55.68639980820991298)))</t>
  </si>
  <si>
    <t>4.556</t>
  </si>
  <si>
    <t>MultiPolygon (((-132.60766906932425968 55.68647663307536533, -132.60665914390344255 55.68660347527641363, -132.60627707361015837 55.68658006048543285, -132.60616970034811857 55.68658231523451008, -132.60608450075497444 55.68657324218551707, -132.60611585330801176 55.68649773869380226, -132.60616336076500943 55.68645486087000052, -132.60638385364200076 55.68625605020469749, -132.60701495817801288 55.68617191397920152, -132.6076758459880125 55.68626190416500066, -132.60771241347600835 55.68626462291540236, -132.60789308568624278 55.68639980820991298, -132.60766906932425968 55.68647663307536533)))</t>
  </si>
  <si>
    <t>0.892</t>
  </si>
  <si>
    <t>MultiPolygon (((-132.60367605618924358 55.68146258346433086, -132.60374401399613475 55.68147287643467536, -132.60371426219700197 55.68155912777619676, -132.6036858891449981 55.68169844400230062, -132.60364814548699997 55.68185045467269845, -132.60375075545599088 55.68196793133120082, -132.60392138707700838 55.68201744592830238, -132.60399543967199065 55.68203132046799908, -132.60419290802300907 55.68208943807439937, -132.60427112639499114 55.68212865142830026, -132.60435205672899883 55.68215734704850206, -132.60468229286101405 55.68221621599249715, -132.60474996255300084 55.68223476677989936, -132.60487890742399486 55.68230484250369727, -132.60505422388399666 55.68235508015680324, -132.60506217095800707 55.68235989577969747, -132.60515987004700378 55.68241925511850354, -132.60523390578700287 55.68246423917450016, -132.60533759246101226 55.68257886435149828, -132.6054365276729925 55.68270709853810274, -132.60545989592699812 55.68278226894889826, -132.60553715708098821 55.6829163243893035, -132.60559278002699557 55.68299795589199874, -132.60563343815599069 55.68306661522129986, -132.60566658700500398 55.68311964376069767, -132.6057065391460128 55.68318355351379978, -132.60580654749500695 55.68330893455640052, -132.60587166197899478 55.68337754086780222, -132.60601073395901039 55.68353258331249833, -132.60606363661099749 55.68359412578580248, -132.60621070716800318 55.68369696290289994, -132.60622181977899459 55.68370796172310122, -132.60264966234200301 55.6831669135584022, -132.59983692504201258 55.68250623059900306, -132.59953459994900982 55.68243521188600198, -132.59954769349400294 55.68240938760290248, -132.59958340193699655 55.68233511744590203, -132.59964623967900366 55.68225289100949738, -132.59971851473500237 55.68214363661189736, -132.59972356491499568 55.68204368282840022, -132.59976556730100583 55.68193676380529666, -132.59976244451999605 55.68181643861829855, -132.59977693939200094 55.6817492055990968, -132.59979476806500998 55.68166658052000173, -132.59983068718199206 55.68154774412840169, -132.5998754535110038 55.68143258259959794, -132.59995501740900181 55.68137438262940009, -132.60005629025400253 55.68132435729599905, -132.60024012170100605 55.68126370057640173, -132.60035936844201387 55.68120445855299749, -132.60054249155101047 55.68114650643619967, -132.60078104518498776 55.68102784345690281, -132.60094894364900142 55.68098504358229661, -132.60114798227900224 55.68092339707809657, -132.60126519382689025 55.68089629820162401, -132.60367605618924358 55.68146258346433086)))</t>
  </si>
  <si>
    <t>16.274</t>
  </si>
  <si>
    <t>MultiPolygon (((-132.59822050439817076 55.68742510481833818, -132.59811735800553834 55.68741366490326072, -132.59803670197300107 55.68737639180550048, -132.59772338428300031 55.68699557612279705, -132.59770167491601001 55.68640941194040295, -132.5977735232310124 55.68594523849910161, -132.59801843130500743 55.68584010218739877, -132.5980480716000045 55.6857922637689029, -132.59804542870099908 55.68571822397390036, -132.59798940797401201 55.68554605243299704, -132.59794707701101402 55.68553418312289693, -132.59774747876400625 55.68548701394760059, -132.59737123096599021 55.68539287508109936, -132.59724891245801359 55.68524909384999688, -132.59720595772100182 55.68514168812669851, -132.59717597045400339 55.68500523208440001, -132.59664216498501332 55.68500253109839804, -132.59629994455198698 55.6850121648275973, -132.5960353144089936 55.68501974593380055, -132.59576781168701132 55.68502182915130305, -132.59554574976098706 55.6850234523544998, -132.5949042267480138 55.68505678393339764, -132.59472512335901229 55.68480807203930283, -132.59472241609600474 55.68464307350419773, -132.59471875273999331 55.68442467107949767, -132.59445405286999176 55.68409510650749894, -132.59361269496065461 55.68401049304449657, -132.59361120960738845 55.68400191992686388, -132.59365489639219504 55.68348301935294842, -132.59369757532746803 55.68335939767067799, -132.59373548364411022 55.68324973590873839, -132.59375738214669127 55.68316741188605334, -132.59378517734154457 55.68305992491858092, -132.59392767903312915 55.68273040045783517, -132.59400639008558187 55.68260232066491255, -132.59439514199962673 55.68216957887842256, -132.59497471909335786 55.68181141831762204, -132.59550928676264903 55.68162240603494695, -132.59760358101900124 55.68198875237529677, -132.59740057449300821 55.68214577933340337, -132.59711634129399727 55.68226100564839953, -132.59613034770600848 55.68287109725569906, -132.59577200162900112 55.68303769370029954, -132.59568501718499078 55.68320395676280299, -132.59586308776698615 55.68342458957069852, -132.59627543694699625 55.68358431833009803, -132.59685766965500875 55.68358947580880169, -132.59681834603600237 55.68370325771689977, -132.59677567656999031 55.6838268804769001, -132.59679542217500625 55.68394079431949706, -132.59677020510699208 55.68399935035869674, -132.59684844186099895 55.68404433436960232, -132.59694620959700728 55.68413326623350201, -132.59696864380399006 55.68432549742429671, -132.59699827865799193 55.68445440324300222, -132.59705558423499383 55.68461703430060084, -132.59710330111201415 55.68476471549050189, -132.59716201213299769 55.68485214391149896, -132.59722088055801237 55.68496739075460056, -132.59722705875398674 55.68500549110139985, -132.59723194317200523 55.68503568159140116, -132.59726813507899124 55.68517359376480158, -132.59732719417800695 55.68527505587100279, -132.59739333976298781 55.68535497106220333, -132.59772883440601277 55.68545628899600075, -132.59797519230801299 55.68550235637169976, -132.59805809850101355 55.68551786032659834, -132.59812696474799054 55.68553129649649946, -132.59845627956400449 55.68559551198450208, -132.59859530620801138 55.68563601986809886, -132.59883308164799587 55.68566239138569784, -132.59906228030101261 55.68565696920010311, -132.59916939961598814 55.68561865944980127, -132.59934885347200861 55.68557146871170005, -132.59938910298299675 55.68555012095200141, -132.59927255132899404 55.68627543096219767, -132.59923088512499589 55.68653467815690306, -132.59914837786300268 55.68690223698099828, -132.59905858076700724 55.6872264302976987, -132.59903874175799388 55.68729813318829969, -132.59873837068909097 55.68744738312978626, -132.59822050439817076 55.68742510481833818)))</t>
  </si>
  <si>
    <t>18.66</t>
  </si>
  <si>
    <t>35.394</t>
  </si>
  <si>
    <t>MultiPolygon (((-132.60644359339525522 55.68188175794468719, -132.6055954169119957 55.68212492421370285, -132.60506217095800707 55.68235989577969747, -132.60505422388399666 55.68235508015680324, -132.60487890742399486 55.68230484250369727, -132.60474996255300084 55.68223476677989936, -132.60468229286101405 55.68221621599249715, -132.60435205672899883 55.68215734704850206, -132.60427112639499114 55.68212865142830026, -132.60419290802300907 55.68208943807439937, -132.60399543967199065 55.68203132046799908, -132.60392138707700838 55.68201744592830238, -132.60375075545599088 55.68196793133120082, -132.60364814548699997 55.68185045467269845, -132.6036858891449981 55.68169844400230062, -132.60371426219700197 55.68155912777619676, -132.60374401399613475 55.68147287643467536, -132.60644359339525522 55.68188175794468719)))</t>
  </si>
  <si>
    <t>2.132</t>
  </si>
  <si>
    <t>MultiPolygon (((-132.60704503936548804 55.68197285366744609, -132.60781651528640168 55.68215387905964064, -132.60847791950430974 55.68244218188939243, -132.60898359612940567 55.68281786221535867, -132.60908666898771457 55.68291994117006283, -132.60914882269293003 55.68298453129582981, -132.6092140789239977 55.68305578228286379, -132.60928706700690327 55.68313106802613532, -132.60946612107738929 55.68348123710178044, -132.60901695920699694 55.68335423999889855, -132.60876899551300312 55.68320695119390251, -132.60814021596300449 55.68298512843659864, -132.60751621735900585 55.68294406296219989, -132.60679711660100111 55.68301442674989943, -132.60631464231499876 55.6831142381663966, -132.60606470990600769 55.6831163293193967, -132.60566658700500398 55.68311964376069767, -132.60563343815599069 55.68306661522129986, -132.60559278002699557 55.68299795589199874, -132.60553715708098821 55.6829163243893035, -132.60545989592699812 55.68278226894889826, -132.6054365276729925 55.68270709853810274, -132.60533759246101226 55.68257886435149828, -132.60523390578700287 55.68246423917450016, -132.60515987004700378 55.68241925511850354, -132.60506217095800707 55.68235989577969747, -132.6055954169119957 55.68212492421370285, -132.60644359339525522 55.68188175794468719, -132.60704503936548804 55.68197285366744609)))</t>
  </si>
  <si>
    <t>5.895</t>
  </si>
  <si>
    <t>MultiPolygon (((-132.59570282192657942 55.68155397592738609, -132.59587070242523055 55.6815111962324707, -132.59593612109492256 55.68149786352282149, -132.59596243870407761 55.68148995791864309, -132.5962963179488554 55.68140325034765681, -132.59641404112784357 55.68137722031078596, -132.59712257001694979 55.68129377843454364, -132.59743404155932467 55.68111749069769445, -132.59763085252899373 55.68152624684900331, -132.59760358101900124 55.68198875237529677, -132.59550928676264903 55.68162240603494695, -132.59570282192657942 55.68155397592738609)))</t>
  </si>
  <si>
    <t>1.554</t>
  </si>
  <si>
    <t>MultiPolygon (((-132.6097592740015898 55.68424363690046164, -132.60711882690299035 55.6838438119971002, -132.60622181977899459 55.68370796172310122, -132.60621070716800318 55.68369696290289994, -132.60606363661099749 55.68359412578580248, -132.60601073395901039 55.68353258331249833, -132.60587166197899478 55.68337754086780222, -132.60580654749500695 55.68330893455640052, -132.6057065391460128 55.68318355351379978, -132.60566658700500398 55.68311964376069767, -132.60606470990600769 55.6831163293193967, -132.60631464231499876 55.6831142381663966, -132.60679711660100111 55.68301442674989943, -132.60751621735900585 55.68294406296219989, -132.60814021596300449 55.68298512843659864, -132.60876899551300312 55.68320695119390251, -132.60901695920699694 55.68335423999889855, -132.60946612107738929 55.68348123710178044, -132.6096720043951791 55.68388387509199333, -132.6096835374293903 55.68398992383535528, -132.60969185665621239 55.68406631727600598, -132.60970988215956368 55.6841675689722706, -132.6097592740015898 55.68424363690046164)))</t>
  </si>
  <si>
    <t>5.317</t>
  </si>
  <si>
    <t>MultiPolygon (((-132.60402839404889619 55.68722208981038335, -132.60381937978985434 55.6872547587730935, -132.60378269323143741 55.68725689841461701, -132.60350444034583006 55.68732074251546038, -132.60275178948774055 55.68743518602523324, -132.60248767179189144 55.68745622076297508, -132.60185289836448419 55.68747056955523078, -132.60152585777370859 55.68745945798249153, -132.60089521243071431 55.68740170735349437, -132.60075896354092606 55.68738112181019062, -132.60035863799237177 55.68728059133506036, -132.60001144158826492 55.68737143668818135, -132.59919532816650189 55.68745175830095917, -132.598966119034543 55.68745718073326145, -132.59873837068909097 55.68744738312978626, -132.59903874175799388 55.68729813318829969, -132.59905858076700724 55.6872264302976987, -132.59914837786300268 55.68690223698099828, -132.59923088512499589 55.68653467815690306, -132.59927255132899404 55.68627543096219767, -132.59938910298299675 55.68555012095200141, -132.59945764362998943 55.6855137713736994, -132.59963564539398817 55.68544140058659764, -132.59978381874699949 55.68539923445940332, -132.59989739549300225 55.68535609375680195, -132.60006630323900367 55.68531061586809727, -132.60024105764298952 55.68527685983499964, -132.60051198591600041 55.68527902465739743, -132.60075086396000188 55.68531654370269734, -132.60086502301601286 55.68534324359430343, -132.60101389892699331 55.68538474349760037, -132.6011523732740045 55.6854699445542991, -132.60130205402799675 55.68553672043319835, -132.60144898192100982 55.68559756968100061, -132.60158051895200515 55.68564575140519679, -132.60171676223998816 55.68566633604280014, -132.60204378792099078 55.68567744711040035, -132.60230789386699257 55.68565641332129701, -132.60260299830099484 55.68558870312359943, -132.60285940289298878 55.68551936820109916, -132.60297147913200888 55.6855234377545969, -132.60318048486399789 55.68549077022589699, -132.60332831798100983 55.68543456797709723, -132.60339329808900288 55.68537480144709662, -132.60349827594998828 55.68529985986329933, -132.60355470336600092 55.6852364526789998, -132.60364705308001021 55.68514059773200131, -132.60367338070000187 55.68509319524999768, -132.60374509540599774 55.68502863098670019, -132.60384896870598936 55.68494254418649803, -132.60389696984199759 55.68487515782940278, -132.60393553053299343 55.68483480773730321, -132.60406901971299476 55.68476308725480095, -132.60414033477599105 55.68477104258860066, -132.60424788530437468 55.68477103120621052, -132.60425356757559712 55.68716357494060532, -132.60402839404889619 55.68722208981038335)))</t>
  </si>
  <si>
    <t>17.267</t>
  </si>
  <si>
    <t>MultiPolygon (((-132.59798271867498443 55.68739873212211222, -132.59742191010965939 55.68728843532239381, -132.59741877548489697 55.68729356543817488, -132.59708944809952413 55.68722934718548601, -132.59703941117882664 55.68721958470096212, -132.59697595562522565 55.68720771807280556, -132.59672962171356403 55.68716165497632176, -132.59622976579970555 55.68704050067540834, -132.59589426146999358 55.68693917867204135, -132.59508551803546084 55.68659072984597458, -132.59451291573941489 55.68611584535860715, -132.59444677474411378 55.6860359286258344, -132.59430657218334204 55.68583618011044223, -132.5942475200592412 55.68573471656088003, -132.59412279394692291 55.68543699911872835, -132.59409449495029776 55.68532913061407896, -132.59397529579413799 55.68508725553721916, -132.59393214292407492 55.68495366676182812, -132.59387979969670823 55.68480508506561222, -132.59384510296234794 55.68468573386592624, -132.59383719646214672 55.68465133018128199, -132.59360639571906404 55.68417822314269472, -132.59362109088550596 55.68405895239288128, -132.59361269496065461 55.68401049304449657, -132.59445405286999176 55.68409510650749894, -132.59471875273999331 55.68442467107949767, -132.59472241609600474 55.68464307350419773, -132.59472512335901229 55.68480807203930283, -132.5949042267480138 55.68505678393339764, -132.59554574976098706 55.6850234523544998, -132.59576781168701132 55.68502182915130305, -132.5960353144089936 55.68501974593380055, -132.59629994455198698 55.6850121648275973, -132.59664216498501332 55.68500253109839804, -132.59717597045400339 55.68500523208440001, -132.59720595772100182 55.68514168812669851, -132.59724891245801359 55.68524909384999688, -132.59737123096599021 55.68539287508109936, -132.59774747876400625 55.68548701394760059, -132.59794707701101402 55.68553418312289693, -132.59798940797401201 55.68554605243299704, -132.59804542870099908 55.68571822397390036, -132.5980480716000045 55.6857922637689029, -132.59801843130500743 55.68584010218739877, -132.5977735232310124 55.68594523849910161, -132.59770167491601001 55.68640941194040295, -132.59772338428300031 55.68699557612279705, -132.59803670197300107 55.68737639180550048, -132.59811735800553834 55.68741366490326072, -132.59798271867498443 55.68739873212211222)))</t>
  </si>
  <si>
    <t>12.641</t>
  </si>
  <si>
    <t>MultiPolygon (((-132.60855344826623536 55.68617334142012965, -132.60818243742977529 55.68630057702622338, -132.60771241347600835 55.68626462291540236, -132.6076758459880125 55.68626190416500066, -132.60701495817801288 55.68617191397920152, -132.60638385364200076 55.68625605020469749, -132.60616336076500943 55.68645486087000052, -132.60611585330801176 55.68649773869380226, -132.60608450075497444 55.68657324218551707, -132.60597424970910652 55.68656150136489202, -132.60574456815228928 55.6865474243978511, -132.60510362348171043 55.6869248877706724, -132.60495578728878741 55.68698109214309966, -132.60425356757559712 55.68716357494060532, -132.60424788530437468 55.68477103120621052, -132.60466895826300515 55.68477098664280334, -132.6050424193570052 55.68476208721140353, -132.60524198982000144 55.68474228629239775, -132.60554888238999638 55.68472599052309846, -132.60564500917300279 55.68474792049030242, -132.60588683169498836 55.68476339408989872, -132.60592852934300367 55.68475699222300079, -132.60603281379599139 55.68478258398440062, -132.6060515913839879 55.68478719238029839, -132.60630519455699527 55.68478186677229758, -132.60648323829099127 55.68480986366959939, -132.60658721677199878 55.68471074743379745, -132.60666331835901133 55.68463821002499969, -132.60751484764401198 55.68454811069499755, -132.60807193251798708 55.68448915549750211, -132.60884215760100346 55.68468928740320223, -132.60908553959600908 55.68493887864600111, -132.60909056171399811 55.68502123693379957, -132.60912063398600935 55.68551796531509979, -132.60884969416599688 55.68597399129661341, -132.60855344826623536 55.68617334142012965)))</t>
  </si>
  <si>
    <t>14.796</t>
  </si>
  <si>
    <t>MultiPolygon (((-132.6158047420345838 55.68658892804342031, -132.61486940587303707 55.68670635922120482, -132.61391461112984302 55.6866610509732638, -132.61303537207911063 55.68654209963185764, -132.61200746442966647 55.68643732504826716, -132.61174903670993785 55.68640465177392684, -132.60969145683574766 55.68609313730338073, -132.60890000610319817 55.68588930994358321, -132.60912063398600935 55.68551796531509979, -132.60909056171399811 55.68502123693379957, -132.60908553959600908 55.68493887864600111, -132.60884215760100346 55.68468928740320223, -132.60807193251798708 55.68448915549750211, -132.60751484764401198 55.68454811069499755, -132.60733196334356876 55.68456746147156622, -132.60730117828677521 55.68449137560693885, -132.60726279782883807 55.68433257323685126, -132.6072335657906649 55.68408990073582032, -132.60723355557485093 55.68406045311351704, -132.60722356370990838 55.68397365865408943, -132.60720272026051703 55.68385651539630032, -132.61051458152400073 55.68435800796940072, -132.61051922562000982 55.68436613638419885, -132.61051436292800076 55.68448930658119878, -132.61052380290900032 55.68459892100899822, -132.61064000482900838 55.68474693842850343, -132.6108387347819928 55.68484571154080243, -132.61114595108099934 55.68497623150919651, -132.61116810729299686 55.68498566488219836, -132.61163326731099232 55.68516668490700283, -132.6119385603730052 55.68531206930560273, -132.61216652076998912 55.68539449707090228, -132.61236351646300591 55.68544550808329774, -132.61250579251401405 55.68548233600549935, -132.61279642195100337 55.68552098458469857, -132.61308222946399837 55.685503108636901, -132.61340261799000473 55.6854831462464972, -132.6137225082840132 55.68543682069709888, -132.61408624966099978 55.68539326539539758, -132.61438704091600016 55.68532503647870158, -132.61454715456400777 55.68525113171340024, -132.61465855751998788 55.68513075955080183, -132.61465512396299005 55.68491408035600188, -132.61565027993398758 55.68504871452080351, -132.61611326868100491 55.6851113418112007, -132.61639238937200957 55.68514909700589754, -132.61643231583099123 55.68600101209560194, -132.6164980695623683 55.68636405490749297, -132.6158047420345838 55.68658892804342031)))</t>
  </si>
  <si>
    <t>19.95</t>
  </si>
  <si>
    <t>MultiPolygon (((-132.61764021243297407 55.68423157989706596, -132.61776858653902877 55.68463040046876245, -132.61760905705500591 55.68462316292539782, -132.61671870369900716 55.68477560755000155, -132.61646774421001282 55.68489880423369698, -132.61661603202000492 55.68440626489650214, -132.61691345984999657 55.68415967475439743, -132.61734802847900028 55.68421821548849948, -132.61763065504752035 55.68421681991765837, -132.61764021243297407 55.68423157989706596)))</t>
  </si>
  <si>
    <t>0.953</t>
  </si>
  <si>
    <t>MultiPolygon (((-132.60350288844816191 55.68091447023530804, -132.60348289729472526 55.68084857139586319, -132.60348175956275441 55.68084479681456145, -132.60346788526476303 55.68079846860550219, -132.60347367548817488 55.68045926619671349, -132.60369959825700903 55.68047199338690234, -132.6038216452919869 55.68051904132180141, -132.60388835805500207 55.68055426151990162, -132.60403832418001002 55.68062106818329937, -132.60406483217400364 55.68073018156719911, -132.60407452920401283 55.68085951723860205, -132.60405085034298622 55.68088485665259668, -132.60399645716398709 55.68095689897800327, -132.60395033540800114 55.68104671247459692, -132.60384780994098719 55.68114414938460044, -132.60380615668000814 55.68117871918860118, -132.60378113522099852 55.6812790801787969, -132.60377848494425734 55.68128983489230421, -132.60350288844816191 55.68091447023530804)))</t>
  </si>
  <si>
    <t>0.565</t>
  </si>
  <si>
    <t>MultiPolygon (((-132.60868488762255879 55.67724928190803269, -132.60884043182156233 55.67719722268970628, -132.60885758131701095 55.67719722445939823, -132.60948192212399022 55.67719728383899991, -132.6104024640249861 55.67719736799870134, -132.61046857363299978 55.67723482977619653, -132.61055961955000271 55.67728642256309968, -132.61069675565900639 55.67736413232589854, -132.61074686212600682 55.67740375800949693, -132.61088174110400928 55.67751086667669824, -132.61099001777199646 55.67780480934730036, -132.61081362172498643 55.67823315863429912, -132.61046602838300146 55.67846525303310301, -132.61039664468000865 55.6784441103215002, -132.60970115421400806 55.67802833241940164, -132.60876519566301113 55.677558235488398, -132.60846632699409042 55.67740863505736826, -132.60868488762255879 55.67724928190803269)))</t>
  </si>
  <si>
    <t>MultiPolygon (((-132.60779533459978552 55.67795883882950392, -132.60795552185672364 55.67778106447387643, -132.60846632699409042 55.67740863505736826, -132.60876519566301113 55.677558235488398, -132.60970115421400806 55.67802833241940164, -132.61039664468000865 55.6784441103215002, -132.61046602838300146 55.67846525303310301, -132.61085108935799326 55.67858334603329951, -132.61078860832000714 55.67859608889399681, -132.61062843058098792 55.67877386692219943, -132.61061378508600228 55.67888891163320153, -132.61054101366300983 55.67902586709389823, -132.61057953193099479 55.67916824934889775, -132.61058435193700689 55.67929150572160069, -132.61067139425600203 55.67939837675059778, -132.61075490969298585 55.67945659657799951, -132.61025053622600467 55.67931682601150101, -132.60959515189099989 55.67911856703840101, -132.60880447382299963 55.67881711054329941, -132.60831869386498738 55.67857360789570009, -132.60788102955700651 55.6783543174409985, -132.60766174737753431 55.67823010515515136, -132.60779533459978552 55.67795883882950392)))</t>
  </si>
  <si>
    <t>5.15</t>
  </si>
  <si>
    <t>57.396</t>
  </si>
  <si>
    <t>MultiPolygon (((-132.60508503194498076 55.68230311552015621, -132.60475571628131775 55.68211932442893186, -132.60473900450563178 55.68210992809351012, -132.60451620520851179 55.68198372428180676, -132.60417355340916856 55.68175406798686566, -132.60404285044953099 55.68164990284892468, -132.60377848494425734 55.68128983489230421, -132.60378113522099852 55.6812790801787969, -132.60380615668000814 55.68117871918860118, -132.60384780994098719 55.68114414938460044, -132.60395033540800114 55.68104671247459692, -132.60399645716398709 55.68095689897800327, -132.60405085034298622 55.68088485665259668, -132.60407452920401283 55.68085951723860205, -132.60406483217400364 55.68073018156719911, -132.60403832418001002 55.68062106818329937, -132.60388835805500207 55.68055426151990162, -132.6038216452919869 55.68051904132180141, -132.60369959825700903 55.68047199338690234, -132.60347367548817488 55.68045926619671349, -132.60347772653233278 55.68022194824872884, -132.60391649413298865 55.68026189470020171, -132.60450680477899255 55.68046970653769989, -132.60511488703099303 55.68055994456000235, -132.60551159661198994 55.68058259698030099, -132.60622106520099805 55.68050941872559889, -132.60653550371401366 55.68052859949929712, -132.60661652412099443 55.68054505688930078, -132.60663652038800819 55.68061095522180182, -132.60676722677598605 55.68071511761650072, -132.60699002610999742 55.68084131736979714, -132.60731934151300493 55.68102510250690074, -132.60759551380499488 55.68113755870790271, -132.60774569070599682 55.68127184961809917, -132.60798828769898705 55.68140507215800028, -132.60783874359398737 55.6814244669282985, -132.60704110147500501 55.68171045655479645, -132.6055954169119957 55.68212492421370285, -132.60513589129814704 55.6823274113630049, -132.60508503194498076 55.68230311552015621)))</t>
  </si>
  <si>
    <t>8.665</t>
  </si>
  <si>
    <t>MultiPolygon (((-132.60630820909096883 55.68302288871048944, -132.60617700173659728 55.68294140430571559, -132.60602534109546013 55.68284121008800724, -132.6059385601995757 55.68278636040563612, -132.60583105731265618 55.68272563132340025, -132.605770152063144 55.68269206049898656, -132.60552965953553439 55.68255998955095976, -132.60532638324616528 55.68241841060197572, -132.60513589129814704 55.6823274113630049, -132.6055954169119957 55.68212492421370285, -132.60704110147500501 55.68171045655479645, -132.60783874359398737 55.6814244669282985, -132.60798828769898705 55.68140507215800028, -132.60806527241700792 55.68144750461929959, -132.60824959899798614 55.68155162844450246, -132.60841900314301256 55.68165869599319961, -132.60859332602899485 55.68177385735729956, -132.60873881909898842 55.68185882358479688, -132.60897758836000548 55.68197625426620334, -132.60913117149999607 55.6820645417405018, -132.6092618706840085 55.68213585074789762, -132.60932471857398696 55.68230839067550164, -132.60949900658698652 55.68248105384469682, -132.60970192143298618 55.68263685414609654, -132.60996382585400966 55.68285117545549667, -132.61008970003899776 55.68297737382660273, -132.61015238093298763 55.68313349149030245, -132.61024452956499431 55.68330885720330059, -132.61030682529099067 55.68343466686930299, -132.61018627324298791 55.68347947487009719, -132.60965655531899188 55.68353508093530024, -132.60901695920699694 55.68335423999889855, -132.60876899551300312 55.68320695119390251, -132.60814021596300449 55.68298512843659864, -132.60751621735900585 55.68294406296219989, -132.60679711660100111 55.68301442674989943, -132.60642539512699045 55.68309132628203884, -132.60630820909096883 55.68302288871048944)))</t>
  </si>
  <si>
    <t>9.457</t>
  </si>
  <si>
    <t>MultiPolygon (((-132.62031562490605552 55.68101184314576813, -132.62026525527878107 55.68109909763033016, -132.61957701225099981 55.68099283995250204, -132.61871180473900722 55.68109213095350185, -132.61832064670099385 55.68104219087660312, -132.61803360811398989 55.68090552977670171, -132.61763791349198982 55.68048588784520092, -132.61747556587801 55.68039685976179953, -132.61710058610600527 55.68028680869449687, -132.6168043467409916 55.68031162312080085, -132.61679729458299448 55.68031481235210123, -132.61677811821499517 55.68030694377399925, -132.6168511691919889 55.68003581572280325, -132.61661859891100335 55.67978923889079823, -132.61646356431700156 55.67969872933520037, -132.61624092483501158 55.67958897950529717, -132.61619720841099479 55.67954787351600032, -132.61595995837600981 55.67945185566279775, -132.61574661781600071 55.67932301797039685, -132.61558205219398587 55.67923789839439763, -132.61544141466899305 55.67915299229289872, -132.61519910566900649 55.67907609207399844, -132.61503458091800667 55.67905686711340252, -132.61491827376900687 55.67900194406239933, -132.61463228789901336 55.67893869815429753, -132.61437063535399261 55.67891656614369822, -132.61419611041699795 55.67889724788380335, -132.61385199951598679 55.67885591437509873, -132.6135222117530077 55.67882274643469742, -132.61317337077198886 55.67873208653639949, -132.61273249754000858 55.67867432712350251, -132.61242230498601202 55.67862199187410255, -132.61217009614099993 55.67857529596710009, -132.61194722261001289 55.67856410920420274, -132.61175333266899656 55.67855574167739974, -132.61139961425800493 55.67852252870839891, -132.61117657455199037 55.67851698891129786, -132.61085108935799326 55.67858334603329951, -132.61046602838300146 55.67846525303310301, -132.61081362172498643 55.67823315863429912, -132.61099001777199646 55.67780480934730036, -132.61088174110400928 55.67751086667669824, -132.61074686212600682 55.67740375800949693, -132.61069675565900639 55.67736413232589854, -132.61055961955000271 55.67728642256309968, -132.61046857363299978 55.67723482977619653, -132.6104024640249861 55.67719736799870134, -132.61145111571698862 55.67719745593490188, -132.61533874833693858 55.67719769139338837, -132.61579096318689608 55.67726589152459837, -132.61598390669513492 55.67730856080395796, -132.61596790161800641 55.67737998593519677, -132.61594515903999536 55.67740340957490019, -132.61554414747200781 55.67781988283410044, -132.61552660255100022 55.67810997609129942, -132.61562462522599048 55.67824773639900116, -132.61583494626199808 55.67835362466070137, -132.6167709356919886 55.67850141011069809, -132.61711206081901082 55.67860842040600033, -132.61751422792900712 55.67914585273300077, -132.61765453235199175 55.67922132699759885, -132.61768528010000523 55.67923787221189968, -132.617693686214011 55.67926310090189901, -132.61822631571499187 55.67967999371349919, -132.61879155268400154 55.68043789345900052, -132.61914181816999303 55.68096973370570169, -132.62032042675079424 55.68099465476428378, -132.62031562490605552 55.68101184314576813)))</t>
  </si>
  <si>
    <t>20.545</t>
  </si>
  <si>
    <t>MultiPolygon (((-132.62032082668497424 55.68018210060351691, -132.62035921503914437 55.68085581064603673, -132.62032042675079424 55.68099465476428378, -132.61914181816999303 55.68096973370570169, -132.61879155268400154 55.68043789345900052, -132.61822631571499187 55.67967999371349919, -132.617693686214011 55.67926310090189901, -132.61768528010000523 55.67923787221189968, -132.61767633343600892 55.67921070646519865, -132.61773180488899015 55.67918369544940305, -132.61799198367899066 55.67910815537639735, -132.61828577586101119 55.67906208060630036, -132.61861372101100187 55.67902602778290344, -132.61885563605500238 55.67898922989100186, -132.61911475755701417 55.67895257746540238, -132.61937414310199301 55.67890620379110089, -132.61937495342476723 55.6789061129966214, -132.61942424519764927 55.67894436192285923, -132.61965682811424472 55.67919093347421011, -132.61998498213424114 55.67973312983711054, -132.61998517993285418 55.67974534394362962, -132.62032082668497424 55.68018210060351691)))</t>
  </si>
  <si>
    <t>5.625</t>
  </si>
  <si>
    <t>MultiPolygon (((-132.61699824744999887 55.67758675940341817, -132.61776253098375378 55.67792547018713378, -132.61781924767254282 55.67795971020046863, -132.61789322432966287 55.67799797258230399, -132.61806807962855714 55.67809569842955852, -132.61828142113867557 55.67822453211399392, -132.61827649079154412 55.67822713884491748, -132.61831097672458668 55.67824825846612669, -132.61833092006938273 55.6782353410413009, -132.6185535577144492 55.67834508710564734, -132.6187480044178244 55.6784494152419569, -132.61890303934521285 55.67853992193145274, -132.61937495342476723 55.6789061129966214, -132.61937414310199301 55.67890620379110089, -132.61911475755701417 55.67895257746540238, -132.61885563605500238 55.67898922989100186, -132.61861372101100187 55.67902602778290344, -132.61828577586101119 55.67906208060630036, -132.61799198367899066 55.67910815537639735, -132.61773180488899015 55.67918369544940305, -132.61767633343600892 55.67921070646519865, -132.61755963247500745 55.67885601026949871, -132.61742759019401205 55.67831818179279679, -132.61718654119400185 55.67814991750820042, -132.61664967166200313 55.67795802864399946, -132.61683060759753516 55.67753355716091335, -132.61699824744999887 55.67758675940341817)))</t>
  </si>
  <si>
    <t>3.016</t>
  </si>
  <si>
    <t>MultiPolygon (((-132.60935342448496499 55.67702552874523292, -132.60959165380000968 55.67702314437359945, -132.61002627995401326 55.67707624061650051, -132.61013341135401333 55.67710678592730034, -132.61020023427201409 55.67712583847129793, -132.6103532024640117 55.67716945343340029, -132.6104024640249861 55.67719736799870134, -132.60948192212399022 55.67719728383899991, -132.60885758131701095 55.67719722445939823, -132.60884043182156233 55.67719722268970628, -132.60935342448496499 55.67702552874523292)))</t>
  </si>
  <si>
    <t>MultiPolygon (((-132.60347869928764908 55.68016496237422075, -132.6038780629349958 55.67957297455233601, -132.60398001917855026 55.67947718115758704, -132.60408958201398377 55.67938127759038025, -132.60414904837179506 55.67933268572669192, -132.60415098750601715 55.67933110300898392, -132.60418878316752966 55.67930028952020649, -132.60443194820879853 55.67912609535751756, -132.60451422698145052 55.67907410784717825, -132.60524275511815517 55.67873309570602203, -132.60540292706019727 55.67867853807915424, -132.60619428568315925 55.67848601066470593, -132.60648991277426489 55.67843966207523465, -132.60678294220903695 55.67840204762585188, -132.60688144154082124 55.67839214342725285, -132.60710856445783179 55.67835688205953204, -132.60726678856508443 55.67833476554370975, -132.60754185023222362 55.67830051974959815, -132.60756501677090569 55.6782976037729469, -132.60762686948851297 55.67829018236240302, -132.60763247704133505 55.67828954240084016, -132.60766174737753431 55.67823010515515136, -132.60788102955700651 55.6783543174409985, -132.60831869386498738 55.67857360789570009, -132.60783571868398667 55.67851649198709652, -132.6074899165139982 55.67858191721720118, -132.60735717498900499 55.67865195250340093, -132.6074097801869982 55.67885503126100133, -132.60772963720000917 55.67920832372730189, -132.60823019188299554 55.68004238249759652, -132.60822954818800667 55.68005435569010331, -132.60795089586099493 55.68008904859919994, -132.60758259278500759 55.68014622844970063, -132.60733995070501123 55.68017062651369997, -132.60704431156401029 55.68021697713670193, -132.60688413561999255 55.68027153689109809, -132.60680185747699511 55.68032352597939649, -132.606764062883002 55.68035434026739949, -132.60670459821699296 55.68040293338950164, -132.6066026462239904 55.68049872903220177, -132.60661652412099443 55.68054505688930078, -132.60653550371401366 55.68052859949929712, -132.60622106520099805 55.68050941872559889, -132.60551159661198994 55.68058259698030099, -132.60511488703099303 55.68055994456000235, -132.60450680477899255 55.68046970653769989, -132.60391649413298865 55.68026189470020171, -132.60347772653233278 55.68022194824872884, -132.60347869928764908 55.68016496237422075)))</t>
  </si>
  <si>
    <t>12.059</t>
  </si>
  <si>
    <t>MultiPolygon (((-132.60970931738705758 55.67690641465154755, -132.6097717960827822 55.67689367233657549, -132.6100976354239549 55.67682724335472955, -132.61131618527696219 55.67672235707266992, -132.61153921479203177 55.67672789661777699, -132.61192075199852525 55.67675046415168794, -132.61213569177127169 55.6767706463822023, -132.61218931563408319 55.67677296054616676, -132.61222851537439738 55.67677479011388897, -132.61222908657569519 55.67677481878437362, -132.6121105373350133 55.67704516772820256, -132.61180674332899798 55.67713184375210034, -132.61171011808499998 55.67715941223629983, -132.61164564766801277 55.67716888252770246, -132.61145111571698862 55.67719745593490188, -132.6104024640249861 55.67719736799870134, -132.6103532024640117 55.67716945343340029, -132.61020023427201409 55.67712583847129793, -132.61013341135401333 55.67710678592730034, -132.61002627995401326 55.67707624061650051, -132.60959165380000968 55.67702314437359945, -132.60935342448496499 55.67702552874523292, -132.60970931738705758 55.67690641465154755)))</t>
  </si>
  <si>
    <t>1.612</t>
  </si>
  <si>
    <t>MultiPolygon (((-132.60720185632391122 55.68385165994521202, -132.607196216299144 55.68382047205098218, -132.6071892736470943 55.68380644873798957, -132.60713029988474432 55.68369420077760878, -132.60711258363463116 55.68367970237625997, -132.60693804748262892 55.68354568476011934, -132.60673704637309811 55.68337094775849039, -132.60656276657076091 55.68319828069420652, -132.60652955364548689 55.68314851770344376, -132.60645370184354874 55.68310785762831472, -132.60642539512699045 55.68309132628203884, -132.60679711660100111 55.68301442674989943, -132.60751621735900585 55.68294406296219989, -132.60814021596300449 55.68298512843659864, -132.60876899551300312 55.68320695119390251, -132.60901695920699694 55.68335423999889855, -132.60965655531899188 55.68353508093530024, -132.61018627324298791 55.68347947487009719, -132.61030682529099067 55.68343466686930299, -132.6103315207259925 55.68348416444469962, -132.61036523103899754 55.68367049143240166, -132.61039281391600753 55.68382544085670105, -132.61041314013900205 55.68400188065069756, -132.61041317764698988 55.68408950749110176, -132.6104515706319944 55.68424830888270094, -132.61051458152400073 55.68435800796940072, -132.60720272026051703 55.68385651539630032, -132.60720185632391122 55.68385165994521202)))</t>
  </si>
  <si>
    <t>5.334</t>
  </si>
  <si>
    <t>MultiPolygon (((-132.61245137881272171 55.6767859763694517, -132.61315998819361539 55.67686823382236128, -132.61337219569051626 55.67690752343798977, -132.61354709369939542 55.67693703192157528, -132.61389140904037731 55.67698214090612652, -132.61447167049809082 55.67709424873320501, -132.61451304240949867 55.67709881259442284, -132.61483224542828907 55.67713715421609777, -132.6149118144746808 55.67714596176005415, -132.61510293758192347 55.6771621279340394, -132.61533874833693858 55.67719769139338837, -132.61145111571698862 55.67719745593490188, -132.61164564766801277 55.67716888252770246, -132.61171011808499998 55.67715941223629983, -132.61180674332899798 55.67713184375210034, -132.6121105373350133 55.67704516772820256, -132.61222908657569519 55.67677481878437362, -132.61245137881272171 55.6767859763694517)))</t>
  </si>
  <si>
    <t>1.328</t>
  </si>
  <si>
    <t>MultiPolygon (((-132.60873608213526609 55.6858470935576193, -132.60797464404413404 55.685438685517056, -132.60749016529607047 55.68491244737142409, -132.60742716197833602 55.68480274674281816, -132.60733196334356876 55.68456746147156622, -132.60751484764401198 55.68454811069499755, -132.60807193251798708 55.68448915549750211, -132.60884215760100346 55.68468928740320223, -132.60908553959600908 55.68493887864600111, -132.60909056171399811 55.68502123693379957, -132.60912063398600935 55.68551796531509979, -132.60890000610319817 55.68588930994358321, -132.60873608213526609 55.6858470935576193)))</t>
  </si>
  <si>
    <t>2.657</t>
  </si>
  <si>
    <t>MultiPolygon (((-132.6178336225229657 55.6848324481330863, -132.61783467204409703 55.68489783199643028, -132.61769891379404385 55.6854336582649978, -132.61728678019784411 55.68592231142797999, -132.61663568421357695 55.68631942111333188, -132.6164980695623683 55.68636405490749297, -132.61643231583099123 55.68600101209560194, -132.61639238937200957 55.68514909700589754, -132.61646774421001282 55.68489880423369698, -132.61671870369900716 55.68477560755000155, -132.61760905705500591 55.68462316292539782, -132.61776858653902877 55.68463040046876245, -132.6178336225229657 55.6848324481330863)))</t>
  </si>
  <si>
    <t>2.942</t>
  </si>
  <si>
    <t>MultiPolygon (((-132.6090287450655012 55.68455184290965576, -132.60884138262102283 55.68468908603580303, -132.60807193251798708 55.68448915549750211, -132.60751484764401198 55.68454811069499755, -132.60666331835901133 55.68463821002499969, -132.60667471174400589 55.68462735131860342, -132.60659323730999404 55.68454858753020176, -132.60655394009700103 55.68439073183559884, -132.60652202352900986 55.68421137086310324, -132.60650991734999593 55.68410012013600152, -132.6064983848079919 55.68399399690130025, -132.60640737967798941 55.68390012000740086, -132.60632488778500715 55.68381004298129966, -132.60622181977899459 55.68370796172310122, -132.60711882690299035 55.6838438119971002, -132.60925510668880634 55.6841672942813517, -132.6090287450655012 55.68455184290965576)))</t>
  </si>
  <si>
    <t>2.878</t>
  </si>
  <si>
    <t>19.054</t>
  </si>
  <si>
    <t>MultiPolygon (((-132.59635535550461327 55.68245701266225467, -132.59647809935432861 55.68194048045547362, -132.59648517423764247 55.68192652887473315, -132.59651515704101143 55.68186417762971274, -132.59655192070513863 55.68180478973198433, -132.59760358101900124 55.68198875237529677, -132.59740057449300821 55.68214577933340337, -132.59711634129399727 55.68226100564839953, -132.59642123913926071 55.68269110579912962, -132.59635535550461327 55.68245701266225467)))</t>
  </si>
  <si>
    <t>0.924</t>
  </si>
  <si>
    <t>MultiPolygon (((-132.60182622308178679 55.68490199180190814, -132.60142907029376147 55.68482564329121232, -132.59861623452789559 55.68416493254921562, -132.59831389146359015 55.68409390911423884, -132.59752250189035294 55.68382612237516582, -132.59690049113024202 55.68344125788808441, -132.59689995838826349 55.68344063295582202, -132.59690259930900424 55.68343070183829724, -132.59693132739900534 55.68331957278410016, -132.5970100298189891 55.68319149107809807, -132.59717791590500724 55.6831487096073019, -132.59725117801900751 55.68313731195529925, -132.59745504515800008 55.68307607140599913, -132.59757277259200237 55.68305004026530014, -132.59775447951500382 55.68308147092680116, -132.59794295606900505 55.68309393621699854, -132.59804348957300135 55.68308824222589948, -132.59824991571099417 55.68310564627599746, -132.59838297313601174 55.68309245499600024, -132.59855575439098629 55.68307804659249882, -132.59877888097699383 55.68304323093639852, -132.59895907530400905 55.68298319264849994, -132.59897333210901138 55.68297436769390174, -132.59906611803100418 55.68291689103649844, -132.59919850680000764 55.68283401918890263, -132.5992628979010135 55.68279079217109739, -132.5994249600180126 55.68263574400469906, -132.59950082854800257 55.6825019051688983, -132.59953459994900982 55.68243521188600198, -132.59983692504201258 55.68250623059900306, -132.60264966234200301 55.6831669135584022, -132.60622181977899459 55.68370796172310122, -132.60632488778500715 55.68381004298129966, -132.60640737967798941 55.68390012000740086, -132.6064983848079919 55.68399399690130025, -132.60650991734999593 55.68410012013600152, -132.60652202352900986 55.68421137086310324, -132.60655394009700103 55.68439073183559884, -132.60659323730999404 55.68454858753020176, -132.60667471174400589 55.68462735131860342, -132.60666331835901133 55.68463821002499969, -132.60658721677199878 55.68471074743379745, -132.60648323829099127 55.68480986366959939, -132.60630519455699527 55.68478186677229758, -132.6060515913839879 55.68478719238029839, -132.60603281379599139 55.68478258398440062, -132.60592852934300367 55.68475699222300079, -132.60588683169498836 55.68476339408989872, -132.60564500917300279 55.68474792049030242, -132.60554888238999638 55.68472599052309846, -132.60524198982000144 55.68474228629239775, -132.6050424193570052 55.68476208721140353, -132.60466895826300515 55.68477098664280334, -132.60414033477599105 55.68477104258860066, -132.60406901971299476 55.68476308725480095, -132.60393553053299343 55.68483480773730321, -132.60389696984199759 55.68487515782940278, -132.60384896870598936 55.68494254418649803, -132.60374509540599774 55.68502863098670019, -132.60367338070000187 55.68509319524999768, -132.60364705308001021 55.68514059773200131, -132.60361579204706572 55.68517304531115997, -132.60182622308178679 55.68490199180190814)))</t>
  </si>
  <si>
    <t>24.311</t>
  </si>
  <si>
    <t>MultiPolygon (((-132.60718810033264958 55.68037674248120084, -132.60721461692955359 55.68048585518928917, -132.60724131652455071 55.68065411110159602, -132.60725102401713116 55.68078344652355582, -132.60722128458399993 55.68097037865864252, -132.60699002610999742 55.68084131736979714, -132.60676722677598605 55.68071511761650072, -132.60663652038800819 55.68061095522180182, -132.60661652412099443 55.68054505688930078, -132.6066026462239904 55.68049872903220177, -132.60670459821699296 55.68040293338950164, -132.606764062883002 55.68035434026739949, -132.60680185747699511 55.68032352597939649, -132.60688413561999255 55.68027153689109809, -132.60704431156401029 55.68021697713670193, -132.60708773410866002 55.68021016930337197, -132.60718810033264958 55.68037674248120084)))</t>
  </si>
  <si>
    <t>0.514</t>
  </si>
  <si>
    <t>MultiPolygon (((-132.60720751967164688 55.68105690029617705, -132.60737962323307215 55.68113003437390773, -132.60738757034437185 55.68113484984724693, -132.60739044255709018 55.68113659255006098, -132.60748814212280422 55.68119595004813505, -132.60756222871415844 55.6812409633850578, -132.60780472883146786 55.68143666271009096, -132.60704110147500501 55.68171045655479645, -132.6055954169119957 55.68212492421370285, -132.60506217095800707 55.68235989577969747, -132.60505422388399666 55.68235508015680324, -132.60487890742399486 55.68230484250369727, -132.60474996255300084 55.68223476677989936, -132.60468229286101405 55.68221621599249715, -132.60435205672899883 55.68215734704850206, -132.60427112639499114 55.68212865142830026, -132.60419290802300907 55.68208943807439937, -132.60399543967199065 55.68203132046799908, -132.60392138707700838 55.68201744592830238, -132.60375075545599088 55.68196793133120082, -132.60364814548699997 55.68185045467269845, -132.6036858891449981 55.68169844400230062, -132.60371426219700197 55.68155912777619676, -132.60376061634801204 55.68142474572790235, -132.60376840767099793 55.6813307280510017, -132.60378113522099852 55.6812790801787969, -132.60380615668000814 55.68117871918860118, -132.60384780994098719 55.68114414938460044, -132.60395033540800114 55.68104671247459692, -132.60399645716398709 55.68095689897800327, -132.60405085034298622 55.68088485665259668, -132.60407452920401283 55.68085951723860205, -132.60406483217400364 55.68073018156719911, -132.60403832418001002 55.68062106818329937, -132.60388835805500207 55.68055426151990162, -132.6038216452919869 55.68051904132180141, -132.60369959825700903 55.68047199338690234, -132.60344288976099847 55.68045753190580172, -132.60314511272599702 55.68044692672879847, -132.60306028984498994 55.68045892090059823, -132.6031603887369954 55.68026893335790106, -132.603317124086999 55.68020732661810257, -132.60391649413298865 55.68026189470020171, -132.60450680477899255 55.68046970653769989, -132.60511488703099303 55.68055994456000235, -132.60551159661198994 55.68058259698030099, -132.60622106520099805 55.68050941872559889, -132.60653550371401366 55.68052859949929712, -132.60661652412099443 55.68054505688930078, -132.60663652038800819 55.68061095522180182, -132.60676722677598605 55.68071511761650072, -132.60699002610999742 55.68084131736979714, -132.60722128458399993 55.68097037865864252, -132.60720751967164688 55.68105690029617705)))</t>
  </si>
  <si>
    <t>9.372</t>
  </si>
  <si>
    <t>MultiPolygon (((-132.60897202437945452 55.68280640960222883, -132.60898313751283695 55.68281740817412384, -132.60934841520821692 55.68338142425617576, -132.60935017840881756 55.68344845519401076, -132.60901695920699694 55.68335423999889855, -132.60876899551300312 55.68320695119390251, -132.60814021596300449 55.68298512843659864, -132.60751621735900585 55.68294406296219989, -132.60679711660100111 55.68301442674989943, -132.60631464231499876 55.6831142381663966, -132.60606470990600769 55.6831163293193967, -132.60566658700500398 55.68311964376069767, -132.60563343815599069 55.68306661522129986, -132.60559278002699557 55.68299795589199874, -132.60553715708098821 55.6829163243893035, -132.60545989592699812 55.68278226894889826, -132.6054365276729925 55.68270709853810274, -132.60533759246101226 55.68257886435149828, -132.60523390578700287 55.68246423917450016, -132.60515987004700378 55.68241925511850354, -132.60506217095800707 55.68235989577969747, -132.6055954169119957 55.68212492421370285, -132.60704110147500501 55.68171045655479645, -132.60780472883146786 55.68143666271009096, -132.60806501430712956 55.68164671494624685, -132.60816870709783188 55.68176133774773007, -132.60825216627841883 55.68186103184352476, -132.60835110921397018 55.68198926369663582, -132.60847783362780206 55.68222701744727487, -132.60848312085150269 55.68222604460508052, -132.60853444659497313 55.68231508784384687, -132.60855997048801669 55.68235254217013619, -132.60860798183261977 55.6824279724273481, -132.60864024934213035 55.68248245547643904, -132.60866009862115789 55.68251420467523616, -132.6086603260883976 55.68251448982573493, -132.60867372549941479 55.68252860670926196, -132.60870775563196844 55.68256547729017569, -132.60878534565586051 55.68265197064435768, -132.60897202437945452 55.68280640960222883)))</t>
  </si>
  <si>
    <t>7.276</t>
  </si>
  <si>
    <t>MultiPolygon (((-132.59659324723094187 55.68173803100302166, -132.59660636232655406 55.6815991910162893, -132.59662086253192115 55.68153195836735847, -132.59663873786774957 55.68144914785319344, -132.59666074927432078 55.68136414421137204, -132.59669667761605183 55.68124530873088673, -132.59672532846300896 55.68116235245140189, -132.59677010347567716 55.68104719204769282, -132.59735932014490345 55.68033446360905003, -132.59743888554976365 55.68027626525890383, -132.59786243474019329 55.68002197431457745, -132.5979637067615613 55.67997195069609262, -132.59845300406652768 55.67977313014517193, -132.59852604558355438 55.67974902986188823, -132.59859974905751301 55.67971955738043022, -132.59868021087612533 55.67967953443842788, -132.59947358269383244 55.67939041100655828, -132.5995289669282613 55.67937629287401791, -132.59961976506565406 55.67934817102460698, -132.59988594400087436 55.67927646325132685, -132.60007042011471867 55.6792163245963323, -132.60035021830591973 55.67913562188784482, -132.60075634668717726 55.67903791953792592, -132.60104771348994745 55.67898096825300058, -132.60119167993249789 55.67895497581226749, -132.60119197173301586 55.67895492741678964, -132.6014614081153411 55.67887831011930189, -132.6021184994908424 55.67874034108394454, -132.60228813066328257 55.67871634402673209, -132.60237328413680302 55.67870430312765961, -132.60334511448525063 55.67865412049791018, -132.6036428779551386 55.67866472519300203, -132.60375830762507121 55.67867003021819272, -132.6040150045312771 55.67868449104408768, -132.60478689286765075 55.67878394813062215, -132.60549136141085569 55.67898808481484707, -132.60561340597607227 55.67903513098011814, -132.60585537626488417 55.67914458405804368, -132.60585674734781492 55.67914360141534758, -132.60600671143052409 55.67921040568993618, -132.60603598149779714 55.67922958919045584, -132.60605889424368797 55.67924168533584606, -132.60605657644566691 55.67924308703235425, -132.60679769468515588 55.6797288042928642, -132.60708773410866002 55.68021016930337197, -132.60704431156401029 55.68021697713670193, -132.60688413561999255 55.68027153689109809, -132.60680185747699511 55.68032352597939649, -132.606764062883002 55.68035434026739949, -132.60670459821699296 55.68040293338950164, -132.6066026462239904 55.68049872903220177, -132.60661652412099443 55.68054505688930078, -132.60653550371401366 55.68052859949929712, -132.60622106520099805 55.68050941872559889, -132.60551159661198994 55.68058259698030099, -132.60511488703099303 55.68055994456000235, -132.60450680477899255 55.68046970653769989, -132.60391649413298865 55.68026189470020171, -132.603317124086999 55.68020732661810257, -132.6031603887369954 55.68026893335790106, -132.60306028984498994 55.68045892090059823, -132.60289065160401378 55.68048291901779834, -132.60257289311800832 55.68057327807350276, -132.60237011574301391 55.68063168507970317, -132.6022414744269895 55.68065301812570311, -132.60228340639400813 55.68061990844019959, -132.60249513270900934 55.68032057872449769, -132.60239649874299062 55.68002946164779843, -132.6021784697109922 55.67985229577959672, -132.60180417365000949 55.67989554122620177, -132.60141388294098874 55.68016865588450059, -132.60099162813000362 55.68037030008269994, -132.60069423180900117 55.68043612449719859, -132.60054503737100617 55.68039921004459814, -132.60015001825499326 55.68013833618169883, -132.59997120839699392 55.67994508267519649, -132.59954614691500296 55.67971953948959651, -132.59931952751099971 55.67967920228579715, -132.59906953635800164 55.6797837876138999, -132.59893602098799192 55.67988118312649704, -132.59871498319100169 55.68034197312780265, -132.59794687175599393 55.68060900095139942, -132.597563196404991 55.68081644811790198, -132.59739251997601173 55.68103125463770198, -132.59763085252899373 55.68152624684900331, -132.59760358101900124 55.68198875237529677, -132.59655192070513863 55.68180478973198433, -132.59659324723094187 55.68173803100302166)))</t>
  </si>
  <si>
    <t>20.974</t>
  </si>
  <si>
    <t>MultiPolygon (((-132.60936421145979125 55.68398194444417726, -132.60925510668880634 55.6841672942813517, -132.60711882690299035 55.6838438119971002, -132.60622181977899459 55.68370796172310122, -132.60621070716800318 55.68369696290289994, -132.60606363661099749 55.68359412578580248, -132.60601073395901039 55.68353258331249833, -132.60587166197899478 55.68337754086780222, -132.60580654749500695 55.68330893455640052, -132.6057065391460128 55.68318355351379978, -132.60566658700500398 55.68311964376069767, -132.60606470990600769 55.6831163293193967, -132.60631464231499876 55.6831142381663966, -132.60679711660100111 55.68301442674989943, -132.60751621735900585 55.68294406296219989, -132.60814021596300449 55.68298512843659864, -132.60876899551300312 55.68320695119390251, -132.60901695920699694 55.68335423999889855, -132.60935017840881756 55.68344845519401076, -132.60936421145979125 55.68398194444417726)))</t>
  </si>
  <si>
    <t>4.959</t>
  </si>
  <si>
    <t>MultiPolygon (((-132.60361579204706572 55.68517304531115997, -132.60364705308001021 55.68514059773200131, -132.60367338070000187 55.68509319524999768, -132.60374509540599774 55.68502863098670019, -132.60384896870598936 55.68494254418649803, -132.60389696984199759 55.68487515782940278, -132.60393553053299343 55.68483480773730321, -132.60406901971299476 55.68476308725480095, -132.60414033477599105 55.68477104258860066, -132.60424788530437468 55.68477103120621052, -132.60424906788861676 55.68526896317882091, -132.60361579204706572 55.68517304531115997)))</t>
  </si>
  <si>
    <t>MultiPolygon (((-132.60837950193254642 55.68502741397431777, -132.60748905031360323 55.68535549424368014, -132.60645693086422625 55.68549940702457235, -132.60539852730164512 55.68544306376599451, -132.60424906788861676 55.68526896317882091, -132.60424788530437468 55.68477103120621052, -132.60466895826300515 55.68477098664280334, -132.6050424193570052 55.68476208721140353, -132.60524198982000144 55.68474228629239775, -132.60554888238999638 55.68472599052309846, -132.60564500917300279 55.68474792049030242, -132.60588683169498836 55.68476339408989872, -132.60592852934300367 55.68475699222300079, -132.60603281379599139 55.68478258398440062, -132.6060515913839879 55.68478719238029839, -132.60630519455699527 55.68478186677229758, -132.60648323829099127 55.68480986366959939, -132.60658721677199878 55.68471074743379745, -132.60666331835901133 55.68463821002499969, -132.60751484764401198 55.68454811069499755, -132.60807193251798708 55.68448915549750211, -132.60884138262102283 55.68468908603580303, -132.60837950193254642 55.68502741397431777)))</t>
  </si>
  <si>
    <t>5.125</t>
  </si>
  <si>
    <t>MultiPolygon (((-132.59067885434734535 55.68003022450626105, -132.59045298150559233 55.67995171199543591, -132.58945823929826702 55.6794050315357083, -132.58930149591699887 55.67926963051894518, -132.58900826133850614 55.67895061034014503, -132.58898727954138508 55.67892082352890526, -132.58893063032439841 55.67884031794734057, -132.5888409434807329 55.67869502162135831, -132.58876549099164777 55.67855357037570485, -132.5886919748798789 55.67841785608626282, -132.58846027045925098 55.67809992637855743, -132.58835974342801478 55.67791238569969892, -132.58832373772983715 55.67785976879719811, -132.58822536786325941 55.67774485318858524, -132.58821084714938365 55.67772699196538611, -132.58822428445898822 55.6776897217745983, -132.58823035957800585 55.67767806731919933, -132.58826018176299044 55.67764052451820334, -132.58829169865100539 55.67761440339170065, -132.58832617183699654 55.67760846887929915, -132.58838513088400646 55.67760846656329932, -132.58846465060199193 55.67760102610120043, -132.58855887685200514 55.67751984416789668, -132.58878387639700236 55.67744029866160105, -132.58883717825699478 55.67740985307820267, -132.58907549468599996 55.67737282757820338, -132.58929121175299315 55.67749619093220304, -132.58879150183599904 55.67783873725129951, -132.58888245170498976 55.67789556600710199, -132.58892641039400928 55.6779781278584025, -132.58909262819901187 55.67794226290970272, -132.58920010830999558 55.67787972982250011, -132.58935816486700787 55.67789980902509939, -132.58946336430699375 55.677919424919601, -132.58962940098498962 55.67801399025979947, -132.58965527829300868 55.67806475067239802, -132.58966485407100322 55.67807453270629736, -132.58966728279401082 55.67807701400909792, -132.58974957144599216 55.67813966300040107, -132.58982204170300179 55.67818233574689657, -132.58992903584999112 55.67824951880749751, -132.58997656273999155 55.67835657724580045, -132.58999168478601405 55.67852080870360254, -132.59005114953399129 55.67854567245949937, -132.59032875057098977 55.67868100678759902, -132.59046747453601256 55.67872058727959939, -132.59053558254399263 55.67873012222530349, -132.59057240025398983 55.67874265680499946, -132.59063585104800609 55.6787506608808016, -132.59073150709900801 55.67877509789399681, -132.59075083888600943 55.67878717636359909, -132.59087714419899839 55.67881166590910169, -132.59092021343300871 55.67883422593720155, -132.59103783264498588 55.67889668964480165, -132.59109457026400491 55.67890804416290251, -132.59114245457701031 55.67890207414600212, -132.59127692054499903 55.67893610624639678, -132.59130430228000819 55.67899073182469749, -132.5913882465380027 55.67901252569159709, -132.59150404631898823 55.67902448621399714, -132.59155661100800216 55.67902345812760245, -132.5916093423109885 55.67903836408579821, -132.59171198660899904 55.67908241976660122, -132.59179868404399372 55.67911072307809661, -132.59183193077299734 55.67914814640759857, -132.5918961641349938 55.67920670083900347, -132.59198543717999996 55.67920528630180144, -132.59212427810700774 55.67927217815270069, -132.59214412825198792 55.6792777469074025, -132.59218122474601387 55.67928726134589823, -132.59225200816300116 55.67935451502079758, -132.5922894162249861 55.67944232151300099, -132.59229088871001068 55.67945950779049724, -132.59227438170299251 55.67948599016229849, -132.59225830276901092 55.67949612509629986, -132.59222182684601421 55.67951483756719711, -132.59219887373600955 55.67952752226680246, -132.59217382651999628 55.67953900795490085, -132.59216576294099355 55.67955829549679692, -132.59214752607999799 55.67956666487089734, -132.59212891487300112 55.67957259544569837, -132.59208424206400423 55.67957270459260144, -132.59204330351400358 55.67956687444309694, -132.59198842408099495 55.67954042446429952, -132.59190706355300904 55.67950963877670034, -132.59182823310499089 55.67947477349559904, -132.59171873694000965 55.67941231698630133, -132.59159432902001186 55.67936475165559784, -132.59146768371599023 55.67931033695519716, -132.5912225857780129 55.67925485941449892, -132.5909906505820004 55.67915963652300348, -132.59102836703200978 55.6792756154597015, -132.59102082083600749 55.67938347422850143, -132.59100981304200673 55.67945275953100293, -132.59094878654698846 55.67952159858000272, -132.59092910815900268 55.67957538646300009, -132.59089137659000812 55.67962387825870252, -132.59084666044398659 55.67968174906960144, -132.59079940759099259 55.67992799185289954, -132.59073828386399896 55.6800494033422595, -132.59067885434734535 55.68003022450626105)),((-132.58788600330083796 55.67727228795032346, -132.58787845977391839 55.67725771131105006, -132.58782642623722836 55.67720161615054053, -132.58757544679767193 55.67696923403761389, -132.58744260439053164 55.67682585659005667, -132.58739039787042202 55.67679088484585748, -132.58726255662327276 55.67671236733664841, -132.58699604838525943 55.67652491307889306, -132.58694247260353904 55.67648158024790916, -132.58691699212613457 55.67646448275649362, -132.58692038872899843 55.67645906115139809, -132.58696023485501314 55.67641628144500032, -132.58699148542800117 55.67639742879899956, -132.58704447834799112 55.67639529071860238, -132.58708812344801231 55.67637882304460106, -132.5870883300599985 55.67637933875199963, -132.58724475191900183 55.67638001037499862, -132.58738455687500846 55.67633275945979676, -132.58741997307200222 55.67632079025980119, -132.58751429630399343 55.67625846320869698, -132.58751629177800169 55.67625896787949813, -132.58763549969899032 55.67628910239260165, -132.5876953852410054 55.67634770852289705, -132.58783702949199323 55.67640973784499892, -132.58800745889899986 55.67649394323790091, -132.58814997074600228 55.67657526523240108, -132.58817459066099786 55.67664549958430342, -132.58820762194199006 55.67668303883870351, -132.58825332683500164 55.67672317116470282, -132.58825920134000853 55.67672756611879947, -132.58831822606200035 55.67679059503689842, -132.58835006859999339 55.67682744181779952, -132.5883506232219986 55.67682756443500125, -132.58844980788299495 55.67686026554270029, -132.58852322828698789 55.67691955752849964, -132.58850184430500008 55.67696412249519966, -132.58834789824101108 55.67699944258809808, -132.58829820885898698 55.67706202964789952, -132.58820278105400803 55.67713042855609729, -132.58816964260799409 55.67715187628819962, -132.58811094684199361 55.67721620958489837, -132.58803352585701418 55.67729805448760061, -132.58799591167598919 55.67733714231530229, -132.58794356674886217 55.67736206153076495, -132.58788600330083796 55.67727228795032346)))</t>
  </si>
  <si>
    <t>7.44</t>
  </si>
  <si>
    <t>MultiPolygon (((-132.59708302976079608 55.67412775615981246, -132.59706327558077987 55.6742290716042163, -132.59696821431413127 55.67447425247956261, -132.59683010942501369 55.67453948728390145, -132.59622806567901421 55.67458618065909803, -132.59504250576799222 55.67453459338450017, -132.59493342563200713 55.67454646810840302, -132.59471690754600104 55.67457003863219711, -132.59453497594398641 55.67466699779809858, -132.59443431638499078 55.67480301406759935, -132.59437847480700157 55.67507086608169686, -132.59446027935101142 55.6752660045785035, -132.5946775850619872 55.67546781809380008, -132.59521321766999336 55.67572175079330066, -132.59503945385799284 55.67639928493780133, -132.59512250226200081 55.67672585993040002, -132.59533034132201124 55.67691938009949837, -132.59560380531598867 55.67701764319549795, -132.5962956611330128 55.67705390007630228, -132.59656441643900848 55.67711083938529981, -132.59663285643199515 55.67712533917099904, -132.59675618362399518 55.67719724824790006, -132.59513472560200853 55.67719724256190261, -132.5950421869040099 55.67712253142679657, -132.59497699180801078 55.67708369204849816, -132.59494536635199324 55.67706485229810198, -132.59488715429799299 55.67703473664939651, -132.59478587316800713 55.67697349277180052, -132.59474210120600901 55.67694702267760221, -132.59463558053300858 55.67687847982819704, -132.59449492344899113 55.67680705501000205, -132.59432066239000392 55.67669188059159779, -132.59423858235601301 55.67660420887310124, -132.5942045170559993 55.67656574133270198, -132.59413699737200432 55.67645613343010069, -132.5941175427890073 55.67639315368270303, -132.59408378106800797 55.67628914374329696, -132.59405023537300394 55.67622056470469971, -132.59403571145099932 55.6761658369480017, -132.59400655839598926 55.67609181219509651, -132.59396817165500693 55.67596860357780031, -132.5939295682339889 55.67588628681559726, -132.59384235966200549 55.67577666358940292, -132.59382789674100422 55.67575206137190236, -132.5937213900170093 55.67566161284140236, -132.59358096842001373 55.67561484114939674, -132.59346469378300526 55.67557102119199897, -132.59337741536100452 55.67555176221829782, -132.59328557998401266 55.67551055879820154, -132.59320321209199278 55.67541193624099805, -132.59319853464600669 55.67534070890909703, -132.59318891977000021 55.67527216263179923, -132.59315668877800931 55.67518904764710186, -132.59314568909701393 55.67515985477940177, -132.59313585778900801 55.67512143251720147, -132.59312176824698781 55.67497361039379911, -132.59308295269801192 55.67489967683449947, -132.59302504547000012 55.67475986388040354, -132.59303026133301273 55.67463668423179968, -132.5930012787929968 55.67456814525380082, -132.59301596360501208 55.67446404905550139, -132.59304503265400399 55.67438746879719957, -132.59313247263798985 55.6743355309500032, -132.59330725495399861 55.67424536423519754, -132.59339431357000194 55.6742180642223019, -132.59362707259600711 55.67417717632879715, -132.59377742077799667 55.67412803064750193, -132.59385591346901379 55.67410106958139693, -132.59386485173800452 55.67409799896199729, -132.59390360115500584 55.67403229267029729, -132.5939233634009895 55.67393097773109645, -132.59387976417801269 55.6737666404701983, -132.59384615585901201 55.67367889225720035, -132.59375917303199799 55.67353915573040268, -132.59371074254099199 55.67348429683129751, -132.59359476535499311 55.67338555410999845, -132.59351241417598999 55.67329788028219895, -132.59336708591800402 55.67316655335280018, -132.59333339043499222 55.67313610494439757, -132.59324134409200724 55.6730704270524015, -132.59319414486898836 55.67303646234280023, -132.59338559614201358 55.67284524800570011, -132.59366153450699244 55.67256964599599911, -132.59366433895499426 55.67253193657099786, -132.59378945389400428 55.67261147209519834, -132.59380204574100048 55.67261847129390162, -132.59391706816501255 55.67268240344500185, -132.59394981181799267 55.67274997560100047, -132.59401866377100987 55.67281759761080195, -132.59406353825099245 55.67289666206829679, -132.59425509464600168 55.6731980352407021, -132.59433666793000839 55.67320114710719992, -132.59449034459498762 55.67319003286510082, -132.59458720032500878 55.67319868965620344, -132.59478801390301328 55.67320086626089903, -132.5949896083309909 55.67320383640849712, -132.59506670723499155 55.67319940147220336, -132.59531878577598718 55.67320753718470172, -132.59553185072701353 55.67320984505410308, -132.59572892916000342 55.67322510871039754, -132.5958692832479926 55.67323045989220276, -132.59599427422699591 55.6732346152040023, -132.59616266041999211 55.67329830928019874, -132.59625722650099533 55.67334554297300286, -132.59639170786599038 55.67344854746580296, -132.59647761800201238 55.67352117515640231, -132.59663490474699188 55.67359167727560276, -132.59687582039001086 55.67366373623649878, -132.59689616910898735 55.67366982251270002, -132.59707582518188929 55.67391965100995321, -132.59708302976079608 55.67412775615981246)))</t>
  </si>
  <si>
    <t>13.628</t>
  </si>
  <si>
    <t>27.579</t>
  </si>
  <si>
    <t>MultiPolygon (((-132.59769247510729429 55.67826407064359984, -132.59699037399016674 55.67865583551275677, -132.59634707364034512 55.67883932009307557, -132.59626329485507767 55.6791602819601863, -132.59585936861839173 55.67964061691784394, -132.5952242360388027 55.68003307895607179, -132.59455154022339229 55.68025728176215239, -132.59392068864900693 55.68023925751659675, -132.59362199635799584 55.68017636830280281, -132.59346923820200459 55.68009286731430052, -132.59322720176800203 55.68019023808739831, -132.59322577617399475 55.67980515648069684, -132.59322145865999687 55.67863796917320229, -132.59338175973999796 55.67865726793600345, -132.59376945807599668 55.67864394414080209, -132.59397802184400916 55.67865794459589779, -132.59415753213599487 55.67861692770139825, -132.59416252026599636 55.67854577693370288, -132.59414314133098856 55.67851292110839978, -132.59421595907301139 55.67839804543900328, -132.59432286107801247 55.67828861063789958, -132.59441499979101309 55.67820916846260104, -132.59452659655801199 55.67817097076279964, -132.5947592360739975 55.67810269265820011, -132.59492412382800808 55.67807540908240327, -132.59511807871899691 55.67804820510210106, -132.59526388983999823 55.67795537372720105, -132.59542861976601102 55.67784593582570096, -132.59550628318100962 55.677774745900102, -132.59557433885700561 55.67767900400190229, -132.5955891031069882 55.67759407499710278, -132.59552141591100849 55.67752279626750322, -132.59541388518900362 55.67740341458399911, -132.5954068381209936 55.67739556887259766, -132.59534236748899616 55.67730625852890114, -132.59520185849999052 55.6772514458122032, -132.59518590614899836 55.67723856331849674, -132.59513472560200853 55.67719724256190261, -132.59675618362399518 55.67719724824790006, -132.59682651638098605 55.67723825661840209, -132.59702865317998999 55.67735611766279646, -132.59705822617900139 55.67740360840439706, -132.59708896917800303 55.67745248845159978, -132.59682961200201134 55.67772127485120137, -132.59685188891799612 55.67796790198430301, -132.59703778415300235 55.67807908227940317, -132.59762113023100483 55.6781855558323997, -132.59775894627679804 55.67819193139892775, -132.59769247510729429 55.67826407064359984)))</t>
  </si>
  <si>
    <t>12.678</t>
  </si>
  <si>
    <t>MultiPolygon (((-132.5911349589270003 55.68017079428515359, -132.59095470038246845 55.68011694209251061, -132.59085865444370711 55.68008824881395213, -132.59073828386399896 55.6800494033422595, -132.59079940759099259 55.67992799185289954, -132.59084666044398659 55.67968174906960144, -132.59089137659000812 55.67962387825870252, -132.59092910815900268 55.67957538646300009, -132.59094878654698846 55.67952159858000272, -132.59100981304200673 55.67945275953100293, -132.59102082083600749 55.67938347422850143, -132.59102836703200978 55.6792756154597015, -132.5909906505820004 55.67915963652300348, -132.5912225857780129 55.67925485941449892, -132.59146768371599023 55.67931033695519716, -132.59159432902001186 55.67936475165559784, -132.59171873694000965 55.67941231698630133, -132.59182823310499089 55.67947477349559904, -132.59190706355300904 55.67950963877670034, -132.59198842408099495 55.67954042446429952, -132.59204330351400358 55.67956687444309694, -132.59208424206400423 55.67957270459260144, -132.59212891487300112 55.67957259544569837, -132.59214752607999799 55.67956666487089734, -132.59216576294099355 55.67955829549679692, -132.59217382651999628 55.67953900795490085, -132.59219887373600955 55.67952752226680246, -132.59222182684601421 55.67951483756719711, -132.59225830276901092 55.67949612509629986, -132.59227438170299251 55.67948599016229849, -132.59229088871001068 55.67945950779049724, -132.5922894162249861 55.67944232151300099, -132.59225200816300116 55.67935451502079758, -132.59218122474601387 55.67928726134589823, -132.59214412825198792 55.6792777469074025, -132.59212427810700774 55.67927217815270069, -132.59198543717999996 55.67920528630180144, -132.5918961641349938 55.67920670083900347, -132.59183193077299734 55.67914814640759857, -132.59179868404399372 55.67911072307809661, -132.59171198660899904 55.67908241976660122, -132.5916093423109885 55.67903836408579821, -132.59155661100800216 55.67902345812760245, -132.59150404631898823 55.67902448621399714, -132.5913882465380027 55.67901252569159709, -132.59130430228000819 55.67899073182469749, -132.59127692054499903 55.67893610624639678, -132.59114245457701031 55.67890207414600212, -132.59109457026400491 55.67890804416290251, -132.59103783264498588 55.67889668964480165, -132.59092021343300871 55.67883422593720155, -132.59087714419899839 55.67881166590910169, -132.59075083888600943 55.67878717636359909, -132.59073150709900801 55.67877509789399681, -132.59063585104800609 55.6787506608808016, -132.59057240025398983 55.67874265680499946, -132.59053558254399263 55.67873012222530349, -132.59046747453601256 55.67872058727959939, -132.59032875057098977 55.67868100678759902, -132.59005114953399129 55.67854567245949937, -132.58999168478601405 55.67852080870360254, -132.58997656273999155 55.67835657724580045, -132.58992903584999112 55.67824951880749751, -132.58982204170300179 55.67818233574689657, -132.58974957144599216 55.67813966300040107, -132.58966728279401082 55.67807701400909792, -132.58966485407100322 55.67807453270629736, -132.58967295825399901 55.67755361803980207, -132.58966970722198653 55.67754880624919878, -132.58966602856901318 55.67754336359890033, -132.5895426432400086 55.67736077827039765, -132.58914062682600843 55.67700670204700231, -132.58880664275199024 55.67682026667049655, -132.58934121083299829 55.67693730316120337, -132.58955062128600844 55.67707334536819985, -132.58975222787100279 55.67731610362810102, -132.59006602061899116 55.67735723614539722, -132.59024374779900768 55.67723833842340042, -132.59026996310601021 55.67699213098499911, -132.58948457746100758 55.67543804309340061, -132.58960197510000967 55.67549607739879747, -132.5897761479880046 55.67560304685510175, -132.58998900058401205 55.67574562495389756, -132.59010034959700874 55.67585803285260226, -132.59016951260699102 55.67589732247250112, -132.5901924710719868 55.67591018966690086, -132.59028899284800218 55.67603341332959843, -132.59059396865899316 55.67631577225539985, -132.5908406578319898 55.6765816960694977, -132.59086106668598859 55.67662089600769804, -132.59093723865399284 55.67676806435000003, -132.59108720104998724 55.67696262291890008, -132.59124206584098715 55.67714352011309842, -132.59136780046299009 55.67732724205779959, -132.5915028548049861 55.67757915999069951, -132.59162374088199954 55.67770808569930097, -132.59171087241600162 55.67785329695019669, -132.59180739274000871 55.67803145280409893, -132.59188482146601018 55.67817658781279988, -132.59194105653401152 55.67825649659619813, -132.59196204022001098 55.67828628290590132, -132.59211878885901115 55.67842168054799856, -132.59234465622100174 55.67850019001409834, -132.59244071127599796 55.67852888569859715, -132.59262097647899736 55.67858273928460022, -132.59265870932799203 55.67858545496739708, -132.59281621616099756 55.67859679443490251, -132.59296974957101156 55.6786077436711011, -132.59301955812000529 55.67861366191490191, -132.59302827987698947 55.67861471294659736, -132.59322145865999687 55.67863796917320229, -132.59322577617399475 55.67980515648069684, -132.59322720176800203 55.68019023808739831, -132.59320954209499632 55.68019734243289776, -132.59296480785400263 55.68024240911299927, -132.59275659316500651 55.68028094676090234, -132.59266451921999419 55.68028666543119698, -132.59214013614800365 55.68031927421169769, -132.59209148216942253 55.680341854214916, -132.5911349589270003 55.68017079428515359)))</t>
  </si>
  <si>
    <t>12.897</t>
  </si>
  <si>
    <t>MultiPolygon (((-132.59831352726510545 55.67721986604512097, -132.59814815646782904 55.67776953279509655, -132.59775894627679804 55.67819193139892775, -132.59762113023100483 55.6781855558323997, -132.59703778415300235 55.67807908227940317, -132.59685188891799612 55.67796790198430301, -132.59682961200201134 55.67772127485120137, -132.59708896917800303 55.67745248845159978, -132.59705822617900139 55.67740360840439706, -132.59702865317998999 55.67735611766279646, -132.59682651638098605 55.67723825661840209, -132.59675618362399518 55.67719724824790006, -132.59830774720958857 55.67719722154608064, -132.59831352726510545 55.67721986604512097)))</t>
  </si>
  <si>
    <t>MultiPolygon (((-132.61543688174592148 55.68056577250924732, -132.61511587812117341 55.68031450650924086, -132.61456932743533343 55.67959541878690288, -132.61456092326096723 55.67957018988439444, -132.61455969102567565 55.6795664692137322, -132.61455074645283503 55.67953930324078016, -132.61453995425134167 55.67893088806680879, -132.61463228789901336 55.67893869815429753, -132.61491827376900687 55.67900194406239933, -132.61503458091800667 55.67905686711340252, -132.61519910566900649 55.67907609207399844, -132.61544141466899305 55.67915299229289872, -132.61558205219398587 55.67923789839439763, -132.61574661781600071 55.67932301797039685, -132.61595995837600981 55.67945185566279775, -132.61619720841099479 55.67954787351600032, -132.61624092483501158 55.67958897950529717, -132.61646356431700156 55.67969872933520037, -132.61661859891100335 55.67978923889079823, -132.6168511691919889 55.68003581572280325, -132.61677811821499517 55.68030694377399925, -132.61679729458299448 55.68031481235210123, -132.61688474136201421 55.68035082561380023, -132.6170203144380082 55.68041121021899897, -132.61721876903800421 55.68057569319510236, -132.61717516671498629 55.68073172458699815, -132.61693257157901371 55.68079994893709994, -132.61672897952300332 55.68080263346669767, -132.6164527887160034 55.68083531333660119, -132.61644641637599307 55.68083612058460119, -132.6162537683730136 55.68085977258019881, -132.61596779421600445 55.68085129522940235, -132.61581751608900959 55.68086487102060289, -132.61568510040055457 55.68089862916686883, -132.61543688174592148 55.68056577250924732)))</t>
  </si>
  <si>
    <t>SC_V_SI_70</t>
  </si>
  <si>
    <t>4.992</t>
  </si>
  <si>
    <t>MultiPolygon (((-132.61616202742374071 55.68159618273416811, -132.61583540314751417 55.68110018239038084, -132.61568510040055457 55.68089862916686883, -132.61581751608900959 55.68086487102060289, -132.61596779421600445 55.68085129522940235, -132.6162537683730136 55.68085977258019881, -132.61644641637599307 55.68083612058460119, -132.61652654726799483 55.68108684435939892, -132.61646353271800081 55.68126701176949922, -132.6161664763160104 55.68149991105509855, -132.61628529748534788 55.68172266434063289, -132.61616202742374071 55.68159618273416811)))</t>
  </si>
  <si>
    <t>0.619</t>
  </si>
  <si>
    <t>MultiPolygon (((-132.62586204232758291 55.67695954132170755, -132.62671620691392604 55.67722109973725253, -132.6273907016876592 55.6776162093996092, -132.6274579867097998 55.67769283265519675, -132.62597045983798694 55.67866900741790204, -132.62503971882500764 55.6786553616674027, -132.62489309539799365 55.6786532100213023, -132.62479219403098796 55.67865113213130002, -132.62479193464500327 55.67823433213830242, -132.62479189297698667 55.6781670525468968, -132.6250606750299994 55.67811477268200093, -132.62520325118700271 55.6780870404124002, -132.62525797547999673 55.67805634174469986, -132.62541478049598709 55.67796837858009695, -132.62567958880899255 55.67766946920470161, -132.62586082858166492 55.67695940954640577, -132.62586204232758291 55.67695954132170755)))</t>
  </si>
  <si>
    <t>4.074</t>
  </si>
  <si>
    <t>MultiPolygon (((-132.61453971949100605 55.67891765334762511, -132.61490435532769538 55.67833110649652184, -132.61553977489128897 55.67789218046289079, -132.61552660255100022 55.67810997609129942, -132.61562462522599048 55.67824773639900116, -132.61583494626199808 55.67835362466070137, -132.6167709356919886 55.67850141011069809, -132.61711206081901082 55.67860842040600033, -132.61751422792900712 55.67914585273300077, -132.61765453235199175 55.67922132699759885, -132.61768528010000523 55.67923787221189968, -132.617693686214011 55.67926310090189901, -132.61822631571499187 55.67967999371349919, -132.61879155268400154 55.68043789345900052, -132.61914181816999303 55.68096973370570169, -132.62058166734701103 55.68100017855930162, -132.6214621164000107 55.68088625646640111, -132.62081717767898681 55.6811843087987981, -132.61957701225099981 55.68099283995250204, -132.61871180473900722 55.68109213095350185, -132.61832064670099385 55.68104219087660312, -132.61803360811398989 55.68090552977670171, -132.61763791349198982 55.68048588784520092, -132.61747556587801 55.68039685976179953, -132.61710058610600527 55.68028680869449687, -132.6168043467409916 55.68031162312080085, -132.61679729458299448 55.68031481235210123, -132.61677811821499517 55.68030694377399925, -132.6168511691919889 55.68003581572280325, -132.61661859891100335 55.67978923889079823, -132.61646356431700156 55.67969872933520037, -132.61624092483501158 55.67958897950529717, -132.61619720841099479 55.67954787351600032, -132.61595995837600981 55.67945185566279775, -132.61574661781600071 55.67932301797039685, -132.61558205219398587 55.67923789839439763, -132.61544141466899305 55.67915299229289872, -132.61519910566900649 55.67907609207399844, -132.61503458091800667 55.67905686711340252, -132.61491827376900687 55.67900194406239933, -132.61463228789901336 55.67893869815429753, -132.61453995425134167 55.67893088806680879, -132.61453971949100605 55.67891765334762511)))</t>
  </si>
  <si>
    <t>8.975</t>
  </si>
  <si>
    <t>MultiPolygon (((-132.6278225332936529 55.67810797327902606, -132.62797136456441649 55.67865046686152652, -132.62797160273655095 55.67899267551508302, -132.62788336785999377 55.67899022545130094, -132.62720768907999513 55.67865243595259983, -132.62657709084899693 55.6786778209388018, -132.62597045983798694 55.67866900741790204, -132.6274579867097998 55.67769283265519675, -132.6278225332936529 55.67810797327902606)))</t>
  </si>
  <si>
    <t>2.043</t>
  </si>
  <si>
    <t>MultiPolygon (((-132.62637047139673996 55.68082382864538715, -132.62634622585508737 55.68083399672514844, -132.62626564450056321 55.6808677861061625, -132.62611300128531866 55.68093179543618021, -132.62600421202000689 55.68092243924230189, -132.62509831867998855 55.68075595203470129, -132.62504169457400849 55.6807455450742026, -132.62479346585200801 55.68069992389960277, -132.62479344369899081 55.68066494419490198, -132.62499611367499597 55.68066792408850318, -132.62505963867801029 55.68066885782830155, -132.62534584210200705 55.68067306577029996, -132.62634729635300346 55.68076623819499815, -132.62647108945756713 55.68076921630053988, -132.62637047139673996 55.68082382864538715)))</t>
  </si>
  <si>
    <t>0.353</t>
  </si>
  <si>
    <t>MultiPolygon (((-132.62716268356945193 55.68036032653317591, -132.6270708330457353 55.68042467702181142, -132.6269503420576541 55.68050909293851447, -132.62647108945756713 55.68076921630053988, -132.62634729635300346 55.68076623819499815, -132.62534584210200705 55.68067306577029996, -132.62505963867801029 55.68066885782830155, -132.62499611367499597 55.68066792408850318, -132.62479344369899081 55.68066494419490198, -132.62479252340401104 55.67918680126820163, -132.62500728470200784 55.67909270570589797, -132.62507476943900997 55.67906313815729646, -132.6259627431390129 55.67867406814090003, -132.62597045983798694 55.67866900741790204, -132.62657709084899693 55.6786778209388018, -132.62720768907999513 55.67865243595259983, -132.62788336785999377 55.67899022545130094, -132.62797160273655095 55.67899267551508302, -132.62797173738215406 55.67918613598909872, -132.62782646387964292 55.67972365331088014, -132.62740319859403826 55.68021198486514578, -132.62715778075201456 55.68035809245824908, -132.62716268356945193 55.68036032653317591)))</t>
  </si>
  <si>
    <t>9.261</t>
  </si>
  <si>
    <t>19.007</t>
  </si>
  <si>
    <t>3.758</t>
  </si>
  <si>
    <t>MultiPolygon (((-132.61714176927270614 55.67737722192123329, -132.61743554948145629 55.67733114917247406, -132.61767863833085812 55.67729877846536368, -132.61789604974492818 55.67727487736569714, -132.61802923331401871 55.67725461869752479, -132.61808363390454701 55.67724663447891231, -132.61824843469935331 55.6772233237337062, -132.61839125651709992 55.67719778968882594, -132.62133739982800762 55.6771978406196979, -132.62138422245300262 55.67723099227269756, -132.62162708134599143 55.67740292101959909, -132.62223299605699367 55.67783189277989919, -132.6218300162460082 55.6780762049560991, -132.62115723017399205 55.67829713502450062, -132.61999075198801279 55.67881258612280249, -132.61961579851998749 55.67887912695260155, -132.61937414310199301 55.67890620379110089, -132.61911475755701417 55.67895257746540238, -132.61885563605500238 55.67898922989100186, -132.61861372101100187 55.67902602778290344, -132.61828577586101119 55.67906208060630036, -132.61799198367899066 55.67910815537639735, -132.61773180488899015 55.67918369544940305, -132.61767633343600892 55.67921070646519865, -132.61755963247500745 55.67885601026949871, -132.61742759019401205 55.67831818179279679, -132.61718654119400185 55.67814991750820042, -132.61664967166200313 55.67795802864399946, -132.61687182798220874 55.67743685510024676, -132.61714176927270614 55.67737722192123329)))</t>
  </si>
  <si>
    <t>12.538</t>
  </si>
  <si>
    <t>MultiPolygon (((-132.62113316073296687 55.67694010925553982, -132.62121118483807436 55.67693612651535062, -132.62185201179602245 55.6769079063110226, -132.62197516163399769 55.67705849197599832, -132.62201556513198852 55.67710789606140054, -132.62208912031599084 55.67719783686469981, -132.62133739982800762 55.6771978406196979, -132.62121445737400904 55.6771108046913028, -132.62113046441601227 55.67705134104360098, -132.62098546263538879 55.67694868637721584, -132.62113316073296687 55.67694010925553982)))</t>
  </si>
  <si>
    <t>0.389</t>
  </si>
  <si>
    <t>MultiPolygon (((-132.61841511888530931 55.67719352351443263, -132.61875578285523147 55.67714414748059681, -132.61882800886556311 55.677136054816458, -132.61903816519975408 55.6770987595650908, -132.61966433984383684 55.67702571502377396, -132.62086236849094689 55.67695583469850362, -132.62098546263538879 55.67694868637721584, -132.62113046441601227 55.67705134104360098, -132.62121445737400904 55.6771108046913028, -132.62133739982800762 55.6771978406196979, -132.61839125651709992 55.67719778968882594, -132.61841511888530931 55.67719352351443263)))</t>
  </si>
  <si>
    <t>0.758</t>
  </si>
  <si>
    <t>MultiPolygon (((-132.62570434889437365 55.68110315952670675, -132.62500789712922256 55.68154023611682391, -132.6249613881680034 55.68150843130410266, -132.62493532243300365 55.68149060669900052, -132.62489936285200542 55.68146601598090228, -132.62479383940700473 55.68130006961929723, -132.62479346585200801 55.68069992389960277, -132.62504169457400849 55.6807455450742026, -132.62509831867998855 55.68075595203470129, -132.62600421202000689 55.68092243924230189, -132.62611300128531866 55.68093179543618021, -132.62570434889437365 55.68110315952670675)))</t>
  </si>
  <si>
    <t>0.974</t>
  </si>
  <si>
    <t>MultiPolygon (((-132.59338301235095514 55.68130708121158534, -132.5932317503524871 55.68141972732770029, -132.59323102564300711 55.68122387912259796, -132.59341492150380759 55.68125604727442379, -132.59338301235095514 55.68130708121158534)))</t>
  </si>
  <si>
    <t>0.035</t>
  </si>
  <si>
    <t>MultiPolygon (((-132.58976462132397955 55.67495516398609112, -132.58987411812688606 55.67503163367587149, -132.58992947140225738 55.67505738981254382, -132.59009989942450147 55.67514159231939885, -132.59026625695284451 55.67522993605138737, -132.59040876889042693 55.67531125544073944, -132.59095779701206652 55.67573294797097816, -132.59100193455083172 55.67580304849922612, -132.59105444862126433 55.67583037265026036, -132.59112787103575215 55.67588966308841947, -132.5913162737598725 55.67610203525831736, -132.59133680156972446 55.67611022476827287, -132.59155251880486048 55.67623358417460366, -132.59210264264956436 55.67665765102410091, -132.59240054120309082 55.67713532784215857, -132.59261993519638168 55.67731231014676752, -132.5928260375226273 55.67738641840850988, -132.59297897743687145 55.67741691412160066, -132.59303170711964981 55.6774318194728508, -132.59321723866796106 55.67749706936318432, -132.59322145865999687 55.67863796917320229, -132.59302827987698947 55.67861471294659736, -132.59301955812000529 55.67861366191490191, -132.59296974957101156 55.6786077436711011, -132.59281621616099756 55.67859679443490251, -132.59265870932799203 55.67858545496739708, -132.59262097647899736 55.67858273928460022, -132.59244071127599796 55.67852888569859715, -132.59234465622100174 55.67850019001409834, -132.59211878885901115 55.67842168054799856, -132.59196204022001098 55.67828628290590132, -132.59194105653401152 55.67825649659619813, -132.59188482146601018 55.67817658781279988, -132.59180739274000871 55.67803145280409893, -132.59171087241600162 55.67785329695019669, -132.59162374088199954 55.67770808569930097, -132.5915028548049861 55.67757915999069951, -132.59136780046299009 55.67732724205779959, -132.59124206584098715 55.67714352011309842, -132.59108720104998724 55.67696262291890008, -132.59093723865399284 55.67676806435000003, -132.59086106668598859 55.67662089600769804, -132.5908406578319898 55.6765816960694977, -132.59059396865899316 55.67631577225539985, -132.59028899284800218 55.67603341332959843, -132.5901924710719868 55.67591018966690086, -132.59016951260699102 55.67589732247250112, -132.59010034959700874 55.67585803285260226, -132.58998900058401205 55.67574562495389756, -132.5897761479880046 55.67560304685510175, -132.58960197510000967 55.67549607739879747, -132.58946632516799014 55.67538636751149994, -132.58933552329000349 55.67529860280809828, -132.58918558472899463 55.67515881758249918, -132.58905024782899318 55.67499434349719678, -132.58906040335699572 55.6749451437057985, -132.58906987238000852 55.6748985044601028, -132.58910371760200064 55.6748573947485994, -132.58915732020599876 55.67481371782670152, -132.58925422069100364 55.67478086817499872, -132.58927242830409909 55.67477402708740897, -132.58976462132397955 55.67495516398609112)))</t>
  </si>
  <si>
    <t>7.538</t>
  </si>
  <si>
    <t>MultiPolygon (((-132.59330237854140933 55.67752701234299195, -132.59330239557567666 55.67752699568266195, -132.59338909071888679 55.67755529787836366, -132.59341227245093364 55.67756566080708325, -132.59353233114708814 55.67760788391362325, -132.59363497386053155 55.67765193799711199, -132.59362382599076113 55.67766023112117324, -132.59395314411239042 55.67780744384118208, -132.59404813094886322 55.67783835282597238, -132.59418697055409098 55.67790524235931571, -132.59418467733630109 55.67790676213543577, -132.59431620706510557 55.67795623444651198, -132.59459707384695548 55.67815028616119122, -132.59452659655801199 55.67817097076279964, -132.59441499979101309 55.67820916846260104, -132.59432286107801247 55.67828861063789958, -132.59421595907301139 55.67839804543900328, -132.59414314133098856 55.67851292110839978, -132.59416252026599636 55.67854577693370288, -132.59415753213599487 55.67861692770139825, -132.59397802184400916 55.67865794459589779, -132.59376945807599668 55.67864394414080209, -132.59338175973999796 55.67865726793600345, -132.59322145865999687 55.67863796917320229, -132.59321723866796106 55.67749706936318432, -132.59330237854140933 55.67752701234299195)))</t>
  </si>
  <si>
    <t>1.758</t>
  </si>
  <si>
    <t>MultiPolygon (((-132.59444395765589775 55.68079850247534779, -132.59444489711833626 55.68079904515106193, -132.59442194397576031 55.68081173026358499, -132.59441101973308719 55.68081723250441684, -132.59439547088990707 55.6808260742877934, -132.59435899474959797 55.6808447873895247, -132.59435779453556847 55.68084404053767855, -132.59427513743025884 55.68088567247546905, -132.59417022290188015 55.68095265495887958, -132.5941519858201616 55.68096102462880026, -132.59370932946407606 55.68113134159174393, -132.59369071775046223 55.68113727240174882, -132.59345537720446373 55.68119134440699725, -132.59341492150380759 55.68125604727442379, -132.59323102564300711 55.68122387912259796, -132.59323003920201245 55.68095717418589885, -132.5940479326270065 55.68071957826000329, -132.5945326747932711 55.68074805356516777, -132.59444395765589775 55.68079850247534779)),((-132.59491370601523386 55.6783690482902287, -132.59498449246208907 55.67843630039990899, -132.59534291074669454 55.67893406602919981, -132.59538032533106389 55.67902187158561844, -132.5954649252592219 55.67935541905511343, -132.59546639913324384 55.67937260529473775, -132.59528962541432406 55.68005621242756575, -132.5952731201820427 55.68008269519990705, -132.59505159097713545 55.68029404514035008, -132.59489387620499201 55.68026706274400084, -132.59392068864900693 55.68023925751659675, -132.59362199635799584 55.68017636830280281, -132.59346923820200459 55.68009286731430052, -132.59322720176800203 55.68019023808739831, -132.59322577617399475 55.67980515648069684, -132.59322145865999687 55.67863796917320229, -132.59338175973999796 55.67865726793600345, -132.59376945807599668 55.67864394414080209, -132.59397802184400916 55.67865794459589779, -132.59415753213599487 55.67861692770139825, -132.59416252026599636 55.67854577693370288, -132.59414314133098856 55.67851292110839978, -132.59421595907301139 55.67839804543900328, -132.59432286107801247 55.67828861063789958, -132.59441499979101309 55.67820916846260104, -132.59452659655801199 55.67817097076279964, -132.59459707384695548 55.67815028616119122, -132.59491370601523386 55.6783690482902287)))</t>
  </si>
  <si>
    <t>6.898</t>
  </si>
  <si>
    <t>MultiPolygon (((-132.59279072054545168 55.68174816603244892, -132.59198880589113401 55.68206638581616374, -132.59185571123185809 55.6821034152202472, -132.59162951526573693 55.68216027625977915, -132.59136880826153515 55.68221905387198944, -132.59055785027760521 55.6823349460777024, -132.58997312504794763 55.68232961763197153, -132.58999428210699989 55.6822244481781965, -132.59006943559899128 55.6815024016268012, -132.59008692498400706 55.68115566381499804, -132.59012844490899852 55.68083805778289985, -132.59004608573201267 55.68064102850330244, -132.59007541885898718 55.68062092368150218, -132.59016105801600816 55.68056199957020169, -132.59018874493000339 55.68055100575720218, -132.590190482547996 55.68055061421500085, -132.59019164793599543 55.68055090305139743, -132.59053620027199827 55.68063597409810228, -132.59085937371298769 55.68071576529810329, -132.59165369093798859 55.68091187886859927, -132.59211772209999936 55.68100758525810079, -132.59243403574899389 55.68107282705879868, -132.59266734769300911 55.68112094873649909, -132.59280524019800396 55.68114939458509838, -132.59295075579601075 55.68117484610770163, -132.59295563100698701 55.68117569869009742, -132.59323102564300711 55.68122387912259796, -132.5932317503524871 55.68141972732770029, -132.59279072054545168 55.68174816603244892)))</t>
  </si>
  <si>
    <t>6.45</t>
  </si>
  <si>
    <t>MultiPolygon (((-132.60717304878880896 55.70809166782277799, -132.607624914815176 55.70855173126132343, -132.60763671869949576 55.70858263187616188, -132.60778396426528047 55.70866071554864618, -132.60644924111599607 55.70922663397050201, -132.60607324312098854 55.70949990627460124, -132.6046465234379923 55.70918346028049939, -132.60498269739798616 55.70912616997320299, -132.60530653181498906 55.70863339330109909, -132.60553387033800732 55.70847657428949873, -132.60617388270401307 55.70830146489589652, -132.60673033214064276 55.70784901080897811, -132.60717304878880896 55.70809166782277799)))</t>
  </si>
  <si>
    <t>4.09</t>
  </si>
  <si>
    <t>MultiPolygon (((-132.60077846461513218 55.70645388246373386, -132.60175619470248876 55.70648185074084324, -132.60210902109486142 55.70652328941891085, -132.60280497291941515 55.70665376459164264, -132.60339711256546025 55.70680956613516344, -132.60422982044235596 55.70712760069918801, -132.60449452164201034 55.70726778088068443, -132.60496617679081055 55.70740618777298181, -132.60497958793030193 55.70741112546715357, -132.60567665544209603 55.70748386982181444, -132.60650451728571397 55.7077252396370568, -132.60673033214064276 55.70784901080897811, -132.60617388270401307 55.70830146489589652, -132.60553387033800732 55.70847657428949873, -132.60530653181498906 55.70863339330109909, -132.60498269739798616 55.70912616997320299, -132.6046465234379923 55.70918346028049939, -132.60392923826299238 55.70916894606170189, -132.60322833776899643 55.70891088900150123, -132.60277004866799189 55.70829350906110022, -132.60268878684200899 55.70772051811000125, -132.60212809877447171 55.70746083399556881, -132.6019897140290027 55.70739674074629733, -132.60173357456301346 55.7071891278603033, -132.60147717288700164 55.70681448094229893, -132.60103328722499327 55.70673390430510352, -132.60052863382600208 55.70657065125239882, -132.60046583685738142 55.7064722792064515, -132.60077846461513218 55.70645388246373386)))</t>
  </si>
  <si>
    <t>12.567</t>
  </si>
  <si>
    <t>MultiPolygon (((-132.6089079477858661 55.70990347720215397, -132.6089549519967079 55.70997142185331796, -132.60820615490300156 55.70988273720850259, -132.60607324312098854 55.70949990627460124, -132.60644924111599607 55.70922663397050201, -132.60778396426528047 55.70866071554864618, -132.60796198156396031 55.70875511733504482, -132.60815708988704387 55.70889099650574394, -132.60866927237819368 55.70939847310059179, -132.60882240962754963 55.70984479101991127, -132.6089079477858661 55.70990347720215397)))</t>
  </si>
  <si>
    <t>3.294</t>
  </si>
  <si>
    <t>MultiPolygon (((-132.59714735992562851 55.71221158164672005, -132.59730797047762962 55.70823609863624881, -132.59730998143001557 55.70822937219153204, -132.59833146647599733 55.70817775981959841, -132.59897867615899258 55.70827109363239771, -132.5993234041960136 55.70825496462440185, -132.59965117591198691 55.70832630405880082, -132.60048871899934397 55.70827701839104407, -132.60032843125941326 55.71225250553156627, -132.59988066417099617 55.71232332844329704, -132.599257029240988 55.71225212301980179, -132.59882620913299434 55.71222368449460305, -132.59821796331598875 55.71229772738190178, -132.59806934545500212 55.71241142096899779, -132.59716416172548747 55.71228261269938287, -132.59714735992562851 55.71221158164672005)))</t>
  </si>
  <si>
    <t>22.263</t>
  </si>
  <si>
    <t>25.853</t>
  </si>
  <si>
    <t>MultiPolygon (((-132.5992712833000553 55.70661738426947096, -132.60015894152016358 55.70649033862191146, -132.60046583685738142 55.7064722792064515, -132.60052863382600208 55.70657065125239882, -132.60103328722499327 55.70673390430510352, -132.59933372088198666 55.7068229830340016, -132.59868213800393733 55.70681546679071516, -132.5992712833000553 55.70661738426947096)))</t>
  </si>
  <si>
    <t>0.749</t>
  </si>
  <si>
    <t>MultiPolygon (((-132.59746039430444853 55.70772625541454204, -132.59786370301907255 55.70726204492864042, -132.59848447654709958 55.70688192455585153, -132.59868213800393733 55.70681546679071516, -132.59933372088198666 55.7068229830340016, -132.60103328722499327 55.70673390430510352, -132.60147717288700164 55.70681448094229893, -132.60173357456301346 55.7071891278603033, -132.6019897140290027 55.70739674074629733, -132.60268878684200899 55.70772051811000125, -132.60277004866799189 55.70829350906110022, -132.60322833776899643 55.70891088900150123, -132.6027367615699859 55.70879977890550094, -132.60205327053199653 55.70843780908830212, -132.60146111161000704 55.70828200110749862, -132.60110827005598821 55.70824056058010143, -132.59965117591198691 55.70832630405880082, -132.5993234041960136 55.70825496462440185, -132.59897867615899258 55.70827109363239771, -132.59833146647599733 55.70817775981959841, -132.59730998143001557 55.70822937219153204, -132.59746039430444853 55.70772625541454204)))</t>
  </si>
  <si>
    <t>12.051</t>
  </si>
  <si>
    <t>MultiPolygon (((-132.59402673683945295 55.70881334676101204, -132.59396382020699434 55.70882917460539829, -132.59402673683942453 55.70881334676101204, -132.59402673683945295 55.70881334676101204)))</t>
  </si>
  <si>
    <t>MultiPolygon (((-132.59623428357227226 55.7119951954626913, -132.59627536804586612 55.71216953651898507, -132.59610195537237587 55.71216243401475054, -132.5960601883120944 55.71166307344820012, -132.59623428357227226 55.7119951954626913)))</t>
  </si>
  <si>
    <t>0.089</t>
  </si>
  <si>
    <t>MultiPolygon (((-132.59454500641720642 55.70910950992062993, -132.59499809391724057 55.70963691300215004, -132.5960601883120944 55.71166307344820012, -132.59610195537237587 55.71216243401475054, -132.59512875022301159 55.71212257421930047, -132.59475352557399219 55.71218771230859801, -132.59429846387999419 55.71250952331300255, -132.59318318160205763 55.71250494006144294, -132.59194715963045041 55.71014662709384169, -132.59242137558601371 55.70971910206790056, -132.5931048071109899 55.70920490575569772, -132.59344932460399491 55.70902176520849736, -132.59396382020699434 55.70882917460539829, -132.59402673683942453 55.70881334676101204, -132.59454500641720642 55.70910950992062993)))</t>
  </si>
  <si>
    <t>16.909</t>
  </si>
  <si>
    <t>8.324</t>
  </si>
  <si>
    <t>MultiPolygon (((-132.58877612888713315 55.70962092986528802, -132.58925062341577927 55.70919317934922788, -132.58993785158691026 55.70875381443121199, -132.59083900506905707 55.70846275009515836, -132.59185813807704335 55.70835097482220988, -132.59288674867443092 55.70843038871242925, -132.59381532629021194 55.70869253701464885, -132.59402673683942453 55.70881334676101204, -132.59396382020699434 55.70882917460539829, -132.59344932460399491 55.70902176520849736, -132.5931048071109899 55.70920490575569772, -132.59242137558601371 55.70971910206790056, -132.5914017833960088 55.71063830601359967, -132.58969796470699976 55.71192107257910209, -132.58943664144800323 55.71225007137390151, -132.58912449707798942 55.71248826090089779, -132.58898818185227242 55.71260238420153144, -132.58746409961469226 55.71060867690786722, -132.58877612888713315 55.70962092986528802)))</t>
  </si>
  <si>
    <t>20.934</t>
  </si>
  <si>
    <t>MultiPolygon (((-132.58679469236389536 55.71118602609026027, -132.58715241529048967 55.71084332507915349, -132.58746409961469226 55.71060867690786722, -132.58898818185227242 55.71260238420153144, -132.58876204100698715 55.71279170963850191, -132.58796072564300061 55.7135293717634994, -132.58735228870611422 55.71396791444397678, -132.58723439817094913 55.71393336322785217, -132.58653553827966221 55.71353261481091579, -132.58609043013026962 55.71302951386255842, -132.5859426890388022 55.71247336990186483, -132.58610678216425072 55.71191868913007283, -132.58656661534246268 55.71141983212148574, -132.58667413507572519 55.71133779100772898, -132.58679469236389536 55.71118602609026027)))</t>
  </si>
  <si>
    <t>10.199</t>
  </si>
  <si>
    <t>MultiPolygon (((-132.6012314352958299 55.70653029693956171, -132.60221919603083052 55.70676962489771, -132.60300945294034136 55.70718100957370211, -132.60351200323395915 55.7077174978283125, -132.60366947416244443 55.70831785577664164, -132.60363952027233836 55.70906227789183873, -132.60322833776899643 55.70891088900150123, -132.60277004866799189 55.70829350906110022, -132.60268878684200899 55.70772051811000125, -132.60212809877447171 55.70746083399556881, -132.6019897140290027 55.70739674074629733, -132.60173357456301346 55.7071891278603033, -132.60147717288700164 55.70681448094229893, -132.60103328722499327 55.70673390430510352, -132.60052863382600208 55.70657065125239882, -132.60048512457436232 55.70650249359773198, -132.6012314352958299 55.70653029693956171)))</t>
  </si>
  <si>
    <t>3.793</t>
  </si>
  <si>
    <t>30.952</t>
  </si>
  <si>
    <t>MultiPolygon (((-132.60353403724965915 55.71168377027962038, -132.60324032217300783 55.71170674495419917, -132.60320978396399028 55.71170913302680106, -132.60270182698801023 55.71166360311369914, -132.60207151222599009 55.71148282035910171, -132.6013376148370071 55.7115420892069011, -132.60106339744999104 55.71163825217249865, -132.60037261019400034 55.71224551778980327, -132.60032843125941326 55.71225250553156627, -132.60048871899934397 55.70827701839104407, -132.60110827005598821 55.70824056058010143, -132.60146111161000704 55.70828200110749862, -132.60205327053199653 55.70843780908830212, -132.6027367615699859 55.70879977890550094, -132.60322833776899643 55.70891088900150123, -132.60363952027233836 55.70906227789183873, -132.60353403724965915 55.71168377027962038)))</t>
  </si>
  <si>
    <t>17.233</t>
  </si>
  <si>
    <t>MultiPolygon (((-132.59269514582729244 55.709513124375448, -132.5931048071109899 55.70920490575569772, -132.59344932460399491 55.70902176520849736, -132.59396382020699434 55.70882917460539829, -132.59540432765498963 55.70846678827219733, -132.59578765464718231 55.70840470275071254, -132.59610195537237587 55.71216243401475054, -132.59512875022301159 55.71212257421930047, -132.59475352557399219 55.71218771230859801, -132.59429846387999419 55.71250952331300255, -132.59318318160205763 55.71250494006144294, -132.59289999252106895 55.71196461917937626, -132.59269514582729244 55.709513124375448)))</t>
  </si>
  <si>
    <t>19.227</t>
  </si>
  <si>
    <t>MultiPolygon (((-132.5929235991495716 55.71224713058347788, -132.59289999252109737 55.71196461917944021, -132.59318318160202921 55.71250494006144294, -132.59301225460060891 55.71250423763707715, -132.5929235991495716 55.71224713058347788)))</t>
  </si>
  <si>
    <t>MultiPolygon (((-132.60015890792132609 55.70649034059918137, -132.60048512457436232 55.70650249359773198, -132.60052863382600208 55.70657065125239882, -132.60103328722499327 55.70673390430510352, -132.59933372088198666 55.7068229830340016, -132.59832546871101044 55.70681135248189975, -132.59702347980999093 55.70690116916949819, -132.5963607018800019 55.70684602704349686, -132.59551641025066715 55.70657983261048685, -132.59579349780557322 55.70653495429993995, -132.59638723328978926 55.70647246134105046, -132.59804785850940334 55.7063885552666278, -132.59911878453181089 55.70643727733948225, -132.59962855360893741 55.70651079103556924, -132.59970544629692313 55.70651702550821938, -132.60015890792132609 55.70649034059918137)))</t>
  </si>
  <si>
    <t>3.126</t>
  </si>
  <si>
    <t>MultiPolygon (((-132.59260960277543973 55.7084893912446546, -132.59273666878215181 55.70789534601109949, -132.59320224113017161 55.70735781914759599, -132.59395465327389729 55.70693644800375921, -132.59468835250095253 55.70673803500341137, -132.59488652335767256 55.70859705153524288, -132.59396382020699434 55.70882917460539829, -132.59344932460399491 55.70902176520849736, -132.5931048071109899 55.70920490575569772, -132.59269514582729244 55.709513124375448, -132.59260960277543973 55.7084893912446546)))</t>
  </si>
  <si>
    <t>6.691</t>
  </si>
  <si>
    <t>MultiPolygon (((-132.59491042220778922 55.70667798108050306, -132.59551641025066715 55.70657983261048685, -132.5963607018800019 55.70684602704349686, -132.59702347980999093 55.70690116916949819, -132.59832546871101044 55.70681135248189975, -132.59933372088198666 55.7068229830340016, -132.60103328722499327 55.70673390430510352, -132.60147717288700164 55.70681448094229893, -132.60173357456301346 55.7071891278603033, -132.6019897140290027 55.70739674074629733, -132.60268878684200899 55.70772051811000125, -132.60277004866799189 55.70829350906110022, -132.60322833776899643 55.70891088900150123, -132.6027367615699859 55.70879977890550094, -132.60205327053199653 55.70843780908830212, -132.60146111161000704 55.70828200110749862, -132.60110827005598821 55.70824056058010143, -132.59965117591198691 55.70832630405880082, -132.5993234041960136 55.70825496462440185, -132.59897867615899258 55.70827109363239771, -132.59833146647599733 55.70817775981959841, -132.59667076598299218 55.70826166970339699, -132.59540432765498963 55.70846678827219733, -132.59488652335767256 55.70859705153524288, -132.59468835250095253 55.70673803500341137, -132.59491042220778922 55.70667798108050306)))</t>
  </si>
  <si>
    <t>20.142</t>
  </si>
  <si>
    <t>MultiPolygon (((-132.5989656927647502 55.70831993202671839, -132.59928029783674219 55.71207765520541244, -132.59924267357317262 55.71225117539917449, -132.59882620913299434 55.71222368449460305, -132.59821796331598875 55.71229772738190178, -132.59806934545500212 55.71241142096899779, -132.59640758945300831 55.71217495194269986, -132.59610195537237587 55.71216243401475054, -132.59578765464718231 55.70840470275071254, -132.59667076598299218 55.70826166970339699, -132.59833146647599733 55.70817775981959841, -132.59894675436274269 55.70826649020473553, -132.5989656927647502 55.70831993202671839)))</t>
  </si>
  <si>
    <t>22.116</t>
  </si>
  <si>
    <t>20.94</t>
  </si>
  <si>
    <t>MultiPolygon (((-132.58961420748289584 55.71202652062033422, -132.58969796470699976 55.71192107257910209, -132.5914017833960088 55.71063830601359967, -132.59194715963042199 55.71014662709384879, -132.59318318160202921 55.71250494006144294, -132.58985775458782541 55.71249127422200331, -132.58961420748289584 55.71202652062033422)))</t>
  </si>
  <si>
    <t>8.054</t>
  </si>
  <si>
    <t>MultiPolygon (((-132.59585488229566863 55.70660874776852722, -132.59679334828703645 55.70670045631405998, -132.59739983775267547 55.70687520641072155, -132.59702347980999093 55.70690116916949819, -132.5963607018800019 55.70684602704349686, -132.59565467172538433 55.70662342469832851, -132.59585488229566863 55.70660874776852722)))</t>
  </si>
  <si>
    <t>0.374</t>
  </si>
  <si>
    <t>MultiPolygon (((-132.58889614591134887 55.71065626536049109, -132.58876547565316173 55.71015608234732497, -132.58888684995369545 55.70965515340841989, -132.58925064480405354 55.70919316006766309, -132.58972487865412404 55.7087656453857889, -132.58987661075249775 55.70864087144993704, -132.59056005687531865 55.70812668920648036, -132.59092386464146784 55.70789700545825696, -132.59126838082727318 55.70771387098913863, -132.5916912928490774 55.70752455854188412, -132.59220577742627256 55.70733197525554203, -132.59266900912928122 55.70718831205164889, -132.59410946819662058 55.70682594080672345, -132.59452708067084359 55.7067400687500367, -132.59468582845795481 55.70671435726515597, -132.59488652335767256 55.70859705153524288, -132.59396382020699434 55.70882917460539829, -132.59344932460399491 55.70902176520849736, -132.5931048071109899 55.70920490575569772, -132.59242137558601371 55.70971910206790056, -132.5914017833960088 55.71063830601359967, -132.58969796470699976 55.71192107257910209, -132.58961420748289584 55.71202652062033422, -132.58889614591134887 55.71065626536049109)))</t>
  </si>
  <si>
    <t>25.69</t>
  </si>
  <si>
    <t>MultiPolygon (((-132.59491039215043884 55.70667798594881504, -132.59565467172538433 55.70662342469832851, -132.5963607018800019 55.70684602704349686, -132.59702347980999093 55.70690116916949819, -132.59739983775267547 55.70687520641072155, -132.59764169518825838 55.70694489370562508, -132.5983239005574319 55.70732015596450992, -132.59877882527945303 55.70779261515617264, -132.59894675436274269 55.70826649020473553, -132.59833146647599733 55.70817775981959841, -132.59667076598299218 55.70826166970339699, -132.59540432765498963 55.70846678827219733, -132.59488652335767256 55.70859705153524288, -132.59468582845795481 55.70671435726515597, -132.59491039215043884 55.70667798594881504)))</t>
  </si>
  <si>
    <t>9.641</t>
  </si>
  <si>
    <t>MultiPolygon (((-132.62463660054808656 55.71054269960934135, -132.62381610214569605 55.71082631595621137, -132.62381566771355779 55.71083336563734889, -132.62380470645200603 55.71083312749730254, -132.62343876239199858 55.71100308596280115, -132.62313733626999124 55.71121687648989962, -132.62283888206499682 55.71143239155630056, -132.62223677509700792 55.71126138604459754, -132.6204995001990028 55.71094518603909762, -132.62063461530598829 55.71079027839739695, -132.62064322744498668 55.71065070976170119, -132.62046627684401301 55.71001941202469965, -132.62051457420000133 55.70984732700920006, -132.62062396469900705 55.70974696170719653, -132.62111539133599081 55.70968548519169872, -132.62178820933098677 55.70937093815459917, -132.62244638207900493 55.7092397110467985, -132.62289903687300807 55.70899717452890343, -132.62356640536100372 55.70852376273820283, -132.6240119159529911 55.7083660396305973, -132.62417512085198723 55.70860840842640016, -132.62438489666701003 55.70874163727960138, -132.62562115338900526 55.7092536940320997, -132.62546107156501307 55.70950579373140243, -132.62527925823599162 55.7097515251791009, -132.62513012014599667 55.71000371836910148, -132.62502460106898639 55.71026246912840207, -132.62501274708785104 55.71034115164134448, -132.62463660054808656 55.71054269960934135)))</t>
  </si>
  <si>
    <t>15.423</t>
  </si>
  <si>
    <t>MultiPolygon (((-132.63180784659789424 55.70739550236319815, -132.63172725809778285 55.70785483152654649, -132.63159339324201369 55.70791345988259735, -132.63141141574899962 55.70819119540170306, -132.63146576603182325 55.70825268717023704, -132.63142049609837159 55.7083193431600634, -132.63099000046020137 55.70876438282137855, -132.63050531628135786 55.7091183944849675, -132.63014140519800321 55.70908586508750204, -132.62984832152901049 55.70886857603940001, -132.6295342319299948 55.70866980607180352, -132.62922297822700557 55.70846229332560284, -132.62884430349100739 55.70829213552160297, -132.62849880929599067 55.70810989443789651, -132.62819776507299707 55.70790330447370309, -132.62862828298000295 55.70745827453600185, -132.62853012119501273 55.70587205066129854, -132.63038118549098954 55.70573452414689797, -132.63130098242700683 55.70578892342869892, -132.63171311345513459 55.70586668878382852, -132.63180784659789424 55.70739550236319815)))</t>
  </si>
  <si>
    <t>15.785</t>
  </si>
  <si>
    <t>MultiPolygon (((-132.6122839120837682 55.7077043114952204, -132.61265077989870065 55.70742119698208938, -132.61237295609899434 55.70787368546159968, -132.61278519726099034 55.70822776034550117, -132.61197798933247327 55.70819696190675074, -132.6122839120837682 55.7077043114952204)))</t>
  </si>
  <si>
    <t>MultiPolygon (((-132.61445779916212473 55.70678141720717491, -132.61458477119978738 55.70676665578573505, -132.61690719780185077 55.70649628240287399, -132.6181268356200178 55.70624918711837381, -132.61807412318697175 55.70634956463252507, -132.61797577279099869 55.70653684811939854, -132.61798969391699643 55.70673958650760227, -132.61820829915200193 55.70708375323030026, -132.61864114735399767 55.70739417744059807, -132.61689616475999287 55.70785223854849733, -132.61594536053701177 55.70810188893599957, -132.61483543135000218 55.70826201774629993, -132.61399695737532056 55.7068764809693846, -132.61445779916212473 55.70678141720717491)))</t>
  </si>
  <si>
    <t>9.272</t>
  </si>
  <si>
    <t>MultiPolygon (((-132.61265240255809772 55.70968895345738758, -132.61216760204797538 55.70923859241838016, -132.6119544222248976 55.70877047048278996, -132.61230499740199207 55.70876847107089702, -132.61371773618398606 55.70852885479109773, -132.61307049726900686 55.70950622611910319, -132.61300255940182069 55.70992685187169258, -132.61265240255809772 55.70968895345738758)))</t>
  </si>
  <si>
    <t>1.981</t>
  </si>
  <si>
    <t>MultiPolygon (((-132.62758816609365908 55.70415624256240505, -132.62854753922786699 55.70407572077166947, -132.62950529348222517 55.70416216960305889, -132.63037241197437766 55.70440755423305745, -132.63106829870312708 55.70478906757135462, -132.63140891381692654 55.70514613156284156, -132.63121915306601295 55.70522143510820001, -132.630422268341988 55.70546654618539861, -132.62954706861100362 55.70555764664329956, -132.62884395140798688 55.70555985213859884, -132.62809469846101251 55.70565475478790063, -132.62651776415899008 55.70587673446669896, -132.62440733141198734 55.70628299006219919, -132.62347876972398808 55.70637356228809978, -132.62257186800599129 55.7065601508831989, -132.62211144829100817 55.70673141785319871, -132.62118517709100729 55.70727653402639845, -132.62080343166800844 55.70740739456329749, -132.61937314873100036 55.70758122702630288, -132.61884464398801242 55.70757938859129865, -132.61700559904900842 55.70798513532390217, -132.61594536053701177 55.70810188893599957, -132.61689616475999287 55.70785223854849733, -132.61864114735399767 55.70739417744059807, -132.62150020697998798 55.70659590969329855, -132.62173868912398689 55.70652900502369675, -132.62364412097198851 55.70599439159509814, -132.62594600833128311 55.7050441246305823, -132.62602212748498687 55.70501270106120018, -132.62699245544860105 55.70426051208005447, -132.62758816609365908 55.70415624256240505)))</t>
  </si>
  <si>
    <t>18.636</t>
  </si>
  <si>
    <t>MultiPolygon (((-132.61283506455282577 55.70727898319825044, -132.61358109677948391 55.70696226588282229, -132.61399695737532056 55.7068764809693846, -132.61483543135000218 55.70826201774629993, -132.61278519726099034 55.70822776034550117, -132.61237295609899434 55.70787368546159968, -132.61265077989870065 55.70742119698208938, -132.61283506455282577 55.70727898319825044)))</t>
  </si>
  <si>
    <t>3.816</t>
  </si>
  <si>
    <t>40.075</t>
  </si>
  <si>
    <t>MultiPolygon (((-132.61825082822886657 55.70622406655512293, -132.61831470005029132 55.70621618887564352, -132.61830760201397084 55.70634956463252507, -132.61807412318697175 55.70634956463252507, -132.6181268356200178 55.70624918711837381, -132.61825082822886657 55.70622406655512293)))</t>
  </si>
  <si>
    <t>0.042</t>
  </si>
  <si>
    <t>MultiPolygon (((-132.61905334658976585 55.70612508734522095, -132.61987068361764841 55.70614534081087754, -132.61995427796142621 55.70610192315839271, -132.6204796228616658 55.70586004050202433, -132.62093227833557307 55.70568596687911622, -132.62147022451230782 55.70551537022289779, -132.62166739854046682 55.70546298520351058, -132.62150809905500637 55.70572952911380327, -132.62145803631199215 55.70614802756379902, -132.62152140215800955 55.70631560623579759, -132.62155597928503425 55.70634956463252507, -132.61830760201397084 55.70634956463252507, -132.61831470005029132 55.70621618887564352, -132.61905334658976585 55.70612508734522095)),((-132.62356947968220311 55.70502691153836139, -132.62406353125240344 55.70493247629595146, -132.62472011941272854 55.70484003901832892, -132.62500372424381112 55.70477665091934227, -132.62550067118820607 55.70462663876085685, -132.62580178058269098 55.70481973381796337, -132.62594600833128311 55.7050441246305823, -132.62364412097198851 55.70599439159509814, -132.62367030409399149 55.7055619836897975, -132.62346718862949047 55.7050519104511892, -132.62356947968220311 55.70502691153836139)))</t>
  </si>
  <si>
    <t>4.902</t>
  </si>
  <si>
    <t>MultiPolygon (((-132.60868733961325461 55.68698953505464289, -132.60899926668358262 55.68675452798134984, -132.60923172550968729 55.68657923271915422, -132.60955915758103174 55.68636876451978424, -132.61046719089824819 55.68586963778828647, -132.61148233551659814 55.68549410986550896, -132.61222837840375632 55.68541051478415227, -132.61236351646300591 55.68544550808329774, -132.61250579251401405 55.68548233600549935, -132.61279642195100337 55.68552098458469857, -132.61308222946399837 55.685503108636901, -132.61340261799000473 55.6854831462464972, -132.6137225082840132 55.68543682069709888, -132.61408624966099978 55.68539326539539758, -132.61420362550487084 55.68536664086246901, -132.61521118318108847 55.68546585487299438, -132.616175862505429 55.68578149791350995, -132.61643012802110775 55.68595433056437827, -132.61643231583099123 55.68600101209560194, -132.61662206030399602 55.68704863883200318, -132.61661267029700184 55.68735530094240005, -132.61649921433999566 55.68712235691000245, -132.61647171700900572 55.68707471042999657, -132.61598906840100653 55.6871581428585003, -132.61533379881899464 55.68701553599120047, -132.61425808252499792 55.68700890946480087, -132.61341599312899575 55.68714395467009837, -132.61337721139500445 55.6871555940278995, -132.61268472619198633 55.68715709321620011, -132.61177669128699108 55.68765623624109651, -132.61154382619500325 55.68783184643260142, -132.61150742459901153 55.68782280400569817, -132.61088595068798668 55.68750796241940293, -132.6104757210680134 55.68708817914129838, -132.6101086898729875 55.68686317496020166, -132.60976751170301213 55.6867561444508965, -132.60937683463600933 55.6870429748108009, -132.60864965123499815 55.68705029357339953, -132.6086314842882814 55.68704356833931968, -132.60868733961325461 55.68698953505464289)))</t>
  </si>
  <si>
    <t>19.521</t>
  </si>
  <si>
    <t>MultiPolygon (((-132.60738821012648714 55.68841866263726104, -132.60771493445562896 55.6880045063268625, -132.60790886598803695 55.68782411114320041, -132.60797571200063771 55.68776198499325858, -132.6080485216021998 55.68769414466754597, -132.6083198233542646 55.68734506267273332, -132.6086314842882814 55.68704356833931968, -132.60864965123499815 55.68705029357339953, -132.60937683463600933 55.6870429748108009, -132.60976751170301213 55.6867561444508965, -132.6101086898729875 55.68686317496020166, -132.6104757210680134 55.68708817914129838, -132.61088595068798668 55.68750796241940293, -132.61150742459901153 55.68782280400569817, -132.61154382619500325 55.68783184643260142, -132.6112314943059971 55.68806716996930106, -132.61087616034700432 55.68852441786889784, -132.61069402526300109 55.68869413364429732, -132.610626899240998 55.68875652378159913, -132.61055849816099794 55.68847612015880344, -132.61044812597299369 55.68838035126270114, -132.61027107378700407 55.68834149157260072, -132.60997049989501306 55.68846687730650302, -132.60982104139799276 55.68863807486030026, -132.60951767649299882 55.68882144440679838, -132.609132654559005 55.6888444341841975, -132.60898930484898983 55.68879132729980341, -132.60881116884200992 55.68872541707249724, -132.60880607665200159 55.68872349598569826, -132.60855729303000317 55.68858235113980015, -132.60818638402798797 55.68857653545990161, -132.60773468176000733 55.68865626730310225, -132.60725515358799953 55.68877887873959764, -132.60719823805334272 55.6887747827435291, -132.60738821012648714 55.68841866263726104)))</t>
  </si>
  <si>
    <t>8.86</t>
  </si>
  <si>
    <t>21.352</t>
  </si>
  <si>
    <t>MultiPolygon (((-132.61320707126049001 55.69258350492449239, -132.61211502297186371 55.69254160973947165, -132.61188880184812433 55.69251023510442167, -132.61184582136201016 55.69213288565870101, -132.61165870267399214 55.69206279348860278, -132.6118023230210099 55.69141510736749723, -132.61171174931499195 55.69118157261330282, -132.61151723495899546 55.69102653573980177, -132.61142485681401126 55.69085870755679935, -132.6114735281039998 55.69067293236680172, -132.61169466380800941 55.69050595677980198, -132.61211099734700269 55.6906913351698023, -132.61287333131198807 55.69079706310620281, -132.61378754537901159 55.69074256702270276, -132.61437288187400441 55.69099667182189961, -132.61487877925000589 55.69110785531270125, -132.61484526629499214 55.69127184843470246, -132.61494556302699266 55.69150546496329923, -132.61453928751200237 55.69183051146149666, -132.61461440449301108 55.69209950662720132, -132.61457424756000023 55.69232916451269944, -132.61410906453062353 55.69252973731753542, -132.61320707126049001 55.69258350492449239)))</t>
  </si>
  <si>
    <t>9.094</t>
  </si>
  <si>
    <t>MultiPolygon (((-132.61267255651912933 55.68536074404532599, -132.61336500998032761 55.68535924492532274, -132.61411294957812856 55.68535771202140694, -132.61420362550487084 55.68536664086246901, -132.61408624966099978 55.68539326539539758, -132.6137225082840132 55.68543682069709888, -132.61340261799000473 55.6854831462464972, -132.61308222946399837 55.685503108636901, -132.61279642195100337 55.68552098458469857, -132.61250579251401405 55.68548233600549935, -132.61236351646300591 55.68544550808329774, -132.61222837840375632 55.68541051478415227, -132.61267255651912933 55.68536074404532599)))</t>
  </si>
  <si>
    <t>0.338</t>
  </si>
  <si>
    <t>MultiPolygon (((-132.61135265710936437 55.69243587712566779, -132.61014223917072741 55.69210208666049766, -132.6099329965830691 55.69200891637962059, -132.61013649443398776 55.69207141637809855, -132.61089484263700911 55.69199041558240282, -132.61165870267399214 55.69206279348860278, -132.61184582136201016 55.69213288565870101, -132.61188880184812433 55.69251023510442167, -132.61135265710936437 55.69243587712566779)))</t>
  </si>
  <si>
    <t>0.876</t>
  </si>
  <si>
    <t>MultiPolygon (((-132.60702725134373736 55.6893597522315531, -132.60716249550139878 55.68884178544129782, -132.60719823805334272 55.6887747827435291, -132.60725515358799953 55.68877887873959764, -132.60773468176000733 55.68865626730310225, -132.60818638402798797 55.68857653545990161, -132.60855729303000317 55.68858235113980015, -132.60880607665200159 55.68872349598569826, -132.60881116884200992 55.68872541707249724, -132.60898930484898983 55.68879132729980341, -132.609132654559005 55.6888444341841975, -132.60951767649299882 55.68882144440679838, -132.60982104139799276 55.68863807486030026, -132.60997049989501306 55.68846687730650302, -132.61027107378700407 55.68834149157260072, -132.61044812597299369 55.68838035126270114, -132.61055849816099794 55.68847612015880344, -132.610626899240998 55.68875652378159913, -132.61043297560701149 55.68893692323030109, -132.61020729087499603 55.68936005159490321, -132.61020728225400944 55.6893939342329034, -132.61010017017900964 55.68937828353109865, -132.60955767583300258 55.68929926296900135, -132.60910217685500356 55.68945135435379967, -132.6087449728919978 55.68943129057559815, -132.60859917781999684 55.68940126068739715, -132.60840881136900293 55.68936194263940109, -132.60828892623101183 55.68933728152170204, -132.60794633400200837 55.68928140108349822, -132.60748260198698745 55.68934647268829963, -132.60713502489400639 55.68938450017549968, -132.6070272488766193 55.68936710378367394, -132.60702725134373736 55.6893597522315531)))</t>
  </si>
  <si>
    <t>4.106</t>
  </si>
  <si>
    <t>MultiPolygon (((-132.61787880422912167 55.68995270820534671, -132.61775673801895437 55.69060162270622527, -132.61755189705579028 55.69107212717768363, -132.61713188431755839 55.69149459153123161, -132.61652725203364867 55.6918382788708044, -132.6162070828475521 55.69197669341589574, -132.61621509108701389 55.69150192383030173, -132.61622747320001281 55.69076738315789754, -132.61627001608201226 55.69071025090170224, -132.61633506996901133 55.69062320130529997, -132.61636430485100391 55.69058392015819692, -132.61659412641398603 55.69034154417950333, -132.61692996233799136 55.69002135267859899, -132.61705553861244766 55.68989127944667672, -132.61788048222081215 55.68984117803139355, -132.61787880422912167 55.68995270820534671)))</t>
  </si>
  <si>
    <t>3.789</t>
  </si>
  <si>
    <t>MultiPolygon (((-132.61775581315811223 55.68836653643843704, -132.61776667168362565 55.68849111908851768, -132.61777793132910119 55.68893061536108036, -132.61788405838194649 55.68960348324679899, -132.61788048222081215 55.68984117803139355, -132.61705553861244766 55.68989127944667672, -132.61709544068000355 55.68984994846349679, -132.61726310550099583 55.68967632962100112, -132.6173878456829982 55.6897575039446977, -132.61764021818200376 55.68937446507199951, -132.61775912511001252 55.6890436758274987, -132.61762839534699765 55.68833301669950231, -132.61684729254000104 55.68783644398399701, -132.61661267029700184 55.68735530094240005, -132.61662206030399602 55.68704863883200318, -132.61643231583099123 55.68600101209560194, -132.61643012802110775 55.68595433056437827, -132.61688842156598866 55.68626584779084965, -132.61728428519128897 55.68665895793927945, -132.61760573976084743 55.68711254264623989, -132.61769895471499581 55.68759828285681834, -132.61768441762410475 55.6878870785927873, -132.61775581315811223 55.68836653643843704)))</t>
  </si>
  <si>
    <t>3.356</t>
  </si>
  <si>
    <t>MultiPolygon (((-132.62662602527103672 55.67771928364887657, -132.62705589647552529 55.67795670038523781, -132.62597045983798694 55.67866900741790204, -132.62503971882500764 55.6786553616674027, -132.62489309539799365 55.6786532100213023, -132.62479219403098796 55.67865113213130002, -132.62479193464500327 55.67823433213830242, -132.62479189297698667 55.6781670525468968, -132.6250606750299994 55.67811477268200093, -132.62520325118700271 55.6780870404124002, -132.62525797547999673 55.67805634174469986, -132.62541478049598709 55.67796837858009695, -132.62567958880899255 55.67766946920470161, -132.62573015585846292 55.67747135804328451, -132.62662602527103672 55.67771928364887657)))</t>
  </si>
  <si>
    <t>MultiPolygon (((-132.62273991652392624 55.67781299354663815, -132.62284447239889573 55.67776718593972163, -132.6230348469755711 55.67770838377168729, -132.62305210693199342 55.67772072058699706, -132.62306604171300251 55.67792345989050062, -132.62298162005100721 55.67799939866740289, -132.62279988562301014 55.67809092718079711, -132.62226173482500258 55.67810270378969761, -132.6221039625208391 55.67813888370558573, -132.62230115838067945 55.67805619573231724, -132.62273991652392624 55.67781299354663815)),((-132.62119163408806344 55.67856573673329024, -132.62165968555481754 55.67832517748436061, -132.62189492795340584 55.67822653587403181, -132.62118883466399666 55.67874270263259717, -132.62088102078638485 55.67876065724335177, -132.62119163408806344 55.67856573673329024)))</t>
  </si>
  <si>
    <t>0.448</t>
  </si>
  <si>
    <t>MultiPolygon (((-132.61828286813914701 55.68090081354354481, -132.61841524483938315 55.68037314459211018, -132.61858803256333772 55.68016500287306059, -132.61879155268400154 55.68043789345900052, -132.61914181816999303 55.68096973370570169, -132.62058166734701103 55.68100017855930162, -132.6214621164000107 55.68088625646640111, -132.62081717767898681 55.6811843087987981, -132.61957701225099981 55.68099283995250204, -132.61871180473900722 55.68109213095350185, -132.61832253935432391 55.6810424325161577, -132.61828286813914701 55.68090081354354481)))</t>
  </si>
  <si>
    <t>1.187</t>
  </si>
  <si>
    <t>MultiPolygon (((-132.62734723485544919 55.67811760580671177, -132.62781137741208681 55.67862352358133649, -132.62791615847581284 55.67899113596541127, -132.62788336785999377 55.67899022545130094, -132.62720768907999513 55.67865243595259983, -132.62657709084899693 55.6786778209388018, -132.62597045983798694 55.67866900741790204, -132.62705589647552529 55.67795670038523781, -132.62734723485544919 55.67811760580671177)))</t>
  </si>
  <si>
    <t>1.399</t>
  </si>
  <si>
    <t>MultiPolygon (((-132.62797277756172321 55.68066427108635708, -132.62789765843075429 55.68092841177693941, -132.62760204651300455 55.68096902866280118, -132.62678256727400594 55.68098938006259857, -132.62600421202000689 55.68092243924230189, -132.62509831867998855 55.68075595203470129, -132.62504169457400849 55.6807455450742026, -132.62479346585200801 55.68069992389960277, -132.62479344369899081 55.68066494419490198, -132.62499611367499597 55.68066792408850318, -132.62505963867801029 55.68066885782830155, -132.62534584210200705 55.68067306577029996, -132.62634729635300346 55.68076623819499815, -132.62714418632199909 55.68078540907239926, -132.62797247726862793 55.68023754311048634, -132.62797277756172321 55.68066427108635708)))</t>
  </si>
  <si>
    <t>MultiPolygon (((-132.62797173737658341 55.6791861281852718, -132.62797247726862793 55.68023754311048634, -132.62714418632199909 55.68078540907239926, -132.62634729635300346 55.68076623819499815, -132.62534584210200705 55.68067306577029996, -132.62505963867801029 55.68066885782830155, -132.62499611367499597 55.68066792408850318, -132.62479344369899081 55.68066494419490198, -132.62479252340401104 55.67918680126820163, -132.62500728470200784 55.67909270570589797, -132.62507476943900997 55.67906313815729646, -132.6259627431390129 55.67867406814090003, -132.62597045983798694 55.67866900741790204, -132.62657709084899693 55.6786778209388018, -132.62720768907999513 55.67865243595259983, -132.62788336785999377 55.67899022545130094, -132.62791615847581284 55.67899113596541127, -132.62797173737658341 55.6791861281852718)))</t>
  </si>
  <si>
    <t>10.243</t>
  </si>
  <si>
    <t>MultiPolygon (((-132.61881579217080684 55.67989064150554412, -132.6194492475810307 55.67949577108376502, -132.62043706531005682 55.67903925454561431, -132.62088102078638485 55.67876065724335177, -132.62118883466399666 55.67874270263259717, -132.62145817565499328 55.67872706165439922, -132.62247478880999552 55.67868229264139757, -132.6233891381569947 55.67862242694229735, -132.62384405314901414 55.67863166181739842, -132.6243675388579959 55.67864238726839687, -132.62439248487601162 55.67864290263869975, -132.62459149410199188 55.6786469990541022, -132.62479219403098796 55.67865113213130002, -132.62479252340401104 55.67918680126820163, -132.62468796601899612 55.67923261052339967, -132.62459611210701382 55.67929696055139743, -132.62447561728799883 55.67938137543379895, -132.62445137214700708 55.67939154314179717, -132.62443694924598958 55.67939759003169797, -132.62437092598099753 55.67942527515469919, -132.62355428750700526 55.67976771527879976, -132.62263755027998968 55.68034301890310189, -132.6214621164000107 55.68088625646640111, -132.62058166734701103 55.68100017855930162, -132.61914181816999303 55.68096973370570169, -132.61879155268400154 55.68043789345900052, -132.61858803256333772 55.68016500287306059, -132.61881579217080684 55.67989064150554412)))</t>
  </si>
  <si>
    <t>16.081</t>
  </si>
  <si>
    <t>MultiPolygon (((-132.62781233880889431 55.68122842035735687, -132.62734645273721412 55.68173556304538607, -132.62662224731803917 55.68213438626490586, -132.62659478559905324 55.68214194139764572, -132.62658865287198751 55.68207749223849845, -132.62634649221701011 55.68189195627920185, -132.62588949207400901 55.68176753248329902, -132.62525622993899788 55.68171005669120177, -132.6249613881680034 55.68150843130410266, -132.62493532243300365 55.68149060669900052, -132.62489936285200542 55.68146601598090228, -132.62479383940700473 55.68130006961929723, -132.62479346585200801 55.68069992389960277, -132.62504169457400849 55.6807455450742026, -132.62509831867998855 55.68075595203470129, -132.62600421202000689 55.68092243924230189, -132.62678256727400594 55.68098938006259857, -132.62760204651300455 55.68096902866280118, -132.62789765843075429 55.68092841177693941, -132.62781233880889431 55.68122842035735687)))</t>
  </si>
  <si>
    <t>4.459</t>
  </si>
  <si>
    <t>Int_ac</t>
  </si>
  <si>
    <t>Buffer</t>
  </si>
  <si>
    <t>Stand_Ipid</t>
  </si>
  <si>
    <t>Polygon</t>
  </si>
  <si>
    <t>Period</t>
  </si>
  <si>
    <t>Column1</t>
  </si>
  <si>
    <t>Column2</t>
  </si>
  <si>
    <t>Column3</t>
  </si>
  <si>
    <t>Column4</t>
  </si>
  <si>
    <t>Accessible forage (Ac)</t>
  </si>
  <si>
    <t>AREA%</t>
  </si>
  <si>
    <t>Potential number of deer</t>
  </si>
  <si>
    <t>18 animals/mile²</t>
  </si>
  <si>
    <t>alpha</t>
  </si>
  <si>
    <t>[1-5]</t>
  </si>
  <si>
    <t>[6-10]</t>
  </si>
  <si>
    <t>[11-15]</t>
  </si>
  <si>
    <t>[16-20]</t>
  </si>
  <si>
    <t>[21-25]</t>
  </si>
  <si>
    <t>[26-30]</t>
  </si>
  <si>
    <t>[31-35]</t>
  </si>
  <si>
    <t>[36-40]</t>
  </si>
  <si>
    <t>[41-45]</t>
  </si>
  <si>
    <t>[46-50]</t>
  </si>
  <si>
    <t>[51-55]</t>
  </si>
  <si>
    <t>[56-60]</t>
  </si>
  <si>
    <t>[61-65]</t>
  </si>
  <si>
    <t>[66-70]</t>
  </si>
  <si>
    <t xml:space="preserve">Total area </t>
  </si>
  <si>
    <t>Y</t>
  </si>
  <si>
    <t>volume</t>
  </si>
  <si>
    <t xml:space="preserve">Variables </t>
  </si>
  <si>
    <t>Name</t>
  </si>
  <si>
    <t>Volume MBF/ac</t>
  </si>
  <si>
    <t>min</t>
  </si>
  <si>
    <t>Volume at H</t>
  </si>
  <si>
    <t>Area</t>
  </si>
  <si>
    <t>Tot vol</t>
  </si>
  <si>
    <t>Ac</t>
  </si>
  <si>
    <t>/ac</t>
  </si>
  <si>
    <t>animals/mile²</t>
  </si>
  <si>
    <t>Fourrage accessible (Acre)</t>
  </si>
  <si>
    <t>Capacité potentielle du milieu</t>
  </si>
  <si>
    <t>NH</t>
  </si>
  <si>
    <t>NPCT</t>
  </si>
  <si>
    <t xml:space="preserve">Number </t>
  </si>
  <si>
    <t>Number of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</si>
</sst>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1" fontId="0" fillId="0" borderId="0" xfId="0" applyNumberFormat="1"/>
    <xf numFmtId="2" fontId="0" fillId="0" borderId="0" xfId="0" applyNumberFormat="1"/>
    <xf numFmtId="0" fontId="0" fillId="0" borderId="1" xfId="0" applyFont="1" applyBorder="1"/>
    <xf numFmtId="0" fontId="0" fillId="0" borderId="2" xfId="0" applyFont="1" applyBorder="1"/>
    <xf numFmtId="0" fontId="0" fillId="2" borderId="1" xfId="0" applyFont="1" applyFill="1" applyBorder="1"/>
    <xf numFmtId="0" fontId="0" fillId="2" borderId="2" xfId="0" applyFont="1" applyFill="1" applyBorder="1"/>
    <xf numFmtId="16" fontId="0" fillId="0" borderId="0" xfId="0" applyNumberFormat="1"/>
    <xf numFmtId="2" fontId="0" fillId="2" borderId="2" xfId="0" applyNumberFormat="1" applyFont="1" applyFill="1" applyBorder="1"/>
    <xf numFmtId="1" fontId="0" fillId="2" borderId="3" xfId="0" applyNumberFormat="1" applyFont="1" applyFill="1" applyBorder="1"/>
    <xf numFmtId="2" fontId="0" fillId="0" borderId="2" xfId="0" applyNumberFormat="1" applyFont="1" applyBorder="1"/>
    <xf numFmtId="1" fontId="0" fillId="0" borderId="3" xfId="0" applyNumberFormat="1" applyFont="1" applyBorder="1"/>
    <xf numFmtId="0" fontId="0" fillId="0" borderId="0" xfId="0" applyAlignment="1"/>
    <xf numFmtId="0" fontId="2" fillId="3" borderId="2" xfId="0" applyFont="1" applyFill="1" applyBorder="1"/>
    <xf numFmtId="0" fontId="0" fillId="4" borderId="0" xfId="0" applyFill="1"/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indexed="64"/>
          <bgColor rgb="FFFFFF00"/>
        </patternFill>
      </fill>
    </dxf>
    <dxf>
      <numFmt numFmtId="1" formatCode="0"/>
    </dxf>
    <dxf>
      <fill>
        <patternFill patternType="solid">
          <fgColor indexed="64"/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microsoft.com/office/2017/06/relationships/rdRichValueStructure" Target="richData/rdrichvaluestructure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06/relationships/rdRichValue" Target="richData/rdrichvalue.xml"/><Relationship Id="rId10" Type="http://schemas.openxmlformats.org/officeDocument/2006/relationships/externalLink" Target="externalLinks/externalLink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Potential</a:t>
            </a:r>
            <a:r>
              <a:rPr lang="en-US" sz="1200" baseline="0"/>
              <a:t> evolution of deer population influenced by harvest and PCT treatments 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[1]Sheet6!$I$1</c:f>
              <c:strCache>
                <c:ptCount val="1"/>
                <c:pt idx="0">
                  <c:v>Accessible forage (Ac)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[1]Sheet6!$H$2:$H$15</c:f>
              <c:strCache>
                <c:ptCount val="14"/>
                <c:pt idx="0">
                  <c:v>[1-5]</c:v>
                </c:pt>
                <c:pt idx="1">
                  <c:v>[6-10]</c:v>
                </c:pt>
                <c:pt idx="2">
                  <c:v>[11-15]</c:v>
                </c:pt>
                <c:pt idx="3">
                  <c:v>[16-20]</c:v>
                </c:pt>
                <c:pt idx="4">
                  <c:v>[21-25]</c:v>
                </c:pt>
                <c:pt idx="5">
                  <c:v>[26-30]</c:v>
                </c:pt>
                <c:pt idx="6">
                  <c:v>[31-35]</c:v>
                </c:pt>
                <c:pt idx="7">
                  <c:v>[36-40]</c:v>
                </c:pt>
                <c:pt idx="8">
                  <c:v>[41-45]</c:v>
                </c:pt>
                <c:pt idx="9">
                  <c:v>[46-50]</c:v>
                </c:pt>
                <c:pt idx="10">
                  <c:v>[51-55]</c:v>
                </c:pt>
                <c:pt idx="11">
                  <c:v>[56-60]</c:v>
                </c:pt>
                <c:pt idx="12">
                  <c:v>[61-65]</c:v>
                </c:pt>
                <c:pt idx="13">
                  <c:v>[66-70]</c:v>
                </c:pt>
              </c:strCache>
            </c:strRef>
          </c:cat>
          <c:val>
            <c:numRef>
              <c:f>[1]Sheet6!$I$2:$I$15</c:f>
              <c:numCache>
                <c:formatCode>General</c:formatCode>
                <c:ptCount val="14"/>
                <c:pt idx="0">
                  <c:v>9076.0952350000007</c:v>
                </c:pt>
                <c:pt idx="1">
                  <c:v>9076.0952350000007</c:v>
                </c:pt>
                <c:pt idx="2">
                  <c:v>3467.8050710000002</c:v>
                </c:pt>
                <c:pt idx="3">
                  <c:v>3501.4036660000002</c:v>
                </c:pt>
                <c:pt idx="4">
                  <c:v>533.91972899999996</c:v>
                </c:pt>
                <c:pt idx="5">
                  <c:v>690.25877600000001</c:v>
                </c:pt>
                <c:pt idx="6">
                  <c:v>3465.253952</c:v>
                </c:pt>
                <c:pt idx="7">
                  <c:v>3670.4402639999998</c:v>
                </c:pt>
                <c:pt idx="8">
                  <c:v>545.76911500000006</c:v>
                </c:pt>
                <c:pt idx="9">
                  <c:v>475.09</c:v>
                </c:pt>
                <c:pt idx="10">
                  <c:v>532.12992299999996</c:v>
                </c:pt>
                <c:pt idx="11">
                  <c:v>6481.8339800000003</c:v>
                </c:pt>
                <c:pt idx="12">
                  <c:v>7410.2727290000003</c:v>
                </c:pt>
                <c:pt idx="13">
                  <c:v>1136.126262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6D-41CF-9633-871B49BD41C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38198544"/>
        <c:axId val="238196048"/>
      </c:barChart>
      <c:lineChart>
        <c:grouping val="standard"/>
        <c:varyColors val="0"/>
        <c:ser>
          <c:idx val="1"/>
          <c:order val="1"/>
          <c:tx>
            <c:strRef>
              <c:f>[1]Sheet6!$L$1</c:f>
              <c:strCache>
                <c:ptCount val="1"/>
                <c:pt idx="0">
                  <c:v>Potential number of deer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4.4444444444444446E-2"/>
                  <c:y val="-0.4536287077672648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D6D-41CF-9633-871B49BD41CC}"/>
                </c:ext>
              </c:extLst>
            </c:dLbl>
            <c:dLbl>
              <c:idx val="1"/>
              <c:layout>
                <c:manualLayout>
                  <c:x val="-3.888888888888889E-2"/>
                  <c:y val="-0.4582527531683104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D6D-41CF-9633-871B49BD41CC}"/>
                </c:ext>
              </c:extLst>
            </c:dLbl>
            <c:dLbl>
              <c:idx val="2"/>
              <c:layout>
                <c:manualLayout>
                  <c:x val="-3.888888888888889E-2"/>
                  <c:y val="-0.2268518518518518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D6D-41CF-9633-871B49BD41CC}"/>
                </c:ext>
              </c:extLst>
            </c:dLbl>
            <c:dLbl>
              <c:idx val="3"/>
              <c:layout>
                <c:manualLayout>
                  <c:x val="-3.3333333333333381E-2"/>
                  <c:y val="-0.2175925925925925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D6D-41CF-9633-871B49BD41CC}"/>
                </c:ext>
              </c:extLst>
            </c:dLbl>
            <c:dLbl>
              <c:idx val="4"/>
              <c:layout>
                <c:manualLayout>
                  <c:x val="-3.3333333333333333E-2"/>
                  <c:y val="-8.33333333333333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D6D-41CF-9633-871B49BD41CC}"/>
                </c:ext>
              </c:extLst>
            </c:dLbl>
            <c:dLbl>
              <c:idx val="5"/>
              <c:layout>
                <c:manualLayout>
                  <c:x val="-3.8888888888888938E-2"/>
                  <c:y val="-8.33333333333333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D6D-41CF-9633-871B49BD41CC}"/>
                </c:ext>
              </c:extLst>
            </c:dLbl>
            <c:dLbl>
              <c:idx val="6"/>
              <c:layout>
                <c:manualLayout>
                  <c:x val="-3.3333333333333333E-2"/>
                  <c:y val="-0.23611111111111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D6D-41CF-9633-871B49BD41CC}"/>
                </c:ext>
              </c:extLst>
            </c:dLbl>
            <c:dLbl>
              <c:idx val="7"/>
              <c:layout>
                <c:manualLayout>
                  <c:x val="-3.8888888888888994E-2"/>
                  <c:y val="-0.2361111111111111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D6D-41CF-9633-871B49BD41CC}"/>
                </c:ext>
              </c:extLst>
            </c:dLbl>
            <c:dLbl>
              <c:idx val="8"/>
              <c:layout>
                <c:manualLayout>
                  <c:x val="-3.3333333333333333E-2"/>
                  <c:y val="-7.8703703703703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D6D-41CF-9633-871B49BD41CC}"/>
                </c:ext>
              </c:extLst>
            </c:dLbl>
            <c:dLbl>
              <c:idx val="9"/>
              <c:layout>
                <c:manualLayout>
                  <c:x val="-3.6111111111111212E-2"/>
                  <c:y val="-7.407407407407415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D6D-41CF-9633-871B49BD41CC}"/>
                </c:ext>
              </c:extLst>
            </c:dLbl>
            <c:dLbl>
              <c:idx val="10"/>
              <c:layout>
                <c:manualLayout>
                  <c:x val="-3.6111111111111108E-2"/>
                  <c:y val="-6.94444444444444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D6D-41CF-9633-871B49BD41CC}"/>
                </c:ext>
              </c:extLst>
            </c:dLbl>
            <c:dLbl>
              <c:idx val="11"/>
              <c:layout>
                <c:manualLayout>
                  <c:x val="-4.1666666666666768E-2"/>
                  <c:y val="-0.3425337360060584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D6D-41CF-9633-871B49BD41CC}"/>
                </c:ext>
              </c:extLst>
            </c:dLbl>
            <c:dLbl>
              <c:idx val="12"/>
              <c:layout>
                <c:manualLayout>
                  <c:x val="-3.888888888888889E-2"/>
                  <c:y val="-0.3934650231293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D6D-41CF-9633-871B49BD41CC}"/>
                </c:ext>
              </c:extLst>
            </c:dLbl>
            <c:dLbl>
              <c:idx val="13"/>
              <c:layout>
                <c:manualLayout>
                  <c:x val="-3.6111111111111108E-2"/>
                  <c:y val="-0.106481481481481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D6D-41CF-9633-871B49BD41CC}"/>
                </c:ext>
              </c:extLst>
            </c:dLbl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[1]Sheet6!$H$2:$H$15</c:f>
              <c:strCache>
                <c:ptCount val="14"/>
                <c:pt idx="0">
                  <c:v>[1-5]</c:v>
                </c:pt>
                <c:pt idx="1">
                  <c:v>[6-10]</c:v>
                </c:pt>
                <c:pt idx="2">
                  <c:v>[11-15]</c:v>
                </c:pt>
                <c:pt idx="3">
                  <c:v>[16-20]</c:v>
                </c:pt>
                <c:pt idx="4">
                  <c:v>[21-25]</c:v>
                </c:pt>
                <c:pt idx="5">
                  <c:v>[26-30]</c:v>
                </c:pt>
                <c:pt idx="6">
                  <c:v>[31-35]</c:v>
                </c:pt>
                <c:pt idx="7">
                  <c:v>[36-40]</c:v>
                </c:pt>
                <c:pt idx="8">
                  <c:v>[41-45]</c:v>
                </c:pt>
                <c:pt idx="9">
                  <c:v>[46-50]</c:v>
                </c:pt>
                <c:pt idx="10">
                  <c:v>[51-55]</c:v>
                </c:pt>
                <c:pt idx="11">
                  <c:v>[56-60]</c:v>
                </c:pt>
                <c:pt idx="12">
                  <c:v>[61-65]</c:v>
                </c:pt>
                <c:pt idx="13">
                  <c:v>[66-70]</c:v>
                </c:pt>
              </c:strCache>
            </c:strRef>
          </c:cat>
          <c:val>
            <c:numRef>
              <c:f>[1]Sheet6!$L$2:$L$15</c:f>
              <c:numCache>
                <c:formatCode>General</c:formatCode>
                <c:ptCount val="14"/>
                <c:pt idx="0">
                  <c:v>255.26517848437501</c:v>
                </c:pt>
                <c:pt idx="1">
                  <c:v>255.26517848437501</c:v>
                </c:pt>
                <c:pt idx="2">
                  <c:v>97.532017621875013</c:v>
                </c:pt>
                <c:pt idx="3">
                  <c:v>98.476978106250002</c:v>
                </c:pt>
                <c:pt idx="4">
                  <c:v>15.016492378124999</c:v>
                </c:pt>
                <c:pt idx="5">
                  <c:v>19.413528075000002</c:v>
                </c:pt>
                <c:pt idx="6">
                  <c:v>97.460267400000006</c:v>
                </c:pt>
                <c:pt idx="7">
                  <c:v>103.231132425</c:v>
                </c:pt>
                <c:pt idx="8">
                  <c:v>15.349756359375002</c:v>
                </c:pt>
                <c:pt idx="9">
                  <c:v>13.361906249999999</c:v>
                </c:pt>
                <c:pt idx="10">
                  <c:v>14.966154084374999</c:v>
                </c:pt>
                <c:pt idx="11">
                  <c:v>182.30158068750001</c:v>
                </c:pt>
                <c:pt idx="12">
                  <c:v>208.41392050312501</c:v>
                </c:pt>
                <c:pt idx="13">
                  <c:v>31.953551118749999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D6D-41CF-9633-871B49BD41C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38198544"/>
        <c:axId val="238196048"/>
      </c:lineChart>
      <c:catAx>
        <c:axId val="238198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Planning Horizon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196048"/>
        <c:crosses val="autoZero"/>
        <c:auto val="1"/>
        <c:lblAlgn val="ctr"/>
        <c:lblOffset val="100"/>
        <c:noMultiLvlLbl val="0"/>
      </c:catAx>
      <c:valAx>
        <c:axId val="23819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Accessible forage area (ac)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19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Accessible forage area for deer accross the planning horizon (70</a:t>
            </a:r>
            <a:r>
              <a:rPr lang="en-US" sz="1100" baseline="0"/>
              <a:t> years) </a:t>
            </a:r>
            <a:endParaRPr lang="en-US" sz="1100"/>
          </a:p>
        </c:rich>
      </c:tx>
      <c:layout>
        <c:manualLayout>
          <c:xMode val="edge"/>
          <c:yMode val="edge"/>
          <c:x val="0.10889566929133858"/>
          <c:y val="2.46533167770026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R_Output!$U$1</c:f>
              <c:strCache>
                <c:ptCount val="1"/>
                <c:pt idx="0">
                  <c:v>Fourrage accessible (Acre)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[1]Sheet6!$H$2:$H$15</c:f>
              <c:strCache>
                <c:ptCount val="14"/>
                <c:pt idx="0">
                  <c:v>[1-5]</c:v>
                </c:pt>
                <c:pt idx="1">
                  <c:v>[6-10]</c:v>
                </c:pt>
                <c:pt idx="2">
                  <c:v>[11-15]</c:v>
                </c:pt>
                <c:pt idx="3">
                  <c:v>[16-20]</c:v>
                </c:pt>
                <c:pt idx="4">
                  <c:v>[21-25]</c:v>
                </c:pt>
                <c:pt idx="5">
                  <c:v>[26-30]</c:v>
                </c:pt>
                <c:pt idx="6">
                  <c:v>[31-35]</c:v>
                </c:pt>
                <c:pt idx="7">
                  <c:v>[36-40]</c:v>
                </c:pt>
                <c:pt idx="8">
                  <c:v>[41-45]</c:v>
                </c:pt>
                <c:pt idx="9">
                  <c:v>[46-50]</c:v>
                </c:pt>
                <c:pt idx="10">
                  <c:v>[51-55]</c:v>
                </c:pt>
                <c:pt idx="11">
                  <c:v>[56-60]</c:v>
                </c:pt>
                <c:pt idx="12">
                  <c:v>[61-65]</c:v>
                </c:pt>
                <c:pt idx="13">
                  <c:v>[66-70]</c:v>
                </c:pt>
              </c:strCache>
            </c:strRef>
          </c:cat>
          <c:val>
            <c:numRef>
              <c:f>R_Output!$U$2:$U$15</c:f>
              <c:numCache>
                <c:formatCode>General</c:formatCode>
                <c:ptCount val="14"/>
                <c:pt idx="0">
                  <c:v>4090</c:v>
                </c:pt>
                <c:pt idx="1">
                  <c:v>547</c:v>
                </c:pt>
                <c:pt idx="2">
                  <c:v>728</c:v>
                </c:pt>
                <c:pt idx="3">
                  <c:v>219</c:v>
                </c:pt>
                <c:pt idx="4">
                  <c:v>280</c:v>
                </c:pt>
                <c:pt idx="5">
                  <c:v>363</c:v>
                </c:pt>
                <c:pt idx="6">
                  <c:v>290</c:v>
                </c:pt>
                <c:pt idx="7">
                  <c:v>394</c:v>
                </c:pt>
                <c:pt idx="8">
                  <c:v>321</c:v>
                </c:pt>
                <c:pt idx="9">
                  <c:v>2971</c:v>
                </c:pt>
                <c:pt idx="10">
                  <c:v>2886</c:v>
                </c:pt>
                <c:pt idx="11">
                  <c:v>103</c:v>
                </c:pt>
                <c:pt idx="12">
                  <c:v>6641</c:v>
                </c:pt>
                <c:pt idx="13">
                  <c:v>6564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86-4C88-8700-4E2BFE671C8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38198544"/>
        <c:axId val="238196048"/>
      </c:barChart>
      <c:catAx>
        <c:axId val="238198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Planning Horizon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196048"/>
        <c:crosses val="autoZero"/>
        <c:auto val="1"/>
        <c:lblAlgn val="ctr"/>
        <c:lblOffset val="100"/>
        <c:noMultiLvlLbl val="0"/>
      </c:catAx>
      <c:valAx>
        <c:axId val="23819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Accessible forage (Ac)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198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harvested</a:t>
            </a:r>
            <a:r>
              <a:rPr lang="en-US" baseline="0"/>
              <a:t> timber volume per period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T_volume!$A$3:$A$16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T_volume!$B$3:$B$16</c:f>
              <c:numCache>
                <c:formatCode>General</c:formatCode>
                <c:ptCount val="14"/>
                <c:pt idx="0">
                  <c:v>10938.947912809002</c:v>
                </c:pt>
                <c:pt idx="1">
                  <c:v>228.59297288100001</c:v>
                </c:pt>
                <c:pt idx="2">
                  <c:v>495.94644645</c:v>
                </c:pt>
                <c:pt idx="3">
                  <c:v>3269.2908282980002</c:v>
                </c:pt>
                <c:pt idx="4">
                  <c:v>718.00655639999991</c:v>
                </c:pt>
                <c:pt idx="5">
                  <c:v>705.03837228500004</c:v>
                </c:pt>
                <c:pt idx="6">
                  <c:v>1391.653815526</c:v>
                </c:pt>
                <c:pt idx="7">
                  <c:v>1639.9723513600002</c:v>
                </c:pt>
                <c:pt idx="8">
                  <c:v>109963.94349145598</c:v>
                </c:pt>
                <c:pt idx="9">
                  <c:v>0</c:v>
                </c:pt>
                <c:pt idx="10">
                  <c:v>0</c:v>
                </c:pt>
                <c:pt idx="11">
                  <c:v>32578.703547402001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C9-46A0-83D6-21BD7C934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55472"/>
        <c:axId val="17952560"/>
      </c:barChart>
      <c:catAx>
        <c:axId val="1795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2560"/>
        <c:crosses val="autoZero"/>
        <c:auto val="1"/>
        <c:lblAlgn val="ctr"/>
        <c:lblOffset val="100"/>
        <c:noMultiLvlLbl val="0"/>
      </c:catAx>
      <c:valAx>
        <c:axId val="1795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polygons harvested per period (70 years)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T_volume!$E$4:$E$13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12</c:v>
                </c:pt>
              </c:numCache>
            </c:numRef>
          </c:cat>
          <c:val>
            <c:numRef>
              <c:f>T_volume!$F$4:$F$13</c:f>
              <c:numCache>
                <c:formatCode>General</c:formatCode>
                <c:ptCount val="10"/>
                <c:pt idx="0">
                  <c:v>36</c:v>
                </c:pt>
                <c:pt idx="1">
                  <c:v>3</c:v>
                </c:pt>
                <c:pt idx="2">
                  <c:v>2</c:v>
                </c:pt>
                <c:pt idx="3">
                  <c:v>7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39</c:v>
                </c:pt>
                <c:pt idx="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3E-47B7-9F87-8ECABE6AA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170384"/>
        <c:axId val="31153744"/>
      </c:barChart>
      <c:catAx>
        <c:axId val="3117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53744"/>
        <c:crosses val="autoZero"/>
        <c:auto val="1"/>
        <c:lblAlgn val="ctr"/>
        <c:lblOffset val="100"/>
        <c:noMultiLvlLbl val="0"/>
      </c:catAx>
      <c:valAx>
        <c:axId val="3115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70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Polygons PCTed per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T_volume!$E$14:$E$24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</c:numCache>
            </c:numRef>
          </c:cat>
          <c:val>
            <c:numRef>
              <c:f>T_volume!$F$14:$F$24</c:f>
              <c:numCache>
                <c:formatCode>General</c:formatCode>
                <c:ptCount val="11"/>
                <c:pt idx="0">
                  <c:v>3</c:v>
                </c:pt>
                <c:pt idx="1">
                  <c:v>10</c:v>
                </c:pt>
                <c:pt idx="2">
                  <c:v>9</c:v>
                </c:pt>
                <c:pt idx="3">
                  <c:v>8</c:v>
                </c:pt>
                <c:pt idx="4">
                  <c:v>8</c:v>
                </c:pt>
                <c:pt idx="5">
                  <c:v>10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2-4624-AC33-932343014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34928"/>
        <c:axId val="4041584"/>
      </c:barChart>
      <c:catAx>
        <c:axId val="403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1584"/>
        <c:crosses val="autoZero"/>
        <c:auto val="1"/>
        <c:lblAlgn val="ctr"/>
        <c:lblOffset val="100"/>
        <c:noMultiLvlLbl val="0"/>
      </c:catAx>
      <c:valAx>
        <c:axId val="404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4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forage accessible habitat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Sheet5!$E$3</c:f>
              <c:strCache>
                <c:ptCount val="1"/>
                <c:pt idx="0">
                  <c:v>Number of P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numRef>
              <c:f>Sheet5!$D$4:$D$17</c:f>
              <c:numCache>
                <c:formatCode>General</c:formatCode>
                <c:ptCount val="14"/>
                <c:pt idx="0">
                  <c:v>1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</c:numCache>
            </c:numRef>
          </c:cat>
          <c:val>
            <c:numRef>
              <c:f>Sheet5!$E$4:$E$17</c:f>
              <c:numCache>
                <c:formatCode>General</c:formatCode>
                <c:ptCount val="14"/>
                <c:pt idx="0">
                  <c:v>109</c:v>
                </c:pt>
                <c:pt idx="1">
                  <c:v>33</c:v>
                </c:pt>
                <c:pt idx="2">
                  <c:v>31</c:v>
                </c:pt>
                <c:pt idx="3">
                  <c:v>30</c:v>
                </c:pt>
                <c:pt idx="4">
                  <c:v>57</c:v>
                </c:pt>
                <c:pt idx="5">
                  <c:v>50</c:v>
                </c:pt>
                <c:pt idx="6">
                  <c:v>18</c:v>
                </c:pt>
                <c:pt idx="7">
                  <c:v>25</c:v>
                </c:pt>
                <c:pt idx="8">
                  <c:v>12</c:v>
                </c:pt>
                <c:pt idx="9">
                  <c:v>12</c:v>
                </c:pt>
                <c:pt idx="10">
                  <c:v>14</c:v>
                </c:pt>
                <c:pt idx="11">
                  <c:v>20</c:v>
                </c:pt>
                <c:pt idx="12">
                  <c:v>27</c:v>
                </c:pt>
                <c:pt idx="13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AA-4AAB-A1EC-D211D58DB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136272"/>
        <c:axId val="31139184"/>
      </c:barChart>
      <c:catAx>
        <c:axId val="3113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39184"/>
        <c:crosses val="autoZero"/>
        <c:auto val="1"/>
        <c:lblAlgn val="ctr"/>
        <c:lblOffset val="100"/>
        <c:noMultiLvlLbl val="0"/>
      </c:catAx>
      <c:valAx>
        <c:axId val="3113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3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417512</xdr:colOff>
      <xdr:row>15</xdr:row>
      <xdr:rowOff>152400</xdr:rowOff>
    </xdr:from>
    <xdr:to>
      <xdr:col>20</xdr:col>
      <xdr:colOff>112712</xdr:colOff>
      <xdr:row>32</xdr:row>
      <xdr:rowOff>112712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C1132D-2AA1-409B-A554-E59A754FBE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177800</xdr:colOff>
      <xdr:row>2</xdr:row>
      <xdr:rowOff>171450</xdr:rowOff>
    </xdr:from>
    <xdr:to>
      <xdr:col>31</xdr:col>
      <xdr:colOff>482600</xdr:colOff>
      <xdr:row>19</xdr:row>
      <xdr:rowOff>131762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699F428-B10E-47DE-9EA0-A204DFC226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249154</xdr:colOff>
      <xdr:row>0</xdr:row>
      <xdr:rowOff>100263</xdr:rowOff>
    </xdr:from>
    <xdr:to>
      <xdr:col>14</xdr:col>
      <xdr:colOff>51301</xdr:colOff>
      <xdr:row>15</xdr:row>
      <xdr:rowOff>81213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316700-290C-65C4-7065-0677BADD1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257343</xdr:colOff>
      <xdr:row>2</xdr:row>
      <xdr:rowOff>155742</xdr:rowOff>
    </xdr:from>
    <xdr:to>
      <xdr:col>13</xdr:col>
      <xdr:colOff>571501</xdr:colOff>
      <xdr:row>17</xdr:row>
      <xdr:rowOff>91574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DA4238-366A-9ED1-2757-6E7DFD6BE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638343</xdr:colOff>
      <xdr:row>11</xdr:row>
      <xdr:rowOff>28742</xdr:rowOff>
    </xdr:from>
    <xdr:to>
      <xdr:col>11</xdr:col>
      <xdr:colOff>23395</xdr:colOff>
      <xdr:row>25</xdr:row>
      <xdr:rowOff>151732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06DA9E-9070-FB3C-82DD-2C2D5D3B6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225425</xdr:colOff>
      <xdr:row>1</xdr:row>
      <xdr:rowOff>114300</xdr:rowOff>
    </xdr:from>
    <xdr:to>
      <xdr:col>12</xdr:col>
      <xdr:colOff>530225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EE0D27-35A2-EC34-E7F3-FA15C0429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dj_200mbuffer_P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4"/>
      <sheetName val="Sheet8"/>
      <sheetName val="Sheet6"/>
      <sheetName val="Sheet5"/>
      <sheetName val="Sheet3"/>
    </sheetNames>
    <sheetDataSet>
      <sheetData sheetId="0"/>
      <sheetData sheetId="1"/>
      <sheetData sheetId="2"/>
      <sheetData sheetId="3"/>
      <sheetData sheetId="4">
        <row r="1">
          <cell r="I1" t="str">
            <v>Accessible forage (Ac)</v>
          </cell>
          <cell r="L1" t="str">
            <v>Potential number of deer</v>
          </cell>
        </row>
        <row r="2">
          <cell r="H2" t="str">
            <v>[1-5]</v>
          </cell>
          <cell r="I2">
            <v>9076.0952350000007</v>
          </cell>
          <cell r="L2">
            <v>255.26517848437501</v>
          </cell>
        </row>
        <row r="3">
          <cell r="H3" t="str">
            <v>[6-10]</v>
          </cell>
          <cell r="I3">
            <v>9076.0952350000007</v>
          </cell>
          <cell r="L3">
            <v>255.26517848437501</v>
          </cell>
        </row>
        <row r="4">
          <cell r="H4" t="str">
            <v>[11-15]</v>
          </cell>
          <cell r="I4">
            <v>3467.8050710000002</v>
          </cell>
          <cell r="L4">
            <v>97.532017621875013</v>
          </cell>
        </row>
        <row r="5">
          <cell r="H5" t="str">
            <v>[16-20]</v>
          </cell>
          <cell r="I5">
            <v>3501.4036660000002</v>
          </cell>
          <cell r="L5">
            <v>98.476978106250002</v>
          </cell>
        </row>
        <row r="6">
          <cell r="H6" t="str">
            <v>[21-25]</v>
          </cell>
          <cell r="I6">
            <v>533.91972899999996</v>
          </cell>
          <cell r="L6">
            <v>15.016492378124999</v>
          </cell>
        </row>
        <row r="7">
          <cell r="H7" t="str">
            <v>[26-30]</v>
          </cell>
          <cell r="I7">
            <v>690.25877600000001</v>
          </cell>
          <cell r="L7">
            <v>19.413528075000002</v>
          </cell>
        </row>
        <row r="8">
          <cell r="H8" t="str">
            <v>[31-35]</v>
          </cell>
          <cell r="I8">
            <v>3465.253952</v>
          </cell>
          <cell r="L8">
            <v>97.460267400000006</v>
          </cell>
        </row>
        <row r="9">
          <cell r="H9" t="str">
            <v>[36-40]</v>
          </cell>
          <cell r="I9">
            <v>3670.4402639999998</v>
          </cell>
          <cell r="L9">
            <v>103.231132425</v>
          </cell>
        </row>
        <row r="10">
          <cell r="H10" t="str">
            <v>[41-45]</v>
          </cell>
          <cell r="I10">
            <v>545.76911500000006</v>
          </cell>
          <cell r="L10">
            <v>15.349756359375002</v>
          </cell>
        </row>
        <row r="11">
          <cell r="H11" t="str">
            <v>[46-50]</v>
          </cell>
          <cell r="I11">
            <v>475.09</v>
          </cell>
          <cell r="L11">
            <v>13.361906249999999</v>
          </cell>
        </row>
        <row r="12">
          <cell r="H12" t="str">
            <v>[51-55]</v>
          </cell>
          <cell r="I12">
            <v>532.12992299999996</v>
          </cell>
          <cell r="L12">
            <v>14.966154084374999</v>
          </cell>
        </row>
        <row r="13">
          <cell r="H13" t="str">
            <v>[56-60]</v>
          </cell>
          <cell r="I13">
            <v>6481.8339800000003</v>
          </cell>
          <cell r="L13">
            <v>182.30158068750001</v>
          </cell>
        </row>
        <row r="14">
          <cell r="H14" t="str">
            <v>[61-65]</v>
          </cell>
          <cell r="I14">
            <v>7410.2727290000003</v>
          </cell>
          <cell r="L14">
            <v>208.41392050312501</v>
          </cell>
        </row>
        <row r="15">
          <cell r="H15" t="str">
            <v>[66-70]</v>
          </cell>
          <cell r="I15">
            <v>1136.126262</v>
          </cell>
          <cell r="L15">
            <v>31.953551118749999</v>
          </cell>
        </row>
      </sheetData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lémence labarre" id="{1C2EC9DA-0435-49BF-8880-30E15F5DDB69}" userId="91906a8a6e231466" providerId="Windows Live"/>
</personList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8</v>
    <v>0</v>
  </rv>
  <rv s="1">
    <v>0</v>
    <v>8</v>
    <v>1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B11614-BFC6-477A-ACDB-9CA695363075}" name="Table1" displayName="Table1" ref="A1:O1506" totalsRowShown="0">
  <autoFilter ref="A1:O1506" xr:uid="{1CB11614-BFC6-477A-ACDB-9CA695363075}">
    <filterColumn colId="0">
      <filters>
        <filter val="753"/>
      </filters>
    </filterColumn>
    <filterColumn colId="11">
      <filters>
        <filter val="751"/>
        <filter val="754"/>
        <filter val="755"/>
        <filter val="757"/>
        <filter val="759"/>
      </filters>
    </filterColumn>
  </autoFilter>
  <tableColumns count="15">
    <tableColumn id="1" xr3:uid="{EB90E232-D20B-4DC4-8906-18ABDC0EEDD4}" name="Stand_Ipid"/>
    <tableColumn id="2" xr3:uid="{7AA9B008-4651-410E-96AF-7DDFA99752D5}" name="Neighbor_2"/>
    <tableColumn id="3" xr3:uid="{F2A32745-10A3-497B-B9EA-7C876EDAFFBC}" name="Acre" dataDxfId="12"/>
    <tableColumn id="4" xr3:uid="{45095095-4560-4D6A-ABFF-D7FC47A5361D}" name="FTYPE"/>
    <tableColumn id="5" xr3:uid="{7492C0A1-11F3-436B-A0ED-07FD18BD3338}" name="CSC"/>
    <tableColumn id="6" xr3:uid="{A63C6519-51FB-4D03-862B-3D31EFC2C8F4}" name="SSIZEC"/>
    <tableColumn id="7" xr3:uid="{87074D71-64E7-402A-B403-202178ABB8BA}" name="VOLC"/>
    <tableColumn id="8" xr3:uid="{34432F4B-170E-4A3E-A3FF-BFBB19744CE0}" name="TTSOURCE"/>
    <tableColumn id="9" xr3:uid="{FD0A3B1B-05AA-4E7E-8D96-9BC2495B7AA8}" name="Harvest"/>
    <tableColumn id="10" xr3:uid="{0B855C8C-3997-4A34-B527-79FEA9DA61A2}" name="PCT_YR"/>
    <tableColumn id="11" xr3:uid="{FB25EA42-56BC-40F7-A215-7E39612845BC}" name="SC_SI"/>
    <tableColumn id="12" xr3:uid="{04CBA140-FB09-4878-9052-757A4B91510B}" name="Buffer"/>
    <tableColumn id="13" xr3:uid="{0FC9CB06-DB2F-4587-8219-9CFFCCB9D4AC}" name="Stand_IP_2"/>
    <tableColumn id="14" xr3:uid="{E6C1C175-4B88-4B4E-85C9-1845D7107C3D}" name="Acre_2"/>
    <tableColumn id="15" xr3:uid="{ACAC557D-1F62-4363-875C-4281702EE624}" name="Int_ac" dataDxf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59068A3-1BC3-40DC-BF0D-8CD7A8810CA3}" name="Table15" displayName="Table15" ref="A1:D1048243" totalsRowShown="0">
  <autoFilter ref="A1:D1048243" xr:uid="{C59068A3-1BC3-40DC-BF0D-8CD7A8810CA3}"/>
  <sortState xmlns:xlrd2="http://schemas.microsoft.com/office/spreadsheetml/2017/richdata2" ref="A2:D658">
    <sortCondition ref="D1:D1048243"/>
  </sortState>
  <tableColumns count="4">
    <tableColumn id="1" xr3:uid="{482D3058-9307-45AB-BDA6-5C6E27AE91EC}" name="Column1"/>
    <tableColumn id="2" xr3:uid="{D942904C-AE97-40F8-90D1-3843D42D0279}" name="Column2"/>
    <tableColumn id="3" xr3:uid="{4060955A-1AB8-4E5E-99DA-275A2F4FA75A}" name="Column3"/>
    <tableColumn id="4" xr3:uid="{3D3AA3F0-039F-493A-8FAD-35CDCD76F9B8}" name="Column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81BCC21-316C-4162-BC74-D94958BB86F9}" name="Table2" displayName="Table2" ref="H1:L16" totalsRowShown="0">
  <autoFilter ref="H1:L16" xr:uid="{681BCC21-316C-4162-BC74-D94958BB86F9}"/>
  <sortState xmlns:xlrd2="http://schemas.microsoft.com/office/spreadsheetml/2017/richdata2" ref="H2:L16">
    <sortCondition ref="H1:H16"/>
  </sortState>
  <tableColumns count="5">
    <tableColumn id="1" xr3:uid="{7749C0E3-E2CE-482C-A001-410BEE3BCDE5}" name="Period"/>
    <tableColumn id="2" xr3:uid="{4DF65A1C-F6EE-4267-85E5-B2E521E42F63}" name="Accessible forage (Ac)"/>
    <tableColumn id="3" xr3:uid="{771F842D-687A-4CF8-9C28-E008E45233AB}" name="AREA%"/>
    <tableColumn id="5" xr3:uid="{7E5C0EF3-8A61-4048-88B3-419A8D4C6BD1}" name="Column1"/>
    <tableColumn id="4" xr3:uid="{2FBA5EE9-0779-455E-9702-E3F251C4B57B}" name="Potential number of deer" dataDxfId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175284-3B22-456D-9166-5A1C4FB2CAF0}" name="Table3" displayName="Table3" ref="A1:G739" totalsRowShown="0">
  <autoFilter ref="A1:G739" xr:uid="{3A175284-3B22-456D-9166-5A1C4FB2CAF0}"/>
  <sortState xmlns:xlrd2="http://schemas.microsoft.com/office/spreadsheetml/2017/richdata2" ref="A3:G59">
    <sortCondition ref="B1:B59"/>
  </sortState>
  <tableColumns count="7">
    <tableColumn id="1" xr3:uid="{537E071E-F074-4AAF-B54A-7DF4BCA58C07}" name="Variables "/>
    <tableColumn id="2" xr3:uid="{D9AD0AB2-0C87-4EEF-A07D-26E3EBFD08FD}" name="Polygon"/>
    <tableColumn id="3" xr3:uid="{0DD41ED6-A0D2-4AD4-9466-451569B58EE7}" name="Period"/>
    <tableColumn id="6" xr3:uid="{5E511E5F-B11A-4877-8109-63A5F2224986}" name="Volume at H" dataDxfId="9">
      <calculatedColumnFormula array="1">_xlfn._xlws.FILTER(Table4[[#All],[Volume MBF/ac]],(Table4[[#All],[Polygon]]=Table3[[#This Row],[Polygon]])*(Table4[[#All],[Period]]=Table3[[#This Row],[Period]])*(Table3[[#This Row],[Variables ]]=I$3),0)</calculatedColumnFormula>
    </tableColumn>
    <tableColumn id="8" xr3:uid="{8A9B2BD7-1D33-4724-852E-D065EC5B51A3}" name="Area" dataDxfId="8"/>
    <tableColumn id="9" xr3:uid="{E8E09CCE-4CD3-479F-BAD1-C472C45C2692}" name="Tot vol" dataDxfId="7">
      <calculatedColumnFormula>Table3[[#This Row],[Volume at H]]*Table3[[#This Row],[Area]]</calculatedColumnFormula>
    </tableColumn>
    <tableColumn id="4" xr3:uid="{CE705DD3-9A86-4E79-AAE3-E6AC695A4FE2}" name="Nam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74033F-CCD1-46D5-989C-9F387BD5AFDD}" name="Table4" displayName="Table4" ref="J1:L106" totalsRowShown="0">
  <autoFilter ref="J1:L106" xr:uid="{BB74033F-CCD1-46D5-989C-9F387BD5AFDD}"/>
  <sortState xmlns:xlrd2="http://schemas.microsoft.com/office/spreadsheetml/2017/richdata2" ref="J2:L106">
    <sortCondition ref="J1:J106"/>
  </sortState>
  <tableColumns count="3">
    <tableColumn id="1" xr3:uid="{C826395C-5AD9-406E-A8F8-3757AA9E78E3}" name="Polygon"/>
    <tableColumn id="2" xr3:uid="{F82770A9-4AEB-415C-BB39-9F406E0F362F}" name="Period"/>
    <tableColumn id="3" xr3:uid="{5FF21484-0D64-4216-96D2-E17549A01629}" name="Volume MBF/ac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462DE89-1FA9-4DE2-908B-66E2B19BC502}" name="Table28" displayName="Table28" ref="T1:X16" totalsRowShown="0" headerRowDxfId="6">
  <autoFilter ref="T1:X16" xr:uid="{0462DE89-1FA9-4DE2-908B-66E2B19BC502}"/>
  <sortState xmlns:xlrd2="http://schemas.microsoft.com/office/spreadsheetml/2017/richdata2" ref="T2:X16">
    <sortCondition ref="T1:T16"/>
  </sortState>
  <tableColumns count="5">
    <tableColumn id="1" xr3:uid="{A7BDE4F4-6328-4DC4-BF0E-5BC59F7F0864}" name="Period"/>
    <tableColumn id="2" xr3:uid="{7C4BE7F3-C1F6-4C34-A4EF-B751ADFEF4EA}" name="Fourrage accessible (Acre)"/>
    <tableColumn id="3" xr3:uid="{6820966E-80B4-4D6B-971C-B801D562BBF6}" name="AREA%"/>
    <tableColumn id="5" xr3:uid="{3422709C-A538-4AB7-B78E-F0F57D188A82}" name="Column1"/>
    <tableColumn id="4" xr3:uid="{6DE2BAE0-7967-4A0F-AD1C-09480440DFB1}" name="Capacité potentielle du milieu" dataDxfId="5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3130AA0-E68B-4B7A-AC03-DC60CEAFB71F}" name="Table9" displayName="Table9" ref="P3:Q17" totalsRowShown="0" headerRowDxfId="4">
  <autoFilter ref="P3:Q17" xr:uid="{63130AA0-E68B-4B7A-AC03-DC60CEAFB71F}"/>
  <sortState xmlns:xlrd2="http://schemas.microsoft.com/office/spreadsheetml/2017/richdata2" ref="P4:Q17">
    <sortCondition ref="P3:P17"/>
  </sortState>
  <tableColumns count="2">
    <tableColumn id="1" xr3:uid="{54B3BCD1-48F0-4B55-9EE2-3888071864A6}" name="Column1"/>
    <tableColumn id="2" xr3:uid="{D8398AB1-90AB-40CB-9A92-0C7C8204D501}" name="Column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E04ADDB-15D0-49B7-A5B8-F4FAA818268D}" name="Table8" displayName="Table8" ref="A1:B16" totalsRowShown="0" dataDxfId="3" tableBorderDxfId="2">
  <autoFilter ref="A1:B16" xr:uid="{EE04ADDB-15D0-49B7-A5B8-F4FAA818268D}"/>
  <sortState xmlns:xlrd2="http://schemas.microsoft.com/office/spreadsheetml/2017/richdata2" ref="A2:B16">
    <sortCondition ref="A1:A16"/>
  </sortState>
  <tableColumns count="2">
    <tableColumn id="1" xr3:uid="{F59596D8-00ED-4304-A40F-A176D2E56DAF}" name="Period" dataDxfId="1"/>
    <tableColumn id="2" xr3:uid="{A6539B2A-EB68-49D6-8C9E-965BD5FFAB4D}" name="Tot vol" dataDxfId="0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3FE15B8-6BC4-450B-B8C9-26D9A00B2EBC}" name="Table11" displayName="Table11" ref="D3:F24" totalsRowShown="0">
  <autoFilter ref="D3:F24" xr:uid="{F3FE15B8-6BC4-450B-B8C9-26D9A00B2EBC}"/>
  <sortState xmlns:xlrd2="http://schemas.microsoft.com/office/spreadsheetml/2017/richdata2" ref="D4:F24">
    <sortCondition ref="D3:D24"/>
  </sortState>
  <tableColumns count="3">
    <tableColumn id="1" xr3:uid="{000DADC6-280D-4DA7-8528-6A55985BBCC6}" name="Name"/>
    <tableColumn id="2" xr3:uid="{77F530F4-B0E8-4F8F-AFC7-7F783D90763B}" name="Period"/>
    <tableColumn id="3" xr3:uid="{3800F5CE-E2F5-454D-A92A-4EA7B67CA7E8}" name="Number 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DBEBD8E-53D4-4B68-9CCB-FE59944E8833}" name="Table10" displayName="Table10" ref="A1:D106" totalsRowShown="0">
  <autoFilter ref="A1:D106" xr:uid="{8DBEBD8E-53D4-4B68-9CCB-FE59944E8833}"/>
  <sortState xmlns:xlrd2="http://schemas.microsoft.com/office/spreadsheetml/2017/richdata2" ref="A2:D106">
    <sortCondition ref="C1:C106"/>
  </sortState>
  <tableColumns count="4">
    <tableColumn id="1" xr3:uid="{EB1C51E2-7A5B-4FD5-B659-F0EBC81D98A9}" name="Variables "/>
    <tableColumn id="2" xr3:uid="{E711EBD8-5631-4B3C-8005-B7E729E65DB4}" name="Polygon"/>
    <tableColumn id="3" xr3:uid="{4EBEEC61-4548-4239-B6DE-F8BC17B029B8}" name="Period"/>
    <tableColumn id="4" xr3:uid="{85BA704D-89A3-4CCF-BB47-69D6231FBC16}" name="Tot vol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7FEFCE6-AC0A-48CA-B20B-9608A916096E}" name="Table12" displayName="Table12" ref="D3:E17" totalsRowShown="0">
  <autoFilter ref="D3:E17" xr:uid="{67FEFCE6-AC0A-48CA-B20B-9608A916096E}"/>
  <sortState xmlns:xlrd2="http://schemas.microsoft.com/office/spreadsheetml/2017/richdata2" ref="D4:E17">
    <sortCondition ref="D3:D17"/>
  </sortState>
  <tableColumns count="2">
    <tableColumn id="1" xr3:uid="{F01B6BCB-E695-4C51-B184-28285B4DE1A0}" name="Period"/>
    <tableColumn id="2" xr3:uid="{D527C1DF-3BEF-4CD4-B52E-44F864A67E0B}" name="Number of P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1A9371A-1992-41E1-AB77-E904D03EF8EB}" name="Table6" displayName="Table6" ref="A1:B128" totalsRowShown="0">
  <autoFilter ref="A1:B128" xr:uid="{31A9371A-1992-41E1-AB77-E904D03EF8EB}"/>
  <tableColumns count="2">
    <tableColumn id="1" xr3:uid="{A718146F-71C1-4C0B-AC4E-69A3C3693DAD}" name="Stand_Ipid"/>
    <tableColumn id="2" xr3:uid="{4057B87E-1EA5-4AF3-B169-08F56C4B46A9}" name="Ac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6-21T11:27:55.64" personId="{1C2EC9DA-0435-49BF-8880-30E15F5DDB69}" id="{9495C5BE-6CC4-4061-95D7-56E3A3FFB375}">
    <text>TB_polygon_buffer, Intersection layer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529"/>
  <sheetViews>
    <sheetView workbookViewId="0">
      <selection activeCell="F13" sqref="F13"/>
    </sheetView>
  </sheetViews>
  <sheetFormatPr defaultRowHeight="14.5" x14ac:dyDescent="0.35"/>
  <sheetData>
    <row r="1" spans="1:36" x14ac:dyDescent="0.35">
      <c r="A1" t="s">
        <v>0</v>
      </c>
      <c r="B1" t="s">
        <v>1341</v>
      </c>
      <c r="C1" t="s">
        <v>1</v>
      </c>
      <c r="D1" t="s">
        <v>1342</v>
      </c>
      <c r="E1" t="s">
        <v>1343</v>
      </c>
      <c r="F1" t="s">
        <v>1344</v>
      </c>
      <c r="G1" t="s">
        <v>1345</v>
      </c>
      <c r="H1" t="s">
        <v>1346</v>
      </c>
      <c r="I1" t="s">
        <v>1347</v>
      </c>
      <c r="J1" t="s">
        <v>1348</v>
      </c>
      <c r="K1" t="s">
        <v>1349</v>
      </c>
      <c r="L1" t="s">
        <v>1350</v>
      </c>
      <c r="M1" t="s">
        <v>1351</v>
      </c>
      <c r="N1" t="s">
        <v>1352</v>
      </c>
      <c r="O1" t="s">
        <v>1353</v>
      </c>
      <c r="P1">
        <v>0</v>
      </c>
      <c r="Q1">
        <v>1</v>
      </c>
      <c r="R1">
        <v>2</v>
      </c>
      <c r="S1">
        <v>3</v>
      </c>
      <c r="T1">
        <v>4</v>
      </c>
      <c r="U1">
        <v>5</v>
      </c>
      <c r="V1">
        <v>6</v>
      </c>
      <c r="W1">
        <v>7</v>
      </c>
      <c r="X1">
        <v>8</v>
      </c>
      <c r="Y1">
        <v>9</v>
      </c>
      <c r="Z1">
        <v>10</v>
      </c>
      <c r="AA1">
        <v>11</v>
      </c>
      <c r="AB1">
        <v>12</v>
      </c>
      <c r="AC1">
        <v>13</v>
      </c>
      <c r="AD1">
        <v>14</v>
      </c>
      <c r="AE1" t="s">
        <v>1354</v>
      </c>
      <c r="AF1" t="s">
        <v>1355</v>
      </c>
      <c r="AG1" t="s">
        <v>1356</v>
      </c>
      <c r="AH1" t="s">
        <v>1357</v>
      </c>
      <c r="AI1" t="s">
        <v>1358</v>
      </c>
      <c r="AJ1" t="s">
        <v>1359</v>
      </c>
    </row>
    <row r="2" spans="1:36" x14ac:dyDescent="0.35">
      <c r="A2" t="s">
        <v>5</v>
      </c>
      <c r="B2">
        <v>1</v>
      </c>
      <c r="C2">
        <v>1</v>
      </c>
      <c r="D2" t="s">
        <v>1360</v>
      </c>
      <c r="E2">
        <v>15.76116682</v>
      </c>
      <c r="F2" t="s">
        <v>1361</v>
      </c>
      <c r="G2">
        <v>0</v>
      </c>
      <c r="H2">
        <v>4</v>
      </c>
      <c r="I2">
        <v>5</v>
      </c>
      <c r="K2">
        <v>0</v>
      </c>
      <c r="L2">
        <v>5971100001</v>
      </c>
      <c r="M2">
        <v>5971100001</v>
      </c>
      <c r="N2">
        <v>2003</v>
      </c>
      <c r="O2" t="s">
        <v>1362</v>
      </c>
      <c r="P2" t="s">
        <v>1363</v>
      </c>
      <c r="Q2" t="s">
        <v>1363</v>
      </c>
      <c r="R2">
        <v>0</v>
      </c>
      <c r="S2" t="s">
        <v>1361</v>
      </c>
      <c r="T2" t="s">
        <v>1363</v>
      </c>
      <c r="U2" t="s">
        <v>1363</v>
      </c>
      <c r="V2">
        <v>0</v>
      </c>
      <c r="W2">
        <v>0</v>
      </c>
      <c r="X2">
        <v>0</v>
      </c>
      <c r="Y2">
        <v>0</v>
      </c>
      <c r="Z2" t="s">
        <v>1364</v>
      </c>
      <c r="AA2" t="s">
        <v>1363</v>
      </c>
      <c r="AB2" t="s">
        <v>1363</v>
      </c>
      <c r="AC2">
        <v>0</v>
      </c>
      <c r="AD2">
        <v>0</v>
      </c>
      <c r="AE2">
        <v>1</v>
      </c>
      <c r="AF2">
        <v>1</v>
      </c>
      <c r="AG2" t="s">
        <v>1360</v>
      </c>
      <c r="AH2">
        <v>15.76116682</v>
      </c>
      <c r="AI2" t="s">
        <v>2</v>
      </c>
      <c r="AJ2" t="s">
        <v>1365</v>
      </c>
    </row>
    <row r="3" spans="1:36" x14ac:dyDescent="0.35">
      <c r="A3" t="s">
        <v>1366</v>
      </c>
      <c r="B3">
        <v>1</v>
      </c>
      <c r="C3">
        <v>1</v>
      </c>
      <c r="D3" t="s">
        <v>1360</v>
      </c>
      <c r="E3">
        <v>15.76116682</v>
      </c>
      <c r="F3" t="s">
        <v>1361</v>
      </c>
      <c r="G3">
        <v>0</v>
      </c>
      <c r="H3">
        <v>4</v>
      </c>
      <c r="I3">
        <v>5</v>
      </c>
      <c r="K3">
        <v>0</v>
      </c>
      <c r="L3">
        <v>5971100001</v>
      </c>
      <c r="M3">
        <v>5971100001</v>
      </c>
      <c r="N3">
        <v>2003</v>
      </c>
      <c r="O3" t="s">
        <v>1362</v>
      </c>
      <c r="P3" t="s">
        <v>1363</v>
      </c>
      <c r="Q3" t="s">
        <v>1363</v>
      </c>
      <c r="R3">
        <v>0</v>
      </c>
      <c r="S3" t="s">
        <v>1361</v>
      </c>
      <c r="T3" t="s">
        <v>1363</v>
      </c>
      <c r="U3" t="s">
        <v>1363</v>
      </c>
      <c r="V3">
        <v>0</v>
      </c>
      <c r="W3">
        <v>0</v>
      </c>
      <c r="X3">
        <v>0</v>
      </c>
      <c r="Y3">
        <v>0</v>
      </c>
      <c r="Z3" t="s">
        <v>1364</v>
      </c>
      <c r="AA3" t="s">
        <v>1363</v>
      </c>
      <c r="AB3" t="s">
        <v>1363</v>
      </c>
      <c r="AC3">
        <v>0</v>
      </c>
      <c r="AD3">
        <v>0</v>
      </c>
      <c r="AE3">
        <v>9</v>
      </c>
      <c r="AF3">
        <v>9</v>
      </c>
      <c r="AG3" t="s">
        <v>1367</v>
      </c>
      <c r="AH3">
        <v>40.074503640000003</v>
      </c>
      <c r="AI3" t="s">
        <v>1228</v>
      </c>
      <c r="AJ3" t="s">
        <v>1368</v>
      </c>
    </row>
    <row r="4" spans="1:36" x14ac:dyDescent="0.35">
      <c r="A4" t="s">
        <v>1235</v>
      </c>
      <c r="B4">
        <v>1</v>
      </c>
      <c r="C4">
        <v>1</v>
      </c>
      <c r="D4" t="s">
        <v>1360</v>
      </c>
      <c r="E4">
        <v>15.76116682</v>
      </c>
      <c r="F4" t="s">
        <v>1361</v>
      </c>
      <c r="G4">
        <v>0</v>
      </c>
      <c r="H4">
        <v>4</v>
      </c>
      <c r="I4">
        <v>5</v>
      </c>
      <c r="K4">
        <v>0</v>
      </c>
      <c r="L4">
        <v>5971100001</v>
      </c>
      <c r="M4">
        <v>5971100001</v>
      </c>
      <c r="N4">
        <v>2003</v>
      </c>
      <c r="O4" t="s">
        <v>1362</v>
      </c>
      <c r="P4" t="s">
        <v>1363</v>
      </c>
      <c r="Q4" t="s">
        <v>1363</v>
      </c>
      <c r="R4">
        <v>0</v>
      </c>
      <c r="S4" t="s">
        <v>1361</v>
      </c>
      <c r="T4" t="s">
        <v>1363</v>
      </c>
      <c r="U4" t="s">
        <v>1363</v>
      </c>
      <c r="V4">
        <v>0</v>
      </c>
      <c r="W4">
        <v>0</v>
      </c>
      <c r="X4">
        <v>0</v>
      </c>
      <c r="Y4">
        <v>0</v>
      </c>
      <c r="Z4" t="s">
        <v>1364</v>
      </c>
      <c r="AA4" t="s">
        <v>1363</v>
      </c>
      <c r="AB4" t="s">
        <v>1363</v>
      </c>
      <c r="AC4">
        <v>0</v>
      </c>
      <c r="AD4">
        <v>0</v>
      </c>
      <c r="AE4">
        <v>12</v>
      </c>
      <c r="AF4">
        <v>12</v>
      </c>
      <c r="AG4" t="s">
        <v>1369</v>
      </c>
      <c r="AH4">
        <v>5.0020827089999997</v>
      </c>
      <c r="AI4" t="s">
        <v>3</v>
      </c>
      <c r="AJ4" t="s">
        <v>1370</v>
      </c>
    </row>
    <row r="5" spans="1:36" x14ac:dyDescent="0.35">
      <c r="A5" t="s">
        <v>5</v>
      </c>
      <c r="B5">
        <v>1</v>
      </c>
      <c r="C5">
        <v>1</v>
      </c>
      <c r="D5" t="s">
        <v>1360</v>
      </c>
      <c r="E5">
        <v>15.76116682</v>
      </c>
      <c r="F5" t="s">
        <v>1361</v>
      </c>
      <c r="G5">
        <v>0</v>
      </c>
      <c r="H5">
        <v>4</v>
      </c>
      <c r="I5">
        <v>5</v>
      </c>
      <c r="K5">
        <v>0</v>
      </c>
      <c r="L5">
        <v>5971100001</v>
      </c>
      <c r="M5">
        <v>5971100001</v>
      </c>
      <c r="N5">
        <v>2003</v>
      </c>
      <c r="O5" t="s">
        <v>1362</v>
      </c>
      <c r="P5" t="s">
        <v>1363</v>
      </c>
      <c r="Q5" t="s">
        <v>1363</v>
      </c>
      <c r="R5">
        <v>0</v>
      </c>
      <c r="S5" t="s">
        <v>1361</v>
      </c>
      <c r="T5" t="s">
        <v>1363</v>
      </c>
      <c r="U5" t="s">
        <v>1363</v>
      </c>
      <c r="V5">
        <v>0</v>
      </c>
      <c r="W5">
        <v>0</v>
      </c>
      <c r="X5">
        <v>0</v>
      </c>
      <c r="Y5">
        <v>0</v>
      </c>
      <c r="Z5" t="s">
        <v>1364</v>
      </c>
      <c r="AA5" t="s">
        <v>1363</v>
      </c>
      <c r="AB5" t="s">
        <v>1363</v>
      </c>
      <c r="AC5">
        <v>0</v>
      </c>
      <c r="AD5">
        <v>0</v>
      </c>
      <c r="AE5">
        <v>1</v>
      </c>
      <c r="AF5">
        <v>1</v>
      </c>
      <c r="AG5" t="s">
        <v>1360</v>
      </c>
      <c r="AH5">
        <v>15.76116682</v>
      </c>
      <c r="AI5" t="s">
        <v>2</v>
      </c>
      <c r="AJ5" t="s">
        <v>1365</v>
      </c>
    </row>
    <row r="6" spans="1:36" x14ac:dyDescent="0.35">
      <c r="A6" t="s">
        <v>5</v>
      </c>
      <c r="B6">
        <v>1</v>
      </c>
      <c r="C6">
        <v>1</v>
      </c>
      <c r="D6" t="s">
        <v>1360</v>
      </c>
      <c r="E6">
        <v>15.76116682</v>
      </c>
      <c r="F6" t="s">
        <v>1361</v>
      </c>
      <c r="G6">
        <v>0</v>
      </c>
      <c r="H6">
        <v>4</v>
      </c>
      <c r="I6">
        <v>5</v>
      </c>
      <c r="K6">
        <v>0</v>
      </c>
      <c r="L6">
        <v>5971100001</v>
      </c>
      <c r="M6">
        <v>5971100001</v>
      </c>
      <c r="N6">
        <v>2003</v>
      </c>
      <c r="O6" t="s">
        <v>1362</v>
      </c>
      <c r="P6" t="s">
        <v>1363</v>
      </c>
      <c r="Q6" t="s">
        <v>1363</v>
      </c>
      <c r="R6">
        <v>0</v>
      </c>
      <c r="S6" t="s">
        <v>1361</v>
      </c>
      <c r="T6" t="s">
        <v>1363</v>
      </c>
      <c r="U6" t="s">
        <v>1363</v>
      </c>
      <c r="V6">
        <v>0</v>
      </c>
      <c r="W6">
        <v>0</v>
      </c>
      <c r="X6">
        <v>0</v>
      </c>
      <c r="Y6">
        <v>0</v>
      </c>
      <c r="Z6" t="s">
        <v>1364</v>
      </c>
      <c r="AA6" t="s">
        <v>1363</v>
      </c>
      <c r="AB6" t="s">
        <v>1363</v>
      </c>
      <c r="AC6">
        <v>0</v>
      </c>
      <c r="AD6">
        <v>0</v>
      </c>
      <c r="AE6">
        <v>1</v>
      </c>
      <c r="AF6">
        <v>1</v>
      </c>
      <c r="AG6" t="s">
        <v>1360</v>
      </c>
      <c r="AH6">
        <v>15.76116682</v>
      </c>
      <c r="AI6" t="s">
        <v>2</v>
      </c>
      <c r="AJ6" t="s">
        <v>1365</v>
      </c>
    </row>
    <row r="7" spans="1:36" x14ac:dyDescent="0.35">
      <c r="A7" t="s">
        <v>1366</v>
      </c>
      <c r="B7">
        <v>1</v>
      </c>
      <c r="C7">
        <v>1</v>
      </c>
      <c r="D7" t="s">
        <v>1360</v>
      </c>
      <c r="E7">
        <v>15.76116682</v>
      </c>
      <c r="F7" t="s">
        <v>1361</v>
      </c>
      <c r="G7">
        <v>0</v>
      </c>
      <c r="H7">
        <v>4</v>
      </c>
      <c r="I7">
        <v>5</v>
      </c>
      <c r="K7">
        <v>0</v>
      </c>
      <c r="L7">
        <v>5971100001</v>
      </c>
      <c r="M7">
        <v>5971100001</v>
      </c>
      <c r="N7">
        <v>2003</v>
      </c>
      <c r="O7" t="s">
        <v>1362</v>
      </c>
      <c r="P7" t="s">
        <v>1363</v>
      </c>
      <c r="Q7" t="s">
        <v>1363</v>
      </c>
      <c r="R7">
        <v>0</v>
      </c>
      <c r="S7" t="s">
        <v>1361</v>
      </c>
      <c r="T7" t="s">
        <v>1363</v>
      </c>
      <c r="U7" t="s">
        <v>1363</v>
      </c>
      <c r="V7">
        <v>0</v>
      </c>
      <c r="W7">
        <v>0</v>
      </c>
      <c r="X7">
        <v>0</v>
      </c>
      <c r="Y7">
        <v>0</v>
      </c>
      <c r="Z7" t="s">
        <v>1364</v>
      </c>
      <c r="AA7" t="s">
        <v>1363</v>
      </c>
      <c r="AB7" t="s">
        <v>1363</v>
      </c>
      <c r="AC7">
        <v>0</v>
      </c>
      <c r="AD7">
        <v>0</v>
      </c>
      <c r="AE7">
        <v>9</v>
      </c>
      <c r="AF7">
        <v>9</v>
      </c>
      <c r="AG7" t="s">
        <v>1367</v>
      </c>
      <c r="AH7">
        <v>40.074503640000003</v>
      </c>
      <c r="AI7" t="s">
        <v>1228</v>
      </c>
      <c r="AJ7" t="s">
        <v>1368</v>
      </c>
    </row>
    <row r="8" spans="1:36" x14ac:dyDescent="0.35">
      <c r="A8" t="s">
        <v>1235</v>
      </c>
      <c r="B8">
        <v>1</v>
      </c>
      <c r="C8">
        <v>1</v>
      </c>
      <c r="D8" t="s">
        <v>1360</v>
      </c>
      <c r="E8">
        <v>15.76116682</v>
      </c>
      <c r="F8" t="s">
        <v>1361</v>
      </c>
      <c r="G8">
        <v>0</v>
      </c>
      <c r="H8">
        <v>4</v>
      </c>
      <c r="I8">
        <v>5</v>
      </c>
      <c r="K8">
        <v>0</v>
      </c>
      <c r="L8">
        <v>5971100001</v>
      </c>
      <c r="M8">
        <v>5971100001</v>
      </c>
      <c r="N8">
        <v>2003</v>
      </c>
      <c r="O8" t="s">
        <v>1362</v>
      </c>
      <c r="P8" t="s">
        <v>1363</v>
      </c>
      <c r="Q8" t="s">
        <v>1363</v>
      </c>
      <c r="R8">
        <v>0</v>
      </c>
      <c r="S8" t="s">
        <v>1361</v>
      </c>
      <c r="T8" t="s">
        <v>1363</v>
      </c>
      <c r="U8" t="s">
        <v>1363</v>
      </c>
      <c r="V8">
        <v>0</v>
      </c>
      <c r="W8">
        <v>0</v>
      </c>
      <c r="X8">
        <v>0</v>
      </c>
      <c r="Y8">
        <v>0</v>
      </c>
      <c r="Z8" t="s">
        <v>1364</v>
      </c>
      <c r="AA8" t="s">
        <v>1363</v>
      </c>
      <c r="AB8" t="s">
        <v>1363</v>
      </c>
      <c r="AC8">
        <v>0</v>
      </c>
      <c r="AD8">
        <v>0</v>
      </c>
      <c r="AE8">
        <v>12</v>
      </c>
      <c r="AF8">
        <v>12</v>
      </c>
      <c r="AG8" t="s">
        <v>1369</v>
      </c>
      <c r="AH8">
        <v>5.0020827089999997</v>
      </c>
      <c r="AI8" t="s">
        <v>3</v>
      </c>
      <c r="AJ8" t="s">
        <v>1370</v>
      </c>
    </row>
    <row r="9" spans="1:36" x14ac:dyDescent="0.35">
      <c r="A9" t="s">
        <v>5</v>
      </c>
      <c r="B9">
        <v>1</v>
      </c>
      <c r="C9">
        <v>1</v>
      </c>
      <c r="D9" t="s">
        <v>1360</v>
      </c>
      <c r="E9">
        <v>15.76116682</v>
      </c>
      <c r="F9" t="s">
        <v>1361</v>
      </c>
      <c r="G9">
        <v>0</v>
      </c>
      <c r="H9">
        <v>4</v>
      </c>
      <c r="I9">
        <v>5</v>
      </c>
      <c r="K9">
        <v>0</v>
      </c>
      <c r="L9">
        <v>5971100001</v>
      </c>
      <c r="M9">
        <v>5971100001</v>
      </c>
      <c r="N9">
        <v>2003</v>
      </c>
      <c r="O9" t="s">
        <v>1362</v>
      </c>
      <c r="P9" t="s">
        <v>1363</v>
      </c>
      <c r="Q9" t="s">
        <v>1363</v>
      </c>
      <c r="R9">
        <v>0</v>
      </c>
      <c r="S9" t="s">
        <v>1361</v>
      </c>
      <c r="T9" t="s">
        <v>1363</v>
      </c>
      <c r="U9" t="s">
        <v>1363</v>
      </c>
      <c r="V9">
        <v>0</v>
      </c>
      <c r="W9">
        <v>0</v>
      </c>
      <c r="X9">
        <v>0</v>
      </c>
      <c r="Y9">
        <v>0</v>
      </c>
      <c r="Z9" t="s">
        <v>1364</v>
      </c>
      <c r="AA9" t="s">
        <v>1363</v>
      </c>
      <c r="AB9" t="s">
        <v>1363</v>
      </c>
      <c r="AC9">
        <v>0</v>
      </c>
      <c r="AD9">
        <v>0</v>
      </c>
      <c r="AE9">
        <v>1</v>
      </c>
      <c r="AF9">
        <v>1</v>
      </c>
      <c r="AG9" t="s">
        <v>1360</v>
      </c>
      <c r="AH9">
        <v>15.76116682</v>
      </c>
      <c r="AI9" t="s">
        <v>2</v>
      </c>
      <c r="AJ9" t="s">
        <v>1365</v>
      </c>
    </row>
    <row r="10" spans="1:36" x14ac:dyDescent="0.35">
      <c r="A10" t="s">
        <v>1371</v>
      </c>
      <c r="B10">
        <v>10</v>
      </c>
      <c r="C10">
        <v>10</v>
      </c>
      <c r="D10" t="s">
        <v>1372</v>
      </c>
      <c r="E10">
        <v>6.9877515240000001</v>
      </c>
      <c r="F10" t="s">
        <v>1373</v>
      </c>
      <c r="G10">
        <v>0</v>
      </c>
      <c r="H10">
        <v>2</v>
      </c>
      <c r="I10">
        <v>3</v>
      </c>
      <c r="K10">
        <v>0</v>
      </c>
      <c r="L10">
        <v>5860100005</v>
      </c>
      <c r="M10">
        <v>5790200511</v>
      </c>
      <c r="N10">
        <v>0</v>
      </c>
      <c r="O10" t="s">
        <v>1362</v>
      </c>
      <c r="P10" t="s">
        <v>1363</v>
      </c>
      <c r="Q10" t="s">
        <v>1363</v>
      </c>
      <c r="R10">
        <v>0</v>
      </c>
      <c r="S10">
        <v>0</v>
      </c>
      <c r="T10" t="s">
        <v>1361</v>
      </c>
      <c r="U10" t="s">
        <v>1363</v>
      </c>
      <c r="V10" t="s">
        <v>1363</v>
      </c>
      <c r="W10">
        <v>0</v>
      </c>
      <c r="X10" t="s">
        <v>1364</v>
      </c>
      <c r="Y10" t="s">
        <v>1363</v>
      </c>
      <c r="Z10" t="s">
        <v>1363</v>
      </c>
      <c r="AA10">
        <v>0</v>
      </c>
      <c r="AB10">
        <v>0</v>
      </c>
      <c r="AC10">
        <v>0</v>
      </c>
      <c r="AD10">
        <v>0</v>
      </c>
      <c r="AE10">
        <v>21</v>
      </c>
      <c r="AF10">
        <v>21</v>
      </c>
      <c r="AG10" t="s">
        <v>1374</v>
      </c>
      <c r="AH10">
        <v>19.288570119999999</v>
      </c>
      <c r="AI10" t="s">
        <v>695</v>
      </c>
      <c r="AJ10" t="s">
        <v>1375</v>
      </c>
    </row>
    <row r="11" spans="1:36" x14ac:dyDescent="0.35">
      <c r="A11" t="s">
        <v>815</v>
      </c>
      <c r="B11">
        <v>10</v>
      </c>
      <c r="C11">
        <v>10</v>
      </c>
      <c r="D11" t="s">
        <v>1372</v>
      </c>
      <c r="E11">
        <v>6.9877515240000001</v>
      </c>
      <c r="F11" t="s">
        <v>1373</v>
      </c>
      <c r="G11">
        <v>0</v>
      </c>
      <c r="H11">
        <v>2</v>
      </c>
      <c r="I11">
        <v>3</v>
      </c>
      <c r="K11">
        <v>0</v>
      </c>
      <c r="L11">
        <v>5860100005</v>
      </c>
      <c r="M11">
        <v>5790200511</v>
      </c>
      <c r="N11">
        <v>0</v>
      </c>
      <c r="O11" t="s">
        <v>1362</v>
      </c>
      <c r="P11" t="s">
        <v>1363</v>
      </c>
      <c r="Q11" t="s">
        <v>1363</v>
      </c>
      <c r="R11">
        <v>0</v>
      </c>
      <c r="S11">
        <v>0</v>
      </c>
      <c r="T11" t="s">
        <v>1361</v>
      </c>
      <c r="U11" t="s">
        <v>1363</v>
      </c>
      <c r="V11" t="s">
        <v>1363</v>
      </c>
      <c r="W11">
        <v>0</v>
      </c>
      <c r="X11" t="s">
        <v>1364</v>
      </c>
      <c r="Y11" t="s">
        <v>1363</v>
      </c>
      <c r="Z11" t="s">
        <v>1363</v>
      </c>
      <c r="AA11">
        <v>0</v>
      </c>
      <c r="AB11">
        <v>0</v>
      </c>
      <c r="AC11">
        <v>0</v>
      </c>
      <c r="AD11">
        <v>0</v>
      </c>
      <c r="AE11">
        <v>10</v>
      </c>
      <c r="AF11">
        <v>10</v>
      </c>
      <c r="AG11" t="s">
        <v>1372</v>
      </c>
      <c r="AH11">
        <v>6.9877515240000001</v>
      </c>
      <c r="AI11" t="s">
        <v>147</v>
      </c>
      <c r="AJ11" t="s">
        <v>1376</v>
      </c>
    </row>
    <row r="12" spans="1:36" x14ac:dyDescent="0.35">
      <c r="A12" t="s">
        <v>1377</v>
      </c>
      <c r="B12">
        <v>10</v>
      </c>
      <c r="C12">
        <v>10</v>
      </c>
      <c r="D12" t="s">
        <v>1372</v>
      </c>
      <c r="E12">
        <v>6.9877515240000001</v>
      </c>
      <c r="F12" t="s">
        <v>1373</v>
      </c>
      <c r="G12">
        <v>0</v>
      </c>
      <c r="H12">
        <v>2</v>
      </c>
      <c r="I12">
        <v>3</v>
      </c>
      <c r="K12">
        <v>0</v>
      </c>
      <c r="L12">
        <v>5860100005</v>
      </c>
      <c r="M12">
        <v>5790200511</v>
      </c>
      <c r="N12">
        <v>0</v>
      </c>
      <c r="O12" t="s">
        <v>1362</v>
      </c>
      <c r="P12" t="s">
        <v>1363</v>
      </c>
      <c r="Q12" t="s">
        <v>1363</v>
      </c>
      <c r="R12">
        <v>0</v>
      </c>
      <c r="S12">
        <v>0</v>
      </c>
      <c r="T12" t="s">
        <v>1361</v>
      </c>
      <c r="U12" t="s">
        <v>1363</v>
      </c>
      <c r="V12" t="s">
        <v>1363</v>
      </c>
      <c r="W12">
        <v>0</v>
      </c>
      <c r="X12" t="s">
        <v>1364</v>
      </c>
      <c r="Y12" t="s">
        <v>1363</v>
      </c>
      <c r="Z12" t="s">
        <v>1363</v>
      </c>
      <c r="AA12">
        <v>0</v>
      </c>
      <c r="AB12">
        <v>0</v>
      </c>
      <c r="AC12">
        <v>0</v>
      </c>
      <c r="AD12">
        <v>0</v>
      </c>
      <c r="AE12">
        <v>24</v>
      </c>
      <c r="AF12">
        <v>24</v>
      </c>
      <c r="AG12" t="s">
        <v>1378</v>
      </c>
      <c r="AH12">
        <v>18.732366129999999</v>
      </c>
      <c r="AI12" t="s">
        <v>918</v>
      </c>
      <c r="AJ12" t="s">
        <v>1379</v>
      </c>
    </row>
    <row r="13" spans="1:36" x14ac:dyDescent="0.35">
      <c r="A13" t="s">
        <v>1380</v>
      </c>
      <c r="B13">
        <v>10</v>
      </c>
      <c r="C13">
        <v>10</v>
      </c>
      <c r="D13" t="s">
        <v>1372</v>
      </c>
      <c r="E13">
        <v>6.9877515240000001</v>
      </c>
      <c r="F13" t="s">
        <v>1373</v>
      </c>
      <c r="G13">
        <v>0</v>
      </c>
      <c r="H13">
        <v>2</v>
      </c>
      <c r="I13">
        <v>3</v>
      </c>
      <c r="K13">
        <v>0</v>
      </c>
      <c r="L13">
        <v>5860100005</v>
      </c>
      <c r="M13">
        <v>5790200511</v>
      </c>
      <c r="N13">
        <v>0</v>
      </c>
      <c r="O13" t="s">
        <v>1362</v>
      </c>
      <c r="P13" t="s">
        <v>1363</v>
      </c>
      <c r="Q13" t="s">
        <v>1363</v>
      </c>
      <c r="R13">
        <v>0</v>
      </c>
      <c r="S13">
        <v>0</v>
      </c>
      <c r="T13" t="s">
        <v>1361</v>
      </c>
      <c r="U13" t="s">
        <v>1363</v>
      </c>
      <c r="V13" t="s">
        <v>1363</v>
      </c>
      <c r="W13">
        <v>0</v>
      </c>
      <c r="X13" t="s">
        <v>1364</v>
      </c>
      <c r="Y13" t="s">
        <v>1363</v>
      </c>
      <c r="Z13" t="s">
        <v>1363</v>
      </c>
      <c r="AA13">
        <v>0</v>
      </c>
      <c r="AB13">
        <v>0</v>
      </c>
      <c r="AC13">
        <v>0</v>
      </c>
      <c r="AD13">
        <v>0</v>
      </c>
      <c r="AE13">
        <v>16</v>
      </c>
      <c r="AF13">
        <v>16</v>
      </c>
      <c r="AG13" t="s">
        <v>1381</v>
      </c>
      <c r="AH13">
        <v>13.40591191</v>
      </c>
      <c r="AI13" t="s">
        <v>148</v>
      </c>
      <c r="AJ13" t="s">
        <v>1382</v>
      </c>
    </row>
    <row r="14" spans="1:36" x14ac:dyDescent="0.35">
      <c r="A14" t="s">
        <v>1383</v>
      </c>
      <c r="B14">
        <v>10</v>
      </c>
      <c r="C14">
        <v>10</v>
      </c>
      <c r="D14" t="s">
        <v>1372</v>
      </c>
      <c r="E14">
        <v>6.9877515240000001</v>
      </c>
      <c r="F14" t="s">
        <v>1373</v>
      </c>
      <c r="G14">
        <v>0</v>
      </c>
      <c r="H14">
        <v>2</v>
      </c>
      <c r="I14">
        <v>3</v>
      </c>
      <c r="K14">
        <v>0</v>
      </c>
      <c r="L14">
        <v>5860100005</v>
      </c>
      <c r="M14">
        <v>5790200511</v>
      </c>
      <c r="N14">
        <v>0</v>
      </c>
      <c r="O14" t="s">
        <v>1362</v>
      </c>
      <c r="P14" t="s">
        <v>1363</v>
      </c>
      <c r="Q14" t="s">
        <v>1363</v>
      </c>
      <c r="R14">
        <v>0</v>
      </c>
      <c r="S14">
        <v>0</v>
      </c>
      <c r="T14" t="s">
        <v>1361</v>
      </c>
      <c r="U14" t="s">
        <v>1363</v>
      </c>
      <c r="V14" t="s">
        <v>1363</v>
      </c>
      <c r="W14">
        <v>0</v>
      </c>
      <c r="X14" t="s">
        <v>1364</v>
      </c>
      <c r="Y14" t="s">
        <v>1363</v>
      </c>
      <c r="Z14" t="s">
        <v>1363</v>
      </c>
      <c r="AA14">
        <v>0</v>
      </c>
      <c r="AB14">
        <v>0</v>
      </c>
      <c r="AC14">
        <v>0</v>
      </c>
      <c r="AD14">
        <v>0</v>
      </c>
      <c r="AE14">
        <v>46</v>
      </c>
      <c r="AF14">
        <v>46</v>
      </c>
      <c r="AG14" t="s">
        <v>1384</v>
      </c>
      <c r="AH14">
        <v>38.999831829999998</v>
      </c>
      <c r="AI14" t="s">
        <v>224</v>
      </c>
      <c r="AJ14" t="s">
        <v>1385</v>
      </c>
    </row>
    <row r="15" spans="1:36" x14ac:dyDescent="0.35">
      <c r="A15" t="s">
        <v>1386</v>
      </c>
      <c r="B15">
        <v>10</v>
      </c>
      <c r="C15">
        <v>10</v>
      </c>
      <c r="D15" t="s">
        <v>1372</v>
      </c>
      <c r="E15">
        <v>6.9877515240000001</v>
      </c>
      <c r="F15" t="s">
        <v>1373</v>
      </c>
      <c r="G15">
        <v>0</v>
      </c>
      <c r="H15">
        <v>2</v>
      </c>
      <c r="I15">
        <v>3</v>
      </c>
      <c r="K15">
        <v>0</v>
      </c>
      <c r="L15">
        <v>5860100005</v>
      </c>
      <c r="M15">
        <v>5790200511</v>
      </c>
      <c r="N15">
        <v>0</v>
      </c>
      <c r="O15" t="s">
        <v>1362</v>
      </c>
      <c r="P15" t="s">
        <v>1363</v>
      </c>
      <c r="Q15" t="s">
        <v>1363</v>
      </c>
      <c r="R15">
        <v>0</v>
      </c>
      <c r="S15">
        <v>0</v>
      </c>
      <c r="T15" t="s">
        <v>1361</v>
      </c>
      <c r="U15" t="s">
        <v>1363</v>
      </c>
      <c r="V15" t="s">
        <v>1363</v>
      </c>
      <c r="W15">
        <v>0</v>
      </c>
      <c r="X15" t="s">
        <v>1364</v>
      </c>
      <c r="Y15" t="s">
        <v>1363</v>
      </c>
      <c r="Z15" t="s">
        <v>1363</v>
      </c>
      <c r="AA15">
        <v>0</v>
      </c>
      <c r="AB15">
        <v>0</v>
      </c>
      <c r="AC15">
        <v>0</v>
      </c>
      <c r="AD15">
        <v>0</v>
      </c>
      <c r="AE15">
        <v>8</v>
      </c>
      <c r="AF15">
        <v>8</v>
      </c>
      <c r="AG15">
        <v>10</v>
      </c>
      <c r="AH15">
        <v>17.14201538</v>
      </c>
      <c r="AI15" t="s">
        <v>1193</v>
      </c>
      <c r="AJ15" t="s">
        <v>1387</v>
      </c>
    </row>
    <row r="16" spans="1:36" x14ac:dyDescent="0.35">
      <c r="A16" t="s">
        <v>1388</v>
      </c>
      <c r="B16">
        <v>10</v>
      </c>
      <c r="C16">
        <v>10</v>
      </c>
      <c r="D16" t="s">
        <v>1372</v>
      </c>
      <c r="E16">
        <v>6.9877515240000001</v>
      </c>
      <c r="F16" t="s">
        <v>1373</v>
      </c>
      <c r="G16">
        <v>0</v>
      </c>
      <c r="H16">
        <v>2</v>
      </c>
      <c r="I16">
        <v>3</v>
      </c>
      <c r="K16">
        <v>0</v>
      </c>
      <c r="L16">
        <v>5860100005</v>
      </c>
      <c r="M16">
        <v>5790200511</v>
      </c>
      <c r="N16">
        <v>0</v>
      </c>
      <c r="O16" t="s">
        <v>1362</v>
      </c>
      <c r="P16" t="s">
        <v>1363</v>
      </c>
      <c r="Q16" t="s">
        <v>1363</v>
      </c>
      <c r="R16">
        <v>0</v>
      </c>
      <c r="S16">
        <v>0</v>
      </c>
      <c r="T16" t="s">
        <v>1361</v>
      </c>
      <c r="U16" t="s">
        <v>1363</v>
      </c>
      <c r="V16" t="s">
        <v>1363</v>
      </c>
      <c r="W16">
        <v>0</v>
      </c>
      <c r="X16" t="s">
        <v>1364</v>
      </c>
      <c r="Y16" t="s">
        <v>1363</v>
      </c>
      <c r="Z16" t="s">
        <v>1363</v>
      </c>
      <c r="AA16">
        <v>0</v>
      </c>
      <c r="AB16">
        <v>0</v>
      </c>
      <c r="AC16">
        <v>0</v>
      </c>
      <c r="AD16">
        <v>0</v>
      </c>
      <c r="AE16">
        <v>14</v>
      </c>
      <c r="AF16">
        <v>14</v>
      </c>
      <c r="AG16" t="s">
        <v>1389</v>
      </c>
      <c r="AH16">
        <v>7.6910193099999997</v>
      </c>
      <c r="AI16" t="s">
        <v>1217</v>
      </c>
      <c r="AJ16" t="s">
        <v>1390</v>
      </c>
    </row>
    <row r="17" spans="1:36" x14ac:dyDescent="0.35">
      <c r="A17" t="s">
        <v>1371</v>
      </c>
      <c r="B17">
        <v>10</v>
      </c>
      <c r="C17">
        <v>10</v>
      </c>
      <c r="D17" t="s">
        <v>1372</v>
      </c>
      <c r="E17">
        <v>6.9877515240000001</v>
      </c>
      <c r="F17" t="s">
        <v>1373</v>
      </c>
      <c r="G17">
        <v>0</v>
      </c>
      <c r="H17">
        <v>2</v>
      </c>
      <c r="I17">
        <v>3</v>
      </c>
      <c r="K17">
        <v>0</v>
      </c>
      <c r="L17">
        <v>5860100005</v>
      </c>
      <c r="M17">
        <v>5790200511</v>
      </c>
      <c r="N17">
        <v>0</v>
      </c>
      <c r="O17" t="s">
        <v>1362</v>
      </c>
      <c r="P17" t="s">
        <v>1363</v>
      </c>
      <c r="Q17" t="s">
        <v>1363</v>
      </c>
      <c r="R17">
        <v>0</v>
      </c>
      <c r="S17">
        <v>0</v>
      </c>
      <c r="T17" t="s">
        <v>1361</v>
      </c>
      <c r="U17" t="s">
        <v>1363</v>
      </c>
      <c r="V17" t="s">
        <v>1363</v>
      </c>
      <c r="W17">
        <v>0</v>
      </c>
      <c r="X17" t="s">
        <v>1364</v>
      </c>
      <c r="Y17" t="s">
        <v>1363</v>
      </c>
      <c r="Z17" t="s">
        <v>1363</v>
      </c>
      <c r="AA17">
        <v>0</v>
      </c>
      <c r="AB17">
        <v>0</v>
      </c>
      <c r="AC17">
        <v>0</v>
      </c>
      <c r="AD17">
        <v>0</v>
      </c>
      <c r="AE17">
        <v>21</v>
      </c>
      <c r="AF17">
        <v>21</v>
      </c>
      <c r="AG17" t="s">
        <v>1374</v>
      </c>
      <c r="AH17">
        <v>19.288570119999999</v>
      </c>
      <c r="AI17" t="s">
        <v>695</v>
      </c>
      <c r="AJ17" t="s">
        <v>1375</v>
      </c>
    </row>
    <row r="18" spans="1:36" x14ac:dyDescent="0.35">
      <c r="A18" t="s">
        <v>1391</v>
      </c>
      <c r="B18">
        <v>10</v>
      </c>
      <c r="C18">
        <v>10</v>
      </c>
      <c r="D18" t="s">
        <v>1372</v>
      </c>
      <c r="E18">
        <v>6.9877515240000001</v>
      </c>
      <c r="F18" t="s">
        <v>1373</v>
      </c>
      <c r="G18">
        <v>0</v>
      </c>
      <c r="H18">
        <v>2</v>
      </c>
      <c r="I18">
        <v>3</v>
      </c>
      <c r="K18">
        <v>0</v>
      </c>
      <c r="L18">
        <v>5860100005</v>
      </c>
      <c r="M18">
        <v>5790200511</v>
      </c>
      <c r="N18">
        <v>0</v>
      </c>
      <c r="O18" t="s">
        <v>1362</v>
      </c>
      <c r="P18" t="s">
        <v>1363</v>
      </c>
      <c r="Q18" t="s">
        <v>1363</v>
      </c>
      <c r="R18">
        <v>0</v>
      </c>
      <c r="S18">
        <v>0</v>
      </c>
      <c r="T18" t="s">
        <v>1361</v>
      </c>
      <c r="U18" t="s">
        <v>1363</v>
      </c>
      <c r="V18" t="s">
        <v>1363</v>
      </c>
      <c r="W18">
        <v>0</v>
      </c>
      <c r="X18" t="s">
        <v>1364</v>
      </c>
      <c r="Y18" t="s">
        <v>1363</v>
      </c>
      <c r="Z18" t="s">
        <v>1363</v>
      </c>
      <c r="AA18">
        <v>0</v>
      </c>
      <c r="AB18">
        <v>0</v>
      </c>
      <c r="AC18">
        <v>0</v>
      </c>
      <c r="AD18">
        <v>0</v>
      </c>
      <c r="AE18">
        <v>890</v>
      </c>
      <c r="AF18">
        <v>890</v>
      </c>
      <c r="AG18" t="s">
        <v>1392</v>
      </c>
      <c r="AH18">
        <v>25.85267885</v>
      </c>
      <c r="AI18" t="s">
        <v>274</v>
      </c>
      <c r="AJ18" t="s">
        <v>1393</v>
      </c>
    </row>
    <row r="19" spans="1:36" x14ac:dyDescent="0.35">
      <c r="A19" t="s">
        <v>1394</v>
      </c>
      <c r="B19">
        <v>10</v>
      </c>
      <c r="C19">
        <v>10</v>
      </c>
      <c r="D19" t="s">
        <v>1372</v>
      </c>
      <c r="E19">
        <v>6.9877515240000001</v>
      </c>
      <c r="F19" t="s">
        <v>1373</v>
      </c>
      <c r="G19">
        <v>0</v>
      </c>
      <c r="H19">
        <v>2</v>
      </c>
      <c r="I19">
        <v>3</v>
      </c>
      <c r="K19">
        <v>0</v>
      </c>
      <c r="L19">
        <v>5860100005</v>
      </c>
      <c r="M19">
        <v>5790200511</v>
      </c>
      <c r="N19">
        <v>0</v>
      </c>
      <c r="O19" t="s">
        <v>1362</v>
      </c>
      <c r="P19" t="s">
        <v>1363</v>
      </c>
      <c r="Q19" t="s">
        <v>1363</v>
      </c>
      <c r="R19">
        <v>0</v>
      </c>
      <c r="S19">
        <v>0</v>
      </c>
      <c r="T19" t="s">
        <v>1361</v>
      </c>
      <c r="U19" t="s">
        <v>1363</v>
      </c>
      <c r="V19" t="s">
        <v>1363</v>
      </c>
      <c r="W19">
        <v>0</v>
      </c>
      <c r="X19" t="s">
        <v>1364</v>
      </c>
      <c r="Y19" t="s">
        <v>1363</v>
      </c>
      <c r="Z19" t="s">
        <v>1363</v>
      </c>
      <c r="AA19">
        <v>0</v>
      </c>
      <c r="AB19">
        <v>0</v>
      </c>
      <c r="AC19">
        <v>0</v>
      </c>
      <c r="AD19">
        <v>0</v>
      </c>
      <c r="AE19">
        <v>760</v>
      </c>
      <c r="AF19">
        <v>760</v>
      </c>
      <c r="AG19" t="s">
        <v>1395</v>
      </c>
      <c r="AH19">
        <v>18.076093060000002</v>
      </c>
      <c r="AI19" t="s">
        <v>423</v>
      </c>
      <c r="AJ19" t="s">
        <v>1396</v>
      </c>
    </row>
    <row r="20" spans="1:36" x14ac:dyDescent="0.35">
      <c r="A20" t="s">
        <v>1397</v>
      </c>
      <c r="B20">
        <v>10</v>
      </c>
      <c r="C20">
        <v>10</v>
      </c>
      <c r="D20" t="s">
        <v>1372</v>
      </c>
      <c r="E20">
        <v>6.9877515240000001</v>
      </c>
      <c r="F20" t="s">
        <v>1373</v>
      </c>
      <c r="G20">
        <v>0</v>
      </c>
      <c r="H20">
        <v>2</v>
      </c>
      <c r="I20">
        <v>3</v>
      </c>
      <c r="K20">
        <v>0</v>
      </c>
      <c r="L20">
        <v>5860100005</v>
      </c>
      <c r="M20">
        <v>5790200511</v>
      </c>
      <c r="N20">
        <v>0</v>
      </c>
      <c r="O20" t="s">
        <v>1362</v>
      </c>
      <c r="P20" t="s">
        <v>1363</v>
      </c>
      <c r="Q20" t="s">
        <v>1363</v>
      </c>
      <c r="R20">
        <v>0</v>
      </c>
      <c r="S20">
        <v>0</v>
      </c>
      <c r="T20" t="s">
        <v>1361</v>
      </c>
      <c r="U20" t="s">
        <v>1363</v>
      </c>
      <c r="V20" t="s">
        <v>1363</v>
      </c>
      <c r="W20">
        <v>0</v>
      </c>
      <c r="X20" t="s">
        <v>1364</v>
      </c>
      <c r="Y20" t="s">
        <v>1363</v>
      </c>
      <c r="Z20" t="s">
        <v>1363</v>
      </c>
      <c r="AA20">
        <v>0</v>
      </c>
      <c r="AB20">
        <v>0</v>
      </c>
      <c r="AC20">
        <v>0</v>
      </c>
      <c r="AD20">
        <v>0</v>
      </c>
      <c r="AE20">
        <v>750</v>
      </c>
      <c r="AF20">
        <v>750</v>
      </c>
      <c r="AG20" t="s">
        <v>1398</v>
      </c>
      <c r="AH20">
        <v>653.97822069999995</v>
      </c>
      <c r="AI20" t="s">
        <v>541</v>
      </c>
      <c r="AJ20" t="s">
        <v>1399</v>
      </c>
    </row>
    <row r="21" spans="1:36" x14ac:dyDescent="0.35">
      <c r="A21" t="s">
        <v>1400</v>
      </c>
      <c r="B21">
        <v>11</v>
      </c>
      <c r="C21">
        <v>11</v>
      </c>
      <c r="D21" t="s">
        <v>1401</v>
      </c>
      <c r="E21">
        <v>6.5670085130000002</v>
      </c>
      <c r="F21" t="s">
        <v>1361</v>
      </c>
      <c r="G21">
        <v>0</v>
      </c>
      <c r="H21">
        <v>4</v>
      </c>
      <c r="I21">
        <v>5</v>
      </c>
      <c r="K21">
        <v>0</v>
      </c>
      <c r="L21">
        <v>5980100005</v>
      </c>
      <c r="M21">
        <v>5980100078</v>
      </c>
      <c r="N21">
        <v>0</v>
      </c>
      <c r="O21" t="s">
        <v>1362</v>
      </c>
      <c r="P21" t="s">
        <v>1363</v>
      </c>
      <c r="Q21" t="s">
        <v>1363</v>
      </c>
      <c r="R21">
        <v>0</v>
      </c>
      <c r="S21" t="s">
        <v>1361</v>
      </c>
      <c r="T21" t="s">
        <v>1363</v>
      </c>
      <c r="U21" t="s">
        <v>1363</v>
      </c>
      <c r="V21" t="s">
        <v>1364</v>
      </c>
      <c r="W21" t="s">
        <v>1363</v>
      </c>
      <c r="X21" t="s">
        <v>1363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34</v>
      </c>
      <c r="AF21">
        <v>34</v>
      </c>
      <c r="AG21" t="s">
        <v>1402</v>
      </c>
      <c r="AH21">
        <v>3.3276652630000001</v>
      </c>
      <c r="AI21" t="s">
        <v>754</v>
      </c>
      <c r="AJ21" t="s">
        <v>1403</v>
      </c>
    </row>
    <row r="22" spans="1:36" x14ac:dyDescent="0.35">
      <c r="A22" t="s">
        <v>1404</v>
      </c>
      <c r="B22">
        <v>11</v>
      </c>
      <c r="C22">
        <v>11</v>
      </c>
      <c r="D22" t="s">
        <v>1401</v>
      </c>
      <c r="E22">
        <v>6.5670085130000002</v>
      </c>
      <c r="F22" t="s">
        <v>1361</v>
      </c>
      <c r="G22">
        <v>0</v>
      </c>
      <c r="H22">
        <v>4</v>
      </c>
      <c r="I22">
        <v>5</v>
      </c>
      <c r="K22">
        <v>0</v>
      </c>
      <c r="L22">
        <v>5980100005</v>
      </c>
      <c r="M22">
        <v>5980100078</v>
      </c>
      <c r="N22">
        <v>0</v>
      </c>
      <c r="O22" t="s">
        <v>1362</v>
      </c>
      <c r="P22" t="s">
        <v>1363</v>
      </c>
      <c r="Q22" t="s">
        <v>1363</v>
      </c>
      <c r="R22">
        <v>0</v>
      </c>
      <c r="S22" t="s">
        <v>1361</v>
      </c>
      <c r="T22" t="s">
        <v>1363</v>
      </c>
      <c r="U22" t="s">
        <v>1363</v>
      </c>
      <c r="V22" t="s">
        <v>1364</v>
      </c>
      <c r="W22" t="s">
        <v>1363</v>
      </c>
      <c r="X22" t="s">
        <v>1363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79</v>
      </c>
      <c r="AF22">
        <v>79</v>
      </c>
      <c r="AG22" t="s">
        <v>1405</v>
      </c>
      <c r="AH22">
        <v>6.8358598620000004</v>
      </c>
      <c r="AI22" t="s">
        <v>766</v>
      </c>
      <c r="AJ22" t="s">
        <v>1406</v>
      </c>
    </row>
    <row r="23" spans="1:36" x14ac:dyDescent="0.35">
      <c r="A23" t="s">
        <v>1407</v>
      </c>
      <c r="B23">
        <v>11</v>
      </c>
      <c r="C23">
        <v>11</v>
      </c>
      <c r="D23" t="s">
        <v>1401</v>
      </c>
      <c r="E23">
        <v>6.5670085130000002</v>
      </c>
      <c r="F23" t="s">
        <v>1361</v>
      </c>
      <c r="G23">
        <v>0</v>
      </c>
      <c r="H23">
        <v>4</v>
      </c>
      <c r="I23">
        <v>5</v>
      </c>
      <c r="K23">
        <v>0</v>
      </c>
      <c r="L23">
        <v>5980100005</v>
      </c>
      <c r="M23">
        <v>5980100078</v>
      </c>
      <c r="N23">
        <v>0</v>
      </c>
      <c r="O23" t="s">
        <v>1362</v>
      </c>
      <c r="P23" t="s">
        <v>1363</v>
      </c>
      <c r="Q23" t="s">
        <v>1363</v>
      </c>
      <c r="R23">
        <v>0</v>
      </c>
      <c r="S23" t="s">
        <v>1361</v>
      </c>
      <c r="T23" t="s">
        <v>1363</v>
      </c>
      <c r="U23" t="s">
        <v>1363</v>
      </c>
      <c r="V23" t="s">
        <v>1364</v>
      </c>
      <c r="W23" t="s">
        <v>1363</v>
      </c>
      <c r="X23" t="s">
        <v>1363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84</v>
      </c>
      <c r="AF23">
        <v>84</v>
      </c>
      <c r="AG23" t="s">
        <v>1408</v>
      </c>
      <c r="AH23">
        <v>57.396410359999997</v>
      </c>
      <c r="AI23" t="s">
        <v>791</v>
      </c>
      <c r="AJ23" t="s">
        <v>1409</v>
      </c>
    </row>
    <row r="24" spans="1:36" x14ac:dyDescent="0.35">
      <c r="A24" t="s">
        <v>1410</v>
      </c>
      <c r="B24">
        <v>11</v>
      </c>
      <c r="C24">
        <v>11</v>
      </c>
      <c r="D24" t="s">
        <v>1401</v>
      </c>
      <c r="E24">
        <v>6.5670085130000002</v>
      </c>
      <c r="F24" t="s">
        <v>1361</v>
      </c>
      <c r="G24">
        <v>0</v>
      </c>
      <c r="H24">
        <v>4</v>
      </c>
      <c r="I24">
        <v>5</v>
      </c>
      <c r="K24">
        <v>0</v>
      </c>
      <c r="L24">
        <v>5980100005</v>
      </c>
      <c r="M24">
        <v>5980100078</v>
      </c>
      <c r="N24">
        <v>0</v>
      </c>
      <c r="O24" t="s">
        <v>1362</v>
      </c>
      <c r="P24" t="s">
        <v>1363</v>
      </c>
      <c r="Q24" t="s">
        <v>1363</v>
      </c>
      <c r="R24">
        <v>0</v>
      </c>
      <c r="S24" t="s">
        <v>1361</v>
      </c>
      <c r="T24" t="s">
        <v>1363</v>
      </c>
      <c r="U24" t="s">
        <v>1363</v>
      </c>
      <c r="V24" t="s">
        <v>1364</v>
      </c>
      <c r="W24" t="s">
        <v>1363</v>
      </c>
      <c r="X24" t="s">
        <v>1363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58</v>
      </c>
      <c r="AF24">
        <v>58</v>
      </c>
      <c r="AG24" t="s">
        <v>1411</v>
      </c>
      <c r="AH24">
        <v>20.86091506</v>
      </c>
      <c r="AI24" t="s">
        <v>877</v>
      </c>
      <c r="AJ24" t="s">
        <v>1412</v>
      </c>
    </row>
    <row r="25" spans="1:36" x14ac:dyDescent="0.35">
      <c r="A25" t="s">
        <v>1413</v>
      </c>
      <c r="B25">
        <v>11</v>
      </c>
      <c r="C25">
        <v>11</v>
      </c>
      <c r="D25" t="s">
        <v>1401</v>
      </c>
      <c r="E25">
        <v>6.5670085130000002</v>
      </c>
      <c r="F25" t="s">
        <v>1361</v>
      </c>
      <c r="G25">
        <v>0</v>
      </c>
      <c r="H25">
        <v>4</v>
      </c>
      <c r="I25">
        <v>5</v>
      </c>
      <c r="K25">
        <v>0</v>
      </c>
      <c r="L25">
        <v>5980100005</v>
      </c>
      <c r="M25">
        <v>5980100078</v>
      </c>
      <c r="N25">
        <v>0</v>
      </c>
      <c r="O25" t="s">
        <v>1362</v>
      </c>
      <c r="P25" t="s">
        <v>1363</v>
      </c>
      <c r="Q25" t="s">
        <v>1363</v>
      </c>
      <c r="R25">
        <v>0</v>
      </c>
      <c r="S25" t="s">
        <v>1361</v>
      </c>
      <c r="T25" t="s">
        <v>1363</v>
      </c>
      <c r="U25" t="s">
        <v>1363</v>
      </c>
      <c r="V25" t="s">
        <v>1364</v>
      </c>
      <c r="W25" t="s">
        <v>1363</v>
      </c>
      <c r="X25" t="s">
        <v>1363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38</v>
      </c>
      <c r="AF25">
        <v>38</v>
      </c>
      <c r="AG25" t="s">
        <v>1414</v>
      </c>
      <c r="AH25">
        <v>12.85280259</v>
      </c>
      <c r="AI25" t="s">
        <v>977</v>
      </c>
      <c r="AJ25" t="s">
        <v>1415</v>
      </c>
    </row>
    <row r="26" spans="1:36" x14ac:dyDescent="0.35">
      <c r="A26" t="s">
        <v>1416</v>
      </c>
      <c r="B26">
        <v>11</v>
      </c>
      <c r="C26">
        <v>11</v>
      </c>
      <c r="D26" t="s">
        <v>1401</v>
      </c>
      <c r="E26">
        <v>6.5670085130000002</v>
      </c>
      <c r="F26" t="s">
        <v>1361</v>
      </c>
      <c r="G26">
        <v>0</v>
      </c>
      <c r="H26">
        <v>4</v>
      </c>
      <c r="I26">
        <v>5</v>
      </c>
      <c r="K26">
        <v>0</v>
      </c>
      <c r="L26">
        <v>5980100005</v>
      </c>
      <c r="M26">
        <v>5980100078</v>
      </c>
      <c r="N26">
        <v>0</v>
      </c>
      <c r="O26" t="s">
        <v>1362</v>
      </c>
      <c r="P26" t="s">
        <v>1363</v>
      </c>
      <c r="Q26" t="s">
        <v>1363</v>
      </c>
      <c r="R26">
        <v>0</v>
      </c>
      <c r="S26" t="s">
        <v>1361</v>
      </c>
      <c r="T26" t="s">
        <v>1363</v>
      </c>
      <c r="U26" t="s">
        <v>1363</v>
      </c>
      <c r="V26" t="s">
        <v>1364</v>
      </c>
      <c r="W26" t="s">
        <v>1363</v>
      </c>
      <c r="X26" t="s">
        <v>1363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23</v>
      </c>
      <c r="AF26">
        <v>23</v>
      </c>
      <c r="AG26" t="s">
        <v>1417</v>
      </c>
      <c r="AH26">
        <v>4.8369459189999997</v>
      </c>
      <c r="AI26" t="s">
        <v>984</v>
      </c>
      <c r="AJ26" t="s">
        <v>1418</v>
      </c>
    </row>
    <row r="27" spans="1:36" x14ac:dyDescent="0.35">
      <c r="A27" t="s">
        <v>1419</v>
      </c>
      <c r="B27">
        <v>11</v>
      </c>
      <c r="C27">
        <v>11</v>
      </c>
      <c r="D27" t="s">
        <v>1401</v>
      </c>
      <c r="E27">
        <v>6.5670085130000002</v>
      </c>
      <c r="F27" t="s">
        <v>1361</v>
      </c>
      <c r="G27">
        <v>0</v>
      </c>
      <c r="H27">
        <v>4</v>
      </c>
      <c r="I27">
        <v>5</v>
      </c>
      <c r="K27">
        <v>0</v>
      </c>
      <c r="L27">
        <v>5980100005</v>
      </c>
      <c r="M27">
        <v>5980100078</v>
      </c>
      <c r="N27">
        <v>0</v>
      </c>
      <c r="O27" t="s">
        <v>1362</v>
      </c>
      <c r="P27" t="s">
        <v>1363</v>
      </c>
      <c r="Q27" t="s">
        <v>1363</v>
      </c>
      <c r="R27">
        <v>0</v>
      </c>
      <c r="S27" t="s">
        <v>1361</v>
      </c>
      <c r="T27" t="s">
        <v>1363</v>
      </c>
      <c r="U27" t="s">
        <v>1363</v>
      </c>
      <c r="V27" t="s">
        <v>1364</v>
      </c>
      <c r="W27" t="s">
        <v>1363</v>
      </c>
      <c r="X27" t="s">
        <v>1363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81</v>
      </c>
      <c r="AF27">
        <v>81</v>
      </c>
      <c r="AG27" t="s">
        <v>1420</v>
      </c>
      <c r="AH27">
        <v>21.812853059999998</v>
      </c>
      <c r="AI27" t="s">
        <v>991</v>
      </c>
      <c r="AJ27" t="s">
        <v>1421</v>
      </c>
    </row>
    <row r="28" spans="1:36" x14ac:dyDescent="0.35">
      <c r="A28" t="s">
        <v>1422</v>
      </c>
      <c r="B28">
        <v>11</v>
      </c>
      <c r="C28">
        <v>11</v>
      </c>
      <c r="D28" t="s">
        <v>1401</v>
      </c>
      <c r="E28">
        <v>6.5670085130000002</v>
      </c>
      <c r="F28" t="s">
        <v>1361</v>
      </c>
      <c r="G28">
        <v>0</v>
      </c>
      <c r="H28">
        <v>4</v>
      </c>
      <c r="I28">
        <v>5</v>
      </c>
      <c r="K28">
        <v>0</v>
      </c>
      <c r="L28">
        <v>5980100005</v>
      </c>
      <c r="M28">
        <v>5980100078</v>
      </c>
      <c r="N28">
        <v>0</v>
      </c>
      <c r="O28" t="s">
        <v>1362</v>
      </c>
      <c r="P28" t="s">
        <v>1363</v>
      </c>
      <c r="Q28" t="s">
        <v>1363</v>
      </c>
      <c r="R28">
        <v>0</v>
      </c>
      <c r="S28" t="s">
        <v>1361</v>
      </c>
      <c r="T28" t="s">
        <v>1363</v>
      </c>
      <c r="U28" t="s">
        <v>1363</v>
      </c>
      <c r="V28" t="s">
        <v>1364</v>
      </c>
      <c r="W28" t="s">
        <v>1363</v>
      </c>
      <c r="X28" t="s">
        <v>1363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70</v>
      </c>
      <c r="AF28">
        <v>0</v>
      </c>
      <c r="AI28">
        <v>9068</v>
      </c>
      <c r="AJ28" t="s">
        <v>1423</v>
      </c>
    </row>
    <row r="29" spans="1:36" x14ac:dyDescent="0.35">
      <c r="A29" t="s">
        <v>1424</v>
      </c>
      <c r="B29">
        <v>11</v>
      </c>
      <c r="C29">
        <v>11</v>
      </c>
      <c r="D29" t="s">
        <v>1401</v>
      </c>
      <c r="E29">
        <v>6.5670085130000002</v>
      </c>
      <c r="F29" t="s">
        <v>1361</v>
      </c>
      <c r="G29">
        <v>0</v>
      </c>
      <c r="H29">
        <v>4</v>
      </c>
      <c r="I29">
        <v>5</v>
      </c>
      <c r="K29">
        <v>0</v>
      </c>
      <c r="L29">
        <v>5980100005</v>
      </c>
      <c r="M29">
        <v>5980100078</v>
      </c>
      <c r="N29">
        <v>0</v>
      </c>
      <c r="O29" t="s">
        <v>1362</v>
      </c>
      <c r="P29" t="s">
        <v>1363</v>
      </c>
      <c r="Q29" t="s">
        <v>1363</v>
      </c>
      <c r="R29">
        <v>0</v>
      </c>
      <c r="S29" t="s">
        <v>1361</v>
      </c>
      <c r="T29" t="s">
        <v>1363</v>
      </c>
      <c r="U29" t="s">
        <v>1363</v>
      </c>
      <c r="V29" t="s">
        <v>1364</v>
      </c>
      <c r="W29" t="s">
        <v>1363</v>
      </c>
      <c r="X29" t="s">
        <v>1363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40</v>
      </c>
      <c r="AF29">
        <v>40</v>
      </c>
      <c r="AG29" t="s">
        <v>1425</v>
      </c>
      <c r="AH29">
        <v>22.71860058</v>
      </c>
      <c r="AI29" t="s">
        <v>1089</v>
      </c>
      <c r="AJ29" t="s">
        <v>1426</v>
      </c>
    </row>
    <row r="30" spans="1:36" x14ac:dyDescent="0.35">
      <c r="A30" t="s">
        <v>1422</v>
      </c>
      <c r="B30">
        <v>11</v>
      </c>
      <c r="C30">
        <v>11</v>
      </c>
      <c r="D30" t="s">
        <v>1401</v>
      </c>
      <c r="E30">
        <v>6.5670085130000002</v>
      </c>
      <c r="F30" t="s">
        <v>1361</v>
      </c>
      <c r="G30">
        <v>0</v>
      </c>
      <c r="H30">
        <v>4</v>
      </c>
      <c r="I30">
        <v>5</v>
      </c>
      <c r="K30">
        <v>0</v>
      </c>
      <c r="L30">
        <v>5980100005</v>
      </c>
      <c r="M30">
        <v>5980100078</v>
      </c>
      <c r="N30">
        <v>0</v>
      </c>
      <c r="O30" t="s">
        <v>1362</v>
      </c>
      <c r="P30" t="s">
        <v>1363</v>
      </c>
      <c r="Q30" t="s">
        <v>1363</v>
      </c>
      <c r="R30">
        <v>0</v>
      </c>
      <c r="S30" t="s">
        <v>1361</v>
      </c>
      <c r="T30" t="s">
        <v>1363</v>
      </c>
      <c r="U30" t="s">
        <v>1363</v>
      </c>
      <c r="V30" t="s">
        <v>1364</v>
      </c>
      <c r="W30" t="s">
        <v>1363</v>
      </c>
      <c r="X30" t="s">
        <v>1363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69</v>
      </c>
      <c r="AF30">
        <v>69</v>
      </c>
      <c r="AG30" t="s">
        <v>1427</v>
      </c>
      <c r="AH30">
        <v>22.982099689999998</v>
      </c>
      <c r="AI30">
        <v>9068</v>
      </c>
      <c r="AJ30" t="s">
        <v>1423</v>
      </c>
    </row>
    <row r="31" spans="1:36" x14ac:dyDescent="0.35">
      <c r="A31" t="s">
        <v>1148</v>
      </c>
      <c r="B31">
        <v>11</v>
      </c>
      <c r="C31">
        <v>11</v>
      </c>
      <c r="D31" t="s">
        <v>1401</v>
      </c>
      <c r="E31">
        <v>6.5670085130000002</v>
      </c>
      <c r="F31" t="s">
        <v>1361</v>
      </c>
      <c r="G31">
        <v>0</v>
      </c>
      <c r="H31">
        <v>4</v>
      </c>
      <c r="I31">
        <v>5</v>
      </c>
      <c r="K31">
        <v>0</v>
      </c>
      <c r="L31">
        <v>5980100005</v>
      </c>
      <c r="M31">
        <v>5980100078</v>
      </c>
      <c r="N31">
        <v>0</v>
      </c>
      <c r="O31" t="s">
        <v>1362</v>
      </c>
      <c r="P31" t="s">
        <v>1363</v>
      </c>
      <c r="Q31" t="s">
        <v>1363</v>
      </c>
      <c r="R31">
        <v>0</v>
      </c>
      <c r="S31" t="s">
        <v>1361</v>
      </c>
      <c r="T31" t="s">
        <v>1363</v>
      </c>
      <c r="U31" t="s">
        <v>1363</v>
      </c>
      <c r="V31" t="s">
        <v>1364</v>
      </c>
      <c r="W31" t="s">
        <v>1363</v>
      </c>
      <c r="X31" t="s">
        <v>1363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11</v>
      </c>
      <c r="AF31">
        <v>11</v>
      </c>
      <c r="AG31" t="s">
        <v>1401</v>
      </c>
      <c r="AH31">
        <v>6.5670085130000002</v>
      </c>
      <c r="AI31" t="s">
        <v>753</v>
      </c>
      <c r="AJ31" t="s">
        <v>1428</v>
      </c>
    </row>
    <row r="32" spans="1:36" x14ac:dyDescent="0.35">
      <c r="A32" t="s">
        <v>1429</v>
      </c>
      <c r="B32">
        <v>12</v>
      </c>
      <c r="C32">
        <v>12</v>
      </c>
      <c r="D32" t="s">
        <v>1369</v>
      </c>
      <c r="E32">
        <v>5.0020827089999997</v>
      </c>
      <c r="F32" t="s">
        <v>1361</v>
      </c>
      <c r="G32">
        <v>0</v>
      </c>
      <c r="H32">
        <v>4</v>
      </c>
      <c r="I32">
        <v>6</v>
      </c>
      <c r="K32">
        <v>0</v>
      </c>
      <c r="L32">
        <v>5971100005</v>
      </c>
      <c r="M32">
        <v>5971100001</v>
      </c>
      <c r="N32">
        <v>0</v>
      </c>
      <c r="O32" t="s">
        <v>1362</v>
      </c>
      <c r="P32" t="s">
        <v>1363</v>
      </c>
      <c r="Q32" t="s">
        <v>1363</v>
      </c>
      <c r="R32">
        <v>0</v>
      </c>
      <c r="S32" t="s">
        <v>1361</v>
      </c>
      <c r="T32" t="s">
        <v>1363</v>
      </c>
      <c r="U32" t="s">
        <v>1363</v>
      </c>
      <c r="V32">
        <v>0</v>
      </c>
      <c r="W32">
        <v>0</v>
      </c>
      <c r="X32">
        <v>0</v>
      </c>
      <c r="Y32">
        <v>0</v>
      </c>
      <c r="Z32" t="s">
        <v>1364</v>
      </c>
      <c r="AA32" t="s">
        <v>1363</v>
      </c>
      <c r="AB32" t="s">
        <v>1363</v>
      </c>
      <c r="AC32">
        <v>0</v>
      </c>
      <c r="AD32">
        <v>0</v>
      </c>
      <c r="AE32">
        <v>1</v>
      </c>
      <c r="AF32">
        <v>1</v>
      </c>
      <c r="AG32" t="s">
        <v>1360</v>
      </c>
      <c r="AH32">
        <v>15.76116682</v>
      </c>
      <c r="AI32" t="s">
        <v>4</v>
      </c>
      <c r="AJ32" t="s">
        <v>1430</v>
      </c>
    </row>
    <row r="33" spans="1:36" x14ac:dyDescent="0.35">
      <c r="A33" t="s">
        <v>1431</v>
      </c>
      <c r="B33">
        <v>12</v>
      </c>
      <c r="C33">
        <v>12</v>
      </c>
      <c r="D33" t="s">
        <v>1369</v>
      </c>
      <c r="E33">
        <v>5.0020827089999997</v>
      </c>
      <c r="F33" t="s">
        <v>1361</v>
      </c>
      <c r="G33">
        <v>0</v>
      </c>
      <c r="H33">
        <v>4</v>
      </c>
      <c r="I33">
        <v>6</v>
      </c>
      <c r="K33">
        <v>0</v>
      </c>
      <c r="L33">
        <v>5971100005</v>
      </c>
      <c r="M33">
        <v>5971100001</v>
      </c>
      <c r="N33">
        <v>0</v>
      </c>
      <c r="O33" t="s">
        <v>1362</v>
      </c>
      <c r="P33" t="s">
        <v>1363</v>
      </c>
      <c r="Q33" t="s">
        <v>1363</v>
      </c>
      <c r="R33">
        <v>0</v>
      </c>
      <c r="S33" t="s">
        <v>1361</v>
      </c>
      <c r="T33" t="s">
        <v>1363</v>
      </c>
      <c r="U33" t="s">
        <v>1363</v>
      </c>
      <c r="V33">
        <v>0</v>
      </c>
      <c r="W33">
        <v>0</v>
      </c>
      <c r="X33">
        <v>0</v>
      </c>
      <c r="Y33">
        <v>0</v>
      </c>
      <c r="Z33" t="s">
        <v>1364</v>
      </c>
      <c r="AA33" t="s">
        <v>1363</v>
      </c>
      <c r="AB33" t="s">
        <v>1363</v>
      </c>
      <c r="AC33">
        <v>0</v>
      </c>
      <c r="AD33">
        <v>0</v>
      </c>
      <c r="AE33">
        <v>15</v>
      </c>
      <c r="AF33">
        <v>15</v>
      </c>
      <c r="AG33">
        <v>9</v>
      </c>
      <c r="AH33">
        <v>22.808939840000001</v>
      </c>
      <c r="AI33" t="s">
        <v>603</v>
      </c>
      <c r="AJ33" t="s">
        <v>1432</v>
      </c>
    </row>
    <row r="34" spans="1:36" x14ac:dyDescent="0.35">
      <c r="A34" t="s">
        <v>1433</v>
      </c>
      <c r="B34">
        <v>12</v>
      </c>
      <c r="C34">
        <v>12</v>
      </c>
      <c r="D34" t="s">
        <v>1369</v>
      </c>
      <c r="E34">
        <v>5.0020827089999997</v>
      </c>
      <c r="F34" t="s">
        <v>1361</v>
      </c>
      <c r="G34">
        <v>0</v>
      </c>
      <c r="H34">
        <v>4</v>
      </c>
      <c r="I34">
        <v>6</v>
      </c>
      <c r="K34">
        <v>0</v>
      </c>
      <c r="L34">
        <v>5971100005</v>
      </c>
      <c r="M34">
        <v>5971100001</v>
      </c>
      <c r="N34">
        <v>0</v>
      </c>
      <c r="O34" t="s">
        <v>1362</v>
      </c>
      <c r="P34" t="s">
        <v>1363</v>
      </c>
      <c r="Q34" t="s">
        <v>1363</v>
      </c>
      <c r="R34">
        <v>0</v>
      </c>
      <c r="S34" t="s">
        <v>1361</v>
      </c>
      <c r="T34" t="s">
        <v>1363</v>
      </c>
      <c r="U34" t="s">
        <v>1363</v>
      </c>
      <c r="V34">
        <v>0</v>
      </c>
      <c r="W34">
        <v>0</v>
      </c>
      <c r="X34">
        <v>0</v>
      </c>
      <c r="Y34">
        <v>0</v>
      </c>
      <c r="Z34" t="s">
        <v>1364</v>
      </c>
      <c r="AA34" t="s">
        <v>1363</v>
      </c>
      <c r="AB34" t="s">
        <v>1363</v>
      </c>
      <c r="AC34">
        <v>0</v>
      </c>
      <c r="AD34">
        <v>0</v>
      </c>
      <c r="AE34">
        <v>13</v>
      </c>
      <c r="AF34">
        <v>13</v>
      </c>
      <c r="AG34" t="s">
        <v>1434</v>
      </c>
      <c r="AH34">
        <v>45.110235160000002</v>
      </c>
      <c r="AI34" t="s">
        <v>1205</v>
      </c>
      <c r="AJ34" t="s">
        <v>1435</v>
      </c>
    </row>
    <row r="35" spans="1:36" x14ac:dyDescent="0.35">
      <c r="A35" t="s">
        <v>1436</v>
      </c>
      <c r="B35">
        <v>12</v>
      </c>
      <c r="C35">
        <v>12</v>
      </c>
      <c r="D35" t="s">
        <v>1369</v>
      </c>
      <c r="E35">
        <v>5.0020827089999997</v>
      </c>
      <c r="F35" t="s">
        <v>1361</v>
      </c>
      <c r="G35">
        <v>0</v>
      </c>
      <c r="H35">
        <v>4</v>
      </c>
      <c r="I35">
        <v>6</v>
      </c>
      <c r="K35">
        <v>0</v>
      </c>
      <c r="L35">
        <v>5971100005</v>
      </c>
      <c r="M35">
        <v>5971100001</v>
      </c>
      <c r="N35">
        <v>0</v>
      </c>
      <c r="O35" t="s">
        <v>1362</v>
      </c>
      <c r="P35" t="s">
        <v>1363</v>
      </c>
      <c r="Q35" t="s">
        <v>1363</v>
      </c>
      <c r="R35">
        <v>0</v>
      </c>
      <c r="S35" t="s">
        <v>1361</v>
      </c>
      <c r="T35" t="s">
        <v>1363</v>
      </c>
      <c r="U35" t="s">
        <v>1363</v>
      </c>
      <c r="V35">
        <v>0</v>
      </c>
      <c r="W35">
        <v>0</v>
      </c>
      <c r="X35">
        <v>0</v>
      </c>
      <c r="Y35">
        <v>0</v>
      </c>
      <c r="Z35" t="s">
        <v>1364</v>
      </c>
      <c r="AA35" t="s">
        <v>1363</v>
      </c>
      <c r="AB35" t="s">
        <v>1363</v>
      </c>
      <c r="AC35">
        <v>0</v>
      </c>
      <c r="AD35">
        <v>0</v>
      </c>
      <c r="AE35">
        <v>9</v>
      </c>
      <c r="AF35">
        <v>9</v>
      </c>
      <c r="AG35" t="s">
        <v>1367</v>
      </c>
      <c r="AH35">
        <v>40.074503640000003</v>
      </c>
      <c r="AI35" t="s">
        <v>1225</v>
      </c>
      <c r="AJ35" t="s">
        <v>1437</v>
      </c>
    </row>
    <row r="36" spans="1:36" x14ac:dyDescent="0.35">
      <c r="A36" t="s">
        <v>1235</v>
      </c>
      <c r="B36">
        <v>12</v>
      </c>
      <c r="C36">
        <v>12</v>
      </c>
      <c r="D36" t="s">
        <v>1369</v>
      </c>
      <c r="E36">
        <v>5.0020827089999997</v>
      </c>
      <c r="F36" t="s">
        <v>1361</v>
      </c>
      <c r="G36">
        <v>0</v>
      </c>
      <c r="H36">
        <v>4</v>
      </c>
      <c r="I36">
        <v>6</v>
      </c>
      <c r="K36">
        <v>0</v>
      </c>
      <c r="L36">
        <v>5971100005</v>
      </c>
      <c r="M36">
        <v>5971100001</v>
      </c>
      <c r="N36">
        <v>0</v>
      </c>
      <c r="O36" t="s">
        <v>1362</v>
      </c>
      <c r="P36" t="s">
        <v>1363</v>
      </c>
      <c r="Q36" t="s">
        <v>1363</v>
      </c>
      <c r="R36">
        <v>0</v>
      </c>
      <c r="S36" t="s">
        <v>1361</v>
      </c>
      <c r="T36" t="s">
        <v>1363</v>
      </c>
      <c r="U36" t="s">
        <v>1363</v>
      </c>
      <c r="V36">
        <v>0</v>
      </c>
      <c r="W36">
        <v>0</v>
      </c>
      <c r="X36">
        <v>0</v>
      </c>
      <c r="Y36">
        <v>0</v>
      </c>
      <c r="Z36" t="s">
        <v>1364</v>
      </c>
      <c r="AA36" t="s">
        <v>1363</v>
      </c>
      <c r="AB36" t="s">
        <v>1363</v>
      </c>
      <c r="AC36">
        <v>0</v>
      </c>
      <c r="AD36">
        <v>0</v>
      </c>
      <c r="AE36">
        <v>12</v>
      </c>
      <c r="AF36">
        <v>12</v>
      </c>
      <c r="AG36" t="s">
        <v>1369</v>
      </c>
      <c r="AH36">
        <v>5.0020827089999997</v>
      </c>
      <c r="AI36" t="s">
        <v>3</v>
      </c>
      <c r="AJ36" t="s">
        <v>1370</v>
      </c>
    </row>
    <row r="37" spans="1:36" x14ac:dyDescent="0.35">
      <c r="A37" t="s">
        <v>1429</v>
      </c>
      <c r="B37">
        <v>12</v>
      </c>
      <c r="C37">
        <v>12</v>
      </c>
      <c r="D37" t="s">
        <v>1369</v>
      </c>
      <c r="E37">
        <v>5.0020827089999997</v>
      </c>
      <c r="F37" t="s">
        <v>1361</v>
      </c>
      <c r="G37">
        <v>0</v>
      </c>
      <c r="H37">
        <v>4</v>
      </c>
      <c r="I37">
        <v>6</v>
      </c>
      <c r="K37">
        <v>0</v>
      </c>
      <c r="L37">
        <v>5971100005</v>
      </c>
      <c r="M37">
        <v>5971100001</v>
      </c>
      <c r="N37">
        <v>0</v>
      </c>
      <c r="O37" t="s">
        <v>1362</v>
      </c>
      <c r="P37" t="s">
        <v>1363</v>
      </c>
      <c r="Q37" t="s">
        <v>1363</v>
      </c>
      <c r="R37">
        <v>0</v>
      </c>
      <c r="S37" t="s">
        <v>1361</v>
      </c>
      <c r="T37" t="s">
        <v>1363</v>
      </c>
      <c r="U37" t="s">
        <v>1363</v>
      </c>
      <c r="V37">
        <v>0</v>
      </c>
      <c r="W37">
        <v>0</v>
      </c>
      <c r="X37">
        <v>0</v>
      </c>
      <c r="Y37">
        <v>0</v>
      </c>
      <c r="Z37" t="s">
        <v>1364</v>
      </c>
      <c r="AA37" t="s">
        <v>1363</v>
      </c>
      <c r="AB37" t="s">
        <v>1363</v>
      </c>
      <c r="AC37">
        <v>0</v>
      </c>
      <c r="AD37">
        <v>0</v>
      </c>
      <c r="AE37">
        <v>1</v>
      </c>
      <c r="AF37">
        <v>1</v>
      </c>
      <c r="AG37" t="s">
        <v>1360</v>
      </c>
      <c r="AH37">
        <v>15.76116682</v>
      </c>
      <c r="AI37" t="s">
        <v>4</v>
      </c>
      <c r="AJ37" t="s">
        <v>1430</v>
      </c>
    </row>
    <row r="38" spans="1:36" x14ac:dyDescent="0.35">
      <c r="A38" t="s">
        <v>1438</v>
      </c>
      <c r="B38">
        <v>12</v>
      </c>
      <c r="C38">
        <v>12</v>
      </c>
      <c r="D38" t="s">
        <v>1369</v>
      </c>
      <c r="E38">
        <v>5.0020827089999997</v>
      </c>
      <c r="F38" t="s">
        <v>1361</v>
      </c>
      <c r="G38">
        <v>0</v>
      </c>
      <c r="H38">
        <v>4</v>
      </c>
      <c r="I38">
        <v>6</v>
      </c>
      <c r="K38">
        <v>0</v>
      </c>
      <c r="L38">
        <v>5971100005</v>
      </c>
      <c r="M38">
        <v>5971100001</v>
      </c>
      <c r="N38">
        <v>0</v>
      </c>
      <c r="O38" t="s">
        <v>1362</v>
      </c>
      <c r="P38" t="s">
        <v>1363</v>
      </c>
      <c r="Q38" t="s">
        <v>1363</v>
      </c>
      <c r="R38">
        <v>0</v>
      </c>
      <c r="S38" t="s">
        <v>1361</v>
      </c>
      <c r="T38" t="s">
        <v>1363</v>
      </c>
      <c r="U38" t="s">
        <v>1363</v>
      </c>
      <c r="V38">
        <v>0</v>
      </c>
      <c r="W38">
        <v>0</v>
      </c>
      <c r="X38">
        <v>0</v>
      </c>
      <c r="Y38">
        <v>0</v>
      </c>
      <c r="Z38" t="s">
        <v>1364</v>
      </c>
      <c r="AA38" t="s">
        <v>1363</v>
      </c>
      <c r="AB38" t="s">
        <v>1363</v>
      </c>
      <c r="AC38">
        <v>0</v>
      </c>
      <c r="AD38">
        <v>0</v>
      </c>
      <c r="AE38">
        <v>662</v>
      </c>
      <c r="AF38">
        <v>662</v>
      </c>
      <c r="AG38" t="s">
        <v>1439</v>
      </c>
      <c r="AH38">
        <v>43.185861619999997</v>
      </c>
      <c r="AI38" t="s">
        <v>252</v>
      </c>
      <c r="AJ38" t="s">
        <v>1335</v>
      </c>
    </row>
    <row r="39" spans="1:36" x14ac:dyDescent="0.35">
      <c r="A39" t="s">
        <v>1440</v>
      </c>
      <c r="B39">
        <v>13</v>
      </c>
      <c r="C39">
        <v>13</v>
      </c>
      <c r="D39" t="s">
        <v>1434</v>
      </c>
      <c r="E39">
        <v>45.110235160000002</v>
      </c>
      <c r="F39" t="s">
        <v>1361</v>
      </c>
      <c r="G39">
        <v>0</v>
      </c>
      <c r="H39">
        <v>4</v>
      </c>
      <c r="I39">
        <v>5</v>
      </c>
      <c r="K39">
        <v>0</v>
      </c>
      <c r="L39">
        <v>5971100006</v>
      </c>
      <c r="M39">
        <v>5972300139</v>
      </c>
      <c r="N39">
        <v>0</v>
      </c>
      <c r="O39" t="s">
        <v>1362</v>
      </c>
      <c r="P39" t="s">
        <v>1363</v>
      </c>
      <c r="Q39" t="s">
        <v>1363</v>
      </c>
      <c r="R39">
        <v>0</v>
      </c>
      <c r="S39" t="s">
        <v>1361</v>
      </c>
      <c r="T39" t="s">
        <v>1363</v>
      </c>
      <c r="U39" t="s">
        <v>1363</v>
      </c>
      <c r="V39" t="s">
        <v>1364</v>
      </c>
      <c r="W39" t="s">
        <v>1363</v>
      </c>
      <c r="X39" t="s">
        <v>1363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15</v>
      </c>
      <c r="AF39">
        <v>15</v>
      </c>
      <c r="AG39">
        <v>9</v>
      </c>
      <c r="AH39">
        <v>22.808939840000001</v>
      </c>
      <c r="AI39" t="s">
        <v>606</v>
      </c>
      <c r="AJ39" t="s">
        <v>1441</v>
      </c>
    </row>
    <row r="40" spans="1:36" x14ac:dyDescent="0.35">
      <c r="A40" t="s">
        <v>1266</v>
      </c>
      <c r="B40">
        <v>13</v>
      </c>
      <c r="C40">
        <v>13</v>
      </c>
      <c r="D40" t="s">
        <v>1434</v>
      </c>
      <c r="E40">
        <v>45.110235160000002</v>
      </c>
      <c r="F40" t="s">
        <v>1361</v>
      </c>
      <c r="G40">
        <v>0</v>
      </c>
      <c r="H40">
        <v>4</v>
      </c>
      <c r="I40">
        <v>5</v>
      </c>
      <c r="K40">
        <v>0</v>
      </c>
      <c r="L40">
        <v>5971100006</v>
      </c>
      <c r="M40">
        <v>5972300139</v>
      </c>
      <c r="N40">
        <v>0</v>
      </c>
      <c r="O40" t="s">
        <v>1362</v>
      </c>
      <c r="P40" t="s">
        <v>1363</v>
      </c>
      <c r="Q40" t="s">
        <v>1363</v>
      </c>
      <c r="R40">
        <v>0</v>
      </c>
      <c r="S40" t="s">
        <v>1361</v>
      </c>
      <c r="T40" t="s">
        <v>1363</v>
      </c>
      <c r="U40" t="s">
        <v>1363</v>
      </c>
      <c r="V40" t="s">
        <v>1364</v>
      </c>
      <c r="W40" t="s">
        <v>1363</v>
      </c>
      <c r="X40" t="s">
        <v>1363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66</v>
      </c>
      <c r="AF40">
        <v>66</v>
      </c>
      <c r="AG40" t="s">
        <v>1442</v>
      </c>
      <c r="AH40">
        <v>4.1190275749999996</v>
      </c>
      <c r="AI40" t="s">
        <v>1267</v>
      </c>
      <c r="AJ40" t="s">
        <v>1443</v>
      </c>
    </row>
    <row r="41" spans="1:36" x14ac:dyDescent="0.35">
      <c r="A41" t="s">
        <v>1444</v>
      </c>
      <c r="B41">
        <v>13</v>
      </c>
      <c r="C41">
        <v>13</v>
      </c>
      <c r="D41" t="s">
        <v>1434</v>
      </c>
      <c r="E41">
        <v>45.110235160000002</v>
      </c>
      <c r="F41" t="s">
        <v>1361</v>
      </c>
      <c r="G41">
        <v>0</v>
      </c>
      <c r="H41">
        <v>4</v>
      </c>
      <c r="I41">
        <v>5</v>
      </c>
      <c r="K41">
        <v>0</v>
      </c>
      <c r="L41">
        <v>5971100006</v>
      </c>
      <c r="M41">
        <v>5972300139</v>
      </c>
      <c r="N41">
        <v>0</v>
      </c>
      <c r="O41" t="s">
        <v>1362</v>
      </c>
      <c r="P41" t="s">
        <v>1363</v>
      </c>
      <c r="Q41" t="s">
        <v>1363</v>
      </c>
      <c r="R41">
        <v>0</v>
      </c>
      <c r="S41" t="s">
        <v>1361</v>
      </c>
      <c r="T41" t="s">
        <v>1363</v>
      </c>
      <c r="U41" t="s">
        <v>1363</v>
      </c>
      <c r="V41" t="s">
        <v>1364</v>
      </c>
      <c r="W41" t="s">
        <v>1363</v>
      </c>
      <c r="X41" t="s">
        <v>1363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42</v>
      </c>
      <c r="AF41">
        <v>42</v>
      </c>
      <c r="AG41">
        <v>74</v>
      </c>
      <c r="AH41">
        <v>12.77492447</v>
      </c>
      <c r="AI41" t="s">
        <v>1176</v>
      </c>
      <c r="AJ41" t="s">
        <v>1445</v>
      </c>
    </row>
    <row r="42" spans="1:36" x14ac:dyDescent="0.35">
      <c r="A42" t="s">
        <v>1446</v>
      </c>
      <c r="B42">
        <v>13</v>
      </c>
      <c r="C42">
        <v>13</v>
      </c>
      <c r="D42" t="s">
        <v>1434</v>
      </c>
      <c r="E42">
        <v>45.110235160000002</v>
      </c>
      <c r="F42" t="s">
        <v>1361</v>
      </c>
      <c r="G42">
        <v>0</v>
      </c>
      <c r="H42">
        <v>4</v>
      </c>
      <c r="I42">
        <v>5</v>
      </c>
      <c r="K42">
        <v>0</v>
      </c>
      <c r="L42">
        <v>5971100006</v>
      </c>
      <c r="M42">
        <v>5972300139</v>
      </c>
      <c r="N42">
        <v>0</v>
      </c>
      <c r="O42" t="s">
        <v>1362</v>
      </c>
      <c r="P42" t="s">
        <v>1363</v>
      </c>
      <c r="Q42" t="s">
        <v>1363</v>
      </c>
      <c r="R42">
        <v>0</v>
      </c>
      <c r="S42" t="s">
        <v>1361</v>
      </c>
      <c r="T42" t="s">
        <v>1363</v>
      </c>
      <c r="U42" t="s">
        <v>1363</v>
      </c>
      <c r="V42" t="s">
        <v>1364</v>
      </c>
      <c r="W42" t="s">
        <v>1363</v>
      </c>
      <c r="X42" t="s">
        <v>1363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5</v>
      </c>
      <c r="AF42">
        <v>5</v>
      </c>
      <c r="AG42" t="s">
        <v>1447</v>
      </c>
      <c r="AH42">
        <v>15.19267533</v>
      </c>
      <c r="AI42" t="s">
        <v>1182</v>
      </c>
      <c r="AJ42" t="s">
        <v>1448</v>
      </c>
    </row>
    <row r="43" spans="1:36" x14ac:dyDescent="0.35">
      <c r="A43" t="s">
        <v>1449</v>
      </c>
      <c r="B43">
        <v>13</v>
      </c>
      <c r="C43">
        <v>13</v>
      </c>
      <c r="D43" t="s">
        <v>1434</v>
      </c>
      <c r="E43">
        <v>45.110235160000002</v>
      </c>
      <c r="F43" t="s">
        <v>1361</v>
      </c>
      <c r="G43">
        <v>0</v>
      </c>
      <c r="H43">
        <v>4</v>
      </c>
      <c r="I43">
        <v>5</v>
      </c>
      <c r="K43">
        <v>0</v>
      </c>
      <c r="L43">
        <v>5971100006</v>
      </c>
      <c r="M43">
        <v>5972300139</v>
      </c>
      <c r="N43">
        <v>0</v>
      </c>
      <c r="O43" t="s">
        <v>1362</v>
      </c>
      <c r="P43" t="s">
        <v>1363</v>
      </c>
      <c r="Q43" t="s">
        <v>1363</v>
      </c>
      <c r="R43">
        <v>0</v>
      </c>
      <c r="S43" t="s">
        <v>1361</v>
      </c>
      <c r="T43" t="s">
        <v>1363</v>
      </c>
      <c r="U43" t="s">
        <v>1363</v>
      </c>
      <c r="V43" t="s">
        <v>1364</v>
      </c>
      <c r="W43" t="s">
        <v>1363</v>
      </c>
      <c r="X43" t="s">
        <v>1363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8</v>
      </c>
      <c r="AF43">
        <v>8</v>
      </c>
      <c r="AG43">
        <v>10</v>
      </c>
      <c r="AH43">
        <v>17.14201538</v>
      </c>
      <c r="AI43" t="s">
        <v>1194</v>
      </c>
      <c r="AJ43" t="s">
        <v>1450</v>
      </c>
    </row>
    <row r="44" spans="1:36" x14ac:dyDescent="0.35">
      <c r="A44" t="s">
        <v>1208</v>
      </c>
      <c r="B44">
        <v>13</v>
      </c>
      <c r="C44">
        <v>13</v>
      </c>
      <c r="D44" t="s">
        <v>1434</v>
      </c>
      <c r="E44">
        <v>45.110235160000002</v>
      </c>
      <c r="F44" t="s">
        <v>1361</v>
      </c>
      <c r="G44">
        <v>0</v>
      </c>
      <c r="H44">
        <v>4</v>
      </c>
      <c r="I44">
        <v>5</v>
      </c>
      <c r="K44">
        <v>0</v>
      </c>
      <c r="L44">
        <v>5971100006</v>
      </c>
      <c r="M44">
        <v>5972300139</v>
      </c>
      <c r="N44">
        <v>0</v>
      </c>
      <c r="O44" t="s">
        <v>1362</v>
      </c>
      <c r="P44" t="s">
        <v>1363</v>
      </c>
      <c r="Q44" t="s">
        <v>1363</v>
      </c>
      <c r="R44">
        <v>0</v>
      </c>
      <c r="S44" t="s">
        <v>1361</v>
      </c>
      <c r="T44" t="s">
        <v>1363</v>
      </c>
      <c r="U44" t="s">
        <v>1363</v>
      </c>
      <c r="V44" t="s">
        <v>1364</v>
      </c>
      <c r="W44" t="s">
        <v>1363</v>
      </c>
      <c r="X44" t="s">
        <v>1363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13</v>
      </c>
      <c r="AF44">
        <v>13</v>
      </c>
      <c r="AG44" t="s">
        <v>1434</v>
      </c>
      <c r="AH44">
        <v>45.110235160000002</v>
      </c>
      <c r="AI44" t="s">
        <v>206</v>
      </c>
      <c r="AJ44" t="s">
        <v>1451</v>
      </c>
    </row>
    <row r="45" spans="1:36" x14ac:dyDescent="0.35">
      <c r="A45" t="s">
        <v>1452</v>
      </c>
      <c r="B45">
        <v>13</v>
      </c>
      <c r="C45">
        <v>13</v>
      </c>
      <c r="D45" t="s">
        <v>1434</v>
      </c>
      <c r="E45">
        <v>45.110235160000002</v>
      </c>
      <c r="F45" t="s">
        <v>1361</v>
      </c>
      <c r="G45">
        <v>0</v>
      </c>
      <c r="H45">
        <v>4</v>
      </c>
      <c r="I45">
        <v>5</v>
      </c>
      <c r="K45">
        <v>0</v>
      </c>
      <c r="L45">
        <v>5971100006</v>
      </c>
      <c r="M45">
        <v>5972300139</v>
      </c>
      <c r="N45">
        <v>0</v>
      </c>
      <c r="O45" t="s">
        <v>1362</v>
      </c>
      <c r="P45" t="s">
        <v>1363</v>
      </c>
      <c r="Q45" t="s">
        <v>1363</v>
      </c>
      <c r="R45">
        <v>0</v>
      </c>
      <c r="S45" t="s">
        <v>1361</v>
      </c>
      <c r="T45" t="s">
        <v>1363</v>
      </c>
      <c r="U45" t="s">
        <v>1363</v>
      </c>
      <c r="V45" t="s">
        <v>1364</v>
      </c>
      <c r="W45" t="s">
        <v>1363</v>
      </c>
      <c r="X45" t="s">
        <v>1363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14</v>
      </c>
      <c r="AF45">
        <v>14</v>
      </c>
      <c r="AG45" t="s">
        <v>1389</v>
      </c>
      <c r="AH45">
        <v>7.6910193099999997</v>
      </c>
      <c r="AI45" t="s">
        <v>1218</v>
      </c>
      <c r="AJ45" t="s">
        <v>1403</v>
      </c>
    </row>
    <row r="46" spans="1:36" x14ac:dyDescent="0.35">
      <c r="A46" t="s">
        <v>1453</v>
      </c>
      <c r="B46">
        <v>13</v>
      </c>
      <c r="C46">
        <v>13</v>
      </c>
      <c r="D46" t="s">
        <v>1434</v>
      </c>
      <c r="E46">
        <v>45.110235160000002</v>
      </c>
      <c r="F46" t="s">
        <v>1361</v>
      </c>
      <c r="G46">
        <v>0</v>
      </c>
      <c r="H46">
        <v>4</v>
      </c>
      <c r="I46">
        <v>5</v>
      </c>
      <c r="K46">
        <v>0</v>
      </c>
      <c r="L46">
        <v>5971100006</v>
      </c>
      <c r="M46">
        <v>5972300139</v>
      </c>
      <c r="N46">
        <v>0</v>
      </c>
      <c r="O46" t="s">
        <v>1362</v>
      </c>
      <c r="P46" t="s">
        <v>1363</v>
      </c>
      <c r="Q46" t="s">
        <v>1363</v>
      </c>
      <c r="R46">
        <v>0</v>
      </c>
      <c r="S46" t="s">
        <v>1361</v>
      </c>
      <c r="T46" t="s">
        <v>1363</v>
      </c>
      <c r="U46" t="s">
        <v>1363</v>
      </c>
      <c r="V46" t="s">
        <v>1364</v>
      </c>
      <c r="W46" t="s">
        <v>1363</v>
      </c>
      <c r="X46" t="s">
        <v>1363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9</v>
      </c>
      <c r="AF46">
        <v>9</v>
      </c>
      <c r="AG46" t="s">
        <v>1367</v>
      </c>
      <c r="AH46">
        <v>40.074503640000003</v>
      </c>
      <c r="AI46" t="s">
        <v>1229</v>
      </c>
      <c r="AJ46" t="s">
        <v>1454</v>
      </c>
    </row>
    <row r="47" spans="1:36" x14ac:dyDescent="0.35">
      <c r="A47" t="s">
        <v>1455</v>
      </c>
      <c r="B47">
        <v>13</v>
      </c>
      <c r="C47">
        <v>13</v>
      </c>
      <c r="D47" t="s">
        <v>1434</v>
      </c>
      <c r="E47">
        <v>45.110235160000002</v>
      </c>
      <c r="F47" t="s">
        <v>1361</v>
      </c>
      <c r="G47">
        <v>0</v>
      </c>
      <c r="H47">
        <v>4</v>
      </c>
      <c r="I47">
        <v>5</v>
      </c>
      <c r="K47">
        <v>0</v>
      </c>
      <c r="L47">
        <v>5971100006</v>
      </c>
      <c r="M47">
        <v>5972300139</v>
      </c>
      <c r="N47">
        <v>0</v>
      </c>
      <c r="O47" t="s">
        <v>1362</v>
      </c>
      <c r="P47" t="s">
        <v>1363</v>
      </c>
      <c r="Q47" t="s">
        <v>1363</v>
      </c>
      <c r="R47">
        <v>0</v>
      </c>
      <c r="S47" t="s">
        <v>1361</v>
      </c>
      <c r="T47" t="s">
        <v>1363</v>
      </c>
      <c r="U47" t="s">
        <v>1363</v>
      </c>
      <c r="V47" t="s">
        <v>1364</v>
      </c>
      <c r="W47" t="s">
        <v>1363</v>
      </c>
      <c r="X47" t="s">
        <v>1363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12</v>
      </c>
      <c r="AF47">
        <v>12</v>
      </c>
      <c r="AG47" t="s">
        <v>1369</v>
      </c>
      <c r="AH47">
        <v>5.0020827089999997</v>
      </c>
      <c r="AI47" t="s">
        <v>1237</v>
      </c>
      <c r="AJ47" t="s">
        <v>1456</v>
      </c>
    </row>
    <row r="48" spans="1:36" x14ac:dyDescent="0.35">
      <c r="A48" t="s">
        <v>1457</v>
      </c>
      <c r="B48">
        <v>13</v>
      </c>
      <c r="C48">
        <v>13</v>
      </c>
      <c r="D48" t="s">
        <v>1434</v>
      </c>
      <c r="E48">
        <v>45.110235160000002</v>
      </c>
      <c r="F48" t="s">
        <v>1361</v>
      </c>
      <c r="G48">
        <v>0</v>
      </c>
      <c r="H48">
        <v>4</v>
      </c>
      <c r="I48">
        <v>5</v>
      </c>
      <c r="K48">
        <v>0</v>
      </c>
      <c r="L48">
        <v>5971100006</v>
      </c>
      <c r="M48">
        <v>5972300139</v>
      </c>
      <c r="N48">
        <v>0</v>
      </c>
      <c r="O48" t="s">
        <v>1362</v>
      </c>
      <c r="P48" t="s">
        <v>1363</v>
      </c>
      <c r="Q48" t="s">
        <v>1363</v>
      </c>
      <c r="R48">
        <v>0</v>
      </c>
      <c r="S48" t="s">
        <v>1361</v>
      </c>
      <c r="T48" t="s">
        <v>1363</v>
      </c>
      <c r="U48" t="s">
        <v>1363</v>
      </c>
      <c r="V48" t="s">
        <v>1364</v>
      </c>
      <c r="W48" t="s">
        <v>1363</v>
      </c>
      <c r="X48" t="s">
        <v>1363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661</v>
      </c>
      <c r="AF48">
        <v>661</v>
      </c>
      <c r="AG48" t="s">
        <v>1458</v>
      </c>
      <c r="AH48">
        <v>35.616905750000001</v>
      </c>
      <c r="AI48" t="s">
        <v>207</v>
      </c>
      <c r="AJ48" t="s">
        <v>1459</v>
      </c>
    </row>
    <row r="49" spans="1:36" x14ac:dyDescent="0.35">
      <c r="A49" t="s">
        <v>1460</v>
      </c>
      <c r="B49">
        <v>13</v>
      </c>
      <c r="C49">
        <v>13</v>
      </c>
      <c r="D49" t="s">
        <v>1434</v>
      </c>
      <c r="E49">
        <v>45.110235160000002</v>
      </c>
      <c r="F49" t="s">
        <v>1361</v>
      </c>
      <c r="G49">
        <v>0</v>
      </c>
      <c r="H49">
        <v>4</v>
      </c>
      <c r="I49">
        <v>5</v>
      </c>
      <c r="K49">
        <v>0</v>
      </c>
      <c r="L49">
        <v>5971100006</v>
      </c>
      <c r="M49">
        <v>5972300139</v>
      </c>
      <c r="N49">
        <v>0</v>
      </c>
      <c r="O49" t="s">
        <v>1362</v>
      </c>
      <c r="P49" t="s">
        <v>1363</v>
      </c>
      <c r="Q49" t="s">
        <v>1363</v>
      </c>
      <c r="R49">
        <v>0</v>
      </c>
      <c r="S49" t="s">
        <v>1361</v>
      </c>
      <c r="T49" t="s">
        <v>1363</v>
      </c>
      <c r="U49" t="s">
        <v>1363</v>
      </c>
      <c r="V49" t="s">
        <v>1364</v>
      </c>
      <c r="W49" t="s">
        <v>1363</v>
      </c>
      <c r="X49" t="s">
        <v>1363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660</v>
      </c>
      <c r="AF49">
        <v>660</v>
      </c>
      <c r="AG49" t="s">
        <v>1461</v>
      </c>
      <c r="AH49">
        <v>43.945897410000001</v>
      </c>
      <c r="AI49" t="s">
        <v>245</v>
      </c>
      <c r="AJ49" t="s">
        <v>1462</v>
      </c>
    </row>
    <row r="50" spans="1:36" x14ac:dyDescent="0.35">
      <c r="A50" t="s">
        <v>1463</v>
      </c>
      <c r="B50">
        <v>13</v>
      </c>
      <c r="C50">
        <v>13</v>
      </c>
      <c r="D50" t="s">
        <v>1434</v>
      </c>
      <c r="E50">
        <v>45.110235160000002</v>
      </c>
      <c r="F50" t="s">
        <v>1361</v>
      </c>
      <c r="G50">
        <v>0</v>
      </c>
      <c r="H50">
        <v>4</v>
      </c>
      <c r="I50">
        <v>5</v>
      </c>
      <c r="K50">
        <v>0</v>
      </c>
      <c r="L50">
        <v>5971100006</v>
      </c>
      <c r="M50">
        <v>5972300139</v>
      </c>
      <c r="N50">
        <v>0</v>
      </c>
      <c r="O50" t="s">
        <v>1362</v>
      </c>
      <c r="P50" t="s">
        <v>1363</v>
      </c>
      <c r="Q50" t="s">
        <v>1363</v>
      </c>
      <c r="R50">
        <v>0</v>
      </c>
      <c r="S50" t="s">
        <v>1361</v>
      </c>
      <c r="T50" t="s">
        <v>1363</v>
      </c>
      <c r="U50" t="s">
        <v>1363</v>
      </c>
      <c r="V50" t="s">
        <v>1364</v>
      </c>
      <c r="W50" t="s">
        <v>1363</v>
      </c>
      <c r="X50" t="s">
        <v>1363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662</v>
      </c>
      <c r="AF50">
        <v>662</v>
      </c>
      <c r="AG50" t="s">
        <v>1439</v>
      </c>
      <c r="AH50">
        <v>43.185861619999997</v>
      </c>
      <c r="AI50" t="s">
        <v>255</v>
      </c>
      <c r="AJ50" t="s">
        <v>1464</v>
      </c>
    </row>
    <row r="51" spans="1:36" x14ac:dyDescent="0.35">
      <c r="A51" t="s">
        <v>1465</v>
      </c>
      <c r="B51">
        <v>14</v>
      </c>
      <c r="C51">
        <v>14</v>
      </c>
      <c r="D51" t="s">
        <v>1389</v>
      </c>
      <c r="E51">
        <v>7.6910193099999997</v>
      </c>
      <c r="F51" t="s">
        <v>1466</v>
      </c>
      <c r="G51">
        <v>0</v>
      </c>
      <c r="H51">
        <v>4</v>
      </c>
      <c r="I51">
        <v>7</v>
      </c>
      <c r="K51">
        <v>0</v>
      </c>
      <c r="L51">
        <v>5860300006</v>
      </c>
      <c r="M51">
        <v>5971100004</v>
      </c>
      <c r="N51">
        <v>0</v>
      </c>
      <c r="O51" t="s">
        <v>1362</v>
      </c>
      <c r="P51" t="s">
        <v>1363</v>
      </c>
      <c r="Q51" t="s">
        <v>1363</v>
      </c>
      <c r="R51">
        <v>0</v>
      </c>
      <c r="S51">
        <v>0</v>
      </c>
      <c r="T51" t="s">
        <v>1361</v>
      </c>
      <c r="U51" t="s">
        <v>1363</v>
      </c>
      <c r="V51" t="s">
        <v>1363</v>
      </c>
      <c r="W51">
        <v>0</v>
      </c>
      <c r="X51">
        <v>0</v>
      </c>
      <c r="Y51">
        <v>0</v>
      </c>
      <c r="Z51">
        <v>0</v>
      </c>
      <c r="AA51" t="s">
        <v>1364</v>
      </c>
      <c r="AB51" t="s">
        <v>1363</v>
      </c>
      <c r="AC51" t="s">
        <v>1363</v>
      </c>
      <c r="AD51">
        <v>0</v>
      </c>
      <c r="AE51">
        <v>21</v>
      </c>
      <c r="AF51">
        <v>21</v>
      </c>
      <c r="AG51" t="s">
        <v>1374</v>
      </c>
      <c r="AH51">
        <v>19.288570119999999</v>
      </c>
      <c r="AI51" t="s">
        <v>699</v>
      </c>
      <c r="AJ51" t="s">
        <v>1467</v>
      </c>
    </row>
    <row r="52" spans="1:36" x14ac:dyDescent="0.35">
      <c r="A52" t="s">
        <v>1468</v>
      </c>
      <c r="B52">
        <v>14</v>
      </c>
      <c r="C52">
        <v>14</v>
      </c>
      <c r="D52" t="s">
        <v>1389</v>
      </c>
      <c r="E52">
        <v>7.6910193099999997</v>
      </c>
      <c r="F52" t="s">
        <v>1466</v>
      </c>
      <c r="G52">
        <v>0</v>
      </c>
      <c r="H52">
        <v>4</v>
      </c>
      <c r="I52">
        <v>7</v>
      </c>
      <c r="K52">
        <v>0</v>
      </c>
      <c r="L52">
        <v>5860300006</v>
      </c>
      <c r="M52">
        <v>5971100004</v>
      </c>
      <c r="N52">
        <v>0</v>
      </c>
      <c r="O52" t="s">
        <v>1362</v>
      </c>
      <c r="P52" t="s">
        <v>1363</v>
      </c>
      <c r="Q52" t="s">
        <v>1363</v>
      </c>
      <c r="R52">
        <v>0</v>
      </c>
      <c r="S52">
        <v>0</v>
      </c>
      <c r="T52" t="s">
        <v>1361</v>
      </c>
      <c r="U52" t="s">
        <v>1363</v>
      </c>
      <c r="V52" t="s">
        <v>1363</v>
      </c>
      <c r="W52">
        <v>0</v>
      </c>
      <c r="X52">
        <v>0</v>
      </c>
      <c r="Y52">
        <v>0</v>
      </c>
      <c r="Z52">
        <v>0</v>
      </c>
      <c r="AA52" t="s">
        <v>1364</v>
      </c>
      <c r="AB52" t="s">
        <v>1363</v>
      </c>
      <c r="AC52" t="s">
        <v>1363</v>
      </c>
      <c r="AD52">
        <v>0</v>
      </c>
      <c r="AE52">
        <v>10</v>
      </c>
      <c r="AF52">
        <v>10</v>
      </c>
      <c r="AG52" t="s">
        <v>1372</v>
      </c>
      <c r="AH52">
        <v>6.9877515240000001</v>
      </c>
      <c r="AI52" t="s">
        <v>818</v>
      </c>
      <c r="AJ52" t="s">
        <v>1469</v>
      </c>
    </row>
    <row r="53" spans="1:36" x14ac:dyDescent="0.35">
      <c r="A53" t="s">
        <v>1470</v>
      </c>
      <c r="B53">
        <v>14</v>
      </c>
      <c r="C53">
        <v>14</v>
      </c>
      <c r="D53" t="s">
        <v>1389</v>
      </c>
      <c r="E53">
        <v>7.6910193099999997</v>
      </c>
      <c r="F53" t="s">
        <v>1466</v>
      </c>
      <c r="G53">
        <v>0</v>
      </c>
      <c r="H53">
        <v>4</v>
      </c>
      <c r="I53">
        <v>7</v>
      </c>
      <c r="K53">
        <v>0</v>
      </c>
      <c r="L53">
        <v>5860300006</v>
      </c>
      <c r="M53">
        <v>5971100004</v>
      </c>
      <c r="N53">
        <v>0</v>
      </c>
      <c r="O53" t="s">
        <v>1362</v>
      </c>
      <c r="P53" t="s">
        <v>1363</v>
      </c>
      <c r="Q53" t="s">
        <v>1363</v>
      </c>
      <c r="R53">
        <v>0</v>
      </c>
      <c r="S53">
        <v>0</v>
      </c>
      <c r="T53" t="s">
        <v>1361</v>
      </c>
      <c r="U53" t="s">
        <v>1363</v>
      </c>
      <c r="V53" t="s">
        <v>1363</v>
      </c>
      <c r="W53">
        <v>0</v>
      </c>
      <c r="X53">
        <v>0</v>
      </c>
      <c r="Y53">
        <v>0</v>
      </c>
      <c r="Z53">
        <v>0</v>
      </c>
      <c r="AA53" t="s">
        <v>1364</v>
      </c>
      <c r="AB53" t="s">
        <v>1363</v>
      </c>
      <c r="AC53" t="s">
        <v>1363</v>
      </c>
      <c r="AD53">
        <v>0</v>
      </c>
      <c r="AE53">
        <v>16</v>
      </c>
      <c r="AF53">
        <v>16</v>
      </c>
      <c r="AG53" t="s">
        <v>1381</v>
      </c>
      <c r="AH53">
        <v>13.40591191</v>
      </c>
      <c r="AI53" t="s">
        <v>154</v>
      </c>
      <c r="AJ53" t="s">
        <v>1471</v>
      </c>
    </row>
    <row r="54" spans="1:36" x14ac:dyDescent="0.35">
      <c r="A54" t="s">
        <v>1472</v>
      </c>
      <c r="B54">
        <v>14</v>
      </c>
      <c r="C54">
        <v>14</v>
      </c>
      <c r="D54" t="s">
        <v>1389</v>
      </c>
      <c r="E54">
        <v>7.6910193099999997</v>
      </c>
      <c r="F54" t="s">
        <v>1466</v>
      </c>
      <c r="G54">
        <v>0</v>
      </c>
      <c r="H54">
        <v>4</v>
      </c>
      <c r="I54">
        <v>7</v>
      </c>
      <c r="K54">
        <v>0</v>
      </c>
      <c r="L54">
        <v>5860300006</v>
      </c>
      <c r="M54">
        <v>5971100004</v>
      </c>
      <c r="N54">
        <v>0</v>
      </c>
      <c r="O54" t="s">
        <v>1362</v>
      </c>
      <c r="P54" t="s">
        <v>1363</v>
      </c>
      <c r="Q54" t="s">
        <v>1363</v>
      </c>
      <c r="R54">
        <v>0</v>
      </c>
      <c r="S54">
        <v>0</v>
      </c>
      <c r="T54" t="s">
        <v>1361</v>
      </c>
      <c r="U54" t="s">
        <v>1363</v>
      </c>
      <c r="V54" t="s">
        <v>1363</v>
      </c>
      <c r="W54">
        <v>0</v>
      </c>
      <c r="X54">
        <v>0</v>
      </c>
      <c r="Y54">
        <v>0</v>
      </c>
      <c r="Z54">
        <v>0</v>
      </c>
      <c r="AA54" t="s">
        <v>1364</v>
      </c>
      <c r="AB54" t="s">
        <v>1363</v>
      </c>
      <c r="AC54" t="s">
        <v>1363</v>
      </c>
      <c r="AD54">
        <v>0</v>
      </c>
      <c r="AE54">
        <v>46</v>
      </c>
      <c r="AF54">
        <v>46</v>
      </c>
      <c r="AG54" t="s">
        <v>1384</v>
      </c>
      <c r="AH54">
        <v>38.999831829999998</v>
      </c>
      <c r="AI54" t="s">
        <v>233</v>
      </c>
      <c r="AJ54" t="s">
        <v>1473</v>
      </c>
    </row>
    <row r="55" spans="1:36" x14ac:dyDescent="0.35">
      <c r="A55" t="s">
        <v>1474</v>
      </c>
      <c r="B55">
        <v>14</v>
      </c>
      <c r="C55">
        <v>14</v>
      </c>
      <c r="D55" t="s">
        <v>1389</v>
      </c>
      <c r="E55">
        <v>7.6910193099999997</v>
      </c>
      <c r="F55" t="s">
        <v>1466</v>
      </c>
      <c r="G55">
        <v>0</v>
      </c>
      <c r="H55">
        <v>4</v>
      </c>
      <c r="I55">
        <v>7</v>
      </c>
      <c r="K55">
        <v>0</v>
      </c>
      <c r="L55">
        <v>5860300006</v>
      </c>
      <c r="M55">
        <v>5971100004</v>
      </c>
      <c r="N55">
        <v>0</v>
      </c>
      <c r="O55" t="s">
        <v>1362</v>
      </c>
      <c r="P55" t="s">
        <v>1363</v>
      </c>
      <c r="Q55" t="s">
        <v>1363</v>
      </c>
      <c r="R55">
        <v>0</v>
      </c>
      <c r="S55">
        <v>0</v>
      </c>
      <c r="T55" t="s">
        <v>1361</v>
      </c>
      <c r="U55" t="s">
        <v>1363</v>
      </c>
      <c r="V55" t="s">
        <v>1363</v>
      </c>
      <c r="W55">
        <v>0</v>
      </c>
      <c r="X55">
        <v>0</v>
      </c>
      <c r="Y55">
        <v>0</v>
      </c>
      <c r="Z55">
        <v>0</v>
      </c>
      <c r="AA55" t="s">
        <v>1364</v>
      </c>
      <c r="AB55" t="s">
        <v>1363</v>
      </c>
      <c r="AC55" t="s">
        <v>1363</v>
      </c>
      <c r="AD55">
        <v>0</v>
      </c>
      <c r="AE55">
        <v>5</v>
      </c>
      <c r="AF55">
        <v>5</v>
      </c>
      <c r="AG55" t="s">
        <v>1447</v>
      </c>
      <c r="AH55">
        <v>15.19267533</v>
      </c>
      <c r="AI55" t="s">
        <v>1184</v>
      </c>
      <c r="AJ55" t="s">
        <v>1475</v>
      </c>
    </row>
    <row r="56" spans="1:36" x14ac:dyDescent="0.35">
      <c r="A56" t="s">
        <v>1476</v>
      </c>
      <c r="B56">
        <v>14</v>
      </c>
      <c r="C56">
        <v>14</v>
      </c>
      <c r="D56" t="s">
        <v>1389</v>
      </c>
      <c r="E56">
        <v>7.6910193099999997</v>
      </c>
      <c r="F56" t="s">
        <v>1466</v>
      </c>
      <c r="G56">
        <v>0</v>
      </c>
      <c r="H56">
        <v>4</v>
      </c>
      <c r="I56">
        <v>7</v>
      </c>
      <c r="K56">
        <v>0</v>
      </c>
      <c r="L56">
        <v>5860300006</v>
      </c>
      <c r="M56">
        <v>5971100004</v>
      </c>
      <c r="N56">
        <v>0</v>
      </c>
      <c r="O56" t="s">
        <v>1362</v>
      </c>
      <c r="P56" t="s">
        <v>1363</v>
      </c>
      <c r="Q56" t="s">
        <v>1363</v>
      </c>
      <c r="R56">
        <v>0</v>
      </c>
      <c r="S56">
        <v>0</v>
      </c>
      <c r="T56" t="s">
        <v>1361</v>
      </c>
      <c r="U56" t="s">
        <v>1363</v>
      </c>
      <c r="V56" t="s">
        <v>1363</v>
      </c>
      <c r="W56">
        <v>0</v>
      </c>
      <c r="X56">
        <v>0</v>
      </c>
      <c r="Y56">
        <v>0</v>
      </c>
      <c r="Z56">
        <v>0</v>
      </c>
      <c r="AA56" t="s">
        <v>1364</v>
      </c>
      <c r="AB56" t="s">
        <v>1363</v>
      </c>
      <c r="AC56" t="s">
        <v>1363</v>
      </c>
      <c r="AD56">
        <v>0</v>
      </c>
      <c r="AE56">
        <v>8</v>
      </c>
      <c r="AF56">
        <v>8</v>
      </c>
      <c r="AG56">
        <v>10</v>
      </c>
      <c r="AH56">
        <v>17.14201538</v>
      </c>
      <c r="AI56" t="s">
        <v>1199</v>
      </c>
      <c r="AJ56" t="s">
        <v>1477</v>
      </c>
    </row>
    <row r="57" spans="1:36" x14ac:dyDescent="0.35">
      <c r="A57" t="s">
        <v>1478</v>
      </c>
      <c r="B57">
        <v>14</v>
      </c>
      <c r="C57">
        <v>14</v>
      </c>
      <c r="D57" t="s">
        <v>1389</v>
      </c>
      <c r="E57">
        <v>7.6910193099999997</v>
      </c>
      <c r="F57" t="s">
        <v>1466</v>
      </c>
      <c r="G57">
        <v>0</v>
      </c>
      <c r="H57">
        <v>4</v>
      </c>
      <c r="I57">
        <v>7</v>
      </c>
      <c r="K57">
        <v>0</v>
      </c>
      <c r="L57">
        <v>5860300006</v>
      </c>
      <c r="M57">
        <v>5971100004</v>
      </c>
      <c r="N57">
        <v>0</v>
      </c>
      <c r="O57" t="s">
        <v>1362</v>
      </c>
      <c r="P57" t="s">
        <v>1363</v>
      </c>
      <c r="Q57" t="s">
        <v>1363</v>
      </c>
      <c r="R57">
        <v>0</v>
      </c>
      <c r="S57">
        <v>0</v>
      </c>
      <c r="T57" t="s">
        <v>1361</v>
      </c>
      <c r="U57" t="s">
        <v>1363</v>
      </c>
      <c r="V57" t="s">
        <v>1363</v>
      </c>
      <c r="W57">
        <v>0</v>
      </c>
      <c r="X57">
        <v>0</v>
      </c>
      <c r="Y57">
        <v>0</v>
      </c>
      <c r="Z57">
        <v>0</v>
      </c>
      <c r="AA57" t="s">
        <v>1364</v>
      </c>
      <c r="AB57" t="s">
        <v>1363</v>
      </c>
      <c r="AC57" t="s">
        <v>1363</v>
      </c>
      <c r="AD57">
        <v>0</v>
      </c>
      <c r="AE57">
        <v>13</v>
      </c>
      <c r="AF57">
        <v>13</v>
      </c>
      <c r="AG57" t="s">
        <v>1434</v>
      </c>
      <c r="AH57">
        <v>45.110235160000002</v>
      </c>
      <c r="AI57" t="s">
        <v>1211</v>
      </c>
      <c r="AJ57" t="s">
        <v>1479</v>
      </c>
    </row>
    <row r="58" spans="1:36" x14ac:dyDescent="0.35">
      <c r="A58" t="s">
        <v>1215</v>
      </c>
      <c r="B58">
        <v>14</v>
      </c>
      <c r="C58">
        <v>14</v>
      </c>
      <c r="D58" t="s">
        <v>1389</v>
      </c>
      <c r="E58">
        <v>7.6910193099999997</v>
      </c>
      <c r="F58" t="s">
        <v>1466</v>
      </c>
      <c r="G58">
        <v>0</v>
      </c>
      <c r="H58">
        <v>4</v>
      </c>
      <c r="I58">
        <v>7</v>
      </c>
      <c r="K58">
        <v>0</v>
      </c>
      <c r="L58">
        <v>5860300006</v>
      </c>
      <c r="M58">
        <v>5971100004</v>
      </c>
      <c r="N58">
        <v>0</v>
      </c>
      <c r="O58" t="s">
        <v>1362</v>
      </c>
      <c r="P58" t="s">
        <v>1363</v>
      </c>
      <c r="Q58" t="s">
        <v>1363</v>
      </c>
      <c r="R58">
        <v>0</v>
      </c>
      <c r="S58">
        <v>0</v>
      </c>
      <c r="T58" t="s">
        <v>1361</v>
      </c>
      <c r="U58" t="s">
        <v>1363</v>
      </c>
      <c r="V58" t="s">
        <v>1363</v>
      </c>
      <c r="W58">
        <v>0</v>
      </c>
      <c r="X58">
        <v>0</v>
      </c>
      <c r="Y58">
        <v>0</v>
      </c>
      <c r="Z58">
        <v>0</v>
      </c>
      <c r="AA58" t="s">
        <v>1364</v>
      </c>
      <c r="AB58" t="s">
        <v>1363</v>
      </c>
      <c r="AC58" t="s">
        <v>1363</v>
      </c>
      <c r="AD58">
        <v>0</v>
      </c>
      <c r="AE58">
        <v>14</v>
      </c>
      <c r="AF58">
        <v>14</v>
      </c>
      <c r="AG58" t="s">
        <v>1389</v>
      </c>
      <c r="AH58">
        <v>7.6910193099999997</v>
      </c>
      <c r="AI58" t="s">
        <v>153</v>
      </c>
      <c r="AJ58" t="s">
        <v>1480</v>
      </c>
    </row>
    <row r="59" spans="1:36" x14ac:dyDescent="0.35">
      <c r="A59" t="s">
        <v>1481</v>
      </c>
      <c r="B59">
        <v>14</v>
      </c>
      <c r="C59">
        <v>14</v>
      </c>
      <c r="D59" t="s">
        <v>1389</v>
      </c>
      <c r="E59">
        <v>7.6910193099999997</v>
      </c>
      <c r="F59" t="s">
        <v>1466</v>
      </c>
      <c r="G59">
        <v>0</v>
      </c>
      <c r="H59">
        <v>4</v>
      </c>
      <c r="I59">
        <v>7</v>
      </c>
      <c r="K59">
        <v>0</v>
      </c>
      <c r="L59">
        <v>5860300006</v>
      </c>
      <c r="M59">
        <v>5971100004</v>
      </c>
      <c r="N59">
        <v>0</v>
      </c>
      <c r="O59" t="s">
        <v>1362</v>
      </c>
      <c r="P59" t="s">
        <v>1363</v>
      </c>
      <c r="Q59" t="s">
        <v>1363</v>
      </c>
      <c r="R59">
        <v>0</v>
      </c>
      <c r="S59">
        <v>0</v>
      </c>
      <c r="T59" t="s">
        <v>1361</v>
      </c>
      <c r="U59" t="s">
        <v>1363</v>
      </c>
      <c r="V59" t="s">
        <v>1363</v>
      </c>
      <c r="W59">
        <v>0</v>
      </c>
      <c r="X59">
        <v>0</v>
      </c>
      <c r="Y59">
        <v>0</v>
      </c>
      <c r="Z59">
        <v>0</v>
      </c>
      <c r="AA59" t="s">
        <v>1364</v>
      </c>
      <c r="AB59" t="s">
        <v>1363</v>
      </c>
      <c r="AC59" t="s">
        <v>1363</v>
      </c>
      <c r="AD59">
        <v>0</v>
      </c>
      <c r="AE59">
        <v>9</v>
      </c>
      <c r="AF59">
        <v>9</v>
      </c>
      <c r="AG59" t="s">
        <v>1367</v>
      </c>
      <c r="AH59">
        <v>40.074503640000003</v>
      </c>
      <c r="AI59" t="s">
        <v>1232</v>
      </c>
      <c r="AJ59" t="s">
        <v>1482</v>
      </c>
    </row>
    <row r="60" spans="1:36" x14ac:dyDescent="0.35">
      <c r="A60" t="s">
        <v>1465</v>
      </c>
      <c r="B60">
        <v>14</v>
      </c>
      <c r="C60">
        <v>14</v>
      </c>
      <c r="D60" t="s">
        <v>1389</v>
      </c>
      <c r="E60">
        <v>7.6910193099999997</v>
      </c>
      <c r="F60" t="s">
        <v>1466</v>
      </c>
      <c r="G60">
        <v>0</v>
      </c>
      <c r="H60">
        <v>4</v>
      </c>
      <c r="I60">
        <v>7</v>
      </c>
      <c r="K60">
        <v>0</v>
      </c>
      <c r="L60">
        <v>5860300006</v>
      </c>
      <c r="M60">
        <v>5971100004</v>
      </c>
      <c r="N60">
        <v>0</v>
      </c>
      <c r="O60" t="s">
        <v>1362</v>
      </c>
      <c r="P60" t="s">
        <v>1363</v>
      </c>
      <c r="Q60" t="s">
        <v>1363</v>
      </c>
      <c r="R60">
        <v>0</v>
      </c>
      <c r="S60">
        <v>0</v>
      </c>
      <c r="T60" t="s">
        <v>1361</v>
      </c>
      <c r="U60" t="s">
        <v>1363</v>
      </c>
      <c r="V60" t="s">
        <v>1363</v>
      </c>
      <c r="W60">
        <v>0</v>
      </c>
      <c r="X60">
        <v>0</v>
      </c>
      <c r="Y60">
        <v>0</v>
      </c>
      <c r="Z60">
        <v>0</v>
      </c>
      <c r="AA60" t="s">
        <v>1364</v>
      </c>
      <c r="AB60" t="s">
        <v>1363</v>
      </c>
      <c r="AC60" t="s">
        <v>1363</v>
      </c>
      <c r="AD60">
        <v>0</v>
      </c>
      <c r="AE60">
        <v>21</v>
      </c>
      <c r="AF60">
        <v>21</v>
      </c>
      <c r="AG60" t="s">
        <v>1374</v>
      </c>
      <c r="AH60">
        <v>19.288570119999999</v>
      </c>
      <c r="AI60" t="s">
        <v>699</v>
      </c>
      <c r="AJ60" t="s">
        <v>1467</v>
      </c>
    </row>
    <row r="61" spans="1:36" x14ac:dyDescent="0.35">
      <c r="A61" t="s">
        <v>1483</v>
      </c>
      <c r="B61">
        <v>14</v>
      </c>
      <c r="C61">
        <v>14</v>
      </c>
      <c r="D61" t="s">
        <v>1389</v>
      </c>
      <c r="E61">
        <v>7.6910193099999997</v>
      </c>
      <c r="F61" t="s">
        <v>1466</v>
      </c>
      <c r="G61">
        <v>0</v>
      </c>
      <c r="H61">
        <v>4</v>
      </c>
      <c r="I61">
        <v>7</v>
      </c>
      <c r="K61">
        <v>0</v>
      </c>
      <c r="L61">
        <v>5860300006</v>
      </c>
      <c r="M61">
        <v>5971100004</v>
      </c>
      <c r="N61">
        <v>0</v>
      </c>
      <c r="O61" t="s">
        <v>1362</v>
      </c>
      <c r="P61" t="s">
        <v>1363</v>
      </c>
      <c r="Q61" t="s">
        <v>1363</v>
      </c>
      <c r="R61">
        <v>0</v>
      </c>
      <c r="S61">
        <v>0</v>
      </c>
      <c r="T61" t="s">
        <v>1361</v>
      </c>
      <c r="U61" t="s">
        <v>1363</v>
      </c>
      <c r="V61" t="s">
        <v>1363</v>
      </c>
      <c r="W61">
        <v>0</v>
      </c>
      <c r="X61">
        <v>0</v>
      </c>
      <c r="Y61">
        <v>0</v>
      </c>
      <c r="Z61">
        <v>0</v>
      </c>
      <c r="AA61" t="s">
        <v>1364</v>
      </c>
      <c r="AB61" t="s">
        <v>1363</v>
      </c>
      <c r="AC61" t="s">
        <v>1363</v>
      </c>
      <c r="AD61">
        <v>0</v>
      </c>
      <c r="AE61">
        <v>660</v>
      </c>
      <c r="AF61">
        <v>660</v>
      </c>
      <c r="AG61" t="s">
        <v>1461</v>
      </c>
      <c r="AH61">
        <v>43.945897410000001</v>
      </c>
      <c r="AI61" t="s">
        <v>246</v>
      </c>
      <c r="AJ61" t="s">
        <v>1484</v>
      </c>
    </row>
    <row r="62" spans="1:36" x14ac:dyDescent="0.35">
      <c r="A62" t="s">
        <v>607</v>
      </c>
      <c r="B62">
        <v>15</v>
      </c>
      <c r="C62">
        <v>15</v>
      </c>
      <c r="D62">
        <v>9</v>
      </c>
      <c r="E62">
        <v>22.808939840000001</v>
      </c>
      <c r="F62" t="s">
        <v>1361</v>
      </c>
      <c r="G62">
        <v>0</v>
      </c>
      <c r="H62">
        <v>4</v>
      </c>
      <c r="I62">
        <v>6</v>
      </c>
      <c r="K62">
        <v>0</v>
      </c>
      <c r="L62">
        <v>5971100007</v>
      </c>
      <c r="M62">
        <v>5971100004</v>
      </c>
      <c r="N62">
        <v>2003</v>
      </c>
      <c r="O62" t="s">
        <v>1362</v>
      </c>
      <c r="P62" t="s">
        <v>1363</v>
      </c>
      <c r="Q62" t="s">
        <v>1363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 t="s">
        <v>1361</v>
      </c>
      <c r="Y62" t="s">
        <v>1363</v>
      </c>
      <c r="Z62" t="s">
        <v>1363</v>
      </c>
      <c r="AA62" t="s">
        <v>1364</v>
      </c>
      <c r="AB62" t="s">
        <v>1363</v>
      </c>
      <c r="AC62" t="s">
        <v>1363</v>
      </c>
      <c r="AD62">
        <v>0</v>
      </c>
      <c r="AE62">
        <v>15</v>
      </c>
      <c r="AF62">
        <v>15</v>
      </c>
      <c r="AG62">
        <v>9</v>
      </c>
      <c r="AH62">
        <v>22.808939840000001</v>
      </c>
      <c r="AI62" t="s">
        <v>208</v>
      </c>
      <c r="AJ62" t="s">
        <v>1485</v>
      </c>
    </row>
    <row r="63" spans="1:36" x14ac:dyDescent="0.35">
      <c r="A63" t="s">
        <v>1486</v>
      </c>
      <c r="B63">
        <v>15</v>
      </c>
      <c r="C63">
        <v>15</v>
      </c>
      <c r="D63">
        <v>9</v>
      </c>
      <c r="E63">
        <v>22.808939840000001</v>
      </c>
      <c r="F63" t="s">
        <v>1361</v>
      </c>
      <c r="G63">
        <v>0</v>
      </c>
      <c r="H63">
        <v>4</v>
      </c>
      <c r="I63">
        <v>6</v>
      </c>
      <c r="K63">
        <v>0</v>
      </c>
      <c r="L63">
        <v>5971100007</v>
      </c>
      <c r="M63">
        <v>5971100004</v>
      </c>
      <c r="N63">
        <v>2003</v>
      </c>
      <c r="O63" t="s">
        <v>1362</v>
      </c>
      <c r="P63" t="s">
        <v>1363</v>
      </c>
      <c r="Q63" t="s">
        <v>1363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 t="s">
        <v>1361</v>
      </c>
      <c r="Y63" t="s">
        <v>1363</v>
      </c>
      <c r="Z63" t="s">
        <v>1363</v>
      </c>
      <c r="AA63" t="s">
        <v>1364</v>
      </c>
      <c r="AB63" t="s">
        <v>1363</v>
      </c>
      <c r="AC63" t="s">
        <v>1363</v>
      </c>
      <c r="AD63">
        <v>0</v>
      </c>
      <c r="AE63">
        <v>13</v>
      </c>
      <c r="AF63">
        <v>13</v>
      </c>
      <c r="AG63" t="s">
        <v>1434</v>
      </c>
      <c r="AH63">
        <v>45.110235160000002</v>
      </c>
      <c r="AI63" t="s">
        <v>1210</v>
      </c>
      <c r="AJ63" t="s">
        <v>1487</v>
      </c>
    </row>
    <row r="64" spans="1:36" x14ac:dyDescent="0.35">
      <c r="A64" t="s">
        <v>1488</v>
      </c>
      <c r="B64">
        <v>15</v>
      </c>
      <c r="C64">
        <v>15</v>
      </c>
      <c r="D64">
        <v>9</v>
      </c>
      <c r="E64">
        <v>22.808939840000001</v>
      </c>
      <c r="F64" t="s">
        <v>1361</v>
      </c>
      <c r="G64">
        <v>0</v>
      </c>
      <c r="H64">
        <v>4</v>
      </c>
      <c r="I64">
        <v>6</v>
      </c>
      <c r="K64">
        <v>0</v>
      </c>
      <c r="L64">
        <v>5971100007</v>
      </c>
      <c r="M64">
        <v>5971100004</v>
      </c>
      <c r="N64">
        <v>2003</v>
      </c>
      <c r="O64" t="s">
        <v>1362</v>
      </c>
      <c r="P64" t="s">
        <v>1363</v>
      </c>
      <c r="Q64" t="s">
        <v>1363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 t="s">
        <v>1361</v>
      </c>
      <c r="Y64" t="s">
        <v>1363</v>
      </c>
      <c r="Z64" t="s">
        <v>1363</v>
      </c>
      <c r="AA64" t="s">
        <v>1364</v>
      </c>
      <c r="AB64" t="s">
        <v>1363</v>
      </c>
      <c r="AC64" t="s">
        <v>1363</v>
      </c>
      <c r="AD64">
        <v>0</v>
      </c>
      <c r="AE64">
        <v>9</v>
      </c>
      <c r="AF64">
        <v>9</v>
      </c>
      <c r="AG64" t="s">
        <v>1367</v>
      </c>
      <c r="AH64">
        <v>40.074503640000003</v>
      </c>
      <c r="AI64" t="s">
        <v>1231</v>
      </c>
      <c r="AJ64" t="s">
        <v>1489</v>
      </c>
    </row>
    <row r="65" spans="1:36" x14ac:dyDescent="0.35">
      <c r="A65" t="s">
        <v>1490</v>
      </c>
      <c r="B65">
        <v>15</v>
      </c>
      <c r="C65">
        <v>15</v>
      </c>
      <c r="D65">
        <v>9</v>
      </c>
      <c r="E65">
        <v>22.808939840000001</v>
      </c>
      <c r="F65" t="s">
        <v>1361</v>
      </c>
      <c r="G65">
        <v>0</v>
      </c>
      <c r="H65">
        <v>4</v>
      </c>
      <c r="I65">
        <v>6</v>
      </c>
      <c r="K65">
        <v>0</v>
      </c>
      <c r="L65">
        <v>5971100007</v>
      </c>
      <c r="M65">
        <v>5971100004</v>
      </c>
      <c r="N65">
        <v>2003</v>
      </c>
      <c r="O65" t="s">
        <v>1362</v>
      </c>
      <c r="P65" t="s">
        <v>1363</v>
      </c>
      <c r="Q65" t="s">
        <v>1363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 t="s">
        <v>1361</v>
      </c>
      <c r="Y65" t="s">
        <v>1363</v>
      </c>
      <c r="Z65" t="s">
        <v>1363</v>
      </c>
      <c r="AA65" t="s">
        <v>1364</v>
      </c>
      <c r="AB65" t="s">
        <v>1363</v>
      </c>
      <c r="AC65" t="s">
        <v>1363</v>
      </c>
      <c r="AD65">
        <v>0</v>
      </c>
      <c r="AE65">
        <v>12</v>
      </c>
      <c r="AF65">
        <v>12</v>
      </c>
      <c r="AG65" t="s">
        <v>1369</v>
      </c>
      <c r="AH65">
        <v>5.0020827089999997</v>
      </c>
      <c r="AI65" t="s">
        <v>1238</v>
      </c>
      <c r="AJ65" t="s">
        <v>1491</v>
      </c>
    </row>
    <row r="66" spans="1:36" x14ac:dyDescent="0.35">
      <c r="A66" t="s">
        <v>1492</v>
      </c>
      <c r="B66">
        <v>15</v>
      </c>
      <c r="C66">
        <v>15</v>
      </c>
      <c r="D66">
        <v>9</v>
      </c>
      <c r="E66">
        <v>22.808939840000001</v>
      </c>
      <c r="F66" t="s">
        <v>1361</v>
      </c>
      <c r="G66">
        <v>0</v>
      </c>
      <c r="H66">
        <v>4</v>
      </c>
      <c r="I66">
        <v>6</v>
      </c>
      <c r="K66">
        <v>0</v>
      </c>
      <c r="L66">
        <v>5971100007</v>
      </c>
      <c r="M66">
        <v>5971100004</v>
      </c>
      <c r="N66">
        <v>2003</v>
      </c>
      <c r="O66" t="s">
        <v>1362</v>
      </c>
      <c r="P66" t="s">
        <v>1363</v>
      </c>
      <c r="Q66" t="s">
        <v>1363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 t="s">
        <v>1361</v>
      </c>
      <c r="Y66" t="s">
        <v>1363</v>
      </c>
      <c r="Z66" t="s">
        <v>1363</v>
      </c>
      <c r="AA66" t="s">
        <v>1364</v>
      </c>
      <c r="AB66" t="s">
        <v>1363</v>
      </c>
      <c r="AC66" t="s">
        <v>1363</v>
      </c>
      <c r="AD66">
        <v>0</v>
      </c>
      <c r="AE66">
        <v>661</v>
      </c>
      <c r="AF66">
        <v>661</v>
      </c>
      <c r="AG66" t="s">
        <v>1458</v>
      </c>
      <c r="AH66">
        <v>35.616905750000001</v>
      </c>
      <c r="AI66" t="s">
        <v>209</v>
      </c>
      <c r="AJ66" t="s">
        <v>1493</v>
      </c>
    </row>
    <row r="67" spans="1:36" x14ac:dyDescent="0.35">
      <c r="A67" t="s">
        <v>1494</v>
      </c>
      <c r="B67">
        <v>15</v>
      </c>
      <c r="C67">
        <v>15</v>
      </c>
      <c r="D67">
        <v>9</v>
      </c>
      <c r="E67">
        <v>22.808939840000001</v>
      </c>
      <c r="F67" t="s">
        <v>1361</v>
      </c>
      <c r="G67">
        <v>0</v>
      </c>
      <c r="H67">
        <v>4</v>
      </c>
      <c r="I67">
        <v>6</v>
      </c>
      <c r="K67">
        <v>0</v>
      </c>
      <c r="L67">
        <v>5971100007</v>
      </c>
      <c r="M67">
        <v>5971100004</v>
      </c>
      <c r="N67">
        <v>2003</v>
      </c>
      <c r="O67" t="s">
        <v>1362</v>
      </c>
      <c r="P67" t="s">
        <v>1363</v>
      </c>
      <c r="Q67" t="s">
        <v>1363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 t="s">
        <v>1361</v>
      </c>
      <c r="Y67" t="s">
        <v>1363</v>
      </c>
      <c r="Z67" t="s">
        <v>1363</v>
      </c>
      <c r="AA67" t="s">
        <v>1364</v>
      </c>
      <c r="AB67" t="s">
        <v>1363</v>
      </c>
      <c r="AC67" t="s">
        <v>1363</v>
      </c>
      <c r="AD67">
        <v>0</v>
      </c>
      <c r="AE67">
        <v>662</v>
      </c>
      <c r="AF67">
        <v>662</v>
      </c>
      <c r="AG67" t="s">
        <v>1439</v>
      </c>
      <c r="AH67">
        <v>43.185861619999997</v>
      </c>
      <c r="AI67" t="s">
        <v>256</v>
      </c>
      <c r="AJ67" t="s">
        <v>1495</v>
      </c>
    </row>
    <row r="68" spans="1:36" x14ac:dyDescent="0.35">
      <c r="A68" t="s">
        <v>1496</v>
      </c>
      <c r="B68">
        <v>16</v>
      </c>
      <c r="C68">
        <v>16</v>
      </c>
      <c r="D68" t="s">
        <v>1381</v>
      </c>
      <c r="E68">
        <v>13.40591191</v>
      </c>
      <c r="F68" t="s">
        <v>1361</v>
      </c>
      <c r="G68">
        <v>0</v>
      </c>
      <c r="H68">
        <v>4</v>
      </c>
      <c r="I68">
        <v>5</v>
      </c>
      <c r="K68">
        <v>0</v>
      </c>
      <c r="L68">
        <v>5860300007</v>
      </c>
      <c r="M68">
        <v>5860302501</v>
      </c>
      <c r="N68">
        <v>0</v>
      </c>
      <c r="O68" t="s">
        <v>1362</v>
      </c>
      <c r="P68" t="s">
        <v>1363</v>
      </c>
      <c r="Q68" t="s">
        <v>1363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 t="s">
        <v>1361</v>
      </c>
      <c r="AD68" t="s">
        <v>1363</v>
      </c>
      <c r="AE68">
        <v>21</v>
      </c>
      <c r="AF68">
        <v>21</v>
      </c>
      <c r="AG68" t="s">
        <v>1374</v>
      </c>
      <c r="AH68">
        <v>19.288570119999999</v>
      </c>
      <c r="AI68" t="s">
        <v>693</v>
      </c>
      <c r="AJ68" t="s">
        <v>1497</v>
      </c>
    </row>
    <row r="69" spans="1:36" x14ac:dyDescent="0.35">
      <c r="A69" t="s">
        <v>1498</v>
      </c>
      <c r="B69">
        <v>16</v>
      </c>
      <c r="C69">
        <v>16</v>
      </c>
      <c r="D69" t="s">
        <v>1381</v>
      </c>
      <c r="E69">
        <v>13.40591191</v>
      </c>
      <c r="F69" t="s">
        <v>1361</v>
      </c>
      <c r="G69">
        <v>0</v>
      </c>
      <c r="H69">
        <v>4</v>
      </c>
      <c r="I69">
        <v>5</v>
      </c>
      <c r="K69">
        <v>0</v>
      </c>
      <c r="L69">
        <v>5860300007</v>
      </c>
      <c r="M69">
        <v>5860302501</v>
      </c>
      <c r="N69">
        <v>0</v>
      </c>
      <c r="O69" t="s">
        <v>1362</v>
      </c>
      <c r="P69" t="s">
        <v>1363</v>
      </c>
      <c r="Q69" t="s">
        <v>1363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t="s">
        <v>1361</v>
      </c>
      <c r="AD69" t="s">
        <v>1363</v>
      </c>
      <c r="AE69">
        <v>10</v>
      </c>
      <c r="AF69">
        <v>10</v>
      </c>
      <c r="AG69" t="s">
        <v>1372</v>
      </c>
      <c r="AH69">
        <v>6.9877515240000001</v>
      </c>
      <c r="AI69" t="s">
        <v>813</v>
      </c>
      <c r="AJ69" t="s">
        <v>1499</v>
      </c>
    </row>
    <row r="70" spans="1:36" x14ac:dyDescent="0.35">
      <c r="A70" t="s">
        <v>1500</v>
      </c>
      <c r="B70">
        <v>16</v>
      </c>
      <c r="C70">
        <v>16</v>
      </c>
      <c r="D70" t="s">
        <v>1381</v>
      </c>
      <c r="E70">
        <v>13.40591191</v>
      </c>
      <c r="F70" t="s">
        <v>1361</v>
      </c>
      <c r="G70">
        <v>0</v>
      </c>
      <c r="H70">
        <v>4</v>
      </c>
      <c r="I70">
        <v>5</v>
      </c>
      <c r="K70">
        <v>0</v>
      </c>
      <c r="L70">
        <v>5860300007</v>
      </c>
      <c r="M70">
        <v>5860302501</v>
      </c>
      <c r="N70">
        <v>0</v>
      </c>
      <c r="O70" t="s">
        <v>1362</v>
      </c>
      <c r="P70" t="s">
        <v>1363</v>
      </c>
      <c r="Q70" t="s">
        <v>1363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 t="s">
        <v>1361</v>
      </c>
      <c r="AD70" t="s">
        <v>1363</v>
      </c>
      <c r="AE70">
        <v>49</v>
      </c>
      <c r="AF70">
        <v>49</v>
      </c>
      <c r="AG70" t="s">
        <v>1501</v>
      </c>
      <c r="AH70">
        <v>13.30104633</v>
      </c>
      <c r="AI70" t="s">
        <v>22</v>
      </c>
      <c r="AJ70" t="s">
        <v>1502</v>
      </c>
    </row>
    <row r="71" spans="1:36" x14ac:dyDescent="0.35">
      <c r="A71" t="s">
        <v>145</v>
      </c>
      <c r="B71">
        <v>16</v>
      </c>
      <c r="C71">
        <v>16</v>
      </c>
      <c r="D71" t="s">
        <v>1381</v>
      </c>
      <c r="E71">
        <v>13.40591191</v>
      </c>
      <c r="F71" t="s">
        <v>1361</v>
      </c>
      <c r="G71">
        <v>0</v>
      </c>
      <c r="H71">
        <v>4</v>
      </c>
      <c r="I71">
        <v>5</v>
      </c>
      <c r="K71">
        <v>0</v>
      </c>
      <c r="L71">
        <v>5860300007</v>
      </c>
      <c r="M71">
        <v>5860302501</v>
      </c>
      <c r="N71">
        <v>0</v>
      </c>
      <c r="O71" t="s">
        <v>1362</v>
      </c>
      <c r="P71" t="s">
        <v>1363</v>
      </c>
      <c r="Q71" t="s">
        <v>1363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 t="s">
        <v>1361</v>
      </c>
      <c r="AD71" t="s">
        <v>1363</v>
      </c>
      <c r="AE71">
        <v>16</v>
      </c>
      <c r="AF71">
        <v>16</v>
      </c>
      <c r="AG71" t="s">
        <v>1381</v>
      </c>
      <c r="AH71">
        <v>13.40591191</v>
      </c>
      <c r="AI71" t="s">
        <v>21</v>
      </c>
      <c r="AJ71" t="s">
        <v>1503</v>
      </c>
    </row>
    <row r="72" spans="1:36" x14ac:dyDescent="0.35">
      <c r="A72" t="s">
        <v>1504</v>
      </c>
      <c r="B72">
        <v>16</v>
      </c>
      <c r="C72">
        <v>16</v>
      </c>
      <c r="D72" t="s">
        <v>1381</v>
      </c>
      <c r="E72">
        <v>13.40591191</v>
      </c>
      <c r="F72" t="s">
        <v>1361</v>
      </c>
      <c r="G72">
        <v>0</v>
      </c>
      <c r="H72">
        <v>4</v>
      </c>
      <c r="I72">
        <v>5</v>
      </c>
      <c r="K72">
        <v>0</v>
      </c>
      <c r="L72">
        <v>5860300007</v>
      </c>
      <c r="M72">
        <v>5860302501</v>
      </c>
      <c r="N72">
        <v>0</v>
      </c>
      <c r="O72" t="s">
        <v>1362</v>
      </c>
      <c r="P72" t="s">
        <v>1363</v>
      </c>
      <c r="Q72" t="s">
        <v>1363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 t="s">
        <v>1361</v>
      </c>
      <c r="AD72" t="s">
        <v>1363</v>
      </c>
      <c r="AE72">
        <v>46</v>
      </c>
      <c r="AF72">
        <v>46</v>
      </c>
      <c r="AG72" t="s">
        <v>1384</v>
      </c>
      <c r="AH72">
        <v>38.999831829999998</v>
      </c>
      <c r="AI72" t="s">
        <v>223</v>
      </c>
      <c r="AJ72" t="s">
        <v>1505</v>
      </c>
    </row>
    <row r="73" spans="1:36" x14ac:dyDescent="0.35">
      <c r="A73" t="s">
        <v>1506</v>
      </c>
      <c r="B73">
        <v>16</v>
      </c>
      <c r="C73">
        <v>16</v>
      </c>
      <c r="D73" t="s">
        <v>1381</v>
      </c>
      <c r="E73">
        <v>13.40591191</v>
      </c>
      <c r="F73" t="s">
        <v>1361</v>
      </c>
      <c r="G73">
        <v>0</v>
      </c>
      <c r="H73">
        <v>4</v>
      </c>
      <c r="I73">
        <v>5</v>
      </c>
      <c r="K73">
        <v>0</v>
      </c>
      <c r="L73">
        <v>5860300007</v>
      </c>
      <c r="M73">
        <v>5860302501</v>
      </c>
      <c r="N73">
        <v>0</v>
      </c>
      <c r="O73" t="s">
        <v>1362</v>
      </c>
      <c r="P73" t="s">
        <v>1363</v>
      </c>
      <c r="Q73" t="s">
        <v>1363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t="s">
        <v>1361</v>
      </c>
      <c r="AD73" t="s">
        <v>1363</v>
      </c>
      <c r="AE73">
        <v>44</v>
      </c>
      <c r="AF73">
        <v>44</v>
      </c>
      <c r="AG73" t="s">
        <v>1507</v>
      </c>
      <c r="AH73">
        <v>31.784081520000001</v>
      </c>
      <c r="AI73" t="s">
        <v>624</v>
      </c>
      <c r="AJ73" t="s">
        <v>1508</v>
      </c>
    </row>
    <row r="74" spans="1:36" x14ac:dyDescent="0.35">
      <c r="A74" t="s">
        <v>1509</v>
      </c>
      <c r="B74">
        <v>16</v>
      </c>
      <c r="C74">
        <v>16</v>
      </c>
      <c r="D74" t="s">
        <v>1381</v>
      </c>
      <c r="E74">
        <v>13.40591191</v>
      </c>
      <c r="F74" t="s">
        <v>1361</v>
      </c>
      <c r="G74">
        <v>0</v>
      </c>
      <c r="H74">
        <v>4</v>
      </c>
      <c r="I74">
        <v>5</v>
      </c>
      <c r="K74">
        <v>0</v>
      </c>
      <c r="L74">
        <v>5860300007</v>
      </c>
      <c r="M74">
        <v>5860302501</v>
      </c>
      <c r="N74">
        <v>0</v>
      </c>
      <c r="O74" t="s">
        <v>1362</v>
      </c>
      <c r="P74" t="s">
        <v>1363</v>
      </c>
      <c r="Q74" t="s">
        <v>1363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 t="s">
        <v>1361</v>
      </c>
      <c r="AD74" t="s">
        <v>1363</v>
      </c>
      <c r="AE74">
        <v>5</v>
      </c>
      <c r="AF74">
        <v>5</v>
      </c>
      <c r="AG74" t="s">
        <v>1447</v>
      </c>
      <c r="AH74">
        <v>15.19267533</v>
      </c>
      <c r="AI74" t="s">
        <v>1180</v>
      </c>
      <c r="AJ74" t="s">
        <v>1510</v>
      </c>
    </row>
    <row r="75" spans="1:36" x14ac:dyDescent="0.35">
      <c r="A75" t="s">
        <v>1511</v>
      </c>
      <c r="B75">
        <v>16</v>
      </c>
      <c r="C75">
        <v>16</v>
      </c>
      <c r="D75" t="s">
        <v>1381</v>
      </c>
      <c r="E75">
        <v>13.40591191</v>
      </c>
      <c r="F75" t="s">
        <v>1361</v>
      </c>
      <c r="G75">
        <v>0</v>
      </c>
      <c r="H75">
        <v>4</v>
      </c>
      <c r="I75">
        <v>5</v>
      </c>
      <c r="K75">
        <v>0</v>
      </c>
      <c r="L75">
        <v>5860300007</v>
      </c>
      <c r="M75">
        <v>5860302501</v>
      </c>
      <c r="N75">
        <v>0</v>
      </c>
      <c r="O75" t="s">
        <v>1362</v>
      </c>
      <c r="P75" t="s">
        <v>1363</v>
      </c>
      <c r="Q75" t="s">
        <v>1363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 t="s">
        <v>1361</v>
      </c>
      <c r="AD75" t="s">
        <v>1363</v>
      </c>
      <c r="AE75">
        <v>8</v>
      </c>
      <c r="AF75">
        <v>8</v>
      </c>
      <c r="AG75">
        <v>10</v>
      </c>
      <c r="AH75">
        <v>17.14201538</v>
      </c>
      <c r="AI75" t="s">
        <v>1191</v>
      </c>
      <c r="AJ75" t="s">
        <v>29</v>
      </c>
    </row>
    <row r="76" spans="1:36" x14ac:dyDescent="0.35">
      <c r="A76" t="s">
        <v>1512</v>
      </c>
      <c r="B76">
        <v>16</v>
      </c>
      <c r="C76">
        <v>16</v>
      </c>
      <c r="D76" t="s">
        <v>1381</v>
      </c>
      <c r="E76">
        <v>13.40591191</v>
      </c>
      <c r="F76" t="s">
        <v>1361</v>
      </c>
      <c r="G76">
        <v>0</v>
      </c>
      <c r="H76">
        <v>4</v>
      </c>
      <c r="I76">
        <v>5</v>
      </c>
      <c r="K76">
        <v>0</v>
      </c>
      <c r="L76">
        <v>5860300007</v>
      </c>
      <c r="M76">
        <v>5860302501</v>
      </c>
      <c r="N76">
        <v>0</v>
      </c>
      <c r="O76" t="s">
        <v>1362</v>
      </c>
      <c r="P76" t="s">
        <v>1363</v>
      </c>
      <c r="Q76" t="s">
        <v>1363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 t="s">
        <v>1361</v>
      </c>
      <c r="AD76" t="s">
        <v>1363</v>
      </c>
      <c r="AE76">
        <v>14</v>
      </c>
      <c r="AF76">
        <v>14</v>
      </c>
      <c r="AG76" t="s">
        <v>1389</v>
      </c>
      <c r="AH76">
        <v>7.6910193099999997</v>
      </c>
      <c r="AI76" t="s">
        <v>1216</v>
      </c>
      <c r="AJ76" t="s">
        <v>1513</v>
      </c>
    </row>
    <row r="77" spans="1:36" x14ac:dyDescent="0.35">
      <c r="A77" t="s">
        <v>1496</v>
      </c>
      <c r="B77">
        <v>16</v>
      </c>
      <c r="C77">
        <v>16</v>
      </c>
      <c r="D77" t="s">
        <v>1381</v>
      </c>
      <c r="E77">
        <v>13.40591191</v>
      </c>
      <c r="F77" t="s">
        <v>1361</v>
      </c>
      <c r="G77">
        <v>0</v>
      </c>
      <c r="H77">
        <v>4</v>
      </c>
      <c r="I77">
        <v>5</v>
      </c>
      <c r="K77">
        <v>0</v>
      </c>
      <c r="L77">
        <v>5860300007</v>
      </c>
      <c r="M77">
        <v>5860302501</v>
      </c>
      <c r="N77">
        <v>0</v>
      </c>
      <c r="O77" t="s">
        <v>1362</v>
      </c>
      <c r="P77" t="s">
        <v>1363</v>
      </c>
      <c r="Q77" t="s">
        <v>1363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 t="s">
        <v>1361</v>
      </c>
      <c r="AD77" t="s">
        <v>1363</v>
      </c>
      <c r="AE77">
        <v>21</v>
      </c>
      <c r="AF77">
        <v>21</v>
      </c>
      <c r="AG77" t="s">
        <v>1374</v>
      </c>
      <c r="AH77">
        <v>19.288570119999999</v>
      </c>
      <c r="AI77" t="s">
        <v>693</v>
      </c>
      <c r="AJ77" t="s">
        <v>1497</v>
      </c>
    </row>
    <row r="78" spans="1:36" x14ac:dyDescent="0.35">
      <c r="A78" t="s">
        <v>1514</v>
      </c>
      <c r="B78">
        <v>16</v>
      </c>
      <c r="C78">
        <v>16</v>
      </c>
      <c r="D78" t="s">
        <v>1381</v>
      </c>
      <c r="E78">
        <v>13.40591191</v>
      </c>
      <c r="F78" t="s">
        <v>1361</v>
      </c>
      <c r="G78">
        <v>0</v>
      </c>
      <c r="H78">
        <v>4</v>
      </c>
      <c r="I78">
        <v>5</v>
      </c>
      <c r="K78">
        <v>0</v>
      </c>
      <c r="L78">
        <v>5860300007</v>
      </c>
      <c r="M78">
        <v>5860302501</v>
      </c>
      <c r="N78">
        <v>0</v>
      </c>
      <c r="O78" t="s">
        <v>1362</v>
      </c>
      <c r="P78" t="s">
        <v>1363</v>
      </c>
      <c r="Q78" t="s">
        <v>1363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 t="s">
        <v>1361</v>
      </c>
      <c r="AD78" t="s">
        <v>1363</v>
      </c>
      <c r="AE78">
        <v>660</v>
      </c>
      <c r="AF78">
        <v>660</v>
      </c>
      <c r="AG78" t="s">
        <v>1461</v>
      </c>
      <c r="AH78">
        <v>43.945897410000001</v>
      </c>
      <c r="AI78" t="s">
        <v>243</v>
      </c>
      <c r="AJ78" t="s">
        <v>1515</v>
      </c>
    </row>
    <row r="79" spans="1:36" x14ac:dyDescent="0.35">
      <c r="A79" t="s">
        <v>475</v>
      </c>
      <c r="B79">
        <v>17</v>
      </c>
      <c r="C79">
        <v>0</v>
      </c>
      <c r="G79">
        <v>0</v>
      </c>
      <c r="H79">
        <v>0</v>
      </c>
      <c r="I79">
        <v>0</v>
      </c>
      <c r="K79">
        <v>0</v>
      </c>
      <c r="L79">
        <v>0</v>
      </c>
      <c r="M79">
        <v>0</v>
      </c>
      <c r="N79">
        <v>0</v>
      </c>
      <c r="AE79">
        <v>17</v>
      </c>
      <c r="AF79">
        <v>0</v>
      </c>
      <c r="AI79" t="s">
        <v>337</v>
      </c>
      <c r="AJ79" t="s">
        <v>1516</v>
      </c>
    </row>
    <row r="80" spans="1:36" x14ac:dyDescent="0.35">
      <c r="A80" t="s">
        <v>1517</v>
      </c>
      <c r="B80">
        <v>17</v>
      </c>
      <c r="C80">
        <v>0</v>
      </c>
      <c r="G80">
        <v>0</v>
      </c>
      <c r="H80">
        <v>0</v>
      </c>
      <c r="I80">
        <v>0</v>
      </c>
      <c r="K80">
        <v>0</v>
      </c>
      <c r="L80">
        <v>0</v>
      </c>
      <c r="M80">
        <v>0</v>
      </c>
      <c r="N80">
        <v>0</v>
      </c>
      <c r="AE80">
        <v>65</v>
      </c>
      <c r="AF80">
        <v>0</v>
      </c>
      <c r="AI80" t="s">
        <v>563</v>
      </c>
      <c r="AJ80" t="s">
        <v>1518</v>
      </c>
    </row>
    <row r="81" spans="1:36" x14ac:dyDescent="0.35">
      <c r="A81" t="s">
        <v>1519</v>
      </c>
      <c r="B81">
        <v>17</v>
      </c>
      <c r="C81">
        <v>0</v>
      </c>
      <c r="G81">
        <v>0</v>
      </c>
      <c r="H81">
        <v>0</v>
      </c>
      <c r="I81">
        <v>0</v>
      </c>
      <c r="K81">
        <v>0</v>
      </c>
      <c r="L81">
        <v>0</v>
      </c>
      <c r="M81">
        <v>0</v>
      </c>
      <c r="N81">
        <v>0</v>
      </c>
      <c r="AE81">
        <v>22</v>
      </c>
      <c r="AF81">
        <v>22</v>
      </c>
      <c r="AG81" t="s">
        <v>1520</v>
      </c>
      <c r="AH81">
        <v>13.39471861</v>
      </c>
      <c r="AI81" t="s">
        <v>628</v>
      </c>
      <c r="AJ81" t="s">
        <v>1521</v>
      </c>
    </row>
    <row r="82" spans="1:36" x14ac:dyDescent="0.35">
      <c r="A82" t="s">
        <v>475</v>
      </c>
      <c r="B82">
        <v>17</v>
      </c>
      <c r="C82">
        <v>0</v>
      </c>
      <c r="G82">
        <v>0</v>
      </c>
      <c r="H82">
        <v>0</v>
      </c>
      <c r="I82">
        <v>0</v>
      </c>
      <c r="K82">
        <v>0</v>
      </c>
      <c r="L82">
        <v>0</v>
      </c>
      <c r="M82">
        <v>0</v>
      </c>
      <c r="N82">
        <v>0</v>
      </c>
      <c r="AE82">
        <v>18</v>
      </c>
      <c r="AF82">
        <v>0</v>
      </c>
      <c r="AI82" t="s">
        <v>337</v>
      </c>
      <c r="AJ82" t="s">
        <v>1516</v>
      </c>
    </row>
    <row r="83" spans="1:36" x14ac:dyDescent="0.35">
      <c r="A83" t="s">
        <v>1517</v>
      </c>
      <c r="B83">
        <v>17</v>
      </c>
      <c r="C83">
        <v>0</v>
      </c>
      <c r="G83">
        <v>0</v>
      </c>
      <c r="H83">
        <v>0</v>
      </c>
      <c r="I83">
        <v>0</v>
      </c>
      <c r="K83">
        <v>0</v>
      </c>
      <c r="L83">
        <v>0</v>
      </c>
      <c r="M83">
        <v>0</v>
      </c>
      <c r="N83">
        <v>0</v>
      </c>
      <c r="AE83">
        <v>62</v>
      </c>
      <c r="AF83">
        <v>62</v>
      </c>
      <c r="AG83" t="s">
        <v>1522</v>
      </c>
      <c r="AH83">
        <v>17.869102120000001</v>
      </c>
      <c r="AI83" t="s">
        <v>563</v>
      </c>
      <c r="AJ83" t="s">
        <v>1518</v>
      </c>
    </row>
    <row r="84" spans="1:36" x14ac:dyDescent="0.35">
      <c r="A84" t="s">
        <v>1523</v>
      </c>
      <c r="B84">
        <v>17</v>
      </c>
      <c r="C84">
        <v>0</v>
      </c>
      <c r="G84">
        <v>0</v>
      </c>
      <c r="H84">
        <v>0</v>
      </c>
      <c r="I84">
        <v>0</v>
      </c>
      <c r="K84">
        <v>0</v>
      </c>
      <c r="L84">
        <v>0</v>
      </c>
      <c r="M84">
        <v>0</v>
      </c>
      <c r="N84">
        <v>0</v>
      </c>
      <c r="AE84">
        <v>90</v>
      </c>
      <c r="AF84">
        <v>90</v>
      </c>
      <c r="AG84" t="s">
        <v>1524</v>
      </c>
      <c r="AH84">
        <v>21.352174099999999</v>
      </c>
      <c r="AI84" t="s">
        <v>637</v>
      </c>
      <c r="AJ84" t="s">
        <v>1525</v>
      </c>
    </row>
    <row r="85" spans="1:36" x14ac:dyDescent="0.35">
      <c r="A85" t="s">
        <v>1526</v>
      </c>
      <c r="B85">
        <v>17</v>
      </c>
      <c r="C85">
        <v>0</v>
      </c>
      <c r="G85">
        <v>0</v>
      </c>
      <c r="H85">
        <v>0</v>
      </c>
      <c r="I85">
        <v>0</v>
      </c>
      <c r="K85">
        <v>0</v>
      </c>
      <c r="L85">
        <v>0</v>
      </c>
      <c r="M85">
        <v>0</v>
      </c>
      <c r="N85">
        <v>0</v>
      </c>
      <c r="AE85">
        <v>45</v>
      </c>
      <c r="AF85">
        <v>45</v>
      </c>
      <c r="AG85" t="s">
        <v>1527</v>
      </c>
      <c r="AH85">
        <v>4.2210151099999997</v>
      </c>
      <c r="AI85" t="s">
        <v>684</v>
      </c>
      <c r="AJ85" t="s">
        <v>1528</v>
      </c>
    </row>
    <row r="86" spans="1:36" x14ac:dyDescent="0.35">
      <c r="A86" t="s">
        <v>1529</v>
      </c>
      <c r="B86">
        <v>17</v>
      </c>
      <c r="C86">
        <v>0</v>
      </c>
      <c r="G86">
        <v>0</v>
      </c>
      <c r="H86">
        <v>0</v>
      </c>
      <c r="I86">
        <v>0</v>
      </c>
      <c r="K86">
        <v>0</v>
      </c>
      <c r="L86">
        <v>0</v>
      </c>
      <c r="M86">
        <v>0</v>
      </c>
      <c r="N86">
        <v>0</v>
      </c>
      <c r="AE86">
        <v>51</v>
      </c>
      <c r="AF86">
        <v>51</v>
      </c>
      <c r="AG86" t="s">
        <v>1530</v>
      </c>
      <c r="AH86">
        <v>2.728207625</v>
      </c>
      <c r="AI86" t="s">
        <v>711</v>
      </c>
      <c r="AJ86" t="s">
        <v>1531</v>
      </c>
    </row>
    <row r="87" spans="1:36" x14ac:dyDescent="0.35">
      <c r="A87" t="s">
        <v>1532</v>
      </c>
      <c r="B87">
        <v>17</v>
      </c>
      <c r="C87">
        <v>0</v>
      </c>
      <c r="G87">
        <v>0</v>
      </c>
      <c r="H87">
        <v>0</v>
      </c>
      <c r="I87">
        <v>0</v>
      </c>
      <c r="K87">
        <v>0</v>
      </c>
      <c r="L87">
        <v>0</v>
      </c>
      <c r="M87">
        <v>0</v>
      </c>
      <c r="N87">
        <v>0</v>
      </c>
      <c r="AE87">
        <v>85</v>
      </c>
      <c r="AF87">
        <v>85</v>
      </c>
      <c r="AG87" t="s">
        <v>1533</v>
      </c>
      <c r="AH87">
        <v>19.053710169999999</v>
      </c>
      <c r="AI87" t="s">
        <v>716</v>
      </c>
      <c r="AJ87" t="s">
        <v>1534</v>
      </c>
    </row>
    <row r="88" spans="1:36" x14ac:dyDescent="0.35">
      <c r="A88" t="s">
        <v>1535</v>
      </c>
      <c r="B88">
        <v>17</v>
      </c>
      <c r="C88">
        <v>0</v>
      </c>
      <c r="G88">
        <v>0</v>
      </c>
      <c r="H88">
        <v>0</v>
      </c>
      <c r="I88">
        <v>0</v>
      </c>
      <c r="K88">
        <v>0</v>
      </c>
      <c r="L88">
        <v>0</v>
      </c>
      <c r="M88">
        <v>0</v>
      </c>
      <c r="N88">
        <v>0</v>
      </c>
      <c r="AE88">
        <v>83</v>
      </c>
      <c r="AF88">
        <v>83</v>
      </c>
      <c r="AG88" t="s">
        <v>1536</v>
      </c>
      <c r="AH88">
        <v>35.39444323</v>
      </c>
      <c r="AI88" t="s">
        <v>736</v>
      </c>
      <c r="AJ88" t="s">
        <v>1537</v>
      </c>
    </row>
    <row r="89" spans="1:36" x14ac:dyDescent="0.35">
      <c r="A89" t="s">
        <v>1538</v>
      </c>
      <c r="B89">
        <v>17</v>
      </c>
      <c r="C89">
        <v>0</v>
      </c>
      <c r="G89">
        <v>0</v>
      </c>
      <c r="H89">
        <v>0</v>
      </c>
      <c r="I89">
        <v>0</v>
      </c>
      <c r="K89">
        <v>0</v>
      </c>
      <c r="L89">
        <v>0</v>
      </c>
      <c r="M89">
        <v>0</v>
      </c>
      <c r="N89">
        <v>0</v>
      </c>
      <c r="AE89">
        <v>84</v>
      </c>
      <c r="AF89">
        <v>84</v>
      </c>
      <c r="AG89" t="s">
        <v>1408</v>
      </c>
      <c r="AH89">
        <v>57.396410359999997</v>
      </c>
      <c r="AI89" t="s">
        <v>785</v>
      </c>
      <c r="AJ89" t="s">
        <v>1539</v>
      </c>
    </row>
    <row r="90" spans="1:36" x14ac:dyDescent="0.35">
      <c r="A90" t="s">
        <v>1540</v>
      </c>
      <c r="B90">
        <v>17</v>
      </c>
      <c r="C90">
        <v>0</v>
      </c>
      <c r="G90">
        <v>0</v>
      </c>
      <c r="H90">
        <v>0</v>
      </c>
      <c r="I90">
        <v>0</v>
      </c>
      <c r="K90">
        <v>0</v>
      </c>
      <c r="L90">
        <v>0</v>
      </c>
      <c r="M90">
        <v>0</v>
      </c>
      <c r="N90">
        <v>0</v>
      </c>
      <c r="AE90">
        <v>56</v>
      </c>
      <c r="AF90">
        <v>56</v>
      </c>
      <c r="AG90" t="s">
        <v>1541</v>
      </c>
      <c r="AH90">
        <v>9.4989923730000001</v>
      </c>
      <c r="AI90" t="s">
        <v>805</v>
      </c>
      <c r="AJ90" t="s">
        <v>1542</v>
      </c>
    </row>
    <row r="91" spans="1:36" x14ac:dyDescent="0.35">
      <c r="A91" t="s">
        <v>1543</v>
      </c>
      <c r="B91">
        <v>17</v>
      </c>
      <c r="C91">
        <v>0</v>
      </c>
      <c r="G91">
        <v>0</v>
      </c>
      <c r="H91">
        <v>0</v>
      </c>
      <c r="I91">
        <v>0</v>
      </c>
      <c r="K91">
        <v>0</v>
      </c>
      <c r="L91">
        <v>0</v>
      </c>
      <c r="M91">
        <v>0</v>
      </c>
      <c r="N91">
        <v>0</v>
      </c>
      <c r="AE91">
        <v>54</v>
      </c>
      <c r="AF91">
        <v>54</v>
      </c>
      <c r="AG91" t="s">
        <v>1544</v>
      </c>
      <c r="AH91">
        <v>14.01216649</v>
      </c>
      <c r="AI91" t="s">
        <v>821</v>
      </c>
      <c r="AJ91" t="s">
        <v>1545</v>
      </c>
    </row>
    <row r="92" spans="1:36" x14ac:dyDescent="0.35">
      <c r="A92" t="s">
        <v>1546</v>
      </c>
      <c r="B92">
        <v>17</v>
      </c>
      <c r="C92">
        <v>0</v>
      </c>
      <c r="G92">
        <v>0</v>
      </c>
      <c r="H92">
        <v>0</v>
      </c>
      <c r="I92">
        <v>0</v>
      </c>
      <c r="K92">
        <v>0</v>
      </c>
      <c r="L92">
        <v>0</v>
      </c>
      <c r="M92">
        <v>0</v>
      </c>
      <c r="N92">
        <v>0</v>
      </c>
      <c r="AE92">
        <v>2</v>
      </c>
      <c r="AF92">
        <v>2</v>
      </c>
      <c r="AG92" t="s">
        <v>1547</v>
      </c>
      <c r="AH92">
        <v>10.0095142</v>
      </c>
      <c r="AI92" t="s">
        <v>829</v>
      </c>
      <c r="AJ92" t="s">
        <v>1548</v>
      </c>
    </row>
    <row r="93" spans="1:36" x14ac:dyDescent="0.35">
      <c r="A93" t="s">
        <v>475</v>
      </c>
      <c r="B93">
        <v>17</v>
      </c>
      <c r="C93">
        <v>0</v>
      </c>
      <c r="G93">
        <v>0</v>
      </c>
      <c r="H93">
        <v>0</v>
      </c>
      <c r="I93">
        <v>0</v>
      </c>
      <c r="K93">
        <v>0</v>
      </c>
      <c r="L93">
        <v>0</v>
      </c>
      <c r="M93">
        <v>0</v>
      </c>
      <c r="N93">
        <v>0</v>
      </c>
      <c r="AE93">
        <v>19</v>
      </c>
      <c r="AF93">
        <v>19</v>
      </c>
      <c r="AG93" t="s">
        <v>1549</v>
      </c>
      <c r="AH93">
        <v>32.06105127</v>
      </c>
      <c r="AI93" t="s">
        <v>337</v>
      </c>
      <c r="AJ93" t="s">
        <v>1516</v>
      </c>
    </row>
    <row r="94" spans="1:36" x14ac:dyDescent="0.35">
      <c r="A94" t="s">
        <v>837</v>
      </c>
      <c r="B94">
        <v>17</v>
      </c>
      <c r="C94">
        <v>0</v>
      </c>
      <c r="G94">
        <v>0</v>
      </c>
      <c r="H94">
        <v>0</v>
      </c>
      <c r="I94">
        <v>0</v>
      </c>
      <c r="K94">
        <v>0</v>
      </c>
      <c r="L94">
        <v>0</v>
      </c>
      <c r="M94">
        <v>0</v>
      </c>
      <c r="N94">
        <v>0</v>
      </c>
      <c r="AE94">
        <v>82</v>
      </c>
      <c r="AF94">
        <v>82</v>
      </c>
      <c r="AG94" t="s">
        <v>1550</v>
      </c>
      <c r="AH94">
        <v>4.5023451459999997</v>
      </c>
      <c r="AI94" t="s">
        <v>349</v>
      </c>
      <c r="AJ94" t="s">
        <v>1551</v>
      </c>
    </row>
    <row r="95" spans="1:36" x14ac:dyDescent="0.35">
      <c r="A95" t="s">
        <v>1116</v>
      </c>
      <c r="B95">
        <v>17</v>
      </c>
      <c r="C95">
        <v>0</v>
      </c>
      <c r="G95">
        <v>0</v>
      </c>
      <c r="H95">
        <v>0</v>
      </c>
      <c r="I95">
        <v>0</v>
      </c>
      <c r="K95">
        <v>0</v>
      </c>
      <c r="L95">
        <v>0</v>
      </c>
      <c r="M95">
        <v>0</v>
      </c>
      <c r="N95">
        <v>0</v>
      </c>
      <c r="AE95">
        <v>57</v>
      </c>
      <c r="AF95">
        <v>57</v>
      </c>
      <c r="AG95" t="s">
        <v>1552</v>
      </c>
      <c r="AH95">
        <v>6.3628884540000001</v>
      </c>
      <c r="AI95" t="s">
        <v>483</v>
      </c>
      <c r="AJ95" t="s">
        <v>1553</v>
      </c>
    </row>
    <row r="96" spans="1:36" x14ac:dyDescent="0.35">
      <c r="A96" t="s">
        <v>1546</v>
      </c>
      <c r="B96">
        <v>17</v>
      </c>
      <c r="C96">
        <v>0</v>
      </c>
      <c r="G96">
        <v>0</v>
      </c>
      <c r="H96">
        <v>0</v>
      </c>
      <c r="I96">
        <v>0</v>
      </c>
      <c r="K96">
        <v>0</v>
      </c>
      <c r="L96">
        <v>0</v>
      </c>
      <c r="M96">
        <v>0</v>
      </c>
      <c r="N96">
        <v>0</v>
      </c>
      <c r="AE96">
        <v>2</v>
      </c>
      <c r="AF96">
        <v>2</v>
      </c>
      <c r="AG96" t="s">
        <v>1547</v>
      </c>
      <c r="AH96">
        <v>10.0095142</v>
      </c>
      <c r="AI96" t="s">
        <v>829</v>
      </c>
      <c r="AJ96" t="s">
        <v>1548</v>
      </c>
    </row>
    <row r="97" spans="1:36" x14ac:dyDescent="0.35">
      <c r="A97" t="s">
        <v>1554</v>
      </c>
      <c r="B97">
        <v>17</v>
      </c>
      <c r="C97">
        <v>0</v>
      </c>
      <c r="G97">
        <v>0</v>
      </c>
      <c r="H97">
        <v>0</v>
      </c>
      <c r="I97">
        <v>0</v>
      </c>
      <c r="K97">
        <v>0</v>
      </c>
      <c r="L97">
        <v>0</v>
      </c>
      <c r="M97">
        <v>0</v>
      </c>
      <c r="N97">
        <v>0</v>
      </c>
      <c r="AE97">
        <v>804</v>
      </c>
      <c r="AF97">
        <v>804</v>
      </c>
      <c r="AG97" t="s">
        <v>1555</v>
      </c>
      <c r="AH97">
        <v>40.84752546</v>
      </c>
      <c r="AI97" t="s">
        <v>1250</v>
      </c>
      <c r="AJ97" t="s">
        <v>1556</v>
      </c>
    </row>
    <row r="98" spans="1:36" x14ac:dyDescent="0.35">
      <c r="A98" t="s">
        <v>1557</v>
      </c>
      <c r="B98">
        <v>17</v>
      </c>
      <c r="C98">
        <v>0</v>
      </c>
      <c r="G98">
        <v>0</v>
      </c>
      <c r="H98">
        <v>0</v>
      </c>
      <c r="I98">
        <v>0</v>
      </c>
      <c r="K98">
        <v>0</v>
      </c>
      <c r="L98">
        <v>0</v>
      </c>
      <c r="M98">
        <v>0</v>
      </c>
      <c r="N98">
        <v>0</v>
      </c>
      <c r="AE98">
        <v>802</v>
      </c>
      <c r="AF98">
        <v>802</v>
      </c>
      <c r="AG98" t="s">
        <v>1558</v>
      </c>
      <c r="AH98">
        <v>28.05279208</v>
      </c>
      <c r="AI98" t="s">
        <v>1308</v>
      </c>
      <c r="AJ98" t="s">
        <v>1559</v>
      </c>
    </row>
    <row r="99" spans="1:36" x14ac:dyDescent="0.35">
      <c r="A99" t="s">
        <v>1560</v>
      </c>
      <c r="B99">
        <v>17</v>
      </c>
      <c r="C99">
        <v>0</v>
      </c>
      <c r="G99">
        <v>0</v>
      </c>
      <c r="H99">
        <v>0</v>
      </c>
      <c r="I99">
        <v>0</v>
      </c>
      <c r="K99">
        <v>0</v>
      </c>
      <c r="L99">
        <v>0</v>
      </c>
      <c r="M99">
        <v>0</v>
      </c>
      <c r="N99">
        <v>0</v>
      </c>
      <c r="AE99">
        <v>730</v>
      </c>
      <c r="AF99">
        <v>730</v>
      </c>
      <c r="AG99" t="s">
        <v>1561</v>
      </c>
      <c r="AH99">
        <v>28.624931270000001</v>
      </c>
      <c r="AI99" t="s">
        <v>338</v>
      </c>
      <c r="AJ99" t="s">
        <v>1562</v>
      </c>
    </row>
    <row r="100" spans="1:36" x14ac:dyDescent="0.35">
      <c r="A100" t="s">
        <v>475</v>
      </c>
      <c r="B100">
        <v>18</v>
      </c>
      <c r="C100">
        <v>0</v>
      </c>
      <c r="G100">
        <v>0</v>
      </c>
      <c r="H100">
        <v>0</v>
      </c>
      <c r="I100">
        <v>0</v>
      </c>
      <c r="K100">
        <v>0</v>
      </c>
      <c r="L100">
        <v>0</v>
      </c>
      <c r="M100">
        <v>0</v>
      </c>
      <c r="N100">
        <v>0</v>
      </c>
      <c r="AE100">
        <v>17</v>
      </c>
      <c r="AF100">
        <v>0</v>
      </c>
      <c r="AI100" t="s">
        <v>337</v>
      </c>
      <c r="AJ100" t="s">
        <v>1516</v>
      </c>
    </row>
    <row r="101" spans="1:36" x14ac:dyDescent="0.35">
      <c r="A101" t="s">
        <v>1517</v>
      </c>
      <c r="B101">
        <v>18</v>
      </c>
      <c r="C101">
        <v>0</v>
      </c>
      <c r="G101">
        <v>0</v>
      </c>
      <c r="H101">
        <v>0</v>
      </c>
      <c r="I101">
        <v>0</v>
      </c>
      <c r="K101">
        <v>0</v>
      </c>
      <c r="L101">
        <v>0</v>
      </c>
      <c r="M101">
        <v>0</v>
      </c>
      <c r="N101">
        <v>0</v>
      </c>
      <c r="AE101">
        <v>65</v>
      </c>
      <c r="AF101">
        <v>0</v>
      </c>
      <c r="AI101" t="s">
        <v>563</v>
      </c>
      <c r="AJ101" t="s">
        <v>1518</v>
      </c>
    </row>
    <row r="102" spans="1:36" x14ac:dyDescent="0.35">
      <c r="A102" t="s">
        <v>1519</v>
      </c>
      <c r="B102">
        <v>18</v>
      </c>
      <c r="C102">
        <v>0</v>
      </c>
      <c r="G102">
        <v>0</v>
      </c>
      <c r="H102">
        <v>0</v>
      </c>
      <c r="I102">
        <v>0</v>
      </c>
      <c r="K102">
        <v>0</v>
      </c>
      <c r="L102">
        <v>0</v>
      </c>
      <c r="M102">
        <v>0</v>
      </c>
      <c r="N102">
        <v>0</v>
      </c>
      <c r="AE102">
        <v>22</v>
      </c>
      <c r="AF102">
        <v>22</v>
      </c>
      <c r="AG102" t="s">
        <v>1520</v>
      </c>
      <c r="AH102">
        <v>13.39471861</v>
      </c>
      <c r="AI102" t="s">
        <v>628</v>
      </c>
      <c r="AJ102" t="s">
        <v>1521</v>
      </c>
    </row>
    <row r="103" spans="1:36" x14ac:dyDescent="0.35">
      <c r="A103" t="s">
        <v>475</v>
      </c>
      <c r="B103">
        <v>18</v>
      </c>
      <c r="C103">
        <v>0</v>
      </c>
      <c r="G103">
        <v>0</v>
      </c>
      <c r="H103">
        <v>0</v>
      </c>
      <c r="I103">
        <v>0</v>
      </c>
      <c r="K103">
        <v>0</v>
      </c>
      <c r="L103">
        <v>0</v>
      </c>
      <c r="M103">
        <v>0</v>
      </c>
      <c r="N103">
        <v>0</v>
      </c>
      <c r="AE103">
        <v>18</v>
      </c>
      <c r="AF103">
        <v>0</v>
      </c>
      <c r="AI103" t="s">
        <v>337</v>
      </c>
      <c r="AJ103" t="s">
        <v>1516</v>
      </c>
    </row>
    <row r="104" spans="1:36" x14ac:dyDescent="0.35">
      <c r="A104" t="s">
        <v>1517</v>
      </c>
      <c r="B104">
        <v>18</v>
      </c>
      <c r="C104">
        <v>0</v>
      </c>
      <c r="G104">
        <v>0</v>
      </c>
      <c r="H104">
        <v>0</v>
      </c>
      <c r="I104">
        <v>0</v>
      </c>
      <c r="K104">
        <v>0</v>
      </c>
      <c r="L104">
        <v>0</v>
      </c>
      <c r="M104">
        <v>0</v>
      </c>
      <c r="N104">
        <v>0</v>
      </c>
      <c r="AE104">
        <v>62</v>
      </c>
      <c r="AF104">
        <v>62</v>
      </c>
      <c r="AG104" t="s">
        <v>1522</v>
      </c>
      <c r="AH104">
        <v>17.869102120000001</v>
      </c>
      <c r="AI104" t="s">
        <v>563</v>
      </c>
      <c r="AJ104" t="s">
        <v>1518</v>
      </c>
    </row>
    <row r="105" spans="1:36" x14ac:dyDescent="0.35">
      <c r="A105" t="s">
        <v>1523</v>
      </c>
      <c r="B105">
        <v>18</v>
      </c>
      <c r="C105">
        <v>0</v>
      </c>
      <c r="G105">
        <v>0</v>
      </c>
      <c r="H105">
        <v>0</v>
      </c>
      <c r="I105">
        <v>0</v>
      </c>
      <c r="K105">
        <v>0</v>
      </c>
      <c r="L105">
        <v>0</v>
      </c>
      <c r="M105">
        <v>0</v>
      </c>
      <c r="N105">
        <v>0</v>
      </c>
      <c r="AE105">
        <v>90</v>
      </c>
      <c r="AF105">
        <v>90</v>
      </c>
      <c r="AG105" t="s">
        <v>1524</v>
      </c>
      <c r="AH105">
        <v>21.352174099999999</v>
      </c>
      <c r="AI105" t="s">
        <v>637</v>
      </c>
      <c r="AJ105" t="s">
        <v>1525</v>
      </c>
    </row>
    <row r="106" spans="1:36" x14ac:dyDescent="0.35">
      <c r="A106" t="s">
        <v>1526</v>
      </c>
      <c r="B106">
        <v>18</v>
      </c>
      <c r="C106">
        <v>0</v>
      </c>
      <c r="G106">
        <v>0</v>
      </c>
      <c r="H106">
        <v>0</v>
      </c>
      <c r="I106">
        <v>0</v>
      </c>
      <c r="K106">
        <v>0</v>
      </c>
      <c r="L106">
        <v>0</v>
      </c>
      <c r="M106">
        <v>0</v>
      </c>
      <c r="N106">
        <v>0</v>
      </c>
      <c r="AE106">
        <v>45</v>
      </c>
      <c r="AF106">
        <v>45</v>
      </c>
      <c r="AG106" t="s">
        <v>1527</v>
      </c>
      <c r="AH106">
        <v>4.2210151099999997</v>
      </c>
      <c r="AI106" t="s">
        <v>684</v>
      </c>
      <c r="AJ106" t="s">
        <v>1528</v>
      </c>
    </row>
    <row r="107" spans="1:36" x14ac:dyDescent="0.35">
      <c r="A107" t="s">
        <v>1529</v>
      </c>
      <c r="B107">
        <v>18</v>
      </c>
      <c r="C107">
        <v>0</v>
      </c>
      <c r="G107">
        <v>0</v>
      </c>
      <c r="H107">
        <v>0</v>
      </c>
      <c r="I107">
        <v>0</v>
      </c>
      <c r="K107">
        <v>0</v>
      </c>
      <c r="L107">
        <v>0</v>
      </c>
      <c r="M107">
        <v>0</v>
      </c>
      <c r="N107">
        <v>0</v>
      </c>
      <c r="AE107">
        <v>51</v>
      </c>
      <c r="AF107">
        <v>51</v>
      </c>
      <c r="AG107" t="s">
        <v>1530</v>
      </c>
      <c r="AH107">
        <v>2.728207625</v>
      </c>
      <c r="AI107" t="s">
        <v>711</v>
      </c>
      <c r="AJ107" t="s">
        <v>1531</v>
      </c>
    </row>
    <row r="108" spans="1:36" x14ac:dyDescent="0.35">
      <c r="A108" t="s">
        <v>1532</v>
      </c>
      <c r="B108">
        <v>18</v>
      </c>
      <c r="C108">
        <v>0</v>
      </c>
      <c r="G108">
        <v>0</v>
      </c>
      <c r="H108">
        <v>0</v>
      </c>
      <c r="I108">
        <v>0</v>
      </c>
      <c r="K108">
        <v>0</v>
      </c>
      <c r="L108">
        <v>0</v>
      </c>
      <c r="M108">
        <v>0</v>
      </c>
      <c r="N108">
        <v>0</v>
      </c>
      <c r="AE108">
        <v>85</v>
      </c>
      <c r="AF108">
        <v>85</v>
      </c>
      <c r="AG108" t="s">
        <v>1533</v>
      </c>
      <c r="AH108">
        <v>19.053710169999999</v>
      </c>
      <c r="AI108" t="s">
        <v>716</v>
      </c>
      <c r="AJ108" t="s">
        <v>1534</v>
      </c>
    </row>
    <row r="109" spans="1:36" x14ac:dyDescent="0.35">
      <c r="A109" t="s">
        <v>1535</v>
      </c>
      <c r="B109">
        <v>18</v>
      </c>
      <c r="C109">
        <v>0</v>
      </c>
      <c r="G109">
        <v>0</v>
      </c>
      <c r="H109">
        <v>0</v>
      </c>
      <c r="I109">
        <v>0</v>
      </c>
      <c r="K109">
        <v>0</v>
      </c>
      <c r="L109">
        <v>0</v>
      </c>
      <c r="M109">
        <v>0</v>
      </c>
      <c r="N109">
        <v>0</v>
      </c>
      <c r="AE109">
        <v>83</v>
      </c>
      <c r="AF109">
        <v>83</v>
      </c>
      <c r="AG109" t="s">
        <v>1536</v>
      </c>
      <c r="AH109">
        <v>35.39444323</v>
      </c>
      <c r="AI109" t="s">
        <v>736</v>
      </c>
      <c r="AJ109" t="s">
        <v>1537</v>
      </c>
    </row>
    <row r="110" spans="1:36" x14ac:dyDescent="0.35">
      <c r="A110" t="s">
        <v>1538</v>
      </c>
      <c r="B110">
        <v>18</v>
      </c>
      <c r="C110">
        <v>0</v>
      </c>
      <c r="G110">
        <v>0</v>
      </c>
      <c r="H110">
        <v>0</v>
      </c>
      <c r="I110">
        <v>0</v>
      </c>
      <c r="K110">
        <v>0</v>
      </c>
      <c r="L110">
        <v>0</v>
      </c>
      <c r="M110">
        <v>0</v>
      </c>
      <c r="N110">
        <v>0</v>
      </c>
      <c r="AE110">
        <v>84</v>
      </c>
      <c r="AF110">
        <v>84</v>
      </c>
      <c r="AG110" t="s">
        <v>1408</v>
      </c>
      <c r="AH110">
        <v>57.396410359999997</v>
      </c>
      <c r="AI110" t="s">
        <v>785</v>
      </c>
      <c r="AJ110" t="s">
        <v>1539</v>
      </c>
    </row>
    <row r="111" spans="1:36" x14ac:dyDescent="0.35">
      <c r="A111" t="s">
        <v>1540</v>
      </c>
      <c r="B111">
        <v>18</v>
      </c>
      <c r="C111">
        <v>0</v>
      </c>
      <c r="G111">
        <v>0</v>
      </c>
      <c r="H111">
        <v>0</v>
      </c>
      <c r="I111">
        <v>0</v>
      </c>
      <c r="K111">
        <v>0</v>
      </c>
      <c r="L111">
        <v>0</v>
      </c>
      <c r="M111">
        <v>0</v>
      </c>
      <c r="N111">
        <v>0</v>
      </c>
      <c r="AE111">
        <v>56</v>
      </c>
      <c r="AF111">
        <v>56</v>
      </c>
      <c r="AG111" t="s">
        <v>1541</v>
      </c>
      <c r="AH111">
        <v>9.4989923730000001</v>
      </c>
      <c r="AI111" t="s">
        <v>805</v>
      </c>
      <c r="AJ111" t="s">
        <v>1542</v>
      </c>
    </row>
    <row r="112" spans="1:36" x14ac:dyDescent="0.35">
      <c r="A112" t="s">
        <v>1543</v>
      </c>
      <c r="B112">
        <v>18</v>
      </c>
      <c r="C112">
        <v>0</v>
      </c>
      <c r="G112">
        <v>0</v>
      </c>
      <c r="H112">
        <v>0</v>
      </c>
      <c r="I112">
        <v>0</v>
      </c>
      <c r="K112">
        <v>0</v>
      </c>
      <c r="L112">
        <v>0</v>
      </c>
      <c r="M112">
        <v>0</v>
      </c>
      <c r="N112">
        <v>0</v>
      </c>
      <c r="AE112">
        <v>54</v>
      </c>
      <c r="AF112">
        <v>54</v>
      </c>
      <c r="AG112" t="s">
        <v>1544</v>
      </c>
      <c r="AH112">
        <v>14.01216649</v>
      </c>
      <c r="AI112" t="s">
        <v>821</v>
      </c>
      <c r="AJ112" t="s">
        <v>1545</v>
      </c>
    </row>
    <row r="113" spans="1:36" x14ac:dyDescent="0.35">
      <c r="A113" t="s">
        <v>1546</v>
      </c>
      <c r="B113">
        <v>18</v>
      </c>
      <c r="C113">
        <v>0</v>
      </c>
      <c r="G113">
        <v>0</v>
      </c>
      <c r="H113">
        <v>0</v>
      </c>
      <c r="I113">
        <v>0</v>
      </c>
      <c r="K113">
        <v>0</v>
      </c>
      <c r="L113">
        <v>0</v>
      </c>
      <c r="M113">
        <v>0</v>
      </c>
      <c r="N113">
        <v>0</v>
      </c>
      <c r="AE113">
        <v>2</v>
      </c>
      <c r="AF113">
        <v>2</v>
      </c>
      <c r="AG113" t="s">
        <v>1547</v>
      </c>
      <c r="AH113">
        <v>10.0095142</v>
      </c>
      <c r="AI113" t="s">
        <v>829</v>
      </c>
      <c r="AJ113" t="s">
        <v>1548</v>
      </c>
    </row>
    <row r="114" spans="1:36" x14ac:dyDescent="0.35">
      <c r="A114" t="s">
        <v>475</v>
      </c>
      <c r="B114">
        <v>18</v>
      </c>
      <c r="C114">
        <v>0</v>
      </c>
      <c r="G114">
        <v>0</v>
      </c>
      <c r="H114">
        <v>0</v>
      </c>
      <c r="I114">
        <v>0</v>
      </c>
      <c r="K114">
        <v>0</v>
      </c>
      <c r="L114">
        <v>0</v>
      </c>
      <c r="M114">
        <v>0</v>
      </c>
      <c r="N114">
        <v>0</v>
      </c>
      <c r="AE114">
        <v>19</v>
      </c>
      <c r="AF114">
        <v>19</v>
      </c>
      <c r="AG114" t="s">
        <v>1549</v>
      </c>
      <c r="AH114">
        <v>32.06105127</v>
      </c>
      <c r="AI114" t="s">
        <v>337</v>
      </c>
      <c r="AJ114" t="s">
        <v>1516</v>
      </c>
    </row>
    <row r="115" spans="1:36" x14ac:dyDescent="0.35">
      <c r="A115" t="s">
        <v>837</v>
      </c>
      <c r="B115">
        <v>18</v>
      </c>
      <c r="C115">
        <v>0</v>
      </c>
      <c r="G115">
        <v>0</v>
      </c>
      <c r="H115">
        <v>0</v>
      </c>
      <c r="I115">
        <v>0</v>
      </c>
      <c r="K115">
        <v>0</v>
      </c>
      <c r="L115">
        <v>0</v>
      </c>
      <c r="M115">
        <v>0</v>
      </c>
      <c r="N115">
        <v>0</v>
      </c>
      <c r="AE115">
        <v>82</v>
      </c>
      <c r="AF115">
        <v>82</v>
      </c>
      <c r="AG115" t="s">
        <v>1550</v>
      </c>
      <c r="AH115">
        <v>4.5023451459999997</v>
      </c>
      <c r="AI115" t="s">
        <v>349</v>
      </c>
      <c r="AJ115" t="s">
        <v>1551</v>
      </c>
    </row>
    <row r="116" spans="1:36" x14ac:dyDescent="0.35">
      <c r="A116" t="s">
        <v>1116</v>
      </c>
      <c r="B116">
        <v>18</v>
      </c>
      <c r="C116">
        <v>0</v>
      </c>
      <c r="G116">
        <v>0</v>
      </c>
      <c r="H116">
        <v>0</v>
      </c>
      <c r="I116">
        <v>0</v>
      </c>
      <c r="K116">
        <v>0</v>
      </c>
      <c r="L116">
        <v>0</v>
      </c>
      <c r="M116">
        <v>0</v>
      </c>
      <c r="N116">
        <v>0</v>
      </c>
      <c r="AE116">
        <v>57</v>
      </c>
      <c r="AF116">
        <v>57</v>
      </c>
      <c r="AG116" t="s">
        <v>1552</v>
      </c>
      <c r="AH116">
        <v>6.3628884540000001</v>
      </c>
      <c r="AI116" t="s">
        <v>483</v>
      </c>
      <c r="AJ116" t="s">
        <v>1553</v>
      </c>
    </row>
    <row r="117" spans="1:36" x14ac:dyDescent="0.35">
      <c r="A117" t="s">
        <v>1546</v>
      </c>
      <c r="B117">
        <v>18</v>
      </c>
      <c r="C117">
        <v>0</v>
      </c>
      <c r="G117">
        <v>0</v>
      </c>
      <c r="H117">
        <v>0</v>
      </c>
      <c r="I117">
        <v>0</v>
      </c>
      <c r="K117">
        <v>0</v>
      </c>
      <c r="L117">
        <v>0</v>
      </c>
      <c r="M117">
        <v>0</v>
      </c>
      <c r="N117">
        <v>0</v>
      </c>
      <c r="AE117">
        <v>2</v>
      </c>
      <c r="AF117">
        <v>2</v>
      </c>
      <c r="AG117" t="s">
        <v>1547</v>
      </c>
      <c r="AH117">
        <v>10.0095142</v>
      </c>
      <c r="AI117" t="s">
        <v>829</v>
      </c>
      <c r="AJ117" t="s">
        <v>1548</v>
      </c>
    </row>
    <row r="118" spans="1:36" x14ac:dyDescent="0.35">
      <c r="A118" t="s">
        <v>1554</v>
      </c>
      <c r="B118">
        <v>18</v>
      </c>
      <c r="C118">
        <v>0</v>
      </c>
      <c r="G118">
        <v>0</v>
      </c>
      <c r="H118">
        <v>0</v>
      </c>
      <c r="I118">
        <v>0</v>
      </c>
      <c r="K118">
        <v>0</v>
      </c>
      <c r="L118">
        <v>0</v>
      </c>
      <c r="M118">
        <v>0</v>
      </c>
      <c r="N118">
        <v>0</v>
      </c>
      <c r="AE118">
        <v>804</v>
      </c>
      <c r="AF118">
        <v>804</v>
      </c>
      <c r="AG118" t="s">
        <v>1555</v>
      </c>
      <c r="AH118">
        <v>40.84752546</v>
      </c>
      <c r="AI118" t="s">
        <v>1250</v>
      </c>
      <c r="AJ118" t="s">
        <v>1556</v>
      </c>
    </row>
    <row r="119" spans="1:36" x14ac:dyDescent="0.35">
      <c r="A119" t="s">
        <v>1557</v>
      </c>
      <c r="B119">
        <v>18</v>
      </c>
      <c r="C119">
        <v>0</v>
      </c>
      <c r="G119">
        <v>0</v>
      </c>
      <c r="H119">
        <v>0</v>
      </c>
      <c r="I119">
        <v>0</v>
      </c>
      <c r="K119">
        <v>0</v>
      </c>
      <c r="L119">
        <v>0</v>
      </c>
      <c r="M119">
        <v>0</v>
      </c>
      <c r="N119">
        <v>0</v>
      </c>
      <c r="AE119">
        <v>802</v>
      </c>
      <c r="AF119">
        <v>802</v>
      </c>
      <c r="AG119" t="s">
        <v>1558</v>
      </c>
      <c r="AH119">
        <v>28.05279208</v>
      </c>
      <c r="AI119" t="s">
        <v>1308</v>
      </c>
      <c r="AJ119" t="s">
        <v>1559</v>
      </c>
    </row>
    <row r="120" spans="1:36" x14ac:dyDescent="0.35">
      <c r="A120" t="s">
        <v>1560</v>
      </c>
      <c r="B120">
        <v>18</v>
      </c>
      <c r="C120">
        <v>0</v>
      </c>
      <c r="G120">
        <v>0</v>
      </c>
      <c r="H120">
        <v>0</v>
      </c>
      <c r="I120">
        <v>0</v>
      </c>
      <c r="K120">
        <v>0</v>
      </c>
      <c r="L120">
        <v>0</v>
      </c>
      <c r="M120">
        <v>0</v>
      </c>
      <c r="N120">
        <v>0</v>
      </c>
      <c r="AE120">
        <v>730</v>
      </c>
      <c r="AF120">
        <v>730</v>
      </c>
      <c r="AG120" t="s">
        <v>1561</v>
      </c>
      <c r="AH120">
        <v>28.624931270000001</v>
      </c>
      <c r="AI120" t="s">
        <v>338</v>
      </c>
      <c r="AJ120" t="s">
        <v>1562</v>
      </c>
    </row>
    <row r="121" spans="1:36" x14ac:dyDescent="0.35">
      <c r="A121" t="s">
        <v>475</v>
      </c>
      <c r="B121">
        <v>19</v>
      </c>
      <c r="C121">
        <v>19</v>
      </c>
      <c r="D121" t="s">
        <v>1549</v>
      </c>
      <c r="E121">
        <v>32.06105127</v>
      </c>
      <c r="F121" t="s">
        <v>1361</v>
      </c>
      <c r="G121">
        <v>0</v>
      </c>
      <c r="H121">
        <v>4</v>
      </c>
      <c r="I121">
        <v>4</v>
      </c>
      <c r="K121">
        <v>0</v>
      </c>
      <c r="L121">
        <v>5860300008</v>
      </c>
      <c r="M121">
        <v>5980100517</v>
      </c>
      <c r="N121">
        <v>0</v>
      </c>
      <c r="O121" t="s">
        <v>1362</v>
      </c>
      <c r="P121" t="s">
        <v>1363</v>
      </c>
      <c r="Q121" t="s">
        <v>1363</v>
      </c>
      <c r="R121">
        <v>0</v>
      </c>
      <c r="S121" t="s">
        <v>1361</v>
      </c>
      <c r="T121" t="s">
        <v>1363</v>
      </c>
      <c r="U121" t="s">
        <v>1363</v>
      </c>
      <c r="V121">
        <v>0</v>
      </c>
      <c r="W121">
        <v>0</v>
      </c>
      <c r="X121">
        <v>0</v>
      </c>
      <c r="Y121">
        <v>0</v>
      </c>
      <c r="Z121" t="s">
        <v>1364</v>
      </c>
      <c r="AA121" t="s">
        <v>1363</v>
      </c>
      <c r="AB121" t="s">
        <v>1363</v>
      </c>
      <c r="AC121">
        <v>0</v>
      </c>
      <c r="AD121">
        <v>0</v>
      </c>
      <c r="AE121">
        <v>17</v>
      </c>
      <c r="AF121">
        <v>0</v>
      </c>
      <c r="AI121" t="s">
        <v>337</v>
      </c>
      <c r="AJ121" t="s">
        <v>1516</v>
      </c>
    </row>
    <row r="122" spans="1:36" x14ac:dyDescent="0.35">
      <c r="A122" t="s">
        <v>1517</v>
      </c>
      <c r="B122">
        <v>19</v>
      </c>
      <c r="C122">
        <v>19</v>
      </c>
      <c r="D122" t="s">
        <v>1549</v>
      </c>
      <c r="E122">
        <v>32.06105127</v>
      </c>
      <c r="F122" t="s">
        <v>1361</v>
      </c>
      <c r="G122">
        <v>0</v>
      </c>
      <c r="H122">
        <v>4</v>
      </c>
      <c r="I122">
        <v>4</v>
      </c>
      <c r="K122">
        <v>0</v>
      </c>
      <c r="L122">
        <v>5860300008</v>
      </c>
      <c r="M122">
        <v>5980100517</v>
      </c>
      <c r="N122">
        <v>0</v>
      </c>
      <c r="O122" t="s">
        <v>1362</v>
      </c>
      <c r="P122" t="s">
        <v>1363</v>
      </c>
      <c r="Q122" t="s">
        <v>1363</v>
      </c>
      <c r="R122">
        <v>0</v>
      </c>
      <c r="S122" t="s">
        <v>1361</v>
      </c>
      <c r="T122" t="s">
        <v>1363</v>
      </c>
      <c r="U122" t="s">
        <v>1363</v>
      </c>
      <c r="V122">
        <v>0</v>
      </c>
      <c r="W122">
        <v>0</v>
      </c>
      <c r="X122">
        <v>0</v>
      </c>
      <c r="Y122">
        <v>0</v>
      </c>
      <c r="Z122" t="s">
        <v>1364</v>
      </c>
      <c r="AA122" t="s">
        <v>1363</v>
      </c>
      <c r="AB122" t="s">
        <v>1363</v>
      </c>
      <c r="AC122">
        <v>0</v>
      </c>
      <c r="AD122">
        <v>0</v>
      </c>
      <c r="AE122">
        <v>65</v>
      </c>
      <c r="AF122">
        <v>0</v>
      </c>
      <c r="AI122" t="s">
        <v>563</v>
      </c>
      <c r="AJ122" t="s">
        <v>1518</v>
      </c>
    </row>
    <row r="123" spans="1:36" x14ac:dyDescent="0.35">
      <c r="A123" t="s">
        <v>1519</v>
      </c>
      <c r="B123">
        <v>19</v>
      </c>
      <c r="C123">
        <v>19</v>
      </c>
      <c r="D123" t="s">
        <v>1549</v>
      </c>
      <c r="E123">
        <v>32.06105127</v>
      </c>
      <c r="F123" t="s">
        <v>1361</v>
      </c>
      <c r="G123">
        <v>0</v>
      </c>
      <c r="H123">
        <v>4</v>
      </c>
      <c r="I123">
        <v>4</v>
      </c>
      <c r="K123">
        <v>0</v>
      </c>
      <c r="L123">
        <v>5860300008</v>
      </c>
      <c r="M123">
        <v>5980100517</v>
      </c>
      <c r="N123">
        <v>0</v>
      </c>
      <c r="O123" t="s">
        <v>1362</v>
      </c>
      <c r="P123" t="s">
        <v>1363</v>
      </c>
      <c r="Q123" t="s">
        <v>1363</v>
      </c>
      <c r="R123">
        <v>0</v>
      </c>
      <c r="S123" t="s">
        <v>1361</v>
      </c>
      <c r="T123" t="s">
        <v>1363</v>
      </c>
      <c r="U123" t="s">
        <v>1363</v>
      </c>
      <c r="V123">
        <v>0</v>
      </c>
      <c r="W123">
        <v>0</v>
      </c>
      <c r="X123">
        <v>0</v>
      </c>
      <c r="Y123">
        <v>0</v>
      </c>
      <c r="Z123" t="s">
        <v>1364</v>
      </c>
      <c r="AA123" t="s">
        <v>1363</v>
      </c>
      <c r="AB123" t="s">
        <v>1363</v>
      </c>
      <c r="AC123">
        <v>0</v>
      </c>
      <c r="AD123">
        <v>0</v>
      </c>
      <c r="AE123">
        <v>22</v>
      </c>
      <c r="AF123">
        <v>22</v>
      </c>
      <c r="AG123" t="s">
        <v>1520</v>
      </c>
      <c r="AH123">
        <v>13.39471861</v>
      </c>
      <c r="AI123" t="s">
        <v>628</v>
      </c>
      <c r="AJ123" t="s">
        <v>1521</v>
      </c>
    </row>
    <row r="124" spans="1:36" x14ac:dyDescent="0.35">
      <c r="A124" t="s">
        <v>475</v>
      </c>
      <c r="B124">
        <v>19</v>
      </c>
      <c r="C124">
        <v>19</v>
      </c>
      <c r="D124" t="s">
        <v>1549</v>
      </c>
      <c r="E124">
        <v>32.06105127</v>
      </c>
      <c r="F124" t="s">
        <v>1361</v>
      </c>
      <c r="G124">
        <v>0</v>
      </c>
      <c r="H124">
        <v>4</v>
      </c>
      <c r="I124">
        <v>4</v>
      </c>
      <c r="K124">
        <v>0</v>
      </c>
      <c r="L124">
        <v>5860300008</v>
      </c>
      <c r="M124">
        <v>5980100517</v>
      </c>
      <c r="N124">
        <v>0</v>
      </c>
      <c r="O124" t="s">
        <v>1362</v>
      </c>
      <c r="P124" t="s">
        <v>1363</v>
      </c>
      <c r="Q124" t="s">
        <v>1363</v>
      </c>
      <c r="R124">
        <v>0</v>
      </c>
      <c r="S124" t="s">
        <v>1361</v>
      </c>
      <c r="T124" t="s">
        <v>1363</v>
      </c>
      <c r="U124" t="s">
        <v>1363</v>
      </c>
      <c r="V124">
        <v>0</v>
      </c>
      <c r="W124">
        <v>0</v>
      </c>
      <c r="X124">
        <v>0</v>
      </c>
      <c r="Y124">
        <v>0</v>
      </c>
      <c r="Z124" t="s">
        <v>1364</v>
      </c>
      <c r="AA124" t="s">
        <v>1363</v>
      </c>
      <c r="AB124" t="s">
        <v>1363</v>
      </c>
      <c r="AC124">
        <v>0</v>
      </c>
      <c r="AD124">
        <v>0</v>
      </c>
      <c r="AE124">
        <v>18</v>
      </c>
      <c r="AF124">
        <v>0</v>
      </c>
      <c r="AI124" t="s">
        <v>337</v>
      </c>
      <c r="AJ124" t="s">
        <v>1516</v>
      </c>
    </row>
    <row r="125" spans="1:36" x14ac:dyDescent="0.35">
      <c r="A125" t="s">
        <v>1517</v>
      </c>
      <c r="B125">
        <v>19</v>
      </c>
      <c r="C125">
        <v>19</v>
      </c>
      <c r="D125" t="s">
        <v>1549</v>
      </c>
      <c r="E125">
        <v>32.06105127</v>
      </c>
      <c r="F125" t="s">
        <v>1361</v>
      </c>
      <c r="G125">
        <v>0</v>
      </c>
      <c r="H125">
        <v>4</v>
      </c>
      <c r="I125">
        <v>4</v>
      </c>
      <c r="K125">
        <v>0</v>
      </c>
      <c r="L125">
        <v>5860300008</v>
      </c>
      <c r="M125">
        <v>5980100517</v>
      </c>
      <c r="N125">
        <v>0</v>
      </c>
      <c r="O125" t="s">
        <v>1362</v>
      </c>
      <c r="P125" t="s">
        <v>1363</v>
      </c>
      <c r="Q125" t="s">
        <v>1363</v>
      </c>
      <c r="R125">
        <v>0</v>
      </c>
      <c r="S125" t="s">
        <v>1361</v>
      </c>
      <c r="T125" t="s">
        <v>1363</v>
      </c>
      <c r="U125" t="s">
        <v>1363</v>
      </c>
      <c r="V125">
        <v>0</v>
      </c>
      <c r="W125">
        <v>0</v>
      </c>
      <c r="X125">
        <v>0</v>
      </c>
      <c r="Y125">
        <v>0</v>
      </c>
      <c r="Z125" t="s">
        <v>1364</v>
      </c>
      <c r="AA125" t="s">
        <v>1363</v>
      </c>
      <c r="AB125" t="s">
        <v>1363</v>
      </c>
      <c r="AC125">
        <v>0</v>
      </c>
      <c r="AD125">
        <v>0</v>
      </c>
      <c r="AE125">
        <v>62</v>
      </c>
      <c r="AF125">
        <v>62</v>
      </c>
      <c r="AG125" t="s">
        <v>1522</v>
      </c>
      <c r="AH125">
        <v>17.869102120000001</v>
      </c>
      <c r="AI125" t="s">
        <v>563</v>
      </c>
      <c r="AJ125" t="s">
        <v>1518</v>
      </c>
    </row>
    <row r="126" spans="1:36" x14ac:dyDescent="0.35">
      <c r="A126" t="s">
        <v>1523</v>
      </c>
      <c r="B126">
        <v>19</v>
      </c>
      <c r="C126">
        <v>19</v>
      </c>
      <c r="D126" t="s">
        <v>1549</v>
      </c>
      <c r="E126">
        <v>32.06105127</v>
      </c>
      <c r="F126" t="s">
        <v>1361</v>
      </c>
      <c r="G126">
        <v>0</v>
      </c>
      <c r="H126">
        <v>4</v>
      </c>
      <c r="I126">
        <v>4</v>
      </c>
      <c r="K126">
        <v>0</v>
      </c>
      <c r="L126">
        <v>5860300008</v>
      </c>
      <c r="M126">
        <v>5980100517</v>
      </c>
      <c r="N126">
        <v>0</v>
      </c>
      <c r="O126" t="s">
        <v>1362</v>
      </c>
      <c r="P126" t="s">
        <v>1363</v>
      </c>
      <c r="Q126" t="s">
        <v>1363</v>
      </c>
      <c r="R126">
        <v>0</v>
      </c>
      <c r="S126" t="s">
        <v>1361</v>
      </c>
      <c r="T126" t="s">
        <v>1363</v>
      </c>
      <c r="U126" t="s">
        <v>1363</v>
      </c>
      <c r="V126">
        <v>0</v>
      </c>
      <c r="W126">
        <v>0</v>
      </c>
      <c r="X126">
        <v>0</v>
      </c>
      <c r="Y126">
        <v>0</v>
      </c>
      <c r="Z126" t="s">
        <v>1364</v>
      </c>
      <c r="AA126" t="s">
        <v>1363</v>
      </c>
      <c r="AB126" t="s">
        <v>1363</v>
      </c>
      <c r="AC126">
        <v>0</v>
      </c>
      <c r="AD126">
        <v>0</v>
      </c>
      <c r="AE126">
        <v>90</v>
      </c>
      <c r="AF126">
        <v>90</v>
      </c>
      <c r="AG126" t="s">
        <v>1524</v>
      </c>
      <c r="AH126">
        <v>21.352174099999999</v>
      </c>
      <c r="AI126" t="s">
        <v>637</v>
      </c>
      <c r="AJ126" t="s">
        <v>1525</v>
      </c>
    </row>
    <row r="127" spans="1:36" x14ac:dyDescent="0.35">
      <c r="A127" t="s">
        <v>1526</v>
      </c>
      <c r="B127">
        <v>19</v>
      </c>
      <c r="C127">
        <v>19</v>
      </c>
      <c r="D127" t="s">
        <v>1549</v>
      </c>
      <c r="E127">
        <v>32.06105127</v>
      </c>
      <c r="F127" t="s">
        <v>1361</v>
      </c>
      <c r="G127">
        <v>0</v>
      </c>
      <c r="H127">
        <v>4</v>
      </c>
      <c r="I127">
        <v>4</v>
      </c>
      <c r="K127">
        <v>0</v>
      </c>
      <c r="L127">
        <v>5860300008</v>
      </c>
      <c r="M127">
        <v>5980100517</v>
      </c>
      <c r="N127">
        <v>0</v>
      </c>
      <c r="O127" t="s">
        <v>1362</v>
      </c>
      <c r="P127" t="s">
        <v>1363</v>
      </c>
      <c r="Q127" t="s">
        <v>1363</v>
      </c>
      <c r="R127">
        <v>0</v>
      </c>
      <c r="S127" t="s">
        <v>1361</v>
      </c>
      <c r="T127" t="s">
        <v>1363</v>
      </c>
      <c r="U127" t="s">
        <v>1363</v>
      </c>
      <c r="V127">
        <v>0</v>
      </c>
      <c r="W127">
        <v>0</v>
      </c>
      <c r="X127">
        <v>0</v>
      </c>
      <c r="Y127">
        <v>0</v>
      </c>
      <c r="Z127" t="s">
        <v>1364</v>
      </c>
      <c r="AA127" t="s">
        <v>1363</v>
      </c>
      <c r="AB127" t="s">
        <v>1363</v>
      </c>
      <c r="AC127">
        <v>0</v>
      </c>
      <c r="AD127">
        <v>0</v>
      </c>
      <c r="AE127">
        <v>45</v>
      </c>
      <c r="AF127">
        <v>45</v>
      </c>
      <c r="AG127" t="s">
        <v>1527</v>
      </c>
      <c r="AH127">
        <v>4.2210151099999997</v>
      </c>
      <c r="AI127" t="s">
        <v>684</v>
      </c>
      <c r="AJ127" t="s">
        <v>1528</v>
      </c>
    </row>
    <row r="128" spans="1:36" x14ac:dyDescent="0.35">
      <c r="A128" t="s">
        <v>1529</v>
      </c>
      <c r="B128">
        <v>19</v>
      </c>
      <c r="C128">
        <v>19</v>
      </c>
      <c r="D128" t="s">
        <v>1549</v>
      </c>
      <c r="E128">
        <v>32.06105127</v>
      </c>
      <c r="F128" t="s">
        <v>1361</v>
      </c>
      <c r="G128">
        <v>0</v>
      </c>
      <c r="H128">
        <v>4</v>
      </c>
      <c r="I128">
        <v>4</v>
      </c>
      <c r="K128">
        <v>0</v>
      </c>
      <c r="L128">
        <v>5860300008</v>
      </c>
      <c r="M128">
        <v>5980100517</v>
      </c>
      <c r="N128">
        <v>0</v>
      </c>
      <c r="O128" t="s">
        <v>1362</v>
      </c>
      <c r="P128" t="s">
        <v>1363</v>
      </c>
      <c r="Q128" t="s">
        <v>1363</v>
      </c>
      <c r="R128">
        <v>0</v>
      </c>
      <c r="S128" t="s">
        <v>1361</v>
      </c>
      <c r="T128" t="s">
        <v>1363</v>
      </c>
      <c r="U128" t="s">
        <v>1363</v>
      </c>
      <c r="V128">
        <v>0</v>
      </c>
      <c r="W128">
        <v>0</v>
      </c>
      <c r="X128">
        <v>0</v>
      </c>
      <c r="Y128">
        <v>0</v>
      </c>
      <c r="Z128" t="s">
        <v>1364</v>
      </c>
      <c r="AA128" t="s">
        <v>1363</v>
      </c>
      <c r="AB128" t="s">
        <v>1363</v>
      </c>
      <c r="AC128">
        <v>0</v>
      </c>
      <c r="AD128">
        <v>0</v>
      </c>
      <c r="AE128">
        <v>51</v>
      </c>
      <c r="AF128">
        <v>51</v>
      </c>
      <c r="AG128" t="s">
        <v>1530</v>
      </c>
      <c r="AH128">
        <v>2.728207625</v>
      </c>
      <c r="AI128" t="s">
        <v>711</v>
      </c>
      <c r="AJ128" t="s">
        <v>1531</v>
      </c>
    </row>
    <row r="129" spans="1:36" x14ac:dyDescent="0.35">
      <c r="A129" t="s">
        <v>1532</v>
      </c>
      <c r="B129">
        <v>19</v>
      </c>
      <c r="C129">
        <v>19</v>
      </c>
      <c r="D129" t="s">
        <v>1549</v>
      </c>
      <c r="E129">
        <v>32.06105127</v>
      </c>
      <c r="F129" t="s">
        <v>1361</v>
      </c>
      <c r="G129">
        <v>0</v>
      </c>
      <c r="H129">
        <v>4</v>
      </c>
      <c r="I129">
        <v>4</v>
      </c>
      <c r="K129">
        <v>0</v>
      </c>
      <c r="L129">
        <v>5860300008</v>
      </c>
      <c r="M129">
        <v>5980100517</v>
      </c>
      <c r="N129">
        <v>0</v>
      </c>
      <c r="O129" t="s">
        <v>1362</v>
      </c>
      <c r="P129" t="s">
        <v>1363</v>
      </c>
      <c r="Q129" t="s">
        <v>1363</v>
      </c>
      <c r="R129">
        <v>0</v>
      </c>
      <c r="S129" t="s">
        <v>1361</v>
      </c>
      <c r="T129" t="s">
        <v>1363</v>
      </c>
      <c r="U129" t="s">
        <v>1363</v>
      </c>
      <c r="V129">
        <v>0</v>
      </c>
      <c r="W129">
        <v>0</v>
      </c>
      <c r="X129">
        <v>0</v>
      </c>
      <c r="Y129">
        <v>0</v>
      </c>
      <c r="Z129" t="s">
        <v>1364</v>
      </c>
      <c r="AA129" t="s">
        <v>1363</v>
      </c>
      <c r="AB129" t="s">
        <v>1363</v>
      </c>
      <c r="AC129">
        <v>0</v>
      </c>
      <c r="AD129">
        <v>0</v>
      </c>
      <c r="AE129">
        <v>85</v>
      </c>
      <c r="AF129">
        <v>85</v>
      </c>
      <c r="AG129" t="s">
        <v>1533</v>
      </c>
      <c r="AH129">
        <v>19.053710169999999</v>
      </c>
      <c r="AI129" t="s">
        <v>716</v>
      </c>
      <c r="AJ129" t="s">
        <v>1534</v>
      </c>
    </row>
    <row r="130" spans="1:36" x14ac:dyDescent="0.35">
      <c r="A130" t="s">
        <v>1535</v>
      </c>
      <c r="B130">
        <v>19</v>
      </c>
      <c r="C130">
        <v>19</v>
      </c>
      <c r="D130" t="s">
        <v>1549</v>
      </c>
      <c r="E130">
        <v>32.06105127</v>
      </c>
      <c r="F130" t="s">
        <v>1361</v>
      </c>
      <c r="G130">
        <v>0</v>
      </c>
      <c r="H130">
        <v>4</v>
      </c>
      <c r="I130">
        <v>4</v>
      </c>
      <c r="K130">
        <v>0</v>
      </c>
      <c r="L130">
        <v>5860300008</v>
      </c>
      <c r="M130">
        <v>5980100517</v>
      </c>
      <c r="N130">
        <v>0</v>
      </c>
      <c r="O130" t="s">
        <v>1362</v>
      </c>
      <c r="P130" t="s">
        <v>1363</v>
      </c>
      <c r="Q130" t="s">
        <v>1363</v>
      </c>
      <c r="R130">
        <v>0</v>
      </c>
      <c r="S130" t="s">
        <v>1361</v>
      </c>
      <c r="T130" t="s">
        <v>1363</v>
      </c>
      <c r="U130" t="s">
        <v>1363</v>
      </c>
      <c r="V130">
        <v>0</v>
      </c>
      <c r="W130">
        <v>0</v>
      </c>
      <c r="X130">
        <v>0</v>
      </c>
      <c r="Y130">
        <v>0</v>
      </c>
      <c r="Z130" t="s">
        <v>1364</v>
      </c>
      <c r="AA130" t="s">
        <v>1363</v>
      </c>
      <c r="AB130" t="s">
        <v>1363</v>
      </c>
      <c r="AC130">
        <v>0</v>
      </c>
      <c r="AD130">
        <v>0</v>
      </c>
      <c r="AE130">
        <v>83</v>
      </c>
      <c r="AF130">
        <v>83</v>
      </c>
      <c r="AG130" t="s">
        <v>1536</v>
      </c>
      <c r="AH130">
        <v>35.39444323</v>
      </c>
      <c r="AI130" t="s">
        <v>736</v>
      </c>
      <c r="AJ130" t="s">
        <v>1537</v>
      </c>
    </row>
    <row r="131" spans="1:36" x14ac:dyDescent="0.35">
      <c r="A131" t="s">
        <v>1538</v>
      </c>
      <c r="B131">
        <v>19</v>
      </c>
      <c r="C131">
        <v>19</v>
      </c>
      <c r="D131" t="s">
        <v>1549</v>
      </c>
      <c r="E131">
        <v>32.06105127</v>
      </c>
      <c r="F131" t="s">
        <v>1361</v>
      </c>
      <c r="G131">
        <v>0</v>
      </c>
      <c r="H131">
        <v>4</v>
      </c>
      <c r="I131">
        <v>4</v>
      </c>
      <c r="K131">
        <v>0</v>
      </c>
      <c r="L131">
        <v>5860300008</v>
      </c>
      <c r="M131">
        <v>5980100517</v>
      </c>
      <c r="N131">
        <v>0</v>
      </c>
      <c r="O131" t="s">
        <v>1362</v>
      </c>
      <c r="P131" t="s">
        <v>1363</v>
      </c>
      <c r="Q131" t="s">
        <v>1363</v>
      </c>
      <c r="R131">
        <v>0</v>
      </c>
      <c r="S131" t="s">
        <v>1361</v>
      </c>
      <c r="T131" t="s">
        <v>1363</v>
      </c>
      <c r="U131" t="s">
        <v>1363</v>
      </c>
      <c r="V131">
        <v>0</v>
      </c>
      <c r="W131">
        <v>0</v>
      </c>
      <c r="X131">
        <v>0</v>
      </c>
      <c r="Y131">
        <v>0</v>
      </c>
      <c r="Z131" t="s">
        <v>1364</v>
      </c>
      <c r="AA131" t="s">
        <v>1363</v>
      </c>
      <c r="AB131" t="s">
        <v>1363</v>
      </c>
      <c r="AC131">
        <v>0</v>
      </c>
      <c r="AD131">
        <v>0</v>
      </c>
      <c r="AE131">
        <v>84</v>
      </c>
      <c r="AF131">
        <v>84</v>
      </c>
      <c r="AG131" t="s">
        <v>1408</v>
      </c>
      <c r="AH131">
        <v>57.396410359999997</v>
      </c>
      <c r="AI131" t="s">
        <v>785</v>
      </c>
      <c r="AJ131" t="s">
        <v>1539</v>
      </c>
    </row>
    <row r="132" spans="1:36" x14ac:dyDescent="0.35">
      <c r="A132" t="s">
        <v>1540</v>
      </c>
      <c r="B132">
        <v>19</v>
      </c>
      <c r="C132">
        <v>19</v>
      </c>
      <c r="D132" t="s">
        <v>1549</v>
      </c>
      <c r="E132">
        <v>32.06105127</v>
      </c>
      <c r="F132" t="s">
        <v>1361</v>
      </c>
      <c r="G132">
        <v>0</v>
      </c>
      <c r="H132">
        <v>4</v>
      </c>
      <c r="I132">
        <v>4</v>
      </c>
      <c r="K132">
        <v>0</v>
      </c>
      <c r="L132">
        <v>5860300008</v>
      </c>
      <c r="M132">
        <v>5980100517</v>
      </c>
      <c r="N132">
        <v>0</v>
      </c>
      <c r="O132" t="s">
        <v>1362</v>
      </c>
      <c r="P132" t="s">
        <v>1363</v>
      </c>
      <c r="Q132" t="s">
        <v>1363</v>
      </c>
      <c r="R132">
        <v>0</v>
      </c>
      <c r="S132" t="s">
        <v>1361</v>
      </c>
      <c r="T132" t="s">
        <v>1363</v>
      </c>
      <c r="U132" t="s">
        <v>1363</v>
      </c>
      <c r="V132">
        <v>0</v>
      </c>
      <c r="W132">
        <v>0</v>
      </c>
      <c r="X132">
        <v>0</v>
      </c>
      <c r="Y132">
        <v>0</v>
      </c>
      <c r="Z132" t="s">
        <v>1364</v>
      </c>
      <c r="AA132" t="s">
        <v>1363</v>
      </c>
      <c r="AB132" t="s">
        <v>1363</v>
      </c>
      <c r="AC132">
        <v>0</v>
      </c>
      <c r="AD132">
        <v>0</v>
      </c>
      <c r="AE132">
        <v>56</v>
      </c>
      <c r="AF132">
        <v>56</v>
      </c>
      <c r="AG132" t="s">
        <v>1541</v>
      </c>
      <c r="AH132">
        <v>9.4989923730000001</v>
      </c>
      <c r="AI132" t="s">
        <v>805</v>
      </c>
      <c r="AJ132" t="s">
        <v>1542</v>
      </c>
    </row>
    <row r="133" spans="1:36" x14ac:dyDescent="0.35">
      <c r="A133" t="s">
        <v>1543</v>
      </c>
      <c r="B133">
        <v>19</v>
      </c>
      <c r="C133">
        <v>19</v>
      </c>
      <c r="D133" t="s">
        <v>1549</v>
      </c>
      <c r="E133">
        <v>32.06105127</v>
      </c>
      <c r="F133" t="s">
        <v>1361</v>
      </c>
      <c r="G133">
        <v>0</v>
      </c>
      <c r="H133">
        <v>4</v>
      </c>
      <c r="I133">
        <v>4</v>
      </c>
      <c r="K133">
        <v>0</v>
      </c>
      <c r="L133">
        <v>5860300008</v>
      </c>
      <c r="M133">
        <v>5980100517</v>
      </c>
      <c r="N133">
        <v>0</v>
      </c>
      <c r="O133" t="s">
        <v>1362</v>
      </c>
      <c r="P133" t="s">
        <v>1363</v>
      </c>
      <c r="Q133" t="s">
        <v>1363</v>
      </c>
      <c r="R133">
        <v>0</v>
      </c>
      <c r="S133" t="s">
        <v>1361</v>
      </c>
      <c r="T133" t="s">
        <v>1363</v>
      </c>
      <c r="U133" t="s">
        <v>1363</v>
      </c>
      <c r="V133">
        <v>0</v>
      </c>
      <c r="W133">
        <v>0</v>
      </c>
      <c r="X133">
        <v>0</v>
      </c>
      <c r="Y133">
        <v>0</v>
      </c>
      <c r="Z133" t="s">
        <v>1364</v>
      </c>
      <c r="AA133" t="s">
        <v>1363</v>
      </c>
      <c r="AB133" t="s">
        <v>1363</v>
      </c>
      <c r="AC133">
        <v>0</v>
      </c>
      <c r="AD133">
        <v>0</v>
      </c>
      <c r="AE133">
        <v>54</v>
      </c>
      <c r="AF133">
        <v>54</v>
      </c>
      <c r="AG133" t="s">
        <v>1544</v>
      </c>
      <c r="AH133">
        <v>14.01216649</v>
      </c>
      <c r="AI133" t="s">
        <v>821</v>
      </c>
      <c r="AJ133" t="s">
        <v>1545</v>
      </c>
    </row>
    <row r="134" spans="1:36" x14ac:dyDescent="0.35">
      <c r="A134" t="s">
        <v>1546</v>
      </c>
      <c r="B134">
        <v>19</v>
      </c>
      <c r="C134">
        <v>19</v>
      </c>
      <c r="D134" t="s">
        <v>1549</v>
      </c>
      <c r="E134">
        <v>32.06105127</v>
      </c>
      <c r="F134" t="s">
        <v>1361</v>
      </c>
      <c r="G134">
        <v>0</v>
      </c>
      <c r="H134">
        <v>4</v>
      </c>
      <c r="I134">
        <v>4</v>
      </c>
      <c r="K134">
        <v>0</v>
      </c>
      <c r="L134">
        <v>5860300008</v>
      </c>
      <c r="M134">
        <v>5980100517</v>
      </c>
      <c r="N134">
        <v>0</v>
      </c>
      <c r="O134" t="s">
        <v>1362</v>
      </c>
      <c r="P134" t="s">
        <v>1363</v>
      </c>
      <c r="Q134" t="s">
        <v>1363</v>
      </c>
      <c r="R134">
        <v>0</v>
      </c>
      <c r="S134" t="s">
        <v>1361</v>
      </c>
      <c r="T134" t="s">
        <v>1363</v>
      </c>
      <c r="U134" t="s">
        <v>1363</v>
      </c>
      <c r="V134">
        <v>0</v>
      </c>
      <c r="W134">
        <v>0</v>
      </c>
      <c r="X134">
        <v>0</v>
      </c>
      <c r="Y134">
        <v>0</v>
      </c>
      <c r="Z134" t="s">
        <v>1364</v>
      </c>
      <c r="AA134" t="s">
        <v>1363</v>
      </c>
      <c r="AB134" t="s">
        <v>1363</v>
      </c>
      <c r="AC134">
        <v>0</v>
      </c>
      <c r="AD134">
        <v>0</v>
      </c>
      <c r="AE134">
        <v>2</v>
      </c>
      <c r="AF134">
        <v>2</v>
      </c>
      <c r="AG134" t="s">
        <v>1547</v>
      </c>
      <c r="AH134">
        <v>10.0095142</v>
      </c>
      <c r="AI134" t="s">
        <v>829</v>
      </c>
      <c r="AJ134" t="s">
        <v>1548</v>
      </c>
    </row>
    <row r="135" spans="1:36" x14ac:dyDescent="0.35">
      <c r="A135" t="s">
        <v>475</v>
      </c>
      <c r="B135">
        <v>19</v>
      </c>
      <c r="C135">
        <v>19</v>
      </c>
      <c r="D135" t="s">
        <v>1549</v>
      </c>
      <c r="E135">
        <v>32.06105127</v>
      </c>
      <c r="F135" t="s">
        <v>1361</v>
      </c>
      <c r="G135">
        <v>0</v>
      </c>
      <c r="H135">
        <v>4</v>
      </c>
      <c r="I135">
        <v>4</v>
      </c>
      <c r="K135">
        <v>0</v>
      </c>
      <c r="L135">
        <v>5860300008</v>
      </c>
      <c r="M135">
        <v>5980100517</v>
      </c>
      <c r="N135">
        <v>0</v>
      </c>
      <c r="O135" t="s">
        <v>1362</v>
      </c>
      <c r="P135" t="s">
        <v>1363</v>
      </c>
      <c r="Q135" t="s">
        <v>1363</v>
      </c>
      <c r="R135">
        <v>0</v>
      </c>
      <c r="S135" t="s">
        <v>1361</v>
      </c>
      <c r="T135" t="s">
        <v>1363</v>
      </c>
      <c r="U135" t="s">
        <v>1363</v>
      </c>
      <c r="V135">
        <v>0</v>
      </c>
      <c r="W135">
        <v>0</v>
      </c>
      <c r="X135">
        <v>0</v>
      </c>
      <c r="Y135">
        <v>0</v>
      </c>
      <c r="Z135" t="s">
        <v>1364</v>
      </c>
      <c r="AA135" t="s">
        <v>1363</v>
      </c>
      <c r="AB135" t="s">
        <v>1363</v>
      </c>
      <c r="AC135">
        <v>0</v>
      </c>
      <c r="AD135">
        <v>0</v>
      </c>
      <c r="AE135">
        <v>19</v>
      </c>
      <c r="AF135">
        <v>19</v>
      </c>
      <c r="AG135" t="s">
        <v>1549</v>
      </c>
      <c r="AH135">
        <v>32.06105127</v>
      </c>
      <c r="AI135" t="s">
        <v>337</v>
      </c>
      <c r="AJ135" t="s">
        <v>1516</v>
      </c>
    </row>
    <row r="136" spans="1:36" x14ac:dyDescent="0.35">
      <c r="A136" t="s">
        <v>837</v>
      </c>
      <c r="B136">
        <v>19</v>
      </c>
      <c r="C136">
        <v>19</v>
      </c>
      <c r="D136" t="s">
        <v>1549</v>
      </c>
      <c r="E136">
        <v>32.06105127</v>
      </c>
      <c r="F136" t="s">
        <v>1361</v>
      </c>
      <c r="G136">
        <v>0</v>
      </c>
      <c r="H136">
        <v>4</v>
      </c>
      <c r="I136">
        <v>4</v>
      </c>
      <c r="K136">
        <v>0</v>
      </c>
      <c r="L136">
        <v>5860300008</v>
      </c>
      <c r="M136">
        <v>5980100517</v>
      </c>
      <c r="N136">
        <v>0</v>
      </c>
      <c r="O136" t="s">
        <v>1362</v>
      </c>
      <c r="P136" t="s">
        <v>1363</v>
      </c>
      <c r="Q136" t="s">
        <v>1363</v>
      </c>
      <c r="R136">
        <v>0</v>
      </c>
      <c r="S136" t="s">
        <v>1361</v>
      </c>
      <c r="T136" t="s">
        <v>1363</v>
      </c>
      <c r="U136" t="s">
        <v>1363</v>
      </c>
      <c r="V136">
        <v>0</v>
      </c>
      <c r="W136">
        <v>0</v>
      </c>
      <c r="X136">
        <v>0</v>
      </c>
      <c r="Y136">
        <v>0</v>
      </c>
      <c r="Z136" t="s">
        <v>1364</v>
      </c>
      <c r="AA136" t="s">
        <v>1363</v>
      </c>
      <c r="AB136" t="s">
        <v>1363</v>
      </c>
      <c r="AC136">
        <v>0</v>
      </c>
      <c r="AD136">
        <v>0</v>
      </c>
      <c r="AE136">
        <v>82</v>
      </c>
      <c r="AF136">
        <v>82</v>
      </c>
      <c r="AG136" t="s">
        <v>1550</v>
      </c>
      <c r="AH136">
        <v>4.5023451459999997</v>
      </c>
      <c r="AI136" t="s">
        <v>349</v>
      </c>
      <c r="AJ136" t="s">
        <v>1551</v>
      </c>
    </row>
    <row r="137" spans="1:36" x14ac:dyDescent="0.35">
      <c r="A137" t="s">
        <v>1116</v>
      </c>
      <c r="B137">
        <v>19</v>
      </c>
      <c r="C137">
        <v>19</v>
      </c>
      <c r="D137" t="s">
        <v>1549</v>
      </c>
      <c r="E137">
        <v>32.06105127</v>
      </c>
      <c r="F137" t="s">
        <v>1361</v>
      </c>
      <c r="G137">
        <v>0</v>
      </c>
      <c r="H137">
        <v>4</v>
      </c>
      <c r="I137">
        <v>4</v>
      </c>
      <c r="K137">
        <v>0</v>
      </c>
      <c r="L137">
        <v>5860300008</v>
      </c>
      <c r="M137">
        <v>5980100517</v>
      </c>
      <c r="N137">
        <v>0</v>
      </c>
      <c r="O137" t="s">
        <v>1362</v>
      </c>
      <c r="P137" t="s">
        <v>1363</v>
      </c>
      <c r="Q137" t="s">
        <v>1363</v>
      </c>
      <c r="R137">
        <v>0</v>
      </c>
      <c r="S137" t="s">
        <v>1361</v>
      </c>
      <c r="T137" t="s">
        <v>1363</v>
      </c>
      <c r="U137" t="s">
        <v>1363</v>
      </c>
      <c r="V137">
        <v>0</v>
      </c>
      <c r="W137">
        <v>0</v>
      </c>
      <c r="X137">
        <v>0</v>
      </c>
      <c r="Y137">
        <v>0</v>
      </c>
      <c r="Z137" t="s">
        <v>1364</v>
      </c>
      <c r="AA137" t="s">
        <v>1363</v>
      </c>
      <c r="AB137" t="s">
        <v>1363</v>
      </c>
      <c r="AC137">
        <v>0</v>
      </c>
      <c r="AD137">
        <v>0</v>
      </c>
      <c r="AE137">
        <v>57</v>
      </c>
      <c r="AF137">
        <v>57</v>
      </c>
      <c r="AG137" t="s">
        <v>1552</v>
      </c>
      <c r="AH137">
        <v>6.3628884540000001</v>
      </c>
      <c r="AI137" t="s">
        <v>483</v>
      </c>
      <c r="AJ137" t="s">
        <v>1553</v>
      </c>
    </row>
    <row r="138" spans="1:36" x14ac:dyDescent="0.35">
      <c r="A138" t="s">
        <v>1546</v>
      </c>
      <c r="B138">
        <v>19</v>
      </c>
      <c r="C138">
        <v>19</v>
      </c>
      <c r="D138" t="s">
        <v>1549</v>
      </c>
      <c r="E138">
        <v>32.06105127</v>
      </c>
      <c r="F138" t="s">
        <v>1361</v>
      </c>
      <c r="G138">
        <v>0</v>
      </c>
      <c r="H138">
        <v>4</v>
      </c>
      <c r="I138">
        <v>4</v>
      </c>
      <c r="K138">
        <v>0</v>
      </c>
      <c r="L138">
        <v>5860300008</v>
      </c>
      <c r="M138">
        <v>5980100517</v>
      </c>
      <c r="N138">
        <v>0</v>
      </c>
      <c r="O138" t="s">
        <v>1362</v>
      </c>
      <c r="P138" t="s">
        <v>1363</v>
      </c>
      <c r="Q138" t="s">
        <v>1363</v>
      </c>
      <c r="R138">
        <v>0</v>
      </c>
      <c r="S138" t="s">
        <v>1361</v>
      </c>
      <c r="T138" t="s">
        <v>1363</v>
      </c>
      <c r="U138" t="s">
        <v>1363</v>
      </c>
      <c r="V138">
        <v>0</v>
      </c>
      <c r="W138">
        <v>0</v>
      </c>
      <c r="X138">
        <v>0</v>
      </c>
      <c r="Y138">
        <v>0</v>
      </c>
      <c r="Z138" t="s">
        <v>1364</v>
      </c>
      <c r="AA138" t="s">
        <v>1363</v>
      </c>
      <c r="AB138" t="s">
        <v>1363</v>
      </c>
      <c r="AC138">
        <v>0</v>
      </c>
      <c r="AD138">
        <v>0</v>
      </c>
      <c r="AE138">
        <v>2</v>
      </c>
      <c r="AF138">
        <v>2</v>
      </c>
      <c r="AG138" t="s">
        <v>1547</v>
      </c>
      <c r="AH138">
        <v>10.0095142</v>
      </c>
      <c r="AI138" t="s">
        <v>829</v>
      </c>
      <c r="AJ138" t="s">
        <v>1548</v>
      </c>
    </row>
    <row r="139" spans="1:36" x14ac:dyDescent="0.35">
      <c r="A139" t="s">
        <v>1554</v>
      </c>
      <c r="B139">
        <v>19</v>
      </c>
      <c r="C139">
        <v>19</v>
      </c>
      <c r="D139" t="s">
        <v>1549</v>
      </c>
      <c r="E139">
        <v>32.06105127</v>
      </c>
      <c r="F139" t="s">
        <v>1361</v>
      </c>
      <c r="G139">
        <v>0</v>
      </c>
      <c r="H139">
        <v>4</v>
      </c>
      <c r="I139">
        <v>4</v>
      </c>
      <c r="K139">
        <v>0</v>
      </c>
      <c r="L139">
        <v>5860300008</v>
      </c>
      <c r="M139">
        <v>5980100517</v>
      </c>
      <c r="N139">
        <v>0</v>
      </c>
      <c r="O139" t="s">
        <v>1362</v>
      </c>
      <c r="P139" t="s">
        <v>1363</v>
      </c>
      <c r="Q139" t="s">
        <v>1363</v>
      </c>
      <c r="R139">
        <v>0</v>
      </c>
      <c r="S139" t="s">
        <v>1361</v>
      </c>
      <c r="T139" t="s">
        <v>1363</v>
      </c>
      <c r="U139" t="s">
        <v>1363</v>
      </c>
      <c r="V139">
        <v>0</v>
      </c>
      <c r="W139">
        <v>0</v>
      </c>
      <c r="X139">
        <v>0</v>
      </c>
      <c r="Y139">
        <v>0</v>
      </c>
      <c r="Z139" t="s">
        <v>1364</v>
      </c>
      <c r="AA139" t="s">
        <v>1363</v>
      </c>
      <c r="AB139" t="s">
        <v>1363</v>
      </c>
      <c r="AC139">
        <v>0</v>
      </c>
      <c r="AD139">
        <v>0</v>
      </c>
      <c r="AE139">
        <v>804</v>
      </c>
      <c r="AF139">
        <v>804</v>
      </c>
      <c r="AG139" t="s">
        <v>1555</v>
      </c>
      <c r="AH139">
        <v>40.84752546</v>
      </c>
      <c r="AI139" t="s">
        <v>1250</v>
      </c>
      <c r="AJ139" t="s">
        <v>1556</v>
      </c>
    </row>
    <row r="140" spans="1:36" x14ac:dyDescent="0.35">
      <c r="A140" t="s">
        <v>1557</v>
      </c>
      <c r="B140">
        <v>19</v>
      </c>
      <c r="C140">
        <v>19</v>
      </c>
      <c r="D140" t="s">
        <v>1549</v>
      </c>
      <c r="E140">
        <v>32.06105127</v>
      </c>
      <c r="F140" t="s">
        <v>1361</v>
      </c>
      <c r="G140">
        <v>0</v>
      </c>
      <c r="H140">
        <v>4</v>
      </c>
      <c r="I140">
        <v>4</v>
      </c>
      <c r="K140">
        <v>0</v>
      </c>
      <c r="L140">
        <v>5860300008</v>
      </c>
      <c r="M140">
        <v>5980100517</v>
      </c>
      <c r="N140">
        <v>0</v>
      </c>
      <c r="O140" t="s">
        <v>1362</v>
      </c>
      <c r="P140" t="s">
        <v>1363</v>
      </c>
      <c r="Q140" t="s">
        <v>1363</v>
      </c>
      <c r="R140">
        <v>0</v>
      </c>
      <c r="S140" t="s">
        <v>1361</v>
      </c>
      <c r="T140" t="s">
        <v>1363</v>
      </c>
      <c r="U140" t="s">
        <v>1363</v>
      </c>
      <c r="V140">
        <v>0</v>
      </c>
      <c r="W140">
        <v>0</v>
      </c>
      <c r="X140">
        <v>0</v>
      </c>
      <c r="Y140">
        <v>0</v>
      </c>
      <c r="Z140" t="s">
        <v>1364</v>
      </c>
      <c r="AA140" t="s">
        <v>1363</v>
      </c>
      <c r="AB140" t="s">
        <v>1363</v>
      </c>
      <c r="AC140">
        <v>0</v>
      </c>
      <c r="AD140">
        <v>0</v>
      </c>
      <c r="AE140">
        <v>802</v>
      </c>
      <c r="AF140">
        <v>802</v>
      </c>
      <c r="AG140" t="s">
        <v>1558</v>
      </c>
      <c r="AH140">
        <v>28.05279208</v>
      </c>
      <c r="AI140" t="s">
        <v>1308</v>
      </c>
      <c r="AJ140" t="s">
        <v>1559</v>
      </c>
    </row>
    <row r="141" spans="1:36" x14ac:dyDescent="0.35">
      <c r="A141" t="s">
        <v>1560</v>
      </c>
      <c r="B141">
        <v>19</v>
      </c>
      <c r="C141">
        <v>19</v>
      </c>
      <c r="D141" t="s">
        <v>1549</v>
      </c>
      <c r="E141">
        <v>32.06105127</v>
      </c>
      <c r="F141" t="s">
        <v>1361</v>
      </c>
      <c r="G141">
        <v>0</v>
      </c>
      <c r="H141">
        <v>4</v>
      </c>
      <c r="I141">
        <v>4</v>
      </c>
      <c r="K141">
        <v>0</v>
      </c>
      <c r="L141">
        <v>5860300008</v>
      </c>
      <c r="M141">
        <v>5980100517</v>
      </c>
      <c r="N141">
        <v>0</v>
      </c>
      <c r="O141" t="s">
        <v>1362</v>
      </c>
      <c r="P141" t="s">
        <v>1363</v>
      </c>
      <c r="Q141" t="s">
        <v>1363</v>
      </c>
      <c r="R141">
        <v>0</v>
      </c>
      <c r="S141" t="s">
        <v>1361</v>
      </c>
      <c r="T141" t="s">
        <v>1363</v>
      </c>
      <c r="U141" t="s">
        <v>1363</v>
      </c>
      <c r="V141">
        <v>0</v>
      </c>
      <c r="W141">
        <v>0</v>
      </c>
      <c r="X141">
        <v>0</v>
      </c>
      <c r="Y141">
        <v>0</v>
      </c>
      <c r="Z141" t="s">
        <v>1364</v>
      </c>
      <c r="AA141" t="s">
        <v>1363</v>
      </c>
      <c r="AB141" t="s">
        <v>1363</v>
      </c>
      <c r="AC141">
        <v>0</v>
      </c>
      <c r="AD141">
        <v>0</v>
      </c>
      <c r="AE141">
        <v>730</v>
      </c>
      <c r="AF141">
        <v>730</v>
      </c>
      <c r="AG141" t="s">
        <v>1561</v>
      </c>
      <c r="AH141">
        <v>28.624931270000001</v>
      </c>
      <c r="AI141" t="s">
        <v>338</v>
      </c>
      <c r="AJ141" t="s">
        <v>1562</v>
      </c>
    </row>
    <row r="142" spans="1:36" x14ac:dyDescent="0.35">
      <c r="A142" t="s">
        <v>1563</v>
      </c>
      <c r="B142">
        <v>2</v>
      </c>
      <c r="C142">
        <v>2</v>
      </c>
      <c r="D142" t="s">
        <v>1547</v>
      </c>
      <c r="E142">
        <v>10.0095142</v>
      </c>
      <c r="F142" t="s">
        <v>1466</v>
      </c>
      <c r="G142">
        <v>1</v>
      </c>
      <c r="H142">
        <v>2</v>
      </c>
      <c r="I142">
        <v>3</v>
      </c>
      <c r="K142">
        <v>1989</v>
      </c>
      <c r="L142">
        <v>5980100517</v>
      </c>
      <c r="M142">
        <v>5980100517</v>
      </c>
      <c r="N142">
        <v>0</v>
      </c>
      <c r="O142" t="s">
        <v>1362</v>
      </c>
      <c r="P142" t="s">
        <v>1363</v>
      </c>
      <c r="Q142" t="s">
        <v>1363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17</v>
      </c>
      <c r="AF142">
        <v>0</v>
      </c>
      <c r="AI142" t="s">
        <v>478</v>
      </c>
      <c r="AJ142" t="s">
        <v>1564</v>
      </c>
    </row>
    <row r="143" spans="1:36" x14ac:dyDescent="0.35">
      <c r="A143" t="s">
        <v>1563</v>
      </c>
      <c r="B143">
        <v>2</v>
      </c>
      <c r="C143">
        <v>2</v>
      </c>
      <c r="D143" t="s">
        <v>1547</v>
      </c>
      <c r="E143">
        <v>10.0095142</v>
      </c>
      <c r="F143" t="s">
        <v>1466</v>
      </c>
      <c r="G143">
        <v>1</v>
      </c>
      <c r="H143">
        <v>2</v>
      </c>
      <c r="I143">
        <v>3</v>
      </c>
      <c r="K143">
        <v>1989</v>
      </c>
      <c r="L143">
        <v>5980100517</v>
      </c>
      <c r="M143">
        <v>5980100517</v>
      </c>
      <c r="N143">
        <v>0</v>
      </c>
      <c r="O143" t="s">
        <v>1362</v>
      </c>
      <c r="P143" t="s">
        <v>1363</v>
      </c>
      <c r="Q143" t="s">
        <v>1363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18</v>
      </c>
      <c r="AF143">
        <v>0</v>
      </c>
      <c r="AI143" t="s">
        <v>478</v>
      </c>
      <c r="AJ143" t="s">
        <v>1564</v>
      </c>
    </row>
    <row r="144" spans="1:36" x14ac:dyDescent="0.35">
      <c r="A144" t="s">
        <v>1565</v>
      </c>
      <c r="B144">
        <v>2</v>
      </c>
      <c r="C144">
        <v>2</v>
      </c>
      <c r="D144" t="s">
        <v>1547</v>
      </c>
      <c r="E144">
        <v>10.0095142</v>
      </c>
      <c r="F144" t="s">
        <v>1466</v>
      </c>
      <c r="G144">
        <v>1</v>
      </c>
      <c r="H144">
        <v>2</v>
      </c>
      <c r="I144">
        <v>3</v>
      </c>
      <c r="K144">
        <v>1989</v>
      </c>
      <c r="L144">
        <v>5980100517</v>
      </c>
      <c r="M144">
        <v>5980100517</v>
      </c>
      <c r="N144">
        <v>0</v>
      </c>
      <c r="O144" t="s">
        <v>1362</v>
      </c>
      <c r="P144" t="s">
        <v>1363</v>
      </c>
      <c r="Q144" t="s">
        <v>1363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85</v>
      </c>
      <c r="AF144">
        <v>85</v>
      </c>
      <c r="AG144" t="s">
        <v>1533</v>
      </c>
      <c r="AH144">
        <v>19.053710169999999</v>
      </c>
      <c r="AI144" t="s">
        <v>717</v>
      </c>
      <c r="AJ144" t="s">
        <v>1566</v>
      </c>
    </row>
    <row r="145" spans="1:36" x14ac:dyDescent="0.35">
      <c r="A145" t="s">
        <v>1567</v>
      </c>
      <c r="B145">
        <v>2</v>
      </c>
      <c r="C145">
        <v>2</v>
      </c>
      <c r="D145" t="s">
        <v>1547</v>
      </c>
      <c r="E145">
        <v>10.0095142</v>
      </c>
      <c r="F145" t="s">
        <v>1466</v>
      </c>
      <c r="G145">
        <v>1</v>
      </c>
      <c r="H145">
        <v>2</v>
      </c>
      <c r="I145">
        <v>3</v>
      </c>
      <c r="K145">
        <v>1989</v>
      </c>
      <c r="L145">
        <v>5980100517</v>
      </c>
      <c r="M145">
        <v>5980100517</v>
      </c>
      <c r="N145">
        <v>0</v>
      </c>
      <c r="O145" t="s">
        <v>1362</v>
      </c>
      <c r="P145" t="s">
        <v>1363</v>
      </c>
      <c r="Q145" t="s">
        <v>1363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83</v>
      </c>
      <c r="AF145">
        <v>83</v>
      </c>
      <c r="AG145" t="s">
        <v>1536</v>
      </c>
      <c r="AH145">
        <v>35.39444323</v>
      </c>
      <c r="AI145" t="s">
        <v>737</v>
      </c>
      <c r="AJ145" t="s">
        <v>1568</v>
      </c>
    </row>
    <row r="146" spans="1:36" x14ac:dyDescent="0.35">
      <c r="A146" t="s">
        <v>1569</v>
      </c>
      <c r="B146">
        <v>2</v>
      </c>
      <c r="C146">
        <v>2</v>
      </c>
      <c r="D146" t="s">
        <v>1547</v>
      </c>
      <c r="E146">
        <v>10.0095142</v>
      </c>
      <c r="F146" t="s">
        <v>1466</v>
      </c>
      <c r="G146">
        <v>1</v>
      </c>
      <c r="H146">
        <v>2</v>
      </c>
      <c r="I146">
        <v>3</v>
      </c>
      <c r="K146">
        <v>1989</v>
      </c>
      <c r="L146">
        <v>5980100517</v>
      </c>
      <c r="M146">
        <v>5980100517</v>
      </c>
      <c r="N146">
        <v>0</v>
      </c>
      <c r="O146" t="s">
        <v>1362</v>
      </c>
      <c r="P146" t="s">
        <v>1363</v>
      </c>
      <c r="Q146" t="s">
        <v>1363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59</v>
      </c>
      <c r="AF146">
        <v>59</v>
      </c>
      <c r="AG146" t="s">
        <v>1570</v>
      </c>
      <c r="AH146">
        <v>7.2895015440000002</v>
      </c>
      <c r="AI146" t="s">
        <v>774</v>
      </c>
      <c r="AJ146" t="s">
        <v>1571</v>
      </c>
    </row>
    <row r="147" spans="1:36" x14ac:dyDescent="0.35">
      <c r="A147" t="s">
        <v>1572</v>
      </c>
      <c r="B147">
        <v>2</v>
      </c>
      <c r="C147">
        <v>2</v>
      </c>
      <c r="D147" t="s">
        <v>1547</v>
      </c>
      <c r="E147">
        <v>10.0095142</v>
      </c>
      <c r="F147" t="s">
        <v>1466</v>
      </c>
      <c r="G147">
        <v>1</v>
      </c>
      <c r="H147">
        <v>2</v>
      </c>
      <c r="I147">
        <v>3</v>
      </c>
      <c r="K147">
        <v>1989</v>
      </c>
      <c r="L147">
        <v>5980100517</v>
      </c>
      <c r="M147">
        <v>5980100517</v>
      </c>
      <c r="N147">
        <v>0</v>
      </c>
      <c r="O147" t="s">
        <v>1362</v>
      </c>
      <c r="P147" t="s">
        <v>1363</v>
      </c>
      <c r="Q147" t="s">
        <v>1363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84</v>
      </c>
      <c r="AF147">
        <v>84</v>
      </c>
      <c r="AG147" t="s">
        <v>1408</v>
      </c>
      <c r="AH147">
        <v>57.396410359999997</v>
      </c>
      <c r="AI147" t="s">
        <v>788</v>
      </c>
      <c r="AJ147" t="s">
        <v>1573</v>
      </c>
    </row>
    <row r="148" spans="1:36" x14ac:dyDescent="0.35">
      <c r="A148" t="s">
        <v>1574</v>
      </c>
      <c r="B148">
        <v>2</v>
      </c>
      <c r="C148">
        <v>2</v>
      </c>
      <c r="D148" t="s">
        <v>1547</v>
      </c>
      <c r="E148">
        <v>10.0095142</v>
      </c>
      <c r="F148" t="s">
        <v>1466</v>
      </c>
      <c r="G148">
        <v>1</v>
      </c>
      <c r="H148">
        <v>2</v>
      </c>
      <c r="I148">
        <v>3</v>
      </c>
      <c r="K148">
        <v>1989</v>
      </c>
      <c r="L148">
        <v>5980100517</v>
      </c>
      <c r="M148">
        <v>5980100517</v>
      </c>
      <c r="N148">
        <v>0</v>
      </c>
      <c r="O148" t="s">
        <v>1362</v>
      </c>
      <c r="P148" t="s">
        <v>1363</v>
      </c>
      <c r="Q148" t="s">
        <v>1363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56</v>
      </c>
      <c r="AF148">
        <v>56</v>
      </c>
      <c r="AG148" t="s">
        <v>1541</v>
      </c>
      <c r="AH148">
        <v>9.4989923730000001</v>
      </c>
      <c r="AI148" t="s">
        <v>806</v>
      </c>
      <c r="AJ148" t="s">
        <v>1575</v>
      </c>
    </row>
    <row r="149" spans="1:36" x14ac:dyDescent="0.35">
      <c r="A149" t="s">
        <v>830</v>
      </c>
      <c r="B149">
        <v>2</v>
      </c>
      <c r="C149">
        <v>2</v>
      </c>
      <c r="D149" t="s">
        <v>1547</v>
      </c>
      <c r="E149">
        <v>10.0095142</v>
      </c>
      <c r="F149" t="s">
        <v>1466</v>
      </c>
      <c r="G149">
        <v>1</v>
      </c>
      <c r="H149">
        <v>2</v>
      </c>
      <c r="I149">
        <v>3</v>
      </c>
      <c r="K149">
        <v>1989</v>
      </c>
      <c r="L149">
        <v>5980100517</v>
      </c>
      <c r="M149">
        <v>5980100517</v>
      </c>
      <c r="N149">
        <v>0</v>
      </c>
      <c r="O149" t="s">
        <v>1362</v>
      </c>
      <c r="P149" t="s">
        <v>1363</v>
      </c>
      <c r="Q149" t="s">
        <v>1363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2</v>
      </c>
      <c r="AF149">
        <v>2</v>
      </c>
      <c r="AG149" t="s">
        <v>1547</v>
      </c>
      <c r="AH149">
        <v>10.0095142</v>
      </c>
      <c r="AI149" t="s">
        <v>477</v>
      </c>
      <c r="AJ149" t="s">
        <v>1576</v>
      </c>
    </row>
    <row r="150" spans="1:36" x14ac:dyDescent="0.35">
      <c r="A150" t="s">
        <v>1563</v>
      </c>
      <c r="B150">
        <v>2</v>
      </c>
      <c r="C150">
        <v>2</v>
      </c>
      <c r="D150" t="s">
        <v>1547</v>
      </c>
      <c r="E150">
        <v>10.0095142</v>
      </c>
      <c r="F150" t="s">
        <v>1466</v>
      </c>
      <c r="G150">
        <v>1</v>
      </c>
      <c r="H150">
        <v>2</v>
      </c>
      <c r="I150">
        <v>3</v>
      </c>
      <c r="K150">
        <v>1989</v>
      </c>
      <c r="L150">
        <v>5980100517</v>
      </c>
      <c r="M150">
        <v>5980100517</v>
      </c>
      <c r="N150">
        <v>0</v>
      </c>
      <c r="O150" t="s">
        <v>1362</v>
      </c>
      <c r="P150" t="s">
        <v>1363</v>
      </c>
      <c r="Q150" t="s">
        <v>1363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19</v>
      </c>
      <c r="AF150">
        <v>19</v>
      </c>
      <c r="AG150" t="s">
        <v>1549</v>
      </c>
      <c r="AH150">
        <v>32.06105127</v>
      </c>
      <c r="AI150" t="s">
        <v>478</v>
      </c>
      <c r="AJ150" t="s">
        <v>1564</v>
      </c>
    </row>
    <row r="151" spans="1:36" x14ac:dyDescent="0.35">
      <c r="A151" t="s">
        <v>1577</v>
      </c>
      <c r="B151">
        <v>2</v>
      </c>
      <c r="C151">
        <v>2</v>
      </c>
      <c r="D151" t="s">
        <v>1547</v>
      </c>
      <c r="E151">
        <v>10.0095142</v>
      </c>
      <c r="F151" t="s">
        <v>1466</v>
      </c>
      <c r="G151">
        <v>1</v>
      </c>
      <c r="H151">
        <v>2</v>
      </c>
      <c r="I151">
        <v>3</v>
      </c>
      <c r="K151">
        <v>1989</v>
      </c>
      <c r="L151">
        <v>5980100517</v>
      </c>
      <c r="M151">
        <v>5980100517</v>
      </c>
      <c r="N151">
        <v>0</v>
      </c>
      <c r="O151" t="s">
        <v>1362</v>
      </c>
      <c r="P151" t="s">
        <v>1363</v>
      </c>
      <c r="Q151" t="s">
        <v>1363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82</v>
      </c>
      <c r="AF151">
        <v>82</v>
      </c>
      <c r="AG151" t="s">
        <v>1550</v>
      </c>
      <c r="AH151">
        <v>4.5023451459999997</v>
      </c>
      <c r="AI151" t="s">
        <v>839</v>
      </c>
      <c r="AJ151" t="s">
        <v>1578</v>
      </c>
    </row>
    <row r="152" spans="1:36" x14ac:dyDescent="0.35">
      <c r="A152" t="s">
        <v>1579</v>
      </c>
      <c r="B152">
        <v>2</v>
      </c>
      <c r="C152">
        <v>2</v>
      </c>
      <c r="D152" t="s">
        <v>1547</v>
      </c>
      <c r="E152">
        <v>10.0095142</v>
      </c>
      <c r="F152" t="s">
        <v>1466</v>
      </c>
      <c r="G152">
        <v>1</v>
      </c>
      <c r="H152">
        <v>2</v>
      </c>
      <c r="I152">
        <v>3</v>
      </c>
      <c r="K152">
        <v>1989</v>
      </c>
      <c r="L152">
        <v>5980100517</v>
      </c>
      <c r="M152">
        <v>5980100517</v>
      </c>
      <c r="N152">
        <v>0</v>
      </c>
      <c r="O152" t="s">
        <v>1362</v>
      </c>
      <c r="P152" t="s">
        <v>1363</v>
      </c>
      <c r="Q152" t="s">
        <v>1363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53</v>
      </c>
      <c r="AF152">
        <v>53</v>
      </c>
      <c r="AG152" t="s">
        <v>1580</v>
      </c>
      <c r="AH152">
        <v>66.246111110000001</v>
      </c>
      <c r="AI152" t="s">
        <v>1060</v>
      </c>
      <c r="AJ152" t="s">
        <v>1581</v>
      </c>
    </row>
    <row r="153" spans="1:36" x14ac:dyDescent="0.35">
      <c r="A153" t="s">
        <v>1116</v>
      </c>
      <c r="B153">
        <v>2</v>
      </c>
      <c r="C153">
        <v>2</v>
      </c>
      <c r="D153" t="s">
        <v>1547</v>
      </c>
      <c r="E153">
        <v>10.0095142</v>
      </c>
      <c r="F153" t="s">
        <v>1466</v>
      </c>
      <c r="G153">
        <v>1</v>
      </c>
      <c r="H153">
        <v>2</v>
      </c>
      <c r="I153">
        <v>3</v>
      </c>
      <c r="K153">
        <v>1989</v>
      </c>
      <c r="L153">
        <v>5980100517</v>
      </c>
      <c r="M153">
        <v>5980100517</v>
      </c>
      <c r="N153">
        <v>0</v>
      </c>
      <c r="O153" t="s">
        <v>1362</v>
      </c>
      <c r="P153" t="s">
        <v>1363</v>
      </c>
      <c r="Q153" t="s">
        <v>1363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57</v>
      </c>
      <c r="AF153">
        <v>57</v>
      </c>
      <c r="AG153" t="s">
        <v>1552</v>
      </c>
      <c r="AH153">
        <v>6.3628884540000001</v>
      </c>
      <c r="AI153" t="s">
        <v>483</v>
      </c>
      <c r="AJ153" t="s">
        <v>1553</v>
      </c>
    </row>
    <row r="154" spans="1:36" x14ac:dyDescent="0.35">
      <c r="A154" t="s">
        <v>830</v>
      </c>
      <c r="B154">
        <v>2</v>
      </c>
      <c r="C154">
        <v>2</v>
      </c>
      <c r="D154" t="s">
        <v>1547</v>
      </c>
      <c r="E154">
        <v>10.0095142</v>
      </c>
      <c r="F154" t="s">
        <v>1466</v>
      </c>
      <c r="G154">
        <v>1</v>
      </c>
      <c r="H154">
        <v>2</v>
      </c>
      <c r="I154">
        <v>3</v>
      </c>
      <c r="K154">
        <v>1989</v>
      </c>
      <c r="L154">
        <v>5980100517</v>
      </c>
      <c r="M154">
        <v>5980100517</v>
      </c>
      <c r="N154">
        <v>0</v>
      </c>
      <c r="O154" t="s">
        <v>1362</v>
      </c>
      <c r="P154" t="s">
        <v>1363</v>
      </c>
      <c r="Q154" t="s">
        <v>1363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2</v>
      </c>
      <c r="AF154">
        <v>2</v>
      </c>
      <c r="AG154" t="s">
        <v>1547</v>
      </c>
      <c r="AH154">
        <v>10.0095142</v>
      </c>
      <c r="AI154" t="s">
        <v>477</v>
      </c>
      <c r="AJ154" t="s">
        <v>1576</v>
      </c>
    </row>
    <row r="155" spans="1:36" x14ac:dyDescent="0.35">
      <c r="A155" t="s">
        <v>1582</v>
      </c>
      <c r="B155">
        <v>2</v>
      </c>
      <c r="C155">
        <v>2</v>
      </c>
      <c r="D155" t="s">
        <v>1547</v>
      </c>
      <c r="E155">
        <v>10.0095142</v>
      </c>
      <c r="F155" t="s">
        <v>1466</v>
      </c>
      <c r="G155">
        <v>1</v>
      </c>
      <c r="H155">
        <v>2</v>
      </c>
      <c r="I155">
        <v>3</v>
      </c>
      <c r="K155">
        <v>1989</v>
      </c>
      <c r="L155">
        <v>5980100517</v>
      </c>
      <c r="M155">
        <v>5980100517</v>
      </c>
      <c r="N155">
        <v>0</v>
      </c>
      <c r="O155" t="s">
        <v>1362</v>
      </c>
      <c r="P155" t="s">
        <v>1363</v>
      </c>
      <c r="Q155" t="s">
        <v>1363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802</v>
      </c>
      <c r="AF155">
        <v>802</v>
      </c>
      <c r="AG155" t="s">
        <v>1558</v>
      </c>
      <c r="AH155">
        <v>28.05279208</v>
      </c>
      <c r="AI155" t="s">
        <v>1309</v>
      </c>
      <c r="AJ155" t="s">
        <v>1583</v>
      </c>
    </row>
    <row r="156" spans="1:36" x14ac:dyDescent="0.35">
      <c r="A156" t="s">
        <v>1563</v>
      </c>
      <c r="B156">
        <v>2</v>
      </c>
      <c r="C156">
        <v>2</v>
      </c>
      <c r="D156" t="s">
        <v>1547</v>
      </c>
      <c r="E156">
        <v>10.0095142</v>
      </c>
      <c r="F156" t="s">
        <v>1466</v>
      </c>
      <c r="G156">
        <v>1</v>
      </c>
      <c r="H156">
        <v>2</v>
      </c>
      <c r="I156">
        <v>3</v>
      </c>
      <c r="K156">
        <v>1989</v>
      </c>
      <c r="L156">
        <v>5980100517</v>
      </c>
      <c r="M156">
        <v>5980100517</v>
      </c>
      <c r="N156">
        <v>0</v>
      </c>
      <c r="O156" t="s">
        <v>1362</v>
      </c>
      <c r="P156" t="s">
        <v>1363</v>
      </c>
      <c r="Q156" t="s">
        <v>1363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17</v>
      </c>
      <c r="AF156">
        <v>0</v>
      </c>
      <c r="AI156" t="s">
        <v>478</v>
      </c>
      <c r="AJ156" t="s">
        <v>1564</v>
      </c>
    </row>
    <row r="157" spans="1:36" x14ac:dyDescent="0.35">
      <c r="A157" t="s">
        <v>1563</v>
      </c>
      <c r="B157">
        <v>2</v>
      </c>
      <c r="C157">
        <v>2</v>
      </c>
      <c r="D157" t="s">
        <v>1547</v>
      </c>
      <c r="E157">
        <v>10.0095142</v>
      </c>
      <c r="F157" t="s">
        <v>1466</v>
      </c>
      <c r="G157">
        <v>1</v>
      </c>
      <c r="H157">
        <v>2</v>
      </c>
      <c r="I157">
        <v>3</v>
      </c>
      <c r="K157">
        <v>1989</v>
      </c>
      <c r="L157">
        <v>5980100517</v>
      </c>
      <c r="M157">
        <v>5980100517</v>
      </c>
      <c r="N157">
        <v>0</v>
      </c>
      <c r="O157" t="s">
        <v>1362</v>
      </c>
      <c r="P157" t="s">
        <v>1363</v>
      </c>
      <c r="Q157" t="s">
        <v>1363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18</v>
      </c>
      <c r="AF157">
        <v>0</v>
      </c>
      <c r="AI157" t="s">
        <v>478</v>
      </c>
      <c r="AJ157" t="s">
        <v>1564</v>
      </c>
    </row>
    <row r="158" spans="1:36" x14ac:dyDescent="0.35">
      <c r="A158" t="s">
        <v>1565</v>
      </c>
      <c r="B158">
        <v>2</v>
      </c>
      <c r="C158">
        <v>2</v>
      </c>
      <c r="D158" t="s">
        <v>1547</v>
      </c>
      <c r="E158">
        <v>10.0095142</v>
      </c>
      <c r="F158" t="s">
        <v>1466</v>
      </c>
      <c r="G158">
        <v>1</v>
      </c>
      <c r="H158">
        <v>2</v>
      </c>
      <c r="I158">
        <v>3</v>
      </c>
      <c r="K158">
        <v>1989</v>
      </c>
      <c r="L158">
        <v>5980100517</v>
      </c>
      <c r="M158">
        <v>5980100517</v>
      </c>
      <c r="N158">
        <v>0</v>
      </c>
      <c r="O158" t="s">
        <v>1362</v>
      </c>
      <c r="P158" t="s">
        <v>1363</v>
      </c>
      <c r="Q158" t="s">
        <v>1363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85</v>
      </c>
      <c r="AF158">
        <v>85</v>
      </c>
      <c r="AG158" t="s">
        <v>1533</v>
      </c>
      <c r="AH158">
        <v>19.053710169999999</v>
      </c>
      <c r="AI158" t="s">
        <v>717</v>
      </c>
      <c r="AJ158" t="s">
        <v>1566</v>
      </c>
    </row>
    <row r="159" spans="1:36" x14ac:dyDescent="0.35">
      <c r="A159" t="s">
        <v>1567</v>
      </c>
      <c r="B159">
        <v>2</v>
      </c>
      <c r="C159">
        <v>2</v>
      </c>
      <c r="D159" t="s">
        <v>1547</v>
      </c>
      <c r="E159">
        <v>10.0095142</v>
      </c>
      <c r="F159" t="s">
        <v>1466</v>
      </c>
      <c r="G159">
        <v>1</v>
      </c>
      <c r="H159">
        <v>2</v>
      </c>
      <c r="I159">
        <v>3</v>
      </c>
      <c r="K159">
        <v>1989</v>
      </c>
      <c r="L159">
        <v>5980100517</v>
      </c>
      <c r="M159">
        <v>5980100517</v>
      </c>
      <c r="N159">
        <v>0</v>
      </c>
      <c r="O159" t="s">
        <v>1362</v>
      </c>
      <c r="P159" t="s">
        <v>1363</v>
      </c>
      <c r="Q159" t="s">
        <v>1363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83</v>
      </c>
      <c r="AF159">
        <v>83</v>
      </c>
      <c r="AG159" t="s">
        <v>1536</v>
      </c>
      <c r="AH159">
        <v>35.39444323</v>
      </c>
      <c r="AI159" t="s">
        <v>737</v>
      </c>
      <c r="AJ159" t="s">
        <v>1568</v>
      </c>
    </row>
    <row r="160" spans="1:36" x14ac:dyDescent="0.35">
      <c r="A160" t="s">
        <v>1569</v>
      </c>
      <c r="B160">
        <v>2</v>
      </c>
      <c r="C160">
        <v>2</v>
      </c>
      <c r="D160" t="s">
        <v>1547</v>
      </c>
      <c r="E160">
        <v>10.0095142</v>
      </c>
      <c r="F160" t="s">
        <v>1466</v>
      </c>
      <c r="G160">
        <v>1</v>
      </c>
      <c r="H160">
        <v>2</v>
      </c>
      <c r="I160">
        <v>3</v>
      </c>
      <c r="K160">
        <v>1989</v>
      </c>
      <c r="L160">
        <v>5980100517</v>
      </c>
      <c r="M160">
        <v>5980100517</v>
      </c>
      <c r="N160">
        <v>0</v>
      </c>
      <c r="O160" t="s">
        <v>1362</v>
      </c>
      <c r="P160" t="s">
        <v>1363</v>
      </c>
      <c r="Q160" t="s">
        <v>1363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59</v>
      </c>
      <c r="AF160">
        <v>59</v>
      </c>
      <c r="AG160" t="s">
        <v>1570</v>
      </c>
      <c r="AH160">
        <v>7.2895015440000002</v>
      </c>
      <c r="AI160" t="s">
        <v>774</v>
      </c>
      <c r="AJ160" t="s">
        <v>1571</v>
      </c>
    </row>
    <row r="161" spans="1:36" x14ac:dyDescent="0.35">
      <c r="A161" t="s">
        <v>1572</v>
      </c>
      <c r="B161">
        <v>2</v>
      </c>
      <c r="C161">
        <v>2</v>
      </c>
      <c r="D161" t="s">
        <v>1547</v>
      </c>
      <c r="E161">
        <v>10.0095142</v>
      </c>
      <c r="F161" t="s">
        <v>1466</v>
      </c>
      <c r="G161">
        <v>1</v>
      </c>
      <c r="H161">
        <v>2</v>
      </c>
      <c r="I161">
        <v>3</v>
      </c>
      <c r="K161">
        <v>1989</v>
      </c>
      <c r="L161">
        <v>5980100517</v>
      </c>
      <c r="M161">
        <v>5980100517</v>
      </c>
      <c r="N161">
        <v>0</v>
      </c>
      <c r="O161" t="s">
        <v>1362</v>
      </c>
      <c r="P161" t="s">
        <v>1363</v>
      </c>
      <c r="Q161" t="s">
        <v>1363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84</v>
      </c>
      <c r="AF161">
        <v>84</v>
      </c>
      <c r="AG161" t="s">
        <v>1408</v>
      </c>
      <c r="AH161">
        <v>57.396410359999997</v>
      </c>
      <c r="AI161" t="s">
        <v>788</v>
      </c>
      <c r="AJ161" t="s">
        <v>1573</v>
      </c>
    </row>
    <row r="162" spans="1:36" x14ac:dyDescent="0.35">
      <c r="A162" t="s">
        <v>1574</v>
      </c>
      <c r="B162">
        <v>2</v>
      </c>
      <c r="C162">
        <v>2</v>
      </c>
      <c r="D162" t="s">
        <v>1547</v>
      </c>
      <c r="E162">
        <v>10.0095142</v>
      </c>
      <c r="F162" t="s">
        <v>1466</v>
      </c>
      <c r="G162">
        <v>1</v>
      </c>
      <c r="H162">
        <v>2</v>
      </c>
      <c r="I162">
        <v>3</v>
      </c>
      <c r="K162">
        <v>1989</v>
      </c>
      <c r="L162">
        <v>5980100517</v>
      </c>
      <c r="M162">
        <v>5980100517</v>
      </c>
      <c r="N162">
        <v>0</v>
      </c>
      <c r="O162" t="s">
        <v>1362</v>
      </c>
      <c r="P162" t="s">
        <v>1363</v>
      </c>
      <c r="Q162" t="s">
        <v>1363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56</v>
      </c>
      <c r="AF162">
        <v>56</v>
      </c>
      <c r="AG162" t="s">
        <v>1541</v>
      </c>
      <c r="AH162">
        <v>9.4989923730000001</v>
      </c>
      <c r="AI162" t="s">
        <v>806</v>
      </c>
      <c r="AJ162" t="s">
        <v>1575</v>
      </c>
    </row>
    <row r="163" spans="1:36" x14ac:dyDescent="0.35">
      <c r="A163" t="s">
        <v>830</v>
      </c>
      <c r="B163">
        <v>2</v>
      </c>
      <c r="C163">
        <v>2</v>
      </c>
      <c r="D163" t="s">
        <v>1547</v>
      </c>
      <c r="E163">
        <v>10.0095142</v>
      </c>
      <c r="F163" t="s">
        <v>1466</v>
      </c>
      <c r="G163">
        <v>1</v>
      </c>
      <c r="H163">
        <v>2</v>
      </c>
      <c r="I163">
        <v>3</v>
      </c>
      <c r="K163">
        <v>1989</v>
      </c>
      <c r="L163">
        <v>5980100517</v>
      </c>
      <c r="M163">
        <v>5980100517</v>
      </c>
      <c r="N163">
        <v>0</v>
      </c>
      <c r="O163" t="s">
        <v>1362</v>
      </c>
      <c r="P163" t="s">
        <v>1363</v>
      </c>
      <c r="Q163" t="s">
        <v>1363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2</v>
      </c>
      <c r="AF163">
        <v>2</v>
      </c>
      <c r="AG163" t="s">
        <v>1547</v>
      </c>
      <c r="AH163">
        <v>10.0095142</v>
      </c>
      <c r="AI163" t="s">
        <v>477</v>
      </c>
      <c r="AJ163" t="s">
        <v>1576</v>
      </c>
    </row>
    <row r="164" spans="1:36" x14ac:dyDescent="0.35">
      <c r="A164" t="s">
        <v>1563</v>
      </c>
      <c r="B164">
        <v>2</v>
      </c>
      <c r="C164">
        <v>2</v>
      </c>
      <c r="D164" t="s">
        <v>1547</v>
      </c>
      <c r="E164">
        <v>10.0095142</v>
      </c>
      <c r="F164" t="s">
        <v>1466</v>
      </c>
      <c r="G164">
        <v>1</v>
      </c>
      <c r="H164">
        <v>2</v>
      </c>
      <c r="I164">
        <v>3</v>
      </c>
      <c r="K164">
        <v>1989</v>
      </c>
      <c r="L164">
        <v>5980100517</v>
      </c>
      <c r="M164">
        <v>5980100517</v>
      </c>
      <c r="N164">
        <v>0</v>
      </c>
      <c r="O164" t="s">
        <v>1362</v>
      </c>
      <c r="P164" t="s">
        <v>1363</v>
      </c>
      <c r="Q164" t="s">
        <v>1363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19</v>
      </c>
      <c r="AF164">
        <v>19</v>
      </c>
      <c r="AG164" t="s">
        <v>1549</v>
      </c>
      <c r="AH164">
        <v>32.06105127</v>
      </c>
      <c r="AI164" t="s">
        <v>478</v>
      </c>
      <c r="AJ164" t="s">
        <v>1564</v>
      </c>
    </row>
    <row r="165" spans="1:36" x14ac:dyDescent="0.35">
      <c r="A165" t="s">
        <v>1577</v>
      </c>
      <c r="B165">
        <v>2</v>
      </c>
      <c r="C165">
        <v>2</v>
      </c>
      <c r="D165" t="s">
        <v>1547</v>
      </c>
      <c r="E165">
        <v>10.0095142</v>
      </c>
      <c r="F165" t="s">
        <v>1466</v>
      </c>
      <c r="G165">
        <v>1</v>
      </c>
      <c r="H165">
        <v>2</v>
      </c>
      <c r="I165">
        <v>3</v>
      </c>
      <c r="K165">
        <v>1989</v>
      </c>
      <c r="L165">
        <v>5980100517</v>
      </c>
      <c r="M165">
        <v>5980100517</v>
      </c>
      <c r="N165">
        <v>0</v>
      </c>
      <c r="O165" t="s">
        <v>1362</v>
      </c>
      <c r="P165" t="s">
        <v>1363</v>
      </c>
      <c r="Q165" t="s">
        <v>1363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82</v>
      </c>
      <c r="AF165">
        <v>82</v>
      </c>
      <c r="AG165" t="s">
        <v>1550</v>
      </c>
      <c r="AH165">
        <v>4.5023451459999997</v>
      </c>
      <c r="AI165" t="s">
        <v>839</v>
      </c>
      <c r="AJ165" t="s">
        <v>1578</v>
      </c>
    </row>
    <row r="166" spans="1:36" x14ac:dyDescent="0.35">
      <c r="A166" t="s">
        <v>1579</v>
      </c>
      <c r="B166">
        <v>2</v>
      </c>
      <c r="C166">
        <v>2</v>
      </c>
      <c r="D166" t="s">
        <v>1547</v>
      </c>
      <c r="E166">
        <v>10.0095142</v>
      </c>
      <c r="F166" t="s">
        <v>1466</v>
      </c>
      <c r="G166">
        <v>1</v>
      </c>
      <c r="H166">
        <v>2</v>
      </c>
      <c r="I166">
        <v>3</v>
      </c>
      <c r="K166">
        <v>1989</v>
      </c>
      <c r="L166">
        <v>5980100517</v>
      </c>
      <c r="M166">
        <v>5980100517</v>
      </c>
      <c r="N166">
        <v>0</v>
      </c>
      <c r="O166" t="s">
        <v>1362</v>
      </c>
      <c r="P166" t="s">
        <v>1363</v>
      </c>
      <c r="Q166" t="s">
        <v>1363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53</v>
      </c>
      <c r="AF166">
        <v>53</v>
      </c>
      <c r="AG166" t="s">
        <v>1580</v>
      </c>
      <c r="AH166">
        <v>66.246111110000001</v>
      </c>
      <c r="AI166" t="s">
        <v>1060</v>
      </c>
      <c r="AJ166" t="s">
        <v>1581</v>
      </c>
    </row>
    <row r="167" spans="1:36" x14ac:dyDescent="0.35">
      <c r="A167" t="s">
        <v>1116</v>
      </c>
      <c r="B167">
        <v>2</v>
      </c>
      <c r="C167">
        <v>2</v>
      </c>
      <c r="D167" t="s">
        <v>1547</v>
      </c>
      <c r="E167">
        <v>10.0095142</v>
      </c>
      <c r="F167" t="s">
        <v>1466</v>
      </c>
      <c r="G167">
        <v>1</v>
      </c>
      <c r="H167">
        <v>2</v>
      </c>
      <c r="I167">
        <v>3</v>
      </c>
      <c r="K167">
        <v>1989</v>
      </c>
      <c r="L167">
        <v>5980100517</v>
      </c>
      <c r="M167">
        <v>5980100517</v>
      </c>
      <c r="N167">
        <v>0</v>
      </c>
      <c r="O167" t="s">
        <v>1362</v>
      </c>
      <c r="P167" t="s">
        <v>1363</v>
      </c>
      <c r="Q167" t="s">
        <v>1363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57</v>
      </c>
      <c r="AF167">
        <v>57</v>
      </c>
      <c r="AG167" t="s">
        <v>1552</v>
      </c>
      <c r="AH167">
        <v>6.3628884540000001</v>
      </c>
      <c r="AI167" t="s">
        <v>483</v>
      </c>
      <c r="AJ167" t="s">
        <v>1553</v>
      </c>
    </row>
    <row r="168" spans="1:36" x14ac:dyDescent="0.35">
      <c r="A168" t="s">
        <v>830</v>
      </c>
      <c r="B168">
        <v>2</v>
      </c>
      <c r="C168">
        <v>2</v>
      </c>
      <c r="D168" t="s">
        <v>1547</v>
      </c>
      <c r="E168">
        <v>10.0095142</v>
      </c>
      <c r="F168" t="s">
        <v>1466</v>
      </c>
      <c r="G168">
        <v>1</v>
      </c>
      <c r="H168">
        <v>2</v>
      </c>
      <c r="I168">
        <v>3</v>
      </c>
      <c r="K168">
        <v>1989</v>
      </c>
      <c r="L168">
        <v>5980100517</v>
      </c>
      <c r="M168">
        <v>5980100517</v>
      </c>
      <c r="N168">
        <v>0</v>
      </c>
      <c r="O168" t="s">
        <v>1362</v>
      </c>
      <c r="P168" t="s">
        <v>1363</v>
      </c>
      <c r="Q168" t="s">
        <v>1363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2</v>
      </c>
      <c r="AF168">
        <v>2</v>
      </c>
      <c r="AG168" t="s">
        <v>1547</v>
      </c>
      <c r="AH168">
        <v>10.0095142</v>
      </c>
      <c r="AI168" t="s">
        <v>477</v>
      </c>
      <c r="AJ168" t="s">
        <v>1576</v>
      </c>
    </row>
    <row r="169" spans="1:36" x14ac:dyDescent="0.35">
      <c r="A169" t="s">
        <v>1582</v>
      </c>
      <c r="B169">
        <v>2</v>
      </c>
      <c r="C169">
        <v>2</v>
      </c>
      <c r="D169" t="s">
        <v>1547</v>
      </c>
      <c r="E169">
        <v>10.0095142</v>
      </c>
      <c r="F169" t="s">
        <v>1466</v>
      </c>
      <c r="G169">
        <v>1</v>
      </c>
      <c r="H169">
        <v>2</v>
      </c>
      <c r="I169">
        <v>3</v>
      </c>
      <c r="K169">
        <v>1989</v>
      </c>
      <c r="L169">
        <v>5980100517</v>
      </c>
      <c r="M169">
        <v>5980100517</v>
      </c>
      <c r="N169">
        <v>0</v>
      </c>
      <c r="O169" t="s">
        <v>1362</v>
      </c>
      <c r="P169" t="s">
        <v>1363</v>
      </c>
      <c r="Q169" t="s">
        <v>1363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802</v>
      </c>
      <c r="AF169">
        <v>802</v>
      </c>
      <c r="AG169" t="s">
        <v>1558</v>
      </c>
      <c r="AH169">
        <v>28.05279208</v>
      </c>
      <c r="AI169" t="s">
        <v>1309</v>
      </c>
      <c r="AJ169" t="s">
        <v>1583</v>
      </c>
    </row>
    <row r="170" spans="1:36" x14ac:dyDescent="0.35">
      <c r="A170" t="s">
        <v>848</v>
      </c>
      <c r="B170">
        <v>20</v>
      </c>
      <c r="C170">
        <v>20</v>
      </c>
      <c r="D170" t="s">
        <v>1584</v>
      </c>
      <c r="E170">
        <v>9.2475960199999996</v>
      </c>
      <c r="F170" t="s">
        <v>1585</v>
      </c>
      <c r="G170">
        <v>0</v>
      </c>
      <c r="H170">
        <v>4</v>
      </c>
      <c r="I170">
        <v>4</v>
      </c>
      <c r="K170">
        <v>0</v>
      </c>
      <c r="L170">
        <v>5980100008</v>
      </c>
      <c r="M170">
        <v>5980100008</v>
      </c>
      <c r="N170">
        <v>0</v>
      </c>
      <c r="O170" t="s">
        <v>1362</v>
      </c>
      <c r="P170" t="s">
        <v>1363</v>
      </c>
      <c r="Q170" t="s">
        <v>1363</v>
      </c>
      <c r="R170">
        <v>0</v>
      </c>
      <c r="S170" t="s">
        <v>1361</v>
      </c>
      <c r="T170" t="s">
        <v>1363</v>
      </c>
      <c r="U170" t="s">
        <v>1363</v>
      </c>
      <c r="V170">
        <v>0</v>
      </c>
      <c r="W170">
        <v>0</v>
      </c>
      <c r="X170">
        <v>0</v>
      </c>
      <c r="Y170">
        <v>0</v>
      </c>
      <c r="Z170" t="s">
        <v>1364</v>
      </c>
      <c r="AA170" t="s">
        <v>1363</v>
      </c>
      <c r="AB170" t="s">
        <v>1363</v>
      </c>
      <c r="AC170">
        <v>0</v>
      </c>
      <c r="AD170">
        <v>0</v>
      </c>
      <c r="AE170">
        <v>20</v>
      </c>
      <c r="AF170">
        <v>20</v>
      </c>
      <c r="AG170" t="s">
        <v>1584</v>
      </c>
      <c r="AH170">
        <v>9.2475960199999996</v>
      </c>
      <c r="AI170" t="s">
        <v>846</v>
      </c>
      <c r="AJ170" t="s">
        <v>1586</v>
      </c>
    </row>
    <row r="171" spans="1:36" x14ac:dyDescent="0.35">
      <c r="A171" t="s">
        <v>1587</v>
      </c>
      <c r="B171">
        <v>20</v>
      </c>
      <c r="C171">
        <v>20</v>
      </c>
      <c r="D171" t="s">
        <v>1584</v>
      </c>
      <c r="E171">
        <v>9.2475960199999996</v>
      </c>
      <c r="F171" t="s">
        <v>1585</v>
      </c>
      <c r="G171">
        <v>0</v>
      </c>
      <c r="H171">
        <v>4</v>
      </c>
      <c r="I171">
        <v>4</v>
      </c>
      <c r="K171">
        <v>0</v>
      </c>
      <c r="L171">
        <v>5980100008</v>
      </c>
      <c r="M171">
        <v>5980100008</v>
      </c>
      <c r="N171">
        <v>0</v>
      </c>
      <c r="O171" t="s">
        <v>1362</v>
      </c>
      <c r="P171" t="s">
        <v>1363</v>
      </c>
      <c r="Q171" t="s">
        <v>1363</v>
      </c>
      <c r="R171">
        <v>0</v>
      </c>
      <c r="S171" t="s">
        <v>1361</v>
      </c>
      <c r="T171" t="s">
        <v>1363</v>
      </c>
      <c r="U171" t="s">
        <v>1363</v>
      </c>
      <c r="V171">
        <v>0</v>
      </c>
      <c r="W171">
        <v>0</v>
      </c>
      <c r="X171">
        <v>0</v>
      </c>
      <c r="Y171">
        <v>0</v>
      </c>
      <c r="Z171" t="s">
        <v>1364</v>
      </c>
      <c r="AA171" t="s">
        <v>1363</v>
      </c>
      <c r="AB171" t="s">
        <v>1363</v>
      </c>
      <c r="AC171">
        <v>0</v>
      </c>
      <c r="AD171">
        <v>0</v>
      </c>
      <c r="AE171">
        <v>7</v>
      </c>
      <c r="AF171">
        <v>0</v>
      </c>
      <c r="AI171" t="s">
        <v>860</v>
      </c>
      <c r="AJ171" t="s">
        <v>1588</v>
      </c>
    </row>
    <row r="172" spans="1:36" x14ac:dyDescent="0.35">
      <c r="A172" t="s">
        <v>1589</v>
      </c>
      <c r="B172">
        <v>20</v>
      </c>
      <c r="C172">
        <v>20</v>
      </c>
      <c r="D172" t="s">
        <v>1584</v>
      </c>
      <c r="E172">
        <v>9.2475960199999996</v>
      </c>
      <c r="F172" t="s">
        <v>1585</v>
      </c>
      <c r="G172">
        <v>0</v>
      </c>
      <c r="H172">
        <v>4</v>
      </c>
      <c r="I172">
        <v>4</v>
      </c>
      <c r="K172">
        <v>0</v>
      </c>
      <c r="L172">
        <v>5980100008</v>
      </c>
      <c r="M172">
        <v>5980100008</v>
      </c>
      <c r="N172">
        <v>0</v>
      </c>
      <c r="O172" t="s">
        <v>1362</v>
      </c>
      <c r="P172" t="s">
        <v>1363</v>
      </c>
      <c r="Q172" t="s">
        <v>1363</v>
      </c>
      <c r="R172">
        <v>0</v>
      </c>
      <c r="S172" t="s">
        <v>1361</v>
      </c>
      <c r="T172" t="s">
        <v>1363</v>
      </c>
      <c r="U172" t="s">
        <v>1363</v>
      </c>
      <c r="V172">
        <v>0</v>
      </c>
      <c r="W172">
        <v>0</v>
      </c>
      <c r="X172">
        <v>0</v>
      </c>
      <c r="Y172">
        <v>0</v>
      </c>
      <c r="Z172" t="s">
        <v>1364</v>
      </c>
      <c r="AA172" t="s">
        <v>1363</v>
      </c>
      <c r="AB172" t="s">
        <v>1363</v>
      </c>
      <c r="AC172">
        <v>0</v>
      </c>
      <c r="AD172">
        <v>0</v>
      </c>
      <c r="AE172">
        <v>48</v>
      </c>
      <c r="AF172">
        <v>48</v>
      </c>
      <c r="AG172" t="s">
        <v>1590</v>
      </c>
      <c r="AH172">
        <v>15.58817371</v>
      </c>
      <c r="AI172" t="s">
        <v>884</v>
      </c>
      <c r="AJ172" t="s">
        <v>1591</v>
      </c>
    </row>
    <row r="173" spans="1:36" x14ac:dyDescent="0.35">
      <c r="A173" t="s">
        <v>1592</v>
      </c>
      <c r="B173">
        <v>20</v>
      </c>
      <c r="C173">
        <v>20</v>
      </c>
      <c r="D173" t="s">
        <v>1584</v>
      </c>
      <c r="E173">
        <v>9.2475960199999996</v>
      </c>
      <c r="F173" t="s">
        <v>1585</v>
      </c>
      <c r="G173">
        <v>0</v>
      </c>
      <c r="H173">
        <v>4</v>
      </c>
      <c r="I173">
        <v>4</v>
      </c>
      <c r="K173">
        <v>0</v>
      </c>
      <c r="L173">
        <v>5980100008</v>
      </c>
      <c r="M173">
        <v>5980100008</v>
      </c>
      <c r="N173">
        <v>0</v>
      </c>
      <c r="O173" t="s">
        <v>1362</v>
      </c>
      <c r="P173" t="s">
        <v>1363</v>
      </c>
      <c r="Q173" t="s">
        <v>1363</v>
      </c>
      <c r="R173">
        <v>0</v>
      </c>
      <c r="S173" t="s">
        <v>1361</v>
      </c>
      <c r="T173" t="s">
        <v>1363</v>
      </c>
      <c r="U173" t="s">
        <v>1363</v>
      </c>
      <c r="V173">
        <v>0</v>
      </c>
      <c r="W173">
        <v>0</v>
      </c>
      <c r="X173">
        <v>0</v>
      </c>
      <c r="Y173">
        <v>0</v>
      </c>
      <c r="Z173" t="s">
        <v>1364</v>
      </c>
      <c r="AA173" t="s">
        <v>1363</v>
      </c>
      <c r="AB173" t="s">
        <v>1363</v>
      </c>
      <c r="AC173">
        <v>0</v>
      </c>
      <c r="AD173">
        <v>0</v>
      </c>
      <c r="AE173">
        <v>78</v>
      </c>
      <c r="AF173">
        <v>78</v>
      </c>
      <c r="AG173" t="s">
        <v>1593</v>
      </c>
      <c r="AH173">
        <v>12.04920044</v>
      </c>
      <c r="AI173" t="s">
        <v>904</v>
      </c>
      <c r="AJ173" t="s">
        <v>1594</v>
      </c>
    </row>
    <row r="174" spans="1:36" x14ac:dyDescent="0.35">
      <c r="A174" t="s">
        <v>923</v>
      </c>
      <c r="B174">
        <v>20</v>
      </c>
      <c r="C174">
        <v>20</v>
      </c>
      <c r="D174" t="s">
        <v>1584</v>
      </c>
      <c r="E174">
        <v>9.2475960199999996</v>
      </c>
      <c r="F174" t="s">
        <v>1585</v>
      </c>
      <c r="G174">
        <v>0</v>
      </c>
      <c r="H174">
        <v>4</v>
      </c>
      <c r="I174">
        <v>4</v>
      </c>
      <c r="K174">
        <v>0</v>
      </c>
      <c r="L174">
        <v>5980100008</v>
      </c>
      <c r="M174">
        <v>5980100008</v>
      </c>
      <c r="N174">
        <v>0</v>
      </c>
      <c r="O174" t="s">
        <v>1362</v>
      </c>
      <c r="P174" t="s">
        <v>1363</v>
      </c>
      <c r="Q174" t="s">
        <v>1363</v>
      </c>
      <c r="R174">
        <v>0</v>
      </c>
      <c r="S174" t="s">
        <v>1361</v>
      </c>
      <c r="T174" t="s">
        <v>1363</v>
      </c>
      <c r="U174" t="s">
        <v>1363</v>
      </c>
      <c r="V174">
        <v>0</v>
      </c>
      <c r="W174">
        <v>0</v>
      </c>
      <c r="X174">
        <v>0</v>
      </c>
      <c r="Y174">
        <v>0</v>
      </c>
      <c r="Z174" t="s">
        <v>1364</v>
      </c>
      <c r="AA174" t="s">
        <v>1363</v>
      </c>
      <c r="AB174" t="s">
        <v>1363</v>
      </c>
      <c r="AC174">
        <v>0</v>
      </c>
      <c r="AD174">
        <v>0</v>
      </c>
      <c r="AE174">
        <v>36</v>
      </c>
      <c r="AF174">
        <v>0</v>
      </c>
      <c r="AI174" t="s">
        <v>854</v>
      </c>
      <c r="AJ174" t="s">
        <v>1595</v>
      </c>
    </row>
    <row r="175" spans="1:36" x14ac:dyDescent="0.35">
      <c r="A175" t="s">
        <v>1596</v>
      </c>
      <c r="B175">
        <v>20</v>
      </c>
      <c r="C175">
        <v>20</v>
      </c>
      <c r="D175" t="s">
        <v>1584</v>
      </c>
      <c r="E175">
        <v>9.2475960199999996</v>
      </c>
      <c r="F175" t="s">
        <v>1585</v>
      </c>
      <c r="G175">
        <v>0</v>
      </c>
      <c r="H175">
        <v>4</v>
      </c>
      <c r="I175">
        <v>4</v>
      </c>
      <c r="K175">
        <v>0</v>
      </c>
      <c r="L175">
        <v>5980100008</v>
      </c>
      <c r="M175">
        <v>5980100008</v>
      </c>
      <c r="N175">
        <v>0</v>
      </c>
      <c r="O175" t="s">
        <v>1362</v>
      </c>
      <c r="P175" t="s">
        <v>1363</v>
      </c>
      <c r="Q175" t="s">
        <v>1363</v>
      </c>
      <c r="R175">
        <v>0</v>
      </c>
      <c r="S175" t="s">
        <v>1361</v>
      </c>
      <c r="T175" t="s">
        <v>1363</v>
      </c>
      <c r="U175" t="s">
        <v>1363</v>
      </c>
      <c r="V175">
        <v>0</v>
      </c>
      <c r="W175">
        <v>0</v>
      </c>
      <c r="X175">
        <v>0</v>
      </c>
      <c r="Y175">
        <v>0</v>
      </c>
      <c r="Z175" t="s">
        <v>1364</v>
      </c>
      <c r="AA175" t="s">
        <v>1363</v>
      </c>
      <c r="AB175" t="s">
        <v>1363</v>
      </c>
      <c r="AC175">
        <v>0</v>
      </c>
      <c r="AD175">
        <v>0</v>
      </c>
      <c r="AE175">
        <v>87</v>
      </c>
      <c r="AF175">
        <v>87</v>
      </c>
      <c r="AG175" t="s">
        <v>1597</v>
      </c>
      <c r="AH175">
        <v>19.007032599999999</v>
      </c>
      <c r="AI175" t="s">
        <v>930</v>
      </c>
      <c r="AJ175" t="s">
        <v>1598</v>
      </c>
    </row>
    <row r="176" spans="1:36" x14ac:dyDescent="0.35">
      <c r="A176" t="s">
        <v>1599</v>
      </c>
      <c r="B176">
        <v>20</v>
      </c>
      <c r="C176">
        <v>20</v>
      </c>
      <c r="D176" t="s">
        <v>1584</v>
      </c>
      <c r="E176">
        <v>9.2475960199999996</v>
      </c>
      <c r="F176" t="s">
        <v>1585</v>
      </c>
      <c r="G176">
        <v>0</v>
      </c>
      <c r="H176">
        <v>4</v>
      </c>
      <c r="I176">
        <v>4</v>
      </c>
      <c r="K176">
        <v>0</v>
      </c>
      <c r="L176">
        <v>5980100008</v>
      </c>
      <c r="M176">
        <v>5980100008</v>
      </c>
      <c r="N176">
        <v>0</v>
      </c>
      <c r="O176" t="s">
        <v>1362</v>
      </c>
      <c r="P176" t="s">
        <v>1363</v>
      </c>
      <c r="Q176" t="s">
        <v>1363</v>
      </c>
      <c r="R176">
        <v>0</v>
      </c>
      <c r="S176" t="s">
        <v>1361</v>
      </c>
      <c r="T176" t="s">
        <v>1363</v>
      </c>
      <c r="U176" t="s">
        <v>1363</v>
      </c>
      <c r="V176">
        <v>0</v>
      </c>
      <c r="W176">
        <v>0</v>
      </c>
      <c r="X176">
        <v>0</v>
      </c>
      <c r="Y176">
        <v>0</v>
      </c>
      <c r="Z176" t="s">
        <v>1364</v>
      </c>
      <c r="AA176" t="s">
        <v>1363</v>
      </c>
      <c r="AB176" t="s">
        <v>1363</v>
      </c>
      <c r="AC176">
        <v>0</v>
      </c>
      <c r="AD176">
        <v>0</v>
      </c>
      <c r="AE176">
        <v>91</v>
      </c>
      <c r="AF176">
        <v>91</v>
      </c>
      <c r="AG176" t="s">
        <v>1600</v>
      </c>
      <c r="AH176">
        <v>3.7577214090000002</v>
      </c>
      <c r="AI176" t="s">
        <v>944</v>
      </c>
      <c r="AJ176" t="s">
        <v>1601</v>
      </c>
    </row>
    <row r="177" spans="1:36" x14ac:dyDescent="0.35">
      <c r="A177" t="s">
        <v>1602</v>
      </c>
      <c r="B177">
        <v>20</v>
      </c>
      <c r="C177">
        <v>20</v>
      </c>
      <c r="D177" t="s">
        <v>1584</v>
      </c>
      <c r="E177">
        <v>9.2475960199999996</v>
      </c>
      <c r="F177" t="s">
        <v>1585</v>
      </c>
      <c r="G177">
        <v>0</v>
      </c>
      <c r="H177">
        <v>4</v>
      </c>
      <c r="I177">
        <v>4</v>
      </c>
      <c r="K177">
        <v>0</v>
      </c>
      <c r="L177">
        <v>5980100008</v>
      </c>
      <c r="M177">
        <v>5980100008</v>
      </c>
      <c r="N177">
        <v>0</v>
      </c>
      <c r="O177" t="s">
        <v>1362</v>
      </c>
      <c r="P177" t="s">
        <v>1363</v>
      </c>
      <c r="Q177" t="s">
        <v>1363</v>
      </c>
      <c r="R177">
        <v>0</v>
      </c>
      <c r="S177" t="s">
        <v>1361</v>
      </c>
      <c r="T177" t="s">
        <v>1363</v>
      </c>
      <c r="U177" t="s">
        <v>1363</v>
      </c>
      <c r="V177">
        <v>0</v>
      </c>
      <c r="W177">
        <v>0</v>
      </c>
      <c r="X177">
        <v>0</v>
      </c>
      <c r="Y177">
        <v>0</v>
      </c>
      <c r="Z177" t="s">
        <v>1364</v>
      </c>
      <c r="AA177" t="s">
        <v>1363</v>
      </c>
      <c r="AB177" t="s">
        <v>1363</v>
      </c>
      <c r="AC177">
        <v>0</v>
      </c>
      <c r="AD177">
        <v>0</v>
      </c>
      <c r="AE177">
        <v>38</v>
      </c>
      <c r="AF177">
        <v>38</v>
      </c>
      <c r="AG177" t="s">
        <v>1414</v>
      </c>
      <c r="AH177">
        <v>12.85280259</v>
      </c>
      <c r="AI177" t="s">
        <v>974</v>
      </c>
      <c r="AJ177" t="s">
        <v>1603</v>
      </c>
    </row>
    <row r="178" spans="1:36" x14ac:dyDescent="0.35">
      <c r="A178" t="s">
        <v>697</v>
      </c>
      <c r="B178">
        <v>21</v>
      </c>
      <c r="C178">
        <v>21</v>
      </c>
      <c r="D178" t="s">
        <v>1374</v>
      </c>
      <c r="E178">
        <v>19.288570119999999</v>
      </c>
      <c r="F178" t="s">
        <v>1361</v>
      </c>
      <c r="G178">
        <v>0</v>
      </c>
      <c r="H178">
        <v>4</v>
      </c>
      <c r="I178">
        <v>5</v>
      </c>
      <c r="K178">
        <v>0</v>
      </c>
      <c r="L178">
        <v>5860100009</v>
      </c>
      <c r="M178">
        <v>5860302501</v>
      </c>
      <c r="N178">
        <v>0</v>
      </c>
      <c r="O178" t="s">
        <v>1362</v>
      </c>
      <c r="P178" t="s">
        <v>1363</v>
      </c>
      <c r="Q178" t="s">
        <v>1363</v>
      </c>
      <c r="R178">
        <v>0</v>
      </c>
      <c r="S178" t="s">
        <v>1361</v>
      </c>
      <c r="T178" t="s">
        <v>1363</v>
      </c>
      <c r="U178" t="s">
        <v>1363</v>
      </c>
      <c r="V178" t="s">
        <v>1364</v>
      </c>
      <c r="W178" t="s">
        <v>1363</v>
      </c>
      <c r="X178" t="s">
        <v>1363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21</v>
      </c>
      <c r="AF178">
        <v>21</v>
      </c>
      <c r="AG178" t="s">
        <v>1374</v>
      </c>
      <c r="AH178">
        <v>19.288570119999999</v>
      </c>
      <c r="AI178" t="s">
        <v>149</v>
      </c>
      <c r="AJ178" t="s">
        <v>1604</v>
      </c>
    </row>
    <row r="179" spans="1:36" x14ac:dyDescent="0.35">
      <c r="A179" t="s">
        <v>1605</v>
      </c>
      <c r="B179">
        <v>21</v>
      </c>
      <c r="C179">
        <v>21</v>
      </c>
      <c r="D179" t="s">
        <v>1374</v>
      </c>
      <c r="E179">
        <v>19.288570119999999</v>
      </c>
      <c r="F179" t="s">
        <v>1361</v>
      </c>
      <c r="G179">
        <v>0</v>
      </c>
      <c r="H179">
        <v>4</v>
      </c>
      <c r="I179">
        <v>5</v>
      </c>
      <c r="K179">
        <v>0</v>
      </c>
      <c r="L179">
        <v>5860100009</v>
      </c>
      <c r="M179">
        <v>5860302501</v>
      </c>
      <c r="N179">
        <v>0</v>
      </c>
      <c r="O179" t="s">
        <v>1362</v>
      </c>
      <c r="P179" t="s">
        <v>1363</v>
      </c>
      <c r="Q179" t="s">
        <v>1363</v>
      </c>
      <c r="R179">
        <v>0</v>
      </c>
      <c r="S179" t="s">
        <v>1361</v>
      </c>
      <c r="T179" t="s">
        <v>1363</v>
      </c>
      <c r="U179" t="s">
        <v>1363</v>
      </c>
      <c r="V179" t="s">
        <v>1364</v>
      </c>
      <c r="W179" t="s">
        <v>1363</v>
      </c>
      <c r="X179" t="s">
        <v>1363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10</v>
      </c>
      <c r="AF179">
        <v>10</v>
      </c>
      <c r="AG179" t="s">
        <v>1372</v>
      </c>
      <c r="AH179">
        <v>6.9877515240000001</v>
      </c>
      <c r="AI179" t="s">
        <v>816</v>
      </c>
      <c r="AJ179" t="s">
        <v>1606</v>
      </c>
    </row>
    <row r="180" spans="1:36" x14ac:dyDescent="0.35">
      <c r="A180" t="s">
        <v>1607</v>
      </c>
      <c r="B180">
        <v>21</v>
      </c>
      <c r="C180">
        <v>21</v>
      </c>
      <c r="D180" t="s">
        <v>1374</v>
      </c>
      <c r="E180">
        <v>19.288570119999999</v>
      </c>
      <c r="F180" t="s">
        <v>1361</v>
      </c>
      <c r="G180">
        <v>0</v>
      </c>
      <c r="H180">
        <v>4</v>
      </c>
      <c r="I180">
        <v>5</v>
      </c>
      <c r="K180">
        <v>0</v>
      </c>
      <c r="L180">
        <v>5860100009</v>
      </c>
      <c r="M180">
        <v>5860302501</v>
      </c>
      <c r="N180">
        <v>0</v>
      </c>
      <c r="O180" t="s">
        <v>1362</v>
      </c>
      <c r="P180" t="s">
        <v>1363</v>
      </c>
      <c r="Q180" t="s">
        <v>1363</v>
      </c>
      <c r="R180">
        <v>0</v>
      </c>
      <c r="S180" t="s">
        <v>1361</v>
      </c>
      <c r="T180" t="s">
        <v>1363</v>
      </c>
      <c r="U180" t="s">
        <v>1363</v>
      </c>
      <c r="V180" t="s">
        <v>1364</v>
      </c>
      <c r="W180" t="s">
        <v>1363</v>
      </c>
      <c r="X180" t="s">
        <v>1363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24</v>
      </c>
      <c r="AF180">
        <v>24</v>
      </c>
      <c r="AG180" t="s">
        <v>1378</v>
      </c>
      <c r="AH180">
        <v>18.732366129999999</v>
      </c>
      <c r="AI180" t="s">
        <v>920</v>
      </c>
      <c r="AJ180" t="s">
        <v>1608</v>
      </c>
    </row>
    <row r="181" spans="1:36" x14ac:dyDescent="0.35">
      <c r="A181" t="s">
        <v>1609</v>
      </c>
      <c r="B181">
        <v>21</v>
      </c>
      <c r="C181">
        <v>21</v>
      </c>
      <c r="D181" t="s">
        <v>1374</v>
      </c>
      <c r="E181">
        <v>19.288570119999999</v>
      </c>
      <c r="F181" t="s">
        <v>1361</v>
      </c>
      <c r="G181">
        <v>0</v>
      </c>
      <c r="H181">
        <v>4</v>
      </c>
      <c r="I181">
        <v>5</v>
      </c>
      <c r="K181">
        <v>0</v>
      </c>
      <c r="L181">
        <v>5860100009</v>
      </c>
      <c r="M181">
        <v>5860302501</v>
      </c>
      <c r="N181">
        <v>0</v>
      </c>
      <c r="O181" t="s">
        <v>1362</v>
      </c>
      <c r="P181" t="s">
        <v>1363</v>
      </c>
      <c r="Q181" t="s">
        <v>1363</v>
      </c>
      <c r="R181">
        <v>0</v>
      </c>
      <c r="S181" t="s">
        <v>1361</v>
      </c>
      <c r="T181" t="s">
        <v>1363</v>
      </c>
      <c r="U181" t="s">
        <v>1363</v>
      </c>
      <c r="V181" t="s">
        <v>1364</v>
      </c>
      <c r="W181" t="s">
        <v>1363</v>
      </c>
      <c r="X181" t="s">
        <v>1363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25</v>
      </c>
      <c r="AF181">
        <v>25</v>
      </c>
      <c r="AG181" t="s">
        <v>1610</v>
      </c>
      <c r="AH181">
        <v>27.190371079999998</v>
      </c>
      <c r="AI181" t="s">
        <v>1025</v>
      </c>
      <c r="AJ181" t="s">
        <v>1611</v>
      </c>
    </row>
    <row r="182" spans="1:36" x14ac:dyDescent="0.35">
      <c r="A182" t="s">
        <v>1612</v>
      </c>
      <c r="B182">
        <v>21</v>
      </c>
      <c r="C182">
        <v>21</v>
      </c>
      <c r="D182" t="s">
        <v>1374</v>
      </c>
      <c r="E182">
        <v>19.288570119999999</v>
      </c>
      <c r="F182" t="s">
        <v>1361</v>
      </c>
      <c r="G182">
        <v>0</v>
      </c>
      <c r="H182">
        <v>4</v>
      </c>
      <c r="I182">
        <v>5</v>
      </c>
      <c r="K182">
        <v>0</v>
      </c>
      <c r="L182">
        <v>5860100009</v>
      </c>
      <c r="M182">
        <v>5860302501</v>
      </c>
      <c r="N182">
        <v>0</v>
      </c>
      <c r="O182" t="s">
        <v>1362</v>
      </c>
      <c r="P182" t="s">
        <v>1363</v>
      </c>
      <c r="Q182" t="s">
        <v>1363</v>
      </c>
      <c r="R182">
        <v>0</v>
      </c>
      <c r="S182" t="s">
        <v>1361</v>
      </c>
      <c r="T182" t="s">
        <v>1363</v>
      </c>
      <c r="U182" t="s">
        <v>1363</v>
      </c>
      <c r="V182" t="s">
        <v>1364</v>
      </c>
      <c r="W182" t="s">
        <v>1363</v>
      </c>
      <c r="X182" t="s">
        <v>1363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16</v>
      </c>
      <c r="AF182">
        <v>16</v>
      </c>
      <c r="AG182" t="s">
        <v>1381</v>
      </c>
      <c r="AH182">
        <v>13.40591191</v>
      </c>
      <c r="AI182" t="s">
        <v>150</v>
      </c>
      <c r="AJ182" t="s">
        <v>1613</v>
      </c>
    </row>
    <row r="183" spans="1:36" x14ac:dyDescent="0.35">
      <c r="A183" t="s">
        <v>1614</v>
      </c>
      <c r="B183">
        <v>21</v>
      </c>
      <c r="C183">
        <v>21</v>
      </c>
      <c r="D183" t="s">
        <v>1374</v>
      </c>
      <c r="E183">
        <v>19.288570119999999</v>
      </c>
      <c r="F183" t="s">
        <v>1361</v>
      </c>
      <c r="G183">
        <v>0</v>
      </c>
      <c r="H183">
        <v>4</v>
      </c>
      <c r="I183">
        <v>5</v>
      </c>
      <c r="K183">
        <v>0</v>
      </c>
      <c r="L183">
        <v>5860100009</v>
      </c>
      <c r="M183">
        <v>5860302501</v>
      </c>
      <c r="N183">
        <v>0</v>
      </c>
      <c r="O183" t="s">
        <v>1362</v>
      </c>
      <c r="P183" t="s">
        <v>1363</v>
      </c>
      <c r="Q183" t="s">
        <v>1363</v>
      </c>
      <c r="R183">
        <v>0</v>
      </c>
      <c r="S183" t="s">
        <v>1361</v>
      </c>
      <c r="T183" t="s">
        <v>1363</v>
      </c>
      <c r="U183" t="s">
        <v>1363</v>
      </c>
      <c r="V183" t="s">
        <v>1364</v>
      </c>
      <c r="W183" t="s">
        <v>1363</v>
      </c>
      <c r="X183" t="s">
        <v>1363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46</v>
      </c>
      <c r="AF183">
        <v>46</v>
      </c>
      <c r="AG183" t="s">
        <v>1384</v>
      </c>
      <c r="AH183">
        <v>38.999831829999998</v>
      </c>
      <c r="AI183" t="s">
        <v>229</v>
      </c>
      <c r="AJ183" t="s">
        <v>1615</v>
      </c>
    </row>
    <row r="184" spans="1:36" x14ac:dyDescent="0.35">
      <c r="A184" t="s">
        <v>1616</v>
      </c>
      <c r="B184">
        <v>21</v>
      </c>
      <c r="C184">
        <v>21</v>
      </c>
      <c r="D184" t="s">
        <v>1374</v>
      </c>
      <c r="E184">
        <v>19.288570119999999</v>
      </c>
      <c r="F184" t="s">
        <v>1361</v>
      </c>
      <c r="G184">
        <v>0</v>
      </c>
      <c r="H184">
        <v>4</v>
      </c>
      <c r="I184">
        <v>5</v>
      </c>
      <c r="K184">
        <v>0</v>
      </c>
      <c r="L184">
        <v>5860100009</v>
      </c>
      <c r="M184">
        <v>5860302501</v>
      </c>
      <c r="N184">
        <v>0</v>
      </c>
      <c r="O184" t="s">
        <v>1362</v>
      </c>
      <c r="P184" t="s">
        <v>1363</v>
      </c>
      <c r="Q184" t="s">
        <v>1363</v>
      </c>
      <c r="R184">
        <v>0</v>
      </c>
      <c r="S184" t="s">
        <v>1361</v>
      </c>
      <c r="T184" t="s">
        <v>1363</v>
      </c>
      <c r="U184" t="s">
        <v>1363</v>
      </c>
      <c r="V184" t="s">
        <v>1364</v>
      </c>
      <c r="W184" t="s">
        <v>1363</v>
      </c>
      <c r="X184" t="s">
        <v>1363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44</v>
      </c>
      <c r="AF184">
        <v>44</v>
      </c>
      <c r="AG184" t="s">
        <v>1507</v>
      </c>
      <c r="AH184">
        <v>31.784081520000001</v>
      </c>
      <c r="AI184" t="s">
        <v>625</v>
      </c>
      <c r="AJ184" t="s">
        <v>1617</v>
      </c>
    </row>
    <row r="185" spans="1:36" x14ac:dyDescent="0.35">
      <c r="A185" t="s">
        <v>1618</v>
      </c>
      <c r="B185">
        <v>21</v>
      </c>
      <c r="C185">
        <v>21</v>
      </c>
      <c r="D185" t="s">
        <v>1374</v>
      </c>
      <c r="E185">
        <v>19.288570119999999</v>
      </c>
      <c r="F185" t="s">
        <v>1361</v>
      </c>
      <c r="G185">
        <v>0</v>
      </c>
      <c r="H185">
        <v>4</v>
      </c>
      <c r="I185">
        <v>5</v>
      </c>
      <c r="K185">
        <v>0</v>
      </c>
      <c r="L185">
        <v>5860100009</v>
      </c>
      <c r="M185">
        <v>5860302501</v>
      </c>
      <c r="N185">
        <v>0</v>
      </c>
      <c r="O185" t="s">
        <v>1362</v>
      </c>
      <c r="P185" t="s">
        <v>1363</v>
      </c>
      <c r="Q185" t="s">
        <v>1363</v>
      </c>
      <c r="R185">
        <v>0</v>
      </c>
      <c r="S185" t="s">
        <v>1361</v>
      </c>
      <c r="T185" t="s">
        <v>1363</v>
      </c>
      <c r="U185" t="s">
        <v>1363</v>
      </c>
      <c r="V185" t="s">
        <v>1364</v>
      </c>
      <c r="W185" t="s">
        <v>1363</v>
      </c>
      <c r="X185" t="s">
        <v>1363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8</v>
      </c>
      <c r="AF185">
        <v>8</v>
      </c>
      <c r="AG185">
        <v>10</v>
      </c>
      <c r="AH185">
        <v>17.14201538</v>
      </c>
      <c r="AI185" t="s">
        <v>1196</v>
      </c>
      <c r="AJ185" t="s">
        <v>1619</v>
      </c>
    </row>
    <row r="186" spans="1:36" x14ac:dyDescent="0.35">
      <c r="A186" t="s">
        <v>1620</v>
      </c>
      <c r="B186">
        <v>21</v>
      </c>
      <c r="C186">
        <v>21</v>
      </c>
      <c r="D186" t="s">
        <v>1374</v>
      </c>
      <c r="E186">
        <v>19.288570119999999</v>
      </c>
      <c r="F186" t="s">
        <v>1361</v>
      </c>
      <c r="G186">
        <v>0</v>
      </c>
      <c r="H186">
        <v>4</v>
      </c>
      <c r="I186">
        <v>5</v>
      </c>
      <c r="K186">
        <v>0</v>
      </c>
      <c r="L186">
        <v>5860100009</v>
      </c>
      <c r="M186">
        <v>5860302501</v>
      </c>
      <c r="N186">
        <v>0</v>
      </c>
      <c r="O186" t="s">
        <v>1362</v>
      </c>
      <c r="P186" t="s">
        <v>1363</v>
      </c>
      <c r="Q186" t="s">
        <v>1363</v>
      </c>
      <c r="R186">
        <v>0</v>
      </c>
      <c r="S186" t="s">
        <v>1361</v>
      </c>
      <c r="T186" t="s">
        <v>1363</v>
      </c>
      <c r="U186" t="s">
        <v>1363</v>
      </c>
      <c r="V186" t="s">
        <v>1364</v>
      </c>
      <c r="W186" t="s">
        <v>1363</v>
      </c>
      <c r="X186" t="s">
        <v>1363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14</v>
      </c>
      <c r="AF186">
        <v>14</v>
      </c>
      <c r="AG186" t="s">
        <v>1389</v>
      </c>
      <c r="AH186">
        <v>7.6910193099999997</v>
      </c>
      <c r="AI186" t="s">
        <v>1219</v>
      </c>
      <c r="AJ186" t="s">
        <v>1621</v>
      </c>
    </row>
    <row r="187" spans="1:36" x14ac:dyDescent="0.35">
      <c r="A187" t="s">
        <v>697</v>
      </c>
      <c r="B187">
        <v>21</v>
      </c>
      <c r="C187">
        <v>21</v>
      </c>
      <c r="D187" t="s">
        <v>1374</v>
      </c>
      <c r="E187">
        <v>19.288570119999999</v>
      </c>
      <c r="F187" t="s">
        <v>1361</v>
      </c>
      <c r="G187">
        <v>0</v>
      </c>
      <c r="H187">
        <v>4</v>
      </c>
      <c r="I187">
        <v>5</v>
      </c>
      <c r="K187">
        <v>0</v>
      </c>
      <c r="L187">
        <v>5860100009</v>
      </c>
      <c r="M187">
        <v>5860302501</v>
      </c>
      <c r="N187">
        <v>0</v>
      </c>
      <c r="O187" t="s">
        <v>1362</v>
      </c>
      <c r="P187" t="s">
        <v>1363</v>
      </c>
      <c r="Q187" t="s">
        <v>1363</v>
      </c>
      <c r="R187">
        <v>0</v>
      </c>
      <c r="S187" t="s">
        <v>1361</v>
      </c>
      <c r="T187" t="s">
        <v>1363</v>
      </c>
      <c r="U187" t="s">
        <v>1363</v>
      </c>
      <c r="V187" t="s">
        <v>1364</v>
      </c>
      <c r="W187" t="s">
        <v>1363</v>
      </c>
      <c r="X187" t="s">
        <v>1363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21</v>
      </c>
      <c r="AF187">
        <v>21</v>
      </c>
      <c r="AG187" t="s">
        <v>1374</v>
      </c>
      <c r="AH187">
        <v>19.288570119999999</v>
      </c>
      <c r="AI187" t="s">
        <v>149</v>
      </c>
      <c r="AJ187" t="s">
        <v>1604</v>
      </c>
    </row>
    <row r="188" spans="1:36" x14ac:dyDescent="0.35">
      <c r="A188" t="s">
        <v>1622</v>
      </c>
      <c r="B188">
        <v>21</v>
      </c>
      <c r="C188">
        <v>21</v>
      </c>
      <c r="D188" t="s">
        <v>1374</v>
      </c>
      <c r="E188">
        <v>19.288570119999999</v>
      </c>
      <c r="F188" t="s">
        <v>1361</v>
      </c>
      <c r="G188">
        <v>0</v>
      </c>
      <c r="H188">
        <v>4</v>
      </c>
      <c r="I188">
        <v>5</v>
      </c>
      <c r="K188">
        <v>0</v>
      </c>
      <c r="L188">
        <v>5860100009</v>
      </c>
      <c r="M188">
        <v>5860302501</v>
      </c>
      <c r="N188">
        <v>0</v>
      </c>
      <c r="O188" t="s">
        <v>1362</v>
      </c>
      <c r="P188" t="s">
        <v>1363</v>
      </c>
      <c r="Q188" t="s">
        <v>1363</v>
      </c>
      <c r="R188">
        <v>0</v>
      </c>
      <c r="S188" t="s">
        <v>1361</v>
      </c>
      <c r="T188" t="s">
        <v>1363</v>
      </c>
      <c r="U188" t="s">
        <v>1363</v>
      </c>
      <c r="V188" t="s">
        <v>1364</v>
      </c>
      <c r="W188" t="s">
        <v>1363</v>
      </c>
      <c r="X188" t="s">
        <v>1363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764</v>
      </c>
      <c r="AF188">
        <v>764</v>
      </c>
      <c r="AG188" t="s">
        <v>1623</v>
      </c>
      <c r="AH188">
        <v>64.051350380000002</v>
      </c>
      <c r="AI188" t="s">
        <v>407</v>
      </c>
      <c r="AJ188" t="s">
        <v>1624</v>
      </c>
    </row>
    <row r="189" spans="1:36" x14ac:dyDescent="0.35">
      <c r="A189" t="s">
        <v>1625</v>
      </c>
      <c r="B189">
        <v>21</v>
      </c>
      <c r="C189">
        <v>21</v>
      </c>
      <c r="D189" t="s">
        <v>1374</v>
      </c>
      <c r="E189">
        <v>19.288570119999999</v>
      </c>
      <c r="F189" t="s">
        <v>1361</v>
      </c>
      <c r="G189">
        <v>0</v>
      </c>
      <c r="H189">
        <v>4</v>
      </c>
      <c r="I189">
        <v>5</v>
      </c>
      <c r="K189">
        <v>0</v>
      </c>
      <c r="L189">
        <v>5860100009</v>
      </c>
      <c r="M189">
        <v>5860302501</v>
      </c>
      <c r="N189">
        <v>0</v>
      </c>
      <c r="O189" t="s">
        <v>1362</v>
      </c>
      <c r="P189" t="s">
        <v>1363</v>
      </c>
      <c r="Q189" t="s">
        <v>1363</v>
      </c>
      <c r="R189">
        <v>0</v>
      </c>
      <c r="S189" t="s">
        <v>1361</v>
      </c>
      <c r="T189" t="s">
        <v>1363</v>
      </c>
      <c r="U189" t="s">
        <v>1363</v>
      </c>
      <c r="V189" t="s">
        <v>1364</v>
      </c>
      <c r="W189" t="s">
        <v>1363</v>
      </c>
      <c r="X189" t="s">
        <v>1363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760</v>
      </c>
      <c r="AF189">
        <v>760</v>
      </c>
      <c r="AG189" t="s">
        <v>1395</v>
      </c>
      <c r="AH189">
        <v>18.076093060000002</v>
      </c>
      <c r="AI189" t="s">
        <v>425</v>
      </c>
      <c r="AJ189" t="s">
        <v>1626</v>
      </c>
    </row>
    <row r="190" spans="1:36" x14ac:dyDescent="0.35">
      <c r="A190" t="s">
        <v>1627</v>
      </c>
      <c r="B190">
        <v>21</v>
      </c>
      <c r="C190">
        <v>21</v>
      </c>
      <c r="D190" t="s">
        <v>1374</v>
      </c>
      <c r="E190">
        <v>19.288570119999999</v>
      </c>
      <c r="F190" t="s">
        <v>1361</v>
      </c>
      <c r="G190">
        <v>0</v>
      </c>
      <c r="H190">
        <v>4</v>
      </c>
      <c r="I190">
        <v>5</v>
      </c>
      <c r="K190">
        <v>0</v>
      </c>
      <c r="L190">
        <v>5860100009</v>
      </c>
      <c r="M190">
        <v>5860302501</v>
      </c>
      <c r="N190">
        <v>0</v>
      </c>
      <c r="O190" t="s">
        <v>1362</v>
      </c>
      <c r="P190" t="s">
        <v>1363</v>
      </c>
      <c r="Q190" t="s">
        <v>1363</v>
      </c>
      <c r="R190">
        <v>0</v>
      </c>
      <c r="S190" t="s">
        <v>1361</v>
      </c>
      <c r="T190" t="s">
        <v>1363</v>
      </c>
      <c r="U190" t="s">
        <v>1363</v>
      </c>
      <c r="V190" t="s">
        <v>1364</v>
      </c>
      <c r="W190" t="s">
        <v>1363</v>
      </c>
      <c r="X190" t="s">
        <v>1363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750</v>
      </c>
      <c r="AF190">
        <v>750</v>
      </c>
      <c r="AG190" t="s">
        <v>1398</v>
      </c>
      <c r="AH190">
        <v>653.97822069999995</v>
      </c>
      <c r="AI190" t="s">
        <v>545</v>
      </c>
      <c r="AJ190" t="s">
        <v>1628</v>
      </c>
    </row>
    <row r="191" spans="1:36" x14ac:dyDescent="0.35">
      <c r="A191" t="s">
        <v>697</v>
      </c>
      <c r="B191">
        <v>21</v>
      </c>
      <c r="C191">
        <v>21</v>
      </c>
      <c r="D191" t="s">
        <v>1374</v>
      </c>
      <c r="E191">
        <v>19.288570119999999</v>
      </c>
      <c r="F191" t="s">
        <v>1361</v>
      </c>
      <c r="G191">
        <v>0</v>
      </c>
      <c r="H191">
        <v>4</v>
      </c>
      <c r="I191">
        <v>5</v>
      </c>
      <c r="K191">
        <v>0</v>
      </c>
      <c r="L191">
        <v>5860100009</v>
      </c>
      <c r="M191">
        <v>5860302501</v>
      </c>
      <c r="N191">
        <v>0</v>
      </c>
      <c r="O191" t="s">
        <v>1362</v>
      </c>
      <c r="P191" t="s">
        <v>1363</v>
      </c>
      <c r="Q191" t="s">
        <v>1363</v>
      </c>
      <c r="R191">
        <v>0</v>
      </c>
      <c r="S191" t="s">
        <v>1361</v>
      </c>
      <c r="T191" t="s">
        <v>1363</v>
      </c>
      <c r="U191" t="s">
        <v>1363</v>
      </c>
      <c r="V191" t="s">
        <v>1364</v>
      </c>
      <c r="W191" t="s">
        <v>1363</v>
      </c>
      <c r="X191" t="s">
        <v>1363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21</v>
      </c>
      <c r="AF191">
        <v>21</v>
      </c>
      <c r="AG191" t="s">
        <v>1374</v>
      </c>
      <c r="AH191">
        <v>19.288570119999999</v>
      </c>
      <c r="AI191" t="s">
        <v>149</v>
      </c>
      <c r="AJ191" t="s">
        <v>1604</v>
      </c>
    </row>
    <row r="192" spans="1:36" x14ac:dyDescent="0.35">
      <c r="A192" t="s">
        <v>1605</v>
      </c>
      <c r="B192">
        <v>21</v>
      </c>
      <c r="C192">
        <v>21</v>
      </c>
      <c r="D192" t="s">
        <v>1374</v>
      </c>
      <c r="E192">
        <v>19.288570119999999</v>
      </c>
      <c r="F192" t="s">
        <v>1361</v>
      </c>
      <c r="G192">
        <v>0</v>
      </c>
      <c r="H192">
        <v>4</v>
      </c>
      <c r="I192">
        <v>5</v>
      </c>
      <c r="K192">
        <v>0</v>
      </c>
      <c r="L192">
        <v>5860100009</v>
      </c>
      <c r="M192">
        <v>5860302501</v>
      </c>
      <c r="N192">
        <v>0</v>
      </c>
      <c r="O192" t="s">
        <v>1362</v>
      </c>
      <c r="P192" t="s">
        <v>1363</v>
      </c>
      <c r="Q192" t="s">
        <v>1363</v>
      </c>
      <c r="R192">
        <v>0</v>
      </c>
      <c r="S192" t="s">
        <v>1361</v>
      </c>
      <c r="T192" t="s">
        <v>1363</v>
      </c>
      <c r="U192" t="s">
        <v>1363</v>
      </c>
      <c r="V192" t="s">
        <v>1364</v>
      </c>
      <c r="W192" t="s">
        <v>1363</v>
      </c>
      <c r="X192" t="s">
        <v>1363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10</v>
      </c>
      <c r="AF192">
        <v>10</v>
      </c>
      <c r="AG192" t="s">
        <v>1372</v>
      </c>
      <c r="AH192">
        <v>6.9877515240000001</v>
      </c>
      <c r="AI192" t="s">
        <v>816</v>
      </c>
      <c r="AJ192" t="s">
        <v>1606</v>
      </c>
    </row>
    <row r="193" spans="1:36" x14ac:dyDescent="0.35">
      <c r="A193" t="s">
        <v>1607</v>
      </c>
      <c r="B193">
        <v>21</v>
      </c>
      <c r="C193">
        <v>21</v>
      </c>
      <c r="D193" t="s">
        <v>1374</v>
      </c>
      <c r="E193">
        <v>19.288570119999999</v>
      </c>
      <c r="F193" t="s">
        <v>1361</v>
      </c>
      <c r="G193">
        <v>0</v>
      </c>
      <c r="H193">
        <v>4</v>
      </c>
      <c r="I193">
        <v>5</v>
      </c>
      <c r="K193">
        <v>0</v>
      </c>
      <c r="L193">
        <v>5860100009</v>
      </c>
      <c r="M193">
        <v>5860302501</v>
      </c>
      <c r="N193">
        <v>0</v>
      </c>
      <c r="O193" t="s">
        <v>1362</v>
      </c>
      <c r="P193" t="s">
        <v>1363</v>
      </c>
      <c r="Q193" t="s">
        <v>1363</v>
      </c>
      <c r="R193">
        <v>0</v>
      </c>
      <c r="S193" t="s">
        <v>1361</v>
      </c>
      <c r="T193" t="s">
        <v>1363</v>
      </c>
      <c r="U193" t="s">
        <v>1363</v>
      </c>
      <c r="V193" t="s">
        <v>1364</v>
      </c>
      <c r="W193" t="s">
        <v>1363</v>
      </c>
      <c r="X193" t="s">
        <v>1363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24</v>
      </c>
      <c r="AF193">
        <v>24</v>
      </c>
      <c r="AG193" t="s">
        <v>1378</v>
      </c>
      <c r="AH193">
        <v>18.732366129999999</v>
      </c>
      <c r="AI193" t="s">
        <v>920</v>
      </c>
      <c r="AJ193" t="s">
        <v>1608</v>
      </c>
    </row>
    <row r="194" spans="1:36" x14ac:dyDescent="0.35">
      <c r="A194" t="s">
        <v>1609</v>
      </c>
      <c r="B194">
        <v>21</v>
      </c>
      <c r="C194">
        <v>21</v>
      </c>
      <c r="D194" t="s">
        <v>1374</v>
      </c>
      <c r="E194">
        <v>19.288570119999999</v>
      </c>
      <c r="F194" t="s">
        <v>1361</v>
      </c>
      <c r="G194">
        <v>0</v>
      </c>
      <c r="H194">
        <v>4</v>
      </c>
      <c r="I194">
        <v>5</v>
      </c>
      <c r="K194">
        <v>0</v>
      </c>
      <c r="L194">
        <v>5860100009</v>
      </c>
      <c r="M194">
        <v>5860302501</v>
      </c>
      <c r="N194">
        <v>0</v>
      </c>
      <c r="O194" t="s">
        <v>1362</v>
      </c>
      <c r="P194" t="s">
        <v>1363</v>
      </c>
      <c r="Q194" t="s">
        <v>1363</v>
      </c>
      <c r="R194">
        <v>0</v>
      </c>
      <c r="S194" t="s">
        <v>1361</v>
      </c>
      <c r="T194" t="s">
        <v>1363</v>
      </c>
      <c r="U194" t="s">
        <v>1363</v>
      </c>
      <c r="V194" t="s">
        <v>1364</v>
      </c>
      <c r="W194" t="s">
        <v>1363</v>
      </c>
      <c r="X194" t="s">
        <v>1363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25</v>
      </c>
      <c r="AF194">
        <v>25</v>
      </c>
      <c r="AG194" t="s">
        <v>1610</v>
      </c>
      <c r="AH194">
        <v>27.190371079999998</v>
      </c>
      <c r="AI194" t="s">
        <v>1025</v>
      </c>
      <c r="AJ194" t="s">
        <v>1611</v>
      </c>
    </row>
    <row r="195" spans="1:36" x14ac:dyDescent="0.35">
      <c r="A195" t="s">
        <v>1612</v>
      </c>
      <c r="B195">
        <v>21</v>
      </c>
      <c r="C195">
        <v>21</v>
      </c>
      <c r="D195" t="s">
        <v>1374</v>
      </c>
      <c r="E195">
        <v>19.288570119999999</v>
      </c>
      <c r="F195" t="s">
        <v>1361</v>
      </c>
      <c r="G195">
        <v>0</v>
      </c>
      <c r="H195">
        <v>4</v>
      </c>
      <c r="I195">
        <v>5</v>
      </c>
      <c r="K195">
        <v>0</v>
      </c>
      <c r="L195">
        <v>5860100009</v>
      </c>
      <c r="M195">
        <v>5860302501</v>
      </c>
      <c r="N195">
        <v>0</v>
      </c>
      <c r="O195" t="s">
        <v>1362</v>
      </c>
      <c r="P195" t="s">
        <v>1363</v>
      </c>
      <c r="Q195" t="s">
        <v>1363</v>
      </c>
      <c r="R195">
        <v>0</v>
      </c>
      <c r="S195" t="s">
        <v>1361</v>
      </c>
      <c r="T195" t="s">
        <v>1363</v>
      </c>
      <c r="U195" t="s">
        <v>1363</v>
      </c>
      <c r="V195" t="s">
        <v>1364</v>
      </c>
      <c r="W195" t="s">
        <v>1363</v>
      </c>
      <c r="X195" t="s">
        <v>1363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16</v>
      </c>
      <c r="AF195">
        <v>16</v>
      </c>
      <c r="AG195" t="s">
        <v>1381</v>
      </c>
      <c r="AH195">
        <v>13.40591191</v>
      </c>
      <c r="AI195" t="s">
        <v>150</v>
      </c>
      <c r="AJ195" t="s">
        <v>1613</v>
      </c>
    </row>
    <row r="196" spans="1:36" x14ac:dyDescent="0.35">
      <c r="A196" t="s">
        <v>1614</v>
      </c>
      <c r="B196">
        <v>21</v>
      </c>
      <c r="C196">
        <v>21</v>
      </c>
      <c r="D196" t="s">
        <v>1374</v>
      </c>
      <c r="E196">
        <v>19.288570119999999</v>
      </c>
      <c r="F196" t="s">
        <v>1361</v>
      </c>
      <c r="G196">
        <v>0</v>
      </c>
      <c r="H196">
        <v>4</v>
      </c>
      <c r="I196">
        <v>5</v>
      </c>
      <c r="K196">
        <v>0</v>
      </c>
      <c r="L196">
        <v>5860100009</v>
      </c>
      <c r="M196">
        <v>5860302501</v>
      </c>
      <c r="N196">
        <v>0</v>
      </c>
      <c r="O196" t="s">
        <v>1362</v>
      </c>
      <c r="P196" t="s">
        <v>1363</v>
      </c>
      <c r="Q196" t="s">
        <v>1363</v>
      </c>
      <c r="R196">
        <v>0</v>
      </c>
      <c r="S196" t="s">
        <v>1361</v>
      </c>
      <c r="T196" t="s">
        <v>1363</v>
      </c>
      <c r="U196" t="s">
        <v>1363</v>
      </c>
      <c r="V196" t="s">
        <v>1364</v>
      </c>
      <c r="W196" t="s">
        <v>1363</v>
      </c>
      <c r="X196" t="s">
        <v>1363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46</v>
      </c>
      <c r="AF196">
        <v>46</v>
      </c>
      <c r="AG196" t="s">
        <v>1384</v>
      </c>
      <c r="AH196">
        <v>38.999831829999998</v>
      </c>
      <c r="AI196" t="s">
        <v>229</v>
      </c>
      <c r="AJ196" t="s">
        <v>1615</v>
      </c>
    </row>
    <row r="197" spans="1:36" x14ac:dyDescent="0.35">
      <c r="A197" t="s">
        <v>1616</v>
      </c>
      <c r="B197">
        <v>21</v>
      </c>
      <c r="C197">
        <v>21</v>
      </c>
      <c r="D197" t="s">
        <v>1374</v>
      </c>
      <c r="E197">
        <v>19.288570119999999</v>
      </c>
      <c r="F197" t="s">
        <v>1361</v>
      </c>
      <c r="G197">
        <v>0</v>
      </c>
      <c r="H197">
        <v>4</v>
      </c>
      <c r="I197">
        <v>5</v>
      </c>
      <c r="K197">
        <v>0</v>
      </c>
      <c r="L197">
        <v>5860100009</v>
      </c>
      <c r="M197">
        <v>5860302501</v>
      </c>
      <c r="N197">
        <v>0</v>
      </c>
      <c r="O197" t="s">
        <v>1362</v>
      </c>
      <c r="P197" t="s">
        <v>1363</v>
      </c>
      <c r="Q197" t="s">
        <v>1363</v>
      </c>
      <c r="R197">
        <v>0</v>
      </c>
      <c r="S197" t="s">
        <v>1361</v>
      </c>
      <c r="T197" t="s">
        <v>1363</v>
      </c>
      <c r="U197" t="s">
        <v>1363</v>
      </c>
      <c r="V197" t="s">
        <v>1364</v>
      </c>
      <c r="W197" t="s">
        <v>1363</v>
      </c>
      <c r="X197" t="s">
        <v>1363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44</v>
      </c>
      <c r="AF197">
        <v>44</v>
      </c>
      <c r="AG197" t="s">
        <v>1507</v>
      </c>
      <c r="AH197">
        <v>31.784081520000001</v>
      </c>
      <c r="AI197" t="s">
        <v>625</v>
      </c>
      <c r="AJ197" t="s">
        <v>1617</v>
      </c>
    </row>
    <row r="198" spans="1:36" x14ac:dyDescent="0.35">
      <c r="A198" t="s">
        <v>1618</v>
      </c>
      <c r="B198">
        <v>21</v>
      </c>
      <c r="C198">
        <v>21</v>
      </c>
      <c r="D198" t="s">
        <v>1374</v>
      </c>
      <c r="E198">
        <v>19.288570119999999</v>
      </c>
      <c r="F198" t="s">
        <v>1361</v>
      </c>
      <c r="G198">
        <v>0</v>
      </c>
      <c r="H198">
        <v>4</v>
      </c>
      <c r="I198">
        <v>5</v>
      </c>
      <c r="K198">
        <v>0</v>
      </c>
      <c r="L198">
        <v>5860100009</v>
      </c>
      <c r="M198">
        <v>5860302501</v>
      </c>
      <c r="N198">
        <v>0</v>
      </c>
      <c r="O198" t="s">
        <v>1362</v>
      </c>
      <c r="P198" t="s">
        <v>1363</v>
      </c>
      <c r="Q198" t="s">
        <v>1363</v>
      </c>
      <c r="R198">
        <v>0</v>
      </c>
      <c r="S198" t="s">
        <v>1361</v>
      </c>
      <c r="T198" t="s">
        <v>1363</v>
      </c>
      <c r="U198" t="s">
        <v>1363</v>
      </c>
      <c r="V198" t="s">
        <v>1364</v>
      </c>
      <c r="W198" t="s">
        <v>1363</v>
      </c>
      <c r="X198" t="s">
        <v>1363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8</v>
      </c>
      <c r="AF198">
        <v>8</v>
      </c>
      <c r="AG198">
        <v>10</v>
      </c>
      <c r="AH198">
        <v>17.14201538</v>
      </c>
      <c r="AI198" t="s">
        <v>1196</v>
      </c>
      <c r="AJ198" t="s">
        <v>1619</v>
      </c>
    </row>
    <row r="199" spans="1:36" x14ac:dyDescent="0.35">
      <c r="A199" t="s">
        <v>1620</v>
      </c>
      <c r="B199">
        <v>21</v>
      </c>
      <c r="C199">
        <v>21</v>
      </c>
      <c r="D199" t="s">
        <v>1374</v>
      </c>
      <c r="E199">
        <v>19.288570119999999</v>
      </c>
      <c r="F199" t="s">
        <v>1361</v>
      </c>
      <c r="G199">
        <v>0</v>
      </c>
      <c r="H199">
        <v>4</v>
      </c>
      <c r="I199">
        <v>5</v>
      </c>
      <c r="K199">
        <v>0</v>
      </c>
      <c r="L199">
        <v>5860100009</v>
      </c>
      <c r="M199">
        <v>5860302501</v>
      </c>
      <c r="N199">
        <v>0</v>
      </c>
      <c r="O199" t="s">
        <v>1362</v>
      </c>
      <c r="P199" t="s">
        <v>1363</v>
      </c>
      <c r="Q199" t="s">
        <v>1363</v>
      </c>
      <c r="R199">
        <v>0</v>
      </c>
      <c r="S199" t="s">
        <v>1361</v>
      </c>
      <c r="T199" t="s">
        <v>1363</v>
      </c>
      <c r="U199" t="s">
        <v>1363</v>
      </c>
      <c r="V199" t="s">
        <v>1364</v>
      </c>
      <c r="W199" t="s">
        <v>1363</v>
      </c>
      <c r="X199" t="s">
        <v>1363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14</v>
      </c>
      <c r="AF199">
        <v>14</v>
      </c>
      <c r="AG199" t="s">
        <v>1389</v>
      </c>
      <c r="AH199">
        <v>7.6910193099999997</v>
      </c>
      <c r="AI199" t="s">
        <v>1219</v>
      </c>
      <c r="AJ199" t="s">
        <v>1621</v>
      </c>
    </row>
    <row r="200" spans="1:36" x14ac:dyDescent="0.35">
      <c r="A200" t="s">
        <v>697</v>
      </c>
      <c r="B200">
        <v>21</v>
      </c>
      <c r="C200">
        <v>21</v>
      </c>
      <c r="D200" t="s">
        <v>1374</v>
      </c>
      <c r="E200">
        <v>19.288570119999999</v>
      </c>
      <c r="F200" t="s">
        <v>1361</v>
      </c>
      <c r="G200">
        <v>0</v>
      </c>
      <c r="H200">
        <v>4</v>
      </c>
      <c r="I200">
        <v>5</v>
      </c>
      <c r="K200">
        <v>0</v>
      </c>
      <c r="L200">
        <v>5860100009</v>
      </c>
      <c r="M200">
        <v>5860302501</v>
      </c>
      <c r="N200">
        <v>0</v>
      </c>
      <c r="O200" t="s">
        <v>1362</v>
      </c>
      <c r="P200" t="s">
        <v>1363</v>
      </c>
      <c r="Q200" t="s">
        <v>1363</v>
      </c>
      <c r="R200">
        <v>0</v>
      </c>
      <c r="S200" t="s">
        <v>1361</v>
      </c>
      <c r="T200" t="s">
        <v>1363</v>
      </c>
      <c r="U200" t="s">
        <v>1363</v>
      </c>
      <c r="V200" t="s">
        <v>1364</v>
      </c>
      <c r="W200" t="s">
        <v>1363</v>
      </c>
      <c r="X200" t="s">
        <v>1363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21</v>
      </c>
      <c r="AF200">
        <v>21</v>
      </c>
      <c r="AG200" t="s">
        <v>1374</v>
      </c>
      <c r="AH200">
        <v>19.288570119999999</v>
      </c>
      <c r="AI200" t="s">
        <v>149</v>
      </c>
      <c r="AJ200" t="s">
        <v>1604</v>
      </c>
    </row>
    <row r="201" spans="1:36" x14ac:dyDescent="0.35">
      <c r="A201" t="s">
        <v>1622</v>
      </c>
      <c r="B201">
        <v>21</v>
      </c>
      <c r="C201">
        <v>21</v>
      </c>
      <c r="D201" t="s">
        <v>1374</v>
      </c>
      <c r="E201">
        <v>19.288570119999999</v>
      </c>
      <c r="F201" t="s">
        <v>1361</v>
      </c>
      <c r="G201">
        <v>0</v>
      </c>
      <c r="H201">
        <v>4</v>
      </c>
      <c r="I201">
        <v>5</v>
      </c>
      <c r="K201">
        <v>0</v>
      </c>
      <c r="L201">
        <v>5860100009</v>
      </c>
      <c r="M201">
        <v>5860302501</v>
      </c>
      <c r="N201">
        <v>0</v>
      </c>
      <c r="O201" t="s">
        <v>1362</v>
      </c>
      <c r="P201" t="s">
        <v>1363</v>
      </c>
      <c r="Q201" t="s">
        <v>1363</v>
      </c>
      <c r="R201">
        <v>0</v>
      </c>
      <c r="S201" t="s">
        <v>1361</v>
      </c>
      <c r="T201" t="s">
        <v>1363</v>
      </c>
      <c r="U201" t="s">
        <v>1363</v>
      </c>
      <c r="V201" t="s">
        <v>1364</v>
      </c>
      <c r="W201" t="s">
        <v>1363</v>
      </c>
      <c r="X201" t="s">
        <v>1363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764</v>
      </c>
      <c r="AF201">
        <v>764</v>
      </c>
      <c r="AG201" t="s">
        <v>1623</v>
      </c>
      <c r="AH201">
        <v>64.051350380000002</v>
      </c>
      <c r="AI201" t="s">
        <v>407</v>
      </c>
      <c r="AJ201" t="s">
        <v>1624</v>
      </c>
    </row>
    <row r="202" spans="1:36" x14ac:dyDescent="0.35">
      <c r="A202" t="s">
        <v>1625</v>
      </c>
      <c r="B202">
        <v>21</v>
      </c>
      <c r="C202">
        <v>21</v>
      </c>
      <c r="D202" t="s">
        <v>1374</v>
      </c>
      <c r="E202">
        <v>19.288570119999999</v>
      </c>
      <c r="F202" t="s">
        <v>1361</v>
      </c>
      <c r="G202">
        <v>0</v>
      </c>
      <c r="H202">
        <v>4</v>
      </c>
      <c r="I202">
        <v>5</v>
      </c>
      <c r="K202">
        <v>0</v>
      </c>
      <c r="L202">
        <v>5860100009</v>
      </c>
      <c r="M202">
        <v>5860302501</v>
      </c>
      <c r="N202">
        <v>0</v>
      </c>
      <c r="O202" t="s">
        <v>1362</v>
      </c>
      <c r="P202" t="s">
        <v>1363</v>
      </c>
      <c r="Q202" t="s">
        <v>1363</v>
      </c>
      <c r="R202">
        <v>0</v>
      </c>
      <c r="S202" t="s">
        <v>1361</v>
      </c>
      <c r="T202" t="s">
        <v>1363</v>
      </c>
      <c r="U202" t="s">
        <v>1363</v>
      </c>
      <c r="V202" t="s">
        <v>1364</v>
      </c>
      <c r="W202" t="s">
        <v>1363</v>
      </c>
      <c r="X202" t="s">
        <v>1363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760</v>
      </c>
      <c r="AF202">
        <v>760</v>
      </c>
      <c r="AG202" t="s">
        <v>1395</v>
      </c>
      <c r="AH202">
        <v>18.076093060000002</v>
      </c>
      <c r="AI202" t="s">
        <v>425</v>
      </c>
      <c r="AJ202" t="s">
        <v>1626</v>
      </c>
    </row>
    <row r="203" spans="1:36" x14ac:dyDescent="0.35">
      <c r="A203" t="s">
        <v>1627</v>
      </c>
      <c r="B203">
        <v>21</v>
      </c>
      <c r="C203">
        <v>21</v>
      </c>
      <c r="D203" t="s">
        <v>1374</v>
      </c>
      <c r="E203">
        <v>19.288570119999999</v>
      </c>
      <c r="F203" t="s">
        <v>1361</v>
      </c>
      <c r="G203">
        <v>0</v>
      </c>
      <c r="H203">
        <v>4</v>
      </c>
      <c r="I203">
        <v>5</v>
      </c>
      <c r="K203">
        <v>0</v>
      </c>
      <c r="L203">
        <v>5860100009</v>
      </c>
      <c r="M203">
        <v>5860302501</v>
      </c>
      <c r="N203">
        <v>0</v>
      </c>
      <c r="O203" t="s">
        <v>1362</v>
      </c>
      <c r="P203" t="s">
        <v>1363</v>
      </c>
      <c r="Q203" t="s">
        <v>1363</v>
      </c>
      <c r="R203">
        <v>0</v>
      </c>
      <c r="S203" t="s">
        <v>1361</v>
      </c>
      <c r="T203" t="s">
        <v>1363</v>
      </c>
      <c r="U203" t="s">
        <v>1363</v>
      </c>
      <c r="V203" t="s">
        <v>1364</v>
      </c>
      <c r="W203" t="s">
        <v>1363</v>
      </c>
      <c r="X203" t="s">
        <v>1363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750</v>
      </c>
      <c r="AF203">
        <v>750</v>
      </c>
      <c r="AG203" t="s">
        <v>1398</v>
      </c>
      <c r="AH203">
        <v>653.97822069999995</v>
      </c>
      <c r="AI203" t="s">
        <v>545</v>
      </c>
      <c r="AJ203" t="s">
        <v>1628</v>
      </c>
    </row>
    <row r="204" spans="1:36" x14ac:dyDescent="0.35">
      <c r="A204" t="s">
        <v>1629</v>
      </c>
      <c r="B204">
        <v>22</v>
      </c>
      <c r="C204">
        <v>22</v>
      </c>
      <c r="D204" t="s">
        <v>1520</v>
      </c>
      <c r="E204">
        <v>13.39471861</v>
      </c>
      <c r="F204" t="s">
        <v>1466</v>
      </c>
      <c r="G204">
        <v>0</v>
      </c>
      <c r="H204">
        <v>4</v>
      </c>
      <c r="I204">
        <v>4</v>
      </c>
      <c r="K204">
        <v>0</v>
      </c>
      <c r="L204">
        <v>5860300009</v>
      </c>
      <c r="M204">
        <v>5860300008</v>
      </c>
      <c r="N204">
        <v>0</v>
      </c>
      <c r="O204" t="s">
        <v>1362</v>
      </c>
      <c r="P204" t="s">
        <v>1363</v>
      </c>
      <c r="Q204" t="s">
        <v>1363</v>
      </c>
      <c r="R204">
        <v>0</v>
      </c>
      <c r="S204" t="s">
        <v>1361</v>
      </c>
      <c r="T204" t="s">
        <v>1363</v>
      </c>
      <c r="U204" t="s">
        <v>1363</v>
      </c>
      <c r="V204">
        <v>0</v>
      </c>
      <c r="W204">
        <v>0</v>
      </c>
      <c r="X204">
        <v>0</v>
      </c>
      <c r="Y204">
        <v>0</v>
      </c>
      <c r="Z204" t="s">
        <v>1364</v>
      </c>
      <c r="AA204" t="s">
        <v>1363</v>
      </c>
      <c r="AB204" t="s">
        <v>1363</v>
      </c>
      <c r="AC204">
        <v>0</v>
      </c>
      <c r="AD204">
        <v>0</v>
      </c>
      <c r="AE204">
        <v>17</v>
      </c>
      <c r="AF204">
        <v>0</v>
      </c>
      <c r="AI204" t="s">
        <v>496</v>
      </c>
      <c r="AJ204" t="s">
        <v>1630</v>
      </c>
    </row>
    <row r="205" spans="1:36" x14ac:dyDescent="0.35">
      <c r="A205" t="s">
        <v>1631</v>
      </c>
      <c r="B205">
        <v>22</v>
      </c>
      <c r="C205">
        <v>22</v>
      </c>
      <c r="D205" t="s">
        <v>1520</v>
      </c>
      <c r="E205">
        <v>13.39471861</v>
      </c>
      <c r="F205" t="s">
        <v>1466</v>
      </c>
      <c r="G205">
        <v>0</v>
      </c>
      <c r="H205">
        <v>4</v>
      </c>
      <c r="I205">
        <v>4</v>
      </c>
      <c r="K205">
        <v>0</v>
      </c>
      <c r="L205">
        <v>5860300009</v>
      </c>
      <c r="M205">
        <v>5860300008</v>
      </c>
      <c r="N205">
        <v>0</v>
      </c>
      <c r="O205" t="s">
        <v>1362</v>
      </c>
      <c r="P205" t="s">
        <v>1363</v>
      </c>
      <c r="Q205" t="s">
        <v>1363</v>
      </c>
      <c r="R205">
        <v>0</v>
      </c>
      <c r="S205" t="s">
        <v>1361</v>
      </c>
      <c r="T205" t="s">
        <v>1363</v>
      </c>
      <c r="U205" t="s">
        <v>1363</v>
      </c>
      <c r="V205">
        <v>0</v>
      </c>
      <c r="W205">
        <v>0</v>
      </c>
      <c r="X205">
        <v>0</v>
      </c>
      <c r="Y205">
        <v>0</v>
      </c>
      <c r="Z205" t="s">
        <v>1364</v>
      </c>
      <c r="AA205" t="s">
        <v>1363</v>
      </c>
      <c r="AB205" t="s">
        <v>1363</v>
      </c>
      <c r="AC205">
        <v>0</v>
      </c>
      <c r="AD205">
        <v>0</v>
      </c>
      <c r="AE205">
        <v>65</v>
      </c>
      <c r="AF205">
        <v>0</v>
      </c>
      <c r="AI205" t="s">
        <v>569</v>
      </c>
      <c r="AJ205" t="s">
        <v>1632</v>
      </c>
    </row>
    <row r="206" spans="1:36" x14ac:dyDescent="0.35">
      <c r="A206" t="s">
        <v>633</v>
      </c>
      <c r="B206">
        <v>22</v>
      </c>
      <c r="C206">
        <v>22</v>
      </c>
      <c r="D206" t="s">
        <v>1520</v>
      </c>
      <c r="E206">
        <v>13.39471861</v>
      </c>
      <c r="F206" t="s">
        <v>1466</v>
      </c>
      <c r="G206">
        <v>0</v>
      </c>
      <c r="H206">
        <v>4</v>
      </c>
      <c r="I206">
        <v>4</v>
      </c>
      <c r="K206">
        <v>0</v>
      </c>
      <c r="L206">
        <v>5860300009</v>
      </c>
      <c r="M206">
        <v>5860300008</v>
      </c>
      <c r="N206">
        <v>0</v>
      </c>
      <c r="O206" t="s">
        <v>1362</v>
      </c>
      <c r="P206" t="s">
        <v>1363</v>
      </c>
      <c r="Q206" t="s">
        <v>1363</v>
      </c>
      <c r="R206">
        <v>0</v>
      </c>
      <c r="S206" t="s">
        <v>1361</v>
      </c>
      <c r="T206" t="s">
        <v>1363</v>
      </c>
      <c r="U206" t="s">
        <v>1363</v>
      </c>
      <c r="V206">
        <v>0</v>
      </c>
      <c r="W206">
        <v>0</v>
      </c>
      <c r="X206">
        <v>0</v>
      </c>
      <c r="Y206">
        <v>0</v>
      </c>
      <c r="Z206" t="s">
        <v>1364</v>
      </c>
      <c r="AA206" t="s">
        <v>1363</v>
      </c>
      <c r="AB206" t="s">
        <v>1363</v>
      </c>
      <c r="AC206">
        <v>0</v>
      </c>
      <c r="AD206">
        <v>0</v>
      </c>
      <c r="AE206">
        <v>22</v>
      </c>
      <c r="AF206">
        <v>22</v>
      </c>
      <c r="AG206" t="s">
        <v>1520</v>
      </c>
      <c r="AH206">
        <v>13.39471861</v>
      </c>
      <c r="AI206" t="s">
        <v>318</v>
      </c>
      <c r="AJ206" t="s">
        <v>1633</v>
      </c>
    </row>
    <row r="207" spans="1:36" x14ac:dyDescent="0.35">
      <c r="A207" t="s">
        <v>1629</v>
      </c>
      <c r="B207">
        <v>22</v>
      </c>
      <c r="C207">
        <v>22</v>
      </c>
      <c r="D207" t="s">
        <v>1520</v>
      </c>
      <c r="E207">
        <v>13.39471861</v>
      </c>
      <c r="F207" t="s">
        <v>1466</v>
      </c>
      <c r="G207">
        <v>0</v>
      </c>
      <c r="H207">
        <v>4</v>
      </c>
      <c r="I207">
        <v>4</v>
      </c>
      <c r="K207">
        <v>0</v>
      </c>
      <c r="L207">
        <v>5860300009</v>
      </c>
      <c r="M207">
        <v>5860300008</v>
      </c>
      <c r="N207">
        <v>0</v>
      </c>
      <c r="O207" t="s">
        <v>1362</v>
      </c>
      <c r="P207" t="s">
        <v>1363</v>
      </c>
      <c r="Q207" t="s">
        <v>1363</v>
      </c>
      <c r="R207">
        <v>0</v>
      </c>
      <c r="S207" t="s">
        <v>1361</v>
      </c>
      <c r="T207" t="s">
        <v>1363</v>
      </c>
      <c r="U207" t="s">
        <v>1363</v>
      </c>
      <c r="V207">
        <v>0</v>
      </c>
      <c r="W207">
        <v>0</v>
      </c>
      <c r="X207">
        <v>0</v>
      </c>
      <c r="Y207">
        <v>0</v>
      </c>
      <c r="Z207" t="s">
        <v>1364</v>
      </c>
      <c r="AA207" t="s">
        <v>1363</v>
      </c>
      <c r="AB207" t="s">
        <v>1363</v>
      </c>
      <c r="AC207">
        <v>0</v>
      </c>
      <c r="AD207">
        <v>0</v>
      </c>
      <c r="AE207">
        <v>18</v>
      </c>
      <c r="AF207">
        <v>0</v>
      </c>
      <c r="AI207" t="s">
        <v>496</v>
      </c>
      <c r="AJ207" t="s">
        <v>1630</v>
      </c>
    </row>
    <row r="208" spans="1:36" x14ac:dyDescent="0.35">
      <c r="A208" t="s">
        <v>1631</v>
      </c>
      <c r="B208">
        <v>22</v>
      </c>
      <c r="C208">
        <v>22</v>
      </c>
      <c r="D208" t="s">
        <v>1520</v>
      </c>
      <c r="E208">
        <v>13.39471861</v>
      </c>
      <c r="F208" t="s">
        <v>1466</v>
      </c>
      <c r="G208">
        <v>0</v>
      </c>
      <c r="H208">
        <v>4</v>
      </c>
      <c r="I208">
        <v>4</v>
      </c>
      <c r="K208">
        <v>0</v>
      </c>
      <c r="L208">
        <v>5860300009</v>
      </c>
      <c r="M208">
        <v>5860300008</v>
      </c>
      <c r="N208">
        <v>0</v>
      </c>
      <c r="O208" t="s">
        <v>1362</v>
      </c>
      <c r="P208" t="s">
        <v>1363</v>
      </c>
      <c r="Q208" t="s">
        <v>1363</v>
      </c>
      <c r="R208">
        <v>0</v>
      </c>
      <c r="S208" t="s">
        <v>1361</v>
      </c>
      <c r="T208" t="s">
        <v>1363</v>
      </c>
      <c r="U208" t="s">
        <v>1363</v>
      </c>
      <c r="V208">
        <v>0</v>
      </c>
      <c r="W208">
        <v>0</v>
      </c>
      <c r="X208">
        <v>0</v>
      </c>
      <c r="Y208">
        <v>0</v>
      </c>
      <c r="Z208" t="s">
        <v>1364</v>
      </c>
      <c r="AA208" t="s">
        <v>1363</v>
      </c>
      <c r="AB208" t="s">
        <v>1363</v>
      </c>
      <c r="AC208">
        <v>0</v>
      </c>
      <c r="AD208">
        <v>0</v>
      </c>
      <c r="AE208">
        <v>62</v>
      </c>
      <c r="AF208">
        <v>62</v>
      </c>
      <c r="AG208" t="s">
        <v>1522</v>
      </c>
      <c r="AH208">
        <v>17.869102120000001</v>
      </c>
      <c r="AI208" t="s">
        <v>569</v>
      </c>
      <c r="AJ208" t="s">
        <v>1632</v>
      </c>
    </row>
    <row r="209" spans="1:36" x14ac:dyDescent="0.35">
      <c r="A209" t="s">
        <v>1634</v>
      </c>
      <c r="B209">
        <v>22</v>
      </c>
      <c r="C209">
        <v>22</v>
      </c>
      <c r="D209" t="s">
        <v>1520</v>
      </c>
      <c r="E209">
        <v>13.39471861</v>
      </c>
      <c r="F209" t="s">
        <v>1466</v>
      </c>
      <c r="G209">
        <v>0</v>
      </c>
      <c r="H209">
        <v>4</v>
      </c>
      <c r="I209">
        <v>4</v>
      </c>
      <c r="K209">
        <v>0</v>
      </c>
      <c r="L209">
        <v>5860300009</v>
      </c>
      <c r="M209">
        <v>5860300008</v>
      </c>
      <c r="N209">
        <v>0</v>
      </c>
      <c r="O209" t="s">
        <v>1362</v>
      </c>
      <c r="P209" t="s">
        <v>1363</v>
      </c>
      <c r="Q209" t="s">
        <v>1363</v>
      </c>
      <c r="R209">
        <v>0</v>
      </c>
      <c r="S209" t="s">
        <v>1361</v>
      </c>
      <c r="T209" t="s">
        <v>1363</v>
      </c>
      <c r="U209" t="s">
        <v>1363</v>
      </c>
      <c r="V209">
        <v>0</v>
      </c>
      <c r="W209">
        <v>0</v>
      </c>
      <c r="X209">
        <v>0</v>
      </c>
      <c r="Y209">
        <v>0</v>
      </c>
      <c r="Z209" t="s">
        <v>1364</v>
      </c>
      <c r="AA209" t="s">
        <v>1363</v>
      </c>
      <c r="AB209" t="s">
        <v>1363</v>
      </c>
      <c r="AC209">
        <v>0</v>
      </c>
      <c r="AD209">
        <v>0</v>
      </c>
      <c r="AE209">
        <v>90</v>
      </c>
      <c r="AF209">
        <v>90</v>
      </c>
      <c r="AG209" t="s">
        <v>1524</v>
      </c>
      <c r="AH209">
        <v>21.352174099999999</v>
      </c>
      <c r="AI209" t="s">
        <v>643</v>
      </c>
      <c r="AJ209" t="s">
        <v>1635</v>
      </c>
    </row>
    <row r="210" spans="1:36" x14ac:dyDescent="0.35">
      <c r="A210" t="s">
        <v>1636</v>
      </c>
      <c r="B210">
        <v>22</v>
      </c>
      <c r="C210">
        <v>22</v>
      </c>
      <c r="D210" t="s">
        <v>1520</v>
      </c>
      <c r="E210">
        <v>13.39471861</v>
      </c>
      <c r="F210" t="s">
        <v>1466</v>
      </c>
      <c r="G210">
        <v>0</v>
      </c>
      <c r="H210">
        <v>4</v>
      </c>
      <c r="I210">
        <v>4</v>
      </c>
      <c r="K210">
        <v>0</v>
      </c>
      <c r="L210">
        <v>5860300009</v>
      </c>
      <c r="M210">
        <v>5860300008</v>
      </c>
      <c r="N210">
        <v>0</v>
      </c>
      <c r="O210" t="s">
        <v>1362</v>
      </c>
      <c r="P210" t="s">
        <v>1363</v>
      </c>
      <c r="Q210" t="s">
        <v>1363</v>
      </c>
      <c r="R210">
        <v>0</v>
      </c>
      <c r="S210" t="s">
        <v>1361</v>
      </c>
      <c r="T210" t="s">
        <v>1363</v>
      </c>
      <c r="U210" t="s">
        <v>1363</v>
      </c>
      <c r="V210">
        <v>0</v>
      </c>
      <c r="W210">
        <v>0</v>
      </c>
      <c r="X210">
        <v>0</v>
      </c>
      <c r="Y210">
        <v>0</v>
      </c>
      <c r="Z210" t="s">
        <v>1364</v>
      </c>
      <c r="AA210" t="s">
        <v>1363</v>
      </c>
      <c r="AB210" t="s">
        <v>1363</v>
      </c>
      <c r="AC210">
        <v>0</v>
      </c>
      <c r="AD210">
        <v>0</v>
      </c>
      <c r="AE210">
        <v>32</v>
      </c>
      <c r="AF210">
        <v>32</v>
      </c>
      <c r="AG210" t="s">
        <v>1637</v>
      </c>
      <c r="AH210">
        <v>12.81368767</v>
      </c>
      <c r="AI210" t="s">
        <v>652</v>
      </c>
      <c r="AJ210" t="s">
        <v>1638</v>
      </c>
    </row>
    <row r="211" spans="1:36" x14ac:dyDescent="0.35">
      <c r="A211" t="s">
        <v>686</v>
      </c>
      <c r="B211">
        <v>22</v>
      </c>
      <c r="C211">
        <v>22</v>
      </c>
      <c r="D211" t="s">
        <v>1520</v>
      </c>
      <c r="E211">
        <v>13.39471861</v>
      </c>
      <c r="F211" t="s">
        <v>1466</v>
      </c>
      <c r="G211">
        <v>0</v>
      </c>
      <c r="H211">
        <v>4</v>
      </c>
      <c r="I211">
        <v>4</v>
      </c>
      <c r="K211">
        <v>0</v>
      </c>
      <c r="L211">
        <v>5860300009</v>
      </c>
      <c r="M211">
        <v>5860300008</v>
      </c>
      <c r="N211">
        <v>0</v>
      </c>
      <c r="O211" t="s">
        <v>1362</v>
      </c>
      <c r="P211" t="s">
        <v>1363</v>
      </c>
      <c r="Q211" t="s">
        <v>1363</v>
      </c>
      <c r="R211">
        <v>0</v>
      </c>
      <c r="S211" t="s">
        <v>1361</v>
      </c>
      <c r="T211" t="s">
        <v>1363</v>
      </c>
      <c r="U211" t="s">
        <v>1363</v>
      </c>
      <c r="V211">
        <v>0</v>
      </c>
      <c r="W211">
        <v>0</v>
      </c>
      <c r="X211">
        <v>0</v>
      </c>
      <c r="Y211">
        <v>0</v>
      </c>
      <c r="Z211" t="s">
        <v>1364</v>
      </c>
      <c r="AA211" t="s">
        <v>1363</v>
      </c>
      <c r="AB211" t="s">
        <v>1363</v>
      </c>
      <c r="AC211">
        <v>0</v>
      </c>
      <c r="AD211">
        <v>0</v>
      </c>
      <c r="AE211">
        <v>45</v>
      </c>
      <c r="AF211">
        <v>45</v>
      </c>
      <c r="AG211" t="s">
        <v>1527</v>
      </c>
      <c r="AH211">
        <v>4.2210151099999997</v>
      </c>
      <c r="AI211" t="s">
        <v>304</v>
      </c>
      <c r="AJ211" t="s">
        <v>1639</v>
      </c>
    </row>
    <row r="212" spans="1:36" x14ac:dyDescent="0.35">
      <c r="A212" t="s">
        <v>1629</v>
      </c>
      <c r="B212">
        <v>22</v>
      </c>
      <c r="C212">
        <v>22</v>
      </c>
      <c r="D212" t="s">
        <v>1520</v>
      </c>
      <c r="E212">
        <v>13.39471861</v>
      </c>
      <c r="F212" t="s">
        <v>1466</v>
      </c>
      <c r="G212">
        <v>0</v>
      </c>
      <c r="H212">
        <v>4</v>
      </c>
      <c r="I212">
        <v>4</v>
      </c>
      <c r="K212">
        <v>0</v>
      </c>
      <c r="L212">
        <v>5860300009</v>
      </c>
      <c r="M212">
        <v>5860300008</v>
      </c>
      <c r="N212">
        <v>0</v>
      </c>
      <c r="O212" t="s">
        <v>1362</v>
      </c>
      <c r="P212" t="s">
        <v>1363</v>
      </c>
      <c r="Q212" t="s">
        <v>1363</v>
      </c>
      <c r="R212">
        <v>0</v>
      </c>
      <c r="S212" t="s">
        <v>1361</v>
      </c>
      <c r="T212" t="s">
        <v>1363</v>
      </c>
      <c r="U212" t="s">
        <v>1363</v>
      </c>
      <c r="V212">
        <v>0</v>
      </c>
      <c r="W212">
        <v>0</v>
      </c>
      <c r="X212">
        <v>0</v>
      </c>
      <c r="Y212">
        <v>0</v>
      </c>
      <c r="Z212" t="s">
        <v>1364</v>
      </c>
      <c r="AA212" t="s">
        <v>1363</v>
      </c>
      <c r="AB212" t="s">
        <v>1363</v>
      </c>
      <c r="AC212">
        <v>0</v>
      </c>
      <c r="AD212">
        <v>0</v>
      </c>
      <c r="AE212">
        <v>19</v>
      </c>
      <c r="AF212">
        <v>19</v>
      </c>
      <c r="AG212" t="s">
        <v>1549</v>
      </c>
      <c r="AH212">
        <v>32.06105127</v>
      </c>
      <c r="AI212" t="s">
        <v>496</v>
      </c>
      <c r="AJ212" t="s">
        <v>1630</v>
      </c>
    </row>
    <row r="213" spans="1:36" x14ac:dyDescent="0.35">
      <c r="A213" t="s">
        <v>1640</v>
      </c>
      <c r="B213">
        <v>22</v>
      </c>
      <c r="C213">
        <v>22</v>
      </c>
      <c r="D213" t="s">
        <v>1520</v>
      </c>
      <c r="E213">
        <v>13.39471861</v>
      </c>
      <c r="F213" t="s">
        <v>1466</v>
      </c>
      <c r="G213">
        <v>0</v>
      </c>
      <c r="H213">
        <v>4</v>
      </c>
      <c r="I213">
        <v>4</v>
      </c>
      <c r="K213">
        <v>0</v>
      </c>
      <c r="L213">
        <v>5860300009</v>
      </c>
      <c r="M213">
        <v>5860300008</v>
      </c>
      <c r="N213">
        <v>0</v>
      </c>
      <c r="O213" t="s">
        <v>1362</v>
      </c>
      <c r="P213" t="s">
        <v>1363</v>
      </c>
      <c r="Q213" t="s">
        <v>1363</v>
      </c>
      <c r="R213">
        <v>0</v>
      </c>
      <c r="S213" t="s">
        <v>1361</v>
      </c>
      <c r="T213" t="s">
        <v>1363</v>
      </c>
      <c r="U213" t="s">
        <v>1363</v>
      </c>
      <c r="V213">
        <v>0</v>
      </c>
      <c r="W213">
        <v>0</v>
      </c>
      <c r="X213">
        <v>0</v>
      </c>
      <c r="Y213">
        <v>0</v>
      </c>
      <c r="Z213" t="s">
        <v>1364</v>
      </c>
      <c r="AA213" t="s">
        <v>1363</v>
      </c>
      <c r="AB213" t="s">
        <v>1363</v>
      </c>
      <c r="AC213">
        <v>0</v>
      </c>
      <c r="AD213">
        <v>0</v>
      </c>
      <c r="AE213">
        <v>82</v>
      </c>
      <c r="AF213">
        <v>82</v>
      </c>
      <c r="AG213" t="s">
        <v>1550</v>
      </c>
      <c r="AH213">
        <v>4.5023451459999997</v>
      </c>
      <c r="AI213" t="s">
        <v>844</v>
      </c>
      <c r="AJ213" t="s">
        <v>1641</v>
      </c>
    </row>
    <row r="214" spans="1:36" x14ac:dyDescent="0.35">
      <c r="A214" t="s">
        <v>1642</v>
      </c>
      <c r="B214">
        <v>22</v>
      </c>
      <c r="C214">
        <v>22</v>
      </c>
      <c r="D214" t="s">
        <v>1520</v>
      </c>
      <c r="E214">
        <v>13.39471861</v>
      </c>
      <c r="F214" t="s">
        <v>1466</v>
      </c>
      <c r="G214">
        <v>0</v>
      </c>
      <c r="H214">
        <v>4</v>
      </c>
      <c r="I214">
        <v>4</v>
      </c>
      <c r="K214">
        <v>0</v>
      </c>
      <c r="L214">
        <v>5860300009</v>
      </c>
      <c r="M214">
        <v>5860300008</v>
      </c>
      <c r="N214">
        <v>0</v>
      </c>
      <c r="O214" t="s">
        <v>1362</v>
      </c>
      <c r="P214" t="s">
        <v>1363</v>
      </c>
      <c r="Q214" t="s">
        <v>1363</v>
      </c>
      <c r="R214">
        <v>0</v>
      </c>
      <c r="S214" t="s">
        <v>1361</v>
      </c>
      <c r="T214" t="s">
        <v>1363</v>
      </c>
      <c r="U214" t="s">
        <v>1363</v>
      </c>
      <c r="V214">
        <v>0</v>
      </c>
      <c r="W214">
        <v>0</v>
      </c>
      <c r="X214">
        <v>0</v>
      </c>
      <c r="Y214">
        <v>0</v>
      </c>
      <c r="Z214" t="s">
        <v>1364</v>
      </c>
      <c r="AA214" t="s">
        <v>1363</v>
      </c>
      <c r="AB214" t="s">
        <v>1363</v>
      </c>
      <c r="AC214">
        <v>0</v>
      </c>
      <c r="AD214">
        <v>0</v>
      </c>
      <c r="AE214">
        <v>33</v>
      </c>
      <c r="AF214">
        <v>33</v>
      </c>
      <c r="AG214" t="s">
        <v>1643</v>
      </c>
      <c r="AH214">
        <v>14.990913129999999</v>
      </c>
      <c r="AI214" t="s">
        <v>1158</v>
      </c>
      <c r="AJ214" t="s">
        <v>1335</v>
      </c>
    </row>
    <row r="215" spans="1:36" x14ac:dyDescent="0.35">
      <c r="A215" t="s">
        <v>1644</v>
      </c>
      <c r="B215">
        <v>22</v>
      </c>
      <c r="C215">
        <v>22</v>
      </c>
      <c r="D215" t="s">
        <v>1520</v>
      </c>
      <c r="E215">
        <v>13.39471861</v>
      </c>
      <c r="F215" t="s">
        <v>1466</v>
      </c>
      <c r="G215">
        <v>0</v>
      </c>
      <c r="H215">
        <v>4</v>
      </c>
      <c r="I215">
        <v>4</v>
      </c>
      <c r="K215">
        <v>0</v>
      </c>
      <c r="L215">
        <v>5860300009</v>
      </c>
      <c r="M215">
        <v>5860300008</v>
      </c>
      <c r="N215">
        <v>0</v>
      </c>
      <c r="O215" t="s">
        <v>1362</v>
      </c>
      <c r="P215" t="s">
        <v>1363</v>
      </c>
      <c r="Q215" t="s">
        <v>1363</v>
      </c>
      <c r="R215">
        <v>0</v>
      </c>
      <c r="S215" t="s">
        <v>1361</v>
      </c>
      <c r="T215" t="s">
        <v>1363</v>
      </c>
      <c r="U215" t="s">
        <v>1363</v>
      </c>
      <c r="V215">
        <v>0</v>
      </c>
      <c r="W215">
        <v>0</v>
      </c>
      <c r="X215">
        <v>0</v>
      </c>
      <c r="Y215">
        <v>0</v>
      </c>
      <c r="Z215" t="s">
        <v>1364</v>
      </c>
      <c r="AA215" t="s">
        <v>1363</v>
      </c>
      <c r="AB215" t="s">
        <v>1363</v>
      </c>
      <c r="AC215">
        <v>0</v>
      </c>
      <c r="AD215">
        <v>0</v>
      </c>
      <c r="AE215">
        <v>732</v>
      </c>
      <c r="AF215">
        <v>732</v>
      </c>
      <c r="AG215" t="s">
        <v>1645</v>
      </c>
      <c r="AH215">
        <v>31.398621970000001</v>
      </c>
      <c r="AI215" t="s">
        <v>319</v>
      </c>
      <c r="AJ215" t="s">
        <v>1646</v>
      </c>
    </row>
    <row r="216" spans="1:36" x14ac:dyDescent="0.35">
      <c r="A216" t="s">
        <v>1647</v>
      </c>
      <c r="B216">
        <v>22</v>
      </c>
      <c r="C216">
        <v>22</v>
      </c>
      <c r="D216" t="s">
        <v>1520</v>
      </c>
      <c r="E216">
        <v>13.39471861</v>
      </c>
      <c r="F216" t="s">
        <v>1466</v>
      </c>
      <c r="G216">
        <v>0</v>
      </c>
      <c r="H216">
        <v>4</v>
      </c>
      <c r="I216">
        <v>4</v>
      </c>
      <c r="K216">
        <v>0</v>
      </c>
      <c r="L216">
        <v>5860300009</v>
      </c>
      <c r="M216">
        <v>5860300008</v>
      </c>
      <c r="N216">
        <v>0</v>
      </c>
      <c r="O216" t="s">
        <v>1362</v>
      </c>
      <c r="P216" t="s">
        <v>1363</v>
      </c>
      <c r="Q216" t="s">
        <v>1363</v>
      </c>
      <c r="R216">
        <v>0</v>
      </c>
      <c r="S216" t="s">
        <v>1361</v>
      </c>
      <c r="T216" t="s">
        <v>1363</v>
      </c>
      <c r="U216" t="s">
        <v>1363</v>
      </c>
      <c r="V216">
        <v>0</v>
      </c>
      <c r="W216">
        <v>0</v>
      </c>
      <c r="X216">
        <v>0</v>
      </c>
      <c r="Y216">
        <v>0</v>
      </c>
      <c r="Z216" t="s">
        <v>1364</v>
      </c>
      <c r="AA216" t="s">
        <v>1363</v>
      </c>
      <c r="AB216" t="s">
        <v>1363</v>
      </c>
      <c r="AC216">
        <v>0</v>
      </c>
      <c r="AD216">
        <v>0</v>
      </c>
      <c r="AE216">
        <v>730</v>
      </c>
      <c r="AF216">
        <v>730</v>
      </c>
      <c r="AG216" t="s">
        <v>1561</v>
      </c>
      <c r="AH216">
        <v>28.624931270000001</v>
      </c>
      <c r="AI216" t="s">
        <v>347</v>
      </c>
      <c r="AJ216" t="s">
        <v>1648</v>
      </c>
    </row>
    <row r="217" spans="1:36" x14ac:dyDescent="0.35">
      <c r="A217" t="s">
        <v>1649</v>
      </c>
      <c r="B217">
        <v>23</v>
      </c>
      <c r="C217">
        <v>23</v>
      </c>
      <c r="D217" t="s">
        <v>1417</v>
      </c>
      <c r="E217">
        <v>4.8369459189999997</v>
      </c>
      <c r="F217" t="s">
        <v>1361</v>
      </c>
      <c r="G217">
        <v>0</v>
      </c>
      <c r="H217">
        <v>4</v>
      </c>
      <c r="I217">
        <v>5</v>
      </c>
      <c r="K217">
        <v>0</v>
      </c>
      <c r="L217">
        <v>5980100009</v>
      </c>
      <c r="M217">
        <v>5980100009</v>
      </c>
      <c r="N217">
        <v>0</v>
      </c>
      <c r="O217" t="s">
        <v>1650</v>
      </c>
      <c r="P217" t="s">
        <v>1363</v>
      </c>
      <c r="Q217" t="s">
        <v>1363</v>
      </c>
      <c r="R217">
        <v>0</v>
      </c>
      <c r="S217" t="s">
        <v>1361</v>
      </c>
      <c r="T217" t="s">
        <v>1363</v>
      </c>
      <c r="U217" t="s">
        <v>1363</v>
      </c>
      <c r="V217">
        <v>0</v>
      </c>
      <c r="W217" t="s">
        <v>1364</v>
      </c>
      <c r="X217" t="s">
        <v>1363</v>
      </c>
      <c r="Y217" t="s">
        <v>1363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7</v>
      </c>
      <c r="AF217">
        <v>0</v>
      </c>
      <c r="AI217" t="s">
        <v>864</v>
      </c>
      <c r="AJ217" t="s">
        <v>1651</v>
      </c>
    </row>
    <row r="218" spans="1:36" x14ac:dyDescent="0.35">
      <c r="A218" t="s">
        <v>1652</v>
      </c>
      <c r="B218">
        <v>23</v>
      </c>
      <c r="C218">
        <v>23</v>
      </c>
      <c r="D218" t="s">
        <v>1417</v>
      </c>
      <c r="E218">
        <v>4.8369459189999997</v>
      </c>
      <c r="F218" t="s">
        <v>1361</v>
      </c>
      <c r="G218">
        <v>0</v>
      </c>
      <c r="H218">
        <v>4</v>
      </c>
      <c r="I218">
        <v>5</v>
      </c>
      <c r="K218">
        <v>0</v>
      </c>
      <c r="L218">
        <v>5980100009</v>
      </c>
      <c r="M218">
        <v>5980100009</v>
      </c>
      <c r="N218">
        <v>0</v>
      </c>
      <c r="O218" t="s">
        <v>1650</v>
      </c>
      <c r="P218" t="s">
        <v>1363</v>
      </c>
      <c r="Q218" t="s">
        <v>1363</v>
      </c>
      <c r="R218">
        <v>0</v>
      </c>
      <c r="S218" t="s">
        <v>1361</v>
      </c>
      <c r="T218" t="s">
        <v>1363</v>
      </c>
      <c r="U218" t="s">
        <v>1363</v>
      </c>
      <c r="V218">
        <v>0</v>
      </c>
      <c r="W218" t="s">
        <v>1364</v>
      </c>
      <c r="X218" t="s">
        <v>1363</v>
      </c>
      <c r="Y218" t="s">
        <v>1363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87</v>
      </c>
      <c r="AF218">
        <v>87</v>
      </c>
      <c r="AG218" t="s">
        <v>1597</v>
      </c>
      <c r="AH218">
        <v>19.007032599999999</v>
      </c>
      <c r="AI218" t="s">
        <v>935</v>
      </c>
      <c r="AJ218" t="s">
        <v>1653</v>
      </c>
    </row>
    <row r="219" spans="1:36" x14ac:dyDescent="0.35">
      <c r="A219" t="s">
        <v>1654</v>
      </c>
      <c r="B219">
        <v>23</v>
      </c>
      <c r="C219">
        <v>23</v>
      </c>
      <c r="D219" t="s">
        <v>1417</v>
      </c>
      <c r="E219">
        <v>4.8369459189999997</v>
      </c>
      <c r="F219" t="s">
        <v>1361</v>
      </c>
      <c r="G219">
        <v>0</v>
      </c>
      <c r="H219">
        <v>4</v>
      </c>
      <c r="I219">
        <v>5</v>
      </c>
      <c r="K219">
        <v>0</v>
      </c>
      <c r="L219">
        <v>5980100009</v>
      </c>
      <c r="M219">
        <v>5980100009</v>
      </c>
      <c r="N219">
        <v>0</v>
      </c>
      <c r="O219" t="s">
        <v>1650</v>
      </c>
      <c r="P219" t="s">
        <v>1363</v>
      </c>
      <c r="Q219" t="s">
        <v>1363</v>
      </c>
      <c r="R219">
        <v>0</v>
      </c>
      <c r="S219" t="s">
        <v>1361</v>
      </c>
      <c r="T219" t="s">
        <v>1363</v>
      </c>
      <c r="U219" t="s">
        <v>1363</v>
      </c>
      <c r="V219">
        <v>0</v>
      </c>
      <c r="W219" t="s">
        <v>1364</v>
      </c>
      <c r="X219" t="s">
        <v>1363</v>
      </c>
      <c r="Y219" t="s">
        <v>1363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38</v>
      </c>
      <c r="AF219">
        <v>38</v>
      </c>
      <c r="AG219" t="s">
        <v>1414</v>
      </c>
      <c r="AH219">
        <v>12.85280259</v>
      </c>
      <c r="AI219" t="s">
        <v>978</v>
      </c>
      <c r="AJ219" t="s">
        <v>1655</v>
      </c>
    </row>
    <row r="220" spans="1:36" x14ac:dyDescent="0.35">
      <c r="A220" t="s">
        <v>985</v>
      </c>
      <c r="B220">
        <v>23</v>
      </c>
      <c r="C220">
        <v>23</v>
      </c>
      <c r="D220" t="s">
        <v>1417</v>
      </c>
      <c r="E220">
        <v>4.8369459189999997</v>
      </c>
      <c r="F220" t="s">
        <v>1361</v>
      </c>
      <c r="G220">
        <v>0</v>
      </c>
      <c r="H220">
        <v>4</v>
      </c>
      <c r="I220">
        <v>5</v>
      </c>
      <c r="K220">
        <v>0</v>
      </c>
      <c r="L220">
        <v>5980100009</v>
      </c>
      <c r="M220">
        <v>5980100009</v>
      </c>
      <c r="N220">
        <v>0</v>
      </c>
      <c r="O220" t="s">
        <v>1650</v>
      </c>
      <c r="P220" t="s">
        <v>1363</v>
      </c>
      <c r="Q220" t="s">
        <v>1363</v>
      </c>
      <c r="R220">
        <v>0</v>
      </c>
      <c r="S220" t="s">
        <v>1361</v>
      </c>
      <c r="T220" t="s">
        <v>1363</v>
      </c>
      <c r="U220" t="s">
        <v>1363</v>
      </c>
      <c r="V220">
        <v>0</v>
      </c>
      <c r="W220" t="s">
        <v>1364</v>
      </c>
      <c r="X220" t="s">
        <v>1363</v>
      </c>
      <c r="Y220" t="s">
        <v>1363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23</v>
      </c>
      <c r="AF220">
        <v>23</v>
      </c>
      <c r="AG220" t="s">
        <v>1417</v>
      </c>
      <c r="AH220">
        <v>4.8369459189999997</v>
      </c>
      <c r="AI220" t="s">
        <v>863</v>
      </c>
      <c r="AJ220" t="s">
        <v>1656</v>
      </c>
    </row>
    <row r="221" spans="1:36" x14ac:dyDescent="0.35">
      <c r="A221" t="s">
        <v>1657</v>
      </c>
      <c r="B221">
        <v>23</v>
      </c>
      <c r="C221">
        <v>23</v>
      </c>
      <c r="D221" t="s">
        <v>1417</v>
      </c>
      <c r="E221">
        <v>4.8369459189999997</v>
      </c>
      <c r="F221" t="s">
        <v>1361</v>
      </c>
      <c r="G221">
        <v>0</v>
      </c>
      <c r="H221">
        <v>4</v>
      </c>
      <c r="I221">
        <v>5</v>
      </c>
      <c r="K221">
        <v>0</v>
      </c>
      <c r="L221">
        <v>5980100009</v>
      </c>
      <c r="M221">
        <v>5980100009</v>
      </c>
      <c r="N221">
        <v>0</v>
      </c>
      <c r="O221" t="s">
        <v>1650</v>
      </c>
      <c r="P221" t="s">
        <v>1363</v>
      </c>
      <c r="Q221" t="s">
        <v>1363</v>
      </c>
      <c r="R221">
        <v>0</v>
      </c>
      <c r="S221" t="s">
        <v>1361</v>
      </c>
      <c r="T221" t="s">
        <v>1363</v>
      </c>
      <c r="U221" t="s">
        <v>1363</v>
      </c>
      <c r="V221">
        <v>0</v>
      </c>
      <c r="W221" t="s">
        <v>1364</v>
      </c>
      <c r="X221" t="s">
        <v>1363</v>
      </c>
      <c r="Y221" t="s">
        <v>1363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81</v>
      </c>
      <c r="AF221">
        <v>81</v>
      </c>
      <c r="AG221" t="s">
        <v>1420</v>
      </c>
      <c r="AH221">
        <v>21.812853059999998</v>
      </c>
      <c r="AI221" t="s">
        <v>992</v>
      </c>
      <c r="AJ221" t="s">
        <v>1658</v>
      </c>
    </row>
    <row r="222" spans="1:36" x14ac:dyDescent="0.35">
      <c r="A222" t="s">
        <v>1659</v>
      </c>
      <c r="B222">
        <v>23</v>
      </c>
      <c r="C222">
        <v>23</v>
      </c>
      <c r="D222" t="s">
        <v>1417</v>
      </c>
      <c r="E222">
        <v>4.8369459189999997</v>
      </c>
      <c r="F222" t="s">
        <v>1361</v>
      </c>
      <c r="G222">
        <v>0</v>
      </c>
      <c r="H222">
        <v>4</v>
      </c>
      <c r="I222">
        <v>5</v>
      </c>
      <c r="K222">
        <v>0</v>
      </c>
      <c r="L222">
        <v>5980100009</v>
      </c>
      <c r="M222">
        <v>5980100009</v>
      </c>
      <c r="N222">
        <v>0</v>
      </c>
      <c r="O222" t="s">
        <v>1650</v>
      </c>
      <c r="P222" t="s">
        <v>1363</v>
      </c>
      <c r="Q222" t="s">
        <v>1363</v>
      </c>
      <c r="R222">
        <v>0</v>
      </c>
      <c r="S222" t="s">
        <v>1361</v>
      </c>
      <c r="T222" t="s">
        <v>1363</v>
      </c>
      <c r="U222" t="s">
        <v>1363</v>
      </c>
      <c r="V222">
        <v>0</v>
      </c>
      <c r="W222" t="s">
        <v>1364</v>
      </c>
      <c r="X222" t="s">
        <v>1363</v>
      </c>
      <c r="Y222" t="s">
        <v>1363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40</v>
      </c>
      <c r="AF222">
        <v>40</v>
      </c>
      <c r="AG222" t="s">
        <v>1425</v>
      </c>
      <c r="AH222">
        <v>22.71860058</v>
      </c>
      <c r="AI222" t="s">
        <v>1090</v>
      </c>
      <c r="AJ222" t="s">
        <v>1660</v>
      </c>
    </row>
    <row r="223" spans="1:36" x14ac:dyDescent="0.35">
      <c r="A223" t="s">
        <v>1661</v>
      </c>
      <c r="B223">
        <v>23</v>
      </c>
      <c r="C223">
        <v>23</v>
      </c>
      <c r="D223" t="s">
        <v>1417</v>
      </c>
      <c r="E223">
        <v>4.8369459189999997</v>
      </c>
      <c r="F223" t="s">
        <v>1361</v>
      </c>
      <c r="G223">
        <v>0</v>
      </c>
      <c r="H223">
        <v>4</v>
      </c>
      <c r="I223">
        <v>5</v>
      </c>
      <c r="K223">
        <v>0</v>
      </c>
      <c r="L223">
        <v>5980100009</v>
      </c>
      <c r="M223">
        <v>5980100009</v>
      </c>
      <c r="N223">
        <v>0</v>
      </c>
      <c r="O223" t="s">
        <v>1650</v>
      </c>
      <c r="P223" t="s">
        <v>1363</v>
      </c>
      <c r="Q223" t="s">
        <v>1363</v>
      </c>
      <c r="R223">
        <v>0</v>
      </c>
      <c r="S223" t="s">
        <v>1361</v>
      </c>
      <c r="T223" t="s">
        <v>1363</v>
      </c>
      <c r="U223" t="s">
        <v>1363</v>
      </c>
      <c r="V223">
        <v>0</v>
      </c>
      <c r="W223" t="s">
        <v>1364</v>
      </c>
      <c r="X223" t="s">
        <v>1363</v>
      </c>
      <c r="Y223" t="s">
        <v>1363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11</v>
      </c>
      <c r="AF223">
        <v>11</v>
      </c>
      <c r="AG223" t="s">
        <v>1401</v>
      </c>
      <c r="AH223">
        <v>6.5670085130000002</v>
      </c>
      <c r="AI223" t="s">
        <v>1149</v>
      </c>
      <c r="AJ223" t="s">
        <v>1662</v>
      </c>
    </row>
    <row r="224" spans="1:36" x14ac:dyDescent="0.35">
      <c r="A224" t="s">
        <v>1663</v>
      </c>
      <c r="B224">
        <v>24</v>
      </c>
      <c r="C224">
        <v>24</v>
      </c>
      <c r="D224" t="s">
        <v>1378</v>
      </c>
      <c r="E224">
        <v>18.732366129999999</v>
      </c>
      <c r="F224" t="s">
        <v>1664</v>
      </c>
      <c r="G224">
        <v>0</v>
      </c>
      <c r="H224">
        <v>3</v>
      </c>
      <c r="I224">
        <v>6</v>
      </c>
      <c r="K224">
        <v>0</v>
      </c>
      <c r="L224">
        <v>5860100010</v>
      </c>
      <c r="M224">
        <v>5790200511</v>
      </c>
      <c r="N224">
        <v>0</v>
      </c>
      <c r="O224" t="s">
        <v>1362</v>
      </c>
      <c r="P224" t="s">
        <v>1363</v>
      </c>
      <c r="Q224" t="s">
        <v>1363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 t="s">
        <v>1361</v>
      </c>
      <c r="Y224" t="s">
        <v>1363</v>
      </c>
      <c r="Z224" t="s">
        <v>1363</v>
      </c>
      <c r="AA224" t="s">
        <v>1364</v>
      </c>
      <c r="AB224" t="s">
        <v>1363</v>
      </c>
      <c r="AC224" t="s">
        <v>1363</v>
      </c>
      <c r="AD224">
        <v>0</v>
      </c>
      <c r="AE224">
        <v>21</v>
      </c>
      <c r="AF224">
        <v>21</v>
      </c>
      <c r="AG224" t="s">
        <v>1374</v>
      </c>
      <c r="AH224">
        <v>19.288570119999999</v>
      </c>
      <c r="AI224" t="s">
        <v>696</v>
      </c>
      <c r="AJ224" t="s">
        <v>1665</v>
      </c>
    </row>
    <row r="225" spans="1:36" x14ac:dyDescent="0.35">
      <c r="A225" t="s">
        <v>815</v>
      </c>
      <c r="B225">
        <v>24</v>
      </c>
      <c r="C225">
        <v>24</v>
      </c>
      <c r="D225" t="s">
        <v>1378</v>
      </c>
      <c r="E225">
        <v>18.732366129999999</v>
      </c>
      <c r="F225" t="s">
        <v>1664</v>
      </c>
      <c r="G225">
        <v>0</v>
      </c>
      <c r="H225">
        <v>3</v>
      </c>
      <c r="I225">
        <v>6</v>
      </c>
      <c r="K225">
        <v>0</v>
      </c>
      <c r="L225">
        <v>5860100010</v>
      </c>
      <c r="M225">
        <v>5790200511</v>
      </c>
      <c r="N225">
        <v>0</v>
      </c>
      <c r="O225" t="s">
        <v>1362</v>
      </c>
      <c r="P225" t="s">
        <v>1363</v>
      </c>
      <c r="Q225" t="s">
        <v>1363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 t="s">
        <v>1361</v>
      </c>
      <c r="Y225" t="s">
        <v>1363</v>
      </c>
      <c r="Z225" t="s">
        <v>1363</v>
      </c>
      <c r="AA225" t="s">
        <v>1364</v>
      </c>
      <c r="AB225" t="s">
        <v>1363</v>
      </c>
      <c r="AC225" t="s">
        <v>1363</v>
      </c>
      <c r="AD225">
        <v>0</v>
      </c>
      <c r="AE225">
        <v>10</v>
      </c>
      <c r="AF225">
        <v>10</v>
      </c>
      <c r="AG225" t="s">
        <v>1372</v>
      </c>
      <c r="AH225">
        <v>6.9877515240000001</v>
      </c>
      <c r="AI225" t="s">
        <v>147</v>
      </c>
      <c r="AJ225" t="s">
        <v>1376</v>
      </c>
    </row>
    <row r="226" spans="1:36" x14ac:dyDescent="0.35">
      <c r="A226" t="s">
        <v>919</v>
      </c>
      <c r="B226">
        <v>24</v>
      </c>
      <c r="C226">
        <v>24</v>
      </c>
      <c r="D226" t="s">
        <v>1378</v>
      </c>
      <c r="E226">
        <v>18.732366129999999</v>
      </c>
      <c r="F226" t="s">
        <v>1664</v>
      </c>
      <c r="G226">
        <v>0</v>
      </c>
      <c r="H226">
        <v>3</v>
      </c>
      <c r="I226">
        <v>6</v>
      </c>
      <c r="K226">
        <v>0</v>
      </c>
      <c r="L226">
        <v>5860100010</v>
      </c>
      <c r="M226">
        <v>5790200511</v>
      </c>
      <c r="N226">
        <v>0</v>
      </c>
      <c r="O226" t="s">
        <v>1362</v>
      </c>
      <c r="P226" t="s">
        <v>1363</v>
      </c>
      <c r="Q226" t="s">
        <v>1363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 t="s">
        <v>1361</v>
      </c>
      <c r="Y226" t="s">
        <v>1363</v>
      </c>
      <c r="Z226" t="s">
        <v>1363</v>
      </c>
      <c r="AA226" t="s">
        <v>1364</v>
      </c>
      <c r="AB226" t="s">
        <v>1363</v>
      </c>
      <c r="AC226" t="s">
        <v>1363</v>
      </c>
      <c r="AD226">
        <v>0</v>
      </c>
      <c r="AE226">
        <v>24</v>
      </c>
      <c r="AF226">
        <v>24</v>
      </c>
      <c r="AG226" t="s">
        <v>1378</v>
      </c>
      <c r="AH226">
        <v>18.732366129999999</v>
      </c>
      <c r="AI226" t="s">
        <v>227</v>
      </c>
      <c r="AJ226" t="s">
        <v>1666</v>
      </c>
    </row>
    <row r="227" spans="1:36" x14ac:dyDescent="0.35">
      <c r="A227" t="s">
        <v>1667</v>
      </c>
      <c r="B227">
        <v>24</v>
      </c>
      <c r="C227">
        <v>24</v>
      </c>
      <c r="D227" t="s">
        <v>1378</v>
      </c>
      <c r="E227">
        <v>18.732366129999999</v>
      </c>
      <c r="F227" t="s">
        <v>1664</v>
      </c>
      <c r="G227">
        <v>0</v>
      </c>
      <c r="H227">
        <v>3</v>
      </c>
      <c r="I227">
        <v>6</v>
      </c>
      <c r="K227">
        <v>0</v>
      </c>
      <c r="L227">
        <v>5860100010</v>
      </c>
      <c r="M227">
        <v>5790200511</v>
      </c>
      <c r="N227">
        <v>0</v>
      </c>
      <c r="O227" t="s">
        <v>1362</v>
      </c>
      <c r="P227" t="s">
        <v>1363</v>
      </c>
      <c r="Q227" t="s">
        <v>1363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 t="s">
        <v>1361</v>
      </c>
      <c r="Y227" t="s">
        <v>1363</v>
      </c>
      <c r="Z227" t="s">
        <v>1363</v>
      </c>
      <c r="AA227" t="s">
        <v>1364</v>
      </c>
      <c r="AB227" t="s">
        <v>1363</v>
      </c>
      <c r="AC227" t="s">
        <v>1363</v>
      </c>
      <c r="AD227">
        <v>0</v>
      </c>
      <c r="AE227">
        <v>46</v>
      </c>
      <c r="AF227">
        <v>46</v>
      </c>
      <c r="AG227" t="s">
        <v>1384</v>
      </c>
      <c r="AH227">
        <v>38.999831829999998</v>
      </c>
      <c r="AI227" t="s">
        <v>228</v>
      </c>
      <c r="AJ227" t="s">
        <v>1668</v>
      </c>
    </row>
    <row r="228" spans="1:36" x14ac:dyDescent="0.35">
      <c r="A228" t="s">
        <v>1669</v>
      </c>
      <c r="B228">
        <v>24</v>
      </c>
      <c r="C228">
        <v>24</v>
      </c>
      <c r="D228" t="s">
        <v>1378</v>
      </c>
      <c r="E228">
        <v>18.732366129999999</v>
      </c>
      <c r="F228" t="s">
        <v>1664</v>
      </c>
      <c r="G228">
        <v>0</v>
      </c>
      <c r="H228">
        <v>3</v>
      </c>
      <c r="I228">
        <v>6</v>
      </c>
      <c r="K228">
        <v>0</v>
      </c>
      <c r="L228">
        <v>5860100010</v>
      </c>
      <c r="M228">
        <v>5790200511</v>
      </c>
      <c r="N228">
        <v>0</v>
      </c>
      <c r="O228" t="s">
        <v>1362</v>
      </c>
      <c r="P228" t="s">
        <v>1363</v>
      </c>
      <c r="Q228" t="s">
        <v>1363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 t="s">
        <v>1361</v>
      </c>
      <c r="Y228" t="s">
        <v>1363</v>
      </c>
      <c r="Z228" t="s">
        <v>1363</v>
      </c>
      <c r="AA228" t="s">
        <v>1364</v>
      </c>
      <c r="AB228" t="s">
        <v>1363</v>
      </c>
      <c r="AC228" t="s">
        <v>1363</v>
      </c>
      <c r="AD228">
        <v>0</v>
      </c>
      <c r="AE228">
        <v>8</v>
      </c>
      <c r="AF228">
        <v>8</v>
      </c>
      <c r="AG228">
        <v>10</v>
      </c>
      <c r="AH228">
        <v>17.14201538</v>
      </c>
      <c r="AI228" t="s">
        <v>1195</v>
      </c>
      <c r="AJ228" t="s">
        <v>1670</v>
      </c>
    </row>
    <row r="229" spans="1:36" x14ac:dyDescent="0.35">
      <c r="A229" t="s">
        <v>1663</v>
      </c>
      <c r="B229">
        <v>24</v>
      </c>
      <c r="C229">
        <v>24</v>
      </c>
      <c r="D229" t="s">
        <v>1378</v>
      </c>
      <c r="E229">
        <v>18.732366129999999</v>
      </c>
      <c r="F229" t="s">
        <v>1664</v>
      </c>
      <c r="G229">
        <v>0</v>
      </c>
      <c r="H229">
        <v>3</v>
      </c>
      <c r="I229">
        <v>6</v>
      </c>
      <c r="K229">
        <v>0</v>
      </c>
      <c r="L229">
        <v>5860100010</v>
      </c>
      <c r="M229">
        <v>5790200511</v>
      </c>
      <c r="N229">
        <v>0</v>
      </c>
      <c r="O229" t="s">
        <v>1362</v>
      </c>
      <c r="P229" t="s">
        <v>1363</v>
      </c>
      <c r="Q229" t="s">
        <v>1363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 t="s">
        <v>1361</v>
      </c>
      <c r="Y229" t="s">
        <v>1363</v>
      </c>
      <c r="Z229" t="s">
        <v>1363</v>
      </c>
      <c r="AA229" t="s">
        <v>1364</v>
      </c>
      <c r="AB229" t="s">
        <v>1363</v>
      </c>
      <c r="AC229" t="s">
        <v>1363</v>
      </c>
      <c r="AD229">
        <v>0</v>
      </c>
      <c r="AE229">
        <v>21</v>
      </c>
      <c r="AF229">
        <v>21</v>
      </c>
      <c r="AG229" t="s">
        <v>1374</v>
      </c>
      <c r="AH229">
        <v>19.288570119999999</v>
      </c>
      <c r="AI229" t="s">
        <v>696</v>
      </c>
      <c r="AJ229" t="s">
        <v>1665</v>
      </c>
    </row>
    <row r="230" spans="1:36" x14ac:dyDescent="0.35">
      <c r="A230" t="s">
        <v>1671</v>
      </c>
      <c r="B230">
        <v>24</v>
      </c>
      <c r="C230">
        <v>24</v>
      </c>
      <c r="D230" t="s">
        <v>1378</v>
      </c>
      <c r="E230">
        <v>18.732366129999999</v>
      </c>
      <c r="F230" t="s">
        <v>1664</v>
      </c>
      <c r="G230">
        <v>0</v>
      </c>
      <c r="H230">
        <v>3</v>
      </c>
      <c r="I230">
        <v>6</v>
      </c>
      <c r="K230">
        <v>0</v>
      </c>
      <c r="L230">
        <v>5860100010</v>
      </c>
      <c r="M230">
        <v>5790200511</v>
      </c>
      <c r="N230">
        <v>0</v>
      </c>
      <c r="O230" t="s">
        <v>1362</v>
      </c>
      <c r="P230" t="s">
        <v>1363</v>
      </c>
      <c r="Q230" t="s">
        <v>1363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 t="s">
        <v>1361</v>
      </c>
      <c r="Y230" t="s">
        <v>1363</v>
      </c>
      <c r="Z230" t="s">
        <v>1363</v>
      </c>
      <c r="AA230" t="s">
        <v>1364</v>
      </c>
      <c r="AB230" t="s">
        <v>1363</v>
      </c>
      <c r="AC230" t="s">
        <v>1363</v>
      </c>
      <c r="AD230">
        <v>0</v>
      </c>
      <c r="AE230">
        <v>892</v>
      </c>
      <c r="AF230">
        <v>892</v>
      </c>
      <c r="AG230" t="s">
        <v>1672</v>
      </c>
      <c r="AH230">
        <v>30.951763150000001</v>
      </c>
      <c r="AI230" t="s">
        <v>266</v>
      </c>
      <c r="AJ230" t="s">
        <v>1673</v>
      </c>
    </row>
    <row r="231" spans="1:36" x14ac:dyDescent="0.35">
      <c r="A231" t="s">
        <v>1674</v>
      </c>
      <c r="B231">
        <v>24</v>
      </c>
      <c r="C231">
        <v>24</v>
      </c>
      <c r="D231" t="s">
        <v>1378</v>
      </c>
      <c r="E231">
        <v>18.732366129999999</v>
      </c>
      <c r="F231" t="s">
        <v>1664</v>
      </c>
      <c r="G231">
        <v>0</v>
      </c>
      <c r="H231">
        <v>3</v>
      </c>
      <c r="I231">
        <v>6</v>
      </c>
      <c r="K231">
        <v>0</v>
      </c>
      <c r="L231">
        <v>5860100010</v>
      </c>
      <c r="M231">
        <v>5790200511</v>
      </c>
      <c r="N231">
        <v>0</v>
      </c>
      <c r="O231" t="s">
        <v>1362</v>
      </c>
      <c r="P231" t="s">
        <v>1363</v>
      </c>
      <c r="Q231" t="s">
        <v>1363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 t="s">
        <v>1361</v>
      </c>
      <c r="Y231" t="s">
        <v>1363</v>
      </c>
      <c r="Z231" t="s">
        <v>1363</v>
      </c>
      <c r="AA231" t="s">
        <v>1364</v>
      </c>
      <c r="AB231" t="s">
        <v>1363</v>
      </c>
      <c r="AC231" t="s">
        <v>1363</v>
      </c>
      <c r="AD231">
        <v>0</v>
      </c>
      <c r="AE231">
        <v>890</v>
      </c>
      <c r="AF231">
        <v>890</v>
      </c>
      <c r="AG231" t="s">
        <v>1392</v>
      </c>
      <c r="AH231">
        <v>25.85267885</v>
      </c>
      <c r="AI231" t="s">
        <v>275</v>
      </c>
      <c r="AJ231" t="s">
        <v>1675</v>
      </c>
    </row>
    <row r="232" spans="1:36" x14ac:dyDescent="0.35">
      <c r="A232" t="s">
        <v>1676</v>
      </c>
      <c r="B232">
        <v>24</v>
      </c>
      <c r="C232">
        <v>24</v>
      </c>
      <c r="D232" t="s">
        <v>1378</v>
      </c>
      <c r="E232">
        <v>18.732366129999999</v>
      </c>
      <c r="F232" t="s">
        <v>1664</v>
      </c>
      <c r="G232">
        <v>0</v>
      </c>
      <c r="H232">
        <v>3</v>
      </c>
      <c r="I232">
        <v>6</v>
      </c>
      <c r="K232">
        <v>0</v>
      </c>
      <c r="L232">
        <v>5860100010</v>
      </c>
      <c r="M232">
        <v>5790200511</v>
      </c>
      <c r="N232">
        <v>0</v>
      </c>
      <c r="O232" t="s">
        <v>1362</v>
      </c>
      <c r="P232" t="s">
        <v>1363</v>
      </c>
      <c r="Q232" t="s">
        <v>1363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 t="s">
        <v>1361</v>
      </c>
      <c r="Y232" t="s">
        <v>1363</v>
      </c>
      <c r="Z232" t="s">
        <v>1363</v>
      </c>
      <c r="AA232" t="s">
        <v>1364</v>
      </c>
      <c r="AB232" t="s">
        <v>1363</v>
      </c>
      <c r="AC232" t="s">
        <v>1363</v>
      </c>
      <c r="AD232">
        <v>0</v>
      </c>
      <c r="AE232">
        <v>764</v>
      </c>
      <c r="AF232">
        <v>764</v>
      </c>
      <c r="AG232" t="s">
        <v>1623</v>
      </c>
      <c r="AH232">
        <v>64.051350380000002</v>
      </c>
      <c r="AI232" t="s">
        <v>406</v>
      </c>
      <c r="AJ232" t="s">
        <v>1677</v>
      </c>
    </row>
    <row r="233" spans="1:36" x14ac:dyDescent="0.35">
      <c r="A233" t="s">
        <v>1678</v>
      </c>
      <c r="B233">
        <v>24</v>
      </c>
      <c r="C233">
        <v>24</v>
      </c>
      <c r="D233" t="s">
        <v>1378</v>
      </c>
      <c r="E233">
        <v>18.732366129999999</v>
      </c>
      <c r="F233" t="s">
        <v>1664</v>
      </c>
      <c r="G233">
        <v>0</v>
      </c>
      <c r="H233">
        <v>3</v>
      </c>
      <c r="I233">
        <v>6</v>
      </c>
      <c r="K233">
        <v>0</v>
      </c>
      <c r="L233">
        <v>5860100010</v>
      </c>
      <c r="M233">
        <v>5790200511</v>
      </c>
      <c r="N233">
        <v>0</v>
      </c>
      <c r="O233" t="s">
        <v>1362</v>
      </c>
      <c r="P233" t="s">
        <v>1363</v>
      </c>
      <c r="Q233" t="s">
        <v>1363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 t="s">
        <v>1361</v>
      </c>
      <c r="Y233" t="s">
        <v>1363</v>
      </c>
      <c r="Z233" t="s">
        <v>1363</v>
      </c>
      <c r="AA233" t="s">
        <v>1364</v>
      </c>
      <c r="AB233" t="s">
        <v>1363</v>
      </c>
      <c r="AC233" t="s">
        <v>1363</v>
      </c>
      <c r="AD233">
        <v>0</v>
      </c>
      <c r="AE233">
        <v>760</v>
      </c>
      <c r="AF233">
        <v>760</v>
      </c>
      <c r="AG233" t="s">
        <v>1395</v>
      </c>
      <c r="AH233">
        <v>18.076093060000002</v>
      </c>
      <c r="AI233" t="s">
        <v>424</v>
      </c>
      <c r="AJ233" t="s">
        <v>1679</v>
      </c>
    </row>
    <row r="234" spans="1:36" x14ac:dyDescent="0.35">
      <c r="A234" t="s">
        <v>1680</v>
      </c>
      <c r="B234">
        <v>24</v>
      </c>
      <c r="C234">
        <v>24</v>
      </c>
      <c r="D234" t="s">
        <v>1378</v>
      </c>
      <c r="E234">
        <v>18.732366129999999</v>
      </c>
      <c r="F234" t="s">
        <v>1664</v>
      </c>
      <c r="G234">
        <v>0</v>
      </c>
      <c r="H234">
        <v>3</v>
      </c>
      <c r="I234">
        <v>6</v>
      </c>
      <c r="K234">
        <v>0</v>
      </c>
      <c r="L234">
        <v>5860100010</v>
      </c>
      <c r="M234">
        <v>5790200511</v>
      </c>
      <c r="N234">
        <v>0</v>
      </c>
      <c r="O234" t="s">
        <v>1362</v>
      </c>
      <c r="P234" t="s">
        <v>1363</v>
      </c>
      <c r="Q234" t="s">
        <v>1363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t="s">
        <v>1361</v>
      </c>
      <c r="Y234" t="s">
        <v>1363</v>
      </c>
      <c r="Z234" t="s">
        <v>1363</v>
      </c>
      <c r="AA234" t="s">
        <v>1364</v>
      </c>
      <c r="AB234" t="s">
        <v>1363</v>
      </c>
      <c r="AC234" t="s">
        <v>1363</v>
      </c>
      <c r="AD234">
        <v>0</v>
      </c>
      <c r="AE234">
        <v>750</v>
      </c>
      <c r="AF234">
        <v>750</v>
      </c>
      <c r="AG234" t="s">
        <v>1398</v>
      </c>
      <c r="AH234">
        <v>653.97822069999995</v>
      </c>
      <c r="AI234" t="s">
        <v>544</v>
      </c>
      <c r="AJ234" t="s">
        <v>1681</v>
      </c>
    </row>
    <row r="235" spans="1:36" x14ac:dyDescent="0.35">
      <c r="A235" t="s">
        <v>1682</v>
      </c>
      <c r="B235">
        <v>25</v>
      </c>
      <c r="C235">
        <v>25</v>
      </c>
      <c r="D235" t="s">
        <v>1610</v>
      </c>
      <c r="E235">
        <v>27.190371079999998</v>
      </c>
      <c r="F235" t="s">
        <v>1466</v>
      </c>
      <c r="G235">
        <v>0</v>
      </c>
      <c r="H235">
        <v>4</v>
      </c>
      <c r="I235">
        <v>7</v>
      </c>
      <c r="K235">
        <v>0</v>
      </c>
      <c r="L235">
        <v>5860100011</v>
      </c>
      <c r="M235">
        <v>5860302501</v>
      </c>
      <c r="N235">
        <v>0</v>
      </c>
      <c r="O235" t="s">
        <v>1362</v>
      </c>
      <c r="P235" t="s">
        <v>1363</v>
      </c>
      <c r="Q235" t="s">
        <v>1363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1361</v>
      </c>
      <c r="Y235" t="s">
        <v>1363</v>
      </c>
      <c r="Z235" t="s">
        <v>1363</v>
      </c>
      <c r="AA235" t="s">
        <v>1364</v>
      </c>
      <c r="AB235" t="s">
        <v>1363</v>
      </c>
      <c r="AC235" t="s">
        <v>1363</v>
      </c>
      <c r="AD235">
        <v>0</v>
      </c>
      <c r="AE235">
        <v>21</v>
      </c>
      <c r="AF235">
        <v>21</v>
      </c>
      <c r="AG235" t="s">
        <v>1374</v>
      </c>
      <c r="AH235">
        <v>19.288570119999999</v>
      </c>
      <c r="AI235" t="s">
        <v>688</v>
      </c>
      <c r="AJ235" t="s">
        <v>1683</v>
      </c>
    </row>
    <row r="236" spans="1:36" x14ac:dyDescent="0.35">
      <c r="A236" t="s">
        <v>1015</v>
      </c>
      <c r="B236">
        <v>25</v>
      </c>
      <c r="C236">
        <v>25</v>
      </c>
      <c r="D236" t="s">
        <v>1610</v>
      </c>
      <c r="E236">
        <v>27.190371079999998</v>
      </c>
      <c r="F236" t="s">
        <v>1466</v>
      </c>
      <c r="G236">
        <v>0</v>
      </c>
      <c r="H236">
        <v>4</v>
      </c>
      <c r="I236">
        <v>7</v>
      </c>
      <c r="K236">
        <v>0</v>
      </c>
      <c r="L236">
        <v>5860100011</v>
      </c>
      <c r="M236">
        <v>5860302501</v>
      </c>
      <c r="N236">
        <v>0</v>
      </c>
      <c r="O236" t="s">
        <v>1362</v>
      </c>
      <c r="P236" t="s">
        <v>1363</v>
      </c>
      <c r="Q236" t="s">
        <v>1363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t="s">
        <v>1361</v>
      </c>
      <c r="Y236" t="s">
        <v>1363</v>
      </c>
      <c r="Z236" t="s">
        <v>1363</v>
      </c>
      <c r="AA236" t="s">
        <v>1364</v>
      </c>
      <c r="AB236" t="s">
        <v>1363</v>
      </c>
      <c r="AC236" t="s">
        <v>1363</v>
      </c>
      <c r="AD236">
        <v>0</v>
      </c>
      <c r="AE236">
        <v>25</v>
      </c>
      <c r="AF236">
        <v>25</v>
      </c>
      <c r="AG236" t="s">
        <v>1610</v>
      </c>
      <c r="AH236">
        <v>27.190371079999998</v>
      </c>
      <c r="AI236" t="s">
        <v>212</v>
      </c>
      <c r="AJ236" t="s">
        <v>1684</v>
      </c>
    </row>
    <row r="237" spans="1:36" x14ac:dyDescent="0.35">
      <c r="A237" t="s">
        <v>1685</v>
      </c>
      <c r="B237">
        <v>25</v>
      </c>
      <c r="C237">
        <v>25</v>
      </c>
      <c r="D237" t="s">
        <v>1610</v>
      </c>
      <c r="E237">
        <v>27.190371079999998</v>
      </c>
      <c r="F237" t="s">
        <v>1466</v>
      </c>
      <c r="G237">
        <v>0</v>
      </c>
      <c r="H237">
        <v>4</v>
      </c>
      <c r="I237">
        <v>7</v>
      </c>
      <c r="K237">
        <v>0</v>
      </c>
      <c r="L237">
        <v>5860100011</v>
      </c>
      <c r="M237">
        <v>5860302501</v>
      </c>
      <c r="N237">
        <v>0</v>
      </c>
      <c r="O237" t="s">
        <v>1362</v>
      </c>
      <c r="P237" t="s">
        <v>1363</v>
      </c>
      <c r="Q237" t="s">
        <v>1363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t="s">
        <v>1361</v>
      </c>
      <c r="Y237" t="s">
        <v>1363</v>
      </c>
      <c r="Z237" t="s">
        <v>1363</v>
      </c>
      <c r="AA237" t="s">
        <v>1364</v>
      </c>
      <c r="AB237" t="s">
        <v>1363</v>
      </c>
      <c r="AC237" t="s">
        <v>1363</v>
      </c>
      <c r="AD237">
        <v>0</v>
      </c>
      <c r="AE237">
        <v>30</v>
      </c>
      <c r="AF237">
        <v>30</v>
      </c>
      <c r="AG237" t="s">
        <v>1686</v>
      </c>
      <c r="AH237">
        <v>24.089047229999998</v>
      </c>
      <c r="AI237" t="s">
        <v>1102</v>
      </c>
      <c r="AJ237" t="s">
        <v>1687</v>
      </c>
    </row>
    <row r="238" spans="1:36" x14ac:dyDescent="0.35">
      <c r="A238" t="s">
        <v>1187</v>
      </c>
      <c r="B238">
        <v>25</v>
      </c>
      <c r="C238">
        <v>25</v>
      </c>
      <c r="D238" t="s">
        <v>1610</v>
      </c>
      <c r="E238">
        <v>27.190371079999998</v>
      </c>
      <c r="F238" t="s">
        <v>1466</v>
      </c>
      <c r="G238">
        <v>0</v>
      </c>
      <c r="H238">
        <v>4</v>
      </c>
      <c r="I238">
        <v>7</v>
      </c>
      <c r="K238">
        <v>0</v>
      </c>
      <c r="L238">
        <v>5860100011</v>
      </c>
      <c r="M238">
        <v>5860302501</v>
      </c>
      <c r="N238">
        <v>0</v>
      </c>
      <c r="O238" t="s">
        <v>1362</v>
      </c>
      <c r="P238" t="s">
        <v>1363</v>
      </c>
      <c r="Q238" t="s">
        <v>1363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 t="s">
        <v>1361</v>
      </c>
      <c r="Y238" t="s">
        <v>1363</v>
      </c>
      <c r="Z238" t="s">
        <v>1363</v>
      </c>
      <c r="AA238" t="s">
        <v>1364</v>
      </c>
      <c r="AB238" t="s">
        <v>1363</v>
      </c>
      <c r="AC238" t="s">
        <v>1363</v>
      </c>
      <c r="AD238">
        <v>0</v>
      </c>
      <c r="AE238">
        <v>26</v>
      </c>
      <c r="AF238">
        <v>26</v>
      </c>
      <c r="AG238" t="s">
        <v>1688</v>
      </c>
      <c r="AH238">
        <v>5.0300196440000002</v>
      </c>
      <c r="AI238" t="s">
        <v>371</v>
      </c>
      <c r="AJ238" t="s">
        <v>1689</v>
      </c>
    </row>
    <row r="239" spans="1:36" x14ac:dyDescent="0.35">
      <c r="A239" t="s">
        <v>1690</v>
      </c>
      <c r="B239">
        <v>25</v>
      </c>
      <c r="C239">
        <v>25</v>
      </c>
      <c r="D239" t="s">
        <v>1610</v>
      </c>
      <c r="E239">
        <v>27.190371079999998</v>
      </c>
      <c r="F239" t="s">
        <v>1466</v>
      </c>
      <c r="G239">
        <v>0</v>
      </c>
      <c r="H239">
        <v>4</v>
      </c>
      <c r="I239">
        <v>7</v>
      </c>
      <c r="K239">
        <v>0</v>
      </c>
      <c r="L239">
        <v>5860100011</v>
      </c>
      <c r="M239">
        <v>5860302501</v>
      </c>
      <c r="N239">
        <v>0</v>
      </c>
      <c r="O239" t="s">
        <v>1362</v>
      </c>
      <c r="P239" t="s">
        <v>1363</v>
      </c>
      <c r="Q239" t="s">
        <v>1363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 t="s">
        <v>1361</v>
      </c>
      <c r="Y239" t="s">
        <v>1363</v>
      </c>
      <c r="Z239" t="s">
        <v>1363</v>
      </c>
      <c r="AA239" t="s">
        <v>1364</v>
      </c>
      <c r="AB239" t="s">
        <v>1363</v>
      </c>
      <c r="AC239" t="s">
        <v>1363</v>
      </c>
      <c r="AD239">
        <v>0</v>
      </c>
      <c r="AE239">
        <v>46</v>
      </c>
      <c r="AF239">
        <v>46</v>
      </c>
      <c r="AG239" t="s">
        <v>1384</v>
      </c>
      <c r="AH239">
        <v>38.999831829999998</v>
      </c>
      <c r="AI239" t="s">
        <v>213</v>
      </c>
      <c r="AJ239" t="s">
        <v>1691</v>
      </c>
    </row>
    <row r="240" spans="1:36" x14ac:dyDescent="0.35">
      <c r="A240" t="s">
        <v>1692</v>
      </c>
      <c r="B240">
        <v>25</v>
      </c>
      <c r="C240">
        <v>25</v>
      </c>
      <c r="D240" t="s">
        <v>1610</v>
      </c>
      <c r="E240">
        <v>27.190371079999998</v>
      </c>
      <c r="F240" t="s">
        <v>1466</v>
      </c>
      <c r="G240">
        <v>0</v>
      </c>
      <c r="H240">
        <v>4</v>
      </c>
      <c r="I240">
        <v>7</v>
      </c>
      <c r="K240">
        <v>0</v>
      </c>
      <c r="L240">
        <v>5860100011</v>
      </c>
      <c r="M240">
        <v>5860302501</v>
      </c>
      <c r="N240">
        <v>0</v>
      </c>
      <c r="O240" t="s">
        <v>1362</v>
      </c>
      <c r="P240" t="s">
        <v>1363</v>
      </c>
      <c r="Q240" t="s">
        <v>1363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 t="s">
        <v>1361</v>
      </c>
      <c r="Y240" t="s">
        <v>1363</v>
      </c>
      <c r="Z240" t="s">
        <v>1363</v>
      </c>
      <c r="AA240" t="s">
        <v>1364</v>
      </c>
      <c r="AB240" t="s">
        <v>1363</v>
      </c>
      <c r="AC240" t="s">
        <v>1363</v>
      </c>
      <c r="AD240">
        <v>0</v>
      </c>
      <c r="AE240">
        <v>6</v>
      </c>
      <c r="AF240">
        <v>6</v>
      </c>
      <c r="AG240">
        <v>35</v>
      </c>
      <c r="AH240">
        <v>6.7787482749999999</v>
      </c>
      <c r="AI240" t="s">
        <v>352</v>
      </c>
      <c r="AJ240" t="s">
        <v>1693</v>
      </c>
    </row>
    <row r="241" spans="1:36" x14ac:dyDescent="0.35">
      <c r="A241" t="s">
        <v>1694</v>
      </c>
      <c r="B241">
        <v>25</v>
      </c>
      <c r="C241">
        <v>25</v>
      </c>
      <c r="D241" t="s">
        <v>1610</v>
      </c>
      <c r="E241">
        <v>27.190371079999998</v>
      </c>
      <c r="F241" t="s">
        <v>1466</v>
      </c>
      <c r="G241">
        <v>0</v>
      </c>
      <c r="H241">
        <v>4</v>
      </c>
      <c r="I241">
        <v>7</v>
      </c>
      <c r="K241">
        <v>0</v>
      </c>
      <c r="L241">
        <v>5860100011</v>
      </c>
      <c r="M241">
        <v>5860302501</v>
      </c>
      <c r="N241">
        <v>0</v>
      </c>
      <c r="O241" t="s">
        <v>1362</v>
      </c>
      <c r="P241" t="s">
        <v>1363</v>
      </c>
      <c r="Q241" t="s">
        <v>1363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 t="s">
        <v>1361</v>
      </c>
      <c r="Y241" t="s">
        <v>1363</v>
      </c>
      <c r="Z241" t="s">
        <v>1363</v>
      </c>
      <c r="AA241" t="s">
        <v>1364</v>
      </c>
      <c r="AB241" t="s">
        <v>1363</v>
      </c>
      <c r="AC241" t="s">
        <v>1363</v>
      </c>
      <c r="AD241">
        <v>0</v>
      </c>
      <c r="AE241">
        <v>35</v>
      </c>
      <c r="AF241">
        <v>35</v>
      </c>
      <c r="AG241" t="s">
        <v>1695</v>
      </c>
      <c r="AH241">
        <v>11.94575066</v>
      </c>
      <c r="AI241" t="s">
        <v>589</v>
      </c>
      <c r="AJ241" t="s">
        <v>1696</v>
      </c>
    </row>
    <row r="242" spans="1:36" x14ac:dyDescent="0.35">
      <c r="A242" t="s">
        <v>1697</v>
      </c>
      <c r="B242">
        <v>25</v>
      </c>
      <c r="C242">
        <v>25</v>
      </c>
      <c r="D242" t="s">
        <v>1610</v>
      </c>
      <c r="E242">
        <v>27.190371079999998</v>
      </c>
      <c r="F242" t="s">
        <v>1466</v>
      </c>
      <c r="G242">
        <v>0</v>
      </c>
      <c r="H242">
        <v>4</v>
      </c>
      <c r="I242">
        <v>7</v>
      </c>
      <c r="K242">
        <v>0</v>
      </c>
      <c r="L242">
        <v>5860100011</v>
      </c>
      <c r="M242">
        <v>5860302501</v>
      </c>
      <c r="N242">
        <v>0</v>
      </c>
      <c r="O242" t="s">
        <v>1362</v>
      </c>
      <c r="P242" t="s">
        <v>1363</v>
      </c>
      <c r="Q242" t="s">
        <v>1363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t="s">
        <v>1361</v>
      </c>
      <c r="Y242" t="s">
        <v>1363</v>
      </c>
      <c r="Z242" t="s">
        <v>1363</v>
      </c>
      <c r="AA242" t="s">
        <v>1364</v>
      </c>
      <c r="AB242" t="s">
        <v>1363</v>
      </c>
      <c r="AC242" t="s">
        <v>1363</v>
      </c>
      <c r="AD242">
        <v>0</v>
      </c>
      <c r="AE242">
        <v>3</v>
      </c>
      <c r="AF242">
        <v>3</v>
      </c>
      <c r="AG242" t="s">
        <v>1698</v>
      </c>
      <c r="AH242">
        <v>7.0164754010000001</v>
      </c>
      <c r="AI242" t="s">
        <v>598</v>
      </c>
      <c r="AJ242" t="s">
        <v>1699</v>
      </c>
    </row>
    <row r="243" spans="1:36" x14ac:dyDescent="0.35">
      <c r="A243" t="s">
        <v>1700</v>
      </c>
      <c r="B243">
        <v>25</v>
      </c>
      <c r="C243">
        <v>25</v>
      </c>
      <c r="D243" t="s">
        <v>1610</v>
      </c>
      <c r="E243">
        <v>27.190371079999998</v>
      </c>
      <c r="F243" t="s">
        <v>1466</v>
      </c>
      <c r="G243">
        <v>0</v>
      </c>
      <c r="H243">
        <v>4</v>
      </c>
      <c r="I243">
        <v>7</v>
      </c>
      <c r="K243">
        <v>0</v>
      </c>
      <c r="L243">
        <v>5860100011</v>
      </c>
      <c r="M243">
        <v>5860302501</v>
      </c>
      <c r="N243">
        <v>0</v>
      </c>
      <c r="O243" t="s">
        <v>1362</v>
      </c>
      <c r="P243" t="s">
        <v>1363</v>
      </c>
      <c r="Q243" t="s">
        <v>1363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 t="s">
        <v>1361</v>
      </c>
      <c r="Y243" t="s">
        <v>1363</v>
      </c>
      <c r="Z243" t="s">
        <v>1363</v>
      </c>
      <c r="AA243" t="s">
        <v>1364</v>
      </c>
      <c r="AB243" t="s">
        <v>1363</v>
      </c>
      <c r="AC243" t="s">
        <v>1363</v>
      </c>
      <c r="AD243">
        <v>0</v>
      </c>
      <c r="AE243">
        <v>43</v>
      </c>
      <c r="AF243">
        <v>43</v>
      </c>
      <c r="AG243" t="s">
        <v>1701</v>
      </c>
      <c r="AH243">
        <v>9.1747339839999995</v>
      </c>
      <c r="AI243" t="s">
        <v>609</v>
      </c>
      <c r="AJ243" t="s">
        <v>1702</v>
      </c>
    </row>
    <row r="244" spans="1:36" x14ac:dyDescent="0.35">
      <c r="A244" t="s">
        <v>1703</v>
      </c>
      <c r="B244">
        <v>25</v>
      </c>
      <c r="C244">
        <v>25</v>
      </c>
      <c r="D244" t="s">
        <v>1610</v>
      </c>
      <c r="E244">
        <v>27.190371079999998</v>
      </c>
      <c r="F244" t="s">
        <v>1466</v>
      </c>
      <c r="G244">
        <v>0</v>
      </c>
      <c r="H244">
        <v>4</v>
      </c>
      <c r="I244">
        <v>7</v>
      </c>
      <c r="K244">
        <v>0</v>
      </c>
      <c r="L244">
        <v>5860100011</v>
      </c>
      <c r="M244">
        <v>5860302501</v>
      </c>
      <c r="N244">
        <v>0</v>
      </c>
      <c r="O244" t="s">
        <v>1362</v>
      </c>
      <c r="P244" t="s">
        <v>1363</v>
      </c>
      <c r="Q244" t="s">
        <v>1363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t="s">
        <v>1361</v>
      </c>
      <c r="Y244" t="s">
        <v>1363</v>
      </c>
      <c r="Z244" t="s">
        <v>1363</v>
      </c>
      <c r="AA244" t="s">
        <v>1364</v>
      </c>
      <c r="AB244" t="s">
        <v>1363</v>
      </c>
      <c r="AC244" t="s">
        <v>1363</v>
      </c>
      <c r="AD244">
        <v>0</v>
      </c>
      <c r="AE244">
        <v>44</v>
      </c>
      <c r="AF244">
        <v>44</v>
      </c>
      <c r="AG244" t="s">
        <v>1507</v>
      </c>
      <c r="AH244">
        <v>31.784081520000001</v>
      </c>
      <c r="AI244" t="s">
        <v>617</v>
      </c>
      <c r="AJ244" t="s">
        <v>1704</v>
      </c>
    </row>
    <row r="245" spans="1:36" x14ac:dyDescent="0.35">
      <c r="A245" t="s">
        <v>1682</v>
      </c>
      <c r="B245">
        <v>25</v>
      </c>
      <c r="C245">
        <v>25</v>
      </c>
      <c r="D245" t="s">
        <v>1610</v>
      </c>
      <c r="E245">
        <v>27.190371079999998</v>
      </c>
      <c r="F245" t="s">
        <v>1466</v>
      </c>
      <c r="G245">
        <v>0</v>
      </c>
      <c r="H245">
        <v>4</v>
      </c>
      <c r="I245">
        <v>7</v>
      </c>
      <c r="K245">
        <v>0</v>
      </c>
      <c r="L245">
        <v>5860100011</v>
      </c>
      <c r="M245">
        <v>5860302501</v>
      </c>
      <c r="N245">
        <v>0</v>
      </c>
      <c r="O245" t="s">
        <v>1362</v>
      </c>
      <c r="P245" t="s">
        <v>1363</v>
      </c>
      <c r="Q245" t="s">
        <v>1363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 t="s">
        <v>1361</v>
      </c>
      <c r="Y245" t="s">
        <v>1363</v>
      </c>
      <c r="Z245" t="s">
        <v>1363</v>
      </c>
      <c r="AA245" t="s">
        <v>1364</v>
      </c>
      <c r="AB245" t="s">
        <v>1363</v>
      </c>
      <c r="AC245" t="s">
        <v>1363</v>
      </c>
      <c r="AD245">
        <v>0</v>
      </c>
      <c r="AE245">
        <v>21</v>
      </c>
      <c r="AF245">
        <v>21</v>
      </c>
      <c r="AG245" t="s">
        <v>1374</v>
      </c>
      <c r="AH245">
        <v>19.288570119999999</v>
      </c>
      <c r="AI245" t="s">
        <v>688</v>
      </c>
      <c r="AJ245" t="s">
        <v>1683</v>
      </c>
    </row>
    <row r="246" spans="1:36" x14ac:dyDescent="0.35">
      <c r="A246" t="s">
        <v>1705</v>
      </c>
      <c r="B246">
        <v>25</v>
      </c>
      <c r="C246">
        <v>25</v>
      </c>
      <c r="D246" t="s">
        <v>1610</v>
      </c>
      <c r="E246">
        <v>27.190371079999998</v>
      </c>
      <c r="F246" t="s">
        <v>1466</v>
      </c>
      <c r="G246">
        <v>0</v>
      </c>
      <c r="H246">
        <v>4</v>
      </c>
      <c r="I246">
        <v>7</v>
      </c>
      <c r="K246">
        <v>0</v>
      </c>
      <c r="L246">
        <v>5860100011</v>
      </c>
      <c r="M246">
        <v>5860302501</v>
      </c>
      <c r="N246">
        <v>0</v>
      </c>
      <c r="O246" t="s">
        <v>1362</v>
      </c>
      <c r="P246" t="s">
        <v>1363</v>
      </c>
      <c r="Q246" t="s">
        <v>1363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 t="s">
        <v>1361</v>
      </c>
      <c r="Y246" t="s">
        <v>1363</v>
      </c>
      <c r="Z246" t="s">
        <v>1363</v>
      </c>
      <c r="AA246" t="s">
        <v>1364</v>
      </c>
      <c r="AB246" t="s">
        <v>1363</v>
      </c>
      <c r="AC246" t="s">
        <v>1363</v>
      </c>
      <c r="AD246">
        <v>0</v>
      </c>
      <c r="AE246">
        <v>762</v>
      </c>
      <c r="AF246">
        <v>762</v>
      </c>
      <c r="AG246" t="s">
        <v>1706</v>
      </c>
      <c r="AH246">
        <v>60.958528270000002</v>
      </c>
      <c r="AI246" t="s">
        <v>370</v>
      </c>
      <c r="AJ246" t="s">
        <v>1707</v>
      </c>
    </row>
    <row r="247" spans="1:36" x14ac:dyDescent="0.35">
      <c r="A247" t="s">
        <v>1708</v>
      </c>
      <c r="B247">
        <v>25</v>
      </c>
      <c r="C247">
        <v>25</v>
      </c>
      <c r="D247" t="s">
        <v>1610</v>
      </c>
      <c r="E247">
        <v>27.190371079999998</v>
      </c>
      <c r="F247" t="s">
        <v>1466</v>
      </c>
      <c r="G247">
        <v>0</v>
      </c>
      <c r="H247">
        <v>4</v>
      </c>
      <c r="I247">
        <v>7</v>
      </c>
      <c r="K247">
        <v>0</v>
      </c>
      <c r="L247">
        <v>5860100011</v>
      </c>
      <c r="M247">
        <v>5860302501</v>
      </c>
      <c r="N247">
        <v>0</v>
      </c>
      <c r="O247" t="s">
        <v>1362</v>
      </c>
      <c r="P247" t="s">
        <v>1363</v>
      </c>
      <c r="Q247" t="s">
        <v>1363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1361</v>
      </c>
      <c r="Y247" t="s">
        <v>1363</v>
      </c>
      <c r="Z247" t="s">
        <v>1363</v>
      </c>
      <c r="AA247" t="s">
        <v>1364</v>
      </c>
      <c r="AB247" t="s">
        <v>1363</v>
      </c>
      <c r="AC247" t="s">
        <v>1363</v>
      </c>
      <c r="AD247">
        <v>0</v>
      </c>
      <c r="AE247">
        <v>764</v>
      </c>
      <c r="AF247">
        <v>764</v>
      </c>
      <c r="AG247" t="s">
        <v>1623</v>
      </c>
      <c r="AH247">
        <v>64.051350380000002</v>
      </c>
      <c r="AI247" t="s">
        <v>396</v>
      </c>
      <c r="AJ247" t="s">
        <v>1709</v>
      </c>
    </row>
    <row r="248" spans="1:36" x14ac:dyDescent="0.35">
      <c r="A248" t="s">
        <v>1710</v>
      </c>
      <c r="B248">
        <v>25</v>
      </c>
      <c r="C248">
        <v>25</v>
      </c>
      <c r="D248" t="s">
        <v>1610</v>
      </c>
      <c r="E248">
        <v>27.190371079999998</v>
      </c>
      <c r="F248" t="s">
        <v>1466</v>
      </c>
      <c r="G248">
        <v>0</v>
      </c>
      <c r="H248">
        <v>4</v>
      </c>
      <c r="I248">
        <v>7</v>
      </c>
      <c r="K248">
        <v>0</v>
      </c>
      <c r="L248">
        <v>5860100011</v>
      </c>
      <c r="M248">
        <v>5860302501</v>
      </c>
      <c r="N248">
        <v>0</v>
      </c>
      <c r="O248" t="s">
        <v>1362</v>
      </c>
      <c r="P248" t="s">
        <v>1363</v>
      </c>
      <c r="Q248" t="s">
        <v>1363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t="s">
        <v>1361</v>
      </c>
      <c r="Y248" t="s">
        <v>1363</v>
      </c>
      <c r="Z248" t="s">
        <v>1363</v>
      </c>
      <c r="AA248" t="s">
        <v>1364</v>
      </c>
      <c r="AB248" t="s">
        <v>1363</v>
      </c>
      <c r="AC248" t="s">
        <v>1363</v>
      </c>
      <c r="AD248">
        <v>0</v>
      </c>
      <c r="AE248">
        <v>760</v>
      </c>
      <c r="AF248">
        <v>760</v>
      </c>
      <c r="AG248" t="s">
        <v>1395</v>
      </c>
      <c r="AH248">
        <v>18.076093060000002</v>
      </c>
      <c r="AI248" t="s">
        <v>418</v>
      </c>
      <c r="AJ248" t="s">
        <v>1711</v>
      </c>
    </row>
    <row r="249" spans="1:36" x14ac:dyDescent="0.35">
      <c r="A249" t="s">
        <v>1712</v>
      </c>
      <c r="B249">
        <v>26</v>
      </c>
      <c r="C249">
        <v>26</v>
      </c>
      <c r="D249" t="s">
        <v>1688</v>
      </c>
      <c r="E249">
        <v>5.0300196440000002</v>
      </c>
      <c r="F249" t="s">
        <v>1361</v>
      </c>
      <c r="G249">
        <v>0</v>
      </c>
      <c r="H249">
        <v>4</v>
      </c>
      <c r="I249">
        <v>5</v>
      </c>
      <c r="K249">
        <v>0</v>
      </c>
      <c r="L249">
        <v>5860100012</v>
      </c>
      <c r="M249">
        <v>5860100504</v>
      </c>
      <c r="N249">
        <v>0</v>
      </c>
      <c r="O249" t="s">
        <v>1362</v>
      </c>
      <c r="P249" t="s">
        <v>1363</v>
      </c>
      <c r="Q249" t="s">
        <v>1363</v>
      </c>
      <c r="R249">
        <v>0</v>
      </c>
      <c r="S249">
        <v>0</v>
      </c>
      <c r="T249" t="s">
        <v>1361</v>
      </c>
      <c r="U249" t="s">
        <v>1363</v>
      </c>
      <c r="V249" t="e" vm="1">
        <v>#VALUE!</v>
      </c>
      <c r="W249" t="s">
        <v>1363</v>
      </c>
      <c r="X249" t="s">
        <v>1363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25</v>
      </c>
      <c r="AF249">
        <v>25</v>
      </c>
      <c r="AG249" t="s">
        <v>1610</v>
      </c>
      <c r="AH249">
        <v>27.190371079999998</v>
      </c>
      <c r="AI249" t="s">
        <v>1016</v>
      </c>
      <c r="AJ249" t="s">
        <v>1713</v>
      </c>
    </row>
    <row r="250" spans="1:36" x14ac:dyDescent="0.35">
      <c r="A250" t="s">
        <v>1714</v>
      </c>
      <c r="B250">
        <v>26</v>
      </c>
      <c r="C250">
        <v>26</v>
      </c>
      <c r="D250" t="s">
        <v>1688</v>
      </c>
      <c r="E250">
        <v>5.0300196440000002</v>
      </c>
      <c r="F250" t="s">
        <v>1361</v>
      </c>
      <c r="G250">
        <v>0</v>
      </c>
      <c r="H250">
        <v>4</v>
      </c>
      <c r="I250">
        <v>5</v>
      </c>
      <c r="K250">
        <v>0</v>
      </c>
      <c r="L250">
        <v>5860100012</v>
      </c>
      <c r="M250">
        <v>5860100504</v>
      </c>
      <c r="N250">
        <v>0</v>
      </c>
      <c r="O250" t="s">
        <v>1362</v>
      </c>
      <c r="P250" t="s">
        <v>1363</v>
      </c>
      <c r="Q250" t="s">
        <v>1363</v>
      </c>
      <c r="R250">
        <v>0</v>
      </c>
      <c r="S250">
        <v>0</v>
      </c>
      <c r="T250" t="s">
        <v>1361</v>
      </c>
      <c r="U250" t="s">
        <v>1363</v>
      </c>
      <c r="V250" t="e" vm="1">
        <v>#VALUE!</v>
      </c>
      <c r="W250" t="s">
        <v>1363</v>
      </c>
      <c r="X250" t="s">
        <v>1363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30</v>
      </c>
      <c r="AF250">
        <v>30</v>
      </c>
      <c r="AG250" t="s">
        <v>1686</v>
      </c>
      <c r="AH250">
        <v>24.089047229999998</v>
      </c>
      <c r="AI250" t="s">
        <v>1103</v>
      </c>
      <c r="AJ250" t="s">
        <v>1715</v>
      </c>
    </row>
    <row r="251" spans="1:36" x14ac:dyDescent="0.35">
      <c r="A251" t="s">
        <v>1187</v>
      </c>
      <c r="B251">
        <v>26</v>
      </c>
      <c r="C251">
        <v>26</v>
      </c>
      <c r="D251" t="s">
        <v>1688</v>
      </c>
      <c r="E251">
        <v>5.0300196440000002</v>
      </c>
      <c r="F251" t="s">
        <v>1361</v>
      </c>
      <c r="G251">
        <v>0</v>
      </c>
      <c r="H251">
        <v>4</v>
      </c>
      <c r="I251">
        <v>5</v>
      </c>
      <c r="K251">
        <v>0</v>
      </c>
      <c r="L251">
        <v>5860100012</v>
      </c>
      <c r="M251">
        <v>5860100504</v>
      </c>
      <c r="N251">
        <v>0</v>
      </c>
      <c r="O251" t="s">
        <v>1362</v>
      </c>
      <c r="P251" t="s">
        <v>1363</v>
      </c>
      <c r="Q251" t="s">
        <v>1363</v>
      </c>
      <c r="R251">
        <v>0</v>
      </c>
      <c r="S251">
        <v>0</v>
      </c>
      <c r="T251" t="s">
        <v>1361</v>
      </c>
      <c r="U251" t="s">
        <v>1363</v>
      </c>
      <c r="V251" t="e" vm="1">
        <v>#VALUE!</v>
      </c>
      <c r="W251" t="s">
        <v>1363</v>
      </c>
      <c r="X251" t="s">
        <v>1363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26</v>
      </c>
      <c r="AF251">
        <v>26</v>
      </c>
      <c r="AG251" t="s">
        <v>1688</v>
      </c>
      <c r="AH251">
        <v>5.0300196440000002</v>
      </c>
      <c r="AI251" t="s">
        <v>371</v>
      </c>
      <c r="AJ251" t="s">
        <v>1689</v>
      </c>
    </row>
    <row r="252" spans="1:36" x14ac:dyDescent="0.35">
      <c r="A252" t="s">
        <v>1716</v>
      </c>
      <c r="B252">
        <v>26</v>
      </c>
      <c r="C252">
        <v>26</v>
      </c>
      <c r="D252" t="s">
        <v>1688</v>
      </c>
      <c r="E252">
        <v>5.0300196440000002</v>
      </c>
      <c r="F252" t="s">
        <v>1361</v>
      </c>
      <c r="G252">
        <v>0</v>
      </c>
      <c r="H252">
        <v>4</v>
      </c>
      <c r="I252">
        <v>5</v>
      </c>
      <c r="K252">
        <v>0</v>
      </c>
      <c r="L252">
        <v>5860100012</v>
      </c>
      <c r="M252">
        <v>5860100504</v>
      </c>
      <c r="N252">
        <v>0</v>
      </c>
      <c r="O252" t="s">
        <v>1362</v>
      </c>
      <c r="P252" t="s">
        <v>1363</v>
      </c>
      <c r="Q252" t="s">
        <v>1363</v>
      </c>
      <c r="R252">
        <v>0</v>
      </c>
      <c r="S252">
        <v>0</v>
      </c>
      <c r="T252" t="s">
        <v>1361</v>
      </c>
      <c r="U252" t="s">
        <v>1363</v>
      </c>
      <c r="V252" t="e" vm="1">
        <v>#VALUE!</v>
      </c>
      <c r="W252" t="s">
        <v>1363</v>
      </c>
      <c r="X252" t="s">
        <v>1363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762</v>
      </c>
      <c r="AF252">
        <v>762</v>
      </c>
      <c r="AG252" t="s">
        <v>1706</v>
      </c>
      <c r="AH252">
        <v>60.958528270000002</v>
      </c>
      <c r="AI252" t="s">
        <v>372</v>
      </c>
      <c r="AJ252" t="s">
        <v>1717</v>
      </c>
    </row>
    <row r="253" spans="1:36" x14ac:dyDescent="0.35">
      <c r="A253" t="s">
        <v>1718</v>
      </c>
      <c r="B253">
        <v>26</v>
      </c>
      <c r="C253">
        <v>26</v>
      </c>
      <c r="D253" t="s">
        <v>1688</v>
      </c>
      <c r="E253">
        <v>5.0300196440000002</v>
      </c>
      <c r="F253" t="s">
        <v>1361</v>
      </c>
      <c r="G253">
        <v>0</v>
      </c>
      <c r="H253">
        <v>4</v>
      </c>
      <c r="I253">
        <v>5</v>
      </c>
      <c r="K253">
        <v>0</v>
      </c>
      <c r="L253">
        <v>5860100012</v>
      </c>
      <c r="M253">
        <v>5860100504</v>
      </c>
      <c r="N253">
        <v>0</v>
      </c>
      <c r="O253" t="s">
        <v>1362</v>
      </c>
      <c r="P253" t="s">
        <v>1363</v>
      </c>
      <c r="Q253" t="s">
        <v>1363</v>
      </c>
      <c r="R253">
        <v>0</v>
      </c>
      <c r="S253">
        <v>0</v>
      </c>
      <c r="T253" t="s">
        <v>1361</v>
      </c>
      <c r="U253" t="s">
        <v>1363</v>
      </c>
      <c r="V253" t="e" vm="1">
        <v>#VALUE!</v>
      </c>
      <c r="W253" t="s">
        <v>1363</v>
      </c>
      <c r="X253" t="s">
        <v>1363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764</v>
      </c>
      <c r="AF253">
        <v>764</v>
      </c>
      <c r="AG253" t="s">
        <v>1623</v>
      </c>
      <c r="AH253">
        <v>64.051350380000002</v>
      </c>
      <c r="AI253" t="s">
        <v>397</v>
      </c>
      <c r="AJ253" t="s">
        <v>1719</v>
      </c>
    </row>
    <row r="254" spans="1:36" x14ac:dyDescent="0.35">
      <c r="A254" t="s">
        <v>1720</v>
      </c>
      <c r="B254">
        <v>27</v>
      </c>
      <c r="C254">
        <v>27</v>
      </c>
      <c r="D254" t="s">
        <v>1721</v>
      </c>
      <c r="E254">
        <v>23.007539449999999</v>
      </c>
      <c r="F254" t="s">
        <v>1361</v>
      </c>
      <c r="G254">
        <v>0</v>
      </c>
      <c r="H254">
        <v>4</v>
      </c>
      <c r="I254">
        <v>4</v>
      </c>
      <c r="K254">
        <v>0</v>
      </c>
      <c r="L254">
        <v>5860300012</v>
      </c>
      <c r="M254">
        <v>5980100145</v>
      </c>
      <c r="N254">
        <v>0</v>
      </c>
      <c r="O254" t="s">
        <v>1362</v>
      </c>
      <c r="P254" t="s">
        <v>1363</v>
      </c>
      <c r="Q254" t="s">
        <v>1363</v>
      </c>
      <c r="R254">
        <v>0</v>
      </c>
      <c r="S254">
        <v>0</v>
      </c>
      <c r="T254">
        <v>0</v>
      </c>
      <c r="U254">
        <v>0</v>
      </c>
      <c r="V254" t="s">
        <v>1364</v>
      </c>
      <c r="W254" t="s">
        <v>1363</v>
      </c>
      <c r="X254" t="s">
        <v>1363</v>
      </c>
      <c r="Y254" t="s">
        <v>1361</v>
      </c>
      <c r="Z254" t="s">
        <v>1363</v>
      </c>
      <c r="AA254" t="s">
        <v>1363</v>
      </c>
      <c r="AB254">
        <v>0</v>
      </c>
      <c r="AC254">
        <v>0</v>
      </c>
      <c r="AD254">
        <v>0</v>
      </c>
      <c r="AE254">
        <v>85</v>
      </c>
      <c r="AF254">
        <v>85</v>
      </c>
      <c r="AG254" t="s">
        <v>1533</v>
      </c>
      <c r="AH254">
        <v>19.053710169999999</v>
      </c>
      <c r="AI254" t="s">
        <v>720</v>
      </c>
      <c r="AJ254" t="s">
        <v>1722</v>
      </c>
    </row>
    <row r="255" spans="1:36" x14ac:dyDescent="0.35">
      <c r="A255" t="s">
        <v>730</v>
      </c>
      <c r="B255">
        <v>27</v>
      </c>
      <c r="C255">
        <v>27</v>
      </c>
      <c r="D255" t="s">
        <v>1721</v>
      </c>
      <c r="E255">
        <v>23.007539449999999</v>
      </c>
      <c r="F255" t="s">
        <v>1361</v>
      </c>
      <c r="G255">
        <v>0</v>
      </c>
      <c r="H255">
        <v>4</v>
      </c>
      <c r="I255">
        <v>4</v>
      </c>
      <c r="K255">
        <v>0</v>
      </c>
      <c r="L255">
        <v>5860300012</v>
      </c>
      <c r="M255">
        <v>5980100145</v>
      </c>
      <c r="N255">
        <v>0</v>
      </c>
      <c r="O255" t="s">
        <v>1362</v>
      </c>
      <c r="P255" t="s">
        <v>1363</v>
      </c>
      <c r="Q255" t="s">
        <v>1363</v>
      </c>
      <c r="R255">
        <v>0</v>
      </c>
      <c r="S255">
        <v>0</v>
      </c>
      <c r="T255">
        <v>0</v>
      </c>
      <c r="U255">
        <v>0</v>
      </c>
      <c r="V255" t="s">
        <v>1364</v>
      </c>
      <c r="W255" t="s">
        <v>1363</v>
      </c>
      <c r="X255" t="s">
        <v>1363</v>
      </c>
      <c r="Y255" t="s">
        <v>1361</v>
      </c>
      <c r="Z255" t="s">
        <v>1363</v>
      </c>
      <c r="AA255" t="s">
        <v>1363</v>
      </c>
      <c r="AB255">
        <v>0</v>
      </c>
      <c r="AC255">
        <v>0</v>
      </c>
      <c r="AD255">
        <v>0</v>
      </c>
      <c r="AE255">
        <v>27</v>
      </c>
      <c r="AF255">
        <v>27</v>
      </c>
      <c r="AG255" t="s">
        <v>1721</v>
      </c>
      <c r="AH255">
        <v>23.007539449999999</v>
      </c>
      <c r="AI255" t="s">
        <v>80</v>
      </c>
      <c r="AJ255" t="s">
        <v>1723</v>
      </c>
    </row>
    <row r="256" spans="1:36" x14ac:dyDescent="0.35">
      <c r="A256" t="s">
        <v>1724</v>
      </c>
      <c r="B256">
        <v>27</v>
      </c>
      <c r="C256">
        <v>27</v>
      </c>
      <c r="D256" t="s">
        <v>1721</v>
      </c>
      <c r="E256">
        <v>23.007539449999999</v>
      </c>
      <c r="F256" t="s">
        <v>1361</v>
      </c>
      <c r="G256">
        <v>0</v>
      </c>
      <c r="H256">
        <v>4</v>
      </c>
      <c r="I256">
        <v>4</v>
      </c>
      <c r="K256">
        <v>0</v>
      </c>
      <c r="L256">
        <v>5860300012</v>
      </c>
      <c r="M256">
        <v>5980100145</v>
      </c>
      <c r="N256">
        <v>0</v>
      </c>
      <c r="O256" t="s">
        <v>1362</v>
      </c>
      <c r="P256" t="s">
        <v>1363</v>
      </c>
      <c r="Q256" t="s">
        <v>1363</v>
      </c>
      <c r="R256">
        <v>0</v>
      </c>
      <c r="S256">
        <v>0</v>
      </c>
      <c r="T256">
        <v>0</v>
      </c>
      <c r="U256">
        <v>0</v>
      </c>
      <c r="V256" t="s">
        <v>1364</v>
      </c>
      <c r="W256" t="s">
        <v>1363</v>
      </c>
      <c r="X256" t="s">
        <v>1363</v>
      </c>
      <c r="Y256" t="s">
        <v>1361</v>
      </c>
      <c r="Z256" t="s">
        <v>1363</v>
      </c>
      <c r="AA256" t="s">
        <v>1363</v>
      </c>
      <c r="AB256">
        <v>0</v>
      </c>
      <c r="AC256">
        <v>0</v>
      </c>
      <c r="AD256">
        <v>0</v>
      </c>
      <c r="AE256">
        <v>83</v>
      </c>
      <c r="AF256">
        <v>83</v>
      </c>
      <c r="AG256" t="s">
        <v>1536</v>
      </c>
      <c r="AH256">
        <v>35.39444323</v>
      </c>
      <c r="AI256" t="s">
        <v>740</v>
      </c>
      <c r="AJ256" t="s">
        <v>1725</v>
      </c>
    </row>
    <row r="257" spans="1:36" x14ac:dyDescent="0.35">
      <c r="A257" t="s">
        <v>1726</v>
      </c>
      <c r="B257">
        <v>27</v>
      </c>
      <c r="C257">
        <v>27</v>
      </c>
      <c r="D257" t="s">
        <v>1721</v>
      </c>
      <c r="E257">
        <v>23.007539449999999</v>
      </c>
      <c r="F257" t="s">
        <v>1361</v>
      </c>
      <c r="G257">
        <v>0</v>
      </c>
      <c r="H257">
        <v>4</v>
      </c>
      <c r="I257">
        <v>4</v>
      </c>
      <c r="K257">
        <v>0</v>
      </c>
      <c r="L257">
        <v>5860300012</v>
      </c>
      <c r="M257">
        <v>5980100145</v>
      </c>
      <c r="N257">
        <v>0</v>
      </c>
      <c r="O257" t="s">
        <v>1362</v>
      </c>
      <c r="P257" t="s">
        <v>1363</v>
      </c>
      <c r="Q257" t="s">
        <v>1363</v>
      </c>
      <c r="R257">
        <v>0</v>
      </c>
      <c r="S257">
        <v>0</v>
      </c>
      <c r="T257">
        <v>0</v>
      </c>
      <c r="U257">
        <v>0</v>
      </c>
      <c r="V257" t="s">
        <v>1364</v>
      </c>
      <c r="W257" t="s">
        <v>1363</v>
      </c>
      <c r="X257" t="s">
        <v>1363</v>
      </c>
      <c r="Y257" t="s">
        <v>1361</v>
      </c>
      <c r="Z257" t="s">
        <v>1363</v>
      </c>
      <c r="AA257" t="s">
        <v>1363</v>
      </c>
      <c r="AB257">
        <v>0</v>
      </c>
      <c r="AC257">
        <v>0</v>
      </c>
      <c r="AD257">
        <v>0</v>
      </c>
      <c r="AE257">
        <v>88</v>
      </c>
      <c r="AF257">
        <v>88</v>
      </c>
      <c r="AG257" t="s">
        <v>1727</v>
      </c>
      <c r="AH257">
        <v>15.61335437</v>
      </c>
      <c r="AI257" t="s">
        <v>965</v>
      </c>
      <c r="AJ257" t="s">
        <v>1728</v>
      </c>
    </row>
    <row r="258" spans="1:36" x14ac:dyDescent="0.35">
      <c r="A258" t="s">
        <v>1729</v>
      </c>
      <c r="B258">
        <v>27</v>
      </c>
      <c r="C258">
        <v>27</v>
      </c>
      <c r="D258" t="s">
        <v>1721</v>
      </c>
      <c r="E258">
        <v>23.007539449999999</v>
      </c>
      <c r="F258" t="s">
        <v>1361</v>
      </c>
      <c r="G258">
        <v>0</v>
      </c>
      <c r="H258">
        <v>4</v>
      </c>
      <c r="I258">
        <v>4</v>
      </c>
      <c r="K258">
        <v>0</v>
      </c>
      <c r="L258">
        <v>5860300012</v>
      </c>
      <c r="M258">
        <v>5980100145</v>
      </c>
      <c r="N258">
        <v>0</v>
      </c>
      <c r="O258" t="s">
        <v>1362</v>
      </c>
      <c r="P258" t="s">
        <v>1363</v>
      </c>
      <c r="Q258" t="s">
        <v>1363</v>
      </c>
      <c r="R258">
        <v>0</v>
      </c>
      <c r="S258">
        <v>0</v>
      </c>
      <c r="T258">
        <v>0</v>
      </c>
      <c r="U258">
        <v>0</v>
      </c>
      <c r="V258" t="s">
        <v>1364</v>
      </c>
      <c r="W258" t="s">
        <v>1363</v>
      </c>
      <c r="X258" t="s">
        <v>1363</v>
      </c>
      <c r="Y258" t="s">
        <v>1361</v>
      </c>
      <c r="Z258" t="s">
        <v>1363</v>
      </c>
      <c r="AA258" t="s">
        <v>1363</v>
      </c>
      <c r="AB258">
        <v>0</v>
      </c>
      <c r="AC258">
        <v>0</v>
      </c>
      <c r="AD258">
        <v>0</v>
      </c>
      <c r="AE258">
        <v>53</v>
      </c>
      <c r="AF258">
        <v>53</v>
      </c>
      <c r="AG258" t="s">
        <v>1580</v>
      </c>
      <c r="AH258">
        <v>66.246111110000001</v>
      </c>
      <c r="AI258" t="s">
        <v>1064</v>
      </c>
      <c r="AJ258" t="s">
        <v>1730</v>
      </c>
    </row>
    <row r="259" spans="1:36" x14ac:dyDescent="0.35">
      <c r="A259" t="s">
        <v>1731</v>
      </c>
      <c r="B259">
        <v>27</v>
      </c>
      <c r="C259">
        <v>27</v>
      </c>
      <c r="D259" t="s">
        <v>1721</v>
      </c>
      <c r="E259">
        <v>23.007539449999999</v>
      </c>
      <c r="F259" t="s">
        <v>1361</v>
      </c>
      <c r="G259">
        <v>0</v>
      </c>
      <c r="H259">
        <v>4</v>
      </c>
      <c r="I259">
        <v>4</v>
      </c>
      <c r="K259">
        <v>0</v>
      </c>
      <c r="L259">
        <v>5860300012</v>
      </c>
      <c r="M259">
        <v>5980100145</v>
      </c>
      <c r="N259">
        <v>0</v>
      </c>
      <c r="O259" t="s">
        <v>1362</v>
      </c>
      <c r="P259" t="s">
        <v>1363</v>
      </c>
      <c r="Q259" t="s">
        <v>1363</v>
      </c>
      <c r="R259">
        <v>0</v>
      </c>
      <c r="S259">
        <v>0</v>
      </c>
      <c r="T259">
        <v>0</v>
      </c>
      <c r="U259">
        <v>0</v>
      </c>
      <c r="V259" t="s">
        <v>1364</v>
      </c>
      <c r="W259" t="s">
        <v>1363</v>
      </c>
      <c r="X259" t="s">
        <v>1363</v>
      </c>
      <c r="Y259" t="s">
        <v>1361</v>
      </c>
      <c r="Z259" t="s">
        <v>1363</v>
      </c>
      <c r="AA259" t="s">
        <v>1363</v>
      </c>
      <c r="AB259">
        <v>0</v>
      </c>
      <c r="AC259">
        <v>0</v>
      </c>
      <c r="AD259">
        <v>0</v>
      </c>
      <c r="AE259">
        <v>50</v>
      </c>
      <c r="AF259">
        <v>50</v>
      </c>
      <c r="AG259" t="s">
        <v>1732</v>
      </c>
      <c r="AH259">
        <v>14.44762008</v>
      </c>
      <c r="AI259" t="s">
        <v>1079</v>
      </c>
      <c r="AJ259" t="s">
        <v>1733</v>
      </c>
    </row>
    <row r="260" spans="1:36" x14ac:dyDescent="0.35">
      <c r="A260" t="s">
        <v>1734</v>
      </c>
      <c r="B260">
        <v>27</v>
      </c>
      <c r="C260">
        <v>27</v>
      </c>
      <c r="D260" t="s">
        <v>1721</v>
      </c>
      <c r="E260">
        <v>23.007539449999999</v>
      </c>
      <c r="F260" t="s">
        <v>1361</v>
      </c>
      <c r="G260">
        <v>0</v>
      </c>
      <c r="H260">
        <v>4</v>
      </c>
      <c r="I260">
        <v>4</v>
      </c>
      <c r="K260">
        <v>0</v>
      </c>
      <c r="L260">
        <v>5860300012</v>
      </c>
      <c r="M260">
        <v>5980100145</v>
      </c>
      <c r="N260">
        <v>0</v>
      </c>
      <c r="O260" t="s">
        <v>1362</v>
      </c>
      <c r="P260" t="s">
        <v>1363</v>
      </c>
      <c r="Q260" t="s">
        <v>1363</v>
      </c>
      <c r="R260">
        <v>0</v>
      </c>
      <c r="S260">
        <v>0</v>
      </c>
      <c r="T260">
        <v>0</v>
      </c>
      <c r="U260">
        <v>0</v>
      </c>
      <c r="V260" t="s">
        <v>1364</v>
      </c>
      <c r="W260" t="s">
        <v>1363</v>
      </c>
      <c r="X260" t="s">
        <v>1363</v>
      </c>
      <c r="Y260" t="s">
        <v>1361</v>
      </c>
      <c r="Z260" t="s">
        <v>1363</v>
      </c>
      <c r="AA260" t="s">
        <v>1363</v>
      </c>
      <c r="AB260">
        <v>0</v>
      </c>
      <c r="AC260">
        <v>0</v>
      </c>
      <c r="AD260">
        <v>0</v>
      </c>
      <c r="AE260">
        <v>804</v>
      </c>
      <c r="AF260">
        <v>804</v>
      </c>
      <c r="AG260" t="s">
        <v>1555</v>
      </c>
      <c r="AH260">
        <v>40.84752546</v>
      </c>
      <c r="AI260" t="s">
        <v>1254</v>
      </c>
      <c r="AJ260" t="s">
        <v>1735</v>
      </c>
    </row>
    <row r="261" spans="1:36" x14ac:dyDescent="0.35">
      <c r="A261" t="s">
        <v>1736</v>
      </c>
      <c r="B261">
        <v>27</v>
      </c>
      <c r="C261">
        <v>27</v>
      </c>
      <c r="D261" t="s">
        <v>1721</v>
      </c>
      <c r="E261">
        <v>23.007539449999999</v>
      </c>
      <c r="F261" t="s">
        <v>1361</v>
      </c>
      <c r="G261">
        <v>0</v>
      </c>
      <c r="H261">
        <v>4</v>
      </c>
      <c r="I261">
        <v>4</v>
      </c>
      <c r="K261">
        <v>0</v>
      </c>
      <c r="L261">
        <v>5860300012</v>
      </c>
      <c r="M261">
        <v>5980100145</v>
      </c>
      <c r="N261">
        <v>0</v>
      </c>
      <c r="O261" t="s">
        <v>1362</v>
      </c>
      <c r="P261" t="s">
        <v>1363</v>
      </c>
      <c r="Q261" t="s">
        <v>1363</v>
      </c>
      <c r="R261">
        <v>0</v>
      </c>
      <c r="S261">
        <v>0</v>
      </c>
      <c r="T261">
        <v>0</v>
      </c>
      <c r="U261">
        <v>0</v>
      </c>
      <c r="V261" t="s">
        <v>1364</v>
      </c>
      <c r="W261" t="s">
        <v>1363</v>
      </c>
      <c r="X261" t="s">
        <v>1363</v>
      </c>
      <c r="Y261" t="s">
        <v>1361</v>
      </c>
      <c r="Z261" t="s">
        <v>1363</v>
      </c>
      <c r="AA261" t="s">
        <v>1363</v>
      </c>
      <c r="AB261">
        <v>0</v>
      </c>
      <c r="AC261">
        <v>0</v>
      </c>
      <c r="AD261">
        <v>0</v>
      </c>
      <c r="AE261">
        <v>801</v>
      </c>
      <c r="AF261">
        <v>801</v>
      </c>
      <c r="AG261" t="s">
        <v>1737</v>
      </c>
      <c r="AH261">
        <v>60.847007519999998</v>
      </c>
      <c r="AI261" t="s">
        <v>1301</v>
      </c>
      <c r="AJ261" t="s">
        <v>1738</v>
      </c>
    </row>
    <row r="262" spans="1:36" x14ac:dyDescent="0.35">
      <c r="A262" t="s">
        <v>1739</v>
      </c>
      <c r="B262">
        <v>27</v>
      </c>
      <c r="C262">
        <v>27</v>
      </c>
      <c r="D262" t="s">
        <v>1721</v>
      </c>
      <c r="E262">
        <v>23.007539449999999</v>
      </c>
      <c r="F262" t="s">
        <v>1361</v>
      </c>
      <c r="G262">
        <v>0</v>
      </c>
      <c r="H262">
        <v>4</v>
      </c>
      <c r="I262">
        <v>4</v>
      </c>
      <c r="K262">
        <v>0</v>
      </c>
      <c r="L262">
        <v>5860300012</v>
      </c>
      <c r="M262">
        <v>5980100145</v>
      </c>
      <c r="N262">
        <v>0</v>
      </c>
      <c r="O262" t="s">
        <v>1362</v>
      </c>
      <c r="P262" t="s">
        <v>1363</v>
      </c>
      <c r="Q262" t="s">
        <v>1363</v>
      </c>
      <c r="R262">
        <v>0</v>
      </c>
      <c r="S262">
        <v>0</v>
      </c>
      <c r="T262">
        <v>0</v>
      </c>
      <c r="U262">
        <v>0</v>
      </c>
      <c r="V262" t="s">
        <v>1364</v>
      </c>
      <c r="W262" t="s">
        <v>1363</v>
      </c>
      <c r="X262" t="s">
        <v>1363</v>
      </c>
      <c r="Y262" t="s">
        <v>1361</v>
      </c>
      <c r="Z262" t="s">
        <v>1363</v>
      </c>
      <c r="AA262" t="s">
        <v>1363</v>
      </c>
      <c r="AB262">
        <v>0</v>
      </c>
      <c r="AC262">
        <v>0</v>
      </c>
      <c r="AD262">
        <v>0</v>
      </c>
      <c r="AE262">
        <v>770</v>
      </c>
      <c r="AF262">
        <v>770</v>
      </c>
      <c r="AG262" t="s">
        <v>1740</v>
      </c>
      <c r="AH262">
        <v>48.209431600000002</v>
      </c>
      <c r="AI262" t="s">
        <v>81</v>
      </c>
      <c r="AJ262" t="s">
        <v>1741</v>
      </c>
    </row>
    <row r="263" spans="1:36" x14ac:dyDescent="0.35">
      <c r="A263" t="s">
        <v>1742</v>
      </c>
      <c r="B263">
        <v>27</v>
      </c>
      <c r="C263">
        <v>27</v>
      </c>
      <c r="D263" t="s">
        <v>1721</v>
      </c>
      <c r="E263">
        <v>23.007539449999999</v>
      </c>
      <c r="F263" t="s">
        <v>1361</v>
      </c>
      <c r="G263">
        <v>0</v>
      </c>
      <c r="H263">
        <v>4</v>
      </c>
      <c r="I263">
        <v>4</v>
      </c>
      <c r="K263">
        <v>0</v>
      </c>
      <c r="L263">
        <v>5860300012</v>
      </c>
      <c r="M263">
        <v>5980100145</v>
      </c>
      <c r="N263">
        <v>0</v>
      </c>
      <c r="O263" t="s">
        <v>1362</v>
      </c>
      <c r="P263" t="s">
        <v>1363</v>
      </c>
      <c r="Q263" t="s">
        <v>1363</v>
      </c>
      <c r="R263">
        <v>0</v>
      </c>
      <c r="S263">
        <v>0</v>
      </c>
      <c r="T263">
        <v>0</v>
      </c>
      <c r="U263">
        <v>0</v>
      </c>
      <c r="V263" t="s">
        <v>1364</v>
      </c>
      <c r="W263" t="s">
        <v>1363</v>
      </c>
      <c r="X263" t="s">
        <v>1363</v>
      </c>
      <c r="Y263" t="s">
        <v>1361</v>
      </c>
      <c r="Z263" t="s">
        <v>1363</v>
      </c>
      <c r="AA263" t="s">
        <v>1363</v>
      </c>
      <c r="AB263">
        <v>0</v>
      </c>
      <c r="AC263">
        <v>0</v>
      </c>
      <c r="AD263">
        <v>0</v>
      </c>
      <c r="AE263">
        <v>776</v>
      </c>
      <c r="AF263">
        <v>776</v>
      </c>
      <c r="AG263" t="s">
        <v>1743</v>
      </c>
      <c r="AH263">
        <v>48.388616759999998</v>
      </c>
      <c r="AI263" t="s">
        <v>160</v>
      </c>
      <c r="AJ263" t="s">
        <v>1741</v>
      </c>
    </row>
    <row r="264" spans="1:36" x14ac:dyDescent="0.35">
      <c r="A264" t="s">
        <v>1744</v>
      </c>
      <c r="B264">
        <v>28</v>
      </c>
      <c r="C264">
        <v>28</v>
      </c>
      <c r="D264">
        <v>74</v>
      </c>
      <c r="E264">
        <v>6.9827912699999999</v>
      </c>
      <c r="F264" t="s">
        <v>1361</v>
      </c>
      <c r="G264">
        <v>0</v>
      </c>
      <c r="H264">
        <v>4</v>
      </c>
      <c r="I264">
        <v>5</v>
      </c>
      <c r="K264">
        <v>0</v>
      </c>
      <c r="L264">
        <v>5972300012</v>
      </c>
      <c r="M264">
        <v>5972300020</v>
      </c>
      <c r="N264">
        <v>0</v>
      </c>
      <c r="O264" t="s">
        <v>1362</v>
      </c>
      <c r="P264" t="s">
        <v>1363</v>
      </c>
      <c r="Q264" t="s">
        <v>1363</v>
      </c>
      <c r="R264">
        <v>0</v>
      </c>
      <c r="S264" t="s">
        <v>1361</v>
      </c>
      <c r="T264" t="s">
        <v>1363</v>
      </c>
      <c r="U264" t="s">
        <v>1363</v>
      </c>
      <c r="V264">
        <v>0</v>
      </c>
      <c r="W264">
        <v>0</v>
      </c>
      <c r="X264">
        <v>0</v>
      </c>
      <c r="Y264" t="s">
        <v>1364</v>
      </c>
      <c r="Z264" t="s">
        <v>1363</v>
      </c>
      <c r="AA264" t="s">
        <v>1363</v>
      </c>
      <c r="AB264">
        <v>0</v>
      </c>
      <c r="AC264">
        <v>0</v>
      </c>
      <c r="AD264">
        <v>0</v>
      </c>
      <c r="AE264">
        <v>60</v>
      </c>
      <c r="AF264">
        <v>60</v>
      </c>
      <c r="AG264" t="s">
        <v>1745</v>
      </c>
      <c r="AH264">
        <v>27.581774939999999</v>
      </c>
      <c r="AI264" t="s">
        <v>656</v>
      </c>
      <c r="AJ264" t="s">
        <v>1746</v>
      </c>
    </row>
    <row r="265" spans="1:36" x14ac:dyDescent="0.35">
      <c r="A265" t="s">
        <v>1747</v>
      </c>
      <c r="B265">
        <v>28</v>
      </c>
      <c r="C265">
        <v>28</v>
      </c>
      <c r="D265">
        <v>74</v>
      </c>
      <c r="E265">
        <v>6.9827912699999999</v>
      </c>
      <c r="F265" t="s">
        <v>1361</v>
      </c>
      <c r="G265">
        <v>0</v>
      </c>
      <c r="H265">
        <v>4</v>
      </c>
      <c r="I265">
        <v>5</v>
      </c>
      <c r="K265">
        <v>0</v>
      </c>
      <c r="L265">
        <v>5972300012</v>
      </c>
      <c r="M265">
        <v>5972300020</v>
      </c>
      <c r="N265">
        <v>0</v>
      </c>
      <c r="O265" t="s">
        <v>1362</v>
      </c>
      <c r="P265" t="s">
        <v>1363</v>
      </c>
      <c r="Q265" t="s">
        <v>1363</v>
      </c>
      <c r="R265">
        <v>0</v>
      </c>
      <c r="S265" t="s">
        <v>1361</v>
      </c>
      <c r="T265" t="s">
        <v>1363</v>
      </c>
      <c r="U265" t="s">
        <v>1363</v>
      </c>
      <c r="V265">
        <v>0</v>
      </c>
      <c r="W265">
        <v>0</v>
      </c>
      <c r="X265">
        <v>0</v>
      </c>
      <c r="Y265" t="s">
        <v>1364</v>
      </c>
      <c r="Z265" t="s">
        <v>1363</v>
      </c>
      <c r="AA265" t="s">
        <v>1363</v>
      </c>
      <c r="AB265">
        <v>0</v>
      </c>
      <c r="AC265">
        <v>0</v>
      </c>
      <c r="AD265">
        <v>0</v>
      </c>
      <c r="AE265">
        <v>74</v>
      </c>
      <c r="AF265">
        <v>74</v>
      </c>
      <c r="AG265" t="s">
        <v>1748</v>
      </c>
      <c r="AH265">
        <v>32.709101220000001</v>
      </c>
      <c r="AI265" t="s">
        <v>700</v>
      </c>
      <c r="AJ265" t="s">
        <v>1749</v>
      </c>
    </row>
    <row r="266" spans="1:36" x14ac:dyDescent="0.35">
      <c r="A266" t="s">
        <v>1161</v>
      </c>
      <c r="B266">
        <v>28</v>
      </c>
      <c r="C266">
        <v>28</v>
      </c>
      <c r="D266">
        <v>74</v>
      </c>
      <c r="E266">
        <v>6.9827912699999999</v>
      </c>
      <c r="F266" t="s">
        <v>1361</v>
      </c>
      <c r="G266">
        <v>0</v>
      </c>
      <c r="H266">
        <v>4</v>
      </c>
      <c r="I266">
        <v>5</v>
      </c>
      <c r="K266">
        <v>0</v>
      </c>
      <c r="L266">
        <v>5972300012</v>
      </c>
      <c r="M266">
        <v>5972300020</v>
      </c>
      <c r="N266">
        <v>0</v>
      </c>
      <c r="O266" t="s">
        <v>1362</v>
      </c>
      <c r="P266" t="s">
        <v>1363</v>
      </c>
      <c r="Q266" t="s">
        <v>1363</v>
      </c>
      <c r="R266">
        <v>0</v>
      </c>
      <c r="S266" t="s">
        <v>1361</v>
      </c>
      <c r="T266" t="s">
        <v>1363</v>
      </c>
      <c r="U266" t="s">
        <v>1363</v>
      </c>
      <c r="V266">
        <v>0</v>
      </c>
      <c r="W266">
        <v>0</v>
      </c>
      <c r="X266">
        <v>0</v>
      </c>
      <c r="Y266" t="s">
        <v>1364</v>
      </c>
      <c r="Z266" t="s">
        <v>1363</v>
      </c>
      <c r="AA266" t="s">
        <v>1363</v>
      </c>
      <c r="AB266">
        <v>0</v>
      </c>
      <c r="AC266">
        <v>0</v>
      </c>
      <c r="AD266">
        <v>0</v>
      </c>
      <c r="AE266">
        <v>28</v>
      </c>
      <c r="AF266">
        <v>28</v>
      </c>
      <c r="AG266">
        <v>74</v>
      </c>
      <c r="AH266">
        <v>6.9827912699999999</v>
      </c>
      <c r="AI266" t="s">
        <v>358</v>
      </c>
      <c r="AJ266" t="s">
        <v>1750</v>
      </c>
    </row>
    <row r="267" spans="1:36" x14ac:dyDescent="0.35">
      <c r="A267" t="s">
        <v>1751</v>
      </c>
      <c r="B267">
        <v>28</v>
      </c>
      <c r="C267">
        <v>28</v>
      </c>
      <c r="D267">
        <v>74</v>
      </c>
      <c r="E267">
        <v>6.9827912699999999</v>
      </c>
      <c r="F267" t="s">
        <v>1361</v>
      </c>
      <c r="G267">
        <v>0</v>
      </c>
      <c r="H267">
        <v>4</v>
      </c>
      <c r="I267">
        <v>5</v>
      </c>
      <c r="K267">
        <v>0</v>
      </c>
      <c r="L267">
        <v>5972300012</v>
      </c>
      <c r="M267">
        <v>5972300020</v>
      </c>
      <c r="N267">
        <v>0</v>
      </c>
      <c r="O267" t="s">
        <v>1362</v>
      </c>
      <c r="P267" t="s">
        <v>1363</v>
      </c>
      <c r="Q267" t="s">
        <v>1363</v>
      </c>
      <c r="R267">
        <v>0</v>
      </c>
      <c r="S267" t="s">
        <v>1361</v>
      </c>
      <c r="T267" t="s">
        <v>1363</v>
      </c>
      <c r="U267" t="s">
        <v>1363</v>
      </c>
      <c r="V267">
        <v>0</v>
      </c>
      <c r="W267">
        <v>0</v>
      </c>
      <c r="X267">
        <v>0</v>
      </c>
      <c r="Y267" t="s">
        <v>1364</v>
      </c>
      <c r="Z267" t="s">
        <v>1363</v>
      </c>
      <c r="AA267" t="s">
        <v>1363</v>
      </c>
      <c r="AB267">
        <v>0</v>
      </c>
      <c r="AC267">
        <v>0</v>
      </c>
      <c r="AD267">
        <v>0</v>
      </c>
      <c r="AE267">
        <v>42</v>
      </c>
      <c r="AF267">
        <v>42</v>
      </c>
      <c r="AG267">
        <v>74</v>
      </c>
      <c r="AH267">
        <v>12.77492447</v>
      </c>
      <c r="AI267" t="s">
        <v>1171</v>
      </c>
      <c r="AJ267" t="s">
        <v>1752</v>
      </c>
    </row>
    <row r="268" spans="1:36" x14ac:dyDescent="0.35">
      <c r="A268" t="s">
        <v>1753</v>
      </c>
      <c r="B268">
        <v>28</v>
      </c>
      <c r="C268">
        <v>28</v>
      </c>
      <c r="D268">
        <v>74</v>
      </c>
      <c r="E268">
        <v>6.9827912699999999</v>
      </c>
      <c r="F268" t="s">
        <v>1361</v>
      </c>
      <c r="G268">
        <v>0</v>
      </c>
      <c r="H268">
        <v>4</v>
      </c>
      <c r="I268">
        <v>5</v>
      </c>
      <c r="K268">
        <v>0</v>
      </c>
      <c r="L268">
        <v>5972300012</v>
      </c>
      <c r="M268">
        <v>5972300020</v>
      </c>
      <c r="N268">
        <v>0</v>
      </c>
      <c r="O268" t="s">
        <v>1362</v>
      </c>
      <c r="P268" t="s">
        <v>1363</v>
      </c>
      <c r="Q268" t="s">
        <v>1363</v>
      </c>
      <c r="R268">
        <v>0</v>
      </c>
      <c r="S268" t="s">
        <v>1361</v>
      </c>
      <c r="T268" t="s">
        <v>1363</v>
      </c>
      <c r="U268" t="s">
        <v>1363</v>
      </c>
      <c r="V268">
        <v>0</v>
      </c>
      <c r="W268">
        <v>0</v>
      </c>
      <c r="X268">
        <v>0</v>
      </c>
      <c r="Y268" t="s">
        <v>1364</v>
      </c>
      <c r="Z268" t="s">
        <v>1363</v>
      </c>
      <c r="AA268" t="s">
        <v>1363</v>
      </c>
      <c r="AB268">
        <v>0</v>
      </c>
      <c r="AC268">
        <v>0</v>
      </c>
      <c r="AD268">
        <v>0</v>
      </c>
      <c r="AE268">
        <v>731</v>
      </c>
      <c r="AF268">
        <v>731</v>
      </c>
      <c r="AG268" t="s">
        <v>1754</v>
      </c>
      <c r="AH268">
        <v>17.74599856</v>
      </c>
      <c r="AI268" t="s">
        <v>359</v>
      </c>
      <c r="AJ268" t="s">
        <v>1755</v>
      </c>
    </row>
    <row r="269" spans="1:36" x14ac:dyDescent="0.35">
      <c r="A269" t="s">
        <v>1756</v>
      </c>
      <c r="B269">
        <v>29</v>
      </c>
      <c r="C269">
        <v>29</v>
      </c>
      <c r="D269" t="s">
        <v>1757</v>
      </c>
      <c r="E269">
        <v>13.71617577</v>
      </c>
      <c r="F269" t="s">
        <v>1361</v>
      </c>
      <c r="G269">
        <v>0</v>
      </c>
      <c r="H269">
        <v>4</v>
      </c>
      <c r="I269">
        <v>4</v>
      </c>
      <c r="K269">
        <v>0</v>
      </c>
      <c r="L269">
        <v>5860300013</v>
      </c>
      <c r="M269">
        <v>5860300501</v>
      </c>
      <c r="N269">
        <v>0</v>
      </c>
      <c r="O269" t="s">
        <v>1362</v>
      </c>
      <c r="P269" t="s">
        <v>1363</v>
      </c>
      <c r="Q269" t="s">
        <v>1363</v>
      </c>
      <c r="R269">
        <v>0</v>
      </c>
      <c r="S269" t="s">
        <v>1361</v>
      </c>
      <c r="T269" t="s">
        <v>1363</v>
      </c>
      <c r="U269" t="s">
        <v>1363</v>
      </c>
      <c r="V269">
        <v>0</v>
      </c>
      <c r="W269">
        <v>0</v>
      </c>
      <c r="X269">
        <v>0</v>
      </c>
      <c r="Y269">
        <v>0</v>
      </c>
      <c r="Z269" t="s">
        <v>1364</v>
      </c>
      <c r="AA269" t="s">
        <v>1363</v>
      </c>
      <c r="AB269" t="s">
        <v>1363</v>
      </c>
      <c r="AC269">
        <v>0</v>
      </c>
      <c r="AD269">
        <v>0</v>
      </c>
      <c r="AE269">
        <v>65</v>
      </c>
      <c r="AF269">
        <v>0</v>
      </c>
      <c r="AI269" t="s">
        <v>567</v>
      </c>
      <c r="AJ269" t="s">
        <v>1758</v>
      </c>
    </row>
    <row r="270" spans="1:36" x14ac:dyDescent="0.35">
      <c r="A270" t="s">
        <v>572</v>
      </c>
      <c r="B270">
        <v>29</v>
      </c>
      <c r="C270">
        <v>29</v>
      </c>
      <c r="D270" t="s">
        <v>1757</v>
      </c>
      <c r="E270">
        <v>13.71617577</v>
      </c>
      <c r="F270" t="s">
        <v>1361</v>
      </c>
      <c r="G270">
        <v>0</v>
      </c>
      <c r="H270">
        <v>4</v>
      </c>
      <c r="I270">
        <v>4</v>
      </c>
      <c r="K270">
        <v>0</v>
      </c>
      <c r="L270">
        <v>5860300013</v>
      </c>
      <c r="M270">
        <v>5860300501</v>
      </c>
      <c r="N270">
        <v>0</v>
      </c>
      <c r="O270" t="s">
        <v>1362</v>
      </c>
      <c r="P270" t="s">
        <v>1363</v>
      </c>
      <c r="Q270" t="s">
        <v>1363</v>
      </c>
      <c r="R270">
        <v>0</v>
      </c>
      <c r="S270" t="s">
        <v>1361</v>
      </c>
      <c r="T270" t="s">
        <v>1363</v>
      </c>
      <c r="U270" t="s">
        <v>1363</v>
      </c>
      <c r="V270">
        <v>0</v>
      </c>
      <c r="W270">
        <v>0</v>
      </c>
      <c r="X270">
        <v>0</v>
      </c>
      <c r="Y270">
        <v>0</v>
      </c>
      <c r="Z270" t="s">
        <v>1364</v>
      </c>
      <c r="AA270" t="s">
        <v>1363</v>
      </c>
      <c r="AB270" t="s">
        <v>1363</v>
      </c>
      <c r="AC270">
        <v>0</v>
      </c>
      <c r="AD270">
        <v>0</v>
      </c>
      <c r="AE270">
        <v>29</v>
      </c>
      <c r="AF270">
        <v>29</v>
      </c>
      <c r="AG270" t="s">
        <v>1757</v>
      </c>
      <c r="AH270">
        <v>13.71617577</v>
      </c>
      <c r="AI270" t="s">
        <v>566</v>
      </c>
      <c r="AJ270" t="s">
        <v>1759</v>
      </c>
    </row>
    <row r="271" spans="1:36" x14ac:dyDescent="0.35">
      <c r="A271" t="s">
        <v>1756</v>
      </c>
      <c r="B271">
        <v>29</v>
      </c>
      <c r="C271">
        <v>29</v>
      </c>
      <c r="D271" t="s">
        <v>1757</v>
      </c>
      <c r="E271">
        <v>13.71617577</v>
      </c>
      <c r="F271" t="s">
        <v>1361</v>
      </c>
      <c r="G271">
        <v>0</v>
      </c>
      <c r="H271">
        <v>4</v>
      </c>
      <c r="I271">
        <v>4</v>
      </c>
      <c r="K271">
        <v>0</v>
      </c>
      <c r="L271">
        <v>5860300013</v>
      </c>
      <c r="M271">
        <v>5860300501</v>
      </c>
      <c r="N271">
        <v>0</v>
      </c>
      <c r="O271" t="s">
        <v>1362</v>
      </c>
      <c r="P271" t="s">
        <v>1363</v>
      </c>
      <c r="Q271" t="s">
        <v>1363</v>
      </c>
      <c r="R271">
        <v>0</v>
      </c>
      <c r="S271" t="s">
        <v>1361</v>
      </c>
      <c r="T271" t="s">
        <v>1363</v>
      </c>
      <c r="U271" t="s">
        <v>1363</v>
      </c>
      <c r="V271">
        <v>0</v>
      </c>
      <c r="W271">
        <v>0</v>
      </c>
      <c r="X271">
        <v>0</v>
      </c>
      <c r="Y271">
        <v>0</v>
      </c>
      <c r="Z271" t="s">
        <v>1364</v>
      </c>
      <c r="AA271" t="s">
        <v>1363</v>
      </c>
      <c r="AB271" t="s">
        <v>1363</v>
      </c>
      <c r="AC271">
        <v>0</v>
      </c>
      <c r="AD271">
        <v>0</v>
      </c>
      <c r="AE271">
        <v>62</v>
      </c>
      <c r="AF271">
        <v>62</v>
      </c>
      <c r="AG271" t="s">
        <v>1522</v>
      </c>
      <c r="AH271">
        <v>17.869102120000001</v>
      </c>
      <c r="AI271" t="s">
        <v>567</v>
      </c>
      <c r="AJ271" t="s">
        <v>1758</v>
      </c>
    </row>
    <row r="272" spans="1:36" x14ac:dyDescent="0.35">
      <c r="A272" t="s">
        <v>1760</v>
      </c>
      <c r="B272">
        <v>29</v>
      </c>
      <c r="C272">
        <v>29</v>
      </c>
      <c r="D272" t="s">
        <v>1757</v>
      </c>
      <c r="E272">
        <v>13.71617577</v>
      </c>
      <c r="F272" t="s">
        <v>1361</v>
      </c>
      <c r="G272">
        <v>0</v>
      </c>
      <c r="H272">
        <v>4</v>
      </c>
      <c r="I272">
        <v>4</v>
      </c>
      <c r="K272">
        <v>0</v>
      </c>
      <c r="L272">
        <v>5860300013</v>
      </c>
      <c r="M272">
        <v>5860300501</v>
      </c>
      <c r="N272">
        <v>0</v>
      </c>
      <c r="O272" t="s">
        <v>1362</v>
      </c>
      <c r="P272" t="s">
        <v>1363</v>
      </c>
      <c r="Q272" t="s">
        <v>1363</v>
      </c>
      <c r="R272">
        <v>0</v>
      </c>
      <c r="S272" t="s">
        <v>1361</v>
      </c>
      <c r="T272" t="s">
        <v>1363</v>
      </c>
      <c r="U272" t="s">
        <v>1363</v>
      </c>
      <c r="V272">
        <v>0</v>
      </c>
      <c r="W272">
        <v>0</v>
      </c>
      <c r="X272">
        <v>0</v>
      </c>
      <c r="Y272">
        <v>0</v>
      </c>
      <c r="Z272" t="s">
        <v>1364</v>
      </c>
      <c r="AA272" t="s">
        <v>1363</v>
      </c>
      <c r="AB272" t="s">
        <v>1363</v>
      </c>
      <c r="AC272">
        <v>0</v>
      </c>
      <c r="AD272">
        <v>0</v>
      </c>
      <c r="AE272">
        <v>804</v>
      </c>
      <c r="AF272">
        <v>804</v>
      </c>
      <c r="AG272" t="s">
        <v>1555</v>
      </c>
      <c r="AH272">
        <v>40.84752546</v>
      </c>
      <c r="AI272" t="s">
        <v>1259</v>
      </c>
      <c r="AJ272" t="s">
        <v>1761</v>
      </c>
    </row>
    <row r="273" spans="1:36" x14ac:dyDescent="0.35">
      <c r="A273" t="s">
        <v>1762</v>
      </c>
      <c r="B273">
        <v>29</v>
      </c>
      <c r="C273">
        <v>29</v>
      </c>
      <c r="D273" t="s">
        <v>1757</v>
      </c>
      <c r="E273">
        <v>13.71617577</v>
      </c>
      <c r="F273" t="s">
        <v>1361</v>
      </c>
      <c r="G273">
        <v>0</v>
      </c>
      <c r="H273">
        <v>4</v>
      </c>
      <c r="I273">
        <v>4</v>
      </c>
      <c r="K273">
        <v>0</v>
      </c>
      <c r="L273">
        <v>5860300013</v>
      </c>
      <c r="M273">
        <v>5860300501</v>
      </c>
      <c r="N273">
        <v>0</v>
      </c>
      <c r="O273" t="s">
        <v>1362</v>
      </c>
      <c r="P273" t="s">
        <v>1363</v>
      </c>
      <c r="Q273" t="s">
        <v>1363</v>
      </c>
      <c r="R273">
        <v>0</v>
      </c>
      <c r="S273" t="s">
        <v>1361</v>
      </c>
      <c r="T273" t="s">
        <v>1363</v>
      </c>
      <c r="U273" t="s">
        <v>1363</v>
      </c>
      <c r="V273">
        <v>0</v>
      </c>
      <c r="W273">
        <v>0</v>
      </c>
      <c r="X273">
        <v>0</v>
      </c>
      <c r="Y273">
        <v>0</v>
      </c>
      <c r="Z273" t="s">
        <v>1364</v>
      </c>
      <c r="AA273" t="s">
        <v>1363</v>
      </c>
      <c r="AB273" t="s">
        <v>1363</v>
      </c>
      <c r="AC273">
        <v>0</v>
      </c>
      <c r="AD273">
        <v>0</v>
      </c>
      <c r="AE273">
        <v>803</v>
      </c>
      <c r="AF273">
        <v>803</v>
      </c>
      <c r="AG273" t="s">
        <v>1763</v>
      </c>
      <c r="AH273">
        <v>61.608146669999996</v>
      </c>
      <c r="AI273" t="s">
        <v>1279</v>
      </c>
      <c r="AJ273" t="s">
        <v>1764</v>
      </c>
    </row>
    <row r="274" spans="1:36" x14ac:dyDescent="0.35">
      <c r="A274" t="s">
        <v>1765</v>
      </c>
      <c r="B274">
        <v>29</v>
      </c>
      <c r="C274">
        <v>29</v>
      </c>
      <c r="D274" t="s">
        <v>1757</v>
      </c>
      <c r="E274">
        <v>13.71617577</v>
      </c>
      <c r="F274" t="s">
        <v>1361</v>
      </c>
      <c r="G274">
        <v>0</v>
      </c>
      <c r="H274">
        <v>4</v>
      </c>
      <c r="I274">
        <v>4</v>
      </c>
      <c r="K274">
        <v>0</v>
      </c>
      <c r="L274">
        <v>5860300013</v>
      </c>
      <c r="M274">
        <v>5860300501</v>
      </c>
      <c r="N274">
        <v>0</v>
      </c>
      <c r="O274" t="s">
        <v>1362</v>
      </c>
      <c r="P274" t="s">
        <v>1363</v>
      </c>
      <c r="Q274" t="s">
        <v>1363</v>
      </c>
      <c r="R274">
        <v>0</v>
      </c>
      <c r="S274" t="s">
        <v>1361</v>
      </c>
      <c r="T274" t="s">
        <v>1363</v>
      </c>
      <c r="U274" t="s">
        <v>1363</v>
      </c>
      <c r="V274">
        <v>0</v>
      </c>
      <c r="W274">
        <v>0</v>
      </c>
      <c r="X274">
        <v>0</v>
      </c>
      <c r="Y274">
        <v>0</v>
      </c>
      <c r="Z274" t="s">
        <v>1364</v>
      </c>
      <c r="AA274" t="s">
        <v>1363</v>
      </c>
      <c r="AB274" t="s">
        <v>1363</v>
      </c>
      <c r="AC274">
        <v>0</v>
      </c>
      <c r="AD274">
        <v>0</v>
      </c>
      <c r="AE274">
        <v>800</v>
      </c>
      <c r="AF274">
        <v>800</v>
      </c>
      <c r="AG274" t="s">
        <v>1766</v>
      </c>
      <c r="AH274">
        <v>51.194460190000001</v>
      </c>
      <c r="AI274" t="s">
        <v>1292</v>
      </c>
      <c r="AJ274" t="s">
        <v>1767</v>
      </c>
    </row>
    <row r="275" spans="1:36" x14ac:dyDescent="0.35">
      <c r="A275" t="s">
        <v>1768</v>
      </c>
      <c r="B275">
        <v>29</v>
      </c>
      <c r="C275">
        <v>29</v>
      </c>
      <c r="D275" t="s">
        <v>1757</v>
      </c>
      <c r="E275">
        <v>13.71617577</v>
      </c>
      <c r="F275" t="s">
        <v>1361</v>
      </c>
      <c r="G275">
        <v>0</v>
      </c>
      <c r="H275">
        <v>4</v>
      </c>
      <c r="I275">
        <v>4</v>
      </c>
      <c r="K275">
        <v>0</v>
      </c>
      <c r="L275">
        <v>5860300013</v>
      </c>
      <c r="M275">
        <v>5860300501</v>
      </c>
      <c r="N275">
        <v>0</v>
      </c>
      <c r="O275" t="s">
        <v>1362</v>
      </c>
      <c r="P275" t="s">
        <v>1363</v>
      </c>
      <c r="Q275" t="s">
        <v>1363</v>
      </c>
      <c r="R275">
        <v>0</v>
      </c>
      <c r="S275" t="s">
        <v>1361</v>
      </c>
      <c r="T275" t="s">
        <v>1363</v>
      </c>
      <c r="U275" t="s">
        <v>1363</v>
      </c>
      <c r="V275">
        <v>0</v>
      </c>
      <c r="W275">
        <v>0</v>
      </c>
      <c r="X275">
        <v>0</v>
      </c>
      <c r="Y275">
        <v>0</v>
      </c>
      <c r="Z275" t="s">
        <v>1364</v>
      </c>
      <c r="AA275" t="s">
        <v>1363</v>
      </c>
      <c r="AB275" t="s">
        <v>1363</v>
      </c>
      <c r="AC275">
        <v>0</v>
      </c>
      <c r="AD275">
        <v>0</v>
      </c>
      <c r="AE275">
        <v>801</v>
      </c>
      <c r="AF275">
        <v>801</v>
      </c>
      <c r="AG275" t="s">
        <v>1737</v>
      </c>
      <c r="AH275">
        <v>60.847007519999998</v>
      </c>
      <c r="AI275" t="s">
        <v>1305</v>
      </c>
      <c r="AJ275" t="s">
        <v>1769</v>
      </c>
    </row>
    <row r="276" spans="1:36" x14ac:dyDescent="0.35">
      <c r="A276" t="s">
        <v>1770</v>
      </c>
      <c r="B276">
        <v>29</v>
      </c>
      <c r="C276">
        <v>29</v>
      </c>
      <c r="D276" t="s">
        <v>1757</v>
      </c>
      <c r="E276">
        <v>13.71617577</v>
      </c>
      <c r="F276" t="s">
        <v>1361</v>
      </c>
      <c r="G276">
        <v>0</v>
      </c>
      <c r="H276">
        <v>4</v>
      </c>
      <c r="I276">
        <v>4</v>
      </c>
      <c r="K276">
        <v>0</v>
      </c>
      <c r="L276">
        <v>5860300013</v>
      </c>
      <c r="M276">
        <v>5860300501</v>
      </c>
      <c r="N276">
        <v>0</v>
      </c>
      <c r="O276" t="s">
        <v>1362</v>
      </c>
      <c r="P276" t="s">
        <v>1363</v>
      </c>
      <c r="Q276" t="s">
        <v>1363</v>
      </c>
      <c r="R276">
        <v>0</v>
      </c>
      <c r="S276" t="s">
        <v>1361</v>
      </c>
      <c r="T276" t="s">
        <v>1363</v>
      </c>
      <c r="U276" t="s">
        <v>1363</v>
      </c>
      <c r="V276">
        <v>0</v>
      </c>
      <c r="W276">
        <v>0</v>
      </c>
      <c r="X276">
        <v>0</v>
      </c>
      <c r="Y276">
        <v>0</v>
      </c>
      <c r="Z276" t="s">
        <v>1364</v>
      </c>
      <c r="AA276" t="s">
        <v>1363</v>
      </c>
      <c r="AB276" t="s">
        <v>1363</v>
      </c>
      <c r="AC276">
        <v>0</v>
      </c>
      <c r="AD276">
        <v>0</v>
      </c>
      <c r="AE276">
        <v>802</v>
      </c>
      <c r="AF276">
        <v>802</v>
      </c>
      <c r="AG276" t="s">
        <v>1558</v>
      </c>
      <c r="AH276">
        <v>28.05279208</v>
      </c>
      <c r="AI276" t="s">
        <v>1317</v>
      </c>
      <c r="AJ276" t="s">
        <v>1771</v>
      </c>
    </row>
    <row r="277" spans="1:36" x14ac:dyDescent="0.35">
      <c r="A277" t="s">
        <v>1772</v>
      </c>
      <c r="B277">
        <v>3</v>
      </c>
      <c r="C277">
        <v>3</v>
      </c>
      <c r="D277" t="s">
        <v>1698</v>
      </c>
      <c r="E277">
        <v>7.0164754010000001</v>
      </c>
      <c r="F277" t="s">
        <v>1466</v>
      </c>
      <c r="G277">
        <v>0</v>
      </c>
      <c r="H277">
        <v>4</v>
      </c>
      <c r="I277">
        <v>6</v>
      </c>
      <c r="K277">
        <v>0</v>
      </c>
      <c r="L277">
        <v>5860300002</v>
      </c>
      <c r="M277">
        <v>5860300501</v>
      </c>
      <c r="N277">
        <v>0</v>
      </c>
      <c r="O277" t="s">
        <v>1362</v>
      </c>
      <c r="P277" t="s">
        <v>1363</v>
      </c>
      <c r="Q277" t="s">
        <v>1363</v>
      </c>
      <c r="R277">
        <v>0</v>
      </c>
      <c r="S277" t="s">
        <v>1361</v>
      </c>
      <c r="T277" t="s">
        <v>1363</v>
      </c>
      <c r="U277" t="s">
        <v>1363</v>
      </c>
      <c r="V277">
        <v>0</v>
      </c>
      <c r="W277">
        <v>0</v>
      </c>
      <c r="X277">
        <v>0</v>
      </c>
      <c r="Y277">
        <v>0</v>
      </c>
      <c r="Z277" t="s">
        <v>1364</v>
      </c>
      <c r="AA277" t="s">
        <v>1363</v>
      </c>
      <c r="AB277" t="s">
        <v>1363</v>
      </c>
      <c r="AC277">
        <v>0</v>
      </c>
      <c r="AD277">
        <v>0</v>
      </c>
      <c r="AE277">
        <v>25</v>
      </c>
      <c r="AF277">
        <v>25</v>
      </c>
      <c r="AG277" t="s">
        <v>1610</v>
      </c>
      <c r="AH277">
        <v>27.190371079999998</v>
      </c>
      <c r="AI277" t="s">
        <v>1024</v>
      </c>
      <c r="AJ277" t="s">
        <v>1773</v>
      </c>
    </row>
    <row r="278" spans="1:36" x14ac:dyDescent="0.35">
      <c r="A278" t="s">
        <v>1774</v>
      </c>
      <c r="B278">
        <v>3</v>
      </c>
      <c r="C278">
        <v>3</v>
      </c>
      <c r="D278" t="s">
        <v>1698</v>
      </c>
      <c r="E278">
        <v>7.0164754010000001</v>
      </c>
      <c r="F278" t="s">
        <v>1466</v>
      </c>
      <c r="G278">
        <v>0</v>
      </c>
      <c r="H278">
        <v>4</v>
      </c>
      <c r="I278">
        <v>6</v>
      </c>
      <c r="K278">
        <v>0</v>
      </c>
      <c r="L278">
        <v>5860300002</v>
      </c>
      <c r="M278">
        <v>5860300501</v>
      </c>
      <c r="N278">
        <v>0</v>
      </c>
      <c r="O278" t="s">
        <v>1362</v>
      </c>
      <c r="P278" t="s">
        <v>1363</v>
      </c>
      <c r="Q278" t="s">
        <v>1363</v>
      </c>
      <c r="R278">
        <v>0</v>
      </c>
      <c r="S278" t="s">
        <v>1361</v>
      </c>
      <c r="T278" t="s">
        <v>1363</v>
      </c>
      <c r="U278" t="s">
        <v>1363</v>
      </c>
      <c r="V278">
        <v>0</v>
      </c>
      <c r="W278">
        <v>0</v>
      </c>
      <c r="X278">
        <v>0</v>
      </c>
      <c r="Y278">
        <v>0</v>
      </c>
      <c r="Z278" t="s">
        <v>1364</v>
      </c>
      <c r="AA278" t="s">
        <v>1363</v>
      </c>
      <c r="AB278" t="s">
        <v>1363</v>
      </c>
      <c r="AC278">
        <v>0</v>
      </c>
      <c r="AD278">
        <v>0</v>
      </c>
      <c r="AE278">
        <v>46</v>
      </c>
      <c r="AF278">
        <v>46</v>
      </c>
      <c r="AG278" t="s">
        <v>1384</v>
      </c>
      <c r="AH278">
        <v>38.999831829999998</v>
      </c>
      <c r="AI278" t="s">
        <v>226</v>
      </c>
      <c r="AJ278" t="s">
        <v>1775</v>
      </c>
    </row>
    <row r="279" spans="1:36" x14ac:dyDescent="0.35">
      <c r="A279" t="s">
        <v>1776</v>
      </c>
      <c r="B279">
        <v>3</v>
      </c>
      <c r="C279">
        <v>3</v>
      </c>
      <c r="D279" t="s">
        <v>1698</v>
      </c>
      <c r="E279">
        <v>7.0164754010000001</v>
      </c>
      <c r="F279" t="s">
        <v>1466</v>
      </c>
      <c r="G279">
        <v>0</v>
      </c>
      <c r="H279">
        <v>4</v>
      </c>
      <c r="I279">
        <v>6</v>
      </c>
      <c r="K279">
        <v>0</v>
      </c>
      <c r="L279">
        <v>5860300002</v>
      </c>
      <c r="M279">
        <v>5860300501</v>
      </c>
      <c r="N279">
        <v>0</v>
      </c>
      <c r="O279" t="s">
        <v>1362</v>
      </c>
      <c r="P279" t="s">
        <v>1363</v>
      </c>
      <c r="Q279" t="s">
        <v>1363</v>
      </c>
      <c r="R279">
        <v>0</v>
      </c>
      <c r="S279" t="s">
        <v>1361</v>
      </c>
      <c r="T279" t="s">
        <v>1363</v>
      </c>
      <c r="U279" t="s">
        <v>1363</v>
      </c>
      <c r="V279">
        <v>0</v>
      </c>
      <c r="W279">
        <v>0</v>
      </c>
      <c r="X279">
        <v>0</v>
      </c>
      <c r="Y279">
        <v>0</v>
      </c>
      <c r="Z279" t="s">
        <v>1364</v>
      </c>
      <c r="AA279" t="s">
        <v>1363</v>
      </c>
      <c r="AB279" t="s">
        <v>1363</v>
      </c>
      <c r="AC279">
        <v>0</v>
      </c>
      <c r="AD279">
        <v>0</v>
      </c>
      <c r="AE279">
        <v>6</v>
      </c>
      <c r="AF279">
        <v>6</v>
      </c>
      <c r="AG279">
        <v>35</v>
      </c>
      <c r="AH279">
        <v>6.7787482749999999</v>
      </c>
      <c r="AI279" t="s">
        <v>357</v>
      </c>
      <c r="AJ279" t="s">
        <v>1777</v>
      </c>
    </row>
    <row r="280" spans="1:36" x14ac:dyDescent="0.35">
      <c r="A280" t="s">
        <v>1778</v>
      </c>
      <c r="B280">
        <v>3</v>
      </c>
      <c r="C280">
        <v>3</v>
      </c>
      <c r="D280" t="s">
        <v>1698</v>
      </c>
      <c r="E280">
        <v>7.0164754010000001</v>
      </c>
      <c r="F280" t="s">
        <v>1466</v>
      </c>
      <c r="G280">
        <v>0</v>
      </c>
      <c r="H280">
        <v>4</v>
      </c>
      <c r="I280">
        <v>6</v>
      </c>
      <c r="K280">
        <v>0</v>
      </c>
      <c r="L280">
        <v>5860300002</v>
      </c>
      <c r="M280">
        <v>5860300501</v>
      </c>
      <c r="N280">
        <v>0</v>
      </c>
      <c r="O280" t="s">
        <v>1362</v>
      </c>
      <c r="P280" t="s">
        <v>1363</v>
      </c>
      <c r="Q280" t="s">
        <v>1363</v>
      </c>
      <c r="R280">
        <v>0</v>
      </c>
      <c r="S280" t="s">
        <v>1361</v>
      </c>
      <c r="T280" t="s">
        <v>1363</v>
      </c>
      <c r="U280" t="s">
        <v>1363</v>
      </c>
      <c r="V280">
        <v>0</v>
      </c>
      <c r="W280">
        <v>0</v>
      </c>
      <c r="X280">
        <v>0</v>
      </c>
      <c r="Y280">
        <v>0</v>
      </c>
      <c r="Z280" t="s">
        <v>1364</v>
      </c>
      <c r="AA280" t="s">
        <v>1363</v>
      </c>
      <c r="AB280" t="s">
        <v>1363</v>
      </c>
      <c r="AC280">
        <v>0</v>
      </c>
      <c r="AD280">
        <v>0</v>
      </c>
      <c r="AE280">
        <v>35</v>
      </c>
      <c r="AF280">
        <v>35</v>
      </c>
      <c r="AG280" t="s">
        <v>1695</v>
      </c>
      <c r="AH280">
        <v>11.94575066</v>
      </c>
      <c r="AI280" t="s">
        <v>596</v>
      </c>
      <c r="AJ280" t="s">
        <v>1779</v>
      </c>
    </row>
    <row r="281" spans="1:36" x14ac:dyDescent="0.35">
      <c r="A281" t="s">
        <v>600</v>
      </c>
      <c r="B281">
        <v>3</v>
      </c>
      <c r="C281">
        <v>3</v>
      </c>
      <c r="D281" t="s">
        <v>1698</v>
      </c>
      <c r="E281">
        <v>7.0164754010000001</v>
      </c>
      <c r="F281" t="s">
        <v>1466</v>
      </c>
      <c r="G281">
        <v>0</v>
      </c>
      <c r="H281">
        <v>4</v>
      </c>
      <c r="I281">
        <v>6</v>
      </c>
      <c r="K281">
        <v>0</v>
      </c>
      <c r="L281">
        <v>5860300002</v>
      </c>
      <c r="M281">
        <v>5860300501</v>
      </c>
      <c r="N281">
        <v>0</v>
      </c>
      <c r="O281" t="s">
        <v>1362</v>
      </c>
      <c r="P281" t="s">
        <v>1363</v>
      </c>
      <c r="Q281" t="s">
        <v>1363</v>
      </c>
      <c r="R281">
        <v>0</v>
      </c>
      <c r="S281" t="s">
        <v>1361</v>
      </c>
      <c r="T281" t="s">
        <v>1363</v>
      </c>
      <c r="U281" t="s">
        <v>1363</v>
      </c>
      <c r="V281">
        <v>0</v>
      </c>
      <c r="W281">
        <v>0</v>
      </c>
      <c r="X281">
        <v>0</v>
      </c>
      <c r="Y281">
        <v>0</v>
      </c>
      <c r="Z281" t="s">
        <v>1364</v>
      </c>
      <c r="AA281" t="s">
        <v>1363</v>
      </c>
      <c r="AB281" t="s">
        <v>1363</v>
      </c>
      <c r="AC281">
        <v>0</v>
      </c>
      <c r="AD281">
        <v>0</v>
      </c>
      <c r="AE281">
        <v>3</v>
      </c>
      <c r="AF281">
        <v>3</v>
      </c>
      <c r="AG281" t="s">
        <v>1698</v>
      </c>
      <c r="AH281">
        <v>7.0164754010000001</v>
      </c>
      <c r="AI281" t="s">
        <v>225</v>
      </c>
      <c r="AJ281" t="s">
        <v>1780</v>
      </c>
    </row>
    <row r="282" spans="1:36" x14ac:dyDescent="0.35">
      <c r="A282" t="s">
        <v>1781</v>
      </c>
      <c r="B282">
        <v>3</v>
      </c>
      <c r="C282">
        <v>3</v>
      </c>
      <c r="D282" t="s">
        <v>1698</v>
      </c>
      <c r="E282">
        <v>7.0164754010000001</v>
      </c>
      <c r="F282" t="s">
        <v>1466</v>
      </c>
      <c r="G282">
        <v>0</v>
      </c>
      <c r="H282">
        <v>4</v>
      </c>
      <c r="I282">
        <v>6</v>
      </c>
      <c r="K282">
        <v>0</v>
      </c>
      <c r="L282">
        <v>5860300002</v>
      </c>
      <c r="M282">
        <v>5860300501</v>
      </c>
      <c r="N282">
        <v>0</v>
      </c>
      <c r="O282" t="s">
        <v>1362</v>
      </c>
      <c r="P282" t="s">
        <v>1363</v>
      </c>
      <c r="Q282" t="s">
        <v>1363</v>
      </c>
      <c r="R282">
        <v>0</v>
      </c>
      <c r="S282" t="s">
        <v>1361</v>
      </c>
      <c r="T282" t="s">
        <v>1363</v>
      </c>
      <c r="U282" t="s">
        <v>1363</v>
      </c>
      <c r="V282">
        <v>0</v>
      </c>
      <c r="W282">
        <v>0</v>
      </c>
      <c r="X282">
        <v>0</v>
      </c>
      <c r="Y282">
        <v>0</v>
      </c>
      <c r="Z282" t="s">
        <v>1364</v>
      </c>
      <c r="AA282" t="s">
        <v>1363</v>
      </c>
      <c r="AB282" t="s">
        <v>1363</v>
      </c>
      <c r="AC282">
        <v>0</v>
      </c>
      <c r="AD282">
        <v>0</v>
      </c>
      <c r="AE282">
        <v>43</v>
      </c>
      <c r="AF282">
        <v>43</v>
      </c>
      <c r="AG282" t="s">
        <v>1701</v>
      </c>
      <c r="AH282">
        <v>9.1747339839999995</v>
      </c>
      <c r="AI282" t="s">
        <v>616</v>
      </c>
      <c r="AJ282" t="s">
        <v>1782</v>
      </c>
    </row>
    <row r="283" spans="1:36" x14ac:dyDescent="0.35">
      <c r="A283" t="s">
        <v>1783</v>
      </c>
      <c r="B283">
        <v>3</v>
      </c>
      <c r="C283">
        <v>3</v>
      </c>
      <c r="D283" t="s">
        <v>1698</v>
      </c>
      <c r="E283">
        <v>7.0164754010000001</v>
      </c>
      <c r="F283" t="s">
        <v>1466</v>
      </c>
      <c r="G283">
        <v>0</v>
      </c>
      <c r="H283">
        <v>4</v>
      </c>
      <c r="I283">
        <v>6</v>
      </c>
      <c r="K283">
        <v>0</v>
      </c>
      <c r="L283">
        <v>5860300002</v>
      </c>
      <c r="M283">
        <v>5860300501</v>
      </c>
      <c r="N283">
        <v>0</v>
      </c>
      <c r="O283" t="s">
        <v>1362</v>
      </c>
      <c r="P283" t="s">
        <v>1363</v>
      </c>
      <c r="Q283" t="s">
        <v>1363</v>
      </c>
      <c r="R283">
        <v>0</v>
      </c>
      <c r="S283" t="s">
        <v>1361</v>
      </c>
      <c r="T283" t="s">
        <v>1363</v>
      </c>
      <c r="U283" t="s">
        <v>1363</v>
      </c>
      <c r="V283">
        <v>0</v>
      </c>
      <c r="W283">
        <v>0</v>
      </c>
      <c r="X283">
        <v>0</v>
      </c>
      <c r="Y283">
        <v>0</v>
      </c>
      <c r="Z283" t="s">
        <v>1364</v>
      </c>
      <c r="AA283" t="s">
        <v>1363</v>
      </c>
      <c r="AB283" t="s">
        <v>1363</v>
      </c>
      <c r="AC283">
        <v>0</v>
      </c>
      <c r="AD283">
        <v>0</v>
      </c>
      <c r="AE283">
        <v>803</v>
      </c>
      <c r="AF283">
        <v>803</v>
      </c>
      <c r="AG283" t="s">
        <v>1763</v>
      </c>
      <c r="AH283">
        <v>61.608146669999996</v>
      </c>
      <c r="AI283" t="s">
        <v>1278</v>
      </c>
      <c r="AJ283" t="s">
        <v>1784</v>
      </c>
    </row>
    <row r="284" spans="1:36" x14ac:dyDescent="0.35">
      <c r="A284" t="s">
        <v>1785</v>
      </c>
      <c r="B284">
        <v>3</v>
      </c>
      <c r="C284">
        <v>3</v>
      </c>
      <c r="D284" t="s">
        <v>1698</v>
      </c>
      <c r="E284">
        <v>7.0164754010000001</v>
      </c>
      <c r="F284" t="s">
        <v>1466</v>
      </c>
      <c r="G284">
        <v>0</v>
      </c>
      <c r="H284">
        <v>4</v>
      </c>
      <c r="I284">
        <v>6</v>
      </c>
      <c r="K284">
        <v>0</v>
      </c>
      <c r="L284">
        <v>5860300002</v>
      </c>
      <c r="M284">
        <v>5860300501</v>
      </c>
      <c r="N284">
        <v>0</v>
      </c>
      <c r="O284" t="s">
        <v>1362</v>
      </c>
      <c r="P284" t="s">
        <v>1363</v>
      </c>
      <c r="Q284" t="s">
        <v>1363</v>
      </c>
      <c r="R284">
        <v>0</v>
      </c>
      <c r="S284" t="s">
        <v>1361</v>
      </c>
      <c r="T284" t="s">
        <v>1363</v>
      </c>
      <c r="U284" t="s">
        <v>1363</v>
      </c>
      <c r="V284">
        <v>0</v>
      </c>
      <c r="W284">
        <v>0</v>
      </c>
      <c r="X284">
        <v>0</v>
      </c>
      <c r="Y284">
        <v>0</v>
      </c>
      <c r="Z284" t="s">
        <v>1364</v>
      </c>
      <c r="AA284" t="s">
        <v>1363</v>
      </c>
      <c r="AB284" t="s">
        <v>1363</v>
      </c>
      <c r="AC284">
        <v>0</v>
      </c>
      <c r="AD284">
        <v>0</v>
      </c>
      <c r="AE284">
        <v>800</v>
      </c>
      <c r="AF284">
        <v>800</v>
      </c>
      <c r="AG284" t="s">
        <v>1766</v>
      </c>
      <c r="AH284">
        <v>51.194460190000001</v>
      </c>
      <c r="AI284" t="s">
        <v>1291</v>
      </c>
      <c r="AJ284" t="s">
        <v>1786</v>
      </c>
    </row>
    <row r="285" spans="1:36" x14ac:dyDescent="0.35">
      <c r="A285" t="s">
        <v>1787</v>
      </c>
      <c r="B285">
        <v>30</v>
      </c>
      <c r="C285">
        <v>30</v>
      </c>
      <c r="D285" t="s">
        <v>1686</v>
      </c>
      <c r="E285">
        <v>24.089047229999998</v>
      </c>
      <c r="F285" t="s">
        <v>1466</v>
      </c>
      <c r="G285">
        <v>0</v>
      </c>
      <c r="H285">
        <v>4</v>
      </c>
      <c r="I285">
        <v>6</v>
      </c>
      <c r="K285">
        <v>0</v>
      </c>
      <c r="L285">
        <v>5860100014</v>
      </c>
      <c r="M285">
        <v>5860100501</v>
      </c>
      <c r="N285">
        <v>0</v>
      </c>
      <c r="O285" t="s">
        <v>1362</v>
      </c>
      <c r="P285" t="s">
        <v>1363</v>
      </c>
      <c r="Q285" t="s">
        <v>1363</v>
      </c>
      <c r="R285">
        <v>0</v>
      </c>
      <c r="S285">
        <v>0</v>
      </c>
      <c r="T285">
        <v>0</v>
      </c>
      <c r="U285">
        <v>0</v>
      </c>
      <c r="V285">
        <v>0</v>
      </c>
      <c r="W285" t="s">
        <v>1361</v>
      </c>
      <c r="X285" t="s">
        <v>1363</v>
      </c>
      <c r="Y285" t="s">
        <v>1363</v>
      </c>
      <c r="Z285" t="s">
        <v>1364</v>
      </c>
      <c r="AA285" t="s">
        <v>1363</v>
      </c>
      <c r="AB285" t="s">
        <v>1363</v>
      </c>
      <c r="AC285">
        <v>0</v>
      </c>
      <c r="AD285">
        <v>0</v>
      </c>
      <c r="AE285">
        <v>25</v>
      </c>
      <c r="AF285">
        <v>25</v>
      </c>
      <c r="AG285" t="s">
        <v>1610</v>
      </c>
      <c r="AH285">
        <v>27.190371079999998</v>
      </c>
      <c r="AI285" t="s">
        <v>1017</v>
      </c>
      <c r="AJ285" t="s">
        <v>1788</v>
      </c>
    </row>
    <row r="286" spans="1:36" x14ac:dyDescent="0.35">
      <c r="A286" t="s">
        <v>1104</v>
      </c>
      <c r="B286">
        <v>30</v>
      </c>
      <c r="C286">
        <v>30</v>
      </c>
      <c r="D286" t="s">
        <v>1686</v>
      </c>
      <c r="E286">
        <v>24.089047229999998</v>
      </c>
      <c r="F286" t="s">
        <v>1466</v>
      </c>
      <c r="G286">
        <v>0</v>
      </c>
      <c r="H286">
        <v>4</v>
      </c>
      <c r="I286">
        <v>6</v>
      </c>
      <c r="K286">
        <v>0</v>
      </c>
      <c r="L286">
        <v>5860100014</v>
      </c>
      <c r="M286">
        <v>5860100501</v>
      </c>
      <c r="N286">
        <v>0</v>
      </c>
      <c r="O286" t="s">
        <v>1362</v>
      </c>
      <c r="P286" t="s">
        <v>1363</v>
      </c>
      <c r="Q286" t="s">
        <v>1363</v>
      </c>
      <c r="R286">
        <v>0</v>
      </c>
      <c r="S286">
        <v>0</v>
      </c>
      <c r="T286">
        <v>0</v>
      </c>
      <c r="U286">
        <v>0</v>
      </c>
      <c r="V286">
        <v>0</v>
      </c>
      <c r="W286" t="s">
        <v>1361</v>
      </c>
      <c r="X286" t="s">
        <v>1363</v>
      </c>
      <c r="Y286" t="s">
        <v>1363</v>
      </c>
      <c r="Z286" t="s">
        <v>1364</v>
      </c>
      <c r="AA286" t="s">
        <v>1363</v>
      </c>
      <c r="AB286" t="s">
        <v>1363</v>
      </c>
      <c r="AC286">
        <v>0</v>
      </c>
      <c r="AD286">
        <v>0</v>
      </c>
      <c r="AE286">
        <v>30</v>
      </c>
      <c r="AF286">
        <v>30</v>
      </c>
      <c r="AG286" t="s">
        <v>1686</v>
      </c>
      <c r="AH286">
        <v>24.089047229999998</v>
      </c>
      <c r="AI286" t="s">
        <v>373</v>
      </c>
      <c r="AJ286" t="s">
        <v>1789</v>
      </c>
    </row>
    <row r="287" spans="1:36" x14ac:dyDescent="0.35">
      <c r="A287" t="s">
        <v>1790</v>
      </c>
      <c r="B287">
        <v>30</v>
      </c>
      <c r="C287">
        <v>30</v>
      </c>
      <c r="D287" t="s">
        <v>1686</v>
      </c>
      <c r="E287">
        <v>24.089047229999998</v>
      </c>
      <c r="F287" t="s">
        <v>1466</v>
      </c>
      <c r="G287">
        <v>0</v>
      </c>
      <c r="H287">
        <v>4</v>
      </c>
      <c r="I287">
        <v>6</v>
      </c>
      <c r="K287">
        <v>0</v>
      </c>
      <c r="L287">
        <v>5860100014</v>
      </c>
      <c r="M287">
        <v>5860100501</v>
      </c>
      <c r="N287">
        <v>0</v>
      </c>
      <c r="O287" t="s">
        <v>1362</v>
      </c>
      <c r="P287" t="s">
        <v>1363</v>
      </c>
      <c r="Q287" t="s">
        <v>1363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1361</v>
      </c>
      <c r="X287" t="s">
        <v>1363</v>
      </c>
      <c r="Y287" t="s">
        <v>1363</v>
      </c>
      <c r="Z287" t="s">
        <v>1364</v>
      </c>
      <c r="AA287" t="s">
        <v>1363</v>
      </c>
      <c r="AB287" t="s">
        <v>1363</v>
      </c>
      <c r="AC287">
        <v>0</v>
      </c>
      <c r="AD287">
        <v>0</v>
      </c>
      <c r="AE287">
        <v>26</v>
      </c>
      <c r="AF287">
        <v>26</v>
      </c>
      <c r="AG287" t="s">
        <v>1688</v>
      </c>
      <c r="AH287">
        <v>5.0300196440000002</v>
      </c>
      <c r="AI287" t="s">
        <v>1188</v>
      </c>
      <c r="AJ287" t="s">
        <v>1791</v>
      </c>
    </row>
    <row r="288" spans="1:36" x14ac:dyDescent="0.35">
      <c r="A288" t="s">
        <v>1792</v>
      </c>
      <c r="B288">
        <v>30</v>
      </c>
      <c r="C288">
        <v>30</v>
      </c>
      <c r="D288" t="s">
        <v>1686</v>
      </c>
      <c r="E288">
        <v>24.089047229999998</v>
      </c>
      <c r="F288" t="s">
        <v>1466</v>
      </c>
      <c r="G288">
        <v>0</v>
      </c>
      <c r="H288">
        <v>4</v>
      </c>
      <c r="I288">
        <v>6</v>
      </c>
      <c r="K288">
        <v>0</v>
      </c>
      <c r="L288">
        <v>5860100014</v>
      </c>
      <c r="M288">
        <v>5860100501</v>
      </c>
      <c r="N288">
        <v>0</v>
      </c>
      <c r="O288" t="s">
        <v>1362</v>
      </c>
      <c r="P288" t="s">
        <v>1363</v>
      </c>
      <c r="Q288" t="s">
        <v>1363</v>
      </c>
      <c r="R288">
        <v>0</v>
      </c>
      <c r="S288">
        <v>0</v>
      </c>
      <c r="T288">
        <v>0</v>
      </c>
      <c r="U288">
        <v>0</v>
      </c>
      <c r="V288">
        <v>0</v>
      </c>
      <c r="W288" t="s">
        <v>1361</v>
      </c>
      <c r="X288" t="s">
        <v>1363</v>
      </c>
      <c r="Y288" t="s">
        <v>1363</v>
      </c>
      <c r="Z288" t="s">
        <v>1364</v>
      </c>
      <c r="AA288" t="s">
        <v>1363</v>
      </c>
      <c r="AB288" t="s">
        <v>1363</v>
      </c>
      <c r="AC288">
        <v>0</v>
      </c>
      <c r="AD288">
        <v>0</v>
      </c>
      <c r="AE288">
        <v>762</v>
      </c>
      <c r="AF288">
        <v>762</v>
      </c>
      <c r="AG288" t="s">
        <v>1706</v>
      </c>
      <c r="AH288">
        <v>60.958528270000002</v>
      </c>
      <c r="AI288" t="s">
        <v>374</v>
      </c>
      <c r="AJ288" t="s">
        <v>1793</v>
      </c>
    </row>
    <row r="289" spans="1:36" x14ac:dyDescent="0.35">
      <c r="A289" t="s">
        <v>1794</v>
      </c>
      <c r="B289">
        <v>30</v>
      </c>
      <c r="C289">
        <v>30</v>
      </c>
      <c r="D289" t="s">
        <v>1686</v>
      </c>
      <c r="E289">
        <v>24.089047229999998</v>
      </c>
      <c r="F289" t="s">
        <v>1466</v>
      </c>
      <c r="G289">
        <v>0</v>
      </c>
      <c r="H289">
        <v>4</v>
      </c>
      <c r="I289">
        <v>6</v>
      </c>
      <c r="K289">
        <v>0</v>
      </c>
      <c r="L289">
        <v>5860100014</v>
      </c>
      <c r="M289">
        <v>5860100501</v>
      </c>
      <c r="N289">
        <v>0</v>
      </c>
      <c r="O289" t="s">
        <v>1362</v>
      </c>
      <c r="P289" t="s">
        <v>1363</v>
      </c>
      <c r="Q289" t="s">
        <v>1363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1361</v>
      </c>
      <c r="X289" t="s">
        <v>1363</v>
      </c>
      <c r="Y289" t="s">
        <v>1363</v>
      </c>
      <c r="Z289" t="s">
        <v>1364</v>
      </c>
      <c r="AA289" t="s">
        <v>1363</v>
      </c>
      <c r="AB289" t="s">
        <v>1363</v>
      </c>
      <c r="AC289">
        <v>0</v>
      </c>
      <c r="AD289">
        <v>0</v>
      </c>
      <c r="AE289">
        <v>763</v>
      </c>
      <c r="AF289">
        <v>763</v>
      </c>
      <c r="AG289" t="s">
        <v>1795</v>
      </c>
      <c r="AH289">
        <v>22.417546359999999</v>
      </c>
      <c r="AI289" t="s">
        <v>384</v>
      </c>
      <c r="AJ289" t="s">
        <v>1796</v>
      </c>
    </row>
    <row r="290" spans="1:36" x14ac:dyDescent="0.35">
      <c r="A290" t="s">
        <v>1797</v>
      </c>
      <c r="B290">
        <v>30</v>
      </c>
      <c r="C290">
        <v>30</v>
      </c>
      <c r="D290" t="s">
        <v>1686</v>
      </c>
      <c r="E290">
        <v>24.089047229999998</v>
      </c>
      <c r="F290" t="s">
        <v>1466</v>
      </c>
      <c r="G290">
        <v>0</v>
      </c>
      <c r="H290">
        <v>4</v>
      </c>
      <c r="I290">
        <v>6</v>
      </c>
      <c r="K290">
        <v>0</v>
      </c>
      <c r="L290">
        <v>5860100014</v>
      </c>
      <c r="M290">
        <v>5860100501</v>
      </c>
      <c r="N290">
        <v>0</v>
      </c>
      <c r="O290" t="s">
        <v>1362</v>
      </c>
      <c r="P290" t="s">
        <v>1363</v>
      </c>
      <c r="Q290" t="s">
        <v>1363</v>
      </c>
      <c r="R290">
        <v>0</v>
      </c>
      <c r="S290">
        <v>0</v>
      </c>
      <c r="T290">
        <v>0</v>
      </c>
      <c r="U290">
        <v>0</v>
      </c>
      <c r="V290">
        <v>0</v>
      </c>
      <c r="W290" t="s">
        <v>1361</v>
      </c>
      <c r="X290" t="s">
        <v>1363</v>
      </c>
      <c r="Y290" t="s">
        <v>1363</v>
      </c>
      <c r="Z290" t="s">
        <v>1364</v>
      </c>
      <c r="AA290" t="s">
        <v>1363</v>
      </c>
      <c r="AB290" t="s">
        <v>1363</v>
      </c>
      <c r="AC290">
        <v>0</v>
      </c>
      <c r="AD290">
        <v>0</v>
      </c>
      <c r="AE290">
        <v>754</v>
      </c>
      <c r="AF290">
        <v>754</v>
      </c>
      <c r="AG290" t="s">
        <v>1798</v>
      </c>
      <c r="AH290">
        <v>653.97822069999995</v>
      </c>
      <c r="AI290" t="s">
        <v>426</v>
      </c>
      <c r="AJ290" t="s">
        <v>1799</v>
      </c>
    </row>
    <row r="291" spans="1:36" x14ac:dyDescent="0.35">
      <c r="A291" t="s">
        <v>1800</v>
      </c>
      <c r="B291">
        <v>30</v>
      </c>
      <c r="C291">
        <v>30</v>
      </c>
      <c r="D291" t="s">
        <v>1686</v>
      </c>
      <c r="E291">
        <v>24.089047229999998</v>
      </c>
      <c r="F291" t="s">
        <v>1466</v>
      </c>
      <c r="G291">
        <v>0</v>
      </c>
      <c r="H291">
        <v>4</v>
      </c>
      <c r="I291">
        <v>6</v>
      </c>
      <c r="K291">
        <v>0</v>
      </c>
      <c r="L291">
        <v>5860100014</v>
      </c>
      <c r="M291">
        <v>5860100501</v>
      </c>
      <c r="N291">
        <v>0</v>
      </c>
      <c r="O291" t="s">
        <v>1362</v>
      </c>
      <c r="P291" t="s">
        <v>1363</v>
      </c>
      <c r="Q291" t="s">
        <v>1363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1361</v>
      </c>
      <c r="X291" t="s">
        <v>1363</v>
      </c>
      <c r="Y291" t="s">
        <v>1363</v>
      </c>
      <c r="Z291" t="s">
        <v>1364</v>
      </c>
      <c r="AA291" t="s">
        <v>1363</v>
      </c>
      <c r="AB291" t="s">
        <v>1363</v>
      </c>
      <c r="AC291">
        <v>0</v>
      </c>
      <c r="AD291">
        <v>0</v>
      </c>
      <c r="AE291">
        <v>758</v>
      </c>
      <c r="AF291">
        <v>758</v>
      </c>
      <c r="AG291" t="s">
        <v>1801</v>
      </c>
      <c r="AH291">
        <v>653.97822069999995</v>
      </c>
      <c r="AI291" t="s">
        <v>443</v>
      </c>
      <c r="AJ291" t="s">
        <v>111</v>
      </c>
    </row>
    <row r="292" spans="1:36" x14ac:dyDescent="0.35">
      <c r="A292" t="s">
        <v>1802</v>
      </c>
      <c r="B292">
        <v>31</v>
      </c>
      <c r="C292">
        <v>31</v>
      </c>
      <c r="D292" t="s">
        <v>1803</v>
      </c>
      <c r="E292">
        <v>3.6979876699999998</v>
      </c>
      <c r="F292" t="s">
        <v>1361</v>
      </c>
      <c r="G292">
        <v>0</v>
      </c>
      <c r="H292">
        <v>4</v>
      </c>
      <c r="I292">
        <v>5</v>
      </c>
      <c r="K292">
        <v>0</v>
      </c>
      <c r="L292">
        <v>5980100014</v>
      </c>
      <c r="M292">
        <v>5980100123</v>
      </c>
      <c r="N292">
        <v>0</v>
      </c>
      <c r="O292" t="s">
        <v>1362</v>
      </c>
      <c r="P292" t="s">
        <v>1363</v>
      </c>
      <c r="Q292" t="s">
        <v>1363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 t="s">
        <v>1361</v>
      </c>
      <c r="Y292" t="s">
        <v>1363</v>
      </c>
      <c r="Z292" t="s">
        <v>1363</v>
      </c>
      <c r="AA292" t="s">
        <v>1364</v>
      </c>
      <c r="AB292" t="s">
        <v>1363</v>
      </c>
      <c r="AC292" t="s">
        <v>1363</v>
      </c>
      <c r="AD292">
        <v>0</v>
      </c>
      <c r="AE292">
        <v>34</v>
      </c>
      <c r="AF292">
        <v>34</v>
      </c>
      <c r="AG292" t="s">
        <v>1402</v>
      </c>
      <c r="AH292">
        <v>3.3276652630000001</v>
      </c>
      <c r="AI292" t="s">
        <v>756</v>
      </c>
      <c r="AJ292" t="s">
        <v>1804</v>
      </c>
    </row>
    <row r="293" spans="1:36" x14ac:dyDescent="0.35">
      <c r="A293" t="s">
        <v>1805</v>
      </c>
      <c r="B293">
        <v>31</v>
      </c>
      <c r="C293">
        <v>31</v>
      </c>
      <c r="D293" t="s">
        <v>1803</v>
      </c>
      <c r="E293">
        <v>3.6979876699999998</v>
      </c>
      <c r="F293" t="s">
        <v>1361</v>
      </c>
      <c r="G293">
        <v>0</v>
      </c>
      <c r="H293">
        <v>4</v>
      </c>
      <c r="I293">
        <v>5</v>
      </c>
      <c r="K293">
        <v>0</v>
      </c>
      <c r="L293">
        <v>5980100014</v>
      </c>
      <c r="M293">
        <v>5980100123</v>
      </c>
      <c r="N293">
        <v>0</v>
      </c>
      <c r="O293" t="s">
        <v>1362</v>
      </c>
      <c r="P293" t="s">
        <v>1363</v>
      </c>
      <c r="Q293" t="s">
        <v>1363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t="s">
        <v>1361</v>
      </c>
      <c r="Y293" t="s">
        <v>1363</v>
      </c>
      <c r="Z293" t="s">
        <v>1363</v>
      </c>
      <c r="AA293" t="s">
        <v>1364</v>
      </c>
      <c r="AB293" t="s">
        <v>1363</v>
      </c>
      <c r="AC293" t="s">
        <v>1363</v>
      </c>
      <c r="AD293">
        <v>0</v>
      </c>
      <c r="AE293">
        <v>79</v>
      </c>
      <c r="AF293">
        <v>79</v>
      </c>
      <c r="AG293" t="s">
        <v>1405</v>
      </c>
      <c r="AH293">
        <v>6.8358598620000004</v>
      </c>
      <c r="AI293" t="s">
        <v>767</v>
      </c>
      <c r="AJ293" t="s">
        <v>1806</v>
      </c>
    </row>
    <row r="294" spans="1:36" x14ac:dyDescent="0.35">
      <c r="A294" t="s">
        <v>1807</v>
      </c>
      <c r="B294">
        <v>31</v>
      </c>
      <c r="C294">
        <v>31</v>
      </c>
      <c r="D294" t="s">
        <v>1803</v>
      </c>
      <c r="E294">
        <v>3.6979876699999998</v>
      </c>
      <c r="F294" t="s">
        <v>1361</v>
      </c>
      <c r="G294">
        <v>0</v>
      </c>
      <c r="H294">
        <v>4</v>
      </c>
      <c r="I294">
        <v>5</v>
      </c>
      <c r="K294">
        <v>0</v>
      </c>
      <c r="L294">
        <v>5980100014</v>
      </c>
      <c r="M294">
        <v>5980100123</v>
      </c>
      <c r="N294">
        <v>0</v>
      </c>
      <c r="O294" t="s">
        <v>1362</v>
      </c>
      <c r="P294" t="s">
        <v>1363</v>
      </c>
      <c r="Q294" t="s">
        <v>1363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 t="s">
        <v>1361</v>
      </c>
      <c r="Y294" t="s">
        <v>1363</v>
      </c>
      <c r="Z294" t="s">
        <v>1363</v>
      </c>
      <c r="AA294" t="s">
        <v>1364</v>
      </c>
      <c r="AB294" t="s">
        <v>1363</v>
      </c>
      <c r="AC294" t="s">
        <v>1363</v>
      </c>
      <c r="AD294">
        <v>0</v>
      </c>
      <c r="AE294">
        <v>59</v>
      </c>
      <c r="AF294">
        <v>59</v>
      </c>
      <c r="AG294" t="s">
        <v>1570</v>
      </c>
      <c r="AH294">
        <v>7.2895015440000002</v>
      </c>
      <c r="AI294" t="s">
        <v>776</v>
      </c>
      <c r="AJ294" t="s">
        <v>40</v>
      </c>
    </row>
    <row r="295" spans="1:36" x14ac:dyDescent="0.35">
      <c r="A295" t="s">
        <v>1808</v>
      </c>
      <c r="B295">
        <v>31</v>
      </c>
      <c r="C295">
        <v>31</v>
      </c>
      <c r="D295" t="s">
        <v>1803</v>
      </c>
      <c r="E295">
        <v>3.6979876699999998</v>
      </c>
      <c r="F295" t="s">
        <v>1361</v>
      </c>
      <c r="G295">
        <v>0</v>
      </c>
      <c r="H295">
        <v>4</v>
      </c>
      <c r="I295">
        <v>5</v>
      </c>
      <c r="K295">
        <v>0</v>
      </c>
      <c r="L295">
        <v>5980100014</v>
      </c>
      <c r="M295">
        <v>5980100123</v>
      </c>
      <c r="N295">
        <v>0</v>
      </c>
      <c r="O295" t="s">
        <v>1362</v>
      </c>
      <c r="P295" t="s">
        <v>1363</v>
      </c>
      <c r="Q295" t="s">
        <v>1363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 t="s">
        <v>1361</v>
      </c>
      <c r="Y295" t="s">
        <v>1363</v>
      </c>
      <c r="Z295" t="s">
        <v>1363</v>
      </c>
      <c r="AA295" t="s">
        <v>1364</v>
      </c>
      <c r="AB295" t="s">
        <v>1363</v>
      </c>
      <c r="AC295" t="s">
        <v>1363</v>
      </c>
      <c r="AD295">
        <v>0</v>
      </c>
      <c r="AE295">
        <v>70</v>
      </c>
      <c r="AF295">
        <v>0</v>
      </c>
      <c r="AI295" t="s">
        <v>1005</v>
      </c>
      <c r="AJ295" t="s">
        <v>1809</v>
      </c>
    </row>
    <row r="296" spans="1:36" x14ac:dyDescent="0.35">
      <c r="A296" t="s">
        <v>1009</v>
      </c>
      <c r="B296">
        <v>31</v>
      </c>
      <c r="C296">
        <v>31</v>
      </c>
      <c r="D296" t="s">
        <v>1803</v>
      </c>
      <c r="E296">
        <v>3.6979876699999998</v>
      </c>
      <c r="F296" t="s">
        <v>1361</v>
      </c>
      <c r="G296">
        <v>0</v>
      </c>
      <c r="H296">
        <v>4</v>
      </c>
      <c r="I296">
        <v>5</v>
      </c>
      <c r="K296">
        <v>0</v>
      </c>
      <c r="L296">
        <v>5980100014</v>
      </c>
      <c r="M296">
        <v>5980100123</v>
      </c>
      <c r="N296">
        <v>0</v>
      </c>
      <c r="O296" t="s">
        <v>1362</v>
      </c>
      <c r="P296" t="s">
        <v>1363</v>
      </c>
      <c r="Q296" t="s">
        <v>1363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 t="s">
        <v>1361</v>
      </c>
      <c r="Y296" t="s">
        <v>1363</v>
      </c>
      <c r="Z296" t="s">
        <v>1363</v>
      </c>
      <c r="AA296" t="s">
        <v>1364</v>
      </c>
      <c r="AB296" t="s">
        <v>1363</v>
      </c>
      <c r="AC296" t="s">
        <v>1363</v>
      </c>
      <c r="AD296">
        <v>0</v>
      </c>
      <c r="AE296">
        <v>31</v>
      </c>
      <c r="AF296">
        <v>31</v>
      </c>
      <c r="AG296" t="s">
        <v>1803</v>
      </c>
      <c r="AH296">
        <v>3.6979876699999998</v>
      </c>
      <c r="AI296" t="s">
        <v>755</v>
      </c>
      <c r="AJ296" t="s">
        <v>1810</v>
      </c>
    </row>
    <row r="297" spans="1:36" x14ac:dyDescent="0.35">
      <c r="A297" t="s">
        <v>1031</v>
      </c>
      <c r="B297">
        <v>31</v>
      </c>
      <c r="C297">
        <v>31</v>
      </c>
      <c r="D297" t="s">
        <v>1803</v>
      </c>
      <c r="E297">
        <v>3.6979876699999998</v>
      </c>
      <c r="F297" t="s">
        <v>1361</v>
      </c>
      <c r="G297">
        <v>0</v>
      </c>
      <c r="H297">
        <v>4</v>
      </c>
      <c r="I297">
        <v>5</v>
      </c>
      <c r="K297">
        <v>0</v>
      </c>
      <c r="L297">
        <v>5980100014</v>
      </c>
      <c r="M297">
        <v>5980100123</v>
      </c>
      <c r="N297">
        <v>0</v>
      </c>
      <c r="O297" t="s">
        <v>1362</v>
      </c>
      <c r="P297" t="s">
        <v>1363</v>
      </c>
      <c r="Q297" t="s">
        <v>1363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 t="s">
        <v>1361</v>
      </c>
      <c r="Y297" t="s">
        <v>1363</v>
      </c>
      <c r="Z297" t="s">
        <v>1363</v>
      </c>
      <c r="AA297" t="s">
        <v>1364</v>
      </c>
      <c r="AB297" t="s">
        <v>1363</v>
      </c>
      <c r="AC297" t="s">
        <v>1363</v>
      </c>
      <c r="AD297">
        <v>0</v>
      </c>
      <c r="AE297">
        <v>67</v>
      </c>
      <c r="AF297">
        <v>67</v>
      </c>
      <c r="AG297" t="s">
        <v>1811</v>
      </c>
      <c r="AH297">
        <v>3.2843938270000002</v>
      </c>
      <c r="AI297" t="s">
        <v>998</v>
      </c>
      <c r="AJ297" t="s">
        <v>1812</v>
      </c>
    </row>
    <row r="298" spans="1:36" x14ac:dyDescent="0.35">
      <c r="A298" t="s">
        <v>1813</v>
      </c>
      <c r="B298">
        <v>31</v>
      </c>
      <c r="C298">
        <v>31</v>
      </c>
      <c r="D298" t="s">
        <v>1803</v>
      </c>
      <c r="E298">
        <v>3.6979876699999998</v>
      </c>
      <c r="F298" t="s">
        <v>1361</v>
      </c>
      <c r="G298">
        <v>0</v>
      </c>
      <c r="H298">
        <v>4</v>
      </c>
      <c r="I298">
        <v>5</v>
      </c>
      <c r="K298">
        <v>0</v>
      </c>
      <c r="L298">
        <v>5980100014</v>
      </c>
      <c r="M298">
        <v>5980100123</v>
      </c>
      <c r="N298">
        <v>0</v>
      </c>
      <c r="O298" t="s">
        <v>1362</v>
      </c>
      <c r="P298" t="s">
        <v>1363</v>
      </c>
      <c r="Q298" t="s">
        <v>1363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 t="s">
        <v>1361</v>
      </c>
      <c r="Y298" t="s">
        <v>1363</v>
      </c>
      <c r="Z298" t="s">
        <v>1363</v>
      </c>
      <c r="AA298" t="s">
        <v>1364</v>
      </c>
      <c r="AB298" t="s">
        <v>1363</v>
      </c>
      <c r="AC298" t="s">
        <v>1363</v>
      </c>
      <c r="AD298">
        <v>0</v>
      </c>
      <c r="AE298">
        <v>53</v>
      </c>
      <c r="AF298">
        <v>53</v>
      </c>
      <c r="AG298" t="s">
        <v>1580</v>
      </c>
      <c r="AH298">
        <v>66.246111110000001</v>
      </c>
      <c r="AI298" t="s">
        <v>1067</v>
      </c>
      <c r="AJ298" t="s">
        <v>1814</v>
      </c>
    </row>
    <row r="299" spans="1:36" x14ac:dyDescent="0.35">
      <c r="A299" t="s">
        <v>1815</v>
      </c>
      <c r="B299">
        <v>31</v>
      </c>
      <c r="C299">
        <v>31</v>
      </c>
      <c r="D299" t="s">
        <v>1803</v>
      </c>
      <c r="E299">
        <v>3.6979876699999998</v>
      </c>
      <c r="F299" t="s">
        <v>1361</v>
      </c>
      <c r="G299">
        <v>0</v>
      </c>
      <c r="H299">
        <v>4</v>
      </c>
      <c r="I299">
        <v>5</v>
      </c>
      <c r="K299">
        <v>0</v>
      </c>
      <c r="L299">
        <v>5980100014</v>
      </c>
      <c r="M299">
        <v>5980100123</v>
      </c>
      <c r="N299">
        <v>0</v>
      </c>
      <c r="O299" t="s">
        <v>1362</v>
      </c>
      <c r="P299" t="s">
        <v>1363</v>
      </c>
      <c r="Q299" t="s">
        <v>1363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 t="s">
        <v>1361</v>
      </c>
      <c r="Y299" t="s">
        <v>1363</v>
      </c>
      <c r="Z299" t="s">
        <v>1363</v>
      </c>
      <c r="AA299" t="s">
        <v>1364</v>
      </c>
      <c r="AB299" t="s">
        <v>1363</v>
      </c>
      <c r="AC299" t="s">
        <v>1363</v>
      </c>
      <c r="AD299">
        <v>0</v>
      </c>
      <c r="AE299">
        <v>40</v>
      </c>
      <c r="AF299">
        <v>40</v>
      </c>
      <c r="AG299" t="s">
        <v>1425</v>
      </c>
      <c r="AH299">
        <v>22.71860058</v>
      </c>
      <c r="AI299" t="s">
        <v>1091</v>
      </c>
      <c r="AJ299" t="s">
        <v>1816</v>
      </c>
    </row>
    <row r="300" spans="1:36" x14ac:dyDescent="0.35">
      <c r="A300" t="s">
        <v>1808</v>
      </c>
      <c r="B300">
        <v>31</v>
      </c>
      <c r="C300">
        <v>31</v>
      </c>
      <c r="D300" t="s">
        <v>1803</v>
      </c>
      <c r="E300">
        <v>3.6979876699999998</v>
      </c>
      <c r="F300" t="s">
        <v>1361</v>
      </c>
      <c r="G300">
        <v>0</v>
      </c>
      <c r="H300">
        <v>4</v>
      </c>
      <c r="I300">
        <v>5</v>
      </c>
      <c r="K300">
        <v>0</v>
      </c>
      <c r="L300">
        <v>5980100014</v>
      </c>
      <c r="M300">
        <v>5980100123</v>
      </c>
      <c r="N300">
        <v>0</v>
      </c>
      <c r="O300" t="s">
        <v>1362</v>
      </c>
      <c r="P300" t="s">
        <v>1363</v>
      </c>
      <c r="Q300" t="s">
        <v>1363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 t="s">
        <v>1361</v>
      </c>
      <c r="Y300" t="s">
        <v>1363</v>
      </c>
      <c r="Z300" t="s">
        <v>1363</v>
      </c>
      <c r="AA300" t="s">
        <v>1364</v>
      </c>
      <c r="AB300" t="s">
        <v>1363</v>
      </c>
      <c r="AC300" t="s">
        <v>1363</v>
      </c>
      <c r="AD300">
        <v>0</v>
      </c>
      <c r="AE300">
        <v>69</v>
      </c>
      <c r="AF300">
        <v>69</v>
      </c>
      <c r="AG300" t="s">
        <v>1427</v>
      </c>
      <c r="AH300">
        <v>22.982099689999998</v>
      </c>
      <c r="AI300" t="s">
        <v>1005</v>
      </c>
      <c r="AJ300" t="s">
        <v>1809</v>
      </c>
    </row>
    <row r="301" spans="1:36" x14ac:dyDescent="0.35">
      <c r="A301" t="s">
        <v>1817</v>
      </c>
      <c r="B301">
        <v>31</v>
      </c>
      <c r="C301">
        <v>31</v>
      </c>
      <c r="D301" t="s">
        <v>1803</v>
      </c>
      <c r="E301">
        <v>3.6979876699999998</v>
      </c>
      <c r="F301" t="s">
        <v>1361</v>
      </c>
      <c r="G301">
        <v>0</v>
      </c>
      <c r="H301">
        <v>4</v>
      </c>
      <c r="I301">
        <v>5</v>
      </c>
      <c r="K301">
        <v>0</v>
      </c>
      <c r="L301">
        <v>5980100014</v>
      </c>
      <c r="M301">
        <v>5980100123</v>
      </c>
      <c r="N301">
        <v>0</v>
      </c>
      <c r="O301" t="s">
        <v>1362</v>
      </c>
      <c r="P301" t="s">
        <v>1363</v>
      </c>
      <c r="Q301" t="s">
        <v>1363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 t="s">
        <v>1361</v>
      </c>
      <c r="Y301" t="s">
        <v>1363</v>
      </c>
      <c r="Z301" t="s">
        <v>1363</v>
      </c>
      <c r="AA301" t="s">
        <v>1364</v>
      </c>
      <c r="AB301" t="s">
        <v>1363</v>
      </c>
      <c r="AC301" t="s">
        <v>1363</v>
      </c>
      <c r="AD301">
        <v>0</v>
      </c>
      <c r="AE301">
        <v>52</v>
      </c>
      <c r="AF301">
        <v>52</v>
      </c>
      <c r="AG301" t="s">
        <v>1818</v>
      </c>
      <c r="AH301">
        <v>13.67565098</v>
      </c>
      <c r="AI301" t="s">
        <v>1140</v>
      </c>
      <c r="AJ301" t="s">
        <v>1819</v>
      </c>
    </row>
    <row r="302" spans="1:36" x14ac:dyDescent="0.35">
      <c r="A302" t="s">
        <v>1820</v>
      </c>
      <c r="B302">
        <v>32</v>
      </c>
      <c r="C302">
        <v>32</v>
      </c>
      <c r="D302" t="s">
        <v>1637</v>
      </c>
      <c r="E302">
        <v>12.81368767</v>
      </c>
      <c r="F302" t="s">
        <v>1361</v>
      </c>
      <c r="G302">
        <v>0</v>
      </c>
      <c r="H302">
        <v>4</v>
      </c>
      <c r="I302">
        <v>5</v>
      </c>
      <c r="K302">
        <v>0</v>
      </c>
      <c r="L302">
        <v>5860300015</v>
      </c>
      <c r="M302">
        <v>5860300501</v>
      </c>
      <c r="N302">
        <v>0</v>
      </c>
      <c r="O302" t="s">
        <v>1362</v>
      </c>
      <c r="P302" t="s">
        <v>1363</v>
      </c>
      <c r="Q302" t="s">
        <v>1363</v>
      </c>
      <c r="R302">
        <v>0</v>
      </c>
      <c r="S302">
        <v>0</v>
      </c>
      <c r="T302">
        <v>0</v>
      </c>
      <c r="U302" t="s">
        <v>1361</v>
      </c>
      <c r="V302" t="s">
        <v>1363</v>
      </c>
      <c r="W302" t="s">
        <v>1363</v>
      </c>
      <c r="X302">
        <v>0</v>
      </c>
      <c r="Y302" t="s">
        <v>1364</v>
      </c>
      <c r="Z302" t="s">
        <v>1363</v>
      </c>
      <c r="AA302" t="s">
        <v>1363</v>
      </c>
      <c r="AB302">
        <v>0</v>
      </c>
      <c r="AC302">
        <v>0</v>
      </c>
      <c r="AD302">
        <v>0</v>
      </c>
      <c r="AE302">
        <v>22</v>
      </c>
      <c r="AF302">
        <v>22</v>
      </c>
      <c r="AG302" t="s">
        <v>1520</v>
      </c>
      <c r="AH302">
        <v>13.39471861</v>
      </c>
      <c r="AI302" t="s">
        <v>627</v>
      </c>
      <c r="AJ302" t="s">
        <v>1821</v>
      </c>
    </row>
    <row r="303" spans="1:36" x14ac:dyDescent="0.35">
      <c r="A303" t="s">
        <v>1822</v>
      </c>
      <c r="B303">
        <v>32</v>
      </c>
      <c r="C303">
        <v>32</v>
      </c>
      <c r="D303" t="s">
        <v>1637</v>
      </c>
      <c r="E303">
        <v>12.81368767</v>
      </c>
      <c r="F303" t="s">
        <v>1361</v>
      </c>
      <c r="G303">
        <v>0</v>
      </c>
      <c r="H303">
        <v>4</v>
      </c>
      <c r="I303">
        <v>5</v>
      </c>
      <c r="K303">
        <v>0</v>
      </c>
      <c r="L303">
        <v>5860300015</v>
      </c>
      <c r="M303">
        <v>5860300501</v>
      </c>
      <c r="N303">
        <v>0</v>
      </c>
      <c r="O303" t="s">
        <v>1362</v>
      </c>
      <c r="P303" t="s">
        <v>1363</v>
      </c>
      <c r="Q303" t="s">
        <v>1363</v>
      </c>
      <c r="R303">
        <v>0</v>
      </c>
      <c r="S303">
        <v>0</v>
      </c>
      <c r="T303">
        <v>0</v>
      </c>
      <c r="U303" t="s">
        <v>1361</v>
      </c>
      <c r="V303" t="s">
        <v>1363</v>
      </c>
      <c r="W303" t="s">
        <v>1363</v>
      </c>
      <c r="X303">
        <v>0</v>
      </c>
      <c r="Y303" t="s">
        <v>1364</v>
      </c>
      <c r="Z303" t="s">
        <v>1363</v>
      </c>
      <c r="AA303" t="s">
        <v>1363</v>
      </c>
      <c r="AB303">
        <v>0</v>
      </c>
      <c r="AC303">
        <v>0</v>
      </c>
      <c r="AD303">
        <v>0</v>
      </c>
      <c r="AE303">
        <v>90</v>
      </c>
      <c r="AF303">
        <v>90</v>
      </c>
      <c r="AG303" t="s">
        <v>1524</v>
      </c>
      <c r="AH303">
        <v>21.352174099999999</v>
      </c>
      <c r="AI303" t="s">
        <v>636</v>
      </c>
      <c r="AJ303" t="s">
        <v>1823</v>
      </c>
    </row>
    <row r="304" spans="1:36" x14ac:dyDescent="0.35">
      <c r="A304" t="s">
        <v>647</v>
      </c>
      <c r="B304">
        <v>32</v>
      </c>
      <c r="C304">
        <v>32</v>
      </c>
      <c r="D304" t="s">
        <v>1637</v>
      </c>
      <c r="E304">
        <v>12.81368767</v>
      </c>
      <c r="F304" t="s">
        <v>1361</v>
      </c>
      <c r="G304">
        <v>0</v>
      </c>
      <c r="H304">
        <v>4</v>
      </c>
      <c r="I304">
        <v>5</v>
      </c>
      <c r="K304">
        <v>0</v>
      </c>
      <c r="L304">
        <v>5860300015</v>
      </c>
      <c r="M304">
        <v>5860300501</v>
      </c>
      <c r="N304">
        <v>0</v>
      </c>
      <c r="O304" t="s">
        <v>1362</v>
      </c>
      <c r="P304" t="s">
        <v>1363</v>
      </c>
      <c r="Q304" t="s">
        <v>1363</v>
      </c>
      <c r="R304">
        <v>0</v>
      </c>
      <c r="S304">
        <v>0</v>
      </c>
      <c r="T304">
        <v>0</v>
      </c>
      <c r="U304" t="s">
        <v>1361</v>
      </c>
      <c r="V304" t="s">
        <v>1363</v>
      </c>
      <c r="W304" t="s">
        <v>1363</v>
      </c>
      <c r="X304">
        <v>0</v>
      </c>
      <c r="Y304" t="s">
        <v>1364</v>
      </c>
      <c r="Z304" t="s">
        <v>1363</v>
      </c>
      <c r="AA304" t="s">
        <v>1363</v>
      </c>
      <c r="AB304">
        <v>0</v>
      </c>
      <c r="AC304">
        <v>0</v>
      </c>
      <c r="AD304">
        <v>0</v>
      </c>
      <c r="AE304">
        <v>32</v>
      </c>
      <c r="AF304">
        <v>32</v>
      </c>
      <c r="AG304" t="s">
        <v>1637</v>
      </c>
      <c r="AH304">
        <v>12.81368767</v>
      </c>
      <c r="AI304" t="s">
        <v>311</v>
      </c>
      <c r="AJ304" t="s">
        <v>1824</v>
      </c>
    </row>
    <row r="305" spans="1:36" x14ac:dyDescent="0.35">
      <c r="A305" t="s">
        <v>1825</v>
      </c>
      <c r="B305">
        <v>32</v>
      </c>
      <c r="C305">
        <v>32</v>
      </c>
      <c r="D305" t="s">
        <v>1637</v>
      </c>
      <c r="E305">
        <v>12.81368767</v>
      </c>
      <c r="F305" t="s">
        <v>1361</v>
      </c>
      <c r="G305">
        <v>0</v>
      </c>
      <c r="H305">
        <v>4</v>
      </c>
      <c r="I305">
        <v>5</v>
      </c>
      <c r="K305">
        <v>0</v>
      </c>
      <c r="L305">
        <v>5860300015</v>
      </c>
      <c r="M305">
        <v>5860300501</v>
      </c>
      <c r="N305">
        <v>0</v>
      </c>
      <c r="O305" t="s">
        <v>1362</v>
      </c>
      <c r="P305" t="s">
        <v>1363</v>
      </c>
      <c r="Q305" t="s">
        <v>1363</v>
      </c>
      <c r="R305">
        <v>0</v>
      </c>
      <c r="S305">
        <v>0</v>
      </c>
      <c r="T305">
        <v>0</v>
      </c>
      <c r="U305" t="s">
        <v>1361</v>
      </c>
      <c r="V305" t="s">
        <v>1363</v>
      </c>
      <c r="W305" t="s">
        <v>1363</v>
      </c>
      <c r="X305">
        <v>0</v>
      </c>
      <c r="Y305" t="s">
        <v>1364</v>
      </c>
      <c r="Z305" t="s">
        <v>1363</v>
      </c>
      <c r="AA305" t="s">
        <v>1363</v>
      </c>
      <c r="AB305">
        <v>0</v>
      </c>
      <c r="AC305">
        <v>0</v>
      </c>
      <c r="AD305">
        <v>0</v>
      </c>
      <c r="AE305">
        <v>45</v>
      </c>
      <c r="AF305">
        <v>45</v>
      </c>
      <c r="AG305" t="s">
        <v>1527</v>
      </c>
      <c r="AH305">
        <v>4.2210151099999997</v>
      </c>
      <c r="AI305" t="s">
        <v>683</v>
      </c>
      <c r="AJ305" t="s">
        <v>1826</v>
      </c>
    </row>
    <row r="306" spans="1:36" x14ac:dyDescent="0.35">
      <c r="A306" t="s">
        <v>1827</v>
      </c>
      <c r="B306">
        <v>32</v>
      </c>
      <c r="C306">
        <v>32</v>
      </c>
      <c r="D306" t="s">
        <v>1637</v>
      </c>
      <c r="E306">
        <v>12.81368767</v>
      </c>
      <c r="F306" t="s">
        <v>1361</v>
      </c>
      <c r="G306">
        <v>0</v>
      </c>
      <c r="H306">
        <v>4</v>
      </c>
      <c r="I306">
        <v>5</v>
      </c>
      <c r="K306">
        <v>0</v>
      </c>
      <c r="L306">
        <v>5860300015</v>
      </c>
      <c r="M306">
        <v>5860300501</v>
      </c>
      <c r="N306">
        <v>0</v>
      </c>
      <c r="O306" t="s">
        <v>1362</v>
      </c>
      <c r="P306" t="s">
        <v>1363</v>
      </c>
      <c r="Q306" t="s">
        <v>1363</v>
      </c>
      <c r="R306">
        <v>0</v>
      </c>
      <c r="S306">
        <v>0</v>
      </c>
      <c r="T306">
        <v>0</v>
      </c>
      <c r="U306" t="s">
        <v>1361</v>
      </c>
      <c r="V306" t="s">
        <v>1363</v>
      </c>
      <c r="W306" t="s">
        <v>1363</v>
      </c>
      <c r="X306">
        <v>0</v>
      </c>
      <c r="Y306" t="s">
        <v>1364</v>
      </c>
      <c r="Z306" t="s">
        <v>1363</v>
      </c>
      <c r="AA306" t="s">
        <v>1363</v>
      </c>
      <c r="AB306">
        <v>0</v>
      </c>
      <c r="AC306">
        <v>0</v>
      </c>
      <c r="AD306">
        <v>0</v>
      </c>
      <c r="AE306">
        <v>33</v>
      </c>
      <c r="AF306">
        <v>33</v>
      </c>
      <c r="AG306" t="s">
        <v>1643</v>
      </c>
      <c r="AH306">
        <v>14.990913129999999</v>
      </c>
      <c r="AI306" t="s">
        <v>1154</v>
      </c>
      <c r="AJ306" t="s">
        <v>1828</v>
      </c>
    </row>
    <row r="307" spans="1:36" x14ac:dyDescent="0.35">
      <c r="A307" t="s">
        <v>1829</v>
      </c>
      <c r="B307">
        <v>32</v>
      </c>
      <c r="C307">
        <v>32</v>
      </c>
      <c r="D307" t="s">
        <v>1637</v>
      </c>
      <c r="E307">
        <v>12.81368767</v>
      </c>
      <c r="F307" t="s">
        <v>1361</v>
      </c>
      <c r="G307">
        <v>0</v>
      </c>
      <c r="H307">
        <v>4</v>
      </c>
      <c r="I307">
        <v>5</v>
      </c>
      <c r="K307">
        <v>0</v>
      </c>
      <c r="L307">
        <v>5860300015</v>
      </c>
      <c r="M307">
        <v>5860300501</v>
      </c>
      <c r="N307">
        <v>0</v>
      </c>
      <c r="O307" t="s">
        <v>1362</v>
      </c>
      <c r="P307" t="s">
        <v>1363</v>
      </c>
      <c r="Q307" t="s">
        <v>1363</v>
      </c>
      <c r="R307">
        <v>0</v>
      </c>
      <c r="S307">
        <v>0</v>
      </c>
      <c r="T307">
        <v>0</v>
      </c>
      <c r="U307" t="s">
        <v>1361</v>
      </c>
      <c r="V307" t="s">
        <v>1363</v>
      </c>
      <c r="W307" t="s">
        <v>1363</v>
      </c>
      <c r="X307">
        <v>0</v>
      </c>
      <c r="Y307" t="s">
        <v>1364</v>
      </c>
      <c r="Z307" t="s">
        <v>1363</v>
      </c>
      <c r="AA307" t="s">
        <v>1363</v>
      </c>
      <c r="AB307">
        <v>0</v>
      </c>
      <c r="AC307">
        <v>0</v>
      </c>
      <c r="AD307">
        <v>0</v>
      </c>
      <c r="AE307">
        <v>39</v>
      </c>
      <c r="AF307">
        <v>39</v>
      </c>
      <c r="AG307" t="s">
        <v>1830</v>
      </c>
      <c r="AH307">
        <v>13.85877282</v>
      </c>
      <c r="AI307" t="s">
        <v>1167</v>
      </c>
      <c r="AJ307" t="s">
        <v>1831</v>
      </c>
    </row>
    <row r="308" spans="1:36" x14ac:dyDescent="0.35">
      <c r="A308" t="s">
        <v>1832</v>
      </c>
      <c r="B308">
        <v>32</v>
      </c>
      <c r="C308">
        <v>32</v>
      </c>
      <c r="D308" t="s">
        <v>1637</v>
      </c>
      <c r="E308">
        <v>12.81368767</v>
      </c>
      <c r="F308" t="s">
        <v>1361</v>
      </c>
      <c r="G308">
        <v>0</v>
      </c>
      <c r="H308">
        <v>4</v>
      </c>
      <c r="I308">
        <v>5</v>
      </c>
      <c r="K308">
        <v>0</v>
      </c>
      <c r="L308">
        <v>5860300015</v>
      </c>
      <c r="M308">
        <v>5860300501</v>
      </c>
      <c r="N308">
        <v>0</v>
      </c>
      <c r="O308" t="s">
        <v>1362</v>
      </c>
      <c r="P308" t="s">
        <v>1363</v>
      </c>
      <c r="Q308" t="s">
        <v>1363</v>
      </c>
      <c r="R308">
        <v>0</v>
      </c>
      <c r="S308">
        <v>0</v>
      </c>
      <c r="T308">
        <v>0</v>
      </c>
      <c r="U308" t="s">
        <v>1361</v>
      </c>
      <c r="V308" t="s">
        <v>1363</v>
      </c>
      <c r="W308" t="s">
        <v>1363</v>
      </c>
      <c r="X308">
        <v>0</v>
      </c>
      <c r="Y308" t="s">
        <v>1364</v>
      </c>
      <c r="Z308" t="s">
        <v>1363</v>
      </c>
      <c r="AA308" t="s">
        <v>1363</v>
      </c>
      <c r="AB308">
        <v>0</v>
      </c>
      <c r="AC308">
        <v>0</v>
      </c>
      <c r="AD308">
        <v>0</v>
      </c>
      <c r="AE308">
        <v>802</v>
      </c>
      <c r="AF308">
        <v>802</v>
      </c>
      <c r="AG308" t="s">
        <v>1558</v>
      </c>
      <c r="AH308">
        <v>28.05279208</v>
      </c>
      <c r="AI308" t="s">
        <v>1307</v>
      </c>
      <c r="AJ308" t="s">
        <v>1833</v>
      </c>
    </row>
    <row r="309" spans="1:36" x14ac:dyDescent="0.35">
      <c r="A309" t="s">
        <v>1834</v>
      </c>
      <c r="B309">
        <v>32</v>
      </c>
      <c r="C309">
        <v>32</v>
      </c>
      <c r="D309" t="s">
        <v>1637</v>
      </c>
      <c r="E309">
        <v>12.81368767</v>
      </c>
      <c r="F309" t="s">
        <v>1361</v>
      </c>
      <c r="G309">
        <v>0</v>
      </c>
      <c r="H309">
        <v>4</v>
      </c>
      <c r="I309">
        <v>5</v>
      </c>
      <c r="K309">
        <v>0</v>
      </c>
      <c r="L309">
        <v>5860300015</v>
      </c>
      <c r="M309">
        <v>5860300501</v>
      </c>
      <c r="N309">
        <v>0</v>
      </c>
      <c r="O309" t="s">
        <v>1362</v>
      </c>
      <c r="P309" t="s">
        <v>1363</v>
      </c>
      <c r="Q309" t="s">
        <v>1363</v>
      </c>
      <c r="R309">
        <v>0</v>
      </c>
      <c r="S309">
        <v>0</v>
      </c>
      <c r="T309">
        <v>0</v>
      </c>
      <c r="U309" t="s">
        <v>1361</v>
      </c>
      <c r="V309" t="s">
        <v>1363</v>
      </c>
      <c r="W309" t="s">
        <v>1363</v>
      </c>
      <c r="X309">
        <v>0</v>
      </c>
      <c r="Y309" t="s">
        <v>1364</v>
      </c>
      <c r="Z309" t="s">
        <v>1363</v>
      </c>
      <c r="AA309" t="s">
        <v>1363</v>
      </c>
      <c r="AB309">
        <v>0</v>
      </c>
      <c r="AC309">
        <v>0</v>
      </c>
      <c r="AD309">
        <v>0</v>
      </c>
      <c r="AE309">
        <v>732</v>
      </c>
      <c r="AF309">
        <v>732</v>
      </c>
      <c r="AG309" t="s">
        <v>1645</v>
      </c>
      <c r="AH309">
        <v>31.398621970000001</v>
      </c>
      <c r="AI309" t="s">
        <v>312</v>
      </c>
      <c r="AJ309" t="s">
        <v>1835</v>
      </c>
    </row>
    <row r="310" spans="1:36" x14ac:dyDescent="0.35">
      <c r="A310" t="s">
        <v>1836</v>
      </c>
      <c r="B310">
        <v>32</v>
      </c>
      <c r="C310">
        <v>32</v>
      </c>
      <c r="D310" t="s">
        <v>1637</v>
      </c>
      <c r="E310">
        <v>12.81368767</v>
      </c>
      <c r="F310" t="s">
        <v>1361</v>
      </c>
      <c r="G310">
        <v>0</v>
      </c>
      <c r="H310">
        <v>4</v>
      </c>
      <c r="I310">
        <v>5</v>
      </c>
      <c r="K310">
        <v>0</v>
      </c>
      <c r="L310">
        <v>5860300015</v>
      </c>
      <c r="M310">
        <v>5860300501</v>
      </c>
      <c r="N310">
        <v>0</v>
      </c>
      <c r="O310" t="s">
        <v>1362</v>
      </c>
      <c r="P310" t="s">
        <v>1363</v>
      </c>
      <c r="Q310" t="s">
        <v>1363</v>
      </c>
      <c r="R310">
        <v>0</v>
      </c>
      <c r="S310">
        <v>0</v>
      </c>
      <c r="T310">
        <v>0</v>
      </c>
      <c r="U310" t="s">
        <v>1361</v>
      </c>
      <c r="V310" t="s">
        <v>1363</v>
      </c>
      <c r="W310" t="s">
        <v>1363</v>
      </c>
      <c r="X310">
        <v>0</v>
      </c>
      <c r="Y310" t="s">
        <v>1364</v>
      </c>
      <c r="Z310" t="s">
        <v>1363</v>
      </c>
      <c r="AA310" t="s">
        <v>1363</v>
      </c>
      <c r="AB310">
        <v>0</v>
      </c>
      <c r="AC310">
        <v>0</v>
      </c>
      <c r="AD310">
        <v>0</v>
      </c>
      <c r="AE310">
        <v>730</v>
      </c>
      <c r="AF310">
        <v>730</v>
      </c>
      <c r="AG310" t="s">
        <v>1561</v>
      </c>
      <c r="AH310">
        <v>28.624931270000001</v>
      </c>
      <c r="AI310" t="s">
        <v>335</v>
      </c>
      <c r="AJ310" t="s">
        <v>1335</v>
      </c>
    </row>
    <row r="311" spans="1:36" x14ac:dyDescent="0.35">
      <c r="A311" t="s">
        <v>1837</v>
      </c>
      <c r="B311">
        <v>33</v>
      </c>
      <c r="C311">
        <v>33</v>
      </c>
      <c r="D311" t="s">
        <v>1643</v>
      </c>
      <c r="E311">
        <v>14.990913129999999</v>
      </c>
      <c r="F311" t="s">
        <v>1361</v>
      </c>
      <c r="G311">
        <v>0</v>
      </c>
      <c r="H311">
        <v>4</v>
      </c>
      <c r="I311">
        <v>4</v>
      </c>
      <c r="K311">
        <v>0</v>
      </c>
      <c r="L311">
        <v>5860300017</v>
      </c>
      <c r="M311">
        <v>5860300501</v>
      </c>
      <c r="N311">
        <v>0</v>
      </c>
      <c r="O311" t="s">
        <v>1362</v>
      </c>
      <c r="P311" t="s">
        <v>1363</v>
      </c>
      <c r="Q311" t="s">
        <v>1363</v>
      </c>
      <c r="R311">
        <v>0</v>
      </c>
      <c r="S311" t="s">
        <v>1361</v>
      </c>
      <c r="T311" t="s">
        <v>1363</v>
      </c>
      <c r="U311" t="s">
        <v>1363</v>
      </c>
      <c r="V311" t="s">
        <v>1364</v>
      </c>
      <c r="W311" t="s">
        <v>1363</v>
      </c>
      <c r="X311" t="s">
        <v>1363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41</v>
      </c>
      <c r="AF311">
        <v>41</v>
      </c>
      <c r="AG311" t="s">
        <v>1838</v>
      </c>
      <c r="AH311">
        <v>32.561142779999997</v>
      </c>
      <c r="AI311" t="s">
        <v>585</v>
      </c>
      <c r="AJ311" t="s">
        <v>1839</v>
      </c>
    </row>
    <row r="312" spans="1:36" x14ac:dyDescent="0.35">
      <c r="A312" t="s">
        <v>1840</v>
      </c>
      <c r="B312">
        <v>33</v>
      </c>
      <c r="C312">
        <v>33</v>
      </c>
      <c r="D312" t="s">
        <v>1643</v>
      </c>
      <c r="E312">
        <v>14.990913129999999</v>
      </c>
      <c r="F312" t="s">
        <v>1361</v>
      </c>
      <c r="G312">
        <v>0</v>
      </c>
      <c r="H312">
        <v>4</v>
      </c>
      <c r="I312">
        <v>4</v>
      </c>
      <c r="K312">
        <v>0</v>
      </c>
      <c r="L312">
        <v>5860300017</v>
      </c>
      <c r="M312">
        <v>5860300501</v>
      </c>
      <c r="N312">
        <v>0</v>
      </c>
      <c r="O312" t="s">
        <v>1362</v>
      </c>
      <c r="P312" t="s">
        <v>1363</v>
      </c>
      <c r="Q312" t="s">
        <v>1363</v>
      </c>
      <c r="R312">
        <v>0</v>
      </c>
      <c r="S312" t="s">
        <v>1361</v>
      </c>
      <c r="T312" t="s">
        <v>1363</v>
      </c>
      <c r="U312" t="s">
        <v>1363</v>
      </c>
      <c r="V312" t="s">
        <v>1364</v>
      </c>
      <c r="W312" t="s">
        <v>1363</v>
      </c>
      <c r="X312" t="s">
        <v>1363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22</v>
      </c>
      <c r="AF312">
        <v>22</v>
      </c>
      <c r="AG312" t="s">
        <v>1520</v>
      </c>
      <c r="AH312">
        <v>13.39471861</v>
      </c>
      <c r="AI312" t="s">
        <v>629</v>
      </c>
      <c r="AJ312" t="s">
        <v>35</v>
      </c>
    </row>
    <row r="313" spans="1:36" x14ac:dyDescent="0.35">
      <c r="A313" t="s">
        <v>1841</v>
      </c>
      <c r="B313">
        <v>33</v>
      </c>
      <c r="C313">
        <v>33</v>
      </c>
      <c r="D313" t="s">
        <v>1643</v>
      </c>
      <c r="E313">
        <v>14.990913129999999</v>
      </c>
      <c r="F313" t="s">
        <v>1361</v>
      </c>
      <c r="G313">
        <v>0</v>
      </c>
      <c r="H313">
        <v>4</v>
      </c>
      <c r="I313">
        <v>4</v>
      </c>
      <c r="K313">
        <v>0</v>
      </c>
      <c r="L313">
        <v>5860300017</v>
      </c>
      <c r="M313">
        <v>5860300501</v>
      </c>
      <c r="N313">
        <v>0</v>
      </c>
      <c r="O313" t="s">
        <v>1362</v>
      </c>
      <c r="P313" t="s">
        <v>1363</v>
      </c>
      <c r="Q313" t="s">
        <v>1363</v>
      </c>
      <c r="R313">
        <v>0</v>
      </c>
      <c r="S313" t="s">
        <v>1361</v>
      </c>
      <c r="T313" t="s">
        <v>1363</v>
      </c>
      <c r="U313" t="s">
        <v>1363</v>
      </c>
      <c r="V313" t="s">
        <v>1364</v>
      </c>
      <c r="W313" t="s">
        <v>1363</v>
      </c>
      <c r="X313" t="s">
        <v>1363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90</v>
      </c>
      <c r="AF313">
        <v>90</v>
      </c>
      <c r="AG313" t="s">
        <v>1524</v>
      </c>
      <c r="AH313">
        <v>21.352174099999999</v>
      </c>
      <c r="AI313" t="s">
        <v>638</v>
      </c>
      <c r="AJ313" t="s">
        <v>1842</v>
      </c>
    </row>
    <row r="314" spans="1:36" x14ac:dyDescent="0.35">
      <c r="A314" t="s">
        <v>1843</v>
      </c>
      <c r="B314">
        <v>33</v>
      </c>
      <c r="C314">
        <v>33</v>
      </c>
      <c r="D314" t="s">
        <v>1643</v>
      </c>
      <c r="E314">
        <v>14.990913129999999</v>
      </c>
      <c r="F314" t="s">
        <v>1361</v>
      </c>
      <c r="G314">
        <v>0</v>
      </c>
      <c r="H314">
        <v>4</v>
      </c>
      <c r="I314">
        <v>4</v>
      </c>
      <c r="K314">
        <v>0</v>
      </c>
      <c r="L314">
        <v>5860300017</v>
      </c>
      <c r="M314">
        <v>5860300501</v>
      </c>
      <c r="N314">
        <v>0</v>
      </c>
      <c r="O314" t="s">
        <v>1362</v>
      </c>
      <c r="P314" t="s">
        <v>1363</v>
      </c>
      <c r="Q314" t="s">
        <v>1363</v>
      </c>
      <c r="R314">
        <v>0</v>
      </c>
      <c r="S314" t="s">
        <v>1361</v>
      </c>
      <c r="T314" t="s">
        <v>1363</v>
      </c>
      <c r="U314" t="s">
        <v>1363</v>
      </c>
      <c r="V314" t="s">
        <v>1364</v>
      </c>
      <c r="W314" t="s">
        <v>1363</v>
      </c>
      <c r="X314" t="s">
        <v>1363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32</v>
      </c>
      <c r="AF314">
        <v>32</v>
      </c>
      <c r="AG314" t="s">
        <v>1637</v>
      </c>
      <c r="AH314">
        <v>12.81368767</v>
      </c>
      <c r="AI314" t="s">
        <v>648</v>
      </c>
      <c r="AJ314" t="s">
        <v>1844</v>
      </c>
    </row>
    <row r="315" spans="1:36" x14ac:dyDescent="0.35">
      <c r="A315" t="s">
        <v>1155</v>
      </c>
      <c r="B315">
        <v>33</v>
      </c>
      <c r="C315">
        <v>33</v>
      </c>
      <c r="D315" t="s">
        <v>1643</v>
      </c>
      <c r="E315">
        <v>14.990913129999999</v>
      </c>
      <c r="F315" t="s">
        <v>1361</v>
      </c>
      <c r="G315">
        <v>0</v>
      </c>
      <c r="H315">
        <v>4</v>
      </c>
      <c r="I315">
        <v>4</v>
      </c>
      <c r="K315">
        <v>0</v>
      </c>
      <c r="L315">
        <v>5860300017</v>
      </c>
      <c r="M315">
        <v>5860300501</v>
      </c>
      <c r="N315">
        <v>0</v>
      </c>
      <c r="O315" t="s">
        <v>1362</v>
      </c>
      <c r="P315" t="s">
        <v>1363</v>
      </c>
      <c r="Q315" t="s">
        <v>1363</v>
      </c>
      <c r="R315">
        <v>0</v>
      </c>
      <c r="S315" t="s">
        <v>1361</v>
      </c>
      <c r="T315" t="s">
        <v>1363</v>
      </c>
      <c r="U315" t="s">
        <v>1363</v>
      </c>
      <c r="V315" t="s">
        <v>1364</v>
      </c>
      <c r="W315" t="s">
        <v>1363</v>
      </c>
      <c r="X315" t="s">
        <v>1363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33</v>
      </c>
      <c r="AF315">
        <v>33</v>
      </c>
      <c r="AG315" t="s">
        <v>1643</v>
      </c>
      <c r="AH315">
        <v>14.990913129999999</v>
      </c>
      <c r="AI315" t="s">
        <v>584</v>
      </c>
      <c r="AJ315" t="s">
        <v>1845</v>
      </c>
    </row>
    <row r="316" spans="1:36" x14ac:dyDescent="0.35">
      <c r="A316" t="s">
        <v>1846</v>
      </c>
      <c r="B316">
        <v>33</v>
      </c>
      <c r="C316">
        <v>33</v>
      </c>
      <c r="D316" t="s">
        <v>1643</v>
      </c>
      <c r="E316">
        <v>14.990913129999999</v>
      </c>
      <c r="F316" t="s">
        <v>1361</v>
      </c>
      <c r="G316">
        <v>0</v>
      </c>
      <c r="H316">
        <v>4</v>
      </c>
      <c r="I316">
        <v>4</v>
      </c>
      <c r="K316">
        <v>0</v>
      </c>
      <c r="L316">
        <v>5860300017</v>
      </c>
      <c r="M316">
        <v>5860300501</v>
      </c>
      <c r="N316">
        <v>0</v>
      </c>
      <c r="O316" t="s">
        <v>1362</v>
      </c>
      <c r="P316" t="s">
        <v>1363</v>
      </c>
      <c r="Q316" t="s">
        <v>1363</v>
      </c>
      <c r="R316">
        <v>0</v>
      </c>
      <c r="S316" t="s">
        <v>1361</v>
      </c>
      <c r="T316" t="s">
        <v>1363</v>
      </c>
      <c r="U316" t="s">
        <v>1363</v>
      </c>
      <c r="V316" t="s">
        <v>1364</v>
      </c>
      <c r="W316" t="s">
        <v>1363</v>
      </c>
      <c r="X316" t="s">
        <v>1363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39</v>
      </c>
      <c r="AF316">
        <v>39</v>
      </c>
      <c r="AG316" t="s">
        <v>1830</v>
      </c>
      <c r="AH316">
        <v>13.85877282</v>
      </c>
      <c r="AI316" t="s">
        <v>1168</v>
      </c>
      <c r="AJ316" t="s">
        <v>1847</v>
      </c>
    </row>
    <row r="317" spans="1:36" x14ac:dyDescent="0.35">
      <c r="A317" t="s">
        <v>1848</v>
      </c>
      <c r="B317">
        <v>33</v>
      </c>
      <c r="C317">
        <v>33</v>
      </c>
      <c r="D317" t="s">
        <v>1643</v>
      </c>
      <c r="E317">
        <v>14.990913129999999</v>
      </c>
      <c r="F317" t="s">
        <v>1361</v>
      </c>
      <c r="G317">
        <v>0</v>
      </c>
      <c r="H317">
        <v>4</v>
      </c>
      <c r="I317">
        <v>4</v>
      </c>
      <c r="K317">
        <v>0</v>
      </c>
      <c r="L317">
        <v>5860300017</v>
      </c>
      <c r="M317">
        <v>5860300501</v>
      </c>
      <c r="N317">
        <v>0</v>
      </c>
      <c r="O317" t="s">
        <v>1362</v>
      </c>
      <c r="P317" t="s">
        <v>1363</v>
      </c>
      <c r="Q317" t="s">
        <v>1363</v>
      </c>
      <c r="R317">
        <v>0</v>
      </c>
      <c r="S317" t="s">
        <v>1361</v>
      </c>
      <c r="T317" t="s">
        <v>1363</v>
      </c>
      <c r="U317" t="s">
        <v>1363</v>
      </c>
      <c r="V317" t="s">
        <v>1364</v>
      </c>
      <c r="W317" t="s">
        <v>1363</v>
      </c>
      <c r="X317" t="s">
        <v>1363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800</v>
      </c>
      <c r="AF317">
        <v>800</v>
      </c>
      <c r="AG317" t="s">
        <v>1766</v>
      </c>
      <c r="AH317">
        <v>51.194460190000001</v>
      </c>
      <c r="AI317" t="s">
        <v>1288</v>
      </c>
      <c r="AJ317" t="s">
        <v>1849</v>
      </c>
    </row>
    <row r="318" spans="1:36" x14ac:dyDescent="0.35">
      <c r="A318" t="s">
        <v>1850</v>
      </c>
      <c r="B318">
        <v>33</v>
      </c>
      <c r="C318">
        <v>33</v>
      </c>
      <c r="D318" t="s">
        <v>1643</v>
      </c>
      <c r="E318">
        <v>14.990913129999999</v>
      </c>
      <c r="F318" t="s">
        <v>1361</v>
      </c>
      <c r="G318">
        <v>0</v>
      </c>
      <c r="H318">
        <v>4</v>
      </c>
      <c r="I318">
        <v>4</v>
      </c>
      <c r="K318">
        <v>0</v>
      </c>
      <c r="L318">
        <v>5860300017</v>
      </c>
      <c r="M318">
        <v>5860300501</v>
      </c>
      <c r="N318">
        <v>0</v>
      </c>
      <c r="O318" t="s">
        <v>1362</v>
      </c>
      <c r="P318" t="s">
        <v>1363</v>
      </c>
      <c r="Q318" t="s">
        <v>1363</v>
      </c>
      <c r="R318">
        <v>0</v>
      </c>
      <c r="S318" t="s">
        <v>1361</v>
      </c>
      <c r="T318" t="s">
        <v>1363</v>
      </c>
      <c r="U318" t="s">
        <v>1363</v>
      </c>
      <c r="V318" t="s">
        <v>1364</v>
      </c>
      <c r="W318" t="s">
        <v>1363</v>
      </c>
      <c r="X318" t="s">
        <v>1363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802</v>
      </c>
      <c r="AF318">
        <v>802</v>
      </c>
      <c r="AG318" t="s">
        <v>1558</v>
      </c>
      <c r="AH318">
        <v>28.05279208</v>
      </c>
      <c r="AI318" t="s">
        <v>1312</v>
      </c>
      <c r="AJ318" t="s">
        <v>1804</v>
      </c>
    </row>
    <row r="319" spans="1:36" x14ac:dyDescent="0.35">
      <c r="A319" t="s">
        <v>747</v>
      </c>
      <c r="B319">
        <v>34</v>
      </c>
      <c r="C319">
        <v>34</v>
      </c>
      <c r="D319" t="s">
        <v>1402</v>
      </c>
      <c r="E319">
        <v>3.3276652630000001</v>
      </c>
      <c r="F319" t="s">
        <v>1361</v>
      </c>
      <c r="G319">
        <v>0</v>
      </c>
      <c r="H319">
        <v>4</v>
      </c>
      <c r="I319">
        <v>4</v>
      </c>
      <c r="K319">
        <v>0</v>
      </c>
      <c r="L319">
        <v>5980100018</v>
      </c>
      <c r="M319">
        <v>5980100078</v>
      </c>
      <c r="N319">
        <v>0</v>
      </c>
      <c r="O319" t="s">
        <v>1362</v>
      </c>
      <c r="P319" t="s">
        <v>1363</v>
      </c>
      <c r="Q319" t="s">
        <v>1363</v>
      </c>
      <c r="R319">
        <v>0</v>
      </c>
      <c r="S319">
        <v>0</v>
      </c>
      <c r="T319">
        <v>0</v>
      </c>
      <c r="U319" t="s">
        <v>1361</v>
      </c>
      <c r="V319" t="s">
        <v>1363</v>
      </c>
      <c r="W319" t="s">
        <v>1363</v>
      </c>
      <c r="X319">
        <v>0</v>
      </c>
      <c r="Y319">
        <v>0</v>
      </c>
      <c r="Z319" t="s">
        <v>1364</v>
      </c>
      <c r="AA319" t="s">
        <v>1363</v>
      </c>
      <c r="AB319" t="s">
        <v>1363</v>
      </c>
      <c r="AC319">
        <v>0</v>
      </c>
      <c r="AD319">
        <v>0</v>
      </c>
      <c r="AE319">
        <v>34</v>
      </c>
      <c r="AF319">
        <v>34</v>
      </c>
      <c r="AG319" t="s">
        <v>1402</v>
      </c>
      <c r="AH319">
        <v>3.3276652630000001</v>
      </c>
      <c r="AI319" t="s">
        <v>748</v>
      </c>
      <c r="AJ319" t="s">
        <v>1851</v>
      </c>
    </row>
    <row r="320" spans="1:36" x14ac:dyDescent="0.35">
      <c r="A320" t="s">
        <v>762</v>
      </c>
      <c r="B320">
        <v>34</v>
      </c>
      <c r="C320">
        <v>34</v>
      </c>
      <c r="D320" t="s">
        <v>1402</v>
      </c>
      <c r="E320">
        <v>3.3276652630000001</v>
      </c>
      <c r="F320" t="s">
        <v>1361</v>
      </c>
      <c r="G320">
        <v>0</v>
      </c>
      <c r="H320">
        <v>4</v>
      </c>
      <c r="I320">
        <v>4</v>
      </c>
      <c r="K320">
        <v>0</v>
      </c>
      <c r="L320">
        <v>5980100018</v>
      </c>
      <c r="M320">
        <v>5980100078</v>
      </c>
      <c r="N320">
        <v>0</v>
      </c>
      <c r="O320" t="s">
        <v>1362</v>
      </c>
      <c r="P320" t="s">
        <v>1363</v>
      </c>
      <c r="Q320" t="s">
        <v>1363</v>
      </c>
      <c r="R320">
        <v>0</v>
      </c>
      <c r="S320">
        <v>0</v>
      </c>
      <c r="T320">
        <v>0</v>
      </c>
      <c r="U320" t="s">
        <v>1361</v>
      </c>
      <c r="V320" t="s">
        <v>1363</v>
      </c>
      <c r="W320" t="s">
        <v>1363</v>
      </c>
      <c r="X320">
        <v>0</v>
      </c>
      <c r="Y320">
        <v>0</v>
      </c>
      <c r="Z320" t="s">
        <v>1364</v>
      </c>
      <c r="AA320" t="s">
        <v>1363</v>
      </c>
      <c r="AB320" t="s">
        <v>1363</v>
      </c>
      <c r="AC320">
        <v>0</v>
      </c>
      <c r="AD320">
        <v>0</v>
      </c>
      <c r="AE320">
        <v>79</v>
      </c>
      <c r="AF320">
        <v>79</v>
      </c>
      <c r="AG320" t="s">
        <v>1405</v>
      </c>
      <c r="AH320">
        <v>6.8358598620000004</v>
      </c>
      <c r="AI320" t="s">
        <v>751</v>
      </c>
      <c r="AJ320" t="s">
        <v>1852</v>
      </c>
    </row>
    <row r="321" spans="1:36" x14ac:dyDescent="0.35">
      <c r="A321" t="s">
        <v>1853</v>
      </c>
      <c r="B321">
        <v>34</v>
      </c>
      <c r="C321">
        <v>34</v>
      </c>
      <c r="D321" t="s">
        <v>1402</v>
      </c>
      <c r="E321">
        <v>3.3276652630000001</v>
      </c>
      <c r="F321" t="s">
        <v>1361</v>
      </c>
      <c r="G321">
        <v>0</v>
      </c>
      <c r="H321">
        <v>4</v>
      </c>
      <c r="I321">
        <v>4</v>
      </c>
      <c r="K321">
        <v>0</v>
      </c>
      <c r="L321">
        <v>5980100018</v>
      </c>
      <c r="M321">
        <v>5980100078</v>
      </c>
      <c r="N321">
        <v>0</v>
      </c>
      <c r="O321" t="s">
        <v>1362</v>
      </c>
      <c r="P321" t="s">
        <v>1363</v>
      </c>
      <c r="Q321" t="s">
        <v>1363</v>
      </c>
      <c r="R321">
        <v>0</v>
      </c>
      <c r="S321">
        <v>0</v>
      </c>
      <c r="T321">
        <v>0</v>
      </c>
      <c r="U321" t="s">
        <v>1361</v>
      </c>
      <c r="V321" t="s">
        <v>1363</v>
      </c>
      <c r="W321" t="s">
        <v>1363</v>
      </c>
      <c r="X321">
        <v>0</v>
      </c>
      <c r="Y321">
        <v>0</v>
      </c>
      <c r="Z321" t="s">
        <v>1364</v>
      </c>
      <c r="AA321" t="s">
        <v>1363</v>
      </c>
      <c r="AB321" t="s">
        <v>1363</v>
      </c>
      <c r="AC321">
        <v>0</v>
      </c>
      <c r="AD321">
        <v>0</v>
      </c>
      <c r="AE321">
        <v>59</v>
      </c>
      <c r="AF321">
        <v>59</v>
      </c>
      <c r="AG321" t="s">
        <v>1570</v>
      </c>
      <c r="AH321">
        <v>7.2895015440000002</v>
      </c>
      <c r="AI321" t="s">
        <v>773</v>
      </c>
      <c r="AJ321" t="s">
        <v>1854</v>
      </c>
    </row>
    <row r="322" spans="1:36" x14ac:dyDescent="0.35">
      <c r="A322" t="s">
        <v>1855</v>
      </c>
      <c r="B322">
        <v>34</v>
      </c>
      <c r="C322">
        <v>34</v>
      </c>
      <c r="D322" t="s">
        <v>1402</v>
      </c>
      <c r="E322">
        <v>3.3276652630000001</v>
      </c>
      <c r="F322" t="s">
        <v>1361</v>
      </c>
      <c r="G322">
        <v>0</v>
      </c>
      <c r="H322">
        <v>4</v>
      </c>
      <c r="I322">
        <v>4</v>
      </c>
      <c r="K322">
        <v>0</v>
      </c>
      <c r="L322">
        <v>5980100018</v>
      </c>
      <c r="M322">
        <v>5980100078</v>
      </c>
      <c r="N322">
        <v>0</v>
      </c>
      <c r="O322" t="s">
        <v>1362</v>
      </c>
      <c r="P322" t="s">
        <v>1363</v>
      </c>
      <c r="Q322" t="s">
        <v>1363</v>
      </c>
      <c r="R322">
        <v>0</v>
      </c>
      <c r="S322">
        <v>0</v>
      </c>
      <c r="T322">
        <v>0</v>
      </c>
      <c r="U322" t="s">
        <v>1361</v>
      </c>
      <c r="V322" t="s">
        <v>1363</v>
      </c>
      <c r="W322" t="s">
        <v>1363</v>
      </c>
      <c r="X322">
        <v>0</v>
      </c>
      <c r="Y322">
        <v>0</v>
      </c>
      <c r="Z322" t="s">
        <v>1364</v>
      </c>
      <c r="AA322" t="s">
        <v>1363</v>
      </c>
      <c r="AB322" t="s">
        <v>1363</v>
      </c>
      <c r="AC322">
        <v>0</v>
      </c>
      <c r="AD322">
        <v>0</v>
      </c>
      <c r="AE322">
        <v>84</v>
      </c>
      <c r="AF322">
        <v>84</v>
      </c>
      <c r="AG322" t="s">
        <v>1408</v>
      </c>
      <c r="AH322">
        <v>57.396410359999997</v>
      </c>
      <c r="AI322" t="s">
        <v>786</v>
      </c>
      <c r="AJ322" t="s">
        <v>1856</v>
      </c>
    </row>
    <row r="323" spans="1:36" x14ac:dyDescent="0.35">
      <c r="A323" t="s">
        <v>1857</v>
      </c>
      <c r="B323">
        <v>34</v>
      </c>
      <c r="C323">
        <v>34</v>
      </c>
      <c r="D323" t="s">
        <v>1402</v>
      </c>
      <c r="E323">
        <v>3.3276652630000001</v>
      </c>
      <c r="F323" t="s">
        <v>1361</v>
      </c>
      <c r="G323">
        <v>0</v>
      </c>
      <c r="H323">
        <v>4</v>
      </c>
      <c r="I323">
        <v>4</v>
      </c>
      <c r="K323">
        <v>0</v>
      </c>
      <c r="L323">
        <v>5980100018</v>
      </c>
      <c r="M323">
        <v>5980100078</v>
      </c>
      <c r="N323">
        <v>0</v>
      </c>
      <c r="O323" t="s">
        <v>1362</v>
      </c>
      <c r="P323" t="s">
        <v>1363</v>
      </c>
      <c r="Q323" t="s">
        <v>1363</v>
      </c>
      <c r="R323">
        <v>0</v>
      </c>
      <c r="S323">
        <v>0</v>
      </c>
      <c r="T323">
        <v>0</v>
      </c>
      <c r="U323" t="s">
        <v>1361</v>
      </c>
      <c r="V323" t="s">
        <v>1363</v>
      </c>
      <c r="W323" t="s">
        <v>1363</v>
      </c>
      <c r="X323">
        <v>0</v>
      </c>
      <c r="Y323">
        <v>0</v>
      </c>
      <c r="Z323" t="s">
        <v>1364</v>
      </c>
      <c r="AA323" t="s">
        <v>1363</v>
      </c>
      <c r="AB323" t="s">
        <v>1363</v>
      </c>
      <c r="AC323">
        <v>0</v>
      </c>
      <c r="AD323">
        <v>0</v>
      </c>
      <c r="AE323">
        <v>58</v>
      </c>
      <c r="AF323">
        <v>58</v>
      </c>
      <c r="AG323" t="s">
        <v>1411</v>
      </c>
      <c r="AH323">
        <v>20.86091506</v>
      </c>
      <c r="AI323" t="s">
        <v>872</v>
      </c>
      <c r="AJ323" t="s">
        <v>1858</v>
      </c>
    </row>
    <row r="324" spans="1:36" x14ac:dyDescent="0.35">
      <c r="A324" t="s">
        <v>1859</v>
      </c>
      <c r="B324">
        <v>34</v>
      </c>
      <c r="C324">
        <v>34</v>
      </c>
      <c r="D324" t="s">
        <v>1402</v>
      </c>
      <c r="E324">
        <v>3.3276652630000001</v>
      </c>
      <c r="F324" t="s">
        <v>1361</v>
      </c>
      <c r="G324">
        <v>0</v>
      </c>
      <c r="H324">
        <v>4</v>
      </c>
      <c r="I324">
        <v>4</v>
      </c>
      <c r="K324">
        <v>0</v>
      </c>
      <c r="L324">
        <v>5980100018</v>
      </c>
      <c r="M324">
        <v>5980100078</v>
      </c>
      <c r="N324">
        <v>0</v>
      </c>
      <c r="O324" t="s">
        <v>1362</v>
      </c>
      <c r="P324" t="s">
        <v>1363</v>
      </c>
      <c r="Q324" t="s">
        <v>1363</v>
      </c>
      <c r="R324">
        <v>0</v>
      </c>
      <c r="S324">
        <v>0</v>
      </c>
      <c r="T324">
        <v>0</v>
      </c>
      <c r="U324" t="s">
        <v>1361</v>
      </c>
      <c r="V324" t="s">
        <v>1363</v>
      </c>
      <c r="W324" t="s">
        <v>1363</v>
      </c>
      <c r="X324">
        <v>0</v>
      </c>
      <c r="Y324">
        <v>0</v>
      </c>
      <c r="Z324" t="s">
        <v>1364</v>
      </c>
      <c r="AA324" t="s">
        <v>1363</v>
      </c>
      <c r="AB324" t="s">
        <v>1363</v>
      </c>
      <c r="AC324">
        <v>0</v>
      </c>
      <c r="AD324">
        <v>0</v>
      </c>
      <c r="AE324">
        <v>70</v>
      </c>
      <c r="AF324">
        <v>0</v>
      </c>
      <c r="AI324" t="s">
        <v>1002</v>
      </c>
      <c r="AJ324" t="s">
        <v>1860</v>
      </c>
    </row>
    <row r="325" spans="1:36" x14ac:dyDescent="0.35">
      <c r="A325" t="s">
        <v>1861</v>
      </c>
      <c r="B325">
        <v>34</v>
      </c>
      <c r="C325">
        <v>34</v>
      </c>
      <c r="D325" t="s">
        <v>1402</v>
      </c>
      <c r="E325">
        <v>3.3276652630000001</v>
      </c>
      <c r="F325" t="s">
        <v>1361</v>
      </c>
      <c r="G325">
        <v>0</v>
      </c>
      <c r="H325">
        <v>4</v>
      </c>
      <c r="I325">
        <v>4</v>
      </c>
      <c r="K325">
        <v>0</v>
      </c>
      <c r="L325">
        <v>5980100018</v>
      </c>
      <c r="M325">
        <v>5980100078</v>
      </c>
      <c r="N325">
        <v>0</v>
      </c>
      <c r="O325" t="s">
        <v>1362</v>
      </c>
      <c r="P325" t="s">
        <v>1363</v>
      </c>
      <c r="Q325" t="s">
        <v>1363</v>
      </c>
      <c r="R325">
        <v>0</v>
      </c>
      <c r="S325">
        <v>0</v>
      </c>
      <c r="T325">
        <v>0</v>
      </c>
      <c r="U325" t="s">
        <v>1361</v>
      </c>
      <c r="V325" t="s">
        <v>1363</v>
      </c>
      <c r="W325" t="s">
        <v>1363</v>
      </c>
      <c r="X325">
        <v>0</v>
      </c>
      <c r="Y325">
        <v>0</v>
      </c>
      <c r="Z325" t="s">
        <v>1364</v>
      </c>
      <c r="AA325" t="s">
        <v>1363</v>
      </c>
      <c r="AB325" t="s">
        <v>1363</v>
      </c>
      <c r="AC325">
        <v>0</v>
      </c>
      <c r="AD325">
        <v>0</v>
      </c>
      <c r="AE325">
        <v>31</v>
      </c>
      <c r="AF325">
        <v>31</v>
      </c>
      <c r="AG325" t="s">
        <v>1803</v>
      </c>
      <c r="AH325">
        <v>3.6979876699999998</v>
      </c>
      <c r="AI325" t="s">
        <v>1011</v>
      </c>
      <c r="AJ325" t="s">
        <v>1862</v>
      </c>
    </row>
    <row r="326" spans="1:36" x14ac:dyDescent="0.35">
      <c r="A326" t="s">
        <v>1863</v>
      </c>
      <c r="B326">
        <v>34</v>
      </c>
      <c r="C326">
        <v>34</v>
      </c>
      <c r="D326" t="s">
        <v>1402</v>
      </c>
      <c r="E326">
        <v>3.3276652630000001</v>
      </c>
      <c r="F326" t="s">
        <v>1361</v>
      </c>
      <c r="G326">
        <v>0</v>
      </c>
      <c r="H326">
        <v>4</v>
      </c>
      <c r="I326">
        <v>4</v>
      </c>
      <c r="K326">
        <v>0</v>
      </c>
      <c r="L326">
        <v>5980100018</v>
      </c>
      <c r="M326">
        <v>5980100078</v>
      </c>
      <c r="N326">
        <v>0</v>
      </c>
      <c r="O326" t="s">
        <v>1362</v>
      </c>
      <c r="P326" t="s">
        <v>1363</v>
      </c>
      <c r="Q326" t="s">
        <v>1363</v>
      </c>
      <c r="R326">
        <v>0</v>
      </c>
      <c r="S326">
        <v>0</v>
      </c>
      <c r="T326">
        <v>0</v>
      </c>
      <c r="U326" t="s">
        <v>1361</v>
      </c>
      <c r="V326" t="s">
        <v>1363</v>
      </c>
      <c r="W326" t="s">
        <v>1363</v>
      </c>
      <c r="X326">
        <v>0</v>
      </c>
      <c r="Y326">
        <v>0</v>
      </c>
      <c r="Z326" t="s">
        <v>1364</v>
      </c>
      <c r="AA326" t="s">
        <v>1363</v>
      </c>
      <c r="AB326" t="s">
        <v>1363</v>
      </c>
      <c r="AC326">
        <v>0</v>
      </c>
      <c r="AD326">
        <v>0</v>
      </c>
      <c r="AE326">
        <v>53</v>
      </c>
      <c r="AF326">
        <v>53</v>
      </c>
      <c r="AG326" t="s">
        <v>1580</v>
      </c>
      <c r="AH326">
        <v>66.246111110000001</v>
      </c>
      <c r="AI326" t="s">
        <v>1059</v>
      </c>
      <c r="AJ326" t="s">
        <v>1864</v>
      </c>
    </row>
    <row r="327" spans="1:36" x14ac:dyDescent="0.35">
      <c r="A327" t="s">
        <v>1865</v>
      </c>
      <c r="B327">
        <v>34</v>
      </c>
      <c r="C327">
        <v>34</v>
      </c>
      <c r="D327" t="s">
        <v>1402</v>
      </c>
      <c r="E327">
        <v>3.3276652630000001</v>
      </c>
      <c r="F327" t="s">
        <v>1361</v>
      </c>
      <c r="G327">
        <v>0</v>
      </c>
      <c r="H327">
        <v>4</v>
      </c>
      <c r="I327">
        <v>4</v>
      </c>
      <c r="K327">
        <v>0</v>
      </c>
      <c r="L327">
        <v>5980100018</v>
      </c>
      <c r="M327">
        <v>5980100078</v>
      </c>
      <c r="N327">
        <v>0</v>
      </c>
      <c r="O327" t="s">
        <v>1362</v>
      </c>
      <c r="P327" t="s">
        <v>1363</v>
      </c>
      <c r="Q327" t="s">
        <v>1363</v>
      </c>
      <c r="R327">
        <v>0</v>
      </c>
      <c r="S327">
        <v>0</v>
      </c>
      <c r="T327">
        <v>0</v>
      </c>
      <c r="U327" t="s">
        <v>1361</v>
      </c>
      <c r="V327" t="s">
        <v>1363</v>
      </c>
      <c r="W327" t="s">
        <v>1363</v>
      </c>
      <c r="X327">
        <v>0</v>
      </c>
      <c r="Y327">
        <v>0</v>
      </c>
      <c r="Z327" t="s">
        <v>1364</v>
      </c>
      <c r="AA327" t="s">
        <v>1363</v>
      </c>
      <c r="AB327" t="s">
        <v>1363</v>
      </c>
      <c r="AC327">
        <v>0</v>
      </c>
      <c r="AD327">
        <v>0</v>
      </c>
      <c r="AE327">
        <v>40</v>
      </c>
      <c r="AF327">
        <v>40</v>
      </c>
      <c r="AG327" t="s">
        <v>1425</v>
      </c>
      <c r="AH327">
        <v>22.71860058</v>
      </c>
      <c r="AI327" t="s">
        <v>1086</v>
      </c>
      <c r="AJ327" t="s">
        <v>1866</v>
      </c>
    </row>
    <row r="328" spans="1:36" x14ac:dyDescent="0.35">
      <c r="A328" t="s">
        <v>1859</v>
      </c>
      <c r="B328">
        <v>34</v>
      </c>
      <c r="C328">
        <v>34</v>
      </c>
      <c r="D328" t="s">
        <v>1402</v>
      </c>
      <c r="E328">
        <v>3.3276652630000001</v>
      </c>
      <c r="F328" t="s">
        <v>1361</v>
      </c>
      <c r="G328">
        <v>0</v>
      </c>
      <c r="H328">
        <v>4</v>
      </c>
      <c r="I328">
        <v>4</v>
      </c>
      <c r="K328">
        <v>0</v>
      </c>
      <c r="L328">
        <v>5980100018</v>
      </c>
      <c r="M328">
        <v>5980100078</v>
      </c>
      <c r="N328">
        <v>0</v>
      </c>
      <c r="O328" t="s">
        <v>1362</v>
      </c>
      <c r="P328" t="s">
        <v>1363</v>
      </c>
      <c r="Q328" t="s">
        <v>1363</v>
      </c>
      <c r="R328">
        <v>0</v>
      </c>
      <c r="S328">
        <v>0</v>
      </c>
      <c r="T328">
        <v>0</v>
      </c>
      <c r="U328" t="s">
        <v>1361</v>
      </c>
      <c r="V328" t="s">
        <v>1363</v>
      </c>
      <c r="W328" t="s">
        <v>1363</v>
      </c>
      <c r="X328">
        <v>0</v>
      </c>
      <c r="Y328">
        <v>0</v>
      </c>
      <c r="Z328" t="s">
        <v>1364</v>
      </c>
      <c r="AA328" t="s">
        <v>1363</v>
      </c>
      <c r="AB328" t="s">
        <v>1363</v>
      </c>
      <c r="AC328">
        <v>0</v>
      </c>
      <c r="AD328">
        <v>0</v>
      </c>
      <c r="AE328">
        <v>69</v>
      </c>
      <c r="AF328">
        <v>69</v>
      </c>
      <c r="AG328" t="s">
        <v>1427</v>
      </c>
      <c r="AH328">
        <v>22.982099689999998</v>
      </c>
      <c r="AI328" t="s">
        <v>1002</v>
      </c>
      <c r="AJ328" t="s">
        <v>1860</v>
      </c>
    </row>
    <row r="329" spans="1:36" x14ac:dyDescent="0.35">
      <c r="A329" t="s">
        <v>1867</v>
      </c>
      <c r="B329">
        <v>34</v>
      </c>
      <c r="C329">
        <v>34</v>
      </c>
      <c r="D329" t="s">
        <v>1402</v>
      </c>
      <c r="E329">
        <v>3.3276652630000001</v>
      </c>
      <c r="F329" t="s">
        <v>1361</v>
      </c>
      <c r="G329">
        <v>0</v>
      </c>
      <c r="H329">
        <v>4</v>
      </c>
      <c r="I329">
        <v>4</v>
      </c>
      <c r="K329">
        <v>0</v>
      </c>
      <c r="L329">
        <v>5980100018</v>
      </c>
      <c r="M329">
        <v>5980100078</v>
      </c>
      <c r="N329">
        <v>0</v>
      </c>
      <c r="O329" t="s">
        <v>1362</v>
      </c>
      <c r="P329" t="s">
        <v>1363</v>
      </c>
      <c r="Q329" t="s">
        <v>1363</v>
      </c>
      <c r="R329">
        <v>0</v>
      </c>
      <c r="S329">
        <v>0</v>
      </c>
      <c r="T329">
        <v>0</v>
      </c>
      <c r="U329" t="s">
        <v>1361</v>
      </c>
      <c r="V329" t="s">
        <v>1363</v>
      </c>
      <c r="W329" t="s">
        <v>1363</v>
      </c>
      <c r="X329">
        <v>0</v>
      </c>
      <c r="Y329">
        <v>0</v>
      </c>
      <c r="Z329" t="s">
        <v>1364</v>
      </c>
      <c r="AA329" t="s">
        <v>1363</v>
      </c>
      <c r="AB329" t="s">
        <v>1363</v>
      </c>
      <c r="AC329">
        <v>0</v>
      </c>
      <c r="AD329">
        <v>0</v>
      </c>
      <c r="AE329">
        <v>52</v>
      </c>
      <c r="AF329">
        <v>52</v>
      </c>
      <c r="AG329" t="s">
        <v>1818</v>
      </c>
      <c r="AH329">
        <v>13.67565098</v>
      </c>
      <c r="AI329" t="s">
        <v>1137</v>
      </c>
      <c r="AJ329" t="s">
        <v>1868</v>
      </c>
    </row>
    <row r="330" spans="1:36" x14ac:dyDescent="0.35">
      <c r="A330" t="s">
        <v>1869</v>
      </c>
      <c r="B330">
        <v>34</v>
      </c>
      <c r="C330">
        <v>34</v>
      </c>
      <c r="D330" t="s">
        <v>1402</v>
      </c>
      <c r="E330">
        <v>3.3276652630000001</v>
      </c>
      <c r="F330" t="s">
        <v>1361</v>
      </c>
      <c r="G330">
        <v>0</v>
      </c>
      <c r="H330">
        <v>4</v>
      </c>
      <c r="I330">
        <v>4</v>
      </c>
      <c r="K330">
        <v>0</v>
      </c>
      <c r="L330">
        <v>5980100018</v>
      </c>
      <c r="M330">
        <v>5980100078</v>
      </c>
      <c r="N330">
        <v>0</v>
      </c>
      <c r="O330" t="s">
        <v>1362</v>
      </c>
      <c r="P330" t="s">
        <v>1363</v>
      </c>
      <c r="Q330" t="s">
        <v>1363</v>
      </c>
      <c r="R330">
        <v>0</v>
      </c>
      <c r="S330">
        <v>0</v>
      </c>
      <c r="T330">
        <v>0</v>
      </c>
      <c r="U330" t="s">
        <v>1361</v>
      </c>
      <c r="V330" t="s">
        <v>1363</v>
      </c>
      <c r="W330" t="s">
        <v>1363</v>
      </c>
      <c r="X330">
        <v>0</v>
      </c>
      <c r="Y330">
        <v>0</v>
      </c>
      <c r="Z330" t="s">
        <v>1364</v>
      </c>
      <c r="AA330" t="s">
        <v>1363</v>
      </c>
      <c r="AB330" t="s">
        <v>1363</v>
      </c>
      <c r="AC330">
        <v>0</v>
      </c>
      <c r="AD330">
        <v>0</v>
      </c>
      <c r="AE330">
        <v>11</v>
      </c>
      <c r="AF330">
        <v>11</v>
      </c>
      <c r="AG330" t="s">
        <v>1401</v>
      </c>
      <c r="AH330">
        <v>6.5670085130000002</v>
      </c>
      <c r="AI330" t="s">
        <v>1146</v>
      </c>
      <c r="AJ330" t="s">
        <v>1870</v>
      </c>
    </row>
    <row r="331" spans="1:36" x14ac:dyDescent="0.35">
      <c r="A331" t="s">
        <v>1871</v>
      </c>
      <c r="B331">
        <v>35</v>
      </c>
      <c r="C331">
        <v>35</v>
      </c>
      <c r="D331" t="s">
        <v>1695</v>
      </c>
      <c r="E331">
        <v>11.94575066</v>
      </c>
      <c r="F331" t="s">
        <v>1466</v>
      </c>
      <c r="G331">
        <v>3</v>
      </c>
      <c r="H331">
        <v>3</v>
      </c>
      <c r="I331">
        <v>5</v>
      </c>
      <c r="K331">
        <v>1962</v>
      </c>
      <c r="L331">
        <v>5860303501</v>
      </c>
      <c r="M331">
        <v>5860300501</v>
      </c>
      <c r="N331">
        <v>0</v>
      </c>
      <c r="O331" t="s">
        <v>1650</v>
      </c>
      <c r="P331" t="s">
        <v>1363</v>
      </c>
      <c r="Q331" t="s">
        <v>1363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 t="s">
        <v>1361</v>
      </c>
      <c r="AA331" t="s">
        <v>1363</v>
      </c>
      <c r="AB331" t="s">
        <v>1363</v>
      </c>
      <c r="AC331" t="s">
        <v>1364</v>
      </c>
      <c r="AD331" t="s">
        <v>1363</v>
      </c>
      <c r="AE331">
        <v>25</v>
      </c>
      <c r="AF331">
        <v>25</v>
      </c>
      <c r="AG331" t="s">
        <v>1610</v>
      </c>
      <c r="AH331">
        <v>27.190371079999998</v>
      </c>
      <c r="AI331" t="s">
        <v>1023</v>
      </c>
      <c r="AJ331" t="s">
        <v>1872</v>
      </c>
    </row>
    <row r="332" spans="1:36" x14ac:dyDescent="0.35">
      <c r="A332" t="s">
        <v>353</v>
      </c>
      <c r="B332">
        <v>35</v>
      </c>
      <c r="C332">
        <v>35</v>
      </c>
      <c r="D332" t="s">
        <v>1695</v>
      </c>
      <c r="E332">
        <v>11.94575066</v>
      </c>
      <c r="F332" t="s">
        <v>1466</v>
      </c>
      <c r="G332">
        <v>3</v>
      </c>
      <c r="H332">
        <v>3</v>
      </c>
      <c r="I332">
        <v>5</v>
      </c>
      <c r="K332">
        <v>1962</v>
      </c>
      <c r="L332">
        <v>5860303501</v>
      </c>
      <c r="M332">
        <v>5860300501</v>
      </c>
      <c r="N332">
        <v>0</v>
      </c>
      <c r="O332" t="s">
        <v>1650</v>
      </c>
      <c r="P332" t="s">
        <v>1363</v>
      </c>
      <c r="Q332" t="s">
        <v>1363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 t="s">
        <v>1361</v>
      </c>
      <c r="AA332" t="s">
        <v>1363</v>
      </c>
      <c r="AB332" t="s">
        <v>1363</v>
      </c>
      <c r="AC332" t="s">
        <v>1364</v>
      </c>
      <c r="AD332" t="s">
        <v>1363</v>
      </c>
      <c r="AE332">
        <v>6</v>
      </c>
      <c r="AF332">
        <v>6</v>
      </c>
      <c r="AG332">
        <v>35</v>
      </c>
      <c r="AH332">
        <v>6.7787482749999999</v>
      </c>
      <c r="AI332" t="s">
        <v>71</v>
      </c>
      <c r="AJ332" t="s">
        <v>1873</v>
      </c>
    </row>
    <row r="333" spans="1:36" x14ac:dyDescent="0.35">
      <c r="A333" t="s">
        <v>592</v>
      </c>
      <c r="B333">
        <v>35</v>
      </c>
      <c r="C333">
        <v>35</v>
      </c>
      <c r="D333" t="s">
        <v>1695</v>
      </c>
      <c r="E333">
        <v>11.94575066</v>
      </c>
      <c r="F333" t="s">
        <v>1466</v>
      </c>
      <c r="G333">
        <v>3</v>
      </c>
      <c r="H333">
        <v>3</v>
      </c>
      <c r="I333">
        <v>5</v>
      </c>
      <c r="K333">
        <v>1962</v>
      </c>
      <c r="L333">
        <v>5860303501</v>
      </c>
      <c r="M333">
        <v>5860300501</v>
      </c>
      <c r="N333">
        <v>0</v>
      </c>
      <c r="O333" t="s">
        <v>1650</v>
      </c>
      <c r="P333" t="s">
        <v>1363</v>
      </c>
      <c r="Q333" t="s">
        <v>1363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 t="s">
        <v>1361</v>
      </c>
      <c r="AA333" t="s">
        <v>1363</v>
      </c>
      <c r="AB333" t="s">
        <v>1363</v>
      </c>
      <c r="AC333" t="s">
        <v>1364</v>
      </c>
      <c r="AD333" t="s">
        <v>1363</v>
      </c>
      <c r="AE333">
        <v>35</v>
      </c>
      <c r="AF333">
        <v>35</v>
      </c>
      <c r="AG333" t="s">
        <v>1695</v>
      </c>
      <c r="AH333">
        <v>11.94575066</v>
      </c>
      <c r="AI333" t="s">
        <v>84</v>
      </c>
      <c r="AJ333" t="s">
        <v>1874</v>
      </c>
    </row>
    <row r="334" spans="1:36" x14ac:dyDescent="0.35">
      <c r="A334" t="s">
        <v>600</v>
      </c>
      <c r="B334">
        <v>35</v>
      </c>
      <c r="C334">
        <v>35</v>
      </c>
      <c r="D334" t="s">
        <v>1695</v>
      </c>
      <c r="E334">
        <v>11.94575066</v>
      </c>
      <c r="F334" t="s">
        <v>1466</v>
      </c>
      <c r="G334">
        <v>3</v>
      </c>
      <c r="H334">
        <v>3</v>
      </c>
      <c r="I334">
        <v>5</v>
      </c>
      <c r="K334">
        <v>1962</v>
      </c>
      <c r="L334">
        <v>5860303501</v>
      </c>
      <c r="M334">
        <v>5860300501</v>
      </c>
      <c r="N334">
        <v>0</v>
      </c>
      <c r="O334" t="s">
        <v>1650</v>
      </c>
      <c r="P334" t="s">
        <v>1363</v>
      </c>
      <c r="Q334" t="s">
        <v>1363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 t="s">
        <v>1361</v>
      </c>
      <c r="AA334" t="s">
        <v>1363</v>
      </c>
      <c r="AB334" t="s">
        <v>1363</v>
      </c>
      <c r="AC334" t="s">
        <v>1364</v>
      </c>
      <c r="AD334" t="s">
        <v>1363</v>
      </c>
      <c r="AE334">
        <v>3</v>
      </c>
      <c r="AF334">
        <v>3</v>
      </c>
      <c r="AG334" t="s">
        <v>1698</v>
      </c>
      <c r="AH334">
        <v>7.0164754010000001</v>
      </c>
      <c r="AI334" t="s">
        <v>225</v>
      </c>
      <c r="AJ334" t="s">
        <v>1780</v>
      </c>
    </row>
    <row r="335" spans="1:36" x14ac:dyDescent="0.35">
      <c r="A335" t="s">
        <v>1875</v>
      </c>
      <c r="B335">
        <v>35</v>
      </c>
      <c r="C335">
        <v>35</v>
      </c>
      <c r="D335" t="s">
        <v>1695</v>
      </c>
      <c r="E335">
        <v>11.94575066</v>
      </c>
      <c r="F335" t="s">
        <v>1466</v>
      </c>
      <c r="G335">
        <v>3</v>
      </c>
      <c r="H335">
        <v>3</v>
      </c>
      <c r="I335">
        <v>5</v>
      </c>
      <c r="K335">
        <v>1962</v>
      </c>
      <c r="L335">
        <v>5860303501</v>
      </c>
      <c r="M335">
        <v>5860300501</v>
      </c>
      <c r="N335">
        <v>0</v>
      </c>
      <c r="O335" t="s">
        <v>1650</v>
      </c>
      <c r="P335" t="s">
        <v>1363</v>
      </c>
      <c r="Q335" t="s">
        <v>1363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 t="s">
        <v>1361</v>
      </c>
      <c r="AA335" t="s">
        <v>1363</v>
      </c>
      <c r="AB335" t="s">
        <v>1363</v>
      </c>
      <c r="AC335" t="s">
        <v>1364</v>
      </c>
      <c r="AD335" t="s">
        <v>1363</v>
      </c>
      <c r="AE335">
        <v>43</v>
      </c>
      <c r="AF335">
        <v>43</v>
      </c>
      <c r="AG335" t="s">
        <v>1701</v>
      </c>
      <c r="AH335">
        <v>9.1747339839999995</v>
      </c>
      <c r="AI335" t="s">
        <v>615</v>
      </c>
      <c r="AJ335" t="s">
        <v>1876</v>
      </c>
    </row>
    <row r="336" spans="1:36" x14ac:dyDescent="0.35">
      <c r="A336" t="s">
        <v>1877</v>
      </c>
      <c r="B336">
        <v>35</v>
      </c>
      <c r="C336">
        <v>35</v>
      </c>
      <c r="D336" t="s">
        <v>1695</v>
      </c>
      <c r="E336">
        <v>11.94575066</v>
      </c>
      <c r="F336" t="s">
        <v>1466</v>
      </c>
      <c r="G336">
        <v>3</v>
      </c>
      <c r="H336">
        <v>3</v>
      </c>
      <c r="I336">
        <v>5</v>
      </c>
      <c r="K336">
        <v>1962</v>
      </c>
      <c r="L336">
        <v>5860303501</v>
      </c>
      <c r="M336">
        <v>5860300501</v>
      </c>
      <c r="N336">
        <v>0</v>
      </c>
      <c r="O336" t="s">
        <v>1650</v>
      </c>
      <c r="P336" t="s">
        <v>1363</v>
      </c>
      <c r="Q336" t="s">
        <v>1363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 t="s">
        <v>1361</v>
      </c>
      <c r="AA336" t="s">
        <v>1363</v>
      </c>
      <c r="AB336" t="s">
        <v>1363</v>
      </c>
      <c r="AC336" t="s">
        <v>1364</v>
      </c>
      <c r="AD336" t="s">
        <v>1363</v>
      </c>
      <c r="AE336">
        <v>803</v>
      </c>
      <c r="AF336">
        <v>803</v>
      </c>
      <c r="AG336" t="s">
        <v>1763</v>
      </c>
      <c r="AH336">
        <v>61.608146669999996</v>
      </c>
      <c r="AI336" t="s">
        <v>1276</v>
      </c>
      <c r="AJ336" t="s">
        <v>1878</v>
      </c>
    </row>
    <row r="337" spans="1:36" x14ac:dyDescent="0.35">
      <c r="A337" t="s">
        <v>1879</v>
      </c>
      <c r="B337">
        <v>35</v>
      </c>
      <c r="C337">
        <v>35</v>
      </c>
      <c r="D337" t="s">
        <v>1695</v>
      </c>
      <c r="E337">
        <v>11.94575066</v>
      </c>
      <c r="F337" t="s">
        <v>1466</v>
      </c>
      <c r="G337">
        <v>3</v>
      </c>
      <c r="H337">
        <v>3</v>
      </c>
      <c r="I337">
        <v>5</v>
      </c>
      <c r="K337">
        <v>1962</v>
      </c>
      <c r="L337">
        <v>5860303501</v>
      </c>
      <c r="M337">
        <v>5860300501</v>
      </c>
      <c r="N337">
        <v>0</v>
      </c>
      <c r="O337" t="s">
        <v>1650</v>
      </c>
      <c r="P337" t="s">
        <v>1363</v>
      </c>
      <c r="Q337" t="s">
        <v>1363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 t="s">
        <v>1361</v>
      </c>
      <c r="AA337" t="s">
        <v>1363</v>
      </c>
      <c r="AB337" t="s">
        <v>1363</v>
      </c>
      <c r="AC337" t="s">
        <v>1364</v>
      </c>
      <c r="AD337" t="s">
        <v>1363</v>
      </c>
      <c r="AE337">
        <v>800</v>
      </c>
      <c r="AF337">
        <v>800</v>
      </c>
      <c r="AG337" t="s">
        <v>1766</v>
      </c>
      <c r="AH337">
        <v>51.194460190000001</v>
      </c>
      <c r="AI337" t="s">
        <v>1290</v>
      </c>
      <c r="AJ337" t="s">
        <v>1880</v>
      </c>
    </row>
    <row r="338" spans="1:36" x14ac:dyDescent="0.35">
      <c r="A338" t="s">
        <v>1881</v>
      </c>
      <c r="B338">
        <v>35</v>
      </c>
      <c r="C338">
        <v>35</v>
      </c>
      <c r="D338" t="s">
        <v>1695</v>
      </c>
      <c r="E338">
        <v>11.94575066</v>
      </c>
      <c r="F338" t="s">
        <v>1466</v>
      </c>
      <c r="G338">
        <v>3</v>
      </c>
      <c r="H338">
        <v>3</v>
      </c>
      <c r="I338">
        <v>5</v>
      </c>
      <c r="K338">
        <v>1962</v>
      </c>
      <c r="L338">
        <v>5860303501</v>
      </c>
      <c r="M338">
        <v>5860300501</v>
      </c>
      <c r="N338">
        <v>0</v>
      </c>
      <c r="O338" t="s">
        <v>1650</v>
      </c>
      <c r="P338" t="s">
        <v>1363</v>
      </c>
      <c r="Q338" t="s">
        <v>1363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 t="s">
        <v>1361</v>
      </c>
      <c r="AA338" t="s">
        <v>1363</v>
      </c>
      <c r="AB338" t="s">
        <v>1363</v>
      </c>
      <c r="AC338" t="s">
        <v>1364</v>
      </c>
      <c r="AD338" t="s">
        <v>1363</v>
      </c>
      <c r="AE338">
        <v>801</v>
      </c>
      <c r="AF338">
        <v>801</v>
      </c>
      <c r="AG338" t="s">
        <v>1737</v>
      </c>
      <c r="AH338">
        <v>60.847007519999998</v>
      </c>
      <c r="AI338" t="s">
        <v>1303</v>
      </c>
      <c r="AJ338" t="s">
        <v>1882</v>
      </c>
    </row>
    <row r="339" spans="1:36" x14ac:dyDescent="0.35">
      <c r="A339" t="s">
        <v>1883</v>
      </c>
      <c r="B339">
        <v>35</v>
      </c>
      <c r="C339">
        <v>35</v>
      </c>
      <c r="D339" t="s">
        <v>1695</v>
      </c>
      <c r="E339">
        <v>11.94575066</v>
      </c>
      <c r="F339" t="s">
        <v>1466</v>
      </c>
      <c r="G339">
        <v>3</v>
      </c>
      <c r="H339">
        <v>3</v>
      </c>
      <c r="I339">
        <v>5</v>
      </c>
      <c r="K339">
        <v>1962</v>
      </c>
      <c r="L339">
        <v>5860303501</v>
      </c>
      <c r="M339">
        <v>5860300501</v>
      </c>
      <c r="N339">
        <v>0</v>
      </c>
      <c r="O339" t="s">
        <v>1650</v>
      </c>
      <c r="P339" t="s">
        <v>1363</v>
      </c>
      <c r="Q339" t="s">
        <v>1363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 t="s">
        <v>1361</v>
      </c>
      <c r="AA339" t="s">
        <v>1363</v>
      </c>
      <c r="AB339" t="s">
        <v>1363</v>
      </c>
      <c r="AC339" t="s">
        <v>1364</v>
      </c>
      <c r="AD339" t="s">
        <v>1363</v>
      </c>
      <c r="AE339">
        <v>770</v>
      </c>
      <c r="AF339">
        <v>770</v>
      </c>
      <c r="AG339" t="s">
        <v>1740</v>
      </c>
      <c r="AH339">
        <v>48.209431600000002</v>
      </c>
      <c r="AI339" t="s">
        <v>85</v>
      </c>
      <c r="AJ339" t="s">
        <v>1884</v>
      </c>
    </row>
    <row r="340" spans="1:36" x14ac:dyDescent="0.35">
      <c r="A340" t="s">
        <v>1883</v>
      </c>
      <c r="B340">
        <v>35</v>
      </c>
      <c r="C340">
        <v>35</v>
      </c>
      <c r="D340" t="s">
        <v>1695</v>
      </c>
      <c r="E340">
        <v>11.94575066</v>
      </c>
      <c r="F340" t="s">
        <v>1466</v>
      </c>
      <c r="G340">
        <v>3</v>
      </c>
      <c r="H340">
        <v>3</v>
      </c>
      <c r="I340">
        <v>5</v>
      </c>
      <c r="K340">
        <v>1962</v>
      </c>
      <c r="L340">
        <v>5860303501</v>
      </c>
      <c r="M340">
        <v>5860300501</v>
      </c>
      <c r="N340">
        <v>0</v>
      </c>
      <c r="O340" t="s">
        <v>1650</v>
      </c>
      <c r="P340" t="s">
        <v>1363</v>
      </c>
      <c r="Q340" t="s">
        <v>1363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 t="s">
        <v>1361</v>
      </c>
      <c r="AA340" t="s">
        <v>1363</v>
      </c>
      <c r="AB340" t="s">
        <v>1363</v>
      </c>
      <c r="AC340" t="s">
        <v>1364</v>
      </c>
      <c r="AD340" t="s">
        <v>1363</v>
      </c>
      <c r="AE340">
        <v>770</v>
      </c>
      <c r="AF340">
        <v>770</v>
      </c>
      <c r="AG340" t="s">
        <v>1740</v>
      </c>
      <c r="AH340">
        <v>48.209431600000002</v>
      </c>
      <c r="AI340" t="s">
        <v>85</v>
      </c>
      <c r="AJ340" t="s">
        <v>1884</v>
      </c>
    </row>
    <row r="341" spans="1:36" x14ac:dyDescent="0.35">
      <c r="A341" t="s">
        <v>1885</v>
      </c>
      <c r="B341">
        <v>36</v>
      </c>
      <c r="C341">
        <v>0</v>
      </c>
      <c r="G341">
        <v>0</v>
      </c>
      <c r="H341">
        <v>0</v>
      </c>
      <c r="I341">
        <v>0</v>
      </c>
      <c r="K341">
        <v>0</v>
      </c>
      <c r="L341">
        <v>0</v>
      </c>
      <c r="M341">
        <v>0</v>
      </c>
      <c r="N341">
        <v>0</v>
      </c>
      <c r="AE341">
        <v>20</v>
      </c>
      <c r="AF341">
        <v>20</v>
      </c>
      <c r="AG341" t="s">
        <v>1584</v>
      </c>
      <c r="AH341">
        <v>9.2475960199999996</v>
      </c>
      <c r="AI341" t="s">
        <v>855</v>
      </c>
      <c r="AJ341" t="s">
        <v>1886</v>
      </c>
    </row>
    <row r="342" spans="1:36" x14ac:dyDescent="0.35">
      <c r="A342" t="s">
        <v>1887</v>
      </c>
      <c r="B342">
        <v>36</v>
      </c>
      <c r="C342">
        <v>0</v>
      </c>
      <c r="G342">
        <v>0</v>
      </c>
      <c r="H342">
        <v>0</v>
      </c>
      <c r="I342">
        <v>0</v>
      </c>
      <c r="K342">
        <v>0</v>
      </c>
      <c r="L342">
        <v>0</v>
      </c>
      <c r="M342">
        <v>0</v>
      </c>
      <c r="N342">
        <v>0</v>
      </c>
      <c r="AE342">
        <v>7</v>
      </c>
      <c r="AF342">
        <v>0</v>
      </c>
      <c r="AI342" t="s">
        <v>866</v>
      </c>
      <c r="AJ342" t="s">
        <v>1888</v>
      </c>
    </row>
    <row r="343" spans="1:36" x14ac:dyDescent="0.35">
      <c r="A343" t="s">
        <v>1889</v>
      </c>
      <c r="B343">
        <v>36</v>
      </c>
      <c r="C343">
        <v>0</v>
      </c>
      <c r="G343">
        <v>0</v>
      </c>
      <c r="H343">
        <v>0</v>
      </c>
      <c r="I343">
        <v>0</v>
      </c>
      <c r="K343">
        <v>0</v>
      </c>
      <c r="L343">
        <v>0</v>
      </c>
      <c r="M343">
        <v>0</v>
      </c>
      <c r="N343">
        <v>0</v>
      </c>
      <c r="AE343">
        <v>48</v>
      </c>
      <c r="AF343">
        <v>48</v>
      </c>
      <c r="AG343" t="s">
        <v>1590</v>
      </c>
      <c r="AH343">
        <v>15.58817371</v>
      </c>
      <c r="AI343" t="s">
        <v>893</v>
      </c>
      <c r="AJ343" t="s">
        <v>1890</v>
      </c>
    </row>
    <row r="344" spans="1:36" x14ac:dyDescent="0.35">
      <c r="A344" t="s">
        <v>1891</v>
      </c>
      <c r="B344">
        <v>36</v>
      </c>
      <c r="C344">
        <v>0</v>
      </c>
      <c r="G344">
        <v>0</v>
      </c>
      <c r="H344">
        <v>0</v>
      </c>
      <c r="I344">
        <v>0</v>
      </c>
      <c r="K344">
        <v>0</v>
      </c>
      <c r="L344">
        <v>0</v>
      </c>
      <c r="M344">
        <v>0</v>
      </c>
      <c r="N344">
        <v>0</v>
      </c>
      <c r="AE344">
        <v>68</v>
      </c>
      <c r="AF344">
        <v>68</v>
      </c>
      <c r="AG344" t="s">
        <v>1892</v>
      </c>
      <c r="AH344">
        <v>17.588821589999998</v>
      </c>
      <c r="AI344" t="s">
        <v>902</v>
      </c>
      <c r="AJ344" t="s">
        <v>1893</v>
      </c>
    </row>
    <row r="345" spans="1:36" x14ac:dyDescent="0.35">
      <c r="A345" t="s">
        <v>1894</v>
      </c>
      <c r="B345">
        <v>36</v>
      </c>
      <c r="C345">
        <v>0</v>
      </c>
      <c r="G345">
        <v>0</v>
      </c>
      <c r="H345">
        <v>0</v>
      </c>
      <c r="I345">
        <v>0</v>
      </c>
      <c r="K345">
        <v>0</v>
      </c>
      <c r="L345">
        <v>0</v>
      </c>
      <c r="M345">
        <v>0</v>
      </c>
      <c r="N345">
        <v>0</v>
      </c>
      <c r="AE345">
        <v>78</v>
      </c>
      <c r="AF345">
        <v>78</v>
      </c>
      <c r="AG345" t="s">
        <v>1593</v>
      </c>
      <c r="AH345">
        <v>12.04920044</v>
      </c>
      <c r="AI345" t="s">
        <v>911</v>
      </c>
      <c r="AJ345" t="s">
        <v>1895</v>
      </c>
    </row>
    <row r="346" spans="1:36" x14ac:dyDescent="0.35">
      <c r="A346" t="s">
        <v>923</v>
      </c>
      <c r="B346">
        <v>36</v>
      </c>
      <c r="C346">
        <v>0</v>
      </c>
      <c r="G346">
        <v>0</v>
      </c>
      <c r="H346">
        <v>0</v>
      </c>
      <c r="I346">
        <v>0</v>
      </c>
      <c r="K346">
        <v>0</v>
      </c>
      <c r="L346">
        <v>0</v>
      </c>
      <c r="M346">
        <v>0</v>
      </c>
      <c r="N346">
        <v>0</v>
      </c>
      <c r="AE346">
        <v>36</v>
      </c>
      <c r="AF346">
        <v>0</v>
      </c>
      <c r="AI346" t="s">
        <v>854</v>
      </c>
      <c r="AJ346" t="s">
        <v>1595</v>
      </c>
    </row>
    <row r="347" spans="1:36" x14ac:dyDescent="0.35">
      <c r="A347" t="s">
        <v>1896</v>
      </c>
      <c r="B347">
        <v>36</v>
      </c>
      <c r="C347">
        <v>0</v>
      </c>
      <c r="G347">
        <v>0</v>
      </c>
      <c r="H347">
        <v>0</v>
      </c>
      <c r="I347">
        <v>0</v>
      </c>
      <c r="K347">
        <v>0</v>
      </c>
      <c r="L347">
        <v>0</v>
      </c>
      <c r="M347">
        <v>0</v>
      </c>
      <c r="N347">
        <v>0</v>
      </c>
      <c r="AE347">
        <v>87</v>
      </c>
      <c r="AF347">
        <v>87</v>
      </c>
      <c r="AG347" t="s">
        <v>1597</v>
      </c>
      <c r="AH347">
        <v>19.007032599999999</v>
      </c>
      <c r="AI347" t="s">
        <v>939</v>
      </c>
      <c r="AJ347" t="s">
        <v>1897</v>
      </c>
    </row>
    <row r="348" spans="1:36" x14ac:dyDescent="0.35">
      <c r="A348" t="s">
        <v>1898</v>
      </c>
      <c r="B348">
        <v>36</v>
      </c>
      <c r="C348">
        <v>0</v>
      </c>
      <c r="G348">
        <v>0</v>
      </c>
      <c r="H348">
        <v>0</v>
      </c>
      <c r="I348">
        <v>0</v>
      </c>
      <c r="K348">
        <v>0</v>
      </c>
      <c r="L348">
        <v>0</v>
      </c>
      <c r="M348">
        <v>0</v>
      </c>
      <c r="N348">
        <v>0</v>
      </c>
      <c r="AE348">
        <v>91</v>
      </c>
      <c r="AF348">
        <v>91</v>
      </c>
      <c r="AG348" t="s">
        <v>1600</v>
      </c>
      <c r="AH348">
        <v>3.7577214090000002</v>
      </c>
      <c r="AI348" t="s">
        <v>950</v>
      </c>
      <c r="AJ348" t="s">
        <v>1899</v>
      </c>
    </row>
    <row r="349" spans="1:36" x14ac:dyDescent="0.35">
      <c r="A349" t="s">
        <v>1900</v>
      </c>
      <c r="B349">
        <v>36</v>
      </c>
      <c r="C349">
        <v>0</v>
      </c>
      <c r="G349">
        <v>0</v>
      </c>
      <c r="H349">
        <v>0</v>
      </c>
      <c r="I349">
        <v>0</v>
      </c>
      <c r="K349">
        <v>0</v>
      </c>
      <c r="L349">
        <v>0</v>
      </c>
      <c r="M349">
        <v>0</v>
      </c>
      <c r="N349">
        <v>0</v>
      </c>
      <c r="AE349">
        <v>38</v>
      </c>
      <c r="AF349">
        <v>38</v>
      </c>
      <c r="AG349" t="s">
        <v>1414</v>
      </c>
      <c r="AH349">
        <v>12.85280259</v>
      </c>
      <c r="AI349" t="s">
        <v>979</v>
      </c>
      <c r="AJ349" t="s">
        <v>1901</v>
      </c>
    </row>
    <row r="350" spans="1:36" x14ac:dyDescent="0.35">
      <c r="A350" t="s">
        <v>1902</v>
      </c>
      <c r="B350">
        <v>36</v>
      </c>
      <c r="C350">
        <v>0</v>
      </c>
      <c r="G350">
        <v>0</v>
      </c>
      <c r="H350">
        <v>0</v>
      </c>
      <c r="I350">
        <v>0</v>
      </c>
      <c r="K350">
        <v>0</v>
      </c>
      <c r="L350">
        <v>0</v>
      </c>
      <c r="M350">
        <v>0</v>
      </c>
      <c r="N350">
        <v>0</v>
      </c>
      <c r="AE350">
        <v>47</v>
      </c>
      <c r="AF350">
        <v>47</v>
      </c>
      <c r="AG350" t="s">
        <v>1903</v>
      </c>
      <c r="AH350">
        <v>11.93632094</v>
      </c>
      <c r="AI350" t="s">
        <v>1132</v>
      </c>
      <c r="AJ350" t="s">
        <v>1904</v>
      </c>
    </row>
    <row r="351" spans="1:36" x14ac:dyDescent="0.35">
      <c r="A351" t="s">
        <v>1905</v>
      </c>
      <c r="B351">
        <v>37</v>
      </c>
      <c r="C351">
        <v>37</v>
      </c>
      <c r="D351" t="s">
        <v>1906</v>
      </c>
      <c r="E351">
        <v>4.4005282880000003</v>
      </c>
      <c r="F351" t="s">
        <v>1466</v>
      </c>
      <c r="G351">
        <v>1</v>
      </c>
      <c r="H351">
        <v>2</v>
      </c>
      <c r="I351">
        <v>3</v>
      </c>
      <c r="K351">
        <v>1990</v>
      </c>
      <c r="L351">
        <v>5980102519</v>
      </c>
      <c r="M351">
        <v>5980100519</v>
      </c>
      <c r="N351">
        <v>0</v>
      </c>
      <c r="O351" t="s">
        <v>1650</v>
      </c>
      <c r="P351" t="s">
        <v>1363</v>
      </c>
      <c r="Q351" t="s">
        <v>1363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88</v>
      </c>
      <c r="AF351">
        <v>88</v>
      </c>
      <c r="AG351" t="s">
        <v>1727</v>
      </c>
      <c r="AH351">
        <v>15.61335437</v>
      </c>
      <c r="AI351" t="s">
        <v>970</v>
      </c>
      <c r="AJ351" t="s">
        <v>1907</v>
      </c>
    </row>
    <row r="352" spans="1:36" x14ac:dyDescent="0.35">
      <c r="A352" t="s">
        <v>1908</v>
      </c>
      <c r="B352">
        <v>37</v>
      </c>
      <c r="C352">
        <v>37</v>
      </c>
      <c r="D352" t="s">
        <v>1906</v>
      </c>
      <c r="E352">
        <v>4.4005282880000003</v>
      </c>
      <c r="F352" t="s">
        <v>1466</v>
      </c>
      <c r="G352">
        <v>1</v>
      </c>
      <c r="H352">
        <v>2</v>
      </c>
      <c r="I352">
        <v>3</v>
      </c>
      <c r="K352">
        <v>1990</v>
      </c>
      <c r="L352">
        <v>5980102519</v>
      </c>
      <c r="M352">
        <v>5980100519</v>
      </c>
      <c r="N352">
        <v>0</v>
      </c>
      <c r="O352" t="s">
        <v>1650</v>
      </c>
      <c r="P352" t="s">
        <v>1363</v>
      </c>
      <c r="Q352" t="s">
        <v>1363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55</v>
      </c>
      <c r="AF352">
        <v>55</v>
      </c>
      <c r="AG352" t="s">
        <v>1909</v>
      </c>
      <c r="AH352">
        <v>14.18030162</v>
      </c>
      <c r="AI352" t="s">
        <v>1039</v>
      </c>
      <c r="AJ352" t="s">
        <v>1910</v>
      </c>
    </row>
    <row r="353" spans="1:36" x14ac:dyDescent="0.35">
      <c r="A353" t="s">
        <v>1911</v>
      </c>
      <c r="B353">
        <v>37</v>
      </c>
      <c r="C353">
        <v>37</v>
      </c>
      <c r="D353" t="s">
        <v>1906</v>
      </c>
      <c r="E353">
        <v>4.4005282880000003</v>
      </c>
      <c r="F353" t="s">
        <v>1466</v>
      </c>
      <c r="G353">
        <v>1</v>
      </c>
      <c r="H353">
        <v>2</v>
      </c>
      <c r="I353">
        <v>3</v>
      </c>
      <c r="K353">
        <v>1990</v>
      </c>
      <c r="L353">
        <v>5980102519</v>
      </c>
      <c r="M353">
        <v>5980100519</v>
      </c>
      <c r="N353">
        <v>0</v>
      </c>
      <c r="O353" t="s">
        <v>1650</v>
      </c>
      <c r="P353" t="s">
        <v>1363</v>
      </c>
      <c r="Q353" t="s">
        <v>1363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86</v>
      </c>
      <c r="AF353">
        <v>86</v>
      </c>
      <c r="AG353" t="s">
        <v>1912</v>
      </c>
      <c r="AH353">
        <v>27.579095479999999</v>
      </c>
      <c r="AI353" t="s">
        <v>1045</v>
      </c>
      <c r="AJ353" t="s">
        <v>1913</v>
      </c>
    </row>
    <row r="354" spans="1:36" x14ac:dyDescent="0.35">
      <c r="A354" t="s">
        <v>1048</v>
      </c>
      <c r="B354">
        <v>37</v>
      </c>
      <c r="C354">
        <v>37</v>
      </c>
      <c r="D354" t="s">
        <v>1906</v>
      </c>
      <c r="E354">
        <v>4.4005282880000003</v>
      </c>
      <c r="F354" t="s">
        <v>1466</v>
      </c>
      <c r="G354">
        <v>1</v>
      </c>
      <c r="H354">
        <v>2</v>
      </c>
      <c r="I354">
        <v>3</v>
      </c>
      <c r="K354">
        <v>1990</v>
      </c>
      <c r="L354">
        <v>5980102519</v>
      </c>
      <c r="M354">
        <v>5980100519</v>
      </c>
      <c r="N354">
        <v>0</v>
      </c>
      <c r="O354" t="s">
        <v>1650</v>
      </c>
      <c r="P354" t="s">
        <v>1363</v>
      </c>
      <c r="Q354" t="s">
        <v>1363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37</v>
      </c>
      <c r="AF354">
        <v>37</v>
      </c>
      <c r="AG354" t="s">
        <v>1906</v>
      </c>
      <c r="AH354">
        <v>4.4005282880000003</v>
      </c>
      <c r="AI354" t="s">
        <v>969</v>
      </c>
      <c r="AJ354" t="s">
        <v>1914</v>
      </c>
    </row>
    <row r="355" spans="1:36" x14ac:dyDescent="0.35">
      <c r="A355" t="s">
        <v>1915</v>
      </c>
      <c r="B355">
        <v>37</v>
      </c>
      <c r="C355">
        <v>37</v>
      </c>
      <c r="D355" t="s">
        <v>1906</v>
      </c>
      <c r="E355">
        <v>4.4005282880000003</v>
      </c>
      <c r="F355" t="s">
        <v>1466</v>
      </c>
      <c r="G355">
        <v>1</v>
      </c>
      <c r="H355">
        <v>2</v>
      </c>
      <c r="I355">
        <v>3</v>
      </c>
      <c r="K355">
        <v>1990</v>
      </c>
      <c r="L355">
        <v>5980102519</v>
      </c>
      <c r="M355">
        <v>5980100519</v>
      </c>
      <c r="N355">
        <v>0</v>
      </c>
      <c r="O355" t="s">
        <v>1650</v>
      </c>
      <c r="P355" t="s">
        <v>1363</v>
      </c>
      <c r="Q355" t="s">
        <v>1363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53</v>
      </c>
      <c r="AF355">
        <v>53</v>
      </c>
      <c r="AG355" t="s">
        <v>1580</v>
      </c>
      <c r="AH355">
        <v>66.246111110000001</v>
      </c>
      <c r="AI355" t="s">
        <v>1073</v>
      </c>
      <c r="AJ355" t="s">
        <v>1916</v>
      </c>
    </row>
    <row r="356" spans="1:36" x14ac:dyDescent="0.35">
      <c r="A356" t="s">
        <v>1917</v>
      </c>
      <c r="B356">
        <v>37</v>
      </c>
      <c r="C356">
        <v>37</v>
      </c>
      <c r="D356" t="s">
        <v>1906</v>
      </c>
      <c r="E356">
        <v>4.4005282880000003</v>
      </c>
      <c r="F356" t="s">
        <v>1466</v>
      </c>
      <c r="G356">
        <v>1</v>
      </c>
      <c r="H356">
        <v>2</v>
      </c>
      <c r="I356">
        <v>3</v>
      </c>
      <c r="K356">
        <v>1990</v>
      </c>
      <c r="L356">
        <v>5980102519</v>
      </c>
      <c r="M356">
        <v>5980100519</v>
      </c>
      <c r="N356">
        <v>0</v>
      </c>
      <c r="O356" t="s">
        <v>1650</v>
      </c>
      <c r="P356" t="s">
        <v>1363</v>
      </c>
      <c r="Q356" t="s">
        <v>1363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50</v>
      </c>
      <c r="AF356">
        <v>50</v>
      </c>
      <c r="AG356" t="s">
        <v>1732</v>
      </c>
      <c r="AH356">
        <v>14.44762008</v>
      </c>
      <c r="AI356" t="s">
        <v>1082</v>
      </c>
      <c r="AJ356" t="s">
        <v>1918</v>
      </c>
    </row>
    <row r="357" spans="1:36" x14ac:dyDescent="0.35">
      <c r="A357" t="s">
        <v>1919</v>
      </c>
      <c r="B357">
        <v>37</v>
      </c>
      <c r="C357">
        <v>37</v>
      </c>
      <c r="D357" t="s">
        <v>1906</v>
      </c>
      <c r="E357">
        <v>4.4005282880000003</v>
      </c>
      <c r="F357" t="s">
        <v>1466</v>
      </c>
      <c r="G357">
        <v>1</v>
      </c>
      <c r="H357">
        <v>2</v>
      </c>
      <c r="I357">
        <v>3</v>
      </c>
      <c r="K357">
        <v>1990</v>
      </c>
      <c r="L357">
        <v>5980102519</v>
      </c>
      <c r="M357">
        <v>5980100519</v>
      </c>
      <c r="N357">
        <v>0</v>
      </c>
      <c r="O357" t="s">
        <v>1650</v>
      </c>
      <c r="P357" t="s">
        <v>1363</v>
      </c>
      <c r="Q357" t="s">
        <v>1363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52</v>
      </c>
      <c r="AF357">
        <v>52</v>
      </c>
      <c r="AG357" t="s">
        <v>1818</v>
      </c>
      <c r="AH357">
        <v>13.67565098</v>
      </c>
      <c r="AI357" t="s">
        <v>1143</v>
      </c>
      <c r="AJ357">
        <v>3</v>
      </c>
    </row>
    <row r="358" spans="1:36" x14ac:dyDescent="0.35">
      <c r="A358" t="s">
        <v>1920</v>
      </c>
      <c r="B358">
        <v>38</v>
      </c>
      <c r="C358">
        <v>38</v>
      </c>
      <c r="D358" t="s">
        <v>1414</v>
      </c>
      <c r="E358">
        <v>12.85280259</v>
      </c>
      <c r="F358" t="s">
        <v>1466</v>
      </c>
      <c r="G358">
        <v>1</v>
      </c>
      <c r="H358">
        <v>2</v>
      </c>
      <c r="I358">
        <v>3</v>
      </c>
      <c r="K358">
        <v>1989</v>
      </c>
      <c r="L358">
        <v>5980102513</v>
      </c>
      <c r="M358">
        <v>5980100078</v>
      </c>
      <c r="N358">
        <v>0</v>
      </c>
      <c r="O358" t="s">
        <v>1362</v>
      </c>
      <c r="P358" t="s">
        <v>1363</v>
      </c>
      <c r="Q358" t="s">
        <v>1363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84</v>
      </c>
      <c r="AF358">
        <v>84</v>
      </c>
      <c r="AG358" t="s">
        <v>1408</v>
      </c>
      <c r="AH358">
        <v>57.396410359999997</v>
      </c>
      <c r="AI358" t="s">
        <v>800</v>
      </c>
      <c r="AJ358" t="s">
        <v>1921</v>
      </c>
    </row>
    <row r="359" spans="1:36" x14ac:dyDescent="0.35">
      <c r="A359" t="s">
        <v>1922</v>
      </c>
      <c r="B359">
        <v>38</v>
      </c>
      <c r="C359">
        <v>38</v>
      </c>
      <c r="D359" t="s">
        <v>1414</v>
      </c>
      <c r="E359">
        <v>12.85280259</v>
      </c>
      <c r="F359" t="s">
        <v>1466</v>
      </c>
      <c r="G359">
        <v>1</v>
      </c>
      <c r="H359">
        <v>2</v>
      </c>
      <c r="I359">
        <v>3</v>
      </c>
      <c r="K359">
        <v>1989</v>
      </c>
      <c r="L359">
        <v>5980102513</v>
      </c>
      <c r="M359">
        <v>5980100078</v>
      </c>
      <c r="N359">
        <v>0</v>
      </c>
      <c r="O359" t="s">
        <v>1362</v>
      </c>
      <c r="P359" t="s">
        <v>1363</v>
      </c>
      <c r="Q359" t="s">
        <v>1363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54</v>
      </c>
      <c r="AF359">
        <v>54</v>
      </c>
      <c r="AG359" t="s">
        <v>1544</v>
      </c>
      <c r="AH359">
        <v>14.01216649</v>
      </c>
      <c r="AI359" t="s">
        <v>825</v>
      </c>
      <c r="AJ359" t="s">
        <v>35</v>
      </c>
    </row>
    <row r="360" spans="1:36" x14ac:dyDescent="0.35">
      <c r="A360" t="s">
        <v>1923</v>
      </c>
      <c r="B360">
        <v>38</v>
      </c>
      <c r="C360">
        <v>38</v>
      </c>
      <c r="D360" t="s">
        <v>1414</v>
      </c>
      <c r="E360">
        <v>12.85280259</v>
      </c>
      <c r="F360" t="s">
        <v>1466</v>
      </c>
      <c r="G360">
        <v>1</v>
      </c>
      <c r="H360">
        <v>2</v>
      </c>
      <c r="I360">
        <v>3</v>
      </c>
      <c r="K360">
        <v>1989</v>
      </c>
      <c r="L360">
        <v>5980102513</v>
      </c>
      <c r="M360">
        <v>5980100078</v>
      </c>
      <c r="N360">
        <v>0</v>
      </c>
      <c r="O360" t="s">
        <v>1362</v>
      </c>
      <c r="P360" t="s">
        <v>1363</v>
      </c>
      <c r="Q360" t="s">
        <v>1363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20</v>
      </c>
      <c r="AF360">
        <v>20</v>
      </c>
      <c r="AG360" t="s">
        <v>1584</v>
      </c>
      <c r="AH360">
        <v>9.2475960199999996</v>
      </c>
      <c r="AI360" t="s">
        <v>856</v>
      </c>
      <c r="AJ360" t="s">
        <v>1924</v>
      </c>
    </row>
    <row r="361" spans="1:36" x14ac:dyDescent="0.35">
      <c r="A361" t="s">
        <v>859</v>
      </c>
      <c r="B361">
        <v>38</v>
      </c>
      <c r="C361">
        <v>38</v>
      </c>
      <c r="D361" t="s">
        <v>1414</v>
      </c>
      <c r="E361">
        <v>12.85280259</v>
      </c>
      <c r="F361" t="s">
        <v>1466</v>
      </c>
      <c r="G361">
        <v>1</v>
      </c>
      <c r="H361">
        <v>2</v>
      </c>
      <c r="I361">
        <v>3</v>
      </c>
      <c r="K361">
        <v>1989</v>
      </c>
      <c r="L361">
        <v>5980102513</v>
      </c>
      <c r="M361">
        <v>5980100078</v>
      </c>
      <c r="N361">
        <v>0</v>
      </c>
      <c r="O361" t="s">
        <v>1362</v>
      </c>
      <c r="P361" t="s">
        <v>1363</v>
      </c>
      <c r="Q361" t="s">
        <v>1363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7</v>
      </c>
      <c r="AF361">
        <v>0</v>
      </c>
      <c r="AI361" t="s">
        <v>857</v>
      </c>
      <c r="AJ361" t="s">
        <v>1651</v>
      </c>
    </row>
    <row r="362" spans="1:36" x14ac:dyDescent="0.35">
      <c r="A362" t="s">
        <v>1925</v>
      </c>
      <c r="B362">
        <v>38</v>
      </c>
      <c r="C362">
        <v>38</v>
      </c>
      <c r="D362" t="s">
        <v>1414</v>
      </c>
      <c r="E362">
        <v>12.85280259</v>
      </c>
      <c r="F362" t="s">
        <v>1466</v>
      </c>
      <c r="G362">
        <v>1</v>
      </c>
      <c r="H362">
        <v>2</v>
      </c>
      <c r="I362">
        <v>3</v>
      </c>
      <c r="K362">
        <v>1989</v>
      </c>
      <c r="L362">
        <v>5980102513</v>
      </c>
      <c r="M362">
        <v>5980100078</v>
      </c>
      <c r="N362">
        <v>0</v>
      </c>
      <c r="O362" t="s">
        <v>1362</v>
      </c>
      <c r="P362" t="s">
        <v>1363</v>
      </c>
      <c r="Q362" t="s">
        <v>1363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58</v>
      </c>
      <c r="AF362">
        <v>58</v>
      </c>
      <c r="AG362" t="s">
        <v>1411</v>
      </c>
      <c r="AH362">
        <v>20.86091506</v>
      </c>
      <c r="AI362" t="s">
        <v>879</v>
      </c>
      <c r="AJ362" t="s">
        <v>1926</v>
      </c>
    </row>
    <row r="363" spans="1:36" x14ac:dyDescent="0.35">
      <c r="A363" t="s">
        <v>1927</v>
      </c>
      <c r="B363">
        <v>38</v>
      </c>
      <c r="C363">
        <v>38</v>
      </c>
      <c r="D363" t="s">
        <v>1414</v>
      </c>
      <c r="E363">
        <v>12.85280259</v>
      </c>
      <c r="F363" t="s">
        <v>1466</v>
      </c>
      <c r="G363">
        <v>1</v>
      </c>
      <c r="H363">
        <v>2</v>
      </c>
      <c r="I363">
        <v>3</v>
      </c>
      <c r="K363">
        <v>1989</v>
      </c>
      <c r="L363">
        <v>5980102513</v>
      </c>
      <c r="M363">
        <v>5980100078</v>
      </c>
      <c r="N363">
        <v>0</v>
      </c>
      <c r="O363" t="s">
        <v>1362</v>
      </c>
      <c r="P363" t="s">
        <v>1363</v>
      </c>
      <c r="Q363" t="s">
        <v>1363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36</v>
      </c>
      <c r="AF363">
        <v>0</v>
      </c>
      <c r="AI363" t="s">
        <v>926</v>
      </c>
      <c r="AJ363" t="s">
        <v>1928</v>
      </c>
    </row>
    <row r="364" spans="1:36" x14ac:dyDescent="0.35">
      <c r="A364" t="s">
        <v>1929</v>
      </c>
      <c r="B364">
        <v>38</v>
      </c>
      <c r="C364">
        <v>38</v>
      </c>
      <c r="D364" t="s">
        <v>1414</v>
      </c>
      <c r="E364">
        <v>12.85280259</v>
      </c>
      <c r="F364" t="s">
        <v>1466</v>
      </c>
      <c r="G364">
        <v>1</v>
      </c>
      <c r="H364">
        <v>2</v>
      </c>
      <c r="I364">
        <v>3</v>
      </c>
      <c r="K364">
        <v>1989</v>
      </c>
      <c r="L364">
        <v>5980102513</v>
      </c>
      <c r="M364">
        <v>5980100078</v>
      </c>
      <c r="N364">
        <v>0</v>
      </c>
      <c r="O364" t="s">
        <v>1362</v>
      </c>
      <c r="P364" t="s">
        <v>1363</v>
      </c>
      <c r="Q364" t="s">
        <v>1363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87</v>
      </c>
      <c r="AF364">
        <v>87</v>
      </c>
      <c r="AG364" t="s">
        <v>1597</v>
      </c>
      <c r="AH364">
        <v>19.007032599999999</v>
      </c>
      <c r="AI364" t="s">
        <v>940</v>
      </c>
      <c r="AJ364" t="s">
        <v>1930</v>
      </c>
    </row>
    <row r="365" spans="1:36" x14ac:dyDescent="0.35">
      <c r="A365" t="s">
        <v>980</v>
      </c>
      <c r="B365">
        <v>38</v>
      </c>
      <c r="C365">
        <v>38</v>
      </c>
      <c r="D365" t="s">
        <v>1414</v>
      </c>
      <c r="E365">
        <v>12.85280259</v>
      </c>
      <c r="F365" t="s">
        <v>1466</v>
      </c>
      <c r="G365">
        <v>1</v>
      </c>
      <c r="H365">
        <v>2</v>
      </c>
      <c r="I365">
        <v>3</v>
      </c>
      <c r="K365">
        <v>1989</v>
      </c>
      <c r="L365">
        <v>5980102513</v>
      </c>
      <c r="M365">
        <v>5980100078</v>
      </c>
      <c r="N365">
        <v>0</v>
      </c>
      <c r="O365" t="s">
        <v>1362</v>
      </c>
      <c r="P365" t="s">
        <v>1363</v>
      </c>
      <c r="Q365" t="s">
        <v>1363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38</v>
      </c>
      <c r="AF365">
        <v>38</v>
      </c>
      <c r="AG365" t="s">
        <v>1414</v>
      </c>
      <c r="AH365">
        <v>12.85280259</v>
      </c>
      <c r="AI365" t="s">
        <v>799</v>
      </c>
      <c r="AJ365" t="s">
        <v>1931</v>
      </c>
    </row>
    <row r="366" spans="1:36" x14ac:dyDescent="0.35">
      <c r="A366" t="s">
        <v>1932</v>
      </c>
      <c r="B366">
        <v>38</v>
      </c>
      <c r="C366">
        <v>38</v>
      </c>
      <c r="D366" t="s">
        <v>1414</v>
      </c>
      <c r="E366">
        <v>12.85280259</v>
      </c>
      <c r="F366" t="s">
        <v>1466</v>
      </c>
      <c r="G366">
        <v>1</v>
      </c>
      <c r="H366">
        <v>2</v>
      </c>
      <c r="I366">
        <v>3</v>
      </c>
      <c r="K366">
        <v>1989</v>
      </c>
      <c r="L366">
        <v>5980102513</v>
      </c>
      <c r="M366">
        <v>5980100078</v>
      </c>
      <c r="N366">
        <v>0</v>
      </c>
      <c r="O366" t="s">
        <v>1362</v>
      </c>
      <c r="P366" t="s">
        <v>1363</v>
      </c>
      <c r="Q366" t="s">
        <v>1363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23</v>
      </c>
      <c r="AF366">
        <v>23</v>
      </c>
      <c r="AG366" t="s">
        <v>1417</v>
      </c>
      <c r="AH366">
        <v>4.8369459189999997</v>
      </c>
      <c r="AI366" t="s">
        <v>986</v>
      </c>
      <c r="AJ366" t="s">
        <v>1933</v>
      </c>
    </row>
    <row r="367" spans="1:36" x14ac:dyDescent="0.35">
      <c r="A367" t="s">
        <v>1934</v>
      </c>
      <c r="B367">
        <v>38</v>
      </c>
      <c r="C367">
        <v>38</v>
      </c>
      <c r="D367" t="s">
        <v>1414</v>
      </c>
      <c r="E367">
        <v>12.85280259</v>
      </c>
      <c r="F367" t="s">
        <v>1466</v>
      </c>
      <c r="G367">
        <v>1</v>
      </c>
      <c r="H367">
        <v>2</v>
      </c>
      <c r="I367">
        <v>3</v>
      </c>
      <c r="K367">
        <v>1989</v>
      </c>
      <c r="L367">
        <v>5980102513</v>
      </c>
      <c r="M367">
        <v>5980100078</v>
      </c>
      <c r="N367">
        <v>0</v>
      </c>
      <c r="O367" t="s">
        <v>1362</v>
      </c>
      <c r="P367" t="s">
        <v>1363</v>
      </c>
      <c r="Q367" t="s">
        <v>1363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81</v>
      </c>
      <c r="AF367">
        <v>81</v>
      </c>
      <c r="AG367" t="s">
        <v>1420</v>
      </c>
      <c r="AH367">
        <v>21.812853059999998</v>
      </c>
      <c r="AI367" t="s">
        <v>993</v>
      </c>
      <c r="AJ367" t="s">
        <v>1935</v>
      </c>
    </row>
    <row r="368" spans="1:36" x14ac:dyDescent="0.35">
      <c r="A368" t="s">
        <v>1936</v>
      </c>
      <c r="B368">
        <v>38</v>
      </c>
      <c r="C368">
        <v>38</v>
      </c>
      <c r="D368" t="s">
        <v>1414</v>
      </c>
      <c r="E368">
        <v>12.85280259</v>
      </c>
      <c r="F368" t="s">
        <v>1466</v>
      </c>
      <c r="G368">
        <v>1</v>
      </c>
      <c r="H368">
        <v>2</v>
      </c>
      <c r="I368">
        <v>3</v>
      </c>
      <c r="K368">
        <v>1989</v>
      </c>
      <c r="L368">
        <v>5980102513</v>
      </c>
      <c r="M368">
        <v>5980100078</v>
      </c>
      <c r="N368">
        <v>0</v>
      </c>
      <c r="O368" t="s">
        <v>1362</v>
      </c>
      <c r="P368" t="s">
        <v>1363</v>
      </c>
      <c r="Q368" t="s">
        <v>1363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11</v>
      </c>
      <c r="AF368">
        <v>11</v>
      </c>
      <c r="AG368" t="s">
        <v>1401</v>
      </c>
      <c r="AH368">
        <v>6.5670085130000002</v>
      </c>
      <c r="AI368" t="s">
        <v>1150</v>
      </c>
      <c r="AJ368" t="s">
        <v>1937</v>
      </c>
    </row>
    <row r="369" spans="1:36" x14ac:dyDescent="0.35">
      <c r="A369" t="s">
        <v>1938</v>
      </c>
      <c r="B369">
        <v>39</v>
      </c>
      <c r="C369">
        <v>39</v>
      </c>
      <c r="D369" t="s">
        <v>1830</v>
      </c>
      <c r="E369">
        <v>13.85877282</v>
      </c>
      <c r="F369" t="s">
        <v>1466</v>
      </c>
      <c r="G369">
        <v>0</v>
      </c>
      <c r="H369">
        <v>4</v>
      </c>
      <c r="I369">
        <v>5</v>
      </c>
      <c r="K369">
        <v>0</v>
      </c>
      <c r="L369">
        <v>5860300018</v>
      </c>
      <c r="M369">
        <v>5860300020</v>
      </c>
      <c r="N369">
        <v>0</v>
      </c>
      <c r="O369" t="s">
        <v>1362</v>
      </c>
      <c r="P369" t="s">
        <v>1363</v>
      </c>
      <c r="Q369" t="s">
        <v>1363</v>
      </c>
      <c r="R369">
        <v>0</v>
      </c>
      <c r="S369" t="s">
        <v>1361</v>
      </c>
      <c r="T369" t="s">
        <v>1363</v>
      </c>
      <c r="U369" t="s">
        <v>1363</v>
      </c>
      <c r="V369" t="s">
        <v>1364</v>
      </c>
      <c r="W369" t="s">
        <v>1363</v>
      </c>
      <c r="X369" t="s">
        <v>1363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41</v>
      </c>
      <c r="AF369">
        <v>41</v>
      </c>
      <c r="AG369" t="s">
        <v>1838</v>
      </c>
      <c r="AH369">
        <v>32.561142779999997</v>
      </c>
      <c r="AI369" t="s">
        <v>588</v>
      </c>
      <c r="AJ369" t="s">
        <v>1939</v>
      </c>
    </row>
    <row r="370" spans="1:36" x14ac:dyDescent="0.35">
      <c r="A370" t="s">
        <v>1940</v>
      </c>
      <c r="B370">
        <v>39</v>
      </c>
      <c r="C370">
        <v>39</v>
      </c>
      <c r="D370" t="s">
        <v>1830</v>
      </c>
      <c r="E370">
        <v>13.85877282</v>
      </c>
      <c r="F370" t="s">
        <v>1466</v>
      </c>
      <c r="G370">
        <v>0</v>
      </c>
      <c r="H370">
        <v>4</v>
      </c>
      <c r="I370">
        <v>5</v>
      </c>
      <c r="K370">
        <v>0</v>
      </c>
      <c r="L370">
        <v>5860300018</v>
      </c>
      <c r="M370">
        <v>5860300020</v>
      </c>
      <c r="N370">
        <v>0</v>
      </c>
      <c r="O370" t="s">
        <v>1362</v>
      </c>
      <c r="P370" t="s">
        <v>1363</v>
      </c>
      <c r="Q370" t="s">
        <v>1363</v>
      </c>
      <c r="R370">
        <v>0</v>
      </c>
      <c r="S370" t="s">
        <v>1361</v>
      </c>
      <c r="T370" t="s">
        <v>1363</v>
      </c>
      <c r="U370" t="s">
        <v>1363</v>
      </c>
      <c r="V370" t="s">
        <v>1364</v>
      </c>
      <c r="W370" t="s">
        <v>1363</v>
      </c>
      <c r="X370" t="s">
        <v>1363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32</v>
      </c>
      <c r="AF370">
        <v>32</v>
      </c>
      <c r="AG370" t="s">
        <v>1637</v>
      </c>
      <c r="AH370">
        <v>12.81368767</v>
      </c>
      <c r="AI370" t="s">
        <v>653</v>
      </c>
      <c r="AJ370" t="s">
        <v>1370</v>
      </c>
    </row>
    <row r="371" spans="1:36" x14ac:dyDescent="0.35">
      <c r="A371" t="s">
        <v>1941</v>
      </c>
      <c r="B371">
        <v>39</v>
      </c>
      <c r="C371">
        <v>39</v>
      </c>
      <c r="D371" t="s">
        <v>1830</v>
      </c>
      <c r="E371">
        <v>13.85877282</v>
      </c>
      <c r="F371" t="s">
        <v>1466</v>
      </c>
      <c r="G371">
        <v>0</v>
      </c>
      <c r="H371">
        <v>4</v>
      </c>
      <c r="I371">
        <v>5</v>
      </c>
      <c r="K371">
        <v>0</v>
      </c>
      <c r="L371">
        <v>5860300018</v>
      </c>
      <c r="M371">
        <v>5860300020</v>
      </c>
      <c r="N371">
        <v>0</v>
      </c>
      <c r="O371" t="s">
        <v>1362</v>
      </c>
      <c r="P371" t="s">
        <v>1363</v>
      </c>
      <c r="Q371" t="s">
        <v>1363</v>
      </c>
      <c r="R371">
        <v>0</v>
      </c>
      <c r="S371" t="s">
        <v>1361</v>
      </c>
      <c r="T371" t="s">
        <v>1363</v>
      </c>
      <c r="U371" t="s">
        <v>1363</v>
      </c>
      <c r="V371" t="s">
        <v>1364</v>
      </c>
      <c r="W371" t="s">
        <v>1363</v>
      </c>
      <c r="X371" t="s">
        <v>1363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60</v>
      </c>
      <c r="AF371">
        <v>60</v>
      </c>
      <c r="AG371" t="s">
        <v>1745</v>
      </c>
      <c r="AH371">
        <v>27.581774939999999</v>
      </c>
      <c r="AI371" t="s">
        <v>670</v>
      </c>
      <c r="AJ371" t="s">
        <v>1942</v>
      </c>
    </row>
    <row r="372" spans="1:36" x14ac:dyDescent="0.35">
      <c r="A372" t="s">
        <v>1943</v>
      </c>
      <c r="B372">
        <v>39</v>
      </c>
      <c r="C372">
        <v>39</v>
      </c>
      <c r="D372" t="s">
        <v>1830</v>
      </c>
      <c r="E372">
        <v>13.85877282</v>
      </c>
      <c r="F372" t="s">
        <v>1466</v>
      </c>
      <c r="G372">
        <v>0</v>
      </c>
      <c r="H372">
        <v>4</v>
      </c>
      <c r="I372">
        <v>5</v>
      </c>
      <c r="K372">
        <v>0</v>
      </c>
      <c r="L372">
        <v>5860300018</v>
      </c>
      <c r="M372">
        <v>5860300020</v>
      </c>
      <c r="N372">
        <v>0</v>
      </c>
      <c r="O372" t="s">
        <v>1362</v>
      </c>
      <c r="P372" t="s">
        <v>1363</v>
      </c>
      <c r="Q372" t="s">
        <v>1363</v>
      </c>
      <c r="R372">
        <v>0</v>
      </c>
      <c r="S372" t="s">
        <v>1361</v>
      </c>
      <c r="T372" t="s">
        <v>1363</v>
      </c>
      <c r="U372" t="s">
        <v>1363</v>
      </c>
      <c r="V372" t="s">
        <v>1364</v>
      </c>
      <c r="W372" t="s">
        <v>1363</v>
      </c>
      <c r="X372" t="s">
        <v>1363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33</v>
      </c>
      <c r="AF372">
        <v>33</v>
      </c>
      <c r="AG372" t="s">
        <v>1643</v>
      </c>
      <c r="AH372">
        <v>14.990913129999999</v>
      </c>
      <c r="AI372" t="s">
        <v>1159</v>
      </c>
      <c r="AJ372" t="s">
        <v>1944</v>
      </c>
    </row>
    <row r="373" spans="1:36" x14ac:dyDescent="0.35">
      <c r="A373" t="s">
        <v>1169</v>
      </c>
      <c r="B373">
        <v>39</v>
      </c>
      <c r="C373">
        <v>39</v>
      </c>
      <c r="D373" t="s">
        <v>1830</v>
      </c>
      <c r="E373">
        <v>13.85877282</v>
      </c>
      <c r="F373" t="s">
        <v>1466</v>
      </c>
      <c r="G373">
        <v>0</v>
      </c>
      <c r="H373">
        <v>4</v>
      </c>
      <c r="I373">
        <v>5</v>
      </c>
      <c r="K373">
        <v>0</v>
      </c>
      <c r="L373">
        <v>5860300018</v>
      </c>
      <c r="M373">
        <v>5860300020</v>
      </c>
      <c r="N373">
        <v>0</v>
      </c>
      <c r="O373" t="s">
        <v>1362</v>
      </c>
      <c r="P373" t="s">
        <v>1363</v>
      </c>
      <c r="Q373" t="s">
        <v>1363</v>
      </c>
      <c r="R373">
        <v>0</v>
      </c>
      <c r="S373" t="s">
        <v>1361</v>
      </c>
      <c r="T373" t="s">
        <v>1363</v>
      </c>
      <c r="U373" t="s">
        <v>1363</v>
      </c>
      <c r="V373" t="s">
        <v>1364</v>
      </c>
      <c r="W373" t="s">
        <v>1363</v>
      </c>
      <c r="X373" t="s">
        <v>1363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39</v>
      </c>
      <c r="AF373">
        <v>39</v>
      </c>
      <c r="AG373" t="s">
        <v>1830</v>
      </c>
      <c r="AH373">
        <v>13.85877282</v>
      </c>
      <c r="AI373" t="s">
        <v>320</v>
      </c>
      <c r="AJ373" t="s">
        <v>1945</v>
      </c>
    </row>
    <row r="374" spans="1:36" x14ac:dyDescent="0.35">
      <c r="A374" t="s">
        <v>1946</v>
      </c>
      <c r="B374">
        <v>39</v>
      </c>
      <c r="C374">
        <v>39</v>
      </c>
      <c r="D374" t="s">
        <v>1830</v>
      </c>
      <c r="E374">
        <v>13.85877282</v>
      </c>
      <c r="F374" t="s">
        <v>1466</v>
      </c>
      <c r="G374">
        <v>0</v>
      </c>
      <c r="H374">
        <v>4</v>
      </c>
      <c r="I374">
        <v>5</v>
      </c>
      <c r="K374">
        <v>0</v>
      </c>
      <c r="L374">
        <v>5860300018</v>
      </c>
      <c r="M374">
        <v>5860300020</v>
      </c>
      <c r="N374">
        <v>0</v>
      </c>
      <c r="O374" t="s">
        <v>1362</v>
      </c>
      <c r="P374" t="s">
        <v>1363</v>
      </c>
      <c r="Q374" t="s">
        <v>1363</v>
      </c>
      <c r="R374">
        <v>0</v>
      </c>
      <c r="S374" t="s">
        <v>1361</v>
      </c>
      <c r="T374" t="s">
        <v>1363</v>
      </c>
      <c r="U374" t="s">
        <v>1363</v>
      </c>
      <c r="V374" t="s">
        <v>1364</v>
      </c>
      <c r="W374" t="s">
        <v>1363</v>
      </c>
      <c r="X374" t="s">
        <v>1363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732</v>
      </c>
      <c r="AF374">
        <v>732</v>
      </c>
      <c r="AG374" t="s">
        <v>1645</v>
      </c>
      <c r="AH374">
        <v>31.398621970000001</v>
      </c>
      <c r="AI374" t="s">
        <v>321</v>
      </c>
      <c r="AJ374" t="s">
        <v>1947</v>
      </c>
    </row>
    <row r="375" spans="1:36" x14ac:dyDescent="0.35">
      <c r="A375" t="s">
        <v>1948</v>
      </c>
      <c r="B375">
        <v>4</v>
      </c>
      <c r="C375">
        <v>4</v>
      </c>
      <c r="D375" t="s">
        <v>1949</v>
      </c>
      <c r="E375">
        <v>31.747082410000001</v>
      </c>
      <c r="F375" t="s">
        <v>1361</v>
      </c>
      <c r="G375">
        <v>0</v>
      </c>
      <c r="H375">
        <v>4</v>
      </c>
      <c r="I375">
        <v>5</v>
      </c>
      <c r="K375">
        <v>0</v>
      </c>
      <c r="L375">
        <v>5972300002</v>
      </c>
      <c r="M375">
        <v>5972300133</v>
      </c>
      <c r="N375">
        <v>0</v>
      </c>
      <c r="O375" t="s">
        <v>1362</v>
      </c>
      <c r="P375" t="s">
        <v>1363</v>
      </c>
      <c r="Q375" t="s">
        <v>1363</v>
      </c>
      <c r="R375">
        <v>0</v>
      </c>
      <c r="S375" t="s">
        <v>1361</v>
      </c>
      <c r="T375" t="s">
        <v>1363</v>
      </c>
      <c r="U375" t="s">
        <v>1363</v>
      </c>
      <c r="V375" t="s">
        <v>1364</v>
      </c>
      <c r="W375" t="s">
        <v>1363</v>
      </c>
      <c r="X375" t="s">
        <v>1363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72</v>
      </c>
      <c r="AF375">
        <v>72</v>
      </c>
      <c r="AG375" t="s">
        <v>1950</v>
      </c>
      <c r="AH375">
        <v>23.616497450000001</v>
      </c>
      <c r="AI375" t="s">
        <v>681</v>
      </c>
      <c r="AJ375" t="s">
        <v>1951</v>
      </c>
    </row>
    <row r="376" spans="1:36" x14ac:dyDescent="0.35">
      <c r="A376" t="s">
        <v>1952</v>
      </c>
      <c r="B376">
        <v>4</v>
      </c>
      <c r="C376">
        <v>4</v>
      </c>
      <c r="D376" t="s">
        <v>1949</v>
      </c>
      <c r="E376">
        <v>31.747082410000001</v>
      </c>
      <c r="F376" t="s">
        <v>1361</v>
      </c>
      <c r="G376">
        <v>0</v>
      </c>
      <c r="H376">
        <v>4</v>
      </c>
      <c r="I376">
        <v>5</v>
      </c>
      <c r="K376">
        <v>0</v>
      </c>
      <c r="L376">
        <v>5972300002</v>
      </c>
      <c r="M376">
        <v>5972300133</v>
      </c>
      <c r="N376">
        <v>0</v>
      </c>
      <c r="O376" t="s">
        <v>1362</v>
      </c>
      <c r="P376" t="s">
        <v>1363</v>
      </c>
      <c r="Q376" t="s">
        <v>1363</v>
      </c>
      <c r="R376">
        <v>0</v>
      </c>
      <c r="S376" t="s">
        <v>1361</v>
      </c>
      <c r="T376" t="s">
        <v>1363</v>
      </c>
      <c r="U376" t="s">
        <v>1363</v>
      </c>
      <c r="V376" t="s">
        <v>1364</v>
      </c>
      <c r="W376" t="s">
        <v>1363</v>
      </c>
      <c r="X376" t="s">
        <v>1363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64</v>
      </c>
      <c r="AF376">
        <v>64</v>
      </c>
      <c r="AG376" t="s">
        <v>1953</v>
      </c>
      <c r="AH376">
        <v>33.598595150000001</v>
      </c>
      <c r="AI376" t="s">
        <v>958</v>
      </c>
      <c r="AJ376" t="s">
        <v>1954</v>
      </c>
    </row>
    <row r="377" spans="1:36" x14ac:dyDescent="0.35">
      <c r="A377" t="s">
        <v>1099</v>
      </c>
      <c r="B377">
        <v>4</v>
      </c>
      <c r="C377">
        <v>4</v>
      </c>
      <c r="D377" t="s">
        <v>1949</v>
      </c>
      <c r="E377">
        <v>31.747082410000001</v>
      </c>
      <c r="F377" t="s">
        <v>1361</v>
      </c>
      <c r="G377">
        <v>0</v>
      </c>
      <c r="H377">
        <v>4</v>
      </c>
      <c r="I377">
        <v>5</v>
      </c>
      <c r="K377">
        <v>0</v>
      </c>
      <c r="L377">
        <v>5972300002</v>
      </c>
      <c r="M377">
        <v>5972300133</v>
      </c>
      <c r="N377">
        <v>0</v>
      </c>
      <c r="O377" t="s">
        <v>1362</v>
      </c>
      <c r="P377" t="s">
        <v>1363</v>
      </c>
      <c r="Q377" t="s">
        <v>1363</v>
      </c>
      <c r="R377">
        <v>0</v>
      </c>
      <c r="S377" t="s">
        <v>1361</v>
      </c>
      <c r="T377" t="s">
        <v>1363</v>
      </c>
      <c r="U377" t="s">
        <v>1363</v>
      </c>
      <c r="V377" t="s">
        <v>1364</v>
      </c>
      <c r="W377" t="s">
        <v>1363</v>
      </c>
      <c r="X377" t="s">
        <v>1363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4</v>
      </c>
      <c r="AF377">
        <v>4</v>
      </c>
      <c r="AG377" t="s">
        <v>1949</v>
      </c>
      <c r="AH377">
        <v>31.747082410000001</v>
      </c>
      <c r="AI377" t="s">
        <v>680</v>
      </c>
      <c r="AJ377" t="s">
        <v>1955</v>
      </c>
    </row>
    <row r="378" spans="1:36" x14ac:dyDescent="0.35">
      <c r="A378" t="s">
        <v>1101</v>
      </c>
      <c r="B378">
        <v>4</v>
      </c>
      <c r="C378">
        <v>4</v>
      </c>
      <c r="D378" t="s">
        <v>1949</v>
      </c>
      <c r="E378">
        <v>31.747082410000001</v>
      </c>
      <c r="F378" t="s">
        <v>1361</v>
      </c>
      <c r="G378">
        <v>0</v>
      </c>
      <c r="H378">
        <v>4</v>
      </c>
      <c r="I378">
        <v>5</v>
      </c>
      <c r="K378">
        <v>0</v>
      </c>
      <c r="L378">
        <v>5972300002</v>
      </c>
      <c r="M378">
        <v>5972300133</v>
      </c>
      <c r="N378">
        <v>0</v>
      </c>
      <c r="O378" t="s">
        <v>1362</v>
      </c>
      <c r="P378" t="s">
        <v>1363</v>
      </c>
      <c r="Q378" t="s">
        <v>1363</v>
      </c>
      <c r="R378">
        <v>0</v>
      </c>
      <c r="S378" t="s">
        <v>1361</v>
      </c>
      <c r="T378" t="s">
        <v>1363</v>
      </c>
      <c r="U378" t="s">
        <v>1363</v>
      </c>
      <c r="V378" t="s">
        <v>1364</v>
      </c>
      <c r="W378" t="s">
        <v>1363</v>
      </c>
      <c r="X378" t="s">
        <v>1363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63</v>
      </c>
      <c r="AF378">
        <v>63</v>
      </c>
      <c r="AG378">
        <v>0</v>
      </c>
      <c r="AH378">
        <v>1.3863872880000001</v>
      </c>
      <c r="AI378" t="s">
        <v>959</v>
      </c>
      <c r="AJ378" t="s">
        <v>1956</v>
      </c>
    </row>
    <row r="379" spans="1:36" x14ac:dyDescent="0.35">
      <c r="A379" t="s">
        <v>1957</v>
      </c>
      <c r="B379">
        <v>4</v>
      </c>
      <c r="C379">
        <v>4</v>
      </c>
      <c r="D379" t="s">
        <v>1949</v>
      </c>
      <c r="E379">
        <v>31.747082410000001</v>
      </c>
      <c r="F379" t="s">
        <v>1361</v>
      </c>
      <c r="G379">
        <v>0</v>
      </c>
      <c r="H379">
        <v>4</v>
      </c>
      <c r="I379">
        <v>5</v>
      </c>
      <c r="K379">
        <v>0</v>
      </c>
      <c r="L379">
        <v>5972300002</v>
      </c>
      <c r="M379">
        <v>5972300133</v>
      </c>
      <c r="N379">
        <v>0</v>
      </c>
      <c r="O379" t="s">
        <v>1362</v>
      </c>
      <c r="P379" t="s">
        <v>1363</v>
      </c>
      <c r="Q379" t="s">
        <v>1363</v>
      </c>
      <c r="R379">
        <v>0</v>
      </c>
      <c r="S379" t="s">
        <v>1361</v>
      </c>
      <c r="T379" t="s">
        <v>1363</v>
      </c>
      <c r="U379" t="s">
        <v>1363</v>
      </c>
      <c r="V379" t="s">
        <v>1364</v>
      </c>
      <c r="W379" t="s">
        <v>1363</v>
      </c>
      <c r="X379" t="s">
        <v>1363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71</v>
      </c>
      <c r="AF379">
        <v>71</v>
      </c>
      <c r="AG379" t="s">
        <v>1958</v>
      </c>
      <c r="AH379">
        <v>44.711668299999999</v>
      </c>
      <c r="AI379" t="s">
        <v>1247</v>
      </c>
      <c r="AJ379" t="s">
        <v>1959</v>
      </c>
    </row>
    <row r="380" spans="1:36" x14ac:dyDescent="0.35">
      <c r="A380" t="s">
        <v>747</v>
      </c>
      <c r="B380">
        <v>40</v>
      </c>
      <c r="C380">
        <v>40</v>
      </c>
      <c r="D380" t="s">
        <v>1425</v>
      </c>
      <c r="E380">
        <v>22.71860058</v>
      </c>
      <c r="F380" t="s">
        <v>1361</v>
      </c>
      <c r="G380">
        <v>0</v>
      </c>
      <c r="H380">
        <v>4</v>
      </c>
      <c r="I380">
        <v>6</v>
      </c>
      <c r="K380">
        <v>0</v>
      </c>
      <c r="L380">
        <v>5980100021</v>
      </c>
      <c r="M380">
        <v>5980100078</v>
      </c>
      <c r="N380">
        <v>0</v>
      </c>
      <c r="O380" t="s">
        <v>1362</v>
      </c>
      <c r="P380" t="s">
        <v>1363</v>
      </c>
      <c r="Q380" t="s">
        <v>1363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t="s">
        <v>1361</v>
      </c>
      <c r="Y380" t="s">
        <v>1363</v>
      </c>
      <c r="Z380" t="s">
        <v>1363</v>
      </c>
      <c r="AA380" t="s">
        <v>1364</v>
      </c>
      <c r="AB380" t="s">
        <v>1363</v>
      </c>
      <c r="AC380" t="s">
        <v>1363</v>
      </c>
      <c r="AD380">
        <v>0</v>
      </c>
      <c r="AE380">
        <v>34</v>
      </c>
      <c r="AF380">
        <v>34</v>
      </c>
      <c r="AG380" t="s">
        <v>1402</v>
      </c>
      <c r="AH380">
        <v>3.3276652630000001</v>
      </c>
      <c r="AI380" t="s">
        <v>748</v>
      </c>
      <c r="AJ380" t="s">
        <v>1851</v>
      </c>
    </row>
    <row r="381" spans="1:36" x14ac:dyDescent="0.35">
      <c r="A381" t="s">
        <v>1960</v>
      </c>
      <c r="B381">
        <v>40</v>
      </c>
      <c r="C381">
        <v>40</v>
      </c>
      <c r="D381" t="s">
        <v>1425</v>
      </c>
      <c r="E381">
        <v>22.71860058</v>
      </c>
      <c r="F381" t="s">
        <v>1361</v>
      </c>
      <c r="G381">
        <v>0</v>
      </c>
      <c r="H381">
        <v>4</v>
      </c>
      <c r="I381">
        <v>6</v>
      </c>
      <c r="K381">
        <v>0</v>
      </c>
      <c r="L381">
        <v>5980100021</v>
      </c>
      <c r="M381">
        <v>5980100078</v>
      </c>
      <c r="N381">
        <v>0</v>
      </c>
      <c r="O381" t="s">
        <v>1362</v>
      </c>
      <c r="P381" t="s">
        <v>1363</v>
      </c>
      <c r="Q381" t="s">
        <v>1363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 t="s">
        <v>1361</v>
      </c>
      <c r="Y381" t="s">
        <v>1363</v>
      </c>
      <c r="Z381" t="s">
        <v>1363</v>
      </c>
      <c r="AA381" t="s">
        <v>1364</v>
      </c>
      <c r="AB381" t="s">
        <v>1363</v>
      </c>
      <c r="AC381" t="s">
        <v>1363</v>
      </c>
      <c r="AD381">
        <v>0</v>
      </c>
      <c r="AE381">
        <v>79</v>
      </c>
      <c r="AF381">
        <v>79</v>
      </c>
      <c r="AG381" t="s">
        <v>1405</v>
      </c>
      <c r="AH381">
        <v>6.8358598620000004</v>
      </c>
      <c r="AI381" t="s">
        <v>769</v>
      </c>
      <c r="AJ381" t="s">
        <v>1961</v>
      </c>
    </row>
    <row r="382" spans="1:36" x14ac:dyDescent="0.35">
      <c r="A382" t="s">
        <v>1962</v>
      </c>
      <c r="B382">
        <v>40</v>
      </c>
      <c r="C382">
        <v>40</v>
      </c>
      <c r="D382" t="s">
        <v>1425</v>
      </c>
      <c r="E382">
        <v>22.71860058</v>
      </c>
      <c r="F382" t="s">
        <v>1361</v>
      </c>
      <c r="G382">
        <v>0</v>
      </c>
      <c r="H382">
        <v>4</v>
      </c>
      <c r="I382">
        <v>6</v>
      </c>
      <c r="K382">
        <v>0</v>
      </c>
      <c r="L382">
        <v>5980100021</v>
      </c>
      <c r="M382">
        <v>5980100078</v>
      </c>
      <c r="N382">
        <v>0</v>
      </c>
      <c r="O382" t="s">
        <v>1362</v>
      </c>
      <c r="P382" t="s">
        <v>1363</v>
      </c>
      <c r="Q382" t="s">
        <v>1363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t="s">
        <v>1361</v>
      </c>
      <c r="Y382" t="s">
        <v>1363</v>
      </c>
      <c r="Z382" t="s">
        <v>1363</v>
      </c>
      <c r="AA382" t="s">
        <v>1364</v>
      </c>
      <c r="AB382" t="s">
        <v>1363</v>
      </c>
      <c r="AC382" t="s">
        <v>1363</v>
      </c>
      <c r="AD382">
        <v>0</v>
      </c>
      <c r="AE382">
        <v>59</v>
      </c>
      <c r="AF382">
        <v>59</v>
      </c>
      <c r="AG382" t="s">
        <v>1570</v>
      </c>
      <c r="AH382">
        <v>7.2895015440000002</v>
      </c>
      <c r="AI382" t="s">
        <v>779</v>
      </c>
      <c r="AJ382" t="s">
        <v>1963</v>
      </c>
    </row>
    <row r="383" spans="1:36" x14ac:dyDescent="0.35">
      <c r="A383" t="s">
        <v>1964</v>
      </c>
      <c r="B383">
        <v>40</v>
      </c>
      <c r="C383">
        <v>40</v>
      </c>
      <c r="D383" t="s">
        <v>1425</v>
      </c>
      <c r="E383">
        <v>22.71860058</v>
      </c>
      <c r="F383" t="s">
        <v>1361</v>
      </c>
      <c r="G383">
        <v>0</v>
      </c>
      <c r="H383">
        <v>4</v>
      </c>
      <c r="I383">
        <v>6</v>
      </c>
      <c r="K383">
        <v>0</v>
      </c>
      <c r="L383">
        <v>5980100021</v>
      </c>
      <c r="M383">
        <v>5980100078</v>
      </c>
      <c r="N383">
        <v>0</v>
      </c>
      <c r="O383" t="s">
        <v>1362</v>
      </c>
      <c r="P383" t="s">
        <v>1363</v>
      </c>
      <c r="Q383" t="s">
        <v>1363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 t="s">
        <v>1361</v>
      </c>
      <c r="Y383" t="s">
        <v>1363</v>
      </c>
      <c r="Z383" t="s">
        <v>1363</v>
      </c>
      <c r="AA383" t="s">
        <v>1364</v>
      </c>
      <c r="AB383" t="s">
        <v>1363</v>
      </c>
      <c r="AC383" t="s">
        <v>1363</v>
      </c>
      <c r="AD383">
        <v>0</v>
      </c>
      <c r="AE383">
        <v>84</v>
      </c>
      <c r="AF383">
        <v>84</v>
      </c>
      <c r="AG383" t="s">
        <v>1408</v>
      </c>
      <c r="AH383">
        <v>57.396410359999997</v>
      </c>
      <c r="AI383" t="s">
        <v>801</v>
      </c>
      <c r="AJ383" t="s">
        <v>1965</v>
      </c>
    </row>
    <row r="384" spans="1:36" x14ac:dyDescent="0.35">
      <c r="A384" t="s">
        <v>1966</v>
      </c>
      <c r="B384">
        <v>40</v>
      </c>
      <c r="C384">
        <v>40</v>
      </c>
      <c r="D384" t="s">
        <v>1425</v>
      </c>
      <c r="E384">
        <v>22.71860058</v>
      </c>
      <c r="F384" t="s">
        <v>1361</v>
      </c>
      <c r="G384">
        <v>0</v>
      </c>
      <c r="H384">
        <v>4</v>
      </c>
      <c r="I384">
        <v>6</v>
      </c>
      <c r="K384">
        <v>0</v>
      </c>
      <c r="L384">
        <v>5980100021</v>
      </c>
      <c r="M384">
        <v>5980100078</v>
      </c>
      <c r="N384">
        <v>0</v>
      </c>
      <c r="O384" t="s">
        <v>1362</v>
      </c>
      <c r="P384" t="s">
        <v>1363</v>
      </c>
      <c r="Q384" t="s">
        <v>1363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 t="s">
        <v>1361</v>
      </c>
      <c r="Y384" t="s">
        <v>1363</v>
      </c>
      <c r="Z384" t="s">
        <v>1363</v>
      </c>
      <c r="AA384" t="s">
        <v>1364</v>
      </c>
      <c r="AB384" t="s">
        <v>1363</v>
      </c>
      <c r="AC384" t="s">
        <v>1363</v>
      </c>
      <c r="AD384">
        <v>0</v>
      </c>
      <c r="AE384">
        <v>58</v>
      </c>
      <c r="AF384">
        <v>58</v>
      </c>
      <c r="AG384" t="s">
        <v>1411</v>
      </c>
      <c r="AH384">
        <v>20.86091506</v>
      </c>
      <c r="AI384" t="s">
        <v>881</v>
      </c>
      <c r="AJ384" t="s">
        <v>1967</v>
      </c>
    </row>
    <row r="385" spans="1:36" x14ac:dyDescent="0.35">
      <c r="A385" t="s">
        <v>1968</v>
      </c>
      <c r="B385">
        <v>40</v>
      </c>
      <c r="C385">
        <v>40</v>
      </c>
      <c r="D385" t="s">
        <v>1425</v>
      </c>
      <c r="E385">
        <v>22.71860058</v>
      </c>
      <c r="F385" t="s">
        <v>1361</v>
      </c>
      <c r="G385">
        <v>0</v>
      </c>
      <c r="H385">
        <v>4</v>
      </c>
      <c r="I385">
        <v>6</v>
      </c>
      <c r="K385">
        <v>0</v>
      </c>
      <c r="L385">
        <v>5980100021</v>
      </c>
      <c r="M385">
        <v>5980100078</v>
      </c>
      <c r="N385">
        <v>0</v>
      </c>
      <c r="O385" t="s">
        <v>1362</v>
      </c>
      <c r="P385" t="s">
        <v>1363</v>
      </c>
      <c r="Q385" t="s">
        <v>1363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 t="s">
        <v>1361</v>
      </c>
      <c r="Y385" t="s">
        <v>1363</v>
      </c>
      <c r="Z385" t="s">
        <v>1363</v>
      </c>
      <c r="AA385" t="s">
        <v>1364</v>
      </c>
      <c r="AB385" t="s">
        <v>1363</v>
      </c>
      <c r="AC385" t="s">
        <v>1363</v>
      </c>
      <c r="AD385">
        <v>0</v>
      </c>
      <c r="AE385">
        <v>23</v>
      </c>
      <c r="AF385">
        <v>23</v>
      </c>
      <c r="AG385" t="s">
        <v>1417</v>
      </c>
      <c r="AH385">
        <v>4.8369459189999997</v>
      </c>
      <c r="AI385" t="s">
        <v>988</v>
      </c>
      <c r="AJ385" t="s">
        <v>1969</v>
      </c>
    </row>
    <row r="386" spans="1:36" x14ac:dyDescent="0.35">
      <c r="A386" t="s">
        <v>1970</v>
      </c>
      <c r="B386">
        <v>40</v>
      </c>
      <c r="C386">
        <v>40</v>
      </c>
      <c r="D386" t="s">
        <v>1425</v>
      </c>
      <c r="E386">
        <v>22.71860058</v>
      </c>
      <c r="F386" t="s">
        <v>1361</v>
      </c>
      <c r="G386">
        <v>0</v>
      </c>
      <c r="H386">
        <v>4</v>
      </c>
      <c r="I386">
        <v>6</v>
      </c>
      <c r="K386">
        <v>0</v>
      </c>
      <c r="L386">
        <v>5980100021</v>
      </c>
      <c r="M386">
        <v>5980100078</v>
      </c>
      <c r="N386">
        <v>0</v>
      </c>
      <c r="O386" t="s">
        <v>1362</v>
      </c>
      <c r="P386" t="s">
        <v>1363</v>
      </c>
      <c r="Q386" t="s">
        <v>1363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 t="s">
        <v>1361</v>
      </c>
      <c r="Y386" t="s">
        <v>1363</v>
      </c>
      <c r="Z386" t="s">
        <v>1363</v>
      </c>
      <c r="AA386" t="s">
        <v>1364</v>
      </c>
      <c r="AB386" t="s">
        <v>1363</v>
      </c>
      <c r="AC386" t="s">
        <v>1363</v>
      </c>
      <c r="AD386">
        <v>0</v>
      </c>
      <c r="AE386">
        <v>81</v>
      </c>
      <c r="AF386">
        <v>81</v>
      </c>
      <c r="AG386" t="s">
        <v>1420</v>
      </c>
      <c r="AH386">
        <v>21.812853059999998</v>
      </c>
      <c r="AI386" t="s">
        <v>995</v>
      </c>
      <c r="AJ386" t="s">
        <v>1971</v>
      </c>
    </row>
    <row r="387" spans="1:36" x14ac:dyDescent="0.35">
      <c r="A387" t="s">
        <v>1972</v>
      </c>
      <c r="B387">
        <v>40</v>
      </c>
      <c r="C387">
        <v>40</v>
      </c>
      <c r="D387" t="s">
        <v>1425</v>
      </c>
      <c r="E387">
        <v>22.71860058</v>
      </c>
      <c r="F387" t="s">
        <v>1361</v>
      </c>
      <c r="G387">
        <v>0</v>
      </c>
      <c r="H387">
        <v>4</v>
      </c>
      <c r="I387">
        <v>6</v>
      </c>
      <c r="K387">
        <v>0</v>
      </c>
      <c r="L387">
        <v>5980100021</v>
      </c>
      <c r="M387">
        <v>5980100078</v>
      </c>
      <c r="N387">
        <v>0</v>
      </c>
      <c r="O387" t="s">
        <v>1362</v>
      </c>
      <c r="P387" t="s">
        <v>1363</v>
      </c>
      <c r="Q387" t="s">
        <v>1363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 t="s">
        <v>1361</v>
      </c>
      <c r="Y387" t="s">
        <v>1363</v>
      </c>
      <c r="Z387" t="s">
        <v>1363</v>
      </c>
      <c r="AA387" t="s">
        <v>1364</v>
      </c>
      <c r="AB387" t="s">
        <v>1363</v>
      </c>
      <c r="AC387" t="s">
        <v>1363</v>
      </c>
      <c r="AD387">
        <v>0</v>
      </c>
      <c r="AE387">
        <v>70</v>
      </c>
      <c r="AF387">
        <v>0</v>
      </c>
      <c r="AI387" t="s">
        <v>1008</v>
      </c>
      <c r="AJ387" t="s">
        <v>1973</v>
      </c>
    </row>
    <row r="388" spans="1:36" x14ac:dyDescent="0.35">
      <c r="A388" t="s">
        <v>1974</v>
      </c>
      <c r="B388">
        <v>40</v>
      </c>
      <c r="C388">
        <v>40</v>
      </c>
      <c r="D388" t="s">
        <v>1425</v>
      </c>
      <c r="E388">
        <v>22.71860058</v>
      </c>
      <c r="F388" t="s">
        <v>1361</v>
      </c>
      <c r="G388">
        <v>0</v>
      </c>
      <c r="H388">
        <v>4</v>
      </c>
      <c r="I388">
        <v>6</v>
      </c>
      <c r="K388">
        <v>0</v>
      </c>
      <c r="L388">
        <v>5980100021</v>
      </c>
      <c r="M388">
        <v>5980100078</v>
      </c>
      <c r="N388">
        <v>0</v>
      </c>
      <c r="O388" t="s">
        <v>1362</v>
      </c>
      <c r="P388" t="s">
        <v>1363</v>
      </c>
      <c r="Q388" t="s">
        <v>1363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 t="s">
        <v>1361</v>
      </c>
      <c r="Y388" t="s">
        <v>1363</v>
      </c>
      <c r="Z388" t="s">
        <v>1363</v>
      </c>
      <c r="AA388" t="s">
        <v>1364</v>
      </c>
      <c r="AB388" t="s">
        <v>1363</v>
      </c>
      <c r="AC388" t="s">
        <v>1363</v>
      </c>
      <c r="AD388">
        <v>0</v>
      </c>
      <c r="AE388">
        <v>31</v>
      </c>
      <c r="AF388">
        <v>31</v>
      </c>
      <c r="AG388" t="s">
        <v>1803</v>
      </c>
      <c r="AH388">
        <v>3.6979876699999998</v>
      </c>
      <c r="AI388" t="s">
        <v>1014</v>
      </c>
      <c r="AJ388" t="s">
        <v>1975</v>
      </c>
    </row>
    <row r="389" spans="1:36" x14ac:dyDescent="0.35">
      <c r="A389" t="s">
        <v>1976</v>
      </c>
      <c r="B389">
        <v>40</v>
      </c>
      <c r="C389">
        <v>40</v>
      </c>
      <c r="D389" t="s">
        <v>1425</v>
      </c>
      <c r="E389">
        <v>22.71860058</v>
      </c>
      <c r="F389" t="s">
        <v>1361</v>
      </c>
      <c r="G389">
        <v>0</v>
      </c>
      <c r="H389">
        <v>4</v>
      </c>
      <c r="I389">
        <v>6</v>
      </c>
      <c r="K389">
        <v>0</v>
      </c>
      <c r="L389">
        <v>5980100021</v>
      </c>
      <c r="M389">
        <v>5980100078</v>
      </c>
      <c r="N389">
        <v>0</v>
      </c>
      <c r="O389" t="s">
        <v>1362</v>
      </c>
      <c r="P389" t="s">
        <v>1363</v>
      </c>
      <c r="Q389" t="s">
        <v>1363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1361</v>
      </c>
      <c r="Y389" t="s">
        <v>1363</v>
      </c>
      <c r="Z389" t="s">
        <v>1363</v>
      </c>
      <c r="AA389" t="s">
        <v>1364</v>
      </c>
      <c r="AB389" t="s">
        <v>1363</v>
      </c>
      <c r="AC389" t="s">
        <v>1363</v>
      </c>
      <c r="AD389">
        <v>0</v>
      </c>
      <c r="AE389">
        <v>53</v>
      </c>
      <c r="AF389">
        <v>53</v>
      </c>
      <c r="AG389" t="s">
        <v>1580</v>
      </c>
      <c r="AH389">
        <v>66.246111110000001</v>
      </c>
      <c r="AI389" t="s">
        <v>1072</v>
      </c>
      <c r="AJ389" t="s">
        <v>1977</v>
      </c>
    </row>
    <row r="390" spans="1:36" x14ac:dyDescent="0.35">
      <c r="A390" t="s">
        <v>1094</v>
      </c>
      <c r="B390">
        <v>40</v>
      </c>
      <c r="C390">
        <v>40</v>
      </c>
      <c r="D390" t="s">
        <v>1425</v>
      </c>
      <c r="E390">
        <v>22.71860058</v>
      </c>
      <c r="F390" t="s">
        <v>1361</v>
      </c>
      <c r="G390">
        <v>0</v>
      </c>
      <c r="H390">
        <v>4</v>
      </c>
      <c r="I390">
        <v>6</v>
      </c>
      <c r="K390">
        <v>0</v>
      </c>
      <c r="L390">
        <v>5980100021</v>
      </c>
      <c r="M390">
        <v>5980100078</v>
      </c>
      <c r="N390">
        <v>0</v>
      </c>
      <c r="O390" t="s">
        <v>1362</v>
      </c>
      <c r="P390" t="s">
        <v>1363</v>
      </c>
      <c r="Q390" t="s">
        <v>1363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 t="s">
        <v>1361</v>
      </c>
      <c r="Y390" t="s">
        <v>1363</v>
      </c>
      <c r="Z390" t="s">
        <v>1363</v>
      </c>
      <c r="AA390" t="s">
        <v>1364</v>
      </c>
      <c r="AB390" t="s">
        <v>1363</v>
      </c>
      <c r="AC390" t="s">
        <v>1363</v>
      </c>
      <c r="AD390">
        <v>0</v>
      </c>
      <c r="AE390">
        <v>40</v>
      </c>
      <c r="AF390">
        <v>40</v>
      </c>
      <c r="AG390" t="s">
        <v>1425</v>
      </c>
      <c r="AH390">
        <v>22.71860058</v>
      </c>
      <c r="AI390" t="s">
        <v>761</v>
      </c>
      <c r="AJ390" t="s">
        <v>1978</v>
      </c>
    </row>
    <row r="391" spans="1:36" x14ac:dyDescent="0.35">
      <c r="A391" t="s">
        <v>1972</v>
      </c>
      <c r="B391">
        <v>40</v>
      </c>
      <c r="C391">
        <v>40</v>
      </c>
      <c r="D391" t="s">
        <v>1425</v>
      </c>
      <c r="E391">
        <v>22.71860058</v>
      </c>
      <c r="F391" t="s">
        <v>1361</v>
      </c>
      <c r="G391">
        <v>0</v>
      </c>
      <c r="H391">
        <v>4</v>
      </c>
      <c r="I391">
        <v>6</v>
      </c>
      <c r="K391">
        <v>0</v>
      </c>
      <c r="L391">
        <v>5980100021</v>
      </c>
      <c r="M391">
        <v>5980100078</v>
      </c>
      <c r="N391">
        <v>0</v>
      </c>
      <c r="O391" t="s">
        <v>1362</v>
      </c>
      <c r="P391" t="s">
        <v>1363</v>
      </c>
      <c r="Q391" t="s">
        <v>1363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 t="s">
        <v>1361</v>
      </c>
      <c r="Y391" t="s">
        <v>1363</v>
      </c>
      <c r="Z391" t="s">
        <v>1363</v>
      </c>
      <c r="AA391" t="s">
        <v>1364</v>
      </c>
      <c r="AB391" t="s">
        <v>1363</v>
      </c>
      <c r="AC391" t="s">
        <v>1363</v>
      </c>
      <c r="AD391">
        <v>0</v>
      </c>
      <c r="AE391">
        <v>69</v>
      </c>
      <c r="AF391">
        <v>69</v>
      </c>
      <c r="AG391" t="s">
        <v>1427</v>
      </c>
      <c r="AH391">
        <v>22.982099689999998</v>
      </c>
      <c r="AI391" t="s">
        <v>1008</v>
      </c>
      <c r="AJ391" t="s">
        <v>1973</v>
      </c>
    </row>
    <row r="392" spans="1:36" x14ac:dyDescent="0.35">
      <c r="A392" t="s">
        <v>1979</v>
      </c>
      <c r="B392">
        <v>40</v>
      </c>
      <c r="C392">
        <v>40</v>
      </c>
      <c r="D392" t="s">
        <v>1425</v>
      </c>
      <c r="E392">
        <v>22.71860058</v>
      </c>
      <c r="F392" t="s">
        <v>1361</v>
      </c>
      <c r="G392">
        <v>0</v>
      </c>
      <c r="H392">
        <v>4</v>
      </c>
      <c r="I392">
        <v>6</v>
      </c>
      <c r="K392">
        <v>0</v>
      </c>
      <c r="L392">
        <v>5980100021</v>
      </c>
      <c r="M392">
        <v>5980100078</v>
      </c>
      <c r="N392">
        <v>0</v>
      </c>
      <c r="O392" t="s">
        <v>1362</v>
      </c>
      <c r="P392" t="s">
        <v>1363</v>
      </c>
      <c r="Q392" t="s">
        <v>1363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 t="s">
        <v>1361</v>
      </c>
      <c r="Y392" t="s">
        <v>1363</v>
      </c>
      <c r="Z392" t="s">
        <v>1363</v>
      </c>
      <c r="AA392" t="s">
        <v>1364</v>
      </c>
      <c r="AB392" t="s">
        <v>1363</v>
      </c>
      <c r="AC392" t="s">
        <v>1363</v>
      </c>
      <c r="AD392">
        <v>0</v>
      </c>
      <c r="AE392">
        <v>52</v>
      </c>
      <c r="AF392">
        <v>52</v>
      </c>
      <c r="AG392" t="s">
        <v>1818</v>
      </c>
      <c r="AH392">
        <v>13.67565098</v>
      </c>
      <c r="AI392" t="s">
        <v>1142</v>
      </c>
      <c r="AJ392" t="s">
        <v>1980</v>
      </c>
    </row>
    <row r="393" spans="1:36" x14ac:dyDescent="0.35">
      <c r="A393" t="s">
        <v>1981</v>
      </c>
      <c r="B393">
        <v>40</v>
      </c>
      <c r="C393">
        <v>40</v>
      </c>
      <c r="D393" t="s">
        <v>1425</v>
      </c>
      <c r="E393">
        <v>22.71860058</v>
      </c>
      <c r="F393" t="s">
        <v>1361</v>
      </c>
      <c r="G393">
        <v>0</v>
      </c>
      <c r="H393">
        <v>4</v>
      </c>
      <c r="I393">
        <v>6</v>
      </c>
      <c r="K393">
        <v>0</v>
      </c>
      <c r="L393">
        <v>5980100021</v>
      </c>
      <c r="M393">
        <v>5980100078</v>
      </c>
      <c r="N393">
        <v>0</v>
      </c>
      <c r="O393" t="s">
        <v>1362</v>
      </c>
      <c r="P393" t="s">
        <v>1363</v>
      </c>
      <c r="Q393" t="s">
        <v>1363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t="s">
        <v>1361</v>
      </c>
      <c r="Y393" t="s">
        <v>1363</v>
      </c>
      <c r="Z393" t="s">
        <v>1363</v>
      </c>
      <c r="AA393" t="s">
        <v>1364</v>
      </c>
      <c r="AB393" t="s">
        <v>1363</v>
      </c>
      <c r="AC393" t="s">
        <v>1363</v>
      </c>
      <c r="AD393">
        <v>0</v>
      </c>
      <c r="AE393">
        <v>11</v>
      </c>
      <c r="AF393">
        <v>11</v>
      </c>
      <c r="AG393" t="s">
        <v>1401</v>
      </c>
      <c r="AH393">
        <v>6.5670085130000002</v>
      </c>
      <c r="AI393" t="s">
        <v>1151</v>
      </c>
      <c r="AJ393" t="s">
        <v>1982</v>
      </c>
    </row>
    <row r="394" spans="1:36" x14ac:dyDescent="0.35">
      <c r="A394" t="s">
        <v>1983</v>
      </c>
      <c r="B394">
        <v>41</v>
      </c>
      <c r="C394">
        <v>41</v>
      </c>
      <c r="D394" t="s">
        <v>1838</v>
      </c>
      <c r="E394">
        <v>32.561142779999997</v>
      </c>
      <c r="F394" t="s">
        <v>1361</v>
      </c>
      <c r="G394">
        <v>0</v>
      </c>
      <c r="H394">
        <v>4</v>
      </c>
      <c r="I394">
        <v>5</v>
      </c>
      <c r="K394">
        <v>0</v>
      </c>
      <c r="L394">
        <v>5860300020</v>
      </c>
      <c r="M394">
        <v>5860300501</v>
      </c>
      <c r="N394">
        <v>0</v>
      </c>
      <c r="O394" t="s">
        <v>1362</v>
      </c>
      <c r="P394" t="s">
        <v>1363</v>
      </c>
      <c r="Q394" t="s">
        <v>1363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 t="s">
        <v>1361</v>
      </c>
      <c r="Y394" t="s">
        <v>1363</v>
      </c>
      <c r="Z394" t="s">
        <v>1363</v>
      </c>
      <c r="AA394" t="s">
        <v>1364</v>
      </c>
      <c r="AB394" t="s">
        <v>1363</v>
      </c>
      <c r="AC394" t="s">
        <v>1363</v>
      </c>
      <c r="AD394">
        <v>0</v>
      </c>
      <c r="AE394">
        <v>49</v>
      </c>
      <c r="AF394">
        <v>49</v>
      </c>
      <c r="AG394" t="s">
        <v>1501</v>
      </c>
      <c r="AH394">
        <v>13.30104633</v>
      </c>
      <c r="AI394" t="s">
        <v>14</v>
      </c>
      <c r="AJ394" t="s">
        <v>1984</v>
      </c>
    </row>
    <row r="395" spans="1:36" x14ac:dyDescent="0.35">
      <c r="A395" t="s">
        <v>1985</v>
      </c>
      <c r="B395">
        <v>41</v>
      </c>
      <c r="C395">
        <v>41</v>
      </c>
      <c r="D395" t="s">
        <v>1838</v>
      </c>
      <c r="E395">
        <v>32.561142779999997</v>
      </c>
      <c r="F395" t="s">
        <v>1361</v>
      </c>
      <c r="G395">
        <v>0</v>
      </c>
      <c r="H395">
        <v>4</v>
      </c>
      <c r="I395">
        <v>5</v>
      </c>
      <c r="K395">
        <v>0</v>
      </c>
      <c r="L395">
        <v>5860300020</v>
      </c>
      <c r="M395">
        <v>5860300501</v>
      </c>
      <c r="N395">
        <v>0</v>
      </c>
      <c r="O395" t="s">
        <v>1362</v>
      </c>
      <c r="P395" t="s">
        <v>1363</v>
      </c>
      <c r="Q395" t="s">
        <v>1363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 t="s">
        <v>1361</v>
      </c>
      <c r="Y395" t="s">
        <v>1363</v>
      </c>
      <c r="Z395" t="s">
        <v>1363</v>
      </c>
      <c r="AA395" t="s">
        <v>1364</v>
      </c>
      <c r="AB395" t="s">
        <v>1363</v>
      </c>
      <c r="AC395" t="s">
        <v>1363</v>
      </c>
      <c r="AD395">
        <v>0</v>
      </c>
      <c r="AE395">
        <v>46</v>
      </c>
      <c r="AF395">
        <v>46</v>
      </c>
      <c r="AG395" t="s">
        <v>1384</v>
      </c>
      <c r="AH395">
        <v>38.999831829999998</v>
      </c>
      <c r="AI395" t="s">
        <v>215</v>
      </c>
      <c r="AJ395" t="s">
        <v>1986</v>
      </c>
    </row>
    <row r="396" spans="1:36" x14ac:dyDescent="0.35">
      <c r="A396" t="s">
        <v>579</v>
      </c>
      <c r="B396">
        <v>41</v>
      </c>
      <c r="C396">
        <v>41</v>
      </c>
      <c r="D396" t="s">
        <v>1838</v>
      </c>
      <c r="E396">
        <v>32.561142779999997</v>
      </c>
      <c r="F396" t="s">
        <v>1361</v>
      </c>
      <c r="G396">
        <v>0</v>
      </c>
      <c r="H396">
        <v>4</v>
      </c>
      <c r="I396">
        <v>5</v>
      </c>
      <c r="K396">
        <v>0</v>
      </c>
      <c r="L396">
        <v>5860300020</v>
      </c>
      <c r="M396">
        <v>5860300501</v>
      </c>
      <c r="N396">
        <v>0</v>
      </c>
      <c r="O396" t="s">
        <v>1362</v>
      </c>
      <c r="P396" t="s">
        <v>1363</v>
      </c>
      <c r="Q396" t="s">
        <v>1363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 t="s">
        <v>1361</v>
      </c>
      <c r="Y396" t="s">
        <v>1363</v>
      </c>
      <c r="Z396" t="s">
        <v>1363</v>
      </c>
      <c r="AA396" t="s">
        <v>1364</v>
      </c>
      <c r="AB396" t="s">
        <v>1363</v>
      </c>
      <c r="AC396" t="s">
        <v>1363</v>
      </c>
      <c r="AD396">
        <v>0</v>
      </c>
      <c r="AE396">
        <v>41</v>
      </c>
      <c r="AF396">
        <v>41</v>
      </c>
      <c r="AG396" t="s">
        <v>1838</v>
      </c>
      <c r="AH396">
        <v>32.561142779999997</v>
      </c>
      <c r="AI396" t="s">
        <v>13</v>
      </c>
      <c r="AJ396" t="s">
        <v>1987</v>
      </c>
    </row>
    <row r="397" spans="1:36" x14ac:dyDescent="0.35">
      <c r="A397" t="s">
        <v>1988</v>
      </c>
      <c r="B397">
        <v>41</v>
      </c>
      <c r="C397">
        <v>41</v>
      </c>
      <c r="D397" t="s">
        <v>1838</v>
      </c>
      <c r="E397">
        <v>32.561142779999997</v>
      </c>
      <c r="F397" t="s">
        <v>1361</v>
      </c>
      <c r="G397">
        <v>0</v>
      </c>
      <c r="H397">
        <v>4</v>
      </c>
      <c r="I397">
        <v>5</v>
      </c>
      <c r="K397">
        <v>0</v>
      </c>
      <c r="L397">
        <v>5860300020</v>
      </c>
      <c r="M397">
        <v>5860300501</v>
      </c>
      <c r="N397">
        <v>0</v>
      </c>
      <c r="O397" t="s">
        <v>1362</v>
      </c>
      <c r="P397" t="s">
        <v>1363</v>
      </c>
      <c r="Q397" t="s">
        <v>1363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1361</v>
      </c>
      <c r="Y397" t="s">
        <v>1363</v>
      </c>
      <c r="Z397" t="s">
        <v>1363</v>
      </c>
      <c r="AA397" t="s">
        <v>1364</v>
      </c>
      <c r="AB397" t="s">
        <v>1363</v>
      </c>
      <c r="AC397" t="s">
        <v>1363</v>
      </c>
      <c r="AD397">
        <v>0</v>
      </c>
      <c r="AE397">
        <v>43</v>
      </c>
      <c r="AF397">
        <v>43</v>
      </c>
      <c r="AG397" t="s">
        <v>1701</v>
      </c>
      <c r="AH397">
        <v>9.1747339839999995</v>
      </c>
      <c r="AI397" t="s">
        <v>610</v>
      </c>
      <c r="AJ397" t="s">
        <v>1989</v>
      </c>
    </row>
    <row r="398" spans="1:36" x14ac:dyDescent="0.35">
      <c r="A398" t="s">
        <v>1990</v>
      </c>
      <c r="B398">
        <v>41</v>
      </c>
      <c r="C398">
        <v>41</v>
      </c>
      <c r="D398" t="s">
        <v>1838</v>
      </c>
      <c r="E398">
        <v>32.561142779999997</v>
      </c>
      <c r="F398" t="s">
        <v>1361</v>
      </c>
      <c r="G398">
        <v>0</v>
      </c>
      <c r="H398">
        <v>4</v>
      </c>
      <c r="I398">
        <v>5</v>
      </c>
      <c r="K398">
        <v>0</v>
      </c>
      <c r="L398">
        <v>5860300020</v>
      </c>
      <c r="M398">
        <v>5860300501</v>
      </c>
      <c r="N398">
        <v>0</v>
      </c>
      <c r="O398" t="s">
        <v>1362</v>
      </c>
      <c r="P398" t="s">
        <v>1363</v>
      </c>
      <c r="Q398" t="s">
        <v>1363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t="s">
        <v>1361</v>
      </c>
      <c r="Y398" t="s">
        <v>1363</v>
      </c>
      <c r="Z398" t="s">
        <v>1363</v>
      </c>
      <c r="AA398" t="s">
        <v>1364</v>
      </c>
      <c r="AB398" t="s">
        <v>1363</v>
      </c>
      <c r="AC398" t="s">
        <v>1363</v>
      </c>
      <c r="AD398">
        <v>0</v>
      </c>
      <c r="AE398">
        <v>44</v>
      </c>
      <c r="AF398">
        <v>44</v>
      </c>
      <c r="AG398" t="s">
        <v>1507</v>
      </c>
      <c r="AH398">
        <v>31.784081520000001</v>
      </c>
      <c r="AI398" t="s">
        <v>619</v>
      </c>
      <c r="AJ398" t="s">
        <v>1991</v>
      </c>
    </row>
    <row r="399" spans="1:36" x14ac:dyDescent="0.35">
      <c r="A399" t="s">
        <v>661</v>
      </c>
      <c r="B399">
        <v>41</v>
      </c>
      <c r="C399">
        <v>41</v>
      </c>
      <c r="D399" t="s">
        <v>1838</v>
      </c>
      <c r="E399">
        <v>32.561142779999997</v>
      </c>
      <c r="F399" t="s">
        <v>1361</v>
      </c>
      <c r="G399">
        <v>0</v>
      </c>
      <c r="H399">
        <v>4</v>
      </c>
      <c r="I399">
        <v>5</v>
      </c>
      <c r="K399">
        <v>0</v>
      </c>
      <c r="L399">
        <v>5860300020</v>
      </c>
      <c r="M399">
        <v>5860300501</v>
      </c>
      <c r="N399">
        <v>0</v>
      </c>
      <c r="O399" t="s">
        <v>1362</v>
      </c>
      <c r="P399" t="s">
        <v>1363</v>
      </c>
      <c r="Q399" t="s">
        <v>1363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 t="s">
        <v>1361</v>
      </c>
      <c r="Y399" t="s">
        <v>1363</v>
      </c>
      <c r="Z399" t="s">
        <v>1363</v>
      </c>
      <c r="AA399" t="s">
        <v>1364</v>
      </c>
      <c r="AB399" t="s">
        <v>1363</v>
      </c>
      <c r="AC399" t="s">
        <v>1363</v>
      </c>
      <c r="AD399">
        <v>0</v>
      </c>
      <c r="AE399">
        <v>60</v>
      </c>
      <c r="AF399">
        <v>60</v>
      </c>
      <c r="AG399" t="s">
        <v>1745</v>
      </c>
      <c r="AH399">
        <v>27.581774939999999</v>
      </c>
      <c r="AI399" t="s">
        <v>662</v>
      </c>
      <c r="AJ399" t="s">
        <v>1992</v>
      </c>
    </row>
    <row r="400" spans="1:36" x14ac:dyDescent="0.35">
      <c r="A400" t="s">
        <v>1993</v>
      </c>
      <c r="B400">
        <v>41</v>
      </c>
      <c r="C400">
        <v>41</v>
      </c>
      <c r="D400" t="s">
        <v>1838</v>
      </c>
      <c r="E400">
        <v>32.561142779999997</v>
      </c>
      <c r="F400" t="s">
        <v>1361</v>
      </c>
      <c r="G400">
        <v>0</v>
      </c>
      <c r="H400">
        <v>4</v>
      </c>
      <c r="I400">
        <v>5</v>
      </c>
      <c r="K400">
        <v>0</v>
      </c>
      <c r="L400">
        <v>5860300020</v>
      </c>
      <c r="M400">
        <v>5860300501</v>
      </c>
      <c r="N400">
        <v>0</v>
      </c>
      <c r="O400" t="s">
        <v>1362</v>
      </c>
      <c r="P400" t="s">
        <v>1363</v>
      </c>
      <c r="Q400" t="s">
        <v>1363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 t="s">
        <v>1361</v>
      </c>
      <c r="Y400" t="s">
        <v>1363</v>
      </c>
      <c r="Z400" t="s">
        <v>1363</v>
      </c>
      <c r="AA400" t="s">
        <v>1364</v>
      </c>
      <c r="AB400" t="s">
        <v>1363</v>
      </c>
      <c r="AC400" t="s">
        <v>1363</v>
      </c>
      <c r="AD400">
        <v>0</v>
      </c>
      <c r="AE400">
        <v>33</v>
      </c>
      <c r="AF400">
        <v>33</v>
      </c>
      <c r="AG400" t="s">
        <v>1643</v>
      </c>
      <c r="AH400">
        <v>14.990913129999999</v>
      </c>
      <c r="AI400" t="s">
        <v>1153</v>
      </c>
      <c r="AJ400" t="s">
        <v>1994</v>
      </c>
    </row>
    <row r="401" spans="1:36" x14ac:dyDescent="0.35">
      <c r="A401" t="s">
        <v>1995</v>
      </c>
      <c r="B401">
        <v>41</v>
      </c>
      <c r="C401">
        <v>41</v>
      </c>
      <c r="D401" t="s">
        <v>1838</v>
      </c>
      <c r="E401">
        <v>32.561142779999997</v>
      </c>
      <c r="F401" t="s">
        <v>1361</v>
      </c>
      <c r="G401">
        <v>0</v>
      </c>
      <c r="H401">
        <v>4</v>
      </c>
      <c r="I401">
        <v>5</v>
      </c>
      <c r="K401">
        <v>0</v>
      </c>
      <c r="L401">
        <v>5860300020</v>
      </c>
      <c r="M401">
        <v>5860300501</v>
      </c>
      <c r="N401">
        <v>0</v>
      </c>
      <c r="O401" t="s">
        <v>1362</v>
      </c>
      <c r="P401" t="s">
        <v>1363</v>
      </c>
      <c r="Q401" t="s">
        <v>1363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 t="s">
        <v>1361</v>
      </c>
      <c r="Y401" t="s">
        <v>1363</v>
      </c>
      <c r="Z401" t="s">
        <v>1363</v>
      </c>
      <c r="AA401" t="s">
        <v>1364</v>
      </c>
      <c r="AB401" t="s">
        <v>1363</v>
      </c>
      <c r="AC401" t="s">
        <v>1363</v>
      </c>
      <c r="AD401">
        <v>0</v>
      </c>
      <c r="AE401">
        <v>39</v>
      </c>
      <c r="AF401">
        <v>39</v>
      </c>
      <c r="AG401" t="s">
        <v>1830</v>
      </c>
      <c r="AH401">
        <v>13.85877282</v>
      </c>
      <c r="AI401" t="s">
        <v>1166</v>
      </c>
      <c r="AJ401" t="s">
        <v>1996</v>
      </c>
    </row>
    <row r="402" spans="1:36" x14ac:dyDescent="0.35">
      <c r="A402" t="s">
        <v>1997</v>
      </c>
      <c r="B402">
        <v>41</v>
      </c>
      <c r="C402">
        <v>41</v>
      </c>
      <c r="D402" t="s">
        <v>1838</v>
      </c>
      <c r="E402">
        <v>32.561142779999997</v>
      </c>
      <c r="F402" t="s">
        <v>1361</v>
      </c>
      <c r="G402">
        <v>0</v>
      </c>
      <c r="H402">
        <v>4</v>
      </c>
      <c r="I402">
        <v>5</v>
      </c>
      <c r="K402">
        <v>0</v>
      </c>
      <c r="L402">
        <v>5860300020</v>
      </c>
      <c r="M402">
        <v>5860300501</v>
      </c>
      <c r="N402">
        <v>0</v>
      </c>
      <c r="O402" t="s">
        <v>1362</v>
      </c>
      <c r="P402" t="s">
        <v>1363</v>
      </c>
      <c r="Q402" t="s">
        <v>1363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 t="s">
        <v>1361</v>
      </c>
      <c r="Y402" t="s">
        <v>1363</v>
      </c>
      <c r="Z402" t="s">
        <v>1363</v>
      </c>
      <c r="AA402" t="s">
        <v>1364</v>
      </c>
      <c r="AB402" t="s">
        <v>1363</v>
      </c>
      <c r="AC402" t="s">
        <v>1363</v>
      </c>
      <c r="AD402">
        <v>0</v>
      </c>
      <c r="AE402">
        <v>803</v>
      </c>
      <c r="AF402">
        <v>803</v>
      </c>
      <c r="AG402" t="s">
        <v>1763</v>
      </c>
      <c r="AH402">
        <v>61.608146669999996</v>
      </c>
      <c r="AI402" t="s">
        <v>1269</v>
      </c>
      <c r="AJ402" t="s">
        <v>1998</v>
      </c>
    </row>
    <row r="403" spans="1:36" x14ac:dyDescent="0.35">
      <c r="A403" t="s">
        <v>1999</v>
      </c>
      <c r="B403">
        <v>41</v>
      </c>
      <c r="C403">
        <v>41</v>
      </c>
      <c r="D403" t="s">
        <v>1838</v>
      </c>
      <c r="E403">
        <v>32.561142779999997</v>
      </c>
      <c r="F403" t="s">
        <v>1361</v>
      </c>
      <c r="G403">
        <v>0</v>
      </c>
      <c r="H403">
        <v>4</v>
      </c>
      <c r="I403">
        <v>5</v>
      </c>
      <c r="K403">
        <v>0</v>
      </c>
      <c r="L403">
        <v>5860300020</v>
      </c>
      <c r="M403">
        <v>5860300501</v>
      </c>
      <c r="N403">
        <v>0</v>
      </c>
      <c r="O403" t="s">
        <v>1362</v>
      </c>
      <c r="P403" t="s">
        <v>1363</v>
      </c>
      <c r="Q403" t="s">
        <v>1363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 t="s">
        <v>1361</v>
      </c>
      <c r="Y403" t="s">
        <v>1363</v>
      </c>
      <c r="Z403" t="s">
        <v>1363</v>
      </c>
      <c r="AA403" t="s">
        <v>1364</v>
      </c>
      <c r="AB403" t="s">
        <v>1363</v>
      </c>
      <c r="AC403" t="s">
        <v>1363</v>
      </c>
      <c r="AD403">
        <v>0</v>
      </c>
      <c r="AE403">
        <v>800</v>
      </c>
      <c r="AF403">
        <v>800</v>
      </c>
      <c r="AG403" t="s">
        <v>1766</v>
      </c>
      <c r="AH403">
        <v>51.194460190000001</v>
      </c>
      <c r="AI403" t="s">
        <v>1282</v>
      </c>
      <c r="AJ403" t="s">
        <v>2000</v>
      </c>
    </row>
    <row r="404" spans="1:36" x14ac:dyDescent="0.35">
      <c r="A404" t="s">
        <v>2001</v>
      </c>
      <c r="B404">
        <v>41</v>
      </c>
      <c r="C404">
        <v>41</v>
      </c>
      <c r="D404" t="s">
        <v>1838</v>
      </c>
      <c r="E404">
        <v>32.561142779999997</v>
      </c>
      <c r="F404" t="s">
        <v>1361</v>
      </c>
      <c r="G404">
        <v>0</v>
      </c>
      <c r="H404">
        <v>4</v>
      </c>
      <c r="I404">
        <v>5</v>
      </c>
      <c r="K404">
        <v>0</v>
      </c>
      <c r="L404">
        <v>5860300020</v>
      </c>
      <c r="M404">
        <v>5860300501</v>
      </c>
      <c r="N404">
        <v>0</v>
      </c>
      <c r="O404" t="s">
        <v>1362</v>
      </c>
      <c r="P404" t="s">
        <v>1363</v>
      </c>
      <c r="Q404" t="s">
        <v>1363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 t="s">
        <v>1361</v>
      </c>
      <c r="Y404" t="s">
        <v>1363</v>
      </c>
      <c r="Z404" t="s">
        <v>1363</v>
      </c>
      <c r="AA404" t="s">
        <v>1364</v>
      </c>
      <c r="AB404" t="s">
        <v>1363</v>
      </c>
      <c r="AC404" t="s">
        <v>1363</v>
      </c>
      <c r="AD404">
        <v>0</v>
      </c>
      <c r="AE404">
        <v>660</v>
      </c>
      <c r="AF404">
        <v>660</v>
      </c>
      <c r="AG404" t="s">
        <v>1461</v>
      </c>
      <c r="AH404">
        <v>43.945897410000001</v>
      </c>
      <c r="AI404" t="s">
        <v>238</v>
      </c>
      <c r="AJ404" t="s">
        <v>2002</v>
      </c>
    </row>
    <row r="405" spans="1:36" x14ac:dyDescent="0.35">
      <c r="A405" t="s">
        <v>659</v>
      </c>
      <c r="B405">
        <v>42</v>
      </c>
      <c r="C405">
        <v>42</v>
      </c>
      <c r="D405">
        <v>74</v>
      </c>
      <c r="E405">
        <v>12.77492447</v>
      </c>
      <c r="F405" t="s">
        <v>1361</v>
      </c>
      <c r="G405">
        <v>0</v>
      </c>
      <c r="H405">
        <v>4</v>
      </c>
      <c r="I405">
        <v>4</v>
      </c>
      <c r="K405">
        <v>0</v>
      </c>
      <c r="L405">
        <v>5972300020</v>
      </c>
      <c r="M405">
        <v>5972300020</v>
      </c>
      <c r="N405">
        <v>0</v>
      </c>
      <c r="O405" t="s">
        <v>1362</v>
      </c>
      <c r="P405" t="s">
        <v>1363</v>
      </c>
      <c r="Q405" t="s">
        <v>1363</v>
      </c>
      <c r="R405">
        <v>0</v>
      </c>
      <c r="S405" t="s">
        <v>1361</v>
      </c>
      <c r="T405" t="s">
        <v>1363</v>
      </c>
      <c r="U405" t="s">
        <v>1363</v>
      </c>
      <c r="V405">
        <v>0</v>
      </c>
      <c r="W405">
        <v>0</v>
      </c>
      <c r="X405">
        <v>0</v>
      </c>
      <c r="Y405" t="s">
        <v>1364</v>
      </c>
      <c r="Z405" t="s">
        <v>1363</v>
      </c>
      <c r="AA405" t="s">
        <v>1363</v>
      </c>
      <c r="AB405">
        <v>0</v>
      </c>
      <c r="AC405">
        <v>0</v>
      </c>
      <c r="AD405">
        <v>0</v>
      </c>
      <c r="AE405">
        <v>60</v>
      </c>
      <c r="AF405">
        <v>60</v>
      </c>
      <c r="AG405" t="s">
        <v>1745</v>
      </c>
      <c r="AH405">
        <v>27.581774939999999</v>
      </c>
      <c r="AI405" t="s">
        <v>660</v>
      </c>
      <c r="AJ405" t="s">
        <v>2003</v>
      </c>
    </row>
    <row r="406" spans="1:36" x14ac:dyDescent="0.35">
      <c r="A406" t="s">
        <v>2004</v>
      </c>
      <c r="B406">
        <v>42</v>
      </c>
      <c r="C406">
        <v>42</v>
      </c>
      <c r="D406">
        <v>74</v>
      </c>
      <c r="E406">
        <v>12.77492447</v>
      </c>
      <c r="F406" t="s">
        <v>1361</v>
      </c>
      <c r="G406">
        <v>0</v>
      </c>
      <c r="H406">
        <v>4</v>
      </c>
      <c r="I406">
        <v>4</v>
      </c>
      <c r="K406">
        <v>0</v>
      </c>
      <c r="L406">
        <v>5972300020</v>
      </c>
      <c r="M406">
        <v>5972300020</v>
      </c>
      <c r="N406">
        <v>0</v>
      </c>
      <c r="O406" t="s">
        <v>1362</v>
      </c>
      <c r="P406" t="s">
        <v>1363</v>
      </c>
      <c r="Q406" t="s">
        <v>1363</v>
      </c>
      <c r="R406">
        <v>0</v>
      </c>
      <c r="S406" t="s">
        <v>1361</v>
      </c>
      <c r="T406" t="s">
        <v>1363</v>
      </c>
      <c r="U406" t="s">
        <v>1363</v>
      </c>
      <c r="V406">
        <v>0</v>
      </c>
      <c r="W406">
        <v>0</v>
      </c>
      <c r="X406">
        <v>0</v>
      </c>
      <c r="Y406" t="s">
        <v>1364</v>
      </c>
      <c r="Z406" t="s">
        <v>1363</v>
      </c>
      <c r="AA406" t="s">
        <v>1363</v>
      </c>
      <c r="AB406">
        <v>0</v>
      </c>
      <c r="AC406">
        <v>0</v>
      </c>
      <c r="AD406">
        <v>0</v>
      </c>
      <c r="AE406">
        <v>74</v>
      </c>
      <c r="AF406">
        <v>74</v>
      </c>
      <c r="AG406" t="s">
        <v>1748</v>
      </c>
      <c r="AH406">
        <v>32.709101220000001</v>
      </c>
      <c r="AI406" t="s">
        <v>702</v>
      </c>
      <c r="AJ406" t="s">
        <v>2005</v>
      </c>
    </row>
    <row r="407" spans="1:36" x14ac:dyDescent="0.35">
      <c r="A407" t="s">
        <v>2006</v>
      </c>
      <c r="B407">
        <v>42</v>
      </c>
      <c r="C407">
        <v>42</v>
      </c>
      <c r="D407">
        <v>74</v>
      </c>
      <c r="E407">
        <v>12.77492447</v>
      </c>
      <c r="F407" t="s">
        <v>1361</v>
      </c>
      <c r="G407">
        <v>0</v>
      </c>
      <c r="H407">
        <v>4</v>
      </c>
      <c r="I407">
        <v>4</v>
      </c>
      <c r="K407">
        <v>0</v>
      </c>
      <c r="L407">
        <v>5972300020</v>
      </c>
      <c r="M407">
        <v>5972300020</v>
      </c>
      <c r="N407">
        <v>0</v>
      </c>
      <c r="O407" t="s">
        <v>1362</v>
      </c>
      <c r="P407" t="s">
        <v>1363</v>
      </c>
      <c r="Q407" t="s">
        <v>1363</v>
      </c>
      <c r="R407">
        <v>0</v>
      </c>
      <c r="S407" t="s">
        <v>1361</v>
      </c>
      <c r="T407" t="s">
        <v>1363</v>
      </c>
      <c r="U407" t="s">
        <v>1363</v>
      </c>
      <c r="V407">
        <v>0</v>
      </c>
      <c r="W407">
        <v>0</v>
      </c>
      <c r="X407">
        <v>0</v>
      </c>
      <c r="Y407" t="s">
        <v>1364</v>
      </c>
      <c r="Z407" t="s">
        <v>1363</v>
      </c>
      <c r="AA407" t="s">
        <v>1363</v>
      </c>
      <c r="AB407">
        <v>0</v>
      </c>
      <c r="AC407">
        <v>0</v>
      </c>
      <c r="AD407">
        <v>0</v>
      </c>
      <c r="AE407">
        <v>28</v>
      </c>
      <c r="AF407">
        <v>28</v>
      </c>
      <c r="AG407">
        <v>74</v>
      </c>
      <c r="AH407">
        <v>6.9827912699999999</v>
      </c>
      <c r="AI407" t="s">
        <v>1163</v>
      </c>
      <c r="AJ407" t="s">
        <v>2007</v>
      </c>
    </row>
    <row r="408" spans="1:36" x14ac:dyDescent="0.35">
      <c r="A408" t="s">
        <v>1173</v>
      </c>
      <c r="B408">
        <v>42</v>
      </c>
      <c r="C408">
        <v>42</v>
      </c>
      <c r="D408">
        <v>74</v>
      </c>
      <c r="E408">
        <v>12.77492447</v>
      </c>
      <c r="F408" t="s">
        <v>1361</v>
      </c>
      <c r="G408">
        <v>0</v>
      </c>
      <c r="H408">
        <v>4</v>
      </c>
      <c r="I408">
        <v>4</v>
      </c>
      <c r="K408">
        <v>0</v>
      </c>
      <c r="L408">
        <v>5972300020</v>
      </c>
      <c r="M408">
        <v>5972300020</v>
      </c>
      <c r="N408">
        <v>0</v>
      </c>
      <c r="O408" t="s">
        <v>1362</v>
      </c>
      <c r="P408" t="s">
        <v>1363</v>
      </c>
      <c r="Q408" t="s">
        <v>1363</v>
      </c>
      <c r="R408">
        <v>0</v>
      </c>
      <c r="S408" t="s">
        <v>1361</v>
      </c>
      <c r="T408" t="s">
        <v>1363</v>
      </c>
      <c r="U408" t="s">
        <v>1363</v>
      </c>
      <c r="V408">
        <v>0</v>
      </c>
      <c r="W408">
        <v>0</v>
      </c>
      <c r="X408">
        <v>0</v>
      </c>
      <c r="Y408" t="s">
        <v>1364</v>
      </c>
      <c r="Z408" t="s">
        <v>1363</v>
      </c>
      <c r="AA408" t="s">
        <v>1363</v>
      </c>
      <c r="AB408">
        <v>0</v>
      </c>
      <c r="AC408">
        <v>0</v>
      </c>
      <c r="AD408">
        <v>0</v>
      </c>
      <c r="AE408">
        <v>42</v>
      </c>
      <c r="AF408">
        <v>42</v>
      </c>
      <c r="AG408">
        <v>74</v>
      </c>
      <c r="AH408">
        <v>12.77492447</v>
      </c>
      <c r="AI408" t="s">
        <v>197</v>
      </c>
      <c r="AJ408" t="s">
        <v>2008</v>
      </c>
    </row>
    <row r="409" spans="1:36" x14ac:dyDescent="0.35">
      <c r="A409" t="s">
        <v>2009</v>
      </c>
      <c r="B409">
        <v>42</v>
      </c>
      <c r="C409">
        <v>42</v>
      </c>
      <c r="D409">
        <v>74</v>
      </c>
      <c r="E409">
        <v>12.77492447</v>
      </c>
      <c r="F409" t="s">
        <v>1361</v>
      </c>
      <c r="G409">
        <v>0</v>
      </c>
      <c r="H409">
        <v>4</v>
      </c>
      <c r="I409">
        <v>4</v>
      </c>
      <c r="K409">
        <v>0</v>
      </c>
      <c r="L409">
        <v>5972300020</v>
      </c>
      <c r="M409">
        <v>5972300020</v>
      </c>
      <c r="N409">
        <v>0</v>
      </c>
      <c r="O409" t="s">
        <v>1362</v>
      </c>
      <c r="P409" t="s">
        <v>1363</v>
      </c>
      <c r="Q409" t="s">
        <v>1363</v>
      </c>
      <c r="R409">
        <v>0</v>
      </c>
      <c r="S409" t="s">
        <v>1361</v>
      </c>
      <c r="T409" t="s">
        <v>1363</v>
      </c>
      <c r="U409" t="s">
        <v>1363</v>
      </c>
      <c r="V409">
        <v>0</v>
      </c>
      <c r="W409">
        <v>0</v>
      </c>
      <c r="X409">
        <v>0</v>
      </c>
      <c r="Y409" t="s">
        <v>1364</v>
      </c>
      <c r="Z409" t="s">
        <v>1363</v>
      </c>
      <c r="AA409" t="s">
        <v>1363</v>
      </c>
      <c r="AB409">
        <v>0</v>
      </c>
      <c r="AC409">
        <v>0</v>
      </c>
      <c r="AD409">
        <v>0</v>
      </c>
      <c r="AE409">
        <v>13</v>
      </c>
      <c r="AF409">
        <v>13</v>
      </c>
      <c r="AG409" t="s">
        <v>1434</v>
      </c>
      <c r="AH409">
        <v>45.110235160000002</v>
      </c>
      <c r="AI409" t="s">
        <v>1203</v>
      </c>
      <c r="AJ409" t="s">
        <v>2010</v>
      </c>
    </row>
    <row r="410" spans="1:36" x14ac:dyDescent="0.35">
      <c r="A410" t="s">
        <v>2011</v>
      </c>
      <c r="B410">
        <v>42</v>
      </c>
      <c r="C410">
        <v>42</v>
      </c>
      <c r="D410">
        <v>74</v>
      </c>
      <c r="E410">
        <v>12.77492447</v>
      </c>
      <c r="F410" t="s">
        <v>1361</v>
      </c>
      <c r="G410">
        <v>0</v>
      </c>
      <c r="H410">
        <v>4</v>
      </c>
      <c r="I410">
        <v>4</v>
      </c>
      <c r="K410">
        <v>0</v>
      </c>
      <c r="L410">
        <v>5972300020</v>
      </c>
      <c r="M410">
        <v>5972300020</v>
      </c>
      <c r="N410">
        <v>0</v>
      </c>
      <c r="O410" t="s">
        <v>1362</v>
      </c>
      <c r="P410" t="s">
        <v>1363</v>
      </c>
      <c r="Q410" t="s">
        <v>1363</v>
      </c>
      <c r="R410">
        <v>0</v>
      </c>
      <c r="S410" t="s">
        <v>1361</v>
      </c>
      <c r="T410" t="s">
        <v>1363</v>
      </c>
      <c r="U410" t="s">
        <v>1363</v>
      </c>
      <c r="V410">
        <v>0</v>
      </c>
      <c r="W410">
        <v>0</v>
      </c>
      <c r="X410">
        <v>0</v>
      </c>
      <c r="Y410" t="s">
        <v>1364</v>
      </c>
      <c r="Z410" t="s">
        <v>1363</v>
      </c>
      <c r="AA410" t="s">
        <v>1363</v>
      </c>
      <c r="AB410">
        <v>0</v>
      </c>
      <c r="AC410">
        <v>0</v>
      </c>
      <c r="AD410">
        <v>0</v>
      </c>
      <c r="AE410">
        <v>661</v>
      </c>
      <c r="AF410">
        <v>661</v>
      </c>
      <c r="AG410" t="s">
        <v>1458</v>
      </c>
      <c r="AH410">
        <v>35.616905750000001</v>
      </c>
      <c r="AI410" t="s">
        <v>198</v>
      </c>
      <c r="AJ410" t="s">
        <v>2012</v>
      </c>
    </row>
    <row r="411" spans="1:36" x14ac:dyDescent="0.35">
      <c r="A411" t="s">
        <v>2013</v>
      </c>
      <c r="B411">
        <v>43</v>
      </c>
      <c r="C411">
        <v>43</v>
      </c>
      <c r="D411" t="s">
        <v>1701</v>
      </c>
      <c r="E411">
        <v>9.1747339839999995</v>
      </c>
      <c r="F411" t="s">
        <v>1466</v>
      </c>
      <c r="G411">
        <v>0</v>
      </c>
      <c r="H411">
        <v>4</v>
      </c>
      <c r="I411">
        <v>6</v>
      </c>
      <c r="K411">
        <v>0</v>
      </c>
      <c r="L411">
        <v>5860300021</v>
      </c>
      <c r="M411">
        <v>5860300501</v>
      </c>
      <c r="N411">
        <v>0</v>
      </c>
      <c r="O411" t="s">
        <v>1362</v>
      </c>
      <c r="P411" t="s">
        <v>1363</v>
      </c>
      <c r="Q411" t="s">
        <v>1363</v>
      </c>
      <c r="R411">
        <v>0</v>
      </c>
      <c r="S411" t="s">
        <v>1361</v>
      </c>
      <c r="T411" t="s">
        <v>1363</v>
      </c>
      <c r="U411" t="s">
        <v>1363</v>
      </c>
      <c r="V411">
        <v>0</v>
      </c>
      <c r="W411">
        <v>0</v>
      </c>
      <c r="X411">
        <v>0</v>
      </c>
      <c r="Y411">
        <v>0</v>
      </c>
      <c r="Z411" t="s">
        <v>1364</v>
      </c>
      <c r="AA411" t="s">
        <v>1363</v>
      </c>
      <c r="AB411" t="s">
        <v>1363</v>
      </c>
      <c r="AC411">
        <v>0</v>
      </c>
      <c r="AD411">
        <v>0</v>
      </c>
      <c r="AE411">
        <v>25</v>
      </c>
      <c r="AF411">
        <v>25</v>
      </c>
      <c r="AG411" t="s">
        <v>1610</v>
      </c>
      <c r="AH411">
        <v>27.190371079999998</v>
      </c>
      <c r="AI411" t="s">
        <v>1026</v>
      </c>
      <c r="AJ411" t="s">
        <v>2014</v>
      </c>
    </row>
    <row r="412" spans="1:36" x14ac:dyDescent="0.35">
      <c r="A412" t="s">
        <v>2015</v>
      </c>
      <c r="B412">
        <v>43</v>
      </c>
      <c r="C412">
        <v>43</v>
      </c>
      <c r="D412" t="s">
        <v>1701</v>
      </c>
      <c r="E412">
        <v>9.1747339839999995</v>
      </c>
      <c r="F412" t="s">
        <v>1466</v>
      </c>
      <c r="G412">
        <v>0</v>
      </c>
      <c r="H412">
        <v>4</v>
      </c>
      <c r="I412">
        <v>6</v>
      </c>
      <c r="K412">
        <v>0</v>
      </c>
      <c r="L412">
        <v>5860300021</v>
      </c>
      <c r="M412">
        <v>5860300501</v>
      </c>
      <c r="N412">
        <v>0</v>
      </c>
      <c r="O412" t="s">
        <v>1362</v>
      </c>
      <c r="P412" t="s">
        <v>1363</v>
      </c>
      <c r="Q412" t="s">
        <v>1363</v>
      </c>
      <c r="R412">
        <v>0</v>
      </c>
      <c r="S412" t="s">
        <v>1361</v>
      </c>
      <c r="T412" t="s">
        <v>1363</v>
      </c>
      <c r="U412" t="s">
        <v>1363</v>
      </c>
      <c r="V412">
        <v>0</v>
      </c>
      <c r="W412">
        <v>0</v>
      </c>
      <c r="X412">
        <v>0</v>
      </c>
      <c r="Y412">
        <v>0</v>
      </c>
      <c r="Z412" t="s">
        <v>1364</v>
      </c>
      <c r="AA412" t="s">
        <v>1363</v>
      </c>
      <c r="AB412" t="s">
        <v>1363</v>
      </c>
      <c r="AC412">
        <v>0</v>
      </c>
      <c r="AD412">
        <v>0</v>
      </c>
      <c r="AE412">
        <v>46</v>
      </c>
      <c r="AF412">
        <v>46</v>
      </c>
      <c r="AG412" t="s">
        <v>1384</v>
      </c>
      <c r="AH412">
        <v>38.999831829999998</v>
      </c>
      <c r="AI412" t="s">
        <v>231</v>
      </c>
      <c r="AJ412" t="s">
        <v>2016</v>
      </c>
    </row>
    <row r="413" spans="1:36" x14ac:dyDescent="0.35">
      <c r="A413" t="s">
        <v>2017</v>
      </c>
      <c r="B413">
        <v>43</v>
      </c>
      <c r="C413">
        <v>43</v>
      </c>
      <c r="D413" t="s">
        <v>1701</v>
      </c>
      <c r="E413">
        <v>9.1747339839999995</v>
      </c>
      <c r="F413" t="s">
        <v>1466</v>
      </c>
      <c r="G413">
        <v>0</v>
      </c>
      <c r="H413">
        <v>4</v>
      </c>
      <c r="I413">
        <v>6</v>
      </c>
      <c r="K413">
        <v>0</v>
      </c>
      <c r="L413">
        <v>5860300021</v>
      </c>
      <c r="M413">
        <v>5860300501</v>
      </c>
      <c r="N413">
        <v>0</v>
      </c>
      <c r="O413" t="s">
        <v>1362</v>
      </c>
      <c r="P413" t="s">
        <v>1363</v>
      </c>
      <c r="Q413" t="s">
        <v>1363</v>
      </c>
      <c r="R413">
        <v>0</v>
      </c>
      <c r="S413" t="s">
        <v>1361</v>
      </c>
      <c r="T413" t="s">
        <v>1363</v>
      </c>
      <c r="U413" t="s">
        <v>1363</v>
      </c>
      <c r="V413">
        <v>0</v>
      </c>
      <c r="W413">
        <v>0</v>
      </c>
      <c r="X413">
        <v>0</v>
      </c>
      <c r="Y413">
        <v>0</v>
      </c>
      <c r="Z413" t="s">
        <v>1364</v>
      </c>
      <c r="AA413" t="s">
        <v>1363</v>
      </c>
      <c r="AB413" t="s">
        <v>1363</v>
      </c>
      <c r="AC413">
        <v>0</v>
      </c>
      <c r="AD413">
        <v>0</v>
      </c>
      <c r="AE413">
        <v>41</v>
      </c>
      <c r="AF413">
        <v>41</v>
      </c>
      <c r="AG413" t="s">
        <v>1838</v>
      </c>
      <c r="AH413">
        <v>32.561142779999997</v>
      </c>
      <c r="AI413" t="s">
        <v>587</v>
      </c>
      <c r="AJ413" t="s">
        <v>2018</v>
      </c>
    </row>
    <row r="414" spans="1:36" x14ac:dyDescent="0.35">
      <c r="A414" t="s">
        <v>2019</v>
      </c>
      <c r="B414">
        <v>43</v>
      </c>
      <c r="C414">
        <v>43</v>
      </c>
      <c r="D414" t="s">
        <v>1701</v>
      </c>
      <c r="E414">
        <v>9.1747339839999995</v>
      </c>
      <c r="F414" t="s">
        <v>1466</v>
      </c>
      <c r="G414">
        <v>0</v>
      </c>
      <c r="H414">
        <v>4</v>
      </c>
      <c r="I414">
        <v>6</v>
      </c>
      <c r="K414">
        <v>0</v>
      </c>
      <c r="L414">
        <v>5860300021</v>
      </c>
      <c r="M414">
        <v>5860300501</v>
      </c>
      <c r="N414">
        <v>0</v>
      </c>
      <c r="O414" t="s">
        <v>1362</v>
      </c>
      <c r="P414" t="s">
        <v>1363</v>
      </c>
      <c r="Q414" t="s">
        <v>1363</v>
      </c>
      <c r="R414">
        <v>0</v>
      </c>
      <c r="S414" t="s">
        <v>1361</v>
      </c>
      <c r="T414" t="s">
        <v>1363</v>
      </c>
      <c r="U414" t="s">
        <v>1363</v>
      </c>
      <c r="V414">
        <v>0</v>
      </c>
      <c r="W414">
        <v>0</v>
      </c>
      <c r="X414">
        <v>0</v>
      </c>
      <c r="Y414">
        <v>0</v>
      </c>
      <c r="Z414" t="s">
        <v>1364</v>
      </c>
      <c r="AA414" t="s">
        <v>1363</v>
      </c>
      <c r="AB414" t="s">
        <v>1363</v>
      </c>
      <c r="AC414">
        <v>0</v>
      </c>
      <c r="AD414">
        <v>0</v>
      </c>
      <c r="AE414">
        <v>35</v>
      </c>
      <c r="AF414">
        <v>35</v>
      </c>
      <c r="AG414" t="s">
        <v>1695</v>
      </c>
      <c r="AH414">
        <v>11.94575066</v>
      </c>
      <c r="AI414" t="s">
        <v>597</v>
      </c>
      <c r="AJ414" t="s">
        <v>2020</v>
      </c>
    </row>
    <row r="415" spans="1:36" x14ac:dyDescent="0.35">
      <c r="A415" t="s">
        <v>600</v>
      </c>
      <c r="B415">
        <v>43</v>
      </c>
      <c r="C415">
        <v>43</v>
      </c>
      <c r="D415" t="s">
        <v>1701</v>
      </c>
      <c r="E415">
        <v>9.1747339839999995</v>
      </c>
      <c r="F415" t="s">
        <v>1466</v>
      </c>
      <c r="G415">
        <v>0</v>
      </c>
      <c r="H415">
        <v>4</v>
      </c>
      <c r="I415">
        <v>6</v>
      </c>
      <c r="K415">
        <v>0</v>
      </c>
      <c r="L415">
        <v>5860300021</v>
      </c>
      <c r="M415">
        <v>5860300501</v>
      </c>
      <c r="N415">
        <v>0</v>
      </c>
      <c r="O415" t="s">
        <v>1362</v>
      </c>
      <c r="P415" t="s">
        <v>1363</v>
      </c>
      <c r="Q415" t="s">
        <v>1363</v>
      </c>
      <c r="R415">
        <v>0</v>
      </c>
      <c r="S415" t="s">
        <v>1361</v>
      </c>
      <c r="T415" t="s">
        <v>1363</v>
      </c>
      <c r="U415" t="s">
        <v>1363</v>
      </c>
      <c r="V415">
        <v>0</v>
      </c>
      <c r="W415">
        <v>0</v>
      </c>
      <c r="X415">
        <v>0</v>
      </c>
      <c r="Y415">
        <v>0</v>
      </c>
      <c r="Z415" t="s">
        <v>1364</v>
      </c>
      <c r="AA415" t="s">
        <v>1363</v>
      </c>
      <c r="AB415" t="s">
        <v>1363</v>
      </c>
      <c r="AC415">
        <v>0</v>
      </c>
      <c r="AD415">
        <v>0</v>
      </c>
      <c r="AE415">
        <v>3</v>
      </c>
      <c r="AF415">
        <v>3</v>
      </c>
      <c r="AG415" t="s">
        <v>1698</v>
      </c>
      <c r="AH415">
        <v>7.0164754010000001</v>
      </c>
      <c r="AI415" t="s">
        <v>225</v>
      </c>
      <c r="AJ415" t="s">
        <v>1780</v>
      </c>
    </row>
    <row r="416" spans="1:36" x14ac:dyDescent="0.35">
      <c r="A416" t="s">
        <v>614</v>
      </c>
      <c r="B416">
        <v>43</v>
      </c>
      <c r="C416">
        <v>43</v>
      </c>
      <c r="D416" t="s">
        <v>1701</v>
      </c>
      <c r="E416">
        <v>9.1747339839999995</v>
      </c>
      <c r="F416" t="s">
        <v>1466</v>
      </c>
      <c r="G416">
        <v>0</v>
      </c>
      <c r="H416">
        <v>4</v>
      </c>
      <c r="I416">
        <v>6</v>
      </c>
      <c r="K416">
        <v>0</v>
      </c>
      <c r="L416">
        <v>5860300021</v>
      </c>
      <c r="M416">
        <v>5860300501</v>
      </c>
      <c r="N416">
        <v>0</v>
      </c>
      <c r="O416" t="s">
        <v>1362</v>
      </c>
      <c r="P416" t="s">
        <v>1363</v>
      </c>
      <c r="Q416" t="s">
        <v>1363</v>
      </c>
      <c r="R416">
        <v>0</v>
      </c>
      <c r="S416" t="s">
        <v>1361</v>
      </c>
      <c r="T416" t="s">
        <v>1363</v>
      </c>
      <c r="U416" t="s">
        <v>1363</v>
      </c>
      <c r="V416">
        <v>0</v>
      </c>
      <c r="W416">
        <v>0</v>
      </c>
      <c r="X416">
        <v>0</v>
      </c>
      <c r="Y416">
        <v>0</v>
      </c>
      <c r="Z416" t="s">
        <v>1364</v>
      </c>
      <c r="AA416" t="s">
        <v>1363</v>
      </c>
      <c r="AB416" t="s">
        <v>1363</v>
      </c>
      <c r="AC416">
        <v>0</v>
      </c>
      <c r="AD416">
        <v>0</v>
      </c>
      <c r="AE416">
        <v>43</v>
      </c>
      <c r="AF416">
        <v>43</v>
      </c>
      <c r="AG416" t="s">
        <v>1701</v>
      </c>
      <c r="AH416">
        <v>9.1747339839999995</v>
      </c>
      <c r="AI416" t="s">
        <v>230</v>
      </c>
      <c r="AJ416" t="s">
        <v>2021</v>
      </c>
    </row>
    <row r="417" spans="1:36" x14ac:dyDescent="0.35">
      <c r="A417" t="s">
        <v>2022</v>
      </c>
      <c r="B417">
        <v>43</v>
      </c>
      <c r="C417">
        <v>43</v>
      </c>
      <c r="D417" t="s">
        <v>1701</v>
      </c>
      <c r="E417">
        <v>9.1747339839999995</v>
      </c>
      <c r="F417" t="s">
        <v>1466</v>
      </c>
      <c r="G417">
        <v>0</v>
      </c>
      <c r="H417">
        <v>4</v>
      </c>
      <c r="I417">
        <v>6</v>
      </c>
      <c r="K417">
        <v>0</v>
      </c>
      <c r="L417">
        <v>5860300021</v>
      </c>
      <c r="M417">
        <v>5860300501</v>
      </c>
      <c r="N417">
        <v>0</v>
      </c>
      <c r="O417" t="s">
        <v>1362</v>
      </c>
      <c r="P417" t="s">
        <v>1363</v>
      </c>
      <c r="Q417" t="s">
        <v>1363</v>
      </c>
      <c r="R417">
        <v>0</v>
      </c>
      <c r="S417" t="s">
        <v>1361</v>
      </c>
      <c r="T417" t="s">
        <v>1363</v>
      </c>
      <c r="U417" t="s">
        <v>1363</v>
      </c>
      <c r="V417">
        <v>0</v>
      </c>
      <c r="W417">
        <v>0</v>
      </c>
      <c r="X417">
        <v>0</v>
      </c>
      <c r="Y417">
        <v>0</v>
      </c>
      <c r="Z417" t="s">
        <v>1364</v>
      </c>
      <c r="AA417" t="s">
        <v>1363</v>
      </c>
      <c r="AB417" t="s">
        <v>1363</v>
      </c>
      <c r="AC417">
        <v>0</v>
      </c>
      <c r="AD417">
        <v>0</v>
      </c>
      <c r="AE417">
        <v>44</v>
      </c>
      <c r="AF417">
        <v>44</v>
      </c>
      <c r="AG417" t="s">
        <v>1507</v>
      </c>
      <c r="AH417">
        <v>31.784081520000001</v>
      </c>
      <c r="AI417" t="s">
        <v>626</v>
      </c>
      <c r="AJ417" t="s">
        <v>2023</v>
      </c>
    </row>
    <row r="418" spans="1:36" x14ac:dyDescent="0.35">
      <c r="A418" t="s">
        <v>2024</v>
      </c>
      <c r="B418">
        <v>43</v>
      </c>
      <c r="C418">
        <v>43</v>
      </c>
      <c r="D418" t="s">
        <v>1701</v>
      </c>
      <c r="E418">
        <v>9.1747339839999995</v>
      </c>
      <c r="F418" t="s">
        <v>1466</v>
      </c>
      <c r="G418">
        <v>0</v>
      </c>
      <c r="H418">
        <v>4</v>
      </c>
      <c r="I418">
        <v>6</v>
      </c>
      <c r="K418">
        <v>0</v>
      </c>
      <c r="L418">
        <v>5860300021</v>
      </c>
      <c r="M418">
        <v>5860300501</v>
      </c>
      <c r="N418">
        <v>0</v>
      </c>
      <c r="O418" t="s">
        <v>1362</v>
      </c>
      <c r="P418" t="s">
        <v>1363</v>
      </c>
      <c r="Q418" t="s">
        <v>1363</v>
      </c>
      <c r="R418">
        <v>0</v>
      </c>
      <c r="S418" t="s">
        <v>1361</v>
      </c>
      <c r="T418" t="s">
        <v>1363</v>
      </c>
      <c r="U418" t="s">
        <v>1363</v>
      </c>
      <c r="V418">
        <v>0</v>
      </c>
      <c r="W418">
        <v>0</v>
      </c>
      <c r="X418">
        <v>0</v>
      </c>
      <c r="Y418">
        <v>0</v>
      </c>
      <c r="Z418" t="s">
        <v>1364</v>
      </c>
      <c r="AA418" t="s">
        <v>1363</v>
      </c>
      <c r="AB418" t="s">
        <v>1363</v>
      </c>
      <c r="AC418">
        <v>0</v>
      </c>
      <c r="AD418">
        <v>0</v>
      </c>
      <c r="AE418">
        <v>803</v>
      </c>
      <c r="AF418">
        <v>803</v>
      </c>
      <c r="AG418" t="s">
        <v>1763</v>
      </c>
      <c r="AH418">
        <v>61.608146669999996</v>
      </c>
      <c r="AI418" t="s">
        <v>1280</v>
      </c>
      <c r="AJ418" t="s">
        <v>2025</v>
      </c>
    </row>
    <row r="419" spans="1:36" x14ac:dyDescent="0.35">
      <c r="A419" t="s">
        <v>2026</v>
      </c>
      <c r="B419">
        <v>43</v>
      </c>
      <c r="C419">
        <v>43</v>
      </c>
      <c r="D419" t="s">
        <v>1701</v>
      </c>
      <c r="E419">
        <v>9.1747339839999995</v>
      </c>
      <c r="F419" t="s">
        <v>1466</v>
      </c>
      <c r="G419">
        <v>0</v>
      </c>
      <c r="H419">
        <v>4</v>
      </c>
      <c r="I419">
        <v>6</v>
      </c>
      <c r="K419">
        <v>0</v>
      </c>
      <c r="L419">
        <v>5860300021</v>
      </c>
      <c r="M419">
        <v>5860300501</v>
      </c>
      <c r="N419">
        <v>0</v>
      </c>
      <c r="O419" t="s">
        <v>1362</v>
      </c>
      <c r="P419" t="s">
        <v>1363</v>
      </c>
      <c r="Q419" t="s">
        <v>1363</v>
      </c>
      <c r="R419">
        <v>0</v>
      </c>
      <c r="S419" t="s">
        <v>1361</v>
      </c>
      <c r="T419" t="s">
        <v>1363</v>
      </c>
      <c r="U419" t="s">
        <v>1363</v>
      </c>
      <c r="V419">
        <v>0</v>
      </c>
      <c r="W419">
        <v>0</v>
      </c>
      <c r="X419">
        <v>0</v>
      </c>
      <c r="Y419">
        <v>0</v>
      </c>
      <c r="Z419" t="s">
        <v>1364</v>
      </c>
      <c r="AA419" t="s">
        <v>1363</v>
      </c>
      <c r="AB419" t="s">
        <v>1363</v>
      </c>
      <c r="AC419">
        <v>0</v>
      </c>
      <c r="AD419">
        <v>0</v>
      </c>
      <c r="AE419">
        <v>800</v>
      </c>
      <c r="AF419">
        <v>800</v>
      </c>
      <c r="AG419" t="s">
        <v>1766</v>
      </c>
      <c r="AH419">
        <v>51.194460190000001</v>
      </c>
      <c r="AI419" t="s">
        <v>1293</v>
      </c>
      <c r="AJ419" t="s">
        <v>2027</v>
      </c>
    </row>
    <row r="420" spans="1:36" x14ac:dyDescent="0.35">
      <c r="A420" t="s">
        <v>2028</v>
      </c>
      <c r="B420">
        <v>44</v>
      </c>
      <c r="C420">
        <v>44</v>
      </c>
      <c r="D420" t="s">
        <v>1507</v>
      </c>
      <c r="E420">
        <v>31.784081520000001</v>
      </c>
      <c r="F420" t="s">
        <v>1466</v>
      </c>
      <c r="G420">
        <v>3</v>
      </c>
      <c r="H420">
        <v>3</v>
      </c>
      <c r="I420">
        <v>5</v>
      </c>
      <c r="K420">
        <v>1962</v>
      </c>
      <c r="L420">
        <v>5860302501</v>
      </c>
      <c r="M420">
        <v>5860300501</v>
      </c>
      <c r="N420">
        <v>0</v>
      </c>
      <c r="O420" t="s">
        <v>2029</v>
      </c>
      <c r="P420" t="s">
        <v>1363</v>
      </c>
      <c r="Q420" t="s">
        <v>1363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 t="s">
        <v>1364</v>
      </c>
      <c r="AA420" t="s">
        <v>1363</v>
      </c>
      <c r="AB420" t="s">
        <v>1363</v>
      </c>
      <c r="AC420" t="s">
        <v>1361</v>
      </c>
      <c r="AD420" t="s">
        <v>1363</v>
      </c>
      <c r="AE420">
        <v>21</v>
      </c>
      <c r="AF420">
        <v>21</v>
      </c>
      <c r="AG420" t="s">
        <v>1374</v>
      </c>
      <c r="AH420">
        <v>19.288570119999999</v>
      </c>
      <c r="AI420" t="s">
        <v>692</v>
      </c>
      <c r="AJ420" t="s">
        <v>2030</v>
      </c>
    </row>
    <row r="421" spans="1:36" x14ac:dyDescent="0.35">
      <c r="A421" t="s">
        <v>2031</v>
      </c>
      <c r="B421">
        <v>44</v>
      </c>
      <c r="C421">
        <v>44</v>
      </c>
      <c r="D421" t="s">
        <v>1507</v>
      </c>
      <c r="E421">
        <v>31.784081520000001</v>
      </c>
      <c r="F421" t="s">
        <v>1466</v>
      </c>
      <c r="G421">
        <v>3</v>
      </c>
      <c r="H421">
        <v>3</v>
      </c>
      <c r="I421">
        <v>5</v>
      </c>
      <c r="K421">
        <v>1962</v>
      </c>
      <c r="L421">
        <v>5860302501</v>
      </c>
      <c r="M421">
        <v>5860300501</v>
      </c>
      <c r="N421">
        <v>0</v>
      </c>
      <c r="O421" t="s">
        <v>2029</v>
      </c>
      <c r="P421" t="s">
        <v>1363</v>
      </c>
      <c r="Q421" t="s">
        <v>1363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 t="s">
        <v>1364</v>
      </c>
      <c r="AA421" t="s">
        <v>1363</v>
      </c>
      <c r="AB421" t="s">
        <v>1363</v>
      </c>
      <c r="AC421" t="s">
        <v>1361</v>
      </c>
      <c r="AD421" t="s">
        <v>1363</v>
      </c>
      <c r="AE421">
        <v>25</v>
      </c>
      <c r="AF421">
        <v>25</v>
      </c>
      <c r="AG421" t="s">
        <v>1610</v>
      </c>
      <c r="AH421">
        <v>27.190371079999998</v>
      </c>
      <c r="AI421" t="s">
        <v>1022</v>
      </c>
      <c r="AJ421" t="s">
        <v>2032</v>
      </c>
    </row>
    <row r="422" spans="1:36" x14ac:dyDescent="0.35">
      <c r="A422" t="s">
        <v>2033</v>
      </c>
      <c r="B422">
        <v>44</v>
      </c>
      <c r="C422">
        <v>44</v>
      </c>
      <c r="D422" t="s">
        <v>1507</v>
      </c>
      <c r="E422">
        <v>31.784081520000001</v>
      </c>
      <c r="F422" t="s">
        <v>1466</v>
      </c>
      <c r="G422">
        <v>3</v>
      </c>
      <c r="H422">
        <v>3</v>
      </c>
      <c r="I422">
        <v>5</v>
      </c>
      <c r="K422">
        <v>1962</v>
      </c>
      <c r="L422">
        <v>5860302501</v>
      </c>
      <c r="M422">
        <v>5860300501</v>
      </c>
      <c r="N422">
        <v>0</v>
      </c>
      <c r="O422" t="s">
        <v>2029</v>
      </c>
      <c r="P422" t="s">
        <v>1363</v>
      </c>
      <c r="Q422" t="s">
        <v>1363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 t="s">
        <v>1364</v>
      </c>
      <c r="AA422" t="s">
        <v>1363</v>
      </c>
      <c r="AB422" t="s">
        <v>1363</v>
      </c>
      <c r="AC422" t="s">
        <v>1361</v>
      </c>
      <c r="AD422" t="s">
        <v>1363</v>
      </c>
      <c r="AE422">
        <v>49</v>
      </c>
      <c r="AF422">
        <v>49</v>
      </c>
      <c r="AG422" t="s">
        <v>1501</v>
      </c>
      <c r="AH422">
        <v>13.30104633</v>
      </c>
      <c r="AI422" t="s">
        <v>18</v>
      </c>
      <c r="AJ422" t="s">
        <v>2034</v>
      </c>
    </row>
    <row r="423" spans="1:36" x14ac:dyDescent="0.35">
      <c r="A423" t="s">
        <v>2035</v>
      </c>
      <c r="B423">
        <v>44</v>
      </c>
      <c r="C423">
        <v>44</v>
      </c>
      <c r="D423" t="s">
        <v>1507</v>
      </c>
      <c r="E423">
        <v>31.784081520000001</v>
      </c>
      <c r="F423" t="s">
        <v>1466</v>
      </c>
      <c r="G423">
        <v>3</v>
      </c>
      <c r="H423">
        <v>3</v>
      </c>
      <c r="I423">
        <v>5</v>
      </c>
      <c r="K423">
        <v>1962</v>
      </c>
      <c r="L423">
        <v>5860302501</v>
      </c>
      <c r="M423">
        <v>5860300501</v>
      </c>
      <c r="N423">
        <v>0</v>
      </c>
      <c r="O423" t="s">
        <v>2029</v>
      </c>
      <c r="P423" t="s">
        <v>1363</v>
      </c>
      <c r="Q423" t="s">
        <v>1363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 t="s">
        <v>1364</v>
      </c>
      <c r="AA423" t="s">
        <v>1363</v>
      </c>
      <c r="AB423" t="s">
        <v>1363</v>
      </c>
      <c r="AC423" t="s">
        <v>1361</v>
      </c>
      <c r="AD423" t="s">
        <v>1363</v>
      </c>
      <c r="AE423">
        <v>16</v>
      </c>
      <c r="AF423">
        <v>16</v>
      </c>
      <c r="AG423" t="s">
        <v>1381</v>
      </c>
      <c r="AH423">
        <v>13.40591191</v>
      </c>
      <c r="AI423" t="s">
        <v>146</v>
      </c>
      <c r="AJ423" t="s">
        <v>2036</v>
      </c>
    </row>
    <row r="424" spans="1:36" x14ac:dyDescent="0.35">
      <c r="A424" t="s">
        <v>2037</v>
      </c>
      <c r="B424">
        <v>44</v>
      </c>
      <c r="C424">
        <v>44</v>
      </c>
      <c r="D424" t="s">
        <v>1507</v>
      </c>
      <c r="E424">
        <v>31.784081520000001</v>
      </c>
      <c r="F424" t="s">
        <v>1466</v>
      </c>
      <c r="G424">
        <v>3</v>
      </c>
      <c r="H424">
        <v>3</v>
      </c>
      <c r="I424">
        <v>5</v>
      </c>
      <c r="K424">
        <v>1962</v>
      </c>
      <c r="L424">
        <v>5860302501</v>
      </c>
      <c r="M424">
        <v>5860300501</v>
      </c>
      <c r="N424">
        <v>0</v>
      </c>
      <c r="O424" t="s">
        <v>2029</v>
      </c>
      <c r="P424" t="s">
        <v>1363</v>
      </c>
      <c r="Q424" t="s">
        <v>1363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 t="s">
        <v>1364</v>
      </c>
      <c r="AA424" t="s">
        <v>1363</v>
      </c>
      <c r="AB424" t="s">
        <v>1363</v>
      </c>
      <c r="AC424" t="s">
        <v>1361</v>
      </c>
      <c r="AD424" t="s">
        <v>1363</v>
      </c>
      <c r="AE424">
        <v>46</v>
      </c>
      <c r="AF424">
        <v>46</v>
      </c>
      <c r="AG424" t="s">
        <v>1384</v>
      </c>
      <c r="AH424">
        <v>38.999831829999998</v>
      </c>
      <c r="AI424" t="s">
        <v>221</v>
      </c>
      <c r="AJ424" t="s">
        <v>2038</v>
      </c>
    </row>
    <row r="425" spans="1:36" x14ac:dyDescent="0.35">
      <c r="A425" t="s">
        <v>2039</v>
      </c>
      <c r="B425">
        <v>44</v>
      </c>
      <c r="C425">
        <v>44</v>
      </c>
      <c r="D425" t="s">
        <v>1507</v>
      </c>
      <c r="E425">
        <v>31.784081520000001</v>
      </c>
      <c r="F425" t="s">
        <v>1466</v>
      </c>
      <c r="G425">
        <v>3</v>
      </c>
      <c r="H425">
        <v>3</v>
      </c>
      <c r="I425">
        <v>5</v>
      </c>
      <c r="K425">
        <v>1962</v>
      </c>
      <c r="L425">
        <v>5860302501</v>
      </c>
      <c r="M425">
        <v>5860300501</v>
      </c>
      <c r="N425">
        <v>0</v>
      </c>
      <c r="O425" t="s">
        <v>2029</v>
      </c>
      <c r="P425" t="s">
        <v>1363</v>
      </c>
      <c r="Q425" t="s">
        <v>1363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 t="s">
        <v>1364</v>
      </c>
      <c r="AA425" t="s">
        <v>1363</v>
      </c>
      <c r="AB425" t="s">
        <v>1363</v>
      </c>
      <c r="AC425" t="s">
        <v>1361</v>
      </c>
      <c r="AD425" t="s">
        <v>1363</v>
      </c>
      <c r="AE425">
        <v>41</v>
      </c>
      <c r="AF425">
        <v>41</v>
      </c>
      <c r="AG425" t="s">
        <v>1838</v>
      </c>
      <c r="AH425">
        <v>32.561142779999997</v>
      </c>
      <c r="AI425" t="s">
        <v>583</v>
      </c>
      <c r="AJ425" t="s">
        <v>2040</v>
      </c>
    </row>
    <row r="426" spans="1:36" x14ac:dyDescent="0.35">
      <c r="A426" t="s">
        <v>2041</v>
      </c>
      <c r="B426">
        <v>44</v>
      </c>
      <c r="C426">
        <v>44</v>
      </c>
      <c r="D426" t="s">
        <v>1507</v>
      </c>
      <c r="E426">
        <v>31.784081520000001</v>
      </c>
      <c r="F426" t="s">
        <v>1466</v>
      </c>
      <c r="G426">
        <v>3</v>
      </c>
      <c r="H426">
        <v>3</v>
      </c>
      <c r="I426">
        <v>5</v>
      </c>
      <c r="K426">
        <v>1962</v>
      </c>
      <c r="L426">
        <v>5860302501</v>
      </c>
      <c r="M426">
        <v>5860300501</v>
      </c>
      <c r="N426">
        <v>0</v>
      </c>
      <c r="O426" t="s">
        <v>2029</v>
      </c>
      <c r="P426" t="s">
        <v>1363</v>
      </c>
      <c r="Q426" t="s">
        <v>1363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 t="s">
        <v>1364</v>
      </c>
      <c r="AA426" t="s">
        <v>1363</v>
      </c>
      <c r="AB426" t="s">
        <v>1363</v>
      </c>
      <c r="AC426" t="s">
        <v>1361</v>
      </c>
      <c r="AD426" t="s">
        <v>1363</v>
      </c>
      <c r="AE426">
        <v>43</v>
      </c>
      <c r="AF426">
        <v>43</v>
      </c>
      <c r="AG426" t="s">
        <v>1701</v>
      </c>
      <c r="AH426">
        <v>9.1747339839999995</v>
      </c>
      <c r="AI426" t="s">
        <v>613</v>
      </c>
      <c r="AJ426" t="s">
        <v>2042</v>
      </c>
    </row>
    <row r="427" spans="1:36" x14ac:dyDescent="0.35">
      <c r="A427" t="s">
        <v>622</v>
      </c>
      <c r="B427">
        <v>44</v>
      </c>
      <c r="C427">
        <v>44</v>
      </c>
      <c r="D427" t="s">
        <v>1507</v>
      </c>
      <c r="E427">
        <v>31.784081520000001</v>
      </c>
      <c r="F427" t="s">
        <v>1466</v>
      </c>
      <c r="G427">
        <v>3</v>
      </c>
      <c r="H427">
        <v>3</v>
      </c>
      <c r="I427">
        <v>5</v>
      </c>
      <c r="K427">
        <v>1962</v>
      </c>
      <c r="L427">
        <v>5860302501</v>
      </c>
      <c r="M427">
        <v>5860300501</v>
      </c>
      <c r="N427">
        <v>0</v>
      </c>
      <c r="O427" t="s">
        <v>2029</v>
      </c>
      <c r="P427" t="s">
        <v>1363</v>
      </c>
      <c r="Q427" t="s">
        <v>1363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 t="s">
        <v>1364</v>
      </c>
      <c r="AA427" t="s">
        <v>1363</v>
      </c>
      <c r="AB427" t="s">
        <v>1363</v>
      </c>
      <c r="AC427" t="s">
        <v>1361</v>
      </c>
      <c r="AD427" t="s">
        <v>1363</v>
      </c>
      <c r="AE427">
        <v>44</v>
      </c>
      <c r="AF427">
        <v>44</v>
      </c>
      <c r="AG427" t="s">
        <v>1507</v>
      </c>
      <c r="AH427">
        <v>31.784081520000001</v>
      </c>
      <c r="AI427" t="s">
        <v>17</v>
      </c>
      <c r="AJ427" t="s">
        <v>2043</v>
      </c>
    </row>
    <row r="428" spans="1:36" x14ac:dyDescent="0.35">
      <c r="A428" t="s">
        <v>2028</v>
      </c>
      <c r="B428">
        <v>44</v>
      </c>
      <c r="C428">
        <v>44</v>
      </c>
      <c r="D428" t="s">
        <v>1507</v>
      </c>
      <c r="E428">
        <v>31.784081520000001</v>
      </c>
      <c r="F428" t="s">
        <v>1466</v>
      </c>
      <c r="G428">
        <v>3</v>
      </c>
      <c r="H428">
        <v>3</v>
      </c>
      <c r="I428">
        <v>5</v>
      </c>
      <c r="K428">
        <v>1962</v>
      </c>
      <c r="L428">
        <v>5860302501</v>
      </c>
      <c r="M428">
        <v>5860300501</v>
      </c>
      <c r="N428">
        <v>0</v>
      </c>
      <c r="O428" t="s">
        <v>2029</v>
      </c>
      <c r="P428" t="s">
        <v>1363</v>
      </c>
      <c r="Q428" t="s">
        <v>1363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 t="s">
        <v>1364</v>
      </c>
      <c r="AA428" t="s">
        <v>1363</v>
      </c>
      <c r="AB428" t="s">
        <v>1363</v>
      </c>
      <c r="AC428" t="s">
        <v>1361</v>
      </c>
      <c r="AD428" t="s">
        <v>1363</v>
      </c>
      <c r="AE428">
        <v>21</v>
      </c>
      <c r="AF428">
        <v>21</v>
      </c>
      <c r="AG428" t="s">
        <v>1374</v>
      </c>
      <c r="AH428">
        <v>19.288570119999999</v>
      </c>
      <c r="AI428" t="s">
        <v>692</v>
      </c>
      <c r="AJ428" t="s">
        <v>2030</v>
      </c>
    </row>
    <row r="429" spans="1:36" x14ac:dyDescent="0.35">
      <c r="A429" t="s">
        <v>2044</v>
      </c>
      <c r="B429">
        <v>44</v>
      </c>
      <c r="C429">
        <v>44</v>
      </c>
      <c r="D429" t="s">
        <v>1507</v>
      </c>
      <c r="E429">
        <v>31.784081520000001</v>
      </c>
      <c r="F429" t="s">
        <v>1466</v>
      </c>
      <c r="G429">
        <v>3</v>
      </c>
      <c r="H429">
        <v>3</v>
      </c>
      <c r="I429">
        <v>5</v>
      </c>
      <c r="K429">
        <v>1962</v>
      </c>
      <c r="L429">
        <v>5860302501</v>
      </c>
      <c r="M429">
        <v>5860300501</v>
      </c>
      <c r="N429">
        <v>0</v>
      </c>
      <c r="O429" t="s">
        <v>2029</v>
      </c>
      <c r="P429" t="s">
        <v>1363</v>
      </c>
      <c r="Q429" t="s">
        <v>1363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 t="s">
        <v>1364</v>
      </c>
      <c r="AA429" t="s">
        <v>1363</v>
      </c>
      <c r="AB429" t="s">
        <v>1363</v>
      </c>
      <c r="AC429" t="s">
        <v>1361</v>
      </c>
      <c r="AD429" t="s">
        <v>1363</v>
      </c>
      <c r="AE429">
        <v>800</v>
      </c>
      <c r="AF429">
        <v>800</v>
      </c>
      <c r="AG429" t="s">
        <v>1766</v>
      </c>
      <c r="AH429">
        <v>51.194460190000001</v>
      </c>
      <c r="AI429" t="s">
        <v>1286</v>
      </c>
      <c r="AJ429" t="s">
        <v>2045</v>
      </c>
    </row>
    <row r="430" spans="1:36" x14ac:dyDescent="0.35">
      <c r="A430" t="s">
        <v>2046</v>
      </c>
      <c r="B430">
        <v>44</v>
      </c>
      <c r="C430">
        <v>44</v>
      </c>
      <c r="D430" t="s">
        <v>1507</v>
      </c>
      <c r="E430">
        <v>31.784081520000001</v>
      </c>
      <c r="F430" t="s">
        <v>1466</v>
      </c>
      <c r="G430">
        <v>3</v>
      </c>
      <c r="H430">
        <v>3</v>
      </c>
      <c r="I430">
        <v>5</v>
      </c>
      <c r="K430">
        <v>1962</v>
      </c>
      <c r="L430">
        <v>5860302501</v>
      </c>
      <c r="M430">
        <v>5860300501</v>
      </c>
      <c r="N430">
        <v>0</v>
      </c>
      <c r="O430" t="s">
        <v>2029</v>
      </c>
      <c r="P430" t="s">
        <v>1363</v>
      </c>
      <c r="Q430" t="s">
        <v>1363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 t="s">
        <v>1364</v>
      </c>
      <c r="AA430" t="s">
        <v>1363</v>
      </c>
      <c r="AB430" t="s">
        <v>1363</v>
      </c>
      <c r="AC430" t="s">
        <v>1361</v>
      </c>
      <c r="AD430" t="s">
        <v>1363</v>
      </c>
      <c r="AE430">
        <v>660</v>
      </c>
      <c r="AF430">
        <v>660</v>
      </c>
      <c r="AG430" t="s">
        <v>1461</v>
      </c>
      <c r="AH430">
        <v>43.945897410000001</v>
      </c>
      <c r="AI430" t="s">
        <v>242</v>
      </c>
      <c r="AJ430" t="s">
        <v>2047</v>
      </c>
    </row>
    <row r="431" spans="1:36" x14ac:dyDescent="0.35">
      <c r="A431" t="s">
        <v>2048</v>
      </c>
      <c r="B431">
        <v>45</v>
      </c>
      <c r="C431">
        <v>45</v>
      </c>
      <c r="D431" t="s">
        <v>1527</v>
      </c>
      <c r="E431">
        <v>4.2210151099999997</v>
      </c>
      <c r="F431" t="s">
        <v>1466</v>
      </c>
      <c r="G431">
        <v>0</v>
      </c>
      <c r="H431">
        <v>4</v>
      </c>
      <c r="I431">
        <v>4</v>
      </c>
      <c r="K431">
        <v>0</v>
      </c>
      <c r="L431">
        <v>5972300023</v>
      </c>
      <c r="M431">
        <v>5860300008</v>
      </c>
      <c r="N431">
        <v>0</v>
      </c>
      <c r="O431" t="s">
        <v>1362</v>
      </c>
      <c r="P431" t="s">
        <v>1363</v>
      </c>
      <c r="Q431" t="s">
        <v>1363</v>
      </c>
      <c r="R431">
        <v>0</v>
      </c>
      <c r="S431">
        <v>0</v>
      </c>
      <c r="T431" t="s">
        <v>1361</v>
      </c>
      <c r="U431" t="s">
        <v>1363</v>
      </c>
      <c r="V431" t="s">
        <v>1363</v>
      </c>
      <c r="W431">
        <v>0</v>
      </c>
      <c r="X431" t="s">
        <v>1364</v>
      </c>
      <c r="Y431" t="s">
        <v>1363</v>
      </c>
      <c r="Z431" t="s">
        <v>1363</v>
      </c>
      <c r="AA431">
        <v>0</v>
      </c>
      <c r="AB431">
        <v>0</v>
      </c>
      <c r="AC431">
        <v>0</v>
      </c>
      <c r="AD431">
        <v>0</v>
      </c>
      <c r="AE431">
        <v>17</v>
      </c>
      <c r="AF431">
        <v>0</v>
      </c>
      <c r="AI431" t="s">
        <v>488</v>
      </c>
      <c r="AJ431" t="s">
        <v>2049</v>
      </c>
    </row>
    <row r="432" spans="1:36" x14ac:dyDescent="0.35">
      <c r="A432" t="s">
        <v>2050</v>
      </c>
      <c r="B432">
        <v>45</v>
      </c>
      <c r="C432">
        <v>45</v>
      </c>
      <c r="D432" t="s">
        <v>1527</v>
      </c>
      <c r="E432">
        <v>4.2210151099999997</v>
      </c>
      <c r="F432" t="s">
        <v>1466</v>
      </c>
      <c r="G432">
        <v>0</v>
      </c>
      <c r="H432">
        <v>4</v>
      </c>
      <c r="I432">
        <v>4</v>
      </c>
      <c r="K432">
        <v>0</v>
      </c>
      <c r="L432">
        <v>5972300023</v>
      </c>
      <c r="M432">
        <v>5860300008</v>
      </c>
      <c r="N432">
        <v>0</v>
      </c>
      <c r="O432" t="s">
        <v>1362</v>
      </c>
      <c r="P432" t="s">
        <v>1363</v>
      </c>
      <c r="Q432" t="s">
        <v>1363</v>
      </c>
      <c r="R432">
        <v>0</v>
      </c>
      <c r="S432">
        <v>0</v>
      </c>
      <c r="T432" t="s">
        <v>1361</v>
      </c>
      <c r="U432" t="s">
        <v>1363</v>
      </c>
      <c r="V432" t="s">
        <v>1363</v>
      </c>
      <c r="W432">
        <v>0</v>
      </c>
      <c r="X432" t="s">
        <v>1364</v>
      </c>
      <c r="Y432" t="s">
        <v>1363</v>
      </c>
      <c r="Z432" t="s">
        <v>1363</v>
      </c>
      <c r="AA432">
        <v>0</v>
      </c>
      <c r="AB432">
        <v>0</v>
      </c>
      <c r="AC432">
        <v>0</v>
      </c>
      <c r="AD432">
        <v>0</v>
      </c>
      <c r="AE432">
        <v>22</v>
      </c>
      <c r="AF432">
        <v>22</v>
      </c>
      <c r="AG432" t="s">
        <v>1520</v>
      </c>
      <c r="AH432">
        <v>13.39471861</v>
      </c>
      <c r="AI432" t="s">
        <v>630</v>
      </c>
      <c r="AJ432" t="s">
        <v>2051</v>
      </c>
    </row>
    <row r="433" spans="1:36" x14ac:dyDescent="0.35">
      <c r="A433" t="s">
        <v>2048</v>
      </c>
      <c r="B433">
        <v>45</v>
      </c>
      <c r="C433">
        <v>45</v>
      </c>
      <c r="D433" t="s">
        <v>1527</v>
      </c>
      <c r="E433">
        <v>4.2210151099999997</v>
      </c>
      <c r="F433" t="s">
        <v>1466</v>
      </c>
      <c r="G433">
        <v>0</v>
      </c>
      <c r="H433">
        <v>4</v>
      </c>
      <c r="I433">
        <v>4</v>
      </c>
      <c r="K433">
        <v>0</v>
      </c>
      <c r="L433">
        <v>5972300023</v>
      </c>
      <c r="M433">
        <v>5860300008</v>
      </c>
      <c r="N433">
        <v>0</v>
      </c>
      <c r="O433" t="s">
        <v>1362</v>
      </c>
      <c r="P433" t="s">
        <v>1363</v>
      </c>
      <c r="Q433" t="s">
        <v>1363</v>
      </c>
      <c r="R433">
        <v>0</v>
      </c>
      <c r="S433">
        <v>0</v>
      </c>
      <c r="T433" t="s">
        <v>1361</v>
      </c>
      <c r="U433" t="s">
        <v>1363</v>
      </c>
      <c r="V433" t="s">
        <v>1363</v>
      </c>
      <c r="W433">
        <v>0</v>
      </c>
      <c r="X433" t="s">
        <v>1364</v>
      </c>
      <c r="Y433" t="s">
        <v>1363</v>
      </c>
      <c r="Z433" t="s">
        <v>1363</v>
      </c>
      <c r="AA433">
        <v>0</v>
      </c>
      <c r="AB433">
        <v>0</v>
      </c>
      <c r="AC433">
        <v>0</v>
      </c>
      <c r="AD433">
        <v>0</v>
      </c>
      <c r="AE433">
        <v>18</v>
      </c>
      <c r="AF433">
        <v>0</v>
      </c>
      <c r="AI433" t="s">
        <v>488</v>
      </c>
      <c r="AJ433" t="s">
        <v>2049</v>
      </c>
    </row>
    <row r="434" spans="1:36" x14ac:dyDescent="0.35">
      <c r="A434" t="s">
        <v>2052</v>
      </c>
      <c r="B434">
        <v>45</v>
      </c>
      <c r="C434">
        <v>45</v>
      </c>
      <c r="D434" t="s">
        <v>1527</v>
      </c>
      <c r="E434">
        <v>4.2210151099999997</v>
      </c>
      <c r="F434" t="s">
        <v>1466</v>
      </c>
      <c r="G434">
        <v>0</v>
      </c>
      <c r="H434">
        <v>4</v>
      </c>
      <c r="I434">
        <v>4</v>
      </c>
      <c r="K434">
        <v>0</v>
      </c>
      <c r="L434">
        <v>5972300023</v>
      </c>
      <c r="M434">
        <v>5860300008</v>
      </c>
      <c r="N434">
        <v>0</v>
      </c>
      <c r="O434" t="s">
        <v>1362</v>
      </c>
      <c r="P434" t="s">
        <v>1363</v>
      </c>
      <c r="Q434" t="s">
        <v>1363</v>
      </c>
      <c r="R434">
        <v>0</v>
      </c>
      <c r="S434">
        <v>0</v>
      </c>
      <c r="T434" t="s">
        <v>1361</v>
      </c>
      <c r="U434" t="s">
        <v>1363</v>
      </c>
      <c r="V434" t="s">
        <v>1363</v>
      </c>
      <c r="W434">
        <v>0</v>
      </c>
      <c r="X434" t="s">
        <v>1364</v>
      </c>
      <c r="Y434" t="s">
        <v>1363</v>
      </c>
      <c r="Z434" t="s">
        <v>1363</v>
      </c>
      <c r="AA434">
        <v>0</v>
      </c>
      <c r="AB434">
        <v>0</v>
      </c>
      <c r="AC434">
        <v>0</v>
      </c>
      <c r="AD434">
        <v>0</v>
      </c>
      <c r="AE434">
        <v>90</v>
      </c>
      <c r="AF434">
        <v>90</v>
      </c>
      <c r="AG434" t="s">
        <v>1524</v>
      </c>
      <c r="AH434">
        <v>21.352174099999999</v>
      </c>
      <c r="AI434" t="s">
        <v>639</v>
      </c>
      <c r="AJ434" t="s">
        <v>2053</v>
      </c>
    </row>
    <row r="435" spans="1:36" x14ac:dyDescent="0.35">
      <c r="A435" t="s">
        <v>2054</v>
      </c>
      <c r="B435">
        <v>45</v>
      </c>
      <c r="C435">
        <v>45</v>
      </c>
      <c r="D435" t="s">
        <v>1527</v>
      </c>
      <c r="E435">
        <v>4.2210151099999997</v>
      </c>
      <c r="F435" t="s">
        <v>1466</v>
      </c>
      <c r="G435">
        <v>0</v>
      </c>
      <c r="H435">
        <v>4</v>
      </c>
      <c r="I435">
        <v>4</v>
      </c>
      <c r="K435">
        <v>0</v>
      </c>
      <c r="L435">
        <v>5972300023</v>
      </c>
      <c r="M435">
        <v>5860300008</v>
      </c>
      <c r="N435">
        <v>0</v>
      </c>
      <c r="O435" t="s">
        <v>1362</v>
      </c>
      <c r="P435" t="s">
        <v>1363</v>
      </c>
      <c r="Q435" t="s">
        <v>1363</v>
      </c>
      <c r="R435">
        <v>0</v>
      </c>
      <c r="S435">
        <v>0</v>
      </c>
      <c r="T435" t="s">
        <v>1361</v>
      </c>
      <c r="U435" t="s">
        <v>1363</v>
      </c>
      <c r="V435" t="s">
        <v>1363</v>
      </c>
      <c r="W435">
        <v>0</v>
      </c>
      <c r="X435" t="s">
        <v>1364</v>
      </c>
      <c r="Y435" t="s">
        <v>1363</v>
      </c>
      <c r="Z435" t="s">
        <v>1363</v>
      </c>
      <c r="AA435">
        <v>0</v>
      </c>
      <c r="AB435">
        <v>0</v>
      </c>
      <c r="AC435">
        <v>0</v>
      </c>
      <c r="AD435">
        <v>0</v>
      </c>
      <c r="AE435">
        <v>32</v>
      </c>
      <c r="AF435">
        <v>32</v>
      </c>
      <c r="AG435" t="s">
        <v>1637</v>
      </c>
      <c r="AH435">
        <v>12.81368767</v>
      </c>
      <c r="AI435" t="s">
        <v>649</v>
      </c>
      <c r="AJ435" t="s">
        <v>2055</v>
      </c>
    </row>
    <row r="436" spans="1:36" x14ac:dyDescent="0.35">
      <c r="A436" t="s">
        <v>686</v>
      </c>
      <c r="B436">
        <v>45</v>
      </c>
      <c r="C436">
        <v>45</v>
      </c>
      <c r="D436" t="s">
        <v>1527</v>
      </c>
      <c r="E436">
        <v>4.2210151099999997</v>
      </c>
      <c r="F436" t="s">
        <v>1466</v>
      </c>
      <c r="G436">
        <v>0</v>
      </c>
      <c r="H436">
        <v>4</v>
      </c>
      <c r="I436">
        <v>4</v>
      </c>
      <c r="K436">
        <v>0</v>
      </c>
      <c r="L436">
        <v>5972300023</v>
      </c>
      <c r="M436">
        <v>5860300008</v>
      </c>
      <c r="N436">
        <v>0</v>
      </c>
      <c r="O436" t="s">
        <v>1362</v>
      </c>
      <c r="P436" t="s">
        <v>1363</v>
      </c>
      <c r="Q436" t="s">
        <v>1363</v>
      </c>
      <c r="R436">
        <v>0</v>
      </c>
      <c r="S436">
        <v>0</v>
      </c>
      <c r="T436" t="s">
        <v>1361</v>
      </c>
      <c r="U436" t="s">
        <v>1363</v>
      </c>
      <c r="V436" t="s">
        <v>1363</v>
      </c>
      <c r="W436">
        <v>0</v>
      </c>
      <c r="X436" t="s">
        <v>1364</v>
      </c>
      <c r="Y436" t="s">
        <v>1363</v>
      </c>
      <c r="Z436" t="s">
        <v>1363</v>
      </c>
      <c r="AA436">
        <v>0</v>
      </c>
      <c r="AB436">
        <v>0</v>
      </c>
      <c r="AC436">
        <v>0</v>
      </c>
      <c r="AD436">
        <v>0</v>
      </c>
      <c r="AE436">
        <v>45</v>
      </c>
      <c r="AF436">
        <v>45</v>
      </c>
      <c r="AG436" t="s">
        <v>1527</v>
      </c>
      <c r="AH436">
        <v>4.2210151099999997</v>
      </c>
      <c r="AI436" t="s">
        <v>304</v>
      </c>
      <c r="AJ436" t="s">
        <v>1639</v>
      </c>
    </row>
    <row r="437" spans="1:36" x14ac:dyDescent="0.35">
      <c r="A437" t="s">
        <v>2048</v>
      </c>
      <c r="B437">
        <v>45</v>
      </c>
      <c r="C437">
        <v>45</v>
      </c>
      <c r="D437" t="s">
        <v>1527</v>
      </c>
      <c r="E437">
        <v>4.2210151099999997</v>
      </c>
      <c r="F437" t="s">
        <v>1466</v>
      </c>
      <c r="G437">
        <v>0</v>
      </c>
      <c r="H437">
        <v>4</v>
      </c>
      <c r="I437">
        <v>4</v>
      </c>
      <c r="K437">
        <v>0</v>
      </c>
      <c r="L437">
        <v>5972300023</v>
      </c>
      <c r="M437">
        <v>5860300008</v>
      </c>
      <c r="N437">
        <v>0</v>
      </c>
      <c r="O437" t="s">
        <v>1362</v>
      </c>
      <c r="P437" t="s">
        <v>1363</v>
      </c>
      <c r="Q437" t="s">
        <v>1363</v>
      </c>
      <c r="R437">
        <v>0</v>
      </c>
      <c r="S437">
        <v>0</v>
      </c>
      <c r="T437" t="s">
        <v>1361</v>
      </c>
      <c r="U437" t="s">
        <v>1363</v>
      </c>
      <c r="V437" t="s">
        <v>1363</v>
      </c>
      <c r="W437">
        <v>0</v>
      </c>
      <c r="X437" t="s">
        <v>1364</v>
      </c>
      <c r="Y437" t="s">
        <v>1363</v>
      </c>
      <c r="Z437" t="s">
        <v>1363</v>
      </c>
      <c r="AA437">
        <v>0</v>
      </c>
      <c r="AB437">
        <v>0</v>
      </c>
      <c r="AC437">
        <v>0</v>
      </c>
      <c r="AD437">
        <v>0</v>
      </c>
      <c r="AE437">
        <v>19</v>
      </c>
      <c r="AF437">
        <v>19</v>
      </c>
      <c r="AG437" t="s">
        <v>1549</v>
      </c>
      <c r="AH437">
        <v>32.06105127</v>
      </c>
      <c r="AI437" t="s">
        <v>488</v>
      </c>
      <c r="AJ437" t="s">
        <v>2049</v>
      </c>
    </row>
    <row r="438" spans="1:36" x14ac:dyDescent="0.35">
      <c r="A438" t="s">
        <v>2056</v>
      </c>
      <c r="B438">
        <v>45</v>
      </c>
      <c r="C438">
        <v>45</v>
      </c>
      <c r="D438" t="s">
        <v>1527</v>
      </c>
      <c r="E438">
        <v>4.2210151099999997</v>
      </c>
      <c r="F438" t="s">
        <v>1466</v>
      </c>
      <c r="G438">
        <v>0</v>
      </c>
      <c r="H438">
        <v>4</v>
      </c>
      <c r="I438">
        <v>4</v>
      </c>
      <c r="K438">
        <v>0</v>
      </c>
      <c r="L438">
        <v>5972300023</v>
      </c>
      <c r="M438">
        <v>5860300008</v>
      </c>
      <c r="N438">
        <v>0</v>
      </c>
      <c r="O438" t="s">
        <v>1362</v>
      </c>
      <c r="P438" t="s">
        <v>1363</v>
      </c>
      <c r="Q438" t="s">
        <v>1363</v>
      </c>
      <c r="R438">
        <v>0</v>
      </c>
      <c r="S438">
        <v>0</v>
      </c>
      <c r="T438" t="s">
        <v>1361</v>
      </c>
      <c r="U438" t="s">
        <v>1363</v>
      </c>
      <c r="V438" t="s">
        <v>1363</v>
      </c>
      <c r="W438">
        <v>0</v>
      </c>
      <c r="X438" t="s">
        <v>1364</v>
      </c>
      <c r="Y438" t="s">
        <v>1363</v>
      </c>
      <c r="Z438" t="s">
        <v>1363</v>
      </c>
      <c r="AA438">
        <v>0</v>
      </c>
      <c r="AB438">
        <v>0</v>
      </c>
      <c r="AC438">
        <v>0</v>
      </c>
      <c r="AD438">
        <v>0</v>
      </c>
      <c r="AE438">
        <v>733</v>
      </c>
      <c r="AF438">
        <v>733</v>
      </c>
      <c r="AG438" t="s">
        <v>2057</v>
      </c>
      <c r="AH438">
        <v>29.439387589999999</v>
      </c>
      <c r="AI438" t="s">
        <v>305</v>
      </c>
      <c r="AJ438" t="s">
        <v>2058</v>
      </c>
    </row>
    <row r="439" spans="1:36" x14ac:dyDescent="0.35">
      <c r="A439" t="s">
        <v>2059</v>
      </c>
      <c r="B439">
        <v>45</v>
      </c>
      <c r="C439">
        <v>45</v>
      </c>
      <c r="D439" t="s">
        <v>1527</v>
      </c>
      <c r="E439">
        <v>4.2210151099999997</v>
      </c>
      <c r="F439" t="s">
        <v>1466</v>
      </c>
      <c r="G439">
        <v>0</v>
      </c>
      <c r="H439">
        <v>4</v>
      </c>
      <c r="I439">
        <v>4</v>
      </c>
      <c r="K439">
        <v>0</v>
      </c>
      <c r="L439">
        <v>5972300023</v>
      </c>
      <c r="M439">
        <v>5860300008</v>
      </c>
      <c r="N439">
        <v>0</v>
      </c>
      <c r="O439" t="s">
        <v>1362</v>
      </c>
      <c r="P439" t="s">
        <v>1363</v>
      </c>
      <c r="Q439" t="s">
        <v>1363</v>
      </c>
      <c r="R439">
        <v>0</v>
      </c>
      <c r="S439">
        <v>0</v>
      </c>
      <c r="T439" t="s">
        <v>1361</v>
      </c>
      <c r="U439" t="s">
        <v>1363</v>
      </c>
      <c r="V439" t="s">
        <v>1363</v>
      </c>
      <c r="W439">
        <v>0</v>
      </c>
      <c r="X439" t="s">
        <v>1364</v>
      </c>
      <c r="Y439" t="s">
        <v>1363</v>
      </c>
      <c r="Z439" t="s">
        <v>1363</v>
      </c>
      <c r="AA439">
        <v>0</v>
      </c>
      <c r="AB439">
        <v>0</v>
      </c>
      <c r="AC439">
        <v>0</v>
      </c>
      <c r="AD439">
        <v>0</v>
      </c>
      <c r="AE439">
        <v>732</v>
      </c>
      <c r="AF439">
        <v>732</v>
      </c>
      <c r="AG439" t="s">
        <v>1645</v>
      </c>
      <c r="AH439">
        <v>31.398621970000001</v>
      </c>
      <c r="AI439" t="s">
        <v>316</v>
      </c>
      <c r="AJ439" t="s">
        <v>2060</v>
      </c>
    </row>
    <row r="440" spans="1:36" x14ac:dyDescent="0.35">
      <c r="A440" t="s">
        <v>2061</v>
      </c>
      <c r="B440">
        <v>45</v>
      </c>
      <c r="C440">
        <v>45</v>
      </c>
      <c r="D440" t="s">
        <v>1527</v>
      </c>
      <c r="E440">
        <v>4.2210151099999997</v>
      </c>
      <c r="F440" t="s">
        <v>1466</v>
      </c>
      <c r="G440">
        <v>0</v>
      </c>
      <c r="H440">
        <v>4</v>
      </c>
      <c r="I440">
        <v>4</v>
      </c>
      <c r="K440">
        <v>0</v>
      </c>
      <c r="L440">
        <v>5972300023</v>
      </c>
      <c r="M440">
        <v>5860300008</v>
      </c>
      <c r="N440">
        <v>0</v>
      </c>
      <c r="O440" t="s">
        <v>1362</v>
      </c>
      <c r="P440" t="s">
        <v>1363</v>
      </c>
      <c r="Q440" t="s">
        <v>1363</v>
      </c>
      <c r="R440">
        <v>0</v>
      </c>
      <c r="S440">
        <v>0</v>
      </c>
      <c r="T440" t="s">
        <v>1361</v>
      </c>
      <c r="U440" t="s">
        <v>1363</v>
      </c>
      <c r="V440" t="s">
        <v>1363</v>
      </c>
      <c r="W440">
        <v>0</v>
      </c>
      <c r="X440" t="s">
        <v>1364</v>
      </c>
      <c r="Y440" t="s">
        <v>1363</v>
      </c>
      <c r="Z440" t="s">
        <v>1363</v>
      </c>
      <c r="AA440">
        <v>0</v>
      </c>
      <c r="AB440">
        <v>0</v>
      </c>
      <c r="AC440">
        <v>0</v>
      </c>
      <c r="AD440">
        <v>0</v>
      </c>
      <c r="AE440">
        <v>730</v>
      </c>
      <c r="AF440">
        <v>730</v>
      </c>
      <c r="AG440" t="s">
        <v>1561</v>
      </c>
      <c r="AH440">
        <v>28.624931270000001</v>
      </c>
      <c r="AI440" t="s">
        <v>345</v>
      </c>
      <c r="AJ440" t="s">
        <v>2062</v>
      </c>
    </row>
    <row r="441" spans="1:36" x14ac:dyDescent="0.35">
      <c r="A441" t="s">
        <v>2063</v>
      </c>
      <c r="B441">
        <v>46</v>
      </c>
      <c r="C441">
        <v>46</v>
      </c>
      <c r="D441" t="s">
        <v>1384</v>
      </c>
      <c r="E441">
        <v>38.999831829999998</v>
      </c>
      <c r="F441" t="s">
        <v>1466</v>
      </c>
      <c r="G441">
        <v>0</v>
      </c>
      <c r="H441">
        <v>4</v>
      </c>
      <c r="I441">
        <v>6</v>
      </c>
      <c r="K441">
        <v>0</v>
      </c>
      <c r="L441">
        <v>5860300025</v>
      </c>
      <c r="M441">
        <v>5860300501</v>
      </c>
      <c r="N441">
        <v>0</v>
      </c>
      <c r="O441" t="s">
        <v>1362</v>
      </c>
      <c r="P441" t="s">
        <v>1363</v>
      </c>
      <c r="Q441" t="s">
        <v>1363</v>
      </c>
      <c r="R441">
        <v>0</v>
      </c>
      <c r="S441">
        <v>0</v>
      </c>
      <c r="T441" t="s">
        <v>1361</v>
      </c>
      <c r="U441" t="s">
        <v>1363</v>
      </c>
      <c r="V441" t="s">
        <v>1363</v>
      </c>
      <c r="W441">
        <v>0</v>
      </c>
      <c r="X441" t="s">
        <v>1364</v>
      </c>
      <c r="Y441" t="s">
        <v>1363</v>
      </c>
      <c r="Z441" t="s">
        <v>1363</v>
      </c>
      <c r="AA441">
        <v>0</v>
      </c>
      <c r="AB441">
        <v>0</v>
      </c>
      <c r="AC441">
        <v>0</v>
      </c>
      <c r="AD441">
        <v>0</v>
      </c>
      <c r="AE441">
        <v>21</v>
      </c>
      <c r="AF441">
        <v>21</v>
      </c>
      <c r="AG441" t="s">
        <v>1374</v>
      </c>
      <c r="AH441">
        <v>19.288570119999999</v>
      </c>
      <c r="AI441" t="s">
        <v>691</v>
      </c>
      <c r="AJ441" t="s">
        <v>2064</v>
      </c>
    </row>
    <row r="442" spans="1:36" x14ac:dyDescent="0.35">
      <c r="A442" t="s">
        <v>2065</v>
      </c>
      <c r="B442">
        <v>46</v>
      </c>
      <c r="C442">
        <v>46</v>
      </c>
      <c r="D442" t="s">
        <v>1384</v>
      </c>
      <c r="E442">
        <v>38.999831829999998</v>
      </c>
      <c r="F442" t="s">
        <v>1466</v>
      </c>
      <c r="G442">
        <v>0</v>
      </c>
      <c r="H442">
        <v>4</v>
      </c>
      <c r="I442">
        <v>6</v>
      </c>
      <c r="K442">
        <v>0</v>
      </c>
      <c r="L442">
        <v>5860300025</v>
      </c>
      <c r="M442">
        <v>5860300501</v>
      </c>
      <c r="N442">
        <v>0</v>
      </c>
      <c r="O442" t="s">
        <v>1362</v>
      </c>
      <c r="P442" t="s">
        <v>1363</v>
      </c>
      <c r="Q442" t="s">
        <v>1363</v>
      </c>
      <c r="R442">
        <v>0</v>
      </c>
      <c r="S442">
        <v>0</v>
      </c>
      <c r="T442" t="s">
        <v>1361</v>
      </c>
      <c r="U442" t="s">
        <v>1363</v>
      </c>
      <c r="V442" t="s">
        <v>1363</v>
      </c>
      <c r="W442">
        <v>0</v>
      </c>
      <c r="X442" t="s">
        <v>1364</v>
      </c>
      <c r="Y442" t="s">
        <v>1363</v>
      </c>
      <c r="Z442" t="s">
        <v>1363</v>
      </c>
      <c r="AA442">
        <v>0</v>
      </c>
      <c r="AB442">
        <v>0</v>
      </c>
      <c r="AC442">
        <v>0</v>
      </c>
      <c r="AD442">
        <v>0</v>
      </c>
      <c r="AE442">
        <v>10</v>
      </c>
      <c r="AF442">
        <v>10</v>
      </c>
      <c r="AG442" t="s">
        <v>1372</v>
      </c>
      <c r="AH442">
        <v>6.9877515240000001</v>
      </c>
      <c r="AI442" t="s">
        <v>812</v>
      </c>
      <c r="AJ442" t="s">
        <v>2066</v>
      </c>
    </row>
    <row r="443" spans="1:36" x14ac:dyDescent="0.35">
      <c r="A443" t="s">
        <v>2067</v>
      </c>
      <c r="B443">
        <v>46</v>
      </c>
      <c r="C443">
        <v>46</v>
      </c>
      <c r="D443" t="s">
        <v>1384</v>
      </c>
      <c r="E443">
        <v>38.999831829999998</v>
      </c>
      <c r="F443" t="s">
        <v>1466</v>
      </c>
      <c r="G443">
        <v>0</v>
      </c>
      <c r="H443">
        <v>4</v>
      </c>
      <c r="I443">
        <v>6</v>
      </c>
      <c r="K443">
        <v>0</v>
      </c>
      <c r="L443">
        <v>5860300025</v>
      </c>
      <c r="M443">
        <v>5860300501</v>
      </c>
      <c r="N443">
        <v>0</v>
      </c>
      <c r="O443" t="s">
        <v>1362</v>
      </c>
      <c r="P443" t="s">
        <v>1363</v>
      </c>
      <c r="Q443" t="s">
        <v>1363</v>
      </c>
      <c r="R443">
        <v>0</v>
      </c>
      <c r="S443">
        <v>0</v>
      </c>
      <c r="T443" t="s">
        <v>1361</v>
      </c>
      <c r="U443" t="s">
        <v>1363</v>
      </c>
      <c r="V443" t="s">
        <v>1363</v>
      </c>
      <c r="W443">
        <v>0</v>
      </c>
      <c r="X443" t="s">
        <v>1364</v>
      </c>
      <c r="Y443" t="s">
        <v>1363</v>
      </c>
      <c r="Z443" t="s">
        <v>1363</v>
      </c>
      <c r="AA443">
        <v>0</v>
      </c>
      <c r="AB443">
        <v>0</v>
      </c>
      <c r="AC443">
        <v>0</v>
      </c>
      <c r="AD443">
        <v>0</v>
      </c>
      <c r="AE443">
        <v>24</v>
      </c>
      <c r="AF443">
        <v>24</v>
      </c>
      <c r="AG443" t="s">
        <v>1378</v>
      </c>
      <c r="AH443">
        <v>18.732366129999999</v>
      </c>
      <c r="AI443" t="s">
        <v>915</v>
      </c>
      <c r="AJ443" t="s">
        <v>2068</v>
      </c>
    </row>
    <row r="444" spans="1:36" x14ac:dyDescent="0.35">
      <c r="A444" t="s">
        <v>2069</v>
      </c>
      <c r="B444">
        <v>46</v>
      </c>
      <c r="C444">
        <v>46</v>
      </c>
      <c r="D444" t="s">
        <v>1384</v>
      </c>
      <c r="E444">
        <v>38.999831829999998</v>
      </c>
      <c r="F444" t="s">
        <v>1466</v>
      </c>
      <c r="G444">
        <v>0</v>
      </c>
      <c r="H444">
        <v>4</v>
      </c>
      <c r="I444">
        <v>6</v>
      </c>
      <c r="K444">
        <v>0</v>
      </c>
      <c r="L444">
        <v>5860300025</v>
      </c>
      <c r="M444">
        <v>5860300501</v>
      </c>
      <c r="N444">
        <v>0</v>
      </c>
      <c r="O444" t="s">
        <v>1362</v>
      </c>
      <c r="P444" t="s">
        <v>1363</v>
      </c>
      <c r="Q444" t="s">
        <v>1363</v>
      </c>
      <c r="R444">
        <v>0</v>
      </c>
      <c r="S444">
        <v>0</v>
      </c>
      <c r="T444" t="s">
        <v>1361</v>
      </c>
      <c r="U444" t="s">
        <v>1363</v>
      </c>
      <c r="V444" t="s">
        <v>1363</v>
      </c>
      <c r="W444">
        <v>0</v>
      </c>
      <c r="X444" t="s">
        <v>1364</v>
      </c>
      <c r="Y444" t="s">
        <v>1363</v>
      </c>
      <c r="Z444" t="s">
        <v>1363</v>
      </c>
      <c r="AA444">
        <v>0</v>
      </c>
      <c r="AB444">
        <v>0</v>
      </c>
      <c r="AC444">
        <v>0</v>
      </c>
      <c r="AD444">
        <v>0</v>
      </c>
      <c r="AE444">
        <v>25</v>
      </c>
      <c r="AF444">
        <v>25</v>
      </c>
      <c r="AG444" t="s">
        <v>1610</v>
      </c>
      <c r="AH444">
        <v>27.190371079999998</v>
      </c>
      <c r="AI444" t="s">
        <v>1021</v>
      </c>
      <c r="AJ444" t="s">
        <v>2070</v>
      </c>
    </row>
    <row r="445" spans="1:36" x14ac:dyDescent="0.35">
      <c r="A445" t="s">
        <v>2071</v>
      </c>
      <c r="B445">
        <v>46</v>
      </c>
      <c r="C445">
        <v>46</v>
      </c>
      <c r="D445" t="s">
        <v>1384</v>
      </c>
      <c r="E445">
        <v>38.999831829999998</v>
      </c>
      <c r="F445" t="s">
        <v>1466</v>
      </c>
      <c r="G445">
        <v>0</v>
      </c>
      <c r="H445">
        <v>4</v>
      </c>
      <c r="I445">
        <v>6</v>
      </c>
      <c r="K445">
        <v>0</v>
      </c>
      <c r="L445">
        <v>5860300025</v>
      </c>
      <c r="M445">
        <v>5860300501</v>
      </c>
      <c r="N445">
        <v>0</v>
      </c>
      <c r="O445" t="s">
        <v>1362</v>
      </c>
      <c r="P445" t="s">
        <v>1363</v>
      </c>
      <c r="Q445" t="s">
        <v>1363</v>
      </c>
      <c r="R445">
        <v>0</v>
      </c>
      <c r="S445">
        <v>0</v>
      </c>
      <c r="T445" t="s">
        <v>1361</v>
      </c>
      <c r="U445" t="s">
        <v>1363</v>
      </c>
      <c r="V445" t="s">
        <v>1363</v>
      </c>
      <c r="W445">
        <v>0</v>
      </c>
      <c r="X445" t="s">
        <v>1364</v>
      </c>
      <c r="Y445" t="s">
        <v>1363</v>
      </c>
      <c r="Z445" t="s">
        <v>1363</v>
      </c>
      <c r="AA445">
        <v>0</v>
      </c>
      <c r="AB445">
        <v>0</v>
      </c>
      <c r="AC445">
        <v>0</v>
      </c>
      <c r="AD445">
        <v>0</v>
      </c>
      <c r="AE445">
        <v>49</v>
      </c>
      <c r="AF445">
        <v>49</v>
      </c>
      <c r="AG445" t="s">
        <v>1501</v>
      </c>
      <c r="AH445">
        <v>13.30104633</v>
      </c>
      <c r="AI445" t="s">
        <v>16</v>
      </c>
      <c r="AJ445" t="s">
        <v>2072</v>
      </c>
    </row>
    <row r="446" spans="1:36" x14ac:dyDescent="0.35">
      <c r="A446" t="s">
        <v>145</v>
      </c>
      <c r="B446">
        <v>46</v>
      </c>
      <c r="C446">
        <v>46</v>
      </c>
      <c r="D446" t="s">
        <v>1384</v>
      </c>
      <c r="E446">
        <v>38.999831829999998</v>
      </c>
      <c r="F446" t="s">
        <v>1466</v>
      </c>
      <c r="G446">
        <v>0</v>
      </c>
      <c r="H446">
        <v>4</v>
      </c>
      <c r="I446">
        <v>6</v>
      </c>
      <c r="K446">
        <v>0</v>
      </c>
      <c r="L446">
        <v>5860300025</v>
      </c>
      <c r="M446">
        <v>5860300501</v>
      </c>
      <c r="N446">
        <v>0</v>
      </c>
      <c r="O446" t="s">
        <v>1362</v>
      </c>
      <c r="P446" t="s">
        <v>1363</v>
      </c>
      <c r="Q446" t="s">
        <v>1363</v>
      </c>
      <c r="R446">
        <v>0</v>
      </c>
      <c r="S446">
        <v>0</v>
      </c>
      <c r="T446" t="s">
        <v>1361</v>
      </c>
      <c r="U446" t="s">
        <v>1363</v>
      </c>
      <c r="V446" t="s">
        <v>1363</v>
      </c>
      <c r="W446">
        <v>0</v>
      </c>
      <c r="X446" t="s">
        <v>1364</v>
      </c>
      <c r="Y446" t="s">
        <v>1363</v>
      </c>
      <c r="Z446" t="s">
        <v>1363</v>
      </c>
      <c r="AA446">
        <v>0</v>
      </c>
      <c r="AB446">
        <v>0</v>
      </c>
      <c r="AC446">
        <v>0</v>
      </c>
      <c r="AD446">
        <v>0</v>
      </c>
      <c r="AE446">
        <v>16</v>
      </c>
      <c r="AF446">
        <v>16</v>
      </c>
      <c r="AG446" t="s">
        <v>1381</v>
      </c>
      <c r="AH446">
        <v>13.40591191</v>
      </c>
      <c r="AI446" t="s">
        <v>21</v>
      </c>
      <c r="AJ446" t="s">
        <v>1503</v>
      </c>
    </row>
    <row r="447" spans="1:36" x14ac:dyDescent="0.35">
      <c r="A447" t="s">
        <v>220</v>
      </c>
      <c r="B447">
        <v>46</v>
      </c>
      <c r="C447">
        <v>46</v>
      </c>
      <c r="D447" t="s">
        <v>1384</v>
      </c>
      <c r="E447">
        <v>38.999831829999998</v>
      </c>
      <c r="F447" t="s">
        <v>1466</v>
      </c>
      <c r="G447">
        <v>0</v>
      </c>
      <c r="H447">
        <v>4</v>
      </c>
      <c r="I447">
        <v>6</v>
      </c>
      <c r="K447">
        <v>0</v>
      </c>
      <c r="L447">
        <v>5860300025</v>
      </c>
      <c r="M447">
        <v>5860300501</v>
      </c>
      <c r="N447">
        <v>0</v>
      </c>
      <c r="O447" t="s">
        <v>1362</v>
      </c>
      <c r="P447" t="s">
        <v>1363</v>
      </c>
      <c r="Q447" t="s">
        <v>1363</v>
      </c>
      <c r="R447">
        <v>0</v>
      </c>
      <c r="S447">
        <v>0</v>
      </c>
      <c r="T447" t="s">
        <v>1361</v>
      </c>
      <c r="U447" t="s">
        <v>1363</v>
      </c>
      <c r="V447" t="s">
        <v>1363</v>
      </c>
      <c r="W447">
        <v>0</v>
      </c>
      <c r="X447" t="s">
        <v>1364</v>
      </c>
      <c r="Y447" t="s">
        <v>1363</v>
      </c>
      <c r="Z447" t="s">
        <v>1363</v>
      </c>
      <c r="AA447">
        <v>0</v>
      </c>
      <c r="AB447">
        <v>0</v>
      </c>
      <c r="AC447">
        <v>0</v>
      </c>
      <c r="AD447">
        <v>0</v>
      </c>
      <c r="AE447">
        <v>46</v>
      </c>
      <c r="AF447">
        <v>46</v>
      </c>
      <c r="AG447" t="s">
        <v>1384</v>
      </c>
      <c r="AH447">
        <v>38.999831829999998</v>
      </c>
      <c r="AI447" t="s">
        <v>15</v>
      </c>
      <c r="AJ447">
        <v>39</v>
      </c>
    </row>
    <row r="448" spans="1:36" x14ac:dyDescent="0.35">
      <c r="A448" t="s">
        <v>2073</v>
      </c>
      <c r="B448">
        <v>46</v>
      </c>
      <c r="C448">
        <v>46</v>
      </c>
      <c r="D448" t="s">
        <v>1384</v>
      </c>
      <c r="E448">
        <v>38.999831829999998</v>
      </c>
      <c r="F448" t="s">
        <v>1466</v>
      </c>
      <c r="G448">
        <v>0</v>
      </c>
      <c r="H448">
        <v>4</v>
      </c>
      <c r="I448">
        <v>6</v>
      </c>
      <c r="K448">
        <v>0</v>
      </c>
      <c r="L448">
        <v>5860300025</v>
      </c>
      <c r="M448">
        <v>5860300501</v>
      </c>
      <c r="N448">
        <v>0</v>
      </c>
      <c r="O448" t="s">
        <v>1362</v>
      </c>
      <c r="P448" t="s">
        <v>1363</v>
      </c>
      <c r="Q448" t="s">
        <v>1363</v>
      </c>
      <c r="R448">
        <v>0</v>
      </c>
      <c r="S448">
        <v>0</v>
      </c>
      <c r="T448" t="s">
        <v>1361</v>
      </c>
      <c r="U448" t="s">
        <v>1363</v>
      </c>
      <c r="V448" t="s">
        <v>1363</v>
      </c>
      <c r="W448">
        <v>0</v>
      </c>
      <c r="X448" t="s">
        <v>1364</v>
      </c>
      <c r="Y448" t="s">
        <v>1363</v>
      </c>
      <c r="Z448" t="s">
        <v>1363</v>
      </c>
      <c r="AA448">
        <v>0</v>
      </c>
      <c r="AB448">
        <v>0</v>
      </c>
      <c r="AC448">
        <v>0</v>
      </c>
      <c r="AD448">
        <v>0</v>
      </c>
      <c r="AE448">
        <v>41</v>
      </c>
      <c r="AF448">
        <v>41</v>
      </c>
      <c r="AG448" t="s">
        <v>1838</v>
      </c>
      <c r="AH448">
        <v>32.561142779999997</v>
      </c>
      <c r="AI448" t="s">
        <v>582</v>
      </c>
      <c r="AJ448" t="s">
        <v>2074</v>
      </c>
    </row>
    <row r="449" spans="1:36" x14ac:dyDescent="0.35">
      <c r="A449" t="s">
        <v>2075</v>
      </c>
      <c r="B449">
        <v>46</v>
      </c>
      <c r="C449">
        <v>46</v>
      </c>
      <c r="D449" t="s">
        <v>1384</v>
      </c>
      <c r="E449">
        <v>38.999831829999998</v>
      </c>
      <c r="F449" t="s">
        <v>1466</v>
      </c>
      <c r="G449">
        <v>0</v>
      </c>
      <c r="H449">
        <v>4</v>
      </c>
      <c r="I449">
        <v>6</v>
      </c>
      <c r="K449">
        <v>0</v>
      </c>
      <c r="L449">
        <v>5860300025</v>
      </c>
      <c r="M449">
        <v>5860300501</v>
      </c>
      <c r="N449">
        <v>0</v>
      </c>
      <c r="O449" t="s">
        <v>1362</v>
      </c>
      <c r="P449" t="s">
        <v>1363</v>
      </c>
      <c r="Q449" t="s">
        <v>1363</v>
      </c>
      <c r="R449">
        <v>0</v>
      </c>
      <c r="S449">
        <v>0</v>
      </c>
      <c r="T449" t="s">
        <v>1361</v>
      </c>
      <c r="U449" t="s">
        <v>1363</v>
      </c>
      <c r="V449" t="s">
        <v>1363</v>
      </c>
      <c r="W449">
        <v>0</v>
      </c>
      <c r="X449" t="s">
        <v>1364</v>
      </c>
      <c r="Y449" t="s">
        <v>1363</v>
      </c>
      <c r="Z449" t="s">
        <v>1363</v>
      </c>
      <c r="AA449">
        <v>0</v>
      </c>
      <c r="AB449">
        <v>0</v>
      </c>
      <c r="AC449">
        <v>0</v>
      </c>
      <c r="AD449">
        <v>0</v>
      </c>
      <c r="AE449">
        <v>3</v>
      </c>
      <c r="AF449">
        <v>3</v>
      </c>
      <c r="AG449" t="s">
        <v>1698</v>
      </c>
      <c r="AH449">
        <v>7.0164754010000001</v>
      </c>
      <c r="AI449" t="s">
        <v>601</v>
      </c>
      <c r="AJ449" t="s">
        <v>2076</v>
      </c>
    </row>
    <row r="450" spans="1:36" x14ac:dyDescent="0.35">
      <c r="A450" t="s">
        <v>2077</v>
      </c>
      <c r="B450">
        <v>46</v>
      </c>
      <c r="C450">
        <v>46</v>
      </c>
      <c r="D450" t="s">
        <v>1384</v>
      </c>
      <c r="E450">
        <v>38.999831829999998</v>
      </c>
      <c r="F450" t="s">
        <v>1466</v>
      </c>
      <c r="G450">
        <v>0</v>
      </c>
      <c r="H450">
        <v>4</v>
      </c>
      <c r="I450">
        <v>6</v>
      </c>
      <c r="K450">
        <v>0</v>
      </c>
      <c r="L450">
        <v>5860300025</v>
      </c>
      <c r="M450">
        <v>5860300501</v>
      </c>
      <c r="N450">
        <v>0</v>
      </c>
      <c r="O450" t="s">
        <v>1362</v>
      </c>
      <c r="P450" t="s">
        <v>1363</v>
      </c>
      <c r="Q450" t="s">
        <v>1363</v>
      </c>
      <c r="R450">
        <v>0</v>
      </c>
      <c r="S450">
        <v>0</v>
      </c>
      <c r="T450" t="s">
        <v>1361</v>
      </c>
      <c r="U450" t="s">
        <v>1363</v>
      </c>
      <c r="V450" t="s">
        <v>1363</v>
      </c>
      <c r="W450">
        <v>0</v>
      </c>
      <c r="X450" t="s">
        <v>1364</v>
      </c>
      <c r="Y450" t="s">
        <v>1363</v>
      </c>
      <c r="Z450" t="s">
        <v>1363</v>
      </c>
      <c r="AA450">
        <v>0</v>
      </c>
      <c r="AB450">
        <v>0</v>
      </c>
      <c r="AC450">
        <v>0</v>
      </c>
      <c r="AD450">
        <v>0</v>
      </c>
      <c r="AE450">
        <v>43</v>
      </c>
      <c r="AF450">
        <v>43</v>
      </c>
      <c r="AG450" t="s">
        <v>1701</v>
      </c>
      <c r="AH450">
        <v>9.1747339839999995</v>
      </c>
      <c r="AI450" t="s">
        <v>612</v>
      </c>
      <c r="AJ450" t="s">
        <v>2078</v>
      </c>
    </row>
    <row r="451" spans="1:36" x14ac:dyDescent="0.35">
      <c r="A451" t="s">
        <v>2079</v>
      </c>
      <c r="B451">
        <v>46</v>
      </c>
      <c r="C451">
        <v>46</v>
      </c>
      <c r="D451" t="s">
        <v>1384</v>
      </c>
      <c r="E451">
        <v>38.999831829999998</v>
      </c>
      <c r="F451" t="s">
        <v>1466</v>
      </c>
      <c r="G451">
        <v>0</v>
      </c>
      <c r="H451">
        <v>4</v>
      </c>
      <c r="I451">
        <v>6</v>
      </c>
      <c r="K451">
        <v>0</v>
      </c>
      <c r="L451">
        <v>5860300025</v>
      </c>
      <c r="M451">
        <v>5860300501</v>
      </c>
      <c r="N451">
        <v>0</v>
      </c>
      <c r="O451" t="s">
        <v>1362</v>
      </c>
      <c r="P451" t="s">
        <v>1363</v>
      </c>
      <c r="Q451" t="s">
        <v>1363</v>
      </c>
      <c r="R451">
        <v>0</v>
      </c>
      <c r="S451">
        <v>0</v>
      </c>
      <c r="T451" t="s">
        <v>1361</v>
      </c>
      <c r="U451" t="s">
        <v>1363</v>
      </c>
      <c r="V451" t="s">
        <v>1363</v>
      </c>
      <c r="W451">
        <v>0</v>
      </c>
      <c r="X451" t="s">
        <v>1364</v>
      </c>
      <c r="Y451" t="s">
        <v>1363</v>
      </c>
      <c r="Z451" t="s">
        <v>1363</v>
      </c>
      <c r="AA451">
        <v>0</v>
      </c>
      <c r="AB451">
        <v>0</v>
      </c>
      <c r="AC451">
        <v>0</v>
      </c>
      <c r="AD451">
        <v>0</v>
      </c>
      <c r="AE451">
        <v>44</v>
      </c>
      <c r="AF451">
        <v>44</v>
      </c>
      <c r="AG451" t="s">
        <v>1507</v>
      </c>
      <c r="AH451">
        <v>31.784081520000001</v>
      </c>
      <c r="AI451" t="s">
        <v>621</v>
      </c>
      <c r="AJ451" t="s">
        <v>2080</v>
      </c>
    </row>
    <row r="452" spans="1:36" x14ac:dyDescent="0.35">
      <c r="A452" t="s">
        <v>2081</v>
      </c>
      <c r="B452">
        <v>46</v>
      </c>
      <c r="C452">
        <v>46</v>
      </c>
      <c r="D452" t="s">
        <v>1384</v>
      </c>
      <c r="E452">
        <v>38.999831829999998</v>
      </c>
      <c r="F452" t="s">
        <v>1466</v>
      </c>
      <c r="G452">
        <v>0</v>
      </c>
      <c r="H452">
        <v>4</v>
      </c>
      <c r="I452">
        <v>6</v>
      </c>
      <c r="K452">
        <v>0</v>
      </c>
      <c r="L452">
        <v>5860300025</v>
      </c>
      <c r="M452">
        <v>5860300501</v>
      </c>
      <c r="N452">
        <v>0</v>
      </c>
      <c r="O452" t="s">
        <v>1362</v>
      </c>
      <c r="P452" t="s">
        <v>1363</v>
      </c>
      <c r="Q452" t="s">
        <v>1363</v>
      </c>
      <c r="R452">
        <v>0</v>
      </c>
      <c r="S452">
        <v>0</v>
      </c>
      <c r="T452" t="s">
        <v>1361</v>
      </c>
      <c r="U452" t="s">
        <v>1363</v>
      </c>
      <c r="V452" t="s">
        <v>1363</v>
      </c>
      <c r="W452">
        <v>0</v>
      </c>
      <c r="X452" t="s">
        <v>1364</v>
      </c>
      <c r="Y452" t="s">
        <v>1363</v>
      </c>
      <c r="Z452" t="s">
        <v>1363</v>
      </c>
      <c r="AA452">
        <v>0</v>
      </c>
      <c r="AB452">
        <v>0</v>
      </c>
      <c r="AC452">
        <v>0</v>
      </c>
      <c r="AD452">
        <v>0</v>
      </c>
      <c r="AE452">
        <v>5</v>
      </c>
      <c r="AF452">
        <v>5</v>
      </c>
      <c r="AG452" t="s">
        <v>1447</v>
      </c>
      <c r="AH452">
        <v>15.19267533</v>
      </c>
      <c r="AI452" t="s">
        <v>1179</v>
      </c>
      <c r="AJ452" t="s">
        <v>2082</v>
      </c>
    </row>
    <row r="453" spans="1:36" x14ac:dyDescent="0.35">
      <c r="A453" t="s">
        <v>2083</v>
      </c>
      <c r="B453">
        <v>46</v>
      </c>
      <c r="C453">
        <v>46</v>
      </c>
      <c r="D453" t="s">
        <v>1384</v>
      </c>
      <c r="E453">
        <v>38.999831829999998</v>
      </c>
      <c r="F453" t="s">
        <v>1466</v>
      </c>
      <c r="G453">
        <v>0</v>
      </c>
      <c r="H453">
        <v>4</v>
      </c>
      <c r="I453">
        <v>6</v>
      </c>
      <c r="K453">
        <v>0</v>
      </c>
      <c r="L453">
        <v>5860300025</v>
      </c>
      <c r="M453">
        <v>5860300501</v>
      </c>
      <c r="N453">
        <v>0</v>
      </c>
      <c r="O453" t="s">
        <v>1362</v>
      </c>
      <c r="P453" t="s">
        <v>1363</v>
      </c>
      <c r="Q453" t="s">
        <v>1363</v>
      </c>
      <c r="R453">
        <v>0</v>
      </c>
      <c r="S453">
        <v>0</v>
      </c>
      <c r="T453" t="s">
        <v>1361</v>
      </c>
      <c r="U453" t="s">
        <v>1363</v>
      </c>
      <c r="V453" t="s">
        <v>1363</v>
      </c>
      <c r="W453">
        <v>0</v>
      </c>
      <c r="X453" t="s">
        <v>1364</v>
      </c>
      <c r="Y453" t="s">
        <v>1363</v>
      </c>
      <c r="Z453" t="s">
        <v>1363</v>
      </c>
      <c r="AA453">
        <v>0</v>
      </c>
      <c r="AB453">
        <v>0</v>
      </c>
      <c r="AC453">
        <v>0</v>
      </c>
      <c r="AD453">
        <v>0</v>
      </c>
      <c r="AE453">
        <v>8</v>
      </c>
      <c r="AF453">
        <v>8</v>
      </c>
      <c r="AG453">
        <v>10</v>
      </c>
      <c r="AH453">
        <v>17.14201538</v>
      </c>
      <c r="AI453" t="s">
        <v>1190</v>
      </c>
      <c r="AJ453" t="s">
        <v>2084</v>
      </c>
    </row>
    <row r="454" spans="1:36" x14ac:dyDescent="0.35">
      <c r="A454" t="s">
        <v>1215</v>
      </c>
      <c r="B454">
        <v>46</v>
      </c>
      <c r="C454">
        <v>46</v>
      </c>
      <c r="D454" t="s">
        <v>1384</v>
      </c>
      <c r="E454">
        <v>38.999831829999998</v>
      </c>
      <c r="F454" t="s">
        <v>1466</v>
      </c>
      <c r="G454">
        <v>0</v>
      </c>
      <c r="H454">
        <v>4</v>
      </c>
      <c r="I454">
        <v>6</v>
      </c>
      <c r="K454">
        <v>0</v>
      </c>
      <c r="L454">
        <v>5860300025</v>
      </c>
      <c r="M454">
        <v>5860300501</v>
      </c>
      <c r="N454">
        <v>0</v>
      </c>
      <c r="O454" t="s">
        <v>1362</v>
      </c>
      <c r="P454" t="s">
        <v>1363</v>
      </c>
      <c r="Q454" t="s">
        <v>1363</v>
      </c>
      <c r="R454">
        <v>0</v>
      </c>
      <c r="S454">
        <v>0</v>
      </c>
      <c r="T454" t="s">
        <v>1361</v>
      </c>
      <c r="U454" t="s">
        <v>1363</v>
      </c>
      <c r="V454" t="s">
        <v>1363</v>
      </c>
      <c r="W454">
        <v>0</v>
      </c>
      <c r="X454" t="s">
        <v>1364</v>
      </c>
      <c r="Y454" t="s">
        <v>1363</v>
      </c>
      <c r="Z454" t="s">
        <v>1363</v>
      </c>
      <c r="AA454">
        <v>0</v>
      </c>
      <c r="AB454">
        <v>0</v>
      </c>
      <c r="AC454">
        <v>0</v>
      </c>
      <c r="AD454">
        <v>0</v>
      </c>
      <c r="AE454">
        <v>14</v>
      </c>
      <c r="AF454">
        <v>14</v>
      </c>
      <c r="AG454" t="s">
        <v>1389</v>
      </c>
      <c r="AH454">
        <v>7.6910193099999997</v>
      </c>
      <c r="AI454" t="s">
        <v>153</v>
      </c>
      <c r="AJ454" t="s">
        <v>1480</v>
      </c>
    </row>
    <row r="455" spans="1:36" x14ac:dyDescent="0.35">
      <c r="A455" t="s">
        <v>2085</v>
      </c>
      <c r="B455">
        <v>46</v>
      </c>
      <c r="C455">
        <v>46</v>
      </c>
      <c r="D455" t="s">
        <v>1384</v>
      </c>
      <c r="E455">
        <v>38.999831829999998</v>
      </c>
      <c r="F455" t="s">
        <v>1466</v>
      </c>
      <c r="G455">
        <v>0</v>
      </c>
      <c r="H455">
        <v>4</v>
      </c>
      <c r="I455">
        <v>6</v>
      </c>
      <c r="K455">
        <v>0</v>
      </c>
      <c r="L455">
        <v>5860300025</v>
      </c>
      <c r="M455">
        <v>5860300501</v>
      </c>
      <c r="N455">
        <v>0</v>
      </c>
      <c r="O455" t="s">
        <v>1362</v>
      </c>
      <c r="P455" t="s">
        <v>1363</v>
      </c>
      <c r="Q455" t="s">
        <v>1363</v>
      </c>
      <c r="R455">
        <v>0</v>
      </c>
      <c r="S455">
        <v>0</v>
      </c>
      <c r="T455" t="s">
        <v>1361</v>
      </c>
      <c r="U455" t="s">
        <v>1363</v>
      </c>
      <c r="V455" t="s">
        <v>1363</v>
      </c>
      <c r="W455">
        <v>0</v>
      </c>
      <c r="X455" t="s">
        <v>1364</v>
      </c>
      <c r="Y455" t="s">
        <v>1363</v>
      </c>
      <c r="Z455" t="s">
        <v>1363</v>
      </c>
      <c r="AA455">
        <v>0</v>
      </c>
      <c r="AB455">
        <v>0</v>
      </c>
      <c r="AC455">
        <v>0</v>
      </c>
      <c r="AD455">
        <v>0</v>
      </c>
      <c r="AE455">
        <v>9</v>
      </c>
      <c r="AF455">
        <v>9</v>
      </c>
      <c r="AG455" t="s">
        <v>1367</v>
      </c>
      <c r="AH455">
        <v>40.074503640000003</v>
      </c>
      <c r="AI455" t="s">
        <v>1224</v>
      </c>
      <c r="AJ455" t="s">
        <v>2086</v>
      </c>
    </row>
    <row r="456" spans="1:36" x14ac:dyDescent="0.35">
      <c r="A456" t="s">
        <v>2063</v>
      </c>
      <c r="B456">
        <v>46</v>
      </c>
      <c r="C456">
        <v>46</v>
      </c>
      <c r="D456" t="s">
        <v>1384</v>
      </c>
      <c r="E456">
        <v>38.999831829999998</v>
      </c>
      <c r="F456" t="s">
        <v>1466</v>
      </c>
      <c r="G456">
        <v>0</v>
      </c>
      <c r="H456">
        <v>4</v>
      </c>
      <c r="I456">
        <v>6</v>
      </c>
      <c r="K456">
        <v>0</v>
      </c>
      <c r="L456">
        <v>5860300025</v>
      </c>
      <c r="M456">
        <v>5860300501</v>
      </c>
      <c r="N456">
        <v>0</v>
      </c>
      <c r="O456" t="s">
        <v>1362</v>
      </c>
      <c r="P456" t="s">
        <v>1363</v>
      </c>
      <c r="Q456" t="s">
        <v>1363</v>
      </c>
      <c r="R456">
        <v>0</v>
      </c>
      <c r="S456">
        <v>0</v>
      </c>
      <c r="T456" t="s">
        <v>1361</v>
      </c>
      <c r="U456" t="s">
        <v>1363</v>
      </c>
      <c r="V456" t="s">
        <v>1363</v>
      </c>
      <c r="W456">
        <v>0</v>
      </c>
      <c r="X456" t="s">
        <v>1364</v>
      </c>
      <c r="Y456" t="s">
        <v>1363</v>
      </c>
      <c r="Z456" t="s">
        <v>1363</v>
      </c>
      <c r="AA456">
        <v>0</v>
      </c>
      <c r="AB456">
        <v>0</v>
      </c>
      <c r="AC456">
        <v>0</v>
      </c>
      <c r="AD456">
        <v>0</v>
      </c>
      <c r="AE456">
        <v>21</v>
      </c>
      <c r="AF456">
        <v>21</v>
      </c>
      <c r="AG456" t="s">
        <v>1374</v>
      </c>
      <c r="AH456">
        <v>19.288570119999999</v>
      </c>
      <c r="AI456" t="s">
        <v>691</v>
      </c>
      <c r="AJ456" t="s">
        <v>2064</v>
      </c>
    </row>
    <row r="457" spans="1:36" x14ac:dyDescent="0.35">
      <c r="A457" t="s">
        <v>2087</v>
      </c>
      <c r="B457">
        <v>46</v>
      </c>
      <c r="C457">
        <v>46</v>
      </c>
      <c r="D457" t="s">
        <v>1384</v>
      </c>
      <c r="E457">
        <v>38.999831829999998</v>
      </c>
      <c r="F457" t="s">
        <v>1466</v>
      </c>
      <c r="G457">
        <v>0</v>
      </c>
      <c r="H457">
        <v>4</v>
      </c>
      <c r="I457">
        <v>6</v>
      </c>
      <c r="K457">
        <v>0</v>
      </c>
      <c r="L457">
        <v>5860300025</v>
      </c>
      <c r="M457">
        <v>5860300501</v>
      </c>
      <c r="N457">
        <v>0</v>
      </c>
      <c r="O457" t="s">
        <v>1362</v>
      </c>
      <c r="P457" t="s">
        <v>1363</v>
      </c>
      <c r="Q457" t="s">
        <v>1363</v>
      </c>
      <c r="R457">
        <v>0</v>
      </c>
      <c r="S457">
        <v>0</v>
      </c>
      <c r="T457" t="s">
        <v>1361</v>
      </c>
      <c r="U457" t="s">
        <v>1363</v>
      </c>
      <c r="V457" t="s">
        <v>1363</v>
      </c>
      <c r="W457">
        <v>0</v>
      </c>
      <c r="X457" t="s">
        <v>1364</v>
      </c>
      <c r="Y457" t="s">
        <v>1363</v>
      </c>
      <c r="Z457" t="s">
        <v>1363</v>
      </c>
      <c r="AA457">
        <v>0</v>
      </c>
      <c r="AB457">
        <v>0</v>
      </c>
      <c r="AC457">
        <v>0</v>
      </c>
      <c r="AD457">
        <v>0</v>
      </c>
      <c r="AE457">
        <v>800</v>
      </c>
      <c r="AF457">
        <v>800</v>
      </c>
      <c r="AG457" t="s">
        <v>1766</v>
      </c>
      <c r="AH457">
        <v>51.194460190000001</v>
      </c>
      <c r="AI457" t="s">
        <v>1285</v>
      </c>
      <c r="AJ457" t="s">
        <v>2088</v>
      </c>
    </row>
    <row r="458" spans="1:36" x14ac:dyDescent="0.35">
      <c r="A458" t="s">
        <v>2089</v>
      </c>
      <c r="B458">
        <v>46</v>
      </c>
      <c r="C458">
        <v>46</v>
      </c>
      <c r="D458" t="s">
        <v>1384</v>
      </c>
      <c r="E458">
        <v>38.999831829999998</v>
      </c>
      <c r="F458" t="s">
        <v>1466</v>
      </c>
      <c r="G458">
        <v>0</v>
      </c>
      <c r="H458">
        <v>4</v>
      </c>
      <c r="I458">
        <v>6</v>
      </c>
      <c r="K458">
        <v>0</v>
      </c>
      <c r="L458">
        <v>5860300025</v>
      </c>
      <c r="M458">
        <v>5860300501</v>
      </c>
      <c r="N458">
        <v>0</v>
      </c>
      <c r="O458" t="s">
        <v>1362</v>
      </c>
      <c r="P458" t="s">
        <v>1363</v>
      </c>
      <c r="Q458" t="s">
        <v>1363</v>
      </c>
      <c r="R458">
        <v>0</v>
      </c>
      <c r="S458">
        <v>0</v>
      </c>
      <c r="T458" t="s">
        <v>1361</v>
      </c>
      <c r="U458" t="s">
        <v>1363</v>
      </c>
      <c r="V458" t="s">
        <v>1363</v>
      </c>
      <c r="W458">
        <v>0</v>
      </c>
      <c r="X458" t="s">
        <v>1364</v>
      </c>
      <c r="Y458" t="s">
        <v>1363</v>
      </c>
      <c r="Z458" t="s">
        <v>1363</v>
      </c>
      <c r="AA458">
        <v>0</v>
      </c>
      <c r="AB458">
        <v>0</v>
      </c>
      <c r="AC458">
        <v>0</v>
      </c>
      <c r="AD458">
        <v>0</v>
      </c>
      <c r="AE458">
        <v>660</v>
      </c>
      <c r="AF458">
        <v>660</v>
      </c>
      <c r="AG458" t="s">
        <v>1461</v>
      </c>
      <c r="AH458">
        <v>43.945897410000001</v>
      </c>
      <c r="AI458" t="s">
        <v>241</v>
      </c>
      <c r="AJ458" t="s">
        <v>2090</v>
      </c>
    </row>
    <row r="459" spans="1:36" x14ac:dyDescent="0.35">
      <c r="A459" t="s">
        <v>2091</v>
      </c>
      <c r="B459">
        <v>46</v>
      </c>
      <c r="C459">
        <v>46</v>
      </c>
      <c r="D459" t="s">
        <v>1384</v>
      </c>
      <c r="E459">
        <v>38.999831829999998</v>
      </c>
      <c r="F459" t="s">
        <v>1466</v>
      </c>
      <c r="G459">
        <v>0</v>
      </c>
      <c r="H459">
        <v>4</v>
      </c>
      <c r="I459">
        <v>6</v>
      </c>
      <c r="K459">
        <v>0</v>
      </c>
      <c r="L459">
        <v>5860300025</v>
      </c>
      <c r="M459">
        <v>5860300501</v>
      </c>
      <c r="N459">
        <v>0</v>
      </c>
      <c r="O459" t="s">
        <v>1362</v>
      </c>
      <c r="P459" t="s">
        <v>1363</v>
      </c>
      <c r="Q459" t="s">
        <v>1363</v>
      </c>
      <c r="R459">
        <v>0</v>
      </c>
      <c r="S459">
        <v>0</v>
      </c>
      <c r="T459" t="s">
        <v>1361</v>
      </c>
      <c r="U459" t="s">
        <v>1363</v>
      </c>
      <c r="V459" t="s">
        <v>1363</v>
      </c>
      <c r="W459">
        <v>0</v>
      </c>
      <c r="X459" t="s">
        <v>1364</v>
      </c>
      <c r="Y459" t="s">
        <v>1363</v>
      </c>
      <c r="Z459" t="s">
        <v>1363</v>
      </c>
      <c r="AA459">
        <v>0</v>
      </c>
      <c r="AB459">
        <v>0</v>
      </c>
      <c r="AC459">
        <v>0</v>
      </c>
      <c r="AD459">
        <v>0</v>
      </c>
      <c r="AE459">
        <v>764</v>
      </c>
      <c r="AF459">
        <v>764</v>
      </c>
      <c r="AG459" t="s">
        <v>1623</v>
      </c>
      <c r="AH459">
        <v>64.051350380000002</v>
      </c>
      <c r="AI459" t="s">
        <v>401</v>
      </c>
      <c r="AJ459" t="s">
        <v>2092</v>
      </c>
    </row>
    <row r="460" spans="1:36" x14ac:dyDescent="0.35">
      <c r="A460" t="s">
        <v>2093</v>
      </c>
      <c r="B460">
        <v>46</v>
      </c>
      <c r="C460">
        <v>46</v>
      </c>
      <c r="D460" t="s">
        <v>1384</v>
      </c>
      <c r="E460">
        <v>38.999831829999998</v>
      </c>
      <c r="F460" t="s">
        <v>1466</v>
      </c>
      <c r="G460">
        <v>0</v>
      </c>
      <c r="H460">
        <v>4</v>
      </c>
      <c r="I460">
        <v>6</v>
      </c>
      <c r="K460">
        <v>0</v>
      </c>
      <c r="L460">
        <v>5860300025</v>
      </c>
      <c r="M460">
        <v>5860300501</v>
      </c>
      <c r="N460">
        <v>0</v>
      </c>
      <c r="O460" t="s">
        <v>1362</v>
      </c>
      <c r="P460" t="s">
        <v>1363</v>
      </c>
      <c r="Q460" t="s">
        <v>1363</v>
      </c>
      <c r="R460">
        <v>0</v>
      </c>
      <c r="S460">
        <v>0</v>
      </c>
      <c r="T460" t="s">
        <v>1361</v>
      </c>
      <c r="U460" t="s">
        <v>1363</v>
      </c>
      <c r="V460" t="s">
        <v>1363</v>
      </c>
      <c r="W460">
        <v>0</v>
      </c>
      <c r="X460" t="s">
        <v>1364</v>
      </c>
      <c r="Y460" t="s">
        <v>1363</v>
      </c>
      <c r="Z460" t="s">
        <v>1363</v>
      </c>
      <c r="AA460">
        <v>0</v>
      </c>
      <c r="AB460">
        <v>0</v>
      </c>
      <c r="AC460">
        <v>0</v>
      </c>
      <c r="AD460">
        <v>0</v>
      </c>
      <c r="AE460">
        <v>760</v>
      </c>
      <c r="AF460">
        <v>760</v>
      </c>
      <c r="AG460" t="s">
        <v>1395</v>
      </c>
      <c r="AH460">
        <v>18.076093060000002</v>
      </c>
      <c r="AI460" t="s">
        <v>421</v>
      </c>
      <c r="AJ460" t="s">
        <v>2094</v>
      </c>
    </row>
    <row r="461" spans="1:36" x14ac:dyDescent="0.35">
      <c r="A461" t="s">
        <v>2095</v>
      </c>
      <c r="B461">
        <v>47</v>
      </c>
      <c r="C461">
        <v>47</v>
      </c>
      <c r="D461" t="s">
        <v>1903</v>
      </c>
      <c r="E461">
        <v>11.93632094</v>
      </c>
      <c r="F461" t="s">
        <v>1361</v>
      </c>
      <c r="G461">
        <v>0</v>
      </c>
      <c r="H461">
        <v>4</v>
      </c>
      <c r="I461">
        <v>5</v>
      </c>
      <c r="K461">
        <v>0</v>
      </c>
      <c r="L461">
        <v>5972300025</v>
      </c>
      <c r="M461">
        <v>5972300133</v>
      </c>
      <c r="N461">
        <v>0</v>
      </c>
      <c r="O461" t="s">
        <v>1362</v>
      </c>
      <c r="P461" t="s">
        <v>1363</v>
      </c>
      <c r="Q461" t="s">
        <v>1363</v>
      </c>
      <c r="R461">
        <v>0</v>
      </c>
      <c r="S461" t="s">
        <v>1361</v>
      </c>
      <c r="T461" t="s">
        <v>1363</v>
      </c>
      <c r="U461" t="s">
        <v>1363</v>
      </c>
      <c r="V461" t="s">
        <v>1364</v>
      </c>
      <c r="W461" t="s">
        <v>1363</v>
      </c>
      <c r="X461" t="s">
        <v>1363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72</v>
      </c>
      <c r="AF461">
        <v>72</v>
      </c>
      <c r="AG461" t="s">
        <v>1950</v>
      </c>
      <c r="AH461">
        <v>23.616497450000001</v>
      </c>
      <c r="AI461" t="s">
        <v>45</v>
      </c>
      <c r="AJ461">
        <v>0</v>
      </c>
    </row>
    <row r="462" spans="1:36" x14ac:dyDescent="0.35">
      <c r="A462" t="s">
        <v>2096</v>
      </c>
      <c r="B462">
        <v>47</v>
      </c>
      <c r="C462">
        <v>47</v>
      </c>
      <c r="D462" t="s">
        <v>1903</v>
      </c>
      <c r="E462">
        <v>11.93632094</v>
      </c>
      <c r="F462" t="s">
        <v>1361</v>
      </c>
      <c r="G462">
        <v>0</v>
      </c>
      <c r="H462">
        <v>4</v>
      </c>
      <c r="I462">
        <v>5</v>
      </c>
      <c r="K462">
        <v>0</v>
      </c>
      <c r="L462">
        <v>5972300025</v>
      </c>
      <c r="M462">
        <v>5972300133</v>
      </c>
      <c r="N462">
        <v>0</v>
      </c>
      <c r="O462" t="s">
        <v>1362</v>
      </c>
      <c r="P462" t="s">
        <v>1363</v>
      </c>
      <c r="Q462" t="s">
        <v>1363</v>
      </c>
      <c r="R462">
        <v>0</v>
      </c>
      <c r="S462" t="s">
        <v>1361</v>
      </c>
      <c r="T462" t="s">
        <v>1363</v>
      </c>
      <c r="U462" t="s">
        <v>1363</v>
      </c>
      <c r="V462" t="s">
        <v>1364</v>
      </c>
      <c r="W462" t="s">
        <v>1363</v>
      </c>
      <c r="X462" t="s">
        <v>1363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48</v>
      </c>
      <c r="AF462">
        <v>48</v>
      </c>
      <c r="AG462" t="s">
        <v>1590</v>
      </c>
      <c r="AH462">
        <v>15.58817371</v>
      </c>
      <c r="AI462" t="s">
        <v>889</v>
      </c>
      <c r="AJ462" t="s">
        <v>2097</v>
      </c>
    </row>
    <row r="463" spans="1:36" x14ac:dyDescent="0.35">
      <c r="A463" t="s">
        <v>2098</v>
      </c>
      <c r="B463">
        <v>47</v>
      </c>
      <c r="C463">
        <v>47</v>
      </c>
      <c r="D463" t="s">
        <v>1903</v>
      </c>
      <c r="E463">
        <v>11.93632094</v>
      </c>
      <c r="F463" t="s">
        <v>1361</v>
      </c>
      <c r="G463">
        <v>0</v>
      </c>
      <c r="H463">
        <v>4</v>
      </c>
      <c r="I463">
        <v>5</v>
      </c>
      <c r="K463">
        <v>0</v>
      </c>
      <c r="L463">
        <v>5972300025</v>
      </c>
      <c r="M463">
        <v>5972300133</v>
      </c>
      <c r="N463">
        <v>0</v>
      </c>
      <c r="O463" t="s">
        <v>1362</v>
      </c>
      <c r="P463" t="s">
        <v>1363</v>
      </c>
      <c r="Q463" t="s">
        <v>1363</v>
      </c>
      <c r="R463">
        <v>0</v>
      </c>
      <c r="S463" t="s">
        <v>1361</v>
      </c>
      <c r="T463" t="s">
        <v>1363</v>
      </c>
      <c r="U463" t="s">
        <v>1363</v>
      </c>
      <c r="V463" t="s">
        <v>1364</v>
      </c>
      <c r="W463" t="s">
        <v>1363</v>
      </c>
      <c r="X463" t="s">
        <v>1363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68</v>
      </c>
      <c r="AF463">
        <v>68</v>
      </c>
      <c r="AG463" t="s">
        <v>1892</v>
      </c>
      <c r="AH463">
        <v>17.588821589999998</v>
      </c>
      <c r="AI463" t="s">
        <v>899</v>
      </c>
      <c r="AJ463" t="s">
        <v>2099</v>
      </c>
    </row>
    <row r="464" spans="1:36" x14ac:dyDescent="0.35">
      <c r="A464" t="s">
        <v>2100</v>
      </c>
      <c r="B464">
        <v>47</v>
      </c>
      <c r="C464">
        <v>47</v>
      </c>
      <c r="D464" t="s">
        <v>1903</v>
      </c>
      <c r="E464">
        <v>11.93632094</v>
      </c>
      <c r="F464" t="s">
        <v>1361</v>
      </c>
      <c r="G464">
        <v>0</v>
      </c>
      <c r="H464">
        <v>4</v>
      </c>
      <c r="I464">
        <v>5</v>
      </c>
      <c r="K464">
        <v>0</v>
      </c>
      <c r="L464">
        <v>5972300025</v>
      </c>
      <c r="M464">
        <v>5972300133</v>
      </c>
      <c r="N464">
        <v>0</v>
      </c>
      <c r="O464" t="s">
        <v>1362</v>
      </c>
      <c r="P464" t="s">
        <v>1363</v>
      </c>
      <c r="Q464" t="s">
        <v>1363</v>
      </c>
      <c r="R464">
        <v>0</v>
      </c>
      <c r="S464" t="s">
        <v>1361</v>
      </c>
      <c r="T464" t="s">
        <v>1363</v>
      </c>
      <c r="U464" t="s">
        <v>1363</v>
      </c>
      <c r="V464" t="s">
        <v>1364</v>
      </c>
      <c r="W464" t="s">
        <v>1363</v>
      </c>
      <c r="X464" t="s">
        <v>1363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78</v>
      </c>
      <c r="AF464">
        <v>78</v>
      </c>
      <c r="AG464" t="s">
        <v>1593</v>
      </c>
      <c r="AH464">
        <v>12.04920044</v>
      </c>
      <c r="AI464" t="s">
        <v>908</v>
      </c>
      <c r="AJ464" t="s">
        <v>2101</v>
      </c>
    </row>
    <row r="465" spans="1:36" x14ac:dyDescent="0.35">
      <c r="A465" t="s">
        <v>2102</v>
      </c>
      <c r="B465">
        <v>47</v>
      </c>
      <c r="C465">
        <v>47</v>
      </c>
      <c r="D465" t="s">
        <v>1903</v>
      </c>
      <c r="E465">
        <v>11.93632094</v>
      </c>
      <c r="F465" t="s">
        <v>1361</v>
      </c>
      <c r="G465">
        <v>0</v>
      </c>
      <c r="H465">
        <v>4</v>
      </c>
      <c r="I465">
        <v>5</v>
      </c>
      <c r="K465">
        <v>0</v>
      </c>
      <c r="L465">
        <v>5972300025</v>
      </c>
      <c r="M465">
        <v>5972300133</v>
      </c>
      <c r="N465">
        <v>0</v>
      </c>
      <c r="O465" t="s">
        <v>1362</v>
      </c>
      <c r="P465" t="s">
        <v>1363</v>
      </c>
      <c r="Q465" t="s">
        <v>1363</v>
      </c>
      <c r="R465">
        <v>0</v>
      </c>
      <c r="S465" t="s">
        <v>1361</v>
      </c>
      <c r="T465" t="s">
        <v>1363</v>
      </c>
      <c r="U465" t="s">
        <v>1363</v>
      </c>
      <c r="V465" t="s">
        <v>1364</v>
      </c>
      <c r="W465" t="s">
        <v>1363</v>
      </c>
      <c r="X465" t="s">
        <v>1363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36</v>
      </c>
      <c r="AF465">
        <v>0</v>
      </c>
      <c r="AI465" t="s">
        <v>924</v>
      </c>
      <c r="AJ465" t="s">
        <v>1862</v>
      </c>
    </row>
    <row r="466" spans="1:36" x14ac:dyDescent="0.35">
      <c r="A466" t="s">
        <v>2103</v>
      </c>
      <c r="B466">
        <v>47</v>
      </c>
      <c r="C466">
        <v>47</v>
      </c>
      <c r="D466" t="s">
        <v>1903</v>
      </c>
      <c r="E466">
        <v>11.93632094</v>
      </c>
      <c r="F466" t="s">
        <v>1361</v>
      </c>
      <c r="G466">
        <v>0</v>
      </c>
      <c r="H466">
        <v>4</v>
      </c>
      <c r="I466">
        <v>5</v>
      </c>
      <c r="K466">
        <v>0</v>
      </c>
      <c r="L466">
        <v>5972300025</v>
      </c>
      <c r="M466">
        <v>5972300133</v>
      </c>
      <c r="N466">
        <v>0</v>
      </c>
      <c r="O466" t="s">
        <v>1362</v>
      </c>
      <c r="P466" t="s">
        <v>1363</v>
      </c>
      <c r="Q466" t="s">
        <v>1363</v>
      </c>
      <c r="R466">
        <v>0</v>
      </c>
      <c r="S466" t="s">
        <v>1361</v>
      </c>
      <c r="T466" t="s">
        <v>1363</v>
      </c>
      <c r="U466" t="s">
        <v>1363</v>
      </c>
      <c r="V466" t="s">
        <v>1364</v>
      </c>
      <c r="W466" t="s">
        <v>1363</v>
      </c>
      <c r="X466" t="s">
        <v>1363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87</v>
      </c>
      <c r="AF466">
        <v>87</v>
      </c>
      <c r="AG466" t="s">
        <v>1597</v>
      </c>
      <c r="AH466">
        <v>19.007032599999999</v>
      </c>
      <c r="AI466" t="s">
        <v>936</v>
      </c>
      <c r="AJ466" t="s">
        <v>2104</v>
      </c>
    </row>
    <row r="467" spans="1:36" x14ac:dyDescent="0.35">
      <c r="A467" t="s">
        <v>2105</v>
      </c>
      <c r="B467">
        <v>47</v>
      </c>
      <c r="C467">
        <v>47</v>
      </c>
      <c r="D467" t="s">
        <v>1903</v>
      </c>
      <c r="E467">
        <v>11.93632094</v>
      </c>
      <c r="F467" t="s">
        <v>1361</v>
      </c>
      <c r="G467">
        <v>0</v>
      </c>
      <c r="H467">
        <v>4</v>
      </c>
      <c r="I467">
        <v>5</v>
      </c>
      <c r="K467">
        <v>0</v>
      </c>
      <c r="L467">
        <v>5972300025</v>
      </c>
      <c r="M467">
        <v>5972300133</v>
      </c>
      <c r="N467">
        <v>0</v>
      </c>
      <c r="O467" t="s">
        <v>1362</v>
      </c>
      <c r="P467" t="s">
        <v>1363</v>
      </c>
      <c r="Q467" t="s">
        <v>1363</v>
      </c>
      <c r="R467">
        <v>0</v>
      </c>
      <c r="S467" t="s">
        <v>1361</v>
      </c>
      <c r="T467" t="s">
        <v>1363</v>
      </c>
      <c r="U467" t="s">
        <v>1363</v>
      </c>
      <c r="V467" t="s">
        <v>1364</v>
      </c>
      <c r="W467" t="s">
        <v>1363</v>
      </c>
      <c r="X467" t="s">
        <v>1363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91</v>
      </c>
      <c r="AF467">
        <v>91</v>
      </c>
      <c r="AG467" t="s">
        <v>1600</v>
      </c>
      <c r="AH467">
        <v>3.7577214090000002</v>
      </c>
      <c r="AI467" t="s">
        <v>947</v>
      </c>
      <c r="AJ467" t="s">
        <v>2106</v>
      </c>
    </row>
    <row r="468" spans="1:36" x14ac:dyDescent="0.35">
      <c r="A468" t="s">
        <v>2107</v>
      </c>
      <c r="B468">
        <v>47</v>
      </c>
      <c r="C468">
        <v>47</v>
      </c>
      <c r="D468" t="s">
        <v>1903</v>
      </c>
      <c r="E468">
        <v>11.93632094</v>
      </c>
      <c r="F468" t="s">
        <v>1361</v>
      </c>
      <c r="G468">
        <v>0</v>
      </c>
      <c r="H468">
        <v>4</v>
      </c>
      <c r="I468">
        <v>5</v>
      </c>
      <c r="K468">
        <v>0</v>
      </c>
      <c r="L468">
        <v>5972300025</v>
      </c>
      <c r="M468">
        <v>5972300133</v>
      </c>
      <c r="N468">
        <v>0</v>
      </c>
      <c r="O468" t="s">
        <v>1362</v>
      </c>
      <c r="P468" t="s">
        <v>1363</v>
      </c>
      <c r="Q468" t="s">
        <v>1363</v>
      </c>
      <c r="R468">
        <v>0</v>
      </c>
      <c r="S468" t="s">
        <v>1361</v>
      </c>
      <c r="T468" t="s">
        <v>1363</v>
      </c>
      <c r="U468" t="s">
        <v>1363</v>
      </c>
      <c r="V468" t="s">
        <v>1364</v>
      </c>
      <c r="W468" t="s">
        <v>1363</v>
      </c>
      <c r="X468" t="s">
        <v>1363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64</v>
      </c>
      <c r="AF468">
        <v>64</v>
      </c>
      <c r="AG468" t="s">
        <v>1953</v>
      </c>
      <c r="AH468">
        <v>33.598595150000001</v>
      </c>
      <c r="AI468" t="s">
        <v>956</v>
      </c>
      <c r="AJ468" t="s">
        <v>1528</v>
      </c>
    </row>
    <row r="469" spans="1:36" x14ac:dyDescent="0.35">
      <c r="A469" t="s">
        <v>1101</v>
      </c>
      <c r="B469">
        <v>47</v>
      </c>
      <c r="C469">
        <v>47</v>
      </c>
      <c r="D469" t="s">
        <v>1903</v>
      </c>
      <c r="E469">
        <v>11.93632094</v>
      </c>
      <c r="F469" t="s">
        <v>1361</v>
      </c>
      <c r="G469">
        <v>0</v>
      </c>
      <c r="H469">
        <v>4</v>
      </c>
      <c r="I469">
        <v>5</v>
      </c>
      <c r="K469">
        <v>0</v>
      </c>
      <c r="L469">
        <v>5972300025</v>
      </c>
      <c r="M469">
        <v>5972300133</v>
      </c>
      <c r="N469">
        <v>0</v>
      </c>
      <c r="O469" t="s">
        <v>1362</v>
      </c>
      <c r="P469" t="s">
        <v>1363</v>
      </c>
      <c r="Q469" t="s">
        <v>1363</v>
      </c>
      <c r="R469">
        <v>0</v>
      </c>
      <c r="S469" t="s">
        <v>1361</v>
      </c>
      <c r="T469" t="s">
        <v>1363</v>
      </c>
      <c r="U469" t="s">
        <v>1363</v>
      </c>
      <c r="V469" t="s">
        <v>1364</v>
      </c>
      <c r="W469" t="s">
        <v>1363</v>
      </c>
      <c r="X469" t="s">
        <v>1363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63</v>
      </c>
      <c r="AF469">
        <v>63</v>
      </c>
      <c r="AG469">
        <v>0</v>
      </c>
      <c r="AH469">
        <v>1.3863872880000001</v>
      </c>
      <c r="AI469" t="s">
        <v>959</v>
      </c>
      <c r="AJ469" t="s">
        <v>1956</v>
      </c>
    </row>
    <row r="470" spans="1:36" x14ac:dyDescent="0.35">
      <c r="A470" t="s">
        <v>1111</v>
      </c>
      <c r="B470">
        <v>47</v>
      </c>
      <c r="C470">
        <v>47</v>
      </c>
      <c r="D470" t="s">
        <v>1903</v>
      </c>
      <c r="E470">
        <v>11.93632094</v>
      </c>
      <c r="F470" t="s">
        <v>1361</v>
      </c>
      <c r="G470">
        <v>0</v>
      </c>
      <c r="H470">
        <v>4</v>
      </c>
      <c r="I470">
        <v>5</v>
      </c>
      <c r="K470">
        <v>0</v>
      </c>
      <c r="L470">
        <v>5972300025</v>
      </c>
      <c r="M470">
        <v>5972300133</v>
      </c>
      <c r="N470">
        <v>0</v>
      </c>
      <c r="O470" t="s">
        <v>1362</v>
      </c>
      <c r="P470" t="s">
        <v>1363</v>
      </c>
      <c r="Q470" t="s">
        <v>1363</v>
      </c>
      <c r="R470">
        <v>0</v>
      </c>
      <c r="S470" t="s">
        <v>1361</v>
      </c>
      <c r="T470" t="s">
        <v>1363</v>
      </c>
      <c r="U470" t="s">
        <v>1363</v>
      </c>
      <c r="V470" t="s">
        <v>1364</v>
      </c>
      <c r="W470" t="s">
        <v>1363</v>
      </c>
      <c r="X470" t="s">
        <v>1363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61</v>
      </c>
      <c r="AF470">
        <v>61</v>
      </c>
      <c r="AG470" t="s">
        <v>2108</v>
      </c>
      <c r="AH470">
        <v>8.0318807920000008</v>
      </c>
      <c r="AI470" t="s">
        <v>674</v>
      </c>
      <c r="AJ470" t="s">
        <v>2109</v>
      </c>
    </row>
    <row r="471" spans="1:36" x14ac:dyDescent="0.35">
      <c r="A471" t="s">
        <v>1128</v>
      </c>
      <c r="B471">
        <v>47</v>
      </c>
      <c r="C471">
        <v>47</v>
      </c>
      <c r="D471" t="s">
        <v>1903</v>
      </c>
      <c r="E471">
        <v>11.93632094</v>
      </c>
      <c r="F471" t="s">
        <v>1361</v>
      </c>
      <c r="G471">
        <v>0</v>
      </c>
      <c r="H471">
        <v>4</v>
      </c>
      <c r="I471">
        <v>5</v>
      </c>
      <c r="K471">
        <v>0</v>
      </c>
      <c r="L471">
        <v>5972300025</v>
      </c>
      <c r="M471">
        <v>5972300133</v>
      </c>
      <c r="N471">
        <v>0</v>
      </c>
      <c r="O471" t="s">
        <v>1362</v>
      </c>
      <c r="P471" t="s">
        <v>1363</v>
      </c>
      <c r="Q471" t="s">
        <v>1363</v>
      </c>
      <c r="R471">
        <v>0</v>
      </c>
      <c r="S471" t="s">
        <v>1361</v>
      </c>
      <c r="T471" t="s">
        <v>1363</v>
      </c>
      <c r="U471" t="s">
        <v>1363</v>
      </c>
      <c r="V471" t="s">
        <v>1364</v>
      </c>
      <c r="W471" t="s">
        <v>1363</v>
      </c>
      <c r="X471" t="s">
        <v>1363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47</v>
      </c>
      <c r="AF471">
        <v>47</v>
      </c>
      <c r="AG471" t="s">
        <v>1903</v>
      </c>
      <c r="AH471">
        <v>11.93632094</v>
      </c>
      <c r="AI471" t="s">
        <v>677</v>
      </c>
      <c r="AJ471" t="s">
        <v>2110</v>
      </c>
    </row>
    <row r="472" spans="1:36" x14ac:dyDescent="0.35">
      <c r="A472" t="s">
        <v>2111</v>
      </c>
      <c r="B472">
        <v>47</v>
      </c>
      <c r="C472">
        <v>47</v>
      </c>
      <c r="D472" t="s">
        <v>1903</v>
      </c>
      <c r="E472">
        <v>11.93632094</v>
      </c>
      <c r="F472" t="s">
        <v>1361</v>
      </c>
      <c r="G472">
        <v>0</v>
      </c>
      <c r="H472">
        <v>4</v>
      </c>
      <c r="I472">
        <v>5</v>
      </c>
      <c r="K472">
        <v>0</v>
      </c>
      <c r="L472">
        <v>5972300025</v>
      </c>
      <c r="M472">
        <v>5972300133</v>
      </c>
      <c r="N472">
        <v>0</v>
      </c>
      <c r="O472" t="s">
        <v>1362</v>
      </c>
      <c r="P472" t="s">
        <v>1363</v>
      </c>
      <c r="Q472" t="s">
        <v>1363</v>
      </c>
      <c r="R472">
        <v>0</v>
      </c>
      <c r="S472" t="s">
        <v>1361</v>
      </c>
      <c r="T472" t="s">
        <v>1363</v>
      </c>
      <c r="U472" t="s">
        <v>1363</v>
      </c>
      <c r="V472" t="s">
        <v>1364</v>
      </c>
      <c r="W472" t="s">
        <v>1363</v>
      </c>
      <c r="X472" t="s">
        <v>1363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71</v>
      </c>
      <c r="AF472">
        <v>71</v>
      </c>
      <c r="AG472" t="s">
        <v>1958</v>
      </c>
      <c r="AH472">
        <v>44.711668299999999</v>
      </c>
      <c r="AI472" t="s">
        <v>1244</v>
      </c>
      <c r="AJ472" t="s">
        <v>2112</v>
      </c>
    </row>
    <row r="473" spans="1:36" x14ac:dyDescent="0.35">
      <c r="A473" t="s">
        <v>848</v>
      </c>
      <c r="B473">
        <v>48</v>
      </c>
      <c r="C473">
        <v>48</v>
      </c>
      <c r="D473" t="s">
        <v>1590</v>
      </c>
      <c r="E473">
        <v>15.58817371</v>
      </c>
      <c r="F473" t="s">
        <v>1585</v>
      </c>
      <c r="G473">
        <v>0</v>
      </c>
      <c r="H473">
        <v>4</v>
      </c>
      <c r="I473">
        <v>4</v>
      </c>
      <c r="K473">
        <v>0</v>
      </c>
      <c r="L473">
        <v>5972300026</v>
      </c>
      <c r="M473">
        <v>5980100008</v>
      </c>
      <c r="N473">
        <v>0</v>
      </c>
      <c r="O473" t="s">
        <v>1362</v>
      </c>
      <c r="P473" t="s">
        <v>1363</v>
      </c>
      <c r="Q473" t="s">
        <v>1363</v>
      </c>
      <c r="R473">
        <v>0</v>
      </c>
      <c r="S473" t="s">
        <v>1361</v>
      </c>
      <c r="T473" t="s">
        <v>1363</v>
      </c>
      <c r="U473" t="s">
        <v>1363</v>
      </c>
      <c r="V473">
        <v>0</v>
      </c>
      <c r="W473">
        <v>0</v>
      </c>
      <c r="X473">
        <v>0</v>
      </c>
      <c r="Y473">
        <v>0</v>
      </c>
      <c r="Z473" t="s">
        <v>1364</v>
      </c>
      <c r="AA473" t="s">
        <v>1363</v>
      </c>
      <c r="AB473" t="s">
        <v>1363</v>
      </c>
      <c r="AC473">
        <v>0</v>
      </c>
      <c r="AD473">
        <v>0</v>
      </c>
      <c r="AE473">
        <v>20</v>
      </c>
      <c r="AF473">
        <v>20</v>
      </c>
      <c r="AG473" t="s">
        <v>1584</v>
      </c>
      <c r="AH473">
        <v>9.2475960199999996</v>
      </c>
      <c r="AI473" t="s">
        <v>846</v>
      </c>
      <c r="AJ473" t="s">
        <v>1586</v>
      </c>
    </row>
    <row r="474" spans="1:36" x14ac:dyDescent="0.35">
      <c r="A474" t="s">
        <v>886</v>
      </c>
      <c r="B474">
        <v>48</v>
      </c>
      <c r="C474">
        <v>48</v>
      </c>
      <c r="D474" t="s">
        <v>1590</v>
      </c>
      <c r="E474">
        <v>15.58817371</v>
      </c>
      <c r="F474" t="s">
        <v>1585</v>
      </c>
      <c r="G474">
        <v>0</v>
      </c>
      <c r="H474">
        <v>4</v>
      </c>
      <c r="I474">
        <v>4</v>
      </c>
      <c r="K474">
        <v>0</v>
      </c>
      <c r="L474">
        <v>5972300026</v>
      </c>
      <c r="M474">
        <v>5980100008</v>
      </c>
      <c r="N474">
        <v>0</v>
      </c>
      <c r="O474" t="s">
        <v>1362</v>
      </c>
      <c r="P474" t="s">
        <v>1363</v>
      </c>
      <c r="Q474" t="s">
        <v>1363</v>
      </c>
      <c r="R474">
        <v>0</v>
      </c>
      <c r="S474" t="s">
        <v>1361</v>
      </c>
      <c r="T474" t="s">
        <v>1363</v>
      </c>
      <c r="U474" t="s">
        <v>1363</v>
      </c>
      <c r="V474">
        <v>0</v>
      </c>
      <c r="W474">
        <v>0</v>
      </c>
      <c r="X474">
        <v>0</v>
      </c>
      <c r="Y474">
        <v>0</v>
      </c>
      <c r="Z474" t="s">
        <v>1364</v>
      </c>
      <c r="AA474" t="s">
        <v>1363</v>
      </c>
      <c r="AB474" t="s">
        <v>1363</v>
      </c>
      <c r="AC474">
        <v>0</v>
      </c>
      <c r="AD474">
        <v>0</v>
      </c>
      <c r="AE474">
        <v>48</v>
      </c>
      <c r="AF474">
        <v>48</v>
      </c>
      <c r="AG474" t="s">
        <v>1590</v>
      </c>
      <c r="AH474">
        <v>15.58817371</v>
      </c>
      <c r="AI474" t="s">
        <v>851</v>
      </c>
      <c r="AJ474" t="s">
        <v>2113</v>
      </c>
    </row>
    <row r="475" spans="1:36" x14ac:dyDescent="0.35">
      <c r="A475" t="s">
        <v>2114</v>
      </c>
      <c r="B475">
        <v>48</v>
      </c>
      <c r="C475">
        <v>48</v>
      </c>
      <c r="D475" t="s">
        <v>1590</v>
      </c>
      <c r="E475">
        <v>15.58817371</v>
      </c>
      <c r="F475" t="s">
        <v>1585</v>
      </c>
      <c r="G475">
        <v>0</v>
      </c>
      <c r="H475">
        <v>4</v>
      </c>
      <c r="I475">
        <v>4</v>
      </c>
      <c r="K475">
        <v>0</v>
      </c>
      <c r="L475">
        <v>5972300026</v>
      </c>
      <c r="M475">
        <v>5980100008</v>
      </c>
      <c r="N475">
        <v>0</v>
      </c>
      <c r="O475" t="s">
        <v>1362</v>
      </c>
      <c r="P475" t="s">
        <v>1363</v>
      </c>
      <c r="Q475" t="s">
        <v>1363</v>
      </c>
      <c r="R475">
        <v>0</v>
      </c>
      <c r="S475" t="s">
        <v>1361</v>
      </c>
      <c r="T475" t="s">
        <v>1363</v>
      </c>
      <c r="U475" t="s">
        <v>1363</v>
      </c>
      <c r="V475">
        <v>0</v>
      </c>
      <c r="W475">
        <v>0</v>
      </c>
      <c r="X475">
        <v>0</v>
      </c>
      <c r="Y475">
        <v>0</v>
      </c>
      <c r="Z475" t="s">
        <v>1364</v>
      </c>
      <c r="AA475" t="s">
        <v>1363</v>
      </c>
      <c r="AB475" t="s">
        <v>1363</v>
      </c>
      <c r="AC475">
        <v>0</v>
      </c>
      <c r="AD475">
        <v>0</v>
      </c>
      <c r="AE475">
        <v>68</v>
      </c>
      <c r="AF475">
        <v>68</v>
      </c>
      <c r="AG475" t="s">
        <v>1892</v>
      </c>
      <c r="AH475">
        <v>17.588821589999998</v>
      </c>
      <c r="AI475" t="s">
        <v>897</v>
      </c>
      <c r="AJ475" t="s">
        <v>2115</v>
      </c>
    </row>
    <row r="476" spans="1:36" x14ac:dyDescent="0.35">
      <c r="A476" t="s">
        <v>2116</v>
      </c>
      <c r="B476">
        <v>48</v>
      </c>
      <c r="C476">
        <v>48</v>
      </c>
      <c r="D476" t="s">
        <v>1590</v>
      </c>
      <c r="E476">
        <v>15.58817371</v>
      </c>
      <c r="F476" t="s">
        <v>1585</v>
      </c>
      <c r="G476">
        <v>0</v>
      </c>
      <c r="H476">
        <v>4</v>
      </c>
      <c r="I476">
        <v>4</v>
      </c>
      <c r="K476">
        <v>0</v>
      </c>
      <c r="L476">
        <v>5972300026</v>
      </c>
      <c r="M476">
        <v>5980100008</v>
      </c>
      <c r="N476">
        <v>0</v>
      </c>
      <c r="O476" t="s">
        <v>1362</v>
      </c>
      <c r="P476" t="s">
        <v>1363</v>
      </c>
      <c r="Q476" t="s">
        <v>1363</v>
      </c>
      <c r="R476">
        <v>0</v>
      </c>
      <c r="S476" t="s">
        <v>1361</v>
      </c>
      <c r="T476" t="s">
        <v>1363</v>
      </c>
      <c r="U476" t="s">
        <v>1363</v>
      </c>
      <c r="V476">
        <v>0</v>
      </c>
      <c r="W476">
        <v>0</v>
      </c>
      <c r="X476">
        <v>0</v>
      </c>
      <c r="Y476">
        <v>0</v>
      </c>
      <c r="Z476" t="s">
        <v>1364</v>
      </c>
      <c r="AA476" t="s">
        <v>1363</v>
      </c>
      <c r="AB476" t="s">
        <v>1363</v>
      </c>
      <c r="AC476">
        <v>0</v>
      </c>
      <c r="AD476">
        <v>0</v>
      </c>
      <c r="AE476">
        <v>78</v>
      </c>
      <c r="AF476">
        <v>78</v>
      </c>
      <c r="AG476" t="s">
        <v>1593</v>
      </c>
      <c r="AH476">
        <v>12.04920044</v>
      </c>
      <c r="AI476" t="s">
        <v>906</v>
      </c>
      <c r="AJ476" t="s">
        <v>2117</v>
      </c>
    </row>
    <row r="477" spans="1:36" x14ac:dyDescent="0.35">
      <c r="A477" t="s">
        <v>923</v>
      </c>
      <c r="B477">
        <v>48</v>
      </c>
      <c r="C477">
        <v>48</v>
      </c>
      <c r="D477" t="s">
        <v>1590</v>
      </c>
      <c r="E477">
        <v>15.58817371</v>
      </c>
      <c r="F477" t="s">
        <v>1585</v>
      </c>
      <c r="G477">
        <v>0</v>
      </c>
      <c r="H477">
        <v>4</v>
      </c>
      <c r="I477">
        <v>4</v>
      </c>
      <c r="K477">
        <v>0</v>
      </c>
      <c r="L477">
        <v>5972300026</v>
      </c>
      <c r="M477">
        <v>5980100008</v>
      </c>
      <c r="N477">
        <v>0</v>
      </c>
      <c r="O477" t="s">
        <v>1362</v>
      </c>
      <c r="P477" t="s">
        <v>1363</v>
      </c>
      <c r="Q477" t="s">
        <v>1363</v>
      </c>
      <c r="R477">
        <v>0</v>
      </c>
      <c r="S477" t="s">
        <v>1361</v>
      </c>
      <c r="T477" t="s">
        <v>1363</v>
      </c>
      <c r="U477" t="s">
        <v>1363</v>
      </c>
      <c r="V477">
        <v>0</v>
      </c>
      <c r="W477">
        <v>0</v>
      </c>
      <c r="X477">
        <v>0</v>
      </c>
      <c r="Y477">
        <v>0</v>
      </c>
      <c r="Z477" t="s">
        <v>1364</v>
      </c>
      <c r="AA477" t="s">
        <v>1363</v>
      </c>
      <c r="AB477" t="s">
        <v>1363</v>
      </c>
      <c r="AC477">
        <v>0</v>
      </c>
      <c r="AD477">
        <v>0</v>
      </c>
      <c r="AE477">
        <v>36</v>
      </c>
      <c r="AF477">
        <v>0</v>
      </c>
      <c r="AI477" t="s">
        <v>854</v>
      </c>
      <c r="AJ477" t="s">
        <v>1595</v>
      </c>
    </row>
    <row r="478" spans="1:36" x14ac:dyDescent="0.35">
      <c r="A478" t="s">
        <v>2118</v>
      </c>
      <c r="B478">
        <v>48</v>
      </c>
      <c r="C478">
        <v>48</v>
      </c>
      <c r="D478" t="s">
        <v>1590</v>
      </c>
      <c r="E478">
        <v>15.58817371</v>
      </c>
      <c r="F478" t="s">
        <v>1585</v>
      </c>
      <c r="G478">
        <v>0</v>
      </c>
      <c r="H478">
        <v>4</v>
      </c>
      <c r="I478">
        <v>4</v>
      </c>
      <c r="K478">
        <v>0</v>
      </c>
      <c r="L478">
        <v>5972300026</v>
      </c>
      <c r="M478">
        <v>5980100008</v>
      </c>
      <c r="N478">
        <v>0</v>
      </c>
      <c r="O478" t="s">
        <v>1362</v>
      </c>
      <c r="P478" t="s">
        <v>1363</v>
      </c>
      <c r="Q478" t="s">
        <v>1363</v>
      </c>
      <c r="R478">
        <v>0</v>
      </c>
      <c r="S478" t="s">
        <v>1361</v>
      </c>
      <c r="T478" t="s">
        <v>1363</v>
      </c>
      <c r="U478" t="s">
        <v>1363</v>
      </c>
      <c r="V478">
        <v>0</v>
      </c>
      <c r="W478">
        <v>0</v>
      </c>
      <c r="X478">
        <v>0</v>
      </c>
      <c r="Y478">
        <v>0</v>
      </c>
      <c r="Z478" t="s">
        <v>1364</v>
      </c>
      <c r="AA478" t="s">
        <v>1363</v>
      </c>
      <c r="AB478" t="s">
        <v>1363</v>
      </c>
      <c r="AC478">
        <v>0</v>
      </c>
      <c r="AD478">
        <v>0</v>
      </c>
      <c r="AE478">
        <v>87</v>
      </c>
      <c r="AF478">
        <v>87</v>
      </c>
      <c r="AG478" t="s">
        <v>1597</v>
      </c>
      <c r="AH478">
        <v>19.007032599999999</v>
      </c>
      <c r="AI478" t="s">
        <v>933</v>
      </c>
      <c r="AJ478" t="s">
        <v>2119</v>
      </c>
    </row>
    <row r="479" spans="1:36" x14ac:dyDescent="0.35">
      <c r="A479" t="s">
        <v>2120</v>
      </c>
      <c r="B479">
        <v>48</v>
      </c>
      <c r="C479">
        <v>48</v>
      </c>
      <c r="D479" t="s">
        <v>1590</v>
      </c>
      <c r="E479">
        <v>15.58817371</v>
      </c>
      <c r="F479" t="s">
        <v>1585</v>
      </c>
      <c r="G479">
        <v>0</v>
      </c>
      <c r="H479">
        <v>4</v>
      </c>
      <c r="I479">
        <v>4</v>
      </c>
      <c r="K479">
        <v>0</v>
      </c>
      <c r="L479">
        <v>5972300026</v>
      </c>
      <c r="M479">
        <v>5980100008</v>
      </c>
      <c r="N479">
        <v>0</v>
      </c>
      <c r="O479" t="s">
        <v>1362</v>
      </c>
      <c r="P479" t="s">
        <v>1363</v>
      </c>
      <c r="Q479" t="s">
        <v>1363</v>
      </c>
      <c r="R479">
        <v>0</v>
      </c>
      <c r="S479" t="s">
        <v>1361</v>
      </c>
      <c r="T479" t="s">
        <v>1363</v>
      </c>
      <c r="U479" t="s">
        <v>1363</v>
      </c>
      <c r="V479">
        <v>0</v>
      </c>
      <c r="W479">
        <v>0</v>
      </c>
      <c r="X479">
        <v>0</v>
      </c>
      <c r="Y479">
        <v>0</v>
      </c>
      <c r="Z479" t="s">
        <v>1364</v>
      </c>
      <c r="AA479" t="s">
        <v>1363</v>
      </c>
      <c r="AB479" t="s">
        <v>1363</v>
      </c>
      <c r="AC479">
        <v>0</v>
      </c>
      <c r="AD479">
        <v>0</v>
      </c>
      <c r="AE479">
        <v>91</v>
      </c>
      <c r="AF479">
        <v>91</v>
      </c>
      <c r="AG479" t="s">
        <v>1600</v>
      </c>
      <c r="AH479">
        <v>3.7577214090000002</v>
      </c>
      <c r="AI479" t="s">
        <v>945</v>
      </c>
      <c r="AJ479" t="s">
        <v>2121</v>
      </c>
    </row>
    <row r="480" spans="1:36" x14ac:dyDescent="0.35">
      <c r="A480" t="s">
        <v>2122</v>
      </c>
      <c r="B480">
        <v>48</v>
      </c>
      <c r="C480">
        <v>48</v>
      </c>
      <c r="D480" t="s">
        <v>1590</v>
      </c>
      <c r="E480">
        <v>15.58817371</v>
      </c>
      <c r="F480" t="s">
        <v>1585</v>
      </c>
      <c r="G480">
        <v>0</v>
      </c>
      <c r="H480">
        <v>4</v>
      </c>
      <c r="I480">
        <v>4</v>
      </c>
      <c r="K480">
        <v>0</v>
      </c>
      <c r="L480">
        <v>5972300026</v>
      </c>
      <c r="M480">
        <v>5980100008</v>
      </c>
      <c r="N480">
        <v>0</v>
      </c>
      <c r="O480" t="s">
        <v>1362</v>
      </c>
      <c r="P480" t="s">
        <v>1363</v>
      </c>
      <c r="Q480" t="s">
        <v>1363</v>
      </c>
      <c r="R480">
        <v>0</v>
      </c>
      <c r="S480" t="s">
        <v>1361</v>
      </c>
      <c r="T480" t="s">
        <v>1363</v>
      </c>
      <c r="U480" t="s">
        <v>1363</v>
      </c>
      <c r="V480">
        <v>0</v>
      </c>
      <c r="W480">
        <v>0</v>
      </c>
      <c r="X480">
        <v>0</v>
      </c>
      <c r="Y480">
        <v>0</v>
      </c>
      <c r="Z480" t="s">
        <v>1364</v>
      </c>
      <c r="AA480" t="s">
        <v>1363</v>
      </c>
      <c r="AB480" t="s">
        <v>1363</v>
      </c>
      <c r="AC480">
        <v>0</v>
      </c>
      <c r="AD480">
        <v>0</v>
      </c>
      <c r="AE480">
        <v>64</v>
      </c>
      <c r="AF480">
        <v>64</v>
      </c>
      <c r="AG480" t="s">
        <v>1953</v>
      </c>
      <c r="AH480">
        <v>33.598595150000001</v>
      </c>
      <c r="AI480" t="s">
        <v>954</v>
      </c>
      <c r="AJ480" t="s">
        <v>2123</v>
      </c>
    </row>
    <row r="481" spans="1:36" x14ac:dyDescent="0.35">
      <c r="A481" t="s">
        <v>2124</v>
      </c>
      <c r="B481">
        <v>48</v>
      </c>
      <c r="C481">
        <v>48</v>
      </c>
      <c r="D481" t="s">
        <v>1590</v>
      </c>
      <c r="E481">
        <v>15.58817371</v>
      </c>
      <c r="F481" t="s">
        <v>1585</v>
      </c>
      <c r="G481">
        <v>0</v>
      </c>
      <c r="H481">
        <v>4</v>
      </c>
      <c r="I481">
        <v>4</v>
      </c>
      <c r="K481">
        <v>0</v>
      </c>
      <c r="L481">
        <v>5972300026</v>
      </c>
      <c r="M481">
        <v>5980100008</v>
      </c>
      <c r="N481">
        <v>0</v>
      </c>
      <c r="O481" t="s">
        <v>1362</v>
      </c>
      <c r="P481" t="s">
        <v>1363</v>
      </c>
      <c r="Q481" t="s">
        <v>1363</v>
      </c>
      <c r="R481">
        <v>0</v>
      </c>
      <c r="S481" t="s">
        <v>1361</v>
      </c>
      <c r="T481" t="s">
        <v>1363</v>
      </c>
      <c r="U481" t="s">
        <v>1363</v>
      </c>
      <c r="V481">
        <v>0</v>
      </c>
      <c r="W481">
        <v>0</v>
      </c>
      <c r="X481">
        <v>0</v>
      </c>
      <c r="Y481">
        <v>0</v>
      </c>
      <c r="Z481" t="s">
        <v>1364</v>
      </c>
      <c r="AA481" t="s">
        <v>1363</v>
      </c>
      <c r="AB481" t="s">
        <v>1363</v>
      </c>
      <c r="AC481">
        <v>0</v>
      </c>
      <c r="AD481">
        <v>0</v>
      </c>
      <c r="AE481">
        <v>47</v>
      </c>
      <c r="AF481">
        <v>47</v>
      </c>
      <c r="AG481" t="s">
        <v>1903</v>
      </c>
      <c r="AH481">
        <v>11.93632094</v>
      </c>
      <c r="AI481" t="s">
        <v>1126</v>
      </c>
      <c r="AJ481" t="s">
        <v>2125</v>
      </c>
    </row>
    <row r="482" spans="1:36" x14ac:dyDescent="0.35">
      <c r="A482" t="s">
        <v>8</v>
      </c>
      <c r="B482">
        <v>49</v>
      </c>
      <c r="C482">
        <v>49</v>
      </c>
      <c r="D482" t="s">
        <v>1501</v>
      </c>
      <c r="E482">
        <v>13.30104633</v>
      </c>
      <c r="F482" t="s">
        <v>1361</v>
      </c>
      <c r="G482">
        <v>0</v>
      </c>
      <c r="H482">
        <v>4</v>
      </c>
      <c r="I482">
        <v>5</v>
      </c>
      <c r="K482">
        <v>0</v>
      </c>
      <c r="L482">
        <v>5860300024</v>
      </c>
      <c r="M482">
        <v>5860300501</v>
      </c>
      <c r="N482">
        <v>0</v>
      </c>
      <c r="O482" t="s">
        <v>1362</v>
      </c>
      <c r="P482" t="s">
        <v>1363</v>
      </c>
      <c r="Q482" t="s">
        <v>1363</v>
      </c>
      <c r="R482">
        <v>0</v>
      </c>
      <c r="S482" t="s">
        <v>1361</v>
      </c>
      <c r="T482" t="s">
        <v>1363</v>
      </c>
      <c r="U482" t="s">
        <v>1363</v>
      </c>
      <c r="V482">
        <v>0</v>
      </c>
      <c r="W482">
        <v>0</v>
      </c>
      <c r="X482">
        <v>0</v>
      </c>
      <c r="Y482">
        <v>0</v>
      </c>
      <c r="Z482" t="s">
        <v>1364</v>
      </c>
      <c r="AA482" t="s">
        <v>1363</v>
      </c>
      <c r="AB482" t="s">
        <v>1363</v>
      </c>
      <c r="AC482">
        <v>0</v>
      </c>
      <c r="AD482">
        <v>0</v>
      </c>
      <c r="AE482">
        <v>49</v>
      </c>
      <c r="AF482">
        <v>49</v>
      </c>
      <c r="AG482" t="s">
        <v>1501</v>
      </c>
      <c r="AH482">
        <v>13.30104633</v>
      </c>
      <c r="AI482" t="s">
        <v>9</v>
      </c>
      <c r="AJ482" t="s">
        <v>2126</v>
      </c>
    </row>
    <row r="483" spans="1:36" x14ac:dyDescent="0.35">
      <c r="A483" t="s">
        <v>2127</v>
      </c>
      <c r="B483">
        <v>49</v>
      </c>
      <c r="C483">
        <v>49</v>
      </c>
      <c r="D483" t="s">
        <v>1501</v>
      </c>
      <c r="E483">
        <v>13.30104633</v>
      </c>
      <c r="F483" t="s">
        <v>1361</v>
      </c>
      <c r="G483">
        <v>0</v>
      </c>
      <c r="H483">
        <v>4</v>
      </c>
      <c r="I483">
        <v>5</v>
      </c>
      <c r="K483">
        <v>0</v>
      </c>
      <c r="L483">
        <v>5860300024</v>
      </c>
      <c r="M483">
        <v>5860300501</v>
      </c>
      <c r="N483">
        <v>0</v>
      </c>
      <c r="O483" t="s">
        <v>1362</v>
      </c>
      <c r="P483" t="s">
        <v>1363</v>
      </c>
      <c r="Q483" t="s">
        <v>1363</v>
      </c>
      <c r="R483">
        <v>0</v>
      </c>
      <c r="S483" t="s">
        <v>1361</v>
      </c>
      <c r="T483" t="s">
        <v>1363</v>
      </c>
      <c r="U483" t="s">
        <v>1363</v>
      </c>
      <c r="V483">
        <v>0</v>
      </c>
      <c r="W483">
        <v>0</v>
      </c>
      <c r="X483">
        <v>0</v>
      </c>
      <c r="Y483">
        <v>0</v>
      </c>
      <c r="Z483" t="s">
        <v>1364</v>
      </c>
      <c r="AA483" t="s">
        <v>1363</v>
      </c>
      <c r="AB483" t="s">
        <v>1363</v>
      </c>
      <c r="AC483">
        <v>0</v>
      </c>
      <c r="AD483">
        <v>0</v>
      </c>
      <c r="AE483">
        <v>16</v>
      </c>
      <c r="AF483">
        <v>16</v>
      </c>
      <c r="AG483" t="s">
        <v>1381</v>
      </c>
      <c r="AH483">
        <v>13.40591191</v>
      </c>
      <c r="AI483" t="s">
        <v>144</v>
      </c>
      <c r="AJ483" t="s">
        <v>2128</v>
      </c>
    </row>
    <row r="484" spans="1:36" x14ac:dyDescent="0.35">
      <c r="A484" t="s">
        <v>2129</v>
      </c>
      <c r="B484">
        <v>49</v>
      </c>
      <c r="C484">
        <v>49</v>
      </c>
      <c r="D484" t="s">
        <v>1501</v>
      </c>
      <c r="E484">
        <v>13.30104633</v>
      </c>
      <c r="F484" t="s">
        <v>1361</v>
      </c>
      <c r="G484">
        <v>0</v>
      </c>
      <c r="H484">
        <v>4</v>
      </c>
      <c r="I484">
        <v>5</v>
      </c>
      <c r="K484">
        <v>0</v>
      </c>
      <c r="L484">
        <v>5860300024</v>
      </c>
      <c r="M484">
        <v>5860300501</v>
      </c>
      <c r="N484">
        <v>0</v>
      </c>
      <c r="O484" t="s">
        <v>1362</v>
      </c>
      <c r="P484" t="s">
        <v>1363</v>
      </c>
      <c r="Q484" t="s">
        <v>1363</v>
      </c>
      <c r="R484">
        <v>0</v>
      </c>
      <c r="S484" t="s">
        <v>1361</v>
      </c>
      <c r="T484" t="s">
        <v>1363</v>
      </c>
      <c r="U484" t="s">
        <v>1363</v>
      </c>
      <c r="V484">
        <v>0</v>
      </c>
      <c r="W484">
        <v>0</v>
      </c>
      <c r="X484">
        <v>0</v>
      </c>
      <c r="Y484">
        <v>0</v>
      </c>
      <c r="Z484" t="s">
        <v>1364</v>
      </c>
      <c r="AA484" t="s">
        <v>1363</v>
      </c>
      <c r="AB484" t="s">
        <v>1363</v>
      </c>
      <c r="AC484">
        <v>0</v>
      </c>
      <c r="AD484">
        <v>0</v>
      </c>
      <c r="AE484">
        <v>46</v>
      </c>
      <c r="AF484">
        <v>46</v>
      </c>
      <c r="AG484" t="s">
        <v>1384</v>
      </c>
      <c r="AH484">
        <v>38.999831829999998</v>
      </c>
      <c r="AI484" t="s">
        <v>219</v>
      </c>
      <c r="AJ484" t="s">
        <v>2130</v>
      </c>
    </row>
    <row r="485" spans="1:36" x14ac:dyDescent="0.35">
      <c r="A485" t="s">
        <v>2131</v>
      </c>
      <c r="B485">
        <v>49</v>
      </c>
      <c r="C485">
        <v>49</v>
      </c>
      <c r="D485" t="s">
        <v>1501</v>
      </c>
      <c r="E485">
        <v>13.30104633</v>
      </c>
      <c r="F485" t="s">
        <v>1361</v>
      </c>
      <c r="G485">
        <v>0</v>
      </c>
      <c r="H485">
        <v>4</v>
      </c>
      <c r="I485">
        <v>5</v>
      </c>
      <c r="K485">
        <v>0</v>
      </c>
      <c r="L485">
        <v>5860300024</v>
      </c>
      <c r="M485">
        <v>5860300501</v>
      </c>
      <c r="N485">
        <v>0</v>
      </c>
      <c r="O485" t="s">
        <v>1362</v>
      </c>
      <c r="P485" t="s">
        <v>1363</v>
      </c>
      <c r="Q485" t="s">
        <v>1363</v>
      </c>
      <c r="R485">
        <v>0</v>
      </c>
      <c r="S485" t="s">
        <v>1361</v>
      </c>
      <c r="T485" t="s">
        <v>1363</v>
      </c>
      <c r="U485" t="s">
        <v>1363</v>
      </c>
      <c r="V485">
        <v>0</v>
      </c>
      <c r="W485">
        <v>0</v>
      </c>
      <c r="X485">
        <v>0</v>
      </c>
      <c r="Y485">
        <v>0</v>
      </c>
      <c r="Z485" t="s">
        <v>1364</v>
      </c>
      <c r="AA485" t="s">
        <v>1363</v>
      </c>
      <c r="AB485" t="s">
        <v>1363</v>
      </c>
      <c r="AC485">
        <v>0</v>
      </c>
      <c r="AD485">
        <v>0</v>
      </c>
      <c r="AE485">
        <v>41</v>
      </c>
      <c r="AF485">
        <v>41</v>
      </c>
      <c r="AG485" t="s">
        <v>1838</v>
      </c>
      <c r="AH485">
        <v>32.561142779999997</v>
      </c>
      <c r="AI485" t="s">
        <v>581</v>
      </c>
      <c r="AJ485" t="s">
        <v>2132</v>
      </c>
    </row>
    <row r="486" spans="1:36" x14ac:dyDescent="0.35">
      <c r="A486" t="s">
        <v>2133</v>
      </c>
      <c r="B486">
        <v>49</v>
      </c>
      <c r="C486">
        <v>49</v>
      </c>
      <c r="D486" t="s">
        <v>1501</v>
      </c>
      <c r="E486">
        <v>13.30104633</v>
      </c>
      <c r="F486" t="s">
        <v>1361</v>
      </c>
      <c r="G486">
        <v>0</v>
      </c>
      <c r="H486">
        <v>4</v>
      </c>
      <c r="I486">
        <v>5</v>
      </c>
      <c r="K486">
        <v>0</v>
      </c>
      <c r="L486">
        <v>5860300024</v>
      </c>
      <c r="M486">
        <v>5860300501</v>
      </c>
      <c r="N486">
        <v>0</v>
      </c>
      <c r="O486" t="s">
        <v>1362</v>
      </c>
      <c r="P486" t="s">
        <v>1363</v>
      </c>
      <c r="Q486" t="s">
        <v>1363</v>
      </c>
      <c r="R486">
        <v>0</v>
      </c>
      <c r="S486" t="s">
        <v>1361</v>
      </c>
      <c r="T486" t="s">
        <v>1363</v>
      </c>
      <c r="U486" t="s">
        <v>1363</v>
      </c>
      <c r="V486">
        <v>0</v>
      </c>
      <c r="W486">
        <v>0</v>
      </c>
      <c r="X486">
        <v>0</v>
      </c>
      <c r="Y486">
        <v>0</v>
      </c>
      <c r="Z486" t="s">
        <v>1364</v>
      </c>
      <c r="AA486" t="s">
        <v>1363</v>
      </c>
      <c r="AB486" t="s">
        <v>1363</v>
      </c>
      <c r="AC486">
        <v>0</v>
      </c>
      <c r="AD486">
        <v>0</v>
      </c>
      <c r="AE486">
        <v>44</v>
      </c>
      <c r="AF486">
        <v>44</v>
      </c>
      <c r="AG486" t="s">
        <v>1507</v>
      </c>
      <c r="AH486">
        <v>31.784081520000001</v>
      </c>
      <c r="AI486" t="s">
        <v>620</v>
      </c>
      <c r="AJ486" t="s">
        <v>2134</v>
      </c>
    </row>
    <row r="487" spans="1:36" x14ac:dyDescent="0.35">
      <c r="A487" t="s">
        <v>2135</v>
      </c>
      <c r="B487">
        <v>49</v>
      </c>
      <c r="C487">
        <v>49</v>
      </c>
      <c r="D487" t="s">
        <v>1501</v>
      </c>
      <c r="E487">
        <v>13.30104633</v>
      </c>
      <c r="F487" t="s">
        <v>1361</v>
      </c>
      <c r="G487">
        <v>0</v>
      </c>
      <c r="H487">
        <v>4</v>
      </c>
      <c r="I487">
        <v>5</v>
      </c>
      <c r="K487">
        <v>0</v>
      </c>
      <c r="L487">
        <v>5860300024</v>
      </c>
      <c r="M487">
        <v>5860300501</v>
      </c>
      <c r="N487">
        <v>0</v>
      </c>
      <c r="O487" t="s">
        <v>1362</v>
      </c>
      <c r="P487" t="s">
        <v>1363</v>
      </c>
      <c r="Q487" t="s">
        <v>1363</v>
      </c>
      <c r="R487">
        <v>0</v>
      </c>
      <c r="S487" t="s">
        <v>1361</v>
      </c>
      <c r="T487" t="s">
        <v>1363</v>
      </c>
      <c r="U487" t="s">
        <v>1363</v>
      </c>
      <c r="V487">
        <v>0</v>
      </c>
      <c r="W487">
        <v>0</v>
      </c>
      <c r="X487">
        <v>0</v>
      </c>
      <c r="Y487">
        <v>0</v>
      </c>
      <c r="Z487" t="s">
        <v>1364</v>
      </c>
      <c r="AA487" t="s">
        <v>1363</v>
      </c>
      <c r="AB487" t="s">
        <v>1363</v>
      </c>
      <c r="AC487">
        <v>0</v>
      </c>
      <c r="AD487">
        <v>0</v>
      </c>
      <c r="AE487">
        <v>60</v>
      </c>
      <c r="AF487">
        <v>60</v>
      </c>
      <c r="AG487" t="s">
        <v>1745</v>
      </c>
      <c r="AH487">
        <v>27.581774939999999</v>
      </c>
      <c r="AI487" t="s">
        <v>665</v>
      </c>
      <c r="AJ487" t="s">
        <v>2136</v>
      </c>
    </row>
    <row r="488" spans="1:36" x14ac:dyDescent="0.35">
      <c r="A488" t="s">
        <v>2137</v>
      </c>
      <c r="B488">
        <v>49</v>
      </c>
      <c r="C488">
        <v>49</v>
      </c>
      <c r="D488" t="s">
        <v>1501</v>
      </c>
      <c r="E488">
        <v>13.30104633</v>
      </c>
      <c r="F488" t="s">
        <v>1361</v>
      </c>
      <c r="G488">
        <v>0</v>
      </c>
      <c r="H488">
        <v>4</v>
      </c>
      <c r="I488">
        <v>5</v>
      </c>
      <c r="K488">
        <v>0</v>
      </c>
      <c r="L488">
        <v>5860300024</v>
      </c>
      <c r="M488">
        <v>5860300501</v>
      </c>
      <c r="N488">
        <v>0</v>
      </c>
      <c r="O488" t="s">
        <v>1362</v>
      </c>
      <c r="P488" t="s">
        <v>1363</v>
      </c>
      <c r="Q488" t="s">
        <v>1363</v>
      </c>
      <c r="R488">
        <v>0</v>
      </c>
      <c r="S488" t="s">
        <v>1361</v>
      </c>
      <c r="T488" t="s">
        <v>1363</v>
      </c>
      <c r="U488" t="s">
        <v>1363</v>
      </c>
      <c r="V488">
        <v>0</v>
      </c>
      <c r="W488">
        <v>0</v>
      </c>
      <c r="X488">
        <v>0</v>
      </c>
      <c r="Y488">
        <v>0</v>
      </c>
      <c r="Z488" t="s">
        <v>1364</v>
      </c>
      <c r="AA488" t="s">
        <v>1363</v>
      </c>
      <c r="AB488" t="s">
        <v>1363</v>
      </c>
      <c r="AC488">
        <v>0</v>
      </c>
      <c r="AD488">
        <v>0</v>
      </c>
      <c r="AE488">
        <v>800</v>
      </c>
      <c r="AF488">
        <v>800</v>
      </c>
      <c r="AG488" t="s">
        <v>1766</v>
      </c>
      <c r="AH488">
        <v>51.194460190000001</v>
      </c>
      <c r="AI488" t="s">
        <v>1284</v>
      </c>
      <c r="AJ488" t="s">
        <v>2138</v>
      </c>
    </row>
    <row r="489" spans="1:36" x14ac:dyDescent="0.35">
      <c r="A489" t="s">
        <v>2139</v>
      </c>
      <c r="B489">
        <v>49</v>
      </c>
      <c r="C489">
        <v>49</v>
      </c>
      <c r="D489" t="s">
        <v>1501</v>
      </c>
      <c r="E489">
        <v>13.30104633</v>
      </c>
      <c r="F489" t="s">
        <v>1361</v>
      </c>
      <c r="G489">
        <v>0</v>
      </c>
      <c r="H489">
        <v>4</v>
      </c>
      <c r="I489">
        <v>5</v>
      </c>
      <c r="K489">
        <v>0</v>
      </c>
      <c r="L489">
        <v>5860300024</v>
      </c>
      <c r="M489">
        <v>5860300501</v>
      </c>
      <c r="N489">
        <v>0</v>
      </c>
      <c r="O489" t="s">
        <v>1362</v>
      </c>
      <c r="P489" t="s">
        <v>1363</v>
      </c>
      <c r="Q489" t="s">
        <v>1363</v>
      </c>
      <c r="R489">
        <v>0</v>
      </c>
      <c r="S489" t="s">
        <v>1361</v>
      </c>
      <c r="T489" t="s">
        <v>1363</v>
      </c>
      <c r="U489" t="s">
        <v>1363</v>
      </c>
      <c r="V489">
        <v>0</v>
      </c>
      <c r="W489">
        <v>0</v>
      </c>
      <c r="X489">
        <v>0</v>
      </c>
      <c r="Y489">
        <v>0</v>
      </c>
      <c r="Z489" t="s">
        <v>1364</v>
      </c>
      <c r="AA489" t="s">
        <v>1363</v>
      </c>
      <c r="AB489" t="s">
        <v>1363</v>
      </c>
      <c r="AC489">
        <v>0</v>
      </c>
      <c r="AD489">
        <v>0</v>
      </c>
      <c r="AE489">
        <v>660</v>
      </c>
      <c r="AF489">
        <v>660</v>
      </c>
      <c r="AG489" t="s">
        <v>1461</v>
      </c>
      <c r="AH489">
        <v>43.945897410000001</v>
      </c>
      <c r="AI489" t="s">
        <v>240</v>
      </c>
      <c r="AJ489" t="s">
        <v>2140</v>
      </c>
    </row>
    <row r="490" spans="1:36" x14ac:dyDescent="0.35">
      <c r="A490" t="s">
        <v>2141</v>
      </c>
      <c r="B490">
        <v>5</v>
      </c>
      <c r="C490">
        <v>5</v>
      </c>
      <c r="D490" t="s">
        <v>1447</v>
      </c>
      <c r="E490">
        <v>15.19267533</v>
      </c>
      <c r="F490" t="s">
        <v>1466</v>
      </c>
      <c r="G490">
        <v>0</v>
      </c>
      <c r="H490">
        <v>4</v>
      </c>
      <c r="I490">
        <v>7</v>
      </c>
      <c r="K490">
        <v>0</v>
      </c>
      <c r="L490">
        <v>5972300001</v>
      </c>
      <c r="M490">
        <v>5972300139</v>
      </c>
      <c r="N490">
        <v>0</v>
      </c>
      <c r="O490" t="s">
        <v>1362</v>
      </c>
      <c r="P490" t="s">
        <v>1363</v>
      </c>
      <c r="Q490" t="s">
        <v>1363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t="s">
        <v>1361</v>
      </c>
      <c r="Y490" t="s">
        <v>1363</v>
      </c>
      <c r="Z490" t="s">
        <v>1363</v>
      </c>
      <c r="AA490" t="s">
        <v>1364</v>
      </c>
      <c r="AB490" t="s">
        <v>1363</v>
      </c>
      <c r="AC490" t="s">
        <v>1363</v>
      </c>
      <c r="AD490">
        <v>0</v>
      </c>
      <c r="AE490">
        <v>66</v>
      </c>
      <c r="AF490">
        <v>66</v>
      </c>
      <c r="AG490" t="s">
        <v>1442</v>
      </c>
      <c r="AH490">
        <v>4.1190275749999996</v>
      </c>
      <c r="AI490" t="s">
        <v>1268</v>
      </c>
      <c r="AJ490" t="s">
        <v>2142</v>
      </c>
    </row>
    <row r="491" spans="1:36" x14ac:dyDescent="0.35">
      <c r="A491" t="s">
        <v>2143</v>
      </c>
      <c r="B491">
        <v>5</v>
      </c>
      <c r="C491">
        <v>5</v>
      </c>
      <c r="D491" t="s">
        <v>1447</v>
      </c>
      <c r="E491">
        <v>15.19267533</v>
      </c>
      <c r="F491" t="s">
        <v>1466</v>
      </c>
      <c r="G491">
        <v>0</v>
      </c>
      <c r="H491">
        <v>4</v>
      </c>
      <c r="I491">
        <v>7</v>
      </c>
      <c r="K491">
        <v>0</v>
      </c>
      <c r="L491">
        <v>5972300001</v>
      </c>
      <c r="M491">
        <v>5972300139</v>
      </c>
      <c r="N491">
        <v>0</v>
      </c>
      <c r="O491" t="s">
        <v>1362</v>
      </c>
      <c r="P491" t="s">
        <v>1363</v>
      </c>
      <c r="Q491" t="s">
        <v>1363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t="s">
        <v>1361</v>
      </c>
      <c r="Y491" t="s">
        <v>1363</v>
      </c>
      <c r="Z491" t="s">
        <v>1363</v>
      </c>
      <c r="AA491" t="s">
        <v>1364</v>
      </c>
      <c r="AB491" t="s">
        <v>1363</v>
      </c>
      <c r="AC491" t="s">
        <v>1363</v>
      </c>
      <c r="AD491">
        <v>0</v>
      </c>
      <c r="AE491">
        <v>16</v>
      </c>
      <c r="AF491">
        <v>16</v>
      </c>
      <c r="AG491" t="s">
        <v>1381</v>
      </c>
      <c r="AH491">
        <v>13.40591191</v>
      </c>
      <c r="AI491" t="s">
        <v>156</v>
      </c>
      <c r="AJ491" t="s">
        <v>2144</v>
      </c>
    </row>
    <row r="492" spans="1:36" x14ac:dyDescent="0.35">
      <c r="A492" t="s">
        <v>2145</v>
      </c>
      <c r="B492">
        <v>5</v>
      </c>
      <c r="C492">
        <v>5</v>
      </c>
      <c r="D492" t="s">
        <v>1447</v>
      </c>
      <c r="E492">
        <v>15.19267533</v>
      </c>
      <c r="F492" t="s">
        <v>1466</v>
      </c>
      <c r="G492">
        <v>0</v>
      </c>
      <c r="H492">
        <v>4</v>
      </c>
      <c r="I492">
        <v>7</v>
      </c>
      <c r="K492">
        <v>0</v>
      </c>
      <c r="L492">
        <v>5972300001</v>
      </c>
      <c r="M492">
        <v>5972300139</v>
      </c>
      <c r="N492">
        <v>0</v>
      </c>
      <c r="O492" t="s">
        <v>1362</v>
      </c>
      <c r="P492" t="s">
        <v>1363</v>
      </c>
      <c r="Q492" t="s">
        <v>1363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 t="s">
        <v>1361</v>
      </c>
      <c r="Y492" t="s">
        <v>1363</v>
      </c>
      <c r="Z492" t="s">
        <v>1363</v>
      </c>
      <c r="AA492" t="s">
        <v>1364</v>
      </c>
      <c r="AB492" t="s">
        <v>1363</v>
      </c>
      <c r="AC492" t="s">
        <v>1363</v>
      </c>
      <c r="AD492">
        <v>0</v>
      </c>
      <c r="AE492">
        <v>46</v>
      </c>
      <c r="AF492">
        <v>46</v>
      </c>
      <c r="AG492" t="s">
        <v>1384</v>
      </c>
      <c r="AH492">
        <v>38.999831829999998</v>
      </c>
      <c r="AI492" t="s">
        <v>235</v>
      </c>
      <c r="AJ492" t="s">
        <v>2146</v>
      </c>
    </row>
    <row r="493" spans="1:36" x14ac:dyDescent="0.35">
      <c r="A493" t="s">
        <v>1186</v>
      </c>
      <c r="B493">
        <v>5</v>
      </c>
      <c r="C493">
        <v>5</v>
      </c>
      <c r="D493" t="s">
        <v>1447</v>
      </c>
      <c r="E493">
        <v>15.19267533</v>
      </c>
      <c r="F493" t="s">
        <v>1466</v>
      </c>
      <c r="G493">
        <v>0</v>
      </c>
      <c r="H493">
        <v>4</v>
      </c>
      <c r="I493">
        <v>7</v>
      </c>
      <c r="K493">
        <v>0</v>
      </c>
      <c r="L493">
        <v>5972300001</v>
      </c>
      <c r="M493">
        <v>5972300139</v>
      </c>
      <c r="N493">
        <v>0</v>
      </c>
      <c r="O493" t="s">
        <v>1362</v>
      </c>
      <c r="P493" t="s">
        <v>1363</v>
      </c>
      <c r="Q493" t="s">
        <v>1363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 t="s">
        <v>1361</v>
      </c>
      <c r="Y493" t="s">
        <v>1363</v>
      </c>
      <c r="Z493" t="s">
        <v>1363</v>
      </c>
      <c r="AA493" t="s">
        <v>1364</v>
      </c>
      <c r="AB493" t="s">
        <v>1363</v>
      </c>
      <c r="AC493" t="s">
        <v>1363</v>
      </c>
      <c r="AD493">
        <v>0</v>
      </c>
      <c r="AE493">
        <v>5</v>
      </c>
      <c r="AF493">
        <v>5</v>
      </c>
      <c r="AG493" t="s">
        <v>1447</v>
      </c>
      <c r="AH493">
        <v>15.19267533</v>
      </c>
      <c r="AI493" t="s">
        <v>155</v>
      </c>
      <c r="AJ493" t="s">
        <v>2147</v>
      </c>
    </row>
    <row r="494" spans="1:36" x14ac:dyDescent="0.35">
      <c r="A494" t="s">
        <v>2148</v>
      </c>
      <c r="B494">
        <v>5</v>
      </c>
      <c r="C494">
        <v>5</v>
      </c>
      <c r="D494" t="s">
        <v>1447</v>
      </c>
      <c r="E494">
        <v>15.19267533</v>
      </c>
      <c r="F494" t="s">
        <v>1466</v>
      </c>
      <c r="G494">
        <v>0</v>
      </c>
      <c r="H494">
        <v>4</v>
      </c>
      <c r="I494">
        <v>7</v>
      </c>
      <c r="K494">
        <v>0</v>
      </c>
      <c r="L494">
        <v>5972300001</v>
      </c>
      <c r="M494">
        <v>5972300139</v>
      </c>
      <c r="N494">
        <v>0</v>
      </c>
      <c r="O494" t="s">
        <v>1362</v>
      </c>
      <c r="P494" t="s">
        <v>1363</v>
      </c>
      <c r="Q494" t="s">
        <v>1363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1361</v>
      </c>
      <c r="Y494" t="s">
        <v>1363</v>
      </c>
      <c r="Z494" t="s">
        <v>1363</v>
      </c>
      <c r="AA494" t="s">
        <v>1364</v>
      </c>
      <c r="AB494" t="s">
        <v>1363</v>
      </c>
      <c r="AC494" t="s">
        <v>1363</v>
      </c>
      <c r="AD494">
        <v>0</v>
      </c>
      <c r="AE494">
        <v>8</v>
      </c>
      <c r="AF494">
        <v>8</v>
      </c>
      <c r="AG494">
        <v>10</v>
      </c>
      <c r="AH494">
        <v>17.14201538</v>
      </c>
      <c r="AI494" t="s">
        <v>1201</v>
      </c>
      <c r="AJ494" t="s">
        <v>2149</v>
      </c>
    </row>
    <row r="495" spans="1:36" x14ac:dyDescent="0.35">
      <c r="A495" t="s">
        <v>2150</v>
      </c>
      <c r="B495">
        <v>5</v>
      </c>
      <c r="C495">
        <v>5</v>
      </c>
      <c r="D495" t="s">
        <v>1447</v>
      </c>
      <c r="E495">
        <v>15.19267533</v>
      </c>
      <c r="F495" t="s">
        <v>1466</v>
      </c>
      <c r="G495">
        <v>0</v>
      </c>
      <c r="H495">
        <v>4</v>
      </c>
      <c r="I495">
        <v>7</v>
      </c>
      <c r="K495">
        <v>0</v>
      </c>
      <c r="L495">
        <v>5972300001</v>
      </c>
      <c r="M495">
        <v>5972300139</v>
      </c>
      <c r="N495">
        <v>0</v>
      </c>
      <c r="O495" t="s">
        <v>1362</v>
      </c>
      <c r="P495" t="s">
        <v>1363</v>
      </c>
      <c r="Q495" t="s">
        <v>1363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t="s">
        <v>1361</v>
      </c>
      <c r="Y495" t="s">
        <v>1363</v>
      </c>
      <c r="Z495" t="s">
        <v>1363</v>
      </c>
      <c r="AA495" t="s">
        <v>1364</v>
      </c>
      <c r="AB495" t="s">
        <v>1363</v>
      </c>
      <c r="AC495" t="s">
        <v>1363</v>
      </c>
      <c r="AD495">
        <v>0</v>
      </c>
      <c r="AE495">
        <v>13</v>
      </c>
      <c r="AF495">
        <v>13</v>
      </c>
      <c r="AG495" t="s">
        <v>1434</v>
      </c>
      <c r="AH495">
        <v>45.110235160000002</v>
      </c>
      <c r="AI495" t="s">
        <v>1213</v>
      </c>
      <c r="AJ495" t="s">
        <v>2151</v>
      </c>
    </row>
    <row r="496" spans="1:36" x14ac:dyDescent="0.35">
      <c r="A496" t="s">
        <v>1215</v>
      </c>
      <c r="B496">
        <v>5</v>
      </c>
      <c r="C496">
        <v>5</v>
      </c>
      <c r="D496" t="s">
        <v>1447</v>
      </c>
      <c r="E496">
        <v>15.19267533</v>
      </c>
      <c r="F496" t="s">
        <v>1466</v>
      </c>
      <c r="G496">
        <v>0</v>
      </c>
      <c r="H496">
        <v>4</v>
      </c>
      <c r="I496">
        <v>7</v>
      </c>
      <c r="K496">
        <v>0</v>
      </c>
      <c r="L496">
        <v>5972300001</v>
      </c>
      <c r="M496">
        <v>5972300139</v>
      </c>
      <c r="N496">
        <v>0</v>
      </c>
      <c r="O496" t="s">
        <v>1362</v>
      </c>
      <c r="P496" t="s">
        <v>1363</v>
      </c>
      <c r="Q496" t="s">
        <v>1363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 t="s">
        <v>1361</v>
      </c>
      <c r="Y496" t="s">
        <v>1363</v>
      </c>
      <c r="Z496" t="s">
        <v>1363</v>
      </c>
      <c r="AA496" t="s">
        <v>1364</v>
      </c>
      <c r="AB496" t="s">
        <v>1363</v>
      </c>
      <c r="AC496" t="s">
        <v>1363</v>
      </c>
      <c r="AD496">
        <v>0</v>
      </c>
      <c r="AE496">
        <v>14</v>
      </c>
      <c r="AF496">
        <v>14</v>
      </c>
      <c r="AG496" t="s">
        <v>1389</v>
      </c>
      <c r="AH496">
        <v>7.6910193099999997</v>
      </c>
      <c r="AI496" t="s">
        <v>153</v>
      </c>
      <c r="AJ496" t="s">
        <v>1480</v>
      </c>
    </row>
    <row r="497" spans="1:36" x14ac:dyDescent="0.35">
      <c r="A497" t="s">
        <v>2152</v>
      </c>
      <c r="B497">
        <v>5</v>
      </c>
      <c r="C497">
        <v>5</v>
      </c>
      <c r="D497" t="s">
        <v>1447</v>
      </c>
      <c r="E497">
        <v>15.19267533</v>
      </c>
      <c r="F497" t="s">
        <v>1466</v>
      </c>
      <c r="G497">
        <v>0</v>
      </c>
      <c r="H497">
        <v>4</v>
      </c>
      <c r="I497">
        <v>7</v>
      </c>
      <c r="K497">
        <v>0</v>
      </c>
      <c r="L497">
        <v>5972300001</v>
      </c>
      <c r="M497">
        <v>5972300139</v>
      </c>
      <c r="N497">
        <v>0</v>
      </c>
      <c r="O497" t="s">
        <v>1362</v>
      </c>
      <c r="P497" t="s">
        <v>1363</v>
      </c>
      <c r="Q497" t="s">
        <v>1363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t="s">
        <v>1361</v>
      </c>
      <c r="Y497" t="s">
        <v>1363</v>
      </c>
      <c r="Z497" t="s">
        <v>1363</v>
      </c>
      <c r="AA497" t="s">
        <v>1364</v>
      </c>
      <c r="AB497" t="s">
        <v>1363</v>
      </c>
      <c r="AC497" t="s">
        <v>1363</v>
      </c>
      <c r="AD497">
        <v>0</v>
      </c>
      <c r="AE497">
        <v>9</v>
      </c>
      <c r="AF497">
        <v>9</v>
      </c>
      <c r="AG497" t="s">
        <v>1367</v>
      </c>
      <c r="AH497">
        <v>40.074503640000003</v>
      </c>
      <c r="AI497" t="s">
        <v>1234</v>
      </c>
      <c r="AJ497" t="s">
        <v>2153</v>
      </c>
    </row>
    <row r="498" spans="1:36" x14ac:dyDescent="0.35">
      <c r="A498" t="s">
        <v>2154</v>
      </c>
      <c r="B498">
        <v>5</v>
      </c>
      <c r="C498">
        <v>5</v>
      </c>
      <c r="D498" t="s">
        <v>1447</v>
      </c>
      <c r="E498">
        <v>15.19267533</v>
      </c>
      <c r="F498" t="s">
        <v>1466</v>
      </c>
      <c r="G498">
        <v>0</v>
      </c>
      <c r="H498">
        <v>4</v>
      </c>
      <c r="I498">
        <v>7</v>
      </c>
      <c r="K498">
        <v>0</v>
      </c>
      <c r="L498">
        <v>5972300001</v>
      </c>
      <c r="M498">
        <v>5972300139</v>
      </c>
      <c r="N498">
        <v>0</v>
      </c>
      <c r="O498" t="s">
        <v>1362</v>
      </c>
      <c r="P498" t="s">
        <v>1363</v>
      </c>
      <c r="Q498" t="s">
        <v>1363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t="s">
        <v>1361</v>
      </c>
      <c r="Y498" t="s">
        <v>1363</v>
      </c>
      <c r="Z498" t="s">
        <v>1363</v>
      </c>
      <c r="AA498" t="s">
        <v>1364</v>
      </c>
      <c r="AB498" t="s">
        <v>1363</v>
      </c>
      <c r="AC498" t="s">
        <v>1363</v>
      </c>
      <c r="AD498">
        <v>0</v>
      </c>
      <c r="AE498">
        <v>660</v>
      </c>
      <c r="AF498">
        <v>660</v>
      </c>
      <c r="AG498" t="s">
        <v>1461</v>
      </c>
      <c r="AH498">
        <v>43.945897410000001</v>
      </c>
      <c r="AI498" t="s">
        <v>248</v>
      </c>
      <c r="AJ498" t="s">
        <v>2155</v>
      </c>
    </row>
    <row r="499" spans="1:36" x14ac:dyDescent="0.35">
      <c r="A499" t="s">
        <v>2156</v>
      </c>
      <c r="B499">
        <v>5</v>
      </c>
      <c r="C499">
        <v>5</v>
      </c>
      <c r="D499" t="s">
        <v>1447</v>
      </c>
      <c r="E499">
        <v>15.19267533</v>
      </c>
      <c r="F499" t="s">
        <v>1466</v>
      </c>
      <c r="G499">
        <v>0</v>
      </c>
      <c r="H499">
        <v>4</v>
      </c>
      <c r="I499">
        <v>7</v>
      </c>
      <c r="K499">
        <v>0</v>
      </c>
      <c r="L499">
        <v>5972300001</v>
      </c>
      <c r="M499">
        <v>5972300139</v>
      </c>
      <c r="N499">
        <v>0</v>
      </c>
      <c r="O499" t="s">
        <v>1362</v>
      </c>
      <c r="P499" t="s">
        <v>1363</v>
      </c>
      <c r="Q499" t="s">
        <v>1363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t="s">
        <v>1361</v>
      </c>
      <c r="Y499" t="s">
        <v>1363</v>
      </c>
      <c r="Z499" t="s">
        <v>1363</v>
      </c>
      <c r="AA499" t="s">
        <v>1364</v>
      </c>
      <c r="AB499" t="s">
        <v>1363</v>
      </c>
      <c r="AC499" t="s">
        <v>1363</v>
      </c>
      <c r="AD499">
        <v>0</v>
      </c>
      <c r="AE499">
        <v>662</v>
      </c>
      <c r="AF499">
        <v>662</v>
      </c>
      <c r="AG499" t="s">
        <v>1439</v>
      </c>
      <c r="AH499">
        <v>43.185861619999997</v>
      </c>
      <c r="AI499" t="s">
        <v>258</v>
      </c>
      <c r="AJ499" t="s">
        <v>2157</v>
      </c>
    </row>
    <row r="500" spans="1:36" x14ac:dyDescent="0.35">
      <c r="A500" t="s">
        <v>2158</v>
      </c>
      <c r="B500">
        <v>50</v>
      </c>
      <c r="C500">
        <v>50</v>
      </c>
      <c r="D500" t="s">
        <v>1732</v>
      </c>
      <c r="E500">
        <v>14.44762008</v>
      </c>
      <c r="F500" t="s">
        <v>1466</v>
      </c>
      <c r="G500">
        <v>0</v>
      </c>
      <c r="H500">
        <v>4</v>
      </c>
      <c r="I500">
        <v>5</v>
      </c>
      <c r="K500">
        <v>0</v>
      </c>
      <c r="L500">
        <v>5980100145</v>
      </c>
      <c r="M500">
        <v>5980100519</v>
      </c>
      <c r="N500">
        <v>0</v>
      </c>
      <c r="O500" t="s">
        <v>1362</v>
      </c>
      <c r="P500" t="s">
        <v>1363</v>
      </c>
      <c r="Q500" t="s">
        <v>1363</v>
      </c>
      <c r="R500">
        <v>0</v>
      </c>
      <c r="S500" t="s">
        <v>1361</v>
      </c>
      <c r="T500" t="s">
        <v>1363</v>
      </c>
      <c r="U500" t="s">
        <v>1363</v>
      </c>
      <c r="V500">
        <v>0</v>
      </c>
      <c r="W500">
        <v>0</v>
      </c>
      <c r="X500">
        <v>0</v>
      </c>
      <c r="Y500">
        <v>0</v>
      </c>
      <c r="Z500" t="s">
        <v>1364</v>
      </c>
      <c r="AA500" t="s">
        <v>1363</v>
      </c>
      <c r="AB500" t="s">
        <v>1363</v>
      </c>
      <c r="AC500">
        <v>0</v>
      </c>
      <c r="AD500">
        <v>0</v>
      </c>
      <c r="AE500">
        <v>27</v>
      </c>
      <c r="AF500">
        <v>27</v>
      </c>
      <c r="AG500" t="s">
        <v>1721</v>
      </c>
      <c r="AH500">
        <v>23.007539449999999</v>
      </c>
      <c r="AI500" t="s">
        <v>726</v>
      </c>
      <c r="AJ500" t="s">
        <v>2159</v>
      </c>
    </row>
    <row r="501" spans="1:36" x14ac:dyDescent="0.35">
      <c r="A501" t="s">
        <v>2160</v>
      </c>
      <c r="B501">
        <v>50</v>
      </c>
      <c r="C501">
        <v>50</v>
      </c>
      <c r="D501" t="s">
        <v>1732</v>
      </c>
      <c r="E501">
        <v>14.44762008</v>
      </c>
      <c r="F501" t="s">
        <v>1466</v>
      </c>
      <c r="G501">
        <v>0</v>
      </c>
      <c r="H501">
        <v>4</v>
      </c>
      <c r="I501">
        <v>5</v>
      </c>
      <c r="K501">
        <v>0</v>
      </c>
      <c r="L501">
        <v>5980100145</v>
      </c>
      <c r="M501">
        <v>5980100519</v>
      </c>
      <c r="N501">
        <v>0</v>
      </c>
      <c r="O501" t="s">
        <v>1362</v>
      </c>
      <c r="P501" t="s">
        <v>1363</v>
      </c>
      <c r="Q501" t="s">
        <v>1363</v>
      </c>
      <c r="R501">
        <v>0</v>
      </c>
      <c r="S501" t="s">
        <v>1361</v>
      </c>
      <c r="T501" t="s">
        <v>1363</v>
      </c>
      <c r="U501" t="s">
        <v>1363</v>
      </c>
      <c r="V501">
        <v>0</v>
      </c>
      <c r="W501">
        <v>0</v>
      </c>
      <c r="X501">
        <v>0</v>
      </c>
      <c r="Y501">
        <v>0</v>
      </c>
      <c r="Z501" t="s">
        <v>1364</v>
      </c>
      <c r="AA501" t="s">
        <v>1363</v>
      </c>
      <c r="AB501" t="s">
        <v>1363</v>
      </c>
      <c r="AC501">
        <v>0</v>
      </c>
      <c r="AD501">
        <v>0</v>
      </c>
      <c r="AE501">
        <v>88</v>
      </c>
      <c r="AF501">
        <v>88</v>
      </c>
      <c r="AG501" t="s">
        <v>1727</v>
      </c>
      <c r="AH501">
        <v>15.61335437</v>
      </c>
      <c r="AI501" t="s">
        <v>963</v>
      </c>
      <c r="AJ501" t="s">
        <v>2161</v>
      </c>
    </row>
    <row r="502" spans="1:36" x14ac:dyDescent="0.35">
      <c r="A502" t="s">
        <v>2162</v>
      </c>
      <c r="B502">
        <v>50</v>
      </c>
      <c r="C502">
        <v>50</v>
      </c>
      <c r="D502" t="s">
        <v>1732</v>
      </c>
      <c r="E502">
        <v>14.44762008</v>
      </c>
      <c r="F502" t="s">
        <v>1466</v>
      </c>
      <c r="G502">
        <v>0</v>
      </c>
      <c r="H502">
        <v>4</v>
      </c>
      <c r="I502">
        <v>5</v>
      </c>
      <c r="K502">
        <v>0</v>
      </c>
      <c r="L502">
        <v>5980100145</v>
      </c>
      <c r="M502">
        <v>5980100519</v>
      </c>
      <c r="N502">
        <v>0</v>
      </c>
      <c r="O502" t="s">
        <v>1362</v>
      </c>
      <c r="P502" t="s">
        <v>1363</v>
      </c>
      <c r="Q502" t="s">
        <v>1363</v>
      </c>
      <c r="R502">
        <v>0</v>
      </c>
      <c r="S502" t="s">
        <v>1361</v>
      </c>
      <c r="T502" t="s">
        <v>1363</v>
      </c>
      <c r="U502" t="s">
        <v>1363</v>
      </c>
      <c r="V502">
        <v>0</v>
      </c>
      <c r="W502">
        <v>0</v>
      </c>
      <c r="X502">
        <v>0</v>
      </c>
      <c r="Y502">
        <v>0</v>
      </c>
      <c r="Z502" t="s">
        <v>1364</v>
      </c>
      <c r="AA502" t="s">
        <v>1363</v>
      </c>
      <c r="AB502" t="s">
        <v>1363</v>
      </c>
      <c r="AC502">
        <v>0</v>
      </c>
      <c r="AD502">
        <v>0</v>
      </c>
      <c r="AE502">
        <v>55</v>
      </c>
      <c r="AF502">
        <v>55</v>
      </c>
      <c r="AG502" t="s">
        <v>1909</v>
      </c>
      <c r="AH502">
        <v>14.18030162</v>
      </c>
      <c r="AI502" t="s">
        <v>1036</v>
      </c>
      <c r="AJ502" t="s">
        <v>2163</v>
      </c>
    </row>
    <row r="503" spans="1:36" x14ac:dyDescent="0.35">
      <c r="A503" t="s">
        <v>2164</v>
      </c>
      <c r="B503">
        <v>50</v>
      </c>
      <c r="C503">
        <v>50</v>
      </c>
      <c r="D503" t="s">
        <v>1732</v>
      </c>
      <c r="E503">
        <v>14.44762008</v>
      </c>
      <c r="F503" t="s">
        <v>1466</v>
      </c>
      <c r="G503">
        <v>0</v>
      </c>
      <c r="H503">
        <v>4</v>
      </c>
      <c r="I503">
        <v>5</v>
      </c>
      <c r="K503">
        <v>0</v>
      </c>
      <c r="L503">
        <v>5980100145</v>
      </c>
      <c r="M503">
        <v>5980100519</v>
      </c>
      <c r="N503">
        <v>0</v>
      </c>
      <c r="O503" t="s">
        <v>1362</v>
      </c>
      <c r="P503" t="s">
        <v>1363</v>
      </c>
      <c r="Q503" t="s">
        <v>1363</v>
      </c>
      <c r="R503">
        <v>0</v>
      </c>
      <c r="S503" t="s">
        <v>1361</v>
      </c>
      <c r="T503" t="s">
        <v>1363</v>
      </c>
      <c r="U503" t="s">
        <v>1363</v>
      </c>
      <c r="V503">
        <v>0</v>
      </c>
      <c r="W503">
        <v>0</v>
      </c>
      <c r="X503">
        <v>0</v>
      </c>
      <c r="Y503">
        <v>0</v>
      </c>
      <c r="Z503" t="s">
        <v>1364</v>
      </c>
      <c r="AA503" t="s">
        <v>1363</v>
      </c>
      <c r="AB503" t="s">
        <v>1363</v>
      </c>
      <c r="AC503">
        <v>0</v>
      </c>
      <c r="AD503">
        <v>0</v>
      </c>
      <c r="AE503">
        <v>86</v>
      </c>
      <c r="AF503">
        <v>86</v>
      </c>
      <c r="AG503" t="s">
        <v>1912</v>
      </c>
      <c r="AH503">
        <v>27.579095479999999</v>
      </c>
      <c r="AI503" t="s">
        <v>1042</v>
      </c>
      <c r="AJ503" t="s">
        <v>2165</v>
      </c>
    </row>
    <row r="504" spans="1:36" x14ac:dyDescent="0.35">
      <c r="A504" t="s">
        <v>2166</v>
      </c>
      <c r="B504">
        <v>50</v>
      </c>
      <c r="C504">
        <v>50</v>
      </c>
      <c r="D504" t="s">
        <v>1732</v>
      </c>
      <c r="E504">
        <v>14.44762008</v>
      </c>
      <c r="F504" t="s">
        <v>1466</v>
      </c>
      <c r="G504">
        <v>0</v>
      </c>
      <c r="H504">
        <v>4</v>
      </c>
      <c r="I504">
        <v>5</v>
      </c>
      <c r="K504">
        <v>0</v>
      </c>
      <c r="L504">
        <v>5980100145</v>
      </c>
      <c r="M504">
        <v>5980100519</v>
      </c>
      <c r="N504">
        <v>0</v>
      </c>
      <c r="O504" t="s">
        <v>1362</v>
      </c>
      <c r="P504" t="s">
        <v>1363</v>
      </c>
      <c r="Q504" t="s">
        <v>1363</v>
      </c>
      <c r="R504">
        <v>0</v>
      </c>
      <c r="S504" t="s">
        <v>1361</v>
      </c>
      <c r="T504" t="s">
        <v>1363</v>
      </c>
      <c r="U504" t="s">
        <v>1363</v>
      </c>
      <c r="V504">
        <v>0</v>
      </c>
      <c r="W504">
        <v>0</v>
      </c>
      <c r="X504">
        <v>0</v>
      </c>
      <c r="Y504">
        <v>0</v>
      </c>
      <c r="Z504" t="s">
        <v>1364</v>
      </c>
      <c r="AA504" t="s">
        <v>1363</v>
      </c>
      <c r="AB504" t="s">
        <v>1363</v>
      </c>
      <c r="AC504">
        <v>0</v>
      </c>
      <c r="AD504">
        <v>0</v>
      </c>
      <c r="AE504">
        <v>37</v>
      </c>
      <c r="AF504">
        <v>37</v>
      </c>
      <c r="AG504" t="s">
        <v>1906</v>
      </c>
      <c r="AH504">
        <v>4.4005282880000003</v>
      </c>
      <c r="AI504" t="s">
        <v>1049</v>
      </c>
      <c r="AJ504" t="s">
        <v>2167</v>
      </c>
    </row>
    <row r="505" spans="1:36" x14ac:dyDescent="0.35">
      <c r="A505" t="s">
        <v>2168</v>
      </c>
      <c r="B505">
        <v>50</v>
      </c>
      <c r="C505">
        <v>50</v>
      </c>
      <c r="D505" t="s">
        <v>1732</v>
      </c>
      <c r="E505">
        <v>14.44762008</v>
      </c>
      <c r="F505" t="s">
        <v>1466</v>
      </c>
      <c r="G505">
        <v>0</v>
      </c>
      <c r="H505">
        <v>4</v>
      </c>
      <c r="I505">
        <v>5</v>
      </c>
      <c r="K505">
        <v>0</v>
      </c>
      <c r="L505">
        <v>5980100145</v>
      </c>
      <c r="M505">
        <v>5980100519</v>
      </c>
      <c r="N505">
        <v>0</v>
      </c>
      <c r="O505" t="s">
        <v>1362</v>
      </c>
      <c r="P505" t="s">
        <v>1363</v>
      </c>
      <c r="Q505" t="s">
        <v>1363</v>
      </c>
      <c r="R505">
        <v>0</v>
      </c>
      <c r="S505" t="s">
        <v>1361</v>
      </c>
      <c r="T505" t="s">
        <v>1363</v>
      </c>
      <c r="U505" t="s">
        <v>1363</v>
      </c>
      <c r="V505">
        <v>0</v>
      </c>
      <c r="W505">
        <v>0</v>
      </c>
      <c r="X505">
        <v>0</v>
      </c>
      <c r="Y505">
        <v>0</v>
      </c>
      <c r="Z505" t="s">
        <v>1364</v>
      </c>
      <c r="AA505" t="s">
        <v>1363</v>
      </c>
      <c r="AB505" t="s">
        <v>1363</v>
      </c>
      <c r="AC505">
        <v>0</v>
      </c>
      <c r="AD505">
        <v>0</v>
      </c>
      <c r="AE505">
        <v>53</v>
      </c>
      <c r="AF505">
        <v>53</v>
      </c>
      <c r="AG505" t="s">
        <v>1580</v>
      </c>
      <c r="AH505">
        <v>66.246111110000001</v>
      </c>
      <c r="AI505" t="s">
        <v>1055</v>
      </c>
      <c r="AJ505" t="s">
        <v>2169</v>
      </c>
    </row>
    <row r="506" spans="1:36" x14ac:dyDescent="0.35">
      <c r="A506" t="s">
        <v>1077</v>
      </c>
      <c r="B506">
        <v>50</v>
      </c>
      <c r="C506">
        <v>50</v>
      </c>
      <c r="D506" t="s">
        <v>1732</v>
      </c>
      <c r="E506">
        <v>14.44762008</v>
      </c>
      <c r="F506" t="s">
        <v>1466</v>
      </c>
      <c r="G506">
        <v>0</v>
      </c>
      <c r="H506">
        <v>4</v>
      </c>
      <c r="I506">
        <v>5</v>
      </c>
      <c r="K506">
        <v>0</v>
      </c>
      <c r="L506">
        <v>5980100145</v>
      </c>
      <c r="M506">
        <v>5980100519</v>
      </c>
      <c r="N506">
        <v>0</v>
      </c>
      <c r="O506" t="s">
        <v>1362</v>
      </c>
      <c r="P506" t="s">
        <v>1363</v>
      </c>
      <c r="Q506" t="s">
        <v>1363</v>
      </c>
      <c r="R506">
        <v>0</v>
      </c>
      <c r="S506" t="s">
        <v>1361</v>
      </c>
      <c r="T506" t="s">
        <v>1363</v>
      </c>
      <c r="U506" t="s">
        <v>1363</v>
      </c>
      <c r="V506">
        <v>0</v>
      </c>
      <c r="W506">
        <v>0</v>
      </c>
      <c r="X506">
        <v>0</v>
      </c>
      <c r="Y506">
        <v>0</v>
      </c>
      <c r="Z506" t="s">
        <v>1364</v>
      </c>
      <c r="AA506" t="s">
        <v>1363</v>
      </c>
      <c r="AB506" t="s">
        <v>1363</v>
      </c>
      <c r="AC506">
        <v>0</v>
      </c>
      <c r="AD506">
        <v>0</v>
      </c>
      <c r="AE506">
        <v>50</v>
      </c>
      <c r="AF506">
        <v>50</v>
      </c>
      <c r="AG506" t="s">
        <v>1732</v>
      </c>
      <c r="AH506">
        <v>14.44762008</v>
      </c>
      <c r="AI506" t="s">
        <v>67</v>
      </c>
      <c r="AJ506" t="s">
        <v>2170</v>
      </c>
    </row>
    <row r="507" spans="1:36" x14ac:dyDescent="0.35">
      <c r="A507" t="s">
        <v>2171</v>
      </c>
      <c r="B507">
        <v>50</v>
      </c>
      <c r="C507">
        <v>50</v>
      </c>
      <c r="D507" t="s">
        <v>1732</v>
      </c>
      <c r="E507">
        <v>14.44762008</v>
      </c>
      <c r="F507" t="s">
        <v>1466</v>
      </c>
      <c r="G507">
        <v>0</v>
      </c>
      <c r="H507">
        <v>4</v>
      </c>
      <c r="I507">
        <v>5</v>
      </c>
      <c r="K507">
        <v>0</v>
      </c>
      <c r="L507">
        <v>5980100145</v>
      </c>
      <c r="M507">
        <v>5980100519</v>
      </c>
      <c r="N507">
        <v>0</v>
      </c>
      <c r="O507" t="s">
        <v>1362</v>
      </c>
      <c r="P507" t="s">
        <v>1363</v>
      </c>
      <c r="Q507" t="s">
        <v>1363</v>
      </c>
      <c r="R507">
        <v>0</v>
      </c>
      <c r="S507" t="s">
        <v>1361</v>
      </c>
      <c r="T507" t="s">
        <v>1363</v>
      </c>
      <c r="U507" t="s">
        <v>1363</v>
      </c>
      <c r="V507">
        <v>0</v>
      </c>
      <c r="W507">
        <v>0</v>
      </c>
      <c r="X507">
        <v>0</v>
      </c>
      <c r="Y507">
        <v>0</v>
      </c>
      <c r="Z507" t="s">
        <v>1364</v>
      </c>
      <c r="AA507" t="s">
        <v>1363</v>
      </c>
      <c r="AB507" t="s">
        <v>1363</v>
      </c>
      <c r="AC507">
        <v>0</v>
      </c>
      <c r="AD507">
        <v>0</v>
      </c>
      <c r="AE507">
        <v>770</v>
      </c>
      <c r="AF507">
        <v>770</v>
      </c>
      <c r="AG507" t="s">
        <v>1740</v>
      </c>
      <c r="AH507">
        <v>48.209431600000002</v>
      </c>
      <c r="AI507" t="s">
        <v>68</v>
      </c>
      <c r="AJ507" t="s">
        <v>2172</v>
      </c>
    </row>
    <row r="508" spans="1:36" x14ac:dyDescent="0.35">
      <c r="A508" t="s">
        <v>2171</v>
      </c>
      <c r="B508">
        <v>50</v>
      </c>
      <c r="C508">
        <v>50</v>
      </c>
      <c r="D508" t="s">
        <v>1732</v>
      </c>
      <c r="E508">
        <v>14.44762008</v>
      </c>
      <c r="F508" t="s">
        <v>1466</v>
      </c>
      <c r="G508">
        <v>0</v>
      </c>
      <c r="H508">
        <v>4</v>
      </c>
      <c r="I508">
        <v>5</v>
      </c>
      <c r="K508">
        <v>0</v>
      </c>
      <c r="L508">
        <v>5980100145</v>
      </c>
      <c r="M508">
        <v>5980100519</v>
      </c>
      <c r="N508">
        <v>0</v>
      </c>
      <c r="O508" t="s">
        <v>1362</v>
      </c>
      <c r="P508" t="s">
        <v>1363</v>
      </c>
      <c r="Q508" t="s">
        <v>1363</v>
      </c>
      <c r="R508">
        <v>0</v>
      </c>
      <c r="S508" t="s">
        <v>1361</v>
      </c>
      <c r="T508" t="s">
        <v>1363</v>
      </c>
      <c r="U508" t="s">
        <v>1363</v>
      </c>
      <c r="V508">
        <v>0</v>
      </c>
      <c r="W508">
        <v>0</v>
      </c>
      <c r="X508">
        <v>0</v>
      </c>
      <c r="Y508">
        <v>0</v>
      </c>
      <c r="Z508" t="s">
        <v>1364</v>
      </c>
      <c r="AA508" t="s">
        <v>1363</v>
      </c>
      <c r="AB508" t="s">
        <v>1363</v>
      </c>
      <c r="AC508">
        <v>0</v>
      </c>
      <c r="AD508">
        <v>0</v>
      </c>
      <c r="AE508">
        <v>776</v>
      </c>
      <c r="AF508">
        <v>776</v>
      </c>
      <c r="AG508" t="s">
        <v>1743</v>
      </c>
      <c r="AH508">
        <v>48.388616759999998</v>
      </c>
      <c r="AI508" t="s">
        <v>68</v>
      </c>
      <c r="AJ508" t="s">
        <v>2172</v>
      </c>
    </row>
    <row r="509" spans="1:36" x14ac:dyDescent="0.35">
      <c r="A509" t="s">
        <v>2173</v>
      </c>
      <c r="B509">
        <v>51</v>
      </c>
      <c r="C509">
        <v>51</v>
      </c>
      <c r="D509" t="s">
        <v>1530</v>
      </c>
      <c r="E509">
        <v>2.728207625</v>
      </c>
      <c r="F509" t="s">
        <v>1361</v>
      </c>
      <c r="G509">
        <v>0</v>
      </c>
      <c r="H509">
        <v>4</v>
      </c>
      <c r="I509">
        <v>5</v>
      </c>
      <c r="K509">
        <v>0</v>
      </c>
      <c r="L509">
        <v>5972300034</v>
      </c>
      <c r="M509">
        <v>5972300148</v>
      </c>
      <c r="N509">
        <v>0</v>
      </c>
      <c r="O509" t="s">
        <v>1362</v>
      </c>
      <c r="P509" t="s">
        <v>1363</v>
      </c>
      <c r="Q509" t="s">
        <v>1363</v>
      </c>
      <c r="R509">
        <v>0</v>
      </c>
      <c r="S509">
        <v>0</v>
      </c>
      <c r="T509">
        <v>0</v>
      </c>
      <c r="U509" t="s">
        <v>1361</v>
      </c>
      <c r="V509" t="s">
        <v>1363</v>
      </c>
      <c r="W509" t="s">
        <v>1363</v>
      </c>
      <c r="X509">
        <v>0</v>
      </c>
      <c r="Y509" t="s">
        <v>1364</v>
      </c>
      <c r="Z509" t="s">
        <v>1363</v>
      </c>
      <c r="AA509" t="s">
        <v>1363</v>
      </c>
      <c r="AB509">
        <v>0</v>
      </c>
      <c r="AC509">
        <v>0</v>
      </c>
      <c r="AD509">
        <v>0</v>
      </c>
      <c r="AE509">
        <v>17</v>
      </c>
      <c r="AF509">
        <v>0</v>
      </c>
      <c r="AI509" t="s">
        <v>485</v>
      </c>
      <c r="AJ509" t="s">
        <v>2174</v>
      </c>
    </row>
    <row r="510" spans="1:36" x14ac:dyDescent="0.35">
      <c r="A510" t="s">
        <v>2173</v>
      </c>
      <c r="B510">
        <v>51</v>
      </c>
      <c r="C510">
        <v>51</v>
      </c>
      <c r="D510" t="s">
        <v>1530</v>
      </c>
      <c r="E510">
        <v>2.728207625</v>
      </c>
      <c r="F510" t="s">
        <v>1361</v>
      </c>
      <c r="G510">
        <v>0</v>
      </c>
      <c r="H510">
        <v>4</v>
      </c>
      <c r="I510">
        <v>5</v>
      </c>
      <c r="K510">
        <v>0</v>
      </c>
      <c r="L510">
        <v>5972300034</v>
      </c>
      <c r="M510">
        <v>5972300148</v>
      </c>
      <c r="N510">
        <v>0</v>
      </c>
      <c r="O510" t="s">
        <v>1362</v>
      </c>
      <c r="P510" t="s">
        <v>1363</v>
      </c>
      <c r="Q510" t="s">
        <v>1363</v>
      </c>
      <c r="R510">
        <v>0</v>
      </c>
      <c r="S510">
        <v>0</v>
      </c>
      <c r="T510">
        <v>0</v>
      </c>
      <c r="U510" t="s">
        <v>1361</v>
      </c>
      <c r="V510" t="s">
        <v>1363</v>
      </c>
      <c r="W510" t="s">
        <v>1363</v>
      </c>
      <c r="X510">
        <v>0</v>
      </c>
      <c r="Y510" t="s">
        <v>1364</v>
      </c>
      <c r="Z510" t="s">
        <v>1363</v>
      </c>
      <c r="AA510" t="s">
        <v>1363</v>
      </c>
      <c r="AB510">
        <v>0</v>
      </c>
      <c r="AC510">
        <v>0</v>
      </c>
      <c r="AD510">
        <v>0</v>
      </c>
      <c r="AE510">
        <v>18</v>
      </c>
      <c r="AF510">
        <v>0</v>
      </c>
      <c r="AI510" t="s">
        <v>485</v>
      </c>
      <c r="AJ510" t="s">
        <v>2174</v>
      </c>
    </row>
    <row r="511" spans="1:36" x14ac:dyDescent="0.35">
      <c r="A511" t="s">
        <v>2175</v>
      </c>
      <c r="B511">
        <v>51</v>
      </c>
      <c r="C511">
        <v>51</v>
      </c>
      <c r="D511" t="s">
        <v>1530</v>
      </c>
      <c r="E511">
        <v>2.728207625</v>
      </c>
      <c r="F511" t="s">
        <v>1361</v>
      </c>
      <c r="G511">
        <v>0</v>
      </c>
      <c r="H511">
        <v>4</v>
      </c>
      <c r="I511">
        <v>5</v>
      </c>
      <c r="K511">
        <v>0</v>
      </c>
      <c r="L511">
        <v>5972300034</v>
      </c>
      <c r="M511">
        <v>5972300148</v>
      </c>
      <c r="N511">
        <v>0</v>
      </c>
      <c r="O511" t="s">
        <v>1362</v>
      </c>
      <c r="P511" t="s">
        <v>1363</v>
      </c>
      <c r="Q511" t="s">
        <v>1363</v>
      </c>
      <c r="R511">
        <v>0</v>
      </c>
      <c r="S511">
        <v>0</v>
      </c>
      <c r="T511">
        <v>0</v>
      </c>
      <c r="U511" t="s">
        <v>1361</v>
      </c>
      <c r="V511" t="s">
        <v>1363</v>
      </c>
      <c r="W511" t="s">
        <v>1363</v>
      </c>
      <c r="X511">
        <v>0</v>
      </c>
      <c r="Y511" t="s">
        <v>1364</v>
      </c>
      <c r="Z511" t="s">
        <v>1363</v>
      </c>
      <c r="AA511" t="s">
        <v>1363</v>
      </c>
      <c r="AB511">
        <v>0</v>
      </c>
      <c r="AC511">
        <v>0</v>
      </c>
      <c r="AD511">
        <v>0</v>
      </c>
      <c r="AE511">
        <v>72</v>
      </c>
      <c r="AF511">
        <v>72</v>
      </c>
      <c r="AG511" t="s">
        <v>1950</v>
      </c>
      <c r="AH511">
        <v>23.616497450000001</v>
      </c>
      <c r="AI511" t="s">
        <v>678</v>
      </c>
      <c r="AJ511" t="s">
        <v>2176</v>
      </c>
    </row>
    <row r="512" spans="1:36" x14ac:dyDescent="0.35">
      <c r="A512" t="s">
        <v>712</v>
      </c>
      <c r="B512">
        <v>51</v>
      </c>
      <c r="C512">
        <v>51</v>
      </c>
      <c r="D512" t="s">
        <v>1530</v>
      </c>
      <c r="E512">
        <v>2.728207625</v>
      </c>
      <c r="F512" t="s">
        <v>1361</v>
      </c>
      <c r="G512">
        <v>0</v>
      </c>
      <c r="H512">
        <v>4</v>
      </c>
      <c r="I512">
        <v>5</v>
      </c>
      <c r="K512">
        <v>0</v>
      </c>
      <c r="L512">
        <v>5972300034</v>
      </c>
      <c r="M512">
        <v>5972300148</v>
      </c>
      <c r="N512">
        <v>0</v>
      </c>
      <c r="O512" t="s">
        <v>1362</v>
      </c>
      <c r="P512" t="s">
        <v>1363</v>
      </c>
      <c r="Q512" t="s">
        <v>1363</v>
      </c>
      <c r="R512">
        <v>0</v>
      </c>
      <c r="S512">
        <v>0</v>
      </c>
      <c r="T512">
        <v>0</v>
      </c>
      <c r="U512" t="s">
        <v>1361</v>
      </c>
      <c r="V512" t="s">
        <v>1363</v>
      </c>
      <c r="W512" t="s">
        <v>1363</v>
      </c>
      <c r="X512">
        <v>0</v>
      </c>
      <c r="Y512" t="s">
        <v>1364</v>
      </c>
      <c r="Z512" t="s">
        <v>1363</v>
      </c>
      <c r="AA512" t="s">
        <v>1363</v>
      </c>
      <c r="AB512">
        <v>0</v>
      </c>
      <c r="AC512">
        <v>0</v>
      </c>
      <c r="AD512">
        <v>0</v>
      </c>
      <c r="AE512">
        <v>51</v>
      </c>
      <c r="AF512">
        <v>51</v>
      </c>
      <c r="AG512" t="s">
        <v>1530</v>
      </c>
      <c r="AH512">
        <v>2.728207625</v>
      </c>
      <c r="AI512" t="s">
        <v>342</v>
      </c>
      <c r="AJ512" t="s">
        <v>2177</v>
      </c>
    </row>
    <row r="513" spans="1:36" x14ac:dyDescent="0.35">
      <c r="A513" t="s">
        <v>2178</v>
      </c>
      <c r="B513">
        <v>51</v>
      </c>
      <c r="C513">
        <v>51</v>
      </c>
      <c r="D513" t="s">
        <v>1530</v>
      </c>
      <c r="E513">
        <v>2.728207625</v>
      </c>
      <c r="F513" t="s">
        <v>1361</v>
      </c>
      <c r="G513">
        <v>0</v>
      </c>
      <c r="H513">
        <v>4</v>
      </c>
      <c r="I513">
        <v>5</v>
      </c>
      <c r="K513">
        <v>0</v>
      </c>
      <c r="L513">
        <v>5972300034</v>
      </c>
      <c r="M513">
        <v>5972300148</v>
      </c>
      <c r="N513">
        <v>0</v>
      </c>
      <c r="O513" t="s">
        <v>1362</v>
      </c>
      <c r="P513" t="s">
        <v>1363</v>
      </c>
      <c r="Q513" t="s">
        <v>1363</v>
      </c>
      <c r="R513">
        <v>0</v>
      </c>
      <c r="S513">
        <v>0</v>
      </c>
      <c r="T513">
        <v>0</v>
      </c>
      <c r="U513" t="s">
        <v>1361</v>
      </c>
      <c r="V513" t="s">
        <v>1363</v>
      </c>
      <c r="W513" t="s">
        <v>1363</v>
      </c>
      <c r="X513">
        <v>0</v>
      </c>
      <c r="Y513" t="s">
        <v>1364</v>
      </c>
      <c r="Z513" t="s">
        <v>1363</v>
      </c>
      <c r="AA513" t="s">
        <v>1363</v>
      </c>
      <c r="AB513">
        <v>0</v>
      </c>
      <c r="AC513">
        <v>0</v>
      </c>
      <c r="AD513">
        <v>0</v>
      </c>
      <c r="AE513">
        <v>84</v>
      </c>
      <c r="AF513">
        <v>84</v>
      </c>
      <c r="AG513" t="s">
        <v>1408</v>
      </c>
      <c r="AH513">
        <v>57.396410359999997</v>
      </c>
      <c r="AI513" t="s">
        <v>793</v>
      </c>
      <c r="AJ513" t="s">
        <v>2179</v>
      </c>
    </row>
    <row r="514" spans="1:36" x14ac:dyDescent="0.35">
      <c r="A514" t="s">
        <v>2180</v>
      </c>
      <c r="B514">
        <v>51</v>
      </c>
      <c r="C514">
        <v>51</v>
      </c>
      <c r="D514" t="s">
        <v>1530</v>
      </c>
      <c r="E514">
        <v>2.728207625</v>
      </c>
      <c r="F514" t="s">
        <v>1361</v>
      </c>
      <c r="G514">
        <v>0</v>
      </c>
      <c r="H514">
        <v>4</v>
      </c>
      <c r="I514">
        <v>5</v>
      </c>
      <c r="K514">
        <v>0</v>
      </c>
      <c r="L514">
        <v>5972300034</v>
      </c>
      <c r="M514">
        <v>5972300148</v>
      </c>
      <c r="N514">
        <v>0</v>
      </c>
      <c r="O514" t="s">
        <v>1362</v>
      </c>
      <c r="P514" t="s">
        <v>1363</v>
      </c>
      <c r="Q514" t="s">
        <v>1363</v>
      </c>
      <c r="R514">
        <v>0</v>
      </c>
      <c r="S514">
        <v>0</v>
      </c>
      <c r="T514">
        <v>0</v>
      </c>
      <c r="U514" t="s">
        <v>1361</v>
      </c>
      <c r="V514" t="s">
        <v>1363</v>
      </c>
      <c r="W514" t="s">
        <v>1363</v>
      </c>
      <c r="X514">
        <v>0</v>
      </c>
      <c r="Y514" t="s">
        <v>1364</v>
      </c>
      <c r="Z514" t="s">
        <v>1363</v>
      </c>
      <c r="AA514" t="s">
        <v>1363</v>
      </c>
      <c r="AB514">
        <v>0</v>
      </c>
      <c r="AC514">
        <v>0</v>
      </c>
      <c r="AD514">
        <v>0</v>
      </c>
      <c r="AE514">
        <v>54</v>
      </c>
      <c r="AF514">
        <v>54</v>
      </c>
      <c r="AG514" t="s">
        <v>1544</v>
      </c>
      <c r="AH514">
        <v>14.01216649</v>
      </c>
      <c r="AI514" t="s">
        <v>823</v>
      </c>
      <c r="AJ514" t="s">
        <v>2181</v>
      </c>
    </row>
    <row r="515" spans="1:36" x14ac:dyDescent="0.35">
      <c r="A515" t="s">
        <v>2173</v>
      </c>
      <c r="B515">
        <v>51</v>
      </c>
      <c r="C515">
        <v>51</v>
      </c>
      <c r="D515" t="s">
        <v>1530</v>
      </c>
      <c r="E515">
        <v>2.728207625</v>
      </c>
      <c r="F515" t="s">
        <v>1361</v>
      </c>
      <c r="G515">
        <v>0</v>
      </c>
      <c r="H515">
        <v>4</v>
      </c>
      <c r="I515">
        <v>5</v>
      </c>
      <c r="K515">
        <v>0</v>
      </c>
      <c r="L515">
        <v>5972300034</v>
      </c>
      <c r="M515">
        <v>5972300148</v>
      </c>
      <c r="N515">
        <v>0</v>
      </c>
      <c r="O515" t="s">
        <v>1362</v>
      </c>
      <c r="P515" t="s">
        <v>1363</v>
      </c>
      <c r="Q515" t="s">
        <v>1363</v>
      </c>
      <c r="R515">
        <v>0</v>
      </c>
      <c r="S515">
        <v>0</v>
      </c>
      <c r="T515">
        <v>0</v>
      </c>
      <c r="U515" t="s">
        <v>1361</v>
      </c>
      <c r="V515" t="s">
        <v>1363</v>
      </c>
      <c r="W515" t="s">
        <v>1363</v>
      </c>
      <c r="X515">
        <v>0</v>
      </c>
      <c r="Y515" t="s">
        <v>1364</v>
      </c>
      <c r="Z515" t="s">
        <v>1363</v>
      </c>
      <c r="AA515" t="s">
        <v>1363</v>
      </c>
      <c r="AB515">
        <v>0</v>
      </c>
      <c r="AC515">
        <v>0</v>
      </c>
      <c r="AD515">
        <v>0</v>
      </c>
      <c r="AE515">
        <v>19</v>
      </c>
      <c r="AF515">
        <v>19</v>
      </c>
      <c r="AG515" t="s">
        <v>1549</v>
      </c>
      <c r="AH515">
        <v>32.06105127</v>
      </c>
      <c r="AI515" t="s">
        <v>485</v>
      </c>
      <c r="AJ515" t="s">
        <v>2174</v>
      </c>
    </row>
    <row r="516" spans="1:36" x14ac:dyDescent="0.35">
      <c r="A516" t="s">
        <v>2182</v>
      </c>
      <c r="B516">
        <v>51</v>
      </c>
      <c r="C516">
        <v>51</v>
      </c>
      <c r="D516" t="s">
        <v>1530</v>
      </c>
      <c r="E516">
        <v>2.728207625</v>
      </c>
      <c r="F516" t="s">
        <v>1361</v>
      </c>
      <c r="G516">
        <v>0</v>
      </c>
      <c r="H516">
        <v>4</v>
      </c>
      <c r="I516">
        <v>5</v>
      </c>
      <c r="K516">
        <v>0</v>
      </c>
      <c r="L516">
        <v>5972300034</v>
      </c>
      <c r="M516">
        <v>5972300148</v>
      </c>
      <c r="N516">
        <v>0</v>
      </c>
      <c r="O516" t="s">
        <v>1362</v>
      </c>
      <c r="P516" t="s">
        <v>1363</v>
      </c>
      <c r="Q516" t="s">
        <v>1363</v>
      </c>
      <c r="R516">
        <v>0</v>
      </c>
      <c r="S516">
        <v>0</v>
      </c>
      <c r="T516">
        <v>0</v>
      </c>
      <c r="U516" t="s">
        <v>1361</v>
      </c>
      <c r="V516" t="s">
        <v>1363</v>
      </c>
      <c r="W516" t="s">
        <v>1363</v>
      </c>
      <c r="X516">
        <v>0</v>
      </c>
      <c r="Y516" t="s">
        <v>1364</v>
      </c>
      <c r="Z516" t="s">
        <v>1363</v>
      </c>
      <c r="AA516" t="s">
        <v>1363</v>
      </c>
      <c r="AB516">
        <v>0</v>
      </c>
      <c r="AC516">
        <v>0</v>
      </c>
      <c r="AD516">
        <v>0</v>
      </c>
      <c r="AE516">
        <v>82</v>
      </c>
      <c r="AF516">
        <v>82</v>
      </c>
      <c r="AG516" t="s">
        <v>1550</v>
      </c>
      <c r="AH516">
        <v>4.5023451459999997</v>
      </c>
      <c r="AI516" t="s">
        <v>841</v>
      </c>
      <c r="AJ516" t="s">
        <v>2183</v>
      </c>
    </row>
    <row r="517" spans="1:36" x14ac:dyDescent="0.35">
      <c r="A517" t="s">
        <v>2184</v>
      </c>
      <c r="B517">
        <v>51</v>
      </c>
      <c r="C517">
        <v>51</v>
      </c>
      <c r="D517" t="s">
        <v>1530</v>
      </c>
      <c r="E517">
        <v>2.728207625</v>
      </c>
      <c r="F517" t="s">
        <v>1361</v>
      </c>
      <c r="G517">
        <v>0</v>
      </c>
      <c r="H517">
        <v>4</v>
      </c>
      <c r="I517">
        <v>5</v>
      </c>
      <c r="K517">
        <v>0</v>
      </c>
      <c r="L517">
        <v>5972300034</v>
      </c>
      <c r="M517">
        <v>5972300148</v>
      </c>
      <c r="N517">
        <v>0</v>
      </c>
      <c r="O517" t="s">
        <v>1362</v>
      </c>
      <c r="P517" t="s">
        <v>1363</v>
      </c>
      <c r="Q517" t="s">
        <v>1363</v>
      </c>
      <c r="R517">
        <v>0</v>
      </c>
      <c r="S517">
        <v>0</v>
      </c>
      <c r="T517">
        <v>0</v>
      </c>
      <c r="U517" t="s">
        <v>1361</v>
      </c>
      <c r="V517" t="s">
        <v>1363</v>
      </c>
      <c r="W517" t="s">
        <v>1363</v>
      </c>
      <c r="X517">
        <v>0</v>
      </c>
      <c r="Y517" t="s">
        <v>1364</v>
      </c>
      <c r="Z517" t="s">
        <v>1363</v>
      </c>
      <c r="AA517" t="s">
        <v>1363</v>
      </c>
      <c r="AB517">
        <v>0</v>
      </c>
      <c r="AC517">
        <v>0</v>
      </c>
      <c r="AD517">
        <v>0</v>
      </c>
      <c r="AE517">
        <v>71</v>
      </c>
      <c r="AF517">
        <v>71</v>
      </c>
      <c r="AG517" t="s">
        <v>1958</v>
      </c>
      <c r="AH517">
        <v>44.711668299999999</v>
      </c>
      <c r="AI517" t="s">
        <v>1245</v>
      </c>
      <c r="AJ517" t="s">
        <v>2185</v>
      </c>
    </row>
    <row r="518" spans="1:36" x14ac:dyDescent="0.35">
      <c r="A518" t="s">
        <v>2186</v>
      </c>
      <c r="B518">
        <v>51</v>
      </c>
      <c r="C518">
        <v>51</v>
      </c>
      <c r="D518" t="s">
        <v>1530</v>
      </c>
      <c r="E518">
        <v>2.728207625</v>
      </c>
      <c r="F518" t="s">
        <v>1361</v>
      </c>
      <c r="G518">
        <v>0</v>
      </c>
      <c r="H518">
        <v>4</v>
      </c>
      <c r="I518">
        <v>5</v>
      </c>
      <c r="K518">
        <v>0</v>
      </c>
      <c r="L518">
        <v>5972300034</v>
      </c>
      <c r="M518">
        <v>5972300148</v>
      </c>
      <c r="N518">
        <v>0</v>
      </c>
      <c r="O518" t="s">
        <v>1362</v>
      </c>
      <c r="P518" t="s">
        <v>1363</v>
      </c>
      <c r="Q518" t="s">
        <v>1363</v>
      </c>
      <c r="R518">
        <v>0</v>
      </c>
      <c r="S518">
        <v>0</v>
      </c>
      <c r="T518">
        <v>0</v>
      </c>
      <c r="U518" t="s">
        <v>1361</v>
      </c>
      <c r="V518" t="s">
        <v>1363</v>
      </c>
      <c r="W518" t="s">
        <v>1363</v>
      </c>
      <c r="X518">
        <v>0</v>
      </c>
      <c r="Y518" t="s">
        <v>1364</v>
      </c>
      <c r="Z518" t="s">
        <v>1363</v>
      </c>
      <c r="AA518" t="s">
        <v>1363</v>
      </c>
      <c r="AB518">
        <v>0</v>
      </c>
      <c r="AC518">
        <v>0</v>
      </c>
      <c r="AD518">
        <v>0</v>
      </c>
      <c r="AE518">
        <v>730</v>
      </c>
      <c r="AF518">
        <v>730</v>
      </c>
      <c r="AG518" t="s">
        <v>1561</v>
      </c>
      <c r="AH518">
        <v>28.624931270000001</v>
      </c>
      <c r="AI518" t="s">
        <v>343</v>
      </c>
      <c r="AJ518" t="s">
        <v>2187</v>
      </c>
    </row>
    <row r="519" spans="1:36" x14ac:dyDescent="0.35">
      <c r="A519" t="s">
        <v>2188</v>
      </c>
      <c r="B519">
        <v>52</v>
      </c>
      <c r="C519">
        <v>52</v>
      </c>
      <c r="D519" t="s">
        <v>1818</v>
      </c>
      <c r="E519">
        <v>13.67565098</v>
      </c>
      <c r="F519" t="s">
        <v>1361</v>
      </c>
      <c r="G519">
        <v>0</v>
      </c>
      <c r="H519">
        <v>4</v>
      </c>
      <c r="I519">
        <v>5</v>
      </c>
      <c r="K519">
        <v>0</v>
      </c>
      <c r="L519">
        <v>5980100036</v>
      </c>
      <c r="M519">
        <v>5980100123</v>
      </c>
      <c r="N519">
        <v>0</v>
      </c>
      <c r="O519" t="s">
        <v>1362</v>
      </c>
      <c r="P519" t="s">
        <v>1363</v>
      </c>
      <c r="Q519" t="s">
        <v>1363</v>
      </c>
      <c r="R519">
        <v>0</v>
      </c>
      <c r="S519">
        <v>0</v>
      </c>
      <c r="T519">
        <v>0</v>
      </c>
      <c r="U519" t="s">
        <v>1361</v>
      </c>
      <c r="V519" t="s">
        <v>1363</v>
      </c>
      <c r="W519" t="s">
        <v>1363</v>
      </c>
      <c r="X519">
        <v>0</v>
      </c>
      <c r="Y519" t="s">
        <v>1364</v>
      </c>
      <c r="Z519" t="s">
        <v>1363</v>
      </c>
      <c r="AA519" t="s">
        <v>1363</v>
      </c>
      <c r="AB519">
        <v>0</v>
      </c>
      <c r="AC519">
        <v>0</v>
      </c>
      <c r="AD519">
        <v>0</v>
      </c>
      <c r="AE519">
        <v>34</v>
      </c>
      <c r="AF519">
        <v>34</v>
      </c>
      <c r="AG519" t="s">
        <v>1402</v>
      </c>
      <c r="AH519">
        <v>3.3276652630000001</v>
      </c>
      <c r="AI519" t="s">
        <v>758</v>
      </c>
      <c r="AJ519" t="s">
        <v>2189</v>
      </c>
    </row>
    <row r="520" spans="1:36" x14ac:dyDescent="0.35">
      <c r="A520" t="s">
        <v>2190</v>
      </c>
      <c r="B520">
        <v>52</v>
      </c>
      <c r="C520">
        <v>52</v>
      </c>
      <c r="D520" t="s">
        <v>1818</v>
      </c>
      <c r="E520">
        <v>13.67565098</v>
      </c>
      <c r="F520" t="s">
        <v>1361</v>
      </c>
      <c r="G520">
        <v>0</v>
      </c>
      <c r="H520">
        <v>4</v>
      </c>
      <c r="I520">
        <v>5</v>
      </c>
      <c r="K520">
        <v>0</v>
      </c>
      <c r="L520">
        <v>5980100036</v>
      </c>
      <c r="M520">
        <v>5980100123</v>
      </c>
      <c r="N520">
        <v>0</v>
      </c>
      <c r="O520" t="s">
        <v>1362</v>
      </c>
      <c r="P520" t="s">
        <v>1363</v>
      </c>
      <c r="Q520" t="s">
        <v>1363</v>
      </c>
      <c r="R520">
        <v>0</v>
      </c>
      <c r="S520">
        <v>0</v>
      </c>
      <c r="T520">
        <v>0</v>
      </c>
      <c r="U520" t="s">
        <v>1361</v>
      </c>
      <c r="V520" t="s">
        <v>1363</v>
      </c>
      <c r="W520" t="s">
        <v>1363</v>
      </c>
      <c r="X520">
        <v>0</v>
      </c>
      <c r="Y520" t="s">
        <v>1364</v>
      </c>
      <c r="Z520" t="s">
        <v>1363</v>
      </c>
      <c r="AA520" t="s">
        <v>1363</v>
      </c>
      <c r="AB520">
        <v>0</v>
      </c>
      <c r="AC520">
        <v>0</v>
      </c>
      <c r="AD520">
        <v>0</v>
      </c>
      <c r="AE520">
        <v>79</v>
      </c>
      <c r="AF520">
        <v>79</v>
      </c>
      <c r="AG520" t="s">
        <v>1405</v>
      </c>
      <c r="AH520">
        <v>6.8358598620000004</v>
      </c>
      <c r="AI520" t="s">
        <v>768</v>
      </c>
      <c r="AJ520" t="s">
        <v>2191</v>
      </c>
    </row>
    <row r="521" spans="1:36" x14ac:dyDescent="0.35">
      <c r="A521" t="s">
        <v>2192</v>
      </c>
      <c r="B521">
        <v>52</v>
      </c>
      <c r="C521">
        <v>52</v>
      </c>
      <c r="D521" t="s">
        <v>1818</v>
      </c>
      <c r="E521">
        <v>13.67565098</v>
      </c>
      <c r="F521" t="s">
        <v>1361</v>
      </c>
      <c r="G521">
        <v>0</v>
      </c>
      <c r="H521">
        <v>4</v>
      </c>
      <c r="I521">
        <v>5</v>
      </c>
      <c r="K521">
        <v>0</v>
      </c>
      <c r="L521">
        <v>5980100036</v>
      </c>
      <c r="M521">
        <v>5980100123</v>
      </c>
      <c r="N521">
        <v>0</v>
      </c>
      <c r="O521" t="s">
        <v>1362</v>
      </c>
      <c r="P521" t="s">
        <v>1363</v>
      </c>
      <c r="Q521" t="s">
        <v>1363</v>
      </c>
      <c r="R521">
        <v>0</v>
      </c>
      <c r="S521">
        <v>0</v>
      </c>
      <c r="T521">
        <v>0</v>
      </c>
      <c r="U521" t="s">
        <v>1361</v>
      </c>
      <c r="V521" t="s">
        <v>1363</v>
      </c>
      <c r="W521" t="s">
        <v>1363</v>
      </c>
      <c r="X521">
        <v>0</v>
      </c>
      <c r="Y521" t="s">
        <v>1364</v>
      </c>
      <c r="Z521" t="s">
        <v>1363</v>
      </c>
      <c r="AA521" t="s">
        <v>1363</v>
      </c>
      <c r="AB521">
        <v>0</v>
      </c>
      <c r="AC521">
        <v>0</v>
      </c>
      <c r="AD521">
        <v>0</v>
      </c>
      <c r="AE521">
        <v>59</v>
      </c>
      <c r="AF521">
        <v>59</v>
      </c>
      <c r="AG521" t="s">
        <v>1570</v>
      </c>
      <c r="AH521">
        <v>7.2895015440000002</v>
      </c>
      <c r="AI521" t="s">
        <v>777</v>
      </c>
      <c r="AJ521" t="s">
        <v>2193</v>
      </c>
    </row>
    <row r="522" spans="1:36" x14ac:dyDescent="0.35">
      <c r="A522" t="s">
        <v>2194</v>
      </c>
      <c r="B522">
        <v>52</v>
      </c>
      <c r="C522">
        <v>52</v>
      </c>
      <c r="D522" t="s">
        <v>1818</v>
      </c>
      <c r="E522">
        <v>13.67565098</v>
      </c>
      <c r="F522" t="s">
        <v>1361</v>
      </c>
      <c r="G522">
        <v>0</v>
      </c>
      <c r="H522">
        <v>4</v>
      </c>
      <c r="I522">
        <v>5</v>
      </c>
      <c r="K522">
        <v>0</v>
      </c>
      <c r="L522">
        <v>5980100036</v>
      </c>
      <c r="M522">
        <v>5980100123</v>
      </c>
      <c r="N522">
        <v>0</v>
      </c>
      <c r="O522" t="s">
        <v>1362</v>
      </c>
      <c r="P522" t="s">
        <v>1363</v>
      </c>
      <c r="Q522" t="s">
        <v>1363</v>
      </c>
      <c r="R522">
        <v>0</v>
      </c>
      <c r="S522">
        <v>0</v>
      </c>
      <c r="T522">
        <v>0</v>
      </c>
      <c r="U522" t="s">
        <v>1361</v>
      </c>
      <c r="V522" t="s">
        <v>1363</v>
      </c>
      <c r="W522" t="s">
        <v>1363</v>
      </c>
      <c r="X522">
        <v>0</v>
      </c>
      <c r="Y522" t="s">
        <v>1364</v>
      </c>
      <c r="Z522" t="s">
        <v>1363</v>
      </c>
      <c r="AA522" t="s">
        <v>1363</v>
      </c>
      <c r="AB522">
        <v>0</v>
      </c>
      <c r="AC522">
        <v>0</v>
      </c>
      <c r="AD522">
        <v>0</v>
      </c>
      <c r="AE522">
        <v>70</v>
      </c>
      <c r="AF522">
        <v>0</v>
      </c>
      <c r="AI522" t="s">
        <v>1006</v>
      </c>
      <c r="AJ522" t="s">
        <v>2195</v>
      </c>
    </row>
    <row r="523" spans="1:36" x14ac:dyDescent="0.35">
      <c r="A523" t="s">
        <v>1009</v>
      </c>
      <c r="B523">
        <v>52</v>
      </c>
      <c r="C523">
        <v>52</v>
      </c>
      <c r="D523" t="s">
        <v>1818</v>
      </c>
      <c r="E523">
        <v>13.67565098</v>
      </c>
      <c r="F523" t="s">
        <v>1361</v>
      </c>
      <c r="G523">
        <v>0</v>
      </c>
      <c r="H523">
        <v>4</v>
      </c>
      <c r="I523">
        <v>5</v>
      </c>
      <c r="K523">
        <v>0</v>
      </c>
      <c r="L523">
        <v>5980100036</v>
      </c>
      <c r="M523">
        <v>5980100123</v>
      </c>
      <c r="N523">
        <v>0</v>
      </c>
      <c r="O523" t="s">
        <v>1362</v>
      </c>
      <c r="P523" t="s">
        <v>1363</v>
      </c>
      <c r="Q523" t="s">
        <v>1363</v>
      </c>
      <c r="R523">
        <v>0</v>
      </c>
      <c r="S523">
        <v>0</v>
      </c>
      <c r="T523">
        <v>0</v>
      </c>
      <c r="U523" t="s">
        <v>1361</v>
      </c>
      <c r="V523" t="s">
        <v>1363</v>
      </c>
      <c r="W523" t="s">
        <v>1363</v>
      </c>
      <c r="X523">
        <v>0</v>
      </c>
      <c r="Y523" t="s">
        <v>1364</v>
      </c>
      <c r="Z523" t="s">
        <v>1363</v>
      </c>
      <c r="AA523" t="s">
        <v>1363</v>
      </c>
      <c r="AB523">
        <v>0</v>
      </c>
      <c r="AC523">
        <v>0</v>
      </c>
      <c r="AD523">
        <v>0</v>
      </c>
      <c r="AE523">
        <v>31</v>
      </c>
      <c r="AF523">
        <v>31</v>
      </c>
      <c r="AG523" t="s">
        <v>1803</v>
      </c>
      <c r="AH523">
        <v>3.6979876699999998</v>
      </c>
      <c r="AI523" t="s">
        <v>755</v>
      </c>
      <c r="AJ523" t="s">
        <v>1810</v>
      </c>
    </row>
    <row r="524" spans="1:36" x14ac:dyDescent="0.35">
      <c r="A524" t="s">
        <v>1031</v>
      </c>
      <c r="B524">
        <v>52</v>
      </c>
      <c r="C524">
        <v>52</v>
      </c>
      <c r="D524" t="s">
        <v>1818</v>
      </c>
      <c r="E524">
        <v>13.67565098</v>
      </c>
      <c r="F524" t="s">
        <v>1361</v>
      </c>
      <c r="G524">
        <v>0</v>
      </c>
      <c r="H524">
        <v>4</v>
      </c>
      <c r="I524">
        <v>5</v>
      </c>
      <c r="K524">
        <v>0</v>
      </c>
      <c r="L524">
        <v>5980100036</v>
      </c>
      <c r="M524">
        <v>5980100123</v>
      </c>
      <c r="N524">
        <v>0</v>
      </c>
      <c r="O524" t="s">
        <v>1362</v>
      </c>
      <c r="P524" t="s">
        <v>1363</v>
      </c>
      <c r="Q524" t="s">
        <v>1363</v>
      </c>
      <c r="R524">
        <v>0</v>
      </c>
      <c r="S524">
        <v>0</v>
      </c>
      <c r="T524">
        <v>0</v>
      </c>
      <c r="U524" t="s">
        <v>1361</v>
      </c>
      <c r="V524" t="s">
        <v>1363</v>
      </c>
      <c r="W524" t="s">
        <v>1363</v>
      </c>
      <c r="X524">
        <v>0</v>
      </c>
      <c r="Y524" t="s">
        <v>1364</v>
      </c>
      <c r="Z524" t="s">
        <v>1363</v>
      </c>
      <c r="AA524" t="s">
        <v>1363</v>
      </c>
      <c r="AB524">
        <v>0</v>
      </c>
      <c r="AC524">
        <v>0</v>
      </c>
      <c r="AD524">
        <v>0</v>
      </c>
      <c r="AE524">
        <v>67</v>
      </c>
      <c r="AF524">
        <v>67</v>
      </c>
      <c r="AG524" t="s">
        <v>1811</v>
      </c>
      <c r="AH524">
        <v>3.2843938270000002</v>
      </c>
      <c r="AI524" t="s">
        <v>998</v>
      </c>
      <c r="AJ524" t="s">
        <v>1812</v>
      </c>
    </row>
    <row r="525" spans="1:36" x14ac:dyDescent="0.35">
      <c r="A525" t="s">
        <v>2196</v>
      </c>
      <c r="B525">
        <v>52</v>
      </c>
      <c r="C525">
        <v>52</v>
      </c>
      <c r="D525" t="s">
        <v>1818</v>
      </c>
      <c r="E525">
        <v>13.67565098</v>
      </c>
      <c r="F525" t="s">
        <v>1361</v>
      </c>
      <c r="G525">
        <v>0</v>
      </c>
      <c r="H525">
        <v>4</v>
      </c>
      <c r="I525">
        <v>5</v>
      </c>
      <c r="K525">
        <v>0</v>
      </c>
      <c r="L525">
        <v>5980100036</v>
      </c>
      <c r="M525">
        <v>5980100123</v>
      </c>
      <c r="N525">
        <v>0</v>
      </c>
      <c r="O525" t="s">
        <v>1362</v>
      </c>
      <c r="P525" t="s">
        <v>1363</v>
      </c>
      <c r="Q525" t="s">
        <v>1363</v>
      </c>
      <c r="R525">
        <v>0</v>
      </c>
      <c r="S525">
        <v>0</v>
      </c>
      <c r="T525">
        <v>0</v>
      </c>
      <c r="U525" t="s">
        <v>1361</v>
      </c>
      <c r="V525" t="s">
        <v>1363</v>
      </c>
      <c r="W525" t="s">
        <v>1363</v>
      </c>
      <c r="X525">
        <v>0</v>
      </c>
      <c r="Y525" t="s">
        <v>1364</v>
      </c>
      <c r="Z525" t="s">
        <v>1363</v>
      </c>
      <c r="AA525" t="s">
        <v>1363</v>
      </c>
      <c r="AB525">
        <v>0</v>
      </c>
      <c r="AC525">
        <v>0</v>
      </c>
      <c r="AD525">
        <v>0</v>
      </c>
      <c r="AE525">
        <v>55</v>
      </c>
      <c r="AF525">
        <v>55</v>
      </c>
      <c r="AG525" t="s">
        <v>1909</v>
      </c>
      <c r="AH525">
        <v>14.18030162</v>
      </c>
      <c r="AI525" t="s">
        <v>1038</v>
      </c>
      <c r="AJ525" t="s">
        <v>2197</v>
      </c>
    </row>
    <row r="526" spans="1:36" x14ac:dyDescent="0.35">
      <c r="A526" t="s">
        <v>2198</v>
      </c>
      <c r="B526">
        <v>52</v>
      </c>
      <c r="C526">
        <v>52</v>
      </c>
      <c r="D526" t="s">
        <v>1818</v>
      </c>
      <c r="E526">
        <v>13.67565098</v>
      </c>
      <c r="F526" t="s">
        <v>1361</v>
      </c>
      <c r="G526">
        <v>0</v>
      </c>
      <c r="H526">
        <v>4</v>
      </c>
      <c r="I526">
        <v>5</v>
      </c>
      <c r="K526">
        <v>0</v>
      </c>
      <c r="L526">
        <v>5980100036</v>
      </c>
      <c r="M526">
        <v>5980100123</v>
      </c>
      <c r="N526">
        <v>0</v>
      </c>
      <c r="O526" t="s">
        <v>1362</v>
      </c>
      <c r="P526" t="s">
        <v>1363</v>
      </c>
      <c r="Q526" t="s">
        <v>1363</v>
      </c>
      <c r="R526">
        <v>0</v>
      </c>
      <c r="S526">
        <v>0</v>
      </c>
      <c r="T526">
        <v>0</v>
      </c>
      <c r="U526" t="s">
        <v>1361</v>
      </c>
      <c r="V526" t="s">
        <v>1363</v>
      </c>
      <c r="W526" t="s">
        <v>1363</v>
      </c>
      <c r="X526">
        <v>0</v>
      </c>
      <c r="Y526" t="s">
        <v>1364</v>
      </c>
      <c r="Z526" t="s">
        <v>1363</v>
      </c>
      <c r="AA526" t="s">
        <v>1363</v>
      </c>
      <c r="AB526">
        <v>0</v>
      </c>
      <c r="AC526">
        <v>0</v>
      </c>
      <c r="AD526">
        <v>0</v>
      </c>
      <c r="AE526">
        <v>86</v>
      </c>
      <c r="AF526">
        <v>86</v>
      </c>
      <c r="AG526" t="s">
        <v>1912</v>
      </c>
      <c r="AH526">
        <v>27.579095479999999</v>
      </c>
      <c r="AI526" t="s">
        <v>1044</v>
      </c>
      <c r="AJ526" t="s">
        <v>2199</v>
      </c>
    </row>
    <row r="527" spans="1:36" x14ac:dyDescent="0.35">
      <c r="A527" t="s">
        <v>2200</v>
      </c>
      <c r="B527">
        <v>52</v>
      </c>
      <c r="C527">
        <v>52</v>
      </c>
      <c r="D527" t="s">
        <v>1818</v>
      </c>
      <c r="E527">
        <v>13.67565098</v>
      </c>
      <c r="F527" t="s">
        <v>1361</v>
      </c>
      <c r="G527">
        <v>0</v>
      </c>
      <c r="H527">
        <v>4</v>
      </c>
      <c r="I527">
        <v>5</v>
      </c>
      <c r="K527">
        <v>0</v>
      </c>
      <c r="L527">
        <v>5980100036</v>
      </c>
      <c r="M527">
        <v>5980100123</v>
      </c>
      <c r="N527">
        <v>0</v>
      </c>
      <c r="O527" t="s">
        <v>1362</v>
      </c>
      <c r="P527" t="s">
        <v>1363</v>
      </c>
      <c r="Q527" t="s">
        <v>1363</v>
      </c>
      <c r="R527">
        <v>0</v>
      </c>
      <c r="S527">
        <v>0</v>
      </c>
      <c r="T527">
        <v>0</v>
      </c>
      <c r="U527" t="s">
        <v>1361</v>
      </c>
      <c r="V527" t="s">
        <v>1363</v>
      </c>
      <c r="W527" t="s">
        <v>1363</v>
      </c>
      <c r="X527">
        <v>0</v>
      </c>
      <c r="Y527" t="s">
        <v>1364</v>
      </c>
      <c r="Z527" t="s">
        <v>1363</v>
      </c>
      <c r="AA527" t="s">
        <v>1363</v>
      </c>
      <c r="AB527">
        <v>0</v>
      </c>
      <c r="AC527">
        <v>0</v>
      </c>
      <c r="AD527">
        <v>0</v>
      </c>
      <c r="AE527">
        <v>37</v>
      </c>
      <c r="AF527">
        <v>37</v>
      </c>
      <c r="AG527" t="s">
        <v>1906</v>
      </c>
      <c r="AH527">
        <v>4.4005282880000003</v>
      </c>
      <c r="AI527" t="s">
        <v>1050</v>
      </c>
      <c r="AJ527" t="s">
        <v>2201</v>
      </c>
    </row>
    <row r="528" spans="1:36" x14ac:dyDescent="0.35">
      <c r="A528" t="s">
        <v>2202</v>
      </c>
      <c r="B528">
        <v>52</v>
      </c>
      <c r="C528">
        <v>52</v>
      </c>
      <c r="D528" t="s">
        <v>1818</v>
      </c>
      <c r="E528">
        <v>13.67565098</v>
      </c>
      <c r="F528" t="s">
        <v>1361</v>
      </c>
      <c r="G528">
        <v>0</v>
      </c>
      <c r="H528">
        <v>4</v>
      </c>
      <c r="I528">
        <v>5</v>
      </c>
      <c r="K528">
        <v>0</v>
      </c>
      <c r="L528">
        <v>5980100036</v>
      </c>
      <c r="M528">
        <v>5980100123</v>
      </c>
      <c r="N528">
        <v>0</v>
      </c>
      <c r="O528" t="s">
        <v>1362</v>
      </c>
      <c r="P528" t="s">
        <v>1363</v>
      </c>
      <c r="Q528" t="s">
        <v>1363</v>
      </c>
      <c r="R528">
        <v>0</v>
      </c>
      <c r="S528">
        <v>0</v>
      </c>
      <c r="T528">
        <v>0</v>
      </c>
      <c r="U528" t="s">
        <v>1361</v>
      </c>
      <c r="V528" t="s">
        <v>1363</v>
      </c>
      <c r="W528" t="s">
        <v>1363</v>
      </c>
      <c r="X528">
        <v>0</v>
      </c>
      <c r="Y528" t="s">
        <v>1364</v>
      </c>
      <c r="Z528" t="s">
        <v>1363</v>
      </c>
      <c r="AA528" t="s">
        <v>1363</v>
      </c>
      <c r="AB528">
        <v>0</v>
      </c>
      <c r="AC528">
        <v>0</v>
      </c>
      <c r="AD528">
        <v>0</v>
      </c>
      <c r="AE528">
        <v>53</v>
      </c>
      <c r="AF528">
        <v>53</v>
      </c>
      <c r="AG528" t="s">
        <v>1580</v>
      </c>
      <c r="AH528">
        <v>66.246111110000001</v>
      </c>
      <c r="AI528" t="s">
        <v>1069</v>
      </c>
      <c r="AJ528" t="s">
        <v>2203</v>
      </c>
    </row>
    <row r="529" spans="1:36" x14ac:dyDescent="0.35">
      <c r="A529" t="s">
        <v>2204</v>
      </c>
      <c r="B529">
        <v>52</v>
      </c>
      <c r="C529">
        <v>52</v>
      </c>
      <c r="D529" t="s">
        <v>1818</v>
      </c>
      <c r="E529">
        <v>13.67565098</v>
      </c>
      <c r="F529" t="s">
        <v>1361</v>
      </c>
      <c r="G529">
        <v>0</v>
      </c>
      <c r="H529">
        <v>4</v>
      </c>
      <c r="I529">
        <v>5</v>
      </c>
      <c r="K529">
        <v>0</v>
      </c>
      <c r="L529">
        <v>5980100036</v>
      </c>
      <c r="M529">
        <v>5980100123</v>
      </c>
      <c r="N529">
        <v>0</v>
      </c>
      <c r="O529" t="s">
        <v>1362</v>
      </c>
      <c r="P529" t="s">
        <v>1363</v>
      </c>
      <c r="Q529" t="s">
        <v>1363</v>
      </c>
      <c r="R529">
        <v>0</v>
      </c>
      <c r="S529">
        <v>0</v>
      </c>
      <c r="T529">
        <v>0</v>
      </c>
      <c r="U529" t="s">
        <v>1361</v>
      </c>
      <c r="V529" t="s">
        <v>1363</v>
      </c>
      <c r="W529" t="s">
        <v>1363</v>
      </c>
      <c r="X529">
        <v>0</v>
      </c>
      <c r="Y529" t="s">
        <v>1364</v>
      </c>
      <c r="Z529" t="s">
        <v>1363</v>
      </c>
      <c r="AA529" t="s">
        <v>1363</v>
      </c>
      <c r="AB529">
        <v>0</v>
      </c>
      <c r="AC529">
        <v>0</v>
      </c>
      <c r="AD529">
        <v>0</v>
      </c>
      <c r="AE529">
        <v>40</v>
      </c>
      <c r="AF529">
        <v>40</v>
      </c>
      <c r="AG529" t="s">
        <v>1425</v>
      </c>
      <c r="AH529">
        <v>22.71860058</v>
      </c>
      <c r="AI529" t="s">
        <v>1092</v>
      </c>
      <c r="AJ529" t="s">
        <v>2205</v>
      </c>
    </row>
    <row r="530" spans="1:36" x14ac:dyDescent="0.35">
      <c r="A530" t="s">
        <v>2194</v>
      </c>
      <c r="B530">
        <v>52</v>
      </c>
      <c r="C530">
        <v>52</v>
      </c>
      <c r="D530" t="s">
        <v>1818</v>
      </c>
      <c r="E530">
        <v>13.67565098</v>
      </c>
      <c r="F530" t="s">
        <v>1361</v>
      </c>
      <c r="G530">
        <v>0</v>
      </c>
      <c r="H530">
        <v>4</v>
      </c>
      <c r="I530">
        <v>5</v>
      </c>
      <c r="K530">
        <v>0</v>
      </c>
      <c r="L530">
        <v>5980100036</v>
      </c>
      <c r="M530">
        <v>5980100123</v>
      </c>
      <c r="N530">
        <v>0</v>
      </c>
      <c r="O530" t="s">
        <v>1362</v>
      </c>
      <c r="P530" t="s">
        <v>1363</v>
      </c>
      <c r="Q530" t="s">
        <v>1363</v>
      </c>
      <c r="R530">
        <v>0</v>
      </c>
      <c r="S530">
        <v>0</v>
      </c>
      <c r="T530">
        <v>0</v>
      </c>
      <c r="U530" t="s">
        <v>1361</v>
      </c>
      <c r="V530" t="s">
        <v>1363</v>
      </c>
      <c r="W530" t="s">
        <v>1363</v>
      </c>
      <c r="X530">
        <v>0</v>
      </c>
      <c r="Y530" t="s">
        <v>1364</v>
      </c>
      <c r="Z530" t="s">
        <v>1363</v>
      </c>
      <c r="AA530" t="s">
        <v>1363</v>
      </c>
      <c r="AB530">
        <v>0</v>
      </c>
      <c r="AC530">
        <v>0</v>
      </c>
      <c r="AD530">
        <v>0</v>
      </c>
      <c r="AE530">
        <v>69</v>
      </c>
      <c r="AF530">
        <v>69</v>
      </c>
      <c r="AG530" t="s">
        <v>1427</v>
      </c>
      <c r="AH530">
        <v>22.982099689999998</v>
      </c>
      <c r="AI530" t="s">
        <v>1006</v>
      </c>
      <c r="AJ530" t="s">
        <v>2195</v>
      </c>
    </row>
    <row r="531" spans="1:36" x14ac:dyDescent="0.35">
      <c r="A531" t="s">
        <v>1134</v>
      </c>
      <c r="B531">
        <v>52</v>
      </c>
      <c r="C531">
        <v>52</v>
      </c>
      <c r="D531" t="s">
        <v>1818</v>
      </c>
      <c r="E531">
        <v>13.67565098</v>
      </c>
      <c r="F531" t="s">
        <v>1361</v>
      </c>
      <c r="G531">
        <v>0</v>
      </c>
      <c r="H531">
        <v>4</v>
      </c>
      <c r="I531">
        <v>5</v>
      </c>
      <c r="K531">
        <v>0</v>
      </c>
      <c r="L531">
        <v>5980100036</v>
      </c>
      <c r="M531">
        <v>5980100123</v>
      </c>
      <c r="N531">
        <v>0</v>
      </c>
      <c r="O531" t="s">
        <v>1362</v>
      </c>
      <c r="P531" t="s">
        <v>1363</v>
      </c>
      <c r="Q531" t="s">
        <v>1363</v>
      </c>
      <c r="R531">
        <v>0</v>
      </c>
      <c r="S531">
        <v>0</v>
      </c>
      <c r="T531">
        <v>0</v>
      </c>
      <c r="U531" t="s">
        <v>1361</v>
      </c>
      <c r="V531" t="s">
        <v>1363</v>
      </c>
      <c r="W531" t="s">
        <v>1363</v>
      </c>
      <c r="X531">
        <v>0</v>
      </c>
      <c r="Y531" t="s">
        <v>1364</v>
      </c>
      <c r="Z531" t="s">
        <v>1363</v>
      </c>
      <c r="AA531" t="s">
        <v>1363</v>
      </c>
      <c r="AB531">
        <v>0</v>
      </c>
      <c r="AC531">
        <v>0</v>
      </c>
      <c r="AD531">
        <v>0</v>
      </c>
      <c r="AE531">
        <v>52</v>
      </c>
      <c r="AF531">
        <v>52</v>
      </c>
      <c r="AG531" t="s">
        <v>1818</v>
      </c>
      <c r="AH531">
        <v>13.67565098</v>
      </c>
      <c r="AI531" t="s">
        <v>757</v>
      </c>
      <c r="AJ531" t="s">
        <v>2206</v>
      </c>
    </row>
    <row r="532" spans="1:36" x14ac:dyDescent="0.35">
      <c r="A532" t="s">
        <v>2207</v>
      </c>
      <c r="B532">
        <v>53</v>
      </c>
      <c r="C532">
        <v>53</v>
      </c>
      <c r="D532" t="s">
        <v>1580</v>
      </c>
      <c r="E532">
        <v>66.246111110000001</v>
      </c>
      <c r="F532" t="s">
        <v>1466</v>
      </c>
      <c r="G532">
        <v>0</v>
      </c>
      <c r="H532">
        <v>4</v>
      </c>
      <c r="I532">
        <v>5</v>
      </c>
      <c r="K532">
        <v>0</v>
      </c>
      <c r="L532">
        <v>5980100035</v>
      </c>
      <c r="M532">
        <v>5980100123</v>
      </c>
      <c r="N532">
        <v>0</v>
      </c>
      <c r="O532" t="s">
        <v>1362</v>
      </c>
      <c r="P532" t="s">
        <v>1363</v>
      </c>
      <c r="Q532" t="s">
        <v>1363</v>
      </c>
      <c r="R532">
        <v>0</v>
      </c>
      <c r="S532">
        <v>0</v>
      </c>
      <c r="T532" t="s">
        <v>1361</v>
      </c>
      <c r="U532" t="s">
        <v>1363</v>
      </c>
      <c r="V532" t="s">
        <v>1363</v>
      </c>
      <c r="W532" t="s">
        <v>1364</v>
      </c>
      <c r="X532" t="s">
        <v>1363</v>
      </c>
      <c r="Y532" t="s">
        <v>1363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85</v>
      </c>
      <c r="AF532">
        <v>85</v>
      </c>
      <c r="AG532" t="s">
        <v>1533</v>
      </c>
      <c r="AH532">
        <v>19.053710169999999</v>
      </c>
      <c r="AI532" t="s">
        <v>714</v>
      </c>
      <c r="AJ532" t="s">
        <v>2208</v>
      </c>
    </row>
    <row r="533" spans="1:36" x14ac:dyDescent="0.35">
      <c r="A533" t="s">
        <v>2209</v>
      </c>
      <c r="B533">
        <v>53</v>
      </c>
      <c r="C533">
        <v>53</v>
      </c>
      <c r="D533" t="s">
        <v>1580</v>
      </c>
      <c r="E533">
        <v>66.246111110000001</v>
      </c>
      <c r="F533" t="s">
        <v>1466</v>
      </c>
      <c r="G533">
        <v>0</v>
      </c>
      <c r="H533">
        <v>4</v>
      </c>
      <c r="I533">
        <v>5</v>
      </c>
      <c r="K533">
        <v>0</v>
      </c>
      <c r="L533">
        <v>5980100035</v>
      </c>
      <c r="M533">
        <v>5980100123</v>
      </c>
      <c r="N533">
        <v>0</v>
      </c>
      <c r="O533" t="s">
        <v>1362</v>
      </c>
      <c r="P533" t="s">
        <v>1363</v>
      </c>
      <c r="Q533" t="s">
        <v>1363</v>
      </c>
      <c r="R533">
        <v>0</v>
      </c>
      <c r="S533">
        <v>0</v>
      </c>
      <c r="T533" t="s">
        <v>1361</v>
      </c>
      <c r="U533" t="s">
        <v>1363</v>
      </c>
      <c r="V533" t="s">
        <v>1363</v>
      </c>
      <c r="W533" t="s">
        <v>1364</v>
      </c>
      <c r="X533" t="s">
        <v>1363</v>
      </c>
      <c r="Y533" t="s">
        <v>1363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27</v>
      </c>
      <c r="AF533">
        <v>27</v>
      </c>
      <c r="AG533" t="s">
        <v>1721</v>
      </c>
      <c r="AH533">
        <v>23.007539449999999</v>
      </c>
      <c r="AI533" t="s">
        <v>725</v>
      </c>
      <c r="AJ533" t="s">
        <v>2210</v>
      </c>
    </row>
    <row r="534" spans="1:36" x14ac:dyDescent="0.35">
      <c r="A534" t="s">
        <v>2211</v>
      </c>
      <c r="B534">
        <v>53</v>
      </c>
      <c r="C534">
        <v>53</v>
      </c>
      <c r="D534" t="s">
        <v>1580</v>
      </c>
      <c r="E534">
        <v>66.246111110000001</v>
      </c>
      <c r="F534" t="s">
        <v>1466</v>
      </c>
      <c r="G534">
        <v>0</v>
      </c>
      <c r="H534">
        <v>4</v>
      </c>
      <c r="I534">
        <v>5</v>
      </c>
      <c r="K534">
        <v>0</v>
      </c>
      <c r="L534">
        <v>5980100035</v>
      </c>
      <c r="M534">
        <v>5980100123</v>
      </c>
      <c r="N534">
        <v>0</v>
      </c>
      <c r="O534" t="s">
        <v>1362</v>
      </c>
      <c r="P534" t="s">
        <v>1363</v>
      </c>
      <c r="Q534" t="s">
        <v>1363</v>
      </c>
      <c r="R534">
        <v>0</v>
      </c>
      <c r="S534">
        <v>0</v>
      </c>
      <c r="T534" t="s">
        <v>1361</v>
      </c>
      <c r="U534" t="s">
        <v>1363</v>
      </c>
      <c r="V534" t="s">
        <v>1363</v>
      </c>
      <c r="W534" t="s">
        <v>1364</v>
      </c>
      <c r="X534" t="s">
        <v>1363</v>
      </c>
      <c r="Y534" t="s">
        <v>1363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83</v>
      </c>
      <c r="AF534">
        <v>83</v>
      </c>
      <c r="AG534" t="s">
        <v>1536</v>
      </c>
      <c r="AH534">
        <v>35.39444323</v>
      </c>
      <c r="AI534" t="s">
        <v>735</v>
      </c>
      <c r="AJ534" t="s">
        <v>2212</v>
      </c>
    </row>
    <row r="535" spans="1:36" x14ac:dyDescent="0.35">
      <c r="A535" t="s">
        <v>747</v>
      </c>
      <c r="B535">
        <v>53</v>
      </c>
      <c r="C535">
        <v>53</v>
      </c>
      <c r="D535" t="s">
        <v>1580</v>
      </c>
      <c r="E535">
        <v>66.246111110000001</v>
      </c>
      <c r="F535" t="s">
        <v>1466</v>
      </c>
      <c r="G535">
        <v>0</v>
      </c>
      <c r="H535">
        <v>4</v>
      </c>
      <c r="I535">
        <v>5</v>
      </c>
      <c r="K535">
        <v>0</v>
      </c>
      <c r="L535">
        <v>5980100035</v>
      </c>
      <c r="M535">
        <v>5980100123</v>
      </c>
      <c r="N535">
        <v>0</v>
      </c>
      <c r="O535" t="s">
        <v>1362</v>
      </c>
      <c r="P535" t="s">
        <v>1363</v>
      </c>
      <c r="Q535" t="s">
        <v>1363</v>
      </c>
      <c r="R535">
        <v>0</v>
      </c>
      <c r="S535">
        <v>0</v>
      </c>
      <c r="T535" t="s">
        <v>1361</v>
      </c>
      <c r="U535" t="s">
        <v>1363</v>
      </c>
      <c r="V535" t="s">
        <v>1363</v>
      </c>
      <c r="W535" t="s">
        <v>1364</v>
      </c>
      <c r="X535" t="s">
        <v>1363</v>
      </c>
      <c r="Y535" t="s">
        <v>1363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34</v>
      </c>
      <c r="AF535">
        <v>34</v>
      </c>
      <c r="AG535" t="s">
        <v>1402</v>
      </c>
      <c r="AH535">
        <v>3.3276652630000001</v>
      </c>
      <c r="AI535" t="s">
        <v>748</v>
      </c>
      <c r="AJ535" t="s">
        <v>1851</v>
      </c>
    </row>
    <row r="536" spans="1:36" x14ac:dyDescent="0.35">
      <c r="A536" t="s">
        <v>762</v>
      </c>
      <c r="B536">
        <v>53</v>
      </c>
      <c r="C536">
        <v>53</v>
      </c>
      <c r="D536" t="s">
        <v>1580</v>
      </c>
      <c r="E536">
        <v>66.246111110000001</v>
      </c>
      <c r="F536" t="s">
        <v>1466</v>
      </c>
      <c r="G536">
        <v>0</v>
      </c>
      <c r="H536">
        <v>4</v>
      </c>
      <c r="I536">
        <v>5</v>
      </c>
      <c r="K536">
        <v>0</v>
      </c>
      <c r="L536">
        <v>5980100035</v>
      </c>
      <c r="M536">
        <v>5980100123</v>
      </c>
      <c r="N536">
        <v>0</v>
      </c>
      <c r="O536" t="s">
        <v>1362</v>
      </c>
      <c r="P536" t="s">
        <v>1363</v>
      </c>
      <c r="Q536" t="s">
        <v>1363</v>
      </c>
      <c r="R536">
        <v>0</v>
      </c>
      <c r="S536">
        <v>0</v>
      </c>
      <c r="T536" t="s">
        <v>1361</v>
      </c>
      <c r="U536" t="s">
        <v>1363</v>
      </c>
      <c r="V536" t="s">
        <v>1363</v>
      </c>
      <c r="W536" t="s">
        <v>1364</v>
      </c>
      <c r="X536" t="s">
        <v>1363</v>
      </c>
      <c r="Y536" t="s">
        <v>1363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79</v>
      </c>
      <c r="AF536">
        <v>79</v>
      </c>
      <c r="AG536" t="s">
        <v>1405</v>
      </c>
      <c r="AH536">
        <v>6.8358598620000004</v>
      </c>
      <c r="AI536" t="s">
        <v>751</v>
      </c>
      <c r="AJ536" t="s">
        <v>1852</v>
      </c>
    </row>
    <row r="537" spans="1:36" x14ac:dyDescent="0.35">
      <c r="A537" t="s">
        <v>2213</v>
      </c>
      <c r="B537">
        <v>53</v>
      </c>
      <c r="C537">
        <v>53</v>
      </c>
      <c r="D537" t="s">
        <v>1580</v>
      </c>
      <c r="E537">
        <v>66.246111110000001</v>
      </c>
      <c r="F537" t="s">
        <v>1466</v>
      </c>
      <c r="G537">
        <v>0</v>
      </c>
      <c r="H537">
        <v>4</v>
      </c>
      <c r="I537">
        <v>5</v>
      </c>
      <c r="K537">
        <v>0</v>
      </c>
      <c r="L537">
        <v>5980100035</v>
      </c>
      <c r="M537">
        <v>5980100123</v>
      </c>
      <c r="N537">
        <v>0</v>
      </c>
      <c r="O537" t="s">
        <v>1362</v>
      </c>
      <c r="P537" t="s">
        <v>1363</v>
      </c>
      <c r="Q537" t="s">
        <v>1363</v>
      </c>
      <c r="R537">
        <v>0</v>
      </c>
      <c r="S537">
        <v>0</v>
      </c>
      <c r="T537" t="s">
        <v>1361</v>
      </c>
      <c r="U537" t="s">
        <v>1363</v>
      </c>
      <c r="V537" t="s">
        <v>1363</v>
      </c>
      <c r="W537" t="s">
        <v>1364</v>
      </c>
      <c r="X537" t="s">
        <v>1363</v>
      </c>
      <c r="Y537" t="s">
        <v>1363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59</v>
      </c>
      <c r="AF537">
        <v>59</v>
      </c>
      <c r="AG537" t="s">
        <v>1570</v>
      </c>
      <c r="AH537">
        <v>7.2895015440000002</v>
      </c>
      <c r="AI537" t="s">
        <v>770</v>
      </c>
      <c r="AJ537" t="s">
        <v>2214</v>
      </c>
    </row>
    <row r="538" spans="1:36" x14ac:dyDescent="0.35">
      <c r="A538" t="s">
        <v>2215</v>
      </c>
      <c r="B538">
        <v>53</v>
      </c>
      <c r="C538">
        <v>53</v>
      </c>
      <c r="D538" t="s">
        <v>1580</v>
      </c>
      <c r="E538">
        <v>66.246111110000001</v>
      </c>
      <c r="F538" t="s">
        <v>1466</v>
      </c>
      <c r="G538">
        <v>0</v>
      </c>
      <c r="H538">
        <v>4</v>
      </c>
      <c r="I538">
        <v>5</v>
      </c>
      <c r="K538">
        <v>0</v>
      </c>
      <c r="L538">
        <v>5980100035</v>
      </c>
      <c r="M538">
        <v>5980100123</v>
      </c>
      <c r="N538">
        <v>0</v>
      </c>
      <c r="O538" t="s">
        <v>1362</v>
      </c>
      <c r="P538" t="s">
        <v>1363</v>
      </c>
      <c r="Q538" t="s">
        <v>1363</v>
      </c>
      <c r="R538">
        <v>0</v>
      </c>
      <c r="S538">
        <v>0</v>
      </c>
      <c r="T538" t="s">
        <v>1361</v>
      </c>
      <c r="U538" t="s">
        <v>1363</v>
      </c>
      <c r="V538" t="s">
        <v>1363</v>
      </c>
      <c r="W538" t="s">
        <v>1364</v>
      </c>
      <c r="X538" t="s">
        <v>1363</v>
      </c>
      <c r="Y538" t="s">
        <v>1363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84</v>
      </c>
      <c r="AF538">
        <v>84</v>
      </c>
      <c r="AG538" t="s">
        <v>1408</v>
      </c>
      <c r="AH538">
        <v>57.396410359999997</v>
      </c>
      <c r="AI538" t="s">
        <v>780</v>
      </c>
      <c r="AJ538" t="s">
        <v>2216</v>
      </c>
    </row>
    <row r="539" spans="1:36" x14ac:dyDescent="0.35">
      <c r="A539" t="s">
        <v>803</v>
      </c>
      <c r="B539">
        <v>53</v>
      </c>
      <c r="C539">
        <v>53</v>
      </c>
      <c r="D539" t="s">
        <v>1580</v>
      </c>
      <c r="E539">
        <v>66.246111110000001</v>
      </c>
      <c r="F539" t="s">
        <v>1466</v>
      </c>
      <c r="G539">
        <v>0</v>
      </c>
      <c r="H539">
        <v>4</v>
      </c>
      <c r="I539">
        <v>5</v>
      </c>
      <c r="K539">
        <v>0</v>
      </c>
      <c r="L539">
        <v>5980100035</v>
      </c>
      <c r="M539">
        <v>5980100123</v>
      </c>
      <c r="N539">
        <v>0</v>
      </c>
      <c r="O539" t="s">
        <v>1362</v>
      </c>
      <c r="P539" t="s">
        <v>1363</v>
      </c>
      <c r="Q539" t="s">
        <v>1363</v>
      </c>
      <c r="R539">
        <v>0</v>
      </c>
      <c r="S539">
        <v>0</v>
      </c>
      <c r="T539" t="s">
        <v>1361</v>
      </c>
      <c r="U539" t="s">
        <v>1363</v>
      </c>
      <c r="V539" t="s">
        <v>1363</v>
      </c>
      <c r="W539" t="s">
        <v>1364</v>
      </c>
      <c r="X539" t="s">
        <v>1363</v>
      </c>
      <c r="Y539" t="s">
        <v>1363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56</v>
      </c>
      <c r="AF539">
        <v>56</v>
      </c>
      <c r="AG539" t="s">
        <v>1541</v>
      </c>
      <c r="AH539">
        <v>9.4989923730000001</v>
      </c>
      <c r="AI539" t="s">
        <v>491</v>
      </c>
      <c r="AJ539" t="s">
        <v>2217</v>
      </c>
    </row>
    <row r="540" spans="1:36" x14ac:dyDescent="0.35">
      <c r="A540" t="s">
        <v>2218</v>
      </c>
      <c r="B540">
        <v>53</v>
      </c>
      <c r="C540">
        <v>53</v>
      </c>
      <c r="D540" t="s">
        <v>1580</v>
      </c>
      <c r="E540">
        <v>66.246111110000001</v>
      </c>
      <c r="F540" t="s">
        <v>1466</v>
      </c>
      <c r="G540">
        <v>0</v>
      </c>
      <c r="H540">
        <v>4</v>
      </c>
      <c r="I540">
        <v>5</v>
      </c>
      <c r="K540">
        <v>0</v>
      </c>
      <c r="L540">
        <v>5980100035</v>
      </c>
      <c r="M540">
        <v>5980100123</v>
      </c>
      <c r="N540">
        <v>0</v>
      </c>
      <c r="O540" t="s">
        <v>1362</v>
      </c>
      <c r="P540" t="s">
        <v>1363</v>
      </c>
      <c r="Q540" t="s">
        <v>1363</v>
      </c>
      <c r="R540">
        <v>0</v>
      </c>
      <c r="S540">
        <v>0</v>
      </c>
      <c r="T540" t="s">
        <v>1361</v>
      </c>
      <c r="U540" t="s">
        <v>1363</v>
      </c>
      <c r="V540" t="s">
        <v>1363</v>
      </c>
      <c r="W540" t="s">
        <v>1364</v>
      </c>
      <c r="X540" t="s">
        <v>1363</v>
      </c>
      <c r="Y540" t="s">
        <v>1363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2</v>
      </c>
      <c r="AF540">
        <v>2</v>
      </c>
      <c r="AG540" t="s">
        <v>1547</v>
      </c>
      <c r="AH540">
        <v>10.0095142</v>
      </c>
      <c r="AI540" t="s">
        <v>827</v>
      </c>
      <c r="AJ540" t="s">
        <v>2219</v>
      </c>
    </row>
    <row r="541" spans="1:36" x14ac:dyDescent="0.35">
      <c r="A541" t="s">
        <v>2220</v>
      </c>
      <c r="B541">
        <v>53</v>
      </c>
      <c r="C541">
        <v>53</v>
      </c>
      <c r="D541" t="s">
        <v>1580</v>
      </c>
      <c r="E541">
        <v>66.246111110000001</v>
      </c>
      <c r="F541" t="s">
        <v>1466</v>
      </c>
      <c r="G541">
        <v>0</v>
      </c>
      <c r="H541">
        <v>4</v>
      </c>
      <c r="I541">
        <v>5</v>
      </c>
      <c r="K541">
        <v>0</v>
      </c>
      <c r="L541">
        <v>5980100035</v>
      </c>
      <c r="M541">
        <v>5980100123</v>
      </c>
      <c r="N541">
        <v>0</v>
      </c>
      <c r="O541" t="s">
        <v>1362</v>
      </c>
      <c r="P541" t="s">
        <v>1363</v>
      </c>
      <c r="Q541" t="s">
        <v>1363</v>
      </c>
      <c r="R541">
        <v>0</v>
      </c>
      <c r="S541">
        <v>0</v>
      </c>
      <c r="T541" t="s">
        <v>1361</v>
      </c>
      <c r="U541" t="s">
        <v>1363</v>
      </c>
      <c r="V541" t="s">
        <v>1363</v>
      </c>
      <c r="W541" t="s">
        <v>1364</v>
      </c>
      <c r="X541" t="s">
        <v>1363</v>
      </c>
      <c r="Y541" t="s">
        <v>1363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58</v>
      </c>
      <c r="AF541">
        <v>58</v>
      </c>
      <c r="AG541" t="s">
        <v>1411</v>
      </c>
      <c r="AH541">
        <v>20.86091506</v>
      </c>
      <c r="AI541" t="s">
        <v>868</v>
      </c>
      <c r="AJ541" t="s">
        <v>2221</v>
      </c>
    </row>
    <row r="542" spans="1:36" x14ac:dyDescent="0.35">
      <c r="A542" t="s">
        <v>2222</v>
      </c>
      <c r="B542">
        <v>53</v>
      </c>
      <c r="C542">
        <v>53</v>
      </c>
      <c r="D542" t="s">
        <v>1580</v>
      </c>
      <c r="E542">
        <v>66.246111110000001</v>
      </c>
      <c r="F542" t="s">
        <v>1466</v>
      </c>
      <c r="G542">
        <v>0</v>
      </c>
      <c r="H542">
        <v>4</v>
      </c>
      <c r="I542">
        <v>5</v>
      </c>
      <c r="K542">
        <v>0</v>
      </c>
      <c r="L542">
        <v>5980100035</v>
      </c>
      <c r="M542">
        <v>5980100123</v>
      </c>
      <c r="N542">
        <v>0</v>
      </c>
      <c r="O542" t="s">
        <v>1362</v>
      </c>
      <c r="P542" t="s">
        <v>1363</v>
      </c>
      <c r="Q542" t="s">
        <v>1363</v>
      </c>
      <c r="R542">
        <v>0</v>
      </c>
      <c r="S542">
        <v>0</v>
      </c>
      <c r="T542" t="s">
        <v>1361</v>
      </c>
      <c r="U542" t="s">
        <v>1363</v>
      </c>
      <c r="V542" t="s">
        <v>1363</v>
      </c>
      <c r="W542" t="s">
        <v>1364</v>
      </c>
      <c r="X542" t="s">
        <v>1363</v>
      </c>
      <c r="Y542" t="s">
        <v>1363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88</v>
      </c>
      <c r="AF542">
        <v>88</v>
      </c>
      <c r="AG542" t="s">
        <v>1727</v>
      </c>
      <c r="AH542">
        <v>15.61335437</v>
      </c>
      <c r="AI542" t="s">
        <v>962</v>
      </c>
      <c r="AJ542" t="s">
        <v>2223</v>
      </c>
    </row>
    <row r="543" spans="1:36" x14ac:dyDescent="0.35">
      <c r="A543" t="s">
        <v>2224</v>
      </c>
      <c r="B543">
        <v>53</v>
      </c>
      <c r="C543">
        <v>53</v>
      </c>
      <c r="D543" t="s">
        <v>1580</v>
      </c>
      <c r="E543">
        <v>66.246111110000001</v>
      </c>
      <c r="F543" t="s">
        <v>1466</v>
      </c>
      <c r="G543">
        <v>0</v>
      </c>
      <c r="H543">
        <v>4</v>
      </c>
      <c r="I543">
        <v>5</v>
      </c>
      <c r="K543">
        <v>0</v>
      </c>
      <c r="L543">
        <v>5980100035</v>
      </c>
      <c r="M543">
        <v>5980100123</v>
      </c>
      <c r="N543">
        <v>0</v>
      </c>
      <c r="O543" t="s">
        <v>1362</v>
      </c>
      <c r="P543" t="s">
        <v>1363</v>
      </c>
      <c r="Q543" t="s">
        <v>1363</v>
      </c>
      <c r="R543">
        <v>0</v>
      </c>
      <c r="S543">
        <v>0</v>
      </c>
      <c r="T543" t="s">
        <v>1361</v>
      </c>
      <c r="U543" t="s">
        <v>1363</v>
      </c>
      <c r="V543" t="s">
        <v>1363</v>
      </c>
      <c r="W543" t="s">
        <v>1364</v>
      </c>
      <c r="X543" t="s">
        <v>1363</v>
      </c>
      <c r="Y543" t="s">
        <v>1363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70</v>
      </c>
      <c r="AF543">
        <v>0</v>
      </c>
      <c r="AI543" t="s">
        <v>997</v>
      </c>
      <c r="AJ543" t="s">
        <v>2225</v>
      </c>
    </row>
    <row r="544" spans="1:36" x14ac:dyDescent="0.35">
      <c r="A544" t="s">
        <v>1009</v>
      </c>
      <c r="B544">
        <v>53</v>
      </c>
      <c r="C544">
        <v>53</v>
      </c>
      <c r="D544" t="s">
        <v>1580</v>
      </c>
      <c r="E544">
        <v>66.246111110000001</v>
      </c>
      <c r="F544" t="s">
        <v>1466</v>
      </c>
      <c r="G544">
        <v>0</v>
      </c>
      <c r="H544">
        <v>4</v>
      </c>
      <c r="I544">
        <v>5</v>
      </c>
      <c r="K544">
        <v>0</v>
      </c>
      <c r="L544">
        <v>5980100035</v>
      </c>
      <c r="M544">
        <v>5980100123</v>
      </c>
      <c r="N544">
        <v>0</v>
      </c>
      <c r="O544" t="s">
        <v>1362</v>
      </c>
      <c r="P544" t="s">
        <v>1363</v>
      </c>
      <c r="Q544" t="s">
        <v>1363</v>
      </c>
      <c r="R544">
        <v>0</v>
      </c>
      <c r="S544">
        <v>0</v>
      </c>
      <c r="T544" t="s">
        <v>1361</v>
      </c>
      <c r="U544" t="s">
        <v>1363</v>
      </c>
      <c r="V544" t="s">
        <v>1363</v>
      </c>
      <c r="W544" t="s">
        <v>1364</v>
      </c>
      <c r="X544" t="s">
        <v>1363</v>
      </c>
      <c r="Y544" t="s">
        <v>1363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31</v>
      </c>
      <c r="AF544">
        <v>31</v>
      </c>
      <c r="AG544" t="s">
        <v>1803</v>
      </c>
      <c r="AH544">
        <v>3.6979876699999998</v>
      </c>
      <c r="AI544" t="s">
        <v>755</v>
      </c>
      <c r="AJ544" t="s">
        <v>1810</v>
      </c>
    </row>
    <row r="545" spans="1:36" x14ac:dyDescent="0.35">
      <c r="A545" t="s">
        <v>2226</v>
      </c>
      <c r="B545">
        <v>53</v>
      </c>
      <c r="C545">
        <v>53</v>
      </c>
      <c r="D545" t="s">
        <v>1580</v>
      </c>
      <c r="E545">
        <v>66.246111110000001</v>
      </c>
      <c r="F545" t="s">
        <v>1466</v>
      </c>
      <c r="G545">
        <v>0</v>
      </c>
      <c r="H545">
        <v>4</v>
      </c>
      <c r="I545">
        <v>5</v>
      </c>
      <c r="K545">
        <v>0</v>
      </c>
      <c r="L545">
        <v>5980100035</v>
      </c>
      <c r="M545">
        <v>5980100123</v>
      </c>
      <c r="N545">
        <v>0</v>
      </c>
      <c r="O545" t="s">
        <v>1362</v>
      </c>
      <c r="P545" t="s">
        <v>1363</v>
      </c>
      <c r="Q545" t="s">
        <v>1363</v>
      </c>
      <c r="R545">
        <v>0</v>
      </c>
      <c r="S545">
        <v>0</v>
      </c>
      <c r="T545" t="s">
        <v>1361</v>
      </c>
      <c r="U545" t="s">
        <v>1363</v>
      </c>
      <c r="V545" t="s">
        <v>1363</v>
      </c>
      <c r="W545" t="s">
        <v>1364</v>
      </c>
      <c r="X545" t="s">
        <v>1363</v>
      </c>
      <c r="Y545" t="s">
        <v>1363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67</v>
      </c>
      <c r="AF545">
        <v>67</v>
      </c>
      <c r="AG545" t="s">
        <v>1811</v>
      </c>
      <c r="AH545">
        <v>3.2843938270000002</v>
      </c>
      <c r="AI545" t="s">
        <v>1030</v>
      </c>
      <c r="AJ545" t="s">
        <v>2227</v>
      </c>
    </row>
    <row r="546" spans="1:36" x14ac:dyDescent="0.35">
      <c r="A546" t="s">
        <v>2228</v>
      </c>
      <c r="B546">
        <v>53</v>
      </c>
      <c r="C546">
        <v>53</v>
      </c>
      <c r="D546" t="s">
        <v>1580</v>
      </c>
      <c r="E546">
        <v>66.246111110000001</v>
      </c>
      <c r="F546" t="s">
        <v>1466</v>
      </c>
      <c r="G546">
        <v>0</v>
      </c>
      <c r="H546">
        <v>4</v>
      </c>
      <c r="I546">
        <v>5</v>
      </c>
      <c r="K546">
        <v>0</v>
      </c>
      <c r="L546">
        <v>5980100035</v>
      </c>
      <c r="M546">
        <v>5980100123</v>
      </c>
      <c r="N546">
        <v>0</v>
      </c>
      <c r="O546" t="s">
        <v>1362</v>
      </c>
      <c r="P546" t="s">
        <v>1363</v>
      </c>
      <c r="Q546" t="s">
        <v>1363</v>
      </c>
      <c r="R546">
        <v>0</v>
      </c>
      <c r="S546">
        <v>0</v>
      </c>
      <c r="T546" t="s">
        <v>1361</v>
      </c>
      <c r="U546" t="s">
        <v>1363</v>
      </c>
      <c r="V546" t="s">
        <v>1363</v>
      </c>
      <c r="W546" t="s">
        <v>1364</v>
      </c>
      <c r="X546" t="s">
        <v>1363</v>
      </c>
      <c r="Y546" t="s">
        <v>1363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55</v>
      </c>
      <c r="AF546">
        <v>55</v>
      </c>
      <c r="AG546" t="s">
        <v>1909</v>
      </c>
      <c r="AH546">
        <v>14.18030162</v>
      </c>
      <c r="AI546" t="s">
        <v>1034</v>
      </c>
      <c r="AJ546" t="s">
        <v>2229</v>
      </c>
    </row>
    <row r="547" spans="1:36" x14ac:dyDescent="0.35">
      <c r="A547" t="s">
        <v>2230</v>
      </c>
      <c r="B547">
        <v>53</v>
      </c>
      <c r="C547">
        <v>53</v>
      </c>
      <c r="D547" t="s">
        <v>1580</v>
      </c>
      <c r="E547">
        <v>66.246111110000001</v>
      </c>
      <c r="F547" t="s">
        <v>1466</v>
      </c>
      <c r="G547">
        <v>0</v>
      </c>
      <c r="H547">
        <v>4</v>
      </c>
      <c r="I547">
        <v>5</v>
      </c>
      <c r="K547">
        <v>0</v>
      </c>
      <c r="L547">
        <v>5980100035</v>
      </c>
      <c r="M547">
        <v>5980100123</v>
      </c>
      <c r="N547">
        <v>0</v>
      </c>
      <c r="O547" t="s">
        <v>1362</v>
      </c>
      <c r="P547" t="s">
        <v>1363</v>
      </c>
      <c r="Q547" t="s">
        <v>1363</v>
      </c>
      <c r="R547">
        <v>0</v>
      </c>
      <c r="S547">
        <v>0</v>
      </c>
      <c r="T547" t="s">
        <v>1361</v>
      </c>
      <c r="U547" t="s">
        <v>1363</v>
      </c>
      <c r="V547" t="s">
        <v>1363</v>
      </c>
      <c r="W547" t="s">
        <v>1364</v>
      </c>
      <c r="X547" t="s">
        <v>1363</v>
      </c>
      <c r="Y547" t="s">
        <v>1363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86</v>
      </c>
      <c r="AF547">
        <v>86</v>
      </c>
      <c r="AG547" t="s">
        <v>1912</v>
      </c>
      <c r="AH547">
        <v>27.579095479999999</v>
      </c>
      <c r="AI547" t="s">
        <v>1041</v>
      </c>
      <c r="AJ547" t="s">
        <v>2231</v>
      </c>
    </row>
    <row r="548" spans="1:36" x14ac:dyDescent="0.35">
      <c r="A548" t="s">
        <v>1048</v>
      </c>
      <c r="B548">
        <v>53</v>
      </c>
      <c r="C548">
        <v>53</v>
      </c>
      <c r="D548" t="s">
        <v>1580</v>
      </c>
      <c r="E548">
        <v>66.246111110000001</v>
      </c>
      <c r="F548" t="s">
        <v>1466</v>
      </c>
      <c r="G548">
        <v>0</v>
      </c>
      <c r="H548">
        <v>4</v>
      </c>
      <c r="I548">
        <v>5</v>
      </c>
      <c r="K548">
        <v>0</v>
      </c>
      <c r="L548">
        <v>5980100035</v>
      </c>
      <c r="M548">
        <v>5980100123</v>
      </c>
      <c r="N548">
        <v>0</v>
      </c>
      <c r="O548" t="s">
        <v>1362</v>
      </c>
      <c r="P548" t="s">
        <v>1363</v>
      </c>
      <c r="Q548" t="s">
        <v>1363</v>
      </c>
      <c r="R548">
        <v>0</v>
      </c>
      <c r="S548">
        <v>0</v>
      </c>
      <c r="T548" t="s">
        <v>1361</v>
      </c>
      <c r="U548" t="s">
        <v>1363</v>
      </c>
      <c r="V548" t="s">
        <v>1363</v>
      </c>
      <c r="W548" t="s">
        <v>1364</v>
      </c>
      <c r="X548" t="s">
        <v>1363</v>
      </c>
      <c r="Y548" t="s">
        <v>1363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37</v>
      </c>
      <c r="AF548">
        <v>37</v>
      </c>
      <c r="AG548" t="s">
        <v>1906</v>
      </c>
      <c r="AH548">
        <v>4.4005282880000003</v>
      </c>
      <c r="AI548" t="s">
        <v>969</v>
      </c>
      <c r="AJ548" t="s">
        <v>1914</v>
      </c>
    </row>
    <row r="549" spans="1:36" x14ac:dyDescent="0.35">
      <c r="A549" t="s">
        <v>1053</v>
      </c>
      <c r="B549">
        <v>53</v>
      </c>
      <c r="C549">
        <v>53</v>
      </c>
      <c r="D549" t="s">
        <v>1580</v>
      </c>
      <c r="E549">
        <v>66.246111110000001</v>
      </c>
      <c r="F549" t="s">
        <v>1466</v>
      </c>
      <c r="G549">
        <v>0</v>
      </c>
      <c r="H549">
        <v>4</v>
      </c>
      <c r="I549">
        <v>5</v>
      </c>
      <c r="K549">
        <v>0</v>
      </c>
      <c r="L549">
        <v>5980100035</v>
      </c>
      <c r="M549">
        <v>5980100123</v>
      </c>
      <c r="N549">
        <v>0</v>
      </c>
      <c r="O549" t="s">
        <v>1362</v>
      </c>
      <c r="P549" t="s">
        <v>1363</v>
      </c>
      <c r="Q549" t="s">
        <v>1363</v>
      </c>
      <c r="R549">
        <v>0</v>
      </c>
      <c r="S549">
        <v>0</v>
      </c>
      <c r="T549" t="s">
        <v>1361</v>
      </c>
      <c r="U549" t="s">
        <v>1363</v>
      </c>
      <c r="V549" t="s">
        <v>1363</v>
      </c>
      <c r="W549" t="s">
        <v>1364</v>
      </c>
      <c r="X549" t="s">
        <v>1363</v>
      </c>
      <c r="Y549" t="s">
        <v>1363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53</v>
      </c>
      <c r="AF549">
        <v>53</v>
      </c>
      <c r="AG549" t="s">
        <v>1580</v>
      </c>
      <c r="AH549">
        <v>66.246111110000001</v>
      </c>
      <c r="AI549" t="s">
        <v>65</v>
      </c>
      <c r="AJ549" t="s">
        <v>2232</v>
      </c>
    </row>
    <row r="550" spans="1:36" x14ac:dyDescent="0.35">
      <c r="A550" t="s">
        <v>2233</v>
      </c>
      <c r="B550">
        <v>53</v>
      </c>
      <c r="C550">
        <v>53</v>
      </c>
      <c r="D550" t="s">
        <v>1580</v>
      </c>
      <c r="E550">
        <v>66.246111110000001</v>
      </c>
      <c r="F550" t="s">
        <v>1466</v>
      </c>
      <c r="G550">
        <v>0</v>
      </c>
      <c r="H550">
        <v>4</v>
      </c>
      <c r="I550">
        <v>5</v>
      </c>
      <c r="K550">
        <v>0</v>
      </c>
      <c r="L550">
        <v>5980100035</v>
      </c>
      <c r="M550">
        <v>5980100123</v>
      </c>
      <c r="N550">
        <v>0</v>
      </c>
      <c r="O550" t="s">
        <v>1362</v>
      </c>
      <c r="P550" t="s">
        <v>1363</v>
      </c>
      <c r="Q550" t="s">
        <v>1363</v>
      </c>
      <c r="R550">
        <v>0</v>
      </c>
      <c r="S550">
        <v>0</v>
      </c>
      <c r="T550" t="s">
        <v>1361</v>
      </c>
      <c r="U550" t="s">
        <v>1363</v>
      </c>
      <c r="V550" t="s">
        <v>1363</v>
      </c>
      <c r="W550" t="s">
        <v>1364</v>
      </c>
      <c r="X550" t="s">
        <v>1363</v>
      </c>
      <c r="Y550" t="s">
        <v>1363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50</v>
      </c>
      <c r="AF550">
        <v>50</v>
      </c>
      <c r="AG550" t="s">
        <v>1732</v>
      </c>
      <c r="AH550">
        <v>14.44762008</v>
      </c>
      <c r="AI550" t="s">
        <v>1076</v>
      </c>
      <c r="AJ550" t="s">
        <v>2234</v>
      </c>
    </row>
    <row r="551" spans="1:36" x14ac:dyDescent="0.35">
      <c r="A551" t="s">
        <v>2235</v>
      </c>
      <c r="B551">
        <v>53</v>
      </c>
      <c r="C551">
        <v>53</v>
      </c>
      <c r="D551" t="s">
        <v>1580</v>
      </c>
      <c r="E551">
        <v>66.246111110000001</v>
      </c>
      <c r="F551" t="s">
        <v>1466</v>
      </c>
      <c r="G551">
        <v>0</v>
      </c>
      <c r="H551">
        <v>4</v>
      </c>
      <c r="I551">
        <v>5</v>
      </c>
      <c r="K551">
        <v>0</v>
      </c>
      <c r="L551">
        <v>5980100035</v>
      </c>
      <c r="M551">
        <v>5980100123</v>
      </c>
      <c r="N551">
        <v>0</v>
      </c>
      <c r="O551" t="s">
        <v>1362</v>
      </c>
      <c r="P551" t="s">
        <v>1363</v>
      </c>
      <c r="Q551" t="s">
        <v>1363</v>
      </c>
      <c r="R551">
        <v>0</v>
      </c>
      <c r="S551">
        <v>0</v>
      </c>
      <c r="T551" t="s">
        <v>1361</v>
      </c>
      <c r="U551" t="s">
        <v>1363</v>
      </c>
      <c r="V551" t="s">
        <v>1363</v>
      </c>
      <c r="W551" t="s">
        <v>1364</v>
      </c>
      <c r="X551" t="s">
        <v>1363</v>
      </c>
      <c r="Y551" t="s">
        <v>1363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40</v>
      </c>
      <c r="AF551">
        <v>40</v>
      </c>
      <c r="AG551" t="s">
        <v>1425</v>
      </c>
      <c r="AH551">
        <v>22.71860058</v>
      </c>
      <c r="AI551" t="s">
        <v>1083</v>
      </c>
      <c r="AJ551" t="s">
        <v>2236</v>
      </c>
    </row>
    <row r="552" spans="1:36" x14ac:dyDescent="0.35">
      <c r="A552" t="s">
        <v>2224</v>
      </c>
      <c r="B552">
        <v>53</v>
      </c>
      <c r="C552">
        <v>53</v>
      </c>
      <c r="D552" t="s">
        <v>1580</v>
      </c>
      <c r="E552">
        <v>66.246111110000001</v>
      </c>
      <c r="F552" t="s">
        <v>1466</v>
      </c>
      <c r="G552">
        <v>0</v>
      </c>
      <c r="H552">
        <v>4</v>
      </c>
      <c r="I552">
        <v>5</v>
      </c>
      <c r="K552">
        <v>0</v>
      </c>
      <c r="L552">
        <v>5980100035</v>
      </c>
      <c r="M552">
        <v>5980100123</v>
      </c>
      <c r="N552">
        <v>0</v>
      </c>
      <c r="O552" t="s">
        <v>1362</v>
      </c>
      <c r="P552" t="s">
        <v>1363</v>
      </c>
      <c r="Q552" t="s">
        <v>1363</v>
      </c>
      <c r="R552">
        <v>0</v>
      </c>
      <c r="S552">
        <v>0</v>
      </c>
      <c r="T552" t="s">
        <v>1361</v>
      </c>
      <c r="U552" t="s">
        <v>1363</v>
      </c>
      <c r="V552" t="s">
        <v>1363</v>
      </c>
      <c r="W552" t="s">
        <v>1364</v>
      </c>
      <c r="X552" t="s">
        <v>1363</v>
      </c>
      <c r="Y552" t="s">
        <v>1363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69</v>
      </c>
      <c r="AF552">
        <v>69</v>
      </c>
      <c r="AG552" t="s">
        <v>1427</v>
      </c>
      <c r="AH552">
        <v>22.982099689999998</v>
      </c>
      <c r="AI552" t="s">
        <v>997</v>
      </c>
      <c r="AJ552" t="s">
        <v>2225</v>
      </c>
    </row>
    <row r="553" spans="1:36" x14ac:dyDescent="0.35">
      <c r="A553" t="s">
        <v>1134</v>
      </c>
      <c r="B553">
        <v>53</v>
      </c>
      <c r="C553">
        <v>53</v>
      </c>
      <c r="D553" t="s">
        <v>1580</v>
      </c>
      <c r="E553">
        <v>66.246111110000001</v>
      </c>
      <c r="F553" t="s">
        <v>1466</v>
      </c>
      <c r="G553">
        <v>0</v>
      </c>
      <c r="H553">
        <v>4</v>
      </c>
      <c r="I553">
        <v>5</v>
      </c>
      <c r="K553">
        <v>0</v>
      </c>
      <c r="L553">
        <v>5980100035</v>
      </c>
      <c r="M553">
        <v>5980100123</v>
      </c>
      <c r="N553">
        <v>0</v>
      </c>
      <c r="O553" t="s">
        <v>1362</v>
      </c>
      <c r="P553" t="s">
        <v>1363</v>
      </c>
      <c r="Q553" t="s">
        <v>1363</v>
      </c>
      <c r="R553">
        <v>0</v>
      </c>
      <c r="S553">
        <v>0</v>
      </c>
      <c r="T553" t="s">
        <v>1361</v>
      </c>
      <c r="U553" t="s">
        <v>1363</v>
      </c>
      <c r="V553" t="s">
        <v>1363</v>
      </c>
      <c r="W553" t="s">
        <v>1364</v>
      </c>
      <c r="X553" t="s">
        <v>1363</v>
      </c>
      <c r="Y553" t="s">
        <v>1363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52</v>
      </c>
      <c r="AF553">
        <v>52</v>
      </c>
      <c r="AG553" t="s">
        <v>1818</v>
      </c>
      <c r="AH553">
        <v>13.67565098</v>
      </c>
      <c r="AI553" t="s">
        <v>757</v>
      </c>
      <c r="AJ553" t="s">
        <v>2206</v>
      </c>
    </row>
    <row r="554" spans="1:36" x14ac:dyDescent="0.35">
      <c r="A554" t="s">
        <v>2218</v>
      </c>
      <c r="B554">
        <v>53</v>
      </c>
      <c r="C554">
        <v>53</v>
      </c>
      <c r="D554" t="s">
        <v>1580</v>
      </c>
      <c r="E554">
        <v>66.246111110000001</v>
      </c>
      <c r="F554" t="s">
        <v>1466</v>
      </c>
      <c r="G554">
        <v>0</v>
      </c>
      <c r="H554">
        <v>4</v>
      </c>
      <c r="I554">
        <v>5</v>
      </c>
      <c r="K554">
        <v>0</v>
      </c>
      <c r="L554">
        <v>5980100035</v>
      </c>
      <c r="M554">
        <v>5980100123</v>
      </c>
      <c r="N554">
        <v>0</v>
      </c>
      <c r="O554" t="s">
        <v>1362</v>
      </c>
      <c r="P554" t="s">
        <v>1363</v>
      </c>
      <c r="Q554" t="s">
        <v>1363</v>
      </c>
      <c r="R554">
        <v>0</v>
      </c>
      <c r="S554">
        <v>0</v>
      </c>
      <c r="T554" t="s">
        <v>1361</v>
      </c>
      <c r="U554" t="s">
        <v>1363</v>
      </c>
      <c r="V554" t="s">
        <v>1363</v>
      </c>
      <c r="W554" t="s">
        <v>1364</v>
      </c>
      <c r="X554" t="s">
        <v>1363</v>
      </c>
      <c r="Y554" t="s">
        <v>1363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2</v>
      </c>
      <c r="AF554">
        <v>2</v>
      </c>
      <c r="AG554" t="s">
        <v>1547</v>
      </c>
      <c r="AH554">
        <v>10.0095142</v>
      </c>
      <c r="AI554" t="s">
        <v>827</v>
      </c>
      <c r="AJ554" t="s">
        <v>2219</v>
      </c>
    </row>
    <row r="555" spans="1:36" x14ac:dyDescent="0.35">
      <c r="A555" t="s">
        <v>2237</v>
      </c>
      <c r="B555">
        <v>53</v>
      </c>
      <c r="C555">
        <v>53</v>
      </c>
      <c r="D555" t="s">
        <v>1580</v>
      </c>
      <c r="E555">
        <v>66.246111110000001</v>
      </c>
      <c r="F555" t="s">
        <v>1466</v>
      </c>
      <c r="G555">
        <v>0</v>
      </c>
      <c r="H555">
        <v>4</v>
      </c>
      <c r="I555">
        <v>5</v>
      </c>
      <c r="K555">
        <v>0</v>
      </c>
      <c r="L555">
        <v>5980100035</v>
      </c>
      <c r="M555">
        <v>5980100123</v>
      </c>
      <c r="N555">
        <v>0</v>
      </c>
      <c r="O555" t="s">
        <v>1362</v>
      </c>
      <c r="P555" t="s">
        <v>1363</v>
      </c>
      <c r="Q555" t="s">
        <v>1363</v>
      </c>
      <c r="R555">
        <v>0</v>
      </c>
      <c r="S555">
        <v>0</v>
      </c>
      <c r="T555" t="s">
        <v>1361</v>
      </c>
      <c r="U555" t="s">
        <v>1363</v>
      </c>
      <c r="V555" t="s">
        <v>1363</v>
      </c>
      <c r="W555" t="s">
        <v>1364</v>
      </c>
      <c r="X555" t="s">
        <v>1363</v>
      </c>
      <c r="Y555" t="s">
        <v>1363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770</v>
      </c>
      <c r="AF555">
        <v>770</v>
      </c>
      <c r="AG555" t="s">
        <v>1740</v>
      </c>
      <c r="AH555">
        <v>48.209431600000002</v>
      </c>
      <c r="AI555" t="s">
        <v>66</v>
      </c>
      <c r="AJ555" t="s">
        <v>2238</v>
      </c>
    </row>
    <row r="556" spans="1:36" x14ac:dyDescent="0.35">
      <c r="A556" t="s">
        <v>2237</v>
      </c>
      <c r="B556">
        <v>53</v>
      </c>
      <c r="C556">
        <v>53</v>
      </c>
      <c r="D556" t="s">
        <v>1580</v>
      </c>
      <c r="E556">
        <v>66.246111110000001</v>
      </c>
      <c r="F556" t="s">
        <v>1466</v>
      </c>
      <c r="G556">
        <v>0</v>
      </c>
      <c r="H556">
        <v>4</v>
      </c>
      <c r="I556">
        <v>5</v>
      </c>
      <c r="K556">
        <v>0</v>
      </c>
      <c r="L556">
        <v>5980100035</v>
      </c>
      <c r="M556">
        <v>5980100123</v>
      </c>
      <c r="N556">
        <v>0</v>
      </c>
      <c r="O556" t="s">
        <v>1362</v>
      </c>
      <c r="P556" t="s">
        <v>1363</v>
      </c>
      <c r="Q556" t="s">
        <v>1363</v>
      </c>
      <c r="R556">
        <v>0</v>
      </c>
      <c r="S556">
        <v>0</v>
      </c>
      <c r="T556" t="s">
        <v>1361</v>
      </c>
      <c r="U556" t="s">
        <v>1363</v>
      </c>
      <c r="V556" t="s">
        <v>1363</v>
      </c>
      <c r="W556" t="s">
        <v>1364</v>
      </c>
      <c r="X556" t="s">
        <v>1363</v>
      </c>
      <c r="Y556" t="s">
        <v>1363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776</v>
      </c>
      <c r="AF556">
        <v>776</v>
      </c>
      <c r="AG556" t="s">
        <v>1743</v>
      </c>
      <c r="AH556">
        <v>48.388616759999998</v>
      </c>
      <c r="AI556" t="s">
        <v>66</v>
      </c>
      <c r="AJ556" t="s">
        <v>2238</v>
      </c>
    </row>
    <row r="557" spans="1:36" x14ac:dyDescent="0.35">
      <c r="A557" t="s">
        <v>2239</v>
      </c>
      <c r="B557">
        <v>54</v>
      </c>
      <c r="C557">
        <v>54</v>
      </c>
      <c r="D557" t="s">
        <v>1544</v>
      </c>
      <c r="E557">
        <v>14.01216649</v>
      </c>
      <c r="F557" t="s">
        <v>1361</v>
      </c>
      <c r="G557">
        <v>0</v>
      </c>
      <c r="H557">
        <v>4</v>
      </c>
      <c r="I557">
        <v>5</v>
      </c>
      <c r="K557">
        <v>0</v>
      </c>
      <c r="L557">
        <v>5980100058</v>
      </c>
      <c r="M557">
        <v>5980100078</v>
      </c>
      <c r="N557">
        <v>0</v>
      </c>
      <c r="O557" t="s">
        <v>1362</v>
      </c>
      <c r="P557" t="s">
        <v>1363</v>
      </c>
      <c r="Q557" t="s">
        <v>1363</v>
      </c>
      <c r="R557">
        <v>0</v>
      </c>
      <c r="S557">
        <v>0</v>
      </c>
      <c r="T557">
        <v>0</v>
      </c>
      <c r="U557">
        <v>0</v>
      </c>
      <c r="V557">
        <v>0</v>
      </c>
      <c r="W557" t="s">
        <v>1361</v>
      </c>
      <c r="X557" t="s">
        <v>1363</v>
      </c>
      <c r="Y557" t="s">
        <v>1363</v>
      </c>
      <c r="Z557">
        <v>0</v>
      </c>
      <c r="AA557" t="s">
        <v>1364</v>
      </c>
      <c r="AB557" t="s">
        <v>1363</v>
      </c>
      <c r="AC557" t="s">
        <v>1363</v>
      </c>
      <c r="AD557">
        <v>0</v>
      </c>
      <c r="AE557">
        <v>17</v>
      </c>
      <c r="AF557">
        <v>0</v>
      </c>
      <c r="AI557" t="s">
        <v>476</v>
      </c>
      <c r="AJ557" t="s">
        <v>2240</v>
      </c>
    </row>
    <row r="558" spans="1:36" x14ac:dyDescent="0.35">
      <c r="A558" t="s">
        <v>2239</v>
      </c>
      <c r="B558">
        <v>54</v>
      </c>
      <c r="C558">
        <v>54</v>
      </c>
      <c r="D558" t="s">
        <v>1544</v>
      </c>
      <c r="E558">
        <v>14.01216649</v>
      </c>
      <c r="F558" t="s">
        <v>1361</v>
      </c>
      <c r="G558">
        <v>0</v>
      </c>
      <c r="H558">
        <v>4</v>
      </c>
      <c r="I558">
        <v>5</v>
      </c>
      <c r="K558">
        <v>0</v>
      </c>
      <c r="L558">
        <v>5980100058</v>
      </c>
      <c r="M558">
        <v>5980100078</v>
      </c>
      <c r="N558">
        <v>0</v>
      </c>
      <c r="O558" t="s">
        <v>1362</v>
      </c>
      <c r="P558" t="s">
        <v>1363</v>
      </c>
      <c r="Q558" t="s">
        <v>1363</v>
      </c>
      <c r="R558">
        <v>0</v>
      </c>
      <c r="S558">
        <v>0</v>
      </c>
      <c r="T558">
        <v>0</v>
      </c>
      <c r="U558">
        <v>0</v>
      </c>
      <c r="V558">
        <v>0</v>
      </c>
      <c r="W558" t="s">
        <v>1361</v>
      </c>
      <c r="X558" t="s">
        <v>1363</v>
      </c>
      <c r="Y558" t="s">
        <v>1363</v>
      </c>
      <c r="Z558">
        <v>0</v>
      </c>
      <c r="AA558" t="s">
        <v>1364</v>
      </c>
      <c r="AB558" t="s">
        <v>1363</v>
      </c>
      <c r="AC558" t="s">
        <v>1363</v>
      </c>
      <c r="AD558">
        <v>0</v>
      </c>
      <c r="AE558">
        <v>18</v>
      </c>
      <c r="AF558">
        <v>0</v>
      </c>
      <c r="AI558" t="s">
        <v>476</v>
      </c>
      <c r="AJ558" t="s">
        <v>2240</v>
      </c>
    </row>
    <row r="559" spans="1:36" x14ac:dyDescent="0.35">
      <c r="A559" t="s">
        <v>712</v>
      </c>
      <c r="B559">
        <v>54</v>
      </c>
      <c r="C559">
        <v>54</v>
      </c>
      <c r="D559" t="s">
        <v>1544</v>
      </c>
      <c r="E559">
        <v>14.01216649</v>
      </c>
      <c r="F559" t="s">
        <v>1361</v>
      </c>
      <c r="G559">
        <v>0</v>
      </c>
      <c r="H559">
        <v>4</v>
      </c>
      <c r="I559">
        <v>5</v>
      </c>
      <c r="K559">
        <v>0</v>
      </c>
      <c r="L559">
        <v>5980100058</v>
      </c>
      <c r="M559">
        <v>5980100078</v>
      </c>
      <c r="N559">
        <v>0</v>
      </c>
      <c r="O559" t="s">
        <v>1362</v>
      </c>
      <c r="P559" t="s">
        <v>1363</v>
      </c>
      <c r="Q559" t="s">
        <v>1363</v>
      </c>
      <c r="R559">
        <v>0</v>
      </c>
      <c r="S559">
        <v>0</v>
      </c>
      <c r="T559">
        <v>0</v>
      </c>
      <c r="U559">
        <v>0</v>
      </c>
      <c r="V559">
        <v>0</v>
      </c>
      <c r="W559" t="s">
        <v>1361</v>
      </c>
      <c r="X559" t="s">
        <v>1363</v>
      </c>
      <c r="Y559" t="s">
        <v>1363</v>
      </c>
      <c r="Z559">
        <v>0</v>
      </c>
      <c r="AA559" t="s">
        <v>1364</v>
      </c>
      <c r="AB559" t="s">
        <v>1363</v>
      </c>
      <c r="AC559" t="s">
        <v>1363</v>
      </c>
      <c r="AD559">
        <v>0</v>
      </c>
      <c r="AE559">
        <v>51</v>
      </c>
      <c r="AF559">
        <v>51</v>
      </c>
      <c r="AG559" t="s">
        <v>1530</v>
      </c>
      <c r="AH559">
        <v>2.728207625</v>
      </c>
      <c r="AI559" t="s">
        <v>342</v>
      </c>
      <c r="AJ559" t="s">
        <v>2177</v>
      </c>
    </row>
    <row r="560" spans="1:36" x14ac:dyDescent="0.35">
      <c r="A560" t="s">
        <v>2241</v>
      </c>
      <c r="B560">
        <v>54</v>
      </c>
      <c r="C560">
        <v>54</v>
      </c>
      <c r="D560" t="s">
        <v>1544</v>
      </c>
      <c r="E560">
        <v>14.01216649</v>
      </c>
      <c r="F560" t="s">
        <v>1361</v>
      </c>
      <c r="G560">
        <v>0</v>
      </c>
      <c r="H560">
        <v>4</v>
      </c>
      <c r="I560">
        <v>5</v>
      </c>
      <c r="K560">
        <v>0</v>
      </c>
      <c r="L560">
        <v>5980100058</v>
      </c>
      <c r="M560">
        <v>5980100078</v>
      </c>
      <c r="N560">
        <v>0</v>
      </c>
      <c r="O560" t="s">
        <v>1362</v>
      </c>
      <c r="P560" t="s">
        <v>1363</v>
      </c>
      <c r="Q560" t="s">
        <v>1363</v>
      </c>
      <c r="R560">
        <v>0</v>
      </c>
      <c r="S560">
        <v>0</v>
      </c>
      <c r="T560">
        <v>0</v>
      </c>
      <c r="U560">
        <v>0</v>
      </c>
      <c r="V560">
        <v>0</v>
      </c>
      <c r="W560" t="s">
        <v>1361</v>
      </c>
      <c r="X560" t="s">
        <v>1363</v>
      </c>
      <c r="Y560" t="s">
        <v>1363</v>
      </c>
      <c r="Z560">
        <v>0</v>
      </c>
      <c r="AA560" t="s">
        <v>1364</v>
      </c>
      <c r="AB560" t="s">
        <v>1363</v>
      </c>
      <c r="AC560" t="s">
        <v>1363</v>
      </c>
      <c r="AD560">
        <v>0</v>
      </c>
      <c r="AE560">
        <v>84</v>
      </c>
      <c r="AF560">
        <v>84</v>
      </c>
      <c r="AG560" t="s">
        <v>1408</v>
      </c>
      <c r="AH560">
        <v>57.396410359999997</v>
      </c>
      <c r="AI560" t="s">
        <v>787</v>
      </c>
      <c r="AJ560" t="s">
        <v>2242</v>
      </c>
    </row>
    <row r="561" spans="1:36" x14ac:dyDescent="0.35">
      <c r="A561" t="s">
        <v>819</v>
      </c>
      <c r="B561">
        <v>54</v>
      </c>
      <c r="C561">
        <v>54</v>
      </c>
      <c r="D561" t="s">
        <v>1544</v>
      </c>
      <c r="E561">
        <v>14.01216649</v>
      </c>
      <c r="F561" t="s">
        <v>1361</v>
      </c>
      <c r="G561">
        <v>0</v>
      </c>
      <c r="H561">
        <v>4</v>
      </c>
      <c r="I561">
        <v>5</v>
      </c>
      <c r="K561">
        <v>0</v>
      </c>
      <c r="L561">
        <v>5980100058</v>
      </c>
      <c r="M561">
        <v>5980100078</v>
      </c>
      <c r="N561">
        <v>0</v>
      </c>
      <c r="O561" t="s">
        <v>1362</v>
      </c>
      <c r="P561" t="s">
        <v>1363</v>
      </c>
      <c r="Q561" t="s">
        <v>1363</v>
      </c>
      <c r="R561">
        <v>0</v>
      </c>
      <c r="S561">
        <v>0</v>
      </c>
      <c r="T561">
        <v>0</v>
      </c>
      <c r="U561">
        <v>0</v>
      </c>
      <c r="V561">
        <v>0</v>
      </c>
      <c r="W561" t="s">
        <v>1361</v>
      </c>
      <c r="X561" t="s">
        <v>1363</v>
      </c>
      <c r="Y561" t="s">
        <v>1363</v>
      </c>
      <c r="Z561">
        <v>0</v>
      </c>
      <c r="AA561" t="s">
        <v>1364</v>
      </c>
      <c r="AB561" t="s">
        <v>1363</v>
      </c>
      <c r="AC561" t="s">
        <v>1363</v>
      </c>
      <c r="AD561">
        <v>0</v>
      </c>
      <c r="AE561">
        <v>54</v>
      </c>
      <c r="AF561">
        <v>54</v>
      </c>
      <c r="AG561" t="s">
        <v>1544</v>
      </c>
      <c r="AH561">
        <v>14.01216649</v>
      </c>
      <c r="AI561" t="s">
        <v>339</v>
      </c>
      <c r="AJ561" t="s">
        <v>2243</v>
      </c>
    </row>
    <row r="562" spans="1:36" x14ac:dyDescent="0.35">
      <c r="A562" t="s">
        <v>2239</v>
      </c>
      <c r="B562">
        <v>54</v>
      </c>
      <c r="C562">
        <v>54</v>
      </c>
      <c r="D562" t="s">
        <v>1544</v>
      </c>
      <c r="E562">
        <v>14.01216649</v>
      </c>
      <c r="F562" t="s">
        <v>1361</v>
      </c>
      <c r="G562">
        <v>0</v>
      </c>
      <c r="H562">
        <v>4</v>
      </c>
      <c r="I562">
        <v>5</v>
      </c>
      <c r="K562">
        <v>0</v>
      </c>
      <c r="L562">
        <v>5980100058</v>
      </c>
      <c r="M562">
        <v>5980100078</v>
      </c>
      <c r="N562">
        <v>0</v>
      </c>
      <c r="O562" t="s">
        <v>1362</v>
      </c>
      <c r="P562" t="s">
        <v>1363</v>
      </c>
      <c r="Q562" t="s">
        <v>1363</v>
      </c>
      <c r="R562">
        <v>0</v>
      </c>
      <c r="S562">
        <v>0</v>
      </c>
      <c r="T562">
        <v>0</v>
      </c>
      <c r="U562">
        <v>0</v>
      </c>
      <c r="V562">
        <v>0</v>
      </c>
      <c r="W562" t="s">
        <v>1361</v>
      </c>
      <c r="X562" t="s">
        <v>1363</v>
      </c>
      <c r="Y562" t="s">
        <v>1363</v>
      </c>
      <c r="Z562">
        <v>0</v>
      </c>
      <c r="AA562" t="s">
        <v>1364</v>
      </c>
      <c r="AB562" t="s">
        <v>1363</v>
      </c>
      <c r="AC562" t="s">
        <v>1363</v>
      </c>
      <c r="AD562">
        <v>0</v>
      </c>
      <c r="AE562">
        <v>19</v>
      </c>
      <c r="AF562">
        <v>19</v>
      </c>
      <c r="AG562" t="s">
        <v>1549</v>
      </c>
      <c r="AH562">
        <v>32.06105127</v>
      </c>
      <c r="AI562" t="s">
        <v>476</v>
      </c>
      <c r="AJ562" t="s">
        <v>2240</v>
      </c>
    </row>
    <row r="563" spans="1:36" x14ac:dyDescent="0.35">
      <c r="A563" t="s">
        <v>2244</v>
      </c>
      <c r="B563">
        <v>54</v>
      </c>
      <c r="C563">
        <v>54</v>
      </c>
      <c r="D563" t="s">
        <v>1544</v>
      </c>
      <c r="E563">
        <v>14.01216649</v>
      </c>
      <c r="F563" t="s">
        <v>1361</v>
      </c>
      <c r="G563">
        <v>0</v>
      </c>
      <c r="H563">
        <v>4</v>
      </c>
      <c r="I563">
        <v>5</v>
      </c>
      <c r="K563">
        <v>0</v>
      </c>
      <c r="L563">
        <v>5980100058</v>
      </c>
      <c r="M563">
        <v>5980100078</v>
      </c>
      <c r="N563">
        <v>0</v>
      </c>
      <c r="O563" t="s">
        <v>1362</v>
      </c>
      <c r="P563" t="s">
        <v>1363</v>
      </c>
      <c r="Q563" t="s">
        <v>1363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1361</v>
      </c>
      <c r="X563" t="s">
        <v>1363</v>
      </c>
      <c r="Y563" t="s">
        <v>1363</v>
      </c>
      <c r="Z563">
        <v>0</v>
      </c>
      <c r="AA563" t="s">
        <v>1364</v>
      </c>
      <c r="AB563" t="s">
        <v>1363</v>
      </c>
      <c r="AC563" t="s">
        <v>1363</v>
      </c>
      <c r="AD563">
        <v>0</v>
      </c>
      <c r="AE563">
        <v>82</v>
      </c>
      <c r="AF563">
        <v>82</v>
      </c>
      <c r="AG563" t="s">
        <v>1550</v>
      </c>
      <c r="AH563">
        <v>4.5023451459999997</v>
      </c>
      <c r="AI563" t="s">
        <v>838</v>
      </c>
      <c r="AJ563" t="s">
        <v>2245</v>
      </c>
    </row>
    <row r="564" spans="1:36" x14ac:dyDescent="0.35">
      <c r="A564" t="s">
        <v>2246</v>
      </c>
      <c r="B564">
        <v>54</v>
      </c>
      <c r="C564">
        <v>54</v>
      </c>
      <c r="D564" t="s">
        <v>1544</v>
      </c>
      <c r="E564">
        <v>14.01216649</v>
      </c>
      <c r="F564" t="s">
        <v>1361</v>
      </c>
      <c r="G564">
        <v>0</v>
      </c>
      <c r="H564">
        <v>4</v>
      </c>
      <c r="I564">
        <v>5</v>
      </c>
      <c r="K564">
        <v>0</v>
      </c>
      <c r="L564">
        <v>5980100058</v>
      </c>
      <c r="M564">
        <v>5980100078</v>
      </c>
      <c r="N564">
        <v>0</v>
      </c>
      <c r="O564" t="s">
        <v>1362</v>
      </c>
      <c r="P564" t="s">
        <v>1363</v>
      </c>
      <c r="Q564" t="s">
        <v>1363</v>
      </c>
      <c r="R564">
        <v>0</v>
      </c>
      <c r="S564">
        <v>0</v>
      </c>
      <c r="T564">
        <v>0</v>
      </c>
      <c r="U564">
        <v>0</v>
      </c>
      <c r="V564">
        <v>0</v>
      </c>
      <c r="W564" t="s">
        <v>1361</v>
      </c>
      <c r="X564" t="s">
        <v>1363</v>
      </c>
      <c r="Y564" t="s">
        <v>1363</v>
      </c>
      <c r="Z564">
        <v>0</v>
      </c>
      <c r="AA564" t="s">
        <v>1364</v>
      </c>
      <c r="AB564" t="s">
        <v>1363</v>
      </c>
      <c r="AC564" t="s">
        <v>1363</v>
      </c>
      <c r="AD564">
        <v>0</v>
      </c>
      <c r="AE564">
        <v>58</v>
      </c>
      <c r="AF564">
        <v>58</v>
      </c>
      <c r="AG564" t="s">
        <v>1411</v>
      </c>
      <c r="AH564">
        <v>20.86091506</v>
      </c>
      <c r="AI564" t="s">
        <v>873</v>
      </c>
      <c r="AJ564" t="s">
        <v>2247</v>
      </c>
    </row>
    <row r="565" spans="1:36" x14ac:dyDescent="0.35">
      <c r="A565" t="s">
        <v>2248</v>
      </c>
      <c r="B565">
        <v>54</v>
      </c>
      <c r="C565">
        <v>54</v>
      </c>
      <c r="D565" t="s">
        <v>1544</v>
      </c>
      <c r="E565">
        <v>14.01216649</v>
      </c>
      <c r="F565" t="s">
        <v>1361</v>
      </c>
      <c r="G565">
        <v>0</v>
      </c>
      <c r="H565">
        <v>4</v>
      </c>
      <c r="I565">
        <v>5</v>
      </c>
      <c r="K565">
        <v>0</v>
      </c>
      <c r="L565">
        <v>5980100058</v>
      </c>
      <c r="M565">
        <v>5980100078</v>
      </c>
      <c r="N565">
        <v>0</v>
      </c>
      <c r="O565" t="s">
        <v>1362</v>
      </c>
      <c r="P565" t="s">
        <v>1363</v>
      </c>
      <c r="Q565" t="s">
        <v>1363</v>
      </c>
      <c r="R565">
        <v>0</v>
      </c>
      <c r="S565">
        <v>0</v>
      </c>
      <c r="T565">
        <v>0</v>
      </c>
      <c r="U565">
        <v>0</v>
      </c>
      <c r="V565">
        <v>0</v>
      </c>
      <c r="W565" t="s">
        <v>1361</v>
      </c>
      <c r="X565" t="s">
        <v>1363</v>
      </c>
      <c r="Y565" t="s">
        <v>1363</v>
      </c>
      <c r="Z565">
        <v>0</v>
      </c>
      <c r="AA565" t="s">
        <v>1364</v>
      </c>
      <c r="AB565" t="s">
        <v>1363</v>
      </c>
      <c r="AC565" t="s">
        <v>1363</v>
      </c>
      <c r="AD565">
        <v>0</v>
      </c>
      <c r="AE565">
        <v>87</v>
      </c>
      <c r="AF565">
        <v>87</v>
      </c>
      <c r="AG565" t="s">
        <v>1597</v>
      </c>
      <c r="AH565">
        <v>19.007032599999999</v>
      </c>
      <c r="AI565" t="s">
        <v>931</v>
      </c>
      <c r="AJ565" t="s">
        <v>2249</v>
      </c>
    </row>
    <row r="566" spans="1:36" x14ac:dyDescent="0.35">
      <c r="A566" t="s">
        <v>2250</v>
      </c>
      <c r="B566">
        <v>54</v>
      </c>
      <c r="C566">
        <v>54</v>
      </c>
      <c r="D566" t="s">
        <v>1544</v>
      </c>
      <c r="E566">
        <v>14.01216649</v>
      </c>
      <c r="F566" t="s">
        <v>1361</v>
      </c>
      <c r="G566">
        <v>0</v>
      </c>
      <c r="H566">
        <v>4</v>
      </c>
      <c r="I566">
        <v>5</v>
      </c>
      <c r="K566">
        <v>0</v>
      </c>
      <c r="L566">
        <v>5980100058</v>
      </c>
      <c r="M566">
        <v>5980100078</v>
      </c>
      <c r="N566">
        <v>0</v>
      </c>
      <c r="O566" t="s">
        <v>1362</v>
      </c>
      <c r="P566" t="s">
        <v>1363</v>
      </c>
      <c r="Q566" t="s">
        <v>1363</v>
      </c>
      <c r="R566">
        <v>0</v>
      </c>
      <c r="S566">
        <v>0</v>
      </c>
      <c r="T566">
        <v>0</v>
      </c>
      <c r="U566">
        <v>0</v>
      </c>
      <c r="V566">
        <v>0</v>
      </c>
      <c r="W566" t="s">
        <v>1361</v>
      </c>
      <c r="X566" t="s">
        <v>1363</v>
      </c>
      <c r="Y566" t="s">
        <v>1363</v>
      </c>
      <c r="Z566">
        <v>0</v>
      </c>
      <c r="AA566" t="s">
        <v>1364</v>
      </c>
      <c r="AB566" t="s">
        <v>1363</v>
      </c>
      <c r="AC566" t="s">
        <v>1363</v>
      </c>
      <c r="AD566">
        <v>0</v>
      </c>
      <c r="AE566">
        <v>38</v>
      </c>
      <c r="AF566">
        <v>38</v>
      </c>
      <c r="AG566" t="s">
        <v>1414</v>
      </c>
      <c r="AH566">
        <v>12.85280259</v>
      </c>
      <c r="AI566" t="s">
        <v>975</v>
      </c>
      <c r="AJ566" t="s">
        <v>35</v>
      </c>
    </row>
    <row r="567" spans="1:36" x14ac:dyDescent="0.35">
      <c r="A567" t="s">
        <v>2251</v>
      </c>
      <c r="B567">
        <v>54</v>
      </c>
      <c r="C567">
        <v>54</v>
      </c>
      <c r="D567" t="s">
        <v>1544</v>
      </c>
      <c r="E567">
        <v>14.01216649</v>
      </c>
      <c r="F567" t="s">
        <v>1361</v>
      </c>
      <c r="G567">
        <v>0</v>
      </c>
      <c r="H567">
        <v>4</v>
      </c>
      <c r="I567">
        <v>5</v>
      </c>
      <c r="K567">
        <v>0</v>
      </c>
      <c r="L567">
        <v>5980100058</v>
      </c>
      <c r="M567">
        <v>5980100078</v>
      </c>
      <c r="N567">
        <v>0</v>
      </c>
      <c r="O567" t="s">
        <v>1362</v>
      </c>
      <c r="P567" t="s">
        <v>1363</v>
      </c>
      <c r="Q567" t="s">
        <v>1363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1361</v>
      </c>
      <c r="X567" t="s">
        <v>1363</v>
      </c>
      <c r="Y567" t="s">
        <v>1363</v>
      </c>
      <c r="Z567">
        <v>0</v>
      </c>
      <c r="AA567" t="s">
        <v>1364</v>
      </c>
      <c r="AB567" t="s">
        <v>1363</v>
      </c>
      <c r="AC567" t="s">
        <v>1363</v>
      </c>
      <c r="AD567">
        <v>0</v>
      </c>
      <c r="AE567">
        <v>730</v>
      </c>
      <c r="AF567">
        <v>730</v>
      </c>
      <c r="AG567" t="s">
        <v>1561</v>
      </c>
      <c r="AH567">
        <v>28.624931270000001</v>
      </c>
      <c r="AI567" t="s">
        <v>340</v>
      </c>
      <c r="AJ567" t="s">
        <v>2252</v>
      </c>
    </row>
    <row r="568" spans="1:36" x14ac:dyDescent="0.35">
      <c r="A568" t="s">
        <v>2253</v>
      </c>
      <c r="B568">
        <v>55</v>
      </c>
      <c r="C568">
        <v>55</v>
      </c>
      <c r="D568" t="s">
        <v>1909</v>
      </c>
      <c r="E568">
        <v>14.18030162</v>
      </c>
      <c r="F568" t="s">
        <v>1466</v>
      </c>
      <c r="G568">
        <v>0</v>
      </c>
      <c r="H568">
        <v>4</v>
      </c>
      <c r="I568">
        <v>5</v>
      </c>
      <c r="K568">
        <v>0</v>
      </c>
      <c r="L568">
        <v>5980100037</v>
      </c>
      <c r="M568">
        <v>5980100123</v>
      </c>
      <c r="N568">
        <v>0</v>
      </c>
      <c r="O568" t="s">
        <v>1362</v>
      </c>
      <c r="P568" t="s">
        <v>1363</v>
      </c>
      <c r="Q568" t="s">
        <v>1363</v>
      </c>
      <c r="R568">
        <v>0</v>
      </c>
      <c r="S568" t="s">
        <v>1361</v>
      </c>
      <c r="T568" t="s">
        <v>1363</v>
      </c>
      <c r="U568" t="s">
        <v>1363</v>
      </c>
      <c r="V568">
        <v>0</v>
      </c>
      <c r="W568">
        <v>0</v>
      </c>
      <c r="X568">
        <v>0</v>
      </c>
      <c r="Y568">
        <v>0</v>
      </c>
      <c r="Z568" t="s">
        <v>1364</v>
      </c>
      <c r="AA568" t="s">
        <v>1363</v>
      </c>
      <c r="AB568" t="s">
        <v>1363</v>
      </c>
      <c r="AC568">
        <v>0</v>
      </c>
      <c r="AD568">
        <v>0</v>
      </c>
      <c r="AE568">
        <v>67</v>
      </c>
      <c r="AF568">
        <v>67</v>
      </c>
      <c r="AG568" t="s">
        <v>1811</v>
      </c>
      <c r="AH568">
        <v>3.2843938270000002</v>
      </c>
      <c r="AI568" t="s">
        <v>1029</v>
      </c>
      <c r="AJ568" t="s">
        <v>2254</v>
      </c>
    </row>
    <row r="569" spans="1:36" x14ac:dyDescent="0.35">
      <c r="A569" t="s">
        <v>1033</v>
      </c>
      <c r="B569">
        <v>55</v>
      </c>
      <c r="C569">
        <v>55</v>
      </c>
      <c r="D569" t="s">
        <v>1909</v>
      </c>
      <c r="E569">
        <v>14.18030162</v>
      </c>
      <c r="F569" t="s">
        <v>1466</v>
      </c>
      <c r="G569">
        <v>0</v>
      </c>
      <c r="H569">
        <v>4</v>
      </c>
      <c r="I569">
        <v>5</v>
      </c>
      <c r="K569">
        <v>0</v>
      </c>
      <c r="L569">
        <v>5980100037</v>
      </c>
      <c r="M569">
        <v>5980100123</v>
      </c>
      <c r="N569">
        <v>0</v>
      </c>
      <c r="O569" t="s">
        <v>1362</v>
      </c>
      <c r="P569" t="s">
        <v>1363</v>
      </c>
      <c r="Q569" t="s">
        <v>1363</v>
      </c>
      <c r="R569">
        <v>0</v>
      </c>
      <c r="S569" t="s">
        <v>1361</v>
      </c>
      <c r="T569" t="s">
        <v>1363</v>
      </c>
      <c r="U569" t="s">
        <v>1363</v>
      </c>
      <c r="V569">
        <v>0</v>
      </c>
      <c r="W569">
        <v>0</v>
      </c>
      <c r="X569">
        <v>0</v>
      </c>
      <c r="Y569">
        <v>0</v>
      </c>
      <c r="Z569" t="s">
        <v>1364</v>
      </c>
      <c r="AA569" t="s">
        <v>1363</v>
      </c>
      <c r="AB569" t="s">
        <v>1363</v>
      </c>
      <c r="AC569">
        <v>0</v>
      </c>
      <c r="AD569">
        <v>0</v>
      </c>
      <c r="AE569">
        <v>55</v>
      </c>
      <c r="AF569">
        <v>55</v>
      </c>
      <c r="AG569" t="s">
        <v>1909</v>
      </c>
      <c r="AH569">
        <v>14.18030162</v>
      </c>
      <c r="AI569" t="s">
        <v>1028</v>
      </c>
      <c r="AJ569" t="s">
        <v>2255</v>
      </c>
    </row>
    <row r="570" spans="1:36" x14ac:dyDescent="0.35">
      <c r="A570" t="s">
        <v>2256</v>
      </c>
      <c r="B570">
        <v>55</v>
      </c>
      <c r="C570">
        <v>55</v>
      </c>
      <c r="D570" t="s">
        <v>1909</v>
      </c>
      <c r="E570">
        <v>14.18030162</v>
      </c>
      <c r="F570" t="s">
        <v>1466</v>
      </c>
      <c r="G570">
        <v>0</v>
      </c>
      <c r="H570">
        <v>4</v>
      </c>
      <c r="I570">
        <v>5</v>
      </c>
      <c r="K570">
        <v>0</v>
      </c>
      <c r="L570">
        <v>5980100037</v>
      </c>
      <c r="M570">
        <v>5980100123</v>
      </c>
      <c r="N570">
        <v>0</v>
      </c>
      <c r="O570" t="s">
        <v>1362</v>
      </c>
      <c r="P570" t="s">
        <v>1363</v>
      </c>
      <c r="Q570" t="s">
        <v>1363</v>
      </c>
      <c r="R570">
        <v>0</v>
      </c>
      <c r="S570" t="s">
        <v>1361</v>
      </c>
      <c r="T570" t="s">
        <v>1363</v>
      </c>
      <c r="U570" t="s">
        <v>1363</v>
      </c>
      <c r="V570">
        <v>0</v>
      </c>
      <c r="W570">
        <v>0</v>
      </c>
      <c r="X570">
        <v>0</v>
      </c>
      <c r="Y570">
        <v>0</v>
      </c>
      <c r="Z570" t="s">
        <v>1364</v>
      </c>
      <c r="AA570" t="s">
        <v>1363</v>
      </c>
      <c r="AB570" t="s">
        <v>1363</v>
      </c>
      <c r="AC570">
        <v>0</v>
      </c>
      <c r="AD570">
        <v>0</v>
      </c>
      <c r="AE570">
        <v>86</v>
      </c>
      <c r="AF570">
        <v>86</v>
      </c>
      <c r="AG570" t="s">
        <v>1912</v>
      </c>
      <c r="AH570">
        <v>27.579095479999999</v>
      </c>
      <c r="AI570" t="s">
        <v>1040</v>
      </c>
      <c r="AJ570" t="s">
        <v>2257</v>
      </c>
    </row>
    <row r="571" spans="1:36" x14ac:dyDescent="0.35">
      <c r="A571" t="s">
        <v>2258</v>
      </c>
      <c r="B571">
        <v>55</v>
      </c>
      <c r="C571">
        <v>55</v>
      </c>
      <c r="D571" t="s">
        <v>1909</v>
      </c>
      <c r="E571">
        <v>14.18030162</v>
      </c>
      <c r="F571" t="s">
        <v>1466</v>
      </c>
      <c r="G571">
        <v>0</v>
      </c>
      <c r="H571">
        <v>4</v>
      </c>
      <c r="I571">
        <v>5</v>
      </c>
      <c r="K571">
        <v>0</v>
      </c>
      <c r="L571">
        <v>5980100037</v>
      </c>
      <c r="M571">
        <v>5980100123</v>
      </c>
      <c r="N571">
        <v>0</v>
      </c>
      <c r="O571" t="s">
        <v>1362</v>
      </c>
      <c r="P571" t="s">
        <v>1363</v>
      </c>
      <c r="Q571" t="s">
        <v>1363</v>
      </c>
      <c r="R571">
        <v>0</v>
      </c>
      <c r="S571" t="s">
        <v>1361</v>
      </c>
      <c r="T571" t="s">
        <v>1363</v>
      </c>
      <c r="U571" t="s">
        <v>1363</v>
      </c>
      <c r="V571">
        <v>0</v>
      </c>
      <c r="W571">
        <v>0</v>
      </c>
      <c r="X571">
        <v>0</v>
      </c>
      <c r="Y571">
        <v>0</v>
      </c>
      <c r="Z571" t="s">
        <v>1364</v>
      </c>
      <c r="AA571" t="s">
        <v>1363</v>
      </c>
      <c r="AB571" t="s">
        <v>1363</v>
      </c>
      <c r="AC571">
        <v>0</v>
      </c>
      <c r="AD571">
        <v>0</v>
      </c>
      <c r="AE571">
        <v>37</v>
      </c>
      <c r="AF571">
        <v>37</v>
      </c>
      <c r="AG571" t="s">
        <v>1906</v>
      </c>
      <c r="AH571">
        <v>4.4005282880000003</v>
      </c>
      <c r="AI571" t="s">
        <v>1047</v>
      </c>
      <c r="AJ571" t="s">
        <v>2259</v>
      </c>
    </row>
    <row r="572" spans="1:36" x14ac:dyDescent="0.35">
      <c r="A572" t="s">
        <v>2260</v>
      </c>
      <c r="B572">
        <v>55</v>
      </c>
      <c r="C572">
        <v>55</v>
      </c>
      <c r="D572" t="s">
        <v>1909</v>
      </c>
      <c r="E572">
        <v>14.18030162</v>
      </c>
      <c r="F572" t="s">
        <v>1466</v>
      </c>
      <c r="G572">
        <v>0</v>
      </c>
      <c r="H572">
        <v>4</v>
      </c>
      <c r="I572">
        <v>5</v>
      </c>
      <c r="K572">
        <v>0</v>
      </c>
      <c r="L572">
        <v>5980100037</v>
      </c>
      <c r="M572">
        <v>5980100123</v>
      </c>
      <c r="N572">
        <v>0</v>
      </c>
      <c r="O572" t="s">
        <v>1362</v>
      </c>
      <c r="P572" t="s">
        <v>1363</v>
      </c>
      <c r="Q572" t="s">
        <v>1363</v>
      </c>
      <c r="R572">
        <v>0</v>
      </c>
      <c r="S572" t="s">
        <v>1361</v>
      </c>
      <c r="T572" t="s">
        <v>1363</v>
      </c>
      <c r="U572" t="s">
        <v>1363</v>
      </c>
      <c r="V572">
        <v>0</v>
      </c>
      <c r="W572">
        <v>0</v>
      </c>
      <c r="X572">
        <v>0</v>
      </c>
      <c r="Y572">
        <v>0</v>
      </c>
      <c r="Z572" t="s">
        <v>1364</v>
      </c>
      <c r="AA572" t="s">
        <v>1363</v>
      </c>
      <c r="AB572" t="s">
        <v>1363</v>
      </c>
      <c r="AC572">
        <v>0</v>
      </c>
      <c r="AD572">
        <v>0</v>
      </c>
      <c r="AE572">
        <v>53</v>
      </c>
      <c r="AF572">
        <v>53</v>
      </c>
      <c r="AG572" t="s">
        <v>1580</v>
      </c>
      <c r="AH572">
        <v>66.246111110000001</v>
      </c>
      <c r="AI572" t="s">
        <v>1052</v>
      </c>
      <c r="AJ572" t="s">
        <v>2261</v>
      </c>
    </row>
    <row r="573" spans="1:36" x14ac:dyDescent="0.35">
      <c r="A573" t="s">
        <v>2262</v>
      </c>
      <c r="B573">
        <v>55</v>
      </c>
      <c r="C573">
        <v>55</v>
      </c>
      <c r="D573" t="s">
        <v>1909</v>
      </c>
      <c r="E573">
        <v>14.18030162</v>
      </c>
      <c r="F573" t="s">
        <v>1466</v>
      </c>
      <c r="G573">
        <v>0</v>
      </c>
      <c r="H573">
        <v>4</v>
      </c>
      <c r="I573">
        <v>5</v>
      </c>
      <c r="K573">
        <v>0</v>
      </c>
      <c r="L573">
        <v>5980100037</v>
      </c>
      <c r="M573">
        <v>5980100123</v>
      </c>
      <c r="N573">
        <v>0</v>
      </c>
      <c r="O573" t="s">
        <v>1362</v>
      </c>
      <c r="P573" t="s">
        <v>1363</v>
      </c>
      <c r="Q573" t="s">
        <v>1363</v>
      </c>
      <c r="R573">
        <v>0</v>
      </c>
      <c r="S573" t="s">
        <v>1361</v>
      </c>
      <c r="T573" t="s">
        <v>1363</v>
      </c>
      <c r="U573" t="s">
        <v>1363</v>
      </c>
      <c r="V573">
        <v>0</v>
      </c>
      <c r="W573">
        <v>0</v>
      </c>
      <c r="X573">
        <v>0</v>
      </c>
      <c r="Y573">
        <v>0</v>
      </c>
      <c r="Z573" t="s">
        <v>1364</v>
      </c>
      <c r="AA573" t="s">
        <v>1363</v>
      </c>
      <c r="AB573" t="s">
        <v>1363</v>
      </c>
      <c r="AC573">
        <v>0</v>
      </c>
      <c r="AD573">
        <v>0</v>
      </c>
      <c r="AE573">
        <v>50</v>
      </c>
      <c r="AF573">
        <v>50</v>
      </c>
      <c r="AG573" t="s">
        <v>1732</v>
      </c>
      <c r="AH573">
        <v>14.44762008</v>
      </c>
      <c r="AI573" t="s">
        <v>1075</v>
      </c>
      <c r="AJ573" t="s">
        <v>2263</v>
      </c>
    </row>
    <row r="574" spans="1:36" x14ac:dyDescent="0.35">
      <c r="A574" t="s">
        <v>2264</v>
      </c>
      <c r="B574">
        <v>55</v>
      </c>
      <c r="C574">
        <v>55</v>
      </c>
      <c r="D574" t="s">
        <v>1909</v>
      </c>
      <c r="E574">
        <v>14.18030162</v>
      </c>
      <c r="F574" t="s">
        <v>1466</v>
      </c>
      <c r="G574">
        <v>0</v>
      </c>
      <c r="H574">
        <v>4</v>
      </c>
      <c r="I574">
        <v>5</v>
      </c>
      <c r="K574">
        <v>0</v>
      </c>
      <c r="L574">
        <v>5980100037</v>
      </c>
      <c r="M574">
        <v>5980100123</v>
      </c>
      <c r="N574">
        <v>0</v>
      </c>
      <c r="O574" t="s">
        <v>1362</v>
      </c>
      <c r="P574" t="s">
        <v>1363</v>
      </c>
      <c r="Q574" t="s">
        <v>1363</v>
      </c>
      <c r="R574">
        <v>0</v>
      </c>
      <c r="S574" t="s">
        <v>1361</v>
      </c>
      <c r="T574" t="s">
        <v>1363</v>
      </c>
      <c r="U574" t="s">
        <v>1363</v>
      </c>
      <c r="V574">
        <v>0</v>
      </c>
      <c r="W574">
        <v>0</v>
      </c>
      <c r="X574">
        <v>0</v>
      </c>
      <c r="Y574">
        <v>0</v>
      </c>
      <c r="Z574" t="s">
        <v>1364</v>
      </c>
      <c r="AA574" t="s">
        <v>1363</v>
      </c>
      <c r="AB574" t="s">
        <v>1363</v>
      </c>
      <c r="AC574">
        <v>0</v>
      </c>
      <c r="AD574">
        <v>0</v>
      </c>
      <c r="AE574">
        <v>52</v>
      </c>
      <c r="AF574">
        <v>52</v>
      </c>
      <c r="AG574" t="s">
        <v>1818</v>
      </c>
      <c r="AH574">
        <v>13.67565098</v>
      </c>
      <c r="AI574" t="s">
        <v>1133</v>
      </c>
      <c r="AJ574" t="s">
        <v>2265</v>
      </c>
    </row>
    <row r="575" spans="1:36" x14ac:dyDescent="0.35">
      <c r="A575" t="s">
        <v>2266</v>
      </c>
      <c r="B575">
        <v>56</v>
      </c>
      <c r="C575">
        <v>56</v>
      </c>
      <c r="D575" t="s">
        <v>1541</v>
      </c>
      <c r="E575">
        <v>9.4989923730000001</v>
      </c>
      <c r="F575" t="s">
        <v>1361</v>
      </c>
      <c r="G575">
        <v>0</v>
      </c>
      <c r="H575">
        <v>4</v>
      </c>
      <c r="I575">
        <v>5</v>
      </c>
      <c r="K575">
        <v>0</v>
      </c>
      <c r="L575">
        <v>5980100068</v>
      </c>
      <c r="M575">
        <v>5980100517</v>
      </c>
      <c r="N575">
        <v>0</v>
      </c>
      <c r="O575" t="s">
        <v>1362</v>
      </c>
      <c r="P575" t="s">
        <v>1363</v>
      </c>
      <c r="Q575" t="s">
        <v>1363</v>
      </c>
      <c r="R575">
        <v>0</v>
      </c>
      <c r="S575" t="s">
        <v>1361</v>
      </c>
      <c r="T575" t="s">
        <v>1363</v>
      </c>
      <c r="U575" t="s">
        <v>1363</v>
      </c>
      <c r="V575">
        <v>0</v>
      </c>
      <c r="W575">
        <v>0</v>
      </c>
      <c r="X575">
        <v>0</v>
      </c>
      <c r="Y575">
        <v>0</v>
      </c>
      <c r="Z575" t="s">
        <v>1364</v>
      </c>
      <c r="AA575" t="s">
        <v>1363</v>
      </c>
      <c r="AB575" t="s">
        <v>1363</v>
      </c>
      <c r="AC575">
        <v>0</v>
      </c>
      <c r="AD575">
        <v>0</v>
      </c>
      <c r="AE575">
        <v>17</v>
      </c>
      <c r="AF575">
        <v>0</v>
      </c>
      <c r="AI575" t="s">
        <v>492</v>
      </c>
      <c r="AJ575" t="s">
        <v>2267</v>
      </c>
    </row>
    <row r="576" spans="1:36" x14ac:dyDescent="0.35">
      <c r="A576" t="s">
        <v>2266</v>
      </c>
      <c r="B576">
        <v>56</v>
      </c>
      <c r="C576">
        <v>56</v>
      </c>
      <c r="D576" t="s">
        <v>1541</v>
      </c>
      <c r="E576">
        <v>9.4989923730000001</v>
      </c>
      <c r="F576" t="s">
        <v>1361</v>
      </c>
      <c r="G576">
        <v>0</v>
      </c>
      <c r="H576">
        <v>4</v>
      </c>
      <c r="I576">
        <v>5</v>
      </c>
      <c r="K576">
        <v>0</v>
      </c>
      <c r="L576">
        <v>5980100068</v>
      </c>
      <c r="M576">
        <v>5980100517</v>
      </c>
      <c r="N576">
        <v>0</v>
      </c>
      <c r="O576" t="s">
        <v>1362</v>
      </c>
      <c r="P576" t="s">
        <v>1363</v>
      </c>
      <c r="Q576" t="s">
        <v>1363</v>
      </c>
      <c r="R576">
        <v>0</v>
      </c>
      <c r="S576" t="s">
        <v>1361</v>
      </c>
      <c r="T576" t="s">
        <v>1363</v>
      </c>
      <c r="U576" t="s">
        <v>1363</v>
      </c>
      <c r="V576">
        <v>0</v>
      </c>
      <c r="W576">
        <v>0</v>
      </c>
      <c r="X576">
        <v>0</v>
      </c>
      <c r="Y576">
        <v>0</v>
      </c>
      <c r="Z576" t="s">
        <v>1364</v>
      </c>
      <c r="AA576" t="s">
        <v>1363</v>
      </c>
      <c r="AB576" t="s">
        <v>1363</v>
      </c>
      <c r="AC576">
        <v>0</v>
      </c>
      <c r="AD576">
        <v>0</v>
      </c>
      <c r="AE576">
        <v>18</v>
      </c>
      <c r="AF576">
        <v>0</v>
      </c>
      <c r="AI576" t="s">
        <v>492</v>
      </c>
      <c r="AJ576" t="s">
        <v>2267</v>
      </c>
    </row>
    <row r="577" spans="1:36" x14ac:dyDescent="0.35">
      <c r="A577" t="s">
        <v>2268</v>
      </c>
      <c r="B577">
        <v>56</v>
      </c>
      <c r="C577">
        <v>56</v>
      </c>
      <c r="D577" t="s">
        <v>1541</v>
      </c>
      <c r="E577">
        <v>9.4989923730000001</v>
      </c>
      <c r="F577" t="s">
        <v>1361</v>
      </c>
      <c r="G577">
        <v>0</v>
      </c>
      <c r="H577">
        <v>4</v>
      </c>
      <c r="I577">
        <v>5</v>
      </c>
      <c r="K577">
        <v>0</v>
      </c>
      <c r="L577">
        <v>5980100068</v>
      </c>
      <c r="M577">
        <v>5980100517</v>
      </c>
      <c r="N577">
        <v>0</v>
      </c>
      <c r="O577" t="s">
        <v>1362</v>
      </c>
      <c r="P577" t="s">
        <v>1363</v>
      </c>
      <c r="Q577" t="s">
        <v>1363</v>
      </c>
      <c r="R577">
        <v>0</v>
      </c>
      <c r="S577" t="s">
        <v>1361</v>
      </c>
      <c r="T577" t="s">
        <v>1363</v>
      </c>
      <c r="U577" t="s">
        <v>1363</v>
      </c>
      <c r="V577">
        <v>0</v>
      </c>
      <c r="W577">
        <v>0</v>
      </c>
      <c r="X577">
        <v>0</v>
      </c>
      <c r="Y577">
        <v>0</v>
      </c>
      <c r="Z577" t="s">
        <v>1364</v>
      </c>
      <c r="AA577" t="s">
        <v>1363</v>
      </c>
      <c r="AB577" t="s">
        <v>1363</v>
      </c>
      <c r="AC577">
        <v>0</v>
      </c>
      <c r="AD577">
        <v>0</v>
      </c>
      <c r="AE577">
        <v>85</v>
      </c>
      <c r="AF577">
        <v>85</v>
      </c>
      <c r="AG577" t="s">
        <v>1533</v>
      </c>
      <c r="AH577">
        <v>19.053710169999999</v>
      </c>
      <c r="AI577" t="s">
        <v>723</v>
      </c>
      <c r="AJ577" t="s">
        <v>2269</v>
      </c>
    </row>
    <row r="578" spans="1:36" x14ac:dyDescent="0.35">
      <c r="A578" t="s">
        <v>2270</v>
      </c>
      <c r="B578">
        <v>56</v>
      </c>
      <c r="C578">
        <v>56</v>
      </c>
      <c r="D578" t="s">
        <v>1541</v>
      </c>
      <c r="E578">
        <v>9.4989923730000001</v>
      </c>
      <c r="F578" t="s">
        <v>1361</v>
      </c>
      <c r="G578">
        <v>0</v>
      </c>
      <c r="H578">
        <v>4</v>
      </c>
      <c r="I578">
        <v>5</v>
      </c>
      <c r="K578">
        <v>0</v>
      </c>
      <c r="L578">
        <v>5980100068</v>
      </c>
      <c r="M578">
        <v>5980100517</v>
      </c>
      <c r="N578">
        <v>0</v>
      </c>
      <c r="O578" t="s">
        <v>1362</v>
      </c>
      <c r="P578" t="s">
        <v>1363</v>
      </c>
      <c r="Q578" t="s">
        <v>1363</v>
      </c>
      <c r="R578">
        <v>0</v>
      </c>
      <c r="S578" t="s">
        <v>1361</v>
      </c>
      <c r="T578" t="s">
        <v>1363</v>
      </c>
      <c r="U578" t="s">
        <v>1363</v>
      </c>
      <c r="V578">
        <v>0</v>
      </c>
      <c r="W578">
        <v>0</v>
      </c>
      <c r="X578">
        <v>0</v>
      </c>
      <c r="Y578">
        <v>0</v>
      </c>
      <c r="Z578" t="s">
        <v>1364</v>
      </c>
      <c r="AA578" t="s">
        <v>1363</v>
      </c>
      <c r="AB578" t="s">
        <v>1363</v>
      </c>
      <c r="AC578">
        <v>0</v>
      </c>
      <c r="AD578">
        <v>0</v>
      </c>
      <c r="AE578">
        <v>83</v>
      </c>
      <c r="AF578">
        <v>83</v>
      </c>
      <c r="AG578" t="s">
        <v>1536</v>
      </c>
      <c r="AH578">
        <v>35.39444323</v>
      </c>
      <c r="AI578" t="s">
        <v>745</v>
      </c>
      <c r="AJ578" t="s">
        <v>2271</v>
      </c>
    </row>
    <row r="579" spans="1:36" x14ac:dyDescent="0.35">
      <c r="A579" t="s">
        <v>2272</v>
      </c>
      <c r="B579">
        <v>56</v>
      </c>
      <c r="C579">
        <v>56</v>
      </c>
      <c r="D579" t="s">
        <v>1541</v>
      </c>
      <c r="E579">
        <v>9.4989923730000001</v>
      </c>
      <c r="F579" t="s">
        <v>1361</v>
      </c>
      <c r="G579">
        <v>0</v>
      </c>
      <c r="H579">
        <v>4</v>
      </c>
      <c r="I579">
        <v>5</v>
      </c>
      <c r="K579">
        <v>0</v>
      </c>
      <c r="L579">
        <v>5980100068</v>
      </c>
      <c r="M579">
        <v>5980100517</v>
      </c>
      <c r="N579">
        <v>0</v>
      </c>
      <c r="O579" t="s">
        <v>1362</v>
      </c>
      <c r="P579" t="s">
        <v>1363</v>
      </c>
      <c r="Q579" t="s">
        <v>1363</v>
      </c>
      <c r="R579">
        <v>0</v>
      </c>
      <c r="S579" t="s">
        <v>1361</v>
      </c>
      <c r="T579" t="s">
        <v>1363</v>
      </c>
      <c r="U579" t="s">
        <v>1363</v>
      </c>
      <c r="V579">
        <v>0</v>
      </c>
      <c r="W579">
        <v>0</v>
      </c>
      <c r="X579">
        <v>0</v>
      </c>
      <c r="Y579">
        <v>0</v>
      </c>
      <c r="Z579" t="s">
        <v>1364</v>
      </c>
      <c r="AA579" t="s">
        <v>1363</v>
      </c>
      <c r="AB579" t="s">
        <v>1363</v>
      </c>
      <c r="AC579">
        <v>0</v>
      </c>
      <c r="AD579">
        <v>0</v>
      </c>
      <c r="AE579">
        <v>59</v>
      </c>
      <c r="AF579">
        <v>59</v>
      </c>
      <c r="AG579" t="s">
        <v>1570</v>
      </c>
      <c r="AH579">
        <v>7.2895015440000002</v>
      </c>
      <c r="AI579" t="s">
        <v>778</v>
      </c>
      <c r="AJ579" t="s">
        <v>2273</v>
      </c>
    </row>
    <row r="580" spans="1:36" x14ac:dyDescent="0.35">
      <c r="A580" t="s">
        <v>2274</v>
      </c>
      <c r="B580">
        <v>56</v>
      </c>
      <c r="C580">
        <v>56</v>
      </c>
      <c r="D580" t="s">
        <v>1541</v>
      </c>
      <c r="E580">
        <v>9.4989923730000001</v>
      </c>
      <c r="F580" t="s">
        <v>1361</v>
      </c>
      <c r="G580">
        <v>0</v>
      </c>
      <c r="H580">
        <v>4</v>
      </c>
      <c r="I580">
        <v>5</v>
      </c>
      <c r="K580">
        <v>0</v>
      </c>
      <c r="L580">
        <v>5980100068</v>
      </c>
      <c r="M580">
        <v>5980100517</v>
      </c>
      <c r="N580">
        <v>0</v>
      </c>
      <c r="O580" t="s">
        <v>1362</v>
      </c>
      <c r="P580" t="s">
        <v>1363</v>
      </c>
      <c r="Q580" t="s">
        <v>1363</v>
      </c>
      <c r="R580">
        <v>0</v>
      </c>
      <c r="S580" t="s">
        <v>1361</v>
      </c>
      <c r="T580" t="s">
        <v>1363</v>
      </c>
      <c r="U580" t="s">
        <v>1363</v>
      </c>
      <c r="V580">
        <v>0</v>
      </c>
      <c r="W580">
        <v>0</v>
      </c>
      <c r="X580">
        <v>0</v>
      </c>
      <c r="Y580">
        <v>0</v>
      </c>
      <c r="Z580" t="s">
        <v>1364</v>
      </c>
      <c r="AA580" t="s">
        <v>1363</v>
      </c>
      <c r="AB580" t="s">
        <v>1363</v>
      </c>
      <c r="AC580">
        <v>0</v>
      </c>
      <c r="AD580">
        <v>0</v>
      </c>
      <c r="AE580">
        <v>84</v>
      </c>
      <c r="AF580">
        <v>84</v>
      </c>
      <c r="AG580" t="s">
        <v>1408</v>
      </c>
      <c r="AH580">
        <v>57.396410359999997</v>
      </c>
      <c r="AI580" t="s">
        <v>795</v>
      </c>
      <c r="AJ580" t="s">
        <v>2275</v>
      </c>
    </row>
    <row r="581" spans="1:36" x14ac:dyDescent="0.35">
      <c r="A581" t="s">
        <v>803</v>
      </c>
      <c r="B581">
        <v>56</v>
      </c>
      <c r="C581">
        <v>56</v>
      </c>
      <c r="D581" t="s">
        <v>1541</v>
      </c>
      <c r="E581">
        <v>9.4989923730000001</v>
      </c>
      <c r="F581" t="s">
        <v>1361</v>
      </c>
      <c r="G581">
        <v>0</v>
      </c>
      <c r="H581">
        <v>4</v>
      </c>
      <c r="I581">
        <v>5</v>
      </c>
      <c r="K581">
        <v>0</v>
      </c>
      <c r="L581">
        <v>5980100068</v>
      </c>
      <c r="M581">
        <v>5980100517</v>
      </c>
      <c r="N581">
        <v>0</v>
      </c>
      <c r="O581" t="s">
        <v>1362</v>
      </c>
      <c r="P581" t="s">
        <v>1363</v>
      </c>
      <c r="Q581" t="s">
        <v>1363</v>
      </c>
      <c r="R581">
        <v>0</v>
      </c>
      <c r="S581" t="s">
        <v>1361</v>
      </c>
      <c r="T581" t="s">
        <v>1363</v>
      </c>
      <c r="U581" t="s">
        <v>1363</v>
      </c>
      <c r="V581">
        <v>0</v>
      </c>
      <c r="W581">
        <v>0</v>
      </c>
      <c r="X581">
        <v>0</v>
      </c>
      <c r="Y581">
        <v>0</v>
      </c>
      <c r="Z581" t="s">
        <v>1364</v>
      </c>
      <c r="AA581" t="s">
        <v>1363</v>
      </c>
      <c r="AB581" t="s">
        <v>1363</v>
      </c>
      <c r="AC581">
        <v>0</v>
      </c>
      <c r="AD581">
        <v>0</v>
      </c>
      <c r="AE581">
        <v>56</v>
      </c>
      <c r="AF581">
        <v>56</v>
      </c>
      <c r="AG581" t="s">
        <v>1541</v>
      </c>
      <c r="AH581">
        <v>9.4989923730000001</v>
      </c>
      <c r="AI581" t="s">
        <v>491</v>
      </c>
      <c r="AJ581" t="s">
        <v>2217</v>
      </c>
    </row>
    <row r="582" spans="1:36" x14ac:dyDescent="0.35">
      <c r="A582" t="s">
        <v>2276</v>
      </c>
      <c r="B582">
        <v>56</v>
      </c>
      <c r="C582">
        <v>56</v>
      </c>
      <c r="D582" t="s">
        <v>1541</v>
      </c>
      <c r="E582">
        <v>9.4989923730000001</v>
      </c>
      <c r="F582" t="s">
        <v>1361</v>
      </c>
      <c r="G582">
        <v>0</v>
      </c>
      <c r="H582">
        <v>4</v>
      </c>
      <c r="I582">
        <v>5</v>
      </c>
      <c r="K582">
        <v>0</v>
      </c>
      <c r="L582">
        <v>5980100068</v>
      </c>
      <c r="M582">
        <v>5980100517</v>
      </c>
      <c r="N582">
        <v>0</v>
      </c>
      <c r="O582" t="s">
        <v>1362</v>
      </c>
      <c r="P582" t="s">
        <v>1363</v>
      </c>
      <c r="Q582" t="s">
        <v>1363</v>
      </c>
      <c r="R582">
        <v>0</v>
      </c>
      <c r="S582" t="s">
        <v>1361</v>
      </c>
      <c r="T582" t="s">
        <v>1363</v>
      </c>
      <c r="U582" t="s">
        <v>1363</v>
      </c>
      <c r="V582">
        <v>0</v>
      </c>
      <c r="W582">
        <v>0</v>
      </c>
      <c r="X582">
        <v>0</v>
      </c>
      <c r="Y582">
        <v>0</v>
      </c>
      <c r="Z582" t="s">
        <v>1364</v>
      </c>
      <c r="AA582" t="s">
        <v>1363</v>
      </c>
      <c r="AB582" t="s">
        <v>1363</v>
      </c>
      <c r="AC582">
        <v>0</v>
      </c>
      <c r="AD582">
        <v>0</v>
      </c>
      <c r="AE582">
        <v>2</v>
      </c>
      <c r="AF582">
        <v>2</v>
      </c>
      <c r="AG582" t="s">
        <v>1547</v>
      </c>
      <c r="AH582">
        <v>10.0095142</v>
      </c>
      <c r="AI582" t="s">
        <v>833</v>
      </c>
      <c r="AJ582" t="s">
        <v>2277</v>
      </c>
    </row>
    <row r="583" spans="1:36" x14ac:dyDescent="0.35">
      <c r="A583" t="s">
        <v>2266</v>
      </c>
      <c r="B583">
        <v>56</v>
      </c>
      <c r="C583">
        <v>56</v>
      </c>
      <c r="D583" t="s">
        <v>1541</v>
      </c>
      <c r="E583">
        <v>9.4989923730000001</v>
      </c>
      <c r="F583" t="s">
        <v>1361</v>
      </c>
      <c r="G583">
        <v>0</v>
      </c>
      <c r="H583">
        <v>4</v>
      </c>
      <c r="I583">
        <v>5</v>
      </c>
      <c r="K583">
        <v>0</v>
      </c>
      <c r="L583">
        <v>5980100068</v>
      </c>
      <c r="M583">
        <v>5980100517</v>
      </c>
      <c r="N583">
        <v>0</v>
      </c>
      <c r="O583" t="s">
        <v>1362</v>
      </c>
      <c r="P583" t="s">
        <v>1363</v>
      </c>
      <c r="Q583" t="s">
        <v>1363</v>
      </c>
      <c r="R583">
        <v>0</v>
      </c>
      <c r="S583" t="s">
        <v>1361</v>
      </c>
      <c r="T583" t="s">
        <v>1363</v>
      </c>
      <c r="U583" t="s">
        <v>1363</v>
      </c>
      <c r="V583">
        <v>0</v>
      </c>
      <c r="W583">
        <v>0</v>
      </c>
      <c r="X583">
        <v>0</v>
      </c>
      <c r="Y583">
        <v>0</v>
      </c>
      <c r="Z583" t="s">
        <v>1364</v>
      </c>
      <c r="AA583" t="s">
        <v>1363</v>
      </c>
      <c r="AB583" t="s">
        <v>1363</v>
      </c>
      <c r="AC583">
        <v>0</v>
      </c>
      <c r="AD583">
        <v>0</v>
      </c>
      <c r="AE583">
        <v>19</v>
      </c>
      <c r="AF583">
        <v>19</v>
      </c>
      <c r="AG583" t="s">
        <v>1549</v>
      </c>
      <c r="AH583">
        <v>32.06105127</v>
      </c>
      <c r="AI583" t="s">
        <v>492</v>
      </c>
      <c r="AJ583" t="s">
        <v>2267</v>
      </c>
    </row>
    <row r="584" spans="1:36" x14ac:dyDescent="0.35">
      <c r="A584" t="s">
        <v>2278</v>
      </c>
      <c r="B584">
        <v>56</v>
      </c>
      <c r="C584">
        <v>56</v>
      </c>
      <c r="D584" t="s">
        <v>1541</v>
      </c>
      <c r="E584">
        <v>9.4989923730000001</v>
      </c>
      <c r="F584" t="s">
        <v>1361</v>
      </c>
      <c r="G584">
        <v>0</v>
      </c>
      <c r="H584">
        <v>4</v>
      </c>
      <c r="I584">
        <v>5</v>
      </c>
      <c r="K584">
        <v>0</v>
      </c>
      <c r="L584">
        <v>5980100068</v>
      </c>
      <c r="M584">
        <v>5980100517</v>
      </c>
      <c r="N584">
        <v>0</v>
      </c>
      <c r="O584" t="s">
        <v>1362</v>
      </c>
      <c r="P584" t="s">
        <v>1363</v>
      </c>
      <c r="Q584" t="s">
        <v>1363</v>
      </c>
      <c r="R584">
        <v>0</v>
      </c>
      <c r="S584" t="s">
        <v>1361</v>
      </c>
      <c r="T584" t="s">
        <v>1363</v>
      </c>
      <c r="U584" t="s">
        <v>1363</v>
      </c>
      <c r="V584">
        <v>0</v>
      </c>
      <c r="W584">
        <v>0</v>
      </c>
      <c r="X584">
        <v>0</v>
      </c>
      <c r="Y584">
        <v>0</v>
      </c>
      <c r="Z584" t="s">
        <v>1364</v>
      </c>
      <c r="AA584" t="s">
        <v>1363</v>
      </c>
      <c r="AB584" t="s">
        <v>1363</v>
      </c>
      <c r="AC584">
        <v>0</v>
      </c>
      <c r="AD584">
        <v>0</v>
      </c>
      <c r="AE584">
        <v>53</v>
      </c>
      <c r="AF584">
        <v>53</v>
      </c>
      <c r="AG584" t="s">
        <v>1580</v>
      </c>
      <c r="AH584">
        <v>66.246111110000001</v>
      </c>
      <c r="AI584" t="s">
        <v>1070</v>
      </c>
      <c r="AJ584" t="s">
        <v>2279</v>
      </c>
    </row>
    <row r="585" spans="1:36" x14ac:dyDescent="0.35">
      <c r="A585" t="s">
        <v>2280</v>
      </c>
      <c r="B585">
        <v>56</v>
      </c>
      <c r="C585">
        <v>56</v>
      </c>
      <c r="D585" t="s">
        <v>1541</v>
      </c>
      <c r="E585">
        <v>9.4989923730000001</v>
      </c>
      <c r="F585" t="s">
        <v>1361</v>
      </c>
      <c r="G585">
        <v>0</v>
      </c>
      <c r="H585">
        <v>4</v>
      </c>
      <c r="I585">
        <v>5</v>
      </c>
      <c r="K585">
        <v>0</v>
      </c>
      <c r="L585">
        <v>5980100068</v>
      </c>
      <c r="M585">
        <v>5980100517</v>
      </c>
      <c r="N585">
        <v>0</v>
      </c>
      <c r="O585" t="s">
        <v>1362</v>
      </c>
      <c r="P585" t="s">
        <v>1363</v>
      </c>
      <c r="Q585" t="s">
        <v>1363</v>
      </c>
      <c r="R585">
        <v>0</v>
      </c>
      <c r="S585" t="s">
        <v>1361</v>
      </c>
      <c r="T585" t="s">
        <v>1363</v>
      </c>
      <c r="U585" t="s">
        <v>1363</v>
      </c>
      <c r="V585">
        <v>0</v>
      </c>
      <c r="W585">
        <v>0</v>
      </c>
      <c r="X585">
        <v>0</v>
      </c>
      <c r="Y585">
        <v>0</v>
      </c>
      <c r="Z585" t="s">
        <v>1364</v>
      </c>
      <c r="AA585" t="s">
        <v>1363</v>
      </c>
      <c r="AB585" t="s">
        <v>1363</v>
      </c>
      <c r="AC585">
        <v>0</v>
      </c>
      <c r="AD585">
        <v>0</v>
      </c>
      <c r="AE585">
        <v>57</v>
      </c>
      <c r="AF585">
        <v>57</v>
      </c>
      <c r="AG585" t="s">
        <v>1552</v>
      </c>
      <c r="AH585">
        <v>6.3628884540000001</v>
      </c>
      <c r="AI585" t="s">
        <v>1120</v>
      </c>
      <c r="AJ585" t="s">
        <v>2281</v>
      </c>
    </row>
    <row r="586" spans="1:36" x14ac:dyDescent="0.35">
      <c r="A586" t="s">
        <v>2276</v>
      </c>
      <c r="B586">
        <v>56</v>
      </c>
      <c r="C586">
        <v>56</v>
      </c>
      <c r="D586" t="s">
        <v>1541</v>
      </c>
      <c r="E586">
        <v>9.4989923730000001</v>
      </c>
      <c r="F586" t="s">
        <v>1361</v>
      </c>
      <c r="G586">
        <v>0</v>
      </c>
      <c r="H586">
        <v>4</v>
      </c>
      <c r="I586">
        <v>5</v>
      </c>
      <c r="K586">
        <v>0</v>
      </c>
      <c r="L586">
        <v>5980100068</v>
      </c>
      <c r="M586">
        <v>5980100517</v>
      </c>
      <c r="N586">
        <v>0</v>
      </c>
      <c r="O586" t="s">
        <v>1362</v>
      </c>
      <c r="P586" t="s">
        <v>1363</v>
      </c>
      <c r="Q586" t="s">
        <v>1363</v>
      </c>
      <c r="R586">
        <v>0</v>
      </c>
      <c r="S586" t="s">
        <v>1361</v>
      </c>
      <c r="T586" t="s">
        <v>1363</v>
      </c>
      <c r="U586" t="s">
        <v>1363</v>
      </c>
      <c r="V586">
        <v>0</v>
      </c>
      <c r="W586">
        <v>0</v>
      </c>
      <c r="X586">
        <v>0</v>
      </c>
      <c r="Y586">
        <v>0</v>
      </c>
      <c r="Z586" t="s">
        <v>1364</v>
      </c>
      <c r="AA586" t="s">
        <v>1363</v>
      </c>
      <c r="AB586" t="s">
        <v>1363</v>
      </c>
      <c r="AC586">
        <v>0</v>
      </c>
      <c r="AD586">
        <v>0</v>
      </c>
      <c r="AE586">
        <v>2</v>
      </c>
      <c r="AF586">
        <v>2</v>
      </c>
      <c r="AG586" t="s">
        <v>1547</v>
      </c>
      <c r="AH586">
        <v>10.0095142</v>
      </c>
      <c r="AI586" t="s">
        <v>833</v>
      </c>
      <c r="AJ586" t="s">
        <v>2277</v>
      </c>
    </row>
    <row r="587" spans="1:36" x14ac:dyDescent="0.35">
      <c r="A587" t="s">
        <v>2282</v>
      </c>
      <c r="B587">
        <v>57</v>
      </c>
      <c r="C587">
        <v>57</v>
      </c>
      <c r="D587" t="s">
        <v>1552</v>
      </c>
      <c r="E587">
        <v>6.3628884540000001</v>
      </c>
      <c r="F587" t="s">
        <v>1361</v>
      </c>
      <c r="G587">
        <v>0</v>
      </c>
      <c r="H587">
        <v>4</v>
      </c>
      <c r="I587">
        <v>5</v>
      </c>
      <c r="K587">
        <v>0</v>
      </c>
      <c r="L587">
        <v>5980100059</v>
      </c>
      <c r="M587">
        <v>5980100517</v>
      </c>
      <c r="N587">
        <v>0</v>
      </c>
      <c r="O587" t="s">
        <v>1362</v>
      </c>
      <c r="P587" t="s">
        <v>1363</v>
      </c>
      <c r="Q587" t="s">
        <v>1363</v>
      </c>
      <c r="R587">
        <v>0</v>
      </c>
      <c r="S587" t="s">
        <v>1361</v>
      </c>
      <c r="T587" t="s">
        <v>1363</v>
      </c>
      <c r="U587" t="s">
        <v>1363</v>
      </c>
      <c r="V587">
        <v>0</v>
      </c>
      <c r="W587">
        <v>0</v>
      </c>
      <c r="X587">
        <v>0</v>
      </c>
      <c r="Y587">
        <v>0</v>
      </c>
      <c r="Z587" t="s">
        <v>1364</v>
      </c>
      <c r="AA587" t="s">
        <v>1363</v>
      </c>
      <c r="AB587" t="s">
        <v>1363</v>
      </c>
      <c r="AC587">
        <v>0</v>
      </c>
      <c r="AD587">
        <v>0</v>
      </c>
      <c r="AE587">
        <v>17</v>
      </c>
      <c r="AF587">
        <v>0</v>
      </c>
      <c r="AI587" t="s">
        <v>484</v>
      </c>
      <c r="AJ587" t="s">
        <v>2283</v>
      </c>
    </row>
    <row r="588" spans="1:36" x14ac:dyDescent="0.35">
      <c r="A588" t="s">
        <v>2282</v>
      </c>
      <c r="B588">
        <v>57</v>
      </c>
      <c r="C588">
        <v>57</v>
      </c>
      <c r="D588" t="s">
        <v>1552</v>
      </c>
      <c r="E588">
        <v>6.3628884540000001</v>
      </c>
      <c r="F588" t="s">
        <v>1361</v>
      </c>
      <c r="G588">
        <v>0</v>
      </c>
      <c r="H588">
        <v>4</v>
      </c>
      <c r="I588">
        <v>5</v>
      </c>
      <c r="K588">
        <v>0</v>
      </c>
      <c r="L588">
        <v>5980100059</v>
      </c>
      <c r="M588">
        <v>5980100517</v>
      </c>
      <c r="N588">
        <v>0</v>
      </c>
      <c r="O588" t="s">
        <v>1362</v>
      </c>
      <c r="P588" t="s">
        <v>1363</v>
      </c>
      <c r="Q588" t="s">
        <v>1363</v>
      </c>
      <c r="R588">
        <v>0</v>
      </c>
      <c r="S588" t="s">
        <v>1361</v>
      </c>
      <c r="T588" t="s">
        <v>1363</v>
      </c>
      <c r="U588" t="s">
        <v>1363</v>
      </c>
      <c r="V588">
        <v>0</v>
      </c>
      <c r="W588">
        <v>0</v>
      </c>
      <c r="X588">
        <v>0</v>
      </c>
      <c r="Y588">
        <v>0</v>
      </c>
      <c r="Z588" t="s">
        <v>1364</v>
      </c>
      <c r="AA588" t="s">
        <v>1363</v>
      </c>
      <c r="AB588" t="s">
        <v>1363</v>
      </c>
      <c r="AC588">
        <v>0</v>
      </c>
      <c r="AD588">
        <v>0</v>
      </c>
      <c r="AE588">
        <v>18</v>
      </c>
      <c r="AF588">
        <v>0</v>
      </c>
      <c r="AI588" t="s">
        <v>484</v>
      </c>
      <c r="AJ588" t="s">
        <v>2283</v>
      </c>
    </row>
    <row r="589" spans="1:36" x14ac:dyDescent="0.35">
      <c r="A589" t="s">
        <v>2284</v>
      </c>
      <c r="B589">
        <v>57</v>
      </c>
      <c r="C589">
        <v>57</v>
      </c>
      <c r="D589" t="s">
        <v>1552</v>
      </c>
      <c r="E589">
        <v>6.3628884540000001</v>
      </c>
      <c r="F589" t="s">
        <v>1361</v>
      </c>
      <c r="G589">
        <v>0</v>
      </c>
      <c r="H589">
        <v>4</v>
      </c>
      <c r="I589">
        <v>5</v>
      </c>
      <c r="K589">
        <v>0</v>
      </c>
      <c r="L589">
        <v>5980100059</v>
      </c>
      <c r="M589">
        <v>5980100517</v>
      </c>
      <c r="N589">
        <v>0</v>
      </c>
      <c r="O589" t="s">
        <v>1362</v>
      </c>
      <c r="P589" t="s">
        <v>1363</v>
      </c>
      <c r="Q589" t="s">
        <v>1363</v>
      </c>
      <c r="R589">
        <v>0</v>
      </c>
      <c r="S589" t="s">
        <v>1361</v>
      </c>
      <c r="T589" t="s">
        <v>1363</v>
      </c>
      <c r="U589" t="s">
        <v>1363</v>
      </c>
      <c r="V589">
        <v>0</v>
      </c>
      <c r="W589">
        <v>0</v>
      </c>
      <c r="X589">
        <v>0</v>
      </c>
      <c r="Y589">
        <v>0</v>
      </c>
      <c r="Z589" t="s">
        <v>1364</v>
      </c>
      <c r="AA589" t="s">
        <v>1363</v>
      </c>
      <c r="AB589" t="s">
        <v>1363</v>
      </c>
      <c r="AC589">
        <v>0</v>
      </c>
      <c r="AD589">
        <v>0</v>
      </c>
      <c r="AE589">
        <v>85</v>
      </c>
      <c r="AF589">
        <v>85</v>
      </c>
      <c r="AG589" t="s">
        <v>1533</v>
      </c>
      <c r="AH589">
        <v>19.053710169999999</v>
      </c>
      <c r="AI589" t="s">
        <v>721</v>
      </c>
      <c r="AJ589" t="s">
        <v>2285</v>
      </c>
    </row>
    <row r="590" spans="1:36" x14ac:dyDescent="0.35">
      <c r="A590" t="s">
        <v>2286</v>
      </c>
      <c r="B590">
        <v>57</v>
      </c>
      <c r="C590">
        <v>57</v>
      </c>
      <c r="D590" t="s">
        <v>1552</v>
      </c>
      <c r="E590">
        <v>6.3628884540000001</v>
      </c>
      <c r="F590" t="s">
        <v>1361</v>
      </c>
      <c r="G590">
        <v>0</v>
      </c>
      <c r="H590">
        <v>4</v>
      </c>
      <c r="I590">
        <v>5</v>
      </c>
      <c r="K590">
        <v>0</v>
      </c>
      <c r="L590">
        <v>5980100059</v>
      </c>
      <c r="M590">
        <v>5980100517</v>
      </c>
      <c r="N590">
        <v>0</v>
      </c>
      <c r="O590" t="s">
        <v>1362</v>
      </c>
      <c r="P590" t="s">
        <v>1363</v>
      </c>
      <c r="Q590" t="s">
        <v>1363</v>
      </c>
      <c r="R590">
        <v>0</v>
      </c>
      <c r="S590" t="s">
        <v>1361</v>
      </c>
      <c r="T590" t="s">
        <v>1363</v>
      </c>
      <c r="U590" t="s">
        <v>1363</v>
      </c>
      <c r="V590">
        <v>0</v>
      </c>
      <c r="W590">
        <v>0</v>
      </c>
      <c r="X590">
        <v>0</v>
      </c>
      <c r="Y590">
        <v>0</v>
      </c>
      <c r="Z590" t="s">
        <v>1364</v>
      </c>
      <c r="AA590" t="s">
        <v>1363</v>
      </c>
      <c r="AB590" t="s">
        <v>1363</v>
      </c>
      <c r="AC590">
        <v>0</v>
      </c>
      <c r="AD590">
        <v>0</v>
      </c>
      <c r="AE590">
        <v>83</v>
      </c>
      <c r="AF590">
        <v>83</v>
      </c>
      <c r="AG590" t="s">
        <v>1536</v>
      </c>
      <c r="AH590">
        <v>35.39444323</v>
      </c>
      <c r="AI590" t="s">
        <v>741</v>
      </c>
      <c r="AJ590" t="s">
        <v>2287</v>
      </c>
    </row>
    <row r="591" spans="1:36" x14ac:dyDescent="0.35">
      <c r="A591" t="s">
        <v>2288</v>
      </c>
      <c r="B591">
        <v>57</v>
      </c>
      <c r="C591">
        <v>57</v>
      </c>
      <c r="D591" t="s">
        <v>1552</v>
      </c>
      <c r="E591">
        <v>6.3628884540000001</v>
      </c>
      <c r="F591" t="s">
        <v>1361</v>
      </c>
      <c r="G591">
        <v>0</v>
      </c>
      <c r="H591">
        <v>4</v>
      </c>
      <c r="I591">
        <v>5</v>
      </c>
      <c r="K591">
        <v>0</v>
      </c>
      <c r="L591">
        <v>5980100059</v>
      </c>
      <c r="M591">
        <v>5980100517</v>
      </c>
      <c r="N591">
        <v>0</v>
      </c>
      <c r="O591" t="s">
        <v>1362</v>
      </c>
      <c r="P591" t="s">
        <v>1363</v>
      </c>
      <c r="Q591" t="s">
        <v>1363</v>
      </c>
      <c r="R591">
        <v>0</v>
      </c>
      <c r="S591" t="s">
        <v>1361</v>
      </c>
      <c r="T591" t="s">
        <v>1363</v>
      </c>
      <c r="U591" t="s">
        <v>1363</v>
      </c>
      <c r="V591">
        <v>0</v>
      </c>
      <c r="W591">
        <v>0</v>
      </c>
      <c r="X591">
        <v>0</v>
      </c>
      <c r="Y591">
        <v>0</v>
      </c>
      <c r="Z591" t="s">
        <v>1364</v>
      </c>
      <c r="AA591" t="s">
        <v>1363</v>
      </c>
      <c r="AB591" t="s">
        <v>1363</v>
      </c>
      <c r="AC591">
        <v>0</v>
      </c>
      <c r="AD591">
        <v>0</v>
      </c>
      <c r="AE591">
        <v>84</v>
      </c>
      <c r="AF591">
        <v>84</v>
      </c>
      <c r="AG591" t="s">
        <v>1408</v>
      </c>
      <c r="AH591">
        <v>57.396410359999997</v>
      </c>
      <c r="AI591" t="s">
        <v>792</v>
      </c>
      <c r="AJ591" t="s">
        <v>2289</v>
      </c>
    </row>
    <row r="592" spans="1:36" x14ac:dyDescent="0.35">
      <c r="A592" t="s">
        <v>2290</v>
      </c>
      <c r="B592">
        <v>57</v>
      </c>
      <c r="C592">
        <v>57</v>
      </c>
      <c r="D592" t="s">
        <v>1552</v>
      </c>
      <c r="E592">
        <v>6.3628884540000001</v>
      </c>
      <c r="F592" t="s">
        <v>1361</v>
      </c>
      <c r="G592">
        <v>0</v>
      </c>
      <c r="H592">
        <v>4</v>
      </c>
      <c r="I592">
        <v>5</v>
      </c>
      <c r="K592">
        <v>0</v>
      </c>
      <c r="L592">
        <v>5980100059</v>
      </c>
      <c r="M592">
        <v>5980100517</v>
      </c>
      <c r="N592">
        <v>0</v>
      </c>
      <c r="O592" t="s">
        <v>1362</v>
      </c>
      <c r="P592" t="s">
        <v>1363</v>
      </c>
      <c r="Q592" t="s">
        <v>1363</v>
      </c>
      <c r="R592">
        <v>0</v>
      </c>
      <c r="S592" t="s">
        <v>1361</v>
      </c>
      <c r="T592" t="s">
        <v>1363</v>
      </c>
      <c r="U592" t="s">
        <v>1363</v>
      </c>
      <c r="V592">
        <v>0</v>
      </c>
      <c r="W592">
        <v>0</v>
      </c>
      <c r="X592">
        <v>0</v>
      </c>
      <c r="Y592">
        <v>0</v>
      </c>
      <c r="Z592" t="s">
        <v>1364</v>
      </c>
      <c r="AA592" t="s">
        <v>1363</v>
      </c>
      <c r="AB592" t="s">
        <v>1363</v>
      </c>
      <c r="AC592">
        <v>0</v>
      </c>
      <c r="AD592">
        <v>0</v>
      </c>
      <c r="AE592">
        <v>56</v>
      </c>
      <c r="AF592">
        <v>56</v>
      </c>
      <c r="AG592" t="s">
        <v>1541</v>
      </c>
      <c r="AH592">
        <v>9.4989923730000001</v>
      </c>
      <c r="AI592" t="s">
        <v>808</v>
      </c>
      <c r="AJ592" t="s">
        <v>2291</v>
      </c>
    </row>
    <row r="593" spans="1:36" x14ac:dyDescent="0.35">
      <c r="A593" t="s">
        <v>830</v>
      </c>
      <c r="B593">
        <v>57</v>
      </c>
      <c r="C593">
        <v>57</v>
      </c>
      <c r="D593" t="s">
        <v>1552</v>
      </c>
      <c r="E593">
        <v>6.3628884540000001</v>
      </c>
      <c r="F593" t="s">
        <v>1361</v>
      </c>
      <c r="G593">
        <v>0</v>
      </c>
      <c r="H593">
        <v>4</v>
      </c>
      <c r="I593">
        <v>5</v>
      </c>
      <c r="K593">
        <v>0</v>
      </c>
      <c r="L593">
        <v>5980100059</v>
      </c>
      <c r="M593">
        <v>5980100517</v>
      </c>
      <c r="N593">
        <v>0</v>
      </c>
      <c r="O593" t="s">
        <v>1362</v>
      </c>
      <c r="P593" t="s">
        <v>1363</v>
      </c>
      <c r="Q593" t="s">
        <v>1363</v>
      </c>
      <c r="R593">
        <v>0</v>
      </c>
      <c r="S593" t="s">
        <v>1361</v>
      </c>
      <c r="T593" t="s">
        <v>1363</v>
      </c>
      <c r="U593" t="s">
        <v>1363</v>
      </c>
      <c r="V593">
        <v>0</v>
      </c>
      <c r="W593">
        <v>0</v>
      </c>
      <c r="X593">
        <v>0</v>
      </c>
      <c r="Y593">
        <v>0</v>
      </c>
      <c r="Z593" t="s">
        <v>1364</v>
      </c>
      <c r="AA593" t="s">
        <v>1363</v>
      </c>
      <c r="AB593" t="s">
        <v>1363</v>
      </c>
      <c r="AC593">
        <v>0</v>
      </c>
      <c r="AD593">
        <v>0</v>
      </c>
      <c r="AE593">
        <v>2</v>
      </c>
      <c r="AF593">
        <v>2</v>
      </c>
      <c r="AG593" t="s">
        <v>1547</v>
      </c>
      <c r="AH593">
        <v>10.0095142</v>
      </c>
      <c r="AI593" t="s">
        <v>477</v>
      </c>
      <c r="AJ593" t="s">
        <v>1576</v>
      </c>
    </row>
    <row r="594" spans="1:36" x14ac:dyDescent="0.35">
      <c r="A594" t="s">
        <v>2282</v>
      </c>
      <c r="B594">
        <v>57</v>
      </c>
      <c r="C594">
        <v>57</v>
      </c>
      <c r="D594" t="s">
        <v>1552</v>
      </c>
      <c r="E594">
        <v>6.3628884540000001</v>
      </c>
      <c r="F594" t="s">
        <v>1361</v>
      </c>
      <c r="G594">
        <v>0</v>
      </c>
      <c r="H594">
        <v>4</v>
      </c>
      <c r="I594">
        <v>5</v>
      </c>
      <c r="K594">
        <v>0</v>
      </c>
      <c r="L594">
        <v>5980100059</v>
      </c>
      <c r="M594">
        <v>5980100517</v>
      </c>
      <c r="N594">
        <v>0</v>
      </c>
      <c r="O594" t="s">
        <v>1362</v>
      </c>
      <c r="P594" t="s">
        <v>1363</v>
      </c>
      <c r="Q594" t="s">
        <v>1363</v>
      </c>
      <c r="R594">
        <v>0</v>
      </c>
      <c r="S594" t="s">
        <v>1361</v>
      </c>
      <c r="T594" t="s">
        <v>1363</v>
      </c>
      <c r="U594" t="s">
        <v>1363</v>
      </c>
      <c r="V594">
        <v>0</v>
      </c>
      <c r="W594">
        <v>0</v>
      </c>
      <c r="X594">
        <v>0</v>
      </c>
      <c r="Y594">
        <v>0</v>
      </c>
      <c r="Z594" t="s">
        <v>1364</v>
      </c>
      <c r="AA594" t="s">
        <v>1363</v>
      </c>
      <c r="AB594" t="s">
        <v>1363</v>
      </c>
      <c r="AC594">
        <v>0</v>
      </c>
      <c r="AD594">
        <v>0</v>
      </c>
      <c r="AE594">
        <v>19</v>
      </c>
      <c r="AF594">
        <v>19</v>
      </c>
      <c r="AG594" t="s">
        <v>1549</v>
      </c>
      <c r="AH594">
        <v>32.06105127</v>
      </c>
      <c r="AI594" t="s">
        <v>484</v>
      </c>
      <c r="AJ594" t="s">
        <v>2283</v>
      </c>
    </row>
    <row r="595" spans="1:36" x14ac:dyDescent="0.35">
      <c r="A595" t="s">
        <v>2292</v>
      </c>
      <c r="B595">
        <v>57</v>
      </c>
      <c r="C595">
        <v>57</v>
      </c>
      <c r="D595" t="s">
        <v>1552</v>
      </c>
      <c r="E595">
        <v>6.3628884540000001</v>
      </c>
      <c r="F595" t="s">
        <v>1361</v>
      </c>
      <c r="G595">
        <v>0</v>
      </c>
      <c r="H595">
        <v>4</v>
      </c>
      <c r="I595">
        <v>5</v>
      </c>
      <c r="K595">
        <v>0</v>
      </c>
      <c r="L595">
        <v>5980100059</v>
      </c>
      <c r="M595">
        <v>5980100517</v>
      </c>
      <c r="N595">
        <v>0</v>
      </c>
      <c r="O595" t="s">
        <v>1362</v>
      </c>
      <c r="P595" t="s">
        <v>1363</v>
      </c>
      <c r="Q595" t="s">
        <v>1363</v>
      </c>
      <c r="R595">
        <v>0</v>
      </c>
      <c r="S595" t="s">
        <v>1361</v>
      </c>
      <c r="T595" t="s">
        <v>1363</v>
      </c>
      <c r="U595" t="s">
        <v>1363</v>
      </c>
      <c r="V595">
        <v>0</v>
      </c>
      <c r="W595">
        <v>0</v>
      </c>
      <c r="X595">
        <v>0</v>
      </c>
      <c r="Y595">
        <v>0</v>
      </c>
      <c r="Z595" t="s">
        <v>1364</v>
      </c>
      <c r="AA595" t="s">
        <v>1363</v>
      </c>
      <c r="AB595" t="s">
        <v>1363</v>
      </c>
      <c r="AC595">
        <v>0</v>
      </c>
      <c r="AD595">
        <v>0</v>
      </c>
      <c r="AE595">
        <v>82</v>
      </c>
      <c r="AF595">
        <v>82</v>
      </c>
      <c r="AG595" t="s">
        <v>1550</v>
      </c>
      <c r="AH595">
        <v>4.5023451459999997</v>
      </c>
      <c r="AI595" t="s">
        <v>840</v>
      </c>
      <c r="AJ595" t="s">
        <v>2293</v>
      </c>
    </row>
    <row r="596" spans="1:36" x14ac:dyDescent="0.35">
      <c r="A596" t="s">
        <v>1116</v>
      </c>
      <c r="B596">
        <v>57</v>
      </c>
      <c r="C596">
        <v>57</v>
      </c>
      <c r="D596" t="s">
        <v>1552</v>
      </c>
      <c r="E596">
        <v>6.3628884540000001</v>
      </c>
      <c r="F596" t="s">
        <v>1361</v>
      </c>
      <c r="G596">
        <v>0</v>
      </c>
      <c r="H596">
        <v>4</v>
      </c>
      <c r="I596">
        <v>5</v>
      </c>
      <c r="K596">
        <v>0</v>
      </c>
      <c r="L596">
        <v>5980100059</v>
      </c>
      <c r="M596">
        <v>5980100517</v>
      </c>
      <c r="N596">
        <v>0</v>
      </c>
      <c r="O596" t="s">
        <v>1362</v>
      </c>
      <c r="P596" t="s">
        <v>1363</v>
      </c>
      <c r="Q596" t="s">
        <v>1363</v>
      </c>
      <c r="R596">
        <v>0</v>
      </c>
      <c r="S596" t="s">
        <v>1361</v>
      </c>
      <c r="T596" t="s">
        <v>1363</v>
      </c>
      <c r="U596" t="s">
        <v>1363</v>
      </c>
      <c r="V596">
        <v>0</v>
      </c>
      <c r="W596">
        <v>0</v>
      </c>
      <c r="X596">
        <v>0</v>
      </c>
      <c r="Y596">
        <v>0</v>
      </c>
      <c r="Z596" t="s">
        <v>1364</v>
      </c>
      <c r="AA596" t="s">
        <v>1363</v>
      </c>
      <c r="AB596" t="s">
        <v>1363</v>
      </c>
      <c r="AC596">
        <v>0</v>
      </c>
      <c r="AD596">
        <v>0</v>
      </c>
      <c r="AE596">
        <v>57</v>
      </c>
      <c r="AF596">
        <v>57</v>
      </c>
      <c r="AG596" t="s">
        <v>1552</v>
      </c>
      <c r="AH596">
        <v>6.3628884540000001</v>
      </c>
      <c r="AI596" t="s">
        <v>483</v>
      </c>
      <c r="AJ596" t="s">
        <v>1553</v>
      </c>
    </row>
    <row r="597" spans="1:36" x14ac:dyDescent="0.35">
      <c r="A597" t="s">
        <v>830</v>
      </c>
      <c r="B597">
        <v>57</v>
      </c>
      <c r="C597">
        <v>57</v>
      </c>
      <c r="D597" t="s">
        <v>1552</v>
      </c>
      <c r="E597">
        <v>6.3628884540000001</v>
      </c>
      <c r="F597" t="s">
        <v>1361</v>
      </c>
      <c r="G597">
        <v>0</v>
      </c>
      <c r="H597">
        <v>4</v>
      </c>
      <c r="I597">
        <v>5</v>
      </c>
      <c r="K597">
        <v>0</v>
      </c>
      <c r="L597">
        <v>5980100059</v>
      </c>
      <c r="M597">
        <v>5980100517</v>
      </c>
      <c r="N597">
        <v>0</v>
      </c>
      <c r="O597" t="s">
        <v>1362</v>
      </c>
      <c r="P597" t="s">
        <v>1363</v>
      </c>
      <c r="Q597" t="s">
        <v>1363</v>
      </c>
      <c r="R597">
        <v>0</v>
      </c>
      <c r="S597" t="s">
        <v>1361</v>
      </c>
      <c r="T597" t="s">
        <v>1363</v>
      </c>
      <c r="U597" t="s">
        <v>1363</v>
      </c>
      <c r="V597">
        <v>0</v>
      </c>
      <c r="W597">
        <v>0</v>
      </c>
      <c r="X597">
        <v>0</v>
      </c>
      <c r="Y597">
        <v>0</v>
      </c>
      <c r="Z597" t="s">
        <v>1364</v>
      </c>
      <c r="AA597" t="s">
        <v>1363</v>
      </c>
      <c r="AB597" t="s">
        <v>1363</v>
      </c>
      <c r="AC597">
        <v>0</v>
      </c>
      <c r="AD597">
        <v>0</v>
      </c>
      <c r="AE597">
        <v>2</v>
      </c>
      <c r="AF597">
        <v>2</v>
      </c>
      <c r="AG597" t="s">
        <v>1547</v>
      </c>
      <c r="AH597">
        <v>10.0095142</v>
      </c>
      <c r="AI597" t="s">
        <v>477</v>
      </c>
      <c r="AJ597" t="s">
        <v>1576</v>
      </c>
    </row>
    <row r="598" spans="1:36" x14ac:dyDescent="0.35">
      <c r="A598" t="s">
        <v>2294</v>
      </c>
      <c r="B598">
        <v>57</v>
      </c>
      <c r="C598">
        <v>57</v>
      </c>
      <c r="D598" t="s">
        <v>1552</v>
      </c>
      <c r="E598">
        <v>6.3628884540000001</v>
      </c>
      <c r="F598" t="s">
        <v>1361</v>
      </c>
      <c r="G598">
        <v>0</v>
      </c>
      <c r="H598">
        <v>4</v>
      </c>
      <c r="I598">
        <v>5</v>
      </c>
      <c r="K598">
        <v>0</v>
      </c>
      <c r="L598">
        <v>5980100059</v>
      </c>
      <c r="M598">
        <v>5980100517</v>
      </c>
      <c r="N598">
        <v>0</v>
      </c>
      <c r="O598" t="s">
        <v>1362</v>
      </c>
      <c r="P598" t="s">
        <v>1363</v>
      </c>
      <c r="Q598" t="s">
        <v>1363</v>
      </c>
      <c r="R598">
        <v>0</v>
      </c>
      <c r="S598" t="s">
        <v>1361</v>
      </c>
      <c r="T598" t="s">
        <v>1363</v>
      </c>
      <c r="U598" t="s">
        <v>1363</v>
      </c>
      <c r="V598">
        <v>0</v>
      </c>
      <c r="W598">
        <v>0</v>
      </c>
      <c r="X598">
        <v>0</v>
      </c>
      <c r="Y598">
        <v>0</v>
      </c>
      <c r="Z598" t="s">
        <v>1364</v>
      </c>
      <c r="AA598" t="s">
        <v>1363</v>
      </c>
      <c r="AB598" t="s">
        <v>1363</v>
      </c>
      <c r="AC598">
        <v>0</v>
      </c>
      <c r="AD598">
        <v>0</v>
      </c>
      <c r="AE598">
        <v>804</v>
      </c>
      <c r="AF598">
        <v>804</v>
      </c>
      <c r="AG598" t="s">
        <v>1555</v>
      </c>
      <c r="AH598">
        <v>40.84752546</v>
      </c>
      <c r="AI598" t="s">
        <v>1256</v>
      </c>
      <c r="AJ598" t="s">
        <v>2295</v>
      </c>
    </row>
    <row r="599" spans="1:36" x14ac:dyDescent="0.35">
      <c r="A599" t="s">
        <v>2296</v>
      </c>
      <c r="B599">
        <v>57</v>
      </c>
      <c r="C599">
        <v>57</v>
      </c>
      <c r="D599" t="s">
        <v>1552</v>
      </c>
      <c r="E599">
        <v>6.3628884540000001</v>
      </c>
      <c r="F599" t="s">
        <v>1361</v>
      </c>
      <c r="G599">
        <v>0</v>
      </c>
      <c r="H599">
        <v>4</v>
      </c>
      <c r="I599">
        <v>5</v>
      </c>
      <c r="K599">
        <v>0</v>
      </c>
      <c r="L599">
        <v>5980100059</v>
      </c>
      <c r="M599">
        <v>5980100517</v>
      </c>
      <c r="N599">
        <v>0</v>
      </c>
      <c r="O599" t="s">
        <v>1362</v>
      </c>
      <c r="P599" t="s">
        <v>1363</v>
      </c>
      <c r="Q599" t="s">
        <v>1363</v>
      </c>
      <c r="R599">
        <v>0</v>
      </c>
      <c r="S599" t="s">
        <v>1361</v>
      </c>
      <c r="T599" t="s">
        <v>1363</v>
      </c>
      <c r="U599" t="s">
        <v>1363</v>
      </c>
      <c r="V599">
        <v>0</v>
      </c>
      <c r="W599">
        <v>0</v>
      </c>
      <c r="X599">
        <v>0</v>
      </c>
      <c r="Y599">
        <v>0</v>
      </c>
      <c r="Z599" t="s">
        <v>1364</v>
      </c>
      <c r="AA599" t="s">
        <v>1363</v>
      </c>
      <c r="AB599" t="s">
        <v>1363</v>
      </c>
      <c r="AC599">
        <v>0</v>
      </c>
      <c r="AD599">
        <v>0</v>
      </c>
      <c r="AE599">
        <v>802</v>
      </c>
      <c r="AF599">
        <v>802</v>
      </c>
      <c r="AG599" t="s">
        <v>1558</v>
      </c>
      <c r="AH599">
        <v>28.05279208</v>
      </c>
      <c r="AI599" t="s">
        <v>1315</v>
      </c>
      <c r="AJ599" t="s">
        <v>2297</v>
      </c>
    </row>
    <row r="600" spans="1:36" x14ac:dyDescent="0.35">
      <c r="A600" t="s">
        <v>747</v>
      </c>
      <c r="B600">
        <v>58</v>
      </c>
      <c r="C600">
        <v>58</v>
      </c>
      <c r="D600" t="s">
        <v>1411</v>
      </c>
      <c r="E600">
        <v>20.86091506</v>
      </c>
      <c r="F600" t="s">
        <v>1361</v>
      </c>
      <c r="G600">
        <v>0</v>
      </c>
      <c r="H600">
        <v>4</v>
      </c>
      <c r="I600">
        <v>5</v>
      </c>
      <c r="K600">
        <v>0</v>
      </c>
      <c r="L600">
        <v>5980100078</v>
      </c>
      <c r="M600">
        <v>5980100078</v>
      </c>
      <c r="N600">
        <v>0</v>
      </c>
      <c r="O600" t="s">
        <v>1362</v>
      </c>
      <c r="P600" t="s">
        <v>1363</v>
      </c>
      <c r="Q600" t="s">
        <v>1363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1361</v>
      </c>
      <c r="Y600" t="s">
        <v>1363</v>
      </c>
      <c r="Z600" t="s">
        <v>1363</v>
      </c>
      <c r="AA600" t="s">
        <v>1364</v>
      </c>
      <c r="AB600" t="s">
        <v>1363</v>
      </c>
      <c r="AC600" t="s">
        <v>1363</v>
      </c>
      <c r="AD600">
        <v>0</v>
      </c>
      <c r="AE600">
        <v>34</v>
      </c>
      <c r="AF600">
        <v>34</v>
      </c>
      <c r="AG600" t="s">
        <v>1402</v>
      </c>
      <c r="AH600">
        <v>3.3276652630000001</v>
      </c>
      <c r="AI600" t="s">
        <v>748</v>
      </c>
      <c r="AJ600" t="s">
        <v>1851</v>
      </c>
    </row>
    <row r="601" spans="1:36" x14ac:dyDescent="0.35">
      <c r="A601" t="s">
        <v>2298</v>
      </c>
      <c r="B601">
        <v>58</v>
      </c>
      <c r="C601">
        <v>58</v>
      </c>
      <c r="D601" t="s">
        <v>1411</v>
      </c>
      <c r="E601">
        <v>20.86091506</v>
      </c>
      <c r="F601" t="s">
        <v>1361</v>
      </c>
      <c r="G601">
        <v>0</v>
      </c>
      <c r="H601">
        <v>4</v>
      </c>
      <c r="I601">
        <v>5</v>
      </c>
      <c r="K601">
        <v>0</v>
      </c>
      <c r="L601">
        <v>5980100078</v>
      </c>
      <c r="M601">
        <v>5980100078</v>
      </c>
      <c r="N601">
        <v>0</v>
      </c>
      <c r="O601" t="s">
        <v>1362</v>
      </c>
      <c r="P601" t="s">
        <v>1363</v>
      </c>
      <c r="Q601" t="s">
        <v>1363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t="s">
        <v>1361</v>
      </c>
      <c r="Y601" t="s">
        <v>1363</v>
      </c>
      <c r="Z601" t="s">
        <v>1363</v>
      </c>
      <c r="AA601" t="s">
        <v>1364</v>
      </c>
      <c r="AB601" t="s">
        <v>1363</v>
      </c>
      <c r="AC601" t="s">
        <v>1363</v>
      </c>
      <c r="AD601">
        <v>0</v>
      </c>
      <c r="AE601">
        <v>79</v>
      </c>
      <c r="AF601">
        <v>79</v>
      </c>
      <c r="AG601" t="s">
        <v>1405</v>
      </c>
      <c r="AH601">
        <v>6.8358598620000004</v>
      </c>
      <c r="AI601" t="s">
        <v>765</v>
      </c>
      <c r="AJ601" t="s">
        <v>2299</v>
      </c>
    </row>
    <row r="602" spans="1:36" x14ac:dyDescent="0.35">
      <c r="A602" t="s">
        <v>2300</v>
      </c>
      <c r="B602">
        <v>58</v>
      </c>
      <c r="C602">
        <v>58</v>
      </c>
      <c r="D602" t="s">
        <v>1411</v>
      </c>
      <c r="E602">
        <v>20.86091506</v>
      </c>
      <c r="F602" t="s">
        <v>1361</v>
      </c>
      <c r="G602">
        <v>0</v>
      </c>
      <c r="H602">
        <v>4</v>
      </c>
      <c r="I602">
        <v>5</v>
      </c>
      <c r="K602">
        <v>0</v>
      </c>
      <c r="L602">
        <v>5980100078</v>
      </c>
      <c r="M602">
        <v>5980100078</v>
      </c>
      <c r="N602">
        <v>0</v>
      </c>
      <c r="O602" t="s">
        <v>1362</v>
      </c>
      <c r="P602" t="s">
        <v>1363</v>
      </c>
      <c r="Q602" t="s">
        <v>1363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t="s">
        <v>1361</v>
      </c>
      <c r="Y602" t="s">
        <v>1363</v>
      </c>
      <c r="Z602" t="s">
        <v>1363</v>
      </c>
      <c r="AA602" t="s">
        <v>1364</v>
      </c>
      <c r="AB602" t="s">
        <v>1363</v>
      </c>
      <c r="AC602" t="s">
        <v>1363</v>
      </c>
      <c r="AD602">
        <v>0</v>
      </c>
      <c r="AE602">
        <v>59</v>
      </c>
      <c r="AF602">
        <v>59</v>
      </c>
      <c r="AG602" t="s">
        <v>1570</v>
      </c>
      <c r="AH602">
        <v>7.2895015440000002</v>
      </c>
      <c r="AI602" t="s">
        <v>775</v>
      </c>
      <c r="AJ602" t="s">
        <v>2301</v>
      </c>
    </row>
    <row r="603" spans="1:36" x14ac:dyDescent="0.35">
      <c r="A603" t="s">
        <v>2302</v>
      </c>
      <c r="B603">
        <v>58</v>
      </c>
      <c r="C603">
        <v>58</v>
      </c>
      <c r="D603" t="s">
        <v>1411</v>
      </c>
      <c r="E603">
        <v>20.86091506</v>
      </c>
      <c r="F603" t="s">
        <v>1361</v>
      </c>
      <c r="G603">
        <v>0</v>
      </c>
      <c r="H603">
        <v>4</v>
      </c>
      <c r="I603">
        <v>5</v>
      </c>
      <c r="K603">
        <v>0</v>
      </c>
      <c r="L603">
        <v>5980100078</v>
      </c>
      <c r="M603">
        <v>5980100078</v>
      </c>
      <c r="N603">
        <v>0</v>
      </c>
      <c r="O603" t="s">
        <v>1362</v>
      </c>
      <c r="P603" t="s">
        <v>1363</v>
      </c>
      <c r="Q603" t="s">
        <v>1363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t="s">
        <v>1361</v>
      </c>
      <c r="Y603" t="s">
        <v>1363</v>
      </c>
      <c r="Z603" t="s">
        <v>1363</v>
      </c>
      <c r="AA603" t="s">
        <v>1364</v>
      </c>
      <c r="AB603" t="s">
        <v>1363</v>
      </c>
      <c r="AC603" t="s">
        <v>1363</v>
      </c>
      <c r="AD603">
        <v>0</v>
      </c>
      <c r="AE603">
        <v>84</v>
      </c>
      <c r="AF603">
        <v>84</v>
      </c>
      <c r="AG603" t="s">
        <v>1408</v>
      </c>
      <c r="AH603">
        <v>57.396410359999997</v>
      </c>
      <c r="AI603" t="s">
        <v>790</v>
      </c>
      <c r="AJ603" t="s">
        <v>2303</v>
      </c>
    </row>
    <row r="604" spans="1:36" x14ac:dyDescent="0.35">
      <c r="A604" t="s">
        <v>2304</v>
      </c>
      <c r="B604">
        <v>58</v>
      </c>
      <c r="C604">
        <v>58</v>
      </c>
      <c r="D604" t="s">
        <v>1411</v>
      </c>
      <c r="E604">
        <v>20.86091506</v>
      </c>
      <c r="F604" t="s">
        <v>1361</v>
      </c>
      <c r="G604">
        <v>0</v>
      </c>
      <c r="H604">
        <v>4</v>
      </c>
      <c r="I604">
        <v>5</v>
      </c>
      <c r="K604">
        <v>0</v>
      </c>
      <c r="L604">
        <v>5980100078</v>
      </c>
      <c r="M604">
        <v>5980100078</v>
      </c>
      <c r="N604">
        <v>0</v>
      </c>
      <c r="O604" t="s">
        <v>1362</v>
      </c>
      <c r="P604" t="s">
        <v>1363</v>
      </c>
      <c r="Q604" t="s">
        <v>1363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t="s">
        <v>1361</v>
      </c>
      <c r="Y604" t="s">
        <v>1363</v>
      </c>
      <c r="Z604" t="s">
        <v>1363</v>
      </c>
      <c r="AA604" t="s">
        <v>1364</v>
      </c>
      <c r="AB604" t="s">
        <v>1363</v>
      </c>
      <c r="AC604" t="s">
        <v>1363</v>
      </c>
      <c r="AD604">
        <v>0</v>
      </c>
      <c r="AE604">
        <v>54</v>
      </c>
      <c r="AF604">
        <v>54</v>
      </c>
      <c r="AG604" t="s">
        <v>1544</v>
      </c>
      <c r="AH604">
        <v>14.01216649</v>
      </c>
      <c r="AI604" t="s">
        <v>822</v>
      </c>
      <c r="AJ604" t="s">
        <v>2305</v>
      </c>
    </row>
    <row r="605" spans="1:36" x14ac:dyDescent="0.35">
      <c r="A605" t="s">
        <v>2306</v>
      </c>
      <c r="B605">
        <v>58</v>
      </c>
      <c r="C605">
        <v>58</v>
      </c>
      <c r="D605" t="s">
        <v>1411</v>
      </c>
      <c r="E605">
        <v>20.86091506</v>
      </c>
      <c r="F605" t="s">
        <v>1361</v>
      </c>
      <c r="G605">
        <v>0</v>
      </c>
      <c r="H605">
        <v>4</v>
      </c>
      <c r="I605">
        <v>5</v>
      </c>
      <c r="K605">
        <v>0</v>
      </c>
      <c r="L605">
        <v>5980100078</v>
      </c>
      <c r="M605">
        <v>5980100078</v>
      </c>
      <c r="N605">
        <v>0</v>
      </c>
      <c r="O605" t="s">
        <v>1362</v>
      </c>
      <c r="P605" t="s">
        <v>1363</v>
      </c>
      <c r="Q605" t="s">
        <v>1363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t="s">
        <v>1361</v>
      </c>
      <c r="Y605" t="s">
        <v>1363</v>
      </c>
      <c r="Z605" t="s">
        <v>1363</v>
      </c>
      <c r="AA605" t="s">
        <v>1364</v>
      </c>
      <c r="AB605" t="s">
        <v>1363</v>
      </c>
      <c r="AC605" t="s">
        <v>1363</v>
      </c>
      <c r="AD605">
        <v>0</v>
      </c>
      <c r="AE605">
        <v>7</v>
      </c>
      <c r="AF605">
        <v>0</v>
      </c>
      <c r="AI605" t="s">
        <v>862</v>
      </c>
      <c r="AJ605" t="s">
        <v>2307</v>
      </c>
    </row>
    <row r="606" spans="1:36" x14ac:dyDescent="0.35">
      <c r="A606" t="s">
        <v>876</v>
      </c>
      <c r="B606">
        <v>58</v>
      </c>
      <c r="C606">
        <v>58</v>
      </c>
      <c r="D606" t="s">
        <v>1411</v>
      </c>
      <c r="E606">
        <v>20.86091506</v>
      </c>
      <c r="F606" t="s">
        <v>1361</v>
      </c>
      <c r="G606">
        <v>0</v>
      </c>
      <c r="H606">
        <v>4</v>
      </c>
      <c r="I606">
        <v>5</v>
      </c>
      <c r="K606">
        <v>0</v>
      </c>
      <c r="L606">
        <v>5980100078</v>
      </c>
      <c r="M606">
        <v>5980100078</v>
      </c>
      <c r="N606">
        <v>0</v>
      </c>
      <c r="O606" t="s">
        <v>1362</v>
      </c>
      <c r="P606" t="s">
        <v>1363</v>
      </c>
      <c r="Q606" t="s">
        <v>1363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t="s">
        <v>1361</v>
      </c>
      <c r="Y606" t="s">
        <v>1363</v>
      </c>
      <c r="Z606" t="s">
        <v>1363</v>
      </c>
      <c r="AA606" t="s">
        <v>1364</v>
      </c>
      <c r="AB606" t="s">
        <v>1363</v>
      </c>
      <c r="AC606" t="s">
        <v>1363</v>
      </c>
      <c r="AD606">
        <v>0</v>
      </c>
      <c r="AE606">
        <v>58</v>
      </c>
      <c r="AF606">
        <v>58</v>
      </c>
      <c r="AG606" t="s">
        <v>1411</v>
      </c>
      <c r="AH606">
        <v>20.86091506</v>
      </c>
      <c r="AI606" t="s">
        <v>752</v>
      </c>
      <c r="AJ606" t="s">
        <v>2308</v>
      </c>
    </row>
    <row r="607" spans="1:36" x14ac:dyDescent="0.35">
      <c r="A607" t="s">
        <v>2309</v>
      </c>
      <c r="B607">
        <v>58</v>
      </c>
      <c r="C607">
        <v>58</v>
      </c>
      <c r="D607" t="s">
        <v>1411</v>
      </c>
      <c r="E607">
        <v>20.86091506</v>
      </c>
      <c r="F607" t="s">
        <v>1361</v>
      </c>
      <c r="G607">
        <v>0</v>
      </c>
      <c r="H607">
        <v>4</v>
      </c>
      <c r="I607">
        <v>5</v>
      </c>
      <c r="K607">
        <v>0</v>
      </c>
      <c r="L607">
        <v>5980100078</v>
      </c>
      <c r="M607">
        <v>5980100078</v>
      </c>
      <c r="N607">
        <v>0</v>
      </c>
      <c r="O607" t="s">
        <v>1362</v>
      </c>
      <c r="P607" t="s">
        <v>1363</v>
      </c>
      <c r="Q607" t="s">
        <v>1363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t="s">
        <v>1361</v>
      </c>
      <c r="Y607" t="s">
        <v>1363</v>
      </c>
      <c r="Z607" t="s">
        <v>1363</v>
      </c>
      <c r="AA607" t="s">
        <v>1364</v>
      </c>
      <c r="AB607" t="s">
        <v>1363</v>
      </c>
      <c r="AC607" t="s">
        <v>1363</v>
      </c>
      <c r="AD607">
        <v>0</v>
      </c>
      <c r="AE607">
        <v>87</v>
      </c>
      <c r="AF607">
        <v>87</v>
      </c>
      <c r="AG607" t="s">
        <v>1597</v>
      </c>
      <c r="AH607">
        <v>19.007032599999999</v>
      </c>
      <c r="AI607" t="s">
        <v>934</v>
      </c>
      <c r="AJ607" t="s">
        <v>2310</v>
      </c>
    </row>
    <row r="608" spans="1:36" x14ac:dyDescent="0.35">
      <c r="A608" t="s">
        <v>2311</v>
      </c>
      <c r="B608">
        <v>58</v>
      </c>
      <c r="C608">
        <v>58</v>
      </c>
      <c r="D608" t="s">
        <v>1411</v>
      </c>
      <c r="E608">
        <v>20.86091506</v>
      </c>
      <c r="F608" t="s">
        <v>1361</v>
      </c>
      <c r="G608">
        <v>0</v>
      </c>
      <c r="H608">
        <v>4</v>
      </c>
      <c r="I608">
        <v>5</v>
      </c>
      <c r="K608">
        <v>0</v>
      </c>
      <c r="L608">
        <v>5980100078</v>
      </c>
      <c r="M608">
        <v>5980100078</v>
      </c>
      <c r="N608">
        <v>0</v>
      </c>
      <c r="O608" t="s">
        <v>1362</v>
      </c>
      <c r="P608" t="s">
        <v>1363</v>
      </c>
      <c r="Q608" t="s">
        <v>1363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t="s">
        <v>1361</v>
      </c>
      <c r="Y608" t="s">
        <v>1363</v>
      </c>
      <c r="Z608" t="s">
        <v>1363</v>
      </c>
      <c r="AA608" t="s">
        <v>1364</v>
      </c>
      <c r="AB608" t="s">
        <v>1363</v>
      </c>
      <c r="AC608" t="s">
        <v>1363</v>
      </c>
      <c r="AD608">
        <v>0</v>
      </c>
      <c r="AE608">
        <v>91</v>
      </c>
      <c r="AF608">
        <v>91</v>
      </c>
      <c r="AG608" t="s">
        <v>1600</v>
      </c>
      <c r="AH608">
        <v>3.7577214090000002</v>
      </c>
      <c r="AI608" t="s">
        <v>946</v>
      </c>
      <c r="AJ608" t="s">
        <v>2312</v>
      </c>
    </row>
    <row r="609" spans="1:36" x14ac:dyDescent="0.35">
      <c r="A609" t="s">
        <v>2313</v>
      </c>
      <c r="B609">
        <v>58</v>
      </c>
      <c r="C609">
        <v>58</v>
      </c>
      <c r="D609" t="s">
        <v>1411</v>
      </c>
      <c r="E609">
        <v>20.86091506</v>
      </c>
      <c r="F609" t="s">
        <v>1361</v>
      </c>
      <c r="G609">
        <v>0</v>
      </c>
      <c r="H609">
        <v>4</v>
      </c>
      <c r="I609">
        <v>5</v>
      </c>
      <c r="K609">
        <v>0</v>
      </c>
      <c r="L609">
        <v>5980100078</v>
      </c>
      <c r="M609">
        <v>5980100078</v>
      </c>
      <c r="N609">
        <v>0</v>
      </c>
      <c r="O609" t="s">
        <v>1362</v>
      </c>
      <c r="P609" t="s">
        <v>1363</v>
      </c>
      <c r="Q609" t="s">
        <v>1363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t="s">
        <v>1361</v>
      </c>
      <c r="Y609" t="s">
        <v>1363</v>
      </c>
      <c r="Z609" t="s">
        <v>1363</v>
      </c>
      <c r="AA609" t="s">
        <v>1364</v>
      </c>
      <c r="AB609" t="s">
        <v>1363</v>
      </c>
      <c r="AC609" t="s">
        <v>1363</v>
      </c>
      <c r="AD609">
        <v>0</v>
      </c>
      <c r="AE609">
        <v>38</v>
      </c>
      <c r="AF609">
        <v>38</v>
      </c>
      <c r="AG609" t="s">
        <v>1414</v>
      </c>
      <c r="AH609">
        <v>12.85280259</v>
      </c>
      <c r="AI609" t="s">
        <v>976</v>
      </c>
      <c r="AJ609" t="s">
        <v>2314</v>
      </c>
    </row>
    <row r="610" spans="1:36" x14ac:dyDescent="0.35">
      <c r="A610" t="s">
        <v>2315</v>
      </c>
      <c r="B610">
        <v>58</v>
      </c>
      <c r="C610">
        <v>58</v>
      </c>
      <c r="D610" t="s">
        <v>1411</v>
      </c>
      <c r="E610">
        <v>20.86091506</v>
      </c>
      <c r="F610" t="s">
        <v>1361</v>
      </c>
      <c r="G610">
        <v>0</v>
      </c>
      <c r="H610">
        <v>4</v>
      </c>
      <c r="I610">
        <v>5</v>
      </c>
      <c r="K610">
        <v>0</v>
      </c>
      <c r="L610">
        <v>5980100078</v>
      </c>
      <c r="M610">
        <v>5980100078</v>
      </c>
      <c r="N610">
        <v>0</v>
      </c>
      <c r="O610" t="s">
        <v>1362</v>
      </c>
      <c r="P610" t="s">
        <v>1363</v>
      </c>
      <c r="Q610" t="s">
        <v>1363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t="s">
        <v>1361</v>
      </c>
      <c r="Y610" t="s">
        <v>1363</v>
      </c>
      <c r="Z610" t="s">
        <v>1363</v>
      </c>
      <c r="AA610" t="s">
        <v>1364</v>
      </c>
      <c r="AB610" t="s">
        <v>1363</v>
      </c>
      <c r="AC610" t="s">
        <v>1363</v>
      </c>
      <c r="AD610">
        <v>0</v>
      </c>
      <c r="AE610">
        <v>81</v>
      </c>
      <c r="AF610">
        <v>81</v>
      </c>
      <c r="AG610" t="s">
        <v>1420</v>
      </c>
      <c r="AH610">
        <v>21.812853059999998</v>
      </c>
      <c r="AI610" t="s">
        <v>990</v>
      </c>
      <c r="AJ610" t="s">
        <v>2316</v>
      </c>
    </row>
    <row r="611" spans="1:36" x14ac:dyDescent="0.35">
      <c r="A611" t="s">
        <v>2317</v>
      </c>
      <c r="B611">
        <v>58</v>
      </c>
      <c r="C611">
        <v>58</v>
      </c>
      <c r="D611" t="s">
        <v>1411</v>
      </c>
      <c r="E611">
        <v>20.86091506</v>
      </c>
      <c r="F611" t="s">
        <v>1361</v>
      </c>
      <c r="G611">
        <v>0</v>
      </c>
      <c r="H611">
        <v>4</v>
      </c>
      <c r="I611">
        <v>5</v>
      </c>
      <c r="K611">
        <v>0</v>
      </c>
      <c r="L611">
        <v>5980100078</v>
      </c>
      <c r="M611">
        <v>5980100078</v>
      </c>
      <c r="N611">
        <v>0</v>
      </c>
      <c r="O611" t="s">
        <v>1362</v>
      </c>
      <c r="P611" t="s">
        <v>1363</v>
      </c>
      <c r="Q611" t="s">
        <v>1363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t="s">
        <v>1361</v>
      </c>
      <c r="Y611" t="s">
        <v>1363</v>
      </c>
      <c r="Z611" t="s">
        <v>1363</v>
      </c>
      <c r="AA611" t="s">
        <v>1364</v>
      </c>
      <c r="AB611" t="s">
        <v>1363</v>
      </c>
      <c r="AC611" t="s">
        <v>1363</v>
      </c>
      <c r="AD611">
        <v>0</v>
      </c>
      <c r="AE611">
        <v>70</v>
      </c>
      <c r="AF611">
        <v>0</v>
      </c>
      <c r="AI611" t="s">
        <v>1004</v>
      </c>
      <c r="AJ611" t="s">
        <v>2318</v>
      </c>
    </row>
    <row r="612" spans="1:36" x14ac:dyDescent="0.35">
      <c r="A612" t="s">
        <v>2319</v>
      </c>
      <c r="B612">
        <v>58</v>
      </c>
      <c r="C612">
        <v>58</v>
      </c>
      <c r="D612" t="s">
        <v>1411</v>
      </c>
      <c r="E612">
        <v>20.86091506</v>
      </c>
      <c r="F612" t="s">
        <v>1361</v>
      </c>
      <c r="G612">
        <v>0</v>
      </c>
      <c r="H612">
        <v>4</v>
      </c>
      <c r="I612">
        <v>5</v>
      </c>
      <c r="K612">
        <v>0</v>
      </c>
      <c r="L612">
        <v>5980100078</v>
      </c>
      <c r="M612">
        <v>5980100078</v>
      </c>
      <c r="N612">
        <v>0</v>
      </c>
      <c r="O612" t="s">
        <v>1362</v>
      </c>
      <c r="P612" t="s">
        <v>1363</v>
      </c>
      <c r="Q612" t="s">
        <v>1363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t="s">
        <v>1361</v>
      </c>
      <c r="Y612" t="s">
        <v>1363</v>
      </c>
      <c r="Z612" t="s">
        <v>1363</v>
      </c>
      <c r="AA612" t="s">
        <v>1364</v>
      </c>
      <c r="AB612" t="s">
        <v>1363</v>
      </c>
      <c r="AC612" t="s">
        <v>1363</v>
      </c>
      <c r="AD612">
        <v>0</v>
      </c>
      <c r="AE612">
        <v>53</v>
      </c>
      <c r="AF612">
        <v>53</v>
      </c>
      <c r="AG612" t="s">
        <v>1580</v>
      </c>
      <c r="AH612">
        <v>66.246111110000001</v>
      </c>
      <c r="AI612" t="s">
        <v>1062</v>
      </c>
      <c r="AJ612" t="s">
        <v>2320</v>
      </c>
    </row>
    <row r="613" spans="1:36" x14ac:dyDescent="0.35">
      <c r="A613" t="s">
        <v>2321</v>
      </c>
      <c r="B613">
        <v>58</v>
      </c>
      <c r="C613">
        <v>58</v>
      </c>
      <c r="D613" t="s">
        <v>1411</v>
      </c>
      <c r="E613">
        <v>20.86091506</v>
      </c>
      <c r="F613" t="s">
        <v>1361</v>
      </c>
      <c r="G613">
        <v>0</v>
      </c>
      <c r="H613">
        <v>4</v>
      </c>
      <c r="I613">
        <v>5</v>
      </c>
      <c r="K613">
        <v>0</v>
      </c>
      <c r="L613">
        <v>5980100078</v>
      </c>
      <c r="M613">
        <v>5980100078</v>
      </c>
      <c r="N613">
        <v>0</v>
      </c>
      <c r="O613" t="s">
        <v>1362</v>
      </c>
      <c r="P613" t="s">
        <v>1363</v>
      </c>
      <c r="Q613" t="s">
        <v>1363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t="s">
        <v>1361</v>
      </c>
      <c r="Y613" t="s">
        <v>1363</v>
      </c>
      <c r="Z613" t="s">
        <v>1363</v>
      </c>
      <c r="AA613" t="s">
        <v>1364</v>
      </c>
      <c r="AB613" t="s">
        <v>1363</v>
      </c>
      <c r="AC613" t="s">
        <v>1363</v>
      </c>
      <c r="AD613">
        <v>0</v>
      </c>
      <c r="AE613">
        <v>40</v>
      </c>
      <c r="AF613">
        <v>40</v>
      </c>
      <c r="AG613" t="s">
        <v>1425</v>
      </c>
      <c r="AH613">
        <v>22.71860058</v>
      </c>
      <c r="AI613" t="s">
        <v>1088</v>
      </c>
      <c r="AJ613" t="s">
        <v>2322</v>
      </c>
    </row>
    <row r="614" spans="1:36" x14ac:dyDescent="0.35">
      <c r="A614" t="s">
        <v>2317</v>
      </c>
      <c r="B614">
        <v>58</v>
      </c>
      <c r="C614">
        <v>58</v>
      </c>
      <c r="D614" t="s">
        <v>1411</v>
      </c>
      <c r="E614">
        <v>20.86091506</v>
      </c>
      <c r="F614" t="s">
        <v>1361</v>
      </c>
      <c r="G614">
        <v>0</v>
      </c>
      <c r="H614">
        <v>4</v>
      </c>
      <c r="I614">
        <v>5</v>
      </c>
      <c r="K614">
        <v>0</v>
      </c>
      <c r="L614">
        <v>5980100078</v>
      </c>
      <c r="M614">
        <v>5980100078</v>
      </c>
      <c r="N614">
        <v>0</v>
      </c>
      <c r="O614" t="s">
        <v>1362</v>
      </c>
      <c r="P614" t="s">
        <v>1363</v>
      </c>
      <c r="Q614" t="s">
        <v>1363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t="s">
        <v>1361</v>
      </c>
      <c r="Y614" t="s">
        <v>1363</v>
      </c>
      <c r="Z614" t="s">
        <v>1363</v>
      </c>
      <c r="AA614" t="s">
        <v>1364</v>
      </c>
      <c r="AB614" t="s">
        <v>1363</v>
      </c>
      <c r="AC614" t="s">
        <v>1363</v>
      </c>
      <c r="AD614">
        <v>0</v>
      </c>
      <c r="AE614">
        <v>69</v>
      </c>
      <c r="AF614">
        <v>69</v>
      </c>
      <c r="AG614" t="s">
        <v>1427</v>
      </c>
      <c r="AH614">
        <v>22.982099689999998</v>
      </c>
      <c r="AI614" t="s">
        <v>1004</v>
      </c>
      <c r="AJ614" t="s">
        <v>2318</v>
      </c>
    </row>
    <row r="615" spans="1:36" x14ac:dyDescent="0.35">
      <c r="A615" t="s">
        <v>1148</v>
      </c>
      <c r="B615">
        <v>58</v>
      </c>
      <c r="C615">
        <v>58</v>
      </c>
      <c r="D615" t="s">
        <v>1411</v>
      </c>
      <c r="E615">
        <v>20.86091506</v>
      </c>
      <c r="F615" t="s">
        <v>1361</v>
      </c>
      <c r="G615">
        <v>0</v>
      </c>
      <c r="H615">
        <v>4</v>
      </c>
      <c r="I615">
        <v>5</v>
      </c>
      <c r="K615">
        <v>0</v>
      </c>
      <c r="L615">
        <v>5980100078</v>
      </c>
      <c r="M615">
        <v>5980100078</v>
      </c>
      <c r="N615">
        <v>0</v>
      </c>
      <c r="O615" t="s">
        <v>1362</v>
      </c>
      <c r="P615" t="s">
        <v>1363</v>
      </c>
      <c r="Q615" t="s">
        <v>1363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t="s">
        <v>1361</v>
      </c>
      <c r="Y615" t="s">
        <v>1363</v>
      </c>
      <c r="Z615" t="s">
        <v>1363</v>
      </c>
      <c r="AA615" t="s">
        <v>1364</v>
      </c>
      <c r="AB615" t="s">
        <v>1363</v>
      </c>
      <c r="AC615" t="s">
        <v>1363</v>
      </c>
      <c r="AD615">
        <v>0</v>
      </c>
      <c r="AE615">
        <v>11</v>
      </c>
      <c r="AF615">
        <v>11</v>
      </c>
      <c r="AG615" t="s">
        <v>1401</v>
      </c>
      <c r="AH615">
        <v>6.5670085130000002</v>
      </c>
      <c r="AI615" t="s">
        <v>753</v>
      </c>
      <c r="AJ615" t="s">
        <v>1428</v>
      </c>
    </row>
    <row r="616" spans="1:36" x14ac:dyDescent="0.35">
      <c r="A616" t="s">
        <v>2323</v>
      </c>
      <c r="B616">
        <v>59</v>
      </c>
      <c r="C616">
        <v>59</v>
      </c>
      <c r="D616" t="s">
        <v>1570</v>
      </c>
      <c r="E616">
        <v>7.2895015440000002</v>
      </c>
      <c r="F616" t="s">
        <v>1361</v>
      </c>
      <c r="G616">
        <v>0</v>
      </c>
      <c r="H616">
        <v>4</v>
      </c>
      <c r="I616">
        <v>5</v>
      </c>
      <c r="K616">
        <v>0</v>
      </c>
      <c r="L616">
        <v>5980100069</v>
      </c>
      <c r="M616">
        <v>5980100517</v>
      </c>
      <c r="N616">
        <v>0</v>
      </c>
      <c r="O616" t="s">
        <v>1362</v>
      </c>
      <c r="P616" t="s">
        <v>1363</v>
      </c>
      <c r="Q616" t="s">
        <v>1363</v>
      </c>
      <c r="R616">
        <v>0</v>
      </c>
      <c r="S616" t="s">
        <v>1361</v>
      </c>
      <c r="T616" t="s">
        <v>1363</v>
      </c>
      <c r="U616" t="s">
        <v>1363</v>
      </c>
      <c r="V616">
        <v>0</v>
      </c>
      <c r="W616">
        <v>0</v>
      </c>
      <c r="X616">
        <v>0</v>
      </c>
      <c r="Y616">
        <v>0</v>
      </c>
      <c r="Z616" t="s">
        <v>1364</v>
      </c>
      <c r="AA616" t="s">
        <v>1363</v>
      </c>
      <c r="AB616" t="s">
        <v>1363</v>
      </c>
      <c r="AC616">
        <v>0</v>
      </c>
      <c r="AD616">
        <v>0</v>
      </c>
      <c r="AE616">
        <v>34</v>
      </c>
      <c r="AF616">
        <v>34</v>
      </c>
      <c r="AG616" t="s">
        <v>1402</v>
      </c>
      <c r="AH616">
        <v>3.3276652630000001</v>
      </c>
      <c r="AI616" t="s">
        <v>760</v>
      </c>
      <c r="AJ616" t="s">
        <v>2324</v>
      </c>
    </row>
    <row r="617" spans="1:36" x14ac:dyDescent="0.35">
      <c r="A617" t="s">
        <v>762</v>
      </c>
      <c r="B617">
        <v>59</v>
      </c>
      <c r="C617">
        <v>59</v>
      </c>
      <c r="D617" t="s">
        <v>1570</v>
      </c>
      <c r="E617">
        <v>7.2895015440000002</v>
      </c>
      <c r="F617" t="s">
        <v>1361</v>
      </c>
      <c r="G617">
        <v>0</v>
      </c>
      <c r="H617">
        <v>4</v>
      </c>
      <c r="I617">
        <v>5</v>
      </c>
      <c r="K617">
        <v>0</v>
      </c>
      <c r="L617">
        <v>5980100069</v>
      </c>
      <c r="M617">
        <v>5980100517</v>
      </c>
      <c r="N617">
        <v>0</v>
      </c>
      <c r="O617" t="s">
        <v>1362</v>
      </c>
      <c r="P617" t="s">
        <v>1363</v>
      </c>
      <c r="Q617" t="s">
        <v>1363</v>
      </c>
      <c r="R617">
        <v>0</v>
      </c>
      <c r="S617" t="s">
        <v>1361</v>
      </c>
      <c r="T617" t="s">
        <v>1363</v>
      </c>
      <c r="U617" t="s">
        <v>1363</v>
      </c>
      <c r="V617">
        <v>0</v>
      </c>
      <c r="W617">
        <v>0</v>
      </c>
      <c r="X617">
        <v>0</v>
      </c>
      <c r="Y617">
        <v>0</v>
      </c>
      <c r="Z617" t="s">
        <v>1364</v>
      </c>
      <c r="AA617" t="s">
        <v>1363</v>
      </c>
      <c r="AB617" t="s">
        <v>1363</v>
      </c>
      <c r="AC617">
        <v>0</v>
      </c>
      <c r="AD617">
        <v>0</v>
      </c>
      <c r="AE617">
        <v>79</v>
      </c>
      <c r="AF617">
        <v>79</v>
      </c>
      <c r="AG617" t="s">
        <v>1405</v>
      </c>
      <c r="AH617">
        <v>6.8358598620000004</v>
      </c>
      <c r="AI617" t="s">
        <v>751</v>
      </c>
      <c r="AJ617" t="s">
        <v>1852</v>
      </c>
    </row>
    <row r="618" spans="1:36" x14ac:dyDescent="0.35">
      <c r="A618" t="s">
        <v>772</v>
      </c>
      <c r="B618">
        <v>59</v>
      </c>
      <c r="C618">
        <v>59</v>
      </c>
      <c r="D618" t="s">
        <v>1570</v>
      </c>
      <c r="E618">
        <v>7.2895015440000002</v>
      </c>
      <c r="F618" t="s">
        <v>1361</v>
      </c>
      <c r="G618">
        <v>0</v>
      </c>
      <c r="H618">
        <v>4</v>
      </c>
      <c r="I618">
        <v>5</v>
      </c>
      <c r="K618">
        <v>0</v>
      </c>
      <c r="L618">
        <v>5980100069</v>
      </c>
      <c r="M618">
        <v>5980100517</v>
      </c>
      <c r="N618">
        <v>0</v>
      </c>
      <c r="O618" t="s">
        <v>1362</v>
      </c>
      <c r="P618" t="s">
        <v>1363</v>
      </c>
      <c r="Q618" t="s">
        <v>1363</v>
      </c>
      <c r="R618">
        <v>0</v>
      </c>
      <c r="S618" t="s">
        <v>1361</v>
      </c>
      <c r="T618" t="s">
        <v>1363</v>
      </c>
      <c r="U618" t="s">
        <v>1363</v>
      </c>
      <c r="V618">
        <v>0</v>
      </c>
      <c r="W618">
        <v>0</v>
      </c>
      <c r="X618">
        <v>0</v>
      </c>
      <c r="Y618">
        <v>0</v>
      </c>
      <c r="Z618" t="s">
        <v>1364</v>
      </c>
      <c r="AA618" t="s">
        <v>1363</v>
      </c>
      <c r="AB618" t="s">
        <v>1363</v>
      </c>
      <c r="AC618">
        <v>0</v>
      </c>
      <c r="AD618">
        <v>0</v>
      </c>
      <c r="AE618">
        <v>59</v>
      </c>
      <c r="AF618">
        <v>59</v>
      </c>
      <c r="AG618" t="s">
        <v>1570</v>
      </c>
      <c r="AH618">
        <v>7.2895015440000002</v>
      </c>
      <c r="AI618" t="s">
        <v>759</v>
      </c>
      <c r="AJ618" t="s">
        <v>2325</v>
      </c>
    </row>
    <row r="619" spans="1:36" x14ac:dyDescent="0.35">
      <c r="A619" t="s">
        <v>2326</v>
      </c>
      <c r="B619">
        <v>59</v>
      </c>
      <c r="C619">
        <v>59</v>
      </c>
      <c r="D619" t="s">
        <v>1570</v>
      </c>
      <c r="E619">
        <v>7.2895015440000002</v>
      </c>
      <c r="F619" t="s">
        <v>1361</v>
      </c>
      <c r="G619">
        <v>0</v>
      </c>
      <c r="H619">
        <v>4</v>
      </c>
      <c r="I619">
        <v>5</v>
      </c>
      <c r="K619">
        <v>0</v>
      </c>
      <c r="L619">
        <v>5980100069</v>
      </c>
      <c r="M619">
        <v>5980100517</v>
      </c>
      <c r="N619">
        <v>0</v>
      </c>
      <c r="O619" t="s">
        <v>1362</v>
      </c>
      <c r="P619" t="s">
        <v>1363</v>
      </c>
      <c r="Q619" t="s">
        <v>1363</v>
      </c>
      <c r="R619">
        <v>0</v>
      </c>
      <c r="S619" t="s">
        <v>1361</v>
      </c>
      <c r="T619" t="s">
        <v>1363</v>
      </c>
      <c r="U619" t="s">
        <v>1363</v>
      </c>
      <c r="V619">
        <v>0</v>
      </c>
      <c r="W619">
        <v>0</v>
      </c>
      <c r="X619">
        <v>0</v>
      </c>
      <c r="Y619">
        <v>0</v>
      </c>
      <c r="Z619" t="s">
        <v>1364</v>
      </c>
      <c r="AA619" t="s">
        <v>1363</v>
      </c>
      <c r="AB619" t="s">
        <v>1363</v>
      </c>
      <c r="AC619">
        <v>0</v>
      </c>
      <c r="AD619">
        <v>0</v>
      </c>
      <c r="AE619">
        <v>84</v>
      </c>
      <c r="AF619">
        <v>84</v>
      </c>
      <c r="AG619" t="s">
        <v>1408</v>
      </c>
      <c r="AH619">
        <v>57.396410359999997</v>
      </c>
      <c r="AI619" t="s">
        <v>798</v>
      </c>
      <c r="AJ619" t="s">
        <v>2327</v>
      </c>
    </row>
    <row r="620" spans="1:36" x14ac:dyDescent="0.35">
      <c r="A620" t="s">
        <v>2328</v>
      </c>
      <c r="B620">
        <v>59</v>
      </c>
      <c r="C620">
        <v>59</v>
      </c>
      <c r="D620" t="s">
        <v>1570</v>
      </c>
      <c r="E620">
        <v>7.2895015440000002</v>
      </c>
      <c r="F620" t="s">
        <v>1361</v>
      </c>
      <c r="G620">
        <v>0</v>
      </c>
      <c r="H620">
        <v>4</v>
      </c>
      <c r="I620">
        <v>5</v>
      </c>
      <c r="K620">
        <v>0</v>
      </c>
      <c r="L620">
        <v>5980100069</v>
      </c>
      <c r="M620">
        <v>5980100517</v>
      </c>
      <c r="N620">
        <v>0</v>
      </c>
      <c r="O620" t="s">
        <v>1362</v>
      </c>
      <c r="P620" t="s">
        <v>1363</v>
      </c>
      <c r="Q620" t="s">
        <v>1363</v>
      </c>
      <c r="R620">
        <v>0</v>
      </c>
      <c r="S620" t="s">
        <v>1361</v>
      </c>
      <c r="T620" t="s">
        <v>1363</v>
      </c>
      <c r="U620" t="s">
        <v>1363</v>
      </c>
      <c r="V620">
        <v>0</v>
      </c>
      <c r="W620">
        <v>0</v>
      </c>
      <c r="X620">
        <v>0</v>
      </c>
      <c r="Y620">
        <v>0</v>
      </c>
      <c r="Z620" t="s">
        <v>1364</v>
      </c>
      <c r="AA620" t="s">
        <v>1363</v>
      </c>
      <c r="AB620" t="s">
        <v>1363</v>
      </c>
      <c r="AC620">
        <v>0</v>
      </c>
      <c r="AD620">
        <v>0</v>
      </c>
      <c r="AE620">
        <v>56</v>
      </c>
      <c r="AF620">
        <v>56</v>
      </c>
      <c r="AG620" t="s">
        <v>1541</v>
      </c>
      <c r="AH620">
        <v>9.4989923730000001</v>
      </c>
      <c r="AI620" t="s">
        <v>810</v>
      </c>
      <c r="AJ620" t="s">
        <v>2329</v>
      </c>
    </row>
    <row r="621" spans="1:36" x14ac:dyDescent="0.35">
      <c r="A621" t="s">
        <v>2330</v>
      </c>
      <c r="B621">
        <v>59</v>
      </c>
      <c r="C621">
        <v>59</v>
      </c>
      <c r="D621" t="s">
        <v>1570</v>
      </c>
      <c r="E621">
        <v>7.2895015440000002</v>
      </c>
      <c r="F621" t="s">
        <v>1361</v>
      </c>
      <c r="G621">
        <v>0</v>
      </c>
      <c r="H621">
        <v>4</v>
      </c>
      <c r="I621">
        <v>5</v>
      </c>
      <c r="K621">
        <v>0</v>
      </c>
      <c r="L621">
        <v>5980100069</v>
      </c>
      <c r="M621">
        <v>5980100517</v>
      </c>
      <c r="N621">
        <v>0</v>
      </c>
      <c r="O621" t="s">
        <v>1362</v>
      </c>
      <c r="P621" t="s">
        <v>1363</v>
      </c>
      <c r="Q621" t="s">
        <v>1363</v>
      </c>
      <c r="R621">
        <v>0</v>
      </c>
      <c r="S621" t="s">
        <v>1361</v>
      </c>
      <c r="T621" t="s">
        <v>1363</v>
      </c>
      <c r="U621" t="s">
        <v>1363</v>
      </c>
      <c r="V621">
        <v>0</v>
      </c>
      <c r="W621">
        <v>0</v>
      </c>
      <c r="X621">
        <v>0</v>
      </c>
      <c r="Y621">
        <v>0</v>
      </c>
      <c r="Z621" t="s">
        <v>1364</v>
      </c>
      <c r="AA621" t="s">
        <v>1363</v>
      </c>
      <c r="AB621" t="s">
        <v>1363</v>
      </c>
      <c r="AC621">
        <v>0</v>
      </c>
      <c r="AD621">
        <v>0</v>
      </c>
      <c r="AE621">
        <v>2</v>
      </c>
      <c r="AF621">
        <v>2</v>
      </c>
      <c r="AG621" t="s">
        <v>1547</v>
      </c>
      <c r="AH621">
        <v>10.0095142</v>
      </c>
      <c r="AI621" t="s">
        <v>835</v>
      </c>
      <c r="AJ621" t="s">
        <v>2331</v>
      </c>
    </row>
    <row r="622" spans="1:36" x14ac:dyDescent="0.35">
      <c r="A622" t="s">
        <v>2332</v>
      </c>
      <c r="B622">
        <v>59</v>
      </c>
      <c r="C622">
        <v>59</v>
      </c>
      <c r="D622" t="s">
        <v>1570</v>
      </c>
      <c r="E622">
        <v>7.2895015440000002</v>
      </c>
      <c r="F622" t="s">
        <v>1361</v>
      </c>
      <c r="G622">
        <v>0</v>
      </c>
      <c r="H622">
        <v>4</v>
      </c>
      <c r="I622">
        <v>5</v>
      </c>
      <c r="K622">
        <v>0</v>
      </c>
      <c r="L622">
        <v>5980100069</v>
      </c>
      <c r="M622">
        <v>5980100517</v>
      </c>
      <c r="N622">
        <v>0</v>
      </c>
      <c r="O622" t="s">
        <v>1362</v>
      </c>
      <c r="P622" t="s">
        <v>1363</v>
      </c>
      <c r="Q622" t="s">
        <v>1363</v>
      </c>
      <c r="R622">
        <v>0</v>
      </c>
      <c r="S622" t="s">
        <v>1361</v>
      </c>
      <c r="T622" t="s">
        <v>1363</v>
      </c>
      <c r="U622" t="s">
        <v>1363</v>
      </c>
      <c r="V622">
        <v>0</v>
      </c>
      <c r="W622">
        <v>0</v>
      </c>
      <c r="X622">
        <v>0</v>
      </c>
      <c r="Y622">
        <v>0</v>
      </c>
      <c r="Z622" t="s">
        <v>1364</v>
      </c>
      <c r="AA622" t="s">
        <v>1363</v>
      </c>
      <c r="AB622" t="s">
        <v>1363</v>
      </c>
      <c r="AC622">
        <v>0</v>
      </c>
      <c r="AD622">
        <v>0</v>
      </c>
      <c r="AE622">
        <v>58</v>
      </c>
      <c r="AF622">
        <v>58</v>
      </c>
      <c r="AG622" t="s">
        <v>1411</v>
      </c>
      <c r="AH622">
        <v>20.86091506</v>
      </c>
      <c r="AI622" t="s">
        <v>878</v>
      </c>
      <c r="AJ622" t="s">
        <v>2333</v>
      </c>
    </row>
    <row r="623" spans="1:36" x14ac:dyDescent="0.35">
      <c r="A623" t="s">
        <v>2334</v>
      </c>
      <c r="B623">
        <v>59</v>
      </c>
      <c r="C623">
        <v>59</v>
      </c>
      <c r="D623" t="s">
        <v>1570</v>
      </c>
      <c r="E623">
        <v>7.2895015440000002</v>
      </c>
      <c r="F623" t="s">
        <v>1361</v>
      </c>
      <c r="G623">
        <v>0</v>
      </c>
      <c r="H623">
        <v>4</v>
      </c>
      <c r="I623">
        <v>5</v>
      </c>
      <c r="K623">
        <v>0</v>
      </c>
      <c r="L623">
        <v>5980100069</v>
      </c>
      <c r="M623">
        <v>5980100517</v>
      </c>
      <c r="N623">
        <v>0</v>
      </c>
      <c r="O623" t="s">
        <v>1362</v>
      </c>
      <c r="P623" t="s">
        <v>1363</v>
      </c>
      <c r="Q623" t="s">
        <v>1363</v>
      </c>
      <c r="R623">
        <v>0</v>
      </c>
      <c r="S623" t="s">
        <v>1361</v>
      </c>
      <c r="T623" t="s">
        <v>1363</v>
      </c>
      <c r="U623" t="s">
        <v>1363</v>
      </c>
      <c r="V623">
        <v>0</v>
      </c>
      <c r="W623">
        <v>0</v>
      </c>
      <c r="X623">
        <v>0</v>
      </c>
      <c r="Y623">
        <v>0</v>
      </c>
      <c r="Z623" t="s">
        <v>1364</v>
      </c>
      <c r="AA623" t="s">
        <v>1363</v>
      </c>
      <c r="AB623" t="s">
        <v>1363</v>
      </c>
      <c r="AC623">
        <v>0</v>
      </c>
      <c r="AD623">
        <v>0</v>
      </c>
      <c r="AE623">
        <v>70</v>
      </c>
      <c r="AF623">
        <v>0</v>
      </c>
      <c r="AI623" t="s">
        <v>1007</v>
      </c>
      <c r="AJ623" t="s">
        <v>2335</v>
      </c>
    </row>
    <row r="624" spans="1:36" x14ac:dyDescent="0.35">
      <c r="A624" t="s">
        <v>2336</v>
      </c>
      <c r="B624">
        <v>59</v>
      </c>
      <c r="C624">
        <v>59</v>
      </c>
      <c r="D624" t="s">
        <v>1570</v>
      </c>
      <c r="E624">
        <v>7.2895015440000002</v>
      </c>
      <c r="F624" t="s">
        <v>1361</v>
      </c>
      <c r="G624">
        <v>0</v>
      </c>
      <c r="H624">
        <v>4</v>
      </c>
      <c r="I624">
        <v>5</v>
      </c>
      <c r="K624">
        <v>0</v>
      </c>
      <c r="L624">
        <v>5980100069</v>
      </c>
      <c r="M624">
        <v>5980100517</v>
      </c>
      <c r="N624">
        <v>0</v>
      </c>
      <c r="O624" t="s">
        <v>1362</v>
      </c>
      <c r="P624" t="s">
        <v>1363</v>
      </c>
      <c r="Q624" t="s">
        <v>1363</v>
      </c>
      <c r="R624">
        <v>0</v>
      </c>
      <c r="S624" t="s">
        <v>1361</v>
      </c>
      <c r="T624" t="s">
        <v>1363</v>
      </c>
      <c r="U624" t="s">
        <v>1363</v>
      </c>
      <c r="V624">
        <v>0</v>
      </c>
      <c r="W624">
        <v>0</v>
      </c>
      <c r="X624">
        <v>0</v>
      </c>
      <c r="Y624">
        <v>0</v>
      </c>
      <c r="Z624" t="s">
        <v>1364</v>
      </c>
      <c r="AA624" t="s">
        <v>1363</v>
      </c>
      <c r="AB624" t="s">
        <v>1363</v>
      </c>
      <c r="AC624">
        <v>0</v>
      </c>
      <c r="AD624">
        <v>0</v>
      </c>
      <c r="AE624">
        <v>31</v>
      </c>
      <c r="AF624">
        <v>31</v>
      </c>
      <c r="AG624" t="s">
        <v>1803</v>
      </c>
      <c r="AH624">
        <v>3.6979876699999998</v>
      </c>
      <c r="AI624" t="s">
        <v>1013</v>
      </c>
      <c r="AJ624">
        <v>0</v>
      </c>
    </row>
    <row r="625" spans="1:36" x14ac:dyDescent="0.35">
      <c r="A625" t="s">
        <v>2337</v>
      </c>
      <c r="B625">
        <v>59</v>
      </c>
      <c r="C625">
        <v>59</v>
      </c>
      <c r="D625" t="s">
        <v>1570</v>
      </c>
      <c r="E625">
        <v>7.2895015440000002</v>
      </c>
      <c r="F625" t="s">
        <v>1361</v>
      </c>
      <c r="G625">
        <v>0</v>
      </c>
      <c r="H625">
        <v>4</v>
      </c>
      <c r="I625">
        <v>5</v>
      </c>
      <c r="K625">
        <v>0</v>
      </c>
      <c r="L625">
        <v>5980100069</v>
      </c>
      <c r="M625">
        <v>5980100517</v>
      </c>
      <c r="N625">
        <v>0</v>
      </c>
      <c r="O625" t="s">
        <v>1362</v>
      </c>
      <c r="P625" t="s">
        <v>1363</v>
      </c>
      <c r="Q625" t="s">
        <v>1363</v>
      </c>
      <c r="R625">
        <v>0</v>
      </c>
      <c r="S625" t="s">
        <v>1361</v>
      </c>
      <c r="T625" t="s">
        <v>1363</v>
      </c>
      <c r="U625" t="s">
        <v>1363</v>
      </c>
      <c r="V625">
        <v>0</v>
      </c>
      <c r="W625">
        <v>0</v>
      </c>
      <c r="X625">
        <v>0</v>
      </c>
      <c r="Y625">
        <v>0</v>
      </c>
      <c r="Z625" t="s">
        <v>1364</v>
      </c>
      <c r="AA625" t="s">
        <v>1363</v>
      </c>
      <c r="AB625" t="s">
        <v>1363</v>
      </c>
      <c r="AC625">
        <v>0</v>
      </c>
      <c r="AD625">
        <v>0</v>
      </c>
      <c r="AE625">
        <v>53</v>
      </c>
      <c r="AF625">
        <v>53</v>
      </c>
      <c r="AG625" t="s">
        <v>1580</v>
      </c>
      <c r="AH625">
        <v>66.246111110000001</v>
      </c>
      <c r="AI625" t="s">
        <v>1071</v>
      </c>
      <c r="AJ625" t="s">
        <v>2338</v>
      </c>
    </row>
    <row r="626" spans="1:36" x14ac:dyDescent="0.35">
      <c r="A626" t="s">
        <v>2339</v>
      </c>
      <c r="B626">
        <v>59</v>
      </c>
      <c r="C626">
        <v>59</v>
      </c>
      <c r="D626" t="s">
        <v>1570</v>
      </c>
      <c r="E626">
        <v>7.2895015440000002</v>
      </c>
      <c r="F626" t="s">
        <v>1361</v>
      </c>
      <c r="G626">
        <v>0</v>
      </c>
      <c r="H626">
        <v>4</v>
      </c>
      <c r="I626">
        <v>5</v>
      </c>
      <c r="K626">
        <v>0</v>
      </c>
      <c r="L626">
        <v>5980100069</v>
      </c>
      <c r="M626">
        <v>5980100517</v>
      </c>
      <c r="N626">
        <v>0</v>
      </c>
      <c r="O626" t="s">
        <v>1362</v>
      </c>
      <c r="P626" t="s">
        <v>1363</v>
      </c>
      <c r="Q626" t="s">
        <v>1363</v>
      </c>
      <c r="R626">
        <v>0</v>
      </c>
      <c r="S626" t="s">
        <v>1361</v>
      </c>
      <c r="T626" t="s">
        <v>1363</v>
      </c>
      <c r="U626" t="s">
        <v>1363</v>
      </c>
      <c r="V626">
        <v>0</v>
      </c>
      <c r="W626">
        <v>0</v>
      </c>
      <c r="X626">
        <v>0</v>
      </c>
      <c r="Y626">
        <v>0</v>
      </c>
      <c r="Z626" t="s">
        <v>1364</v>
      </c>
      <c r="AA626" t="s">
        <v>1363</v>
      </c>
      <c r="AB626" t="s">
        <v>1363</v>
      </c>
      <c r="AC626">
        <v>0</v>
      </c>
      <c r="AD626">
        <v>0</v>
      </c>
      <c r="AE626">
        <v>40</v>
      </c>
      <c r="AF626">
        <v>40</v>
      </c>
      <c r="AG626" t="s">
        <v>1425</v>
      </c>
      <c r="AH626">
        <v>22.71860058</v>
      </c>
      <c r="AI626" t="s">
        <v>1093</v>
      </c>
      <c r="AJ626" t="s">
        <v>2340</v>
      </c>
    </row>
    <row r="627" spans="1:36" x14ac:dyDescent="0.35">
      <c r="A627" t="s">
        <v>2334</v>
      </c>
      <c r="B627">
        <v>59</v>
      </c>
      <c r="C627">
        <v>59</v>
      </c>
      <c r="D627" t="s">
        <v>1570</v>
      </c>
      <c r="E627">
        <v>7.2895015440000002</v>
      </c>
      <c r="F627" t="s">
        <v>1361</v>
      </c>
      <c r="G627">
        <v>0</v>
      </c>
      <c r="H627">
        <v>4</v>
      </c>
      <c r="I627">
        <v>5</v>
      </c>
      <c r="K627">
        <v>0</v>
      </c>
      <c r="L627">
        <v>5980100069</v>
      </c>
      <c r="M627">
        <v>5980100517</v>
      </c>
      <c r="N627">
        <v>0</v>
      </c>
      <c r="O627" t="s">
        <v>1362</v>
      </c>
      <c r="P627" t="s">
        <v>1363</v>
      </c>
      <c r="Q627" t="s">
        <v>1363</v>
      </c>
      <c r="R627">
        <v>0</v>
      </c>
      <c r="S627" t="s">
        <v>1361</v>
      </c>
      <c r="T627" t="s">
        <v>1363</v>
      </c>
      <c r="U627" t="s">
        <v>1363</v>
      </c>
      <c r="V627">
        <v>0</v>
      </c>
      <c r="W627">
        <v>0</v>
      </c>
      <c r="X627">
        <v>0</v>
      </c>
      <c r="Y627">
        <v>0</v>
      </c>
      <c r="Z627" t="s">
        <v>1364</v>
      </c>
      <c r="AA627" t="s">
        <v>1363</v>
      </c>
      <c r="AB627" t="s">
        <v>1363</v>
      </c>
      <c r="AC627">
        <v>0</v>
      </c>
      <c r="AD627">
        <v>0</v>
      </c>
      <c r="AE627">
        <v>69</v>
      </c>
      <c r="AF627">
        <v>69</v>
      </c>
      <c r="AG627" t="s">
        <v>1427</v>
      </c>
      <c r="AH627">
        <v>22.982099689999998</v>
      </c>
      <c r="AI627" t="s">
        <v>1007</v>
      </c>
      <c r="AJ627" t="s">
        <v>2335</v>
      </c>
    </row>
    <row r="628" spans="1:36" x14ac:dyDescent="0.35">
      <c r="A628" t="s">
        <v>2341</v>
      </c>
      <c r="B628">
        <v>59</v>
      </c>
      <c r="C628">
        <v>59</v>
      </c>
      <c r="D628" t="s">
        <v>1570</v>
      </c>
      <c r="E628">
        <v>7.2895015440000002</v>
      </c>
      <c r="F628" t="s">
        <v>1361</v>
      </c>
      <c r="G628">
        <v>0</v>
      </c>
      <c r="H628">
        <v>4</v>
      </c>
      <c r="I628">
        <v>5</v>
      </c>
      <c r="K628">
        <v>0</v>
      </c>
      <c r="L628">
        <v>5980100069</v>
      </c>
      <c r="M628">
        <v>5980100517</v>
      </c>
      <c r="N628">
        <v>0</v>
      </c>
      <c r="O628" t="s">
        <v>1362</v>
      </c>
      <c r="P628" t="s">
        <v>1363</v>
      </c>
      <c r="Q628" t="s">
        <v>1363</v>
      </c>
      <c r="R628">
        <v>0</v>
      </c>
      <c r="S628" t="s">
        <v>1361</v>
      </c>
      <c r="T628" t="s">
        <v>1363</v>
      </c>
      <c r="U628" t="s">
        <v>1363</v>
      </c>
      <c r="V628">
        <v>0</v>
      </c>
      <c r="W628">
        <v>0</v>
      </c>
      <c r="X628">
        <v>0</v>
      </c>
      <c r="Y628">
        <v>0</v>
      </c>
      <c r="Z628" t="s">
        <v>1364</v>
      </c>
      <c r="AA628" t="s">
        <v>1363</v>
      </c>
      <c r="AB628" t="s">
        <v>1363</v>
      </c>
      <c r="AC628">
        <v>0</v>
      </c>
      <c r="AD628">
        <v>0</v>
      </c>
      <c r="AE628">
        <v>52</v>
      </c>
      <c r="AF628">
        <v>52</v>
      </c>
      <c r="AG628" t="s">
        <v>1818</v>
      </c>
      <c r="AH628">
        <v>13.67565098</v>
      </c>
      <c r="AI628" t="s">
        <v>1141</v>
      </c>
      <c r="AJ628" t="s">
        <v>2342</v>
      </c>
    </row>
    <row r="629" spans="1:36" x14ac:dyDescent="0.35">
      <c r="A629" t="s">
        <v>2330</v>
      </c>
      <c r="B629">
        <v>59</v>
      </c>
      <c r="C629">
        <v>59</v>
      </c>
      <c r="D629" t="s">
        <v>1570</v>
      </c>
      <c r="E629">
        <v>7.2895015440000002</v>
      </c>
      <c r="F629" t="s">
        <v>1361</v>
      </c>
      <c r="G629">
        <v>0</v>
      </c>
      <c r="H629">
        <v>4</v>
      </c>
      <c r="I629">
        <v>5</v>
      </c>
      <c r="K629">
        <v>0</v>
      </c>
      <c r="L629">
        <v>5980100069</v>
      </c>
      <c r="M629">
        <v>5980100517</v>
      </c>
      <c r="N629">
        <v>0</v>
      </c>
      <c r="O629" t="s">
        <v>1362</v>
      </c>
      <c r="P629" t="s">
        <v>1363</v>
      </c>
      <c r="Q629" t="s">
        <v>1363</v>
      </c>
      <c r="R629">
        <v>0</v>
      </c>
      <c r="S629" t="s">
        <v>1361</v>
      </c>
      <c r="T629" t="s">
        <v>1363</v>
      </c>
      <c r="U629" t="s">
        <v>1363</v>
      </c>
      <c r="V629">
        <v>0</v>
      </c>
      <c r="W629">
        <v>0</v>
      </c>
      <c r="X629">
        <v>0</v>
      </c>
      <c r="Y629">
        <v>0</v>
      </c>
      <c r="Z629" t="s">
        <v>1364</v>
      </c>
      <c r="AA629" t="s">
        <v>1363</v>
      </c>
      <c r="AB629" t="s">
        <v>1363</v>
      </c>
      <c r="AC629">
        <v>0</v>
      </c>
      <c r="AD629">
        <v>0</v>
      </c>
      <c r="AE629">
        <v>2</v>
      </c>
      <c r="AF629">
        <v>2</v>
      </c>
      <c r="AG629" t="s">
        <v>1547</v>
      </c>
      <c r="AH629">
        <v>10.0095142</v>
      </c>
      <c r="AI629" t="s">
        <v>835</v>
      </c>
      <c r="AJ629" t="s">
        <v>2331</v>
      </c>
    </row>
    <row r="630" spans="1:36" x14ac:dyDescent="0.35">
      <c r="A630" t="s">
        <v>2343</v>
      </c>
      <c r="B630">
        <v>6</v>
      </c>
      <c r="C630">
        <v>6</v>
      </c>
      <c r="D630">
        <v>35</v>
      </c>
      <c r="E630">
        <v>6.7787482749999999</v>
      </c>
      <c r="F630" t="s">
        <v>1361</v>
      </c>
      <c r="G630">
        <v>0</v>
      </c>
      <c r="H630">
        <v>4</v>
      </c>
      <c r="I630">
        <v>5</v>
      </c>
      <c r="K630">
        <v>0</v>
      </c>
      <c r="L630">
        <v>5860300003</v>
      </c>
      <c r="M630">
        <v>5860300504</v>
      </c>
      <c r="N630">
        <v>0</v>
      </c>
      <c r="O630" t="s">
        <v>1362</v>
      </c>
      <c r="P630" t="s">
        <v>1363</v>
      </c>
      <c r="Q630" t="s">
        <v>1363</v>
      </c>
      <c r="R630">
        <v>0</v>
      </c>
      <c r="S630" t="s">
        <v>1361</v>
      </c>
      <c r="T630" t="s">
        <v>1363</v>
      </c>
      <c r="U630" t="s">
        <v>1363</v>
      </c>
      <c r="V630">
        <v>0</v>
      </c>
      <c r="W630">
        <v>0</v>
      </c>
      <c r="X630" t="s">
        <v>1364</v>
      </c>
      <c r="Y630" t="s">
        <v>1363</v>
      </c>
      <c r="Z630" t="s">
        <v>1363</v>
      </c>
      <c r="AA630">
        <v>0</v>
      </c>
      <c r="AB630">
        <v>0</v>
      </c>
      <c r="AC630">
        <v>0</v>
      </c>
      <c r="AD630">
        <v>0</v>
      </c>
      <c r="AE630">
        <v>25</v>
      </c>
      <c r="AF630">
        <v>25</v>
      </c>
      <c r="AG630" t="s">
        <v>1610</v>
      </c>
      <c r="AH630">
        <v>27.190371079999998</v>
      </c>
      <c r="AI630" t="s">
        <v>1019</v>
      </c>
      <c r="AJ630" t="s">
        <v>2344</v>
      </c>
    </row>
    <row r="631" spans="1:36" x14ac:dyDescent="0.35">
      <c r="A631" t="s">
        <v>353</v>
      </c>
      <c r="B631">
        <v>6</v>
      </c>
      <c r="C631">
        <v>6</v>
      </c>
      <c r="D631">
        <v>35</v>
      </c>
      <c r="E631">
        <v>6.7787482749999999</v>
      </c>
      <c r="F631" t="s">
        <v>1361</v>
      </c>
      <c r="G631">
        <v>0</v>
      </c>
      <c r="H631">
        <v>4</v>
      </c>
      <c r="I631">
        <v>5</v>
      </c>
      <c r="K631">
        <v>0</v>
      </c>
      <c r="L631">
        <v>5860300003</v>
      </c>
      <c r="M631">
        <v>5860300504</v>
      </c>
      <c r="N631">
        <v>0</v>
      </c>
      <c r="O631" t="s">
        <v>1362</v>
      </c>
      <c r="P631" t="s">
        <v>1363</v>
      </c>
      <c r="Q631" t="s">
        <v>1363</v>
      </c>
      <c r="R631">
        <v>0</v>
      </c>
      <c r="S631" t="s">
        <v>1361</v>
      </c>
      <c r="T631" t="s">
        <v>1363</v>
      </c>
      <c r="U631" t="s">
        <v>1363</v>
      </c>
      <c r="V631">
        <v>0</v>
      </c>
      <c r="W631">
        <v>0</v>
      </c>
      <c r="X631" t="s">
        <v>1364</v>
      </c>
      <c r="Y631" t="s">
        <v>1363</v>
      </c>
      <c r="Z631" t="s">
        <v>1363</v>
      </c>
      <c r="AA631">
        <v>0</v>
      </c>
      <c r="AB631">
        <v>0</v>
      </c>
      <c r="AC631">
        <v>0</v>
      </c>
      <c r="AD631">
        <v>0</v>
      </c>
      <c r="AE631">
        <v>6</v>
      </c>
      <c r="AF631">
        <v>6</v>
      </c>
      <c r="AG631">
        <v>35</v>
      </c>
      <c r="AH631">
        <v>6.7787482749999999</v>
      </c>
      <c r="AI631" t="s">
        <v>71</v>
      </c>
      <c r="AJ631" t="s">
        <v>1873</v>
      </c>
    </row>
    <row r="632" spans="1:36" x14ac:dyDescent="0.35">
      <c r="A632" t="s">
        <v>2345</v>
      </c>
      <c r="B632">
        <v>6</v>
      </c>
      <c r="C632">
        <v>6</v>
      </c>
      <c r="D632">
        <v>35</v>
      </c>
      <c r="E632">
        <v>6.7787482749999999</v>
      </c>
      <c r="F632" t="s">
        <v>1361</v>
      </c>
      <c r="G632">
        <v>0</v>
      </c>
      <c r="H632">
        <v>4</v>
      </c>
      <c r="I632">
        <v>5</v>
      </c>
      <c r="K632">
        <v>0</v>
      </c>
      <c r="L632">
        <v>5860300003</v>
      </c>
      <c r="M632">
        <v>5860300504</v>
      </c>
      <c r="N632">
        <v>0</v>
      </c>
      <c r="O632" t="s">
        <v>1362</v>
      </c>
      <c r="P632" t="s">
        <v>1363</v>
      </c>
      <c r="Q632" t="s">
        <v>1363</v>
      </c>
      <c r="R632">
        <v>0</v>
      </c>
      <c r="S632" t="s">
        <v>1361</v>
      </c>
      <c r="T632" t="s">
        <v>1363</v>
      </c>
      <c r="U632" t="s">
        <v>1363</v>
      </c>
      <c r="V632">
        <v>0</v>
      </c>
      <c r="W632">
        <v>0</v>
      </c>
      <c r="X632" t="s">
        <v>1364</v>
      </c>
      <c r="Y632" t="s">
        <v>1363</v>
      </c>
      <c r="Z632" t="s">
        <v>1363</v>
      </c>
      <c r="AA632">
        <v>0</v>
      </c>
      <c r="AB632">
        <v>0</v>
      </c>
      <c r="AC632">
        <v>0</v>
      </c>
      <c r="AD632">
        <v>0</v>
      </c>
      <c r="AE632">
        <v>35</v>
      </c>
      <c r="AF632">
        <v>35</v>
      </c>
      <c r="AG632" t="s">
        <v>1695</v>
      </c>
      <c r="AH632">
        <v>11.94575066</v>
      </c>
      <c r="AI632" t="s">
        <v>590</v>
      </c>
      <c r="AJ632" t="s">
        <v>2346</v>
      </c>
    </row>
    <row r="633" spans="1:36" x14ac:dyDescent="0.35">
      <c r="A633" t="s">
        <v>2347</v>
      </c>
      <c r="B633">
        <v>6</v>
      </c>
      <c r="C633">
        <v>6</v>
      </c>
      <c r="D633">
        <v>35</v>
      </c>
      <c r="E633">
        <v>6.7787482749999999</v>
      </c>
      <c r="F633" t="s">
        <v>1361</v>
      </c>
      <c r="G633">
        <v>0</v>
      </c>
      <c r="H633">
        <v>4</v>
      </c>
      <c r="I633">
        <v>5</v>
      </c>
      <c r="K633">
        <v>0</v>
      </c>
      <c r="L633">
        <v>5860300003</v>
      </c>
      <c r="M633">
        <v>5860300504</v>
      </c>
      <c r="N633">
        <v>0</v>
      </c>
      <c r="O633" t="s">
        <v>1362</v>
      </c>
      <c r="P633" t="s">
        <v>1363</v>
      </c>
      <c r="Q633" t="s">
        <v>1363</v>
      </c>
      <c r="R633">
        <v>0</v>
      </c>
      <c r="S633" t="s">
        <v>1361</v>
      </c>
      <c r="T633" t="s">
        <v>1363</v>
      </c>
      <c r="U633" t="s">
        <v>1363</v>
      </c>
      <c r="V633">
        <v>0</v>
      </c>
      <c r="W633">
        <v>0</v>
      </c>
      <c r="X633" t="s">
        <v>1364</v>
      </c>
      <c r="Y633" t="s">
        <v>1363</v>
      </c>
      <c r="Z633" t="s">
        <v>1363</v>
      </c>
      <c r="AA633">
        <v>0</v>
      </c>
      <c r="AB633">
        <v>0</v>
      </c>
      <c r="AC633">
        <v>0</v>
      </c>
      <c r="AD633">
        <v>0</v>
      </c>
      <c r="AE633">
        <v>3</v>
      </c>
      <c r="AF633">
        <v>3</v>
      </c>
      <c r="AG633" t="s">
        <v>1698</v>
      </c>
      <c r="AH633">
        <v>7.0164754010000001</v>
      </c>
      <c r="AI633" t="s">
        <v>599</v>
      </c>
      <c r="AJ633" t="s">
        <v>2348</v>
      </c>
    </row>
    <row r="634" spans="1:36" x14ac:dyDescent="0.35">
      <c r="A634" t="s">
        <v>2349</v>
      </c>
      <c r="B634">
        <v>6</v>
      </c>
      <c r="C634">
        <v>6</v>
      </c>
      <c r="D634">
        <v>35</v>
      </c>
      <c r="E634">
        <v>6.7787482749999999</v>
      </c>
      <c r="F634" t="s">
        <v>1361</v>
      </c>
      <c r="G634">
        <v>0</v>
      </c>
      <c r="H634">
        <v>4</v>
      </c>
      <c r="I634">
        <v>5</v>
      </c>
      <c r="K634">
        <v>0</v>
      </c>
      <c r="L634">
        <v>5860300003</v>
      </c>
      <c r="M634">
        <v>5860300504</v>
      </c>
      <c r="N634">
        <v>0</v>
      </c>
      <c r="O634" t="s">
        <v>1362</v>
      </c>
      <c r="P634" t="s">
        <v>1363</v>
      </c>
      <c r="Q634" t="s">
        <v>1363</v>
      </c>
      <c r="R634">
        <v>0</v>
      </c>
      <c r="S634" t="s">
        <v>1361</v>
      </c>
      <c r="T634" t="s">
        <v>1363</v>
      </c>
      <c r="U634" t="s">
        <v>1363</v>
      </c>
      <c r="V634">
        <v>0</v>
      </c>
      <c r="W634">
        <v>0</v>
      </c>
      <c r="X634" t="s">
        <v>1364</v>
      </c>
      <c r="Y634" t="s">
        <v>1363</v>
      </c>
      <c r="Z634" t="s">
        <v>1363</v>
      </c>
      <c r="AA634">
        <v>0</v>
      </c>
      <c r="AB634">
        <v>0</v>
      </c>
      <c r="AC634">
        <v>0</v>
      </c>
      <c r="AD634">
        <v>0</v>
      </c>
      <c r="AE634">
        <v>803</v>
      </c>
      <c r="AF634">
        <v>803</v>
      </c>
      <c r="AG634" t="s">
        <v>1763</v>
      </c>
      <c r="AH634">
        <v>61.608146669999996</v>
      </c>
      <c r="AI634" t="s">
        <v>1270</v>
      </c>
      <c r="AJ634" t="s">
        <v>2350</v>
      </c>
    </row>
    <row r="635" spans="1:36" x14ac:dyDescent="0.35">
      <c r="A635" t="s">
        <v>2351</v>
      </c>
      <c r="B635">
        <v>6</v>
      </c>
      <c r="C635">
        <v>6</v>
      </c>
      <c r="D635">
        <v>35</v>
      </c>
      <c r="E635">
        <v>6.7787482749999999</v>
      </c>
      <c r="F635" t="s">
        <v>1361</v>
      </c>
      <c r="G635">
        <v>0</v>
      </c>
      <c r="H635">
        <v>4</v>
      </c>
      <c r="I635">
        <v>5</v>
      </c>
      <c r="K635">
        <v>0</v>
      </c>
      <c r="L635">
        <v>5860300003</v>
      </c>
      <c r="M635">
        <v>5860300504</v>
      </c>
      <c r="N635">
        <v>0</v>
      </c>
      <c r="O635" t="s">
        <v>1362</v>
      </c>
      <c r="P635" t="s">
        <v>1363</v>
      </c>
      <c r="Q635" t="s">
        <v>1363</v>
      </c>
      <c r="R635">
        <v>0</v>
      </c>
      <c r="S635" t="s">
        <v>1361</v>
      </c>
      <c r="T635" t="s">
        <v>1363</v>
      </c>
      <c r="U635" t="s">
        <v>1363</v>
      </c>
      <c r="V635">
        <v>0</v>
      </c>
      <c r="W635">
        <v>0</v>
      </c>
      <c r="X635" t="s">
        <v>1364</v>
      </c>
      <c r="Y635" t="s">
        <v>1363</v>
      </c>
      <c r="Z635" t="s">
        <v>1363</v>
      </c>
      <c r="AA635">
        <v>0</v>
      </c>
      <c r="AB635">
        <v>0</v>
      </c>
      <c r="AC635">
        <v>0</v>
      </c>
      <c r="AD635">
        <v>0</v>
      </c>
      <c r="AE635">
        <v>801</v>
      </c>
      <c r="AF635">
        <v>801</v>
      </c>
      <c r="AG635" t="s">
        <v>1737</v>
      </c>
      <c r="AH635">
        <v>60.847007519999998</v>
      </c>
      <c r="AI635" t="s">
        <v>1296</v>
      </c>
      <c r="AJ635" t="s">
        <v>2352</v>
      </c>
    </row>
    <row r="636" spans="1:36" x14ac:dyDescent="0.35">
      <c r="A636" t="s">
        <v>2353</v>
      </c>
      <c r="B636">
        <v>6</v>
      </c>
      <c r="C636">
        <v>6</v>
      </c>
      <c r="D636">
        <v>35</v>
      </c>
      <c r="E636">
        <v>6.7787482749999999</v>
      </c>
      <c r="F636" t="s">
        <v>1361</v>
      </c>
      <c r="G636">
        <v>0</v>
      </c>
      <c r="H636">
        <v>4</v>
      </c>
      <c r="I636">
        <v>5</v>
      </c>
      <c r="K636">
        <v>0</v>
      </c>
      <c r="L636">
        <v>5860300003</v>
      </c>
      <c r="M636">
        <v>5860300504</v>
      </c>
      <c r="N636">
        <v>0</v>
      </c>
      <c r="O636" t="s">
        <v>1362</v>
      </c>
      <c r="P636" t="s">
        <v>1363</v>
      </c>
      <c r="Q636" t="s">
        <v>1363</v>
      </c>
      <c r="R636">
        <v>0</v>
      </c>
      <c r="S636" t="s">
        <v>1361</v>
      </c>
      <c r="T636" t="s">
        <v>1363</v>
      </c>
      <c r="U636" t="s">
        <v>1363</v>
      </c>
      <c r="V636">
        <v>0</v>
      </c>
      <c r="W636">
        <v>0</v>
      </c>
      <c r="X636" t="s">
        <v>1364</v>
      </c>
      <c r="Y636" t="s">
        <v>1363</v>
      </c>
      <c r="Z636" t="s">
        <v>1363</v>
      </c>
      <c r="AA636">
        <v>0</v>
      </c>
      <c r="AB636">
        <v>0</v>
      </c>
      <c r="AC636">
        <v>0</v>
      </c>
      <c r="AD636">
        <v>0</v>
      </c>
      <c r="AE636">
        <v>770</v>
      </c>
      <c r="AF636">
        <v>770</v>
      </c>
      <c r="AG636" t="s">
        <v>1740</v>
      </c>
      <c r="AH636">
        <v>48.209431600000002</v>
      </c>
      <c r="AI636" t="s">
        <v>72</v>
      </c>
      <c r="AJ636" t="s">
        <v>2354</v>
      </c>
    </row>
    <row r="637" spans="1:36" x14ac:dyDescent="0.35">
      <c r="A637" t="s">
        <v>2353</v>
      </c>
      <c r="B637">
        <v>6</v>
      </c>
      <c r="C637">
        <v>6</v>
      </c>
      <c r="D637">
        <v>35</v>
      </c>
      <c r="E637">
        <v>6.7787482749999999</v>
      </c>
      <c r="F637" t="s">
        <v>1361</v>
      </c>
      <c r="G637">
        <v>0</v>
      </c>
      <c r="H637">
        <v>4</v>
      </c>
      <c r="I637">
        <v>5</v>
      </c>
      <c r="K637">
        <v>0</v>
      </c>
      <c r="L637">
        <v>5860300003</v>
      </c>
      <c r="M637">
        <v>5860300504</v>
      </c>
      <c r="N637">
        <v>0</v>
      </c>
      <c r="O637" t="s">
        <v>1362</v>
      </c>
      <c r="P637" t="s">
        <v>1363</v>
      </c>
      <c r="Q637" t="s">
        <v>1363</v>
      </c>
      <c r="R637">
        <v>0</v>
      </c>
      <c r="S637" t="s">
        <v>1361</v>
      </c>
      <c r="T637" t="s">
        <v>1363</v>
      </c>
      <c r="U637" t="s">
        <v>1363</v>
      </c>
      <c r="V637">
        <v>0</v>
      </c>
      <c r="W637">
        <v>0</v>
      </c>
      <c r="X637" t="s">
        <v>1364</v>
      </c>
      <c r="Y637" t="s">
        <v>1363</v>
      </c>
      <c r="Z637" t="s">
        <v>1363</v>
      </c>
      <c r="AA637">
        <v>0</v>
      </c>
      <c r="AB637">
        <v>0</v>
      </c>
      <c r="AC637">
        <v>0</v>
      </c>
      <c r="AD637">
        <v>0</v>
      </c>
      <c r="AE637">
        <v>770</v>
      </c>
      <c r="AF637">
        <v>770</v>
      </c>
      <c r="AG637" t="s">
        <v>1740</v>
      </c>
      <c r="AH637">
        <v>48.209431600000002</v>
      </c>
      <c r="AI637" t="s">
        <v>72</v>
      </c>
      <c r="AJ637" t="s">
        <v>2354</v>
      </c>
    </row>
    <row r="638" spans="1:36" x14ac:dyDescent="0.35">
      <c r="A638" t="s">
        <v>1263</v>
      </c>
      <c r="B638">
        <v>60</v>
      </c>
      <c r="C638">
        <v>60</v>
      </c>
      <c r="D638" t="s">
        <v>1745</v>
      </c>
      <c r="E638">
        <v>27.581774939999999</v>
      </c>
      <c r="F638" t="s">
        <v>1361</v>
      </c>
      <c r="G638">
        <v>0</v>
      </c>
      <c r="H638">
        <v>4</v>
      </c>
      <c r="I638">
        <v>5</v>
      </c>
      <c r="K638">
        <v>0</v>
      </c>
      <c r="L638">
        <v>5972300033</v>
      </c>
      <c r="M638">
        <v>5860300020</v>
      </c>
      <c r="N638">
        <v>0</v>
      </c>
      <c r="O638" t="s">
        <v>1362</v>
      </c>
      <c r="P638" t="s">
        <v>1363</v>
      </c>
      <c r="Q638" t="s">
        <v>1363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t="s">
        <v>1361</v>
      </c>
      <c r="Y638" t="s">
        <v>1363</v>
      </c>
      <c r="Z638" t="s">
        <v>1363</v>
      </c>
      <c r="AA638" t="s">
        <v>1364</v>
      </c>
      <c r="AB638" t="s">
        <v>1363</v>
      </c>
      <c r="AC638" t="s">
        <v>1363</v>
      </c>
      <c r="AD638">
        <v>0</v>
      </c>
      <c r="AE638">
        <v>66</v>
      </c>
      <c r="AF638">
        <v>66</v>
      </c>
      <c r="AG638" t="s">
        <v>1442</v>
      </c>
      <c r="AH638">
        <v>4.1190275749999996</v>
      </c>
      <c r="AI638" t="s">
        <v>1264</v>
      </c>
      <c r="AJ638">
        <v>0</v>
      </c>
    </row>
    <row r="639" spans="1:36" x14ac:dyDescent="0.35">
      <c r="A639" t="s">
        <v>2355</v>
      </c>
      <c r="B639">
        <v>60</v>
      </c>
      <c r="C639">
        <v>60</v>
      </c>
      <c r="D639" t="s">
        <v>1745</v>
      </c>
      <c r="E639">
        <v>27.581774939999999</v>
      </c>
      <c r="F639" t="s">
        <v>1361</v>
      </c>
      <c r="G639">
        <v>0</v>
      </c>
      <c r="H639">
        <v>4</v>
      </c>
      <c r="I639">
        <v>5</v>
      </c>
      <c r="K639">
        <v>0</v>
      </c>
      <c r="L639">
        <v>5972300033</v>
      </c>
      <c r="M639">
        <v>5860300020</v>
      </c>
      <c r="N639">
        <v>0</v>
      </c>
      <c r="O639" t="s">
        <v>1362</v>
      </c>
      <c r="P639" t="s">
        <v>1363</v>
      </c>
      <c r="Q639" t="s">
        <v>1363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t="s">
        <v>1361</v>
      </c>
      <c r="Y639" t="s">
        <v>1363</v>
      </c>
      <c r="Z639" t="s">
        <v>1363</v>
      </c>
      <c r="AA639" t="s">
        <v>1364</v>
      </c>
      <c r="AB639" t="s">
        <v>1363</v>
      </c>
      <c r="AC639" t="s">
        <v>1363</v>
      </c>
      <c r="AD639">
        <v>0</v>
      </c>
      <c r="AE639">
        <v>49</v>
      </c>
      <c r="AF639">
        <v>49</v>
      </c>
      <c r="AG639" t="s">
        <v>1501</v>
      </c>
      <c r="AH639">
        <v>13.30104633</v>
      </c>
      <c r="AI639" t="s">
        <v>12</v>
      </c>
      <c r="AJ639" t="s">
        <v>2356</v>
      </c>
    </row>
    <row r="640" spans="1:36" x14ac:dyDescent="0.35">
      <c r="A640" t="s">
        <v>2357</v>
      </c>
      <c r="B640">
        <v>60</v>
      </c>
      <c r="C640">
        <v>60</v>
      </c>
      <c r="D640" t="s">
        <v>1745</v>
      </c>
      <c r="E640">
        <v>27.581774939999999</v>
      </c>
      <c r="F640" t="s">
        <v>1361</v>
      </c>
      <c r="G640">
        <v>0</v>
      </c>
      <c r="H640">
        <v>4</v>
      </c>
      <c r="I640">
        <v>5</v>
      </c>
      <c r="K640">
        <v>0</v>
      </c>
      <c r="L640">
        <v>5972300033</v>
      </c>
      <c r="M640">
        <v>5860300020</v>
      </c>
      <c r="N640">
        <v>0</v>
      </c>
      <c r="O640" t="s">
        <v>1362</v>
      </c>
      <c r="P640" t="s">
        <v>1363</v>
      </c>
      <c r="Q640" t="s">
        <v>1363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t="s">
        <v>1361</v>
      </c>
      <c r="Y640" t="s">
        <v>1363</v>
      </c>
      <c r="Z640" t="s">
        <v>1363</v>
      </c>
      <c r="AA640" t="s">
        <v>1364</v>
      </c>
      <c r="AB640" t="s">
        <v>1363</v>
      </c>
      <c r="AC640" t="s">
        <v>1363</v>
      </c>
      <c r="AD640">
        <v>0</v>
      </c>
      <c r="AE640">
        <v>41</v>
      </c>
      <c r="AF640">
        <v>41</v>
      </c>
      <c r="AG640" t="s">
        <v>1838</v>
      </c>
      <c r="AH640">
        <v>32.561142779999997</v>
      </c>
      <c r="AI640" t="s">
        <v>578</v>
      </c>
      <c r="AJ640" t="s">
        <v>2358</v>
      </c>
    </row>
    <row r="641" spans="1:36" x14ac:dyDescent="0.35">
      <c r="A641" t="s">
        <v>658</v>
      </c>
      <c r="B641">
        <v>60</v>
      </c>
      <c r="C641">
        <v>60</v>
      </c>
      <c r="D641" t="s">
        <v>1745</v>
      </c>
      <c r="E641">
        <v>27.581774939999999</v>
      </c>
      <c r="F641" t="s">
        <v>1361</v>
      </c>
      <c r="G641">
        <v>0</v>
      </c>
      <c r="H641">
        <v>4</v>
      </c>
      <c r="I641">
        <v>5</v>
      </c>
      <c r="K641">
        <v>0</v>
      </c>
      <c r="L641">
        <v>5972300033</v>
      </c>
      <c r="M641">
        <v>5860300020</v>
      </c>
      <c r="N641">
        <v>0</v>
      </c>
      <c r="O641" t="s">
        <v>1362</v>
      </c>
      <c r="P641" t="s">
        <v>1363</v>
      </c>
      <c r="Q641" t="s">
        <v>1363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t="s">
        <v>1361</v>
      </c>
      <c r="Y641" t="s">
        <v>1363</v>
      </c>
      <c r="Z641" t="s">
        <v>1363</v>
      </c>
      <c r="AA641" t="s">
        <v>1364</v>
      </c>
      <c r="AB641" t="s">
        <v>1363</v>
      </c>
      <c r="AC641" t="s">
        <v>1363</v>
      </c>
      <c r="AD641">
        <v>0</v>
      </c>
      <c r="AE641">
        <v>60</v>
      </c>
      <c r="AF641">
        <v>60</v>
      </c>
      <c r="AG641" t="s">
        <v>1745</v>
      </c>
      <c r="AH641">
        <v>27.581774939999999</v>
      </c>
      <c r="AI641" t="s">
        <v>11</v>
      </c>
      <c r="AJ641" t="s">
        <v>2359</v>
      </c>
    </row>
    <row r="642" spans="1:36" x14ac:dyDescent="0.35">
      <c r="A642" t="s">
        <v>2360</v>
      </c>
      <c r="B642">
        <v>60</v>
      </c>
      <c r="C642">
        <v>60</v>
      </c>
      <c r="D642" t="s">
        <v>1745</v>
      </c>
      <c r="E642">
        <v>27.581774939999999</v>
      </c>
      <c r="F642" t="s">
        <v>1361</v>
      </c>
      <c r="G642">
        <v>0</v>
      </c>
      <c r="H642">
        <v>4</v>
      </c>
      <c r="I642">
        <v>5</v>
      </c>
      <c r="K642">
        <v>0</v>
      </c>
      <c r="L642">
        <v>5972300033</v>
      </c>
      <c r="M642">
        <v>5860300020</v>
      </c>
      <c r="N642">
        <v>0</v>
      </c>
      <c r="O642" t="s">
        <v>1362</v>
      </c>
      <c r="P642" t="s">
        <v>1363</v>
      </c>
      <c r="Q642" t="s">
        <v>1363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t="s">
        <v>1361</v>
      </c>
      <c r="Y642" t="s">
        <v>1363</v>
      </c>
      <c r="Z642" t="s">
        <v>1363</v>
      </c>
      <c r="AA642" t="s">
        <v>1364</v>
      </c>
      <c r="AB642" t="s">
        <v>1363</v>
      </c>
      <c r="AC642" t="s">
        <v>1363</v>
      </c>
      <c r="AD642">
        <v>0</v>
      </c>
      <c r="AE642">
        <v>74</v>
      </c>
      <c r="AF642">
        <v>74</v>
      </c>
      <c r="AG642" t="s">
        <v>1748</v>
      </c>
      <c r="AH642">
        <v>32.709101220000001</v>
      </c>
      <c r="AI642" t="s">
        <v>701</v>
      </c>
      <c r="AJ642" t="s">
        <v>2361</v>
      </c>
    </row>
    <row r="643" spans="1:36" x14ac:dyDescent="0.35">
      <c r="A643" t="s">
        <v>2362</v>
      </c>
      <c r="B643">
        <v>60</v>
      </c>
      <c r="C643">
        <v>60</v>
      </c>
      <c r="D643" t="s">
        <v>1745</v>
      </c>
      <c r="E643">
        <v>27.581774939999999</v>
      </c>
      <c r="F643" t="s">
        <v>1361</v>
      </c>
      <c r="G643">
        <v>0</v>
      </c>
      <c r="H643">
        <v>4</v>
      </c>
      <c r="I643">
        <v>5</v>
      </c>
      <c r="K643">
        <v>0</v>
      </c>
      <c r="L643">
        <v>5972300033</v>
      </c>
      <c r="M643">
        <v>5860300020</v>
      </c>
      <c r="N643">
        <v>0</v>
      </c>
      <c r="O643" t="s">
        <v>1362</v>
      </c>
      <c r="P643" t="s">
        <v>1363</v>
      </c>
      <c r="Q643" t="s">
        <v>1363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 t="s">
        <v>1361</v>
      </c>
      <c r="Y643" t="s">
        <v>1363</v>
      </c>
      <c r="Z643" t="s">
        <v>1363</v>
      </c>
      <c r="AA643" t="s">
        <v>1364</v>
      </c>
      <c r="AB643" t="s">
        <v>1363</v>
      </c>
      <c r="AC643" t="s">
        <v>1363</v>
      </c>
      <c r="AD643">
        <v>0</v>
      </c>
      <c r="AE643">
        <v>28</v>
      </c>
      <c r="AF643">
        <v>28</v>
      </c>
      <c r="AG643">
        <v>74</v>
      </c>
      <c r="AH643">
        <v>6.9827912699999999</v>
      </c>
      <c r="AI643" t="s">
        <v>1162</v>
      </c>
      <c r="AJ643" t="s">
        <v>2363</v>
      </c>
    </row>
    <row r="644" spans="1:36" x14ac:dyDescent="0.35">
      <c r="A644" t="s">
        <v>2364</v>
      </c>
      <c r="B644">
        <v>60</v>
      </c>
      <c r="C644">
        <v>60</v>
      </c>
      <c r="D644" t="s">
        <v>1745</v>
      </c>
      <c r="E644">
        <v>27.581774939999999</v>
      </c>
      <c r="F644" t="s">
        <v>1361</v>
      </c>
      <c r="G644">
        <v>0</v>
      </c>
      <c r="H644">
        <v>4</v>
      </c>
      <c r="I644">
        <v>5</v>
      </c>
      <c r="K644">
        <v>0</v>
      </c>
      <c r="L644">
        <v>5972300033</v>
      </c>
      <c r="M644">
        <v>5860300020</v>
      </c>
      <c r="N644">
        <v>0</v>
      </c>
      <c r="O644" t="s">
        <v>1362</v>
      </c>
      <c r="P644" t="s">
        <v>1363</v>
      </c>
      <c r="Q644" t="s">
        <v>1363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t="s">
        <v>1361</v>
      </c>
      <c r="Y644" t="s">
        <v>1363</v>
      </c>
      <c r="Z644" t="s">
        <v>1363</v>
      </c>
      <c r="AA644" t="s">
        <v>1364</v>
      </c>
      <c r="AB644" t="s">
        <v>1363</v>
      </c>
      <c r="AC644" t="s">
        <v>1363</v>
      </c>
      <c r="AD644">
        <v>0</v>
      </c>
      <c r="AE644">
        <v>39</v>
      </c>
      <c r="AF644">
        <v>39</v>
      </c>
      <c r="AG644" t="s">
        <v>1830</v>
      </c>
      <c r="AH644">
        <v>13.85877282</v>
      </c>
      <c r="AI644" t="s">
        <v>1165</v>
      </c>
      <c r="AJ644" t="s">
        <v>2365</v>
      </c>
    </row>
    <row r="645" spans="1:36" x14ac:dyDescent="0.35">
      <c r="A645" t="s">
        <v>2366</v>
      </c>
      <c r="B645">
        <v>60</v>
      </c>
      <c r="C645">
        <v>60</v>
      </c>
      <c r="D645" t="s">
        <v>1745</v>
      </c>
      <c r="E645">
        <v>27.581774939999999</v>
      </c>
      <c r="F645" t="s">
        <v>1361</v>
      </c>
      <c r="G645">
        <v>0</v>
      </c>
      <c r="H645">
        <v>4</v>
      </c>
      <c r="I645">
        <v>5</v>
      </c>
      <c r="K645">
        <v>0</v>
      </c>
      <c r="L645">
        <v>5972300033</v>
      </c>
      <c r="M645">
        <v>5860300020</v>
      </c>
      <c r="N645">
        <v>0</v>
      </c>
      <c r="O645" t="s">
        <v>1362</v>
      </c>
      <c r="P645" t="s">
        <v>1363</v>
      </c>
      <c r="Q645" t="s">
        <v>1363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t="s">
        <v>1361</v>
      </c>
      <c r="Y645" t="s">
        <v>1363</v>
      </c>
      <c r="Z645" t="s">
        <v>1363</v>
      </c>
      <c r="AA645" t="s">
        <v>1364</v>
      </c>
      <c r="AB645" t="s">
        <v>1363</v>
      </c>
      <c r="AC645" t="s">
        <v>1363</v>
      </c>
      <c r="AD645">
        <v>0</v>
      </c>
      <c r="AE645">
        <v>42</v>
      </c>
      <c r="AF645">
        <v>42</v>
      </c>
      <c r="AG645">
        <v>74</v>
      </c>
      <c r="AH645">
        <v>12.77492447</v>
      </c>
      <c r="AI645" t="s">
        <v>1172</v>
      </c>
      <c r="AJ645" t="s">
        <v>2367</v>
      </c>
    </row>
    <row r="646" spans="1:36" x14ac:dyDescent="0.35">
      <c r="A646" t="s">
        <v>2368</v>
      </c>
      <c r="B646">
        <v>60</v>
      </c>
      <c r="C646">
        <v>60</v>
      </c>
      <c r="D646" t="s">
        <v>1745</v>
      </c>
      <c r="E646">
        <v>27.581774939999999</v>
      </c>
      <c r="F646" t="s">
        <v>1361</v>
      </c>
      <c r="G646">
        <v>0</v>
      </c>
      <c r="H646">
        <v>4</v>
      </c>
      <c r="I646">
        <v>5</v>
      </c>
      <c r="K646">
        <v>0</v>
      </c>
      <c r="L646">
        <v>5972300033</v>
      </c>
      <c r="M646">
        <v>5860300020</v>
      </c>
      <c r="N646">
        <v>0</v>
      </c>
      <c r="O646" t="s">
        <v>1362</v>
      </c>
      <c r="P646" t="s">
        <v>1363</v>
      </c>
      <c r="Q646" t="s">
        <v>1363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t="s">
        <v>1361</v>
      </c>
      <c r="Y646" t="s">
        <v>1363</v>
      </c>
      <c r="Z646" t="s">
        <v>1363</v>
      </c>
      <c r="AA646" t="s">
        <v>1364</v>
      </c>
      <c r="AB646" t="s">
        <v>1363</v>
      </c>
      <c r="AC646" t="s">
        <v>1363</v>
      </c>
      <c r="AD646">
        <v>0</v>
      </c>
      <c r="AE646">
        <v>661</v>
      </c>
      <c r="AF646">
        <v>661</v>
      </c>
      <c r="AG646" t="s">
        <v>1458</v>
      </c>
      <c r="AH646">
        <v>35.616905750000001</v>
      </c>
      <c r="AI646" t="s">
        <v>196</v>
      </c>
      <c r="AJ646" t="s">
        <v>2369</v>
      </c>
    </row>
    <row r="647" spans="1:36" x14ac:dyDescent="0.35">
      <c r="A647" t="s">
        <v>2370</v>
      </c>
      <c r="B647">
        <v>60</v>
      </c>
      <c r="C647">
        <v>60</v>
      </c>
      <c r="D647" t="s">
        <v>1745</v>
      </c>
      <c r="E647">
        <v>27.581774939999999</v>
      </c>
      <c r="F647" t="s">
        <v>1361</v>
      </c>
      <c r="G647">
        <v>0</v>
      </c>
      <c r="H647">
        <v>4</v>
      </c>
      <c r="I647">
        <v>5</v>
      </c>
      <c r="K647">
        <v>0</v>
      </c>
      <c r="L647">
        <v>5972300033</v>
      </c>
      <c r="M647">
        <v>5860300020</v>
      </c>
      <c r="N647">
        <v>0</v>
      </c>
      <c r="O647" t="s">
        <v>1362</v>
      </c>
      <c r="P647" t="s">
        <v>1363</v>
      </c>
      <c r="Q647" t="s">
        <v>1363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t="s">
        <v>1361</v>
      </c>
      <c r="Y647" t="s">
        <v>1363</v>
      </c>
      <c r="Z647" t="s">
        <v>1363</v>
      </c>
      <c r="AA647" t="s">
        <v>1364</v>
      </c>
      <c r="AB647" t="s">
        <v>1363</v>
      </c>
      <c r="AC647" t="s">
        <v>1363</v>
      </c>
      <c r="AD647">
        <v>0</v>
      </c>
      <c r="AE647">
        <v>660</v>
      </c>
      <c r="AF647">
        <v>660</v>
      </c>
      <c r="AG647" t="s">
        <v>1461</v>
      </c>
      <c r="AH647">
        <v>43.945897410000001</v>
      </c>
      <c r="AI647" t="s">
        <v>237</v>
      </c>
      <c r="AJ647" t="s">
        <v>2371</v>
      </c>
    </row>
    <row r="648" spans="1:36" x14ac:dyDescent="0.35">
      <c r="A648" t="s">
        <v>2372</v>
      </c>
      <c r="B648">
        <v>60</v>
      </c>
      <c r="C648">
        <v>60</v>
      </c>
      <c r="D648" t="s">
        <v>1745</v>
      </c>
      <c r="E648">
        <v>27.581774939999999</v>
      </c>
      <c r="F648" t="s">
        <v>1361</v>
      </c>
      <c r="G648">
        <v>0</v>
      </c>
      <c r="H648">
        <v>4</v>
      </c>
      <c r="I648">
        <v>5</v>
      </c>
      <c r="K648">
        <v>0</v>
      </c>
      <c r="L648">
        <v>5972300033</v>
      </c>
      <c r="M648">
        <v>5860300020</v>
      </c>
      <c r="N648">
        <v>0</v>
      </c>
      <c r="O648" t="s">
        <v>1362</v>
      </c>
      <c r="P648" t="s">
        <v>1363</v>
      </c>
      <c r="Q648" t="s">
        <v>1363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t="s">
        <v>1361</v>
      </c>
      <c r="Y648" t="s">
        <v>1363</v>
      </c>
      <c r="Z648" t="s">
        <v>1363</v>
      </c>
      <c r="AA648" t="s">
        <v>1364</v>
      </c>
      <c r="AB648" t="s">
        <v>1363</v>
      </c>
      <c r="AC648" t="s">
        <v>1363</v>
      </c>
      <c r="AD648">
        <v>0</v>
      </c>
      <c r="AE648">
        <v>662</v>
      </c>
      <c r="AF648">
        <v>662</v>
      </c>
      <c r="AG648" t="s">
        <v>1439</v>
      </c>
      <c r="AH648">
        <v>43.185861619999997</v>
      </c>
      <c r="AI648" t="s">
        <v>250</v>
      </c>
      <c r="AJ648" t="s">
        <v>2373</v>
      </c>
    </row>
    <row r="649" spans="1:36" x14ac:dyDescent="0.35">
      <c r="A649" t="s">
        <v>2374</v>
      </c>
      <c r="B649">
        <v>60</v>
      </c>
      <c r="C649">
        <v>60</v>
      </c>
      <c r="D649" t="s">
        <v>1745</v>
      </c>
      <c r="E649">
        <v>27.581774939999999</v>
      </c>
      <c r="F649" t="s">
        <v>1361</v>
      </c>
      <c r="G649">
        <v>0</v>
      </c>
      <c r="H649">
        <v>4</v>
      </c>
      <c r="I649">
        <v>5</v>
      </c>
      <c r="K649">
        <v>0</v>
      </c>
      <c r="L649">
        <v>5972300033</v>
      </c>
      <c r="M649">
        <v>5860300020</v>
      </c>
      <c r="N649">
        <v>0</v>
      </c>
      <c r="O649" t="s">
        <v>1362</v>
      </c>
      <c r="P649" t="s">
        <v>1363</v>
      </c>
      <c r="Q649" t="s">
        <v>1363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t="s">
        <v>1361</v>
      </c>
      <c r="Y649" t="s">
        <v>1363</v>
      </c>
      <c r="Z649" t="s">
        <v>1363</v>
      </c>
      <c r="AA649" t="s">
        <v>1364</v>
      </c>
      <c r="AB649" t="s">
        <v>1363</v>
      </c>
      <c r="AC649" t="s">
        <v>1363</v>
      </c>
      <c r="AD649">
        <v>0</v>
      </c>
      <c r="AE649">
        <v>732</v>
      </c>
      <c r="AF649">
        <v>732</v>
      </c>
      <c r="AG649" t="s">
        <v>1645</v>
      </c>
      <c r="AH649">
        <v>31.398621970000001</v>
      </c>
      <c r="AI649" t="s">
        <v>310</v>
      </c>
      <c r="AJ649" t="s">
        <v>2375</v>
      </c>
    </row>
    <row r="650" spans="1:36" x14ac:dyDescent="0.35">
      <c r="A650" t="s">
        <v>2376</v>
      </c>
      <c r="B650">
        <v>60</v>
      </c>
      <c r="C650">
        <v>60</v>
      </c>
      <c r="D650" t="s">
        <v>1745</v>
      </c>
      <c r="E650">
        <v>27.581774939999999</v>
      </c>
      <c r="F650" t="s">
        <v>1361</v>
      </c>
      <c r="G650">
        <v>0</v>
      </c>
      <c r="H650">
        <v>4</v>
      </c>
      <c r="I650">
        <v>5</v>
      </c>
      <c r="K650">
        <v>0</v>
      </c>
      <c r="L650">
        <v>5972300033</v>
      </c>
      <c r="M650">
        <v>5860300020</v>
      </c>
      <c r="N650">
        <v>0</v>
      </c>
      <c r="O650" t="s">
        <v>1362</v>
      </c>
      <c r="P650" t="s">
        <v>1363</v>
      </c>
      <c r="Q650" t="s">
        <v>1363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t="s">
        <v>1361</v>
      </c>
      <c r="Y650" t="s">
        <v>1363</v>
      </c>
      <c r="Z650" t="s">
        <v>1363</v>
      </c>
      <c r="AA650" t="s">
        <v>1364</v>
      </c>
      <c r="AB650" t="s">
        <v>1363</v>
      </c>
      <c r="AC650" t="s">
        <v>1363</v>
      </c>
      <c r="AD650">
        <v>0</v>
      </c>
      <c r="AE650">
        <v>734</v>
      </c>
      <c r="AF650">
        <v>734</v>
      </c>
      <c r="AG650" t="s">
        <v>2377</v>
      </c>
      <c r="AH650">
        <v>18.79265809</v>
      </c>
      <c r="AI650" t="s">
        <v>325</v>
      </c>
      <c r="AJ650" t="s">
        <v>2378</v>
      </c>
    </row>
    <row r="651" spans="1:36" x14ac:dyDescent="0.35">
      <c r="A651" t="s">
        <v>2379</v>
      </c>
      <c r="B651">
        <v>60</v>
      </c>
      <c r="C651">
        <v>60</v>
      </c>
      <c r="D651" t="s">
        <v>1745</v>
      </c>
      <c r="E651">
        <v>27.581774939999999</v>
      </c>
      <c r="F651" t="s">
        <v>1361</v>
      </c>
      <c r="G651">
        <v>0</v>
      </c>
      <c r="H651">
        <v>4</v>
      </c>
      <c r="I651">
        <v>5</v>
      </c>
      <c r="K651">
        <v>0</v>
      </c>
      <c r="L651">
        <v>5972300033</v>
      </c>
      <c r="M651">
        <v>5860300020</v>
      </c>
      <c r="N651">
        <v>0</v>
      </c>
      <c r="O651" t="s">
        <v>1362</v>
      </c>
      <c r="P651" t="s">
        <v>1363</v>
      </c>
      <c r="Q651" t="s">
        <v>1363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t="s">
        <v>1361</v>
      </c>
      <c r="Y651" t="s">
        <v>1363</v>
      </c>
      <c r="Z651" t="s">
        <v>1363</v>
      </c>
      <c r="AA651" t="s">
        <v>1364</v>
      </c>
      <c r="AB651" t="s">
        <v>1363</v>
      </c>
      <c r="AC651" t="s">
        <v>1363</v>
      </c>
      <c r="AD651">
        <v>0</v>
      </c>
      <c r="AE651">
        <v>731</v>
      </c>
      <c r="AF651">
        <v>731</v>
      </c>
      <c r="AG651" t="s">
        <v>1754</v>
      </c>
      <c r="AH651">
        <v>17.74599856</v>
      </c>
      <c r="AI651" t="s">
        <v>360</v>
      </c>
      <c r="AJ651" t="s">
        <v>2380</v>
      </c>
    </row>
    <row r="652" spans="1:36" x14ac:dyDescent="0.35">
      <c r="A652" t="s">
        <v>2381</v>
      </c>
      <c r="B652">
        <v>61</v>
      </c>
      <c r="C652">
        <v>61</v>
      </c>
      <c r="D652" t="s">
        <v>2108</v>
      </c>
      <c r="E652">
        <v>8.0318807920000008</v>
      </c>
      <c r="F652" t="s">
        <v>1466</v>
      </c>
      <c r="G652">
        <v>0</v>
      </c>
      <c r="H652">
        <v>4</v>
      </c>
      <c r="I652">
        <v>7</v>
      </c>
      <c r="K652">
        <v>0</v>
      </c>
      <c r="L652">
        <v>5972300113</v>
      </c>
      <c r="M652">
        <v>5972300133</v>
      </c>
      <c r="N652">
        <v>0</v>
      </c>
      <c r="O652" t="s">
        <v>1362</v>
      </c>
      <c r="P652" t="s">
        <v>1363</v>
      </c>
      <c r="Q652" t="s">
        <v>1363</v>
      </c>
      <c r="R652">
        <v>0</v>
      </c>
      <c r="S652" t="s">
        <v>1361</v>
      </c>
      <c r="T652" t="s">
        <v>1363</v>
      </c>
      <c r="U652" t="s">
        <v>1363</v>
      </c>
      <c r="V652" t="s">
        <v>1364</v>
      </c>
      <c r="W652" t="s">
        <v>1363</v>
      </c>
      <c r="X652" t="s">
        <v>1363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72</v>
      </c>
      <c r="AF652">
        <v>72</v>
      </c>
      <c r="AG652" t="s">
        <v>1950</v>
      </c>
      <c r="AH652">
        <v>23.616497450000001</v>
      </c>
      <c r="AI652" t="s">
        <v>675</v>
      </c>
      <c r="AJ652" t="s">
        <v>2382</v>
      </c>
    </row>
    <row r="653" spans="1:36" x14ac:dyDescent="0.35">
      <c r="A653" t="s">
        <v>2383</v>
      </c>
      <c r="B653">
        <v>61</v>
      </c>
      <c r="C653">
        <v>61</v>
      </c>
      <c r="D653" t="s">
        <v>2108</v>
      </c>
      <c r="E653">
        <v>8.0318807920000008</v>
      </c>
      <c r="F653" t="s">
        <v>1466</v>
      </c>
      <c r="G653">
        <v>0</v>
      </c>
      <c r="H653">
        <v>4</v>
      </c>
      <c r="I653">
        <v>7</v>
      </c>
      <c r="K653">
        <v>0</v>
      </c>
      <c r="L653">
        <v>5972300113</v>
      </c>
      <c r="M653">
        <v>5972300133</v>
      </c>
      <c r="N653">
        <v>0</v>
      </c>
      <c r="O653" t="s">
        <v>1362</v>
      </c>
      <c r="P653" t="s">
        <v>1363</v>
      </c>
      <c r="Q653" t="s">
        <v>1363</v>
      </c>
      <c r="R653">
        <v>0</v>
      </c>
      <c r="S653" t="s">
        <v>1361</v>
      </c>
      <c r="T653" t="s">
        <v>1363</v>
      </c>
      <c r="U653" t="s">
        <v>1363</v>
      </c>
      <c r="V653" t="s">
        <v>1364</v>
      </c>
      <c r="W653" t="s">
        <v>1363</v>
      </c>
      <c r="X653" t="s">
        <v>1363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68</v>
      </c>
      <c r="AF653">
        <v>68</v>
      </c>
      <c r="AG653" t="s">
        <v>1892</v>
      </c>
      <c r="AH653">
        <v>17.588821589999998</v>
      </c>
      <c r="AI653" t="s">
        <v>896</v>
      </c>
      <c r="AJ653" t="s">
        <v>2384</v>
      </c>
    </row>
    <row r="654" spans="1:36" x14ac:dyDescent="0.35">
      <c r="A654" t="s">
        <v>2385</v>
      </c>
      <c r="B654">
        <v>61</v>
      </c>
      <c r="C654">
        <v>61</v>
      </c>
      <c r="D654" t="s">
        <v>2108</v>
      </c>
      <c r="E654">
        <v>8.0318807920000008</v>
      </c>
      <c r="F654" t="s">
        <v>1466</v>
      </c>
      <c r="G654">
        <v>0</v>
      </c>
      <c r="H654">
        <v>4</v>
      </c>
      <c r="I654">
        <v>7</v>
      </c>
      <c r="K654">
        <v>0</v>
      </c>
      <c r="L654">
        <v>5972300113</v>
      </c>
      <c r="M654">
        <v>5972300133</v>
      </c>
      <c r="N654">
        <v>0</v>
      </c>
      <c r="O654" t="s">
        <v>1362</v>
      </c>
      <c r="P654" t="s">
        <v>1363</v>
      </c>
      <c r="Q654" t="s">
        <v>1363</v>
      </c>
      <c r="R654">
        <v>0</v>
      </c>
      <c r="S654" t="s">
        <v>1361</v>
      </c>
      <c r="T654" t="s">
        <v>1363</v>
      </c>
      <c r="U654" t="s">
        <v>1363</v>
      </c>
      <c r="V654" t="s">
        <v>1364</v>
      </c>
      <c r="W654" t="s">
        <v>1363</v>
      </c>
      <c r="X654" t="s">
        <v>1363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64</v>
      </c>
      <c r="AF654">
        <v>64</v>
      </c>
      <c r="AG654" t="s">
        <v>1953</v>
      </c>
      <c r="AH654">
        <v>33.598595150000001</v>
      </c>
      <c r="AI654" t="s">
        <v>953</v>
      </c>
      <c r="AJ654" t="s">
        <v>2386</v>
      </c>
    </row>
    <row r="655" spans="1:36" x14ac:dyDescent="0.35">
      <c r="A655" t="s">
        <v>1101</v>
      </c>
      <c r="B655">
        <v>61</v>
      </c>
      <c r="C655">
        <v>61</v>
      </c>
      <c r="D655" t="s">
        <v>2108</v>
      </c>
      <c r="E655">
        <v>8.0318807920000008</v>
      </c>
      <c r="F655" t="s">
        <v>1466</v>
      </c>
      <c r="G655">
        <v>0</v>
      </c>
      <c r="H655">
        <v>4</v>
      </c>
      <c r="I655">
        <v>7</v>
      </c>
      <c r="K655">
        <v>0</v>
      </c>
      <c r="L655">
        <v>5972300113</v>
      </c>
      <c r="M655">
        <v>5972300133</v>
      </c>
      <c r="N655">
        <v>0</v>
      </c>
      <c r="O655" t="s">
        <v>1362</v>
      </c>
      <c r="P655" t="s">
        <v>1363</v>
      </c>
      <c r="Q655" t="s">
        <v>1363</v>
      </c>
      <c r="R655">
        <v>0</v>
      </c>
      <c r="S655" t="s">
        <v>1361</v>
      </c>
      <c r="T655" t="s">
        <v>1363</v>
      </c>
      <c r="U655" t="s">
        <v>1363</v>
      </c>
      <c r="V655" t="s">
        <v>1364</v>
      </c>
      <c r="W655" t="s">
        <v>1363</v>
      </c>
      <c r="X655" t="s">
        <v>1363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63</v>
      </c>
      <c r="AF655">
        <v>63</v>
      </c>
      <c r="AG655">
        <v>0</v>
      </c>
      <c r="AH655">
        <v>1.3863872880000001</v>
      </c>
      <c r="AI655" t="s">
        <v>959</v>
      </c>
      <c r="AJ655" t="s">
        <v>1956</v>
      </c>
    </row>
    <row r="656" spans="1:36" x14ac:dyDescent="0.35">
      <c r="A656" t="s">
        <v>1111</v>
      </c>
      <c r="B656">
        <v>61</v>
      </c>
      <c r="C656">
        <v>61</v>
      </c>
      <c r="D656" t="s">
        <v>2108</v>
      </c>
      <c r="E656">
        <v>8.0318807920000008</v>
      </c>
      <c r="F656" t="s">
        <v>1466</v>
      </c>
      <c r="G656">
        <v>0</v>
      </c>
      <c r="H656">
        <v>4</v>
      </c>
      <c r="I656">
        <v>7</v>
      </c>
      <c r="K656">
        <v>0</v>
      </c>
      <c r="L656">
        <v>5972300113</v>
      </c>
      <c r="M656">
        <v>5972300133</v>
      </c>
      <c r="N656">
        <v>0</v>
      </c>
      <c r="O656" t="s">
        <v>1362</v>
      </c>
      <c r="P656" t="s">
        <v>1363</v>
      </c>
      <c r="Q656" t="s">
        <v>1363</v>
      </c>
      <c r="R656">
        <v>0</v>
      </c>
      <c r="S656" t="s">
        <v>1361</v>
      </c>
      <c r="T656" t="s">
        <v>1363</v>
      </c>
      <c r="U656" t="s">
        <v>1363</v>
      </c>
      <c r="V656" t="s">
        <v>1364</v>
      </c>
      <c r="W656" t="s">
        <v>1363</v>
      </c>
      <c r="X656" t="s">
        <v>1363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61</v>
      </c>
      <c r="AF656">
        <v>61</v>
      </c>
      <c r="AG656" t="s">
        <v>2108</v>
      </c>
      <c r="AH656">
        <v>8.0318807920000008</v>
      </c>
      <c r="AI656" t="s">
        <v>674</v>
      </c>
      <c r="AJ656" t="s">
        <v>2109</v>
      </c>
    </row>
    <row r="657" spans="1:36" x14ac:dyDescent="0.35">
      <c r="A657" t="s">
        <v>2387</v>
      </c>
      <c r="B657">
        <v>61</v>
      </c>
      <c r="C657">
        <v>61</v>
      </c>
      <c r="D657" t="s">
        <v>2108</v>
      </c>
      <c r="E657">
        <v>8.0318807920000008</v>
      </c>
      <c r="F657" t="s">
        <v>1466</v>
      </c>
      <c r="G657">
        <v>0</v>
      </c>
      <c r="H657">
        <v>4</v>
      </c>
      <c r="I657">
        <v>7</v>
      </c>
      <c r="K657">
        <v>0</v>
      </c>
      <c r="L657">
        <v>5972300113</v>
      </c>
      <c r="M657">
        <v>5972300133</v>
      </c>
      <c r="N657">
        <v>0</v>
      </c>
      <c r="O657" t="s">
        <v>1362</v>
      </c>
      <c r="P657" t="s">
        <v>1363</v>
      </c>
      <c r="Q657" t="s">
        <v>1363</v>
      </c>
      <c r="R657">
        <v>0</v>
      </c>
      <c r="S657" t="s">
        <v>1361</v>
      </c>
      <c r="T657" t="s">
        <v>1363</v>
      </c>
      <c r="U657" t="s">
        <v>1363</v>
      </c>
      <c r="V657" t="s">
        <v>1364</v>
      </c>
      <c r="W657" t="s">
        <v>1363</v>
      </c>
      <c r="X657" t="s">
        <v>1363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47</v>
      </c>
      <c r="AF657">
        <v>47</v>
      </c>
      <c r="AG657" t="s">
        <v>1903</v>
      </c>
      <c r="AH657">
        <v>11.93632094</v>
      </c>
      <c r="AI657" t="s">
        <v>1125</v>
      </c>
      <c r="AJ657" t="s">
        <v>2388</v>
      </c>
    </row>
    <row r="658" spans="1:36" x14ac:dyDescent="0.35">
      <c r="A658" t="s">
        <v>2389</v>
      </c>
      <c r="B658">
        <v>61</v>
      </c>
      <c r="C658">
        <v>61</v>
      </c>
      <c r="D658" t="s">
        <v>2108</v>
      </c>
      <c r="E658">
        <v>8.0318807920000008</v>
      </c>
      <c r="F658" t="s">
        <v>1466</v>
      </c>
      <c r="G658">
        <v>0</v>
      </c>
      <c r="H658">
        <v>4</v>
      </c>
      <c r="I658">
        <v>7</v>
      </c>
      <c r="K658">
        <v>0</v>
      </c>
      <c r="L658">
        <v>5972300113</v>
      </c>
      <c r="M658">
        <v>5972300133</v>
      </c>
      <c r="N658">
        <v>0</v>
      </c>
      <c r="O658" t="s">
        <v>1362</v>
      </c>
      <c r="P658" t="s">
        <v>1363</v>
      </c>
      <c r="Q658" t="s">
        <v>1363</v>
      </c>
      <c r="R658">
        <v>0</v>
      </c>
      <c r="S658" t="s">
        <v>1361</v>
      </c>
      <c r="T658" t="s">
        <v>1363</v>
      </c>
      <c r="U658" t="s">
        <v>1363</v>
      </c>
      <c r="V658" t="s">
        <v>1364</v>
      </c>
      <c r="W658" t="s">
        <v>1363</v>
      </c>
      <c r="X658" t="s">
        <v>1363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71</v>
      </c>
      <c r="AF658">
        <v>71</v>
      </c>
      <c r="AG658" t="s">
        <v>1958</v>
      </c>
      <c r="AH658">
        <v>44.711668299999999</v>
      </c>
      <c r="AI658" t="s">
        <v>1241</v>
      </c>
      <c r="AJ658" t="s">
        <v>2390</v>
      </c>
    </row>
    <row r="659" spans="1:36" x14ac:dyDescent="0.35">
      <c r="A659" t="s">
        <v>2391</v>
      </c>
      <c r="B659">
        <v>62</v>
      </c>
      <c r="C659">
        <v>62</v>
      </c>
      <c r="D659" t="s">
        <v>1522</v>
      </c>
      <c r="E659">
        <v>17.869102120000001</v>
      </c>
      <c r="F659" t="s">
        <v>1466</v>
      </c>
      <c r="G659">
        <v>0</v>
      </c>
      <c r="H659">
        <v>4</v>
      </c>
      <c r="I659">
        <v>4</v>
      </c>
      <c r="K659">
        <v>0</v>
      </c>
      <c r="L659">
        <v>5860300126</v>
      </c>
      <c r="M659">
        <v>5860300008</v>
      </c>
      <c r="N659">
        <v>0</v>
      </c>
      <c r="O659" t="s">
        <v>1362</v>
      </c>
      <c r="P659" t="s">
        <v>1363</v>
      </c>
      <c r="Q659" t="s">
        <v>1363</v>
      </c>
      <c r="R659">
        <v>0</v>
      </c>
      <c r="S659" t="s">
        <v>1361</v>
      </c>
      <c r="T659" t="s">
        <v>1363</v>
      </c>
      <c r="U659" t="s">
        <v>1363</v>
      </c>
      <c r="V659">
        <v>0</v>
      </c>
      <c r="W659">
        <v>0</v>
      </c>
      <c r="X659">
        <v>0</v>
      </c>
      <c r="Y659">
        <v>0</v>
      </c>
      <c r="Z659" t="s">
        <v>1364</v>
      </c>
      <c r="AA659" t="s">
        <v>1363</v>
      </c>
      <c r="AB659" t="s">
        <v>1363</v>
      </c>
      <c r="AC659">
        <v>0</v>
      </c>
      <c r="AD659">
        <v>0</v>
      </c>
      <c r="AE659">
        <v>17</v>
      </c>
      <c r="AF659">
        <v>0</v>
      </c>
      <c r="AI659" t="s">
        <v>490</v>
      </c>
      <c r="AJ659" t="s">
        <v>2392</v>
      </c>
    </row>
    <row r="660" spans="1:36" x14ac:dyDescent="0.35">
      <c r="A660" t="s">
        <v>568</v>
      </c>
      <c r="B660">
        <v>62</v>
      </c>
      <c r="C660">
        <v>62</v>
      </c>
      <c r="D660" t="s">
        <v>1522</v>
      </c>
      <c r="E660">
        <v>17.869102120000001</v>
      </c>
      <c r="F660" t="s">
        <v>1466</v>
      </c>
      <c r="G660">
        <v>0</v>
      </c>
      <c r="H660">
        <v>4</v>
      </c>
      <c r="I660">
        <v>4</v>
      </c>
      <c r="K660">
        <v>0</v>
      </c>
      <c r="L660">
        <v>5860300126</v>
      </c>
      <c r="M660">
        <v>5860300008</v>
      </c>
      <c r="N660">
        <v>0</v>
      </c>
      <c r="O660" t="s">
        <v>1362</v>
      </c>
      <c r="P660" t="s">
        <v>1363</v>
      </c>
      <c r="Q660" t="s">
        <v>1363</v>
      </c>
      <c r="R660">
        <v>0</v>
      </c>
      <c r="S660" t="s">
        <v>1361</v>
      </c>
      <c r="T660" t="s">
        <v>1363</v>
      </c>
      <c r="U660" t="s">
        <v>1363</v>
      </c>
      <c r="V660">
        <v>0</v>
      </c>
      <c r="W660">
        <v>0</v>
      </c>
      <c r="X660">
        <v>0</v>
      </c>
      <c r="Y660">
        <v>0</v>
      </c>
      <c r="Z660" t="s">
        <v>1364</v>
      </c>
      <c r="AA660" t="s">
        <v>1363</v>
      </c>
      <c r="AB660" t="s">
        <v>1363</v>
      </c>
      <c r="AC660">
        <v>0</v>
      </c>
      <c r="AD660">
        <v>0</v>
      </c>
      <c r="AE660">
        <v>65</v>
      </c>
      <c r="AF660">
        <v>0</v>
      </c>
      <c r="AI660" t="s">
        <v>489</v>
      </c>
      <c r="AJ660" t="s">
        <v>2393</v>
      </c>
    </row>
    <row r="661" spans="1:36" x14ac:dyDescent="0.35">
      <c r="A661" t="s">
        <v>2394</v>
      </c>
      <c r="B661">
        <v>62</v>
      </c>
      <c r="C661">
        <v>62</v>
      </c>
      <c r="D661" t="s">
        <v>1522</v>
      </c>
      <c r="E661">
        <v>17.869102120000001</v>
      </c>
      <c r="F661" t="s">
        <v>1466</v>
      </c>
      <c r="G661">
        <v>0</v>
      </c>
      <c r="H661">
        <v>4</v>
      </c>
      <c r="I661">
        <v>4</v>
      </c>
      <c r="K661">
        <v>0</v>
      </c>
      <c r="L661">
        <v>5860300126</v>
      </c>
      <c r="M661">
        <v>5860300008</v>
      </c>
      <c r="N661">
        <v>0</v>
      </c>
      <c r="O661" t="s">
        <v>1362</v>
      </c>
      <c r="P661" t="s">
        <v>1363</v>
      </c>
      <c r="Q661" t="s">
        <v>1363</v>
      </c>
      <c r="R661">
        <v>0</v>
      </c>
      <c r="S661" t="s">
        <v>1361</v>
      </c>
      <c r="T661" t="s">
        <v>1363</v>
      </c>
      <c r="U661" t="s">
        <v>1363</v>
      </c>
      <c r="V661">
        <v>0</v>
      </c>
      <c r="W661">
        <v>0</v>
      </c>
      <c r="X661">
        <v>0</v>
      </c>
      <c r="Y661">
        <v>0</v>
      </c>
      <c r="Z661" t="s">
        <v>1364</v>
      </c>
      <c r="AA661" t="s">
        <v>1363</v>
      </c>
      <c r="AB661" t="s">
        <v>1363</v>
      </c>
      <c r="AC661">
        <v>0</v>
      </c>
      <c r="AD661">
        <v>0</v>
      </c>
      <c r="AE661">
        <v>29</v>
      </c>
      <c r="AF661">
        <v>29</v>
      </c>
      <c r="AG661" t="s">
        <v>1757</v>
      </c>
      <c r="AH661">
        <v>13.71617577</v>
      </c>
      <c r="AI661" t="s">
        <v>575</v>
      </c>
      <c r="AJ661" t="s">
        <v>2395</v>
      </c>
    </row>
    <row r="662" spans="1:36" x14ac:dyDescent="0.35">
      <c r="A662" t="s">
        <v>2396</v>
      </c>
      <c r="B662">
        <v>62</v>
      </c>
      <c r="C662">
        <v>62</v>
      </c>
      <c r="D662" t="s">
        <v>1522</v>
      </c>
      <c r="E662">
        <v>17.869102120000001</v>
      </c>
      <c r="F662" t="s">
        <v>1466</v>
      </c>
      <c r="G662">
        <v>0</v>
      </c>
      <c r="H662">
        <v>4</v>
      </c>
      <c r="I662">
        <v>4</v>
      </c>
      <c r="K662">
        <v>0</v>
      </c>
      <c r="L662">
        <v>5860300126</v>
      </c>
      <c r="M662">
        <v>5860300008</v>
      </c>
      <c r="N662">
        <v>0</v>
      </c>
      <c r="O662" t="s">
        <v>1362</v>
      </c>
      <c r="P662" t="s">
        <v>1363</v>
      </c>
      <c r="Q662" t="s">
        <v>1363</v>
      </c>
      <c r="R662">
        <v>0</v>
      </c>
      <c r="S662" t="s">
        <v>1361</v>
      </c>
      <c r="T662" t="s">
        <v>1363</v>
      </c>
      <c r="U662" t="s">
        <v>1363</v>
      </c>
      <c r="V662">
        <v>0</v>
      </c>
      <c r="W662">
        <v>0</v>
      </c>
      <c r="X662">
        <v>0</v>
      </c>
      <c r="Y662">
        <v>0</v>
      </c>
      <c r="Z662" t="s">
        <v>1364</v>
      </c>
      <c r="AA662" t="s">
        <v>1363</v>
      </c>
      <c r="AB662" t="s">
        <v>1363</v>
      </c>
      <c r="AC662">
        <v>0</v>
      </c>
      <c r="AD662">
        <v>0</v>
      </c>
      <c r="AE662">
        <v>22</v>
      </c>
      <c r="AF662">
        <v>22</v>
      </c>
      <c r="AG662" t="s">
        <v>1520</v>
      </c>
      <c r="AH662">
        <v>13.39471861</v>
      </c>
      <c r="AI662" t="s">
        <v>631</v>
      </c>
      <c r="AJ662" t="s">
        <v>2397</v>
      </c>
    </row>
    <row r="663" spans="1:36" x14ac:dyDescent="0.35">
      <c r="A663" t="s">
        <v>2391</v>
      </c>
      <c r="B663">
        <v>62</v>
      </c>
      <c r="C663">
        <v>62</v>
      </c>
      <c r="D663" t="s">
        <v>1522</v>
      </c>
      <c r="E663">
        <v>17.869102120000001</v>
      </c>
      <c r="F663" t="s">
        <v>1466</v>
      </c>
      <c r="G663">
        <v>0</v>
      </c>
      <c r="H663">
        <v>4</v>
      </c>
      <c r="I663">
        <v>4</v>
      </c>
      <c r="K663">
        <v>0</v>
      </c>
      <c r="L663">
        <v>5860300126</v>
      </c>
      <c r="M663">
        <v>5860300008</v>
      </c>
      <c r="N663">
        <v>0</v>
      </c>
      <c r="O663" t="s">
        <v>1362</v>
      </c>
      <c r="P663" t="s">
        <v>1363</v>
      </c>
      <c r="Q663" t="s">
        <v>1363</v>
      </c>
      <c r="R663">
        <v>0</v>
      </c>
      <c r="S663" t="s">
        <v>1361</v>
      </c>
      <c r="T663" t="s">
        <v>1363</v>
      </c>
      <c r="U663" t="s">
        <v>1363</v>
      </c>
      <c r="V663">
        <v>0</v>
      </c>
      <c r="W663">
        <v>0</v>
      </c>
      <c r="X663">
        <v>0</v>
      </c>
      <c r="Y663">
        <v>0</v>
      </c>
      <c r="Z663" t="s">
        <v>1364</v>
      </c>
      <c r="AA663" t="s">
        <v>1363</v>
      </c>
      <c r="AB663" t="s">
        <v>1363</v>
      </c>
      <c r="AC663">
        <v>0</v>
      </c>
      <c r="AD663">
        <v>0</v>
      </c>
      <c r="AE663">
        <v>18</v>
      </c>
      <c r="AF663">
        <v>0</v>
      </c>
      <c r="AI663" t="s">
        <v>490</v>
      </c>
      <c r="AJ663" t="s">
        <v>2392</v>
      </c>
    </row>
    <row r="664" spans="1:36" x14ac:dyDescent="0.35">
      <c r="A664" t="s">
        <v>568</v>
      </c>
      <c r="B664">
        <v>62</v>
      </c>
      <c r="C664">
        <v>62</v>
      </c>
      <c r="D664" t="s">
        <v>1522</v>
      </c>
      <c r="E664">
        <v>17.869102120000001</v>
      </c>
      <c r="F664" t="s">
        <v>1466</v>
      </c>
      <c r="G664">
        <v>0</v>
      </c>
      <c r="H664">
        <v>4</v>
      </c>
      <c r="I664">
        <v>4</v>
      </c>
      <c r="K664">
        <v>0</v>
      </c>
      <c r="L664">
        <v>5860300126</v>
      </c>
      <c r="M664">
        <v>5860300008</v>
      </c>
      <c r="N664">
        <v>0</v>
      </c>
      <c r="O664" t="s">
        <v>1362</v>
      </c>
      <c r="P664" t="s">
        <v>1363</v>
      </c>
      <c r="Q664" t="s">
        <v>1363</v>
      </c>
      <c r="R664">
        <v>0</v>
      </c>
      <c r="S664" t="s">
        <v>1361</v>
      </c>
      <c r="T664" t="s">
        <v>1363</v>
      </c>
      <c r="U664" t="s">
        <v>1363</v>
      </c>
      <c r="V664">
        <v>0</v>
      </c>
      <c r="W664">
        <v>0</v>
      </c>
      <c r="X664">
        <v>0</v>
      </c>
      <c r="Y664">
        <v>0</v>
      </c>
      <c r="Z664" t="s">
        <v>1364</v>
      </c>
      <c r="AA664" t="s">
        <v>1363</v>
      </c>
      <c r="AB664" t="s">
        <v>1363</v>
      </c>
      <c r="AC664">
        <v>0</v>
      </c>
      <c r="AD664">
        <v>0</v>
      </c>
      <c r="AE664">
        <v>62</v>
      </c>
      <c r="AF664">
        <v>62</v>
      </c>
      <c r="AG664" t="s">
        <v>1522</v>
      </c>
      <c r="AH664">
        <v>17.869102120000001</v>
      </c>
      <c r="AI664" t="s">
        <v>489</v>
      </c>
      <c r="AJ664" t="s">
        <v>2393</v>
      </c>
    </row>
    <row r="665" spans="1:36" x14ac:dyDescent="0.35">
      <c r="A665" t="s">
        <v>2398</v>
      </c>
      <c r="B665">
        <v>62</v>
      </c>
      <c r="C665">
        <v>62</v>
      </c>
      <c r="D665" t="s">
        <v>1522</v>
      </c>
      <c r="E665">
        <v>17.869102120000001</v>
      </c>
      <c r="F665" t="s">
        <v>1466</v>
      </c>
      <c r="G665">
        <v>0</v>
      </c>
      <c r="H665">
        <v>4</v>
      </c>
      <c r="I665">
        <v>4</v>
      </c>
      <c r="K665">
        <v>0</v>
      </c>
      <c r="L665">
        <v>5860300126</v>
      </c>
      <c r="M665">
        <v>5860300008</v>
      </c>
      <c r="N665">
        <v>0</v>
      </c>
      <c r="O665" t="s">
        <v>1362</v>
      </c>
      <c r="P665" t="s">
        <v>1363</v>
      </c>
      <c r="Q665" t="s">
        <v>1363</v>
      </c>
      <c r="R665">
        <v>0</v>
      </c>
      <c r="S665" t="s">
        <v>1361</v>
      </c>
      <c r="T665" t="s">
        <v>1363</v>
      </c>
      <c r="U665" t="s">
        <v>1363</v>
      </c>
      <c r="V665">
        <v>0</v>
      </c>
      <c r="W665">
        <v>0</v>
      </c>
      <c r="X665">
        <v>0</v>
      </c>
      <c r="Y665">
        <v>0</v>
      </c>
      <c r="Z665" t="s">
        <v>1364</v>
      </c>
      <c r="AA665" t="s">
        <v>1363</v>
      </c>
      <c r="AB665" t="s">
        <v>1363</v>
      </c>
      <c r="AC665">
        <v>0</v>
      </c>
      <c r="AD665">
        <v>0</v>
      </c>
      <c r="AE665">
        <v>90</v>
      </c>
      <c r="AF665">
        <v>90</v>
      </c>
      <c r="AG665" t="s">
        <v>1524</v>
      </c>
      <c r="AH665">
        <v>21.352174099999999</v>
      </c>
      <c r="AI665" t="s">
        <v>640</v>
      </c>
      <c r="AJ665" t="s">
        <v>2399</v>
      </c>
    </row>
    <row r="666" spans="1:36" x14ac:dyDescent="0.35">
      <c r="A666" t="s">
        <v>2400</v>
      </c>
      <c r="B666">
        <v>62</v>
      </c>
      <c r="C666">
        <v>62</v>
      </c>
      <c r="D666" t="s">
        <v>1522</v>
      </c>
      <c r="E666">
        <v>17.869102120000001</v>
      </c>
      <c r="F666" t="s">
        <v>1466</v>
      </c>
      <c r="G666">
        <v>0</v>
      </c>
      <c r="H666">
        <v>4</v>
      </c>
      <c r="I666">
        <v>4</v>
      </c>
      <c r="K666">
        <v>0</v>
      </c>
      <c r="L666">
        <v>5860300126</v>
      </c>
      <c r="M666">
        <v>5860300008</v>
      </c>
      <c r="N666">
        <v>0</v>
      </c>
      <c r="O666" t="s">
        <v>1362</v>
      </c>
      <c r="P666" t="s">
        <v>1363</v>
      </c>
      <c r="Q666" t="s">
        <v>1363</v>
      </c>
      <c r="R666">
        <v>0</v>
      </c>
      <c r="S666" t="s">
        <v>1361</v>
      </c>
      <c r="T666" t="s">
        <v>1363</v>
      </c>
      <c r="U666" t="s">
        <v>1363</v>
      </c>
      <c r="V666">
        <v>0</v>
      </c>
      <c r="W666">
        <v>0</v>
      </c>
      <c r="X666">
        <v>0</v>
      </c>
      <c r="Y666">
        <v>0</v>
      </c>
      <c r="Z666" t="s">
        <v>1364</v>
      </c>
      <c r="AA666" t="s">
        <v>1363</v>
      </c>
      <c r="AB666" t="s">
        <v>1363</v>
      </c>
      <c r="AC666">
        <v>0</v>
      </c>
      <c r="AD666">
        <v>0</v>
      </c>
      <c r="AE666">
        <v>83</v>
      </c>
      <c r="AF666">
        <v>83</v>
      </c>
      <c r="AG666" t="s">
        <v>1536</v>
      </c>
      <c r="AH666">
        <v>35.39444323</v>
      </c>
      <c r="AI666" t="s">
        <v>744</v>
      </c>
      <c r="AJ666" t="s">
        <v>2401</v>
      </c>
    </row>
    <row r="667" spans="1:36" x14ac:dyDescent="0.35">
      <c r="A667" t="s">
        <v>2391</v>
      </c>
      <c r="B667">
        <v>62</v>
      </c>
      <c r="C667">
        <v>62</v>
      </c>
      <c r="D667" t="s">
        <v>1522</v>
      </c>
      <c r="E667">
        <v>17.869102120000001</v>
      </c>
      <c r="F667" t="s">
        <v>1466</v>
      </c>
      <c r="G667">
        <v>0</v>
      </c>
      <c r="H667">
        <v>4</v>
      </c>
      <c r="I667">
        <v>4</v>
      </c>
      <c r="K667">
        <v>0</v>
      </c>
      <c r="L667">
        <v>5860300126</v>
      </c>
      <c r="M667">
        <v>5860300008</v>
      </c>
      <c r="N667">
        <v>0</v>
      </c>
      <c r="O667" t="s">
        <v>1362</v>
      </c>
      <c r="P667" t="s">
        <v>1363</v>
      </c>
      <c r="Q667" t="s">
        <v>1363</v>
      </c>
      <c r="R667">
        <v>0</v>
      </c>
      <c r="S667" t="s">
        <v>1361</v>
      </c>
      <c r="T667" t="s">
        <v>1363</v>
      </c>
      <c r="U667" t="s">
        <v>1363</v>
      </c>
      <c r="V667">
        <v>0</v>
      </c>
      <c r="W667">
        <v>0</v>
      </c>
      <c r="X667">
        <v>0</v>
      </c>
      <c r="Y667">
        <v>0</v>
      </c>
      <c r="Z667" t="s">
        <v>1364</v>
      </c>
      <c r="AA667" t="s">
        <v>1363</v>
      </c>
      <c r="AB667" t="s">
        <v>1363</v>
      </c>
      <c r="AC667">
        <v>0</v>
      </c>
      <c r="AD667">
        <v>0</v>
      </c>
      <c r="AE667">
        <v>19</v>
      </c>
      <c r="AF667">
        <v>19</v>
      </c>
      <c r="AG667" t="s">
        <v>1549</v>
      </c>
      <c r="AH667">
        <v>32.06105127</v>
      </c>
      <c r="AI667" t="s">
        <v>490</v>
      </c>
      <c r="AJ667" t="s">
        <v>2392</v>
      </c>
    </row>
    <row r="668" spans="1:36" x14ac:dyDescent="0.35">
      <c r="A668" t="s">
        <v>2402</v>
      </c>
      <c r="B668">
        <v>62</v>
      </c>
      <c r="C668">
        <v>62</v>
      </c>
      <c r="D668" t="s">
        <v>1522</v>
      </c>
      <c r="E668">
        <v>17.869102120000001</v>
      </c>
      <c r="F668" t="s">
        <v>1466</v>
      </c>
      <c r="G668">
        <v>0</v>
      </c>
      <c r="H668">
        <v>4</v>
      </c>
      <c r="I668">
        <v>4</v>
      </c>
      <c r="K668">
        <v>0</v>
      </c>
      <c r="L668">
        <v>5860300126</v>
      </c>
      <c r="M668">
        <v>5860300008</v>
      </c>
      <c r="N668">
        <v>0</v>
      </c>
      <c r="O668" t="s">
        <v>1362</v>
      </c>
      <c r="P668" t="s">
        <v>1363</v>
      </c>
      <c r="Q668" t="s">
        <v>1363</v>
      </c>
      <c r="R668">
        <v>0</v>
      </c>
      <c r="S668" t="s">
        <v>1361</v>
      </c>
      <c r="T668" t="s">
        <v>1363</v>
      </c>
      <c r="U668" t="s">
        <v>1363</v>
      </c>
      <c r="V668">
        <v>0</v>
      </c>
      <c r="W668">
        <v>0</v>
      </c>
      <c r="X668">
        <v>0</v>
      </c>
      <c r="Y668">
        <v>0</v>
      </c>
      <c r="Z668" t="s">
        <v>1364</v>
      </c>
      <c r="AA668" t="s">
        <v>1363</v>
      </c>
      <c r="AB668" t="s">
        <v>1363</v>
      </c>
      <c r="AC668">
        <v>0</v>
      </c>
      <c r="AD668">
        <v>0</v>
      </c>
      <c r="AE668">
        <v>804</v>
      </c>
      <c r="AF668">
        <v>804</v>
      </c>
      <c r="AG668" t="s">
        <v>1555</v>
      </c>
      <c r="AH668">
        <v>40.84752546</v>
      </c>
      <c r="AI668" t="s">
        <v>1260</v>
      </c>
      <c r="AJ668" t="s">
        <v>2403</v>
      </c>
    </row>
    <row r="669" spans="1:36" x14ac:dyDescent="0.35">
      <c r="A669" t="s">
        <v>2404</v>
      </c>
      <c r="B669">
        <v>62</v>
      </c>
      <c r="C669">
        <v>62</v>
      </c>
      <c r="D669" t="s">
        <v>1522</v>
      </c>
      <c r="E669">
        <v>17.869102120000001</v>
      </c>
      <c r="F669" t="s">
        <v>1466</v>
      </c>
      <c r="G669">
        <v>0</v>
      </c>
      <c r="H669">
        <v>4</v>
      </c>
      <c r="I669">
        <v>4</v>
      </c>
      <c r="K669">
        <v>0</v>
      </c>
      <c r="L669">
        <v>5860300126</v>
      </c>
      <c r="M669">
        <v>5860300008</v>
      </c>
      <c r="N669">
        <v>0</v>
      </c>
      <c r="O669" t="s">
        <v>1362</v>
      </c>
      <c r="P669" t="s">
        <v>1363</v>
      </c>
      <c r="Q669" t="s">
        <v>1363</v>
      </c>
      <c r="R669">
        <v>0</v>
      </c>
      <c r="S669" t="s">
        <v>1361</v>
      </c>
      <c r="T669" t="s">
        <v>1363</v>
      </c>
      <c r="U669" t="s">
        <v>1363</v>
      </c>
      <c r="V669">
        <v>0</v>
      </c>
      <c r="W669">
        <v>0</v>
      </c>
      <c r="X669">
        <v>0</v>
      </c>
      <c r="Y669">
        <v>0</v>
      </c>
      <c r="Z669" t="s">
        <v>1364</v>
      </c>
      <c r="AA669" t="s">
        <v>1363</v>
      </c>
      <c r="AB669" t="s">
        <v>1363</v>
      </c>
      <c r="AC669">
        <v>0</v>
      </c>
      <c r="AD669">
        <v>0</v>
      </c>
      <c r="AE669">
        <v>802</v>
      </c>
      <c r="AF669">
        <v>802</v>
      </c>
      <c r="AG669" t="s">
        <v>1558</v>
      </c>
      <c r="AH669">
        <v>28.05279208</v>
      </c>
      <c r="AI669" t="s">
        <v>1318</v>
      </c>
      <c r="AJ669" t="s">
        <v>2405</v>
      </c>
    </row>
    <row r="670" spans="1:36" x14ac:dyDescent="0.35">
      <c r="A670" t="s">
        <v>2406</v>
      </c>
      <c r="B670">
        <v>63</v>
      </c>
      <c r="C670">
        <v>63</v>
      </c>
      <c r="D670">
        <v>0</v>
      </c>
      <c r="E670">
        <v>1.3863872880000001</v>
      </c>
      <c r="F670" t="s">
        <v>1466</v>
      </c>
      <c r="G670">
        <v>0</v>
      </c>
      <c r="H670">
        <v>4</v>
      </c>
      <c r="I670">
        <v>7</v>
      </c>
      <c r="K670">
        <v>0</v>
      </c>
      <c r="L670">
        <v>5972300133</v>
      </c>
      <c r="M670">
        <v>5972300133</v>
      </c>
      <c r="N670">
        <v>0</v>
      </c>
      <c r="O670" t="s">
        <v>1362</v>
      </c>
      <c r="P670" t="s">
        <v>1363</v>
      </c>
      <c r="Q670" t="s">
        <v>1363</v>
      </c>
      <c r="R670" t="s">
        <v>1363</v>
      </c>
      <c r="S670" t="e" vm="1">
        <v>#VALUE!</v>
      </c>
      <c r="T670" t="s">
        <v>1363</v>
      </c>
      <c r="U670" t="s">
        <v>1363</v>
      </c>
      <c r="V670" t="s">
        <v>1363</v>
      </c>
      <c r="W670" t="s">
        <v>1363</v>
      </c>
      <c r="X670" t="s">
        <v>1363</v>
      </c>
      <c r="Y670" t="s">
        <v>1363</v>
      </c>
      <c r="Z670" t="s">
        <v>1363</v>
      </c>
      <c r="AA670" t="s">
        <v>1363</v>
      </c>
      <c r="AB670" t="s">
        <v>1363</v>
      </c>
      <c r="AC670" t="s">
        <v>1363</v>
      </c>
      <c r="AD670" t="s">
        <v>1363</v>
      </c>
      <c r="AE670">
        <v>64</v>
      </c>
      <c r="AF670">
        <v>64</v>
      </c>
      <c r="AG670" t="s">
        <v>1953</v>
      </c>
      <c r="AH670">
        <v>33.598595150000001</v>
      </c>
      <c r="AI670" t="s">
        <v>960</v>
      </c>
      <c r="AJ670" t="s">
        <v>2407</v>
      </c>
    </row>
    <row r="671" spans="1:36" x14ac:dyDescent="0.35">
      <c r="A671" t="s">
        <v>2408</v>
      </c>
      <c r="B671">
        <v>63</v>
      </c>
      <c r="C671">
        <v>63</v>
      </c>
      <c r="D671">
        <v>0</v>
      </c>
      <c r="E671">
        <v>1.3863872880000001</v>
      </c>
      <c r="F671" t="s">
        <v>1466</v>
      </c>
      <c r="G671">
        <v>0</v>
      </c>
      <c r="H671">
        <v>4</v>
      </c>
      <c r="I671">
        <v>7</v>
      </c>
      <c r="K671">
        <v>0</v>
      </c>
      <c r="L671">
        <v>5972300133</v>
      </c>
      <c r="M671">
        <v>5972300133</v>
      </c>
      <c r="N671">
        <v>0</v>
      </c>
      <c r="O671" t="s">
        <v>1362</v>
      </c>
      <c r="P671" t="s">
        <v>1363</v>
      </c>
      <c r="Q671" t="s">
        <v>1363</v>
      </c>
      <c r="R671" t="s">
        <v>1363</v>
      </c>
      <c r="S671" t="e" vm="1">
        <v>#VALUE!</v>
      </c>
      <c r="T671" t="s">
        <v>1363</v>
      </c>
      <c r="U671" t="s">
        <v>1363</v>
      </c>
      <c r="V671" t="s">
        <v>1363</v>
      </c>
      <c r="W671" t="s">
        <v>1363</v>
      </c>
      <c r="X671" t="s">
        <v>1363</v>
      </c>
      <c r="Y671" t="s">
        <v>1363</v>
      </c>
      <c r="Z671" t="s">
        <v>1363</v>
      </c>
      <c r="AA671" t="s">
        <v>1363</v>
      </c>
      <c r="AB671" t="s">
        <v>1363</v>
      </c>
      <c r="AC671" t="s">
        <v>1363</v>
      </c>
      <c r="AD671" t="s">
        <v>1363</v>
      </c>
      <c r="AE671">
        <v>4</v>
      </c>
      <c r="AF671">
        <v>4</v>
      </c>
      <c r="AG671" t="s">
        <v>1949</v>
      </c>
      <c r="AH671">
        <v>31.747082410000001</v>
      </c>
      <c r="AI671" t="s">
        <v>1100</v>
      </c>
      <c r="AJ671" t="s">
        <v>2409</v>
      </c>
    </row>
    <row r="672" spans="1:36" x14ac:dyDescent="0.35">
      <c r="A672" t="s">
        <v>1101</v>
      </c>
      <c r="B672">
        <v>63</v>
      </c>
      <c r="C672">
        <v>63</v>
      </c>
      <c r="D672">
        <v>0</v>
      </c>
      <c r="E672">
        <v>1.3863872880000001</v>
      </c>
      <c r="F672" t="s">
        <v>1466</v>
      </c>
      <c r="G672">
        <v>0</v>
      </c>
      <c r="H672">
        <v>4</v>
      </c>
      <c r="I672">
        <v>7</v>
      </c>
      <c r="K672">
        <v>0</v>
      </c>
      <c r="L672">
        <v>5972300133</v>
      </c>
      <c r="M672">
        <v>5972300133</v>
      </c>
      <c r="N672">
        <v>0</v>
      </c>
      <c r="O672" t="s">
        <v>1362</v>
      </c>
      <c r="P672" t="s">
        <v>1363</v>
      </c>
      <c r="Q672" t="s">
        <v>1363</v>
      </c>
      <c r="R672" t="s">
        <v>1363</v>
      </c>
      <c r="S672" t="e" vm="1">
        <v>#VALUE!</v>
      </c>
      <c r="T672" t="s">
        <v>1363</v>
      </c>
      <c r="U672" t="s">
        <v>1363</v>
      </c>
      <c r="V672" t="s">
        <v>1363</v>
      </c>
      <c r="W672" t="s">
        <v>1363</v>
      </c>
      <c r="X672" t="s">
        <v>1363</v>
      </c>
      <c r="Y672" t="s">
        <v>1363</v>
      </c>
      <c r="Z672" t="s">
        <v>1363</v>
      </c>
      <c r="AA672" t="s">
        <v>1363</v>
      </c>
      <c r="AB672" t="s">
        <v>1363</v>
      </c>
      <c r="AC672" t="s">
        <v>1363</v>
      </c>
      <c r="AD672" t="s">
        <v>1363</v>
      </c>
      <c r="AE672">
        <v>63</v>
      </c>
      <c r="AF672">
        <v>63</v>
      </c>
      <c r="AG672">
        <v>0</v>
      </c>
      <c r="AH672">
        <v>1.3863872880000001</v>
      </c>
      <c r="AI672" t="s">
        <v>959</v>
      </c>
      <c r="AJ672" t="s">
        <v>1956</v>
      </c>
    </row>
    <row r="673" spans="1:36" x14ac:dyDescent="0.35">
      <c r="A673" t="s">
        <v>2410</v>
      </c>
      <c r="B673">
        <v>63</v>
      </c>
      <c r="C673">
        <v>63</v>
      </c>
      <c r="D673">
        <v>0</v>
      </c>
      <c r="E673">
        <v>1.3863872880000001</v>
      </c>
      <c r="F673" t="s">
        <v>1466</v>
      </c>
      <c r="G673">
        <v>0</v>
      </c>
      <c r="H673">
        <v>4</v>
      </c>
      <c r="I673">
        <v>7</v>
      </c>
      <c r="K673">
        <v>0</v>
      </c>
      <c r="L673">
        <v>5972300133</v>
      </c>
      <c r="M673">
        <v>5972300133</v>
      </c>
      <c r="N673">
        <v>0</v>
      </c>
      <c r="O673" t="s">
        <v>1362</v>
      </c>
      <c r="P673" t="s">
        <v>1363</v>
      </c>
      <c r="Q673" t="s">
        <v>1363</v>
      </c>
      <c r="R673" t="s">
        <v>1363</v>
      </c>
      <c r="S673" t="e" vm="1">
        <v>#VALUE!</v>
      </c>
      <c r="T673" t="s">
        <v>1363</v>
      </c>
      <c r="U673" t="s">
        <v>1363</v>
      </c>
      <c r="V673" t="s">
        <v>1363</v>
      </c>
      <c r="W673" t="s">
        <v>1363</v>
      </c>
      <c r="X673" t="s">
        <v>1363</v>
      </c>
      <c r="Y673" t="s">
        <v>1363</v>
      </c>
      <c r="Z673" t="s">
        <v>1363</v>
      </c>
      <c r="AA673" t="s">
        <v>1363</v>
      </c>
      <c r="AB673" t="s">
        <v>1363</v>
      </c>
      <c r="AC673" t="s">
        <v>1363</v>
      </c>
      <c r="AD673" t="s">
        <v>1363</v>
      </c>
      <c r="AE673">
        <v>61</v>
      </c>
      <c r="AF673">
        <v>61</v>
      </c>
      <c r="AG673" t="s">
        <v>2108</v>
      </c>
      <c r="AH673">
        <v>8.0318807920000008</v>
      </c>
      <c r="AI673" t="s">
        <v>1113</v>
      </c>
      <c r="AJ673" t="s">
        <v>2411</v>
      </c>
    </row>
    <row r="674" spans="1:36" x14ac:dyDescent="0.35">
      <c r="A674" t="s">
        <v>2412</v>
      </c>
      <c r="B674">
        <v>63</v>
      </c>
      <c r="C674">
        <v>63</v>
      </c>
      <c r="D674">
        <v>0</v>
      </c>
      <c r="E674">
        <v>1.3863872880000001</v>
      </c>
      <c r="F674" t="s">
        <v>1466</v>
      </c>
      <c r="G674">
        <v>0</v>
      </c>
      <c r="H674">
        <v>4</v>
      </c>
      <c r="I674">
        <v>7</v>
      </c>
      <c r="K674">
        <v>0</v>
      </c>
      <c r="L674">
        <v>5972300133</v>
      </c>
      <c r="M674">
        <v>5972300133</v>
      </c>
      <c r="N674">
        <v>0</v>
      </c>
      <c r="O674" t="s">
        <v>1362</v>
      </c>
      <c r="P674" t="s">
        <v>1363</v>
      </c>
      <c r="Q674" t="s">
        <v>1363</v>
      </c>
      <c r="R674" t="s">
        <v>1363</v>
      </c>
      <c r="S674" t="e" vm="1">
        <v>#VALUE!</v>
      </c>
      <c r="T674" t="s">
        <v>1363</v>
      </c>
      <c r="U674" t="s">
        <v>1363</v>
      </c>
      <c r="V674" t="s">
        <v>1363</v>
      </c>
      <c r="W674" t="s">
        <v>1363</v>
      </c>
      <c r="X674" t="s">
        <v>1363</v>
      </c>
      <c r="Y674" t="s">
        <v>1363</v>
      </c>
      <c r="Z674" t="s">
        <v>1363</v>
      </c>
      <c r="AA674" t="s">
        <v>1363</v>
      </c>
      <c r="AB674" t="s">
        <v>1363</v>
      </c>
      <c r="AC674" t="s">
        <v>1363</v>
      </c>
      <c r="AD674" t="s">
        <v>1363</v>
      </c>
      <c r="AE674">
        <v>47</v>
      </c>
      <c r="AF674">
        <v>47</v>
      </c>
      <c r="AG674" t="s">
        <v>1903</v>
      </c>
      <c r="AH674">
        <v>11.93632094</v>
      </c>
      <c r="AI674" t="s">
        <v>1130</v>
      </c>
      <c r="AJ674" t="s">
        <v>2413</v>
      </c>
    </row>
    <row r="675" spans="1:36" x14ac:dyDescent="0.35">
      <c r="A675" t="s">
        <v>2414</v>
      </c>
      <c r="B675">
        <v>63</v>
      </c>
      <c r="C675">
        <v>63</v>
      </c>
      <c r="D675">
        <v>0</v>
      </c>
      <c r="E675">
        <v>1.3863872880000001</v>
      </c>
      <c r="F675" t="s">
        <v>1466</v>
      </c>
      <c r="G675">
        <v>0</v>
      </c>
      <c r="H675">
        <v>4</v>
      </c>
      <c r="I675">
        <v>7</v>
      </c>
      <c r="K675">
        <v>0</v>
      </c>
      <c r="L675">
        <v>5972300133</v>
      </c>
      <c r="M675">
        <v>5972300133</v>
      </c>
      <c r="N675">
        <v>0</v>
      </c>
      <c r="O675" t="s">
        <v>1362</v>
      </c>
      <c r="P675" t="s">
        <v>1363</v>
      </c>
      <c r="Q675" t="s">
        <v>1363</v>
      </c>
      <c r="R675" t="s">
        <v>1363</v>
      </c>
      <c r="S675" t="e" vm="1">
        <v>#VALUE!</v>
      </c>
      <c r="T675" t="s">
        <v>1363</v>
      </c>
      <c r="U675" t="s">
        <v>1363</v>
      </c>
      <c r="V675" t="s">
        <v>1363</v>
      </c>
      <c r="W675" t="s">
        <v>1363</v>
      </c>
      <c r="X675" t="s">
        <v>1363</v>
      </c>
      <c r="Y675" t="s">
        <v>1363</v>
      </c>
      <c r="Z675" t="s">
        <v>1363</v>
      </c>
      <c r="AA675" t="s">
        <v>1363</v>
      </c>
      <c r="AB675" t="s">
        <v>1363</v>
      </c>
      <c r="AC675" t="s">
        <v>1363</v>
      </c>
      <c r="AD675" t="s">
        <v>1363</v>
      </c>
      <c r="AE675">
        <v>71</v>
      </c>
      <c r="AF675">
        <v>71</v>
      </c>
      <c r="AG675" t="s">
        <v>1958</v>
      </c>
      <c r="AH675">
        <v>44.711668299999999</v>
      </c>
      <c r="AI675" t="s">
        <v>1248</v>
      </c>
      <c r="AJ675" t="s">
        <v>2415</v>
      </c>
    </row>
    <row r="676" spans="1:36" x14ac:dyDescent="0.35">
      <c r="A676" t="s">
        <v>2416</v>
      </c>
      <c r="B676">
        <v>64</v>
      </c>
      <c r="C676">
        <v>64</v>
      </c>
      <c r="D676" t="s">
        <v>1953</v>
      </c>
      <c r="E676">
        <v>33.598595150000001</v>
      </c>
      <c r="F676" t="s">
        <v>1361</v>
      </c>
      <c r="G676">
        <v>0</v>
      </c>
      <c r="H676">
        <v>4</v>
      </c>
      <c r="I676">
        <v>4</v>
      </c>
      <c r="K676">
        <v>0</v>
      </c>
      <c r="L676">
        <v>5972300145</v>
      </c>
      <c r="M676">
        <v>5972300133</v>
      </c>
      <c r="N676">
        <v>0</v>
      </c>
      <c r="O676" t="s">
        <v>1650</v>
      </c>
      <c r="P676" t="s">
        <v>1363</v>
      </c>
      <c r="Q676" t="s">
        <v>1363</v>
      </c>
      <c r="R676" t="s">
        <v>1361</v>
      </c>
      <c r="S676" t="s">
        <v>1363</v>
      </c>
      <c r="T676" t="s">
        <v>1363</v>
      </c>
      <c r="U676" t="s">
        <v>1364</v>
      </c>
      <c r="V676" t="s">
        <v>1363</v>
      </c>
      <c r="W676" t="s">
        <v>1363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48</v>
      </c>
      <c r="AF676">
        <v>48</v>
      </c>
      <c r="AG676" t="s">
        <v>1590</v>
      </c>
      <c r="AH676">
        <v>15.58817371</v>
      </c>
      <c r="AI676" t="s">
        <v>888</v>
      </c>
      <c r="AJ676" t="s">
        <v>2417</v>
      </c>
    </row>
    <row r="677" spans="1:36" x14ac:dyDescent="0.35">
      <c r="A677" t="s">
        <v>2418</v>
      </c>
      <c r="B677">
        <v>64</v>
      </c>
      <c r="C677">
        <v>64</v>
      </c>
      <c r="D677" t="s">
        <v>1953</v>
      </c>
      <c r="E677">
        <v>33.598595150000001</v>
      </c>
      <c r="F677" t="s">
        <v>1361</v>
      </c>
      <c r="G677">
        <v>0</v>
      </c>
      <c r="H677">
        <v>4</v>
      </c>
      <c r="I677">
        <v>4</v>
      </c>
      <c r="K677">
        <v>0</v>
      </c>
      <c r="L677">
        <v>5972300145</v>
      </c>
      <c r="M677">
        <v>5972300133</v>
      </c>
      <c r="N677">
        <v>0</v>
      </c>
      <c r="O677" t="s">
        <v>1650</v>
      </c>
      <c r="P677" t="s">
        <v>1363</v>
      </c>
      <c r="Q677" t="s">
        <v>1363</v>
      </c>
      <c r="R677" t="s">
        <v>1361</v>
      </c>
      <c r="S677" t="s">
        <v>1363</v>
      </c>
      <c r="T677" t="s">
        <v>1363</v>
      </c>
      <c r="U677" t="s">
        <v>1364</v>
      </c>
      <c r="V677" t="s">
        <v>1363</v>
      </c>
      <c r="W677" t="s">
        <v>1363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68</v>
      </c>
      <c r="AF677">
        <v>68</v>
      </c>
      <c r="AG677" t="s">
        <v>1892</v>
      </c>
      <c r="AH677">
        <v>17.588821589999998</v>
      </c>
      <c r="AI677" t="s">
        <v>898</v>
      </c>
      <c r="AJ677" t="s">
        <v>2419</v>
      </c>
    </row>
    <row r="678" spans="1:36" x14ac:dyDescent="0.35">
      <c r="A678" t="s">
        <v>2420</v>
      </c>
      <c r="B678">
        <v>64</v>
      </c>
      <c r="C678">
        <v>64</v>
      </c>
      <c r="D678" t="s">
        <v>1953</v>
      </c>
      <c r="E678">
        <v>33.598595150000001</v>
      </c>
      <c r="F678" t="s">
        <v>1361</v>
      </c>
      <c r="G678">
        <v>0</v>
      </c>
      <c r="H678">
        <v>4</v>
      </c>
      <c r="I678">
        <v>4</v>
      </c>
      <c r="K678">
        <v>0</v>
      </c>
      <c r="L678">
        <v>5972300145</v>
      </c>
      <c r="M678">
        <v>5972300133</v>
      </c>
      <c r="N678">
        <v>0</v>
      </c>
      <c r="O678" t="s">
        <v>1650</v>
      </c>
      <c r="P678" t="s">
        <v>1363</v>
      </c>
      <c r="Q678" t="s">
        <v>1363</v>
      </c>
      <c r="R678" t="s">
        <v>1361</v>
      </c>
      <c r="S678" t="s">
        <v>1363</v>
      </c>
      <c r="T678" t="s">
        <v>1363</v>
      </c>
      <c r="U678" t="s">
        <v>1364</v>
      </c>
      <c r="V678" t="s">
        <v>1363</v>
      </c>
      <c r="W678" t="s">
        <v>1363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78</v>
      </c>
      <c r="AF678">
        <v>78</v>
      </c>
      <c r="AG678" t="s">
        <v>1593</v>
      </c>
      <c r="AH678">
        <v>12.04920044</v>
      </c>
      <c r="AI678" t="s">
        <v>907</v>
      </c>
      <c r="AJ678" t="s">
        <v>2421</v>
      </c>
    </row>
    <row r="679" spans="1:36" x14ac:dyDescent="0.35">
      <c r="A679" t="s">
        <v>955</v>
      </c>
      <c r="B679">
        <v>64</v>
      </c>
      <c r="C679">
        <v>64</v>
      </c>
      <c r="D679" t="s">
        <v>1953</v>
      </c>
      <c r="E679">
        <v>33.598595150000001</v>
      </c>
      <c r="F679" t="s">
        <v>1361</v>
      </c>
      <c r="G679">
        <v>0</v>
      </c>
      <c r="H679">
        <v>4</v>
      </c>
      <c r="I679">
        <v>4</v>
      </c>
      <c r="K679">
        <v>0</v>
      </c>
      <c r="L679">
        <v>5972300145</v>
      </c>
      <c r="M679">
        <v>5972300133</v>
      </c>
      <c r="N679">
        <v>0</v>
      </c>
      <c r="O679" t="s">
        <v>1650</v>
      </c>
      <c r="P679" t="s">
        <v>1363</v>
      </c>
      <c r="Q679" t="s">
        <v>1363</v>
      </c>
      <c r="R679" t="s">
        <v>1361</v>
      </c>
      <c r="S679" t="s">
        <v>1363</v>
      </c>
      <c r="T679" t="s">
        <v>1363</v>
      </c>
      <c r="U679" t="s">
        <v>1364</v>
      </c>
      <c r="V679" t="s">
        <v>1363</v>
      </c>
      <c r="W679" t="s">
        <v>1363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64</v>
      </c>
      <c r="AF679">
        <v>64</v>
      </c>
      <c r="AG679" t="s">
        <v>1953</v>
      </c>
      <c r="AH679">
        <v>33.598595150000001</v>
      </c>
      <c r="AI679" t="s">
        <v>887</v>
      </c>
      <c r="AJ679" t="s">
        <v>2422</v>
      </c>
    </row>
    <row r="680" spans="1:36" x14ac:dyDescent="0.35">
      <c r="A680" t="s">
        <v>2423</v>
      </c>
      <c r="B680">
        <v>64</v>
      </c>
      <c r="C680">
        <v>64</v>
      </c>
      <c r="D680" t="s">
        <v>1953</v>
      </c>
      <c r="E680">
        <v>33.598595150000001</v>
      </c>
      <c r="F680" t="s">
        <v>1361</v>
      </c>
      <c r="G680">
        <v>0</v>
      </c>
      <c r="H680">
        <v>4</v>
      </c>
      <c r="I680">
        <v>4</v>
      </c>
      <c r="K680">
        <v>0</v>
      </c>
      <c r="L680">
        <v>5972300145</v>
      </c>
      <c r="M680">
        <v>5972300133</v>
      </c>
      <c r="N680">
        <v>0</v>
      </c>
      <c r="O680" t="s">
        <v>1650</v>
      </c>
      <c r="P680" t="s">
        <v>1363</v>
      </c>
      <c r="Q680" t="s">
        <v>1363</v>
      </c>
      <c r="R680" t="s">
        <v>1361</v>
      </c>
      <c r="S680" t="s">
        <v>1363</v>
      </c>
      <c r="T680" t="s">
        <v>1363</v>
      </c>
      <c r="U680" t="s">
        <v>1364</v>
      </c>
      <c r="V680" t="s">
        <v>1363</v>
      </c>
      <c r="W680" t="s">
        <v>1363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4</v>
      </c>
      <c r="AF680">
        <v>4</v>
      </c>
      <c r="AG680" t="s">
        <v>1949</v>
      </c>
      <c r="AH680">
        <v>31.747082410000001</v>
      </c>
      <c r="AI680" t="s">
        <v>1098</v>
      </c>
      <c r="AJ680" t="s">
        <v>2424</v>
      </c>
    </row>
    <row r="681" spans="1:36" x14ac:dyDescent="0.35">
      <c r="A681" t="s">
        <v>1101</v>
      </c>
      <c r="B681">
        <v>64</v>
      </c>
      <c r="C681">
        <v>64</v>
      </c>
      <c r="D681" t="s">
        <v>1953</v>
      </c>
      <c r="E681">
        <v>33.598595150000001</v>
      </c>
      <c r="F681" t="s">
        <v>1361</v>
      </c>
      <c r="G681">
        <v>0</v>
      </c>
      <c r="H681">
        <v>4</v>
      </c>
      <c r="I681">
        <v>4</v>
      </c>
      <c r="K681">
        <v>0</v>
      </c>
      <c r="L681">
        <v>5972300145</v>
      </c>
      <c r="M681">
        <v>5972300133</v>
      </c>
      <c r="N681">
        <v>0</v>
      </c>
      <c r="O681" t="s">
        <v>1650</v>
      </c>
      <c r="P681" t="s">
        <v>1363</v>
      </c>
      <c r="Q681" t="s">
        <v>1363</v>
      </c>
      <c r="R681" t="s">
        <v>1361</v>
      </c>
      <c r="S681" t="s">
        <v>1363</v>
      </c>
      <c r="T681" t="s">
        <v>1363</v>
      </c>
      <c r="U681" t="s">
        <v>1364</v>
      </c>
      <c r="V681" t="s">
        <v>1363</v>
      </c>
      <c r="W681" t="s">
        <v>1363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63</v>
      </c>
      <c r="AF681">
        <v>63</v>
      </c>
      <c r="AG681">
        <v>0</v>
      </c>
      <c r="AH681">
        <v>1.3863872880000001</v>
      </c>
      <c r="AI681" t="s">
        <v>959</v>
      </c>
      <c r="AJ681" t="s">
        <v>1956</v>
      </c>
    </row>
    <row r="682" spans="1:36" x14ac:dyDescent="0.35">
      <c r="A682" t="s">
        <v>2425</v>
      </c>
      <c r="B682">
        <v>64</v>
      </c>
      <c r="C682">
        <v>64</v>
      </c>
      <c r="D682" t="s">
        <v>1953</v>
      </c>
      <c r="E682">
        <v>33.598595150000001</v>
      </c>
      <c r="F682" t="s">
        <v>1361</v>
      </c>
      <c r="G682">
        <v>0</v>
      </c>
      <c r="H682">
        <v>4</v>
      </c>
      <c r="I682">
        <v>4</v>
      </c>
      <c r="K682">
        <v>0</v>
      </c>
      <c r="L682">
        <v>5972300145</v>
      </c>
      <c r="M682">
        <v>5972300133</v>
      </c>
      <c r="N682">
        <v>0</v>
      </c>
      <c r="O682" t="s">
        <v>1650</v>
      </c>
      <c r="P682" t="s">
        <v>1363</v>
      </c>
      <c r="Q682" t="s">
        <v>1363</v>
      </c>
      <c r="R682" t="s">
        <v>1361</v>
      </c>
      <c r="S682" t="s">
        <v>1363</v>
      </c>
      <c r="T682" t="s">
        <v>1363</v>
      </c>
      <c r="U682" t="s">
        <v>1364</v>
      </c>
      <c r="V682" t="s">
        <v>1363</v>
      </c>
      <c r="W682" t="s">
        <v>1363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61</v>
      </c>
      <c r="AF682">
        <v>61</v>
      </c>
      <c r="AG682" t="s">
        <v>2108</v>
      </c>
      <c r="AH682">
        <v>8.0318807920000008</v>
      </c>
      <c r="AI682" t="s">
        <v>1112</v>
      </c>
      <c r="AJ682" t="s">
        <v>2426</v>
      </c>
    </row>
    <row r="683" spans="1:36" x14ac:dyDescent="0.35">
      <c r="A683" t="s">
        <v>2427</v>
      </c>
      <c r="B683">
        <v>64</v>
      </c>
      <c r="C683">
        <v>64</v>
      </c>
      <c r="D683" t="s">
        <v>1953</v>
      </c>
      <c r="E683">
        <v>33.598595150000001</v>
      </c>
      <c r="F683" t="s">
        <v>1361</v>
      </c>
      <c r="G683">
        <v>0</v>
      </c>
      <c r="H683">
        <v>4</v>
      </c>
      <c r="I683">
        <v>4</v>
      </c>
      <c r="K683">
        <v>0</v>
      </c>
      <c r="L683">
        <v>5972300145</v>
      </c>
      <c r="M683">
        <v>5972300133</v>
      </c>
      <c r="N683">
        <v>0</v>
      </c>
      <c r="O683" t="s">
        <v>1650</v>
      </c>
      <c r="P683" t="s">
        <v>1363</v>
      </c>
      <c r="Q683" t="s">
        <v>1363</v>
      </c>
      <c r="R683" t="s">
        <v>1361</v>
      </c>
      <c r="S683" t="s">
        <v>1363</v>
      </c>
      <c r="T683" t="s">
        <v>1363</v>
      </c>
      <c r="U683" t="s">
        <v>1364</v>
      </c>
      <c r="V683" t="s">
        <v>1363</v>
      </c>
      <c r="W683" t="s">
        <v>1363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47</v>
      </c>
      <c r="AF683">
        <v>47</v>
      </c>
      <c r="AG683" t="s">
        <v>1903</v>
      </c>
      <c r="AH683">
        <v>11.93632094</v>
      </c>
      <c r="AI683" t="s">
        <v>1127</v>
      </c>
      <c r="AJ683" t="s">
        <v>2428</v>
      </c>
    </row>
    <row r="684" spans="1:36" x14ac:dyDescent="0.35">
      <c r="A684" t="s">
        <v>2429</v>
      </c>
      <c r="B684">
        <v>64</v>
      </c>
      <c r="C684">
        <v>64</v>
      </c>
      <c r="D684" t="s">
        <v>1953</v>
      </c>
      <c r="E684">
        <v>33.598595150000001</v>
      </c>
      <c r="F684" t="s">
        <v>1361</v>
      </c>
      <c r="G684">
        <v>0</v>
      </c>
      <c r="H684">
        <v>4</v>
      </c>
      <c r="I684">
        <v>4</v>
      </c>
      <c r="K684">
        <v>0</v>
      </c>
      <c r="L684">
        <v>5972300145</v>
      </c>
      <c r="M684">
        <v>5972300133</v>
      </c>
      <c r="N684">
        <v>0</v>
      </c>
      <c r="O684" t="s">
        <v>1650</v>
      </c>
      <c r="P684" t="s">
        <v>1363</v>
      </c>
      <c r="Q684" t="s">
        <v>1363</v>
      </c>
      <c r="R684" t="s">
        <v>1361</v>
      </c>
      <c r="S684" t="s">
        <v>1363</v>
      </c>
      <c r="T684" t="s">
        <v>1363</v>
      </c>
      <c r="U684" t="s">
        <v>1364</v>
      </c>
      <c r="V684" t="s">
        <v>1363</v>
      </c>
      <c r="W684" t="s">
        <v>1363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71</v>
      </c>
      <c r="AF684">
        <v>71</v>
      </c>
      <c r="AG684" t="s">
        <v>1958</v>
      </c>
      <c r="AH684">
        <v>44.711668299999999</v>
      </c>
      <c r="AI684" t="s">
        <v>1243</v>
      </c>
      <c r="AJ684" t="s">
        <v>2430</v>
      </c>
    </row>
    <row r="685" spans="1:36" x14ac:dyDescent="0.35">
      <c r="A685" t="s">
        <v>2391</v>
      </c>
      <c r="B685">
        <v>65</v>
      </c>
      <c r="C685">
        <v>0</v>
      </c>
      <c r="G685">
        <v>0</v>
      </c>
      <c r="H685">
        <v>0</v>
      </c>
      <c r="I685">
        <v>0</v>
      </c>
      <c r="K685">
        <v>0</v>
      </c>
      <c r="L685">
        <v>0</v>
      </c>
      <c r="M685">
        <v>0</v>
      </c>
      <c r="N685">
        <v>0</v>
      </c>
      <c r="AE685">
        <v>17</v>
      </c>
      <c r="AF685">
        <v>0</v>
      </c>
      <c r="AI685" t="s">
        <v>490</v>
      </c>
      <c r="AJ685" t="s">
        <v>2392</v>
      </c>
    </row>
    <row r="686" spans="1:36" x14ac:dyDescent="0.35">
      <c r="A686" t="s">
        <v>568</v>
      </c>
      <c r="B686">
        <v>65</v>
      </c>
      <c r="C686">
        <v>0</v>
      </c>
      <c r="G686">
        <v>0</v>
      </c>
      <c r="H686">
        <v>0</v>
      </c>
      <c r="I686">
        <v>0</v>
      </c>
      <c r="K686">
        <v>0</v>
      </c>
      <c r="L686">
        <v>0</v>
      </c>
      <c r="M686">
        <v>0</v>
      </c>
      <c r="N686">
        <v>0</v>
      </c>
      <c r="AE686">
        <v>65</v>
      </c>
      <c r="AF686">
        <v>0</v>
      </c>
      <c r="AI686" t="s">
        <v>489</v>
      </c>
      <c r="AJ686" t="s">
        <v>2393</v>
      </c>
    </row>
    <row r="687" spans="1:36" x14ac:dyDescent="0.35">
      <c r="A687" t="s">
        <v>2394</v>
      </c>
      <c r="B687">
        <v>65</v>
      </c>
      <c r="C687">
        <v>0</v>
      </c>
      <c r="G687">
        <v>0</v>
      </c>
      <c r="H687">
        <v>0</v>
      </c>
      <c r="I687">
        <v>0</v>
      </c>
      <c r="K687">
        <v>0</v>
      </c>
      <c r="L687">
        <v>0</v>
      </c>
      <c r="M687">
        <v>0</v>
      </c>
      <c r="N687">
        <v>0</v>
      </c>
      <c r="AE687">
        <v>29</v>
      </c>
      <c r="AF687">
        <v>29</v>
      </c>
      <c r="AG687" t="s">
        <v>1757</v>
      </c>
      <c r="AH687">
        <v>13.71617577</v>
      </c>
      <c r="AI687" t="s">
        <v>575</v>
      </c>
      <c r="AJ687" t="s">
        <v>2395</v>
      </c>
    </row>
    <row r="688" spans="1:36" x14ac:dyDescent="0.35">
      <c r="A688" t="s">
        <v>2396</v>
      </c>
      <c r="B688">
        <v>65</v>
      </c>
      <c r="C688">
        <v>0</v>
      </c>
      <c r="G688">
        <v>0</v>
      </c>
      <c r="H688">
        <v>0</v>
      </c>
      <c r="I688">
        <v>0</v>
      </c>
      <c r="K688">
        <v>0</v>
      </c>
      <c r="L688">
        <v>0</v>
      </c>
      <c r="M688">
        <v>0</v>
      </c>
      <c r="N688">
        <v>0</v>
      </c>
      <c r="AE688">
        <v>22</v>
      </c>
      <c r="AF688">
        <v>22</v>
      </c>
      <c r="AG688" t="s">
        <v>1520</v>
      </c>
      <c r="AH688">
        <v>13.39471861</v>
      </c>
      <c r="AI688" t="s">
        <v>631</v>
      </c>
      <c r="AJ688" t="s">
        <v>2397</v>
      </c>
    </row>
    <row r="689" spans="1:36" x14ac:dyDescent="0.35">
      <c r="A689" t="s">
        <v>2391</v>
      </c>
      <c r="B689">
        <v>65</v>
      </c>
      <c r="C689">
        <v>0</v>
      </c>
      <c r="G689">
        <v>0</v>
      </c>
      <c r="H689">
        <v>0</v>
      </c>
      <c r="I689">
        <v>0</v>
      </c>
      <c r="K689">
        <v>0</v>
      </c>
      <c r="L689">
        <v>0</v>
      </c>
      <c r="M689">
        <v>0</v>
      </c>
      <c r="N689">
        <v>0</v>
      </c>
      <c r="AE689">
        <v>18</v>
      </c>
      <c r="AF689">
        <v>0</v>
      </c>
      <c r="AI689" t="s">
        <v>490</v>
      </c>
      <c r="AJ689" t="s">
        <v>2392</v>
      </c>
    </row>
    <row r="690" spans="1:36" x14ac:dyDescent="0.35">
      <c r="A690" t="s">
        <v>568</v>
      </c>
      <c r="B690">
        <v>65</v>
      </c>
      <c r="C690">
        <v>0</v>
      </c>
      <c r="G690">
        <v>0</v>
      </c>
      <c r="H690">
        <v>0</v>
      </c>
      <c r="I690">
        <v>0</v>
      </c>
      <c r="K690">
        <v>0</v>
      </c>
      <c r="L690">
        <v>0</v>
      </c>
      <c r="M690">
        <v>0</v>
      </c>
      <c r="N690">
        <v>0</v>
      </c>
      <c r="AE690">
        <v>62</v>
      </c>
      <c r="AF690">
        <v>62</v>
      </c>
      <c r="AG690" t="s">
        <v>1522</v>
      </c>
      <c r="AH690">
        <v>17.869102120000001</v>
      </c>
      <c r="AI690" t="s">
        <v>489</v>
      </c>
      <c r="AJ690" t="s">
        <v>2393</v>
      </c>
    </row>
    <row r="691" spans="1:36" x14ac:dyDescent="0.35">
      <c r="A691" t="s">
        <v>2398</v>
      </c>
      <c r="B691">
        <v>65</v>
      </c>
      <c r="C691">
        <v>0</v>
      </c>
      <c r="G691">
        <v>0</v>
      </c>
      <c r="H691">
        <v>0</v>
      </c>
      <c r="I691">
        <v>0</v>
      </c>
      <c r="K691">
        <v>0</v>
      </c>
      <c r="L691">
        <v>0</v>
      </c>
      <c r="M691">
        <v>0</v>
      </c>
      <c r="N691">
        <v>0</v>
      </c>
      <c r="AE691">
        <v>90</v>
      </c>
      <c r="AF691">
        <v>90</v>
      </c>
      <c r="AG691" t="s">
        <v>1524</v>
      </c>
      <c r="AH691">
        <v>21.352174099999999</v>
      </c>
      <c r="AI691" t="s">
        <v>640</v>
      </c>
      <c r="AJ691" t="s">
        <v>2399</v>
      </c>
    </row>
    <row r="692" spans="1:36" x14ac:dyDescent="0.35">
      <c r="A692" t="s">
        <v>2400</v>
      </c>
      <c r="B692">
        <v>65</v>
      </c>
      <c r="C692">
        <v>0</v>
      </c>
      <c r="G692">
        <v>0</v>
      </c>
      <c r="H692">
        <v>0</v>
      </c>
      <c r="I692">
        <v>0</v>
      </c>
      <c r="K692">
        <v>0</v>
      </c>
      <c r="L692">
        <v>0</v>
      </c>
      <c r="M692">
        <v>0</v>
      </c>
      <c r="N692">
        <v>0</v>
      </c>
      <c r="AE692">
        <v>83</v>
      </c>
      <c r="AF692">
        <v>83</v>
      </c>
      <c r="AG692" t="s">
        <v>1536</v>
      </c>
      <c r="AH692">
        <v>35.39444323</v>
      </c>
      <c r="AI692" t="s">
        <v>744</v>
      </c>
      <c r="AJ692" t="s">
        <v>2401</v>
      </c>
    </row>
    <row r="693" spans="1:36" x14ac:dyDescent="0.35">
      <c r="A693" t="s">
        <v>2391</v>
      </c>
      <c r="B693">
        <v>65</v>
      </c>
      <c r="C693">
        <v>0</v>
      </c>
      <c r="G693">
        <v>0</v>
      </c>
      <c r="H693">
        <v>0</v>
      </c>
      <c r="I693">
        <v>0</v>
      </c>
      <c r="K693">
        <v>0</v>
      </c>
      <c r="L693">
        <v>0</v>
      </c>
      <c r="M693">
        <v>0</v>
      </c>
      <c r="N693">
        <v>0</v>
      </c>
      <c r="AE693">
        <v>19</v>
      </c>
      <c r="AF693">
        <v>19</v>
      </c>
      <c r="AG693" t="s">
        <v>1549</v>
      </c>
      <c r="AH693">
        <v>32.06105127</v>
      </c>
      <c r="AI693" t="s">
        <v>490</v>
      </c>
      <c r="AJ693" t="s">
        <v>2392</v>
      </c>
    </row>
    <row r="694" spans="1:36" x14ac:dyDescent="0.35">
      <c r="A694" t="s">
        <v>2402</v>
      </c>
      <c r="B694">
        <v>65</v>
      </c>
      <c r="C694">
        <v>0</v>
      </c>
      <c r="G694">
        <v>0</v>
      </c>
      <c r="H694">
        <v>0</v>
      </c>
      <c r="I694">
        <v>0</v>
      </c>
      <c r="K694">
        <v>0</v>
      </c>
      <c r="L694">
        <v>0</v>
      </c>
      <c r="M694">
        <v>0</v>
      </c>
      <c r="N694">
        <v>0</v>
      </c>
      <c r="AE694">
        <v>804</v>
      </c>
      <c r="AF694">
        <v>804</v>
      </c>
      <c r="AG694" t="s">
        <v>1555</v>
      </c>
      <c r="AH694">
        <v>40.84752546</v>
      </c>
      <c r="AI694" t="s">
        <v>1260</v>
      </c>
      <c r="AJ694" t="s">
        <v>2403</v>
      </c>
    </row>
    <row r="695" spans="1:36" x14ac:dyDescent="0.35">
      <c r="A695" t="s">
        <v>2404</v>
      </c>
      <c r="B695">
        <v>65</v>
      </c>
      <c r="C695">
        <v>0</v>
      </c>
      <c r="G695">
        <v>0</v>
      </c>
      <c r="H695">
        <v>0</v>
      </c>
      <c r="I695">
        <v>0</v>
      </c>
      <c r="K695">
        <v>0</v>
      </c>
      <c r="L695">
        <v>0</v>
      </c>
      <c r="M695">
        <v>0</v>
      </c>
      <c r="N695">
        <v>0</v>
      </c>
      <c r="AE695">
        <v>802</v>
      </c>
      <c r="AF695">
        <v>802</v>
      </c>
      <c r="AG695" t="s">
        <v>1558</v>
      </c>
      <c r="AH695">
        <v>28.05279208</v>
      </c>
      <c r="AI695" t="s">
        <v>1318</v>
      </c>
      <c r="AJ695" t="s">
        <v>2405</v>
      </c>
    </row>
    <row r="696" spans="1:36" x14ac:dyDescent="0.35">
      <c r="A696" t="s">
        <v>1265</v>
      </c>
      <c r="B696">
        <v>66</v>
      </c>
      <c r="C696">
        <v>66</v>
      </c>
      <c r="D696" t="s">
        <v>1442</v>
      </c>
      <c r="E696">
        <v>4.1190275749999996</v>
      </c>
      <c r="F696" t="s">
        <v>1361</v>
      </c>
      <c r="G696">
        <v>0</v>
      </c>
      <c r="H696">
        <v>4</v>
      </c>
      <c r="I696">
        <v>5</v>
      </c>
      <c r="K696">
        <v>0</v>
      </c>
      <c r="L696">
        <v>5972300139</v>
      </c>
      <c r="M696">
        <v>5972300139</v>
      </c>
      <c r="N696">
        <v>0</v>
      </c>
      <c r="O696" t="s">
        <v>1362</v>
      </c>
      <c r="P696" t="s">
        <v>1363</v>
      </c>
      <c r="Q696" t="s">
        <v>1363</v>
      </c>
      <c r="R696">
        <v>0</v>
      </c>
      <c r="S696" t="s">
        <v>1361</v>
      </c>
      <c r="T696" t="s">
        <v>1363</v>
      </c>
      <c r="U696" t="s">
        <v>1363</v>
      </c>
      <c r="V696" t="s">
        <v>1364</v>
      </c>
      <c r="W696" t="s">
        <v>1363</v>
      </c>
      <c r="X696" t="s">
        <v>1363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66</v>
      </c>
      <c r="AF696">
        <v>66</v>
      </c>
      <c r="AG696" t="s">
        <v>1442</v>
      </c>
      <c r="AH696">
        <v>4.1190275749999996</v>
      </c>
      <c r="AI696" t="s">
        <v>199</v>
      </c>
      <c r="AJ696" t="s">
        <v>1443</v>
      </c>
    </row>
    <row r="697" spans="1:36" x14ac:dyDescent="0.35">
      <c r="A697" t="s">
        <v>2431</v>
      </c>
      <c r="B697">
        <v>66</v>
      </c>
      <c r="C697">
        <v>66</v>
      </c>
      <c r="D697" t="s">
        <v>1442</v>
      </c>
      <c r="E697">
        <v>4.1190275749999996</v>
      </c>
      <c r="F697" t="s">
        <v>1361</v>
      </c>
      <c r="G697">
        <v>0</v>
      </c>
      <c r="H697">
        <v>4</v>
      </c>
      <c r="I697">
        <v>5</v>
      </c>
      <c r="K697">
        <v>0</v>
      </c>
      <c r="L697">
        <v>5972300139</v>
      </c>
      <c r="M697">
        <v>5972300139</v>
      </c>
      <c r="N697">
        <v>0</v>
      </c>
      <c r="O697" t="s">
        <v>1362</v>
      </c>
      <c r="P697" t="s">
        <v>1363</v>
      </c>
      <c r="Q697" t="s">
        <v>1363</v>
      </c>
      <c r="R697">
        <v>0</v>
      </c>
      <c r="S697" t="s">
        <v>1361</v>
      </c>
      <c r="T697" t="s">
        <v>1363</v>
      </c>
      <c r="U697" t="s">
        <v>1363</v>
      </c>
      <c r="V697" t="s">
        <v>1364</v>
      </c>
      <c r="W697" t="s">
        <v>1363</v>
      </c>
      <c r="X697" t="s">
        <v>1363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60</v>
      </c>
      <c r="AF697">
        <v>60</v>
      </c>
      <c r="AG697" t="s">
        <v>1745</v>
      </c>
      <c r="AH697">
        <v>27.581774939999999</v>
      </c>
      <c r="AI697" t="s">
        <v>663</v>
      </c>
      <c r="AJ697" t="s">
        <v>2090</v>
      </c>
    </row>
    <row r="698" spans="1:36" x14ac:dyDescent="0.35">
      <c r="A698" t="s">
        <v>2432</v>
      </c>
      <c r="B698">
        <v>66</v>
      </c>
      <c r="C698">
        <v>66</v>
      </c>
      <c r="D698" t="s">
        <v>1442</v>
      </c>
      <c r="E698">
        <v>4.1190275749999996</v>
      </c>
      <c r="F698" t="s">
        <v>1361</v>
      </c>
      <c r="G698">
        <v>0</v>
      </c>
      <c r="H698">
        <v>4</v>
      </c>
      <c r="I698">
        <v>5</v>
      </c>
      <c r="K698">
        <v>0</v>
      </c>
      <c r="L698">
        <v>5972300139</v>
      </c>
      <c r="M698">
        <v>5972300139</v>
      </c>
      <c r="N698">
        <v>0</v>
      </c>
      <c r="O698" t="s">
        <v>1362</v>
      </c>
      <c r="P698" t="s">
        <v>1363</v>
      </c>
      <c r="Q698" t="s">
        <v>1363</v>
      </c>
      <c r="R698">
        <v>0</v>
      </c>
      <c r="S698" t="s">
        <v>1361</v>
      </c>
      <c r="T698" t="s">
        <v>1363</v>
      </c>
      <c r="U698" t="s">
        <v>1363</v>
      </c>
      <c r="V698" t="s">
        <v>1364</v>
      </c>
      <c r="W698" t="s">
        <v>1363</v>
      </c>
      <c r="X698" t="s">
        <v>1363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5</v>
      </c>
      <c r="AF698">
        <v>5</v>
      </c>
      <c r="AG698" t="s">
        <v>1447</v>
      </c>
      <c r="AH698">
        <v>15.19267533</v>
      </c>
      <c r="AI698" t="s">
        <v>1178</v>
      </c>
      <c r="AJ698" t="s">
        <v>2433</v>
      </c>
    </row>
    <row r="699" spans="1:36" x14ac:dyDescent="0.35">
      <c r="A699" t="s">
        <v>2434</v>
      </c>
      <c r="B699">
        <v>66</v>
      </c>
      <c r="C699">
        <v>66</v>
      </c>
      <c r="D699" t="s">
        <v>1442</v>
      </c>
      <c r="E699">
        <v>4.1190275749999996</v>
      </c>
      <c r="F699" t="s">
        <v>1361</v>
      </c>
      <c r="G699">
        <v>0</v>
      </c>
      <c r="H699">
        <v>4</v>
      </c>
      <c r="I699">
        <v>5</v>
      </c>
      <c r="K699">
        <v>0</v>
      </c>
      <c r="L699">
        <v>5972300139</v>
      </c>
      <c r="M699">
        <v>5972300139</v>
      </c>
      <c r="N699">
        <v>0</v>
      </c>
      <c r="O699" t="s">
        <v>1362</v>
      </c>
      <c r="P699" t="s">
        <v>1363</v>
      </c>
      <c r="Q699" t="s">
        <v>1363</v>
      </c>
      <c r="R699">
        <v>0</v>
      </c>
      <c r="S699" t="s">
        <v>1361</v>
      </c>
      <c r="T699" t="s">
        <v>1363</v>
      </c>
      <c r="U699" t="s">
        <v>1363</v>
      </c>
      <c r="V699" t="s">
        <v>1364</v>
      </c>
      <c r="W699" t="s">
        <v>1363</v>
      </c>
      <c r="X699" t="s">
        <v>1363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13</v>
      </c>
      <c r="AF699">
        <v>13</v>
      </c>
      <c r="AG699" t="s">
        <v>1434</v>
      </c>
      <c r="AH699">
        <v>45.110235160000002</v>
      </c>
      <c r="AI699" t="s">
        <v>1204</v>
      </c>
      <c r="AJ699" t="s">
        <v>2435</v>
      </c>
    </row>
    <row r="700" spans="1:36" x14ac:dyDescent="0.35">
      <c r="A700" t="s">
        <v>2436</v>
      </c>
      <c r="B700">
        <v>66</v>
      </c>
      <c r="C700">
        <v>66</v>
      </c>
      <c r="D700" t="s">
        <v>1442</v>
      </c>
      <c r="E700">
        <v>4.1190275749999996</v>
      </c>
      <c r="F700" t="s">
        <v>1361</v>
      </c>
      <c r="G700">
        <v>0</v>
      </c>
      <c r="H700">
        <v>4</v>
      </c>
      <c r="I700">
        <v>5</v>
      </c>
      <c r="K700">
        <v>0</v>
      </c>
      <c r="L700">
        <v>5972300139</v>
      </c>
      <c r="M700">
        <v>5972300139</v>
      </c>
      <c r="N700">
        <v>0</v>
      </c>
      <c r="O700" t="s">
        <v>1362</v>
      </c>
      <c r="P700" t="s">
        <v>1363</v>
      </c>
      <c r="Q700" t="s">
        <v>1363</v>
      </c>
      <c r="R700">
        <v>0</v>
      </c>
      <c r="S700" t="s">
        <v>1361</v>
      </c>
      <c r="T700" t="s">
        <v>1363</v>
      </c>
      <c r="U700" t="s">
        <v>1363</v>
      </c>
      <c r="V700" t="s">
        <v>1364</v>
      </c>
      <c r="W700" t="s">
        <v>1363</v>
      </c>
      <c r="X700" t="s">
        <v>1363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9</v>
      </c>
      <c r="AF700">
        <v>9</v>
      </c>
      <c r="AG700" t="s">
        <v>1367</v>
      </c>
      <c r="AH700">
        <v>40.074503640000003</v>
      </c>
      <c r="AI700" t="s">
        <v>1223</v>
      </c>
      <c r="AJ700" t="s">
        <v>2437</v>
      </c>
    </row>
    <row r="701" spans="1:36" x14ac:dyDescent="0.35">
      <c r="A701" t="s">
        <v>2438</v>
      </c>
      <c r="B701">
        <v>66</v>
      </c>
      <c r="C701">
        <v>66</v>
      </c>
      <c r="D701" t="s">
        <v>1442</v>
      </c>
      <c r="E701">
        <v>4.1190275749999996</v>
      </c>
      <c r="F701" t="s">
        <v>1361</v>
      </c>
      <c r="G701">
        <v>0</v>
      </c>
      <c r="H701">
        <v>4</v>
      </c>
      <c r="I701">
        <v>5</v>
      </c>
      <c r="K701">
        <v>0</v>
      </c>
      <c r="L701">
        <v>5972300139</v>
      </c>
      <c r="M701">
        <v>5972300139</v>
      </c>
      <c r="N701">
        <v>0</v>
      </c>
      <c r="O701" t="s">
        <v>1362</v>
      </c>
      <c r="P701" t="s">
        <v>1363</v>
      </c>
      <c r="Q701" t="s">
        <v>1363</v>
      </c>
      <c r="R701">
        <v>0</v>
      </c>
      <c r="S701" t="s">
        <v>1361</v>
      </c>
      <c r="T701" t="s">
        <v>1363</v>
      </c>
      <c r="U701" t="s">
        <v>1363</v>
      </c>
      <c r="V701" t="s">
        <v>1364</v>
      </c>
      <c r="W701" t="s">
        <v>1363</v>
      </c>
      <c r="X701" t="s">
        <v>1363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661</v>
      </c>
      <c r="AF701">
        <v>661</v>
      </c>
      <c r="AG701" t="s">
        <v>1458</v>
      </c>
      <c r="AH701">
        <v>35.616905750000001</v>
      </c>
      <c r="AI701" t="s">
        <v>200</v>
      </c>
      <c r="AJ701" t="s">
        <v>2439</v>
      </c>
    </row>
    <row r="702" spans="1:36" x14ac:dyDescent="0.35">
      <c r="A702" t="s">
        <v>2440</v>
      </c>
      <c r="B702">
        <v>66</v>
      </c>
      <c r="C702">
        <v>66</v>
      </c>
      <c r="D702" t="s">
        <v>1442</v>
      </c>
      <c r="E702">
        <v>4.1190275749999996</v>
      </c>
      <c r="F702" t="s">
        <v>1361</v>
      </c>
      <c r="G702">
        <v>0</v>
      </c>
      <c r="H702">
        <v>4</v>
      </c>
      <c r="I702">
        <v>5</v>
      </c>
      <c r="K702">
        <v>0</v>
      </c>
      <c r="L702">
        <v>5972300139</v>
      </c>
      <c r="M702">
        <v>5972300139</v>
      </c>
      <c r="N702">
        <v>0</v>
      </c>
      <c r="O702" t="s">
        <v>1362</v>
      </c>
      <c r="P702" t="s">
        <v>1363</v>
      </c>
      <c r="Q702" t="s">
        <v>1363</v>
      </c>
      <c r="R702">
        <v>0</v>
      </c>
      <c r="S702" t="s">
        <v>1361</v>
      </c>
      <c r="T702" t="s">
        <v>1363</v>
      </c>
      <c r="U702" t="s">
        <v>1363</v>
      </c>
      <c r="V702" t="s">
        <v>1364</v>
      </c>
      <c r="W702" t="s">
        <v>1363</v>
      </c>
      <c r="X702" t="s">
        <v>1363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660</v>
      </c>
      <c r="AF702">
        <v>660</v>
      </c>
      <c r="AG702" t="s">
        <v>1461</v>
      </c>
      <c r="AH702">
        <v>43.945897410000001</v>
      </c>
      <c r="AI702" t="s">
        <v>239</v>
      </c>
      <c r="AJ702" t="s">
        <v>2441</v>
      </c>
    </row>
    <row r="703" spans="1:36" x14ac:dyDescent="0.35">
      <c r="A703" t="s">
        <v>2442</v>
      </c>
      <c r="B703">
        <v>66</v>
      </c>
      <c r="C703">
        <v>66</v>
      </c>
      <c r="D703" t="s">
        <v>1442</v>
      </c>
      <c r="E703">
        <v>4.1190275749999996</v>
      </c>
      <c r="F703" t="s">
        <v>1361</v>
      </c>
      <c r="G703">
        <v>0</v>
      </c>
      <c r="H703">
        <v>4</v>
      </c>
      <c r="I703">
        <v>5</v>
      </c>
      <c r="K703">
        <v>0</v>
      </c>
      <c r="L703">
        <v>5972300139</v>
      </c>
      <c r="M703">
        <v>5972300139</v>
      </c>
      <c r="N703">
        <v>0</v>
      </c>
      <c r="O703" t="s">
        <v>1362</v>
      </c>
      <c r="P703" t="s">
        <v>1363</v>
      </c>
      <c r="Q703" t="s">
        <v>1363</v>
      </c>
      <c r="R703">
        <v>0</v>
      </c>
      <c r="S703" t="s">
        <v>1361</v>
      </c>
      <c r="T703" t="s">
        <v>1363</v>
      </c>
      <c r="U703" t="s">
        <v>1363</v>
      </c>
      <c r="V703" t="s">
        <v>1364</v>
      </c>
      <c r="W703" t="s">
        <v>1363</v>
      </c>
      <c r="X703" t="s">
        <v>1363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662</v>
      </c>
      <c r="AF703">
        <v>662</v>
      </c>
      <c r="AG703" t="s">
        <v>1439</v>
      </c>
      <c r="AH703">
        <v>43.185861619999997</v>
      </c>
      <c r="AI703" t="s">
        <v>251</v>
      </c>
      <c r="AJ703" t="s">
        <v>2443</v>
      </c>
    </row>
    <row r="704" spans="1:36" x14ac:dyDescent="0.35">
      <c r="A704" t="s">
        <v>2444</v>
      </c>
      <c r="B704">
        <v>660</v>
      </c>
      <c r="C704">
        <v>660</v>
      </c>
      <c r="D704" t="s">
        <v>1461</v>
      </c>
      <c r="E704">
        <v>43.945897410000001</v>
      </c>
      <c r="F704" t="s">
        <v>1361</v>
      </c>
      <c r="G704">
        <v>0</v>
      </c>
      <c r="H704">
        <v>4</v>
      </c>
      <c r="I704">
        <v>5</v>
      </c>
      <c r="K704">
        <v>0</v>
      </c>
      <c r="L704">
        <v>5972300139</v>
      </c>
      <c r="M704">
        <v>5860302501</v>
      </c>
      <c r="N704">
        <v>0</v>
      </c>
      <c r="O704" t="s">
        <v>1362</v>
      </c>
      <c r="P704" t="s">
        <v>1363</v>
      </c>
      <c r="Q704" t="s">
        <v>1363</v>
      </c>
      <c r="R704">
        <v>0</v>
      </c>
      <c r="S704">
        <v>0</v>
      </c>
      <c r="T704">
        <v>0</v>
      </c>
      <c r="U704">
        <v>0</v>
      </c>
      <c r="V704" t="s">
        <v>1361</v>
      </c>
      <c r="W704" t="s">
        <v>1363</v>
      </c>
      <c r="X704" t="s">
        <v>1363</v>
      </c>
      <c r="Y704" t="s">
        <v>1364</v>
      </c>
      <c r="Z704" t="s">
        <v>1363</v>
      </c>
      <c r="AA704" t="s">
        <v>1363</v>
      </c>
      <c r="AB704">
        <v>0</v>
      </c>
      <c r="AC704">
        <v>0</v>
      </c>
      <c r="AD704">
        <v>0</v>
      </c>
      <c r="AE704">
        <v>66</v>
      </c>
      <c r="AF704">
        <v>66</v>
      </c>
      <c r="AG704" t="s">
        <v>1442</v>
      </c>
      <c r="AH704">
        <v>4.1190275749999996</v>
      </c>
      <c r="AI704" t="s">
        <v>1262</v>
      </c>
      <c r="AJ704" t="s">
        <v>2445</v>
      </c>
    </row>
    <row r="705" spans="1:36" x14ac:dyDescent="0.35">
      <c r="A705" t="s">
        <v>8</v>
      </c>
      <c r="B705">
        <v>660</v>
      </c>
      <c r="C705">
        <v>660</v>
      </c>
      <c r="D705" t="s">
        <v>1461</v>
      </c>
      <c r="E705">
        <v>43.945897410000001</v>
      </c>
      <c r="F705" t="s">
        <v>1361</v>
      </c>
      <c r="G705">
        <v>0</v>
      </c>
      <c r="H705">
        <v>4</v>
      </c>
      <c r="I705">
        <v>5</v>
      </c>
      <c r="K705">
        <v>0</v>
      </c>
      <c r="L705">
        <v>5972300139</v>
      </c>
      <c r="M705">
        <v>5860302501</v>
      </c>
      <c r="N705">
        <v>0</v>
      </c>
      <c r="O705" t="s">
        <v>1362</v>
      </c>
      <c r="P705" t="s">
        <v>1363</v>
      </c>
      <c r="Q705" t="s">
        <v>1363</v>
      </c>
      <c r="R705">
        <v>0</v>
      </c>
      <c r="S705">
        <v>0</v>
      </c>
      <c r="T705">
        <v>0</v>
      </c>
      <c r="U705">
        <v>0</v>
      </c>
      <c r="V705" t="s">
        <v>1361</v>
      </c>
      <c r="W705" t="s">
        <v>1363</v>
      </c>
      <c r="X705" t="s">
        <v>1363</v>
      </c>
      <c r="Y705" t="s">
        <v>1364</v>
      </c>
      <c r="Z705" t="s">
        <v>1363</v>
      </c>
      <c r="AA705" t="s">
        <v>1363</v>
      </c>
      <c r="AB705">
        <v>0</v>
      </c>
      <c r="AC705">
        <v>0</v>
      </c>
      <c r="AD705">
        <v>0</v>
      </c>
      <c r="AE705">
        <v>49</v>
      </c>
      <c r="AF705">
        <v>49</v>
      </c>
      <c r="AG705" t="s">
        <v>1501</v>
      </c>
      <c r="AH705">
        <v>13.30104633</v>
      </c>
      <c r="AI705" t="s">
        <v>9</v>
      </c>
      <c r="AJ705" t="s">
        <v>2126</v>
      </c>
    </row>
    <row r="706" spans="1:36" x14ac:dyDescent="0.35">
      <c r="A706" t="s">
        <v>2446</v>
      </c>
      <c r="B706">
        <v>660</v>
      </c>
      <c r="C706">
        <v>660</v>
      </c>
      <c r="D706" t="s">
        <v>1461</v>
      </c>
      <c r="E706">
        <v>43.945897410000001</v>
      </c>
      <c r="F706" t="s">
        <v>1361</v>
      </c>
      <c r="G706">
        <v>0</v>
      </c>
      <c r="H706">
        <v>4</v>
      </c>
      <c r="I706">
        <v>5</v>
      </c>
      <c r="K706">
        <v>0</v>
      </c>
      <c r="L706">
        <v>5972300139</v>
      </c>
      <c r="M706">
        <v>5860302501</v>
      </c>
      <c r="N706">
        <v>0</v>
      </c>
      <c r="O706" t="s">
        <v>1362</v>
      </c>
      <c r="P706" t="s">
        <v>1363</v>
      </c>
      <c r="Q706" t="s">
        <v>1363</v>
      </c>
      <c r="R706">
        <v>0</v>
      </c>
      <c r="S706">
        <v>0</v>
      </c>
      <c r="T706">
        <v>0</v>
      </c>
      <c r="U706">
        <v>0</v>
      </c>
      <c r="V706" t="s">
        <v>1361</v>
      </c>
      <c r="W706" t="s">
        <v>1363</v>
      </c>
      <c r="X706" t="s">
        <v>1363</v>
      </c>
      <c r="Y706" t="s">
        <v>1364</v>
      </c>
      <c r="Z706" t="s">
        <v>1363</v>
      </c>
      <c r="AA706" t="s">
        <v>1363</v>
      </c>
      <c r="AB706">
        <v>0</v>
      </c>
      <c r="AC706">
        <v>0</v>
      </c>
      <c r="AD706">
        <v>0</v>
      </c>
      <c r="AE706">
        <v>16</v>
      </c>
      <c r="AF706">
        <v>16</v>
      </c>
      <c r="AG706" t="s">
        <v>1381</v>
      </c>
      <c r="AH706">
        <v>13.40591191</v>
      </c>
      <c r="AI706" t="s">
        <v>143</v>
      </c>
      <c r="AJ706" t="s">
        <v>2447</v>
      </c>
    </row>
    <row r="707" spans="1:36" x14ac:dyDescent="0.35">
      <c r="A707" t="s">
        <v>2448</v>
      </c>
      <c r="B707">
        <v>660</v>
      </c>
      <c r="C707">
        <v>660</v>
      </c>
      <c r="D707" t="s">
        <v>1461</v>
      </c>
      <c r="E707">
        <v>43.945897410000001</v>
      </c>
      <c r="F707" t="s">
        <v>1361</v>
      </c>
      <c r="G707">
        <v>0</v>
      </c>
      <c r="H707">
        <v>4</v>
      </c>
      <c r="I707">
        <v>5</v>
      </c>
      <c r="K707">
        <v>0</v>
      </c>
      <c r="L707">
        <v>5972300139</v>
      </c>
      <c r="M707">
        <v>5860302501</v>
      </c>
      <c r="N707">
        <v>0</v>
      </c>
      <c r="O707" t="s">
        <v>1362</v>
      </c>
      <c r="P707" t="s">
        <v>1363</v>
      </c>
      <c r="Q707" t="s">
        <v>1363</v>
      </c>
      <c r="R707">
        <v>0</v>
      </c>
      <c r="S707">
        <v>0</v>
      </c>
      <c r="T707">
        <v>0</v>
      </c>
      <c r="U707">
        <v>0</v>
      </c>
      <c r="V707" t="s">
        <v>1361</v>
      </c>
      <c r="W707" t="s">
        <v>1363</v>
      </c>
      <c r="X707" t="s">
        <v>1363</v>
      </c>
      <c r="Y707" t="s">
        <v>1364</v>
      </c>
      <c r="Z707" t="s">
        <v>1363</v>
      </c>
      <c r="AA707" t="s">
        <v>1363</v>
      </c>
      <c r="AB707">
        <v>0</v>
      </c>
      <c r="AC707">
        <v>0</v>
      </c>
      <c r="AD707">
        <v>0</v>
      </c>
      <c r="AE707">
        <v>46</v>
      </c>
      <c r="AF707">
        <v>46</v>
      </c>
      <c r="AG707" t="s">
        <v>1384</v>
      </c>
      <c r="AH707">
        <v>38.999831829999998</v>
      </c>
      <c r="AI707" t="s">
        <v>214</v>
      </c>
      <c r="AJ707" t="s">
        <v>2449</v>
      </c>
    </row>
    <row r="708" spans="1:36" x14ac:dyDescent="0.35">
      <c r="A708" t="s">
        <v>2450</v>
      </c>
      <c r="B708">
        <v>660</v>
      </c>
      <c r="C708">
        <v>660</v>
      </c>
      <c r="D708" t="s">
        <v>1461</v>
      </c>
      <c r="E708">
        <v>43.945897410000001</v>
      </c>
      <c r="F708" t="s">
        <v>1361</v>
      </c>
      <c r="G708">
        <v>0</v>
      </c>
      <c r="H708">
        <v>4</v>
      </c>
      <c r="I708">
        <v>5</v>
      </c>
      <c r="K708">
        <v>0</v>
      </c>
      <c r="L708">
        <v>5972300139</v>
      </c>
      <c r="M708">
        <v>5860302501</v>
      </c>
      <c r="N708">
        <v>0</v>
      </c>
      <c r="O708" t="s">
        <v>1362</v>
      </c>
      <c r="P708" t="s">
        <v>1363</v>
      </c>
      <c r="Q708" t="s">
        <v>1363</v>
      </c>
      <c r="R708">
        <v>0</v>
      </c>
      <c r="S708">
        <v>0</v>
      </c>
      <c r="T708">
        <v>0</v>
      </c>
      <c r="U708">
        <v>0</v>
      </c>
      <c r="V708" t="s">
        <v>1361</v>
      </c>
      <c r="W708" t="s">
        <v>1363</v>
      </c>
      <c r="X708" t="s">
        <v>1363</v>
      </c>
      <c r="Y708" t="s">
        <v>1364</v>
      </c>
      <c r="Z708" t="s">
        <v>1363</v>
      </c>
      <c r="AA708" t="s">
        <v>1363</v>
      </c>
      <c r="AB708">
        <v>0</v>
      </c>
      <c r="AC708">
        <v>0</v>
      </c>
      <c r="AD708">
        <v>0</v>
      </c>
      <c r="AE708">
        <v>41</v>
      </c>
      <c r="AF708">
        <v>41</v>
      </c>
      <c r="AG708" t="s">
        <v>1838</v>
      </c>
      <c r="AH708">
        <v>32.561142779999997</v>
      </c>
      <c r="AI708" t="s">
        <v>577</v>
      </c>
      <c r="AJ708" t="s">
        <v>2451</v>
      </c>
    </row>
    <row r="709" spans="1:36" x14ac:dyDescent="0.35">
      <c r="A709" t="s">
        <v>2452</v>
      </c>
      <c r="B709">
        <v>660</v>
      </c>
      <c r="C709">
        <v>660</v>
      </c>
      <c r="D709" t="s">
        <v>1461</v>
      </c>
      <c r="E709">
        <v>43.945897410000001</v>
      </c>
      <c r="F709" t="s">
        <v>1361</v>
      </c>
      <c r="G709">
        <v>0</v>
      </c>
      <c r="H709">
        <v>4</v>
      </c>
      <c r="I709">
        <v>5</v>
      </c>
      <c r="K709">
        <v>0</v>
      </c>
      <c r="L709">
        <v>5972300139</v>
      </c>
      <c r="M709">
        <v>5860302501</v>
      </c>
      <c r="N709">
        <v>0</v>
      </c>
      <c r="O709" t="s">
        <v>1362</v>
      </c>
      <c r="P709" t="s">
        <v>1363</v>
      </c>
      <c r="Q709" t="s">
        <v>1363</v>
      </c>
      <c r="R709">
        <v>0</v>
      </c>
      <c r="S709">
        <v>0</v>
      </c>
      <c r="T709">
        <v>0</v>
      </c>
      <c r="U709">
        <v>0</v>
      </c>
      <c r="V709" t="s">
        <v>1361</v>
      </c>
      <c r="W709" t="s">
        <v>1363</v>
      </c>
      <c r="X709" t="s">
        <v>1363</v>
      </c>
      <c r="Y709" t="s">
        <v>1364</v>
      </c>
      <c r="Z709" t="s">
        <v>1363</v>
      </c>
      <c r="AA709" t="s">
        <v>1363</v>
      </c>
      <c r="AB709">
        <v>0</v>
      </c>
      <c r="AC709">
        <v>0</v>
      </c>
      <c r="AD709">
        <v>0</v>
      </c>
      <c r="AE709">
        <v>44</v>
      </c>
      <c r="AF709">
        <v>44</v>
      </c>
      <c r="AG709" t="s">
        <v>1507</v>
      </c>
      <c r="AH709">
        <v>31.784081520000001</v>
      </c>
      <c r="AI709" t="s">
        <v>618</v>
      </c>
      <c r="AJ709" t="s">
        <v>2453</v>
      </c>
    </row>
    <row r="710" spans="1:36" x14ac:dyDescent="0.35">
      <c r="A710" t="s">
        <v>2454</v>
      </c>
      <c r="B710">
        <v>660</v>
      </c>
      <c r="C710">
        <v>660</v>
      </c>
      <c r="D710" t="s">
        <v>1461</v>
      </c>
      <c r="E710">
        <v>43.945897410000001</v>
      </c>
      <c r="F710" t="s">
        <v>1361</v>
      </c>
      <c r="G710">
        <v>0</v>
      </c>
      <c r="H710">
        <v>4</v>
      </c>
      <c r="I710">
        <v>5</v>
      </c>
      <c r="K710">
        <v>0</v>
      </c>
      <c r="L710">
        <v>5972300139</v>
      </c>
      <c r="M710">
        <v>5860302501</v>
      </c>
      <c r="N710">
        <v>0</v>
      </c>
      <c r="O710" t="s">
        <v>1362</v>
      </c>
      <c r="P710" t="s">
        <v>1363</v>
      </c>
      <c r="Q710" t="s">
        <v>1363</v>
      </c>
      <c r="R710">
        <v>0</v>
      </c>
      <c r="S710">
        <v>0</v>
      </c>
      <c r="T710">
        <v>0</v>
      </c>
      <c r="U710">
        <v>0</v>
      </c>
      <c r="V710" t="s">
        <v>1361</v>
      </c>
      <c r="W710" t="s">
        <v>1363</v>
      </c>
      <c r="X710" t="s">
        <v>1363</v>
      </c>
      <c r="Y710" t="s">
        <v>1364</v>
      </c>
      <c r="Z710" t="s">
        <v>1363</v>
      </c>
      <c r="AA710" t="s">
        <v>1363</v>
      </c>
      <c r="AB710">
        <v>0</v>
      </c>
      <c r="AC710">
        <v>0</v>
      </c>
      <c r="AD710">
        <v>0</v>
      </c>
      <c r="AE710">
        <v>60</v>
      </c>
      <c r="AF710">
        <v>60</v>
      </c>
      <c r="AG710" t="s">
        <v>1745</v>
      </c>
      <c r="AH710">
        <v>27.581774939999999</v>
      </c>
      <c r="AI710" t="s">
        <v>657</v>
      </c>
      <c r="AJ710" t="s">
        <v>2455</v>
      </c>
    </row>
    <row r="711" spans="1:36" x14ac:dyDescent="0.35">
      <c r="A711" t="s">
        <v>2456</v>
      </c>
      <c r="B711">
        <v>660</v>
      </c>
      <c r="C711">
        <v>660</v>
      </c>
      <c r="D711" t="s">
        <v>1461</v>
      </c>
      <c r="E711">
        <v>43.945897410000001</v>
      </c>
      <c r="F711" t="s">
        <v>1361</v>
      </c>
      <c r="G711">
        <v>0</v>
      </c>
      <c r="H711">
        <v>4</v>
      </c>
      <c r="I711">
        <v>5</v>
      </c>
      <c r="K711">
        <v>0</v>
      </c>
      <c r="L711">
        <v>5972300139</v>
      </c>
      <c r="M711">
        <v>5860302501</v>
      </c>
      <c r="N711">
        <v>0</v>
      </c>
      <c r="O711" t="s">
        <v>1362</v>
      </c>
      <c r="P711" t="s">
        <v>1363</v>
      </c>
      <c r="Q711" t="s">
        <v>1363</v>
      </c>
      <c r="R711">
        <v>0</v>
      </c>
      <c r="S711">
        <v>0</v>
      </c>
      <c r="T711">
        <v>0</v>
      </c>
      <c r="U711">
        <v>0</v>
      </c>
      <c r="V711" t="s">
        <v>1361</v>
      </c>
      <c r="W711" t="s">
        <v>1363</v>
      </c>
      <c r="X711" t="s">
        <v>1363</v>
      </c>
      <c r="Y711" t="s">
        <v>1364</v>
      </c>
      <c r="Z711" t="s">
        <v>1363</v>
      </c>
      <c r="AA711" t="s">
        <v>1363</v>
      </c>
      <c r="AB711">
        <v>0</v>
      </c>
      <c r="AC711">
        <v>0</v>
      </c>
      <c r="AD711">
        <v>0</v>
      </c>
      <c r="AE711">
        <v>5</v>
      </c>
      <c r="AF711">
        <v>5</v>
      </c>
      <c r="AG711" t="s">
        <v>1447</v>
      </c>
      <c r="AH711">
        <v>15.19267533</v>
      </c>
      <c r="AI711" t="s">
        <v>1177</v>
      </c>
      <c r="AJ711" t="s">
        <v>2457</v>
      </c>
    </row>
    <row r="712" spans="1:36" x14ac:dyDescent="0.35">
      <c r="A712" t="s">
        <v>2458</v>
      </c>
      <c r="B712">
        <v>660</v>
      </c>
      <c r="C712">
        <v>660</v>
      </c>
      <c r="D712" t="s">
        <v>1461</v>
      </c>
      <c r="E712">
        <v>43.945897410000001</v>
      </c>
      <c r="F712" t="s">
        <v>1361</v>
      </c>
      <c r="G712">
        <v>0</v>
      </c>
      <c r="H712">
        <v>4</v>
      </c>
      <c r="I712">
        <v>5</v>
      </c>
      <c r="K712">
        <v>0</v>
      </c>
      <c r="L712">
        <v>5972300139</v>
      </c>
      <c r="M712">
        <v>5860302501</v>
      </c>
      <c r="N712">
        <v>0</v>
      </c>
      <c r="O712" t="s">
        <v>1362</v>
      </c>
      <c r="P712" t="s">
        <v>1363</v>
      </c>
      <c r="Q712" t="s">
        <v>1363</v>
      </c>
      <c r="R712">
        <v>0</v>
      </c>
      <c r="S712">
        <v>0</v>
      </c>
      <c r="T712">
        <v>0</v>
      </c>
      <c r="U712">
        <v>0</v>
      </c>
      <c r="V712" t="s">
        <v>1361</v>
      </c>
      <c r="W712" t="s">
        <v>1363</v>
      </c>
      <c r="X712" t="s">
        <v>1363</v>
      </c>
      <c r="Y712" t="s">
        <v>1364</v>
      </c>
      <c r="Z712" t="s">
        <v>1363</v>
      </c>
      <c r="AA712" t="s">
        <v>1363</v>
      </c>
      <c r="AB712">
        <v>0</v>
      </c>
      <c r="AC712">
        <v>0</v>
      </c>
      <c r="AD712">
        <v>0</v>
      </c>
      <c r="AE712">
        <v>13</v>
      </c>
      <c r="AF712">
        <v>13</v>
      </c>
      <c r="AG712" t="s">
        <v>1434</v>
      </c>
      <c r="AH712">
        <v>45.110235160000002</v>
      </c>
      <c r="AI712" t="s">
        <v>1202</v>
      </c>
      <c r="AJ712" t="s">
        <v>2459</v>
      </c>
    </row>
    <row r="713" spans="1:36" x14ac:dyDescent="0.35">
      <c r="A713" t="s">
        <v>2460</v>
      </c>
      <c r="B713">
        <v>660</v>
      </c>
      <c r="C713">
        <v>660</v>
      </c>
      <c r="D713" t="s">
        <v>1461</v>
      </c>
      <c r="E713">
        <v>43.945897410000001</v>
      </c>
      <c r="F713" t="s">
        <v>1361</v>
      </c>
      <c r="G713">
        <v>0</v>
      </c>
      <c r="H713">
        <v>4</v>
      </c>
      <c r="I713">
        <v>5</v>
      </c>
      <c r="K713">
        <v>0</v>
      </c>
      <c r="L713">
        <v>5972300139</v>
      </c>
      <c r="M713">
        <v>5860302501</v>
      </c>
      <c r="N713">
        <v>0</v>
      </c>
      <c r="O713" t="s">
        <v>1362</v>
      </c>
      <c r="P713" t="s">
        <v>1363</v>
      </c>
      <c r="Q713" t="s">
        <v>1363</v>
      </c>
      <c r="R713">
        <v>0</v>
      </c>
      <c r="S713">
        <v>0</v>
      </c>
      <c r="T713">
        <v>0</v>
      </c>
      <c r="U713">
        <v>0</v>
      </c>
      <c r="V713" t="s">
        <v>1361</v>
      </c>
      <c r="W713" t="s">
        <v>1363</v>
      </c>
      <c r="X713" t="s">
        <v>1363</v>
      </c>
      <c r="Y713" t="s">
        <v>1364</v>
      </c>
      <c r="Z713" t="s">
        <v>1363</v>
      </c>
      <c r="AA713" t="s">
        <v>1363</v>
      </c>
      <c r="AB713">
        <v>0</v>
      </c>
      <c r="AC713">
        <v>0</v>
      </c>
      <c r="AD713">
        <v>0</v>
      </c>
      <c r="AE713">
        <v>14</v>
      </c>
      <c r="AF713">
        <v>14</v>
      </c>
      <c r="AG713" t="s">
        <v>1389</v>
      </c>
      <c r="AH713">
        <v>7.6910193099999997</v>
      </c>
      <c r="AI713" t="s">
        <v>1214</v>
      </c>
      <c r="AJ713" t="s">
        <v>2461</v>
      </c>
    </row>
    <row r="714" spans="1:36" x14ac:dyDescent="0.35">
      <c r="A714" t="s">
        <v>2462</v>
      </c>
      <c r="B714">
        <v>660</v>
      </c>
      <c r="C714">
        <v>660</v>
      </c>
      <c r="D714" t="s">
        <v>1461</v>
      </c>
      <c r="E714">
        <v>43.945897410000001</v>
      </c>
      <c r="F714" t="s">
        <v>1361</v>
      </c>
      <c r="G714">
        <v>0</v>
      </c>
      <c r="H714">
        <v>4</v>
      </c>
      <c r="I714">
        <v>5</v>
      </c>
      <c r="K714">
        <v>0</v>
      </c>
      <c r="L714">
        <v>5972300139</v>
      </c>
      <c r="M714">
        <v>5860302501</v>
      </c>
      <c r="N714">
        <v>0</v>
      </c>
      <c r="O714" t="s">
        <v>1362</v>
      </c>
      <c r="P714" t="s">
        <v>1363</v>
      </c>
      <c r="Q714" t="s">
        <v>1363</v>
      </c>
      <c r="R714">
        <v>0</v>
      </c>
      <c r="S714">
        <v>0</v>
      </c>
      <c r="T714">
        <v>0</v>
      </c>
      <c r="U714">
        <v>0</v>
      </c>
      <c r="V714" t="s">
        <v>1361</v>
      </c>
      <c r="W714" t="s">
        <v>1363</v>
      </c>
      <c r="X714" t="s">
        <v>1363</v>
      </c>
      <c r="Y714" t="s">
        <v>1364</v>
      </c>
      <c r="Z714" t="s">
        <v>1363</v>
      </c>
      <c r="AA714" t="s">
        <v>1363</v>
      </c>
      <c r="AB714">
        <v>0</v>
      </c>
      <c r="AC714">
        <v>0</v>
      </c>
      <c r="AD714">
        <v>0</v>
      </c>
      <c r="AE714">
        <v>9</v>
      </c>
      <c r="AF714">
        <v>9</v>
      </c>
      <c r="AG714" t="s">
        <v>1367</v>
      </c>
      <c r="AH714">
        <v>40.074503640000003</v>
      </c>
      <c r="AI714" t="s">
        <v>1222</v>
      </c>
      <c r="AJ714" t="s">
        <v>2463</v>
      </c>
    </row>
    <row r="715" spans="1:36" x14ac:dyDescent="0.35">
      <c r="A715" t="s">
        <v>236</v>
      </c>
      <c r="B715">
        <v>660</v>
      </c>
      <c r="C715">
        <v>660</v>
      </c>
      <c r="D715" t="s">
        <v>1461</v>
      </c>
      <c r="E715">
        <v>43.945897410000001</v>
      </c>
      <c r="F715" t="s">
        <v>1361</v>
      </c>
      <c r="G715">
        <v>0</v>
      </c>
      <c r="H715">
        <v>4</v>
      </c>
      <c r="I715">
        <v>5</v>
      </c>
      <c r="K715">
        <v>0</v>
      </c>
      <c r="L715">
        <v>5972300139</v>
      </c>
      <c r="M715">
        <v>5860302501</v>
      </c>
      <c r="N715">
        <v>0</v>
      </c>
      <c r="O715" t="s">
        <v>1362</v>
      </c>
      <c r="P715" t="s">
        <v>1363</v>
      </c>
      <c r="Q715" t="s">
        <v>1363</v>
      </c>
      <c r="R715">
        <v>0</v>
      </c>
      <c r="S715">
        <v>0</v>
      </c>
      <c r="T715">
        <v>0</v>
      </c>
      <c r="U715">
        <v>0</v>
      </c>
      <c r="V715" t="s">
        <v>1361</v>
      </c>
      <c r="W715" t="s">
        <v>1363</v>
      </c>
      <c r="X715" t="s">
        <v>1363</v>
      </c>
      <c r="Y715" t="s">
        <v>1364</v>
      </c>
      <c r="Z715" t="s">
        <v>1363</v>
      </c>
      <c r="AA715" t="s">
        <v>1363</v>
      </c>
      <c r="AB715">
        <v>0</v>
      </c>
      <c r="AC715">
        <v>0</v>
      </c>
      <c r="AD715">
        <v>0</v>
      </c>
      <c r="AE715">
        <v>660</v>
      </c>
      <c r="AF715">
        <v>660</v>
      </c>
      <c r="AG715" t="s">
        <v>1461</v>
      </c>
      <c r="AH715">
        <v>43.945897410000001</v>
      </c>
      <c r="AI715" t="s">
        <v>10</v>
      </c>
      <c r="AJ715" t="s">
        <v>2464</v>
      </c>
    </row>
    <row r="716" spans="1:36" x14ac:dyDescent="0.35">
      <c r="A716" t="s">
        <v>2465</v>
      </c>
      <c r="B716">
        <v>660</v>
      </c>
      <c r="C716">
        <v>660</v>
      </c>
      <c r="D716" t="s">
        <v>1461</v>
      </c>
      <c r="E716">
        <v>43.945897410000001</v>
      </c>
      <c r="F716" t="s">
        <v>1361</v>
      </c>
      <c r="G716">
        <v>0</v>
      </c>
      <c r="H716">
        <v>4</v>
      </c>
      <c r="I716">
        <v>5</v>
      </c>
      <c r="K716">
        <v>0</v>
      </c>
      <c r="L716">
        <v>5972300139</v>
      </c>
      <c r="M716">
        <v>5860302501</v>
      </c>
      <c r="N716">
        <v>0</v>
      </c>
      <c r="O716" t="s">
        <v>1362</v>
      </c>
      <c r="P716" t="s">
        <v>1363</v>
      </c>
      <c r="Q716" t="s">
        <v>1363</v>
      </c>
      <c r="R716">
        <v>0</v>
      </c>
      <c r="S716">
        <v>0</v>
      </c>
      <c r="T716">
        <v>0</v>
      </c>
      <c r="U716">
        <v>0</v>
      </c>
      <c r="V716" t="s">
        <v>1361</v>
      </c>
      <c r="W716" t="s">
        <v>1363</v>
      </c>
      <c r="X716" t="s">
        <v>1363</v>
      </c>
      <c r="Y716" t="s">
        <v>1364</v>
      </c>
      <c r="Z716" t="s">
        <v>1363</v>
      </c>
      <c r="AA716" t="s">
        <v>1363</v>
      </c>
      <c r="AB716">
        <v>0</v>
      </c>
      <c r="AC716">
        <v>0</v>
      </c>
      <c r="AD716">
        <v>0</v>
      </c>
      <c r="AE716">
        <v>662</v>
      </c>
      <c r="AF716">
        <v>662</v>
      </c>
      <c r="AG716" t="s">
        <v>1439</v>
      </c>
      <c r="AH716">
        <v>43.185861619999997</v>
      </c>
      <c r="AI716" t="s">
        <v>249</v>
      </c>
      <c r="AJ716" t="s">
        <v>2466</v>
      </c>
    </row>
    <row r="717" spans="1:36" x14ac:dyDescent="0.35">
      <c r="A717" t="s">
        <v>2467</v>
      </c>
      <c r="B717">
        <v>661</v>
      </c>
      <c r="C717">
        <v>661</v>
      </c>
      <c r="D717" t="s">
        <v>1458</v>
      </c>
      <c r="E717">
        <v>35.616905750000001</v>
      </c>
      <c r="F717" t="s">
        <v>1361</v>
      </c>
      <c r="G717">
        <v>0</v>
      </c>
      <c r="H717">
        <v>4</v>
      </c>
      <c r="I717">
        <v>5</v>
      </c>
      <c r="K717">
        <v>0</v>
      </c>
      <c r="L717">
        <v>5972300139</v>
      </c>
      <c r="M717">
        <v>5971100004</v>
      </c>
      <c r="N717">
        <v>0</v>
      </c>
      <c r="O717" t="s">
        <v>1362</v>
      </c>
      <c r="P717" t="s">
        <v>1363</v>
      </c>
      <c r="Q717" t="s">
        <v>1363</v>
      </c>
      <c r="R717">
        <v>0</v>
      </c>
      <c r="S717" t="s">
        <v>1361</v>
      </c>
      <c r="T717" t="s">
        <v>1363</v>
      </c>
      <c r="U717" t="s">
        <v>1363</v>
      </c>
      <c r="V717" t="s">
        <v>1364</v>
      </c>
      <c r="W717" t="s">
        <v>1363</v>
      </c>
      <c r="X717" t="s">
        <v>1363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15</v>
      </c>
      <c r="AF717">
        <v>15</v>
      </c>
      <c r="AG717">
        <v>9</v>
      </c>
      <c r="AH717">
        <v>22.808939840000001</v>
      </c>
      <c r="AI717" t="s">
        <v>604</v>
      </c>
      <c r="AJ717" t="s">
        <v>1728</v>
      </c>
    </row>
    <row r="718" spans="1:36" x14ac:dyDescent="0.35">
      <c r="A718" t="s">
        <v>1263</v>
      </c>
      <c r="B718">
        <v>661</v>
      </c>
      <c r="C718">
        <v>661</v>
      </c>
      <c r="D718" t="s">
        <v>1458</v>
      </c>
      <c r="E718">
        <v>35.616905750000001</v>
      </c>
      <c r="F718" t="s">
        <v>1361</v>
      </c>
      <c r="G718">
        <v>0</v>
      </c>
      <c r="H718">
        <v>4</v>
      </c>
      <c r="I718">
        <v>5</v>
      </c>
      <c r="K718">
        <v>0</v>
      </c>
      <c r="L718">
        <v>5972300139</v>
      </c>
      <c r="M718">
        <v>5971100004</v>
      </c>
      <c r="N718">
        <v>0</v>
      </c>
      <c r="O718" t="s">
        <v>1362</v>
      </c>
      <c r="P718" t="s">
        <v>1363</v>
      </c>
      <c r="Q718" t="s">
        <v>1363</v>
      </c>
      <c r="R718">
        <v>0</v>
      </c>
      <c r="S718" t="s">
        <v>1361</v>
      </c>
      <c r="T718" t="s">
        <v>1363</v>
      </c>
      <c r="U718" t="s">
        <v>1363</v>
      </c>
      <c r="V718" t="s">
        <v>1364</v>
      </c>
      <c r="W718" t="s">
        <v>1363</v>
      </c>
      <c r="X718" t="s">
        <v>1363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66</v>
      </c>
      <c r="AF718">
        <v>66</v>
      </c>
      <c r="AG718" t="s">
        <v>1442</v>
      </c>
      <c r="AH718">
        <v>4.1190275749999996</v>
      </c>
      <c r="AI718" t="s">
        <v>1264</v>
      </c>
      <c r="AJ718">
        <v>0</v>
      </c>
    </row>
    <row r="719" spans="1:36" x14ac:dyDescent="0.35">
      <c r="A719" t="s">
        <v>2468</v>
      </c>
      <c r="B719">
        <v>661</v>
      </c>
      <c r="C719">
        <v>661</v>
      </c>
      <c r="D719" t="s">
        <v>1458</v>
      </c>
      <c r="E719">
        <v>35.616905750000001</v>
      </c>
      <c r="F719" t="s">
        <v>1361</v>
      </c>
      <c r="G719">
        <v>0</v>
      </c>
      <c r="H719">
        <v>4</v>
      </c>
      <c r="I719">
        <v>5</v>
      </c>
      <c r="K719">
        <v>0</v>
      </c>
      <c r="L719">
        <v>5972300139</v>
      </c>
      <c r="M719">
        <v>5971100004</v>
      </c>
      <c r="N719">
        <v>0</v>
      </c>
      <c r="O719" t="s">
        <v>1362</v>
      </c>
      <c r="P719" t="s">
        <v>1363</v>
      </c>
      <c r="Q719" t="s">
        <v>1363</v>
      </c>
      <c r="R719">
        <v>0</v>
      </c>
      <c r="S719" t="s">
        <v>1361</v>
      </c>
      <c r="T719" t="s">
        <v>1363</v>
      </c>
      <c r="U719" t="s">
        <v>1363</v>
      </c>
      <c r="V719" t="s">
        <v>1364</v>
      </c>
      <c r="W719" t="s">
        <v>1363</v>
      </c>
      <c r="X719" t="s">
        <v>1363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60</v>
      </c>
      <c r="AF719">
        <v>60</v>
      </c>
      <c r="AG719" t="s">
        <v>1745</v>
      </c>
      <c r="AH719">
        <v>27.581774939999999</v>
      </c>
      <c r="AI719" t="s">
        <v>666</v>
      </c>
      <c r="AJ719" t="s">
        <v>2469</v>
      </c>
    </row>
    <row r="720" spans="1:36" x14ac:dyDescent="0.35">
      <c r="A720" t="s">
        <v>2470</v>
      </c>
      <c r="B720">
        <v>661</v>
      </c>
      <c r="C720">
        <v>661</v>
      </c>
      <c r="D720" t="s">
        <v>1458</v>
      </c>
      <c r="E720">
        <v>35.616905750000001</v>
      </c>
      <c r="F720" t="s">
        <v>1361</v>
      </c>
      <c r="G720">
        <v>0</v>
      </c>
      <c r="H720">
        <v>4</v>
      </c>
      <c r="I720">
        <v>5</v>
      </c>
      <c r="K720">
        <v>0</v>
      </c>
      <c r="L720">
        <v>5972300139</v>
      </c>
      <c r="M720">
        <v>5971100004</v>
      </c>
      <c r="N720">
        <v>0</v>
      </c>
      <c r="O720" t="s">
        <v>1362</v>
      </c>
      <c r="P720" t="s">
        <v>1363</v>
      </c>
      <c r="Q720" t="s">
        <v>1363</v>
      </c>
      <c r="R720">
        <v>0</v>
      </c>
      <c r="S720" t="s">
        <v>1361</v>
      </c>
      <c r="T720" t="s">
        <v>1363</v>
      </c>
      <c r="U720" t="s">
        <v>1363</v>
      </c>
      <c r="V720" t="s">
        <v>1364</v>
      </c>
      <c r="W720" t="s">
        <v>1363</v>
      </c>
      <c r="X720" t="s">
        <v>1363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74</v>
      </c>
      <c r="AF720">
        <v>74</v>
      </c>
      <c r="AG720" t="s">
        <v>1748</v>
      </c>
      <c r="AH720">
        <v>32.709101220000001</v>
      </c>
      <c r="AI720" t="s">
        <v>705</v>
      </c>
      <c r="AJ720" t="s">
        <v>2471</v>
      </c>
    </row>
    <row r="721" spans="1:36" x14ac:dyDescent="0.35">
      <c r="A721" t="s">
        <v>2472</v>
      </c>
      <c r="B721">
        <v>661</v>
      </c>
      <c r="C721">
        <v>661</v>
      </c>
      <c r="D721" t="s">
        <v>1458</v>
      </c>
      <c r="E721">
        <v>35.616905750000001</v>
      </c>
      <c r="F721" t="s">
        <v>1361</v>
      </c>
      <c r="G721">
        <v>0</v>
      </c>
      <c r="H721">
        <v>4</v>
      </c>
      <c r="I721">
        <v>5</v>
      </c>
      <c r="K721">
        <v>0</v>
      </c>
      <c r="L721">
        <v>5972300139</v>
      </c>
      <c r="M721">
        <v>5971100004</v>
      </c>
      <c r="N721">
        <v>0</v>
      </c>
      <c r="O721" t="s">
        <v>1362</v>
      </c>
      <c r="P721" t="s">
        <v>1363</v>
      </c>
      <c r="Q721" t="s">
        <v>1363</v>
      </c>
      <c r="R721">
        <v>0</v>
      </c>
      <c r="S721" t="s">
        <v>1361</v>
      </c>
      <c r="T721" t="s">
        <v>1363</v>
      </c>
      <c r="U721" t="s">
        <v>1363</v>
      </c>
      <c r="V721" t="s">
        <v>1364</v>
      </c>
      <c r="W721" t="s">
        <v>1363</v>
      </c>
      <c r="X721" t="s">
        <v>1363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42</v>
      </c>
      <c r="AF721">
        <v>42</v>
      </c>
      <c r="AG721">
        <v>74</v>
      </c>
      <c r="AH721">
        <v>12.77492447</v>
      </c>
      <c r="AI721" t="s">
        <v>1175</v>
      </c>
      <c r="AJ721" t="s">
        <v>2473</v>
      </c>
    </row>
    <row r="722" spans="1:36" x14ac:dyDescent="0.35">
      <c r="A722" t="s">
        <v>2474</v>
      </c>
      <c r="B722">
        <v>661</v>
      </c>
      <c r="C722">
        <v>661</v>
      </c>
      <c r="D722" t="s">
        <v>1458</v>
      </c>
      <c r="E722">
        <v>35.616905750000001</v>
      </c>
      <c r="F722" t="s">
        <v>1361</v>
      </c>
      <c r="G722">
        <v>0</v>
      </c>
      <c r="H722">
        <v>4</v>
      </c>
      <c r="I722">
        <v>5</v>
      </c>
      <c r="K722">
        <v>0</v>
      </c>
      <c r="L722">
        <v>5972300139</v>
      </c>
      <c r="M722">
        <v>5971100004</v>
      </c>
      <c r="N722">
        <v>0</v>
      </c>
      <c r="O722" t="s">
        <v>1362</v>
      </c>
      <c r="P722" t="s">
        <v>1363</v>
      </c>
      <c r="Q722" t="s">
        <v>1363</v>
      </c>
      <c r="R722">
        <v>0</v>
      </c>
      <c r="S722" t="s">
        <v>1361</v>
      </c>
      <c r="T722" t="s">
        <v>1363</v>
      </c>
      <c r="U722" t="s">
        <v>1363</v>
      </c>
      <c r="V722" t="s">
        <v>1364</v>
      </c>
      <c r="W722" t="s">
        <v>1363</v>
      </c>
      <c r="X722" t="s">
        <v>1363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13</v>
      </c>
      <c r="AF722">
        <v>13</v>
      </c>
      <c r="AG722" t="s">
        <v>1434</v>
      </c>
      <c r="AH722">
        <v>45.110235160000002</v>
      </c>
      <c r="AI722" t="s">
        <v>1206</v>
      </c>
      <c r="AJ722" t="s">
        <v>2475</v>
      </c>
    </row>
    <row r="723" spans="1:36" x14ac:dyDescent="0.35">
      <c r="A723" t="s">
        <v>2476</v>
      </c>
      <c r="B723">
        <v>661</v>
      </c>
      <c r="C723">
        <v>661</v>
      </c>
      <c r="D723" t="s">
        <v>1458</v>
      </c>
      <c r="E723">
        <v>35.616905750000001</v>
      </c>
      <c r="F723" t="s">
        <v>1361</v>
      </c>
      <c r="G723">
        <v>0</v>
      </c>
      <c r="H723">
        <v>4</v>
      </c>
      <c r="I723">
        <v>5</v>
      </c>
      <c r="K723">
        <v>0</v>
      </c>
      <c r="L723">
        <v>5972300139</v>
      </c>
      <c r="M723">
        <v>5971100004</v>
      </c>
      <c r="N723">
        <v>0</v>
      </c>
      <c r="O723" t="s">
        <v>1362</v>
      </c>
      <c r="P723" t="s">
        <v>1363</v>
      </c>
      <c r="Q723" t="s">
        <v>1363</v>
      </c>
      <c r="R723">
        <v>0</v>
      </c>
      <c r="S723" t="s">
        <v>1361</v>
      </c>
      <c r="T723" t="s">
        <v>1363</v>
      </c>
      <c r="U723" t="s">
        <v>1363</v>
      </c>
      <c r="V723" t="s">
        <v>1364</v>
      </c>
      <c r="W723" t="s">
        <v>1363</v>
      </c>
      <c r="X723" t="s">
        <v>1363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9</v>
      </c>
      <c r="AF723">
        <v>9</v>
      </c>
      <c r="AG723" t="s">
        <v>1367</v>
      </c>
      <c r="AH723">
        <v>40.074503640000003</v>
      </c>
      <c r="AI723" t="s">
        <v>1226</v>
      </c>
      <c r="AJ723" t="s">
        <v>2477</v>
      </c>
    </row>
    <row r="724" spans="1:36" x14ac:dyDescent="0.35">
      <c r="A724" t="s">
        <v>203</v>
      </c>
      <c r="B724">
        <v>661</v>
      </c>
      <c r="C724">
        <v>661</v>
      </c>
      <c r="D724" t="s">
        <v>1458</v>
      </c>
      <c r="E724">
        <v>35.616905750000001</v>
      </c>
      <c r="F724" t="s">
        <v>1361</v>
      </c>
      <c r="G724">
        <v>0</v>
      </c>
      <c r="H724">
        <v>4</v>
      </c>
      <c r="I724">
        <v>5</v>
      </c>
      <c r="K724">
        <v>0</v>
      </c>
      <c r="L724">
        <v>5972300139</v>
      </c>
      <c r="M724">
        <v>5971100004</v>
      </c>
      <c r="N724">
        <v>0</v>
      </c>
      <c r="O724" t="s">
        <v>1362</v>
      </c>
      <c r="P724" t="s">
        <v>1363</v>
      </c>
      <c r="Q724" t="s">
        <v>1363</v>
      </c>
      <c r="R724">
        <v>0</v>
      </c>
      <c r="S724" t="s">
        <v>1361</v>
      </c>
      <c r="T724" t="s">
        <v>1363</v>
      </c>
      <c r="U724" t="s">
        <v>1363</v>
      </c>
      <c r="V724" t="s">
        <v>1364</v>
      </c>
      <c r="W724" t="s">
        <v>1363</v>
      </c>
      <c r="X724" t="s">
        <v>1363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661</v>
      </c>
      <c r="AF724">
        <v>661</v>
      </c>
      <c r="AG724" t="s">
        <v>1458</v>
      </c>
      <c r="AH724">
        <v>35.616905750000001</v>
      </c>
      <c r="AI724" t="s">
        <v>195</v>
      </c>
      <c r="AJ724" t="s">
        <v>2478</v>
      </c>
    </row>
    <row r="725" spans="1:36" x14ac:dyDescent="0.35">
      <c r="A725" t="s">
        <v>2479</v>
      </c>
      <c r="B725">
        <v>661</v>
      </c>
      <c r="C725">
        <v>661</v>
      </c>
      <c r="D725" t="s">
        <v>1458</v>
      </c>
      <c r="E725">
        <v>35.616905750000001</v>
      </c>
      <c r="F725" t="s">
        <v>1361</v>
      </c>
      <c r="G725">
        <v>0</v>
      </c>
      <c r="H725">
        <v>4</v>
      </c>
      <c r="I725">
        <v>5</v>
      </c>
      <c r="K725">
        <v>0</v>
      </c>
      <c r="L725">
        <v>5972300139</v>
      </c>
      <c r="M725">
        <v>5971100004</v>
      </c>
      <c r="N725">
        <v>0</v>
      </c>
      <c r="O725" t="s">
        <v>1362</v>
      </c>
      <c r="P725" t="s">
        <v>1363</v>
      </c>
      <c r="Q725" t="s">
        <v>1363</v>
      </c>
      <c r="R725">
        <v>0</v>
      </c>
      <c r="S725" t="s">
        <v>1361</v>
      </c>
      <c r="T725" t="s">
        <v>1363</v>
      </c>
      <c r="U725" t="s">
        <v>1363</v>
      </c>
      <c r="V725" t="s">
        <v>1364</v>
      </c>
      <c r="W725" t="s">
        <v>1363</v>
      </c>
      <c r="X725" t="s">
        <v>1363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662</v>
      </c>
      <c r="AF725">
        <v>662</v>
      </c>
      <c r="AG725" t="s">
        <v>1439</v>
      </c>
      <c r="AH725">
        <v>43.185861619999997</v>
      </c>
      <c r="AI725" t="s">
        <v>253</v>
      </c>
      <c r="AJ725" t="s">
        <v>2480</v>
      </c>
    </row>
    <row r="726" spans="1:36" x14ac:dyDescent="0.35">
      <c r="A726" t="s">
        <v>2481</v>
      </c>
      <c r="B726">
        <v>662</v>
      </c>
      <c r="C726">
        <v>662</v>
      </c>
      <c r="D726" t="s">
        <v>1439</v>
      </c>
      <c r="E726">
        <v>43.185861619999997</v>
      </c>
      <c r="F726" t="s">
        <v>1361</v>
      </c>
      <c r="G726">
        <v>0</v>
      </c>
      <c r="H726">
        <v>4</v>
      </c>
      <c r="I726">
        <v>5</v>
      </c>
      <c r="K726">
        <v>0</v>
      </c>
      <c r="L726">
        <v>5972300139</v>
      </c>
      <c r="M726">
        <v>5972300139</v>
      </c>
      <c r="N726">
        <v>0</v>
      </c>
      <c r="O726" t="s">
        <v>1362</v>
      </c>
      <c r="P726" t="s">
        <v>1363</v>
      </c>
      <c r="Q726" t="s">
        <v>1363</v>
      </c>
      <c r="R726">
        <v>0</v>
      </c>
      <c r="S726" t="s">
        <v>1361</v>
      </c>
      <c r="T726" t="s">
        <v>1363</v>
      </c>
      <c r="U726" t="s">
        <v>1363</v>
      </c>
      <c r="V726" t="s">
        <v>1364</v>
      </c>
      <c r="W726" t="s">
        <v>1363</v>
      </c>
      <c r="X726" t="s">
        <v>1363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15</v>
      </c>
      <c r="AF726">
        <v>15</v>
      </c>
      <c r="AG726">
        <v>9</v>
      </c>
      <c r="AH726">
        <v>22.808939840000001</v>
      </c>
      <c r="AI726" t="s">
        <v>605</v>
      </c>
      <c r="AJ726" t="s">
        <v>2482</v>
      </c>
    </row>
    <row r="727" spans="1:36" x14ac:dyDescent="0.35">
      <c r="A727" t="s">
        <v>1265</v>
      </c>
      <c r="B727">
        <v>662</v>
      </c>
      <c r="C727">
        <v>662</v>
      </c>
      <c r="D727" t="s">
        <v>1439</v>
      </c>
      <c r="E727">
        <v>43.185861619999997</v>
      </c>
      <c r="F727" t="s">
        <v>1361</v>
      </c>
      <c r="G727">
        <v>0</v>
      </c>
      <c r="H727">
        <v>4</v>
      </c>
      <c r="I727">
        <v>5</v>
      </c>
      <c r="K727">
        <v>0</v>
      </c>
      <c r="L727">
        <v>5972300139</v>
      </c>
      <c r="M727">
        <v>5972300139</v>
      </c>
      <c r="N727">
        <v>0</v>
      </c>
      <c r="O727" t="s">
        <v>1362</v>
      </c>
      <c r="P727" t="s">
        <v>1363</v>
      </c>
      <c r="Q727" t="s">
        <v>1363</v>
      </c>
      <c r="R727">
        <v>0</v>
      </c>
      <c r="S727" t="s">
        <v>1361</v>
      </c>
      <c r="T727" t="s">
        <v>1363</v>
      </c>
      <c r="U727" t="s">
        <v>1363</v>
      </c>
      <c r="V727" t="s">
        <v>1364</v>
      </c>
      <c r="W727" t="s">
        <v>1363</v>
      </c>
      <c r="X727" t="s">
        <v>1363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66</v>
      </c>
      <c r="AF727">
        <v>66</v>
      </c>
      <c r="AG727" t="s">
        <v>1442</v>
      </c>
      <c r="AH727">
        <v>4.1190275749999996</v>
      </c>
      <c r="AI727" t="s">
        <v>199</v>
      </c>
      <c r="AJ727" t="s">
        <v>1443</v>
      </c>
    </row>
    <row r="728" spans="1:36" x14ac:dyDescent="0.35">
      <c r="A728" t="s">
        <v>2483</v>
      </c>
      <c r="B728">
        <v>662</v>
      </c>
      <c r="C728">
        <v>662</v>
      </c>
      <c r="D728" t="s">
        <v>1439</v>
      </c>
      <c r="E728">
        <v>43.185861619999997</v>
      </c>
      <c r="F728" t="s">
        <v>1361</v>
      </c>
      <c r="G728">
        <v>0</v>
      </c>
      <c r="H728">
        <v>4</v>
      </c>
      <c r="I728">
        <v>5</v>
      </c>
      <c r="K728">
        <v>0</v>
      </c>
      <c r="L728">
        <v>5972300139</v>
      </c>
      <c r="M728">
        <v>5972300139</v>
      </c>
      <c r="N728">
        <v>0</v>
      </c>
      <c r="O728" t="s">
        <v>1362</v>
      </c>
      <c r="P728" t="s">
        <v>1363</v>
      </c>
      <c r="Q728" t="s">
        <v>1363</v>
      </c>
      <c r="R728">
        <v>0</v>
      </c>
      <c r="S728" t="s">
        <v>1361</v>
      </c>
      <c r="T728" t="s">
        <v>1363</v>
      </c>
      <c r="U728" t="s">
        <v>1363</v>
      </c>
      <c r="V728" t="s">
        <v>1364</v>
      </c>
      <c r="W728" t="s">
        <v>1363</v>
      </c>
      <c r="X728" t="s">
        <v>1363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60</v>
      </c>
      <c r="AF728">
        <v>60</v>
      </c>
      <c r="AG728" t="s">
        <v>1745</v>
      </c>
      <c r="AH728">
        <v>27.581774939999999</v>
      </c>
      <c r="AI728" t="s">
        <v>669</v>
      </c>
      <c r="AJ728" t="s">
        <v>2484</v>
      </c>
    </row>
    <row r="729" spans="1:36" x14ac:dyDescent="0.35">
      <c r="A729" t="s">
        <v>2485</v>
      </c>
      <c r="B729">
        <v>662</v>
      </c>
      <c r="C729">
        <v>662</v>
      </c>
      <c r="D729" t="s">
        <v>1439</v>
      </c>
      <c r="E729">
        <v>43.185861619999997</v>
      </c>
      <c r="F729" t="s">
        <v>1361</v>
      </c>
      <c r="G729">
        <v>0</v>
      </c>
      <c r="H729">
        <v>4</v>
      </c>
      <c r="I729">
        <v>5</v>
      </c>
      <c r="K729">
        <v>0</v>
      </c>
      <c r="L729">
        <v>5972300139</v>
      </c>
      <c r="M729">
        <v>5972300139</v>
      </c>
      <c r="N729">
        <v>0</v>
      </c>
      <c r="O729" t="s">
        <v>1362</v>
      </c>
      <c r="P729" t="s">
        <v>1363</v>
      </c>
      <c r="Q729" t="s">
        <v>1363</v>
      </c>
      <c r="R729">
        <v>0</v>
      </c>
      <c r="S729" t="s">
        <v>1361</v>
      </c>
      <c r="T729" t="s">
        <v>1363</v>
      </c>
      <c r="U729" t="s">
        <v>1363</v>
      </c>
      <c r="V729" t="s">
        <v>1364</v>
      </c>
      <c r="W729" t="s">
        <v>1363</v>
      </c>
      <c r="X729" t="s">
        <v>1363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5</v>
      </c>
      <c r="AF729">
        <v>5</v>
      </c>
      <c r="AG729" t="s">
        <v>1447</v>
      </c>
      <c r="AH729">
        <v>15.19267533</v>
      </c>
      <c r="AI729" t="s">
        <v>1181</v>
      </c>
      <c r="AJ729" t="s">
        <v>2486</v>
      </c>
    </row>
    <row r="730" spans="1:36" x14ac:dyDescent="0.35">
      <c r="A730" t="s">
        <v>2487</v>
      </c>
      <c r="B730">
        <v>662</v>
      </c>
      <c r="C730">
        <v>662</v>
      </c>
      <c r="D730" t="s">
        <v>1439</v>
      </c>
      <c r="E730">
        <v>43.185861619999997</v>
      </c>
      <c r="F730" t="s">
        <v>1361</v>
      </c>
      <c r="G730">
        <v>0</v>
      </c>
      <c r="H730">
        <v>4</v>
      </c>
      <c r="I730">
        <v>5</v>
      </c>
      <c r="K730">
        <v>0</v>
      </c>
      <c r="L730">
        <v>5972300139</v>
      </c>
      <c r="M730">
        <v>5972300139</v>
      </c>
      <c r="N730">
        <v>0</v>
      </c>
      <c r="O730" t="s">
        <v>1362</v>
      </c>
      <c r="P730" t="s">
        <v>1363</v>
      </c>
      <c r="Q730" t="s">
        <v>1363</v>
      </c>
      <c r="R730">
        <v>0</v>
      </c>
      <c r="S730" t="s">
        <v>1361</v>
      </c>
      <c r="T730" t="s">
        <v>1363</v>
      </c>
      <c r="U730" t="s">
        <v>1363</v>
      </c>
      <c r="V730" t="s">
        <v>1364</v>
      </c>
      <c r="W730" t="s">
        <v>1363</v>
      </c>
      <c r="X730" t="s">
        <v>1363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13</v>
      </c>
      <c r="AF730">
        <v>13</v>
      </c>
      <c r="AG730" t="s">
        <v>1434</v>
      </c>
      <c r="AH730">
        <v>45.110235160000002</v>
      </c>
      <c r="AI730" t="s">
        <v>1207</v>
      </c>
      <c r="AJ730" t="s">
        <v>2488</v>
      </c>
    </row>
    <row r="731" spans="1:36" x14ac:dyDescent="0.35">
      <c r="A731" t="s">
        <v>2489</v>
      </c>
      <c r="B731">
        <v>662</v>
      </c>
      <c r="C731">
        <v>662</v>
      </c>
      <c r="D731" t="s">
        <v>1439</v>
      </c>
      <c r="E731">
        <v>43.185861619999997</v>
      </c>
      <c r="F731" t="s">
        <v>1361</v>
      </c>
      <c r="G731">
        <v>0</v>
      </c>
      <c r="H731">
        <v>4</v>
      </c>
      <c r="I731">
        <v>5</v>
      </c>
      <c r="K731">
        <v>0</v>
      </c>
      <c r="L731">
        <v>5972300139</v>
      </c>
      <c r="M731">
        <v>5972300139</v>
      </c>
      <c r="N731">
        <v>0</v>
      </c>
      <c r="O731" t="s">
        <v>1362</v>
      </c>
      <c r="P731" t="s">
        <v>1363</v>
      </c>
      <c r="Q731" t="s">
        <v>1363</v>
      </c>
      <c r="R731">
        <v>0</v>
      </c>
      <c r="S731" t="s">
        <v>1361</v>
      </c>
      <c r="T731" t="s">
        <v>1363</v>
      </c>
      <c r="U731" t="s">
        <v>1363</v>
      </c>
      <c r="V731" t="s">
        <v>1364</v>
      </c>
      <c r="W731" t="s">
        <v>1363</v>
      </c>
      <c r="X731" t="s">
        <v>1363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9</v>
      </c>
      <c r="AF731">
        <v>9</v>
      </c>
      <c r="AG731" t="s">
        <v>1367</v>
      </c>
      <c r="AH731">
        <v>40.074503640000003</v>
      </c>
      <c r="AI731" t="s">
        <v>1227</v>
      </c>
      <c r="AJ731" t="s">
        <v>2490</v>
      </c>
    </row>
    <row r="732" spans="1:36" x14ac:dyDescent="0.35">
      <c r="A732" t="s">
        <v>2491</v>
      </c>
      <c r="B732">
        <v>662</v>
      </c>
      <c r="C732">
        <v>662</v>
      </c>
      <c r="D732" t="s">
        <v>1439</v>
      </c>
      <c r="E732">
        <v>43.185861619999997</v>
      </c>
      <c r="F732" t="s">
        <v>1361</v>
      </c>
      <c r="G732">
        <v>0</v>
      </c>
      <c r="H732">
        <v>4</v>
      </c>
      <c r="I732">
        <v>5</v>
      </c>
      <c r="K732">
        <v>0</v>
      </c>
      <c r="L732">
        <v>5972300139</v>
      </c>
      <c r="M732">
        <v>5972300139</v>
      </c>
      <c r="N732">
        <v>0</v>
      </c>
      <c r="O732" t="s">
        <v>1362</v>
      </c>
      <c r="P732" t="s">
        <v>1363</v>
      </c>
      <c r="Q732" t="s">
        <v>1363</v>
      </c>
      <c r="R732">
        <v>0</v>
      </c>
      <c r="S732" t="s">
        <v>1361</v>
      </c>
      <c r="T732" t="s">
        <v>1363</v>
      </c>
      <c r="U732" t="s">
        <v>1363</v>
      </c>
      <c r="V732" t="s">
        <v>1364</v>
      </c>
      <c r="W732" t="s">
        <v>1363</v>
      </c>
      <c r="X732" t="s">
        <v>1363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12</v>
      </c>
      <c r="AF732">
        <v>12</v>
      </c>
      <c r="AG732" t="s">
        <v>1369</v>
      </c>
      <c r="AH732">
        <v>5.0020827089999997</v>
      </c>
      <c r="AI732" t="s">
        <v>1236</v>
      </c>
      <c r="AJ732" t="s">
        <v>1493</v>
      </c>
    </row>
    <row r="733" spans="1:36" x14ac:dyDescent="0.35">
      <c r="A733" t="s">
        <v>2492</v>
      </c>
      <c r="B733">
        <v>662</v>
      </c>
      <c r="C733">
        <v>662</v>
      </c>
      <c r="D733" t="s">
        <v>1439</v>
      </c>
      <c r="E733">
        <v>43.185861619999997</v>
      </c>
      <c r="F733" t="s">
        <v>1361</v>
      </c>
      <c r="G733">
        <v>0</v>
      </c>
      <c r="H733">
        <v>4</v>
      </c>
      <c r="I733">
        <v>5</v>
      </c>
      <c r="K733">
        <v>0</v>
      </c>
      <c r="L733">
        <v>5972300139</v>
      </c>
      <c r="M733">
        <v>5972300139</v>
      </c>
      <c r="N733">
        <v>0</v>
      </c>
      <c r="O733" t="s">
        <v>1362</v>
      </c>
      <c r="P733" t="s">
        <v>1363</v>
      </c>
      <c r="Q733" t="s">
        <v>1363</v>
      </c>
      <c r="R733">
        <v>0</v>
      </c>
      <c r="S733" t="s">
        <v>1361</v>
      </c>
      <c r="T733" t="s">
        <v>1363</v>
      </c>
      <c r="U733" t="s">
        <v>1363</v>
      </c>
      <c r="V733" t="s">
        <v>1364</v>
      </c>
      <c r="W733" t="s">
        <v>1363</v>
      </c>
      <c r="X733" t="s">
        <v>1363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661</v>
      </c>
      <c r="AF733">
        <v>661</v>
      </c>
      <c r="AG733" t="s">
        <v>1458</v>
      </c>
      <c r="AH733">
        <v>35.616905750000001</v>
      </c>
      <c r="AI733" t="s">
        <v>205</v>
      </c>
      <c r="AJ733" t="s">
        <v>2493</v>
      </c>
    </row>
    <row r="734" spans="1:36" x14ac:dyDescent="0.35">
      <c r="A734" t="s">
        <v>2494</v>
      </c>
      <c r="B734">
        <v>662</v>
      </c>
      <c r="C734">
        <v>662</v>
      </c>
      <c r="D734" t="s">
        <v>1439</v>
      </c>
      <c r="E734">
        <v>43.185861619999997</v>
      </c>
      <c r="F734" t="s">
        <v>1361</v>
      </c>
      <c r="G734">
        <v>0</v>
      </c>
      <c r="H734">
        <v>4</v>
      </c>
      <c r="I734">
        <v>5</v>
      </c>
      <c r="K734">
        <v>0</v>
      </c>
      <c r="L734">
        <v>5972300139</v>
      </c>
      <c r="M734">
        <v>5972300139</v>
      </c>
      <c r="N734">
        <v>0</v>
      </c>
      <c r="O734" t="s">
        <v>1362</v>
      </c>
      <c r="P734" t="s">
        <v>1363</v>
      </c>
      <c r="Q734" t="s">
        <v>1363</v>
      </c>
      <c r="R734">
        <v>0</v>
      </c>
      <c r="S734" t="s">
        <v>1361</v>
      </c>
      <c r="T734" t="s">
        <v>1363</v>
      </c>
      <c r="U734" t="s">
        <v>1363</v>
      </c>
      <c r="V734" t="s">
        <v>1364</v>
      </c>
      <c r="W734" t="s">
        <v>1363</v>
      </c>
      <c r="X734" t="s">
        <v>1363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660</v>
      </c>
      <c r="AF734">
        <v>660</v>
      </c>
      <c r="AG734" t="s">
        <v>1461</v>
      </c>
      <c r="AH734">
        <v>43.945897410000001</v>
      </c>
      <c r="AI734" t="s">
        <v>244</v>
      </c>
      <c r="AJ734" t="s">
        <v>2495</v>
      </c>
    </row>
    <row r="735" spans="1:36" x14ac:dyDescent="0.35">
      <c r="A735" t="s">
        <v>254</v>
      </c>
      <c r="B735">
        <v>662</v>
      </c>
      <c r="C735">
        <v>662</v>
      </c>
      <c r="D735" t="s">
        <v>1439</v>
      </c>
      <c r="E735">
        <v>43.185861619999997</v>
      </c>
      <c r="F735" t="s">
        <v>1361</v>
      </c>
      <c r="G735">
        <v>0</v>
      </c>
      <c r="H735">
        <v>4</v>
      </c>
      <c r="I735">
        <v>5</v>
      </c>
      <c r="K735">
        <v>0</v>
      </c>
      <c r="L735">
        <v>5972300139</v>
      </c>
      <c r="M735">
        <v>5972300139</v>
      </c>
      <c r="N735">
        <v>0</v>
      </c>
      <c r="O735" t="s">
        <v>1362</v>
      </c>
      <c r="P735" t="s">
        <v>1363</v>
      </c>
      <c r="Q735" t="s">
        <v>1363</v>
      </c>
      <c r="R735">
        <v>0</v>
      </c>
      <c r="S735" t="s">
        <v>1361</v>
      </c>
      <c r="T735" t="s">
        <v>1363</v>
      </c>
      <c r="U735" t="s">
        <v>1363</v>
      </c>
      <c r="V735" t="s">
        <v>1364</v>
      </c>
      <c r="W735" t="s">
        <v>1363</v>
      </c>
      <c r="X735" t="s">
        <v>1363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662</v>
      </c>
      <c r="AF735">
        <v>662</v>
      </c>
      <c r="AG735" t="s">
        <v>1439</v>
      </c>
      <c r="AH735">
        <v>43.185861619999997</v>
      </c>
      <c r="AI735" t="s">
        <v>204</v>
      </c>
      <c r="AJ735" t="s">
        <v>2496</v>
      </c>
    </row>
    <row r="736" spans="1:36" x14ac:dyDescent="0.35">
      <c r="A736" t="s">
        <v>2497</v>
      </c>
      <c r="B736">
        <v>67</v>
      </c>
      <c r="C736">
        <v>67</v>
      </c>
      <c r="D736" t="s">
        <v>1811</v>
      </c>
      <c r="E736">
        <v>3.2843938270000002</v>
      </c>
      <c r="F736" t="s">
        <v>1361</v>
      </c>
      <c r="G736">
        <v>0</v>
      </c>
      <c r="H736">
        <v>4</v>
      </c>
      <c r="I736">
        <v>4</v>
      </c>
      <c r="K736">
        <v>0</v>
      </c>
      <c r="L736">
        <v>5980100123</v>
      </c>
      <c r="M736">
        <v>5980100123</v>
      </c>
      <c r="N736">
        <v>0</v>
      </c>
      <c r="O736" t="s">
        <v>1362</v>
      </c>
      <c r="P736" t="s">
        <v>1363</v>
      </c>
      <c r="Q736" t="s">
        <v>1363</v>
      </c>
      <c r="R736">
        <v>0</v>
      </c>
      <c r="S736" t="s">
        <v>1361</v>
      </c>
      <c r="T736" t="s">
        <v>1363</v>
      </c>
      <c r="U736" t="s">
        <v>1363</v>
      </c>
      <c r="V736" t="s">
        <v>1364</v>
      </c>
      <c r="W736" t="s">
        <v>1363</v>
      </c>
      <c r="X736" t="s">
        <v>1363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70</v>
      </c>
      <c r="AF736">
        <v>0</v>
      </c>
      <c r="AI736" t="s">
        <v>999</v>
      </c>
      <c r="AJ736" t="s">
        <v>2498</v>
      </c>
    </row>
    <row r="737" spans="1:36" x14ac:dyDescent="0.35">
      <c r="A737" t="s">
        <v>2499</v>
      </c>
      <c r="B737">
        <v>67</v>
      </c>
      <c r="C737">
        <v>67</v>
      </c>
      <c r="D737" t="s">
        <v>1811</v>
      </c>
      <c r="E737">
        <v>3.2843938270000002</v>
      </c>
      <c r="F737" t="s">
        <v>1361</v>
      </c>
      <c r="G737">
        <v>0</v>
      </c>
      <c r="H737">
        <v>4</v>
      </c>
      <c r="I737">
        <v>4</v>
      </c>
      <c r="K737">
        <v>0</v>
      </c>
      <c r="L737">
        <v>5980100123</v>
      </c>
      <c r="M737">
        <v>5980100123</v>
      </c>
      <c r="N737">
        <v>0</v>
      </c>
      <c r="O737" t="s">
        <v>1362</v>
      </c>
      <c r="P737" t="s">
        <v>1363</v>
      </c>
      <c r="Q737" t="s">
        <v>1363</v>
      </c>
      <c r="R737">
        <v>0</v>
      </c>
      <c r="S737" t="s">
        <v>1361</v>
      </c>
      <c r="T737" t="s">
        <v>1363</v>
      </c>
      <c r="U737" t="s">
        <v>1363</v>
      </c>
      <c r="V737" t="s">
        <v>1364</v>
      </c>
      <c r="W737" t="s">
        <v>1363</v>
      </c>
      <c r="X737" t="s">
        <v>1363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31</v>
      </c>
      <c r="AF737">
        <v>31</v>
      </c>
      <c r="AG737" t="s">
        <v>1803</v>
      </c>
      <c r="AH737">
        <v>3.6979876699999998</v>
      </c>
      <c r="AI737" t="s">
        <v>1010</v>
      </c>
      <c r="AJ737" t="s">
        <v>2500</v>
      </c>
    </row>
    <row r="738" spans="1:36" x14ac:dyDescent="0.35">
      <c r="A738" t="s">
        <v>1031</v>
      </c>
      <c r="B738">
        <v>67</v>
      </c>
      <c r="C738">
        <v>67</v>
      </c>
      <c r="D738" t="s">
        <v>1811</v>
      </c>
      <c r="E738">
        <v>3.2843938270000002</v>
      </c>
      <c r="F738" t="s">
        <v>1361</v>
      </c>
      <c r="G738">
        <v>0</v>
      </c>
      <c r="H738">
        <v>4</v>
      </c>
      <c r="I738">
        <v>4</v>
      </c>
      <c r="K738">
        <v>0</v>
      </c>
      <c r="L738">
        <v>5980100123</v>
      </c>
      <c r="M738">
        <v>5980100123</v>
      </c>
      <c r="N738">
        <v>0</v>
      </c>
      <c r="O738" t="s">
        <v>1362</v>
      </c>
      <c r="P738" t="s">
        <v>1363</v>
      </c>
      <c r="Q738" t="s">
        <v>1363</v>
      </c>
      <c r="R738">
        <v>0</v>
      </c>
      <c r="S738" t="s">
        <v>1361</v>
      </c>
      <c r="T738" t="s">
        <v>1363</v>
      </c>
      <c r="U738" t="s">
        <v>1363</v>
      </c>
      <c r="V738" t="s">
        <v>1364</v>
      </c>
      <c r="W738" t="s">
        <v>1363</v>
      </c>
      <c r="X738" t="s">
        <v>1363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67</v>
      </c>
      <c r="AF738">
        <v>67</v>
      </c>
      <c r="AG738" t="s">
        <v>1811</v>
      </c>
      <c r="AH738">
        <v>3.2843938270000002</v>
      </c>
      <c r="AI738" t="s">
        <v>998</v>
      </c>
      <c r="AJ738" t="s">
        <v>1812</v>
      </c>
    </row>
    <row r="739" spans="1:36" x14ac:dyDescent="0.35">
      <c r="A739" t="s">
        <v>2501</v>
      </c>
      <c r="B739">
        <v>67</v>
      </c>
      <c r="C739">
        <v>67</v>
      </c>
      <c r="D739" t="s">
        <v>1811</v>
      </c>
      <c r="E739">
        <v>3.2843938270000002</v>
      </c>
      <c r="F739" t="s">
        <v>1361</v>
      </c>
      <c r="G739">
        <v>0</v>
      </c>
      <c r="H739">
        <v>4</v>
      </c>
      <c r="I739">
        <v>4</v>
      </c>
      <c r="K739">
        <v>0</v>
      </c>
      <c r="L739">
        <v>5980100123</v>
      </c>
      <c r="M739">
        <v>5980100123</v>
      </c>
      <c r="N739">
        <v>0</v>
      </c>
      <c r="O739" t="s">
        <v>1362</v>
      </c>
      <c r="P739" t="s">
        <v>1363</v>
      </c>
      <c r="Q739" t="s">
        <v>1363</v>
      </c>
      <c r="R739">
        <v>0</v>
      </c>
      <c r="S739" t="s">
        <v>1361</v>
      </c>
      <c r="T739" t="s">
        <v>1363</v>
      </c>
      <c r="U739" t="s">
        <v>1363</v>
      </c>
      <c r="V739" t="s">
        <v>1364</v>
      </c>
      <c r="W739" t="s">
        <v>1363</v>
      </c>
      <c r="X739" t="s">
        <v>1363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55</v>
      </c>
      <c r="AF739">
        <v>55</v>
      </c>
      <c r="AG739" t="s">
        <v>1909</v>
      </c>
      <c r="AH739">
        <v>14.18030162</v>
      </c>
      <c r="AI739" t="s">
        <v>1035</v>
      </c>
      <c r="AJ739" t="s">
        <v>2502</v>
      </c>
    </row>
    <row r="740" spans="1:36" x14ac:dyDescent="0.35">
      <c r="A740" t="s">
        <v>2503</v>
      </c>
      <c r="B740">
        <v>67</v>
      </c>
      <c r="C740">
        <v>67</v>
      </c>
      <c r="D740" t="s">
        <v>1811</v>
      </c>
      <c r="E740">
        <v>3.2843938270000002</v>
      </c>
      <c r="F740" t="s">
        <v>1361</v>
      </c>
      <c r="G740">
        <v>0</v>
      </c>
      <c r="H740">
        <v>4</v>
      </c>
      <c r="I740">
        <v>4</v>
      </c>
      <c r="K740">
        <v>0</v>
      </c>
      <c r="L740">
        <v>5980100123</v>
      </c>
      <c r="M740">
        <v>5980100123</v>
      </c>
      <c r="N740">
        <v>0</v>
      </c>
      <c r="O740" t="s">
        <v>1362</v>
      </c>
      <c r="P740" t="s">
        <v>1363</v>
      </c>
      <c r="Q740" t="s">
        <v>1363</v>
      </c>
      <c r="R740">
        <v>0</v>
      </c>
      <c r="S740" t="s">
        <v>1361</v>
      </c>
      <c r="T740" t="s">
        <v>1363</v>
      </c>
      <c r="U740" t="s">
        <v>1363</v>
      </c>
      <c r="V740" t="s">
        <v>1364</v>
      </c>
      <c r="W740" t="s">
        <v>1363</v>
      </c>
      <c r="X740" t="s">
        <v>1363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53</v>
      </c>
      <c r="AF740">
        <v>53</v>
      </c>
      <c r="AG740" t="s">
        <v>1580</v>
      </c>
      <c r="AH740">
        <v>66.246111110000001</v>
      </c>
      <c r="AI740" t="s">
        <v>1054</v>
      </c>
      <c r="AJ740" t="s">
        <v>2504</v>
      </c>
    </row>
    <row r="741" spans="1:36" x14ac:dyDescent="0.35">
      <c r="A741" t="s">
        <v>2497</v>
      </c>
      <c r="B741">
        <v>67</v>
      </c>
      <c r="C741">
        <v>67</v>
      </c>
      <c r="D741" t="s">
        <v>1811</v>
      </c>
      <c r="E741">
        <v>3.2843938270000002</v>
      </c>
      <c r="F741" t="s">
        <v>1361</v>
      </c>
      <c r="G741">
        <v>0</v>
      </c>
      <c r="H741">
        <v>4</v>
      </c>
      <c r="I741">
        <v>4</v>
      </c>
      <c r="K741">
        <v>0</v>
      </c>
      <c r="L741">
        <v>5980100123</v>
      </c>
      <c r="M741">
        <v>5980100123</v>
      </c>
      <c r="N741">
        <v>0</v>
      </c>
      <c r="O741" t="s">
        <v>1362</v>
      </c>
      <c r="P741" t="s">
        <v>1363</v>
      </c>
      <c r="Q741" t="s">
        <v>1363</v>
      </c>
      <c r="R741">
        <v>0</v>
      </c>
      <c r="S741" t="s">
        <v>1361</v>
      </c>
      <c r="T741" t="s">
        <v>1363</v>
      </c>
      <c r="U741" t="s">
        <v>1363</v>
      </c>
      <c r="V741" t="s">
        <v>1364</v>
      </c>
      <c r="W741" t="s">
        <v>1363</v>
      </c>
      <c r="X741" t="s">
        <v>1363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69</v>
      </c>
      <c r="AF741">
        <v>69</v>
      </c>
      <c r="AG741" t="s">
        <v>1427</v>
      </c>
      <c r="AH741">
        <v>22.982099689999998</v>
      </c>
      <c r="AI741" t="s">
        <v>999</v>
      </c>
      <c r="AJ741" t="s">
        <v>2498</v>
      </c>
    </row>
    <row r="742" spans="1:36" x14ac:dyDescent="0.35">
      <c r="A742" t="s">
        <v>2505</v>
      </c>
      <c r="B742">
        <v>67</v>
      </c>
      <c r="C742">
        <v>67</v>
      </c>
      <c r="D742" t="s">
        <v>1811</v>
      </c>
      <c r="E742">
        <v>3.2843938270000002</v>
      </c>
      <c r="F742" t="s">
        <v>1361</v>
      </c>
      <c r="G742">
        <v>0</v>
      </c>
      <c r="H742">
        <v>4</v>
      </c>
      <c r="I742">
        <v>4</v>
      </c>
      <c r="K742">
        <v>0</v>
      </c>
      <c r="L742">
        <v>5980100123</v>
      </c>
      <c r="M742">
        <v>5980100123</v>
      </c>
      <c r="N742">
        <v>0</v>
      </c>
      <c r="O742" t="s">
        <v>1362</v>
      </c>
      <c r="P742" t="s">
        <v>1363</v>
      </c>
      <c r="Q742" t="s">
        <v>1363</v>
      </c>
      <c r="R742">
        <v>0</v>
      </c>
      <c r="S742" t="s">
        <v>1361</v>
      </c>
      <c r="T742" t="s">
        <v>1363</v>
      </c>
      <c r="U742" t="s">
        <v>1363</v>
      </c>
      <c r="V742" t="s">
        <v>1364</v>
      </c>
      <c r="W742" t="s">
        <v>1363</v>
      </c>
      <c r="X742" t="s">
        <v>1363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52</v>
      </c>
      <c r="AF742">
        <v>52</v>
      </c>
      <c r="AG742" t="s">
        <v>1818</v>
      </c>
      <c r="AH742">
        <v>13.67565098</v>
      </c>
      <c r="AI742" t="s">
        <v>1135</v>
      </c>
      <c r="AJ742" t="s">
        <v>2506</v>
      </c>
    </row>
    <row r="743" spans="1:36" x14ac:dyDescent="0.35">
      <c r="A743" t="s">
        <v>2507</v>
      </c>
      <c r="B743">
        <v>68</v>
      </c>
      <c r="C743">
        <v>68</v>
      </c>
      <c r="D743" t="s">
        <v>1892</v>
      </c>
      <c r="E743">
        <v>17.588821589999998</v>
      </c>
      <c r="F743" t="s">
        <v>1466</v>
      </c>
      <c r="G743">
        <v>0</v>
      </c>
      <c r="H743">
        <v>4</v>
      </c>
      <c r="I743">
        <v>6</v>
      </c>
      <c r="K743">
        <v>0</v>
      </c>
      <c r="L743">
        <v>5972300131</v>
      </c>
      <c r="M743">
        <v>5972300113</v>
      </c>
      <c r="N743">
        <v>0</v>
      </c>
      <c r="O743" t="s">
        <v>1362</v>
      </c>
      <c r="P743" t="s">
        <v>1363</v>
      </c>
      <c r="Q743" t="s">
        <v>1363</v>
      </c>
      <c r="R743">
        <v>0</v>
      </c>
      <c r="S743" t="s">
        <v>1361</v>
      </c>
      <c r="T743" t="s">
        <v>1363</v>
      </c>
      <c r="U743" t="s">
        <v>1363</v>
      </c>
      <c r="V743">
        <v>0</v>
      </c>
      <c r="W743">
        <v>0</v>
      </c>
      <c r="X743">
        <v>0</v>
      </c>
      <c r="Y743" t="s">
        <v>1364</v>
      </c>
      <c r="Z743" t="s">
        <v>1363</v>
      </c>
      <c r="AA743" t="s">
        <v>1363</v>
      </c>
      <c r="AB743">
        <v>0</v>
      </c>
      <c r="AC743">
        <v>0</v>
      </c>
      <c r="AD743">
        <v>0</v>
      </c>
      <c r="AE743">
        <v>48</v>
      </c>
      <c r="AF743">
        <v>48</v>
      </c>
      <c r="AG743" t="s">
        <v>1590</v>
      </c>
      <c r="AH743">
        <v>15.58817371</v>
      </c>
      <c r="AI743" t="s">
        <v>892</v>
      </c>
      <c r="AJ743" t="s">
        <v>2508</v>
      </c>
    </row>
    <row r="744" spans="1:36" x14ac:dyDescent="0.35">
      <c r="A744" t="s">
        <v>901</v>
      </c>
      <c r="B744">
        <v>68</v>
      </c>
      <c r="C744">
        <v>68</v>
      </c>
      <c r="D744" t="s">
        <v>1892</v>
      </c>
      <c r="E744">
        <v>17.588821589999998</v>
      </c>
      <c r="F744" t="s">
        <v>1466</v>
      </c>
      <c r="G744">
        <v>0</v>
      </c>
      <c r="H744">
        <v>4</v>
      </c>
      <c r="I744">
        <v>6</v>
      </c>
      <c r="K744">
        <v>0</v>
      </c>
      <c r="L744">
        <v>5972300131</v>
      </c>
      <c r="M744">
        <v>5972300113</v>
      </c>
      <c r="N744">
        <v>0</v>
      </c>
      <c r="O744" t="s">
        <v>1362</v>
      </c>
      <c r="P744" t="s">
        <v>1363</v>
      </c>
      <c r="Q744" t="s">
        <v>1363</v>
      </c>
      <c r="R744">
        <v>0</v>
      </c>
      <c r="S744" t="s">
        <v>1361</v>
      </c>
      <c r="T744" t="s">
        <v>1363</v>
      </c>
      <c r="U744" t="s">
        <v>1363</v>
      </c>
      <c r="V744">
        <v>0</v>
      </c>
      <c r="W744">
        <v>0</v>
      </c>
      <c r="X744">
        <v>0</v>
      </c>
      <c r="Y744" t="s">
        <v>1364</v>
      </c>
      <c r="Z744" t="s">
        <v>1363</v>
      </c>
      <c r="AA744" t="s">
        <v>1363</v>
      </c>
      <c r="AB744">
        <v>0</v>
      </c>
      <c r="AC744">
        <v>0</v>
      </c>
      <c r="AD744">
        <v>0</v>
      </c>
      <c r="AE744">
        <v>68</v>
      </c>
      <c r="AF744">
        <v>68</v>
      </c>
      <c r="AG744" t="s">
        <v>1892</v>
      </c>
      <c r="AH744">
        <v>17.588821589999998</v>
      </c>
      <c r="AI744" t="s">
        <v>891</v>
      </c>
      <c r="AJ744" t="s">
        <v>2509</v>
      </c>
    </row>
    <row r="745" spans="1:36" x14ac:dyDescent="0.35">
      <c r="A745" t="s">
        <v>2510</v>
      </c>
      <c r="B745">
        <v>68</v>
      </c>
      <c r="C745">
        <v>68</v>
      </c>
      <c r="D745" t="s">
        <v>1892</v>
      </c>
      <c r="E745">
        <v>17.588821589999998</v>
      </c>
      <c r="F745" t="s">
        <v>1466</v>
      </c>
      <c r="G745">
        <v>0</v>
      </c>
      <c r="H745">
        <v>4</v>
      </c>
      <c r="I745">
        <v>6</v>
      </c>
      <c r="K745">
        <v>0</v>
      </c>
      <c r="L745">
        <v>5972300131</v>
      </c>
      <c r="M745">
        <v>5972300113</v>
      </c>
      <c r="N745">
        <v>0</v>
      </c>
      <c r="O745" t="s">
        <v>1362</v>
      </c>
      <c r="P745" t="s">
        <v>1363</v>
      </c>
      <c r="Q745" t="s">
        <v>1363</v>
      </c>
      <c r="R745">
        <v>0</v>
      </c>
      <c r="S745" t="s">
        <v>1361</v>
      </c>
      <c r="T745" t="s">
        <v>1363</v>
      </c>
      <c r="U745" t="s">
        <v>1363</v>
      </c>
      <c r="V745">
        <v>0</v>
      </c>
      <c r="W745">
        <v>0</v>
      </c>
      <c r="X745">
        <v>0</v>
      </c>
      <c r="Y745" t="s">
        <v>1364</v>
      </c>
      <c r="Z745" t="s">
        <v>1363</v>
      </c>
      <c r="AA745" t="s">
        <v>1363</v>
      </c>
      <c r="AB745">
        <v>0</v>
      </c>
      <c r="AC745">
        <v>0</v>
      </c>
      <c r="AD745">
        <v>0</v>
      </c>
      <c r="AE745">
        <v>78</v>
      </c>
      <c r="AF745">
        <v>78</v>
      </c>
      <c r="AG745" t="s">
        <v>1593</v>
      </c>
      <c r="AH745">
        <v>12.04920044</v>
      </c>
      <c r="AI745" t="s">
        <v>910</v>
      </c>
      <c r="AJ745" t="s">
        <v>2511</v>
      </c>
    </row>
    <row r="746" spans="1:36" x14ac:dyDescent="0.35">
      <c r="A746" t="s">
        <v>2512</v>
      </c>
      <c r="B746">
        <v>68</v>
      </c>
      <c r="C746">
        <v>68</v>
      </c>
      <c r="D746" t="s">
        <v>1892</v>
      </c>
      <c r="E746">
        <v>17.588821589999998</v>
      </c>
      <c r="F746" t="s">
        <v>1466</v>
      </c>
      <c r="G746">
        <v>0</v>
      </c>
      <c r="H746">
        <v>4</v>
      </c>
      <c r="I746">
        <v>6</v>
      </c>
      <c r="K746">
        <v>0</v>
      </c>
      <c r="L746">
        <v>5972300131</v>
      </c>
      <c r="M746">
        <v>5972300113</v>
      </c>
      <c r="N746">
        <v>0</v>
      </c>
      <c r="O746" t="s">
        <v>1362</v>
      </c>
      <c r="P746" t="s">
        <v>1363</v>
      </c>
      <c r="Q746" t="s">
        <v>1363</v>
      </c>
      <c r="R746">
        <v>0</v>
      </c>
      <c r="S746" t="s">
        <v>1361</v>
      </c>
      <c r="T746" t="s">
        <v>1363</v>
      </c>
      <c r="U746" t="s">
        <v>1363</v>
      </c>
      <c r="V746">
        <v>0</v>
      </c>
      <c r="W746">
        <v>0</v>
      </c>
      <c r="X746">
        <v>0</v>
      </c>
      <c r="Y746" t="s">
        <v>1364</v>
      </c>
      <c r="Z746" t="s">
        <v>1363</v>
      </c>
      <c r="AA746" t="s">
        <v>1363</v>
      </c>
      <c r="AB746">
        <v>0</v>
      </c>
      <c r="AC746">
        <v>0</v>
      </c>
      <c r="AD746">
        <v>0</v>
      </c>
      <c r="AE746">
        <v>36</v>
      </c>
      <c r="AF746">
        <v>0</v>
      </c>
      <c r="AI746" t="s">
        <v>925</v>
      </c>
      <c r="AJ746" t="s">
        <v>2513</v>
      </c>
    </row>
    <row r="747" spans="1:36" x14ac:dyDescent="0.35">
      <c r="A747" t="s">
        <v>2514</v>
      </c>
      <c r="B747">
        <v>68</v>
      </c>
      <c r="C747">
        <v>68</v>
      </c>
      <c r="D747" t="s">
        <v>1892</v>
      </c>
      <c r="E747">
        <v>17.588821589999998</v>
      </c>
      <c r="F747" t="s">
        <v>1466</v>
      </c>
      <c r="G747">
        <v>0</v>
      </c>
      <c r="H747">
        <v>4</v>
      </c>
      <c r="I747">
        <v>6</v>
      </c>
      <c r="K747">
        <v>0</v>
      </c>
      <c r="L747">
        <v>5972300131</v>
      </c>
      <c r="M747">
        <v>5972300113</v>
      </c>
      <c r="N747">
        <v>0</v>
      </c>
      <c r="O747" t="s">
        <v>1362</v>
      </c>
      <c r="P747" t="s">
        <v>1363</v>
      </c>
      <c r="Q747" t="s">
        <v>1363</v>
      </c>
      <c r="R747">
        <v>0</v>
      </c>
      <c r="S747" t="s">
        <v>1361</v>
      </c>
      <c r="T747" t="s">
        <v>1363</v>
      </c>
      <c r="U747" t="s">
        <v>1363</v>
      </c>
      <c r="V747">
        <v>0</v>
      </c>
      <c r="W747">
        <v>0</v>
      </c>
      <c r="X747">
        <v>0</v>
      </c>
      <c r="Y747" t="s">
        <v>1364</v>
      </c>
      <c r="Z747" t="s">
        <v>1363</v>
      </c>
      <c r="AA747" t="s">
        <v>1363</v>
      </c>
      <c r="AB747">
        <v>0</v>
      </c>
      <c r="AC747">
        <v>0</v>
      </c>
      <c r="AD747">
        <v>0</v>
      </c>
      <c r="AE747">
        <v>87</v>
      </c>
      <c r="AF747">
        <v>87</v>
      </c>
      <c r="AG747" t="s">
        <v>1597</v>
      </c>
      <c r="AH747">
        <v>19.007032599999999</v>
      </c>
      <c r="AI747" t="s">
        <v>938</v>
      </c>
      <c r="AJ747" t="s">
        <v>2515</v>
      </c>
    </row>
    <row r="748" spans="1:36" x14ac:dyDescent="0.35">
      <c r="A748" t="s">
        <v>2516</v>
      </c>
      <c r="B748">
        <v>68</v>
      </c>
      <c r="C748">
        <v>68</v>
      </c>
      <c r="D748" t="s">
        <v>1892</v>
      </c>
      <c r="E748">
        <v>17.588821589999998</v>
      </c>
      <c r="F748" t="s">
        <v>1466</v>
      </c>
      <c r="G748">
        <v>0</v>
      </c>
      <c r="H748">
        <v>4</v>
      </c>
      <c r="I748">
        <v>6</v>
      </c>
      <c r="K748">
        <v>0</v>
      </c>
      <c r="L748">
        <v>5972300131</v>
      </c>
      <c r="M748">
        <v>5972300113</v>
      </c>
      <c r="N748">
        <v>0</v>
      </c>
      <c r="O748" t="s">
        <v>1362</v>
      </c>
      <c r="P748" t="s">
        <v>1363</v>
      </c>
      <c r="Q748" t="s">
        <v>1363</v>
      </c>
      <c r="R748">
        <v>0</v>
      </c>
      <c r="S748" t="s">
        <v>1361</v>
      </c>
      <c r="T748" t="s">
        <v>1363</v>
      </c>
      <c r="U748" t="s">
        <v>1363</v>
      </c>
      <c r="V748">
        <v>0</v>
      </c>
      <c r="W748">
        <v>0</v>
      </c>
      <c r="X748">
        <v>0</v>
      </c>
      <c r="Y748" t="s">
        <v>1364</v>
      </c>
      <c r="Z748" t="s">
        <v>1363</v>
      </c>
      <c r="AA748" t="s">
        <v>1363</v>
      </c>
      <c r="AB748">
        <v>0</v>
      </c>
      <c r="AC748">
        <v>0</v>
      </c>
      <c r="AD748">
        <v>0</v>
      </c>
      <c r="AE748">
        <v>91</v>
      </c>
      <c r="AF748">
        <v>91</v>
      </c>
      <c r="AG748" t="s">
        <v>1600</v>
      </c>
      <c r="AH748">
        <v>3.7577214090000002</v>
      </c>
      <c r="AI748" t="s">
        <v>949</v>
      </c>
      <c r="AJ748" t="s">
        <v>2517</v>
      </c>
    </row>
    <row r="749" spans="1:36" x14ac:dyDescent="0.35">
      <c r="A749" t="s">
        <v>2518</v>
      </c>
      <c r="B749">
        <v>68</v>
      </c>
      <c r="C749">
        <v>68</v>
      </c>
      <c r="D749" t="s">
        <v>1892</v>
      </c>
      <c r="E749">
        <v>17.588821589999998</v>
      </c>
      <c r="F749" t="s">
        <v>1466</v>
      </c>
      <c r="G749">
        <v>0</v>
      </c>
      <c r="H749">
        <v>4</v>
      </c>
      <c r="I749">
        <v>6</v>
      </c>
      <c r="K749">
        <v>0</v>
      </c>
      <c r="L749">
        <v>5972300131</v>
      </c>
      <c r="M749">
        <v>5972300113</v>
      </c>
      <c r="N749">
        <v>0</v>
      </c>
      <c r="O749" t="s">
        <v>1362</v>
      </c>
      <c r="P749" t="s">
        <v>1363</v>
      </c>
      <c r="Q749" t="s">
        <v>1363</v>
      </c>
      <c r="R749">
        <v>0</v>
      </c>
      <c r="S749" t="s">
        <v>1361</v>
      </c>
      <c r="T749" t="s">
        <v>1363</v>
      </c>
      <c r="U749" t="s">
        <v>1363</v>
      </c>
      <c r="V749">
        <v>0</v>
      </c>
      <c r="W749">
        <v>0</v>
      </c>
      <c r="X749">
        <v>0</v>
      </c>
      <c r="Y749" t="s">
        <v>1364</v>
      </c>
      <c r="Z749" t="s">
        <v>1363</v>
      </c>
      <c r="AA749" t="s">
        <v>1363</v>
      </c>
      <c r="AB749">
        <v>0</v>
      </c>
      <c r="AC749">
        <v>0</v>
      </c>
      <c r="AD749">
        <v>0</v>
      </c>
      <c r="AE749">
        <v>64</v>
      </c>
      <c r="AF749">
        <v>64</v>
      </c>
      <c r="AG749" t="s">
        <v>1953</v>
      </c>
      <c r="AH749">
        <v>33.598595150000001</v>
      </c>
      <c r="AI749" t="s">
        <v>961</v>
      </c>
      <c r="AJ749" t="s">
        <v>2519</v>
      </c>
    </row>
    <row r="750" spans="1:36" x14ac:dyDescent="0.35">
      <c r="A750" t="s">
        <v>2520</v>
      </c>
      <c r="B750">
        <v>68</v>
      </c>
      <c r="C750">
        <v>68</v>
      </c>
      <c r="D750" t="s">
        <v>1892</v>
      </c>
      <c r="E750">
        <v>17.588821589999998</v>
      </c>
      <c r="F750" t="s">
        <v>1466</v>
      </c>
      <c r="G750">
        <v>0</v>
      </c>
      <c r="H750">
        <v>4</v>
      </c>
      <c r="I750">
        <v>6</v>
      </c>
      <c r="K750">
        <v>0</v>
      </c>
      <c r="L750">
        <v>5972300131</v>
      </c>
      <c r="M750">
        <v>5972300113</v>
      </c>
      <c r="N750">
        <v>0</v>
      </c>
      <c r="O750" t="s">
        <v>1362</v>
      </c>
      <c r="P750" t="s">
        <v>1363</v>
      </c>
      <c r="Q750" t="s">
        <v>1363</v>
      </c>
      <c r="R750">
        <v>0</v>
      </c>
      <c r="S750" t="s">
        <v>1361</v>
      </c>
      <c r="T750" t="s">
        <v>1363</v>
      </c>
      <c r="U750" t="s">
        <v>1363</v>
      </c>
      <c r="V750">
        <v>0</v>
      </c>
      <c r="W750">
        <v>0</v>
      </c>
      <c r="X750">
        <v>0</v>
      </c>
      <c r="Y750" t="s">
        <v>1364</v>
      </c>
      <c r="Z750" t="s">
        <v>1363</v>
      </c>
      <c r="AA750" t="s">
        <v>1363</v>
      </c>
      <c r="AB750">
        <v>0</v>
      </c>
      <c r="AC750">
        <v>0</v>
      </c>
      <c r="AD750">
        <v>0</v>
      </c>
      <c r="AE750">
        <v>61</v>
      </c>
      <c r="AF750">
        <v>61</v>
      </c>
      <c r="AG750" t="s">
        <v>2108</v>
      </c>
      <c r="AH750">
        <v>8.0318807920000008</v>
      </c>
      <c r="AI750" t="s">
        <v>1114</v>
      </c>
      <c r="AJ750" t="s">
        <v>43</v>
      </c>
    </row>
    <row r="751" spans="1:36" x14ac:dyDescent="0.35">
      <c r="A751" t="s">
        <v>2521</v>
      </c>
      <c r="B751">
        <v>68</v>
      </c>
      <c r="C751">
        <v>68</v>
      </c>
      <c r="D751" t="s">
        <v>1892</v>
      </c>
      <c r="E751">
        <v>17.588821589999998</v>
      </c>
      <c r="F751" t="s">
        <v>1466</v>
      </c>
      <c r="G751">
        <v>0</v>
      </c>
      <c r="H751">
        <v>4</v>
      </c>
      <c r="I751">
        <v>6</v>
      </c>
      <c r="K751">
        <v>0</v>
      </c>
      <c r="L751">
        <v>5972300131</v>
      </c>
      <c r="M751">
        <v>5972300113</v>
      </c>
      <c r="N751">
        <v>0</v>
      </c>
      <c r="O751" t="s">
        <v>1362</v>
      </c>
      <c r="P751" t="s">
        <v>1363</v>
      </c>
      <c r="Q751" t="s">
        <v>1363</v>
      </c>
      <c r="R751">
        <v>0</v>
      </c>
      <c r="S751" t="s">
        <v>1361</v>
      </c>
      <c r="T751" t="s">
        <v>1363</v>
      </c>
      <c r="U751" t="s">
        <v>1363</v>
      </c>
      <c r="V751">
        <v>0</v>
      </c>
      <c r="W751">
        <v>0</v>
      </c>
      <c r="X751">
        <v>0</v>
      </c>
      <c r="Y751" t="s">
        <v>1364</v>
      </c>
      <c r="Z751" t="s">
        <v>1363</v>
      </c>
      <c r="AA751" t="s">
        <v>1363</v>
      </c>
      <c r="AB751">
        <v>0</v>
      </c>
      <c r="AC751">
        <v>0</v>
      </c>
      <c r="AD751">
        <v>0</v>
      </c>
      <c r="AE751">
        <v>47</v>
      </c>
      <c r="AF751">
        <v>47</v>
      </c>
      <c r="AG751" t="s">
        <v>1903</v>
      </c>
      <c r="AH751">
        <v>11.93632094</v>
      </c>
      <c r="AI751" t="s">
        <v>1131</v>
      </c>
      <c r="AJ751" t="s">
        <v>2522</v>
      </c>
    </row>
    <row r="752" spans="1:36" x14ac:dyDescent="0.35">
      <c r="A752" t="s">
        <v>747</v>
      </c>
      <c r="B752">
        <v>69</v>
      </c>
      <c r="C752">
        <v>69</v>
      </c>
      <c r="D752" t="s">
        <v>1427</v>
      </c>
      <c r="E752">
        <v>22.982099689999998</v>
      </c>
      <c r="F752" t="s">
        <v>1361</v>
      </c>
      <c r="G752">
        <v>0</v>
      </c>
      <c r="H752">
        <v>4</v>
      </c>
      <c r="I752">
        <v>4</v>
      </c>
      <c r="K752">
        <v>0</v>
      </c>
      <c r="L752">
        <v>5980100146</v>
      </c>
      <c r="M752">
        <v>5980100123</v>
      </c>
      <c r="N752">
        <v>0</v>
      </c>
      <c r="O752" t="s">
        <v>1362</v>
      </c>
      <c r="P752" t="s">
        <v>1363</v>
      </c>
      <c r="Q752" t="e" vm="1">
        <v>#VALUE!</v>
      </c>
      <c r="R752" t="s">
        <v>1363</v>
      </c>
      <c r="S752" t="s">
        <v>1363</v>
      </c>
      <c r="T752">
        <v>0</v>
      </c>
      <c r="U752" t="s">
        <v>1361</v>
      </c>
      <c r="V752" t="s">
        <v>1363</v>
      </c>
      <c r="W752" t="s">
        <v>1363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34</v>
      </c>
      <c r="AF752">
        <v>34</v>
      </c>
      <c r="AG752" t="s">
        <v>1402</v>
      </c>
      <c r="AH752">
        <v>3.3276652630000001</v>
      </c>
      <c r="AI752" t="s">
        <v>748</v>
      </c>
      <c r="AJ752" t="s">
        <v>1851</v>
      </c>
    </row>
    <row r="753" spans="1:36" x14ac:dyDescent="0.35">
      <c r="A753" t="s">
        <v>2523</v>
      </c>
      <c r="B753">
        <v>69</v>
      </c>
      <c r="C753">
        <v>69</v>
      </c>
      <c r="D753" t="s">
        <v>1427</v>
      </c>
      <c r="E753">
        <v>22.982099689999998</v>
      </c>
      <c r="F753" t="s">
        <v>1361</v>
      </c>
      <c r="G753">
        <v>0</v>
      </c>
      <c r="H753">
        <v>4</v>
      </c>
      <c r="I753">
        <v>4</v>
      </c>
      <c r="K753">
        <v>0</v>
      </c>
      <c r="L753">
        <v>5980100146</v>
      </c>
      <c r="M753">
        <v>5980100123</v>
      </c>
      <c r="N753">
        <v>0</v>
      </c>
      <c r="O753" t="s">
        <v>1362</v>
      </c>
      <c r="P753" t="s">
        <v>1363</v>
      </c>
      <c r="Q753" t="e" vm="1">
        <v>#VALUE!</v>
      </c>
      <c r="R753" t="s">
        <v>1363</v>
      </c>
      <c r="S753" t="s">
        <v>1363</v>
      </c>
      <c r="T753">
        <v>0</v>
      </c>
      <c r="U753" t="s">
        <v>1361</v>
      </c>
      <c r="V753" t="s">
        <v>1363</v>
      </c>
      <c r="W753" t="s">
        <v>1363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79</v>
      </c>
      <c r="AF753">
        <v>79</v>
      </c>
      <c r="AG753" t="s">
        <v>1405</v>
      </c>
      <c r="AH753">
        <v>6.8358598620000004</v>
      </c>
      <c r="AI753" t="s">
        <v>763</v>
      </c>
      <c r="AJ753" t="s">
        <v>2524</v>
      </c>
    </row>
    <row r="754" spans="1:36" x14ac:dyDescent="0.35">
      <c r="A754" t="s">
        <v>2525</v>
      </c>
      <c r="B754">
        <v>69</v>
      </c>
      <c r="C754">
        <v>69</v>
      </c>
      <c r="D754" t="s">
        <v>1427</v>
      </c>
      <c r="E754">
        <v>22.982099689999998</v>
      </c>
      <c r="F754" t="s">
        <v>1361</v>
      </c>
      <c r="G754">
        <v>0</v>
      </c>
      <c r="H754">
        <v>4</v>
      </c>
      <c r="I754">
        <v>4</v>
      </c>
      <c r="K754">
        <v>0</v>
      </c>
      <c r="L754">
        <v>5980100146</v>
      </c>
      <c r="M754">
        <v>5980100123</v>
      </c>
      <c r="N754">
        <v>0</v>
      </c>
      <c r="O754" t="s">
        <v>1362</v>
      </c>
      <c r="P754" t="s">
        <v>1363</v>
      </c>
      <c r="Q754" t="e" vm="1">
        <v>#VALUE!</v>
      </c>
      <c r="R754" t="s">
        <v>1363</v>
      </c>
      <c r="S754" t="s">
        <v>1363</v>
      </c>
      <c r="T754">
        <v>0</v>
      </c>
      <c r="U754" t="s">
        <v>1361</v>
      </c>
      <c r="V754" t="s">
        <v>1363</v>
      </c>
      <c r="W754" t="s">
        <v>1363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59</v>
      </c>
      <c r="AF754">
        <v>59</v>
      </c>
      <c r="AG754" t="s">
        <v>1570</v>
      </c>
      <c r="AH754">
        <v>7.2895015440000002</v>
      </c>
      <c r="AI754" t="s">
        <v>771</v>
      </c>
      <c r="AJ754" t="s">
        <v>1628</v>
      </c>
    </row>
    <row r="755" spans="1:36" x14ac:dyDescent="0.35">
      <c r="A755" t="s">
        <v>2526</v>
      </c>
      <c r="B755">
        <v>69</v>
      </c>
      <c r="C755">
        <v>69</v>
      </c>
      <c r="D755" t="s">
        <v>1427</v>
      </c>
      <c r="E755">
        <v>22.982099689999998</v>
      </c>
      <c r="F755" t="s">
        <v>1361</v>
      </c>
      <c r="G755">
        <v>0</v>
      </c>
      <c r="H755">
        <v>4</v>
      </c>
      <c r="I755">
        <v>4</v>
      </c>
      <c r="K755">
        <v>0</v>
      </c>
      <c r="L755">
        <v>5980100146</v>
      </c>
      <c r="M755">
        <v>5980100123</v>
      </c>
      <c r="N755">
        <v>0</v>
      </c>
      <c r="O755" t="s">
        <v>1362</v>
      </c>
      <c r="P755" t="s">
        <v>1363</v>
      </c>
      <c r="Q755" t="e" vm="1">
        <v>#VALUE!</v>
      </c>
      <c r="R755" t="s">
        <v>1363</v>
      </c>
      <c r="S755" t="s">
        <v>1363</v>
      </c>
      <c r="T755">
        <v>0</v>
      </c>
      <c r="U755" t="s">
        <v>1361</v>
      </c>
      <c r="V755" t="s">
        <v>1363</v>
      </c>
      <c r="W755" t="s">
        <v>1363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84</v>
      </c>
      <c r="AF755">
        <v>84</v>
      </c>
      <c r="AG755" t="s">
        <v>1408</v>
      </c>
      <c r="AH755">
        <v>57.396410359999997</v>
      </c>
      <c r="AI755" t="s">
        <v>781</v>
      </c>
      <c r="AJ755" t="s">
        <v>2527</v>
      </c>
    </row>
    <row r="756" spans="1:36" x14ac:dyDescent="0.35">
      <c r="A756" t="s">
        <v>2528</v>
      </c>
      <c r="B756">
        <v>69</v>
      </c>
      <c r="C756">
        <v>69</v>
      </c>
      <c r="D756" t="s">
        <v>1427</v>
      </c>
      <c r="E756">
        <v>22.982099689999998</v>
      </c>
      <c r="F756" t="s">
        <v>1361</v>
      </c>
      <c r="G756">
        <v>0</v>
      </c>
      <c r="H756">
        <v>4</v>
      </c>
      <c r="I756">
        <v>4</v>
      </c>
      <c r="K756">
        <v>0</v>
      </c>
      <c r="L756">
        <v>5980100146</v>
      </c>
      <c r="M756">
        <v>5980100123</v>
      </c>
      <c r="N756">
        <v>0</v>
      </c>
      <c r="O756" t="s">
        <v>1362</v>
      </c>
      <c r="P756" t="s">
        <v>1363</v>
      </c>
      <c r="Q756" t="e" vm="1">
        <v>#VALUE!</v>
      </c>
      <c r="R756" t="s">
        <v>1363</v>
      </c>
      <c r="S756" t="s">
        <v>1363</v>
      </c>
      <c r="T756">
        <v>0</v>
      </c>
      <c r="U756" t="s">
        <v>1361</v>
      </c>
      <c r="V756" t="s">
        <v>1363</v>
      </c>
      <c r="W756" t="s">
        <v>1363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58</v>
      </c>
      <c r="AF756">
        <v>58</v>
      </c>
      <c r="AG756" t="s">
        <v>1411</v>
      </c>
      <c r="AH756">
        <v>20.86091506</v>
      </c>
      <c r="AI756" t="s">
        <v>869</v>
      </c>
      <c r="AJ756" t="s">
        <v>2529</v>
      </c>
    </row>
    <row r="757" spans="1:36" x14ac:dyDescent="0.35">
      <c r="A757" t="s">
        <v>1000</v>
      </c>
      <c r="B757">
        <v>69</v>
      </c>
      <c r="C757">
        <v>69</v>
      </c>
      <c r="D757" t="s">
        <v>1427</v>
      </c>
      <c r="E757">
        <v>22.982099689999998</v>
      </c>
      <c r="F757" t="s">
        <v>1361</v>
      </c>
      <c r="G757">
        <v>0</v>
      </c>
      <c r="H757">
        <v>4</v>
      </c>
      <c r="I757">
        <v>4</v>
      </c>
      <c r="K757">
        <v>0</v>
      </c>
      <c r="L757">
        <v>5980100146</v>
      </c>
      <c r="M757">
        <v>5980100123</v>
      </c>
      <c r="N757">
        <v>0</v>
      </c>
      <c r="O757" t="s">
        <v>1362</v>
      </c>
      <c r="P757" t="s">
        <v>1363</v>
      </c>
      <c r="Q757" t="e" vm="1">
        <v>#VALUE!</v>
      </c>
      <c r="R757" t="s">
        <v>1363</v>
      </c>
      <c r="S757" t="s">
        <v>1363</v>
      </c>
      <c r="T757">
        <v>0</v>
      </c>
      <c r="U757" t="s">
        <v>1361</v>
      </c>
      <c r="V757" t="s">
        <v>1363</v>
      </c>
      <c r="W757" t="s">
        <v>1363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70</v>
      </c>
      <c r="AF757">
        <v>0</v>
      </c>
      <c r="AI757" t="s">
        <v>749</v>
      </c>
      <c r="AJ757" t="s">
        <v>2530</v>
      </c>
    </row>
    <row r="758" spans="1:36" x14ac:dyDescent="0.35">
      <c r="A758" t="s">
        <v>1009</v>
      </c>
      <c r="B758">
        <v>69</v>
      </c>
      <c r="C758">
        <v>69</v>
      </c>
      <c r="D758" t="s">
        <v>1427</v>
      </c>
      <c r="E758">
        <v>22.982099689999998</v>
      </c>
      <c r="F758" t="s">
        <v>1361</v>
      </c>
      <c r="G758">
        <v>0</v>
      </c>
      <c r="H758">
        <v>4</v>
      </c>
      <c r="I758">
        <v>4</v>
      </c>
      <c r="K758">
        <v>0</v>
      </c>
      <c r="L758">
        <v>5980100146</v>
      </c>
      <c r="M758">
        <v>5980100123</v>
      </c>
      <c r="N758">
        <v>0</v>
      </c>
      <c r="O758" t="s">
        <v>1362</v>
      </c>
      <c r="P758" t="s">
        <v>1363</v>
      </c>
      <c r="Q758" t="e" vm="1">
        <v>#VALUE!</v>
      </c>
      <c r="R758" t="s">
        <v>1363</v>
      </c>
      <c r="S758" t="s">
        <v>1363</v>
      </c>
      <c r="T758">
        <v>0</v>
      </c>
      <c r="U758" t="s">
        <v>1361</v>
      </c>
      <c r="V758" t="s">
        <v>1363</v>
      </c>
      <c r="W758" t="s">
        <v>1363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31</v>
      </c>
      <c r="AF758">
        <v>31</v>
      </c>
      <c r="AG758" t="s">
        <v>1803</v>
      </c>
      <c r="AH758">
        <v>3.6979876699999998</v>
      </c>
      <c r="AI758" t="s">
        <v>755</v>
      </c>
      <c r="AJ758" t="s">
        <v>1810</v>
      </c>
    </row>
    <row r="759" spans="1:36" x14ac:dyDescent="0.35">
      <c r="A759" t="s">
        <v>2531</v>
      </c>
      <c r="B759">
        <v>69</v>
      </c>
      <c r="C759">
        <v>69</v>
      </c>
      <c r="D759" t="s">
        <v>1427</v>
      </c>
      <c r="E759">
        <v>22.982099689999998</v>
      </c>
      <c r="F759" t="s">
        <v>1361</v>
      </c>
      <c r="G759">
        <v>0</v>
      </c>
      <c r="H759">
        <v>4</v>
      </c>
      <c r="I759">
        <v>4</v>
      </c>
      <c r="K759">
        <v>0</v>
      </c>
      <c r="L759">
        <v>5980100146</v>
      </c>
      <c r="M759">
        <v>5980100123</v>
      </c>
      <c r="N759">
        <v>0</v>
      </c>
      <c r="O759" t="s">
        <v>1362</v>
      </c>
      <c r="P759" t="s">
        <v>1363</v>
      </c>
      <c r="Q759" t="e" vm="1">
        <v>#VALUE!</v>
      </c>
      <c r="R759" t="s">
        <v>1363</v>
      </c>
      <c r="S759" t="s">
        <v>1363</v>
      </c>
      <c r="T759">
        <v>0</v>
      </c>
      <c r="U759" t="s">
        <v>1361</v>
      </c>
      <c r="V759" t="s">
        <v>1363</v>
      </c>
      <c r="W759" t="s">
        <v>1363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67</v>
      </c>
      <c r="AF759">
        <v>67</v>
      </c>
      <c r="AG759" t="s">
        <v>1811</v>
      </c>
      <c r="AH759">
        <v>3.2843938270000002</v>
      </c>
      <c r="AI759" t="s">
        <v>1032</v>
      </c>
      <c r="AJ759" t="s">
        <v>2532</v>
      </c>
    </row>
    <row r="760" spans="1:36" x14ac:dyDescent="0.35">
      <c r="A760" t="s">
        <v>2533</v>
      </c>
      <c r="B760">
        <v>69</v>
      </c>
      <c r="C760">
        <v>69</v>
      </c>
      <c r="D760" t="s">
        <v>1427</v>
      </c>
      <c r="E760">
        <v>22.982099689999998</v>
      </c>
      <c r="F760" t="s">
        <v>1361</v>
      </c>
      <c r="G760">
        <v>0</v>
      </c>
      <c r="H760">
        <v>4</v>
      </c>
      <c r="I760">
        <v>4</v>
      </c>
      <c r="K760">
        <v>0</v>
      </c>
      <c r="L760">
        <v>5980100146</v>
      </c>
      <c r="M760">
        <v>5980100123</v>
      </c>
      <c r="N760">
        <v>0</v>
      </c>
      <c r="O760" t="s">
        <v>1362</v>
      </c>
      <c r="P760" t="s">
        <v>1363</v>
      </c>
      <c r="Q760" t="e" vm="1">
        <v>#VALUE!</v>
      </c>
      <c r="R760" t="s">
        <v>1363</v>
      </c>
      <c r="S760" t="s">
        <v>1363</v>
      </c>
      <c r="T760">
        <v>0</v>
      </c>
      <c r="U760" t="s">
        <v>1361</v>
      </c>
      <c r="V760" t="s">
        <v>1363</v>
      </c>
      <c r="W760" t="s">
        <v>1363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53</v>
      </c>
      <c r="AF760">
        <v>53</v>
      </c>
      <c r="AG760" t="s">
        <v>1580</v>
      </c>
      <c r="AH760">
        <v>66.246111110000001</v>
      </c>
      <c r="AI760" t="s">
        <v>1056</v>
      </c>
      <c r="AJ760" t="s">
        <v>2534</v>
      </c>
    </row>
    <row r="761" spans="1:36" x14ac:dyDescent="0.35">
      <c r="A761" t="s">
        <v>2535</v>
      </c>
      <c r="B761">
        <v>69</v>
      </c>
      <c r="C761">
        <v>69</v>
      </c>
      <c r="D761" t="s">
        <v>1427</v>
      </c>
      <c r="E761">
        <v>22.982099689999998</v>
      </c>
      <c r="F761" t="s">
        <v>1361</v>
      </c>
      <c r="G761">
        <v>0</v>
      </c>
      <c r="H761">
        <v>4</v>
      </c>
      <c r="I761">
        <v>4</v>
      </c>
      <c r="K761">
        <v>0</v>
      </c>
      <c r="L761">
        <v>5980100146</v>
      </c>
      <c r="M761">
        <v>5980100123</v>
      </c>
      <c r="N761">
        <v>0</v>
      </c>
      <c r="O761" t="s">
        <v>1362</v>
      </c>
      <c r="P761" t="s">
        <v>1363</v>
      </c>
      <c r="Q761" t="e" vm="1">
        <v>#VALUE!</v>
      </c>
      <c r="R761" t="s">
        <v>1363</v>
      </c>
      <c r="S761" t="s">
        <v>1363</v>
      </c>
      <c r="T761">
        <v>0</v>
      </c>
      <c r="U761" t="s">
        <v>1361</v>
      </c>
      <c r="V761" t="s">
        <v>1363</v>
      </c>
      <c r="W761" t="s">
        <v>1363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40</v>
      </c>
      <c r="AF761">
        <v>40</v>
      </c>
      <c r="AG761" t="s">
        <v>1425</v>
      </c>
      <c r="AH761">
        <v>22.71860058</v>
      </c>
      <c r="AI761" t="s">
        <v>1084</v>
      </c>
      <c r="AJ761" t="s">
        <v>2536</v>
      </c>
    </row>
    <row r="762" spans="1:36" x14ac:dyDescent="0.35">
      <c r="A762" t="s">
        <v>1000</v>
      </c>
      <c r="B762">
        <v>69</v>
      </c>
      <c r="C762">
        <v>69</v>
      </c>
      <c r="D762" t="s">
        <v>1427</v>
      </c>
      <c r="E762">
        <v>22.982099689999998</v>
      </c>
      <c r="F762" t="s">
        <v>1361</v>
      </c>
      <c r="G762">
        <v>0</v>
      </c>
      <c r="H762">
        <v>4</v>
      </c>
      <c r="I762">
        <v>4</v>
      </c>
      <c r="K762">
        <v>0</v>
      </c>
      <c r="L762">
        <v>5980100146</v>
      </c>
      <c r="M762">
        <v>5980100123</v>
      </c>
      <c r="N762">
        <v>0</v>
      </c>
      <c r="O762" t="s">
        <v>1362</v>
      </c>
      <c r="P762" t="s">
        <v>1363</v>
      </c>
      <c r="Q762" t="e" vm="1">
        <v>#VALUE!</v>
      </c>
      <c r="R762" t="s">
        <v>1363</v>
      </c>
      <c r="S762" t="s">
        <v>1363</v>
      </c>
      <c r="T762">
        <v>0</v>
      </c>
      <c r="U762" t="s">
        <v>1361</v>
      </c>
      <c r="V762" t="s">
        <v>1363</v>
      </c>
      <c r="W762" t="s">
        <v>1363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69</v>
      </c>
      <c r="AF762">
        <v>69</v>
      </c>
      <c r="AG762" t="s">
        <v>1427</v>
      </c>
      <c r="AH762">
        <v>22.982099689999998</v>
      </c>
      <c r="AI762" t="s">
        <v>749</v>
      </c>
      <c r="AJ762" t="s">
        <v>2530</v>
      </c>
    </row>
    <row r="763" spans="1:36" x14ac:dyDescent="0.35">
      <c r="A763" t="s">
        <v>2537</v>
      </c>
      <c r="B763">
        <v>69</v>
      </c>
      <c r="C763">
        <v>69</v>
      </c>
      <c r="D763" t="s">
        <v>1427</v>
      </c>
      <c r="E763">
        <v>22.982099689999998</v>
      </c>
      <c r="F763" t="s">
        <v>1361</v>
      </c>
      <c r="G763">
        <v>0</v>
      </c>
      <c r="H763">
        <v>4</v>
      </c>
      <c r="I763">
        <v>4</v>
      </c>
      <c r="K763">
        <v>0</v>
      </c>
      <c r="L763">
        <v>5980100146</v>
      </c>
      <c r="M763">
        <v>5980100123</v>
      </c>
      <c r="N763">
        <v>0</v>
      </c>
      <c r="O763" t="s">
        <v>1362</v>
      </c>
      <c r="P763" t="s">
        <v>1363</v>
      </c>
      <c r="Q763" t="e" vm="1">
        <v>#VALUE!</v>
      </c>
      <c r="R763" t="s">
        <v>1363</v>
      </c>
      <c r="S763" t="s">
        <v>1363</v>
      </c>
      <c r="T763">
        <v>0</v>
      </c>
      <c r="U763" t="s">
        <v>1361</v>
      </c>
      <c r="V763" t="s">
        <v>1363</v>
      </c>
      <c r="W763" t="s">
        <v>1363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52</v>
      </c>
      <c r="AF763">
        <v>52</v>
      </c>
      <c r="AG763" t="s">
        <v>1818</v>
      </c>
      <c r="AH763">
        <v>13.67565098</v>
      </c>
      <c r="AI763" t="s">
        <v>1136</v>
      </c>
      <c r="AJ763" t="s">
        <v>2538</v>
      </c>
    </row>
    <row r="764" spans="1:36" x14ac:dyDescent="0.35">
      <c r="A764" t="s">
        <v>2539</v>
      </c>
      <c r="B764">
        <v>69</v>
      </c>
      <c r="C764">
        <v>69</v>
      </c>
      <c r="D764" t="s">
        <v>1427</v>
      </c>
      <c r="E764">
        <v>22.982099689999998</v>
      </c>
      <c r="F764" t="s">
        <v>1361</v>
      </c>
      <c r="G764">
        <v>0</v>
      </c>
      <c r="H764">
        <v>4</v>
      </c>
      <c r="I764">
        <v>4</v>
      </c>
      <c r="K764">
        <v>0</v>
      </c>
      <c r="L764">
        <v>5980100146</v>
      </c>
      <c r="M764">
        <v>5980100123</v>
      </c>
      <c r="N764">
        <v>0</v>
      </c>
      <c r="O764" t="s">
        <v>1362</v>
      </c>
      <c r="P764" t="s">
        <v>1363</v>
      </c>
      <c r="Q764" t="e" vm="1">
        <v>#VALUE!</v>
      </c>
      <c r="R764" t="s">
        <v>1363</v>
      </c>
      <c r="S764" t="s">
        <v>1363</v>
      </c>
      <c r="T764">
        <v>0</v>
      </c>
      <c r="U764" t="s">
        <v>1361</v>
      </c>
      <c r="V764" t="s">
        <v>1363</v>
      </c>
      <c r="W764" t="s">
        <v>1363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11</v>
      </c>
      <c r="AF764">
        <v>11</v>
      </c>
      <c r="AG764" t="s">
        <v>1401</v>
      </c>
      <c r="AH764">
        <v>6.5670085130000002</v>
      </c>
      <c r="AI764" t="s">
        <v>1144</v>
      </c>
      <c r="AJ764" t="s">
        <v>2540</v>
      </c>
    </row>
    <row r="765" spans="1:36" x14ac:dyDescent="0.35">
      <c r="A765" t="s">
        <v>2541</v>
      </c>
      <c r="B765">
        <v>7</v>
      </c>
      <c r="C765">
        <v>0</v>
      </c>
      <c r="G765">
        <v>0</v>
      </c>
      <c r="H765">
        <v>0</v>
      </c>
      <c r="I765">
        <v>0</v>
      </c>
      <c r="K765">
        <v>0</v>
      </c>
      <c r="L765">
        <v>0</v>
      </c>
      <c r="M765">
        <v>0</v>
      </c>
      <c r="N765">
        <v>0</v>
      </c>
      <c r="AE765">
        <v>20</v>
      </c>
      <c r="AF765">
        <v>20</v>
      </c>
      <c r="AG765" t="s">
        <v>1584</v>
      </c>
      <c r="AH765">
        <v>9.2475960199999996</v>
      </c>
      <c r="AI765" t="s">
        <v>858</v>
      </c>
      <c r="AJ765" t="s">
        <v>2542</v>
      </c>
    </row>
    <row r="766" spans="1:36" x14ac:dyDescent="0.35">
      <c r="A766" t="s">
        <v>859</v>
      </c>
      <c r="B766">
        <v>7</v>
      </c>
      <c r="C766">
        <v>0</v>
      </c>
      <c r="G766">
        <v>0</v>
      </c>
      <c r="H766">
        <v>0</v>
      </c>
      <c r="I766">
        <v>0</v>
      </c>
      <c r="K766">
        <v>0</v>
      </c>
      <c r="L766">
        <v>0</v>
      </c>
      <c r="M766">
        <v>0</v>
      </c>
      <c r="N766">
        <v>0</v>
      </c>
      <c r="AE766">
        <v>7</v>
      </c>
      <c r="AF766">
        <v>0</v>
      </c>
      <c r="AI766" t="s">
        <v>857</v>
      </c>
      <c r="AJ766" t="s">
        <v>1651</v>
      </c>
    </row>
    <row r="767" spans="1:36" x14ac:dyDescent="0.35">
      <c r="A767" t="s">
        <v>2543</v>
      </c>
      <c r="B767">
        <v>7</v>
      </c>
      <c r="C767">
        <v>0</v>
      </c>
      <c r="G767">
        <v>0</v>
      </c>
      <c r="H767">
        <v>0</v>
      </c>
      <c r="I767">
        <v>0</v>
      </c>
      <c r="K767">
        <v>0</v>
      </c>
      <c r="L767">
        <v>0</v>
      </c>
      <c r="M767">
        <v>0</v>
      </c>
      <c r="N767">
        <v>0</v>
      </c>
      <c r="AE767">
        <v>58</v>
      </c>
      <c r="AF767">
        <v>58</v>
      </c>
      <c r="AG767" t="s">
        <v>1411</v>
      </c>
      <c r="AH767">
        <v>20.86091506</v>
      </c>
      <c r="AI767" t="s">
        <v>880</v>
      </c>
      <c r="AJ767" t="s">
        <v>2544</v>
      </c>
    </row>
    <row r="768" spans="1:36" x14ac:dyDescent="0.35">
      <c r="A768" t="s">
        <v>2545</v>
      </c>
      <c r="B768">
        <v>7</v>
      </c>
      <c r="C768">
        <v>0</v>
      </c>
      <c r="G768">
        <v>0</v>
      </c>
      <c r="H768">
        <v>0</v>
      </c>
      <c r="I768">
        <v>0</v>
      </c>
      <c r="K768">
        <v>0</v>
      </c>
      <c r="L768">
        <v>0</v>
      </c>
      <c r="M768">
        <v>0</v>
      </c>
      <c r="N768">
        <v>0</v>
      </c>
      <c r="AE768">
        <v>78</v>
      </c>
      <c r="AF768">
        <v>78</v>
      </c>
      <c r="AG768" t="s">
        <v>1593</v>
      </c>
      <c r="AH768">
        <v>12.04920044</v>
      </c>
      <c r="AI768" t="s">
        <v>912</v>
      </c>
      <c r="AJ768" t="s">
        <v>2546</v>
      </c>
    </row>
    <row r="769" spans="1:36" x14ac:dyDescent="0.35">
      <c r="A769" t="s">
        <v>2547</v>
      </c>
      <c r="B769">
        <v>7</v>
      </c>
      <c r="C769">
        <v>0</v>
      </c>
      <c r="G769">
        <v>0</v>
      </c>
      <c r="H769">
        <v>0</v>
      </c>
      <c r="I769">
        <v>0</v>
      </c>
      <c r="K769">
        <v>0</v>
      </c>
      <c r="L769">
        <v>0</v>
      </c>
      <c r="M769">
        <v>0</v>
      </c>
      <c r="N769">
        <v>0</v>
      </c>
      <c r="AE769">
        <v>36</v>
      </c>
      <c r="AF769">
        <v>0</v>
      </c>
      <c r="AI769" t="s">
        <v>927</v>
      </c>
      <c r="AJ769" t="s">
        <v>2548</v>
      </c>
    </row>
    <row r="770" spans="1:36" x14ac:dyDescent="0.35">
      <c r="A770" t="s">
        <v>2549</v>
      </c>
      <c r="B770">
        <v>7</v>
      </c>
      <c r="C770">
        <v>0</v>
      </c>
      <c r="G770">
        <v>0</v>
      </c>
      <c r="H770">
        <v>0</v>
      </c>
      <c r="I770">
        <v>0</v>
      </c>
      <c r="K770">
        <v>0</v>
      </c>
      <c r="L770">
        <v>0</v>
      </c>
      <c r="M770">
        <v>0</v>
      </c>
      <c r="N770">
        <v>0</v>
      </c>
      <c r="AE770">
        <v>87</v>
      </c>
      <c r="AF770">
        <v>87</v>
      </c>
      <c r="AG770" t="s">
        <v>1597</v>
      </c>
      <c r="AH770">
        <v>19.007032599999999</v>
      </c>
      <c r="AI770" t="s">
        <v>941</v>
      </c>
      <c r="AJ770" t="s">
        <v>2550</v>
      </c>
    </row>
    <row r="771" spans="1:36" x14ac:dyDescent="0.35">
      <c r="A771" t="s">
        <v>2551</v>
      </c>
      <c r="B771">
        <v>7</v>
      </c>
      <c r="C771">
        <v>0</v>
      </c>
      <c r="G771">
        <v>0</v>
      </c>
      <c r="H771">
        <v>0</v>
      </c>
      <c r="I771">
        <v>0</v>
      </c>
      <c r="K771">
        <v>0</v>
      </c>
      <c r="L771">
        <v>0</v>
      </c>
      <c r="M771">
        <v>0</v>
      </c>
      <c r="N771">
        <v>0</v>
      </c>
      <c r="AE771">
        <v>91</v>
      </c>
      <c r="AF771">
        <v>91</v>
      </c>
      <c r="AG771" t="s">
        <v>1600</v>
      </c>
      <c r="AH771">
        <v>3.7577214090000002</v>
      </c>
      <c r="AI771" t="s">
        <v>951</v>
      </c>
      <c r="AJ771" t="s">
        <v>2552</v>
      </c>
    </row>
    <row r="772" spans="1:36" x14ac:dyDescent="0.35">
      <c r="A772" t="s">
        <v>2553</v>
      </c>
      <c r="B772">
        <v>7</v>
      </c>
      <c r="C772">
        <v>0</v>
      </c>
      <c r="G772">
        <v>0</v>
      </c>
      <c r="H772">
        <v>0</v>
      </c>
      <c r="I772">
        <v>0</v>
      </c>
      <c r="K772">
        <v>0</v>
      </c>
      <c r="L772">
        <v>0</v>
      </c>
      <c r="M772">
        <v>0</v>
      </c>
      <c r="N772">
        <v>0</v>
      </c>
      <c r="AE772">
        <v>38</v>
      </c>
      <c r="AF772">
        <v>38</v>
      </c>
      <c r="AG772" t="s">
        <v>1414</v>
      </c>
      <c r="AH772">
        <v>12.85280259</v>
      </c>
      <c r="AI772" t="s">
        <v>981</v>
      </c>
      <c r="AJ772" t="s">
        <v>2554</v>
      </c>
    </row>
    <row r="773" spans="1:36" x14ac:dyDescent="0.35">
      <c r="A773" t="s">
        <v>2555</v>
      </c>
      <c r="B773">
        <v>7</v>
      </c>
      <c r="C773">
        <v>0</v>
      </c>
      <c r="G773">
        <v>0</v>
      </c>
      <c r="H773">
        <v>0</v>
      </c>
      <c r="I773">
        <v>0</v>
      </c>
      <c r="K773">
        <v>0</v>
      </c>
      <c r="L773">
        <v>0</v>
      </c>
      <c r="M773">
        <v>0</v>
      </c>
      <c r="N773">
        <v>0</v>
      </c>
      <c r="AE773">
        <v>23</v>
      </c>
      <c r="AF773">
        <v>23</v>
      </c>
      <c r="AG773" t="s">
        <v>1417</v>
      </c>
      <c r="AH773">
        <v>4.8369459189999997</v>
      </c>
      <c r="AI773" t="s">
        <v>987</v>
      </c>
      <c r="AJ773" t="s">
        <v>2556</v>
      </c>
    </row>
    <row r="774" spans="1:36" x14ac:dyDescent="0.35">
      <c r="A774" t="s">
        <v>2557</v>
      </c>
      <c r="B774">
        <v>7</v>
      </c>
      <c r="C774">
        <v>0</v>
      </c>
      <c r="G774">
        <v>0</v>
      </c>
      <c r="H774">
        <v>0</v>
      </c>
      <c r="I774">
        <v>0</v>
      </c>
      <c r="K774">
        <v>0</v>
      </c>
      <c r="L774">
        <v>0</v>
      </c>
      <c r="M774">
        <v>0</v>
      </c>
      <c r="N774">
        <v>0</v>
      </c>
      <c r="AE774">
        <v>81</v>
      </c>
      <c r="AF774">
        <v>81</v>
      </c>
      <c r="AG774" t="s">
        <v>1420</v>
      </c>
      <c r="AH774">
        <v>21.812853059999998</v>
      </c>
      <c r="AI774" t="s">
        <v>994</v>
      </c>
      <c r="AJ774" t="s">
        <v>2558</v>
      </c>
    </row>
    <row r="775" spans="1:36" x14ac:dyDescent="0.35">
      <c r="A775" t="s">
        <v>747</v>
      </c>
      <c r="B775">
        <v>70</v>
      </c>
      <c r="C775">
        <v>0</v>
      </c>
      <c r="G775">
        <v>0</v>
      </c>
      <c r="H775">
        <v>0</v>
      </c>
      <c r="I775">
        <v>0</v>
      </c>
      <c r="K775">
        <v>0</v>
      </c>
      <c r="L775">
        <v>0</v>
      </c>
      <c r="M775">
        <v>0</v>
      </c>
      <c r="N775">
        <v>0</v>
      </c>
      <c r="AE775">
        <v>34</v>
      </c>
      <c r="AF775">
        <v>34</v>
      </c>
      <c r="AG775" t="s">
        <v>1402</v>
      </c>
      <c r="AH775">
        <v>3.3276652630000001</v>
      </c>
      <c r="AI775" t="s">
        <v>748</v>
      </c>
      <c r="AJ775" t="s">
        <v>1851</v>
      </c>
    </row>
    <row r="776" spans="1:36" x14ac:dyDescent="0.35">
      <c r="A776" t="s">
        <v>2523</v>
      </c>
      <c r="B776">
        <v>70</v>
      </c>
      <c r="C776">
        <v>0</v>
      </c>
      <c r="G776">
        <v>0</v>
      </c>
      <c r="H776">
        <v>0</v>
      </c>
      <c r="I776">
        <v>0</v>
      </c>
      <c r="K776">
        <v>0</v>
      </c>
      <c r="L776">
        <v>0</v>
      </c>
      <c r="M776">
        <v>0</v>
      </c>
      <c r="N776">
        <v>0</v>
      </c>
      <c r="AE776">
        <v>79</v>
      </c>
      <c r="AF776">
        <v>79</v>
      </c>
      <c r="AG776" t="s">
        <v>1405</v>
      </c>
      <c r="AH776">
        <v>6.8358598620000004</v>
      </c>
      <c r="AI776" t="s">
        <v>763</v>
      </c>
      <c r="AJ776" t="s">
        <v>2524</v>
      </c>
    </row>
    <row r="777" spans="1:36" x14ac:dyDescent="0.35">
      <c r="A777" t="s">
        <v>2525</v>
      </c>
      <c r="B777">
        <v>70</v>
      </c>
      <c r="C777">
        <v>0</v>
      </c>
      <c r="G777">
        <v>0</v>
      </c>
      <c r="H777">
        <v>0</v>
      </c>
      <c r="I777">
        <v>0</v>
      </c>
      <c r="K777">
        <v>0</v>
      </c>
      <c r="L777">
        <v>0</v>
      </c>
      <c r="M777">
        <v>0</v>
      </c>
      <c r="N777">
        <v>0</v>
      </c>
      <c r="AE777">
        <v>59</v>
      </c>
      <c r="AF777">
        <v>59</v>
      </c>
      <c r="AG777" t="s">
        <v>1570</v>
      </c>
      <c r="AH777">
        <v>7.2895015440000002</v>
      </c>
      <c r="AI777" t="s">
        <v>771</v>
      </c>
      <c r="AJ777" t="s">
        <v>1628</v>
      </c>
    </row>
    <row r="778" spans="1:36" x14ac:dyDescent="0.35">
      <c r="A778" t="s">
        <v>2526</v>
      </c>
      <c r="B778">
        <v>70</v>
      </c>
      <c r="C778">
        <v>0</v>
      </c>
      <c r="G778">
        <v>0</v>
      </c>
      <c r="H778">
        <v>0</v>
      </c>
      <c r="I778">
        <v>0</v>
      </c>
      <c r="K778">
        <v>0</v>
      </c>
      <c r="L778">
        <v>0</v>
      </c>
      <c r="M778">
        <v>0</v>
      </c>
      <c r="N778">
        <v>0</v>
      </c>
      <c r="AE778">
        <v>84</v>
      </c>
      <c r="AF778">
        <v>84</v>
      </c>
      <c r="AG778" t="s">
        <v>1408</v>
      </c>
      <c r="AH778">
        <v>57.396410359999997</v>
      </c>
      <c r="AI778" t="s">
        <v>781</v>
      </c>
      <c r="AJ778" t="s">
        <v>2527</v>
      </c>
    </row>
    <row r="779" spans="1:36" x14ac:dyDescent="0.35">
      <c r="A779" t="s">
        <v>2528</v>
      </c>
      <c r="B779">
        <v>70</v>
      </c>
      <c r="C779">
        <v>0</v>
      </c>
      <c r="G779">
        <v>0</v>
      </c>
      <c r="H779">
        <v>0</v>
      </c>
      <c r="I779">
        <v>0</v>
      </c>
      <c r="K779">
        <v>0</v>
      </c>
      <c r="L779">
        <v>0</v>
      </c>
      <c r="M779">
        <v>0</v>
      </c>
      <c r="N779">
        <v>0</v>
      </c>
      <c r="AE779">
        <v>58</v>
      </c>
      <c r="AF779">
        <v>58</v>
      </c>
      <c r="AG779" t="s">
        <v>1411</v>
      </c>
      <c r="AH779">
        <v>20.86091506</v>
      </c>
      <c r="AI779" t="s">
        <v>869</v>
      </c>
      <c r="AJ779" t="s">
        <v>2529</v>
      </c>
    </row>
    <row r="780" spans="1:36" x14ac:dyDescent="0.35">
      <c r="A780" t="s">
        <v>1000</v>
      </c>
      <c r="B780">
        <v>70</v>
      </c>
      <c r="C780">
        <v>0</v>
      </c>
      <c r="G780">
        <v>0</v>
      </c>
      <c r="H780">
        <v>0</v>
      </c>
      <c r="I780">
        <v>0</v>
      </c>
      <c r="K780">
        <v>0</v>
      </c>
      <c r="L780">
        <v>0</v>
      </c>
      <c r="M780">
        <v>0</v>
      </c>
      <c r="N780">
        <v>0</v>
      </c>
      <c r="AE780">
        <v>70</v>
      </c>
      <c r="AF780">
        <v>0</v>
      </c>
      <c r="AI780" t="s">
        <v>749</v>
      </c>
      <c r="AJ780" t="s">
        <v>2530</v>
      </c>
    </row>
    <row r="781" spans="1:36" x14ac:dyDescent="0.35">
      <c r="A781" t="s">
        <v>1009</v>
      </c>
      <c r="B781">
        <v>70</v>
      </c>
      <c r="C781">
        <v>0</v>
      </c>
      <c r="G781">
        <v>0</v>
      </c>
      <c r="H781">
        <v>0</v>
      </c>
      <c r="I781">
        <v>0</v>
      </c>
      <c r="K781">
        <v>0</v>
      </c>
      <c r="L781">
        <v>0</v>
      </c>
      <c r="M781">
        <v>0</v>
      </c>
      <c r="N781">
        <v>0</v>
      </c>
      <c r="AE781">
        <v>31</v>
      </c>
      <c r="AF781">
        <v>31</v>
      </c>
      <c r="AG781" t="s">
        <v>1803</v>
      </c>
      <c r="AH781">
        <v>3.6979876699999998</v>
      </c>
      <c r="AI781" t="s">
        <v>755</v>
      </c>
      <c r="AJ781" t="s">
        <v>1810</v>
      </c>
    </row>
    <row r="782" spans="1:36" x14ac:dyDescent="0.35">
      <c r="A782" t="s">
        <v>2531</v>
      </c>
      <c r="B782">
        <v>70</v>
      </c>
      <c r="C782">
        <v>0</v>
      </c>
      <c r="G782">
        <v>0</v>
      </c>
      <c r="H782">
        <v>0</v>
      </c>
      <c r="I782">
        <v>0</v>
      </c>
      <c r="K782">
        <v>0</v>
      </c>
      <c r="L782">
        <v>0</v>
      </c>
      <c r="M782">
        <v>0</v>
      </c>
      <c r="N782">
        <v>0</v>
      </c>
      <c r="AE782">
        <v>67</v>
      </c>
      <c r="AF782">
        <v>67</v>
      </c>
      <c r="AG782" t="s">
        <v>1811</v>
      </c>
      <c r="AH782">
        <v>3.2843938270000002</v>
      </c>
      <c r="AI782" t="s">
        <v>1032</v>
      </c>
      <c r="AJ782" t="s">
        <v>2532</v>
      </c>
    </row>
    <row r="783" spans="1:36" x14ac:dyDescent="0.35">
      <c r="A783" t="s">
        <v>2533</v>
      </c>
      <c r="B783">
        <v>70</v>
      </c>
      <c r="C783">
        <v>0</v>
      </c>
      <c r="G783">
        <v>0</v>
      </c>
      <c r="H783">
        <v>0</v>
      </c>
      <c r="I783">
        <v>0</v>
      </c>
      <c r="K783">
        <v>0</v>
      </c>
      <c r="L783">
        <v>0</v>
      </c>
      <c r="M783">
        <v>0</v>
      </c>
      <c r="N783">
        <v>0</v>
      </c>
      <c r="AE783">
        <v>53</v>
      </c>
      <c r="AF783">
        <v>53</v>
      </c>
      <c r="AG783" t="s">
        <v>1580</v>
      </c>
      <c r="AH783">
        <v>66.246111110000001</v>
      </c>
      <c r="AI783" t="s">
        <v>1056</v>
      </c>
      <c r="AJ783" t="s">
        <v>2534</v>
      </c>
    </row>
    <row r="784" spans="1:36" x14ac:dyDescent="0.35">
      <c r="A784" t="s">
        <v>2535</v>
      </c>
      <c r="B784">
        <v>70</v>
      </c>
      <c r="C784">
        <v>0</v>
      </c>
      <c r="G784">
        <v>0</v>
      </c>
      <c r="H784">
        <v>0</v>
      </c>
      <c r="I784">
        <v>0</v>
      </c>
      <c r="K784">
        <v>0</v>
      </c>
      <c r="L784">
        <v>0</v>
      </c>
      <c r="M784">
        <v>0</v>
      </c>
      <c r="N784">
        <v>0</v>
      </c>
      <c r="AE784">
        <v>40</v>
      </c>
      <c r="AF784">
        <v>40</v>
      </c>
      <c r="AG784" t="s">
        <v>1425</v>
      </c>
      <c r="AH784">
        <v>22.71860058</v>
      </c>
      <c r="AI784" t="s">
        <v>1084</v>
      </c>
      <c r="AJ784" t="s">
        <v>2536</v>
      </c>
    </row>
    <row r="785" spans="1:36" x14ac:dyDescent="0.35">
      <c r="A785" t="s">
        <v>1000</v>
      </c>
      <c r="B785">
        <v>70</v>
      </c>
      <c r="C785">
        <v>0</v>
      </c>
      <c r="G785">
        <v>0</v>
      </c>
      <c r="H785">
        <v>0</v>
      </c>
      <c r="I785">
        <v>0</v>
      </c>
      <c r="K785">
        <v>0</v>
      </c>
      <c r="L785">
        <v>0</v>
      </c>
      <c r="M785">
        <v>0</v>
      </c>
      <c r="N785">
        <v>0</v>
      </c>
      <c r="AE785">
        <v>69</v>
      </c>
      <c r="AF785">
        <v>69</v>
      </c>
      <c r="AG785" t="s">
        <v>1427</v>
      </c>
      <c r="AH785">
        <v>22.982099689999998</v>
      </c>
      <c r="AI785" t="s">
        <v>749</v>
      </c>
      <c r="AJ785" t="s">
        <v>2530</v>
      </c>
    </row>
    <row r="786" spans="1:36" x14ac:dyDescent="0.35">
      <c r="A786" t="s">
        <v>2537</v>
      </c>
      <c r="B786">
        <v>70</v>
      </c>
      <c r="C786">
        <v>0</v>
      </c>
      <c r="G786">
        <v>0</v>
      </c>
      <c r="H786">
        <v>0</v>
      </c>
      <c r="I786">
        <v>0</v>
      </c>
      <c r="K786">
        <v>0</v>
      </c>
      <c r="L786">
        <v>0</v>
      </c>
      <c r="M786">
        <v>0</v>
      </c>
      <c r="N786">
        <v>0</v>
      </c>
      <c r="AE786">
        <v>52</v>
      </c>
      <c r="AF786">
        <v>52</v>
      </c>
      <c r="AG786" t="s">
        <v>1818</v>
      </c>
      <c r="AH786">
        <v>13.67565098</v>
      </c>
      <c r="AI786" t="s">
        <v>1136</v>
      </c>
      <c r="AJ786" t="s">
        <v>2538</v>
      </c>
    </row>
    <row r="787" spans="1:36" x14ac:dyDescent="0.35">
      <c r="A787" t="s">
        <v>2539</v>
      </c>
      <c r="B787">
        <v>70</v>
      </c>
      <c r="C787">
        <v>0</v>
      </c>
      <c r="G787">
        <v>0</v>
      </c>
      <c r="H787">
        <v>0</v>
      </c>
      <c r="I787">
        <v>0</v>
      </c>
      <c r="K787">
        <v>0</v>
      </c>
      <c r="L787">
        <v>0</v>
      </c>
      <c r="M787">
        <v>0</v>
      </c>
      <c r="N787">
        <v>0</v>
      </c>
      <c r="AE787">
        <v>11</v>
      </c>
      <c r="AF787">
        <v>11</v>
      </c>
      <c r="AG787" t="s">
        <v>1401</v>
      </c>
      <c r="AH787">
        <v>6.5670085130000002</v>
      </c>
      <c r="AI787" t="s">
        <v>1144</v>
      </c>
      <c r="AJ787" t="s">
        <v>2540</v>
      </c>
    </row>
    <row r="788" spans="1:36" x14ac:dyDescent="0.35">
      <c r="A788" t="s">
        <v>2559</v>
      </c>
      <c r="B788">
        <v>71</v>
      </c>
      <c r="C788">
        <v>71</v>
      </c>
      <c r="D788" t="s">
        <v>1958</v>
      </c>
      <c r="E788">
        <v>44.711668299999999</v>
      </c>
      <c r="F788" t="s">
        <v>1466</v>
      </c>
      <c r="G788">
        <v>0</v>
      </c>
      <c r="H788">
        <v>4</v>
      </c>
      <c r="I788">
        <v>7</v>
      </c>
      <c r="K788">
        <v>0</v>
      </c>
      <c r="L788">
        <v>5972300147</v>
      </c>
      <c r="M788">
        <v>5972300133</v>
      </c>
      <c r="N788">
        <v>0</v>
      </c>
      <c r="O788" t="s">
        <v>1362</v>
      </c>
      <c r="P788" t="s">
        <v>1363</v>
      </c>
      <c r="Q788" t="s">
        <v>1363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t="s">
        <v>1361</v>
      </c>
      <c r="Y788" t="s">
        <v>1363</v>
      </c>
      <c r="Z788" t="s">
        <v>1363</v>
      </c>
      <c r="AA788" t="s">
        <v>1364</v>
      </c>
      <c r="AB788" t="s">
        <v>1363</v>
      </c>
      <c r="AC788" t="s">
        <v>1363</v>
      </c>
      <c r="AD788">
        <v>0</v>
      </c>
      <c r="AE788">
        <v>72</v>
      </c>
      <c r="AF788">
        <v>72</v>
      </c>
      <c r="AG788" t="s">
        <v>1950</v>
      </c>
      <c r="AH788">
        <v>23.616497450000001</v>
      </c>
      <c r="AI788" t="s">
        <v>673</v>
      </c>
      <c r="AJ788" t="s">
        <v>2560</v>
      </c>
    </row>
    <row r="789" spans="1:36" x14ac:dyDescent="0.35">
      <c r="A789" t="s">
        <v>2561</v>
      </c>
      <c r="B789">
        <v>71</v>
      </c>
      <c r="C789">
        <v>71</v>
      </c>
      <c r="D789" t="s">
        <v>1958</v>
      </c>
      <c r="E789">
        <v>44.711668299999999</v>
      </c>
      <c r="F789" t="s">
        <v>1466</v>
      </c>
      <c r="G789">
        <v>0</v>
      </c>
      <c r="H789">
        <v>4</v>
      </c>
      <c r="I789">
        <v>7</v>
      </c>
      <c r="K789">
        <v>0</v>
      </c>
      <c r="L789">
        <v>5972300147</v>
      </c>
      <c r="M789">
        <v>5972300133</v>
      </c>
      <c r="N789">
        <v>0</v>
      </c>
      <c r="O789" t="s">
        <v>1362</v>
      </c>
      <c r="P789" t="s">
        <v>1363</v>
      </c>
      <c r="Q789" t="s">
        <v>1363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t="s">
        <v>1361</v>
      </c>
      <c r="Y789" t="s">
        <v>1363</v>
      </c>
      <c r="Z789" t="s">
        <v>1363</v>
      </c>
      <c r="AA789" t="s">
        <v>1364</v>
      </c>
      <c r="AB789" t="s">
        <v>1363</v>
      </c>
      <c r="AC789" t="s">
        <v>1363</v>
      </c>
      <c r="AD789">
        <v>0</v>
      </c>
      <c r="AE789">
        <v>51</v>
      </c>
      <c r="AF789">
        <v>51</v>
      </c>
      <c r="AG789" t="s">
        <v>1530</v>
      </c>
      <c r="AH789">
        <v>2.728207625</v>
      </c>
      <c r="AI789" t="s">
        <v>710</v>
      </c>
      <c r="AJ789" t="s">
        <v>2562</v>
      </c>
    </row>
    <row r="790" spans="1:36" x14ac:dyDescent="0.35">
      <c r="A790" t="s">
        <v>2563</v>
      </c>
      <c r="B790">
        <v>71</v>
      </c>
      <c r="C790">
        <v>71</v>
      </c>
      <c r="D790" t="s">
        <v>1958</v>
      </c>
      <c r="E790">
        <v>44.711668299999999</v>
      </c>
      <c r="F790" t="s">
        <v>1466</v>
      </c>
      <c r="G790">
        <v>0</v>
      </c>
      <c r="H790">
        <v>4</v>
      </c>
      <c r="I790">
        <v>7</v>
      </c>
      <c r="K790">
        <v>0</v>
      </c>
      <c r="L790">
        <v>5972300147</v>
      </c>
      <c r="M790">
        <v>5972300133</v>
      </c>
      <c r="N790">
        <v>0</v>
      </c>
      <c r="O790" t="s">
        <v>1362</v>
      </c>
      <c r="P790" t="s">
        <v>1363</v>
      </c>
      <c r="Q790" t="s">
        <v>1363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 t="s">
        <v>1361</v>
      </c>
      <c r="Y790" t="s">
        <v>1363</v>
      </c>
      <c r="Z790" t="s">
        <v>1363</v>
      </c>
      <c r="AA790" t="s">
        <v>1364</v>
      </c>
      <c r="AB790" t="s">
        <v>1363</v>
      </c>
      <c r="AC790" t="s">
        <v>1363</v>
      </c>
      <c r="AD790">
        <v>0</v>
      </c>
      <c r="AE790">
        <v>64</v>
      </c>
      <c r="AF790">
        <v>64</v>
      </c>
      <c r="AG790" t="s">
        <v>1953</v>
      </c>
      <c r="AH790">
        <v>33.598595150000001</v>
      </c>
      <c r="AI790" t="s">
        <v>952</v>
      </c>
      <c r="AJ790" t="s">
        <v>2564</v>
      </c>
    </row>
    <row r="791" spans="1:36" x14ac:dyDescent="0.35">
      <c r="A791" t="s">
        <v>2565</v>
      </c>
      <c r="B791">
        <v>71</v>
      </c>
      <c r="C791">
        <v>71</v>
      </c>
      <c r="D791" t="s">
        <v>1958</v>
      </c>
      <c r="E791">
        <v>44.711668299999999</v>
      </c>
      <c r="F791" t="s">
        <v>1466</v>
      </c>
      <c r="G791">
        <v>0</v>
      </c>
      <c r="H791">
        <v>4</v>
      </c>
      <c r="I791">
        <v>7</v>
      </c>
      <c r="K791">
        <v>0</v>
      </c>
      <c r="L791">
        <v>5972300147</v>
      </c>
      <c r="M791">
        <v>5972300133</v>
      </c>
      <c r="N791">
        <v>0</v>
      </c>
      <c r="O791" t="s">
        <v>1362</v>
      </c>
      <c r="P791" t="s">
        <v>1363</v>
      </c>
      <c r="Q791" t="s">
        <v>1363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t="s">
        <v>1361</v>
      </c>
      <c r="Y791" t="s">
        <v>1363</v>
      </c>
      <c r="Z791" t="s">
        <v>1363</v>
      </c>
      <c r="AA791" t="s">
        <v>1364</v>
      </c>
      <c r="AB791" t="s">
        <v>1363</v>
      </c>
      <c r="AC791" t="s">
        <v>1363</v>
      </c>
      <c r="AD791">
        <v>0</v>
      </c>
      <c r="AE791">
        <v>4</v>
      </c>
      <c r="AF791">
        <v>4</v>
      </c>
      <c r="AG791" t="s">
        <v>1949</v>
      </c>
      <c r="AH791">
        <v>31.747082410000001</v>
      </c>
      <c r="AI791" t="s">
        <v>1097</v>
      </c>
      <c r="AJ791" t="s">
        <v>2566</v>
      </c>
    </row>
    <row r="792" spans="1:36" x14ac:dyDescent="0.35">
      <c r="A792" t="s">
        <v>1101</v>
      </c>
      <c r="B792">
        <v>71</v>
      </c>
      <c r="C792">
        <v>71</v>
      </c>
      <c r="D792" t="s">
        <v>1958</v>
      </c>
      <c r="E792">
        <v>44.711668299999999</v>
      </c>
      <c r="F792" t="s">
        <v>1466</v>
      </c>
      <c r="G792">
        <v>0</v>
      </c>
      <c r="H792">
        <v>4</v>
      </c>
      <c r="I792">
        <v>7</v>
      </c>
      <c r="K792">
        <v>0</v>
      </c>
      <c r="L792">
        <v>5972300147</v>
      </c>
      <c r="M792">
        <v>5972300133</v>
      </c>
      <c r="N792">
        <v>0</v>
      </c>
      <c r="O792" t="s">
        <v>1362</v>
      </c>
      <c r="P792" t="s">
        <v>1363</v>
      </c>
      <c r="Q792" t="s">
        <v>1363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t="s">
        <v>1361</v>
      </c>
      <c r="Y792" t="s">
        <v>1363</v>
      </c>
      <c r="Z792" t="s">
        <v>1363</v>
      </c>
      <c r="AA792" t="s">
        <v>1364</v>
      </c>
      <c r="AB792" t="s">
        <v>1363</v>
      </c>
      <c r="AC792" t="s">
        <v>1363</v>
      </c>
      <c r="AD792">
        <v>0</v>
      </c>
      <c r="AE792">
        <v>63</v>
      </c>
      <c r="AF792">
        <v>63</v>
      </c>
      <c r="AG792">
        <v>0</v>
      </c>
      <c r="AH792">
        <v>1.3863872880000001</v>
      </c>
      <c r="AI792" t="s">
        <v>959</v>
      </c>
      <c r="AJ792" t="s">
        <v>1956</v>
      </c>
    </row>
    <row r="793" spans="1:36" x14ac:dyDescent="0.35">
      <c r="A793" t="s">
        <v>2567</v>
      </c>
      <c r="B793">
        <v>71</v>
      </c>
      <c r="C793">
        <v>71</v>
      </c>
      <c r="D793" t="s">
        <v>1958</v>
      </c>
      <c r="E793">
        <v>44.711668299999999</v>
      </c>
      <c r="F793" t="s">
        <v>1466</v>
      </c>
      <c r="G793">
        <v>0</v>
      </c>
      <c r="H793">
        <v>4</v>
      </c>
      <c r="I793">
        <v>7</v>
      </c>
      <c r="K793">
        <v>0</v>
      </c>
      <c r="L793">
        <v>5972300147</v>
      </c>
      <c r="M793">
        <v>5972300133</v>
      </c>
      <c r="N793">
        <v>0</v>
      </c>
      <c r="O793" t="s">
        <v>1362</v>
      </c>
      <c r="P793" t="s">
        <v>1363</v>
      </c>
      <c r="Q793" t="s">
        <v>1363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t="s">
        <v>1361</v>
      </c>
      <c r="Y793" t="s">
        <v>1363</v>
      </c>
      <c r="Z793" t="s">
        <v>1363</v>
      </c>
      <c r="AA793" t="s">
        <v>1364</v>
      </c>
      <c r="AB793" t="s">
        <v>1363</v>
      </c>
      <c r="AC793" t="s">
        <v>1363</v>
      </c>
      <c r="AD793">
        <v>0</v>
      </c>
      <c r="AE793">
        <v>61</v>
      </c>
      <c r="AF793">
        <v>61</v>
      </c>
      <c r="AG793" t="s">
        <v>2108</v>
      </c>
      <c r="AH793">
        <v>8.0318807920000008</v>
      </c>
      <c r="AI793" t="s">
        <v>1110</v>
      </c>
      <c r="AJ793" t="s">
        <v>2568</v>
      </c>
    </row>
    <row r="794" spans="1:36" x14ac:dyDescent="0.35">
      <c r="A794" t="s">
        <v>2569</v>
      </c>
      <c r="B794">
        <v>71</v>
      </c>
      <c r="C794">
        <v>71</v>
      </c>
      <c r="D794" t="s">
        <v>1958</v>
      </c>
      <c r="E794">
        <v>44.711668299999999</v>
      </c>
      <c r="F794" t="s">
        <v>1466</v>
      </c>
      <c r="G794">
        <v>0</v>
      </c>
      <c r="H794">
        <v>4</v>
      </c>
      <c r="I794">
        <v>7</v>
      </c>
      <c r="K794">
        <v>0</v>
      </c>
      <c r="L794">
        <v>5972300147</v>
      </c>
      <c r="M794">
        <v>5972300133</v>
      </c>
      <c r="N794">
        <v>0</v>
      </c>
      <c r="O794" t="s">
        <v>1362</v>
      </c>
      <c r="P794" t="s">
        <v>1363</v>
      </c>
      <c r="Q794" t="s">
        <v>1363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 t="s">
        <v>1361</v>
      </c>
      <c r="Y794" t="s">
        <v>1363</v>
      </c>
      <c r="Z794" t="s">
        <v>1363</v>
      </c>
      <c r="AA794" t="s">
        <v>1364</v>
      </c>
      <c r="AB794" t="s">
        <v>1363</v>
      </c>
      <c r="AC794" t="s">
        <v>1363</v>
      </c>
      <c r="AD794">
        <v>0</v>
      </c>
      <c r="AE794">
        <v>47</v>
      </c>
      <c r="AF794">
        <v>47</v>
      </c>
      <c r="AG794" t="s">
        <v>1903</v>
      </c>
      <c r="AH794">
        <v>11.93632094</v>
      </c>
      <c r="AI794" t="s">
        <v>1123</v>
      </c>
      <c r="AJ794" t="s">
        <v>2570</v>
      </c>
    </row>
    <row r="795" spans="1:36" x14ac:dyDescent="0.35">
      <c r="A795" t="s">
        <v>1240</v>
      </c>
      <c r="B795">
        <v>71</v>
      </c>
      <c r="C795">
        <v>71</v>
      </c>
      <c r="D795" t="s">
        <v>1958</v>
      </c>
      <c r="E795">
        <v>44.711668299999999</v>
      </c>
      <c r="F795" t="s">
        <v>1466</v>
      </c>
      <c r="G795">
        <v>0</v>
      </c>
      <c r="H795">
        <v>4</v>
      </c>
      <c r="I795">
        <v>7</v>
      </c>
      <c r="K795">
        <v>0</v>
      </c>
      <c r="L795">
        <v>5972300147</v>
      </c>
      <c r="M795">
        <v>5972300133</v>
      </c>
      <c r="N795">
        <v>0</v>
      </c>
      <c r="O795" t="s">
        <v>1362</v>
      </c>
      <c r="P795" t="s">
        <v>1363</v>
      </c>
      <c r="Q795" t="s">
        <v>1363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t="s">
        <v>1361</v>
      </c>
      <c r="Y795" t="s">
        <v>1363</v>
      </c>
      <c r="Z795" t="s">
        <v>1363</v>
      </c>
      <c r="AA795" t="s">
        <v>1364</v>
      </c>
      <c r="AB795" t="s">
        <v>1363</v>
      </c>
      <c r="AC795" t="s">
        <v>1363</v>
      </c>
      <c r="AD795">
        <v>0</v>
      </c>
      <c r="AE795">
        <v>71</v>
      </c>
      <c r="AF795">
        <v>71</v>
      </c>
      <c r="AG795" t="s">
        <v>1958</v>
      </c>
      <c r="AH795">
        <v>44.711668299999999</v>
      </c>
      <c r="AI795" t="s">
        <v>296</v>
      </c>
      <c r="AJ795" t="s">
        <v>2571</v>
      </c>
    </row>
    <row r="796" spans="1:36" x14ac:dyDescent="0.35">
      <c r="A796" t="s">
        <v>2572</v>
      </c>
      <c r="B796">
        <v>71</v>
      </c>
      <c r="C796">
        <v>71</v>
      </c>
      <c r="D796" t="s">
        <v>1958</v>
      </c>
      <c r="E796">
        <v>44.711668299999999</v>
      </c>
      <c r="F796" t="s">
        <v>1466</v>
      </c>
      <c r="G796">
        <v>0</v>
      </c>
      <c r="H796">
        <v>4</v>
      </c>
      <c r="I796">
        <v>7</v>
      </c>
      <c r="K796">
        <v>0</v>
      </c>
      <c r="L796">
        <v>5972300147</v>
      </c>
      <c r="M796">
        <v>5972300133</v>
      </c>
      <c r="N796">
        <v>0</v>
      </c>
      <c r="O796" t="s">
        <v>1362</v>
      </c>
      <c r="P796" t="s">
        <v>1363</v>
      </c>
      <c r="Q796" t="s">
        <v>1363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 t="s">
        <v>1361</v>
      </c>
      <c r="Y796" t="s">
        <v>1363</v>
      </c>
      <c r="Z796" t="s">
        <v>1363</v>
      </c>
      <c r="AA796" t="s">
        <v>1364</v>
      </c>
      <c r="AB796" t="s">
        <v>1363</v>
      </c>
      <c r="AC796" t="s">
        <v>1363</v>
      </c>
      <c r="AD796">
        <v>0</v>
      </c>
      <c r="AE796">
        <v>733</v>
      </c>
      <c r="AF796">
        <v>733</v>
      </c>
      <c r="AG796" t="s">
        <v>2057</v>
      </c>
      <c r="AH796">
        <v>29.439387589999999</v>
      </c>
      <c r="AI796" t="s">
        <v>297</v>
      </c>
      <c r="AJ796" t="s">
        <v>2573</v>
      </c>
    </row>
    <row r="797" spans="1:36" x14ac:dyDescent="0.35">
      <c r="A797" t="s">
        <v>2574</v>
      </c>
      <c r="B797">
        <v>71</v>
      </c>
      <c r="C797">
        <v>71</v>
      </c>
      <c r="D797" t="s">
        <v>1958</v>
      </c>
      <c r="E797">
        <v>44.711668299999999</v>
      </c>
      <c r="F797" t="s">
        <v>1466</v>
      </c>
      <c r="G797">
        <v>0</v>
      </c>
      <c r="H797">
        <v>4</v>
      </c>
      <c r="I797">
        <v>7</v>
      </c>
      <c r="K797">
        <v>0</v>
      </c>
      <c r="L797">
        <v>5972300147</v>
      </c>
      <c r="M797">
        <v>5972300133</v>
      </c>
      <c r="N797">
        <v>0</v>
      </c>
      <c r="O797" t="s">
        <v>1362</v>
      </c>
      <c r="P797" t="s">
        <v>1363</v>
      </c>
      <c r="Q797" t="s">
        <v>1363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t="s">
        <v>1361</v>
      </c>
      <c r="Y797" t="s">
        <v>1363</v>
      </c>
      <c r="Z797" t="s">
        <v>1363</v>
      </c>
      <c r="AA797" t="s">
        <v>1364</v>
      </c>
      <c r="AB797" t="s">
        <v>1363</v>
      </c>
      <c r="AC797" t="s">
        <v>1363</v>
      </c>
      <c r="AD797">
        <v>0</v>
      </c>
      <c r="AE797">
        <v>730</v>
      </c>
      <c r="AF797">
        <v>730</v>
      </c>
      <c r="AG797" t="s">
        <v>1561</v>
      </c>
      <c r="AH797">
        <v>28.624931270000001</v>
      </c>
      <c r="AI797" t="s">
        <v>336</v>
      </c>
      <c r="AJ797" t="s">
        <v>2575</v>
      </c>
    </row>
    <row r="798" spans="1:36" x14ac:dyDescent="0.35">
      <c r="A798" t="s">
        <v>2576</v>
      </c>
      <c r="B798">
        <v>71</v>
      </c>
      <c r="C798">
        <v>71</v>
      </c>
      <c r="D798" t="s">
        <v>1958</v>
      </c>
      <c r="E798">
        <v>44.711668299999999</v>
      </c>
      <c r="F798" t="s">
        <v>1466</v>
      </c>
      <c r="G798">
        <v>0</v>
      </c>
      <c r="H798">
        <v>4</v>
      </c>
      <c r="I798">
        <v>7</v>
      </c>
      <c r="K798">
        <v>0</v>
      </c>
      <c r="L798">
        <v>5972300147</v>
      </c>
      <c r="M798">
        <v>5972300133</v>
      </c>
      <c r="N798">
        <v>0</v>
      </c>
      <c r="O798" t="s">
        <v>1362</v>
      </c>
      <c r="P798" t="s">
        <v>1363</v>
      </c>
      <c r="Q798" t="s">
        <v>1363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 t="s">
        <v>1361</v>
      </c>
      <c r="Y798" t="s">
        <v>1363</v>
      </c>
      <c r="Z798" t="s">
        <v>1363</v>
      </c>
      <c r="AA798" t="s">
        <v>1364</v>
      </c>
      <c r="AB798" t="s">
        <v>1363</v>
      </c>
      <c r="AC798" t="s">
        <v>1363</v>
      </c>
      <c r="AD798">
        <v>0</v>
      </c>
      <c r="AE798">
        <v>731</v>
      </c>
      <c r="AF798">
        <v>731</v>
      </c>
      <c r="AG798" t="s">
        <v>1754</v>
      </c>
      <c r="AH798">
        <v>17.74599856</v>
      </c>
      <c r="AI798" t="s">
        <v>363</v>
      </c>
      <c r="AJ798" t="s">
        <v>2577</v>
      </c>
    </row>
    <row r="799" spans="1:36" x14ac:dyDescent="0.35">
      <c r="A799" t="s">
        <v>672</v>
      </c>
      <c r="B799">
        <v>72</v>
      </c>
      <c r="C799">
        <v>72</v>
      </c>
      <c r="D799" t="s">
        <v>1950</v>
      </c>
      <c r="E799">
        <v>23.616497450000001</v>
      </c>
      <c r="F799" t="s">
        <v>1361</v>
      </c>
      <c r="G799">
        <v>0</v>
      </c>
      <c r="H799">
        <v>4</v>
      </c>
      <c r="I799">
        <v>5</v>
      </c>
      <c r="K799">
        <v>0</v>
      </c>
      <c r="L799">
        <v>5972300148</v>
      </c>
      <c r="M799">
        <v>5972300148</v>
      </c>
      <c r="N799">
        <v>0</v>
      </c>
      <c r="O799" t="s">
        <v>1362</v>
      </c>
      <c r="P799" t="s">
        <v>1363</v>
      </c>
      <c r="Q799" t="s">
        <v>1363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 t="s">
        <v>1361</v>
      </c>
      <c r="AD799" t="s">
        <v>1363</v>
      </c>
      <c r="AE799">
        <v>72</v>
      </c>
      <c r="AF799">
        <v>72</v>
      </c>
      <c r="AG799" t="s">
        <v>1950</v>
      </c>
      <c r="AH799">
        <v>23.616497450000001</v>
      </c>
      <c r="AI799" t="s">
        <v>294</v>
      </c>
      <c r="AJ799" t="s">
        <v>2578</v>
      </c>
    </row>
    <row r="800" spans="1:36" x14ac:dyDescent="0.35">
      <c r="A800" t="s">
        <v>2579</v>
      </c>
      <c r="B800">
        <v>72</v>
      </c>
      <c r="C800">
        <v>72</v>
      </c>
      <c r="D800" t="s">
        <v>1950</v>
      </c>
      <c r="E800">
        <v>23.616497450000001</v>
      </c>
      <c r="F800" t="s">
        <v>1361</v>
      </c>
      <c r="G800">
        <v>0</v>
      </c>
      <c r="H800">
        <v>4</v>
      </c>
      <c r="I800">
        <v>5</v>
      </c>
      <c r="K800">
        <v>0</v>
      </c>
      <c r="L800">
        <v>5972300148</v>
      </c>
      <c r="M800">
        <v>5972300148</v>
      </c>
      <c r="N800">
        <v>0</v>
      </c>
      <c r="O800" t="s">
        <v>1362</v>
      </c>
      <c r="P800" t="s">
        <v>1363</v>
      </c>
      <c r="Q800" t="s">
        <v>1363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 t="s">
        <v>1361</v>
      </c>
      <c r="AD800" t="s">
        <v>1363</v>
      </c>
      <c r="AE800">
        <v>51</v>
      </c>
      <c r="AF800">
        <v>51</v>
      </c>
      <c r="AG800" t="s">
        <v>1530</v>
      </c>
      <c r="AH800">
        <v>2.728207625</v>
      </c>
      <c r="AI800" t="s">
        <v>708</v>
      </c>
      <c r="AJ800" t="s">
        <v>2580</v>
      </c>
    </row>
    <row r="801" spans="1:36" x14ac:dyDescent="0.35">
      <c r="A801" t="s">
        <v>2581</v>
      </c>
      <c r="B801">
        <v>72</v>
      </c>
      <c r="C801">
        <v>72</v>
      </c>
      <c r="D801" t="s">
        <v>1950</v>
      </c>
      <c r="E801">
        <v>23.616497450000001</v>
      </c>
      <c r="F801" t="s">
        <v>1361</v>
      </c>
      <c r="G801">
        <v>0</v>
      </c>
      <c r="H801">
        <v>4</v>
      </c>
      <c r="I801">
        <v>5</v>
      </c>
      <c r="K801">
        <v>0</v>
      </c>
      <c r="L801">
        <v>5972300148</v>
      </c>
      <c r="M801">
        <v>5972300148</v>
      </c>
      <c r="N801">
        <v>0</v>
      </c>
      <c r="O801" t="s">
        <v>1362</v>
      </c>
      <c r="P801" t="s">
        <v>1363</v>
      </c>
      <c r="Q801" t="s">
        <v>1363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 t="s">
        <v>1361</v>
      </c>
      <c r="AD801" t="s">
        <v>1363</v>
      </c>
      <c r="AE801">
        <v>4</v>
      </c>
      <c r="AF801">
        <v>4</v>
      </c>
      <c r="AG801" t="s">
        <v>1949</v>
      </c>
      <c r="AH801">
        <v>31.747082410000001</v>
      </c>
      <c r="AI801" t="s">
        <v>1096</v>
      </c>
      <c r="AJ801" t="s">
        <v>2582</v>
      </c>
    </row>
    <row r="802" spans="1:36" x14ac:dyDescent="0.35">
      <c r="A802" t="s">
        <v>2583</v>
      </c>
      <c r="B802">
        <v>72</v>
      </c>
      <c r="C802">
        <v>72</v>
      </c>
      <c r="D802" t="s">
        <v>1950</v>
      </c>
      <c r="E802">
        <v>23.616497450000001</v>
      </c>
      <c r="F802" t="s">
        <v>1361</v>
      </c>
      <c r="G802">
        <v>0</v>
      </c>
      <c r="H802">
        <v>4</v>
      </c>
      <c r="I802">
        <v>5</v>
      </c>
      <c r="K802">
        <v>0</v>
      </c>
      <c r="L802">
        <v>5972300148</v>
      </c>
      <c r="M802">
        <v>5972300148</v>
      </c>
      <c r="N802">
        <v>0</v>
      </c>
      <c r="O802" t="s">
        <v>1362</v>
      </c>
      <c r="P802" t="s">
        <v>1363</v>
      </c>
      <c r="Q802" t="s">
        <v>1363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 t="s">
        <v>1361</v>
      </c>
      <c r="AD802" t="s">
        <v>1363</v>
      </c>
      <c r="AE802">
        <v>61</v>
      </c>
      <c r="AF802">
        <v>61</v>
      </c>
      <c r="AG802" t="s">
        <v>2108</v>
      </c>
      <c r="AH802">
        <v>8.0318807920000008</v>
      </c>
      <c r="AI802" t="s">
        <v>1109</v>
      </c>
      <c r="AJ802" t="s">
        <v>2584</v>
      </c>
    </row>
    <row r="803" spans="1:36" x14ac:dyDescent="0.35">
      <c r="A803" t="s">
        <v>2585</v>
      </c>
      <c r="B803">
        <v>72</v>
      </c>
      <c r="C803">
        <v>72</v>
      </c>
      <c r="D803" t="s">
        <v>1950</v>
      </c>
      <c r="E803">
        <v>23.616497450000001</v>
      </c>
      <c r="F803" t="s">
        <v>1361</v>
      </c>
      <c r="G803">
        <v>0</v>
      </c>
      <c r="H803">
        <v>4</v>
      </c>
      <c r="I803">
        <v>5</v>
      </c>
      <c r="K803">
        <v>0</v>
      </c>
      <c r="L803">
        <v>5972300148</v>
      </c>
      <c r="M803">
        <v>5972300148</v>
      </c>
      <c r="N803">
        <v>0</v>
      </c>
      <c r="O803" t="s">
        <v>1362</v>
      </c>
      <c r="P803" t="s">
        <v>1363</v>
      </c>
      <c r="Q803" t="s">
        <v>1363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 t="s">
        <v>1361</v>
      </c>
      <c r="AD803" t="s">
        <v>1363</v>
      </c>
      <c r="AE803">
        <v>71</v>
      </c>
      <c r="AF803">
        <v>71</v>
      </c>
      <c r="AG803" t="s">
        <v>1958</v>
      </c>
      <c r="AH803">
        <v>44.711668299999999</v>
      </c>
      <c r="AI803" t="s">
        <v>1239</v>
      </c>
      <c r="AJ803" t="s">
        <v>2586</v>
      </c>
    </row>
    <row r="804" spans="1:36" x14ac:dyDescent="0.35">
      <c r="A804" t="s">
        <v>2587</v>
      </c>
      <c r="B804">
        <v>72</v>
      </c>
      <c r="C804">
        <v>72</v>
      </c>
      <c r="D804" t="s">
        <v>1950</v>
      </c>
      <c r="E804">
        <v>23.616497450000001</v>
      </c>
      <c r="F804" t="s">
        <v>1361</v>
      </c>
      <c r="G804">
        <v>0</v>
      </c>
      <c r="H804">
        <v>4</v>
      </c>
      <c r="I804">
        <v>5</v>
      </c>
      <c r="K804">
        <v>0</v>
      </c>
      <c r="L804">
        <v>5972300148</v>
      </c>
      <c r="M804">
        <v>5972300148</v>
      </c>
      <c r="N804">
        <v>0</v>
      </c>
      <c r="O804" t="s">
        <v>1362</v>
      </c>
      <c r="P804" t="s">
        <v>1363</v>
      </c>
      <c r="Q804" t="s">
        <v>1363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 t="s">
        <v>1361</v>
      </c>
      <c r="AD804" t="s">
        <v>1363</v>
      </c>
      <c r="AE804">
        <v>733</v>
      </c>
      <c r="AF804">
        <v>733</v>
      </c>
      <c r="AG804" t="s">
        <v>2057</v>
      </c>
      <c r="AH804">
        <v>29.439387589999999</v>
      </c>
      <c r="AI804" t="s">
        <v>295</v>
      </c>
      <c r="AJ804" t="s">
        <v>2588</v>
      </c>
    </row>
    <row r="805" spans="1:36" x14ac:dyDescent="0.35">
      <c r="A805" t="s">
        <v>2589</v>
      </c>
      <c r="B805">
        <v>72</v>
      </c>
      <c r="C805">
        <v>72</v>
      </c>
      <c r="D805" t="s">
        <v>1950</v>
      </c>
      <c r="E805">
        <v>23.616497450000001</v>
      </c>
      <c r="F805" t="s">
        <v>1361</v>
      </c>
      <c r="G805">
        <v>0</v>
      </c>
      <c r="H805">
        <v>4</v>
      </c>
      <c r="I805">
        <v>5</v>
      </c>
      <c r="K805">
        <v>0</v>
      </c>
      <c r="L805">
        <v>5972300148</v>
      </c>
      <c r="M805">
        <v>5972300148</v>
      </c>
      <c r="N805">
        <v>0</v>
      </c>
      <c r="O805" t="s">
        <v>1362</v>
      </c>
      <c r="P805" t="s">
        <v>1363</v>
      </c>
      <c r="Q805" t="s">
        <v>1363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 t="s">
        <v>1361</v>
      </c>
      <c r="AD805" t="s">
        <v>1363</v>
      </c>
      <c r="AE805">
        <v>730</v>
      </c>
      <c r="AF805">
        <v>730</v>
      </c>
      <c r="AG805" t="s">
        <v>1561</v>
      </c>
      <c r="AH805">
        <v>28.624931270000001</v>
      </c>
      <c r="AI805" t="s">
        <v>332</v>
      </c>
      <c r="AJ805" t="s">
        <v>2590</v>
      </c>
    </row>
    <row r="806" spans="1:36" x14ac:dyDescent="0.35">
      <c r="A806" t="s">
        <v>361</v>
      </c>
      <c r="B806">
        <v>72</v>
      </c>
      <c r="C806">
        <v>72</v>
      </c>
      <c r="D806" t="s">
        <v>1950</v>
      </c>
      <c r="E806">
        <v>23.616497450000001</v>
      </c>
      <c r="F806" t="s">
        <v>1361</v>
      </c>
      <c r="G806">
        <v>0</v>
      </c>
      <c r="H806">
        <v>4</v>
      </c>
      <c r="I806">
        <v>5</v>
      </c>
      <c r="K806">
        <v>0</v>
      </c>
      <c r="L806">
        <v>5972300148</v>
      </c>
      <c r="M806">
        <v>5972300148</v>
      </c>
      <c r="N806">
        <v>0</v>
      </c>
      <c r="O806" t="s">
        <v>1362</v>
      </c>
      <c r="P806" t="s">
        <v>1363</v>
      </c>
      <c r="Q806" t="s">
        <v>1363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 t="s">
        <v>1361</v>
      </c>
      <c r="AD806" t="s">
        <v>1363</v>
      </c>
      <c r="AE806">
        <v>731</v>
      </c>
      <c r="AF806">
        <v>731</v>
      </c>
      <c r="AG806" t="s">
        <v>1754</v>
      </c>
      <c r="AH806">
        <v>17.74599856</v>
      </c>
      <c r="AI806" t="s">
        <v>362</v>
      </c>
      <c r="AJ806" t="s">
        <v>2591</v>
      </c>
    </row>
    <row r="807" spans="1:36" x14ac:dyDescent="0.35">
      <c r="A807" t="s">
        <v>2592</v>
      </c>
      <c r="B807">
        <v>730</v>
      </c>
      <c r="C807">
        <v>730</v>
      </c>
      <c r="D807" t="s">
        <v>1561</v>
      </c>
      <c r="E807">
        <v>28.624931270000001</v>
      </c>
      <c r="F807" t="s">
        <v>1466</v>
      </c>
      <c r="G807">
        <v>3</v>
      </c>
      <c r="H807">
        <v>3</v>
      </c>
      <c r="I807">
        <v>5</v>
      </c>
      <c r="K807">
        <v>1962</v>
      </c>
      <c r="L807">
        <v>5972300501</v>
      </c>
      <c r="M807">
        <v>5972300148</v>
      </c>
      <c r="N807">
        <v>0</v>
      </c>
      <c r="O807" t="s">
        <v>2029</v>
      </c>
      <c r="P807" t="s">
        <v>1363</v>
      </c>
      <c r="Q807" t="s">
        <v>1363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 t="s">
        <v>1361</v>
      </c>
      <c r="AD807" t="s">
        <v>1363</v>
      </c>
      <c r="AE807">
        <v>17</v>
      </c>
      <c r="AF807">
        <v>0</v>
      </c>
      <c r="AI807" t="s">
        <v>495</v>
      </c>
      <c r="AJ807" t="s">
        <v>2593</v>
      </c>
    </row>
    <row r="808" spans="1:36" x14ac:dyDescent="0.35">
      <c r="A808" t="s">
        <v>2594</v>
      </c>
      <c r="B808">
        <v>730</v>
      </c>
      <c r="C808">
        <v>730</v>
      </c>
      <c r="D808" t="s">
        <v>1561</v>
      </c>
      <c r="E808">
        <v>28.624931270000001</v>
      </c>
      <c r="F808" t="s">
        <v>1466</v>
      </c>
      <c r="G808">
        <v>3</v>
      </c>
      <c r="H808">
        <v>3</v>
      </c>
      <c r="I808">
        <v>5</v>
      </c>
      <c r="K808">
        <v>1962</v>
      </c>
      <c r="L808">
        <v>5972300501</v>
      </c>
      <c r="M808">
        <v>5972300148</v>
      </c>
      <c r="N808">
        <v>0</v>
      </c>
      <c r="O808" t="s">
        <v>2029</v>
      </c>
      <c r="P808" t="s">
        <v>1363</v>
      </c>
      <c r="Q808" t="s">
        <v>1363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 t="s">
        <v>1361</v>
      </c>
      <c r="AD808" t="s">
        <v>1363</v>
      </c>
      <c r="AE808">
        <v>22</v>
      </c>
      <c r="AF808">
        <v>22</v>
      </c>
      <c r="AG808" t="s">
        <v>1520</v>
      </c>
      <c r="AH808">
        <v>13.39471861</v>
      </c>
      <c r="AI808" t="s">
        <v>632</v>
      </c>
      <c r="AJ808" t="s">
        <v>2595</v>
      </c>
    </row>
    <row r="809" spans="1:36" x14ac:dyDescent="0.35">
      <c r="A809" t="s">
        <v>2592</v>
      </c>
      <c r="B809">
        <v>730</v>
      </c>
      <c r="C809">
        <v>730</v>
      </c>
      <c r="D809" t="s">
        <v>1561</v>
      </c>
      <c r="E809">
        <v>28.624931270000001</v>
      </c>
      <c r="F809" t="s">
        <v>1466</v>
      </c>
      <c r="G809">
        <v>3</v>
      </c>
      <c r="H809">
        <v>3</v>
      </c>
      <c r="I809">
        <v>5</v>
      </c>
      <c r="K809">
        <v>1962</v>
      </c>
      <c r="L809">
        <v>5972300501</v>
      </c>
      <c r="M809">
        <v>5972300148</v>
      </c>
      <c r="N809">
        <v>0</v>
      </c>
      <c r="O809" t="s">
        <v>2029</v>
      </c>
      <c r="P809" t="s">
        <v>1363</v>
      </c>
      <c r="Q809" t="s">
        <v>1363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 t="s">
        <v>1361</v>
      </c>
      <c r="AD809" t="s">
        <v>1363</v>
      </c>
      <c r="AE809">
        <v>18</v>
      </c>
      <c r="AF809">
        <v>0</v>
      </c>
      <c r="AI809" t="s">
        <v>495</v>
      </c>
      <c r="AJ809" t="s">
        <v>2593</v>
      </c>
    </row>
    <row r="810" spans="1:36" x14ac:dyDescent="0.35">
      <c r="A810" t="s">
        <v>2596</v>
      </c>
      <c r="B810">
        <v>730</v>
      </c>
      <c r="C810">
        <v>730</v>
      </c>
      <c r="D810" t="s">
        <v>1561</v>
      </c>
      <c r="E810">
        <v>28.624931270000001</v>
      </c>
      <c r="F810" t="s">
        <v>1466</v>
      </c>
      <c r="G810">
        <v>3</v>
      </c>
      <c r="H810">
        <v>3</v>
      </c>
      <c r="I810">
        <v>5</v>
      </c>
      <c r="K810">
        <v>1962</v>
      </c>
      <c r="L810">
        <v>5972300501</v>
      </c>
      <c r="M810">
        <v>5972300148</v>
      </c>
      <c r="N810">
        <v>0</v>
      </c>
      <c r="O810" t="s">
        <v>2029</v>
      </c>
      <c r="P810" t="s">
        <v>1363</v>
      </c>
      <c r="Q810" t="s">
        <v>1363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 t="s">
        <v>1361</v>
      </c>
      <c r="AD810" t="s">
        <v>1363</v>
      </c>
      <c r="AE810">
        <v>90</v>
      </c>
      <c r="AF810">
        <v>90</v>
      </c>
      <c r="AG810" t="s">
        <v>1524</v>
      </c>
      <c r="AH810">
        <v>21.352174099999999</v>
      </c>
      <c r="AI810" t="s">
        <v>642</v>
      </c>
      <c r="AJ810" t="s">
        <v>2597</v>
      </c>
    </row>
    <row r="811" spans="1:36" x14ac:dyDescent="0.35">
      <c r="A811" t="s">
        <v>2598</v>
      </c>
      <c r="B811">
        <v>730</v>
      </c>
      <c r="C811">
        <v>730</v>
      </c>
      <c r="D811" t="s">
        <v>1561</v>
      </c>
      <c r="E811">
        <v>28.624931270000001</v>
      </c>
      <c r="F811" t="s">
        <v>1466</v>
      </c>
      <c r="G811">
        <v>3</v>
      </c>
      <c r="H811">
        <v>3</v>
      </c>
      <c r="I811">
        <v>5</v>
      </c>
      <c r="K811">
        <v>1962</v>
      </c>
      <c r="L811">
        <v>5972300501</v>
      </c>
      <c r="M811">
        <v>5972300148</v>
      </c>
      <c r="N811">
        <v>0</v>
      </c>
      <c r="O811" t="s">
        <v>2029</v>
      </c>
      <c r="P811" t="s">
        <v>1363</v>
      </c>
      <c r="Q811" t="s">
        <v>1363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 t="s">
        <v>1361</v>
      </c>
      <c r="AD811" t="s">
        <v>1363</v>
      </c>
      <c r="AE811">
        <v>32</v>
      </c>
      <c r="AF811">
        <v>32</v>
      </c>
      <c r="AG811" t="s">
        <v>1637</v>
      </c>
      <c r="AH811">
        <v>12.81368767</v>
      </c>
      <c r="AI811" t="s">
        <v>651</v>
      </c>
      <c r="AJ811" t="s">
        <v>2599</v>
      </c>
    </row>
    <row r="812" spans="1:36" x14ac:dyDescent="0.35">
      <c r="A812" t="s">
        <v>2600</v>
      </c>
      <c r="B812">
        <v>730</v>
      </c>
      <c r="C812">
        <v>730</v>
      </c>
      <c r="D812" t="s">
        <v>1561</v>
      </c>
      <c r="E812">
        <v>28.624931270000001</v>
      </c>
      <c r="F812" t="s">
        <v>1466</v>
      </c>
      <c r="G812">
        <v>3</v>
      </c>
      <c r="H812">
        <v>3</v>
      </c>
      <c r="I812">
        <v>5</v>
      </c>
      <c r="K812">
        <v>1962</v>
      </c>
      <c r="L812">
        <v>5972300501</v>
      </c>
      <c r="M812">
        <v>5972300148</v>
      </c>
      <c r="N812">
        <v>0</v>
      </c>
      <c r="O812" t="s">
        <v>2029</v>
      </c>
      <c r="P812" t="s">
        <v>1363</v>
      </c>
      <c r="Q812" t="s">
        <v>1363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 t="s">
        <v>1361</v>
      </c>
      <c r="AD812" t="s">
        <v>1363</v>
      </c>
      <c r="AE812">
        <v>72</v>
      </c>
      <c r="AF812">
        <v>72</v>
      </c>
      <c r="AG812" t="s">
        <v>1950</v>
      </c>
      <c r="AH812">
        <v>23.616497450000001</v>
      </c>
      <c r="AI812" t="s">
        <v>682</v>
      </c>
      <c r="AJ812" t="s">
        <v>2601</v>
      </c>
    </row>
    <row r="813" spans="1:36" x14ac:dyDescent="0.35">
      <c r="A813" t="s">
        <v>686</v>
      </c>
      <c r="B813">
        <v>730</v>
      </c>
      <c r="C813">
        <v>730</v>
      </c>
      <c r="D813" t="s">
        <v>1561</v>
      </c>
      <c r="E813">
        <v>28.624931270000001</v>
      </c>
      <c r="F813" t="s">
        <v>1466</v>
      </c>
      <c r="G813">
        <v>3</v>
      </c>
      <c r="H813">
        <v>3</v>
      </c>
      <c r="I813">
        <v>5</v>
      </c>
      <c r="K813">
        <v>1962</v>
      </c>
      <c r="L813">
        <v>5972300501</v>
      </c>
      <c r="M813">
        <v>5972300148</v>
      </c>
      <c r="N813">
        <v>0</v>
      </c>
      <c r="O813" t="s">
        <v>2029</v>
      </c>
      <c r="P813" t="s">
        <v>1363</v>
      </c>
      <c r="Q813" t="s">
        <v>1363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 t="s">
        <v>1361</v>
      </c>
      <c r="AD813" t="s">
        <v>1363</v>
      </c>
      <c r="AE813">
        <v>45</v>
      </c>
      <c r="AF813">
        <v>45</v>
      </c>
      <c r="AG813" t="s">
        <v>1527</v>
      </c>
      <c r="AH813">
        <v>4.2210151099999997</v>
      </c>
      <c r="AI813" t="s">
        <v>304</v>
      </c>
      <c r="AJ813" t="s">
        <v>1639</v>
      </c>
    </row>
    <row r="814" spans="1:36" x14ac:dyDescent="0.35">
      <c r="A814" t="s">
        <v>712</v>
      </c>
      <c r="B814">
        <v>730</v>
      </c>
      <c r="C814">
        <v>730</v>
      </c>
      <c r="D814" t="s">
        <v>1561</v>
      </c>
      <c r="E814">
        <v>28.624931270000001</v>
      </c>
      <c r="F814" t="s">
        <v>1466</v>
      </c>
      <c r="G814">
        <v>3</v>
      </c>
      <c r="H814">
        <v>3</v>
      </c>
      <c r="I814">
        <v>5</v>
      </c>
      <c r="K814">
        <v>1962</v>
      </c>
      <c r="L814">
        <v>5972300501</v>
      </c>
      <c r="M814">
        <v>5972300148</v>
      </c>
      <c r="N814">
        <v>0</v>
      </c>
      <c r="O814" t="s">
        <v>2029</v>
      </c>
      <c r="P814" t="s">
        <v>1363</v>
      </c>
      <c r="Q814" t="s">
        <v>1363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1361</v>
      </c>
      <c r="AD814" t="s">
        <v>1363</v>
      </c>
      <c r="AE814">
        <v>51</v>
      </c>
      <c r="AF814">
        <v>51</v>
      </c>
      <c r="AG814" t="s">
        <v>1530</v>
      </c>
      <c r="AH814">
        <v>2.728207625</v>
      </c>
      <c r="AI814" t="s">
        <v>342</v>
      </c>
      <c r="AJ814" t="s">
        <v>2177</v>
      </c>
    </row>
    <row r="815" spans="1:36" x14ac:dyDescent="0.35">
      <c r="A815" t="s">
        <v>2602</v>
      </c>
      <c r="B815">
        <v>730</v>
      </c>
      <c r="C815">
        <v>730</v>
      </c>
      <c r="D815" t="s">
        <v>1561</v>
      </c>
      <c r="E815">
        <v>28.624931270000001</v>
      </c>
      <c r="F815" t="s">
        <v>1466</v>
      </c>
      <c r="G815">
        <v>3</v>
      </c>
      <c r="H815">
        <v>3</v>
      </c>
      <c r="I815">
        <v>5</v>
      </c>
      <c r="K815">
        <v>1962</v>
      </c>
      <c r="L815">
        <v>5972300501</v>
      </c>
      <c r="M815">
        <v>5972300148</v>
      </c>
      <c r="N815">
        <v>0</v>
      </c>
      <c r="O815" t="s">
        <v>2029</v>
      </c>
      <c r="P815" t="s">
        <v>1363</v>
      </c>
      <c r="Q815" t="s">
        <v>1363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 t="s">
        <v>1361</v>
      </c>
      <c r="AD815" t="s">
        <v>1363</v>
      </c>
      <c r="AE815">
        <v>84</v>
      </c>
      <c r="AF815">
        <v>84</v>
      </c>
      <c r="AG815" t="s">
        <v>1408</v>
      </c>
      <c r="AH815">
        <v>57.396410359999997</v>
      </c>
      <c r="AI815" t="s">
        <v>797</v>
      </c>
      <c r="AJ815" t="s">
        <v>2603</v>
      </c>
    </row>
    <row r="816" spans="1:36" x14ac:dyDescent="0.35">
      <c r="A816" t="s">
        <v>2604</v>
      </c>
      <c r="B816">
        <v>730</v>
      </c>
      <c r="C816">
        <v>730</v>
      </c>
      <c r="D816" t="s">
        <v>1561</v>
      </c>
      <c r="E816">
        <v>28.624931270000001</v>
      </c>
      <c r="F816" t="s">
        <v>1466</v>
      </c>
      <c r="G816">
        <v>3</v>
      </c>
      <c r="H816">
        <v>3</v>
      </c>
      <c r="I816">
        <v>5</v>
      </c>
      <c r="K816">
        <v>1962</v>
      </c>
      <c r="L816">
        <v>5972300501</v>
      </c>
      <c r="M816">
        <v>5972300148</v>
      </c>
      <c r="N816">
        <v>0</v>
      </c>
      <c r="O816" t="s">
        <v>2029</v>
      </c>
      <c r="P816" t="s">
        <v>1363</v>
      </c>
      <c r="Q816" t="s">
        <v>1363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 t="s">
        <v>1361</v>
      </c>
      <c r="AD816" t="s">
        <v>1363</v>
      </c>
      <c r="AE816">
        <v>54</v>
      </c>
      <c r="AF816">
        <v>54</v>
      </c>
      <c r="AG816" t="s">
        <v>1544</v>
      </c>
      <c r="AH816">
        <v>14.01216649</v>
      </c>
      <c r="AI816" t="s">
        <v>824</v>
      </c>
      <c r="AJ816" t="s">
        <v>2605</v>
      </c>
    </row>
    <row r="817" spans="1:36" x14ac:dyDescent="0.35">
      <c r="A817" t="s">
        <v>2592</v>
      </c>
      <c r="B817">
        <v>730</v>
      </c>
      <c r="C817">
        <v>730</v>
      </c>
      <c r="D817" t="s">
        <v>1561</v>
      </c>
      <c r="E817">
        <v>28.624931270000001</v>
      </c>
      <c r="F817" t="s">
        <v>1466</v>
      </c>
      <c r="G817">
        <v>3</v>
      </c>
      <c r="H817">
        <v>3</v>
      </c>
      <c r="I817">
        <v>5</v>
      </c>
      <c r="K817">
        <v>1962</v>
      </c>
      <c r="L817">
        <v>5972300501</v>
      </c>
      <c r="M817">
        <v>5972300148</v>
      </c>
      <c r="N817">
        <v>0</v>
      </c>
      <c r="O817" t="s">
        <v>2029</v>
      </c>
      <c r="P817" t="s">
        <v>1363</v>
      </c>
      <c r="Q817" t="s">
        <v>1363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 t="s">
        <v>1361</v>
      </c>
      <c r="AD817" t="s">
        <v>1363</v>
      </c>
      <c r="AE817">
        <v>19</v>
      </c>
      <c r="AF817">
        <v>19</v>
      </c>
      <c r="AG817" t="s">
        <v>1549</v>
      </c>
      <c r="AH817">
        <v>32.06105127</v>
      </c>
      <c r="AI817" t="s">
        <v>495</v>
      </c>
      <c r="AJ817" t="s">
        <v>2593</v>
      </c>
    </row>
    <row r="818" spans="1:36" x14ac:dyDescent="0.35">
      <c r="A818" t="s">
        <v>2606</v>
      </c>
      <c r="B818">
        <v>730</v>
      </c>
      <c r="C818">
        <v>730</v>
      </c>
      <c r="D818" t="s">
        <v>1561</v>
      </c>
      <c r="E818">
        <v>28.624931270000001</v>
      </c>
      <c r="F818" t="s">
        <v>1466</v>
      </c>
      <c r="G818">
        <v>3</v>
      </c>
      <c r="H818">
        <v>3</v>
      </c>
      <c r="I818">
        <v>5</v>
      </c>
      <c r="K818">
        <v>1962</v>
      </c>
      <c r="L818">
        <v>5972300501</v>
      </c>
      <c r="M818">
        <v>5972300148</v>
      </c>
      <c r="N818">
        <v>0</v>
      </c>
      <c r="O818" t="s">
        <v>2029</v>
      </c>
      <c r="P818" t="s">
        <v>1363</v>
      </c>
      <c r="Q818" t="s">
        <v>1363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1361</v>
      </c>
      <c r="AD818" t="s">
        <v>1363</v>
      </c>
      <c r="AE818">
        <v>82</v>
      </c>
      <c r="AF818">
        <v>82</v>
      </c>
      <c r="AG818" t="s">
        <v>1550</v>
      </c>
      <c r="AH818">
        <v>4.5023451459999997</v>
      </c>
      <c r="AI818" t="s">
        <v>843</v>
      </c>
      <c r="AJ818" t="s">
        <v>2607</v>
      </c>
    </row>
    <row r="819" spans="1:36" x14ac:dyDescent="0.35">
      <c r="A819" t="s">
        <v>2608</v>
      </c>
      <c r="B819">
        <v>730</v>
      </c>
      <c r="C819">
        <v>730</v>
      </c>
      <c r="D819" t="s">
        <v>1561</v>
      </c>
      <c r="E819">
        <v>28.624931270000001</v>
      </c>
      <c r="F819" t="s">
        <v>1466</v>
      </c>
      <c r="G819">
        <v>3</v>
      </c>
      <c r="H819">
        <v>3</v>
      </c>
      <c r="I819">
        <v>5</v>
      </c>
      <c r="K819">
        <v>1962</v>
      </c>
      <c r="L819">
        <v>5972300501</v>
      </c>
      <c r="M819">
        <v>5972300148</v>
      </c>
      <c r="N819">
        <v>0</v>
      </c>
      <c r="O819" t="s">
        <v>2029</v>
      </c>
      <c r="P819" t="s">
        <v>1363</v>
      </c>
      <c r="Q819" t="s">
        <v>1363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 t="s">
        <v>1361</v>
      </c>
      <c r="AD819" t="s">
        <v>1363</v>
      </c>
      <c r="AE819">
        <v>71</v>
      </c>
      <c r="AF819">
        <v>71</v>
      </c>
      <c r="AG819" t="s">
        <v>1958</v>
      </c>
      <c r="AH819">
        <v>44.711668299999999</v>
      </c>
      <c r="AI819" t="s">
        <v>1249</v>
      </c>
      <c r="AJ819" t="s">
        <v>1775</v>
      </c>
    </row>
    <row r="820" spans="1:36" x14ac:dyDescent="0.35">
      <c r="A820" t="s">
        <v>2609</v>
      </c>
      <c r="B820">
        <v>730</v>
      </c>
      <c r="C820">
        <v>730</v>
      </c>
      <c r="D820" t="s">
        <v>1561</v>
      </c>
      <c r="E820">
        <v>28.624931270000001</v>
      </c>
      <c r="F820" t="s">
        <v>1466</v>
      </c>
      <c r="G820">
        <v>3</v>
      </c>
      <c r="H820">
        <v>3</v>
      </c>
      <c r="I820">
        <v>5</v>
      </c>
      <c r="K820">
        <v>1962</v>
      </c>
      <c r="L820">
        <v>5972300501</v>
      </c>
      <c r="M820">
        <v>5972300148</v>
      </c>
      <c r="N820">
        <v>0</v>
      </c>
      <c r="O820" t="s">
        <v>2029</v>
      </c>
      <c r="P820" t="s">
        <v>1363</v>
      </c>
      <c r="Q820" t="s">
        <v>1363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 t="s">
        <v>1361</v>
      </c>
      <c r="AD820" t="s">
        <v>1363</v>
      </c>
      <c r="AE820">
        <v>733</v>
      </c>
      <c r="AF820">
        <v>733</v>
      </c>
      <c r="AG820" t="s">
        <v>2057</v>
      </c>
      <c r="AH820">
        <v>29.439387589999999</v>
      </c>
      <c r="AI820" t="s">
        <v>307</v>
      </c>
      <c r="AJ820" t="s">
        <v>2610</v>
      </c>
    </row>
    <row r="821" spans="1:36" x14ac:dyDescent="0.35">
      <c r="A821" t="s">
        <v>2611</v>
      </c>
      <c r="B821">
        <v>730</v>
      </c>
      <c r="C821">
        <v>730</v>
      </c>
      <c r="D821" t="s">
        <v>1561</v>
      </c>
      <c r="E821">
        <v>28.624931270000001</v>
      </c>
      <c r="F821" t="s">
        <v>1466</v>
      </c>
      <c r="G821">
        <v>3</v>
      </c>
      <c r="H821">
        <v>3</v>
      </c>
      <c r="I821">
        <v>5</v>
      </c>
      <c r="K821">
        <v>1962</v>
      </c>
      <c r="L821">
        <v>5972300501</v>
      </c>
      <c r="M821">
        <v>5972300148</v>
      </c>
      <c r="N821">
        <v>0</v>
      </c>
      <c r="O821" t="s">
        <v>2029</v>
      </c>
      <c r="P821" t="s">
        <v>1363</v>
      </c>
      <c r="Q821" t="s">
        <v>1363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 t="s">
        <v>1361</v>
      </c>
      <c r="AD821" t="s">
        <v>1363</v>
      </c>
      <c r="AE821">
        <v>732</v>
      </c>
      <c r="AF821">
        <v>732</v>
      </c>
      <c r="AG821" t="s">
        <v>1645</v>
      </c>
      <c r="AH821">
        <v>31.398621970000001</v>
      </c>
      <c r="AI821" t="s">
        <v>317</v>
      </c>
      <c r="AJ821" t="s">
        <v>2612</v>
      </c>
    </row>
    <row r="822" spans="1:36" x14ac:dyDescent="0.35">
      <c r="A822" t="s">
        <v>2613</v>
      </c>
      <c r="B822">
        <v>730</v>
      </c>
      <c r="C822">
        <v>730</v>
      </c>
      <c r="D822" t="s">
        <v>1561</v>
      </c>
      <c r="E822">
        <v>28.624931270000001</v>
      </c>
      <c r="F822" t="s">
        <v>1466</v>
      </c>
      <c r="G822">
        <v>3</v>
      </c>
      <c r="H822">
        <v>3</v>
      </c>
      <c r="I822">
        <v>5</v>
      </c>
      <c r="K822">
        <v>1962</v>
      </c>
      <c r="L822">
        <v>5972300501</v>
      </c>
      <c r="M822">
        <v>5972300148</v>
      </c>
      <c r="N822">
        <v>0</v>
      </c>
      <c r="O822" t="s">
        <v>2029</v>
      </c>
      <c r="P822" t="s">
        <v>1363</v>
      </c>
      <c r="Q822" t="s">
        <v>1363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 t="s">
        <v>1361</v>
      </c>
      <c r="AD822" t="s">
        <v>1363</v>
      </c>
      <c r="AE822">
        <v>734</v>
      </c>
      <c r="AF822">
        <v>734</v>
      </c>
      <c r="AG822" t="s">
        <v>2377</v>
      </c>
      <c r="AH822">
        <v>18.79265809</v>
      </c>
      <c r="AI822" t="s">
        <v>330</v>
      </c>
      <c r="AJ822" t="s">
        <v>2614</v>
      </c>
    </row>
    <row r="823" spans="1:36" x14ac:dyDescent="0.35">
      <c r="A823" t="s">
        <v>346</v>
      </c>
      <c r="B823">
        <v>730</v>
      </c>
      <c r="C823">
        <v>730</v>
      </c>
      <c r="D823" t="s">
        <v>1561</v>
      </c>
      <c r="E823">
        <v>28.624931270000001</v>
      </c>
      <c r="F823" t="s">
        <v>1466</v>
      </c>
      <c r="G823">
        <v>3</v>
      </c>
      <c r="H823">
        <v>3</v>
      </c>
      <c r="I823">
        <v>5</v>
      </c>
      <c r="K823">
        <v>1962</v>
      </c>
      <c r="L823">
        <v>5972300501</v>
      </c>
      <c r="M823">
        <v>5972300148</v>
      </c>
      <c r="N823">
        <v>0</v>
      </c>
      <c r="O823" t="s">
        <v>2029</v>
      </c>
      <c r="P823" t="s">
        <v>1363</v>
      </c>
      <c r="Q823" t="s">
        <v>1363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 t="s">
        <v>1361</v>
      </c>
      <c r="AD823" t="s">
        <v>1363</v>
      </c>
      <c r="AE823">
        <v>730</v>
      </c>
      <c r="AF823">
        <v>730</v>
      </c>
      <c r="AG823" t="s">
        <v>1561</v>
      </c>
      <c r="AH823">
        <v>28.624931270000001</v>
      </c>
      <c r="AI823" t="s">
        <v>306</v>
      </c>
      <c r="AJ823" t="s">
        <v>2615</v>
      </c>
    </row>
    <row r="824" spans="1:36" x14ac:dyDescent="0.35">
      <c r="A824" t="s">
        <v>2616</v>
      </c>
      <c r="B824">
        <v>731</v>
      </c>
      <c r="C824">
        <v>731</v>
      </c>
      <c r="D824" t="s">
        <v>1754</v>
      </c>
      <c r="E824">
        <v>17.74599856</v>
      </c>
      <c r="F824" t="s">
        <v>1466</v>
      </c>
      <c r="G824">
        <v>3</v>
      </c>
      <c r="H824">
        <v>3</v>
      </c>
      <c r="I824">
        <v>5</v>
      </c>
      <c r="K824">
        <v>1962</v>
      </c>
      <c r="L824">
        <v>5972300501</v>
      </c>
      <c r="M824">
        <v>5972300148</v>
      </c>
      <c r="N824">
        <v>0</v>
      </c>
      <c r="O824" t="s">
        <v>2029</v>
      </c>
      <c r="P824" t="s">
        <v>1363</v>
      </c>
      <c r="Q824" t="s">
        <v>1363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 t="s">
        <v>1361</v>
      </c>
      <c r="AD824" t="s">
        <v>1363</v>
      </c>
      <c r="AE824">
        <v>60</v>
      </c>
      <c r="AF824">
        <v>60</v>
      </c>
      <c r="AG824" t="s">
        <v>1745</v>
      </c>
      <c r="AH824">
        <v>27.581774939999999</v>
      </c>
      <c r="AI824" t="s">
        <v>668</v>
      </c>
      <c r="AJ824" t="s">
        <v>2058</v>
      </c>
    </row>
    <row r="825" spans="1:36" x14ac:dyDescent="0.35">
      <c r="A825" t="s">
        <v>2617</v>
      </c>
      <c r="B825">
        <v>731</v>
      </c>
      <c r="C825">
        <v>731</v>
      </c>
      <c r="D825" t="s">
        <v>1754</v>
      </c>
      <c r="E825">
        <v>17.74599856</v>
      </c>
      <c r="F825" t="s">
        <v>1466</v>
      </c>
      <c r="G825">
        <v>3</v>
      </c>
      <c r="H825">
        <v>3</v>
      </c>
      <c r="I825">
        <v>5</v>
      </c>
      <c r="K825">
        <v>1962</v>
      </c>
      <c r="L825">
        <v>5972300501</v>
      </c>
      <c r="M825">
        <v>5972300148</v>
      </c>
      <c r="N825">
        <v>0</v>
      </c>
      <c r="O825" t="s">
        <v>2029</v>
      </c>
      <c r="P825" t="s">
        <v>1363</v>
      </c>
      <c r="Q825" t="s">
        <v>1363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 t="s">
        <v>1361</v>
      </c>
      <c r="AD825" t="s">
        <v>1363</v>
      </c>
      <c r="AE825">
        <v>72</v>
      </c>
      <c r="AF825">
        <v>72</v>
      </c>
      <c r="AG825" t="s">
        <v>1950</v>
      </c>
      <c r="AH825">
        <v>23.616497450000001</v>
      </c>
      <c r="AI825" t="s">
        <v>679</v>
      </c>
      <c r="AJ825" t="s">
        <v>2618</v>
      </c>
    </row>
    <row r="826" spans="1:36" x14ac:dyDescent="0.35">
      <c r="A826" t="s">
        <v>2619</v>
      </c>
      <c r="B826">
        <v>731</v>
      </c>
      <c r="C826">
        <v>731</v>
      </c>
      <c r="D826" t="s">
        <v>1754</v>
      </c>
      <c r="E826">
        <v>17.74599856</v>
      </c>
      <c r="F826" t="s">
        <v>1466</v>
      </c>
      <c r="G826">
        <v>3</v>
      </c>
      <c r="H826">
        <v>3</v>
      </c>
      <c r="I826">
        <v>5</v>
      </c>
      <c r="K826">
        <v>1962</v>
      </c>
      <c r="L826">
        <v>5972300501</v>
      </c>
      <c r="M826">
        <v>5972300148</v>
      </c>
      <c r="N826">
        <v>0</v>
      </c>
      <c r="O826" t="s">
        <v>2029</v>
      </c>
      <c r="P826" t="s">
        <v>1363</v>
      </c>
      <c r="Q826" t="s">
        <v>1363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 t="s">
        <v>1361</v>
      </c>
      <c r="AD826" t="s">
        <v>1363</v>
      </c>
      <c r="AE826">
        <v>74</v>
      </c>
      <c r="AF826">
        <v>74</v>
      </c>
      <c r="AG826" t="s">
        <v>1748</v>
      </c>
      <c r="AH826">
        <v>32.709101220000001</v>
      </c>
      <c r="AI826" t="s">
        <v>707</v>
      </c>
      <c r="AJ826" t="s">
        <v>2620</v>
      </c>
    </row>
    <row r="827" spans="1:36" x14ac:dyDescent="0.35">
      <c r="A827" t="s">
        <v>2621</v>
      </c>
      <c r="B827">
        <v>731</v>
      </c>
      <c r="C827">
        <v>731</v>
      </c>
      <c r="D827" t="s">
        <v>1754</v>
      </c>
      <c r="E827">
        <v>17.74599856</v>
      </c>
      <c r="F827" t="s">
        <v>1466</v>
      </c>
      <c r="G827">
        <v>3</v>
      </c>
      <c r="H827">
        <v>3</v>
      </c>
      <c r="I827">
        <v>5</v>
      </c>
      <c r="K827">
        <v>1962</v>
      </c>
      <c r="L827">
        <v>5972300501</v>
      </c>
      <c r="M827">
        <v>5972300148</v>
      </c>
      <c r="N827">
        <v>0</v>
      </c>
      <c r="O827" t="s">
        <v>2029</v>
      </c>
      <c r="P827" t="s">
        <v>1363</v>
      </c>
      <c r="Q827" t="s">
        <v>1363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 t="s">
        <v>1361</v>
      </c>
      <c r="AD827" t="s">
        <v>1363</v>
      </c>
      <c r="AE827">
        <v>28</v>
      </c>
      <c r="AF827">
        <v>28</v>
      </c>
      <c r="AG827">
        <v>74</v>
      </c>
      <c r="AH827">
        <v>6.9827912699999999</v>
      </c>
      <c r="AI827" t="s">
        <v>1164</v>
      </c>
      <c r="AJ827" t="s">
        <v>2622</v>
      </c>
    </row>
    <row r="828" spans="1:36" x14ac:dyDescent="0.35">
      <c r="A828" t="s">
        <v>2623</v>
      </c>
      <c r="B828">
        <v>731</v>
      </c>
      <c r="C828">
        <v>731</v>
      </c>
      <c r="D828" t="s">
        <v>1754</v>
      </c>
      <c r="E828">
        <v>17.74599856</v>
      </c>
      <c r="F828" t="s">
        <v>1466</v>
      </c>
      <c r="G828">
        <v>3</v>
      </c>
      <c r="H828">
        <v>3</v>
      </c>
      <c r="I828">
        <v>5</v>
      </c>
      <c r="K828">
        <v>1962</v>
      </c>
      <c r="L828">
        <v>5972300501</v>
      </c>
      <c r="M828">
        <v>5972300148</v>
      </c>
      <c r="N828">
        <v>0</v>
      </c>
      <c r="O828" t="s">
        <v>2029</v>
      </c>
      <c r="P828" t="s">
        <v>1363</v>
      </c>
      <c r="Q828" t="s">
        <v>1363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 t="s">
        <v>1361</v>
      </c>
      <c r="AD828" t="s">
        <v>1363</v>
      </c>
      <c r="AE828">
        <v>71</v>
      </c>
      <c r="AF828">
        <v>71</v>
      </c>
      <c r="AG828" t="s">
        <v>1958</v>
      </c>
      <c r="AH828">
        <v>44.711668299999999</v>
      </c>
      <c r="AI828" t="s">
        <v>1246</v>
      </c>
      <c r="AJ828" t="s">
        <v>2624</v>
      </c>
    </row>
    <row r="829" spans="1:36" x14ac:dyDescent="0.35">
      <c r="A829" t="s">
        <v>2625</v>
      </c>
      <c r="B829">
        <v>731</v>
      </c>
      <c r="C829">
        <v>731</v>
      </c>
      <c r="D829" t="s">
        <v>1754</v>
      </c>
      <c r="E829">
        <v>17.74599856</v>
      </c>
      <c r="F829" t="s">
        <v>1466</v>
      </c>
      <c r="G829">
        <v>3</v>
      </c>
      <c r="H829">
        <v>3</v>
      </c>
      <c r="I829">
        <v>5</v>
      </c>
      <c r="K829">
        <v>1962</v>
      </c>
      <c r="L829">
        <v>5972300501</v>
      </c>
      <c r="M829">
        <v>5972300148</v>
      </c>
      <c r="N829">
        <v>0</v>
      </c>
      <c r="O829" t="s">
        <v>2029</v>
      </c>
      <c r="P829" t="s">
        <v>1363</v>
      </c>
      <c r="Q829" t="s">
        <v>1363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 t="s">
        <v>1361</v>
      </c>
      <c r="AD829" t="s">
        <v>1363</v>
      </c>
      <c r="AE829">
        <v>733</v>
      </c>
      <c r="AF829">
        <v>733</v>
      </c>
      <c r="AG829" t="s">
        <v>2057</v>
      </c>
      <c r="AH829">
        <v>29.439387589999999</v>
      </c>
      <c r="AI829" t="s">
        <v>303</v>
      </c>
      <c r="AJ829" t="s">
        <v>2626</v>
      </c>
    </row>
    <row r="830" spans="1:36" x14ac:dyDescent="0.35">
      <c r="A830" t="s">
        <v>2627</v>
      </c>
      <c r="B830">
        <v>731</v>
      </c>
      <c r="C830">
        <v>731</v>
      </c>
      <c r="D830" t="s">
        <v>1754</v>
      </c>
      <c r="E830">
        <v>17.74599856</v>
      </c>
      <c r="F830" t="s">
        <v>1466</v>
      </c>
      <c r="G830">
        <v>3</v>
      </c>
      <c r="H830">
        <v>3</v>
      </c>
      <c r="I830">
        <v>5</v>
      </c>
      <c r="K830">
        <v>1962</v>
      </c>
      <c r="L830">
        <v>5972300501</v>
      </c>
      <c r="M830">
        <v>5972300148</v>
      </c>
      <c r="N830">
        <v>0</v>
      </c>
      <c r="O830" t="s">
        <v>2029</v>
      </c>
      <c r="P830" t="s">
        <v>1363</v>
      </c>
      <c r="Q830" t="s">
        <v>1363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 t="s">
        <v>1361</v>
      </c>
      <c r="AD830" t="s">
        <v>1363</v>
      </c>
      <c r="AE830">
        <v>732</v>
      </c>
      <c r="AF830">
        <v>732</v>
      </c>
      <c r="AG830" t="s">
        <v>1645</v>
      </c>
      <c r="AH830">
        <v>31.398621970000001</v>
      </c>
      <c r="AI830" t="s">
        <v>315</v>
      </c>
      <c r="AJ830" t="s">
        <v>2628</v>
      </c>
    </row>
    <row r="831" spans="1:36" x14ac:dyDescent="0.35">
      <c r="A831" t="s">
        <v>2629</v>
      </c>
      <c r="B831">
        <v>731</v>
      </c>
      <c r="C831">
        <v>731</v>
      </c>
      <c r="D831" t="s">
        <v>1754</v>
      </c>
      <c r="E831">
        <v>17.74599856</v>
      </c>
      <c r="F831" t="s">
        <v>1466</v>
      </c>
      <c r="G831">
        <v>3</v>
      </c>
      <c r="H831">
        <v>3</v>
      </c>
      <c r="I831">
        <v>5</v>
      </c>
      <c r="K831">
        <v>1962</v>
      </c>
      <c r="L831">
        <v>5972300501</v>
      </c>
      <c r="M831">
        <v>5972300148</v>
      </c>
      <c r="N831">
        <v>0</v>
      </c>
      <c r="O831" t="s">
        <v>2029</v>
      </c>
      <c r="P831" t="s">
        <v>1363</v>
      </c>
      <c r="Q831" t="s">
        <v>1363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 t="s">
        <v>1361</v>
      </c>
      <c r="AD831" t="s">
        <v>1363</v>
      </c>
      <c r="AE831">
        <v>734</v>
      </c>
      <c r="AF831">
        <v>734</v>
      </c>
      <c r="AG831" t="s">
        <v>2377</v>
      </c>
      <c r="AH831">
        <v>18.79265809</v>
      </c>
      <c r="AI831" t="s">
        <v>329</v>
      </c>
      <c r="AJ831" t="s">
        <v>2630</v>
      </c>
    </row>
    <row r="832" spans="1:36" x14ac:dyDescent="0.35">
      <c r="A832" t="s">
        <v>368</v>
      </c>
      <c r="B832">
        <v>731</v>
      </c>
      <c r="C832">
        <v>731</v>
      </c>
      <c r="D832" t="s">
        <v>1754</v>
      </c>
      <c r="E832">
        <v>17.74599856</v>
      </c>
      <c r="F832" t="s">
        <v>1466</v>
      </c>
      <c r="G832">
        <v>3</v>
      </c>
      <c r="H832">
        <v>3</v>
      </c>
      <c r="I832">
        <v>5</v>
      </c>
      <c r="K832">
        <v>1962</v>
      </c>
      <c r="L832">
        <v>5972300501</v>
      </c>
      <c r="M832">
        <v>5972300148</v>
      </c>
      <c r="N832">
        <v>0</v>
      </c>
      <c r="O832" t="s">
        <v>2029</v>
      </c>
      <c r="P832" t="s">
        <v>1363</v>
      </c>
      <c r="Q832" t="s">
        <v>1363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 t="s">
        <v>1361</v>
      </c>
      <c r="AD832" t="s">
        <v>1363</v>
      </c>
      <c r="AE832">
        <v>731</v>
      </c>
      <c r="AF832">
        <v>731</v>
      </c>
      <c r="AG832" t="s">
        <v>1754</v>
      </c>
      <c r="AH832">
        <v>17.74599856</v>
      </c>
      <c r="AI832" t="s">
        <v>302</v>
      </c>
      <c r="AJ832" t="s">
        <v>2631</v>
      </c>
    </row>
    <row r="833" spans="1:36" x14ac:dyDescent="0.35">
      <c r="A833" t="s">
        <v>2632</v>
      </c>
      <c r="B833">
        <v>732</v>
      </c>
      <c r="C833">
        <v>732</v>
      </c>
      <c r="D833" t="s">
        <v>1645</v>
      </c>
      <c r="E833">
        <v>31.398621970000001</v>
      </c>
      <c r="F833" t="s">
        <v>1466</v>
      </c>
      <c r="G833">
        <v>3</v>
      </c>
      <c r="H833">
        <v>3</v>
      </c>
      <c r="I833">
        <v>5</v>
      </c>
      <c r="K833">
        <v>1962</v>
      </c>
      <c r="L833">
        <v>5972300501</v>
      </c>
      <c r="M833">
        <v>5972300023</v>
      </c>
      <c r="N833">
        <v>0</v>
      </c>
      <c r="O833" t="s">
        <v>2029</v>
      </c>
      <c r="P833" t="s">
        <v>1363</v>
      </c>
      <c r="Q833" t="s">
        <v>1363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 t="s">
        <v>1364</v>
      </c>
      <c r="Y833" t="s">
        <v>1363</v>
      </c>
      <c r="Z833" t="s">
        <v>1363</v>
      </c>
      <c r="AA833">
        <v>0</v>
      </c>
      <c r="AB833">
        <v>0</v>
      </c>
      <c r="AC833" t="s">
        <v>1361</v>
      </c>
      <c r="AD833" t="s">
        <v>1363</v>
      </c>
      <c r="AE833">
        <v>22</v>
      </c>
      <c r="AF833">
        <v>22</v>
      </c>
      <c r="AG833" t="s">
        <v>1520</v>
      </c>
      <c r="AH833">
        <v>13.39471861</v>
      </c>
      <c r="AI833" t="s">
        <v>635</v>
      </c>
      <c r="AJ833" t="s">
        <v>2633</v>
      </c>
    </row>
    <row r="834" spans="1:36" x14ac:dyDescent="0.35">
      <c r="A834" t="s">
        <v>2634</v>
      </c>
      <c r="B834">
        <v>732</v>
      </c>
      <c r="C834">
        <v>732</v>
      </c>
      <c r="D834" t="s">
        <v>1645</v>
      </c>
      <c r="E834">
        <v>31.398621970000001</v>
      </c>
      <c r="F834" t="s">
        <v>1466</v>
      </c>
      <c r="G834">
        <v>3</v>
      </c>
      <c r="H834">
        <v>3</v>
      </c>
      <c r="I834">
        <v>5</v>
      </c>
      <c r="K834">
        <v>1962</v>
      </c>
      <c r="L834">
        <v>5972300501</v>
      </c>
      <c r="M834">
        <v>5972300023</v>
      </c>
      <c r="N834">
        <v>0</v>
      </c>
      <c r="O834" t="s">
        <v>2029</v>
      </c>
      <c r="P834" t="s">
        <v>1363</v>
      </c>
      <c r="Q834" t="s">
        <v>1363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 t="s">
        <v>1364</v>
      </c>
      <c r="Y834" t="s">
        <v>1363</v>
      </c>
      <c r="Z834" t="s">
        <v>1363</v>
      </c>
      <c r="AA834">
        <v>0</v>
      </c>
      <c r="AB834">
        <v>0</v>
      </c>
      <c r="AC834" t="s">
        <v>1361</v>
      </c>
      <c r="AD834" t="s">
        <v>1363</v>
      </c>
      <c r="AE834">
        <v>90</v>
      </c>
      <c r="AF834">
        <v>90</v>
      </c>
      <c r="AG834" t="s">
        <v>1524</v>
      </c>
      <c r="AH834">
        <v>21.352174099999999</v>
      </c>
      <c r="AI834" t="s">
        <v>646</v>
      </c>
      <c r="AJ834" t="s">
        <v>2635</v>
      </c>
    </row>
    <row r="835" spans="1:36" x14ac:dyDescent="0.35">
      <c r="A835" t="s">
        <v>2636</v>
      </c>
      <c r="B835">
        <v>732</v>
      </c>
      <c r="C835">
        <v>732</v>
      </c>
      <c r="D835" t="s">
        <v>1645</v>
      </c>
      <c r="E835">
        <v>31.398621970000001</v>
      </c>
      <c r="F835" t="s">
        <v>1466</v>
      </c>
      <c r="G835">
        <v>3</v>
      </c>
      <c r="H835">
        <v>3</v>
      </c>
      <c r="I835">
        <v>5</v>
      </c>
      <c r="K835">
        <v>1962</v>
      </c>
      <c r="L835">
        <v>5972300501</v>
      </c>
      <c r="M835">
        <v>5972300023</v>
      </c>
      <c r="N835">
        <v>0</v>
      </c>
      <c r="O835" t="s">
        <v>2029</v>
      </c>
      <c r="P835" t="s">
        <v>1363</v>
      </c>
      <c r="Q835" t="s">
        <v>1363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 t="s">
        <v>1364</v>
      </c>
      <c r="Y835" t="s">
        <v>1363</v>
      </c>
      <c r="Z835" t="s">
        <v>1363</v>
      </c>
      <c r="AA835">
        <v>0</v>
      </c>
      <c r="AB835">
        <v>0</v>
      </c>
      <c r="AC835" t="s">
        <v>1361</v>
      </c>
      <c r="AD835" t="s">
        <v>1363</v>
      </c>
      <c r="AE835">
        <v>32</v>
      </c>
      <c r="AF835">
        <v>32</v>
      </c>
      <c r="AG835" t="s">
        <v>1637</v>
      </c>
      <c r="AH835">
        <v>12.81368767</v>
      </c>
      <c r="AI835" t="s">
        <v>655</v>
      </c>
      <c r="AJ835" t="s">
        <v>2637</v>
      </c>
    </row>
    <row r="836" spans="1:36" x14ac:dyDescent="0.35">
      <c r="A836" t="s">
        <v>2638</v>
      </c>
      <c r="B836">
        <v>732</v>
      </c>
      <c r="C836">
        <v>732</v>
      </c>
      <c r="D836" t="s">
        <v>1645</v>
      </c>
      <c r="E836">
        <v>31.398621970000001</v>
      </c>
      <c r="F836" t="s">
        <v>1466</v>
      </c>
      <c r="G836">
        <v>3</v>
      </c>
      <c r="H836">
        <v>3</v>
      </c>
      <c r="I836">
        <v>5</v>
      </c>
      <c r="K836">
        <v>1962</v>
      </c>
      <c r="L836">
        <v>5972300501</v>
      </c>
      <c r="M836">
        <v>5972300023</v>
      </c>
      <c r="N836">
        <v>0</v>
      </c>
      <c r="O836" t="s">
        <v>2029</v>
      </c>
      <c r="P836" t="s">
        <v>1363</v>
      </c>
      <c r="Q836" t="s">
        <v>1363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 t="s">
        <v>1364</v>
      </c>
      <c r="Y836" t="s">
        <v>1363</v>
      </c>
      <c r="Z836" t="s">
        <v>1363</v>
      </c>
      <c r="AA836">
        <v>0</v>
      </c>
      <c r="AB836">
        <v>0</v>
      </c>
      <c r="AC836" t="s">
        <v>1361</v>
      </c>
      <c r="AD836" t="s">
        <v>1363</v>
      </c>
      <c r="AE836">
        <v>60</v>
      </c>
      <c r="AF836">
        <v>60</v>
      </c>
      <c r="AG836" t="s">
        <v>1745</v>
      </c>
      <c r="AH836">
        <v>27.581774939999999</v>
      </c>
      <c r="AI836" t="s">
        <v>671</v>
      </c>
      <c r="AJ836" t="s">
        <v>2639</v>
      </c>
    </row>
    <row r="837" spans="1:36" x14ac:dyDescent="0.35">
      <c r="A837" t="s">
        <v>2640</v>
      </c>
      <c r="B837">
        <v>732</v>
      </c>
      <c r="C837">
        <v>732</v>
      </c>
      <c r="D837" t="s">
        <v>1645</v>
      </c>
      <c r="E837">
        <v>31.398621970000001</v>
      </c>
      <c r="F837" t="s">
        <v>1466</v>
      </c>
      <c r="G837">
        <v>3</v>
      </c>
      <c r="H837">
        <v>3</v>
      </c>
      <c r="I837">
        <v>5</v>
      </c>
      <c r="K837">
        <v>1962</v>
      </c>
      <c r="L837">
        <v>5972300501</v>
      </c>
      <c r="M837">
        <v>5972300023</v>
      </c>
      <c r="N837">
        <v>0</v>
      </c>
      <c r="O837" t="s">
        <v>2029</v>
      </c>
      <c r="P837" t="s">
        <v>1363</v>
      </c>
      <c r="Q837" t="s">
        <v>1363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 t="s">
        <v>1364</v>
      </c>
      <c r="Y837" t="s">
        <v>1363</v>
      </c>
      <c r="Z837" t="s">
        <v>1363</v>
      </c>
      <c r="AA837">
        <v>0</v>
      </c>
      <c r="AB837">
        <v>0</v>
      </c>
      <c r="AC837" t="s">
        <v>1361</v>
      </c>
      <c r="AD837" t="s">
        <v>1363</v>
      </c>
      <c r="AE837">
        <v>45</v>
      </c>
      <c r="AF837">
        <v>45</v>
      </c>
      <c r="AG837" t="s">
        <v>1527</v>
      </c>
      <c r="AH837">
        <v>4.2210151099999997</v>
      </c>
      <c r="AI837" t="s">
        <v>687</v>
      </c>
      <c r="AJ837" t="s">
        <v>2641</v>
      </c>
    </row>
    <row r="838" spans="1:36" x14ac:dyDescent="0.35">
      <c r="A838" t="s">
        <v>2642</v>
      </c>
      <c r="B838">
        <v>732</v>
      </c>
      <c r="C838">
        <v>732</v>
      </c>
      <c r="D838" t="s">
        <v>1645</v>
      </c>
      <c r="E838">
        <v>31.398621970000001</v>
      </c>
      <c r="F838" t="s">
        <v>1466</v>
      </c>
      <c r="G838">
        <v>3</v>
      </c>
      <c r="H838">
        <v>3</v>
      </c>
      <c r="I838">
        <v>5</v>
      </c>
      <c r="K838">
        <v>1962</v>
      </c>
      <c r="L838">
        <v>5972300501</v>
      </c>
      <c r="M838">
        <v>5972300023</v>
      </c>
      <c r="N838">
        <v>0</v>
      </c>
      <c r="O838" t="s">
        <v>2029</v>
      </c>
      <c r="P838" t="s">
        <v>1363</v>
      </c>
      <c r="Q838" t="s">
        <v>1363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 t="s">
        <v>1364</v>
      </c>
      <c r="Y838" t="s">
        <v>1363</v>
      </c>
      <c r="Z838" t="s">
        <v>1363</v>
      </c>
      <c r="AA838">
        <v>0</v>
      </c>
      <c r="AB838">
        <v>0</v>
      </c>
      <c r="AC838" t="s">
        <v>1361</v>
      </c>
      <c r="AD838" t="s">
        <v>1363</v>
      </c>
      <c r="AE838">
        <v>39</v>
      </c>
      <c r="AF838">
        <v>39</v>
      </c>
      <c r="AG838" t="s">
        <v>1830</v>
      </c>
      <c r="AH838">
        <v>13.85877282</v>
      </c>
      <c r="AI838" t="s">
        <v>1170</v>
      </c>
      <c r="AJ838" t="s">
        <v>2643</v>
      </c>
    </row>
    <row r="839" spans="1:36" x14ac:dyDescent="0.35">
      <c r="A839" t="s">
        <v>2644</v>
      </c>
      <c r="B839">
        <v>732</v>
      </c>
      <c r="C839">
        <v>732</v>
      </c>
      <c r="D839" t="s">
        <v>1645</v>
      </c>
      <c r="E839">
        <v>31.398621970000001</v>
      </c>
      <c r="F839" t="s">
        <v>1466</v>
      </c>
      <c r="G839">
        <v>3</v>
      </c>
      <c r="H839">
        <v>3</v>
      </c>
      <c r="I839">
        <v>5</v>
      </c>
      <c r="K839">
        <v>1962</v>
      </c>
      <c r="L839">
        <v>5972300501</v>
      </c>
      <c r="M839">
        <v>5972300023</v>
      </c>
      <c r="N839">
        <v>0</v>
      </c>
      <c r="O839" t="s">
        <v>2029</v>
      </c>
      <c r="P839" t="s">
        <v>1363</v>
      </c>
      <c r="Q839" t="s">
        <v>1363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 t="s">
        <v>1364</v>
      </c>
      <c r="Y839" t="s">
        <v>1363</v>
      </c>
      <c r="Z839" t="s">
        <v>1363</v>
      </c>
      <c r="AA839">
        <v>0</v>
      </c>
      <c r="AB839">
        <v>0</v>
      </c>
      <c r="AC839" t="s">
        <v>1361</v>
      </c>
      <c r="AD839" t="s">
        <v>1363</v>
      </c>
      <c r="AE839">
        <v>733</v>
      </c>
      <c r="AF839">
        <v>733</v>
      </c>
      <c r="AG839" t="s">
        <v>2057</v>
      </c>
      <c r="AH839">
        <v>29.439387589999999</v>
      </c>
      <c r="AI839" t="s">
        <v>309</v>
      </c>
      <c r="AJ839" t="s">
        <v>2645</v>
      </c>
    </row>
    <row r="840" spans="1:36" x14ac:dyDescent="0.35">
      <c r="A840" t="s">
        <v>324</v>
      </c>
      <c r="B840">
        <v>732</v>
      </c>
      <c r="C840">
        <v>732</v>
      </c>
      <c r="D840" t="s">
        <v>1645</v>
      </c>
      <c r="E840">
        <v>31.398621970000001</v>
      </c>
      <c r="F840" t="s">
        <v>1466</v>
      </c>
      <c r="G840">
        <v>3</v>
      </c>
      <c r="H840">
        <v>3</v>
      </c>
      <c r="I840">
        <v>5</v>
      </c>
      <c r="K840">
        <v>1962</v>
      </c>
      <c r="L840">
        <v>5972300501</v>
      </c>
      <c r="M840">
        <v>5972300023</v>
      </c>
      <c r="N840">
        <v>0</v>
      </c>
      <c r="O840" t="s">
        <v>2029</v>
      </c>
      <c r="P840" t="s">
        <v>1363</v>
      </c>
      <c r="Q840" t="s">
        <v>1363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t="s">
        <v>1364</v>
      </c>
      <c r="Y840" t="s">
        <v>1363</v>
      </c>
      <c r="Z840" t="s">
        <v>1363</v>
      </c>
      <c r="AA840">
        <v>0</v>
      </c>
      <c r="AB840">
        <v>0</v>
      </c>
      <c r="AC840" t="s">
        <v>1361</v>
      </c>
      <c r="AD840" t="s">
        <v>1363</v>
      </c>
      <c r="AE840">
        <v>732</v>
      </c>
      <c r="AF840">
        <v>732</v>
      </c>
      <c r="AG840" t="s">
        <v>1645</v>
      </c>
      <c r="AH840">
        <v>31.398621970000001</v>
      </c>
      <c r="AI840" t="s">
        <v>308</v>
      </c>
      <c r="AJ840" t="s">
        <v>2646</v>
      </c>
    </row>
    <row r="841" spans="1:36" x14ac:dyDescent="0.35">
      <c r="A841" t="s">
        <v>2647</v>
      </c>
      <c r="B841">
        <v>732</v>
      </c>
      <c r="C841">
        <v>732</v>
      </c>
      <c r="D841" t="s">
        <v>1645</v>
      </c>
      <c r="E841">
        <v>31.398621970000001</v>
      </c>
      <c r="F841" t="s">
        <v>1466</v>
      </c>
      <c r="G841">
        <v>3</v>
      </c>
      <c r="H841">
        <v>3</v>
      </c>
      <c r="I841">
        <v>5</v>
      </c>
      <c r="K841">
        <v>1962</v>
      </c>
      <c r="L841">
        <v>5972300501</v>
      </c>
      <c r="M841">
        <v>5972300023</v>
      </c>
      <c r="N841">
        <v>0</v>
      </c>
      <c r="O841" t="s">
        <v>2029</v>
      </c>
      <c r="P841" t="s">
        <v>1363</v>
      </c>
      <c r="Q841" t="s">
        <v>1363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 t="s">
        <v>1364</v>
      </c>
      <c r="Y841" t="s">
        <v>1363</v>
      </c>
      <c r="Z841" t="s">
        <v>1363</v>
      </c>
      <c r="AA841">
        <v>0</v>
      </c>
      <c r="AB841">
        <v>0</v>
      </c>
      <c r="AC841" t="s">
        <v>1361</v>
      </c>
      <c r="AD841" t="s">
        <v>1363</v>
      </c>
      <c r="AE841">
        <v>734</v>
      </c>
      <c r="AF841">
        <v>734</v>
      </c>
      <c r="AG841" t="s">
        <v>2377</v>
      </c>
      <c r="AH841">
        <v>18.79265809</v>
      </c>
      <c r="AI841" t="s">
        <v>331</v>
      </c>
      <c r="AJ841" t="s">
        <v>2648</v>
      </c>
    </row>
    <row r="842" spans="1:36" x14ac:dyDescent="0.35">
      <c r="A842" t="s">
        <v>2649</v>
      </c>
      <c r="B842">
        <v>732</v>
      </c>
      <c r="C842">
        <v>732</v>
      </c>
      <c r="D842" t="s">
        <v>1645</v>
      </c>
      <c r="E842">
        <v>31.398621970000001</v>
      </c>
      <c r="F842" t="s">
        <v>1466</v>
      </c>
      <c r="G842">
        <v>3</v>
      </c>
      <c r="H842">
        <v>3</v>
      </c>
      <c r="I842">
        <v>5</v>
      </c>
      <c r="K842">
        <v>1962</v>
      </c>
      <c r="L842">
        <v>5972300501</v>
      </c>
      <c r="M842">
        <v>5972300023</v>
      </c>
      <c r="N842">
        <v>0</v>
      </c>
      <c r="O842" t="s">
        <v>2029</v>
      </c>
      <c r="P842" t="s">
        <v>1363</v>
      </c>
      <c r="Q842" t="s">
        <v>1363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 t="s">
        <v>1364</v>
      </c>
      <c r="Y842" t="s">
        <v>1363</v>
      </c>
      <c r="Z842" t="s">
        <v>1363</v>
      </c>
      <c r="AA842">
        <v>0</v>
      </c>
      <c r="AB842">
        <v>0</v>
      </c>
      <c r="AC842" t="s">
        <v>1361</v>
      </c>
      <c r="AD842" t="s">
        <v>1363</v>
      </c>
      <c r="AE842">
        <v>730</v>
      </c>
      <c r="AF842">
        <v>730</v>
      </c>
      <c r="AG842" t="s">
        <v>1561</v>
      </c>
      <c r="AH842">
        <v>28.624931270000001</v>
      </c>
      <c r="AI842" t="s">
        <v>351</v>
      </c>
      <c r="AJ842" t="s">
        <v>2650</v>
      </c>
    </row>
    <row r="843" spans="1:36" x14ac:dyDescent="0.35">
      <c r="A843" t="s">
        <v>2651</v>
      </c>
      <c r="B843">
        <v>732</v>
      </c>
      <c r="C843">
        <v>732</v>
      </c>
      <c r="D843" t="s">
        <v>1645</v>
      </c>
      <c r="E843">
        <v>31.398621970000001</v>
      </c>
      <c r="F843" t="s">
        <v>1466</v>
      </c>
      <c r="G843">
        <v>3</v>
      </c>
      <c r="H843">
        <v>3</v>
      </c>
      <c r="I843">
        <v>5</v>
      </c>
      <c r="K843">
        <v>1962</v>
      </c>
      <c r="L843">
        <v>5972300501</v>
      </c>
      <c r="M843">
        <v>5972300023</v>
      </c>
      <c r="N843">
        <v>0</v>
      </c>
      <c r="O843" t="s">
        <v>2029</v>
      </c>
      <c r="P843" t="s">
        <v>1363</v>
      </c>
      <c r="Q843" t="s">
        <v>1363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 t="s">
        <v>1364</v>
      </c>
      <c r="Y843" t="s">
        <v>1363</v>
      </c>
      <c r="Z843" t="s">
        <v>1363</v>
      </c>
      <c r="AA843">
        <v>0</v>
      </c>
      <c r="AB843">
        <v>0</v>
      </c>
      <c r="AC843" t="s">
        <v>1361</v>
      </c>
      <c r="AD843" t="s">
        <v>1363</v>
      </c>
      <c r="AE843">
        <v>731</v>
      </c>
      <c r="AF843">
        <v>731</v>
      </c>
      <c r="AG843" t="s">
        <v>1754</v>
      </c>
      <c r="AH843">
        <v>17.74599856</v>
      </c>
      <c r="AI843" t="s">
        <v>369</v>
      </c>
      <c r="AJ843" t="s">
        <v>2652</v>
      </c>
    </row>
    <row r="844" spans="1:36" x14ac:dyDescent="0.35">
      <c r="A844" t="s">
        <v>2653</v>
      </c>
      <c r="B844">
        <v>733</v>
      </c>
      <c r="C844">
        <v>733</v>
      </c>
      <c r="D844" t="s">
        <v>2057</v>
      </c>
      <c r="E844">
        <v>29.439387589999999</v>
      </c>
      <c r="F844" t="s">
        <v>1466</v>
      </c>
      <c r="G844">
        <v>3</v>
      </c>
      <c r="H844">
        <v>3</v>
      </c>
      <c r="I844">
        <v>5</v>
      </c>
      <c r="K844">
        <v>1962</v>
      </c>
      <c r="L844">
        <v>5972300501</v>
      </c>
      <c r="M844">
        <v>5972300148</v>
      </c>
      <c r="N844">
        <v>0</v>
      </c>
      <c r="O844" t="s">
        <v>2029</v>
      </c>
      <c r="P844" t="s">
        <v>1363</v>
      </c>
      <c r="Q844" t="s">
        <v>1363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72</v>
      </c>
      <c r="AF844">
        <v>72</v>
      </c>
      <c r="AG844" t="s">
        <v>1950</v>
      </c>
      <c r="AH844">
        <v>23.616497450000001</v>
      </c>
      <c r="AI844" t="s">
        <v>676</v>
      </c>
      <c r="AJ844" t="s">
        <v>2654</v>
      </c>
    </row>
    <row r="845" spans="1:36" x14ac:dyDescent="0.35">
      <c r="A845" t="s">
        <v>2655</v>
      </c>
      <c r="B845">
        <v>733</v>
      </c>
      <c r="C845">
        <v>733</v>
      </c>
      <c r="D845" t="s">
        <v>2057</v>
      </c>
      <c r="E845">
        <v>29.439387589999999</v>
      </c>
      <c r="F845" t="s">
        <v>1466</v>
      </c>
      <c r="G845">
        <v>3</v>
      </c>
      <c r="H845">
        <v>3</v>
      </c>
      <c r="I845">
        <v>5</v>
      </c>
      <c r="K845">
        <v>1962</v>
      </c>
      <c r="L845">
        <v>5972300501</v>
      </c>
      <c r="M845">
        <v>5972300148</v>
      </c>
      <c r="N845">
        <v>0</v>
      </c>
      <c r="O845" t="s">
        <v>2029</v>
      </c>
      <c r="P845" t="s">
        <v>1363</v>
      </c>
      <c r="Q845" t="s">
        <v>1363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45</v>
      </c>
      <c r="AF845">
        <v>45</v>
      </c>
      <c r="AG845" t="s">
        <v>1527</v>
      </c>
      <c r="AH845">
        <v>4.2210151099999997</v>
      </c>
      <c r="AI845" t="s">
        <v>685</v>
      </c>
      <c r="AJ845" t="s">
        <v>2656</v>
      </c>
    </row>
    <row r="846" spans="1:36" x14ac:dyDescent="0.35">
      <c r="A846" t="s">
        <v>2657</v>
      </c>
      <c r="B846">
        <v>733</v>
      </c>
      <c r="C846">
        <v>733</v>
      </c>
      <c r="D846" t="s">
        <v>2057</v>
      </c>
      <c r="E846">
        <v>29.439387589999999</v>
      </c>
      <c r="F846" t="s">
        <v>1466</v>
      </c>
      <c r="G846">
        <v>3</v>
      </c>
      <c r="H846">
        <v>3</v>
      </c>
      <c r="I846">
        <v>5</v>
      </c>
      <c r="K846">
        <v>1962</v>
      </c>
      <c r="L846">
        <v>5972300501</v>
      </c>
      <c r="M846">
        <v>5972300148</v>
      </c>
      <c r="N846">
        <v>0</v>
      </c>
      <c r="O846" t="s">
        <v>2029</v>
      </c>
      <c r="P846" t="s">
        <v>1363</v>
      </c>
      <c r="Q846" t="s">
        <v>1363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74</v>
      </c>
      <c r="AF846">
        <v>74</v>
      </c>
      <c r="AG846" t="s">
        <v>1748</v>
      </c>
      <c r="AH846">
        <v>32.709101220000001</v>
      </c>
      <c r="AI846" t="s">
        <v>704</v>
      </c>
      <c r="AJ846" t="s">
        <v>2658</v>
      </c>
    </row>
    <row r="847" spans="1:36" x14ac:dyDescent="0.35">
      <c r="A847" t="s">
        <v>2659</v>
      </c>
      <c r="B847">
        <v>733</v>
      </c>
      <c r="C847">
        <v>733</v>
      </c>
      <c r="D847" t="s">
        <v>2057</v>
      </c>
      <c r="E847">
        <v>29.439387589999999</v>
      </c>
      <c r="F847" t="s">
        <v>1466</v>
      </c>
      <c r="G847">
        <v>3</v>
      </c>
      <c r="H847">
        <v>3</v>
      </c>
      <c r="I847">
        <v>5</v>
      </c>
      <c r="K847">
        <v>1962</v>
      </c>
      <c r="L847">
        <v>5972300501</v>
      </c>
      <c r="M847">
        <v>5972300148</v>
      </c>
      <c r="N847">
        <v>0</v>
      </c>
      <c r="O847" t="s">
        <v>2029</v>
      </c>
      <c r="P847" t="s">
        <v>1363</v>
      </c>
      <c r="Q847" t="s">
        <v>1363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71</v>
      </c>
      <c r="AF847">
        <v>71</v>
      </c>
      <c r="AG847" t="s">
        <v>1958</v>
      </c>
      <c r="AH847">
        <v>44.711668299999999</v>
      </c>
      <c r="AI847" t="s">
        <v>1242</v>
      </c>
      <c r="AJ847" t="s">
        <v>2660</v>
      </c>
    </row>
    <row r="848" spans="1:36" x14ac:dyDescent="0.35">
      <c r="A848" t="s">
        <v>299</v>
      </c>
      <c r="B848">
        <v>733</v>
      </c>
      <c r="C848">
        <v>733</v>
      </c>
      <c r="D848" t="s">
        <v>2057</v>
      </c>
      <c r="E848">
        <v>29.439387589999999</v>
      </c>
      <c r="F848" t="s">
        <v>1466</v>
      </c>
      <c r="G848">
        <v>3</v>
      </c>
      <c r="H848">
        <v>3</v>
      </c>
      <c r="I848">
        <v>5</v>
      </c>
      <c r="K848">
        <v>1962</v>
      </c>
      <c r="L848">
        <v>5972300501</v>
      </c>
      <c r="M848">
        <v>5972300148</v>
      </c>
      <c r="N848">
        <v>0</v>
      </c>
      <c r="O848" t="s">
        <v>2029</v>
      </c>
      <c r="P848" t="s">
        <v>1363</v>
      </c>
      <c r="Q848" t="s">
        <v>1363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733</v>
      </c>
      <c r="AF848">
        <v>733</v>
      </c>
      <c r="AG848" t="s">
        <v>2057</v>
      </c>
      <c r="AH848">
        <v>29.439387589999999</v>
      </c>
      <c r="AI848" t="s">
        <v>293</v>
      </c>
      <c r="AJ848" t="s">
        <v>2661</v>
      </c>
    </row>
    <row r="849" spans="1:36" x14ac:dyDescent="0.35">
      <c r="A849" t="s">
        <v>2662</v>
      </c>
      <c r="B849">
        <v>733</v>
      </c>
      <c r="C849">
        <v>733</v>
      </c>
      <c r="D849" t="s">
        <v>2057</v>
      </c>
      <c r="E849">
        <v>29.439387589999999</v>
      </c>
      <c r="F849" t="s">
        <v>1466</v>
      </c>
      <c r="G849">
        <v>3</v>
      </c>
      <c r="H849">
        <v>3</v>
      </c>
      <c r="I849">
        <v>5</v>
      </c>
      <c r="K849">
        <v>1962</v>
      </c>
      <c r="L849">
        <v>5972300501</v>
      </c>
      <c r="M849">
        <v>5972300148</v>
      </c>
      <c r="N849">
        <v>0</v>
      </c>
      <c r="O849" t="s">
        <v>2029</v>
      </c>
      <c r="P849" t="s">
        <v>1363</v>
      </c>
      <c r="Q849" t="s">
        <v>1363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732</v>
      </c>
      <c r="AF849">
        <v>732</v>
      </c>
      <c r="AG849" t="s">
        <v>1645</v>
      </c>
      <c r="AH849">
        <v>31.398621970000001</v>
      </c>
      <c r="AI849" t="s">
        <v>313</v>
      </c>
      <c r="AJ849" t="s">
        <v>2663</v>
      </c>
    </row>
    <row r="850" spans="1:36" x14ac:dyDescent="0.35">
      <c r="A850" t="s">
        <v>2664</v>
      </c>
      <c r="B850">
        <v>733</v>
      </c>
      <c r="C850">
        <v>733</v>
      </c>
      <c r="D850" t="s">
        <v>2057</v>
      </c>
      <c r="E850">
        <v>29.439387589999999</v>
      </c>
      <c r="F850" t="s">
        <v>1466</v>
      </c>
      <c r="G850">
        <v>3</v>
      </c>
      <c r="H850">
        <v>3</v>
      </c>
      <c r="I850">
        <v>5</v>
      </c>
      <c r="K850">
        <v>1962</v>
      </c>
      <c r="L850">
        <v>5972300501</v>
      </c>
      <c r="M850">
        <v>5972300148</v>
      </c>
      <c r="N850">
        <v>0</v>
      </c>
      <c r="O850" t="s">
        <v>2029</v>
      </c>
      <c r="P850" t="s">
        <v>1363</v>
      </c>
      <c r="Q850" t="s">
        <v>1363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734</v>
      </c>
      <c r="AF850">
        <v>734</v>
      </c>
      <c r="AG850" t="s">
        <v>2377</v>
      </c>
      <c r="AH850">
        <v>18.79265809</v>
      </c>
      <c r="AI850" t="s">
        <v>327</v>
      </c>
      <c r="AJ850" t="s">
        <v>2665</v>
      </c>
    </row>
    <row r="851" spans="1:36" x14ac:dyDescent="0.35">
      <c r="A851" t="s">
        <v>2666</v>
      </c>
      <c r="B851">
        <v>733</v>
      </c>
      <c r="C851">
        <v>733</v>
      </c>
      <c r="D851" t="s">
        <v>2057</v>
      </c>
      <c r="E851">
        <v>29.439387589999999</v>
      </c>
      <c r="F851" t="s">
        <v>1466</v>
      </c>
      <c r="G851">
        <v>3</v>
      </c>
      <c r="H851">
        <v>3</v>
      </c>
      <c r="I851">
        <v>5</v>
      </c>
      <c r="K851">
        <v>1962</v>
      </c>
      <c r="L851">
        <v>5972300501</v>
      </c>
      <c r="M851">
        <v>5972300148</v>
      </c>
      <c r="N851">
        <v>0</v>
      </c>
      <c r="O851" t="s">
        <v>2029</v>
      </c>
      <c r="P851" t="s">
        <v>1363</v>
      </c>
      <c r="Q851" t="s">
        <v>1363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730</v>
      </c>
      <c r="AF851">
        <v>730</v>
      </c>
      <c r="AG851" t="s">
        <v>1561</v>
      </c>
      <c r="AH851">
        <v>28.624931270000001</v>
      </c>
      <c r="AI851" t="s">
        <v>341</v>
      </c>
      <c r="AJ851" t="s">
        <v>2667</v>
      </c>
    </row>
    <row r="852" spans="1:36" x14ac:dyDescent="0.35">
      <c r="A852" t="s">
        <v>2668</v>
      </c>
      <c r="B852">
        <v>733</v>
      </c>
      <c r="C852">
        <v>733</v>
      </c>
      <c r="D852" t="s">
        <v>2057</v>
      </c>
      <c r="E852">
        <v>29.439387589999999</v>
      </c>
      <c r="F852" t="s">
        <v>1466</v>
      </c>
      <c r="G852">
        <v>3</v>
      </c>
      <c r="H852">
        <v>3</v>
      </c>
      <c r="I852">
        <v>5</v>
      </c>
      <c r="K852">
        <v>1962</v>
      </c>
      <c r="L852">
        <v>5972300501</v>
      </c>
      <c r="M852">
        <v>5972300148</v>
      </c>
      <c r="N852">
        <v>0</v>
      </c>
      <c r="O852" t="s">
        <v>2029</v>
      </c>
      <c r="P852" t="s">
        <v>1363</v>
      </c>
      <c r="Q852" t="s">
        <v>1363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731</v>
      </c>
      <c r="AF852">
        <v>731</v>
      </c>
      <c r="AG852" t="s">
        <v>1754</v>
      </c>
      <c r="AH852">
        <v>17.74599856</v>
      </c>
      <c r="AI852" t="s">
        <v>366</v>
      </c>
      <c r="AJ852" t="s">
        <v>2669</v>
      </c>
    </row>
    <row r="853" spans="1:36" x14ac:dyDescent="0.35">
      <c r="A853" t="s">
        <v>2670</v>
      </c>
      <c r="B853">
        <v>734</v>
      </c>
      <c r="C853">
        <v>734</v>
      </c>
      <c r="D853" t="s">
        <v>2377</v>
      </c>
      <c r="E853">
        <v>18.79265809</v>
      </c>
      <c r="F853" t="s">
        <v>1466</v>
      </c>
      <c r="G853">
        <v>3</v>
      </c>
      <c r="H853">
        <v>3</v>
      </c>
      <c r="I853">
        <v>5</v>
      </c>
      <c r="K853">
        <v>1962</v>
      </c>
      <c r="L853">
        <v>5972300501</v>
      </c>
      <c r="M853">
        <v>5972300183</v>
      </c>
      <c r="N853">
        <v>0</v>
      </c>
      <c r="O853" t="s">
        <v>2029</v>
      </c>
      <c r="P853" t="s">
        <v>1363</v>
      </c>
      <c r="Q853" t="s">
        <v>1363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 t="s">
        <v>1361</v>
      </c>
      <c r="AD853" t="s">
        <v>1363</v>
      </c>
      <c r="AE853">
        <v>60</v>
      </c>
      <c r="AF853">
        <v>60</v>
      </c>
      <c r="AG853" t="s">
        <v>1745</v>
      </c>
      <c r="AH853">
        <v>27.581774939999999</v>
      </c>
      <c r="AI853" t="s">
        <v>667</v>
      </c>
      <c r="AJ853" t="s">
        <v>2671</v>
      </c>
    </row>
    <row r="854" spans="1:36" x14ac:dyDescent="0.35">
      <c r="A854" t="s">
        <v>2672</v>
      </c>
      <c r="B854">
        <v>734</v>
      </c>
      <c r="C854">
        <v>734</v>
      </c>
      <c r="D854" t="s">
        <v>2377</v>
      </c>
      <c r="E854">
        <v>18.79265809</v>
      </c>
      <c r="F854" t="s">
        <v>1466</v>
      </c>
      <c r="G854">
        <v>3</v>
      </c>
      <c r="H854">
        <v>3</v>
      </c>
      <c r="I854">
        <v>5</v>
      </c>
      <c r="K854">
        <v>1962</v>
      </c>
      <c r="L854">
        <v>5972300501</v>
      </c>
      <c r="M854">
        <v>5972300183</v>
      </c>
      <c r="N854">
        <v>0</v>
      </c>
      <c r="O854" t="s">
        <v>2029</v>
      </c>
      <c r="P854" t="s">
        <v>1363</v>
      </c>
      <c r="Q854" t="s">
        <v>1363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 t="s">
        <v>1361</v>
      </c>
      <c r="AD854" t="s">
        <v>1363</v>
      </c>
      <c r="AE854">
        <v>74</v>
      </c>
      <c r="AF854">
        <v>74</v>
      </c>
      <c r="AG854" t="s">
        <v>1748</v>
      </c>
      <c r="AH854">
        <v>32.709101220000001</v>
      </c>
      <c r="AI854" t="s">
        <v>706</v>
      </c>
      <c r="AJ854" t="s">
        <v>2673</v>
      </c>
    </row>
    <row r="855" spans="1:36" x14ac:dyDescent="0.35">
      <c r="A855" t="s">
        <v>2674</v>
      </c>
      <c r="B855">
        <v>734</v>
      </c>
      <c r="C855">
        <v>734</v>
      </c>
      <c r="D855" t="s">
        <v>2377</v>
      </c>
      <c r="E855">
        <v>18.79265809</v>
      </c>
      <c r="F855" t="s">
        <v>1466</v>
      </c>
      <c r="G855">
        <v>3</v>
      </c>
      <c r="H855">
        <v>3</v>
      </c>
      <c r="I855">
        <v>5</v>
      </c>
      <c r="K855">
        <v>1962</v>
      </c>
      <c r="L855">
        <v>5972300501</v>
      </c>
      <c r="M855">
        <v>5972300183</v>
      </c>
      <c r="N855">
        <v>0</v>
      </c>
      <c r="O855" t="s">
        <v>2029</v>
      </c>
      <c r="P855" t="s">
        <v>1363</v>
      </c>
      <c r="Q855" t="s">
        <v>1363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 t="s">
        <v>1361</v>
      </c>
      <c r="AD855" t="s">
        <v>1363</v>
      </c>
      <c r="AE855">
        <v>733</v>
      </c>
      <c r="AF855">
        <v>733</v>
      </c>
      <c r="AG855" t="s">
        <v>2057</v>
      </c>
      <c r="AH855">
        <v>29.439387589999999</v>
      </c>
      <c r="AI855" t="s">
        <v>301</v>
      </c>
      <c r="AJ855" t="s">
        <v>2675</v>
      </c>
    </row>
    <row r="856" spans="1:36" x14ac:dyDescent="0.35">
      <c r="A856" t="s">
        <v>2676</v>
      </c>
      <c r="B856">
        <v>734</v>
      </c>
      <c r="C856">
        <v>734</v>
      </c>
      <c r="D856" t="s">
        <v>2377</v>
      </c>
      <c r="E856">
        <v>18.79265809</v>
      </c>
      <c r="F856" t="s">
        <v>1466</v>
      </c>
      <c r="G856">
        <v>3</v>
      </c>
      <c r="H856">
        <v>3</v>
      </c>
      <c r="I856">
        <v>5</v>
      </c>
      <c r="K856">
        <v>1962</v>
      </c>
      <c r="L856">
        <v>5972300501</v>
      </c>
      <c r="M856">
        <v>5972300183</v>
      </c>
      <c r="N856">
        <v>0</v>
      </c>
      <c r="O856" t="s">
        <v>2029</v>
      </c>
      <c r="P856" t="s">
        <v>1363</v>
      </c>
      <c r="Q856" t="s">
        <v>1363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 t="s">
        <v>1361</v>
      </c>
      <c r="AD856" t="s">
        <v>1363</v>
      </c>
      <c r="AE856">
        <v>732</v>
      </c>
      <c r="AF856">
        <v>732</v>
      </c>
      <c r="AG856" t="s">
        <v>1645</v>
      </c>
      <c r="AH856">
        <v>31.398621970000001</v>
      </c>
      <c r="AI856" t="s">
        <v>314</v>
      </c>
      <c r="AJ856" t="s">
        <v>2677</v>
      </c>
    </row>
    <row r="857" spans="1:36" x14ac:dyDescent="0.35">
      <c r="A857" t="s">
        <v>328</v>
      </c>
      <c r="B857">
        <v>734</v>
      </c>
      <c r="C857">
        <v>734</v>
      </c>
      <c r="D857" t="s">
        <v>2377</v>
      </c>
      <c r="E857">
        <v>18.79265809</v>
      </c>
      <c r="F857" t="s">
        <v>1466</v>
      </c>
      <c r="G857">
        <v>3</v>
      </c>
      <c r="H857">
        <v>3</v>
      </c>
      <c r="I857">
        <v>5</v>
      </c>
      <c r="K857">
        <v>1962</v>
      </c>
      <c r="L857">
        <v>5972300501</v>
      </c>
      <c r="M857">
        <v>5972300183</v>
      </c>
      <c r="N857">
        <v>0</v>
      </c>
      <c r="O857" t="s">
        <v>2029</v>
      </c>
      <c r="P857" t="s">
        <v>1363</v>
      </c>
      <c r="Q857" t="s">
        <v>1363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 t="s">
        <v>1361</v>
      </c>
      <c r="AD857" t="s">
        <v>1363</v>
      </c>
      <c r="AE857">
        <v>734</v>
      </c>
      <c r="AF857">
        <v>734</v>
      </c>
      <c r="AG857" t="s">
        <v>2377</v>
      </c>
      <c r="AH857">
        <v>18.79265809</v>
      </c>
      <c r="AI857" t="s">
        <v>300</v>
      </c>
      <c r="AJ857" t="s">
        <v>2678</v>
      </c>
    </row>
    <row r="858" spans="1:36" x14ac:dyDescent="0.35">
      <c r="A858" t="s">
        <v>2679</v>
      </c>
      <c r="B858">
        <v>734</v>
      </c>
      <c r="C858">
        <v>734</v>
      </c>
      <c r="D858" t="s">
        <v>2377</v>
      </c>
      <c r="E858">
        <v>18.79265809</v>
      </c>
      <c r="F858" t="s">
        <v>1466</v>
      </c>
      <c r="G858">
        <v>3</v>
      </c>
      <c r="H858">
        <v>3</v>
      </c>
      <c r="I858">
        <v>5</v>
      </c>
      <c r="K858">
        <v>1962</v>
      </c>
      <c r="L858">
        <v>5972300501</v>
      </c>
      <c r="M858">
        <v>5972300183</v>
      </c>
      <c r="N858">
        <v>0</v>
      </c>
      <c r="O858" t="s">
        <v>2029</v>
      </c>
      <c r="P858" t="s">
        <v>1363</v>
      </c>
      <c r="Q858" t="s">
        <v>1363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 t="s">
        <v>1361</v>
      </c>
      <c r="AD858" t="s">
        <v>1363</v>
      </c>
      <c r="AE858">
        <v>730</v>
      </c>
      <c r="AF858">
        <v>730</v>
      </c>
      <c r="AG858" t="s">
        <v>1561</v>
      </c>
      <c r="AH858">
        <v>28.624931270000001</v>
      </c>
      <c r="AI858" t="s">
        <v>344</v>
      </c>
      <c r="AJ858" t="s">
        <v>2680</v>
      </c>
    </row>
    <row r="859" spans="1:36" x14ac:dyDescent="0.35">
      <c r="A859" t="s">
        <v>2681</v>
      </c>
      <c r="B859">
        <v>734</v>
      </c>
      <c r="C859">
        <v>734</v>
      </c>
      <c r="D859" t="s">
        <v>2377</v>
      </c>
      <c r="E859">
        <v>18.79265809</v>
      </c>
      <c r="F859" t="s">
        <v>1466</v>
      </c>
      <c r="G859">
        <v>3</v>
      </c>
      <c r="H859">
        <v>3</v>
      </c>
      <c r="I859">
        <v>5</v>
      </c>
      <c r="K859">
        <v>1962</v>
      </c>
      <c r="L859">
        <v>5972300501</v>
      </c>
      <c r="M859">
        <v>5972300183</v>
      </c>
      <c r="N859">
        <v>0</v>
      </c>
      <c r="O859" t="s">
        <v>2029</v>
      </c>
      <c r="P859" t="s">
        <v>1363</v>
      </c>
      <c r="Q859" t="s">
        <v>1363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 t="s">
        <v>1361</v>
      </c>
      <c r="AD859" t="s">
        <v>1363</v>
      </c>
      <c r="AE859">
        <v>731</v>
      </c>
      <c r="AF859">
        <v>731</v>
      </c>
      <c r="AG859" t="s">
        <v>1754</v>
      </c>
      <c r="AH859">
        <v>17.74599856</v>
      </c>
      <c r="AI859" t="s">
        <v>367</v>
      </c>
      <c r="AJ859" t="s">
        <v>2682</v>
      </c>
    </row>
    <row r="860" spans="1:36" x14ac:dyDescent="0.35">
      <c r="A860" t="s">
        <v>2683</v>
      </c>
      <c r="B860">
        <v>74</v>
      </c>
      <c r="C860">
        <v>74</v>
      </c>
      <c r="D860" t="s">
        <v>1748</v>
      </c>
      <c r="E860">
        <v>32.709101220000001</v>
      </c>
      <c r="F860" t="s">
        <v>1361</v>
      </c>
      <c r="G860">
        <v>0</v>
      </c>
      <c r="H860">
        <v>4</v>
      </c>
      <c r="I860">
        <v>4</v>
      </c>
      <c r="K860">
        <v>0</v>
      </c>
      <c r="L860">
        <v>5972300183</v>
      </c>
      <c r="M860">
        <v>5972300020</v>
      </c>
      <c r="N860">
        <v>0</v>
      </c>
      <c r="O860" t="s">
        <v>1362</v>
      </c>
      <c r="P860" t="s">
        <v>1363</v>
      </c>
      <c r="Q860" t="s">
        <v>1363</v>
      </c>
      <c r="R860">
        <v>0</v>
      </c>
      <c r="S860">
        <v>0</v>
      </c>
      <c r="T860" t="s">
        <v>1364</v>
      </c>
      <c r="U860" t="s">
        <v>1363</v>
      </c>
      <c r="V860" t="s">
        <v>1363</v>
      </c>
      <c r="W860">
        <v>0</v>
      </c>
      <c r="X860">
        <v>0</v>
      </c>
      <c r="Y860" t="s">
        <v>1361</v>
      </c>
      <c r="Z860" t="s">
        <v>1363</v>
      </c>
      <c r="AA860" t="s">
        <v>1363</v>
      </c>
      <c r="AB860">
        <v>0</v>
      </c>
      <c r="AC860">
        <v>0</v>
      </c>
      <c r="AD860">
        <v>0</v>
      </c>
      <c r="AE860">
        <v>60</v>
      </c>
      <c r="AF860">
        <v>60</v>
      </c>
      <c r="AG860" t="s">
        <v>1745</v>
      </c>
      <c r="AH860">
        <v>27.581774939999999</v>
      </c>
      <c r="AI860" t="s">
        <v>664</v>
      </c>
      <c r="AJ860" t="s">
        <v>2684</v>
      </c>
    </row>
    <row r="861" spans="1:36" x14ac:dyDescent="0.35">
      <c r="A861" t="s">
        <v>703</v>
      </c>
      <c r="B861">
        <v>74</v>
      </c>
      <c r="C861">
        <v>74</v>
      </c>
      <c r="D861" t="s">
        <v>1748</v>
      </c>
      <c r="E861">
        <v>32.709101220000001</v>
      </c>
      <c r="F861" t="s">
        <v>1361</v>
      </c>
      <c r="G861">
        <v>0</v>
      </c>
      <c r="H861">
        <v>4</v>
      </c>
      <c r="I861">
        <v>4</v>
      </c>
      <c r="K861">
        <v>0</v>
      </c>
      <c r="L861">
        <v>5972300183</v>
      </c>
      <c r="M861">
        <v>5972300020</v>
      </c>
      <c r="N861">
        <v>0</v>
      </c>
      <c r="O861" t="s">
        <v>1362</v>
      </c>
      <c r="P861" t="s">
        <v>1363</v>
      </c>
      <c r="Q861" t="s">
        <v>1363</v>
      </c>
      <c r="R861">
        <v>0</v>
      </c>
      <c r="S861">
        <v>0</v>
      </c>
      <c r="T861" t="s">
        <v>1364</v>
      </c>
      <c r="U861" t="s">
        <v>1363</v>
      </c>
      <c r="V861" t="s">
        <v>1363</v>
      </c>
      <c r="W861">
        <v>0</v>
      </c>
      <c r="X861">
        <v>0</v>
      </c>
      <c r="Y861" t="s">
        <v>1361</v>
      </c>
      <c r="Z861" t="s">
        <v>1363</v>
      </c>
      <c r="AA861" t="s">
        <v>1363</v>
      </c>
      <c r="AB861">
        <v>0</v>
      </c>
      <c r="AC861">
        <v>0</v>
      </c>
      <c r="AD861">
        <v>0</v>
      </c>
      <c r="AE861">
        <v>74</v>
      </c>
      <c r="AF861">
        <v>74</v>
      </c>
      <c r="AG861" t="s">
        <v>1748</v>
      </c>
      <c r="AH861">
        <v>32.709101220000001</v>
      </c>
      <c r="AI861" t="s">
        <v>201</v>
      </c>
      <c r="AJ861" t="s">
        <v>2685</v>
      </c>
    </row>
    <row r="862" spans="1:36" x14ac:dyDescent="0.35">
      <c r="A862" t="s">
        <v>1161</v>
      </c>
      <c r="B862">
        <v>74</v>
      </c>
      <c r="C862">
        <v>74</v>
      </c>
      <c r="D862" t="s">
        <v>1748</v>
      </c>
      <c r="E862">
        <v>32.709101220000001</v>
      </c>
      <c r="F862" t="s">
        <v>1361</v>
      </c>
      <c r="G862">
        <v>0</v>
      </c>
      <c r="H862">
        <v>4</v>
      </c>
      <c r="I862">
        <v>4</v>
      </c>
      <c r="K862">
        <v>0</v>
      </c>
      <c r="L862">
        <v>5972300183</v>
      </c>
      <c r="M862">
        <v>5972300020</v>
      </c>
      <c r="N862">
        <v>0</v>
      </c>
      <c r="O862" t="s">
        <v>1362</v>
      </c>
      <c r="P862" t="s">
        <v>1363</v>
      </c>
      <c r="Q862" t="s">
        <v>1363</v>
      </c>
      <c r="R862">
        <v>0</v>
      </c>
      <c r="S862">
        <v>0</v>
      </c>
      <c r="T862" t="s">
        <v>1364</v>
      </c>
      <c r="U862" t="s">
        <v>1363</v>
      </c>
      <c r="V862" t="s">
        <v>1363</v>
      </c>
      <c r="W862">
        <v>0</v>
      </c>
      <c r="X862">
        <v>0</v>
      </c>
      <c r="Y862" t="s">
        <v>1361</v>
      </c>
      <c r="Z862" t="s">
        <v>1363</v>
      </c>
      <c r="AA862" t="s">
        <v>1363</v>
      </c>
      <c r="AB862">
        <v>0</v>
      </c>
      <c r="AC862">
        <v>0</v>
      </c>
      <c r="AD862">
        <v>0</v>
      </c>
      <c r="AE862">
        <v>28</v>
      </c>
      <c r="AF862">
        <v>28</v>
      </c>
      <c r="AG862">
        <v>74</v>
      </c>
      <c r="AH862">
        <v>6.9827912699999999</v>
      </c>
      <c r="AI862" t="s">
        <v>358</v>
      </c>
      <c r="AJ862" t="s">
        <v>1750</v>
      </c>
    </row>
    <row r="863" spans="1:36" x14ac:dyDescent="0.35">
      <c r="A863" t="s">
        <v>2686</v>
      </c>
      <c r="B863">
        <v>74</v>
      </c>
      <c r="C863">
        <v>74</v>
      </c>
      <c r="D863" t="s">
        <v>1748</v>
      </c>
      <c r="E863">
        <v>32.709101220000001</v>
      </c>
      <c r="F863" t="s">
        <v>1361</v>
      </c>
      <c r="G863">
        <v>0</v>
      </c>
      <c r="H863">
        <v>4</v>
      </c>
      <c r="I863">
        <v>4</v>
      </c>
      <c r="K863">
        <v>0</v>
      </c>
      <c r="L863">
        <v>5972300183</v>
      </c>
      <c r="M863">
        <v>5972300020</v>
      </c>
      <c r="N863">
        <v>0</v>
      </c>
      <c r="O863" t="s">
        <v>1362</v>
      </c>
      <c r="P863" t="s">
        <v>1363</v>
      </c>
      <c r="Q863" t="s">
        <v>1363</v>
      </c>
      <c r="R863">
        <v>0</v>
      </c>
      <c r="S863">
        <v>0</v>
      </c>
      <c r="T863" t="s">
        <v>1364</v>
      </c>
      <c r="U863" t="s">
        <v>1363</v>
      </c>
      <c r="V863" t="s">
        <v>1363</v>
      </c>
      <c r="W863">
        <v>0</v>
      </c>
      <c r="X863">
        <v>0</v>
      </c>
      <c r="Y863" t="s">
        <v>1361</v>
      </c>
      <c r="Z863" t="s">
        <v>1363</v>
      </c>
      <c r="AA863" t="s">
        <v>1363</v>
      </c>
      <c r="AB863">
        <v>0</v>
      </c>
      <c r="AC863">
        <v>0</v>
      </c>
      <c r="AD863">
        <v>0</v>
      </c>
      <c r="AE863">
        <v>42</v>
      </c>
      <c r="AF863">
        <v>42</v>
      </c>
      <c r="AG863">
        <v>74</v>
      </c>
      <c r="AH863">
        <v>12.77492447</v>
      </c>
      <c r="AI863" t="s">
        <v>1174</v>
      </c>
      <c r="AJ863" t="s">
        <v>2687</v>
      </c>
    </row>
    <row r="864" spans="1:36" x14ac:dyDescent="0.35">
      <c r="A864" t="s">
        <v>2688</v>
      </c>
      <c r="B864">
        <v>74</v>
      </c>
      <c r="C864">
        <v>74</v>
      </c>
      <c r="D864" t="s">
        <v>1748</v>
      </c>
      <c r="E864">
        <v>32.709101220000001</v>
      </c>
      <c r="F864" t="s">
        <v>1361</v>
      </c>
      <c r="G864">
        <v>0</v>
      </c>
      <c r="H864">
        <v>4</v>
      </c>
      <c r="I864">
        <v>4</v>
      </c>
      <c r="K864">
        <v>0</v>
      </c>
      <c r="L864">
        <v>5972300183</v>
      </c>
      <c r="M864">
        <v>5972300020</v>
      </c>
      <c r="N864">
        <v>0</v>
      </c>
      <c r="O864" t="s">
        <v>1362</v>
      </c>
      <c r="P864" t="s">
        <v>1363</v>
      </c>
      <c r="Q864" t="s">
        <v>1363</v>
      </c>
      <c r="R864">
        <v>0</v>
      </c>
      <c r="S864">
        <v>0</v>
      </c>
      <c r="T864" t="s">
        <v>1364</v>
      </c>
      <c r="U864" t="s">
        <v>1363</v>
      </c>
      <c r="V864" t="s">
        <v>1363</v>
      </c>
      <c r="W864">
        <v>0</v>
      </c>
      <c r="X864">
        <v>0</v>
      </c>
      <c r="Y864" t="s">
        <v>1361</v>
      </c>
      <c r="Z864" t="s">
        <v>1363</v>
      </c>
      <c r="AA864" t="s">
        <v>1363</v>
      </c>
      <c r="AB864">
        <v>0</v>
      </c>
      <c r="AC864">
        <v>0</v>
      </c>
      <c r="AD864">
        <v>0</v>
      </c>
      <c r="AE864">
        <v>661</v>
      </c>
      <c r="AF864">
        <v>661</v>
      </c>
      <c r="AG864" t="s">
        <v>1458</v>
      </c>
      <c r="AH864">
        <v>35.616905750000001</v>
      </c>
      <c r="AI864" t="s">
        <v>202</v>
      </c>
      <c r="AJ864" t="s">
        <v>2689</v>
      </c>
    </row>
    <row r="865" spans="1:36" x14ac:dyDescent="0.35">
      <c r="A865" t="s">
        <v>2690</v>
      </c>
      <c r="B865">
        <v>74</v>
      </c>
      <c r="C865">
        <v>74</v>
      </c>
      <c r="D865" t="s">
        <v>1748</v>
      </c>
      <c r="E865">
        <v>32.709101220000001</v>
      </c>
      <c r="F865" t="s">
        <v>1361</v>
      </c>
      <c r="G865">
        <v>0</v>
      </c>
      <c r="H865">
        <v>4</v>
      </c>
      <c r="I865">
        <v>4</v>
      </c>
      <c r="K865">
        <v>0</v>
      </c>
      <c r="L865">
        <v>5972300183</v>
      </c>
      <c r="M865">
        <v>5972300020</v>
      </c>
      <c r="N865">
        <v>0</v>
      </c>
      <c r="O865" t="s">
        <v>1362</v>
      </c>
      <c r="P865" t="s">
        <v>1363</v>
      </c>
      <c r="Q865" t="s">
        <v>1363</v>
      </c>
      <c r="R865">
        <v>0</v>
      </c>
      <c r="S865">
        <v>0</v>
      </c>
      <c r="T865" t="s">
        <v>1364</v>
      </c>
      <c r="U865" t="s">
        <v>1363</v>
      </c>
      <c r="V865" t="s">
        <v>1363</v>
      </c>
      <c r="W865">
        <v>0</v>
      </c>
      <c r="X865">
        <v>0</v>
      </c>
      <c r="Y865" t="s">
        <v>1361</v>
      </c>
      <c r="Z865" t="s">
        <v>1363</v>
      </c>
      <c r="AA865" t="s">
        <v>1363</v>
      </c>
      <c r="AB865">
        <v>0</v>
      </c>
      <c r="AC865">
        <v>0</v>
      </c>
      <c r="AD865">
        <v>0</v>
      </c>
      <c r="AE865">
        <v>733</v>
      </c>
      <c r="AF865">
        <v>733</v>
      </c>
      <c r="AG865" t="s">
        <v>2057</v>
      </c>
      <c r="AH865">
        <v>29.439387589999999</v>
      </c>
      <c r="AI865" t="s">
        <v>298</v>
      </c>
      <c r="AJ865" t="s">
        <v>2691</v>
      </c>
    </row>
    <row r="866" spans="1:36" x14ac:dyDescent="0.35">
      <c r="A866" t="s">
        <v>2692</v>
      </c>
      <c r="B866">
        <v>74</v>
      </c>
      <c r="C866">
        <v>74</v>
      </c>
      <c r="D866" t="s">
        <v>1748</v>
      </c>
      <c r="E866">
        <v>32.709101220000001</v>
      </c>
      <c r="F866" t="s">
        <v>1361</v>
      </c>
      <c r="G866">
        <v>0</v>
      </c>
      <c r="H866">
        <v>4</v>
      </c>
      <c r="I866">
        <v>4</v>
      </c>
      <c r="K866">
        <v>0</v>
      </c>
      <c r="L866">
        <v>5972300183</v>
      </c>
      <c r="M866">
        <v>5972300020</v>
      </c>
      <c r="N866">
        <v>0</v>
      </c>
      <c r="O866" t="s">
        <v>1362</v>
      </c>
      <c r="P866" t="s">
        <v>1363</v>
      </c>
      <c r="Q866" t="s">
        <v>1363</v>
      </c>
      <c r="R866">
        <v>0</v>
      </c>
      <c r="S866">
        <v>0</v>
      </c>
      <c r="T866" t="s">
        <v>1364</v>
      </c>
      <c r="U866" t="s">
        <v>1363</v>
      </c>
      <c r="V866" t="s">
        <v>1363</v>
      </c>
      <c r="W866">
        <v>0</v>
      </c>
      <c r="X866">
        <v>0</v>
      </c>
      <c r="Y866" t="s">
        <v>1361</v>
      </c>
      <c r="Z866" t="s">
        <v>1363</v>
      </c>
      <c r="AA866" t="s">
        <v>1363</v>
      </c>
      <c r="AB866">
        <v>0</v>
      </c>
      <c r="AC866">
        <v>0</v>
      </c>
      <c r="AD866">
        <v>0</v>
      </c>
      <c r="AE866">
        <v>734</v>
      </c>
      <c r="AF866">
        <v>734</v>
      </c>
      <c r="AG866" t="s">
        <v>2377</v>
      </c>
      <c r="AH866">
        <v>18.79265809</v>
      </c>
      <c r="AI866" t="s">
        <v>326</v>
      </c>
      <c r="AJ866" t="s">
        <v>2693</v>
      </c>
    </row>
    <row r="867" spans="1:36" x14ac:dyDescent="0.35">
      <c r="A867" t="s">
        <v>364</v>
      </c>
      <c r="B867">
        <v>74</v>
      </c>
      <c r="C867">
        <v>74</v>
      </c>
      <c r="D867" t="s">
        <v>1748</v>
      </c>
      <c r="E867">
        <v>32.709101220000001</v>
      </c>
      <c r="F867" t="s">
        <v>1361</v>
      </c>
      <c r="G867">
        <v>0</v>
      </c>
      <c r="H867">
        <v>4</v>
      </c>
      <c r="I867">
        <v>4</v>
      </c>
      <c r="K867">
        <v>0</v>
      </c>
      <c r="L867">
        <v>5972300183</v>
      </c>
      <c r="M867">
        <v>5972300020</v>
      </c>
      <c r="N867">
        <v>0</v>
      </c>
      <c r="O867" t="s">
        <v>1362</v>
      </c>
      <c r="P867" t="s">
        <v>1363</v>
      </c>
      <c r="Q867" t="s">
        <v>1363</v>
      </c>
      <c r="R867">
        <v>0</v>
      </c>
      <c r="S867">
        <v>0</v>
      </c>
      <c r="T867" t="s">
        <v>1364</v>
      </c>
      <c r="U867" t="s">
        <v>1363</v>
      </c>
      <c r="V867" t="s">
        <v>1363</v>
      </c>
      <c r="W867">
        <v>0</v>
      </c>
      <c r="X867">
        <v>0</v>
      </c>
      <c r="Y867" t="s">
        <v>1361</v>
      </c>
      <c r="Z867" t="s">
        <v>1363</v>
      </c>
      <c r="AA867" t="s">
        <v>1363</v>
      </c>
      <c r="AB867">
        <v>0</v>
      </c>
      <c r="AC867">
        <v>0</v>
      </c>
      <c r="AD867">
        <v>0</v>
      </c>
      <c r="AE867">
        <v>731</v>
      </c>
      <c r="AF867">
        <v>731</v>
      </c>
      <c r="AG867" t="s">
        <v>1754</v>
      </c>
      <c r="AH867">
        <v>17.74599856</v>
      </c>
      <c r="AI867" t="s">
        <v>365</v>
      </c>
      <c r="AJ867" t="s">
        <v>2694</v>
      </c>
    </row>
    <row r="868" spans="1:36" x14ac:dyDescent="0.35">
      <c r="A868" t="s">
        <v>102</v>
      </c>
      <c r="B868">
        <v>750</v>
      </c>
      <c r="C868">
        <v>750</v>
      </c>
      <c r="D868" t="s">
        <v>1398</v>
      </c>
      <c r="E868">
        <v>653.97822069999995</v>
      </c>
      <c r="F868" t="s">
        <v>1466</v>
      </c>
      <c r="G868">
        <v>3</v>
      </c>
      <c r="H868">
        <v>3</v>
      </c>
      <c r="I868">
        <v>5</v>
      </c>
      <c r="K868">
        <v>1963</v>
      </c>
      <c r="L868">
        <v>5860100501</v>
      </c>
      <c r="M868">
        <v>5790200511</v>
      </c>
      <c r="N868">
        <v>0</v>
      </c>
      <c r="O868" t="s">
        <v>1650</v>
      </c>
      <c r="P868" t="s">
        <v>1363</v>
      </c>
      <c r="Q868" t="s">
        <v>1363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 t="s">
        <v>1361</v>
      </c>
      <c r="AE868">
        <v>750</v>
      </c>
      <c r="AF868">
        <v>750</v>
      </c>
      <c r="AG868" t="s">
        <v>1398</v>
      </c>
      <c r="AH868">
        <v>653.97822069999995</v>
      </c>
      <c r="AI868">
        <v>0</v>
      </c>
      <c r="AJ868">
        <v>0</v>
      </c>
    </row>
    <row r="869" spans="1:36" x14ac:dyDescent="0.35">
      <c r="A869" t="s">
        <v>102</v>
      </c>
      <c r="B869">
        <v>750</v>
      </c>
      <c r="C869">
        <v>750</v>
      </c>
      <c r="D869" t="s">
        <v>1398</v>
      </c>
      <c r="E869">
        <v>653.97822069999995</v>
      </c>
      <c r="F869" t="s">
        <v>1466</v>
      </c>
      <c r="G869">
        <v>3</v>
      </c>
      <c r="H869">
        <v>3</v>
      </c>
      <c r="I869">
        <v>5</v>
      </c>
      <c r="K869">
        <v>1963</v>
      </c>
      <c r="L869">
        <v>5860100501</v>
      </c>
      <c r="M869">
        <v>5790200511</v>
      </c>
      <c r="N869">
        <v>0</v>
      </c>
      <c r="O869" t="s">
        <v>1650</v>
      </c>
      <c r="P869" t="s">
        <v>1363</v>
      </c>
      <c r="Q869" t="s">
        <v>1363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 t="s">
        <v>1361</v>
      </c>
      <c r="AE869">
        <v>751</v>
      </c>
      <c r="AF869">
        <v>751</v>
      </c>
      <c r="AG869" t="s">
        <v>2695</v>
      </c>
      <c r="AH869">
        <v>653.97822069999995</v>
      </c>
      <c r="AI869">
        <v>0</v>
      </c>
      <c r="AJ869">
        <v>0</v>
      </c>
    </row>
    <row r="870" spans="1:36" x14ac:dyDescent="0.35">
      <c r="A870" t="s">
        <v>2696</v>
      </c>
      <c r="B870">
        <v>750</v>
      </c>
      <c r="C870">
        <v>750</v>
      </c>
      <c r="D870" t="s">
        <v>1398</v>
      </c>
      <c r="E870">
        <v>653.97822069999995</v>
      </c>
      <c r="F870" t="s">
        <v>1466</v>
      </c>
      <c r="G870">
        <v>3</v>
      </c>
      <c r="H870">
        <v>3</v>
      </c>
      <c r="I870">
        <v>5</v>
      </c>
      <c r="K870">
        <v>1963</v>
      </c>
      <c r="L870">
        <v>5860100501</v>
      </c>
      <c r="M870">
        <v>5790200511</v>
      </c>
      <c r="N870">
        <v>0</v>
      </c>
      <c r="O870" t="s">
        <v>1650</v>
      </c>
      <c r="P870" t="s">
        <v>1363</v>
      </c>
      <c r="Q870" t="s">
        <v>1363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1361</v>
      </c>
      <c r="AE870">
        <v>759</v>
      </c>
      <c r="AF870">
        <v>759</v>
      </c>
      <c r="AG870" t="s">
        <v>2697</v>
      </c>
      <c r="AH870">
        <v>653.97822069999995</v>
      </c>
      <c r="AI870" t="s">
        <v>471</v>
      </c>
      <c r="AJ870" t="s">
        <v>2698</v>
      </c>
    </row>
    <row r="871" spans="1:36" x14ac:dyDescent="0.35">
      <c r="A871" t="s">
        <v>2699</v>
      </c>
      <c r="B871">
        <v>750</v>
      </c>
      <c r="C871">
        <v>750</v>
      </c>
      <c r="D871" t="s">
        <v>1398</v>
      </c>
      <c r="E871">
        <v>653.97822069999995</v>
      </c>
      <c r="F871" t="s">
        <v>1466</v>
      </c>
      <c r="G871">
        <v>3</v>
      </c>
      <c r="H871">
        <v>3</v>
      </c>
      <c r="I871">
        <v>5</v>
      </c>
      <c r="K871">
        <v>1963</v>
      </c>
      <c r="L871">
        <v>5860100501</v>
      </c>
      <c r="M871">
        <v>5790200511</v>
      </c>
      <c r="N871">
        <v>0</v>
      </c>
      <c r="O871" t="s">
        <v>1650</v>
      </c>
      <c r="P871" t="s">
        <v>1363</v>
      </c>
      <c r="Q871" t="s">
        <v>1363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1361</v>
      </c>
      <c r="AE871">
        <v>751</v>
      </c>
      <c r="AF871">
        <v>751</v>
      </c>
      <c r="AG871" t="s">
        <v>2695</v>
      </c>
      <c r="AH871">
        <v>653.97822069999995</v>
      </c>
      <c r="AI871" t="s">
        <v>534</v>
      </c>
      <c r="AJ871" t="s">
        <v>2700</v>
      </c>
    </row>
    <row r="872" spans="1:36" x14ac:dyDescent="0.35">
      <c r="A872" t="s">
        <v>1322</v>
      </c>
      <c r="B872">
        <v>750</v>
      </c>
      <c r="C872">
        <v>750</v>
      </c>
      <c r="D872" t="s">
        <v>1398</v>
      </c>
      <c r="E872">
        <v>653.97822069999995</v>
      </c>
      <c r="F872" t="s">
        <v>1466</v>
      </c>
      <c r="G872">
        <v>3</v>
      </c>
      <c r="H872">
        <v>3</v>
      </c>
      <c r="I872">
        <v>5</v>
      </c>
      <c r="K872">
        <v>1963</v>
      </c>
      <c r="L872">
        <v>5860100501</v>
      </c>
      <c r="M872">
        <v>5790200511</v>
      </c>
      <c r="N872">
        <v>0</v>
      </c>
      <c r="O872" t="s">
        <v>1650</v>
      </c>
      <c r="P872" t="s">
        <v>1363</v>
      </c>
      <c r="Q872" t="s">
        <v>1363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1361</v>
      </c>
      <c r="AE872">
        <v>752</v>
      </c>
      <c r="AF872">
        <v>752</v>
      </c>
      <c r="AG872" t="s">
        <v>2701</v>
      </c>
      <c r="AH872">
        <v>653.97822069999995</v>
      </c>
      <c r="AI872" t="s">
        <v>111</v>
      </c>
      <c r="AJ872">
        <v>0</v>
      </c>
    </row>
    <row r="873" spans="1:36" x14ac:dyDescent="0.35">
      <c r="A873" t="s">
        <v>1326</v>
      </c>
      <c r="B873">
        <v>750</v>
      </c>
      <c r="C873">
        <v>750</v>
      </c>
      <c r="D873" t="s">
        <v>1398</v>
      </c>
      <c r="E873">
        <v>653.97822069999995</v>
      </c>
      <c r="F873" t="s">
        <v>1466</v>
      </c>
      <c r="G873">
        <v>3</v>
      </c>
      <c r="H873">
        <v>3</v>
      </c>
      <c r="I873">
        <v>5</v>
      </c>
      <c r="K873">
        <v>1963</v>
      </c>
      <c r="L873">
        <v>5860100501</v>
      </c>
      <c r="M873">
        <v>5790200511</v>
      </c>
      <c r="N873">
        <v>0</v>
      </c>
      <c r="O873" t="s">
        <v>1650</v>
      </c>
      <c r="P873" t="s">
        <v>1363</v>
      </c>
      <c r="Q873" t="s">
        <v>1363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1361</v>
      </c>
      <c r="AE873">
        <v>759</v>
      </c>
      <c r="AF873">
        <v>759</v>
      </c>
      <c r="AG873" t="s">
        <v>2697</v>
      </c>
      <c r="AH873">
        <v>653.97822069999995</v>
      </c>
      <c r="AI873" t="s">
        <v>1264</v>
      </c>
      <c r="AJ873">
        <v>0</v>
      </c>
    </row>
    <row r="874" spans="1:36" x14ac:dyDescent="0.35">
      <c r="A874" t="s">
        <v>1334</v>
      </c>
      <c r="B874">
        <v>750</v>
      </c>
      <c r="C874">
        <v>750</v>
      </c>
      <c r="D874" t="s">
        <v>1398</v>
      </c>
      <c r="E874">
        <v>653.97822069999995</v>
      </c>
      <c r="F874" t="s">
        <v>1466</v>
      </c>
      <c r="G874">
        <v>3</v>
      </c>
      <c r="H874">
        <v>3</v>
      </c>
      <c r="I874">
        <v>5</v>
      </c>
      <c r="K874">
        <v>1963</v>
      </c>
      <c r="L874">
        <v>5860100501</v>
      </c>
      <c r="M874">
        <v>5790200511</v>
      </c>
      <c r="N874">
        <v>0</v>
      </c>
      <c r="O874" t="s">
        <v>1650</v>
      </c>
      <c r="P874" t="s">
        <v>1363</v>
      </c>
      <c r="Q874" t="s">
        <v>1363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 t="s">
        <v>1361</v>
      </c>
      <c r="AE874">
        <v>754</v>
      </c>
      <c r="AF874">
        <v>754</v>
      </c>
      <c r="AG874" t="s">
        <v>1798</v>
      </c>
      <c r="AH874">
        <v>653.97822069999995</v>
      </c>
      <c r="AI874" t="s">
        <v>1335</v>
      </c>
      <c r="AJ874">
        <v>0</v>
      </c>
    </row>
    <row r="875" spans="1:36" x14ac:dyDescent="0.35">
      <c r="A875" t="s">
        <v>106</v>
      </c>
      <c r="B875">
        <v>750</v>
      </c>
      <c r="C875">
        <v>750</v>
      </c>
      <c r="D875" t="s">
        <v>1398</v>
      </c>
      <c r="E875">
        <v>653.97822069999995</v>
      </c>
      <c r="F875" t="s">
        <v>1466</v>
      </c>
      <c r="G875">
        <v>3</v>
      </c>
      <c r="H875">
        <v>3</v>
      </c>
      <c r="I875">
        <v>5</v>
      </c>
      <c r="K875">
        <v>1963</v>
      </c>
      <c r="L875">
        <v>5860100501</v>
      </c>
      <c r="M875">
        <v>5790200511</v>
      </c>
      <c r="N875">
        <v>0</v>
      </c>
      <c r="O875" t="s">
        <v>1650</v>
      </c>
      <c r="P875" t="s">
        <v>1363</v>
      </c>
      <c r="Q875" t="s">
        <v>1363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t="s">
        <v>1361</v>
      </c>
      <c r="AE875">
        <v>756</v>
      </c>
      <c r="AF875">
        <v>756</v>
      </c>
      <c r="AG875" t="s">
        <v>2702</v>
      </c>
      <c r="AH875">
        <v>653.97822069999995</v>
      </c>
      <c r="AI875">
        <v>0</v>
      </c>
      <c r="AJ875">
        <v>0</v>
      </c>
    </row>
    <row r="876" spans="1:36" x14ac:dyDescent="0.35">
      <c r="A876" t="s">
        <v>23</v>
      </c>
      <c r="B876">
        <v>750</v>
      </c>
      <c r="C876">
        <v>750</v>
      </c>
      <c r="D876" t="s">
        <v>1398</v>
      </c>
      <c r="E876">
        <v>653.97822069999995</v>
      </c>
      <c r="F876" t="s">
        <v>1466</v>
      </c>
      <c r="G876">
        <v>3</v>
      </c>
      <c r="H876">
        <v>3</v>
      </c>
      <c r="I876">
        <v>5</v>
      </c>
      <c r="K876">
        <v>1963</v>
      </c>
      <c r="L876">
        <v>5860100501</v>
      </c>
      <c r="M876">
        <v>5790200511</v>
      </c>
      <c r="N876">
        <v>0</v>
      </c>
      <c r="O876" t="s">
        <v>1650</v>
      </c>
      <c r="P876" t="s">
        <v>1363</v>
      </c>
      <c r="Q876" t="s">
        <v>1363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1361</v>
      </c>
      <c r="AE876">
        <v>751</v>
      </c>
      <c r="AF876">
        <v>751</v>
      </c>
      <c r="AG876" t="s">
        <v>2695</v>
      </c>
      <c r="AH876">
        <v>653.97822069999995</v>
      </c>
      <c r="AI876" t="s">
        <v>24</v>
      </c>
      <c r="AJ876">
        <v>0</v>
      </c>
    </row>
    <row r="877" spans="1:36" x14ac:dyDescent="0.35">
      <c r="A877" t="s">
        <v>38</v>
      </c>
      <c r="B877">
        <v>750</v>
      </c>
      <c r="C877">
        <v>750</v>
      </c>
      <c r="D877" t="s">
        <v>1398</v>
      </c>
      <c r="E877">
        <v>653.97822069999995</v>
      </c>
      <c r="F877" t="s">
        <v>1466</v>
      </c>
      <c r="G877">
        <v>3</v>
      </c>
      <c r="H877">
        <v>3</v>
      </c>
      <c r="I877">
        <v>5</v>
      </c>
      <c r="K877">
        <v>1963</v>
      </c>
      <c r="L877">
        <v>5860100501</v>
      </c>
      <c r="M877">
        <v>5790200511</v>
      </c>
      <c r="N877">
        <v>0</v>
      </c>
      <c r="O877" t="s">
        <v>1650</v>
      </c>
      <c r="P877" t="s">
        <v>1363</v>
      </c>
      <c r="Q877" t="s">
        <v>1363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1361</v>
      </c>
      <c r="AE877">
        <v>757</v>
      </c>
      <c r="AF877">
        <v>757</v>
      </c>
      <c r="AG877" t="s">
        <v>2703</v>
      </c>
      <c r="AH877">
        <v>653.97822069999995</v>
      </c>
      <c r="AI877" t="s">
        <v>35</v>
      </c>
      <c r="AJ877">
        <v>0</v>
      </c>
    </row>
    <row r="878" spans="1:36" x14ac:dyDescent="0.35">
      <c r="A878" t="s">
        <v>113</v>
      </c>
      <c r="B878">
        <v>750</v>
      </c>
      <c r="C878">
        <v>750</v>
      </c>
      <c r="D878" t="s">
        <v>1398</v>
      </c>
      <c r="E878">
        <v>653.97822069999995</v>
      </c>
      <c r="F878" t="s">
        <v>1466</v>
      </c>
      <c r="G878">
        <v>3</v>
      </c>
      <c r="H878">
        <v>3</v>
      </c>
      <c r="I878">
        <v>5</v>
      </c>
      <c r="K878">
        <v>1963</v>
      </c>
      <c r="L878">
        <v>5860100501</v>
      </c>
      <c r="M878">
        <v>5790200511</v>
      </c>
      <c r="N878">
        <v>0</v>
      </c>
      <c r="O878" t="s">
        <v>1650</v>
      </c>
      <c r="P878" t="s">
        <v>1363</v>
      </c>
      <c r="Q878" t="s">
        <v>1363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t="s">
        <v>1361</v>
      </c>
      <c r="AE878">
        <v>750</v>
      </c>
      <c r="AF878">
        <v>750</v>
      </c>
      <c r="AG878" t="s">
        <v>1398</v>
      </c>
      <c r="AH878">
        <v>653.97822069999995</v>
      </c>
      <c r="AI878" t="s">
        <v>114</v>
      </c>
      <c r="AJ878">
        <v>0</v>
      </c>
    </row>
    <row r="879" spans="1:36" x14ac:dyDescent="0.35">
      <c r="A879" t="s">
        <v>130</v>
      </c>
      <c r="B879">
        <v>750</v>
      </c>
      <c r="C879">
        <v>750</v>
      </c>
      <c r="D879" t="s">
        <v>1398</v>
      </c>
      <c r="E879">
        <v>653.97822069999995</v>
      </c>
      <c r="F879" t="s">
        <v>1466</v>
      </c>
      <c r="G879">
        <v>3</v>
      </c>
      <c r="H879">
        <v>3</v>
      </c>
      <c r="I879">
        <v>5</v>
      </c>
      <c r="K879">
        <v>1963</v>
      </c>
      <c r="L879">
        <v>5860100501</v>
      </c>
      <c r="M879">
        <v>5790200511</v>
      </c>
      <c r="N879">
        <v>0</v>
      </c>
      <c r="O879" t="s">
        <v>1650</v>
      </c>
      <c r="P879" t="s">
        <v>1363</v>
      </c>
      <c r="Q879" t="s">
        <v>1363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t="s">
        <v>1361</v>
      </c>
      <c r="AE879">
        <v>752</v>
      </c>
      <c r="AF879">
        <v>752</v>
      </c>
      <c r="AG879" t="s">
        <v>2701</v>
      </c>
      <c r="AH879">
        <v>653.97822069999995</v>
      </c>
      <c r="AI879">
        <v>0</v>
      </c>
      <c r="AJ879">
        <v>0</v>
      </c>
    </row>
    <row r="880" spans="1:36" x14ac:dyDescent="0.35">
      <c r="A880" t="s">
        <v>2704</v>
      </c>
      <c r="B880">
        <v>750</v>
      </c>
      <c r="C880">
        <v>750</v>
      </c>
      <c r="D880" t="s">
        <v>1398</v>
      </c>
      <c r="E880">
        <v>653.97822069999995</v>
      </c>
      <c r="F880" t="s">
        <v>1466</v>
      </c>
      <c r="G880">
        <v>3</v>
      </c>
      <c r="H880">
        <v>3</v>
      </c>
      <c r="I880">
        <v>5</v>
      </c>
      <c r="K880">
        <v>1963</v>
      </c>
      <c r="L880">
        <v>5860100501</v>
      </c>
      <c r="M880">
        <v>5790200511</v>
      </c>
      <c r="N880">
        <v>0</v>
      </c>
      <c r="O880" t="s">
        <v>1650</v>
      </c>
      <c r="P880" t="s">
        <v>1363</v>
      </c>
      <c r="Q880" t="s">
        <v>1363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1361</v>
      </c>
      <c r="AE880">
        <v>892</v>
      </c>
      <c r="AF880">
        <v>892</v>
      </c>
      <c r="AG880" t="s">
        <v>1672</v>
      </c>
      <c r="AH880">
        <v>30.951763150000001</v>
      </c>
      <c r="AI880" t="s">
        <v>261</v>
      </c>
      <c r="AJ880" t="s">
        <v>2705</v>
      </c>
    </row>
    <row r="881" spans="1:36" x14ac:dyDescent="0.35">
      <c r="A881" t="s">
        <v>2706</v>
      </c>
      <c r="B881">
        <v>750</v>
      </c>
      <c r="C881">
        <v>750</v>
      </c>
      <c r="D881" t="s">
        <v>1398</v>
      </c>
      <c r="E881">
        <v>653.97822069999995</v>
      </c>
      <c r="F881" t="s">
        <v>1466</v>
      </c>
      <c r="G881">
        <v>3</v>
      </c>
      <c r="H881">
        <v>3</v>
      </c>
      <c r="I881">
        <v>5</v>
      </c>
      <c r="K881">
        <v>1963</v>
      </c>
      <c r="L881">
        <v>5860100501</v>
      </c>
      <c r="M881">
        <v>5790200511</v>
      </c>
      <c r="N881">
        <v>0</v>
      </c>
      <c r="O881" t="s">
        <v>1650</v>
      </c>
      <c r="P881" t="s">
        <v>1363</v>
      </c>
      <c r="Q881" t="s">
        <v>1363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1361</v>
      </c>
      <c r="AE881">
        <v>893</v>
      </c>
      <c r="AF881">
        <v>893</v>
      </c>
      <c r="AG881" t="s">
        <v>2707</v>
      </c>
      <c r="AH881">
        <v>20.940404359999999</v>
      </c>
      <c r="AI881" t="s">
        <v>280</v>
      </c>
      <c r="AJ881" t="s">
        <v>2708</v>
      </c>
    </row>
    <row r="882" spans="1:36" x14ac:dyDescent="0.35">
      <c r="A882" t="s">
        <v>2709</v>
      </c>
      <c r="B882">
        <v>750</v>
      </c>
      <c r="C882">
        <v>750</v>
      </c>
      <c r="D882" t="s">
        <v>1398</v>
      </c>
      <c r="E882">
        <v>653.97822069999995</v>
      </c>
      <c r="F882" t="s">
        <v>1466</v>
      </c>
      <c r="G882">
        <v>3</v>
      </c>
      <c r="H882">
        <v>3</v>
      </c>
      <c r="I882">
        <v>5</v>
      </c>
      <c r="K882">
        <v>1963</v>
      </c>
      <c r="L882">
        <v>5860100501</v>
      </c>
      <c r="M882">
        <v>5790200511</v>
      </c>
      <c r="N882">
        <v>0</v>
      </c>
      <c r="O882" t="s">
        <v>1650</v>
      </c>
      <c r="P882" t="s">
        <v>1363</v>
      </c>
      <c r="Q882" t="s">
        <v>1363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t="s">
        <v>1361</v>
      </c>
      <c r="AE882">
        <v>891</v>
      </c>
      <c r="AF882">
        <v>891</v>
      </c>
      <c r="AG882" t="s">
        <v>2710</v>
      </c>
      <c r="AH882">
        <v>8.3239158080000006</v>
      </c>
      <c r="AI882" t="s">
        <v>2711</v>
      </c>
      <c r="AJ882" t="s">
        <v>2712</v>
      </c>
    </row>
    <row r="883" spans="1:36" x14ac:dyDescent="0.35">
      <c r="A883" t="s">
        <v>2713</v>
      </c>
      <c r="B883">
        <v>750</v>
      </c>
      <c r="C883">
        <v>750</v>
      </c>
      <c r="D883" t="s">
        <v>1398</v>
      </c>
      <c r="E883">
        <v>653.97822069999995</v>
      </c>
      <c r="F883" t="s">
        <v>1466</v>
      </c>
      <c r="G883">
        <v>3</v>
      </c>
      <c r="H883">
        <v>3</v>
      </c>
      <c r="I883">
        <v>5</v>
      </c>
      <c r="K883">
        <v>1963</v>
      </c>
      <c r="L883">
        <v>5860100501</v>
      </c>
      <c r="M883">
        <v>5790200511</v>
      </c>
      <c r="N883">
        <v>0</v>
      </c>
      <c r="O883" t="s">
        <v>1650</v>
      </c>
      <c r="P883" t="s">
        <v>1363</v>
      </c>
      <c r="Q883" t="s">
        <v>1363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1361</v>
      </c>
      <c r="AE883">
        <v>762</v>
      </c>
      <c r="AF883">
        <v>762</v>
      </c>
      <c r="AG883" t="s">
        <v>1706</v>
      </c>
      <c r="AH883">
        <v>60.958528270000002</v>
      </c>
      <c r="AI883" t="s">
        <v>376</v>
      </c>
      <c r="AJ883" t="s">
        <v>2714</v>
      </c>
    </row>
    <row r="884" spans="1:36" x14ac:dyDescent="0.35">
      <c r="A884" t="s">
        <v>2715</v>
      </c>
      <c r="B884">
        <v>750</v>
      </c>
      <c r="C884">
        <v>750</v>
      </c>
      <c r="D884" t="s">
        <v>1398</v>
      </c>
      <c r="E884">
        <v>653.97822069999995</v>
      </c>
      <c r="F884" t="s">
        <v>1466</v>
      </c>
      <c r="G884">
        <v>3</v>
      </c>
      <c r="H884">
        <v>3</v>
      </c>
      <c r="I884">
        <v>5</v>
      </c>
      <c r="K884">
        <v>1963</v>
      </c>
      <c r="L884">
        <v>5860100501</v>
      </c>
      <c r="M884">
        <v>5790200511</v>
      </c>
      <c r="N884">
        <v>0</v>
      </c>
      <c r="O884" t="s">
        <v>1650</v>
      </c>
      <c r="P884" t="s">
        <v>1363</v>
      </c>
      <c r="Q884" t="s">
        <v>1363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1361</v>
      </c>
      <c r="AE884">
        <v>763</v>
      </c>
      <c r="AF884">
        <v>763</v>
      </c>
      <c r="AG884" t="s">
        <v>1795</v>
      </c>
      <c r="AH884">
        <v>22.417546359999999</v>
      </c>
      <c r="AI884" t="s">
        <v>385</v>
      </c>
      <c r="AJ884" t="s">
        <v>2716</v>
      </c>
    </row>
    <row r="885" spans="1:36" x14ac:dyDescent="0.35">
      <c r="A885" t="s">
        <v>2717</v>
      </c>
      <c r="B885">
        <v>750</v>
      </c>
      <c r="C885">
        <v>750</v>
      </c>
      <c r="D885" t="s">
        <v>1398</v>
      </c>
      <c r="E885">
        <v>653.97822069999995</v>
      </c>
      <c r="F885" t="s">
        <v>1466</v>
      </c>
      <c r="G885">
        <v>3</v>
      </c>
      <c r="H885">
        <v>3</v>
      </c>
      <c r="I885">
        <v>5</v>
      </c>
      <c r="K885">
        <v>1963</v>
      </c>
      <c r="L885">
        <v>5860100501</v>
      </c>
      <c r="M885">
        <v>5790200511</v>
      </c>
      <c r="N885">
        <v>0</v>
      </c>
      <c r="O885" t="s">
        <v>1650</v>
      </c>
      <c r="P885" t="s">
        <v>1363</v>
      </c>
      <c r="Q885" t="s">
        <v>1363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 t="s">
        <v>1361</v>
      </c>
      <c r="AE885">
        <v>764</v>
      </c>
      <c r="AF885">
        <v>764</v>
      </c>
      <c r="AG885" t="s">
        <v>1623</v>
      </c>
      <c r="AH885">
        <v>64.051350380000002</v>
      </c>
      <c r="AI885" t="s">
        <v>399</v>
      </c>
      <c r="AJ885" t="s">
        <v>2718</v>
      </c>
    </row>
    <row r="886" spans="1:36" x14ac:dyDescent="0.35">
      <c r="A886" t="s">
        <v>2719</v>
      </c>
      <c r="B886">
        <v>750</v>
      </c>
      <c r="C886">
        <v>750</v>
      </c>
      <c r="D886" t="s">
        <v>1398</v>
      </c>
      <c r="E886">
        <v>653.97822069999995</v>
      </c>
      <c r="F886" t="s">
        <v>1466</v>
      </c>
      <c r="G886">
        <v>3</v>
      </c>
      <c r="H886">
        <v>3</v>
      </c>
      <c r="I886">
        <v>5</v>
      </c>
      <c r="K886">
        <v>1963</v>
      </c>
      <c r="L886">
        <v>5860100501</v>
      </c>
      <c r="M886">
        <v>5790200511</v>
      </c>
      <c r="N886">
        <v>0</v>
      </c>
      <c r="O886" t="s">
        <v>1650</v>
      </c>
      <c r="P886" t="s">
        <v>1363</v>
      </c>
      <c r="Q886" t="s">
        <v>1363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t="s">
        <v>1361</v>
      </c>
      <c r="AE886">
        <v>754</v>
      </c>
      <c r="AF886">
        <v>754</v>
      </c>
      <c r="AG886" t="s">
        <v>1798</v>
      </c>
      <c r="AH886">
        <v>653.97822069999995</v>
      </c>
      <c r="AI886" t="s">
        <v>429</v>
      </c>
      <c r="AJ886" t="s">
        <v>2720</v>
      </c>
    </row>
    <row r="887" spans="1:36" x14ac:dyDescent="0.35">
      <c r="A887" t="s">
        <v>2721</v>
      </c>
      <c r="B887">
        <v>750</v>
      </c>
      <c r="C887">
        <v>750</v>
      </c>
      <c r="D887" t="s">
        <v>1398</v>
      </c>
      <c r="E887">
        <v>653.97822069999995</v>
      </c>
      <c r="F887" t="s">
        <v>1466</v>
      </c>
      <c r="G887">
        <v>3</v>
      </c>
      <c r="H887">
        <v>3</v>
      </c>
      <c r="I887">
        <v>5</v>
      </c>
      <c r="K887">
        <v>1963</v>
      </c>
      <c r="L887">
        <v>5860100501</v>
      </c>
      <c r="M887">
        <v>5790200511</v>
      </c>
      <c r="N887">
        <v>0</v>
      </c>
      <c r="O887" t="s">
        <v>1650</v>
      </c>
      <c r="P887" t="s">
        <v>1363</v>
      </c>
      <c r="Q887" t="s">
        <v>1363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1361</v>
      </c>
      <c r="AE887">
        <v>758</v>
      </c>
      <c r="AF887">
        <v>758</v>
      </c>
      <c r="AG887" t="s">
        <v>1801</v>
      </c>
      <c r="AH887">
        <v>653.97822069999995</v>
      </c>
      <c r="AI887" t="s">
        <v>2722</v>
      </c>
      <c r="AJ887" t="s">
        <v>2723</v>
      </c>
    </row>
    <row r="888" spans="1:36" x14ac:dyDescent="0.35">
      <c r="A888" t="s">
        <v>2724</v>
      </c>
      <c r="B888">
        <v>750</v>
      </c>
      <c r="C888">
        <v>750</v>
      </c>
      <c r="D888" t="s">
        <v>1398</v>
      </c>
      <c r="E888">
        <v>653.97822069999995</v>
      </c>
      <c r="F888" t="s">
        <v>1466</v>
      </c>
      <c r="G888">
        <v>3</v>
      </c>
      <c r="H888">
        <v>3</v>
      </c>
      <c r="I888">
        <v>5</v>
      </c>
      <c r="K888">
        <v>1963</v>
      </c>
      <c r="L888">
        <v>5860100501</v>
      </c>
      <c r="M888">
        <v>5790200511</v>
      </c>
      <c r="N888">
        <v>0</v>
      </c>
      <c r="O888" t="s">
        <v>1650</v>
      </c>
      <c r="P888" t="s">
        <v>1363</v>
      </c>
      <c r="Q888" t="s">
        <v>1363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 t="s">
        <v>1361</v>
      </c>
      <c r="AE888">
        <v>756</v>
      </c>
      <c r="AF888">
        <v>756</v>
      </c>
      <c r="AG888" t="s">
        <v>2702</v>
      </c>
      <c r="AH888">
        <v>653.97822069999995</v>
      </c>
      <c r="AI888" t="s">
        <v>2725</v>
      </c>
      <c r="AJ888" t="s">
        <v>2726</v>
      </c>
    </row>
    <row r="889" spans="1:36" x14ac:dyDescent="0.35">
      <c r="A889" t="s">
        <v>2727</v>
      </c>
      <c r="B889">
        <v>750</v>
      </c>
      <c r="C889">
        <v>750</v>
      </c>
      <c r="D889" t="s">
        <v>1398</v>
      </c>
      <c r="E889">
        <v>653.97822069999995</v>
      </c>
      <c r="F889" t="s">
        <v>1466</v>
      </c>
      <c r="G889">
        <v>3</v>
      </c>
      <c r="H889">
        <v>3</v>
      </c>
      <c r="I889">
        <v>5</v>
      </c>
      <c r="K889">
        <v>1963</v>
      </c>
      <c r="L889">
        <v>5860100501</v>
      </c>
      <c r="M889">
        <v>5790200511</v>
      </c>
      <c r="N889">
        <v>0</v>
      </c>
      <c r="O889" t="s">
        <v>1650</v>
      </c>
      <c r="P889" t="s">
        <v>1363</v>
      </c>
      <c r="Q889" t="s">
        <v>1363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1361</v>
      </c>
      <c r="AE889">
        <v>752</v>
      </c>
      <c r="AF889">
        <v>752</v>
      </c>
      <c r="AG889" t="s">
        <v>2701</v>
      </c>
      <c r="AH889">
        <v>653.97822069999995</v>
      </c>
      <c r="AI889" t="s">
        <v>523</v>
      </c>
      <c r="AJ889" t="s">
        <v>2728</v>
      </c>
    </row>
    <row r="890" spans="1:36" x14ac:dyDescent="0.35">
      <c r="A890" t="s">
        <v>2729</v>
      </c>
      <c r="B890">
        <v>750</v>
      </c>
      <c r="C890">
        <v>750</v>
      </c>
      <c r="D890" t="s">
        <v>1398</v>
      </c>
      <c r="E890">
        <v>653.97822069999995</v>
      </c>
      <c r="F890" t="s">
        <v>1466</v>
      </c>
      <c r="G890">
        <v>3</v>
      </c>
      <c r="H890">
        <v>3</v>
      </c>
      <c r="I890">
        <v>5</v>
      </c>
      <c r="K890">
        <v>1963</v>
      </c>
      <c r="L890">
        <v>5860100501</v>
      </c>
      <c r="M890">
        <v>5790200511</v>
      </c>
      <c r="N890">
        <v>0</v>
      </c>
      <c r="O890" t="s">
        <v>1650</v>
      </c>
      <c r="P890" t="s">
        <v>1363</v>
      </c>
      <c r="Q890" t="s">
        <v>1363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1361</v>
      </c>
      <c r="AE890">
        <v>750</v>
      </c>
      <c r="AF890">
        <v>750</v>
      </c>
      <c r="AG890" t="s">
        <v>1398</v>
      </c>
      <c r="AH890">
        <v>653.97822069999995</v>
      </c>
      <c r="AI890" t="s">
        <v>536</v>
      </c>
      <c r="AJ890" t="s">
        <v>2730</v>
      </c>
    </row>
    <row r="891" spans="1:36" x14ac:dyDescent="0.35">
      <c r="A891" t="s">
        <v>2731</v>
      </c>
      <c r="B891">
        <v>750</v>
      </c>
      <c r="C891">
        <v>750</v>
      </c>
      <c r="D891" t="s">
        <v>1398</v>
      </c>
      <c r="E891">
        <v>653.97822069999995</v>
      </c>
      <c r="F891" t="s">
        <v>1466</v>
      </c>
      <c r="G891">
        <v>3</v>
      </c>
      <c r="H891">
        <v>3</v>
      </c>
      <c r="I891">
        <v>5</v>
      </c>
      <c r="K891">
        <v>1963</v>
      </c>
      <c r="L891">
        <v>5860100501</v>
      </c>
      <c r="M891">
        <v>5790200511</v>
      </c>
      <c r="N891">
        <v>0</v>
      </c>
      <c r="O891" t="s">
        <v>1650</v>
      </c>
      <c r="P891" t="s">
        <v>1363</v>
      </c>
      <c r="Q891" t="s">
        <v>1363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t="s">
        <v>1361</v>
      </c>
      <c r="AE891">
        <v>753</v>
      </c>
      <c r="AF891">
        <v>753</v>
      </c>
      <c r="AG891" t="s">
        <v>2732</v>
      </c>
      <c r="AH891">
        <v>653.97822069999995</v>
      </c>
      <c r="AI891" t="s">
        <v>552</v>
      </c>
      <c r="AJ891" t="s">
        <v>122</v>
      </c>
    </row>
    <row r="892" spans="1:36" x14ac:dyDescent="0.35">
      <c r="A892" t="s">
        <v>2733</v>
      </c>
      <c r="B892">
        <v>750</v>
      </c>
      <c r="C892">
        <v>750</v>
      </c>
      <c r="D892" t="s">
        <v>1398</v>
      </c>
      <c r="E892">
        <v>653.97822069999995</v>
      </c>
      <c r="F892" t="s">
        <v>1466</v>
      </c>
      <c r="G892">
        <v>3</v>
      </c>
      <c r="H892">
        <v>3</v>
      </c>
      <c r="I892">
        <v>5</v>
      </c>
      <c r="K892">
        <v>1963</v>
      </c>
      <c r="L892">
        <v>5860100501</v>
      </c>
      <c r="M892">
        <v>5790200511</v>
      </c>
      <c r="N892">
        <v>0</v>
      </c>
      <c r="O892" t="s">
        <v>1650</v>
      </c>
      <c r="P892" t="s">
        <v>1363</v>
      </c>
      <c r="Q892" t="s">
        <v>1363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1361</v>
      </c>
      <c r="AE892">
        <v>21</v>
      </c>
      <c r="AF892">
        <v>21</v>
      </c>
      <c r="AG892" t="s">
        <v>1374</v>
      </c>
      <c r="AH892">
        <v>19.288570119999999</v>
      </c>
      <c r="AI892" t="s">
        <v>694</v>
      </c>
      <c r="AJ892" t="s">
        <v>2734</v>
      </c>
    </row>
    <row r="893" spans="1:36" x14ac:dyDescent="0.35">
      <c r="A893" t="s">
        <v>2735</v>
      </c>
      <c r="B893">
        <v>750</v>
      </c>
      <c r="C893">
        <v>750</v>
      </c>
      <c r="D893" t="s">
        <v>1398</v>
      </c>
      <c r="E893">
        <v>653.97822069999995</v>
      </c>
      <c r="F893" t="s">
        <v>1466</v>
      </c>
      <c r="G893">
        <v>3</v>
      </c>
      <c r="H893">
        <v>3</v>
      </c>
      <c r="I893">
        <v>5</v>
      </c>
      <c r="K893">
        <v>1963</v>
      </c>
      <c r="L893">
        <v>5860100501</v>
      </c>
      <c r="M893">
        <v>5790200511</v>
      </c>
      <c r="N893">
        <v>0</v>
      </c>
      <c r="O893" t="s">
        <v>1650</v>
      </c>
      <c r="P893" t="s">
        <v>1363</v>
      </c>
      <c r="Q893" t="s">
        <v>1363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1361</v>
      </c>
      <c r="AE893">
        <v>10</v>
      </c>
      <c r="AF893">
        <v>10</v>
      </c>
      <c r="AG893" t="s">
        <v>1372</v>
      </c>
      <c r="AH893">
        <v>6.9877515240000001</v>
      </c>
      <c r="AI893" t="s">
        <v>814</v>
      </c>
      <c r="AJ893" t="s">
        <v>2736</v>
      </c>
    </row>
    <row r="894" spans="1:36" x14ac:dyDescent="0.35">
      <c r="A894" t="s">
        <v>2737</v>
      </c>
      <c r="B894">
        <v>750</v>
      </c>
      <c r="C894">
        <v>750</v>
      </c>
      <c r="D894" t="s">
        <v>1398</v>
      </c>
      <c r="E894">
        <v>653.97822069999995</v>
      </c>
      <c r="F894" t="s">
        <v>1466</v>
      </c>
      <c r="G894">
        <v>3</v>
      </c>
      <c r="H894">
        <v>3</v>
      </c>
      <c r="I894">
        <v>5</v>
      </c>
      <c r="K894">
        <v>1963</v>
      </c>
      <c r="L894">
        <v>5860100501</v>
      </c>
      <c r="M894">
        <v>5790200511</v>
      </c>
      <c r="N894">
        <v>0</v>
      </c>
      <c r="O894" t="s">
        <v>1650</v>
      </c>
      <c r="P894" t="s">
        <v>1363</v>
      </c>
      <c r="Q894" t="s">
        <v>1363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1361</v>
      </c>
      <c r="AE894">
        <v>24</v>
      </c>
      <c r="AF894">
        <v>24</v>
      </c>
      <c r="AG894" t="s">
        <v>1378</v>
      </c>
      <c r="AH894">
        <v>18.732366129999999</v>
      </c>
      <c r="AI894" t="s">
        <v>917</v>
      </c>
      <c r="AJ894" t="s">
        <v>2738</v>
      </c>
    </row>
    <row r="895" spans="1:36" x14ac:dyDescent="0.35">
      <c r="A895" t="s">
        <v>2739</v>
      </c>
      <c r="B895">
        <v>750</v>
      </c>
      <c r="C895">
        <v>750</v>
      </c>
      <c r="D895" t="s">
        <v>1398</v>
      </c>
      <c r="E895">
        <v>653.97822069999995</v>
      </c>
      <c r="F895" t="s">
        <v>1466</v>
      </c>
      <c r="G895">
        <v>3</v>
      </c>
      <c r="H895">
        <v>3</v>
      </c>
      <c r="I895">
        <v>5</v>
      </c>
      <c r="K895">
        <v>1963</v>
      </c>
      <c r="L895">
        <v>5860100501</v>
      </c>
      <c r="M895">
        <v>5790200511</v>
      </c>
      <c r="N895">
        <v>0</v>
      </c>
      <c r="O895" t="s">
        <v>1650</v>
      </c>
      <c r="P895" t="s">
        <v>1363</v>
      </c>
      <c r="Q895" t="s">
        <v>1363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 t="s">
        <v>1361</v>
      </c>
      <c r="AE895">
        <v>8</v>
      </c>
      <c r="AF895">
        <v>8</v>
      </c>
      <c r="AG895">
        <v>10</v>
      </c>
      <c r="AH895">
        <v>17.14201538</v>
      </c>
      <c r="AI895" t="s">
        <v>1192</v>
      </c>
      <c r="AJ895" t="s">
        <v>2740</v>
      </c>
    </row>
    <row r="896" spans="1:36" x14ac:dyDescent="0.35">
      <c r="A896" t="s">
        <v>2733</v>
      </c>
      <c r="B896">
        <v>750</v>
      </c>
      <c r="C896">
        <v>750</v>
      </c>
      <c r="D896" t="s">
        <v>1398</v>
      </c>
      <c r="E896">
        <v>653.97822069999995</v>
      </c>
      <c r="F896" t="s">
        <v>1466</v>
      </c>
      <c r="G896">
        <v>3</v>
      </c>
      <c r="H896">
        <v>3</v>
      </c>
      <c r="I896">
        <v>5</v>
      </c>
      <c r="K896">
        <v>1963</v>
      </c>
      <c r="L896">
        <v>5860100501</v>
      </c>
      <c r="M896">
        <v>5790200511</v>
      </c>
      <c r="N896">
        <v>0</v>
      </c>
      <c r="O896" t="s">
        <v>1650</v>
      </c>
      <c r="P896" t="s">
        <v>1363</v>
      </c>
      <c r="Q896" t="s">
        <v>1363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 t="s">
        <v>1361</v>
      </c>
      <c r="AE896">
        <v>21</v>
      </c>
      <c r="AF896">
        <v>21</v>
      </c>
      <c r="AG896" t="s">
        <v>1374</v>
      </c>
      <c r="AH896">
        <v>19.288570119999999</v>
      </c>
      <c r="AI896" t="s">
        <v>694</v>
      </c>
      <c r="AJ896" t="s">
        <v>2734</v>
      </c>
    </row>
    <row r="897" spans="1:36" x14ac:dyDescent="0.35">
      <c r="A897" t="s">
        <v>1330</v>
      </c>
      <c r="B897">
        <v>750</v>
      </c>
      <c r="C897">
        <v>750</v>
      </c>
      <c r="D897" t="s">
        <v>1398</v>
      </c>
      <c r="E897">
        <v>653.97822069999995</v>
      </c>
      <c r="F897" t="s">
        <v>1466</v>
      </c>
      <c r="G897">
        <v>3</v>
      </c>
      <c r="H897">
        <v>3</v>
      </c>
      <c r="I897">
        <v>5</v>
      </c>
      <c r="K897">
        <v>1963</v>
      </c>
      <c r="L897">
        <v>5860100501</v>
      </c>
      <c r="M897">
        <v>5790200511</v>
      </c>
      <c r="N897">
        <v>0</v>
      </c>
      <c r="O897" t="s">
        <v>1650</v>
      </c>
      <c r="P897" t="s">
        <v>1363</v>
      </c>
      <c r="Q897" t="s">
        <v>1363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 t="s">
        <v>1361</v>
      </c>
      <c r="AE897">
        <v>759</v>
      </c>
      <c r="AF897">
        <v>759</v>
      </c>
      <c r="AG897" t="s">
        <v>2697</v>
      </c>
      <c r="AH897">
        <v>653.97822069999995</v>
      </c>
      <c r="AI897" t="s">
        <v>1264</v>
      </c>
      <c r="AJ897">
        <v>0</v>
      </c>
    </row>
    <row r="898" spans="1:36" x14ac:dyDescent="0.35">
      <c r="A898" t="s">
        <v>23</v>
      </c>
      <c r="B898">
        <v>750</v>
      </c>
      <c r="C898">
        <v>750</v>
      </c>
      <c r="D898" t="s">
        <v>1398</v>
      </c>
      <c r="E898">
        <v>653.97822069999995</v>
      </c>
      <c r="F898" t="s">
        <v>1466</v>
      </c>
      <c r="G898">
        <v>3</v>
      </c>
      <c r="H898">
        <v>3</v>
      </c>
      <c r="I898">
        <v>5</v>
      </c>
      <c r="K898">
        <v>1963</v>
      </c>
      <c r="L898">
        <v>5860100501</v>
      </c>
      <c r="M898">
        <v>5790200511</v>
      </c>
      <c r="N898">
        <v>0</v>
      </c>
      <c r="O898" t="s">
        <v>1650</v>
      </c>
      <c r="P898" t="s">
        <v>1363</v>
      </c>
      <c r="Q898" t="s">
        <v>1363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 t="s">
        <v>1361</v>
      </c>
      <c r="AE898">
        <v>751</v>
      </c>
      <c r="AF898">
        <v>751</v>
      </c>
      <c r="AG898" t="s">
        <v>2695</v>
      </c>
      <c r="AH898">
        <v>653.97822069999995</v>
      </c>
      <c r="AI898" t="s">
        <v>24</v>
      </c>
      <c r="AJ898">
        <v>0</v>
      </c>
    </row>
    <row r="899" spans="1:36" x14ac:dyDescent="0.35">
      <c r="A899" t="s">
        <v>120</v>
      </c>
      <c r="B899">
        <v>750</v>
      </c>
      <c r="C899">
        <v>750</v>
      </c>
      <c r="D899" t="s">
        <v>1398</v>
      </c>
      <c r="E899">
        <v>653.97822069999995</v>
      </c>
      <c r="F899" t="s">
        <v>1466</v>
      </c>
      <c r="G899">
        <v>3</v>
      </c>
      <c r="H899">
        <v>3</v>
      </c>
      <c r="I899">
        <v>5</v>
      </c>
      <c r="K899">
        <v>1963</v>
      </c>
      <c r="L899">
        <v>5860100501</v>
      </c>
      <c r="M899">
        <v>5790200511</v>
      </c>
      <c r="N899">
        <v>0</v>
      </c>
      <c r="O899" t="s">
        <v>1650</v>
      </c>
      <c r="P899" t="s">
        <v>1363</v>
      </c>
      <c r="Q899" t="s">
        <v>1363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1361</v>
      </c>
      <c r="AE899">
        <v>750</v>
      </c>
      <c r="AF899">
        <v>750</v>
      </c>
      <c r="AG899" t="s">
        <v>1398</v>
      </c>
      <c r="AH899">
        <v>653.97822069999995</v>
      </c>
      <c r="AI899" t="s">
        <v>24</v>
      </c>
      <c r="AJ899">
        <v>0</v>
      </c>
    </row>
    <row r="900" spans="1:36" x14ac:dyDescent="0.35">
      <c r="A900" t="s">
        <v>2741</v>
      </c>
      <c r="B900">
        <v>750</v>
      </c>
      <c r="C900">
        <v>750</v>
      </c>
      <c r="D900" t="s">
        <v>1398</v>
      </c>
      <c r="E900">
        <v>653.97822069999995</v>
      </c>
      <c r="F900" t="s">
        <v>1466</v>
      </c>
      <c r="G900">
        <v>3</v>
      </c>
      <c r="H900">
        <v>3</v>
      </c>
      <c r="I900">
        <v>5</v>
      </c>
      <c r="K900">
        <v>1963</v>
      </c>
      <c r="L900">
        <v>5860100501</v>
      </c>
      <c r="M900">
        <v>5790200511</v>
      </c>
      <c r="N900">
        <v>0</v>
      </c>
      <c r="O900" t="s">
        <v>1650</v>
      </c>
      <c r="P900" t="s">
        <v>1363</v>
      </c>
      <c r="Q900" t="s">
        <v>1363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 t="s">
        <v>1361</v>
      </c>
      <c r="AE900">
        <v>892</v>
      </c>
      <c r="AF900">
        <v>892</v>
      </c>
      <c r="AG900" t="s">
        <v>1672</v>
      </c>
      <c r="AH900">
        <v>30.951763150000001</v>
      </c>
      <c r="AI900" t="s">
        <v>263</v>
      </c>
      <c r="AJ900" t="s">
        <v>2742</v>
      </c>
    </row>
    <row r="901" spans="1:36" x14ac:dyDescent="0.35">
      <c r="A901" t="s">
        <v>2743</v>
      </c>
      <c r="B901">
        <v>750</v>
      </c>
      <c r="C901">
        <v>750</v>
      </c>
      <c r="D901" t="s">
        <v>1398</v>
      </c>
      <c r="E901">
        <v>653.97822069999995</v>
      </c>
      <c r="F901" t="s">
        <v>1466</v>
      </c>
      <c r="G901">
        <v>3</v>
      </c>
      <c r="H901">
        <v>3</v>
      </c>
      <c r="I901">
        <v>5</v>
      </c>
      <c r="K901">
        <v>1963</v>
      </c>
      <c r="L901">
        <v>5860100501</v>
      </c>
      <c r="M901">
        <v>5790200511</v>
      </c>
      <c r="N901">
        <v>0</v>
      </c>
      <c r="O901" t="s">
        <v>1650</v>
      </c>
      <c r="P901" t="s">
        <v>1363</v>
      </c>
      <c r="Q901" t="s">
        <v>1363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 t="s">
        <v>1361</v>
      </c>
      <c r="AE901">
        <v>890</v>
      </c>
      <c r="AF901">
        <v>890</v>
      </c>
      <c r="AG901" t="s">
        <v>1392</v>
      </c>
      <c r="AH901">
        <v>25.85267885</v>
      </c>
      <c r="AI901" t="s">
        <v>273</v>
      </c>
      <c r="AJ901" t="s">
        <v>2744</v>
      </c>
    </row>
    <row r="902" spans="1:36" x14ac:dyDescent="0.35">
      <c r="A902" t="s">
        <v>2745</v>
      </c>
      <c r="B902">
        <v>750</v>
      </c>
      <c r="C902">
        <v>750</v>
      </c>
      <c r="D902" t="s">
        <v>1398</v>
      </c>
      <c r="E902">
        <v>653.97822069999995</v>
      </c>
      <c r="F902" t="s">
        <v>1466</v>
      </c>
      <c r="G902">
        <v>3</v>
      </c>
      <c r="H902">
        <v>3</v>
      </c>
      <c r="I902">
        <v>5</v>
      </c>
      <c r="K902">
        <v>1963</v>
      </c>
      <c r="L902">
        <v>5860100501</v>
      </c>
      <c r="M902">
        <v>5790200511</v>
      </c>
      <c r="N902">
        <v>0</v>
      </c>
      <c r="O902" t="s">
        <v>1650</v>
      </c>
      <c r="P902" t="s">
        <v>1363</v>
      </c>
      <c r="Q902" t="s">
        <v>1363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 t="s">
        <v>1361</v>
      </c>
      <c r="AE902">
        <v>893</v>
      </c>
      <c r="AF902">
        <v>893</v>
      </c>
      <c r="AG902" t="s">
        <v>2707</v>
      </c>
      <c r="AH902">
        <v>20.940404359999999</v>
      </c>
      <c r="AI902" t="s">
        <v>282</v>
      </c>
      <c r="AJ902" t="s">
        <v>2746</v>
      </c>
    </row>
    <row r="903" spans="1:36" x14ac:dyDescent="0.35">
      <c r="A903" t="s">
        <v>2747</v>
      </c>
      <c r="B903">
        <v>750</v>
      </c>
      <c r="C903">
        <v>750</v>
      </c>
      <c r="D903" t="s">
        <v>1398</v>
      </c>
      <c r="E903">
        <v>653.97822069999995</v>
      </c>
      <c r="F903" t="s">
        <v>1466</v>
      </c>
      <c r="G903">
        <v>3</v>
      </c>
      <c r="H903">
        <v>3</v>
      </c>
      <c r="I903">
        <v>5</v>
      </c>
      <c r="K903">
        <v>1963</v>
      </c>
      <c r="L903">
        <v>5860100501</v>
      </c>
      <c r="M903">
        <v>5790200511</v>
      </c>
      <c r="N903">
        <v>0</v>
      </c>
      <c r="O903" t="s">
        <v>1650</v>
      </c>
      <c r="P903" t="s">
        <v>1363</v>
      </c>
      <c r="Q903" t="s">
        <v>1363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 t="s">
        <v>1361</v>
      </c>
      <c r="AE903">
        <v>762</v>
      </c>
      <c r="AF903">
        <v>762</v>
      </c>
      <c r="AG903" t="s">
        <v>1706</v>
      </c>
      <c r="AH903">
        <v>60.958528270000002</v>
      </c>
      <c r="AI903" t="s">
        <v>379</v>
      </c>
      <c r="AJ903" t="s">
        <v>2748</v>
      </c>
    </row>
    <row r="904" spans="1:36" x14ac:dyDescent="0.35">
      <c r="A904" t="s">
        <v>2749</v>
      </c>
      <c r="B904">
        <v>750</v>
      </c>
      <c r="C904">
        <v>750</v>
      </c>
      <c r="D904" t="s">
        <v>1398</v>
      </c>
      <c r="E904">
        <v>653.97822069999995</v>
      </c>
      <c r="F904" t="s">
        <v>1466</v>
      </c>
      <c r="G904">
        <v>3</v>
      </c>
      <c r="H904">
        <v>3</v>
      </c>
      <c r="I904">
        <v>5</v>
      </c>
      <c r="K904">
        <v>1963</v>
      </c>
      <c r="L904">
        <v>5860100501</v>
      </c>
      <c r="M904">
        <v>5790200511</v>
      </c>
      <c r="N904">
        <v>0</v>
      </c>
      <c r="O904" t="s">
        <v>1650</v>
      </c>
      <c r="P904" t="s">
        <v>1363</v>
      </c>
      <c r="Q904" t="s">
        <v>1363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t="s">
        <v>1361</v>
      </c>
      <c r="AE904">
        <v>764</v>
      </c>
      <c r="AF904">
        <v>764</v>
      </c>
      <c r="AG904" t="s">
        <v>1623</v>
      </c>
      <c r="AH904">
        <v>64.051350380000002</v>
      </c>
      <c r="AI904" t="s">
        <v>403</v>
      </c>
      <c r="AJ904" t="s">
        <v>2750</v>
      </c>
    </row>
    <row r="905" spans="1:36" x14ac:dyDescent="0.35">
      <c r="A905" t="s">
        <v>2751</v>
      </c>
      <c r="B905">
        <v>750</v>
      </c>
      <c r="C905">
        <v>750</v>
      </c>
      <c r="D905" t="s">
        <v>1398</v>
      </c>
      <c r="E905">
        <v>653.97822069999995</v>
      </c>
      <c r="F905" t="s">
        <v>1466</v>
      </c>
      <c r="G905">
        <v>3</v>
      </c>
      <c r="H905">
        <v>3</v>
      </c>
      <c r="I905">
        <v>5</v>
      </c>
      <c r="K905">
        <v>1963</v>
      </c>
      <c r="L905">
        <v>5860100501</v>
      </c>
      <c r="M905">
        <v>5790200511</v>
      </c>
      <c r="N905">
        <v>0</v>
      </c>
      <c r="O905" t="s">
        <v>1650</v>
      </c>
      <c r="P905" t="s">
        <v>1363</v>
      </c>
      <c r="Q905" t="s">
        <v>1363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1361</v>
      </c>
      <c r="AE905">
        <v>760</v>
      </c>
      <c r="AF905">
        <v>760</v>
      </c>
      <c r="AG905" t="s">
        <v>1395</v>
      </c>
      <c r="AH905">
        <v>18.076093060000002</v>
      </c>
      <c r="AI905" t="s">
        <v>422</v>
      </c>
      <c r="AJ905" t="s">
        <v>2752</v>
      </c>
    </row>
    <row r="906" spans="1:36" x14ac:dyDescent="0.35">
      <c r="A906" t="s">
        <v>2753</v>
      </c>
      <c r="B906">
        <v>750</v>
      </c>
      <c r="C906">
        <v>750</v>
      </c>
      <c r="D906" t="s">
        <v>1398</v>
      </c>
      <c r="E906">
        <v>653.97822069999995</v>
      </c>
      <c r="F906" t="s">
        <v>1466</v>
      </c>
      <c r="G906">
        <v>3</v>
      </c>
      <c r="H906">
        <v>3</v>
      </c>
      <c r="I906">
        <v>5</v>
      </c>
      <c r="K906">
        <v>1963</v>
      </c>
      <c r="L906">
        <v>5860100501</v>
      </c>
      <c r="M906">
        <v>5790200511</v>
      </c>
      <c r="N906">
        <v>0</v>
      </c>
      <c r="O906" t="s">
        <v>1650</v>
      </c>
      <c r="P906" t="s">
        <v>1363</v>
      </c>
      <c r="Q906" t="s">
        <v>1363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 t="s">
        <v>1361</v>
      </c>
      <c r="AE906">
        <v>758</v>
      </c>
      <c r="AF906">
        <v>758</v>
      </c>
      <c r="AG906" t="s">
        <v>1801</v>
      </c>
      <c r="AH906">
        <v>653.97822069999995</v>
      </c>
      <c r="AI906" t="s">
        <v>449</v>
      </c>
      <c r="AJ906" t="s">
        <v>2754</v>
      </c>
    </row>
    <row r="907" spans="1:36" x14ac:dyDescent="0.35">
      <c r="A907" t="s">
        <v>539</v>
      </c>
      <c r="B907">
        <v>750</v>
      </c>
      <c r="C907">
        <v>750</v>
      </c>
      <c r="D907" t="s">
        <v>1398</v>
      </c>
      <c r="E907">
        <v>653.97822069999995</v>
      </c>
      <c r="F907" t="s">
        <v>1466</v>
      </c>
      <c r="G907">
        <v>3</v>
      </c>
      <c r="H907">
        <v>3</v>
      </c>
      <c r="I907">
        <v>5</v>
      </c>
      <c r="K907">
        <v>1963</v>
      </c>
      <c r="L907">
        <v>5860100501</v>
      </c>
      <c r="M907">
        <v>5790200511</v>
      </c>
      <c r="N907">
        <v>0</v>
      </c>
      <c r="O907" t="s">
        <v>1650</v>
      </c>
      <c r="P907" t="s">
        <v>1363</v>
      </c>
      <c r="Q907" t="s">
        <v>1363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1361</v>
      </c>
      <c r="AE907">
        <v>750</v>
      </c>
      <c r="AF907">
        <v>750</v>
      </c>
      <c r="AG907" t="s">
        <v>1398</v>
      </c>
      <c r="AH907">
        <v>653.97822069999995</v>
      </c>
      <c r="AI907" t="s">
        <v>540</v>
      </c>
      <c r="AJ907" t="s">
        <v>2755</v>
      </c>
    </row>
    <row r="908" spans="1:36" x14ac:dyDescent="0.35">
      <c r="A908" t="s">
        <v>1329</v>
      </c>
      <c r="B908">
        <v>751</v>
      </c>
      <c r="C908">
        <v>751</v>
      </c>
      <c r="D908" t="s">
        <v>2695</v>
      </c>
      <c r="E908">
        <v>653.97822069999995</v>
      </c>
      <c r="F908" t="s">
        <v>1466</v>
      </c>
      <c r="G908">
        <v>3</v>
      </c>
      <c r="H908">
        <v>3</v>
      </c>
      <c r="I908">
        <v>5</v>
      </c>
      <c r="K908">
        <v>1963</v>
      </c>
      <c r="L908">
        <v>5860100501</v>
      </c>
      <c r="M908">
        <v>5860100501</v>
      </c>
      <c r="N908">
        <v>0</v>
      </c>
      <c r="O908" t="s">
        <v>1650</v>
      </c>
      <c r="P908" t="s">
        <v>1363</v>
      </c>
      <c r="Q908" t="s">
        <v>1363</v>
      </c>
      <c r="R908">
        <v>0</v>
      </c>
      <c r="S908">
        <v>0</v>
      </c>
      <c r="T908">
        <v>0</v>
      </c>
      <c r="U908" t="s">
        <v>1364</v>
      </c>
      <c r="V908" t="s">
        <v>1363</v>
      </c>
      <c r="W908" t="s">
        <v>1363</v>
      </c>
      <c r="X908">
        <v>0</v>
      </c>
      <c r="Y908">
        <v>0</v>
      </c>
      <c r="Z908" t="s">
        <v>1361</v>
      </c>
      <c r="AA908" t="s">
        <v>1363</v>
      </c>
      <c r="AB908" t="s">
        <v>1363</v>
      </c>
      <c r="AC908">
        <v>0</v>
      </c>
      <c r="AD908">
        <v>0</v>
      </c>
      <c r="AE908">
        <v>759</v>
      </c>
      <c r="AF908">
        <v>759</v>
      </c>
      <c r="AG908" t="s">
        <v>2697</v>
      </c>
      <c r="AH908">
        <v>653.97822069999995</v>
      </c>
      <c r="AI908" t="s">
        <v>24</v>
      </c>
      <c r="AJ908">
        <v>0</v>
      </c>
    </row>
    <row r="909" spans="1:36" x14ac:dyDescent="0.35">
      <c r="A909" t="s">
        <v>23</v>
      </c>
      <c r="B909">
        <v>751</v>
      </c>
      <c r="C909">
        <v>751</v>
      </c>
      <c r="D909" t="s">
        <v>2695</v>
      </c>
      <c r="E909">
        <v>653.97822069999995</v>
      </c>
      <c r="F909" t="s">
        <v>1466</v>
      </c>
      <c r="G909">
        <v>3</v>
      </c>
      <c r="H909">
        <v>3</v>
      </c>
      <c r="I909">
        <v>5</v>
      </c>
      <c r="K909">
        <v>1963</v>
      </c>
      <c r="L909">
        <v>5860100501</v>
      </c>
      <c r="M909">
        <v>5860100501</v>
      </c>
      <c r="N909">
        <v>0</v>
      </c>
      <c r="O909" t="s">
        <v>1650</v>
      </c>
      <c r="P909" t="s">
        <v>1363</v>
      </c>
      <c r="Q909" t="s">
        <v>1363</v>
      </c>
      <c r="R909">
        <v>0</v>
      </c>
      <c r="S909">
        <v>0</v>
      </c>
      <c r="T909">
        <v>0</v>
      </c>
      <c r="U909" t="s">
        <v>1364</v>
      </c>
      <c r="V909" t="s">
        <v>1363</v>
      </c>
      <c r="W909" t="s">
        <v>1363</v>
      </c>
      <c r="X909">
        <v>0</v>
      </c>
      <c r="Y909">
        <v>0</v>
      </c>
      <c r="Z909" t="s">
        <v>1361</v>
      </c>
      <c r="AA909" t="s">
        <v>1363</v>
      </c>
      <c r="AB909" t="s">
        <v>1363</v>
      </c>
      <c r="AC909">
        <v>0</v>
      </c>
      <c r="AD909">
        <v>0</v>
      </c>
      <c r="AE909">
        <v>751</v>
      </c>
      <c r="AF909">
        <v>751</v>
      </c>
      <c r="AG909" t="s">
        <v>2695</v>
      </c>
      <c r="AH909">
        <v>653.97822069999995</v>
      </c>
      <c r="AI909" t="s">
        <v>24</v>
      </c>
      <c r="AJ909">
        <v>0</v>
      </c>
    </row>
    <row r="910" spans="1:36" x14ac:dyDescent="0.35">
      <c r="A910" t="s">
        <v>118</v>
      </c>
      <c r="B910">
        <v>751</v>
      </c>
      <c r="C910">
        <v>751</v>
      </c>
      <c r="D910" t="s">
        <v>2695</v>
      </c>
      <c r="E910">
        <v>653.97822069999995</v>
      </c>
      <c r="F910" t="s">
        <v>1466</v>
      </c>
      <c r="G910">
        <v>3</v>
      </c>
      <c r="H910">
        <v>3</v>
      </c>
      <c r="I910">
        <v>5</v>
      </c>
      <c r="K910">
        <v>1963</v>
      </c>
      <c r="L910">
        <v>5860100501</v>
      </c>
      <c r="M910">
        <v>5860100501</v>
      </c>
      <c r="N910">
        <v>0</v>
      </c>
      <c r="O910" t="s">
        <v>1650</v>
      </c>
      <c r="P910" t="s">
        <v>1363</v>
      </c>
      <c r="Q910" t="s">
        <v>1363</v>
      </c>
      <c r="R910">
        <v>0</v>
      </c>
      <c r="S910">
        <v>0</v>
      </c>
      <c r="T910">
        <v>0</v>
      </c>
      <c r="U910" t="s">
        <v>1364</v>
      </c>
      <c r="V910" t="s">
        <v>1363</v>
      </c>
      <c r="W910" t="s">
        <v>1363</v>
      </c>
      <c r="X910">
        <v>0</v>
      </c>
      <c r="Y910">
        <v>0</v>
      </c>
      <c r="Z910" t="s">
        <v>1361</v>
      </c>
      <c r="AA910" t="s">
        <v>1363</v>
      </c>
      <c r="AB910" t="s">
        <v>1363</v>
      </c>
      <c r="AC910">
        <v>0</v>
      </c>
      <c r="AD910">
        <v>0</v>
      </c>
      <c r="AE910">
        <v>750</v>
      </c>
      <c r="AF910">
        <v>750</v>
      </c>
      <c r="AG910" t="s">
        <v>1398</v>
      </c>
      <c r="AH910">
        <v>653.97822069999995</v>
      </c>
      <c r="AI910">
        <v>0</v>
      </c>
      <c r="AJ910">
        <v>0</v>
      </c>
    </row>
    <row r="911" spans="1:36" x14ac:dyDescent="0.35">
      <c r="A911" t="s">
        <v>2756</v>
      </c>
      <c r="B911">
        <v>751</v>
      </c>
      <c r="C911">
        <v>751</v>
      </c>
      <c r="D911" t="s">
        <v>2695</v>
      </c>
      <c r="E911">
        <v>653.97822069999995</v>
      </c>
      <c r="F911" t="s">
        <v>1466</v>
      </c>
      <c r="G911">
        <v>3</v>
      </c>
      <c r="H911">
        <v>3</v>
      </c>
      <c r="I911">
        <v>5</v>
      </c>
      <c r="K911">
        <v>1963</v>
      </c>
      <c r="L911">
        <v>5860100501</v>
      </c>
      <c r="M911">
        <v>5860100501</v>
      </c>
      <c r="N911">
        <v>0</v>
      </c>
      <c r="O911" t="s">
        <v>1650</v>
      </c>
      <c r="P911" t="s">
        <v>1363</v>
      </c>
      <c r="Q911" t="s">
        <v>1363</v>
      </c>
      <c r="R911">
        <v>0</v>
      </c>
      <c r="S911">
        <v>0</v>
      </c>
      <c r="T911">
        <v>0</v>
      </c>
      <c r="U911" t="s">
        <v>1364</v>
      </c>
      <c r="V911" t="s">
        <v>1363</v>
      </c>
      <c r="W911" t="s">
        <v>1363</v>
      </c>
      <c r="X911">
        <v>0</v>
      </c>
      <c r="Y911">
        <v>0</v>
      </c>
      <c r="Z911" t="s">
        <v>1361</v>
      </c>
      <c r="AA911" t="s">
        <v>1363</v>
      </c>
      <c r="AB911" t="s">
        <v>1363</v>
      </c>
      <c r="AC911">
        <v>0</v>
      </c>
      <c r="AD911">
        <v>0</v>
      </c>
      <c r="AE911">
        <v>892</v>
      </c>
      <c r="AF911">
        <v>892</v>
      </c>
      <c r="AG911" t="s">
        <v>1672</v>
      </c>
      <c r="AH911">
        <v>30.951763150000001</v>
      </c>
      <c r="AI911" t="s">
        <v>265</v>
      </c>
      <c r="AJ911" t="s">
        <v>2757</v>
      </c>
    </row>
    <row r="912" spans="1:36" x14ac:dyDescent="0.35">
      <c r="A912" t="s">
        <v>2758</v>
      </c>
      <c r="B912">
        <v>751</v>
      </c>
      <c r="C912">
        <v>751</v>
      </c>
      <c r="D912" t="s">
        <v>2695</v>
      </c>
      <c r="E912">
        <v>653.97822069999995</v>
      </c>
      <c r="F912" t="s">
        <v>1466</v>
      </c>
      <c r="G912">
        <v>3</v>
      </c>
      <c r="H912">
        <v>3</v>
      </c>
      <c r="I912">
        <v>5</v>
      </c>
      <c r="K912">
        <v>1963</v>
      </c>
      <c r="L912">
        <v>5860100501</v>
      </c>
      <c r="M912">
        <v>5860100501</v>
      </c>
      <c r="N912">
        <v>0</v>
      </c>
      <c r="O912" t="s">
        <v>1650</v>
      </c>
      <c r="P912" t="s">
        <v>1363</v>
      </c>
      <c r="Q912" t="s">
        <v>1363</v>
      </c>
      <c r="R912">
        <v>0</v>
      </c>
      <c r="S912">
        <v>0</v>
      </c>
      <c r="T912">
        <v>0</v>
      </c>
      <c r="U912" t="s">
        <v>1364</v>
      </c>
      <c r="V912" t="s">
        <v>1363</v>
      </c>
      <c r="W912" t="s">
        <v>1363</v>
      </c>
      <c r="X912">
        <v>0</v>
      </c>
      <c r="Y912">
        <v>0</v>
      </c>
      <c r="Z912" t="s">
        <v>1361</v>
      </c>
      <c r="AA912" t="s">
        <v>1363</v>
      </c>
      <c r="AB912" t="s">
        <v>1363</v>
      </c>
      <c r="AC912">
        <v>0</v>
      </c>
      <c r="AD912">
        <v>0</v>
      </c>
      <c r="AE912">
        <v>893</v>
      </c>
      <c r="AF912">
        <v>893</v>
      </c>
      <c r="AG912" t="s">
        <v>2707</v>
      </c>
      <c r="AH912">
        <v>20.940404359999999</v>
      </c>
      <c r="AI912" t="s">
        <v>284</v>
      </c>
      <c r="AJ912" t="s">
        <v>2759</v>
      </c>
    </row>
    <row r="913" spans="1:36" x14ac:dyDescent="0.35">
      <c r="A913" t="s">
        <v>2760</v>
      </c>
      <c r="B913">
        <v>751</v>
      </c>
      <c r="C913">
        <v>751</v>
      </c>
      <c r="D913" t="s">
        <v>2695</v>
      </c>
      <c r="E913">
        <v>653.97822069999995</v>
      </c>
      <c r="F913" t="s">
        <v>1466</v>
      </c>
      <c r="G913">
        <v>3</v>
      </c>
      <c r="H913">
        <v>3</v>
      </c>
      <c r="I913">
        <v>5</v>
      </c>
      <c r="K913">
        <v>1963</v>
      </c>
      <c r="L913">
        <v>5860100501</v>
      </c>
      <c r="M913">
        <v>5860100501</v>
      </c>
      <c r="N913">
        <v>0</v>
      </c>
      <c r="O913" t="s">
        <v>1650</v>
      </c>
      <c r="P913" t="s">
        <v>1363</v>
      </c>
      <c r="Q913" t="s">
        <v>1363</v>
      </c>
      <c r="R913">
        <v>0</v>
      </c>
      <c r="S913">
        <v>0</v>
      </c>
      <c r="T913">
        <v>0</v>
      </c>
      <c r="U913" t="s">
        <v>1364</v>
      </c>
      <c r="V913" t="s">
        <v>1363</v>
      </c>
      <c r="W913" t="s">
        <v>1363</v>
      </c>
      <c r="X913">
        <v>0</v>
      </c>
      <c r="Y913">
        <v>0</v>
      </c>
      <c r="Z913" t="s">
        <v>1361</v>
      </c>
      <c r="AA913" t="s">
        <v>1363</v>
      </c>
      <c r="AB913" t="s">
        <v>1363</v>
      </c>
      <c r="AC913">
        <v>0</v>
      </c>
      <c r="AD913">
        <v>0</v>
      </c>
      <c r="AE913">
        <v>764</v>
      </c>
      <c r="AF913">
        <v>764</v>
      </c>
      <c r="AG913" t="s">
        <v>1623</v>
      </c>
      <c r="AH913">
        <v>64.051350380000002</v>
      </c>
      <c r="AI913" t="s">
        <v>405</v>
      </c>
      <c r="AJ913" t="s">
        <v>2761</v>
      </c>
    </row>
    <row r="914" spans="1:36" x14ac:dyDescent="0.35">
      <c r="A914" t="s">
        <v>2762</v>
      </c>
      <c r="B914">
        <v>751</v>
      </c>
      <c r="C914">
        <v>751</v>
      </c>
      <c r="D914" t="s">
        <v>2695</v>
      </c>
      <c r="E914">
        <v>653.97822069999995</v>
      </c>
      <c r="F914" t="s">
        <v>1466</v>
      </c>
      <c r="G914">
        <v>3</v>
      </c>
      <c r="H914">
        <v>3</v>
      </c>
      <c r="I914">
        <v>5</v>
      </c>
      <c r="K914">
        <v>1963</v>
      </c>
      <c r="L914">
        <v>5860100501</v>
      </c>
      <c r="M914">
        <v>5860100501</v>
      </c>
      <c r="N914">
        <v>0</v>
      </c>
      <c r="O914" t="s">
        <v>1650</v>
      </c>
      <c r="P914" t="s">
        <v>1363</v>
      </c>
      <c r="Q914" t="s">
        <v>1363</v>
      </c>
      <c r="R914">
        <v>0</v>
      </c>
      <c r="S914">
        <v>0</v>
      </c>
      <c r="T914">
        <v>0</v>
      </c>
      <c r="U914" t="s">
        <v>1364</v>
      </c>
      <c r="V914" t="s">
        <v>1363</v>
      </c>
      <c r="W914" t="s">
        <v>1363</v>
      </c>
      <c r="X914">
        <v>0</v>
      </c>
      <c r="Y914">
        <v>0</v>
      </c>
      <c r="Z914" t="s">
        <v>1361</v>
      </c>
      <c r="AA914" t="s">
        <v>1363</v>
      </c>
      <c r="AB914" t="s">
        <v>1363</v>
      </c>
      <c r="AC914">
        <v>0</v>
      </c>
      <c r="AD914">
        <v>0</v>
      </c>
      <c r="AE914">
        <v>758</v>
      </c>
      <c r="AF914">
        <v>758</v>
      </c>
      <c r="AG914" t="s">
        <v>1801</v>
      </c>
      <c r="AH914">
        <v>653.97822069999995</v>
      </c>
      <c r="AI914" t="s">
        <v>451</v>
      </c>
      <c r="AJ914" t="s">
        <v>2763</v>
      </c>
    </row>
    <row r="915" spans="1:36" x14ac:dyDescent="0.35">
      <c r="A915" t="s">
        <v>2764</v>
      </c>
      <c r="B915">
        <v>751</v>
      </c>
      <c r="C915">
        <v>751</v>
      </c>
      <c r="D915" t="s">
        <v>2695</v>
      </c>
      <c r="E915">
        <v>653.97822069999995</v>
      </c>
      <c r="F915" t="s">
        <v>1466</v>
      </c>
      <c r="G915">
        <v>3</v>
      </c>
      <c r="H915">
        <v>3</v>
      </c>
      <c r="I915">
        <v>5</v>
      </c>
      <c r="K915">
        <v>1963</v>
      </c>
      <c r="L915">
        <v>5860100501</v>
      </c>
      <c r="M915">
        <v>5860100501</v>
      </c>
      <c r="N915">
        <v>0</v>
      </c>
      <c r="O915" t="s">
        <v>1650</v>
      </c>
      <c r="P915" t="s">
        <v>1363</v>
      </c>
      <c r="Q915" t="s">
        <v>1363</v>
      </c>
      <c r="R915">
        <v>0</v>
      </c>
      <c r="S915">
        <v>0</v>
      </c>
      <c r="T915">
        <v>0</v>
      </c>
      <c r="U915" t="s">
        <v>1364</v>
      </c>
      <c r="V915" t="s">
        <v>1363</v>
      </c>
      <c r="W915" t="s">
        <v>1363</v>
      </c>
      <c r="X915">
        <v>0</v>
      </c>
      <c r="Y915">
        <v>0</v>
      </c>
      <c r="Z915" t="s">
        <v>1361</v>
      </c>
      <c r="AA915" t="s">
        <v>1363</v>
      </c>
      <c r="AB915" t="s">
        <v>1363</v>
      </c>
      <c r="AC915">
        <v>0</v>
      </c>
      <c r="AD915">
        <v>0</v>
      </c>
      <c r="AE915">
        <v>750</v>
      </c>
      <c r="AF915">
        <v>750</v>
      </c>
      <c r="AG915" t="s">
        <v>1398</v>
      </c>
      <c r="AH915">
        <v>653.97822069999995</v>
      </c>
      <c r="AI915" t="s">
        <v>543</v>
      </c>
      <c r="AJ915" t="s">
        <v>2765</v>
      </c>
    </row>
    <row r="916" spans="1:36" x14ac:dyDescent="0.35">
      <c r="A916" t="s">
        <v>1332</v>
      </c>
      <c r="B916">
        <v>751</v>
      </c>
      <c r="C916">
        <v>751</v>
      </c>
      <c r="D916" t="s">
        <v>2695</v>
      </c>
      <c r="E916">
        <v>653.97822069999995</v>
      </c>
      <c r="F916" t="s">
        <v>1466</v>
      </c>
      <c r="G916">
        <v>3</v>
      </c>
      <c r="H916">
        <v>3</v>
      </c>
      <c r="I916">
        <v>5</v>
      </c>
      <c r="K916">
        <v>1963</v>
      </c>
      <c r="L916">
        <v>5860100501</v>
      </c>
      <c r="M916">
        <v>5860100501</v>
      </c>
      <c r="N916">
        <v>0</v>
      </c>
      <c r="O916" t="s">
        <v>1650</v>
      </c>
      <c r="P916" t="s">
        <v>1363</v>
      </c>
      <c r="Q916" t="s">
        <v>1363</v>
      </c>
      <c r="R916">
        <v>0</v>
      </c>
      <c r="S916">
        <v>0</v>
      </c>
      <c r="T916">
        <v>0</v>
      </c>
      <c r="U916" t="s">
        <v>1364</v>
      </c>
      <c r="V916" t="s">
        <v>1363</v>
      </c>
      <c r="W916" t="s">
        <v>1363</v>
      </c>
      <c r="X916">
        <v>0</v>
      </c>
      <c r="Y916">
        <v>0</v>
      </c>
      <c r="Z916" t="s">
        <v>1361</v>
      </c>
      <c r="AA916" t="s">
        <v>1363</v>
      </c>
      <c r="AB916" t="s">
        <v>1363</v>
      </c>
      <c r="AC916">
        <v>0</v>
      </c>
      <c r="AD916">
        <v>0</v>
      </c>
      <c r="AE916">
        <v>758</v>
      </c>
      <c r="AF916">
        <v>758</v>
      </c>
      <c r="AG916" t="s">
        <v>1801</v>
      </c>
      <c r="AH916">
        <v>653.97822069999995</v>
      </c>
      <c r="AI916" t="s">
        <v>35</v>
      </c>
      <c r="AJ916">
        <v>0</v>
      </c>
    </row>
    <row r="917" spans="1:36" x14ac:dyDescent="0.35">
      <c r="A917" t="s">
        <v>102</v>
      </c>
      <c r="B917">
        <v>751</v>
      </c>
      <c r="C917">
        <v>751</v>
      </c>
      <c r="D917" t="s">
        <v>2695</v>
      </c>
      <c r="E917">
        <v>653.97822069999995</v>
      </c>
      <c r="F917" t="s">
        <v>1466</v>
      </c>
      <c r="G917">
        <v>3</v>
      </c>
      <c r="H917">
        <v>3</v>
      </c>
      <c r="I917">
        <v>5</v>
      </c>
      <c r="K917">
        <v>1963</v>
      </c>
      <c r="L917">
        <v>5860100501</v>
      </c>
      <c r="M917">
        <v>5860100501</v>
      </c>
      <c r="N917">
        <v>0</v>
      </c>
      <c r="O917" t="s">
        <v>1650</v>
      </c>
      <c r="P917" t="s">
        <v>1363</v>
      </c>
      <c r="Q917" t="s">
        <v>1363</v>
      </c>
      <c r="R917">
        <v>0</v>
      </c>
      <c r="S917">
        <v>0</v>
      </c>
      <c r="T917">
        <v>0</v>
      </c>
      <c r="U917" t="s">
        <v>1364</v>
      </c>
      <c r="V917" t="s">
        <v>1363</v>
      </c>
      <c r="W917" t="s">
        <v>1363</v>
      </c>
      <c r="X917">
        <v>0</v>
      </c>
      <c r="Y917">
        <v>0</v>
      </c>
      <c r="Z917" t="s">
        <v>1361</v>
      </c>
      <c r="AA917" t="s">
        <v>1363</v>
      </c>
      <c r="AB917" t="s">
        <v>1363</v>
      </c>
      <c r="AC917">
        <v>0</v>
      </c>
      <c r="AD917">
        <v>0</v>
      </c>
      <c r="AE917">
        <v>750</v>
      </c>
      <c r="AF917">
        <v>750</v>
      </c>
      <c r="AG917" t="s">
        <v>1398</v>
      </c>
      <c r="AH917">
        <v>653.97822069999995</v>
      </c>
      <c r="AI917">
        <v>0</v>
      </c>
      <c r="AJ917">
        <v>0</v>
      </c>
    </row>
    <row r="918" spans="1:36" x14ac:dyDescent="0.35">
      <c r="A918" t="s">
        <v>27</v>
      </c>
      <c r="B918">
        <v>751</v>
      </c>
      <c r="C918">
        <v>751</v>
      </c>
      <c r="D918" t="s">
        <v>2695</v>
      </c>
      <c r="E918">
        <v>653.97822069999995</v>
      </c>
      <c r="F918" t="s">
        <v>1466</v>
      </c>
      <c r="G918">
        <v>3</v>
      </c>
      <c r="H918">
        <v>3</v>
      </c>
      <c r="I918">
        <v>5</v>
      </c>
      <c r="K918">
        <v>1963</v>
      </c>
      <c r="L918">
        <v>5860100501</v>
      </c>
      <c r="M918">
        <v>5860100501</v>
      </c>
      <c r="N918">
        <v>0</v>
      </c>
      <c r="O918" t="s">
        <v>1650</v>
      </c>
      <c r="P918" t="s">
        <v>1363</v>
      </c>
      <c r="Q918" t="s">
        <v>1363</v>
      </c>
      <c r="R918">
        <v>0</v>
      </c>
      <c r="S918">
        <v>0</v>
      </c>
      <c r="T918">
        <v>0</v>
      </c>
      <c r="U918" t="s">
        <v>1364</v>
      </c>
      <c r="V918" t="s">
        <v>1363</v>
      </c>
      <c r="W918" t="s">
        <v>1363</v>
      </c>
      <c r="X918">
        <v>0</v>
      </c>
      <c r="Y918">
        <v>0</v>
      </c>
      <c r="Z918" t="s">
        <v>1361</v>
      </c>
      <c r="AA918" t="s">
        <v>1363</v>
      </c>
      <c r="AB918" t="s">
        <v>1363</v>
      </c>
      <c r="AC918">
        <v>0</v>
      </c>
      <c r="AD918">
        <v>0</v>
      </c>
      <c r="AE918">
        <v>755</v>
      </c>
      <c r="AF918">
        <v>755</v>
      </c>
      <c r="AG918" t="s">
        <v>2766</v>
      </c>
      <c r="AH918">
        <v>653.97822069999995</v>
      </c>
      <c r="AI918" t="s">
        <v>24</v>
      </c>
      <c r="AJ918">
        <v>0</v>
      </c>
    </row>
    <row r="919" spans="1:36" x14ac:dyDescent="0.35">
      <c r="A919" t="s">
        <v>101</v>
      </c>
      <c r="B919">
        <v>751</v>
      </c>
      <c r="C919">
        <v>751</v>
      </c>
      <c r="D919" t="s">
        <v>2695</v>
      </c>
      <c r="E919">
        <v>653.97822069999995</v>
      </c>
      <c r="F919" t="s">
        <v>1466</v>
      </c>
      <c r="G919">
        <v>3</v>
      </c>
      <c r="H919">
        <v>3</v>
      </c>
      <c r="I919">
        <v>5</v>
      </c>
      <c r="K919">
        <v>1963</v>
      </c>
      <c r="L919">
        <v>5860100501</v>
      </c>
      <c r="M919">
        <v>5860100501</v>
      </c>
      <c r="N919">
        <v>0</v>
      </c>
      <c r="O919" t="s">
        <v>1650</v>
      </c>
      <c r="P919" t="s">
        <v>1363</v>
      </c>
      <c r="Q919" t="s">
        <v>1363</v>
      </c>
      <c r="R919">
        <v>0</v>
      </c>
      <c r="S919">
        <v>0</v>
      </c>
      <c r="T919">
        <v>0</v>
      </c>
      <c r="U919" t="s">
        <v>1364</v>
      </c>
      <c r="V919" t="s">
        <v>1363</v>
      </c>
      <c r="W919" t="s">
        <v>1363</v>
      </c>
      <c r="X919">
        <v>0</v>
      </c>
      <c r="Y919">
        <v>0</v>
      </c>
      <c r="Z919" t="s">
        <v>1361</v>
      </c>
      <c r="AA919" t="s">
        <v>1363</v>
      </c>
      <c r="AB919" t="s">
        <v>1363</v>
      </c>
      <c r="AC919">
        <v>0</v>
      </c>
      <c r="AD919">
        <v>0</v>
      </c>
      <c r="AE919">
        <v>751</v>
      </c>
      <c r="AF919">
        <v>751</v>
      </c>
      <c r="AG919" t="s">
        <v>2695</v>
      </c>
      <c r="AH919">
        <v>653.97822069999995</v>
      </c>
      <c r="AI919" t="s">
        <v>31</v>
      </c>
      <c r="AJ919">
        <v>0</v>
      </c>
    </row>
    <row r="920" spans="1:36" x14ac:dyDescent="0.35">
      <c r="A920" t="s">
        <v>128</v>
      </c>
      <c r="B920">
        <v>751</v>
      </c>
      <c r="C920">
        <v>751</v>
      </c>
      <c r="D920" t="s">
        <v>2695</v>
      </c>
      <c r="E920">
        <v>653.97822069999995</v>
      </c>
      <c r="F920" t="s">
        <v>1466</v>
      </c>
      <c r="G920">
        <v>3</v>
      </c>
      <c r="H920">
        <v>3</v>
      </c>
      <c r="I920">
        <v>5</v>
      </c>
      <c r="K920">
        <v>1963</v>
      </c>
      <c r="L920">
        <v>5860100501</v>
      </c>
      <c r="M920">
        <v>5860100501</v>
      </c>
      <c r="N920">
        <v>0</v>
      </c>
      <c r="O920" t="s">
        <v>1650</v>
      </c>
      <c r="P920" t="s">
        <v>1363</v>
      </c>
      <c r="Q920" t="s">
        <v>1363</v>
      </c>
      <c r="R920">
        <v>0</v>
      </c>
      <c r="S920">
        <v>0</v>
      </c>
      <c r="T920">
        <v>0</v>
      </c>
      <c r="U920" t="s">
        <v>1364</v>
      </c>
      <c r="V920" t="s">
        <v>1363</v>
      </c>
      <c r="W920" t="s">
        <v>1363</v>
      </c>
      <c r="X920">
        <v>0</v>
      </c>
      <c r="Y920">
        <v>0</v>
      </c>
      <c r="Z920" t="s">
        <v>1361</v>
      </c>
      <c r="AA920" t="s">
        <v>1363</v>
      </c>
      <c r="AB920" t="s">
        <v>1363</v>
      </c>
      <c r="AC920">
        <v>0</v>
      </c>
      <c r="AD920">
        <v>0</v>
      </c>
      <c r="AE920">
        <v>752</v>
      </c>
      <c r="AF920">
        <v>752</v>
      </c>
      <c r="AG920" t="s">
        <v>2701</v>
      </c>
      <c r="AH920">
        <v>653.97822069999995</v>
      </c>
      <c r="AI920">
        <v>0</v>
      </c>
      <c r="AJ920">
        <v>0</v>
      </c>
    </row>
    <row r="921" spans="1:36" x14ac:dyDescent="0.35">
      <c r="A921" t="s">
        <v>2767</v>
      </c>
      <c r="B921">
        <v>751</v>
      </c>
      <c r="C921">
        <v>751</v>
      </c>
      <c r="D921" t="s">
        <v>2695</v>
      </c>
      <c r="E921">
        <v>653.97822069999995</v>
      </c>
      <c r="F921" t="s">
        <v>1466</v>
      </c>
      <c r="G921">
        <v>3</v>
      </c>
      <c r="H921">
        <v>3</v>
      </c>
      <c r="I921">
        <v>5</v>
      </c>
      <c r="K921">
        <v>1963</v>
      </c>
      <c r="L921">
        <v>5860100501</v>
      </c>
      <c r="M921">
        <v>5860100501</v>
      </c>
      <c r="N921">
        <v>0</v>
      </c>
      <c r="O921" t="s">
        <v>1650</v>
      </c>
      <c r="P921" t="s">
        <v>1363</v>
      </c>
      <c r="Q921" t="s">
        <v>1363</v>
      </c>
      <c r="R921">
        <v>0</v>
      </c>
      <c r="S921">
        <v>0</v>
      </c>
      <c r="T921">
        <v>0</v>
      </c>
      <c r="U921" t="s">
        <v>1364</v>
      </c>
      <c r="V921" t="s">
        <v>1363</v>
      </c>
      <c r="W921" t="s">
        <v>1363</v>
      </c>
      <c r="X921">
        <v>0</v>
      </c>
      <c r="Y921">
        <v>0</v>
      </c>
      <c r="Z921" t="s">
        <v>1361</v>
      </c>
      <c r="AA921" t="s">
        <v>1363</v>
      </c>
      <c r="AB921" t="s">
        <v>1363</v>
      </c>
      <c r="AC921">
        <v>0</v>
      </c>
      <c r="AD921">
        <v>0</v>
      </c>
      <c r="AE921">
        <v>757</v>
      </c>
      <c r="AF921">
        <v>757</v>
      </c>
      <c r="AG921" t="s">
        <v>2703</v>
      </c>
      <c r="AH921">
        <v>653.97822069999995</v>
      </c>
      <c r="AI921" t="s">
        <v>2768</v>
      </c>
      <c r="AJ921" t="s">
        <v>2769</v>
      </c>
    </row>
    <row r="922" spans="1:36" x14ac:dyDescent="0.35">
      <c r="A922" t="s">
        <v>2770</v>
      </c>
      <c r="B922">
        <v>751</v>
      </c>
      <c r="C922">
        <v>751</v>
      </c>
      <c r="D922" t="s">
        <v>2695</v>
      </c>
      <c r="E922">
        <v>653.97822069999995</v>
      </c>
      <c r="F922" t="s">
        <v>1466</v>
      </c>
      <c r="G922">
        <v>3</v>
      </c>
      <c r="H922">
        <v>3</v>
      </c>
      <c r="I922">
        <v>5</v>
      </c>
      <c r="K922">
        <v>1963</v>
      </c>
      <c r="L922">
        <v>5860100501</v>
      </c>
      <c r="M922">
        <v>5860100501</v>
      </c>
      <c r="N922">
        <v>0</v>
      </c>
      <c r="O922" t="s">
        <v>1650</v>
      </c>
      <c r="P922" t="s">
        <v>1363</v>
      </c>
      <c r="Q922" t="s">
        <v>1363</v>
      </c>
      <c r="R922">
        <v>0</v>
      </c>
      <c r="S922">
        <v>0</v>
      </c>
      <c r="T922">
        <v>0</v>
      </c>
      <c r="U922" t="s">
        <v>1364</v>
      </c>
      <c r="V922" t="s">
        <v>1363</v>
      </c>
      <c r="W922" t="s">
        <v>1363</v>
      </c>
      <c r="X922">
        <v>0</v>
      </c>
      <c r="Y922">
        <v>0</v>
      </c>
      <c r="Z922" t="s">
        <v>1361</v>
      </c>
      <c r="AA922" t="s">
        <v>1363</v>
      </c>
      <c r="AB922" t="s">
        <v>1363</v>
      </c>
      <c r="AC922">
        <v>0</v>
      </c>
      <c r="AD922">
        <v>0</v>
      </c>
      <c r="AE922">
        <v>759</v>
      </c>
      <c r="AF922">
        <v>759</v>
      </c>
      <c r="AG922" t="s">
        <v>2697</v>
      </c>
      <c r="AH922">
        <v>653.97822069999995</v>
      </c>
      <c r="AI922" t="s">
        <v>464</v>
      </c>
      <c r="AJ922" t="s">
        <v>2771</v>
      </c>
    </row>
    <row r="923" spans="1:36" x14ac:dyDescent="0.35">
      <c r="A923" t="s">
        <v>2772</v>
      </c>
      <c r="B923">
        <v>751</v>
      </c>
      <c r="C923">
        <v>751</v>
      </c>
      <c r="D923" t="s">
        <v>2695</v>
      </c>
      <c r="E923">
        <v>653.97822069999995</v>
      </c>
      <c r="F923" t="s">
        <v>1466</v>
      </c>
      <c r="G923">
        <v>3</v>
      </c>
      <c r="H923">
        <v>3</v>
      </c>
      <c r="I923">
        <v>5</v>
      </c>
      <c r="K923">
        <v>1963</v>
      </c>
      <c r="L923">
        <v>5860100501</v>
      </c>
      <c r="M923">
        <v>5860100501</v>
      </c>
      <c r="N923">
        <v>0</v>
      </c>
      <c r="O923" t="s">
        <v>1650</v>
      </c>
      <c r="P923" t="s">
        <v>1363</v>
      </c>
      <c r="Q923" t="s">
        <v>1363</v>
      </c>
      <c r="R923">
        <v>0</v>
      </c>
      <c r="S923">
        <v>0</v>
      </c>
      <c r="T923">
        <v>0</v>
      </c>
      <c r="U923" t="s">
        <v>1364</v>
      </c>
      <c r="V923" t="s">
        <v>1363</v>
      </c>
      <c r="W923" t="s">
        <v>1363</v>
      </c>
      <c r="X923">
        <v>0</v>
      </c>
      <c r="Y923">
        <v>0</v>
      </c>
      <c r="Z923" t="s">
        <v>1361</v>
      </c>
      <c r="AA923" t="s">
        <v>1363</v>
      </c>
      <c r="AB923" t="s">
        <v>1363</v>
      </c>
      <c r="AC923">
        <v>0</v>
      </c>
      <c r="AD923">
        <v>0</v>
      </c>
      <c r="AE923">
        <v>755</v>
      </c>
      <c r="AF923">
        <v>755</v>
      </c>
      <c r="AG923" t="s">
        <v>2766</v>
      </c>
      <c r="AH923">
        <v>653.97822069999995</v>
      </c>
      <c r="AI923" t="s">
        <v>2773</v>
      </c>
      <c r="AJ923" t="s">
        <v>2774</v>
      </c>
    </row>
    <row r="924" spans="1:36" x14ac:dyDescent="0.35">
      <c r="A924" t="s">
        <v>2775</v>
      </c>
      <c r="B924">
        <v>751</v>
      </c>
      <c r="C924">
        <v>751</v>
      </c>
      <c r="D924" t="s">
        <v>2695</v>
      </c>
      <c r="E924">
        <v>653.97822069999995</v>
      </c>
      <c r="F924" t="s">
        <v>1466</v>
      </c>
      <c r="G924">
        <v>3</v>
      </c>
      <c r="H924">
        <v>3</v>
      </c>
      <c r="I924">
        <v>5</v>
      </c>
      <c r="K924">
        <v>1963</v>
      </c>
      <c r="L924">
        <v>5860100501</v>
      </c>
      <c r="M924">
        <v>5860100501</v>
      </c>
      <c r="N924">
        <v>0</v>
      </c>
      <c r="O924" t="s">
        <v>1650</v>
      </c>
      <c r="P924" t="s">
        <v>1363</v>
      </c>
      <c r="Q924" t="s">
        <v>1363</v>
      </c>
      <c r="R924">
        <v>0</v>
      </c>
      <c r="S924">
        <v>0</v>
      </c>
      <c r="T924">
        <v>0</v>
      </c>
      <c r="U924" t="s">
        <v>1364</v>
      </c>
      <c r="V924" t="s">
        <v>1363</v>
      </c>
      <c r="W924" t="s">
        <v>1363</v>
      </c>
      <c r="X924">
        <v>0</v>
      </c>
      <c r="Y924">
        <v>0</v>
      </c>
      <c r="Z924" t="s">
        <v>1361</v>
      </c>
      <c r="AA924" t="s">
        <v>1363</v>
      </c>
      <c r="AB924" t="s">
        <v>1363</v>
      </c>
      <c r="AC924">
        <v>0</v>
      </c>
      <c r="AD924">
        <v>0</v>
      </c>
      <c r="AE924">
        <v>751</v>
      </c>
      <c r="AF924">
        <v>751</v>
      </c>
      <c r="AG924" t="s">
        <v>2695</v>
      </c>
      <c r="AH924">
        <v>653.97822069999995</v>
      </c>
      <c r="AI924" t="s">
        <v>529</v>
      </c>
      <c r="AJ924" t="s">
        <v>2700</v>
      </c>
    </row>
    <row r="925" spans="1:36" x14ac:dyDescent="0.35">
      <c r="A925" t="s">
        <v>2776</v>
      </c>
      <c r="B925">
        <v>751</v>
      </c>
      <c r="C925">
        <v>751</v>
      </c>
      <c r="D925" t="s">
        <v>2695</v>
      </c>
      <c r="E925">
        <v>653.97822069999995</v>
      </c>
      <c r="F925" t="s">
        <v>1466</v>
      </c>
      <c r="G925">
        <v>3</v>
      </c>
      <c r="H925">
        <v>3</v>
      </c>
      <c r="I925">
        <v>5</v>
      </c>
      <c r="K925">
        <v>1963</v>
      </c>
      <c r="L925">
        <v>5860100501</v>
      </c>
      <c r="M925">
        <v>5860100501</v>
      </c>
      <c r="N925">
        <v>0</v>
      </c>
      <c r="O925" t="s">
        <v>1650</v>
      </c>
      <c r="P925" t="s">
        <v>1363</v>
      </c>
      <c r="Q925" t="s">
        <v>1363</v>
      </c>
      <c r="R925">
        <v>0</v>
      </c>
      <c r="S925">
        <v>0</v>
      </c>
      <c r="T925">
        <v>0</v>
      </c>
      <c r="U925" t="s">
        <v>1364</v>
      </c>
      <c r="V925" t="s">
        <v>1363</v>
      </c>
      <c r="W925" t="s">
        <v>1363</v>
      </c>
      <c r="X925">
        <v>0</v>
      </c>
      <c r="Y925">
        <v>0</v>
      </c>
      <c r="Z925" t="s">
        <v>1361</v>
      </c>
      <c r="AA925" t="s">
        <v>1363</v>
      </c>
      <c r="AB925" t="s">
        <v>1363</v>
      </c>
      <c r="AC925">
        <v>0</v>
      </c>
      <c r="AD925">
        <v>0</v>
      </c>
      <c r="AE925">
        <v>753</v>
      </c>
      <c r="AF925">
        <v>753</v>
      </c>
      <c r="AG925" t="s">
        <v>2732</v>
      </c>
      <c r="AH925">
        <v>653.97822069999995</v>
      </c>
      <c r="AI925" t="s">
        <v>2777</v>
      </c>
      <c r="AJ925" t="s">
        <v>2778</v>
      </c>
    </row>
    <row r="926" spans="1:36" x14ac:dyDescent="0.35">
      <c r="A926" t="s">
        <v>102</v>
      </c>
      <c r="B926">
        <v>751</v>
      </c>
      <c r="C926">
        <v>751</v>
      </c>
      <c r="D926" t="s">
        <v>2695</v>
      </c>
      <c r="E926">
        <v>653.97822069999995</v>
      </c>
      <c r="F926" t="s">
        <v>1466</v>
      </c>
      <c r="G926">
        <v>3</v>
      </c>
      <c r="H926">
        <v>3</v>
      </c>
      <c r="I926">
        <v>5</v>
      </c>
      <c r="K926">
        <v>1963</v>
      </c>
      <c r="L926">
        <v>5860100501</v>
      </c>
      <c r="M926">
        <v>5860100501</v>
      </c>
      <c r="N926">
        <v>0</v>
      </c>
      <c r="O926" t="s">
        <v>1650</v>
      </c>
      <c r="P926" t="s">
        <v>1363</v>
      </c>
      <c r="Q926" t="s">
        <v>1363</v>
      </c>
      <c r="R926">
        <v>0</v>
      </c>
      <c r="S926">
        <v>0</v>
      </c>
      <c r="T926">
        <v>0</v>
      </c>
      <c r="U926" t="s">
        <v>1364</v>
      </c>
      <c r="V926" t="s">
        <v>1363</v>
      </c>
      <c r="W926" t="s">
        <v>1363</v>
      </c>
      <c r="X926">
        <v>0</v>
      </c>
      <c r="Y926">
        <v>0</v>
      </c>
      <c r="Z926" t="s">
        <v>1361</v>
      </c>
      <c r="AA926" t="s">
        <v>1363</v>
      </c>
      <c r="AB926" t="s">
        <v>1363</v>
      </c>
      <c r="AC926">
        <v>0</v>
      </c>
      <c r="AD926">
        <v>0</v>
      </c>
      <c r="AE926">
        <v>750</v>
      </c>
      <c r="AF926">
        <v>750</v>
      </c>
      <c r="AG926" t="s">
        <v>1398</v>
      </c>
      <c r="AH926">
        <v>653.97822069999995</v>
      </c>
      <c r="AI926">
        <v>0</v>
      </c>
      <c r="AJ926">
        <v>0</v>
      </c>
    </row>
    <row r="927" spans="1:36" x14ac:dyDescent="0.35">
      <c r="A927" t="s">
        <v>102</v>
      </c>
      <c r="B927">
        <v>751</v>
      </c>
      <c r="C927">
        <v>751</v>
      </c>
      <c r="D927" t="s">
        <v>2695</v>
      </c>
      <c r="E927">
        <v>653.97822069999995</v>
      </c>
      <c r="F927" t="s">
        <v>1466</v>
      </c>
      <c r="G927">
        <v>3</v>
      </c>
      <c r="H927">
        <v>3</v>
      </c>
      <c r="I927">
        <v>5</v>
      </c>
      <c r="K927">
        <v>1963</v>
      </c>
      <c r="L927">
        <v>5860100501</v>
      </c>
      <c r="M927">
        <v>5860100501</v>
      </c>
      <c r="N927">
        <v>0</v>
      </c>
      <c r="O927" t="s">
        <v>1650</v>
      </c>
      <c r="P927" t="s">
        <v>1363</v>
      </c>
      <c r="Q927" t="s">
        <v>1363</v>
      </c>
      <c r="R927">
        <v>0</v>
      </c>
      <c r="S927">
        <v>0</v>
      </c>
      <c r="T927">
        <v>0</v>
      </c>
      <c r="U927" t="s">
        <v>1364</v>
      </c>
      <c r="V927" t="s">
        <v>1363</v>
      </c>
      <c r="W927" t="s">
        <v>1363</v>
      </c>
      <c r="X927">
        <v>0</v>
      </c>
      <c r="Y927">
        <v>0</v>
      </c>
      <c r="Z927" t="s">
        <v>1361</v>
      </c>
      <c r="AA927" t="s">
        <v>1363</v>
      </c>
      <c r="AB927" t="s">
        <v>1363</v>
      </c>
      <c r="AC927">
        <v>0</v>
      </c>
      <c r="AD927">
        <v>0</v>
      </c>
      <c r="AE927">
        <v>751</v>
      </c>
      <c r="AF927">
        <v>751</v>
      </c>
      <c r="AG927" t="s">
        <v>2695</v>
      </c>
      <c r="AH927">
        <v>653.97822069999995</v>
      </c>
      <c r="AI927">
        <v>0</v>
      </c>
      <c r="AJ927">
        <v>0</v>
      </c>
    </row>
    <row r="928" spans="1:36" x14ac:dyDescent="0.35">
      <c r="A928" t="s">
        <v>2779</v>
      </c>
      <c r="B928">
        <v>751</v>
      </c>
      <c r="C928">
        <v>751</v>
      </c>
      <c r="D928" t="s">
        <v>2695</v>
      </c>
      <c r="E928">
        <v>653.97822069999995</v>
      </c>
      <c r="F928" t="s">
        <v>1466</v>
      </c>
      <c r="G928">
        <v>3</v>
      </c>
      <c r="H928">
        <v>3</v>
      </c>
      <c r="I928">
        <v>5</v>
      </c>
      <c r="K928">
        <v>1963</v>
      </c>
      <c r="L928">
        <v>5860100501</v>
      </c>
      <c r="M928">
        <v>5860100501</v>
      </c>
      <c r="N928">
        <v>0</v>
      </c>
      <c r="O928" t="s">
        <v>1650</v>
      </c>
      <c r="P928" t="s">
        <v>1363</v>
      </c>
      <c r="Q928" t="s">
        <v>1363</v>
      </c>
      <c r="R928">
        <v>0</v>
      </c>
      <c r="S928">
        <v>0</v>
      </c>
      <c r="T928">
        <v>0</v>
      </c>
      <c r="U928" t="s">
        <v>1364</v>
      </c>
      <c r="V928" t="s">
        <v>1363</v>
      </c>
      <c r="W928" t="s">
        <v>1363</v>
      </c>
      <c r="X928">
        <v>0</v>
      </c>
      <c r="Y928">
        <v>0</v>
      </c>
      <c r="Z928" t="s">
        <v>1361</v>
      </c>
      <c r="AA928" t="s">
        <v>1363</v>
      </c>
      <c r="AB928" t="s">
        <v>1363</v>
      </c>
      <c r="AC928">
        <v>0</v>
      </c>
      <c r="AD928">
        <v>0</v>
      </c>
      <c r="AE928">
        <v>757</v>
      </c>
      <c r="AF928">
        <v>757</v>
      </c>
      <c r="AG928" t="s">
        <v>2703</v>
      </c>
      <c r="AH928">
        <v>653.97822069999995</v>
      </c>
      <c r="AI928" t="s">
        <v>457</v>
      </c>
      <c r="AJ928" t="s">
        <v>2780</v>
      </c>
    </row>
    <row r="929" spans="1:36" x14ac:dyDescent="0.35">
      <c r="A929" t="s">
        <v>2781</v>
      </c>
      <c r="B929">
        <v>751</v>
      </c>
      <c r="C929">
        <v>751</v>
      </c>
      <c r="D929" t="s">
        <v>2695</v>
      </c>
      <c r="E929">
        <v>653.97822069999995</v>
      </c>
      <c r="F929" t="s">
        <v>1466</v>
      </c>
      <c r="G929">
        <v>3</v>
      </c>
      <c r="H929">
        <v>3</v>
      </c>
      <c r="I929">
        <v>5</v>
      </c>
      <c r="K929">
        <v>1963</v>
      </c>
      <c r="L929">
        <v>5860100501</v>
      </c>
      <c r="M929">
        <v>5860100501</v>
      </c>
      <c r="N929">
        <v>0</v>
      </c>
      <c r="O929" t="s">
        <v>1650</v>
      </c>
      <c r="P929" t="s">
        <v>1363</v>
      </c>
      <c r="Q929" t="s">
        <v>1363</v>
      </c>
      <c r="R929">
        <v>0</v>
      </c>
      <c r="S929">
        <v>0</v>
      </c>
      <c r="T929">
        <v>0</v>
      </c>
      <c r="U929" t="s">
        <v>1364</v>
      </c>
      <c r="V929" t="s">
        <v>1363</v>
      </c>
      <c r="W929" t="s">
        <v>1363</v>
      </c>
      <c r="X929">
        <v>0</v>
      </c>
      <c r="Y929">
        <v>0</v>
      </c>
      <c r="Z929" t="s">
        <v>1361</v>
      </c>
      <c r="AA929" t="s">
        <v>1363</v>
      </c>
      <c r="AB929" t="s">
        <v>1363</v>
      </c>
      <c r="AC929">
        <v>0</v>
      </c>
      <c r="AD929">
        <v>0</v>
      </c>
      <c r="AE929">
        <v>759</v>
      </c>
      <c r="AF929">
        <v>759</v>
      </c>
      <c r="AG929" t="s">
        <v>2697</v>
      </c>
      <c r="AH929">
        <v>653.97822069999995</v>
      </c>
      <c r="AI929" t="s">
        <v>465</v>
      </c>
      <c r="AJ929" t="s">
        <v>2782</v>
      </c>
    </row>
    <row r="930" spans="1:36" x14ac:dyDescent="0.35">
      <c r="A930" t="s">
        <v>530</v>
      </c>
      <c r="B930">
        <v>751</v>
      </c>
      <c r="C930">
        <v>751</v>
      </c>
      <c r="D930" t="s">
        <v>2695</v>
      </c>
      <c r="E930">
        <v>653.97822069999995</v>
      </c>
      <c r="F930" t="s">
        <v>1466</v>
      </c>
      <c r="G930">
        <v>3</v>
      </c>
      <c r="H930">
        <v>3</v>
      </c>
      <c r="I930">
        <v>5</v>
      </c>
      <c r="K930">
        <v>1963</v>
      </c>
      <c r="L930">
        <v>5860100501</v>
      </c>
      <c r="M930">
        <v>5860100501</v>
      </c>
      <c r="N930">
        <v>0</v>
      </c>
      <c r="O930" t="s">
        <v>1650</v>
      </c>
      <c r="P930" t="s">
        <v>1363</v>
      </c>
      <c r="Q930" t="s">
        <v>1363</v>
      </c>
      <c r="R930">
        <v>0</v>
      </c>
      <c r="S930">
        <v>0</v>
      </c>
      <c r="T930">
        <v>0</v>
      </c>
      <c r="U930" t="s">
        <v>1364</v>
      </c>
      <c r="V930" t="s">
        <v>1363</v>
      </c>
      <c r="W930" t="s">
        <v>1363</v>
      </c>
      <c r="X930">
        <v>0</v>
      </c>
      <c r="Y930">
        <v>0</v>
      </c>
      <c r="Z930" t="s">
        <v>1361</v>
      </c>
      <c r="AA930" t="s">
        <v>1363</v>
      </c>
      <c r="AB930" t="s">
        <v>1363</v>
      </c>
      <c r="AC930">
        <v>0</v>
      </c>
      <c r="AD930">
        <v>0</v>
      </c>
      <c r="AE930">
        <v>751</v>
      </c>
      <c r="AF930">
        <v>751</v>
      </c>
      <c r="AG930" t="s">
        <v>2695</v>
      </c>
      <c r="AH930">
        <v>653.97822069999995</v>
      </c>
      <c r="AI930" t="s">
        <v>531</v>
      </c>
      <c r="AJ930" t="s">
        <v>2783</v>
      </c>
    </row>
    <row r="931" spans="1:36" x14ac:dyDescent="0.35">
      <c r="A931" t="s">
        <v>1322</v>
      </c>
      <c r="B931">
        <v>752</v>
      </c>
      <c r="C931">
        <v>752</v>
      </c>
      <c r="D931" t="s">
        <v>2701</v>
      </c>
      <c r="E931">
        <v>653.97822069999995</v>
      </c>
      <c r="F931" t="s">
        <v>1466</v>
      </c>
      <c r="G931">
        <v>3</v>
      </c>
      <c r="H931">
        <v>3</v>
      </c>
      <c r="I931">
        <v>5</v>
      </c>
      <c r="K931">
        <v>1963</v>
      </c>
      <c r="L931">
        <v>5860100501</v>
      </c>
      <c r="M931">
        <v>5860100501</v>
      </c>
      <c r="N931">
        <v>0</v>
      </c>
      <c r="O931" t="s">
        <v>1650</v>
      </c>
      <c r="P931" t="s">
        <v>1363</v>
      </c>
      <c r="Q931" t="s">
        <v>1363</v>
      </c>
      <c r="R931">
        <v>0</v>
      </c>
      <c r="S931">
        <v>0</v>
      </c>
      <c r="T931">
        <v>0</v>
      </c>
      <c r="U931" t="s">
        <v>1364</v>
      </c>
      <c r="V931" t="s">
        <v>1363</v>
      </c>
      <c r="W931" t="s">
        <v>1363</v>
      </c>
      <c r="X931">
        <v>0</v>
      </c>
      <c r="Y931">
        <v>0</v>
      </c>
      <c r="Z931" t="s">
        <v>1361</v>
      </c>
      <c r="AA931" t="s">
        <v>1363</v>
      </c>
      <c r="AB931" t="s">
        <v>1363</v>
      </c>
      <c r="AC931">
        <v>0</v>
      </c>
      <c r="AD931">
        <v>0</v>
      </c>
      <c r="AE931">
        <v>752</v>
      </c>
      <c r="AF931">
        <v>752</v>
      </c>
      <c r="AG931" t="s">
        <v>2701</v>
      </c>
      <c r="AH931">
        <v>653.97822069999995</v>
      </c>
      <c r="AI931" t="s">
        <v>111</v>
      </c>
      <c r="AJ931">
        <v>0</v>
      </c>
    </row>
    <row r="932" spans="1:36" x14ac:dyDescent="0.35">
      <c r="A932" t="s">
        <v>47</v>
      </c>
      <c r="B932">
        <v>752</v>
      </c>
      <c r="C932">
        <v>752</v>
      </c>
      <c r="D932" t="s">
        <v>2701</v>
      </c>
      <c r="E932">
        <v>653.97822069999995</v>
      </c>
      <c r="F932" t="s">
        <v>1466</v>
      </c>
      <c r="G932">
        <v>3</v>
      </c>
      <c r="H932">
        <v>3</v>
      </c>
      <c r="I932">
        <v>5</v>
      </c>
      <c r="K932">
        <v>1963</v>
      </c>
      <c r="L932">
        <v>5860100501</v>
      </c>
      <c r="M932">
        <v>5860100501</v>
      </c>
      <c r="N932">
        <v>0</v>
      </c>
      <c r="O932" t="s">
        <v>1650</v>
      </c>
      <c r="P932" t="s">
        <v>1363</v>
      </c>
      <c r="Q932" t="s">
        <v>1363</v>
      </c>
      <c r="R932">
        <v>0</v>
      </c>
      <c r="S932">
        <v>0</v>
      </c>
      <c r="T932">
        <v>0</v>
      </c>
      <c r="U932" t="s">
        <v>1364</v>
      </c>
      <c r="V932" t="s">
        <v>1363</v>
      </c>
      <c r="W932" t="s">
        <v>1363</v>
      </c>
      <c r="X932">
        <v>0</v>
      </c>
      <c r="Y932">
        <v>0</v>
      </c>
      <c r="Z932" t="s">
        <v>1361</v>
      </c>
      <c r="AA932" t="s">
        <v>1363</v>
      </c>
      <c r="AB932" t="s">
        <v>1363</v>
      </c>
      <c r="AC932">
        <v>0</v>
      </c>
      <c r="AD932">
        <v>0</v>
      </c>
      <c r="AE932">
        <v>757</v>
      </c>
      <c r="AF932">
        <v>757</v>
      </c>
      <c r="AG932" t="s">
        <v>2703</v>
      </c>
      <c r="AH932">
        <v>653.97822069999995</v>
      </c>
      <c r="AI932" t="s">
        <v>35</v>
      </c>
      <c r="AJ932">
        <v>0</v>
      </c>
    </row>
    <row r="933" spans="1:36" x14ac:dyDescent="0.35">
      <c r="A933" t="s">
        <v>112</v>
      </c>
      <c r="B933">
        <v>752</v>
      </c>
      <c r="C933">
        <v>752</v>
      </c>
      <c r="D933" t="s">
        <v>2701</v>
      </c>
      <c r="E933">
        <v>653.97822069999995</v>
      </c>
      <c r="F933" t="s">
        <v>1466</v>
      </c>
      <c r="G933">
        <v>3</v>
      </c>
      <c r="H933">
        <v>3</v>
      </c>
      <c r="I933">
        <v>5</v>
      </c>
      <c r="K933">
        <v>1963</v>
      </c>
      <c r="L933">
        <v>5860100501</v>
      </c>
      <c r="M933">
        <v>5860100501</v>
      </c>
      <c r="N933">
        <v>0</v>
      </c>
      <c r="O933" t="s">
        <v>1650</v>
      </c>
      <c r="P933" t="s">
        <v>1363</v>
      </c>
      <c r="Q933" t="s">
        <v>1363</v>
      </c>
      <c r="R933">
        <v>0</v>
      </c>
      <c r="S933">
        <v>0</v>
      </c>
      <c r="T933">
        <v>0</v>
      </c>
      <c r="U933" t="s">
        <v>1364</v>
      </c>
      <c r="V933" t="s">
        <v>1363</v>
      </c>
      <c r="W933" t="s">
        <v>1363</v>
      </c>
      <c r="X933">
        <v>0</v>
      </c>
      <c r="Y933">
        <v>0</v>
      </c>
      <c r="Z933" t="s">
        <v>1361</v>
      </c>
      <c r="AA933" t="s">
        <v>1363</v>
      </c>
      <c r="AB933" t="s">
        <v>1363</v>
      </c>
      <c r="AC933">
        <v>0</v>
      </c>
      <c r="AD933">
        <v>0</v>
      </c>
      <c r="AE933">
        <v>750</v>
      </c>
      <c r="AF933">
        <v>750</v>
      </c>
      <c r="AG933" t="s">
        <v>1398</v>
      </c>
      <c r="AH933">
        <v>653.97822069999995</v>
      </c>
      <c r="AI933" t="s">
        <v>111</v>
      </c>
      <c r="AJ933">
        <v>0</v>
      </c>
    </row>
    <row r="934" spans="1:36" x14ac:dyDescent="0.35">
      <c r="A934" t="s">
        <v>129</v>
      </c>
      <c r="B934">
        <v>752</v>
      </c>
      <c r="C934">
        <v>752</v>
      </c>
      <c r="D934" t="s">
        <v>2701</v>
      </c>
      <c r="E934">
        <v>653.97822069999995</v>
      </c>
      <c r="F934" t="s">
        <v>1466</v>
      </c>
      <c r="G934">
        <v>3</v>
      </c>
      <c r="H934">
        <v>3</v>
      </c>
      <c r="I934">
        <v>5</v>
      </c>
      <c r="K934">
        <v>1963</v>
      </c>
      <c r="L934">
        <v>5860100501</v>
      </c>
      <c r="M934">
        <v>5860100501</v>
      </c>
      <c r="N934">
        <v>0</v>
      </c>
      <c r="O934" t="s">
        <v>1650</v>
      </c>
      <c r="P934" t="s">
        <v>1363</v>
      </c>
      <c r="Q934" t="s">
        <v>1363</v>
      </c>
      <c r="R934">
        <v>0</v>
      </c>
      <c r="S934">
        <v>0</v>
      </c>
      <c r="T934">
        <v>0</v>
      </c>
      <c r="U934" t="s">
        <v>1364</v>
      </c>
      <c r="V934" t="s">
        <v>1363</v>
      </c>
      <c r="W934" t="s">
        <v>1363</v>
      </c>
      <c r="X934">
        <v>0</v>
      </c>
      <c r="Y934">
        <v>0</v>
      </c>
      <c r="Z934" t="s">
        <v>1361</v>
      </c>
      <c r="AA934" t="s">
        <v>1363</v>
      </c>
      <c r="AB934" t="s">
        <v>1363</v>
      </c>
      <c r="AC934">
        <v>0</v>
      </c>
      <c r="AD934">
        <v>0</v>
      </c>
      <c r="AE934">
        <v>752</v>
      </c>
      <c r="AF934">
        <v>752</v>
      </c>
      <c r="AG934" t="s">
        <v>2701</v>
      </c>
      <c r="AH934">
        <v>653.97822069999995</v>
      </c>
      <c r="AI934">
        <v>0</v>
      </c>
      <c r="AJ934">
        <v>0</v>
      </c>
    </row>
    <row r="935" spans="1:36" x14ac:dyDescent="0.35">
      <c r="A935" t="s">
        <v>2784</v>
      </c>
      <c r="B935">
        <v>752</v>
      </c>
      <c r="C935">
        <v>752</v>
      </c>
      <c r="D935" t="s">
        <v>2701</v>
      </c>
      <c r="E935">
        <v>653.97822069999995</v>
      </c>
      <c r="F935" t="s">
        <v>1466</v>
      </c>
      <c r="G935">
        <v>3</v>
      </c>
      <c r="H935">
        <v>3</v>
      </c>
      <c r="I935">
        <v>5</v>
      </c>
      <c r="K935">
        <v>1963</v>
      </c>
      <c r="L935">
        <v>5860100501</v>
      </c>
      <c r="M935">
        <v>5860100501</v>
      </c>
      <c r="N935">
        <v>0</v>
      </c>
      <c r="O935" t="s">
        <v>1650</v>
      </c>
      <c r="P935" t="s">
        <v>1363</v>
      </c>
      <c r="Q935" t="s">
        <v>1363</v>
      </c>
      <c r="R935">
        <v>0</v>
      </c>
      <c r="S935">
        <v>0</v>
      </c>
      <c r="T935">
        <v>0</v>
      </c>
      <c r="U935" t="s">
        <v>1364</v>
      </c>
      <c r="V935" t="s">
        <v>1363</v>
      </c>
      <c r="W935" t="s">
        <v>1363</v>
      </c>
      <c r="X935">
        <v>0</v>
      </c>
      <c r="Y935">
        <v>0</v>
      </c>
      <c r="Z935" t="s">
        <v>1361</v>
      </c>
      <c r="AA935" t="s">
        <v>1363</v>
      </c>
      <c r="AB935" t="s">
        <v>1363</v>
      </c>
      <c r="AC935">
        <v>0</v>
      </c>
      <c r="AD935">
        <v>0</v>
      </c>
      <c r="AE935">
        <v>754</v>
      </c>
      <c r="AF935">
        <v>754</v>
      </c>
      <c r="AG935" t="s">
        <v>1798</v>
      </c>
      <c r="AH935">
        <v>653.97822069999995</v>
      </c>
      <c r="AI935" t="s">
        <v>434</v>
      </c>
      <c r="AJ935" t="s">
        <v>2785</v>
      </c>
    </row>
    <row r="936" spans="1:36" x14ac:dyDescent="0.35">
      <c r="A936" t="s">
        <v>2786</v>
      </c>
      <c r="B936">
        <v>752</v>
      </c>
      <c r="C936">
        <v>752</v>
      </c>
      <c r="D936" t="s">
        <v>2701</v>
      </c>
      <c r="E936">
        <v>653.97822069999995</v>
      </c>
      <c r="F936" t="s">
        <v>1466</v>
      </c>
      <c r="G936">
        <v>3</v>
      </c>
      <c r="H936">
        <v>3</v>
      </c>
      <c r="I936">
        <v>5</v>
      </c>
      <c r="K936">
        <v>1963</v>
      </c>
      <c r="L936">
        <v>5860100501</v>
      </c>
      <c r="M936">
        <v>5860100501</v>
      </c>
      <c r="N936">
        <v>0</v>
      </c>
      <c r="O936" t="s">
        <v>1650</v>
      </c>
      <c r="P936" t="s">
        <v>1363</v>
      </c>
      <c r="Q936" t="s">
        <v>1363</v>
      </c>
      <c r="R936">
        <v>0</v>
      </c>
      <c r="S936">
        <v>0</v>
      </c>
      <c r="T936">
        <v>0</v>
      </c>
      <c r="U936" t="s">
        <v>1364</v>
      </c>
      <c r="V936" t="s">
        <v>1363</v>
      </c>
      <c r="W936" t="s">
        <v>1363</v>
      </c>
      <c r="X936">
        <v>0</v>
      </c>
      <c r="Y936">
        <v>0</v>
      </c>
      <c r="Z936" t="s">
        <v>1361</v>
      </c>
      <c r="AA936" t="s">
        <v>1363</v>
      </c>
      <c r="AB936" t="s">
        <v>1363</v>
      </c>
      <c r="AC936">
        <v>0</v>
      </c>
      <c r="AD936">
        <v>0</v>
      </c>
      <c r="AE936">
        <v>756</v>
      </c>
      <c r="AF936">
        <v>756</v>
      </c>
      <c r="AG936" t="s">
        <v>2702</v>
      </c>
      <c r="AH936">
        <v>653.97822069999995</v>
      </c>
      <c r="AI936" t="s">
        <v>514</v>
      </c>
      <c r="AJ936" t="s">
        <v>2787</v>
      </c>
    </row>
    <row r="937" spans="1:36" x14ac:dyDescent="0.35">
      <c r="A937" t="s">
        <v>2788</v>
      </c>
      <c r="B937">
        <v>752</v>
      </c>
      <c r="C937">
        <v>752</v>
      </c>
      <c r="D937" t="s">
        <v>2701</v>
      </c>
      <c r="E937">
        <v>653.97822069999995</v>
      </c>
      <c r="F937" t="s">
        <v>1466</v>
      </c>
      <c r="G937">
        <v>3</v>
      </c>
      <c r="H937">
        <v>3</v>
      </c>
      <c r="I937">
        <v>5</v>
      </c>
      <c r="K937">
        <v>1963</v>
      </c>
      <c r="L937">
        <v>5860100501</v>
      </c>
      <c r="M937">
        <v>5860100501</v>
      </c>
      <c r="N937">
        <v>0</v>
      </c>
      <c r="O937" t="s">
        <v>1650</v>
      </c>
      <c r="P937" t="s">
        <v>1363</v>
      </c>
      <c r="Q937" t="s">
        <v>1363</v>
      </c>
      <c r="R937">
        <v>0</v>
      </c>
      <c r="S937">
        <v>0</v>
      </c>
      <c r="T937">
        <v>0</v>
      </c>
      <c r="U937" t="s">
        <v>1364</v>
      </c>
      <c r="V937" t="s">
        <v>1363</v>
      </c>
      <c r="W937" t="s">
        <v>1363</v>
      </c>
      <c r="X937">
        <v>0</v>
      </c>
      <c r="Y937">
        <v>0</v>
      </c>
      <c r="Z937" t="s">
        <v>1361</v>
      </c>
      <c r="AA937" t="s">
        <v>1363</v>
      </c>
      <c r="AB937" t="s">
        <v>1363</v>
      </c>
      <c r="AC937">
        <v>0</v>
      </c>
      <c r="AD937">
        <v>0</v>
      </c>
      <c r="AE937">
        <v>752</v>
      </c>
      <c r="AF937">
        <v>752</v>
      </c>
      <c r="AG937" t="s">
        <v>2701</v>
      </c>
      <c r="AH937">
        <v>653.97822069999995</v>
      </c>
      <c r="AI937" t="s">
        <v>525</v>
      </c>
      <c r="AJ937" t="s">
        <v>2789</v>
      </c>
    </row>
    <row r="938" spans="1:36" x14ac:dyDescent="0.35">
      <c r="A938" t="s">
        <v>1324</v>
      </c>
      <c r="B938">
        <v>752</v>
      </c>
      <c r="C938">
        <v>752</v>
      </c>
      <c r="D938" t="s">
        <v>2701</v>
      </c>
      <c r="E938">
        <v>653.97822069999995</v>
      </c>
      <c r="F938" t="s">
        <v>1466</v>
      </c>
      <c r="G938">
        <v>3</v>
      </c>
      <c r="H938">
        <v>3</v>
      </c>
      <c r="I938">
        <v>5</v>
      </c>
      <c r="K938">
        <v>1963</v>
      </c>
      <c r="L938">
        <v>5860100501</v>
      </c>
      <c r="M938">
        <v>5860100501</v>
      </c>
      <c r="N938">
        <v>0</v>
      </c>
      <c r="O938" t="s">
        <v>1650</v>
      </c>
      <c r="P938" t="s">
        <v>1363</v>
      </c>
      <c r="Q938" t="s">
        <v>1363</v>
      </c>
      <c r="R938">
        <v>0</v>
      </c>
      <c r="S938">
        <v>0</v>
      </c>
      <c r="T938">
        <v>0</v>
      </c>
      <c r="U938" t="s">
        <v>1364</v>
      </c>
      <c r="V938" t="s">
        <v>1363</v>
      </c>
      <c r="W938" t="s">
        <v>1363</v>
      </c>
      <c r="X938">
        <v>0</v>
      </c>
      <c r="Y938">
        <v>0</v>
      </c>
      <c r="Z938" t="s">
        <v>1361</v>
      </c>
      <c r="AA938" t="s">
        <v>1363</v>
      </c>
      <c r="AB938" t="s">
        <v>1363</v>
      </c>
      <c r="AC938">
        <v>0</v>
      </c>
      <c r="AD938">
        <v>0</v>
      </c>
      <c r="AE938">
        <v>752</v>
      </c>
      <c r="AF938">
        <v>752</v>
      </c>
      <c r="AG938" t="s">
        <v>2701</v>
      </c>
      <c r="AH938">
        <v>653.97822069999995</v>
      </c>
      <c r="AI938" t="s">
        <v>111</v>
      </c>
      <c r="AJ938">
        <v>0</v>
      </c>
    </row>
    <row r="939" spans="1:36" x14ac:dyDescent="0.35">
      <c r="A939" t="s">
        <v>1339</v>
      </c>
      <c r="B939">
        <v>752</v>
      </c>
      <c r="C939">
        <v>752</v>
      </c>
      <c r="D939" t="s">
        <v>2701</v>
      </c>
      <c r="E939">
        <v>653.97822069999995</v>
      </c>
      <c r="F939" t="s">
        <v>1466</v>
      </c>
      <c r="G939">
        <v>3</v>
      </c>
      <c r="H939">
        <v>3</v>
      </c>
      <c r="I939">
        <v>5</v>
      </c>
      <c r="K939">
        <v>1963</v>
      </c>
      <c r="L939">
        <v>5860100501</v>
      </c>
      <c r="M939">
        <v>5860100501</v>
      </c>
      <c r="N939">
        <v>0</v>
      </c>
      <c r="O939" t="s">
        <v>1650</v>
      </c>
      <c r="P939" t="s">
        <v>1363</v>
      </c>
      <c r="Q939" t="s">
        <v>1363</v>
      </c>
      <c r="R939">
        <v>0</v>
      </c>
      <c r="S939">
        <v>0</v>
      </c>
      <c r="T939">
        <v>0</v>
      </c>
      <c r="U939" t="s">
        <v>1364</v>
      </c>
      <c r="V939" t="s">
        <v>1363</v>
      </c>
      <c r="W939" t="s">
        <v>1363</v>
      </c>
      <c r="X939">
        <v>0</v>
      </c>
      <c r="Y939">
        <v>0</v>
      </c>
      <c r="Z939" t="s">
        <v>1361</v>
      </c>
      <c r="AA939" t="s">
        <v>1363</v>
      </c>
      <c r="AB939" t="s">
        <v>1363</v>
      </c>
      <c r="AC939">
        <v>0</v>
      </c>
      <c r="AD939">
        <v>0</v>
      </c>
      <c r="AE939">
        <v>754</v>
      </c>
      <c r="AF939">
        <v>754</v>
      </c>
      <c r="AG939" t="s">
        <v>1798</v>
      </c>
      <c r="AH939">
        <v>653.97822069999995</v>
      </c>
      <c r="AI939" t="s">
        <v>122</v>
      </c>
      <c r="AJ939">
        <v>0</v>
      </c>
    </row>
    <row r="940" spans="1:36" x14ac:dyDescent="0.35">
      <c r="A940" t="s">
        <v>34</v>
      </c>
      <c r="B940">
        <v>752</v>
      </c>
      <c r="C940">
        <v>752</v>
      </c>
      <c r="D940" t="s">
        <v>2701</v>
      </c>
      <c r="E940">
        <v>653.97822069999995</v>
      </c>
      <c r="F940" t="s">
        <v>1466</v>
      </c>
      <c r="G940">
        <v>3</v>
      </c>
      <c r="H940">
        <v>3</v>
      </c>
      <c r="I940">
        <v>5</v>
      </c>
      <c r="K940">
        <v>1963</v>
      </c>
      <c r="L940">
        <v>5860100501</v>
      </c>
      <c r="M940">
        <v>5860100501</v>
      </c>
      <c r="N940">
        <v>0</v>
      </c>
      <c r="O940" t="s">
        <v>1650</v>
      </c>
      <c r="P940" t="s">
        <v>1363</v>
      </c>
      <c r="Q940" t="s">
        <v>1363</v>
      </c>
      <c r="R940">
        <v>0</v>
      </c>
      <c r="S940">
        <v>0</v>
      </c>
      <c r="T940">
        <v>0</v>
      </c>
      <c r="U940" t="s">
        <v>1364</v>
      </c>
      <c r="V940" t="s">
        <v>1363</v>
      </c>
      <c r="W940" t="s">
        <v>1363</v>
      </c>
      <c r="X940">
        <v>0</v>
      </c>
      <c r="Y940">
        <v>0</v>
      </c>
      <c r="Z940" t="s">
        <v>1361</v>
      </c>
      <c r="AA940" t="s">
        <v>1363</v>
      </c>
      <c r="AB940" t="s">
        <v>1363</v>
      </c>
      <c r="AC940">
        <v>0</v>
      </c>
      <c r="AD940">
        <v>0</v>
      </c>
      <c r="AE940">
        <v>755</v>
      </c>
      <c r="AF940">
        <v>755</v>
      </c>
      <c r="AG940" t="s">
        <v>2766</v>
      </c>
      <c r="AH940">
        <v>653.97822069999995</v>
      </c>
      <c r="AI940" t="s">
        <v>35</v>
      </c>
      <c r="AJ940">
        <v>0</v>
      </c>
    </row>
    <row r="941" spans="1:36" x14ac:dyDescent="0.35">
      <c r="A941" t="s">
        <v>48</v>
      </c>
      <c r="B941">
        <v>752</v>
      </c>
      <c r="C941">
        <v>752</v>
      </c>
      <c r="D941" t="s">
        <v>2701</v>
      </c>
      <c r="E941">
        <v>653.97822069999995</v>
      </c>
      <c r="F941" t="s">
        <v>1466</v>
      </c>
      <c r="G941">
        <v>3</v>
      </c>
      <c r="H941">
        <v>3</v>
      </c>
      <c r="I941">
        <v>5</v>
      </c>
      <c r="K941">
        <v>1963</v>
      </c>
      <c r="L941">
        <v>5860100501</v>
      </c>
      <c r="M941">
        <v>5860100501</v>
      </c>
      <c r="N941">
        <v>0</v>
      </c>
      <c r="O941" t="s">
        <v>1650</v>
      </c>
      <c r="P941" t="s">
        <v>1363</v>
      </c>
      <c r="Q941" t="s">
        <v>1363</v>
      </c>
      <c r="R941">
        <v>0</v>
      </c>
      <c r="S941">
        <v>0</v>
      </c>
      <c r="T941">
        <v>0</v>
      </c>
      <c r="U941" t="s">
        <v>1364</v>
      </c>
      <c r="V941" t="s">
        <v>1363</v>
      </c>
      <c r="W941" t="s">
        <v>1363</v>
      </c>
      <c r="X941">
        <v>0</v>
      </c>
      <c r="Y941">
        <v>0</v>
      </c>
      <c r="Z941" t="s">
        <v>1361</v>
      </c>
      <c r="AA941" t="s">
        <v>1363</v>
      </c>
      <c r="AB941" t="s">
        <v>1363</v>
      </c>
      <c r="AC941">
        <v>0</v>
      </c>
      <c r="AD941">
        <v>0</v>
      </c>
      <c r="AE941">
        <v>757</v>
      </c>
      <c r="AF941">
        <v>757</v>
      </c>
      <c r="AG941" t="s">
        <v>2703</v>
      </c>
      <c r="AH941">
        <v>653.97822069999995</v>
      </c>
      <c r="AI941" t="s">
        <v>45</v>
      </c>
      <c r="AJ941">
        <v>0</v>
      </c>
    </row>
    <row r="942" spans="1:36" x14ac:dyDescent="0.35">
      <c r="A942" t="s">
        <v>105</v>
      </c>
      <c r="B942">
        <v>752</v>
      </c>
      <c r="C942">
        <v>752</v>
      </c>
      <c r="D942" t="s">
        <v>2701</v>
      </c>
      <c r="E942">
        <v>653.97822069999995</v>
      </c>
      <c r="F942" t="s">
        <v>1466</v>
      </c>
      <c r="G942">
        <v>3</v>
      </c>
      <c r="H942">
        <v>3</v>
      </c>
      <c r="I942">
        <v>5</v>
      </c>
      <c r="K942">
        <v>1963</v>
      </c>
      <c r="L942">
        <v>5860100501</v>
      </c>
      <c r="M942">
        <v>5860100501</v>
      </c>
      <c r="N942">
        <v>0</v>
      </c>
      <c r="O942" t="s">
        <v>1650</v>
      </c>
      <c r="P942" t="s">
        <v>1363</v>
      </c>
      <c r="Q942" t="s">
        <v>1363</v>
      </c>
      <c r="R942">
        <v>0</v>
      </c>
      <c r="S942">
        <v>0</v>
      </c>
      <c r="T942">
        <v>0</v>
      </c>
      <c r="U942" t="s">
        <v>1364</v>
      </c>
      <c r="V942" t="s">
        <v>1363</v>
      </c>
      <c r="W942" t="s">
        <v>1363</v>
      </c>
      <c r="X942">
        <v>0</v>
      </c>
      <c r="Y942">
        <v>0</v>
      </c>
      <c r="Z942" t="s">
        <v>1361</v>
      </c>
      <c r="AA942" t="s">
        <v>1363</v>
      </c>
      <c r="AB942" t="s">
        <v>1363</v>
      </c>
      <c r="AC942">
        <v>0</v>
      </c>
      <c r="AD942">
        <v>0</v>
      </c>
      <c r="AE942">
        <v>751</v>
      </c>
      <c r="AF942">
        <v>751</v>
      </c>
      <c r="AG942" t="s">
        <v>2695</v>
      </c>
      <c r="AH942">
        <v>653.97822069999995</v>
      </c>
      <c r="AI942" t="s">
        <v>35</v>
      </c>
      <c r="AJ942">
        <v>0</v>
      </c>
    </row>
    <row r="943" spans="1:36" x14ac:dyDescent="0.35">
      <c r="A943" t="s">
        <v>127</v>
      </c>
      <c r="B943">
        <v>752</v>
      </c>
      <c r="C943">
        <v>752</v>
      </c>
      <c r="D943" t="s">
        <v>2701</v>
      </c>
      <c r="E943">
        <v>653.97822069999995</v>
      </c>
      <c r="F943" t="s">
        <v>1466</v>
      </c>
      <c r="G943">
        <v>3</v>
      </c>
      <c r="H943">
        <v>3</v>
      </c>
      <c r="I943">
        <v>5</v>
      </c>
      <c r="K943">
        <v>1963</v>
      </c>
      <c r="L943">
        <v>5860100501</v>
      </c>
      <c r="M943">
        <v>5860100501</v>
      </c>
      <c r="N943">
        <v>0</v>
      </c>
      <c r="O943" t="s">
        <v>1650</v>
      </c>
      <c r="P943" t="s">
        <v>1363</v>
      </c>
      <c r="Q943" t="s">
        <v>1363</v>
      </c>
      <c r="R943">
        <v>0</v>
      </c>
      <c r="S943">
        <v>0</v>
      </c>
      <c r="T943">
        <v>0</v>
      </c>
      <c r="U943" t="s">
        <v>1364</v>
      </c>
      <c r="V943" t="s">
        <v>1363</v>
      </c>
      <c r="W943" t="s">
        <v>1363</v>
      </c>
      <c r="X943">
        <v>0</v>
      </c>
      <c r="Y943">
        <v>0</v>
      </c>
      <c r="Z943" t="s">
        <v>1361</v>
      </c>
      <c r="AA943" t="s">
        <v>1363</v>
      </c>
      <c r="AB943" t="s">
        <v>1363</v>
      </c>
      <c r="AC943">
        <v>0</v>
      </c>
      <c r="AD943">
        <v>0</v>
      </c>
      <c r="AE943">
        <v>750</v>
      </c>
      <c r="AF943">
        <v>750</v>
      </c>
      <c r="AG943" t="s">
        <v>1398</v>
      </c>
      <c r="AH943">
        <v>653.97822069999995</v>
      </c>
      <c r="AI943" t="s">
        <v>122</v>
      </c>
      <c r="AJ943">
        <v>0</v>
      </c>
    </row>
    <row r="944" spans="1:36" x14ac:dyDescent="0.35">
      <c r="A944" t="s">
        <v>138</v>
      </c>
      <c r="B944">
        <v>752</v>
      </c>
      <c r="C944">
        <v>752</v>
      </c>
      <c r="D944" t="s">
        <v>2701</v>
      </c>
      <c r="E944">
        <v>653.97822069999995</v>
      </c>
      <c r="F944" t="s">
        <v>1466</v>
      </c>
      <c r="G944">
        <v>3</v>
      </c>
      <c r="H944">
        <v>3</v>
      </c>
      <c r="I944">
        <v>5</v>
      </c>
      <c r="K944">
        <v>1963</v>
      </c>
      <c r="L944">
        <v>5860100501</v>
      </c>
      <c r="M944">
        <v>5860100501</v>
      </c>
      <c r="N944">
        <v>0</v>
      </c>
      <c r="O944" t="s">
        <v>1650</v>
      </c>
      <c r="P944" t="s">
        <v>1363</v>
      </c>
      <c r="Q944" t="s">
        <v>1363</v>
      </c>
      <c r="R944">
        <v>0</v>
      </c>
      <c r="S944">
        <v>0</v>
      </c>
      <c r="T944">
        <v>0</v>
      </c>
      <c r="U944" t="s">
        <v>1364</v>
      </c>
      <c r="V944" t="s">
        <v>1363</v>
      </c>
      <c r="W944" t="s">
        <v>1363</v>
      </c>
      <c r="X944">
        <v>0</v>
      </c>
      <c r="Y944">
        <v>0</v>
      </c>
      <c r="Z944" t="s">
        <v>1361</v>
      </c>
      <c r="AA944" t="s">
        <v>1363</v>
      </c>
      <c r="AB944" t="s">
        <v>1363</v>
      </c>
      <c r="AC944">
        <v>0</v>
      </c>
      <c r="AD944">
        <v>0</v>
      </c>
      <c r="AE944">
        <v>752</v>
      </c>
      <c r="AF944">
        <v>752</v>
      </c>
      <c r="AG944" t="s">
        <v>2701</v>
      </c>
      <c r="AH944">
        <v>653.97822069999995</v>
      </c>
      <c r="AI944" t="s">
        <v>136</v>
      </c>
      <c r="AJ944">
        <v>0</v>
      </c>
    </row>
    <row r="945" spans="1:36" x14ac:dyDescent="0.35">
      <c r="A945" t="s">
        <v>2790</v>
      </c>
      <c r="B945">
        <v>752</v>
      </c>
      <c r="C945">
        <v>752</v>
      </c>
      <c r="D945" t="s">
        <v>2701</v>
      </c>
      <c r="E945">
        <v>653.97822069999995</v>
      </c>
      <c r="F945" t="s">
        <v>1466</v>
      </c>
      <c r="G945">
        <v>3</v>
      </c>
      <c r="H945">
        <v>3</v>
      </c>
      <c r="I945">
        <v>5</v>
      </c>
      <c r="K945">
        <v>1963</v>
      </c>
      <c r="L945">
        <v>5860100501</v>
      </c>
      <c r="M945">
        <v>5860100501</v>
      </c>
      <c r="N945">
        <v>0</v>
      </c>
      <c r="O945" t="s">
        <v>1650</v>
      </c>
      <c r="P945" t="s">
        <v>1363</v>
      </c>
      <c r="Q945" t="s">
        <v>1363</v>
      </c>
      <c r="R945">
        <v>0</v>
      </c>
      <c r="S945">
        <v>0</v>
      </c>
      <c r="T945">
        <v>0</v>
      </c>
      <c r="U945" t="s">
        <v>1364</v>
      </c>
      <c r="V945" t="s">
        <v>1363</v>
      </c>
      <c r="W945" t="s">
        <v>1363</v>
      </c>
      <c r="X945">
        <v>0</v>
      </c>
      <c r="Y945">
        <v>0</v>
      </c>
      <c r="Z945" t="s">
        <v>1361</v>
      </c>
      <c r="AA945" t="s">
        <v>1363</v>
      </c>
      <c r="AB945" t="s">
        <v>1363</v>
      </c>
      <c r="AC945">
        <v>0</v>
      </c>
      <c r="AD945">
        <v>0</v>
      </c>
      <c r="AE945">
        <v>763</v>
      </c>
      <c r="AF945">
        <v>763</v>
      </c>
      <c r="AG945" t="s">
        <v>1795</v>
      </c>
      <c r="AH945">
        <v>22.417546359999999</v>
      </c>
      <c r="AI945" t="s">
        <v>395</v>
      </c>
      <c r="AJ945" t="s">
        <v>2791</v>
      </c>
    </row>
    <row r="946" spans="1:36" x14ac:dyDescent="0.35">
      <c r="A946" t="s">
        <v>2792</v>
      </c>
      <c r="B946">
        <v>752</v>
      </c>
      <c r="C946">
        <v>752</v>
      </c>
      <c r="D946" t="s">
        <v>2701</v>
      </c>
      <c r="E946">
        <v>653.97822069999995</v>
      </c>
      <c r="F946" t="s">
        <v>1466</v>
      </c>
      <c r="G946">
        <v>3</v>
      </c>
      <c r="H946">
        <v>3</v>
      </c>
      <c r="I946">
        <v>5</v>
      </c>
      <c r="K946">
        <v>1963</v>
      </c>
      <c r="L946">
        <v>5860100501</v>
      </c>
      <c r="M946">
        <v>5860100501</v>
      </c>
      <c r="N946">
        <v>0</v>
      </c>
      <c r="O946" t="s">
        <v>1650</v>
      </c>
      <c r="P946" t="s">
        <v>1363</v>
      </c>
      <c r="Q946" t="s">
        <v>1363</v>
      </c>
      <c r="R946">
        <v>0</v>
      </c>
      <c r="S946">
        <v>0</v>
      </c>
      <c r="T946">
        <v>0</v>
      </c>
      <c r="U946" t="s">
        <v>1364</v>
      </c>
      <c r="V946" t="s">
        <v>1363</v>
      </c>
      <c r="W946" t="s">
        <v>1363</v>
      </c>
      <c r="X946">
        <v>0</v>
      </c>
      <c r="Y946">
        <v>0</v>
      </c>
      <c r="Z946" t="s">
        <v>1361</v>
      </c>
      <c r="AA946" t="s">
        <v>1363</v>
      </c>
      <c r="AB946" t="s">
        <v>1363</v>
      </c>
      <c r="AC946">
        <v>0</v>
      </c>
      <c r="AD946">
        <v>0</v>
      </c>
      <c r="AE946">
        <v>761</v>
      </c>
      <c r="AF946">
        <v>761</v>
      </c>
      <c r="AG946" t="s">
        <v>2793</v>
      </c>
      <c r="AH946">
        <v>14.010783289999999</v>
      </c>
      <c r="AI946" t="s">
        <v>417</v>
      </c>
      <c r="AJ946" t="s">
        <v>2794</v>
      </c>
    </row>
    <row r="947" spans="1:36" x14ac:dyDescent="0.35">
      <c r="A947" t="s">
        <v>2795</v>
      </c>
      <c r="B947">
        <v>752</v>
      </c>
      <c r="C947">
        <v>752</v>
      </c>
      <c r="D947" t="s">
        <v>2701</v>
      </c>
      <c r="E947">
        <v>653.97822069999995</v>
      </c>
      <c r="F947" t="s">
        <v>1466</v>
      </c>
      <c r="G947">
        <v>3</v>
      </c>
      <c r="H947">
        <v>3</v>
      </c>
      <c r="I947">
        <v>5</v>
      </c>
      <c r="K947">
        <v>1963</v>
      </c>
      <c r="L947">
        <v>5860100501</v>
      </c>
      <c r="M947">
        <v>5860100501</v>
      </c>
      <c r="N947">
        <v>0</v>
      </c>
      <c r="O947" t="s">
        <v>1650</v>
      </c>
      <c r="P947" t="s">
        <v>1363</v>
      </c>
      <c r="Q947" t="s">
        <v>1363</v>
      </c>
      <c r="R947">
        <v>0</v>
      </c>
      <c r="S947">
        <v>0</v>
      </c>
      <c r="T947">
        <v>0</v>
      </c>
      <c r="U947" t="s">
        <v>1364</v>
      </c>
      <c r="V947" t="s">
        <v>1363</v>
      </c>
      <c r="W947" t="s">
        <v>1363</v>
      </c>
      <c r="X947">
        <v>0</v>
      </c>
      <c r="Y947">
        <v>0</v>
      </c>
      <c r="Z947" t="s">
        <v>1361</v>
      </c>
      <c r="AA947" t="s">
        <v>1363</v>
      </c>
      <c r="AB947" t="s">
        <v>1363</v>
      </c>
      <c r="AC947">
        <v>0</v>
      </c>
      <c r="AD947">
        <v>0</v>
      </c>
      <c r="AE947">
        <v>754</v>
      </c>
      <c r="AF947">
        <v>754</v>
      </c>
      <c r="AG947" t="s">
        <v>1798</v>
      </c>
      <c r="AH947">
        <v>653.97822069999995</v>
      </c>
      <c r="AI947" t="s">
        <v>441</v>
      </c>
      <c r="AJ947" t="s">
        <v>2796</v>
      </c>
    </row>
    <row r="948" spans="1:36" x14ac:dyDescent="0.35">
      <c r="A948" t="s">
        <v>2797</v>
      </c>
      <c r="B948">
        <v>752</v>
      </c>
      <c r="C948">
        <v>752</v>
      </c>
      <c r="D948" t="s">
        <v>2701</v>
      </c>
      <c r="E948">
        <v>653.97822069999995</v>
      </c>
      <c r="F948" t="s">
        <v>1466</v>
      </c>
      <c r="G948">
        <v>3</v>
      </c>
      <c r="H948">
        <v>3</v>
      </c>
      <c r="I948">
        <v>5</v>
      </c>
      <c r="K948">
        <v>1963</v>
      </c>
      <c r="L948">
        <v>5860100501</v>
      </c>
      <c r="M948">
        <v>5860100501</v>
      </c>
      <c r="N948">
        <v>0</v>
      </c>
      <c r="O948" t="s">
        <v>1650</v>
      </c>
      <c r="P948" t="s">
        <v>1363</v>
      </c>
      <c r="Q948" t="s">
        <v>1363</v>
      </c>
      <c r="R948">
        <v>0</v>
      </c>
      <c r="S948">
        <v>0</v>
      </c>
      <c r="T948">
        <v>0</v>
      </c>
      <c r="U948" t="s">
        <v>1364</v>
      </c>
      <c r="V948" t="s">
        <v>1363</v>
      </c>
      <c r="W948" t="s">
        <v>1363</v>
      </c>
      <c r="X948">
        <v>0</v>
      </c>
      <c r="Y948">
        <v>0</v>
      </c>
      <c r="Z948" t="s">
        <v>1361</v>
      </c>
      <c r="AA948" t="s">
        <v>1363</v>
      </c>
      <c r="AB948" t="s">
        <v>1363</v>
      </c>
      <c r="AC948">
        <v>0</v>
      </c>
      <c r="AD948">
        <v>0</v>
      </c>
      <c r="AE948">
        <v>759</v>
      </c>
      <c r="AF948">
        <v>759</v>
      </c>
      <c r="AG948" t="s">
        <v>2697</v>
      </c>
      <c r="AH948">
        <v>653.97822069999995</v>
      </c>
      <c r="AI948" t="s">
        <v>473</v>
      </c>
      <c r="AJ948" t="s">
        <v>2798</v>
      </c>
    </row>
    <row r="949" spans="1:36" x14ac:dyDescent="0.35">
      <c r="A949" t="s">
        <v>2799</v>
      </c>
      <c r="B949">
        <v>752</v>
      </c>
      <c r="C949">
        <v>752</v>
      </c>
      <c r="D949" t="s">
        <v>2701</v>
      </c>
      <c r="E949">
        <v>653.97822069999995</v>
      </c>
      <c r="F949" t="s">
        <v>1466</v>
      </c>
      <c r="G949">
        <v>3</v>
      </c>
      <c r="H949">
        <v>3</v>
      </c>
      <c r="I949">
        <v>5</v>
      </c>
      <c r="K949">
        <v>1963</v>
      </c>
      <c r="L949">
        <v>5860100501</v>
      </c>
      <c r="M949">
        <v>5860100501</v>
      </c>
      <c r="N949">
        <v>0</v>
      </c>
      <c r="O949" t="s">
        <v>1650</v>
      </c>
      <c r="P949" t="s">
        <v>1363</v>
      </c>
      <c r="Q949" t="s">
        <v>1363</v>
      </c>
      <c r="R949">
        <v>0</v>
      </c>
      <c r="S949">
        <v>0</v>
      </c>
      <c r="T949">
        <v>0</v>
      </c>
      <c r="U949" t="s">
        <v>1364</v>
      </c>
      <c r="V949" t="s">
        <v>1363</v>
      </c>
      <c r="W949" t="s">
        <v>1363</v>
      </c>
      <c r="X949">
        <v>0</v>
      </c>
      <c r="Y949">
        <v>0</v>
      </c>
      <c r="Z949" t="s">
        <v>1361</v>
      </c>
      <c r="AA949" t="s">
        <v>1363</v>
      </c>
      <c r="AB949" t="s">
        <v>1363</v>
      </c>
      <c r="AC949">
        <v>0</v>
      </c>
      <c r="AD949">
        <v>0</v>
      </c>
      <c r="AE949">
        <v>755</v>
      </c>
      <c r="AF949">
        <v>755</v>
      </c>
      <c r="AG949" t="s">
        <v>2766</v>
      </c>
      <c r="AH949">
        <v>653.97822069999995</v>
      </c>
      <c r="AI949" t="s">
        <v>508</v>
      </c>
      <c r="AJ949" t="s">
        <v>2800</v>
      </c>
    </row>
    <row r="950" spans="1:36" x14ac:dyDescent="0.35">
      <c r="A950" t="s">
        <v>2801</v>
      </c>
      <c r="B950">
        <v>752</v>
      </c>
      <c r="C950">
        <v>752</v>
      </c>
      <c r="D950" t="s">
        <v>2701</v>
      </c>
      <c r="E950">
        <v>653.97822069999995</v>
      </c>
      <c r="F950" t="s">
        <v>1466</v>
      </c>
      <c r="G950">
        <v>3</v>
      </c>
      <c r="H950">
        <v>3</v>
      </c>
      <c r="I950">
        <v>5</v>
      </c>
      <c r="K950">
        <v>1963</v>
      </c>
      <c r="L950">
        <v>5860100501</v>
      </c>
      <c r="M950">
        <v>5860100501</v>
      </c>
      <c r="N950">
        <v>0</v>
      </c>
      <c r="O950" t="s">
        <v>1650</v>
      </c>
      <c r="P950" t="s">
        <v>1363</v>
      </c>
      <c r="Q950" t="s">
        <v>1363</v>
      </c>
      <c r="R950">
        <v>0</v>
      </c>
      <c r="S950">
        <v>0</v>
      </c>
      <c r="T950">
        <v>0</v>
      </c>
      <c r="U950" t="s">
        <v>1364</v>
      </c>
      <c r="V950" t="s">
        <v>1363</v>
      </c>
      <c r="W950" t="s">
        <v>1363</v>
      </c>
      <c r="X950">
        <v>0</v>
      </c>
      <c r="Y950">
        <v>0</v>
      </c>
      <c r="Z950" t="s">
        <v>1361</v>
      </c>
      <c r="AA950" t="s">
        <v>1363</v>
      </c>
      <c r="AB950" t="s">
        <v>1363</v>
      </c>
      <c r="AC950">
        <v>0</v>
      </c>
      <c r="AD950">
        <v>0</v>
      </c>
      <c r="AE950">
        <v>752</v>
      </c>
      <c r="AF950">
        <v>752</v>
      </c>
      <c r="AG950" t="s">
        <v>2701</v>
      </c>
      <c r="AH950">
        <v>653.97822069999995</v>
      </c>
      <c r="AI950" t="s">
        <v>528</v>
      </c>
      <c r="AJ950" t="s">
        <v>2802</v>
      </c>
    </row>
    <row r="951" spans="1:36" x14ac:dyDescent="0.35">
      <c r="A951" t="s">
        <v>2803</v>
      </c>
      <c r="B951">
        <v>752</v>
      </c>
      <c r="C951">
        <v>752</v>
      </c>
      <c r="D951" t="s">
        <v>2701</v>
      </c>
      <c r="E951">
        <v>653.97822069999995</v>
      </c>
      <c r="F951" t="s">
        <v>1466</v>
      </c>
      <c r="G951">
        <v>3</v>
      </c>
      <c r="H951">
        <v>3</v>
      </c>
      <c r="I951">
        <v>5</v>
      </c>
      <c r="K951">
        <v>1963</v>
      </c>
      <c r="L951">
        <v>5860100501</v>
      </c>
      <c r="M951">
        <v>5860100501</v>
      </c>
      <c r="N951">
        <v>0</v>
      </c>
      <c r="O951" t="s">
        <v>1650</v>
      </c>
      <c r="P951" t="s">
        <v>1363</v>
      </c>
      <c r="Q951" t="s">
        <v>1363</v>
      </c>
      <c r="R951">
        <v>0</v>
      </c>
      <c r="S951">
        <v>0</v>
      </c>
      <c r="T951">
        <v>0</v>
      </c>
      <c r="U951" t="s">
        <v>1364</v>
      </c>
      <c r="V951" t="s">
        <v>1363</v>
      </c>
      <c r="W951" t="s">
        <v>1363</v>
      </c>
      <c r="X951">
        <v>0</v>
      </c>
      <c r="Y951">
        <v>0</v>
      </c>
      <c r="Z951" t="s">
        <v>1361</v>
      </c>
      <c r="AA951" t="s">
        <v>1363</v>
      </c>
      <c r="AB951" t="s">
        <v>1363</v>
      </c>
      <c r="AC951">
        <v>0</v>
      </c>
      <c r="AD951">
        <v>0</v>
      </c>
      <c r="AE951">
        <v>753</v>
      </c>
      <c r="AF951">
        <v>753</v>
      </c>
      <c r="AG951" t="s">
        <v>2732</v>
      </c>
      <c r="AH951">
        <v>653.97822069999995</v>
      </c>
      <c r="AI951" t="s">
        <v>562</v>
      </c>
      <c r="AJ951" t="s">
        <v>2804</v>
      </c>
    </row>
    <row r="952" spans="1:36" x14ac:dyDescent="0.35">
      <c r="A952" t="s">
        <v>1322</v>
      </c>
      <c r="B952">
        <v>752</v>
      </c>
      <c r="C952">
        <v>752</v>
      </c>
      <c r="D952" t="s">
        <v>2701</v>
      </c>
      <c r="E952">
        <v>653.97822069999995</v>
      </c>
      <c r="F952" t="s">
        <v>1466</v>
      </c>
      <c r="G952">
        <v>3</v>
      </c>
      <c r="H952">
        <v>3</v>
      </c>
      <c r="I952">
        <v>5</v>
      </c>
      <c r="K952">
        <v>1963</v>
      </c>
      <c r="L952">
        <v>5860100501</v>
      </c>
      <c r="M952">
        <v>5860100501</v>
      </c>
      <c r="N952">
        <v>0</v>
      </c>
      <c r="O952" t="s">
        <v>1650</v>
      </c>
      <c r="P952" t="s">
        <v>1363</v>
      </c>
      <c r="Q952" t="s">
        <v>1363</v>
      </c>
      <c r="R952">
        <v>0</v>
      </c>
      <c r="S952">
        <v>0</v>
      </c>
      <c r="T952">
        <v>0</v>
      </c>
      <c r="U952" t="s">
        <v>1364</v>
      </c>
      <c r="V952" t="s">
        <v>1363</v>
      </c>
      <c r="W952" t="s">
        <v>1363</v>
      </c>
      <c r="X952">
        <v>0</v>
      </c>
      <c r="Y952">
        <v>0</v>
      </c>
      <c r="Z952" t="s">
        <v>1361</v>
      </c>
      <c r="AA952" t="s">
        <v>1363</v>
      </c>
      <c r="AB952" t="s">
        <v>1363</v>
      </c>
      <c r="AC952">
        <v>0</v>
      </c>
      <c r="AD952">
        <v>0</v>
      </c>
      <c r="AE952">
        <v>752</v>
      </c>
      <c r="AF952">
        <v>752</v>
      </c>
      <c r="AG952" t="s">
        <v>2701</v>
      </c>
      <c r="AH952">
        <v>653.97822069999995</v>
      </c>
      <c r="AI952" t="s">
        <v>111</v>
      </c>
      <c r="AJ952">
        <v>0</v>
      </c>
    </row>
    <row r="953" spans="1:36" x14ac:dyDescent="0.35">
      <c r="A953" t="s">
        <v>30</v>
      </c>
      <c r="B953">
        <v>752</v>
      </c>
      <c r="C953">
        <v>752</v>
      </c>
      <c r="D953" t="s">
        <v>2701</v>
      </c>
      <c r="E953">
        <v>653.97822069999995</v>
      </c>
      <c r="F953" t="s">
        <v>1466</v>
      </c>
      <c r="G953">
        <v>3</v>
      </c>
      <c r="H953">
        <v>3</v>
      </c>
      <c r="I953">
        <v>5</v>
      </c>
      <c r="K953">
        <v>1963</v>
      </c>
      <c r="L953">
        <v>5860100501</v>
      </c>
      <c r="M953">
        <v>5860100501</v>
      </c>
      <c r="N953">
        <v>0</v>
      </c>
      <c r="O953" t="s">
        <v>1650</v>
      </c>
      <c r="P953" t="s">
        <v>1363</v>
      </c>
      <c r="Q953" t="s">
        <v>1363</v>
      </c>
      <c r="R953">
        <v>0</v>
      </c>
      <c r="S953">
        <v>0</v>
      </c>
      <c r="T953">
        <v>0</v>
      </c>
      <c r="U953" t="s">
        <v>1364</v>
      </c>
      <c r="V953" t="s">
        <v>1363</v>
      </c>
      <c r="W953" t="s">
        <v>1363</v>
      </c>
      <c r="X953">
        <v>0</v>
      </c>
      <c r="Y953">
        <v>0</v>
      </c>
      <c r="Z953" t="s">
        <v>1361</v>
      </c>
      <c r="AA953" t="s">
        <v>1363</v>
      </c>
      <c r="AB953" t="s">
        <v>1363</v>
      </c>
      <c r="AC953">
        <v>0</v>
      </c>
      <c r="AD953">
        <v>0</v>
      </c>
      <c r="AE953">
        <v>755</v>
      </c>
      <c r="AF953">
        <v>755</v>
      </c>
      <c r="AG953" t="s">
        <v>2766</v>
      </c>
      <c r="AH953">
        <v>653.97822069999995</v>
      </c>
      <c r="AI953" t="s">
        <v>31</v>
      </c>
      <c r="AJ953">
        <v>0</v>
      </c>
    </row>
    <row r="954" spans="1:36" x14ac:dyDescent="0.35">
      <c r="A954" t="s">
        <v>37</v>
      </c>
      <c r="B954">
        <v>752</v>
      </c>
      <c r="C954">
        <v>752</v>
      </c>
      <c r="D954" t="s">
        <v>2701</v>
      </c>
      <c r="E954">
        <v>653.97822069999995</v>
      </c>
      <c r="F954" t="s">
        <v>1466</v>
      </c>
      <c r="G954">
        <v>3</v>
      </c>
      <c r="H954">
        <v>3</v>
      </c>
      <c r="I954">
        <v>5</v>
      </c>
      <c r="K954">
        <v>1963</v>
      </c>
      <c r="L954">
        <v>5860100501</v>
      </c>
      <c r="M954">
        <v>5860100501</v>
      </c>
      <c r="N954">
        <v>0</v>
      </c>
      <c r="O954" t="s">
        <v>1650</v>
      </c>
      <c r="P954" t="s">
        <v>1363</v>
      </c>
      <c r="Q954" t="s">
        <v>1363</v>
      </c>
      <c r="R954">
        <v>0</v>
      </c>
      <c r="S954">
        <v>0</v>
      </c>
      <c r="T954">
        <v>0</v>
      </c>
      <c r="U954" t="s">
        <v>1364</v>
      </c>
      <c r="V954" t="s">
        <v>1363</v>
      </c>
      <c r="W954" t="s">
        <v>1363</v>
      </c>
      <c r="X954">
        <v>0</v>
      </c>
      <c r="Y954">
        <v>0</v>
      </c>
      <c r="Z954" t="s">
        <v>1361</v>
      </c>
      <c r="AA954" t="s">
        <v>1363</v>
      </c>
      <c r="AB954" t="s">
        <v>1363</v>
      </c>
      <c r="AC954">
        <v>0</v>
      </c>
      <c r="AD954">
        <v>0</v>
      </c>
      <c r="AE954">
        <v>757</v>
      </c>
      <c r="AF954">
        <v>757</v>
      </c>
      <c r="AG954" t="s">
        <v>2703</v>
      </c>
      <c r="AH954">
        <v>653.97822069999995</v>
      </c>
      <c r="AI954" t="s">
        <v>35</v>
      </c>
      <c r="AJ954">
        <v>0</v>
      </c>
    </row>
    <row r="955" spans="1:36" x14ac:dyDescent="0.35">
      <c r="A955" t="s">
        <v>112</v>
      </c>
      <c r="B955">
        <v>752</v>
      </c>
      <c r="C955">
        <v>752</v>
      </c>
      <c r="D955" t="s">
        <v>2701</v>
      </c>
      <c r="E955">
        <v>653.97822069999995</v>
      </c>
      <c r="F955" t="s">
        <v>1466</v>
      </c>
      <c r="G955">
        <v>3</v>
      </c>
      <c r="H955">
        <v>3</v>
      </c>
      <c r="I955">
        <v>5</v>
      </c>
      <c r="K955">
        <v>1963</v>
      </c>
      <c r="L955">
        <v>5860100501</v>
      </c>
      <c r="M955">
        <v>5860100501</v>
      </c>
      <c r="N955">
        <v>0</v>
      </c>
      <c r="O955" t="s">
        <v>1650</v>
      </c>
      <c r="P955" t="s">
        <v>1363</v>
      </c>
      <c r="Q955" t="s">
        <v>1363</v>
      </c>
      <c r="R955">
        <v>0</v>
      </c>
      <c r="S955">
        <v>0</v>
      </c>
      <c r="T955">
        <v>0</v>
      </c>
      <c r="U955" t="s">
        <v>1364</v>
      </c>
      <c r="V955" t="s">
        <v>1363</v>
      </c>
      <c r="W955" t="s">
        <v>1363</v>
      </c>
      <c r="X955">
        <v>0</v>
      </c>
      <c r="Y955">
        <v>0</v>
      </c>
      <c r="Z955" t="s">
        <v>1361</v>
      </c>
      <c r="AA955" t="s">
        <v>1363</v>
      </c>
      <c r="AB955" t="s">
        <v>1363</v>
      </c>
      <c r="AC955">
        <v>0</v>
      </c>
      <c r="AD955">
        <v>0</v>
      </c>
      <c r="AE955">
        <v>750</v>
      </c>
      <c r="AF955">
        <v>750</v>
      </c>
      <c r="AG955" t="s">
        <v>1398</v>
      </c>
      <c r="AH955">
        <v>653.97822069999995</v>
      </c>
      <c r="AI955" t="s">
        <v>111</v>
      </c>
      <c r="AJ955">
        <v>0</v>
      </c>
    </row>
    <row r="956" spans="1:36" x14ac:dyDescent="0.35">
      <c r="A956" t="s">
        <v>129</v>
      </c>
      <c r="B956">
        <v>752</v>
      </c>
      <c r="C956">
        <v>752</v>
      </c>
      <c r="D956" t="s">
        <v>2701</v>
      </c>
      <c r="E956">
        <v>653.97822069999995</v>
      </c>
      <c r="F956" t="s">
        <v>1466</v>
      </c>
      <c r="G956">
        <v>3</v>
      </c>
      <c r="H956">
        <v>3</v>
      </c>
      <c r="I956">
        <v>5</v>
      </c>
      <c r="K956">
        <v>1963</v>
      </c>
      <c r="L956">
        <v>5860100501</v>
      </c>
      <c r="M956">
        <v>5860100501</v>
      </c>
      <c r="N956">
        <v>0</v>
      </c>
      <c r="O956" t="s">
        <v>1650</v>
      </c>
      <c r="P956" t="s">
        <v>1363</v>
      </c>
      <c r="Q956" t="s">
        <v>1363</v>
      </c>
      <c r="R956">
        <v>0</v>
      </c>
      <c r="S956">
        <v>0</v>
      </c>
      <c r="T956">
        <v>0</v>
      </c>
      <c r="U956" t="s">
        <v>1364</v>
      </c>
      <c r="V956" t="s">
        <v>1363</v>
      </c>
      <c r="W956" t="s">
        <v>1363</v>
      </c>
      <c r="X956">
        <v>0</v>
      </c>
      <c r="Y956">
        <v>0</v>
      </c>
      <c r="Z956" t="s">
        <v>1361</v>
      </c>
      <c r="AA956" t="s">
        <v>1363</v>
      </c>
      <c r="AB956" t="s">
        <v>1363</v>
      </c>
      <c r="AC956">
        <v>0</v>
      </c>
      <c r="AD956">
        <v>0</v>
      </c>
      <c r="AE956">
        <v>752</v>
      </c>
      <c r="AF956">
        <v>752</v>
      </c>
      <c r="AG956" t="s">
        <v>2701</v>
      </c>
      <c r="AH956">
        <v>653.97822069999995</v>
      </c>
      <c r="AI956">
        <v>0</v>
      </c>
      <c r="AJ956">
        <v>0</v>
      </c>
    </row>
    <row r="957" spans="1:36" x14ac:dyDescent="0.35">
      <c r="A957" t="s">
        <v>2805</v>
      </c>
      <c r="B957">
        <v>752</v>
      </c>
      <c r="C957">
        <v>752</v>
      </c>
      <c r="D957" t="s">
        <v>2701</v>
      </c>
      <c r="E957">
        <v>653.97822069999995</v>
      </c>
      <c r="F957" t="s">
        <v>1466</v>
      </c>
      <c r="G957">
        <v>3</v>
      </c>
      <c r="H957">
        <v>3</v>
      </c>
      <c r="I957">
        <v>5</v>
      </c>
      <c r="K957">
        <v>1963</v>
      </c>
      <c r="L957">
        <v>5860100501</v>
      </c>
      <c r="M957">
        <v>5860100501</v>
      </c>
      <c r="N957">
        <v>0</v>
      </c>
      <c r="O957" t="s">
        <v>1650</v>
      </c>
      <c r="P957" t="s">
        <v>1363</v>
      </c>
      <c r="Q957" t="s">
        <v>1363</v>
      </c>
      <c r="R957">
        <v>0</v>
      </c>
      <c r="S957">
        <v>0</v>
      </c>
      <c r="T957">
        <v>0</v>
      </c>
      <c r="U957" t="s">
        <v>1364</v>
      </c>
      <c r="V957" t="s">
        <v>1363</v>
      </c>
      <c r="W957" t="s">
        <v>1363</v>
      </c>
      <c r="X957">
        <v>0</v>
      </c>
      <c r="Y957">
        <v>0</v>
      </c>
      <c r="Z957" t="s">
        <v>1361</v>
      </c>
      <c r="AA957" t="s">
        <v>1363</v>
      </c>
      <c r="AB957" t="s">
        <v>1363</v>
      </c>
      <c r="AC957">
        <v>0</v>
      </c>
      <c r="AD957">
        <v>0</v>
      </c>
      <c r="AE957">
        <v>754</v>
      </c>
      <c r="AF957">
        <v>754</v>
      </c>
      <c r="AG957" t="s">
        <v>1798</v>
      </c>
      <c r="AH957">
        <v>653.97822069999995</v>
      </c>
      <c r="AI957" t="s">
        <v>428</v>
      </c>
      <c r="AJ957" t="s">
        <v>2806</v>
      </c>
    </row>
    <row r="958" spans="1:36" x14ac:dyDescent="0.35">
      <c r="A958" t="s">
        <v>2807</v>
      </c>
      <c r="B958">
        <v>752</v>
      </c>
      <c r="C958">
        <v>752</v>
      </c>
      <c r="D958" t="s">
        <v>2701</v>
      </c>
      <c r="E958">
        <v>653.97822069999995</v>
      </c>
      <c r="F958" t="s">
        <v>1466</v>
      </c>
      <c r="G958">
        <v>3</v>
      </c>
      <c r="H958">
        <v>3</v>
      </c>
      <c r="I958">
        <v>5</v>
      </c>
      <c r="K958">
        <v>1963</v>
      </c>
      <c r="L958">
        <v>5860100501</v>
      </c>
      <c r="M958">
        <v>5860100501</v>
      </c>
      <c r="N958">
        <v>0</v>
      </c>
      <c r="O958" t="s">
        <v>1650</v>
      </c>
      <c r="P958" t="s">
        <v>1363</v>
      </c>
      <c r="Q958" t="s">
        <v>1363</v>
      </c>
      <c r="R958">
        <v>0</v>
      </c>
      <c r="S958">
        <v>0</v>
      </c>
      <c r="T958">
        <v>0</v>
      </c>
      <c r="U958" t="s">
        <v>1364</v>
      </c>
      <c r="V958" t="s">
        <v>1363</v>
      </c>
      <c r="W958" t="s">
        <v>1363</v>
      </c>
      <c r="X958">
        <v>0</v>
      </c>
      <c r="Y958">
        <v>0</v>
      </c>
      <c r="Z958" t="s">
        <v>1361</v>
      </c>
      <c r="AA958" t="s">
        <v>1363</v>
      </c>
      <c r="AB958" t="s">
        <v>1363</v>
      </c>
      <c r="AC958">
        <v>0</v>
      </c>
      <c r="AD958">
        <v>0</v>
      </c>
      <c r="AE958">
        <v>755</v>
      </c>
      <c r="AF958">
        <v>755</v>
      </c>
      <c r="AG958" t="s">
        <v>2766</v>
      </c>
      <c r="AH958">
        <v>653.97822069999995</v>
      </c>
      <c r="AI958" t="s">
        <v>502</v>
      </c>
      <c r="AJ958" t="s">
        <v>2808</v>
      </c>
    </row>
    <row r="959" spans="1:36" x14ac:dyDescent="0.35">
      <c r="A959" t="s">
        <v>2809</v>
      </c>
      <c r="B959">
        <v>752</v>
      </c>
      <c r="C959">
        <v>752</v>
      </c>
      <c r="D959" t="s">
        <v>2701</v>
      </c>
      <c r="E959">
        <v>653.97822069999995</v>
      </c>
      <c r="F959" t="s">
        <v>1466</v>
      </c>
      <c r="G959">
        <v>3</v>
      </c>
      <c r="H959">
        <v>3</v>
      </c>
      <c r="I959">
        <v>5</v>
      </c>
      <c r="K959">
        <v>1963</v>
      </c>
      <c r="L959">
        <v>5860100501</v>
      </c>
      <c r="M959">
        <v>5860100501</v>
      </c>
      <c r="N959">
        <v>0</v>
      </c>
      <c r="O959" t="s">
        <v>1650</v>
      </c>
      <c r="P959" t="s">
        <v>1363</v>
      </c>
      <c r="Q959" t="s">
        <v>1363</v>
      </c>
      <c r="R959">
        <v>0</v>
      </c>
      <c r="S959">
        <v>0</v>
      </c>
      <c r="T959">
        <v>0</v>
      </c>
      <c r="U959" t="s">
        <v>1364</v>
      </c>
      <c r="V959" t="s">
        <v>1363</v>
      </c>
      <c r="W959" t="s">
        <v>1363</v>
      </c>
      <c r="X959">
        <v>0</v>
      </c>
      <c r="Y959">
        <v>0</v>
      </c>
      <c r="Z959" t="s">
        <v>1361</v>
      </c>
      <c r="AA959" t="s">
        <v>1363</v>
      </c>
      <c r="AB959" t="s">
        <v>1363</v>
      </c>
      <c r="AC959">
        <v>0</v>
      </c>
      <c r="AD959">
        <v>0</v>
      </c>
      <c r="AE959">
        <v>756</v>
      </c>
      <c r="AF959">
        <v>756</v>
      </c>
      <c r="AG959" t="s">
        <v>2702</v>
      </c>
      <c r="AH959">
        <v>653.97822069999995</v>
      </c>
      <c r="AI959" t="s">
        <v>512</v>
      </c>
      <c r="AJ959" t="s">
        <v>2810</v>
      </c>
    </row>
    <row r="960" spans="1:36" x14ac:dyDescent="0.35">
      <c r="A960" t="s">
        <v>521</v>
      </c>
      <c r="B960">
        <v>752</v>
      </c>
      <c r="C960">
        <v>752</v>
      </c>
      <c r="D960" t="s">
        <v>2701</v>
      </c>
      <c r="E960">
        <v>653.97822069999995</v>
      </c>
      <c r="F960" t="s">
        <v>1466</v>
      </c>
      <c r="G960">
        <v>3</v>
      </c>
      <c r="H960">
        <v>3</v>
      </c>
      <c r="I960">
        <v>5</v>
      </c>
      <c r="K960">
        <v>1963</v>
      </c>
      <c r="L960">
        <v>5860100501</v>
      </c>
      <c r="M960">
        <v>5860100501</v>
      </c>
      <c r="N960">
        <v>0</v>
      </c>
      <c r="O960" t="s">
        <v>1650</v>
      </c>
      <c r="P960" t="s">
        <v>1363</v>
      </c>
      <c r="Q960" t="s">
        <v>1363</v>
      </c>
      <c r="R960">
        <v>0</v>
      </c>
      <c r="S960">
        <v>0</v>
      </c>
      <c r="T960">
        <v>0</v>
      </c>
      <c r="U960" t="s">
        <v>1364</v>
      </c>
      <c r="V960" t="s">
        <v>1363</v>
      </c>
      <c r="W960" t="s">
        <v>1363</v>
      </c>
      <c r="X960">
        <v>0</v>
      </c>
      <c r="Y960">
        <v>0</v>
      </c>
      <c r="Z960" t="s">
        <v>1361</v>
      </c>
      <c r="AA960" t="s">
        <v>1363</v>
      </c>
      <c r="AB960" t="s">
        <v>1363</v>
      </c>
      <c r="AC960">
        <v>0</v>
      </c>
      <c r="AD960">
        <v>0</v>
      </c>
      <c r="AE960">
        <v>752</v>
      </c>
      <c r="AF960">
        <v>752</v>
      </c>
      <c r="AG960" t="s">
        <v>2701</v>
      </c>
      <c r="AH960">
        <v>653.97822069999995</v>
      </c>
      <c r="AI960" t="s">
        <v>522</v>
      </c>
      <c r="AJ960" t="s">
        <v>2811</v>
      </c>
    </row>
    <row r="961" spans="1:36" x14ac:dyDescent="0.35">
      <c r="A961" t="s">
        <v>2812</v>
      </c>
      <c r="B961">
        <v>753</v>
      </c>
      <c r="C961">
        <v>753</v>
      </c>
      <c r="D961" t="s">
        <v>2732</v>
      </c>
      <c r="E961">
        <v>653.97822069999995</v>
      </c>
      <c r="F961" t="s">
        <v>1466</v>
      </c>
      <c r="G961">
        <v>3</v>
      </c>
      <c r="H961">
        <v>3</v>
      </c>
      <c r="I961">
        <v>5</v>
      </c>
      <c r="K961">
        <v>1963</v>
      </c>
      <c r="L961">
        <v>5860100501</v>
      </c>
      <c r="M961">
        <v>5860100501</v>
      </c>
      <c r="N961">
        <v>0</v>
      </c>
      <c r="O961" t="s">
        <v>1650</v>
      </c>
      <c r="P961" t="s">
        <v>1363</v>
      </c>
      <c r="Q961" t="s">
        <v>1363</v>
      </c>
      <c r="R961">
        <v>0</v>
      </c>
      <c r="S961">
        <v>0</v>
      </c>
      <c r="T961">
        <v>0</v>
      </c>
      <c r="U961" t="s">
        <v>1364</v>
      </c>
      <c r="V961" t="s">
        <v>1363</v>
      </c>
      <c r="W961" t="s">
        <v>1363</v>
      </c>
      <c r="X961">
        <v>0</v>
      </c>
      <c r="Y961">
        <v>0</v>
      </c>
      <c r="Z961" t="s">
        <v>1361</v>
      </c>
      <c r="AA961" t="s">
        <v>1363</v>
      </c>
      <c r="AB961" t="s">
        <v>1363</v>
      </c>
      <c r="AC961">
        <v>0</v>
      </c>
      <c r="AD961">
        <v>0</v>
      </c>
      <c r="AE961">
        <v>754</v>
      </c>
      <c r="AF961">
        <v>754</v>
      </c>
      <c r="AG961" t="s">
        <v>1798</v>
      </c>
      <c r="AH961">
        <v>653.97822069999995</v>
      </c>
      <c r="AI961" t="s">
        <v>111</v>
      </c>
      <c r="AJ961">
        <v>0</v>
      </c>
    </row>
    <row r="962" spans="1:36" x14ac:dyDescent="0.35">
      <c r="A962" t="s">
        <v>33</v>
      </c>
      <c r="B962">
        <v>753</v>
      </c>
      <c r="C962">
        <v>753</v>
      </c>
      <c r="D962" t="s">
        <v>2732</v>
      </c>
      <c r="E962">
        <v>653.97822069999995</v>
      </c>
      <c r="F962" t="s">
        <v>1466</v>
      </c>
      <c r="G962">
        <v>3</v>
      </c>
      <c r="H962">
        <v>3</v>
      </c>
      <c r="I962">
        <v>5</v>
      </c>
      <c r="K962">
        <v>1963</v>
      </c>
      <c r="L962">
        <v>5860100501</v>
      </c>
      <c r="M962">
        <v>5860100501</v>
      </c>
      <c r="N962">
        <v>0</v>
      </c>
      <c r="O962" t="s">
        <v>1650</v>
      </c>
      <c r="P962" t="s">
        <v>1363</v>
      </c>
      <c r="Q962" t="s">
        <v>1363</v>
      </c>
      <c r="R962">
        <v>0</v>
      </c>
      <c r="S962">
        <v>0</v>
      </c>
      <c r="T962">
        <v>0</v>
      </c>
      <c r="U962" t="s">
        <v>1364</v>
      </c>
      <c r="V962" t="s">
        <v>1363</v>
      </c>
      <c r="W962" t="s">
        <v>1363</v>
      </c>
      <c r="X962">
        <v>0</v>
      </c>
      <c r="Y962">
        <v>0</v>
      </c>
      <c r="Z962" t="s">
        <v>1361</v>
      </c>
      <c r="AA962" t="s">
        <v>1363</v>
      </c>
      <c r="AB962" t="s">
        <v>1363</v>
      </c>
      <c r="AC962">
        <v>0</v>
      </c>
      <c r="AD962">
        <v>0</v>
      </c>
      <c r="AE962">
        <v>755</v>
      </c>
      <c r="AF962">
        <v>755</v>
      </c>
      <c r="AG962" t="s">
        <v>2766</v>
      </c>
      <c r="AH962">
        <v>653.97822069999995</v>
      </c>
      <c r="AI962" t="s">
        <v>31</v>
      </c>
      <c r="AJ962">
        <v>0</v>
      </c>
    </row>
    <row r="963" spans="1:36" x14ac:dyDescent="0.35">
      <c r="A963" t="s">
        <v>46</v>
      </c>
      <c r="B963">
        <v>753</v>
      </c>
      <c r="C963">
        <v>753</v>
      </c>
      <c r="D963" t="s">
        <v>2732</v>
      </c>
      <c r="E963">
        <v>653.97822069999995</v>
      </c>
      <c r="F963" t="s">
        <v>1466</v>
      </c>
      <c r="G963">
        <v>3</v>
      </c>
      <c r="H963">
        <v>3</v>
      </c>
      <c r="I963">
        <v>5</v>
      </c>
      <c r="K963">
        <v>1963</v>
      </c>
      <c r="L963">
        <v>5860100501</v>
      </c>
      <c r="M963">
        <v>5860100501</v>
      </c>
      <c r="N963">
        <v>0</v>
      </c>
      <c r="O963" t="s">
        <v>1650</v>
      </c>
      <c r="P963" t="s">
        <v>1363</v>
      </c>
      <c r="Q963" t="s">
        <v>1363</v>
      </c>
      <c r="R963">
        <v>0</v>
      </c>
      <c r="S963">
        <v>0</v>
      </c>
      <c r="T963">
        <v>0</v>
      </c>
      <c r="U963" t="s">
        <v>1364</v>
      </c>
      <c r="V963" t="s">
        <v>1363</v>
      </c>
      <c r="W963" t="s">
        <v>1363</v>
      </c>
      <c r="X963">
        <v>0</v>
      </c>
      <c r="Y963">
        <v>0</v>
      </c>
      <c r="Z963" t="s">
        <v>1361</v>
      </c>
      <c r="AA963" t="s">
        <v>1363</v>
      </c>
      <c r="AB963" t="s">
        <v>1363</v>
      </c>
      <c r="AC963">
        <v>0</v>
      </c>
      <c r="AD963">
        <v>0</v>
      </c>
      <c r="AE963">
        <v>757</v>
      </c>
      <c r="AF963">
        <v>757</v>
      </c>
      <c r="AG963" t="s">
        <v>2703</v>
      </c>
      <c r="AH963">
        <v>653.97822069999995</v>
      </c>
      <c r="AI963" t="s">
        <v>45</v>
      </c>
      <c r="AJ963">
        <v>0</v>
      </c>
    </row>
    <row r="964" spans="1:36" x14ac:dyDescent="0.35">
      <c r="A964" t="s">
        <v>33</v>
      </c>
      <c r="B964">
        <v>753</v>
      </c>
      <c r="C964">
        <v>753</v>
      </c>
      <c r="D964" t="s">
        <v>2732</v>
      </c>
      <c r="E964">
        <v>653.97822069999995</v>
      </c>
      <c r="F964" t="s">
        <v>1466</v>
      </c>
      <c r="G964">
        <v>3</v>
      </c>
      <c r="H964">
        <v>3</v>
      </c>
      <c r="I964">
        <v>5</v>
      </c>
      <c r="K964">
        <v>1963</v>
      </c>
      <c r="L964">
        <v>5860100501</v>
      </c>
      <c r="M964">
        <v>5860100501</v>
      </c>
      <c r="N964">
        <v>0</v>
      </c>
      <c r="O964" t="s">
        <v>1650</v>
      </c>
      <c r="P964" t="s">
        <v>1363</v>
      </c>
      <c r="Q964" t="s">
        <v>1363</v>
      </c>
      <c r="R964">
        <v>0</v>
      </c>
      <c r="S964">
        <v>0</v>
      </c>
      <c r="T964">
        <v>0</v>
      </c>
      <c r="U964" t="s">
        <v>1364</v>
      </c>
      <c r="V964" t="s">
        <v>1363</v>
      </c>
      <c r="W964" t="s">
        <v>1363</v>
      </c>
      <c r="X964">
        <v>0</v>
      </c>
      <c r="Y964">
        <v>0</v>
      </c>
      <c r="Z964" t="s">
        <v>1361</v>
      </c>
      <c r="AA964" t="s">
        <v>1363</v>
      </c>
      <c r="AB964" t="s">
        <v>1363</v>
      </c>
      <c r="AC964">
        <v>0</v>
      </c>
      <c r="AD964">
        <v>0</v>
      </c>
      <c r="AE964">
        <v>751</v>
      </c>
      <c r="AF964">
        <v>751</v>
      </c>
      <c r="AG964" t="s">
        <v>2695</v>
      </c>
      <c r="AH964">
        <v>653.97822069999995</v>
      </c>
      <c r="AI964" t="s">
        <v>31</v>
      </c>
      <c r="AJ964">
        <v>0</v>
      </c>
    </row>
    <row r="965" spans="1:36" x14ac:dyDescent="0.35">
      <c r="A965" t="s">
        <v>119</v>
      </c>
      <c r="B965">
        <v>753</v>
      </c>
      <c r="C965">
        <v>753</v>
      </c>
      <c r="D965" t="s">
        <v>2732</v>
      </c>
      <c r="E965">
        <v>653.97822069999995</v>
      </c>
      <c r="F965" t="s">
        <v>1466</v>
      </c>
      <c r="G965">
        <v>3</v>
      </c>
      <c r="H965">
        <v>3</v>
      </c>
      <c r="I965">
        <v>5</v>
      </c>
      <c r="K965">
        <v>1963</v>
      </c>
      <c r="L965">
        <v>5860100501</v>
      </c>
      <c r="M965">
        <v>5860100501</v>
      </c>
      <c r="N965">
        <v>0</v>
      </c>
      <c r="O965" t="s">
        <v>1650</v>
      </c>
      <c r="P965" t="s">
        <v>1363</v>
      </c>
      <c r="Q965" t="s">
        <v>1363</v>
      </c>
      <c r="R965">
        <v>0</v>
      </c>
      <c r="S965">
        <v>0</v>
      </c>
      <c r="T965">
        <v>0</v>
      </c>
      <c r="U965" t="s">
        <v>1364</v>
      </c>
      <c r="V965" t="s">
        <v>1363</v>
      </c>
      <c r="W965" t="s">
        <v>1363</v>
      </c>
      <c r="X965">
        <v>0</v>
      </c>
      <c r="Y965">
        <v>0</v>
      </c>
      <c r="Z965" t="s">
        <v>1361</v>
      </c>
      <c r="AA965" t="s">
        <v>1363</v>
      </c>
      <c r="AB965" t="s">
        <v>1363</v>
      </c>
      <c r="AC965">
        <v>0</v>
      </c>
      <c r="AD965">
        <v>0</v>
      </c>
      <c r="AE965">
        <v>750</v>
      </c>
      <c r="AF965">
        <v>750</v>
      </c>
      <c r="AG965" t="s">
        <v>1398</v>
      </c>
      <c r="AH965">
        <v>653.97822069999995</v>
      </c>
      <c r="AI965">
        <v>0</v>
      </c>
      <c r="AJ965">
        <v>0</v>
      </c>
    </row>
    <row r="966" spans="1:36" x14ac:dyDescent="0.35">
      <c r="A966" t="s">
        <v>137</v>
      </c>
      <c r="B966">
        <v>753</v>
      </c>
      <c r="C966">
        <v>753</v>
      </c>
      <c r="D966" t="s">
        <v>2732</v>
      </c>
      <c r="E966">
        <v>653.97822069999995</v>
      </c>
      <c r="F966" t="s">
        <v>1466</v>
      </c>
      <c r="G966">
        <v>3</v>
      </c>
      <c r="H966">
        <v>3</v>
      </c>
      <c r="I966">
        <v>5</v>
      </c>
      <c r="K966">
        <v>1963</v>
      </c>
      <c r="L966">
        <v>5860100501</v>
      </c>
      <c r="M966">
        <v>5860100501</v>
      </c>
      <c r="N966">
        <v>0</v>
      </c>
      <c r="O966" t="s">
        <v>1650</v>
      </c>
      <c r="P966" t="s">
        <v>1363</v>
      </c>
      <c r="Q966" t="s">
        <v>1363</v>
      </c>
      <c r="R966">
        <v>0</v>
      </c>
      <c r="S966">
        <v>0</v>
      </c>
      <c r="T966">
        <v>0</v>
      </c>
      <c r="U966" t="s">
        <v>1364</v>
      </c>
      <c r="V966" t="s">
        <v>1363</v>
      </c>
      <c r="W966" t="s">
        <v>1363</v>
      </c>
      <c r="X966">
        <v>0</v>
      </c>
      <c r="Y966">
        <v>0</v>
      </c>
      <c r="Z966" t="s">
        <v>1361</v>
      </c>
      <c r="AA966" t="s">
        <v>1363</v>
      </c>
      <c r="AB966" t="s">
        <v>1363</v>
      </c>
      <c r="AC966">
        <v>0</v>
      </c>
      <c r="AD966">
        <v>0</v>
      </c>
      <c r="AE966">
        <v>752</v>
      </c>
      <c r="AF966">
        <v>752</v>
      </c>
      <c r="AG966" t="s">
        <v>2701</v>
      </c>
      <c r="AH966">
        <v>653.97822069999995</v>
      </c>
      <c r="AI966" t="s">
        <v>136</v>
      </c>
      <c r="AJ966">
        <v>0</v>
      </c>
    </row>
    <row r="967" spans="1:36" x14ac:dyDescent="0.35">
      <c r="A967" t="s">
        <v>2813</v>
      </c>
      <c r="B967">
        <v>753</v>
      </c>
      <c r="C967">
        <v>753</v>
      </c>
      <c r="D967" t="s">
        <v>2732</v>
      </c>
      <c r="E967">
        <v>653.97822069999995</v>
      </c>
      <c r="F967" t="s">
        <v>1466</v>
      </c>
      <c r="G967">
        <v>3</v>
      </c>
      <c r="H967">
        <v>3</v>
      </c>
      <c r="I967">
        <v>5</v>
      </c>
      <c r="K967">
        <v>1963</v>
      </c>
      <c r="L967">
        <v>5860100501</v>
      </c>
      <c r="M967">
        <v>5860100501</v>
      </c>
      <c r="N967">
        <v>0</v>
      </c>
      <c r="O967" t="s">
        <v>1650</v>
      </c>
      <c r="P967" t="s">
        <v>1363</v>
      </c>
      <c r="Q967" t="s">
        <v>1363</v>
      </c>
      <c r="R967">
        <v>0</v>
      </c>
      <c r="S967">
        <v>0</v>
      </c>
      <c r="T967">
        <v>0</v>
      </c>
      <c r="U967" t="s">
        <v>1364</v>
      </c>
      <c r="V967" t="s">
        <v>1363</v>
      </c>
      <c r="W967" t="s">
        <v>1363</v>
      </c>
      <c r="X967">
        <v>0</v>
      </c>
      <c r="Y967">
        <v>0</v>
      </c>
      <c r="Z967" t="s">
        <v>1361</v>
      </c>
      <c r="AA967" t="s">
        <v>1363</v>
      </c>
      <c r="AB967" t="s">
        <v>1363</v>
      </c>
      <c r="AC967">
        <v>0</v>
      </c>
      <c r="AD967">
        <v>0</v>
      </c>
      <c r="AE967">
        <v>763</v>
      </c>
      <c r="AF967">
        <v>763</v>
      </c>
      <c r="AG967" t="s">
        <v>1795</v>
      </c>
      <c r="AH967">
        <v>22.417546359999999</v>
      </c>
      <c r="AI967" t="s">
        <v>389</v>
      </c>
      <c r="AJ967" t="s">
        <v>2814</v>
      </c>
    </row>
    <row r="968" spans="1:36" x14ac:dyDescent="0.35">
      <c r="A968" t="s">
        <v>415</v>
      </c>
      <c r="B968">
        <v>753</v>
      </c>
      <c r="C968">
        <v>753</v>
      </c>
      <c r="D968" t="s">
        <v>2732</v>
      </c>
      <c r="E968">
        <v>653.97822069999995</v>
      </c>
      <c r="F968" t="s">
        <v>1466</v>
      </c>
      <c r="G968">
        <v>3</v>
      </c>
      <c r="H968">
        <v>3</v>
      </c>
      <c r="I968">
        <v>5</v>
      </c>
      <c r="K968">
        <v>1963</v>
      </c>
      <c r="L968">
        <v>5860100501</v>
      </c>
      <c r="M968">
        <v>5860100501</v>
      </c>
      <c r="N968">
        <v>0</v>
      </c>
      <c r="O968" t="s">
        <v>1650</v>
      </c>
      <c r="P968" t="s">
        <v>1363</v>
      </c>
      <c r="Q968" t="s">
        <v>1363</v>
      </c>
      <c r="R968">
        <v>0</v>
      </c>
      <c r="S968">
        <v>0</v>
      </c>
      <c r="T968">
        <v>0</v>
      </c>
      <c r="U968" t="s">
        <v>1364</v>
      </c>
      <c r="V968" t="s">
        <v>1363</v>
      </c>
      <c r="W968" t="s">
        <v>1363</v>
      </c>
      <c r="X968">
        <v>0</v>
      </c>
      <c r="Y968">
        <v>0</v>
      </c>
      <c r="Z968" t="s">
        <v>1361</v>
      </c>
      <c r="AA968" t="s">
        <v>1363</v>
      </c>
      <c r="AB968" t="s">
        <v>1363</v>
      </c>
      <c r="AC968">
        <v>0</v>
      </c>
      <c r="AD968">
        <v>0</v>
      </c>
      <c r="AE968">
        <v>761</v>
      </c>
      <c r="AF968">
        <v>761</v>
      </c>
      <c r="AG968" t="s">
        <v>2793</v>
      </c>
      <c r="AH968">
        <v>14.010783289999999</v>
      </c>
      <c r="AI968" t="s">
        <v>49</v>
      </c>
      <c r="AJ968" t="s">
        <v>2815</v>
      </c>
    </row>
    <row r="969" spans="1:36" x14ac:dyDescent="0.35">
      <c r="A969" t="s">
        <v>2816</v>
      </c>
      <c r="B969">
        <v>753</v>
      </c>
      <c r="C969">
        <v>753</v>
      </c>
      <c r="D969" t="s">
        <v>2732</v>
      </c>
      <c r="E969">
        <v>653.97822069999995</v>
      </c>
      <c r="F969" t="s">
        <v>1466</v>
      </c>
      <c r="G969">
        <v>3</v>
      </c>
      <c r="H969">
        <v>3</v>
      </c>
      <c r="I969">
        <v>5</v>
      </c>
      <c r="K969">
        <v>1963</v>
      </c>
      <c r="L969">
        <v>5860100501</v>
      </c>
      <c r="M969">
        <v>5860100501</v>
      </c>
      <c r="N969">
        <v>0</v>
      </c>
      <c r="O969" t="s">
        <v>1650</v>
      </c>
      <c r="P969" t="s">
        <v>1363</v>
      </c>
      <c r="Q969" t="s">
        <v>1363</v>
      </c>
      <c r="R969">
        <v>0</v>
      </c>
      <c r="S969">
        <v>0</v>
      </c>
      <c r="T969">
        <v>0</v>
      </c>
      <c r="U969" t="s">
        <v>1364</v>
      </c>
      <c r="V969" t="s">
        <v>1363</v>
      </c>
      <c r="W969" t="s">
        <v>1363</v>
      </c>
      <c r="X969">
        <v>0</v>
      </c>
      <c r="Y969">
        <v>0</v>
      </c>
      <c r="Z969" t="s">
        <v>1361</v>
      </c>
      <c r="AA969" t="s">
        <v>1363</v>
      </c>
      <c r="AB969" t="s">
        <v>1363</v>
      </c>
      <c r="AC969">
        <v>0</v>
      </c>
      <c r="AD969">
        <v>0</v>
      </c>
      <c r="AE969">
        <v>754</v>
      </c>
      <c r="AF969">
        <v>754</v>
      </c>
      <c r="AG969" t="s">
        <v>1798</v>
      </c>
      <c r="AH969">
        <v>653.97822069999995</v>
      </c>
      <c r="AI969" t="s">
        <v>433</v>
      </c>
      <c r="AJ969" t="s">
        <v>2817</v>
      </c>
    </row>
    <row r="970" spans="1:36" x14ac:dyDescent="0.35">
      <c r="A970" t="s">
        <v>2818</v>
      </c>
      <c r="B970">
        <v>753</v>
      </c>
      <c r="C970">
        <v>753</v>
      </c>
      <c r="D970" t="s">
        <v>2732</v>
      </c>
      <c r="E970">
        <v>653.97822069999995</v>
      </c>
      <c r="F970" t="s">
        <v>1466</v>
      </c>
      <c r="G970">
        <v>3</v>
      </c>
      <c r="H970">
        <v>3</v>
      </c>
      <c r="I970">
        <v>5</v>
      </c>
      <c r="K970">
        <v>1963</v>
      </c>
      <c r="L970">
        <v>5860100501</v>
      </c>
      <c r="M970">
        <v>5860100501</v>
      </c>
      <c r="N970">
        <v>0</v>
      </c>
      <c r="O970" t="s">
        <v>1650</v>
      </c>
      <c r="P970" t="s">
        <v>1363</v>
      </c>
      <c r="Q970" t="s">
        <v>1363</v>
      </c>
      <c r="R970">
        <v>0</v>
      </c>
      <c r="S970">
        <v>0</v>
      </c>
      <c r="T970">
        <v>0</v>
      </c>
      <c r="U970" t="s">
        <v>1364</v>
      </c>
      <c r="V970" t="s">
        <v>1363</v>
      </c>
      <c r="W970" t="s">
        <v>1363</v>
      </c>
      <c r="X970">
        <v>0</v>
      </c>
      <c r="Y970">
        <v>0</v>
      </c>
      <c r="Z970" t="s">
        <v>1361</v>
      </c>
      <c r="AA970" t="s">
        <v>1363</v>
      </c>
      <c r="AB970" t="s">
        <v>1363</v>
      </c>
      <c r="AC970">
        <v>0</v>
      </c>
      <c r="AD970">
        <v>0</v>
      </c>
      <c r="AE970">
        <v>757</v>
      </c>
      <c r="AF970">
        <v>757</v>
      </c>
      <c r="AG970" t="s">
        <v>2703</v>
      </c>
      <c r="AH970">
        <v>653.97822069999995</v>
      </c>
      <c r="AI970" t="s">
        <v>462</v>
      </c>
      <c r="AJ970" t="s">
        <v>2819</v>
      </c>
    </row>
    <row r="971" spans="1:36" x14ac:dyDescent="0.35">
      <c r="A971" t="s">
        <v>2820</v>
      </c>
      <c r="B971">
        <v>753</v>
      </c>
      <c r="C971">
        <v>753</v>
      </c>
      <c r="D971" t="s">
        <v>2732</v>
      </c>
      <c r="E971">
        <v>653.97822069999995</v>
      </c>
      <c r="F971" t="s">
        <v>1466</v>
      </c>
      <c r="G971">
        <v>3</v>
      </c>
      <c r="H971">
        <v>3</v>
      </c>
      <c r="I971">
        <v>5</v>
      </c>
      <c r="K971">
        <v>1963</v>
      </c>
      <c r="L971">
        <v>5860100501</v>
      </c>
      <c r="M971">
        <v>5860100501</v>
      </c>
      <c r="N971">
        <v>0</v>
      </c>
      <c r="O971" t="s">
        <v>1650</v>
      </c>
      <c r="P971" t="s">
        <v>1363</v>
      </c>
      <c r="Q971" t="s">
        <v>1363</v>
      </c>
      <c r="R971">
        <v>0</v>
      </c>
      <c r="S971">
        <v>0</v>
      </c>
      <c r="T971">
        <v>0</v>
      </c>
      <c r="U971" t="s">
        <v>1364</v>
      </c>
      <c r="V971" t="s">
        <v>1363</v>
      </c>
      <c r="W971" t="s">
        <v>1363</v>
      </c>
      <c r="X971">
        <v>0</v>
      </c>
      <c r="Y971">
        <v>0</v>
      </c>
      <c r="Z971" t="s">
        <v>1361</v>
      </c>
      <c r="AA971" t="s">
        <v>1363</v>
      </c>
      <c r="AB971" t="s">
        <v>1363</v>
      </c>
      <c r="AC971">
        <v>0</v>
      </c>
      <c r="AD971">
        <v>0</v>
      </c>
      <c r="AE971">
        <v>755</v>
      </c>
      <c r="AF971">
        <v>755</v>
      </c>
      <c r="AG971" t="s">
        <v>2766</v>
      </c>
      <c r="AH971">
        <v>653.97822069999995</v>
      </c>
      <c r="AI971" t="s">
        <v>505</v>
      </c>
      <c r="AJ971" t="s">
        <v>2821</v>
      </c>
    </row>
    <row r="972" spans="1:36" x14ac:dyDescent="0.35">
      <c r="A972" t="s">
        <v>557</v>
      </c>
      <c r="B972">
        <v>753</v>
      </c>
      <c r="C972">
        <v>753</v>
      </c>
      <c r="D972" t="s">
        <v>2732</v>
      </c>
      <c r="E972">
        <v>653.97822069999995</v>
      </c>
      <c r="F972" t="s">
        <v>1466</v>
      </c>
      <c r="G972">
        <v>3</v>
      </c>
      <c r="H972">
        <v>3</v>
      </c>
      <c r="I972">
        <v>5</v>
      </c>
      <c r="K972">
        <v>1963</v>
      </c>
      <c r="L972">
        <v>5860100501</v>
      </c>
      <c r="M972">
        <v>5860100501</v>
      </c>
      <c r="N972">
        <v>0</v>
      </c>
      <c r="O972" t="s">
        <v>1650</v>
      </c>
      <c r="P972" t="s">
        <v>1363</v>
      </c>
      <c r="Q972" t="s">
        <v>1363</v>
      </c>
      <c r="R972">
        <v>0</v>
      </c>
      <c r="S972">
        <v>0</v>
      </c>
      <c r="T972">
        <v>0</v>
      </c>
      <c r="U972" t="s">
        <v>1364</v>
      </c>
      <c r="V972" t="s">
        <v>1363</v>
      </c>
      <c r="W972" t="s">
        <v>1363</v>
      </c>
      <c r="X972">
        <v>0</v>
      </c>
      <c r="Y972">
        <v>0</v>
      </c>
      <c r="Z972" t="s">
        <v>1361</v>
      </c>
      <c r="AA972" t="s">
        <v>1363</v>
      </c>
      <c r="AB972" t="s">
        <v>1363</v>
      </c>
      <c r="AC972">
        <v>0</v>
      </c>
      <c r="AD972">
        <v>0</v>
      </c>
      <c r="AE972">
        <v>753</v>
      </c>
      <c r="AF972">
        <v>753</v>
      </c>
      <c r="AG972" t="s">
        <v>2732</v>
      </c>
      <c r="AH972">
        <v>653.97822069999995</v>
      </c>
      <c r="AI972" t="s">
        <v>558</v>
      </c>
      <c r="AJ972" t="s">
        <v>2822</v>
      </c>
    </row>
    <row r="973" spans="1:36" x14ac:dyDescent="0.35">
      <c r="A973" t="s">
        <v>1327</v>
      </c>
      <c r="B973">
        <v>754</v>
      </c>
      <c r="C973">
        <v>754</v>
      </c>
      <c r="D973" t="s">
        <v>1798</v>
      </c>
      <c r="E973">
        <v>653.97822069999995</v>
      </c>
      <c r="F973" t="s">
        <v>1466</v>
      </c>
      <c r="G973">
        <v>3</v>
      </c>
      <c r="H973">
        <v>3</v>
      </c>
      <c r="I973">
        <v>5</v>
      </c>
      <c r="K973">
        <v>1963</v>
      </c>
      <c r="L973">
        <v>5860100501</v>
      </c>
      <c r="M973">
        <v>5860100501</v>
      </c>
      <c r="N973">
        <v>0</v>
      </c>
      <c r="O973" t="s">
        <v>1650</v>
      </c>
      <c r="P973" t="s">
        <v>1363</v>
      </c>
      <c r="Q973" t="e" vm="1">
        <v>#VALUE!</v>
      </c>
      <c r="R973" t="s">
        <v>1363</v>
      </c>
      <c r="S973" t="s">
        <v>1363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1361</v>
      </c>
      <c r="AB973" t="s">
        <v>1363</v>
      </c>
      <c r="AC973" t="s">
        <v>1363</v>
      </c>
      <c r="AD973">
        <v>0</v>
      </c>
      <c r="AE973">
        <v>759</v>
      </c>
      <c r="AF973">
        <v>759</v>
      </c>
      <c r="AG973" t="s">
        <v>2697</v>
      </c>
      <c r="AH973">
        <v>653.97822069999995</v>
      </c>
      <c r="AI973">
        <v>0</v>
      </c>
      <c r="AJ973">
        <v>0</v>
      </c>
    </row>
    <row r="974" spans="1:36" x14ac:dyDescent="0.35">
      <c r="A974" t="s">
        <v>1336</v>
      </c>
      <c r="B974">
        <v>754</v>
      </c>
      <c r="C974">
        <v>754</v>
      </c>
      <c r="D974" t="s">
        <v>1798</v>
      </c>
      <c r="E974">
        <v>653.97822069999995</v>
      </c>
      <c r="F974" t="s">
        <v>1466</v>
      </c>
      <c r="G974">
        <v>3</v>
      </c>
      <c r="H974">
        <v>3</v>
      </c>
      <c r="I974">
        <v>5</v>
      </c>
      <c r="K974">
        <v>1963</v>
      </c>
      <c r="L974">
        <v>5860100501</v>
      </c>
      <c r="M974">
        <v>5860100501</v>
      </c>
      <c r="N974">
        <v>0</v>
      </c>
      <c r="O974" t="s">
        <v>1650</v>
      </c>
      <c r="P974" t="s">
        <v>1363</v>
      </c>
      <c r="Q974" t="e" vm="1">
        <v>#VALUE!</v>
      </c>
      <c r="R974" t="s">
        <v>1363</v>
      </c>
      <c r="S974" t="s">
        <v>1363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1361</v>
      </c>
      <c r="AB974" t="s">
        <v>1363</v>
      </c>
      <c r="AC974" t="s">
        <v>1363</v>
      </c>
      <c r="AD974">
        <v>0</v>
      </c>
      <c r="AE974">
        <v>754</v>
      </c>
      <c r="AF974">
        <v>754</v>
      </c>
      <c r="AG974" t="s">
        <v>1798</v>
      </c>
      <c r="AH974">
        <v>653.97822069999995</v>
      </c>
      <c r="AI974" t="s">
        <v>1337</v>
      </c>
      <c r="AJ974">
        <v>0</v>
      </c>
    </row>
    <row r="975" spans="1:36" x14ac:dyDescent="0.35">
      <c r="A975" t="s">
        <v>39</v>
      </c>
      <c r="B975">
        <v>754</v>
      </c>
      <c r="C975">
        <v>754</v>
      </c>
      <c r="D975" t="s">
        <v>1798</v>
      </c>
      <c r="E975">
        <v>653.97822069999995</v>
      </c>
      <c r="F975" t="s">
        <v>1466</v>
      </c>
      <c r="G975">
        <v>3</v>
      </c>
      <c r="H975">
        <v>3</v>
      </c>
      <c r="I975">
        <v>5</v>
      </c>
      <c r="K975">
        <v>1963</v>
      </c>
      <c r="L975">
        <v>5860100501</v>
      </c>
      <c r="M975">
        <v>5860100501</v>
      </c>
      <c r="N975">
        <v>0</v>
      </c>
      <c r="O975" t="s">
        <v>1650</v>
      </c>
      <c r="P975" t="s">
        <v>1363</v>
      </c>
      <c r="Q975" t="e" vm="1">
        <v>#VALUE!</v>
      </c>
      <c r="R975" t="s">
        <v>1363</v>
      </c>
      <c r="S975" t="s">
        <v>1363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1361</v>
      </c>
      <c r="AB975" t="s">
        <v>1363</v>
      </c>
      <c r="AC975" t="s">
        <v>1363</v>
      </c>
      <c r="AD975">
        <v>0</v>
      </c>
      <c r="AE975">
        <v>757</v>
      </c>
      <c r="AF975">
        <v>757</v>
      </c>
      <c r="AG975" t="s">
        <v>2703</v>
      </c>
      <c r="AH975">
        <v>653.97822069999995</v>
      </c>
      <c r="AI975" t="s">
        <v>40</v>
      </c>
      <c r="AJ975">
        <v>0</v>
      </c>
    </row>
    <row r="976" spans="1:36" x14ac:dyDescent="0.35">
      <c r="A976" t="s">
        <v>115</v>
      </c>
      <c r="B976">
        <v>754</v>
      </c>
      <c r="C976">
        <v>754</v>
      </c>
      <c r="D976" t="s">
        <v>1798</v>
      </c>
      <c r="E976">
        <v>653.97822069999995</v>
      </c>
      <c r="F976" t="s">
        <v>1466</v>
      </c>
      <c r="G976">
        <v>3</v>
      </c>
      <c r="H976">
        <v>3</v>
      </c>
      <c r="I976">
        <v>5</v>
      </c>
      <c r="K976">
        <v>1963</v>
      </c>
      <c r="L976">
        <v>5860100501</v>
      </c>
      <c r="M976">
        <v>5860100501</v>
      </c>
      <c r="N976">
        <v>0</v>
      </c>
      <c r="O976" t="s">
        <v>1650</v>
      </c>
      <c r="P976" t="s">
        <v>1363</v>
      </c>
      <c r="Q976" t="e" vm="1">
        <v>#VALUE!</v>
      </c>
      <c r="R976" t="s">
        <v>1363</v>
      </c>
      <c r="S976" t="s">
        <v>1363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1361</v>
      </c>
      <c r="AB976" t="s">
        <v>1363</v>
      </c>
      <c r="AC976" t="s">
        <v>1363</v>
      </c>
      <c r="AD976">
        <v>0</v>
      </c>
      <c r="AE976">
        <v>750</v>
      </c>
      <c r="AF976">
        <v>750</v>
      </c>
      <c r="AG976" t="s">
        <v>1398</v>
      </c>
      <c r="AH976">
        <v>653.97822069999995</v>
      </c>
      <c r="AI976">
        <v>0</v>
      </c>
      <c r="AJ976">
        <v>0</v>
      </c>
    </row>
    <row r="977" spans="1:36" x14ac:dyDescent="0.35">
      <c r="A977" t="s">
        <v>131</v>
      </c>
      <c r="B977">
        <v>754</v>
      </c>
      <c r="C977">
        <v>754</v>
      </c>
      <c r="D977" t="s">
        <v>1798</v>
      </c>
      <c r="E977">
        <v>653.97822069999995</v>
      </c>
      <c r="F977" t="s">
        <v>1466</v>
      </c>
      <c r="G977">
        <v>3</v>
      </c>
      <c r="H977">
        <v>3</v>
      </c>
      <c r="I977">
        <v>5</v>
      </c>
      <c r="K977">
        <v>1963</v>
      </c>
      <c r="L977">
        <v>5860100501</v>
      </c>
      <c r="M977">
        <v>5860100501</v>
      </c>
      <c r="N977">
        <v>0</v>
      </c>
      <c r="O977" t="s">
        <v>1650</v>
      </c>
      <c r="P977" t="s">
        <v>1363</v>
      </c>
      <c r="Q977" t="e" vm="1">
        <v>#VALUE!</v>
      </c>
      <c r="R977" t="s">
        <v>1363</v>
      </c>
      <c r="S977" t="s">
        <v>1363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1361</v>
      </c>
      <c r="AB977" t="s">
        <v>1363</v>
      </c>
      <c r="AC977" t="s">
        <v>1363</v>
      </c>
      <c r="AD977">
        <v>0</v>
      </c>
      <c r="AE977">
        <v>752</v>
      </c>
      <c r="AF977">
        <v>752</v>
      </c>
      <c r="AG977" t="s">
        <v>2701</v>
      </c>
      <c r="AH977">
        <v>653.97822069999995</v>
      </c>
      <c r="AI977" t="s">
        <v>132</v>
      </c>
      <c r="AJ977">
        <v>0</v>
      </c>
    </row>
    <row r="978" spans="1:36" x14ac:dyDescent="0.35">
      <c r="A978" t="s">
        <v>2823</v>
      </c>
      <c r="B978">
        <v>754</v>
      </c>
      <c r="C978">
        <v>754</v>
      </c>
      <c r="D978" t="s">
        <v>1798</v>
      </c>
      <c r="E978">
        <v>653.97822069999995</v>
      </c>
      <c r="F978" t="s">
        <v>1466</v>
      </c>
      <c r="G978">
        <v>3</v>
      </c>
      <c r="H978">
        <v>3</v>
      </c>
      <c r="I978">
        <v>5</v>
      </c>
      <c r="K978">
        <v>1963</v>
      </c>
      <c r="L978">
        <v>5860100501</v>
      </c>
      <c r="M978">
        <v>5860100501</v>
      </c>
      <c r="N978">
        <v>0</v>
      </c>
      <c r="O978" t="s">
        <v>1650</v>
      </c>
      <c r="P978" t="s">
        <v>1363</v>
      </c>
      <c r="Q978" t="e" vm="1">
        <v>#VALUE!</v>
      </c>
      <c r="R978" t="s">
        <v>1363</v>
      </c>
      <c r="S978" t="s">
        <v>1363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1361</v>
      </c>
      <c r="AB978" t="s">
        <v>1363</v>
      </c>
      <c r="AC978" t="s">
        <v>1363</v>
      </c>
      <c r="AD978">
        <v>0</v>
      </c>
      <c r="AE978">
        <v>762</v>
      </c>
      <c r="AF978">
        <v>762</v>
      </c>
      <c r="AG978" t="s">
        <v>1706</v>
      </c>
      <c r="AH978">
        <v>60.958528270000002</v>
      </c>
      <c r="AI978" t="s">
        <v>377</v>
      </c>
      <c r="AJ978" t="s">
        <v>2824</v>
      </c>
    </row>
    <row r="979" spans="1:36" x14ac:dyDescent="0.35">
      <c r="A979" t="s">
        <v>2825</v>
      </c>
      <c r="B979">
        <v>754</v>
      </c>
      <c r="C979">
        <v>754</v>
      </c>
      <c r="D979" t="s">
        <v>1798</v>
      </c>
      <c r="E979">
        <v>653.97822069999995</v>
      </c>
      <c r="F979" t="s">
        <v>1466</v>
      </c>
      <c r="G979">
        <v>3</v>
      </c>
      <c r="H979">
        <v>3</v>
      </c>
      <c r="I979">
        <v>5</v>
      </c>
      <c r="K979">
        <v>1963</v>
      </c>
      <c r="L979">
        <v>5860100501</v>
      </c>
      <c r="M979">
        <v>5860100501</v>
      </c>
      <c r="N979">
        <v>0</v>
      </c>
      <c r="O979" t="s">
        <v>1650</v>
      </c>
      <c r="P979" t="s">
        <v>1363</v>
      </c>
      <c r="Q979" t="e" vm="1">
        <v>#VALUE!</v>
      </c>
      <c r="R979" t="s">
        <v>1363</v>
      </c>
      <c r="S979" t="s">
        <v>1363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1361</v>
      </c>
      <c r="AB979" t="s">
        <v>1363</v>
      </c>
      <c r="AC979" t="s">
        <v>1363</v>
      </c>
      <c r="AD979">
        <v>0</v>
      </c>
      <c r="AE979">
        <v>763</v>
      </c>
      <c r="AF979">
        <v>763</v>
      </c>
      <c r="AG979" t="s">
        <v>1795</v>
      </c>
      <c r="AH979">
        <v>22.417546359999999</v>
      </c>
      <c r="AI979" t="s">
        <v>386</v>
      </c>
      <c r="AJ979" t="s">
        <v>1562</v>
      </c>
    </row>
    <row r="980" spans="1:36" x14ac:dyDescent="0.35">
      <c r="A980" t="s">
        <v>2826</v>
      </c>
      <c r="B980">
        <v>754</v>
      </c>
      <c r="C980">
        <v>754</v>
      </c>
      <c r="D980" t="s">
        <v>1798</v>
      </c>
      <c r="E980">
        <v>653.97822069999995</v>
      </c>
      <c r="F980" t="s">
        <v>1466</v>
      </c>
      <c r="G980">
        <v>3</v>
      </c>
      <c r="H980">
        <v>3</v>
      </c>
      <c r="I980">
        <v>5</v>
      </c>
      <c r="K980">
        <v>1963</v>
      </c>
      <c r="L980">
        <v>5860100501</v>
      </c>
      <c r="M980">
        <v>5860100501</v>
      </c>
      <c r="N980">
        <v>0</v>
      </c>
      <c r="O980" t="s">
        <v>1650</v>
      </c>
      <c r="P980" t="s">
        <v>1363</v>
      </c>
      <c r="Q980" t="e" vm="1">
        <v>#VALUE!</v>
      </c>
      <c r="R980" t="s">
        <v>1363</v>
      </c>
      <c r="S980" t="s">
        <v>1363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1361</v>
      </c>
      <c r="AB980" t="s">
        <v>1363</v>
      </c>
      <c r="AC980" t="s">
        <v>1363</v>
      </c>
      <c r="AD980">
        <v>0</v>
      </c>
      <c r="AE980">
        <v>761</v>
      </c>
      <c r="AF980">
        <v>761</v>
      </c>
      <c r="AG980" t="s">
        <v>2793</v>
      </c>
      <c r="AH980">
        <v>14.010783289999999</v>
      </c>
      <c r="AI980" t="s">
        <v>412</v>
      </c>
      <c r="AJ980" t="s">
        <v>2827</v>
      </c>
    </row>
    <row r="981" spans="1:36" x14ac:dyDescent="0.35">
      <c r="A981" t="s">
        <v>2828</v>
      </c>
      <c r="B981">
        <v>754</v>
      </c>
      <c r="C981">
        <v>754</v>
      </c>
      <c r="D981" t="s">
        <v>1798</v>
      </c>
      <c r="E981">
        <v>653.97822069999995</v>
      </c>
      <c r="F981" t="s">
        <v>1466</v>
      </c>
      <c r="G981">
        <v>3</v>
      </c>
      <c r="H981">
        <v>3</v>
      </c>
      <c r="I981">
        <v>5</v>
      </c>
      <c r="K981">
        <v>1963</v>
      </c>
      <c r="L981">
        <v>5860100501</v>
      </c>
      <c r="M981">
        <v>5860100501</v>
      </c>
      <c r="N981">
        <v>0</v>
      </c>
      <c r="O981" t="s">
        <v>1650</v>
      </c>
      <c r="P981" t="s">
        <v>1363</v>
      </c>
      <c r="Q981" t="e" vm="1">
        <v>#VALUE!</v>
      </c>
      <c r="R981" t="s">
        <v>1363</v>
      </c>
      <c r="S981" t="s">
        <v>1363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1361</v>
      </c>
      <c r="AB981" t="s">
        <v>1363</v>
      </c>
      <c r="AC981" t="s">
        <v>1363</v>
      </c>
      <c r="AD981">
        <v>0</v>
      </c>
      <c r="AE981">
        <v>754</v>
      </c>
      <c r="AF981">
        <v>754</v>
      </c>
      <c r="AG981" t="s">
        <v>1798</v>
      </c>
      <c r="AH981">
        <v>653.97822069999995</v>
      </c>
      <c r="AI981" t="s">
        <v>430</v>
      </c>
      <c r="AJ981" t="s">
        <v>2829</v>
      </c>
    </row>
    <row r="982" spans="1:36" x14ac:dyDescent="0.35">
      <c r="A982" t="s">
        <v>2830</v>
      </c>
      <c r="B982">
        <v>754</v>
      </c>
      <c r="C982">
        <v>754</v>
      </c>
      <c r="D982" t="s">
        <v>1798</v>
      </c>
      <c r="E982">
        <v>653.97822069999995</v>
      </c>
      <c r="F982" t="s">
        <v>1466</v>
      </c>
      <c r="G982">
        <v>3</v>
      </c>
      <c r="H982">
        <v>3</v>
      </c>
      <c r="I982">
        <v>5</v>
      </c>
      <c r="K982">
        <v>1963</v>
      </c>
      <c r="L982">
        <v>5860100501</v>
      </c>
      <c r="M982">
        <v>5860100501</v>
      </c>
      <c r="N982">
        <v>0</v>
      </c>
      <c r="O982" t="s">
        <v>1650</v>
      </c>
      <c r="P982" t="s">
        <v>1363</v>
      </c>
      <c r="Q982" t="e" vm="1">
        <v>#VALUE!</v>
      </c>
      <c r="R982" t="s">
        <v>1363</v>
      </c>
      <c r="S982" t="s">
        <v>1363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1361</v>
      </c>
      <c r="AB982" t="s">
        <v>1363</v>
      </c>
      <c r="AC982" t="s">
        <v>1363</v>
      </c>
      <c r="AD982">
        <v>0</v>
      </c>
      <c r="AE982">
        <v>758</v>
      </c>
      <c r="AF982">
        <v>758</v>
      </c>
      <c r="AG982" t="s">
        <v>1801</v>
      </c>
      <c r="AH982">
        <v>653.97822069999995</v>
      </c>
      <c r="AI982" t="s">
        <v>446</v>
      </c>
      <c r="AJ982" t="s">
        <v>2831</v>
      </c>
    </row>
    <row r="983" spans="1:36" x14ac:dyDescent="0.35">
      <c r="A983" t="s">
        <v>2832</v>
      </c>
      <c r="B983">
        <v>754</v>
      </c>
      <c r="C983">
        <v>754</v>
      </c>
      <c r="D983" t="s">
        <v>1798</v>
      </c>
      <c r="E983">
        <v>653.97822069999995</v>
      </c>
      <c r="F983" t="s">
        <v>1466</v>
      </c>
      <c r="G983">
        <v>3</v>
      </c>
      <c r="H983">
        <v>3</v>
      </c>
      <c r="I983">
        <v>5</v>
      </c>
      <c r="K983">
        <v>1963</v>
      </c>
      <c r="L983">
        <v>5860100501</v>
      </c>
      <c r="M983">
        <v>5860100501</v>
      </c>
      <c r="N983">
        <v>0</v>
      </c>
      <c r="O983" t="s">
        <v>1650</v>
      </c>
      <c r="P983" t="s">
        <v>1363</v>
      </c>
      <c r="Q983" t="e" vm="1">
        <v>#VALUE!</v>
      </c>
      <c r="R983" t="s">
        <v>1363</v>
      </c>
      <c r="S983" t="s">
        <v>1363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1361</v>
      </c>
      <c r="AB983" t="s">
        <v>1363</v>
      </c>
      <c r="AC983" t="s">
        <v>1363</v>
      </c>
      <c r="AD983">
        <v>0</v>
      </c>
      <c r="AE983">
        <v>756</v>
      </c>
      <c r="AF983">
        <v>756</v>
      </c>
      <c r="AG983" t="s">
        <v>2702</v>
      </c>
      <c r="AH983">
        <v>653.97822069999995</v>
      </c>
      <c r="AI983" t="s">
        <v>513</v>
      </c>
      <c r="AJ983" t="s">
        <v>2833</v>
      </c>
    </row>
    <row r="984" spans="1:36" x14ac:dyDescent="0.35">
      <c r="A984" t="s">
        <v>2834</v>
      </c>
      <c r="B984">
        <v>754</v>
      </c>
      <c r="C984">
        <v>754</v>
      </c>
      <c r="D984" t="s">
        <v>1798</v>
      </c>
      <c r="E984">
        <v>653.97822069999995</v>
      </c>
      <c r="F984" t="s">
        <v>1466</v>
      </c>
      <c r="G984">
        <v>3</v>
      </c>
      <c r="H984">
        <v>3</v>
      </c>
      <c r="I984">
        <v>5</v>
      </c>
      <c r="K984">
        <v>1963</v>
      </c>
      <c r="L984">
        <v>5860100501</v>
      </c>
      <c r="M984">
        <v>5860100501</v>
      </c>
      <c r="N984">
        <v>0</v>
      </c>
      <c r="O984" t="s">
        <v>1650</v>
      </c>
      <c r="P984" t="s">
        <v>1363</v>
      </c>
      <c r="Q984" t="e" vm="1">
        <v>#VALUE!</v>
      </c>
      <c r="R984" t="s">
        <v>1363</v>
      </c>
      <c r="S984" t="s">
        <v>1363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1361</v>
      </c>
      <c r="AB984" t="s">
        <v>1363</v>
      </c>
      <c r="AC984" t="s">
        <v>1363</v>
      </c>
      <c r="AD984">
        <v>0</v>
      </c>
      <c r="AE984">
        <v>753</v>
      </c>
      <c r="AF984">
        <v>753</v>
      </c>
      <c r="AG984" t="s">
        <v>2732</v>
      </c>
      <c r="AH984">
        <v>653.97822069999995</v>
      </c>
      <c r="AI984" t="s">
        <v>553</v>
      </c>
      <c r="AJ984" t="s">
        <v>2835</v>
      </c>
    </row>
    <row r="985" spans="1:36" x14ac:dyDescent="0.35">
      <c r="A985" t="s">
        <v>2836</v>
      </c>
      <c r="B985">
        <v>754</v>
      </c>
      <c r="C985">
        <v>754</v>
      </c>
      <c r="D985" t="s">
        <v>1798</v>
      </c>
      <c r="E985">
        <v>653.97822069999995</v>
      </c>
      <c r="F985" t="s">
        <v>1466</v>
      </c>
      <c r="G985">
        <v>3</v>
      </c>
      <c r="H985">
        <v>3</v>
      </c>
      <c r="I985">
        <v>5</v>
      </c>
      <c r="K985">
        <v>1963</v>
      </c>
      <c r="L985">
        <v>5860100501</v>
      </c>
      <c r="M985">
        <v>5860100501</v>
      </c>
      <c r="N985">
        <v>0</v>
      </c>
      <c r="O985" t="s">
        <v>1650</v>
      </c>
      <c r="P985" t="s">
        <v>1363</v>
      </c>
      <c r="Q985" t="e" vm="1">
        <v>#VALUE!</v>
      </c>
      <c r="R985" t="s">
        <v>1363</v>
      </c>
      <c r="S985" t="s">
        <v>1363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1361</v>
      </c>
      <c r="AB985" t="s">
        <v>1363</v>
      </c>
      <c r="AC985" t="s">
        <v>1363</v>
      </c>
      <c r="AD985">
        <v>0</v>
      </c>
      <c r="AE985">
        <v>30</v>
      </c>
      <c r="AF985">
        <v>30</v>
      </c>
      <c r="AG985" t="s">
        <v>1686</v>
      </c>
      <c r="AH985">
        <v>24.089047229999998</v>
      </c>
      <c r="AI985" t="s">
        <v>1106</v>
      </c>
      <c r="AJ985" t="s">
        <v>2837</v>
      </c>
    </row>
    <row r="986" spans="1:36" x14ac:dyDescent="0.35">
      <c r="A986" t="s">
        <v>1324</v>
      </c>
      <c r="B986">
        <v>754</v>
      </c>
      <c r="C986">
        <v>754</v>
      </c>
      <c r="D986" t="s">
        <v>1798</v>
      </c>
      <c r="E986">
        <v>653.97822069999995</v>
      </c>
      <c r="F986" t="s">
        <v>1466</v>
      </c>
      <c r="G986">
        <v>3</v>
      </c>
      <c r="H986">
        <v>3</v>
      </c>
      <c r="I986">
        <v>5</v>
      </c>
      <c r="K986">
        <v>1963</v>
      </c>
      <c r="L986">
        <v>5860100501</v>
      </c>
      <c r="M986">
        <v>5860100501</v>
      </c>
      <c r="N986">
        <v>0</v>
      </c>
      <c r="O986" t="s">
        <v>1650</v>
      </c>
      <c r="P986" t="s">
        <v>1363</v>
      </c>
      <c r="Q986" t="e" vm="1">
        <v>#VALUE!</v>
      </c>
      <c r="R986" t="s">
        <v>1363</v>
      </c>
      <c r="S986" t="s">
        <v>1363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1361</v>
      </c>
      <c r="AB986" t="s">
        <v>1363</v>
      </c>
      <c r="AC986" t="s">
        <v>1363</v>
      </c>
      <c r="AD986">
        <v>0</v>
      </c>
      <c r="AE986">
        <v>752</v>
      </c>
      <c r="AF986">
        <v>752</v>
      </c>
      <c r="AG986" t="s">
        <v>2701</v>
      </c>
      <c r="AH986">
        <v>653.97822069999995</v>
      </c>
      <c r="AI986" t="s">
        <v>111</v>
      </c>
      <c r="AJ986">
        <v>0</v>
      </c>
    </row>
    <row r="987" spans="1:36" x14ac:dyDescent="0.35">
      <c r="A987" t="s">
        <v>1327</v>
      </c>
      <c r="B987">
        <v>754</v>
      </c>
      <c r="C987">
        <v>754</v>
      </c>
      <c r="D987" t="s">
        <v>1798</v>
      </c>
      <c r="E987">
        <v>653.97822069999995</v>
      </c>
      <c r="F987" t="s">
        <v>1466</v>
      </c>
      <c r="G987">
        <v>3</v>
      </c>
      <c r="H987">
        <v>3</v>
      </c>
      <c r="I987">
        <v>5</v>
      </c>
      <c r="K987">
        <v>1963</v>
      </c>
      <c r="L987">
        <v>5860100501</v>
      </c>
      <c r="M987">
        <v>5860100501</v>
      </c>
      <c r="N987">
        <v>0</v>
      </c>
      <c r="O987" t="s">
        <v>1650</v>
      </c>
      <c r="P987" t="s">
        <v>1363</v>
      </c>
      <c r="Q987" t="e" vm="1">
        <v>#VALUE!</v>
      </c>
      <c r="R987" t="s">
        <v>1363</v>
      </c>
      <c r="S987" t="s">
        <v>1363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1361</v>
      </c>
      <c r="AB987" t="s">
        <v>1363</v>
      </c>
      <c r="AC987" t="s">
        <v>1363</v>
      </c>
      <c r="AD987">
        <v>0</v>
      </c>
      <c r="AE987">
        <v>759</v>
      </c>
      <c r="AF987">
        <v>759</v>
      </c>
      <c r="AG987" t="s">
        <v>2697</v>
      </c>
      <c r="AH987">
        <v>653.97822069999995</v>
      </c>
      <c r="AI987">
        <v>0</v>
      </c>
      <c r="AJ987">
        <v>0</v>
      </c>
    </row>
    <row r="988" spans="1:36" x14ac:dyDescent="0.35">
      <c r="A988" t="s">
        <v>1336</v>
      </c>
      <c r="B988">
        <v>754</v>
      </c>
      <c r="C988">
        <v>754</v>
      </c>
      <c r="D988" t="s">
        <v>1798</v>
      </c>
      <c r="E988">
        <v>653.97822069999995</v>
      </c>
      <c r="F988" t="s">
        <v>1466</v>
      </c>
      <c r="G988">
        <v>3</v>
      </c>
      <c r="H988">
        <v>3</v>
      </c>
      <c r="I988">
        <v>5</v>
      </c>
      <c r="K988">
        <v>1963</v>
      </c>
      <c r="L988">
        <v>5860100501</v>
      </c>
      <c r="M988">
        <v>5860100501</v>
      </c>
      <c r="N988">
        <v>0</v>
      </c>
      <c r="O988" t="s">
        <v>1650</v>
      </c>
      <c r="P988" t="s">
        <v>1363</v>
      </c>
      <c r="Q988" t="e" vm="1">
        <v>#VALUE!</v>
      </c>
      <c r="R988" t="s">
        <v>1363</v>
      </c>
      <c r="S988" t="s">
        <v>1363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1361</v>
      </c>
      <c r="AB988" t="s">
        <v>1363</v>
      </c>
      <c r="AC988" t="s">
        <v>1363</v>
      </c>
      <c r="AD988">
        <v>0</v>
      </c>
      <c r="AE988">
        <v>754</v>
      </c>
      <c r="AF988">
        <v>754</v>
      </c>
      <c r="AG988" t="s">
        <v>1798</v>
      </c>
      <c r="AH988">
        <v>653.97822069999995</v>
      </c>
      <c r="AI988" t="s">
        <v>1337</v>
      </c>
      <c r="AJ988">
        <v>0</v>
      </c>
    </row>
    <row r="989" spans="1:36" x14ac:dyDescent="0.35">
      <c r="A989" t="s">
        <v>48</v>
      </c>
      <c r="B989">
        <v>754</v>
      </c>
      <c r="C989">
        <v>754</v>
      </c>
      <c r="D989" t="s">
        <v>1798</v>
      </c>
      <c r="E989">
        <v>653.97822069999995</v>
      </c>
      <c r="F989" t="s">
        <v>1466</v>
      </c>
      <c r="G989">
        <v>3</v>
      </c>
      <c r="H989">
        <v>3</v>
      </c>
      <c r="I989">
        <v>5</v>
      </c>
      <c r="K989">
        <v>1963</v>
      </c>
      <c r="L989">
        <v>5860100501</v>
      </c>
      <c r="M989">
        <v>5860100501</v>
      </c>
      <c r="N989">
        <v>0</v>
      </c>
      <c r="O989" t="s">
        <v>1650</v>
      </c>
      <c r="P989" t="s">
        <v>1363</v>
      </c>
      <c r="Q989" t="e" vm="1">
        <v>#VALUE!</v>
      </c>
      <c r="R989" t="s">
        <v>1363</v>
      </c>
      <c r="S989" t="s">
        <v>1363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1361</v>
      </c>
      <c r="AB989" t="s">
        <v>1363</v>
      </c>
      <c r="AC989" t="s">
        <v>1363</v>
      </c>
      <c r="AD989">
        <v>0</v>
      </c>
      <c r="AE989">
        <v>757</v>
      </c>
      <c r="AF989">
        <v>757</v>
      </c>
      <c r="AG989" t="s">
        <v>2703</v>
      </c>
      <c r="AH989">
        <v>653.97822069999995</v>
      </c>
      <c r="AI989" t="s">
        <v>45</v>
      </c>
      <c r="AJ989">
        <v>0</v>
      </c>
    </row>
    <row r="990" spans="1:36" x14ac:dyDescent="0.35">
      <c r="A990" t="s">
        <v>121</v>
      </c>
      <c r="B990">
        <v>754</v>
      </c>
      <c r="C990">
        <v>754</v>
      </c>
      <c r="D990" t="s">
        <v>1798</v>
      </c>
      <c r="E990">
        <v>653.97822069999995</v>
      </c>
      <c r="F990" t="s">
        <v>1466</v>
      </c>
      <c r="G990">
        <v>3</v>
      </c>
      <c r="H990">
        <v>3</v>
      </c>
      <c r="I990">
        <v>5</v>
      </c>
      <c r="K990">
        <v>1963</v>
      </c>
      <c r="L990">
        <v>5860100501</v>
      </c>
      <c r="M990">
        <v>5860100501</v>
      </c>
      <c r="N990">
        <v>0</v>
      </c>
      <c r="O990" t="s">
        <v>1650</v>
      </c>
      <c r="P990" t="s">
        <v>1363</v>
      </c>
      <c r="Q990" t="e" vm="1">
        <v>#VALUE!</v>
      </c>
      <c r="R990" t="s">
        <v>1363</v>
      </c>
      <c r="S990" t="s">
        <v>1363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1361</v>
      </c>
      <c r="AB990" t="s">
        <v>1363</v>
      </c>
      <c r="AC990" t="s">
        <v>1363</v>
      </c>
      <c r="AD990">
        <v>0</v>
      </c>
      <c r="AE990">
        <v>750</v>
      </c>
      <c r="AF990">
        <v>750</v>
      </c>
      <c r="AG990" t="s">
        <v>1398</v>
      </c>
      <c r="AH990">
        <v>653.97822069999995</v>
      </c>
      <c r="AI990" t="s">
        <v>122</v>
      </c>
      <c r="AJ990">
        <v>0</v>
      </c>
    </row>
    <row r="991" spans="1:36" x14ac:dyDescent="0.35">
      <c r="A991" t="s">
        <v>135</v>
      </c>
      <c r="B991">
        <v>754</v>
      </c>
      <c r="C991">
        <v>754</v>
      </c>
      <c r="D991" t="s">
        <v>1798</v>
      </c>
      <c r="E991">
        <v>653.97822069999995</v>
      </c>
      <c r="F991" t="s">
        <v>1466</v>
      </c>
      <c r="G991">
        <v>3</v>
      </c>
      <c r="H991">
        <v>3</v>
      </c>
      <c r="I991">
        <v>5</v>
      </c>
      <c r="K991">
        <v>1963</v>
      </c>
      <c r="L991">
        <v>5860100501</v>
      </c>
      <c r="M991">
        <v>5860100501</v>
      </c>
      <c r="N991">
        <v>0</v>
      </c>
      <c r="O991" t="s">
        <v>1650</v>
      </c>
      <c r="P991" t="s">
        <v>1363</v>
      </c>
      <c r="Q991" t="e" vm="1">
        <v>#VALUE!</v>
      </c>
      <c r="R991" t="s">
        <v>1363</v>
      </c>
      <c r="S991" t="s">
        <v>1363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1361</v>
      </c>
      <c r="AB991" t="s">
        <v>1363</v>
      </c>
      <c r="AC991" t="s">
        <v>1363</v>
      </c>
      <c r="AD991">
        <v>0</v>
      </c>
      <c r="AE991">
        <v>752</v>
      </c>
      <c r="AF991">
        <v>752</v>
      </c>
      <c r="AG991" t="s">
        <v>2701</v>
      </c>
      <c r="AH991">
        <v>653.97822069999995</v>
      </c>
      <c r="AI991" t="s">
        <v>136</v>
      </c>
      <c r="AJ991">
        <v>0</v>
      </c>
    </row>
    <row r="992" spans="1:36" x14ac:dyDescent="0.35">
      <c r="A992" t="s">
        <v>2838</v>
      </c>
      <c r="B992">
        <v>754</v>
      </c>
      <c r="C992">
        <v>754</v>
      </c>
      <c r="D992" t="s">
        <v>1798</v>
      </c>
      <c r="E992">
        <v>653.97822069999995</v>
      </c>
      <c r="F992" t="s">
        <v>1466</v>
      </c>
      <c r="G992">
        <v>3</v>
      </c>
      <c r="H992">
        <v>3</v>
      </c>
      <c r="I992">
        <v>5</v>
      </c>
      <c r="K992">
        <v>1963</v>
      </c>
      <c r="L992">
        <v>5860100501</v>
      </c>
      <c r="M992">
        <v>5860100501</v>
      </c>
      <c r="N992">
        <v>0</v>
      </c>
      <c r="O992" t="s">
        <v>1650</v>
      </c>
      <c r="P992" t="s">
        <v>1363</v>
      </c>
      <c r="Q992" t="e" vm="1">
        <v>#VALUE!</v>
      </c>
      <c r="R992" t="s">
        <v>1363</v>
      </c>
      <c r="S992" t="s">
        <v>1363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1361</v>
      </c>
      <c r="AB992" t="s">
        <v>1363</v>
      </c>
      <c r="AC992" t="s">
        <v>1363</v>
      </c>
      <c r="AD992">
        <v>0</v>
      </c>
      <c r="AE992">
        <v>762</v>
      </c>
      <c r="AF992">
        <v>762</v>
      </c>
      <c r="AG992" t="s">
        <v>1706</v>
      </c>
      <c r="AH992">
        <v>60.958528270000002</v>
      </c>
      <c r="AI992" t="s">
        <v>380</v>
      </c>
      <c r="AJ992" t="s">
        <v>2839</v>
      </c>
    </row>
    <row r="993" spans="1:36" x14ac:dyDescent="0.35">
      <c r="A993" t="s">
        <v>2840</v>
      </c>
      <c r="B993">
        <v>754</v>
      </c>
      <c r="C993">
        <v>754</v>
      </c>
      <c r="D993" t="s">
        <v>1798</v>
      </c>
      <c r="E993">
        <v>653.97822069999995</v>
      </c>
      <c r="F993" t="s">
        <v>1466</v>
      </c>
      <c r="G993">
        <v>3</v>
      </c>
      <c r="H993">
        <v>3</v>
      </c>
      <c r="I993">
        <v>5</v>
      </c>
      <c r="K993">
        <v>1963</v>
      </c>
      <c r="L993">
        <v>5860100501</v>
      </c>
      <c r="M993">
        <v>5860100501</v>
      </c>
      <c r="N993">
        <v>0</v>
      </c>
      <c r="O993" t="s">
        <v>1650</v>
      </c>
      <c r="P993" t="s">
        <v>1363</v>
      </c>
      <c r="Q993" t="e" vm="1">
        <v>#VALUE!</v>
      </c>
      <c r="R993" t="s">
        <v>1363</v>
      </c>
      <c r="S993" t="s">
        <v>1363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1361</v>
      </c>
      <c r="AB993" t="s">
        <v>1363</v>
      </c>
      <c r="AC993" t="s">
        <v>1363</v>
      </c>
      <c r="AD993">
        <v>0</v>
      </c>
      <c r="AE993">
        <v>763</v>
      </c>
      <c r="AF993">
        <v>763</v>
      </c>
      <c r="AG993" t="s">
        <v>1795</v>
      </c>
      <c r="AH993">
        <v>22.417546359999999</v>
      </c>
      <c r="AI993" t="s">
        <v>390</v>
      </c>
      <c r="AJ993" t="s">
        <v>2841</v>
      </c>
    </row>
    <row r="994" spans="1:36" x14ac:dyDescent="0.35">
      <c r="A994" t="s">
        <v>2842</v>
      </c>
      <c r="B994">
        <v>754</v>
      </c>
      <c r="C994">
        <v>754</v>
      </c>
      <c r="D994" t="s">
        <v>1798</v>
      </c>
      <c r="E994">
        <v>653.97822069999995</v>
      </c>
      <c r="F994" t="s">
        <v>1466</v>
      </c>
      <c r="G994">
        <v>3</v>
      </c>
      <c r="H994">
        <v>3</v>
      </c>
      <c r="I994">
        <v>5</v>
      </c>
      <c r="K994">
        <v>1963</v>
      </c>
      <c r="L994">
        <v>5860100501</v>
      </c>
      <c r="M994">
        <v>5860100501</v>
      </c>
      <c r="N994">
        <v>0</v>
      </c>
      <c r="O994" t="s">
        <v>1650</v>
      </c>
      <c r="P994" t="s">
        <v>1363</v>
      </c>
      <c r="Q994" t="e" vm="1">
        <v>#VALUE!</v>
      </c>
      <c r="R994" t="s">
        <v>1363</v>
      </c>
      <c r="S994" t="s">
        <v>1363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1361</v>
      </c>
      <c r="AB994" t="s">
        <v>1363</v>
      </c>
      <c r="AC994" t="s">
        <v>1363</v>
      </c>
      <c r="AD994">
        <v>0</v>
      </c>
      <c r="AE994">
        <v>761</v>
      </c>
      <c r="AF994">
        <v>761</v>
      </c>
      <c r="AG994" t="s">
        <v>2793</v>
      </c>
      <c r="AH994">
        <v>14.010783289999999</v>
      </c>
      <c r="AI994" t="s">
        <v>416</v>
      </c>
      <c r="AJ994" t="s">
        <v>2843</v>
      </c>
    </row>
    <row r="995" spans="1:36" x14ac:dyDescent="0.35">
      <c r="A995" t="s">
        <v>435</v>
      </c>
      <c r="B995">
        <v>754</v>
      </c>
      <c r="C995">
        <v>754</v>
      </c>
      <c r="D995" t="s">
        <v>1798</v>
      </c>
      <c r="E995">
        <v>653.97822069999995</v>
      </c>
      <c r="F995" t="s">
        <v>1466</v>
      </c>
      <c r="G995">
        <v>3</v>
      </c>
      <c r="H995">
        <v>3</v>
      </c>
      <c r="I995">
        <v>5</v>
      </c>
      <c r="K995">
        <v>1963</v>
      </c>
      <c r="L995">
        <v>5860100501</v>
      </c>
      <c r="M995">
        <v>5860100501</v>
      </c>
      <c r="N995">
        <v>0</v>
      </c>
      <c r="O995" t="s">
        <v>1650</v>
      </c>
      <c r="P995" t="s">
        <v>1363</v>
      </c>
      <c r="Q995" t="e" vm="1">
        <v>#VALUE!</v>
      </c>
      <c r="R995" t="s">
        <v>1363</v>
      </c>
      <c r="S995" t="s">
        <v>1363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1361</v>
      </c>
      <c r="AB995" t="s">
        <v>1363</v>
      </c>
      <c r="AC995" t="s">
        <v>1363</v>
      </c>
      <c r="AD995">
        <v>0</v>
      </c>
      <c r="AE995">
        <v>754</v>
      </c>
      <c r="AF995">
        <v>754</v>
      </c>
      <c r="AG995" t="s">
        <v>1798</v>
      </c>
      <c r="AH995">
        <v>653.97822069999995</v>
      </c>
      <c r="AI995" t="s">
        <v>436</v>
      </c>
      <c r="AJ995" t="s">
        <v>2844</v>
      </c>
    </row>
    <row r="996" spans="1:36" x14ac:dyDescent="0.35">
      <c r="A996" t="s">
        <v>2845</v>
      </c>
      <c r="B996">
        <v>754</v>
      </c>
      <c r="C996">
        <v>754</v>
      </c>
      <c r="D996" t="s">
        <v>1798</v>
      </c>
      <c r="E996">
        <v>653.97822069999995</v>
      </c>
      <c r="F996" t="s">
        <v>1466</v>
      </c>
      <c r="G996">
        <v>3</v>
      </c>
      <c r="H996">
        <v>3</v>
      </c>
      <c r="I996">
        <v>5</v>
      </c>
      <c r="K996">
        <v>1963</v>
      </c>
      <c r="L996">
        <v>5860100501</v>
      </c>
      <c r="M996">
        <v>5860100501</v>
      </c>
      <c r="N996">
        <v>0</v>
      </c>
      <c r="O996" t="s">
        <v>1650</v>
      </c>
      <c r="P996" t="s">
        <v>1363</v>
      </c>
      <c r="Q996" t="e" vm="1">
        <v>#VALUE!</v>
      </c>
      <c r="R996" t="s">
        <v>1363</v>
      </c>
      <c r="S996" t="s">
        <v>1363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1361</v>
      </c>
      <c r="AB996" t="s">
        <v>1363</v>
      </c>
      <c r="AC996" t="s">
        <v>1363</v>
      </c>
      <c r="AD996">
        <v>0</v>
      </c>
      <c r="AE996">
        <v>758</v>
      </c>
      <c r="AF996">
        <v>758</v>
      </c>
      <c r="AG996" t="s">
        <v>1801</v>
      </c>
      <c r="AH996">
        <v>653.97822069999995</v>
      </c>
      <c r="AI996" t="s">
        <v>452</v>
      </c>
      <c r="AJ996" t="s">
        <v>2846</v>
      </c>
    </row>
    <row r="997" spans="1:36" x14ac:dyDescent="0.35">
      <c r="A997" t="s">
        <v>2847</v>
      </c>
      <c r="B997">
        <v>754</v>
      </c>
      <c r="C997">
        <v>754</v>
      </c>
      <c r="D997" t="s">
        <v>1798</v>
      </c>
      <c r="E997">
        <v>653.97822069999995</v>
      </c>
      <c r="F997" t="s">
        <v>1466</v>
      </c>
      <c r="G997">
        <v>3</v>
      </c>
      <c r="H997">
        <v>3</v>
      </c>
      <c r="I997">
        <v>5</v>
      </c>
      <c r="K997">
        <v>1963</v>
      </c>
      <c r="L997">
        <v>5860100501</v>
      </c>
      <c r="M997">
        <v>5860100501</v>
      </c>
      <c r="N997">
        <v>0</v>
      </c>
      <c r="O997" t="s">
        <v>1650</v>
      </c>
      <c r="P997" t="s">
        <v>1363</v>
      </c>
      <c r="Q997" t="e" vm="1">
        <v>#VALUE!</v>
      </c>
      <c r="R997" t="s">
        <v>1363</v>
      </c>
      <c r="S997" t="s">
        <v>1363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1361</v>
      </c>
      <c r="AB997" t="s">
        <v>1363</v>
      </c>
      <c r="AC997" t="s">
        <v>1363</v>
      </c>
      <c r="AD997">
        <v>0</v>
      </c>
      <c r="AE997">
        <v>756</v>
      </c>
      <c r="AF997">
        <v>756</v>
      </c>
      <c r="AG997" t="s">
        <v>2702</v>
      </c>
      <c r="AH997">
        <v>653.97822069999995</v>
      </c>
      <c r="AI997" t="s">
        <v>516</v>
      </c>
      <c r="AJ997" t="s">
        <v>2848</v>
      </c>
    </row>
    <row r="998" spans="1:36" x14ac:dyDescent="0.35">
      <c r="A998" t="s">
        <v>2849</v>
      </c>
      <c r="B998">
        <v>754</v>
      </c>
      <c r="C998">
        <v>754</v>
      </c>
      <c r="D998" t="s">
        <v>1798</v>
      </c>
      <c r="E998">
        <v>653.97822069999995</v>
      </c>
      <c r="F998" t="s">
        <v>1466</v>
      </c>
      <c r="G998">
        <v>3</v>
      </c>
      <c r="H998">
        <v>3</v>
      </c>
      <c r="I998">
        <v>5</v>
      </c>
      <c r="K998">
        <v>1963</v>
      </c>
      <c r="L998">
        <v>5860100501</v>
      </c>
      <c r="M998">
        <v>5860100501</v>
      </c>
      <c r="N998">
        <v>0</v>
      </c>
      <c r="O998" t="s">
        <v>1650</v>
      </c>
      <c r="P998" t="s">
        <v>1363</v>
      </c>
      <c r="Q998" t="e" vm="1">
        <v>#VALUE!</v>
      </c>
      <c r="R998" t="s">
        <v>1363</v>
      </c>
      <c r="S998" t="s">
        <v>1363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1361</v>
      </c>
      <c r="AB998" t="s">
        <v>1363</v>
      </c>
      <c r="AC998" t="s">
        <v>1363</v>
      </c>
      <c r="AD998">
        <v>0</v>
      </c>
      <c r="AE998">
        <v>752</v>
      </c>
      <c r="AF998">
        <v>752</v>
      </c>
      <c r="AG998" t="s">
        <v>2701</v>
      </c>
      <c r="AH998">
        <v>653.97822069999995</v>
      </c>
      <c r="AI998" t="s">
        <v>527</v>
      </c>
      <c r="AJ998" t="s">
        <v>2850</v>
      </c>
    </row>
    <row r="999" spans="1:36" x14ac:dyDescent="0.35">
      <c r="A999" t="s">
        <v>2851</v>
      </c>
      <c r="B999">
        <v>754</v>
      </c>
      <c r="C999">
        <v>754</v>
      </c>
      <c r="D999" t="s">
        <v>1798</v>
      </c>
      <c r="E999">
        <v>653.97822069999995</v>
      </c>
      <c r="F999" t="s">
        <v>1466</v>
      </c>
      <c r="G999">
        <v>3</v>
      </c>
      <c r="H999">
        <v>3</v>
      </c>
      <c r="I999">
        <v>5</v>
      </c>
      <c r="K999">
        <v>1963</v>
      </c>
      <c r="L999">
        <v>5860100501</v>
      </c>
      <c r="M999">
        <v>5860100501</v>
      </c>
      <c r="N999">
        <v>0</v>
      </c>
      <c r="O999" t="s">
        <v>1650</v>
      </c>
      <c r="P999" t="s">
        <v>1363</v>
      </c>
      <c r="Q999" t="e" vm="1">
        <v>#VALUE!</v>
      </c>
      <c r="R999" t="s">
        <v>1363</v>
      </c>
      <c r="S999" t="s">
        <v>1363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1361</v>
      </c>
      <c r="AB999" t="s">
        <v>1363</v>
      </c>
      <c r="AC999" t="s">
        <v>1363</v>
      </c>
      <c r="AD999">
        <v>0</v>
      </c>
      <c r="AE999">
        <v>753</v>
      </c>
      <c r="AF999">
        <v>753</v>
      </c>
      <c r="AG999" t="s">
        <v>2732</v>
      </c>
      <c r="AH999">
        <v>653.97822069999995</v>
      </c>
      <c r="AI999" t="s">
        <v>560</v>
      </c>
      <c r="AJ999" t="s">
        <v>2852</v>
      </c>
    </row>
    <row r="1000" spans="1:36" x14ac:dyDescent="0.35">
      <c r="A1000" t="s">
        <v>1332</v>
      </c>
      <c r="B1000">
        <v>755</v>
      </c>
      <c r="C1000">
        <v>755</v>
      </c>
      <c r="D1000" t="s">
        <v>2766</v>
      </c>
      <c r="E1000">
        <v>653.97822069999995</v>
      </c>
      <c r="F1000" t="s">
        <v>1466</v>
      </c>
      <c r="G1000">
        <v>3</v>
      </c>
      <c r="H1000">
        <v>3</v>
      </c>
      <c r="I1000">
        <v>5</v>
      </c>
      <c r="K1000">
        <v>1963</v>
      </c>
      <c r="L1000">
        <v>5860100501</v>
      </c>
      <c r="M1000">
        <v>5860100501</v>
      </c>
      <c r="N1000">
        <v>0</v>
      </c>
      <c r="O1000" t="s">
        <v>1650</v>
      </c>
      <c r="P1000" t="s">
        <v>1363</v>
      </c>
      <c r="Q1000" t="e" vm="1">
        <v>#VALUE!</v>
      </c>
      <c r="R1000" t="s">
        <v>1363</v>
      </c>
      <c r="S1000" t="s">
        <v>1363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 t="s">
        <v>1361</v>
      </c>
      <c r="AA1000" t="s">
        <v>1363</v>
      </c>
      <c r="AB1000" t="s">
        <v>1363</v>
      </c>
      <c r="AC1000">
        <v>0</v>
      </c>
      <c r="AD1000">
        <v>0</v>
      </c>
      <c r="AE1000">
        <v>758</v>
      </c>
      <c r="AF1000">
        <v>758</v>
      </c>
      <c r="AG1000" t="s">
        <v>1801</v>
      </c>
      <c r="AH1000">
        <v>653.97822069999995</v>
      </c>
      <c r="AI1000" t="s">
        <v>35</v>
      </c>
      <c r="AJ1000">
        <v>0</v>
      </c>
    </row>
    <row r="1001" spans="1:36" x14ac:dyDescent="0.35">
      <c r="A1001" t="s">
        <v>28</v>
      </c>
      <c r="B1001">
        <v>755</v>
      </c>
      <c r="C1001">
        <v>755</v>
      </c>
      <c r="D1001" t="s">
        <v>2766</v>
      </c>
      <c r="E1001">
        <v>653.97822069999995</v>
      </c>
      <c r="F1001" t="s">
        <v>1466</v>
      </c>
      <c r="G1001">
        <v>3</v>
      </c>
      <c r="H1001">
        <v>3</v>
      </c>
      <c r="I1001">
        <v>5</v>
      </c>
      <c r="K1001">
        <v>1963</v>
      </c>
      <c r="L1001">
        <v>5860100501</v>
      </c>
      <c r="M1001">
        <v>5860100501</v>
      </c>
      <c r="N1001">
        <v>0</v>
      </c>
      <c r="O1001" t="s">
        <v>1650</v>
      </c>
      <c r="P1001" t="s">
        <v>1363</v>
      </c>
      <c r="Q1001" t="e" vm="1">
        <v>#VALUE!</v>
      </c>
      <c r="R1001" t="s">
        <v>1363</v>
      </c>
      <c r="S1001" t="s">
        <v>1363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 t="s">
        <v>1361</v>
      </c>
      <c r="AA1001" t="s">
        <v>1363</v>
      </c>
      <c r="AB1001" t="s">
        <v>1363</v>
      </c>
      <c r="AC1001">
        <v>0</v>
      </c>
      <c r="AD1001">
        <v>0</v>
      </c>
      <c r="AE1001">
        <v>755</v>
      </c>
      <c r="AF1001">
        <v>755</v>
      </c>
      <c r="AG1001" t="s">
        <v>2766</v>
      </c>
      <c r="AH1001">
        <v>653.97822069999995</v>
      </c>
      <c r="AI1001" t="s">
        <v>29</v>
      </c>
      <c r="AJ1001">
        <v>0</v>
      </c>
    </row>
    <row r="1002" spans="1:36" x14ac:dyDescent="0.35">
      <c r="A1002" t="s">
        <v>36</v>
      </c>
      <c r="B1002">
        <v>755</v>
      </c>
      <c r="C1002">
        <v>755</v>
      </c>
      <c r="D1002" t="s">
        <v>2766</v>
      </c>
      <c r="E1002">
        <v>653.97822069999995</v>
      </c>
      <c r="F1002" t="s">
        <v>1466</v>
      </c>
      <c r="G1002">
        <v>3</v>
      </c>
      <c r="H1002">
        <v>3</v>
      </c>
      <c r="I1002">
        <v>5</v>
      </c>
      <c r="K1002">
        <v>1963</v>
      </c>
      <c r="L1002">
        <v>5860100501</v>
      </c>
      <c r="M1002">
        <v>5860100501</v>
      </c>
      <c r="N1002">
        <v>0</v>
      </c>
      <c r="O1002" t="s">
        <v>1650</v>
      </c>
      <c r="P1002" t="s">
        <v>1363</v>
      </c>
      <c r="Q1002" t="e" vm="1">
        <v>#VALUE!</v>
      </c>
      <c r="R1002" t="s">
        <v>1363</v>
      </c>
      <c r="S1002" t="s">
        <v>1363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 t="s">
        <v>1361</v>
      </c>
      <c r="AA1002" t="s">
        <v>1363</v>
      </c>
      <c r="AB1002" t="s">
        <v>1363</v>
      </c>
      <c r="AC1002">
        <v>0</v>
      </c>
      <c r="AD1002">
        <v>0</v>
      </c>
      <c r="AE1002">
        <v>757</v>
      </c>
      <c r="AF1002">
        <v>757</v>
      </c>
      <c r="AG1002" t="s">
        <v>2703</v>
      </c>
      <c r="AH1002">
        <v>653.97822069999995</v>
      </c>
      <c r="AI1002">
        <v>0</v>
      </c>
      <c r="AJ1002">
        <v>0</v>
      </c>
    </row>
    <row r="1003" spans="1:36" x14ac:dyDescent="0.35">
      <c r="A1003" t="s">
        <v>103</v>
      </c>
      <c r="B1003">
        <v>755</v>
      </c>
      <c r="C1003">
        <v>755</v>
      </c>
      <c r="D1003" t="s">
        <v>2766</v>
      </c>
      <c r="E1003">
        <v>653.97822069999995</v>
      </c>
      <c r="F1003" t="s">
        <v>1466</v>
      </c>
      <c r="G1003">
        <v>3</v>
      </c>
      <c r="H1003">
        <v>3</v>
      </c>
      <c r="I1003">
        <v>5</v>
      </c>
      <c r="K1003">
        <v>1963</v>
      </c>
      <c r="L1003">
        <v>5860100501</v>
      </c>
      <c r="M1003">
        <v>5860100501</v>
      </c>
      <c r="N1003">
        <v>0</v>
      </c>
      <c r="O1003" t="s">
        <v>1650</v>
      </c>
      <c r="P1003" t="s">
        <v>1363</v>
      </c>
      <c r="Q1003" t="e" vm="1">
        <v>#VALUE!</v>
      </c>
      <c r="R1003" t="s">
        <v>1363</v>
      </c>
      <c r="S1003" t="s">
        <v>1363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 t="s">
        <v>1361</v>
      </c>
      <c r="AA1003" t="s">
        <v>1363</v>
      </c>
      <c r="AB1003" t="s">
        <v>1363</v>
      </c>
      <c r="AC1003">
        <v>0</v>
      </c>
      <c r="AD1003">
        <v>0</v>
      </c>
      <c r="AE1003">
        <v>751</v>
      </c>
      <c r="AF1003">
        <v>751</v>
      </c>
      <c r="AG1003" t="s">
        <v>2695</v>
      </c>
      <c r="AH1003">
        <v>653.97822069999995</v>
      </c>
      <c r="AI1003" t="s">
        <v>31</v>
      </c>
      <c r="AJ1003">
        <v>0</v>
      </c>
    </row>
    <row r="1004" spans="1:36" x14ac:dyDescent="0.35">
      <c r="A1004" t="s">
        <v>128</v>
      </c>
      <c r="B1004">
        <v>755</v>
      </c>
      <c r="C1004">
        <v>755</v>
      </c>
      <c r="D1004" t="s">
        <v>2766</v>
      </c>
      <c r="E1004">
        <v>653.97822069999995</v>
      </c>
      <c r="F1004" t="s">
        <v>1466</v>
      </c>
      <c r="G1004">
        <v>3</v>
      </c>
      <c r="H1004">
        <v>3</v>
      </c>
      <c r="I1004">
        <v>5</v>
      </c>
      <c r="K1004">
        <v>1963</v>
      </c>
      <c r="L1004">
        <v>5860100501</v>
      </c>
      <c r="M1004">
        <v>5860100501</v>
      </c>
      <c r="N1004">
        <v>0</v>
      </c>
      <c r="O1004" t="s">
        <v>1650</v>
      </c>
      <c r="P1004" t="s">
        <v>1363</v>
      </c>
      <c r="Q1004" t="e" vm="1">
        <v>#VALUE!</v>
      </c>
      <c r="R1004" t="s">
        <v>1363</v>
      </c>
      <c r="S1004" t="s">
        <v>1363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 t="s">
        <v>1361</v>
      </c>
      <c r="AA1004" t="s">
        <v>1363</v>
      </c>
      <c r="AB1004" t="s">
        <v>1363</v>
      </c>
      <c r="AC1004">
        <v>0</v>
      </c>
      <c r="AD1004">
        <v>0</v>
      </c>
      <c r="AE1004">
        <v>752</v>
      </c>
      <c r="AF1004">
        <v>752</v>
      </c>
      <c r="AG1004" t="s">
        <v>2701</v>
      </c>
      <c r="AH1004">
        <v>653.97822069999995</v>
      </c>
      <c r="AI1004">
        <v>0</v>
      </c>
      <c r="AJ1004">
        <v>0</v>
      </c>
    </row>
    <row r="1005" spans="1:36" x14ac:dyDescent="0.35">
      <c r="A1005" t="s">
        <v>2853</v>
      </c>
      <c r="B1005">
        <v>755</v>
      </c>
      <c r="C1005">
        <v>755</v>
      </c>
      <c r="D1005" t="s">
        <v>2766</v>
      </c>
      <c r="E1005">
        <v>653.97822069999995</v>
      </c>
      <c r="F1005" t="s">
        <v>1466</v>
      </c>
      <c r="G1005">
        <v>3</v>
      </c>
      <c r="H1005">
        <v>3</v>
      </c>
      <c r="I1005">
        <v>5</v>
      </c>
      <c r="K1005">
        <v>1963</v>
      </c>
      <c r="L1005">
        <v>5860100501</v>
      </c>
      <c r="M1005">
        <v>5860100501</v>
      </c>
      <c r="N1005">
        <v>0</v>
      </c>
      <c r="O1005" t="s">
        <v>1650</v>
      </c>
      <c r="P1005" t="s">
        <v>1363</v>
      </c>
      <c r="Q1005" t="e" vm="1">
        <v>#VALUE!</v>
      </c>
      <c r="R1005" t="s">
        <v>1363</v>
      </c>
      <c r="S1005" t="s">
        <v>1363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 t="s">
        <v>1361</v>
      </c>
      <c r="AA1005" t="s">
        <v>1363</v>
      </c>
      <c r="AB1005" t="s">
        <v>1363</v>
      </c>
      <c r="AC1005">
        <v>0</v>
      </c>
      <c r="AD1005">
        <v>0</v>
      </c>
      <c r="AE1005">
        <v>757</v>
      </c>
      <c r="AF1005">
        <v>757</v>
      </c>
      <c r="AG1005" t="s">
        <v>2703</v>
      </c>
      <c r="AH1005">
        <v>653.97822069999995</v>
      </c>
      <c r="AI1005" t="s">
        <v>2854</v>
      </c>
      <c r="AJ1005" t="s">
        <v>2855</v>
      </c>
    </row>
    <row r="1006" spans="1:36" x14ac:dyDescent="0.35">
      <c r="A1006" t="s">
        <v>2856</v>
      </c>
      <c r="B1006">
        <v>755</v>
      </c>
      <c r="C1006">
        <v>755</v>
      </c>
      <c r="D1006" t="s">
        <v>2766</v>
      </c>
      <c r="E1006">
        <v>653.97822069999995</v>
      </c>
      <c r="F1006" t="s">
        <v>1466</v>
      </c>
      <c r="G1006">
        <v>3</v>
      </c>
      <c r="H1006">
        <v>3</v>
      </c>
      <c r="I1006">
        <v>5</v>
      </c>
      <c r="K1006">
        <v>1963</v>
      </c>
      <c r="L1006">
        <v>5860100501</v>
      </c>
      <c r="M1006">
        <v>5860100501</v>
      </c>
      <c r="N1006">
        <v>0</v>
      </c>
      <c r="O1006" t="s">
        <v>1650</v>
      </c>
      <c r="P1006" t="s">
        <v>1363</v>
      </c>
      <c r="Q1006" t="e" vm="1">
        <v>#VALUE!</v>
      </c>
      <c r="R1006" t="s">
        <v>1363</v>
      </c>
      <c r="S1006" t="s">
        <v>1363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 t="s">
        <v>1361</v>
      </c>
      <c r="AA1006" t="s">
        <v>1363</v>
      </c>
      <c r="AB1006" t="s">
        <v>1363</v>
      </c>
      <c r="AC1006">
        <v>0</v>
      </c>
      <c r="AD1006">
        <v>0</v>
      </c>
      <c r="AE1006">
        <v>759</v>
      </c>
      <c r="AF1006">
        <v>759</v>
      </c>
      <c r="AG1006" t="s">
        <v>2697</v>
      </c>
      <c r="AH1006">
        <v>653.97822069999995</v>
      </c>
      <c r="AI1006" t="s">
        <v>470</v>
      </c>
      <c r="AJ1006" t="s">
        <v>2857</v>
      </c>
    </row>
    <row r="1007" spans="1:36" x14ac:dyDescent="0.35">
      <c r="A1007" t="s">
        <v>2858</v>
      </c>
      <c r="B1007">
        <v>755</v>
      </c>
      <c r="C1007">
        <v>755</v>
      </c>
      <c r="D1007" t="s">
        <v>2766</v>
      </c>
      <c r="E1007">
        <v>653.97822069999995</v>
      </c>
      <c r="F1007" t="s">
        <v>1466</v>
      </c>
      <c r="G1007">
        <v>3</v>
      </c>
      <c r="H1007">
        <v>3</v>
      </c>
      <c r="I1007">
        <v>5</v>
      </c>
      <c r="K1007">
        <v>1963</v>
      </c>
      <c r="L1007">
        <v>5860100501</v>
      </c>
      <c r="M1007">
        <v>5860100501</v>
      </c>
      <c r="N1007">
        <v>0</v>
      </c>
      <c r="O1007" t="s">
        <v>1650</v>
      </c>
      <c r="P1007" t="s">
        <v>1363</v>
      </c>
      <c r="Q1007" t="e" vm="1">
        <v>#VALUE!</v>
      </c>
      <c r="R1007" t="s">
        <v>1363</v>
      </c>
      <c r="S1007" t="s">
        <v>1363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 t="s">
        <v>1361</v>
      </c>
      <c r="AA1007" t="s">
        <v>1363</v>
      </c>
      <c r="AB1007" t="s">
        <v>1363</v>
      </c>
      <c r="AC1007">
        <v>0</v>
      </c>
      <c r="AD1007">
        <v>0</v>
      </c>
      <c r="AE1007">
        <v>755</v>
      </c>
      <c r="AF1007">
        <v>755</v>
      </c>
      <c r="AG1007" t="s">
        <v>2766</v>
      </c>
      <c r="AH1007">
        <v>653.97822069999995</v>
      </c>
      <c r="AI1007" t="s">
        <v>506</v>
      </c>
      <c r="AJ1007" t="s">
        <v>2859</v>
      </c>
    </row>
    <row r="1008" spans="1:36" x14ac:dyDescent="0.35">
      <c r="A1008" t="s">
        <v>2860</v>
      </c>
      <c r="B1008">
        <v>755</v>
      </c>
      <c r="C1008">
        <v>755</v>
      </c>
      <c r="D1008" t="s">
        <v>2766</v>
      </c>
      <c r="E1008">
        <v>653.97822069999995</v>
      </c>
      <c r="F1008" t="s">
        <v>1466</v>
      </c>
      <c r="G1008">
        <v>3</v>
      </c>
      <c r="H1008">
        <v>3</v>
      </c>
      <c r="I1008">
        <v>5</v>
      </c>
      <c r="K1008">
        <v>1963</v>
      </c>
      <c r="L1008">
        <v>5860100501</v>
      </c>
      <c r="M1008">
        <v>5860100501</v>
      </c>
      <c r="N1008">
        <v>0</v>
      </c>
      <c r="O1008" t="s">
        <v>1650</v>
      </c>
      <c r="P1008" t="s">
        <v>1363</v>
      </c>
      <c r="Q1008" t="e" vm="1">
        <v>#VALUE!</v>
      </c>
      <c r="R1008" t="s">
        <v>1363</v>
      </c>
      <c r="S1008" t="s">
        <v>1363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 t="s">
        <v>1361</v>
      </c>
      <c r="AA1008" t="s">
        <v>1363</v>
      </c>
      <c r="AB1008" t="s">
        <v>1363</v>
      </c>
      <c r="AC1008">
        <v>0</v>
      </c>
      <c r="AD1008">
        <v>0</v>
      </c>
      <c r="AE1008">
        <v>752</v>
      </c>
      <c r="AF1008">
        <v>752</v>
      </c>
      <c r="AG1008" t="s">
        <v>2701</v>
      </c>
      <c r="AH1008">
        <v>653.97822069999995</v>
      </c>
      <c r="AI1008" t="s">
        <v>526</v>
      </c>
      <c r="AJ1008" t="s">
        <v>2861</v>
      </c>
    </row>
    <row r="1009" spans="1:36" x14ac:dyDescent="0.35">
      <c r="A1009" t="s">
        <v>2862</v>
      </c>
      <c r="B1009">
        <v>755</v>
      </c>
      <c r="C1009">
        <v>755</v>
      </c>
      <c r="D1009" t="s">
        <v>2766</v>
      </c>
      <c r="E1009">
        <v>653.97822069999995</v>
      </c>
      <c r="F1009" t="s">
        <v>1466</v>
      </c>
      <c r="G1009">
        <v>3</v>
      </c>
      <c r="H1009">
        <v>3</v>
      </c>
      <c r="I1009">
        <v>5</v>
      </c>
      <c r="K1009">
        <v>1963</v>
      </c>
      <c r="L1009">
        <v>5860100501</v>
      </c>
      <c r="M1009">
        <v>5860100501</v>
      </c>
      <c r="N1009">
        <v>0</v>
      </c>
      <c r="O1009" t="s">
        <v>1650</v>
      </c>
      <c r="P1009" t="s">
        <v>1363</v>
      </c>
      <c r="Q1009" t="e" vm="1">
        <v>#VALUE!</v>
      </c>
      <c r="R1009" t="s">
        <v>1363</v>
      </c>
      <c r="S1009" t="s">
        <v>1363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 t="s">
        <v>1361</v>
      </c>
      <c r="AA1009" t="s">
        <v>1363</v>
      </c>
      <c r="AB1009" t="s">
        <v>1363</v>
      </c>
      <c r="AC1009">
        <v>0</v>
      </c>
      <c r="AD1009">
        <v>0</v>
      </c>
      <c r="AE1009">
        <v>753</v>
      </c>
      <c r="AF1009">
        <v>753</v>
      </c>
      <c r="AG1009" t="s">
        <v>2732</v>
      </c>
      <c r="AH1009">
        <v>653.97822069999995</v>
      </c>
      <c r="AI1009" t="s">
        <v>559</v>
      </c>
      <c r="AJ1009" t="s">
        <v>2778</v>
      </c>
    </row>
    <row r="1010" spans="1:36" x14ac:dyDescent="0.35">
      <c r="A1010" t="s">
        <v>1332</v>
      </c>
      <c r="B1010">
        <v>755</v>
      </c>
      <c r="C1010">
        <v>755</v>
      </c>
      <c r="D1010" t="s">
        <v>2766</v>
      </c>
      <c r="E1010">
        <v>653.97822069999995</v>
      </c>
      <c r="F1010" t="s">
        <v>1466</v>
      </c>
      <c r="G1010">
        <v>3</v>
      </c>
      <c r="H1010">
        <v>3</v>
      </c>
      <c r="I1010">
        <v>5</v>
      </c>
      <c r="K1010">
        <v>1963</v>
      </c>
      <c r="L1010">
        <v>5860100501</v>
      </c>
      <c r="M1010">
        <v>5860100501</v>
      </c>
      <c r="N1010">
        <v>0</v>
      </c>
      <c r="O1010" t="s">
        <v>1650</v>
      </c>
      <c r="P1010" t="s">
        <v>1363</v>
      </c>
      <c r="Q1010" t="e" vm="1">
        <v>#VALUE!</v>
      </c>
      <c r="R1010" t="s">
        <v>1363</v>
      </c>
      <c r="S1010" t="s">
        <v>1363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 t="s">
        <v>1361</v>
      </c>
      <c r="AA1010" t="s">
        <v>1363</v>
      </c>
      <c r="AB1010" t="s">
        <v>1363</v>
      </c>
      <c r="AC1010">
        <v>0</v>
      </c>
      <c r="AD1010">
        <v>0</v>
      </c>
      <c r="AE1010">
        <v>758</v>
      </c>
      <c r="AF1010">
        <v>758</v>
      </c>
      <c r="AG1010" t="s">
        <v>1801</v>
      </c>
      <c r="AH1010">
        <v>653.97822069999995</v>
      </c>
      <c r="AI1010" t="s">
        <v>35</v>
      </c>
      <c r="AJ1010">
        <v>0</v>
      </c>
    </row>
    <row r="1011" spans="1:36" x14ac:dyDescent="0.35">
      <c r="A1011" t="s">
        <v>28</v>
      </c>
      <c r="B1011">
        <v>755</v>
      </c>
      <c r="C1011">
        <v>755</v>
      </c>
      <c r="D1011" t="s">
        <v>2766</v>
      </c>
      <c r="E1011">
        <v>653.97822069999995</v>
      </c>
      <c r="F1011" t="s">
        <v>1466</v>
      </c>
      <c r="G1011">
        <v>3</v>
      </c>
      <c r="H1011">
        <v>3</v>
      </c>
      <c r="I1011">
        <v>5</v>
      </c>
      <c r="K1011">
        <v>1963</v>
      </c>
      <c r="L1011">
        <v>5860100501</v>
      </c>
      <c r="M1011">
        <v>5860100501</v>
      </c>
      <c r="N1011">
        <v>0</v>
      </c>
      <c r="O1011" t="s">
        <v>1650</v>
      </c>
      <c r="P1011" t="s">
        <v>1363</v>
      </c>
      <c r="Q1011" t="e" vm="1">
        <v>#VALUE!</v>
      </c>
      <c r="R1011" t="s">
        <v>1363</v>
      </c>
      <c r="S1011" t="s">
        <v>1363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 t="s">
        <v>1361</v>
      </c>
      <c r="AA1011" t="s">
        <v>1363</v>
      </c>
      <c r="AB1011" t="s">
        <v>1363</v>
      </c>
      <c r="AC1011">
        <v>0</v>
      </c>
      <c r="AD1011">
        <v>0</v>
      </c>
      <c r="AE1011">
        <v>755</v>
      </c>
      <c r="AF1011">
        <v>755</v>
      </c>
      <c r="AG1011" t="s">
        <v>2766</v>
      </c>
      <c r="AH1011">
        <v>653.97822069999995</v>
      </c>
      <c r="AI1011" t="s">
        <v>29</v>
      </c>
      <c r="AJ1011">
        <v>0</v>
      </c>
    </row>
    <row r="1012" spans="1:36" x14ac:dyDescent="0.35">
      <c r="A1012" t="s">
        <v>36</v>
      </c>
      <c r="B1012">
        <v>755</v>
      </c>
      <c r="C1012">
        <v>755</v>
      </c>
      <c r="D1012" t="s">
        <v>2766</v>
      </c>
      <c r="E1012">
        <v>653.97822069999995</v>
      </c>
      <c r="F1012" t="s">
        <v>1466</v>
      </c>
      <c r="G1012">
        <v>3</v>
      </c>
      <c r="H1012">
        <v>3</v>
      </c>
      <c r="I1012">
        <v>5</v>
      </c>
      <c r="K1012">
        <v>1963</v>
      </c>
      <c r="L1012">
        <v>5860100501</v>
      </c>
      <c r="M1012">
        <v>5860100501</v>
      </c>
      <c r="N1012">
        <v>0</v>
      </c>
      <c r="O1012" t="s">
        <v>1650</v>
      </c>
      <c r="P1012" t="s">
        <v>1363</v>
      </c>
      <c r="Q1012" t="e" vm="1">
        <v>#VALUE!</v>
      </c>
      <c r="R1012" t="s">
        <v>1363</v>
      </c>
      <c r="S1012" t="s">
        <v>1363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 t="s">
        <v>1361</v>
      </c>
      <c r="AA1012" t="s">
        <v>1363</v>
      </c>
      <c r="AB1012" t="s">
        <v>1363</v>
      </c>
      <c r="AC1012">
        <v>0</v>
      </c>
      <c r="AD1012">
        <v>0</v>
      </c>
      <c r="AE1012">
        <v>757</v>
      </c>
      <c r="AF1012">
        <v>757</v>
      </c>
      <c r="AG1012" t="s">
        <v>2703</v>
      </c>
      <c r="AH1012">
        <v>653.97822069999995</v>
      </c>
      <c r="AI1012">
        <v>0</v>
      </c>
      <c r="AJ1012">
        <v>0</v>
      </c>
    </row>
    <row r="1013" spans="1:36" x14ac:dyDescent="0.35">
      <c r="A1013" t="s">
        <v>103</v>
      </c>
      <c r="B1013">
        <v>755</v>
      </c>
      <c r="C1013">
        <v>755</v>
      </c>
      <c r="D1013" t="s">
        <v>2766</v>
      </c>
      <c r="E1013">
        <v>653.97822069999995</v>
      </c>
      <c r="F1013" t="s">
        <v>1466</v>
      </c>
      <c r="G1013">
        <v>3</v>
      </c>
      <c r="H1013">
        <v>3</v>
      </c>
      <c r="I1013">
        <v>5</v>
      </c>
      <c r="K1013">
        <v>1963</v>
      </c>
      <c r="L1013">
        <v>5860100501</v>
      </c>
      <c r="M1013">
        <v>5860100501</v>
      </c>
      <c r="N1013">
        <v>0</v>
      </c>
      <c r="O1013" t="s">
        <v>1650</v>
      </c>
      <c r="P1013" t="s">
        <v>1363</v>
      </c>
      <c r="Q1013" t="e" vm="1">
        <v>#VALUE!</v>
      </c>
      <c r="R1013" t="s">
        <v>1363</v>
      </c>
      <c r="S1013" t="s">
        <v>1363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 t="s">
        <v>1361</v>
      </c>
      <c r="AA1013" t="s">
        <v>1363</v>
      </c>
      <c r="AB1013" t="s">
        <v>1363</v>
      </c>
      <c r="AC1013">
        <v>0</v>
      </c>
      <c r="AD1013">
        <v>0</v>
      </c>
      <c r="AE1013">
        <v>751</v>
      </c>
      <c r="AF1013">
        <v>751</v>
      </c>
      <c r="AG1013" t="s">
        <v>2695</v>
      </c>
      <c r="AH1013">
        <v>653.97822069999995</v>
      </c>
      <c r="AI1013" t="s">
        <v>31</v>
      </c>
      <c r="AJ1013">
        <v>0</v>
      </c>
    </row>
    <row r="1014" spans="1:36" x14ac:dyDescent="0.35">
      <c r="A1014" t="s">
        <v>128</v>
      </c>
      <c r="B1014">
        <v>755</v>
      </c>
      <c r="C1014">
        <v>755</v>
      </c>
      <c r="D1014" t="s">
        <v>2766</v>
      </c>
      <c r="E1014">
        <v>653.97822069999995</v>
      </c>
      <c r="F1014" t="s">
        <v>1466</v>
      </c>
      <c r="G1014">
        <v>3</v>
      </c>
      <c r="H1014">
        <v>3</v>
      </c>
      <c r="I1014">
        <v>5</v>
      </c>
      <c r="K1014">
        <v>1963</v>
      </c>
      <c r="L1014">
        <v>5860100501</v>
      </c>
      <c r="M1014">
        <v>5860100501</v>
      </c>
      <c r="N1014">
        <v>0</v>
      </c>
      <c r="O1014" t="s">
        <v>1650</v>
      </c>
      <c r="P1014" t="s">
        <v>1363</v>
      </c>
      <c r="Q1014" t="e" vm="1">
        <v>#VALUE!</v>
      </c>
      <c r="R1014" t="s">
        <v>1363</v>
      </c>
      <c r="S1014" t="s">
        <v>1363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 t="s">
        <v>1361</v>
      </c>
      <c r="AA1014" t="s">
        <v>1363</v>
      </c>
      <c r="AB1014" t="s">
        <v>1363</v>
      </c>
      <c r="AC1014">
        <v>0</v>
      </c>
      <c r="AD1014">
        <v>0</v>
      </c>
      <c r="AE1014">
        <v>752</v>
      </c>
      <c r="AF1014">
        <v>752</v>
      </c>
      <c r="AG1014" t="s">
        <v>2701</v>
      </c>
      <c r="AH1014">
        <v>653.97822069999995</v>
      </c>
      <c r="AI1014">
        <v>0</v>
      </c>
      <c r="AJ1014">
        <v>0</v>
      </c>
    </row>
    <row r="1015" spans="1:36" x14ac:dyDescent="0.35">
      <c r="A1015" t="s">
        <v>2863</v>
      </c>
      <c r="B1015">
        <v>755</v>
      </c>
      <c r="C1015">
        <v>755</v>
      </c>
      <c r="D1015" t="s">
        <v>2766</v>
      </c>
      <c r="E1015">
        <v>653.97822069999995</v>
      </c>
      <c r="F1015" t="s">
        <v>1466</v>
      </c>
      <c r="G1015">
        <v>3</v>
      </c>
      <c r="H1015">
        <v>3</v>
      </c>
      <c r="I1015">
        <v>5</v>
      </c>
      <c r="K1015">
        <v>1963</v>
      </c>
      <c r="L1015">
        <v>5860100501</v>
      </c>
      <c r="M1015">
        <v>5860100501</v>
      </c>
      <c r="N1015">
        <v>0</v>
      </c>
      <c r="O1015" t="s">
        <v>1650</v>
      </c>
      <c r="P1015" t="s">
        <v>1363</v>
      </c>
      <c r="Q1015" t="e" vm="1">
        <v>#VALUE!</v>
      </c>
      <c r="R1015" t="s">
        <v>1363</v>
      </c>
      <c r="S1015" t="s">
        <v>1363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 t="s">
        <v>1361</v>
      </c>
      <c r="AA1015" t="s">
        <v>1363</v>
      </c>
      <c r="AB1015" t="s">
        <v>1363</v>
      </c>
      <c r="AC1015">
        <v>0</v>
      </c>
      <c r="AD1015">
        <v>0</v>
      </c>
      <c r="AE1015">
        <v>757</v>
      </c>
      <c r="AF1015">
        <v>757</v>
      </c>
      <c r="AG1015" t="s">
        <v>2703</v>
      </c>
      <c r="AH1015">
        <v>653.97822069999995</v>
      </c>
      <c r="AI1015" t="s">
        <v>459</v>
      </c>
      <c r="AJ1015" t="s">
        <v>2864</v>
      </c>
    </row>
    <row r="1016" spans="1:36" x14ac:dyDescent="0.35">
      <c r="A1016" t="s">
        <v>2865</v>
      </c>
      <c r="B1016">
        <v>755</v>
      </c>
      <c r="C1016">
        <v>755</v>
      </c>
      <c r="D1016" t="s">
        <v>2766</v>
      </c>
      <c r="E1016">
        <v>653.97822069999995</v>
      </c>
      <c r="F1016" t="s">
        <v>1466</v>
      </c>
      <c r="G1016">
        <v>3</v>
      </c>
      <c r="H1016">
        <v>3</v>
      </c>
      <c r="I1016">
        <v>5</v>
      </c>
      <c r="K1016">
        <v>1963</v>
      </c>
      <c r="L1016">
        <v>5860100501</v>
      </c>
      <c r="M1016">
        <v>5860100501</v>
      </c>
      <c r="N1016">
        <v>0</v>
      </c>
      <c r="O1016" t="s">
        <v>1650</v>
      </c>
      <c r="P1016" t="s">
        <v>1363</v>
      </c>
      <c r="Q1016" t="e" vm="1">
        <v>#VALUE!</v>
      </c>
      <c r="R1016" t="s">
        <v>1363</v>
      </c>
      <c r="S1016" t="s">
        <v>1363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 t="s">
        <v>1361</v>
      </c>
      <c r="AA1016" t="s">
        <v>1363</v>
      </c>
      <c r="AB1016" t="s">
        <v>1363</v>
      </c>
      <c r="AC1016">
        <v>0</v>
      </c>
      <c r="AD1016">
        <v>0</v>
      </c>
      <c r="AE1016">
        <v>759</v>
      </c>
      <c r="AF1016">
        <v>759</v>
      </c>
      <c r="AG1016" t="s">
        <v>2697</v>
      </c>
      <c r="AH1016">
        <v>653.97822069999995</v>
      </c>
      <c r="AI1016" t="s">
        <v>468</v>
      </c>
      <c r="AJ1016" t="s">
        <v>2866</v>
      </c>
    </row>
    <row r="1017" spans="1:36" x14ac:dyDescent="0.35">
      <c r="A1017" t="s">
        <v>500</v>
      </c>
      <c r="B1017">
        <v>755</v>
      </c>
      <c r="C1017">
        <v>755</v>
      </c>
      <c r="D1017" t="s">
        <v>2766</v>
      </c>
      <c r="E1017">
        <v>653.97822069999995</v>
      </c>
      <c r="F1017" t="s">
        <v>1466</v>
      </c>
      <c r="G1017">
        <v>3</v>
      </c>
      <c r="H1017">
        <v>3</v>
      </c>
      <c r="I1017">
        <v>5</v>
      </c>
      <c r="K1017">
        <v>1963</v>
      </c>
      <c r="L1017">
        <v>5860100501</v>
      </c>
      <c r="M1017">
        <v>5860100501</v>
      </c>
      <c r="N1017">
        <v>0</v>
      </c>
      <c r="O1017" t="s">
        <v>1650</v>
      </c>
      <c r="P1017" t="s">
        <v>1363</v>
      </c>
      <c r="Q1017" t="e" vm="1">
        <v>#VALUE!</v>
      </c>
      <c r="R1017" t="s">
        <v>1363</v>
      </c>
      <c r="S1017" t="s">
        <v>1363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 t="s">
        <v>1361</v>
      </c>
      <c r="AA1017" t="s">
        <v>1363</v>
      </c>
      <c r="AB1017" t="s">
        <v>1363</v>
      </c>
      <c r="AC1017">
        <v>0</v>
      </c>
      <c r="AD1017">
        <v>0</v>
      </c>
      <c r="AE1017">
        <v>755</v>
      </c>
      <c r="AF1017">
        <v>755</v>
      </c>
      <c r="AG1017" t="s">
        <v>2766</v>
      </c>
      <c r="AH1017">
        <v>653.97822069999995</v>
      </c>
      <c r="AI1017" t="s">
        <v>501</v>
      </c>
      <c r="AJ1017" t="s">
        <v>2867</v>
      </c>
    </row>
    <row r="1018" spans="1:36" x14ac:dyDescent="0.35">
      <c r="A1018" t="s">
        <v>2868</v>
      </c>
      <c r="B1018">
        <v>755</v>
      </c>
      <c r="C1018">
        <v>755</v>
      </c>
      <c r="D1018" t="s">
        <v>2766</v>
      </c>
      <c r="E1018">
        <v>653.97822069999995</v>
      </c>
      <c r="F1018" t="s">
        <v>1466</v>
      </c>
      <c r="G1018">
        <v>3</v>
      </c>
      <c r="H1018">
        <v>3</v>
      </c>
      <c r="I1018">
        <v>5</v>
      </c>
      <c r="K1018">
        <v>1963</v>
      </c>
      <c r="L1018">
        <v>5860100501</v>
      </c>
      <c r="M1018">
        <v>5860100501</v>
      </c>
      <c r="N1018">
        <v>0</v>
      </c>
      <c r="O1018" t="s">
        <v>1650</v>
      </c>
      <c r="P1018" t="s">
        <v>1363</v>
      </c>
      <c r="Q1018" t="e" vm="1">
        <v>#VALUE!</v>
      </c>
      <c r="R1018" t="s">
        <v>1363</v>
      </c>
      <c r="S1018" t="s">
        <v>1363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 t="s">
        <v>1361</v>
      </c>
      <c r="AA1018" t="s">
        <v>1363</v>
      </c>
      <c r="AB1018" t="s">
        <v>1363</v>
      </c>
      <c r="AC1018">
        <v>0</v>
      </c>
      <c r="AD1018">
        <v>0</v>
      </c>
      <c r="AE1018">
        <v>752</v>
      </c>
      <c r="AF1018">
        <v>752</v>
      </c>
      <c r="AG1018" t="s">
        <v>2701</v>
      </c>
      <c r="AH1018">
        <v>653.97822069999995</v>
      </c>
      <c r="AI1018" t="s">
        <v>520</v>
      </c>
      <c r="AJ1018" t="s">
        <v>2869</v>
      </c>
    </row>
    <row r="1019" spans="1:36" x14ac:dyDescent="0.35">
      <c r="A1019" t="s">
        <v>2870</v>
      </c>
      <c r="B1019">
        <v>755</v>
      </c>
      <c r="C1019">
        <v>755</v>
      </c>
      <c r="D1019" t="s">
        <v>2766</v>
      </c>
      <c r="E1019">
        <v>653.97822069999995</v>
      </c>
      <c r="F1019" t="s">
        <v>1466</v>
      </c>
      <c r="G1019">
        <v>3</v>
      </c>
      <c r="H1019">
        <v>3</v>
      </c>
      <c r="I1019">
        <v>5</v>
      </c>
      <c r="K1019">
        <v>1963</v>
      </c>
      <c r="L1019">
        <v>5860100501</v>
      </c>
      <c r="M1019">
        <v>5860100501</v>
      </c>
      <c r="N1019">
        <v>0</v>
      </c>
      <c r="O1019" t="s">
        <v>1650</v>
      </c>
      <c r="P1019" t="s">
        <v>1363</v>
      </c>
      <c r="Q1019" t="e" vm="1">
        <v>#VALUE!</v>
      </c>
      <c r="R1019" t="s">
        <v>1363</v>
      </c>
      <c r="S1019" t="s">
        <v>1363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 t="s">
        <v>1361</v>
      </c>
      <c r="AA1019" t="s">
        <v>1363</v>
      </c>
      <c r="AB1019" t="s">
        <v>1363</v>
      </c>
      <c r="AC1019">
        <v>0</v>
      </c>
      <c r="AD1019">
        <v>0</v>
      </c>
      <c r="AE1019">
        <v>753</v>
      </c>
      <c r="AF1019">
        <v>753</v>
      </c>
      <c r="AG1019" t="s">
        <v>2732</v>
      </c>
      <c r="AH1019">
        <v>653.97822069999995</v>
      </c>
      <c r="AI1019" t="s">
        <v>551</v>
      </c>
      <c r="AJ1019" t="s">
        <v>2871</v>
      </c>
    </row>
    <row r="1020" spans="1:36" x14ac:dyDescent="0.35">
      <c r="A1020" t="s">
        <v>106</v>
      </c>
      <c r="B1020">
        <v>756</v>
      </c>
      <c r="C1020">
        <v>756</v>
      </c>
      <c r="D1020" t="s">
        <v>2702</v>
      </c>
      <c r="E1020">
        <v>653.97822069999995</v>
      </c>
      <c r="F1020" t="s">
        <v>1466</v>
      </c>
      <c r="G1020">
        <v>3</v>
      </c>
      <c r="H1020">
        <v>3</v>
      </c>
      <c r="I1020">
        <v>5</v>
      </c>
      <c r="K1020">
        <v>1963</v>
      </c>
      <c r="L1020">
        <v>5860100501</v>
      </c>
      <c r="M1020">
        <v>5860100501</v>
      </c>
      <c r="N1020">
        <v>0</v>
      </c>
      <c r="O1020" t="s">
        <v>1650</v>
      </c>
      <c r="P1020" t="s">
        <v>1363</v>
      </c>
      <c r="Q1020" t="s">
        <v>1363</v>
      </c>
      <c r="R1020">
        <v>0</v>
      </c>
      <c r="S1020">
        <v>0</v>
      </c>
      <c r="T1020">
        <v>0</v>
      </c>
      <c r="U1020" t="s">
        <v>1364</v>
      </c>
      <c r="V1020" t="s">
        <v>1363</v>
      </c>
      <c r="W1020" t="s">
        <v>1363</v>
      </c>
      <c r="X1020">
        <v>0</v>
      </c>
      <c r="Y1020">
        <v>0</v>
      </c>
      <c r="Z1020" t="s">
        <v>1361</v>
      </c>
      <c r="AA1020" t="s">
        <v>1363</v>
      </c>
      <c r="AB1020" t="s">
        <v>1363</v>
      </c>
      <c r="AC1020">
        <v>0</v>
      </c>
      <c r="AD1020">
        <v>0</v>
      </c>
      <c r="AE1020">
        <v>756</v>
      </c>
      <c r="AF1020">
        <v>756</v>
      </c>
      <c r="AG1020" t="s">
        <v>2702</v>
      </c>
      <c r="AH1020">
        <v>653.97822069999995</v>
      </c>
      <c r="AI1020">
        <v>0</v>
      </c>
      <c r="AJ1020">
        <v>0</v>
      </c>
    </row>
    <row r="1021" spans="1:36" x14ac:dyDescent="0.35">
      <c r="A1021" t="s">
        <v>106</v>
      </c>
      <c r="B1021">
        <v>756</v>
      </c>
      <c r="C1021">
        <v>756</v>
      </c>
      <c r="D1021" t="s">
        <v>2702</v>
      </c>
      <c r="E1021">
        <v>653.97822069999995</v>
      </c>
      <c r="F1021" t="s">
        <v>1466</v>
      </c>
      <c r="G1021">
        <v>3</v>
      </c>
      <c r="H1021">
        <v>3</v>
      </c>
      <c r="I1021">
        <v>5</v>
      </c>
      <c r="K1021">
        <v>1963</v>
      </c>
      <c r="L1021">
        <v>5860100501</v>
      </c>
      <c r="M1021">
        <v>5860100501</v>
      </c>
      <c r="N1021">
        <v>0</v>
      </c>
      <c r="O1021" t="s">
        <v>1650</v>
      </c>
      <c r="P1021" t="s">
        <v>1363</v>
      </c>
      <c r="Q1021" t="s">
        <v>1363</v>
      </c>
      <c r="R1021">
        <v>0</v>
      </c>
      <c r="S1021">
        <v>0</v>
      </c>
      <c r="T1021">
        <v>0</v>
      </c>
      <c r="U1021" t="s">
        <v>1364</v>
      </c>
      <c r="V1021" t="s">
        <v>1363</v>
      </c>
      <c r="W1021" t="s">
        <v>1363</v>
      </c>
      <c r="X1021">
        <v>0</v>
      </c>
      <c r="Y1021">
        <v>0</v>
      </c>
      <c r="Z1021" t="s">
        <v>1361</v>
      </c>
      <c r="AA1021" t="s">
        <v>1363</v>
      </c>
      <c r="AB1021" t="s">
        <v>1363</v>
      </c>
      <c r="AC1021">
        <v>0</v>
      </c>
      <c r="AD1021">
        <v>0</v>
      </c>
      <c r="AE1021">
        <v>750</v>
      </c>
      <c r="AF1021">
        <v>750</v>
      </c>
      <c r="AG1021" t="s">
        <v>1398</v>
      </c>
      <c r="AH1021">
        <v>653.97822069999995</v>
      </c>
      <c r="AI1021">
        <v>0</v>
      </c>
      <c r="AJ1021">
        <v>0</v>
      </c>
    </row>
    <row r="1022" spans="1:36" x14ac:dyDescent="0.35">
      <c r="A1022" t="s">
        <v>2872</v>
      </c>
      <c r="B1022">
        <v>756</v>
      </c>
      <c r="C1022">
        <v>756</v>
      </c>
      <c r="D1022" t="s">
        <v>2702</v>
      </c>
      <c r="E1022">
        <v>653.97822069999995</v>
      </c>
      <c r="F1022" t="s">
        <v>1466</v>
      </c>
      <c r="G1022">
        <v>3</v>
      </c>
      <c r="H1022">
        <v>3</v>
      </c>
      <c r="I1022">
        <v>5</v>
      </c>
      <c r="K1022">
        <v>1963</v>
      </c>
      <c r="L1022">
        <v>5860100501</v>
      </c>
      <c r="M1022">
        <v>5860100501</v>
      </c>
      <c r="N1022">
        <v>0</v>
      </c>
      <c r="O1022" t="s">
        <v>1650</v>
      </c>
      <c r="P1022" t="s">
        <v>1363</v>
      </c>
      <c r="Q1022" t="s">
        <v>1363</v>
      </c>
      <c r="R1022">
        <v>0</v>
      </c>
      <c r="S1022">
        <v>0</v>
      </c>
      <c r="T1022">
        <v>0</v>
      </c>
      <c r="U1022" t="s">
        <v>1364</v>
      </c>
      <c r="V1022" t="s">
        <v>1363</v>
      </c>
      <c r="W1022" t="s">
        <v>1363</v>
      </c>
      <c r="X1022">
        <v>0</v>
      </c>
      <c r="Y1022">
        <v>0</v>
      </c>
      <c r="Z1022" t="s">
        <v>1361</v>
      </c>
      <c r="AA1022" t="s">
        <v>1363</v>
      </c>
      <c r="AB1022" t="s">
        <v>1363</v>
      </c>
      <c r="AC1022">
        <v>0</v>
      </c>
      <c r="AD1022">
        <v>0</v>
      </c>
      <c r="AE1022">
        <v>891</v>
      </c>
      <c r="AF1022">
        <v>891</v>
      </c>
      <c r="AG1022" t="s">
        <v>2710</v>
      </c>
      <c r="AH1022">
        <v>8.3239158080000006</v>
      </c>
      <c r="AI1022" t="s">
        <v>2873</v>
      </c>
      <c r="AJ1022" t="s">
        <v>2874</v>
      </c>
    </row>
    <row r="1023" spans="1:36" x14ac:dyDescent="0.35">
      <c r="A1023" t="s">
        <v>2875</v>
      </c>
      <c r="B1023">
        <v>756</v>
      </c>
      <c r="C1023">
        <v>756</v>
      </c>
      <c r="D1023" t="s">
        <v>2702</v>
      </c>
      <c r="E1023">
        <v>653.97822069999995</v>
      </c>
      <c r="F1023" t="s">
        <v>1466</v>
      </c>
      <c r="G1023">
        <v>3</v>
      </c>
      <c r="H1023">
        <v>3</v>
      </c>
      <c r="I1023">
        <v>5</v>
      </c>
      <c r="K1023">
        <v>1963</v>
      </c>
      <c r="L1023">
        <v>5860100501</v>
      </c>
      <c r="M1023">
        <v>5860100501</v>
      </c>
      <c r="N1023">
        <v>0</v>
      </c>
      <c r="O1023" t="s">
        <v>1650</v>
      </c>
      <c r="P1023" t="s">
        <v>1363</v>
      </c>
      <c r="Q1023" t="s">
        <v>1363</v>
      </c>
      <c r="R1023">
        <v>0</v>
      </c>
      <c r="S1023">
        <v>0</v>
      </c>
      <c r="T1023">
        <v>0</v>
      </c>
      <c r="U1023" t="s">
        <v>1364</v>
      </c>
      <c r="V1023" t="s">
        <v>1363</v>
      </c>
      <c r="W1023" t="s">
        <v>1363</v>
      </c>
      <c r="X1023">
        <v>0</v>
      </c>
      <c r="Y1023">
        <v>0</v>
      </c>
      <c r="Z1023" t="s">
        <v>1361</v>
      </c>
      <c r="AA1023" t="s">
        <v>1363</v>
      </c>
      <c r="AB1023" t="s">
        <v>1363</v>
      </c>
      <c r="AC1023">
        <v>0</v>
      </c>
      <c r="AD1023">
        <v>0</v>
      </c>
      <c r="AE1023">
        <v>758</v>
      </c>
      <c r="AF1023">
        <v>758</v>
      </c>
      <c r="AG1023" t="s">
        <v>1801</v>
      </c>
      <c r="AH1023">
        <v>653.97822069999995</v>
      </c>
      <c r="AI1023" t="s">
        <v>2876</v>
      </c>
      <c r="AJ1023" t="s">
        <v>1821</v>
      </c>
    </row>
    <row r="1024" spans="1:36" x14ac:dyDescent="0.35">
      <c r="A1024" t="s">
        <v>2877</v>
      </c>
      <c r="B1024">
        <v>756</v>
      </c>
      <c r="C1024">
        <v>756</v>
      </c>
      <c r="D1024" t="s">
        <v>2702</v>
      </c>
      <c r="E1024">
        <v>653.97822069999995</v>
      </c>
      <c r="F1024" t="s">
        <v>1466</v>
      </c>
      <c r="G1024">
        <v>3</v>
      </c>
      <c r="H1024">
        <v>3</v>
      </c>
      <c r="I1024">
        <v>5</v>
      </c>
      <c r="K1024">
        <v>1963</v>
      </c>
      <c r="L1024">
        <v>5860100501</v>
      </c>
      <c r="M1024">
        <v>5860100501</v>
      </c>
      <c r="N1024">
        <v>0</v>
      </c>
      <c r="O1024" t="s">
        <v>1650</v>
      </c>
      <c r="P1024" t="s">
        <v>1363</v>
      </c>
      <c r="Q1024" t="s">
        <v>1363</v>
      </c>
      <c r="R1024">
        <v>0</v>
      </c>
      <c r="S1024">
        <v>0</v>
      </c>
      <c r="T1024">
        <v>0</v>
      </c>
      <c r="U1024" t="s">
        <v>1364</v>
      </c>
      <c r="V1024" t="s">
        <v>1363</v>
      </c>
      <c r="W1024" t="s">
        <v>1363</v>
      </c>
      <c r="X1024">
        <v>0</v>
      </c>
      <c r="Y1024">
        <v>0</v>
      </c>
      <c r="Z1024" t="s">
        <v>1361</v>
      </c>
      <c r="AA1024" t="s">
        <v>1363</v>
      </c>
      <c r="AB1024" t="s">
        <v>1363</v>
      </c>
      <c r="AC1024">
        <v>0</v>
      </c>
      <c r="AD1024">
        <v>0</v>
      </c>
      <c r="AE1024">
        <v>756</v>
      </c>
      <c r="AF1024">
        <v>756</v>
      </c>
      <c r="AG1024" t="s">
        <v>2702</v>
      </c>
      <c r="AH1024">
        <v>653.97822069999995</v>
      </c>
      <c r="AI1024" t="s">
        <v>515</v>
      </c>
      <c r="AJ1024" t="s">
        <v>2878</v>
      </c>
    </row>
    <row r="1025" spans="1:36" x14ac:dyDescent="0.35">
      <c r="A1025" t="s">
        <v>1322</v>
      </c>
      <c r="B1025">
        <v>756</v>
      </c>
      <c r="C1025">
        <v>756</v>
      </c>
      <c r="D1025" t="s">
        <v>2702</v>
      </c>
      <c r="E1025">
        <v>653.97822069999995</v>
      </c>
      <c r="F1025" t="s">
        <v>1466</v>
      </c>
      <c r="G1025">
        <v>3</v>
      </c>
      <c r="H1025">
        <v>3</v>
      </c>
      <c r="I1025">
        <v>5</v>
      </c>
      <c r="K1025">
        <v>1963</v>
      </c>
      <c r="L1025">
        <v>5860100501</v>
      </c>
      <c r="M1025">
        <v>5860100501</v>
      </c>
      <c r="N1025">
        <v>0</v>
      </c>
      <c r="O1025" t="s">
        <v>1650</v>
      </c>
      <c r="P1025" t="s">
        <v>1363</v>
      </c>
      <c r="Q1025" t="s">
        <v>1363</v>
      </c>
      <c r="R1025">
        <v>0</v>
      </c>
      <c r="S1025">
        <v>0</v>
      </c>
      <c r="T1025">
        <v>0</v>
      </c>
      <c r="U1025" t="s">
        <v>1364</v>
      </c>
      <c r="V1025" t="s">
        <v>1363</v>
      </c>
      <c r="W1025" t="s">
        <v>1363</v>
      </c>
      <c r="X1025">
        <v>0</v>
      </c>
      <c r="Y1025">
        <v>0</v>
      </c>
      <c r="Z1025" t="s">
        <v>1361</v>
      </c>
      <c r="AA1025" t="s">
        <v>1363</v>
      </c>
      <c r="AB1025" t="s">
        <v>1363</v>
      </c>
      <c r="AC1025">
        <v>0</v>
      </c>
      <c r="AD1025">
        <v>0</v>
      </c>
      <c r="AE1025">
        <v>752</v>
      </c>
      <c r="AF1025">
        <v>752</v>
      </c>
      <c r="AG1025" t="s">
        <v>2701</v>
      </c>
      <c r="AH1025">
        <v>653.97822069999995</v>
      </c>
      <c r="AI1025" t="s">
        <v>111</v>
      </c>
      <c r="AJ1025">
        <v>0</v>
      </c>
    </row>
    <row r="1026" spans="1:36" x14ac:dyDescent="0.35">
      <c r="A1026" t="s">
        <v>1325</v>
      </c>
      <c r="B1026">
        <v>756</v>
      </c>
      <c r="C1026">
        <v>756</v>
      </c>
      <c r="D1026" t="s">
        <v>2702</v>
      </c>
      <c r="E1026">
        <v>653.97822069999995</v>
      </c>
      <c r="F1026" t="s">
        <v>1466</v>
      </c>
      <c r="G1026">
        <v>3</v>
      </c>
      <c r="H1026">
        <v>3</v>
      </c>
      <c r="I1026">
        <v>5</v>
      </c>
      <c r="K1026">
        <v>1963</v>
      </c>
      <c r="L1026">
        <v>5860100501</v>
      </c>
      <c r="M1026">
        <v>5860100501</v>
      </c>
      <c r="N1026">
        <v>0</v>
      </c>
      <c r="O1026" t="s">
        <v>1650</v>
      </c>
      <c r="P1026" t="s">
        <v>1363</v>
      </c>
      <c r="Q1026" t="s">
        <v>1363</v>
      </c>
      <c r="R1026">
        <v>0</v>
      </c>
      <c r="S1026">
        <v>0</v>
      </c>
      <c r="T1026">
        <v>0</v>
      </c>
      <c r="U1026" t="s">
        <v>1364</v>
      </c>
      <c r="V1026" t="s">
        <v>1363</v>
      </c>
      <c r="W1026" t="s">
        <v>1363</v>
      </c>
      <c r="X1026">
        <v>0</v>
      </c>
      <c r="Y1026">
        <v>0</v>
      </c>
      <c r="Z1026" t="s">
        <v>1361</v>
      </c>
      <c r="AA1026" t="s">
        <v>1363</v>
      </c>
      <c r="AB1026" t="s">
        <v>1363</v>
      </c>
      <c r="AC1026">
        <v>0</v>
      </c>
      <c r="AD1026">
        <v>0</v>
      </c>
      <c r="AE1026">
        <v>759</v>
      </c>
      <c r="AF1026">
        <v>759</v>
      </c>
      <c r="AG1026" t="s">
        <v>2697</v>
      </c>
      <c r="AH1026">
        <v>653.97822069999995</v>
      </c>
      <c r="AI1026">
        <v>0</v>
      </c>
      <c r="AJ1026">
        <v>0</v>
      </c>
    </row>
    <row r="1027" spans="1:36" x14ac:dyDescent="0.35">
      <c r="A1027" t="s">
        <v>1333</v>
      </c>
      <c r="B1027">
        <v>756</v>
      </c>
      <c r="C1027">
        <v>756</v>
      </c>
      <c r="D1027" t="s">
        <v>2702</v>
      </c>
      <c r="E1027">
        <v>653.97822069999995</v>
      </c>
      <c r="F1027" t="s">
        <v>1466</v>
      </c>
      <c r="G1027">
        <v>3</v>
      </c>
      <c r="H1027">
        <v>3</v>
      </c>
      <c r="I1027">
        <v>5</v>
      </c>
      <c r="K1027">
        <v>1963</v>
      </c>
      <c r="L1027">
        <v>5860100501</v>
      </c>
      <c r="M1027">
        <v>5860100501</v>
      </c>
      <c r="N1027">
        <v>0</v>
      </c>
      <c r="O1027" t="s">
        <v>1650</v>
      </c>
      <c r="P1027" t="s">
        <v>1363</v>
      </c>
      <c r="Q1027" t="s">
        <v>1363</v>
      </c>
      <c r="R1027">
        <v>0</v>
      </c>
      <c r="S1027">
        <v>0</v>
      </c>
      <c r="T1027">
        <v>0</v>
      </c>
      <c r="U1027" t="s">
        <v>1364</v>
      </c>
      <c r="V1027" t="s">
        <v>1363</v>
      </c>
      <c r="W1027" t="s">
        <v>1363</v>
      </c>
      <c r="X1027">
        <v>0</v>
      </c>
      <c r="Y1027">
        <v>0</v>
      </c>
      <c r="Z1027" t="s">
        <v>1361</v>
      </c>
      <c r="AA1027" t="s">
        <v>1363</v>
      </c>
      <c r="AB1027" t="s">
        <v>1363</v>
      </c>
      <c r="AC1027">
        <v>0</v>
      </c>
      <c r="AD1027">
        <v>0</v>
      </c>
      <c r="AE1027">
        <v>754</v>
      </c>
      <c r="AF1027">
        <v>754</v>
      </c>
      <c r="AG1027" t="s">
        <v>1798</v>
      </c>
      <c r="AH1027">
        <v>653.97822069999995</v>
      </c>
      <c r="AI1027" t="s">
        <v>122</v>
      </c>
      <c r="AJ1027">
        <v>0</v>
      </c>
    </row>
    <row r="1028" spans="1:36" x14ac:dyDescent="0.35">
      <c r="A1028" t="s">
        <v>106</v>
      </c>
      <c r="B1028">
        <v>756</v>
      </c>
      <c r="C1028">
        <v>756</v>
      </c>
      <c r="D1028" t="s">
        <v>2702</v>
      </c>
      <c r="E1028">
        <v>653.97822069999995</v>
      </c>
      <c r="F1028" t="s">
        <v>1466</v>
      </c>
      <c r="G1028">
        <v>3</v>
      </c>
      <c r="H1028">
        <v>3</v>
      </c>
      <c r="I1028">
        <v>5</v>
      </c>
      <c r="K1028">
        <v>1963</v>
      </c>
      <c r="L1028">
        <v>5860100501</v>
      </c>
      <c r="M1028">
        <v>5860100501</v>
      </c>
      <c r="N1028">
        <v>0</v>
      </c>
      <c r="O1028" t="s">
        <v>1650</v>
      </c>
      <c r="P1028" t="s">
        <v>1363</v>
      </c>
      <c r="Q1028" t="s">
        <v>1363</v>
      </c>
      <c r="R1028">
        <v>0</v>
      </c>
      <c r="S1028">
        <v>0</v>
      </c>
      <c r="T1028">
        <v>0</v>
      </c>
      <c r="U1028" t="s">
        <v>1364</v>
      </c>
      <c r="V1028" t="s">
        <v>1363</v>
      </c>
      <c r="W1028" t="s">
        <v>1363</v>
      </c>
      <c r="X1028">
        <v>0</v>
      </c>
      <c r="Y1028">
        <v>0</v>
      </c>
      <c r="Z1028" t="s">
        <v>1361</v>
      </c>
      <c r="AA1028" t="s">
        <v>1363</v>
      </c>
      <c r="AB1028" t="s">
        <v>1363</v>
      </c>
      <c r="AC1028">
        <v>0</v>
      </c>
      <c r="AD1028">
        <v>0</v>
      </c>
      <c r="AE1028">
        <v>756</v>
      </c>
      <c r="AF1028">
        <v>756</v>
      </c>
      <c r="AG1028" t="s">
        <v>2702</v>
      </c>
      <c r="AH1028">
        <v>653.97822069999995</v>
      </c>
      <c r="AI1028">
        <v>0</v>
      </c>
      <c r="AJ1028">
        <v>0</v>
      </c>
    </row>
    <row r="1029" spans="1:36" x14ac:dyDescent="0.35">
      <c r="A1029" t="s">
        <v>110</v>
      </c>
      <c r="B1029">
        <v>756</v>
      </c>
      <c r="C1029">
        <v>756</v>
      </c>
      <c r="D1029" t="s">
        <v>2702</v>
      </c>
      <c r="E1029">
        <v>653.97822069999995</v>
      </c>
      <c r="F1029" t="s">
        <v>1466</v>
      </c>
      <c r="G1029">
        <v>3</v>
      </c>
      <c r="H1029">
        <v>3</v>
      </c>
      <c r="I1029">
        <v>5</v>
      </c>
      <c r="K1029">
        <v>1963</v>
      </c>
      <c r="L1029">
        <v>5860100501</v>
      </c>
      <c r="M1029">
        <v>5860100501</v>
      </c>
      <c r="N1029">
        <v>0</v>
      </c>
      <c r="O1029" t="s">
        <v>1650</v>
      </c>
      <c r="P1029" t="s">
        <v>1363</v>
      </c>
      <c r="Q1029" t="s">
        <v>1363</v>
      </c>
      <c r="R1029">
        <v>0</v>
      </c>
      <c r="S1029">
        <v>0</v>
      </c>
      <c r="T1029">
        <v>0</v>
      </c>
      <c r="U1029" t="s">
        <v>1364</v>
      </c>
      <c r="V1029" t="s">
        <v>1363</v>
      </c>
      <c r="W1029" t="s">
        <v>1363</v>
      </c>
      <c r="X1029">
        <v>0</v>
      </c>
      <c r="Y1029">
        <v>0</v>
      </c>
      <c r="Z1029" t="s">
        <v>1361</v>
      </c>
      <c r="AA1029" t="s">
        <v>1363</v>
      </c>
      <c r="AB1029" t="s">
        <v>1363</v>
      </c>
      <c r="AC1029">
        <v>0</v>
      </c>
      <c r="AD1029">
        <v>0</v>
      </c>
      <c r="AE1029">
        <v>750</v>
      </c>
      <c r="AF1029">
        <v>750</v>
      </c>
      <c r="AG1029" t="s">
        <v>1398</v>
      </c>
      <c r="AH1029">
        <v>653.97822069999995</v>
      </c>
      <c r="AI1029" t="s">
        <v>111</v>
      </c>
      <c r="AJ1029">
        <v>0</v>
      </c>
    </row>
    <row r="1030" spans="1:36" x14ac:dyDescent="0.35">
      <c r="A1030" t="s">
        <v>2879</v>
      </c>
      <c r="B1030">
        <v>756</v>
      </c>
      <c r="C1030">
        <v>756</v>
      </c>
      <c r="D1030" t="s">
        <v>2702</v>
      </c>
      <c r="E1030">
        <v>653.97822069999995</v>
      </c>
      <c r="F1030" t="s">
        <v>1466</v>
      </c>
      <c r="G1030">
        <v>3</v>
      </c>
      <c r="H1030">
        <v>3</v>
      </c>
      <c r="I1030">
        <v>5</v>
      </c>
      <c r="K1030">
        <v>1963</v>
      </c>
      <c r="L1030">
        <v>5860100501</v>
      </c>
      <c r="M1030">
        <v>5860100501</v>
      </c>
      <c r="N1030">
        <v>0</v>
      </c>
      <c r="O1030" t="s">
        <v>1650</v>
      </c>
      <c r="P1030" t="s">
        <v>1363</v>
      </c>
      <c r="Q1030" t="s">
        <v>1363</v>
      </c>
      <c r="R1030">
        <v>0</v>
      </c>
      <c r="S1030">
        <v>0</v>
      </c>
      <c r="T1030">
        <v>0</v>
      </c>
      <c r="U1030" t="s">
        <v>1364</v>
      </c>
      <c r="V1030" t="s">
        <v>1363</v>
      </c>
      <c r="W1030" t="s">
        <v>1363</v>
      </c>
      <c r="X1030">
        <v>0</v>
      </c>
      <c r="Y1030">
        <v>0</v>
      </c>
      <c r="Z1030" t="s">
        <v>1361</v>
      </c>
      <c r="AA1030" t="s">
        <v>1363</v>
      </c>
      <c r="AB1030" t="s">
        <v>1363</v>
      </c>
      <c r="AC1030">
        <v>0</v>
      </c>
      <c r="AD1030">
        <v>0</v>
      </c>
      <c r="AE1030">
        <v>891</v>
      </c>
      <c r="AF1030">
        <v>891</v>
      </c>
      <c r="AG1030" t="s">
        <v>2710</v>
      </c>
      <c r="AH1030">
        <v>8.3239158080000006</v>
      </c>
      <c r="AI1030" t="s">
        <v>288</v>
      </c>
      <c r="AJ1030" t="s">
        <v>2880</v>
      </c>
    </row>
    <row r="1031" spans="1:36" x14ac:dyDescent="0.35">
      <c r="A1031" t="s">
        <v>2881</v>
      </c>
      <c r="B1031">
        <v>756</v>
      </c>
      <c r="C1031">
        <v>756</v>
      </c>
      <c r="D1031" t="s">
        <v>2702</v>
      </c>
      <c r="E1031">
        <v>653.97822069999995</v>
      </c>
      <c r="F1031" t="s">
        <v>1466</v>
      </c>
      <c r="G1031">
        <v>3</v>
      </c>
      <c r="H1031">
        <v>3</v>
      </c>
      <c r="I1031">
        <v>5</v>
      </c>
      <c r="K1031">
        <v>1963</v>
      </c>
      <c r="L1031">
        <v>5860100501</v>
      </c>
      <c r="M1031">
        <v>5860100501</v>
      </c>
      <c r="N1031">
        <v>0</v>
      </c>
      <c r="O1031" t="s">
        <v>1650</v>
      </c>
      <c r="P1031" t="s">
        <v>1363</v>
      </c>
      <c r="Q1031" t="s">
        <v>1363</v>
      </c>
      <c r="R1031">
        <v>0</v>
      </c>
      <c r="S1031">
        <v>0</v>
      </c>
      <c r="T1031">
        <v>0</v>
      </c>
      <c r="U1031" t="s">
        <v>1364</v>
      </c>
      <c r="V1031" t="s">
        <v>1363</v>
      </c>
      <c r="W1031" t="s">
        <v>1363</v>
      </c>
      <c r="X1031">
        <v>0</v>
      </c>
      <c r="Y1031">
        <v>0</v>
      </c>
      <c r="Z1031" t="s">
        <v>1361</v>
      </c>
      <c r="AA1031" t="s">
        <v>1363</v>
      </c>
      <c r="AB1031" t="s">
        <v>1363</v>
      </c>
      <c r="AC1031">
        <v>0</v>
      </c>
      <c r="AD1031">
        <v>0</v>
      </c>
      <c r="AE1031">
        <v>754</v>
      </c>
      <c r="AF1031">
        <v>754</v>
      </c>
      <c r="AG1031" t="s">
        <v>1798</v>
      </c>
      <c r="AH1031">
        <v>653.97822069999995</v>
      </c>
      <c r="AI1031" t="s">
        <v>427</v>
      </c>
      <c r="AJ1031" t="s">
        <v>2882</v>
      </c>
    </row>
    <row r="1032" spans="1:36" x14ac:dyDescent="0.35">
      <c r="A1032" t="s">
        <v>2883</v>
      </c>
      <c r="B1032">
        <v>756</v>
      </c>
      <c r="C1032">
        <v>756</v>
      </c>
      <c r="D1032" t="s">
        <v>2702</v>
      </c>
      <c r="E1032">
        <v>653.97822069999995</v>
      </c>
      <c r="F1032" t="s">
        <v>1466</v>
      </c>
      <c r="G1032">
        <v>3</v>
      </c>
      <c r="H1032">
        <v>3</v>
      </c>
      <c r="I1032">
        <v>5</v>
      </c>
      <c r="K1032">
        <v>1963</v>
      </c>
      <c r="L1032">
        <v>5860100501</v>
      </c>
      <c r="M1032">
        <v>5860100501</v>
      </c>
      <c r="N1032">
        <v>0</v>
      </c>
      <c r="O1032" t="s">
        <v>1650</v>
      </c>
      <c r="P1032" t="s">
        <v>1363</v>
      </c>
      <c r="Q1032" t="s">
        <v>1363</v>
      </c>
      <c r="R1032">
        <v>0</v>
      </c>
      <c r="S1032">
        <v>0</v>
      </c>
      <c r="T1032">
        <v>0</v>
      </c>
      <c r="U1032" t="s">
        <v>1364</v>
      </c>
      <c r="V1032" t="s">
        <v>1363</v>
      </c>
      <c r="W1032" t="s">
        <v>1363</v>
      </c>
      <c r="X1032">
        <v>0</v>
      </c>
      <c r="Y1032">
        <v>0</v>
      </c>
      <c r="Z1032" t="s">
        <v>1361</v>
      </c>
      <c r="AA1032" t="s">
        <v>1363</v>
      </c>
      <c r="AB1032" t="s">
        <v>1363</v>
      </c>
      <c r="AC1032">
        <v>0</v>
      </c>
      <c r="AD1032">
        <v>0</v>
      </c>
      <c r="AE1032">
        <v>758</v>
      </c>
      <c r="AF1032">
        <v>758</v>
      </c>
      <c r="AG1032" t="s">
        <v>1801</v>
      </c>
      <c r="AH1032">
        <v>653.97822069999995</v>
      </c>
      <c r="AI1032" t="s">
        <v>445</v>
      </c>
      <c r="AJ1032" t="s">
        <v>2884</v>
      </c>
    </row>
    <row r="1033" spans="1:36" x14ac:dyDescent="0.35">
      <c r="A1033" t="s">
        <v>510</v>
      </c>
      <c r="B1033">
        <v>756</v>
      </c>
      <c r="C1033">
        <v>756</v>
      </c>
      <c r="D1033" t="s">
        <v>2702</v>
      </c>
      <c r="E1033">
        <v>653.97822069999995</v>
      </c>
      <c r="F1033" t="s">
        <v>1466</v>
      </c>
      <c r="G1033">
        <v>3</v>
      </c>
      <c r="H1033">
        <v>3</v>
      </c>
      <c r="I1033">
        <v>5</v>
      </c>
      <c r="K1033">
        <v>1963</v>
      </c>
      <c r="L1033">
        <v>5860100501</v>
      </c>
      <c r="M1033">
        <v>5860100501</v>
      </c>
      <c r="N1033">
        <v>0</v>
      </c>
      <c r="O1033" t="s">
        <v>1650</v>
      </c>
      <c r="P1033" t="s">
        <v>1363</v>
      </c>
      <c r="Q1033" t="s">
        <v>1363</v>
      </c>
      <c r="R1033">
        <v>0</v>
      </c>
      <c r="S1033">
        <v>0</v>
      </c>
      <c r="T1033">
        <v>0</v>
      </c>
      <c r="U1033" t="s">
        <v>1364</v>
      </c>
      <c r="V1033" t="s">
        <v>1363</v>
      </c>
      <c r="W1033" t="s">
        <v>1363</v>
      </c>
      <c r="X1033">
        <v>0</v>
      </c>
      <c r="Y1033">
        <v>0</v>
      </c>
      <c r="Z1033" t="s">
        <v>1361</v>
      </c>
      <c r="AA1033" t="s">
        <v>1363</v>
      </c>
      <c r="AB1033" t="s">
        <v>1363</v>
      </c>
      <c r="AC1033">
        <v>0</v>
      </c>
      <c r="AD1033">
        <v>0</v>
      </c>
      <c r="AE1033">
        <v>756</v>
      </c>
      <c r="AF1033">
        <v>756</v>
      </c>
      <c r="AG1033" t="s">
        <v>2702</v>
      </c>
      <c r="AH1033">
        <v>653.97822069999995</v>
      </c>
      <c r="AI1033" t="s">
        <v>511</v>
      </c>
      <c r="AJ1033" t="s">
        <v>2885</v>
      </c>
    </row>
    <row r="1034" spans="1:36" x14ac:dyDescent="0.35">
      <c r="A1034" t="s">
        <v>2886</v>
      </c>
      <c r="B1034">
        <v>756</v>
      </c>
      <c r="C1034">
        <v>756</v>
      </c>
      <c r="D1034" t="s">
        <v>2702</v>
      </c>
      <c r="E1034">
        <v>653.97822069999995</v>
      </c>
      <c r="F1034" t="s">
        <v>1466</v>
      </c>
      <c r="G1034">
        <v>3</v>
      </c>
      <c r="H1034">
        <v>3</v>
      </c>
      <c r="I1034">
        <v>5</v>
      </c>
      <c r="K1034">
        <v>1963</v>
      </c>
      <c r="L1034">
        <v>5860100501</v>
      </c>
      <c r="M1034">
        <v>5860100501</v>
      </c>
      <c r="N1034">
        <v>0</v>
      </c>
      <c r="O1034" t="s">
        <v>1650</v>
      </c>
      <c r="P1034" t="s">
        <v>1363</v>
      </c>
      <c r="Q1034" t="s">
        <v>1363</v>
      </c>
      <c r="R1034">
        <v>0</v>
      </c>
      <c r="S1034">
        <v>0</v>
      </c>
      <c r="T1034">
        <v>0</v>
      </c>
      <c r="U1034" t="s">
        <v>1364</v>
      </c>
      <c r="V1034" t="s">
        <v>1363</v>
      </c>
      <c r="W1034" t="s">
        <v>1363</v>
      </c>
      <c r="X1034">
        <v>0</v>
      </c>
      <c r="Y1034">
        <v>0</v>
      </c>
      <c r="Z1034" t="s">
        <v>1361</v>
      </c>
      <c r="AA1034" t="s">
        <v>1363</v>
      </c>
      <c r="AB1034" t="s">
        <v>1363</v>
      </c>
      <c r="AC1034">
        <v>0</v>
      </c>
      <c r="AD1034">
        <v>0</v>
      </c>
      <c r="AE1034">
        <v>752</v>
      </c>
      <c r="AF1034">
        <v>752</v>
      </c>
      <c r="AG1034" t="s">
        <v>2701</v>
      </c>
      <c r="AH1034">
        <v>653.97822069999995</v>
      </c>
      <c r="AI1034" t="s">
        <v>519</v>
      </c>
      <c r="AJ1034" t="s">
        <v>2887</v>
      </c>
    </row>
    <row r="1035" spans="1:36" x14ac:dyDescent="0.35">
      <c r="A1035" t="s">
        <v>1323</v>
      </c>
      <c r="B1035">
        <v>757</v>
      </c>
      <c r="C1035">
        <v>757</v>
      </c>
      <c r="D1035" t="s">
        <v>2703</v>
      </c>
      <c r="E1035">
        <v>653.97822069999995</v>
      </c>
      <c r="F1035" t="s">
        <v>1466</v>
      </c>
      <c r="G1035">
        <v>3</v>
      </c>
      <c r="H1035">
        <v>3</v>
      </c>
      <c r="I1035">
        <v>5</v>
      </c>
      <c r="K1035">
        <v>1963</v>
      </c>
      <c r="L1035">
        <v>5860100501</v>
      </c>
      <c r="M1035">
        <v>5860100501</v>
      </c>
      <c r="N1035">
        <v>0</v>
      </c>
      <c r="O1035" t="s">
        <v>1650</v>
      </c>
      <c r="P1035" t="s">
        <v>1363</v>
      </c>
      <c r="Q1035" t="e" vm="1">
        <v>#VALUE!</v>
      </c>
      <c r="R1035" t="s">
        <v>1363</v>
      </c>
      <c r="S1035" t="s">
        <v>1363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 t="s">
        <v>1361</v>
      </c>
      <c r="AA1035" t="s">
        <v>1363</v>
      </c>
      <c r="AB1035" t="s">
        <v>1363</v>
      </c>
      <c r="AC1035">
        <v>0</v>
      </c>
      <c r="AD1035">
        <v>0</v>
      </c>
      <c r="AE1035">
        <v>752</v>
      </c>
      <c r="AF1035">
        <v>752</v>
      </c>
      <c r="AG1035" t="s">
        <v>2701</v>
      </c>
      <c r="AH1035">
        <v>653.97822069999995</v>
      </c>
      <c r="AI1035" t="s">
        <v>35</v>
      </c>
      <c r="AJ1035">
        <v>0</v>
      </c>
    </row>
    <row r="1036" spans="1:36" x14ac:dyDescent="0.35">
      <c r="A1036" t="s">
        <v>1339</v>
      </c>
      <c r="B1036">
        <v>757</v>
      </c>
      <c r="C1036">
        <v>757</v>
      </c>
      <c r="D1036" t="s">
        <v>2703</v>
      </c>
      <c r="E1036">
        <v>653.97822069999995</v>
      </c>
      <c r="F1036" t="s">
        <v>1466</v>
      </c>
      <c r="G1036">
        <v>3</v>
      </c>
      <c r="H1036">
        <v>3</v>
      </c>
      <c r="I1036">
        <v>5</v>
      </c>
      <c r="K1036">
        <v>1963</v>
      </c>
      <c r="L1036">
        <v>5860100501</v>
      </c>
      <c r="M1036">
        <v>5860100501</v>
      </c>
      <c r="N1036">
        <v>0</v>
      </c>
      <c r="O1036" t="s">
        <v>1650</v>
      </c>
      <c r="P1036" t="s">
        <v>1363</v>
      </c>
      <c r="Q1036" t="e" vm="1">
        <v>#VALUE!</v>
      </c>
      <c r="R1036" t="s">
        <v>1363</v>
      </c>
      <c r="S1036" t="s">
        <v>1363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 t="s">
        <v>1361</v>
      </c>
      <c r="AA1036" t="s">
        <v>1363</v>
      </c>
      <c r="AB1036" t="s">
        <v>1363</v>
      </c>
      <c r="AC1036">
        <v>0</v>
      </c>
      <c r="AD1036">
        <v>0</v>
      </c>
      <c r="AE1036">
        <v>754</v>
      </c>
      <c r="AF1036">
        <v>754</v>
      </c>
      <c r="AG1036" t="s">
        <v>1798</v>
      </c>
      <c r="AH1036">
        <v>653.97822069999995</v>
      </c>
      <c r="AI1036" t="s">
        <v>122</v>
      </c>
      <c r="AJ1036">
        <v>0</v>
      </c>
    </row>
    <row r="1037" spans="1:36" x14ac:dyDescent="0.35">
      <c r="A1037" t="s">
        <v>30</v>
      </c>
      <c r="B1037">
        <v>757</v>
      </c>
      <c r="C1037">
        <v>757</v>
      </c>
      <c r="D1037" t="s">
        <v>2703</v>
      </c>
      <c r="E1037">
        <v>653.97822069999995</v>
      </c>
      <c r="F1037" t="s">
        <v>1466</v>
      </c>
      <c r="G1037">
        <v>3</v>
      </c>
      <c r="H1037">
        <v>3</v>
      </c>
      <c r="I1037">
        <v>5</v>
      </c>
      <c r="K1037">
        <v>1963</v>
      </c>
      <c r="L1037">
        <v>5860100501</v>
      </c>
      <c r="M1037">
        <v>5860100501</v>
      </c>
      <c r="N1037">
        <v>0</v>
      </c>
      <c r="O1037" t="s">
        <v>1650</v>
      </c>
      <c r="P1037" t="s">
        <v>1363</v>
      </c>
      <c r="Q1037" t="e" vm="1">
        <v>#VALUE!</v>
      </c>
      <c r="R1037" t="s">
        <v>1363</v>
      </c>
      <c r="S1037" t="s">
        <v>1363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 t="s">
        <v>1361</v>
      </c>
      <c r="AA1037" t="s">
        <v>1363</v>
      </c>
      <c r="AB1037" t="s">
        <v>1363</v>
      </c>
      <c r="AC1037">
        <v>0</v>
      </c>
      <c r="AD1037">
        <v>0</v>
      </c>
      <c r="AE1037">
        <v>755</v>
      </c>
      <c r="AF1037">
        <v>755</v>
      </c>
      <c r="AG1037" t="s">
        <v>2766</v>
      </c>
      <c r="AH1037">
        <v>653.97822069999995</v>
      </c>
      <c r="AI1037" t="s">
        <v>31</v>
      </c>
      <c r="AJ1037">
        <v>0</v>
      </c>
    </row>
    <row r="1038" spans="1:36" x14ac:dyDescent="0.35">
      <c r="A1038" t="s">
        <v>44</v>
      </c>
      <c r="B1038">
        <v>757</v>
      </c>
      <c r="C1038">
        <v>757</v>
      </c>
      <c r="D1038" t="s">
        <v>2703</v>
      </c>
      <c r="E1038">
        <v>653.97822069999995</v>
      </c>
      <c r="F1038" t="s">
        <v>1466</v>
      </c>
      <c r="G1038">
        <v>3</v>
      </c>
      <c r="H1038">
        <v>3</v>
      </c>
      <c r="I1038">
        <v>5</v>
      </c>
      <c r="K1038">
        <v>1963</v>
      </c>
      <c r="L1038">
        <v>5860100501</v>
      </c>
      <c r="M1038">
        <v>5860100501</v>
      </c>
      <c r="N1038">
        <v>0</v>
      </c>
      <c r="O1038" t="s">
        <v>1650</v>
      </c>
      <c r="P1038" t="s">
        <v>1363</v>
      </c>
      <c r="Q1038" t="e" vm="1">
        <v>#VALUE!</v>
      </c>
      <c r="R1038" t="s">
        <v>1363</v>
      </c>
      <c r="S1038" t="s">
        <v>1363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 t="s">
        <v>1361</v>
      </c>
      <c r="AA1038" t="s">
        <v>1363</v>
      </c>
      <c r="AB1038" t="s">
        <v>1363</v>
      </c>
      <c r="AC1038">
        <v>0</v>
      </c>
      <c r="AD1038">
        <v>0</v>
      </c>
      <c r="AE1038">
        <v>757</v>
      </c>
      <c r="AF1038">
        <v>757</v>
      </c>
      <c r="AG1038" t="s">
        <v>2703</v>
      </c>
      <c r="AH1038">
        <v>653.97822069999995</v>
      </c>
      <c r="AI1038" t="s">
        <v>45</v>
      </c>
      <c r="AJ1038">
        <v>0</v>
      </c>
    </row>
    <row r="1039" spans="1:36" x14ac:dyDescent="0.35">
      <c r="A1039" t="s">
        <v>117</v>
      </c>
      <c r="B1039">
        <v>757</v>
      </c>
      <c r="C1039">
        <v>757</v>
      </c>
      <c r="D1039" t="s">
        <v>2703</v>
      </c>
      <c r="E1039">
        <v>653.97822069999995</v>
      </c>
      <c r="F1039" t="s">
        <v>1466</v>
      </c>
      <c r="G1039">
        <v>3</v>
      </c>
      <c r="H1039">
        <v>3</v>
      </c>
      <c r="I1039">
        <v>5</v>
      </c>
      <c r="K1039">
        <v>1963</v>
      </c>
      <c r="L1039">
        <v>5860100501</v>
      </c>
      <c r="M1039">
        <v>5860100501</v>
      </c>
      <c r="N1039">
        <v>0</v>
      </c>
      <c r="O1039" t="s">
        <v>1650</v>
      </c>
      <c r="P1039" t="s">
        <v>1363</v>
      </c>
      <c r="Q1039" t="e" vm="1">
        <v>#VALUE!</v>
      </c>
      <c r="R1039" t="s">
        <v>1363</v>
      </c>
      <c r="S1039" t="s">
        <v>1363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 t="s">
        <v>1361</v>
      </c>
      <c r="AA1039" t="s">
        <v>1363</v>
      </c>
      <c r="AB1039" t="s">
        <v>1363</v>
      </c>
      <c r="AC1039">
        <v>0</v>
      </c>
      <c r="AD1039">
        <v>0</v>
      </c>
      <c r="AE1039">
        <v>750</v>
      </c>
      <c r="AF1039">
        <v>750</v>
      </c>
      <c r="AG1039" t="s">
        <v>1398</v>
      </c>
      <c r="AH1039">
        <v>653.97822069999995</v>
      </c>
      <c r="AI1039" t="s">
        <v>111</v>
      </c>
      <c r="AJ1039">
        <v>0</v>
      </c>
    </row>
    <row r="1040" spans="1:36" x14ac:dyDescent="0.35">
      <c r="A1040" t="s">
        <v>135</v>
      </c>
      <c r="B1040">
        <v>757</v>
      </c>
      <c r="C1040">
        <v>757</v>
      </c>
      <c r="D1040" t="s">
        <v>2703</v>
      </c>
      <c r="E1040">
        <v>653.97822069999995</v>
      </c>
      <c r="F1040" t="s">
        <v>1466</v>
      </c>
      <c r="G1040">
        <v>3</v>
      </c>
      <c r="H1040">
        <v>3</v>
      </c>
      <c r="I1040">
        <v>5</v>
      </c>
      <c r="K1040">
        <v>1963</v>
      </c>
      <c r="L1040">
        <v>5860100501</v>
      </c>
      <c r="M1040">
        <v>5860100501</v>
      </c>
      <c r="N1040">
        <v>0</v>
      </c>
      <c r="O1040" t="s">
        <v>1650</v>
      </c>
      <c r="P1040" t="s">
        <v>1363</v>
      </c>
      <c r="Q1040" t="e" vm="1">
        <v>#VALUE!</v>
      </c>
      <c r="R1040" t="s">
        <v>1363</v>
      </c>
      <c r="S1040" t="s">
        <v>1363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 t="s">
        <v>1361</v>
      </c>
      <c r="AA1040" t="s">
        <v>1363</v>
      </c>
      <c r="AB1040" t="s">
        <v>1363</v>
      </c>
      <c r="AC1040">
        <v>0</v>
      </c>
      <c r="AD1040">
        <v>0</v>
      </c>
      <c r="AE1040">
        <v>752</v>
      </c>
      <c r="AF1040">
        <v>752</v>
      </c>
      <c r="AG1040" t="s">
        <v>2701</v>
      </c>
      <c r="AH1040">
        <v>653.97822069999995</v>
      </c>
      <c r="AI1040" t="s">
        <v>136</v>
      </c>
      <c r="AJ1040">
        <v>0</v>
      </c>
    </row>
    <row r="1041" spans="1:36" x14ac:dyDescent="0.35">
      <c r="A1041" t="s">
        <v>2888</v>
      </c>
      <c r="B1041">
        <v>757</v>
      </c>
      <c r="C1041">
        <v>757</v>
      </c>
      <c r="D1041" t="s">
        <v>2703</v>
      </c>
      <c r="E1041">
        <v>653.97822069999995</v>
      </c>
      <c r="F1041" t="s">
        <v>1466</v>
      </c>
      <c r="G1041">
        <v>3</v>
      </c>
      <c r="H1041">
        <v>3</v>
      </c>
      <c r="I1041">
        <v>5</v>
      </c>
      <c r="K1041">
        <v>1963</v>
      </c>
      <c r="L1041">
        <v>5860100501</v>
      </c>
      <c r="M1041">
        <v>5860100501</v>
      </c>
      <c r="N1041">
        <v>0</v>
      </c>
      <c r="O1041" t="s">
        <v>1650</v>
      </c>
      <c r="P1041" t="s">
        <v>1363</v>
      </c>
      <c r="Q1041" t="e" vm="1">
        <v>#VALUE!</v>
      </c>
      <c r="R1041" t="s">
        <v>1363</v>
      </c>
      <c r="S1041" t="s">
        <v>1363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 t="s">
        <v>1361</v>
      </c>
      <c r="AA1041" t="s">
        <v>1363</v>
      </c>
      <c r="AB1041" t="s">
        <v>1363</v>
      </c>
      <c r="AC1041">
        <v>0</v>
      </c>
      <c r="AD1041">
        <v>0</v>
      </c>
      <c r="AE1041">
        <v>763</v>
      </c>
      <c r="AF1041">
        <v>763</v>
      </c>
      <c r="AG1041" t="s">
        <v>1795</v>
      </c>
      <c r="AH1041">
        <v>22.417546359999999</v>
      </c>
      <c r="AI1041" t="s">
        <v>388</v>
      </c>
      <c r="AJ1041" t="s">
        <v>2889</v>
      </c>
    </row>
    <row r="1042" spans="1:36" x14ac:dyDescent="0.35">
      <c r="A1042" t="s">
        <v>2890</v>
      </c>
      <c r="B1042">
        <v>757</v>
      </c>
      <c r="C1042">
        <v>757</v>
      </c>
      <c r="D1042" t="s">
        <v>2703</v>
      </c>
      <c r="E1042">
        <v>653.97822069999995</v>
      </c>
      <c r="F1042" t="s">
        <v>1466</v>
      </c>
      <c r="G1042">
        <v>3</v>
      </c>
      <c r="H1042">
        <v>3</v>
      </c>
      <c r="I1042">
        <v>5</v>
      </c>
      <c r="K1042">
        <v>1963</v>
      </c>
      <c r="L1042">
        <v>5860100501</v>
      </c>
      <c r="M1042">
        <v>5860100501</v>
      </c>
      <c r="N1042">
        <v>0</v>
      </c>
      <c r="O1042" t="s">
        <v>1650</v>
      </c>
      <c r="P1042" t="s">
        <v>1363</v>
      </c>
      <c r="Q1042" t="e" vm="1">
        <v>#VALUE!</v>
      </c>
      <c r="R1042" t="s">
        <v>1363</v>
      </c>
      <c r="S1042" t="s">
        <v>1363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 t="s">
        <v>1361</v>
      </c>
      <c r="AA1042" t="s">
        <v>1363</v>
      </c>
      <c r="AB1042" t="s">
        <v>1363</v>
      </c>
      <c r="AC1042">
        <v>0</v>
      </c>
      <c r="AD1042">
        <v>0</v>
      </c>
      <c r="AE1042">
        <v>761</v>
      </c>
      <c r="AF1042">
        <v>761</v>
      </c>
      <c r="AG1042" t="s">
        <v>2793</v>
      </c>
      <c r="AH1042">
        <v>14.010783289999999</v>
      </c>
      <c r="AI1042" t="s">
        <v>414</v>
      </c>
      <c r="AJ1042" t="s">
        <v>2794</v>
      </c>
    </row>
    <row r="1043" spans="1:36" x14ac:dyDescent="0.35">
      <c r="A1043" t="s">
        <v>2891</v>
      </c>
      <c r="B1043">
        <v>757</v>
      </c>
      <c r="C1043">
        <v>757</v>
      </c>
      <c r="D1043" t="s">
        <v>2703</v>
      </c>
      <c r="E1043">
        <v>653.97822069999995</v>
      </c>
      <c r="F1043" t="s">
        <v>1466</v>
      </c>
      <c r="G1043">
        <v>3</v>
      </c>
      <c r="H1043">
        <v>3</v>
      </c>
      <c r="I1043">
        <v>5</v>
      </c>
      <c r="K1043">
        <v>1963</v>
      </c>
      <c r="L1043">
        <v>5860100501</v>
      </c>
      <c r="M1043">
        <v>5860100501</v>
      </c>
      <c r="N1043">
        <v>0</v>
      </c>
      <c r="O1043" t="s">
        <v>1650</v>
      </c>
      <c r="P1043" t="s">
        <v>1363</v>
      </c>
      <c r="Q1043" t="e" vm="1">
        <v>#VALUE!</v>
      </c>
      <c r="R1043" t="s">
        <v>1363</v>
      </c>
      <c r="S1043" t="s">
        <v>1363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 t="s">
        <v>1361</v>
      </c>
      <c r="AA1043" t="s">
        <v>1363</v>
      </c>
      <c r="AB1043" t="s">
        <v>1363</v>
      </c>
      <c r="AC1043">
        <v>0</v>
      </c>
      <c r="AD1043">
        <v>0</v>
      </c>
      <c r="AE1043">
        <v>754</v>
      </c>
      <c r="AF1043">
        <v>754</v>
      </c>
      <c r="AG1043" t="s">
        <v>1798</v>
      </c>
      <c r="AH1043">
        <v>653.97822069999995</v>
      </c>
      <c r="AI1043" t="s">
        <v>432</v>
      </c>
      <c r="AJ1043" t="s">
        <v>2892</v>
      </c>
    </row>
    <row r="1044" spans="1:36" x14ac:dyDescent="0.35">
      <c r="A1044" t="s">
        <v>2893</v>
      </c>
      <c r="B1044">
        <v>757</v>
      </c>
      <c r="C1044">
        <v>757</v>
      </c>
      <c r="D1044" t="s">
        <v>2703</v>
      </c>
      <c r="E1044">
        <v>653.97822069999995</v>
      </c>
      <c r="F1044" t="s">
        <v>1466</v>
      </c>
      <c r="G1044">
        <v>3</v>
      </c>
      <c r="H1044">
        <v>3</v>
      </c>
      <c r="I1044">
        <v>5</v>
      </c>
      <c r="K1044">
        <v>1963</v>
      </c>
      <c r="L1044">
        <v>5860100501</v>
      </c>
      <c r="M1044">
        <v>5860100501</v>
      </c>
      <c r="N1044">
        <v>0</v>
      </c>
      <c r="O1044" t="s">
        <v>1650</v>
      </c>
      <c r="P1044" t="s">
        <v>1363</v>
      </c>
      <c r="Q1044" t="e" vm="1">
        <v>#VALUE!</v>
      </c>
      <c r="R1044" t="s">
        <v>1363</v>
      </c>
      <c r="S1044" t="s">
        <v>1363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 t="s">
        <v>1361</v>
      </c>
      <c r="AA1044" t="s">
        <v>1363</v>
      </c>
      <c r="AB1044" t="s">
        <v>1363</v>
      </c>
      <c r="AC1044">
        <v>0</v>
      </c>
      <c r="AD1044">
        <v>0</v>
      </c>
      <c r="AE1044">
        <v>755</v>
      </c>
      <c r="AF1044">
        <v>755</v>
      </c>
      <c r="AG1044" t="s">
        <v>2766</v>
      </c>
      <c r="AH1044">
        <v>653.97822069999995</v>
      </c>
      <c r="AI1044" t="s">
        <v>503</v>
      </c>
      <c r="AJ1044" t="s">
        <v>2894</v>
      </c>
    </row>
    <row r="1045" spans="1:36" x14ac:dyDescent="0.35">
      <c r="A1045" t="s">
        <v>2895</v>
      </c>
      <c r="B1045">
        <v>757</v>
      </c>
      <c r="C1045">
        <v>757</v>
      </c>
      <c r="D1045" t="s">
        <v>2703</v>
      </c>
      <c r="E1045">
        <v>653.97822069999995</v>
      </c>
      <c r="F1045" t="s">
        <v>1466</v>
      </c>
      <c r="G1045">
        <v>3</v>
      </c>
      <c r="H1045">
        <v>3</v>
      </c>
      <c r="I1045">
        <v>5</v>
      </c>
      <c r="K1045">
        <v>1963</v>
      </c>
      <c r="L1045">
        <v>5860100501</v>
      </c>
      <c r="M1045">
        <v>5860100501</v>
      </c>
      <c r="N1045">
        <v>0</v>
      </c>
      <c r="O1045" t="s">
        <v>1650</v>
      </c>
      <c r="P1045" t="s">
        <v>1363</v>
      </c>
      <c r="Q1045" t="e" vm="1">
        <v>#VALUE!</v>
      </c>
      <c r="R1045" t="s">
        <v>1363</v>
      </c>
      <c r="S1045" t="s">
        <v>1363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 t="s">
        <v>1361</v>
      </c>
      <c r="AA1045" t="s">
        <v>1363</v>
      </c>
      <c r="AB1045" t="s">
        <v>1363</v>
      </c>
      <c r="AC1045">
        <v>0</v>
      </c>
      <c r="AD1045">
        <v>0</v>
      </c>
      <c r="AE1045">
        <v>752</v>
      </c>
      <c r="AF1045">
        <v>752</v>
      </c>
      <c r="AG1045" t="s">
        <v>2701</v>
      </c>
      <c r="AH1045">
        <v>653.97822069999995</v>
      </c>
      <c r="AI1045" t="s">
        <v>524</v>
      </c>
      <c r="AJ1045" t="s">
        <v>2896</v>
      </c>
    </row>
    <row r="1046" spans="1:36" x14ac:dyDescent="0.35">
      <c r="A1046" t="s">
        <v>2897</v>
      </c>
      <c r="B1046">
        <v>757</v>
      </c>
      <c r="C1046">
        <v>757</v>
      </c>
      <c r="D1046" t="s">
        <v>2703</v>
      </c>
      <c r="E1046">
        <v>653.97822069999995</v>
      </c>
      <c r="F1046" t="s">
        <v>1466</v>
      </c>
      <c r="G1046">
        <v>3</v>
      </c>
      <c r="H1046">
        <v>3</v>
      </c>
      <c r="I1046">
        <v>5</v>
      </c>
      <c r="K1046">
        <v>1963</v>
      </c>
      <c r="L1046">
        <v>5860100501</v>
      </c>
      <c r="M1046">
        <v>5860100501</v>
      </c>
      <c r="N1046">
        <v>0</v>
      </c>
      <c r="O1046" t="s">
        <v>1650</v>
      </c>
      <c r="P1046" t="s">
        <v>1363</v>
      </c>
      <c r="Q1046" t="e" vm="1">
        <v>#VALUE!</v>
      </c>
      <c r="R1046" t="s">
        <v>1363</v>
      </c>
      <c r="S1046" t="s">
        <v>1363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 t="s">
        <v>1361</v>
      </c>
      <c r="AA1046" t="s">
        <v>1363</v>
      </c>
      <c r="AB1046" t="s">
        <v>1363</v>
      </c>
      <c r="AC1046">
        <v>0</v>
      </c>
      <c r="AD1046">
        <v>0</v>
      </c>
      <c r="AE1046">
        <v>753</v>
      </c>
      <c r="AF1046">
        <v>753</v>
      </c>
      <c r="AG1046" t="s">
        <v>2732</v>
      </c>
      <c r="AH1046">
        <v>653.97822069999995</v>
      </c>
      <c r="AI1046" t="s">
        <v>555</v>
      </c>
      <c r="AJ1046" t="s">
        <v>2804</v>
      </c>
    </row>
    <row r="1047" spans="1:36" x14ac:dyDescent="0.35">
      <c r="A1047" t="s">
        <v>1332</v>
      </c>
      <c r="B1047">
        <v>757</v>
      </c>
      <c r="C1047">
        <v>757</v>
      </c>
      <c r="D1047" t="s">
        <v>2703</v>
      </c>
      <c r="E1047">
        <v>653.97822069999995</v>
      </c>
      <c r="F1047" t="s">
        <v>1466</v>
      </c>
      <c r="G1047">
        <v>3</v>
      </c>
      <c r="H1047">
        <v>3</v>
      </c>
      <c r="I1047">
        <v>5</v>
      </c>
      <c r="K1047">
        <v>1963</v>
      </c>
      <c r="L1047">
        <v>5860100501</v>
      </c>
      <c r="M1047">
        <v>5860100501</v>
      </c>
      <c r="N1047">
        <v>0</v>
      </c>
      <c r="O1047" t="s">
        <v>1650</v>
      </c>
      <c r="P1047" t="s">
        <v>1363</v>
      </c>
      <c r="Q1047" t="e" vm="1">
        <v>#VALUE!</v>
      </c>
      <c r="R1047" t="s">
        <v>1363</v>
      </c>
      <c r="S1047" t="s">
        <v>1363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 t="s">
        <v>1361</v>
      </c>
      <c r="AA1047" t="s">
        <v>1363</v>
      </c>
      <c r="AB1047" t="s">
        <v>1363</v>
      </c>
      <c r="AC1047">
        <v>0</v>
      </c>
      <c r="AD1047">
        <v>0</v>
      </c>
      <c r="AE1047">
        <v>758</v>
      </c>
      <c r="AF1047">
        <v>758</v>
      </c>
      <c r="AG1047" t="s">
        <v>1801</v>
      </c>
      <c r="AH1047">
        <v>653.97822069999995</v>
      </c>
      <c r="AI1047" t="s">
        <v>35</v>
      </c>
      <c r="AJ1047">
        <v>0</v>
      </c>
    </row>
    <row r="1048" spans="1:36" x14ac:dyDescent="0.35">
      <c r="A1048" t="s">
        <v>32</v>
      </c>
      <c r="B1048">
        <v>757</v>
      </c>
      <c r="C1048">
        <v>757</v>
      </c>
      <c r="D1048" t="s">
        <v>2703</v>
      </c>
      <c r="E1048">
        <v>653.97822069999995</v>
      </c>
      <c r="F1048" t="s">
        <v>1466</v>
      </c>
      <c r="G1048">
        <v>3</v>
      </c>
      <c r="H1048">
        <v>3</v>
      </c>
      <c r="I1048">
        <v>5</v>
      </c>
      <c r="K1048">
        <v>1963</v>
      </c>
      <c r="L1048">
        <v>5860100501</v>
      </c>
      <c r="M1048">
        <v>5860100501</v>
      </c>
      <c r="N1048">
        <v>0</v>
      </c>
      <c r="O1048" t="s">
        <v>1650</v>
      </c>
      <c r="P1048" t="s">
        <v>1363</v>
      </c>
      <c r="Q1048" t="e" vm="1">
        <v>#VALUE!</v>
      </c>
      <c r="R1048" t="s">
        <v>1363</v>
      </c>
      <c r="S1048" t="s">
        <v>1363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 t="s">
        <v>1361</v>
      </c>
      <c r="AA1048" t="s">
        <v>1363</v>
      </c>
      <c r="AB1048" t="s">
        <v>1363</v>
      </c>
      <c r="AC1048">
        <v>0</v>
      </c>
      <c r="AD1048">
        <v>0</v>
      </c>
      <c r="AE1048">
        <v>755</v>
      </c>
      <c r="AF1048">
        <v>755</v>
      </c>
      <c r="AG1048" t="s">
        <v>2766</v>
      </c>
      <c r="AH1048">
        <v>653.97822069999995</v>
      </c>
      <c r="AI1048" t="s">
        <v>24</v>
      </c>
      <c r="AJ1048">
        <v>0</v>
      </c>
    </row>
    <row r="1049" spans="1:36" x14ac:dyDescent="0.35">
      <c r="A1049" t="s">
        <v>104</v>
      </c>
      <c r="B1049">
        <v>757</v>
      </c>
      <c r="C1049">
        <v>757</v>
      </c>
      <c r="D1049" t="s">
        <v>2703</v>
      </c>
      <c r="E1049">
        <v>653.97822069999995</v>
      </c>
      <c r="F1049" t="s">
        <v>1466</v>
      </c>
      <c r="G1049">
        <v>3</v>
      </c>
      <c r="H1049">
        <v>3</v>
      </c>
      <c r="I1049">
        <v>5</v>
      </c>
      <c r="K1049">
        <v>1963</v>
      </c>
      <c r="L1049">
        <v>5860100501</v>
      </c>
      <c r="M1049">
        <v>5860100501</v>
      </c>
      <c r="N1049">
        <v>0</v>
      </c>
      <c r="O1049" t="s">
        <v>1650</v>
      </c>
      <c r="P1049" t="s">
        <v>1363</v>
      </c>
      <c r="Q1049" t="e" vm="1">
        <v>#VALUE!</v>
      </c>
      <c r="R1049" t="s">
        <v>1363</v>
      </c>
      <c r="S1049" t="s">
        <v>1363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 t="s">
        <v>1361</v>
      </c>
      <c r="AA1049" t="s">
        <v>1363</v>
      </c>
      <c r="AB1049" t="s">
        <v>1363</v>
      </c>
      <c r="AC1049">
        <v>0</v>
      </c>
      <c r="AD1049">
        <v>0</v>
      </c>
      <c r="AE1049">
        <v>751</v>
      </c>
      <c r="AF1049">
        <v>751</v>
      </c>
      <c r="AG1049" t="s">
        <v>2695</v>
      </c>
      <c r="AH1049">
        <v>653.97822069999995</v>
      </c>
      <c r="AI1049" t="s">
        <v>31</v>
      </c>
      <c r="AJ1049">
        <v>0</v>
      </c>
    </row>
    <row r="1050" spans="1:36" x14ac:dyDescent="0.35">
      <c r="A1050" t="s">
        <v>460</v>
      </c>
      <c r="B1050">
        <v>757</v>
      </c>
      <c r="C1050">
        <v>757</v>
      </c>
      <c r="D1050" t="s">
        <v>2703</v>
      </c>
      <c r="E1050">
        <v>653.97822069999995</v>
      </c>
      <c r="F1050" t="s">
        <v>1466</v>
      </c>
      <c r="G1050">
        <v>3</v>
      </c>
      <c r="H1050">
        <v>3</v>
      </c>
      <c r="I1050">
        <v>5</v>
      </c>
      <c r="K1050">
        <v>1963</v>
      </c>
      <c r="L1050">
        <v>5860100501</v>
      </c>
      <c r="M1050">
        <v>5860100501</v>
      </c>
      <c r="N1050">
        <v>0</v>
      </c>
      <c r="O1050" t="s">
        <v>1650</v>
      </c>
      <c r="P1050" t="s">
        <v>1363</v>
      </c>
      <c r="Q1050" t="e" vm="1">
        <v>#VALUE!</v>
      </c>
      <c r="R1050" t="s">
        <v>1363</v>
      </c>
      <c r="S1050" t="s">
        <v>1363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 t="s">
        <v>1361</v>
      </c>
      <c r="AA1050" t="s">
        <v>1363</v>
      </c>
      <c r="AB1050" t="s">
        <v>1363</v>
      </c>
      <c r="AC1050">
        <v>0</v>
      </c>
      <c r="AD1050">
        <v>0</v>
      </c>
      <c r="AE1050">
        <v>757</v>
      </c>
      <c r="AF1050">
        <v>757</v>
      </c>
      <c r="AG1050" t="s">
        <v>2703</v>
      </c>
      <c r="AH1050">
        <v>653.97822069999995</v>
      </c>
      <c r="AI1050" t="s">
        <v>461</v>
      </c>
      <c r="AJ1050" t="s">
        <v>2898</v>
      </c>
    </row>
    <row r="1051" spans="1:36" x14ac:dyDescent="0.35">
      <c r="A1051" t="s">
        <v>2899</v>
      </c>
      <c r="B1051">
        <v>757</v>
      </c>
      <c r="C1051">
        <v>757</v>
      </c>
      <c r="D1051" t="s">
        <v>2703</v>
      </c>
      <c r="E1051">
        <v>653.97822069999995</v>
      </c>
      <c r="F1051" t="s">
        <v>1466</v>
      </c>
      <c r="G1051">
        <v>3</v>
      </c>
      <c r="H1051">
        <v>3</v>
      </c>
      <c r="I1051">
        <v>5</v>
      </c>
      <c r="K1051">
        <v>1963</v>
      </c>
      <c r="L1051">
        <v>5860100501</v>
      </c>
      <c r="M1051">
        <v>5860100501</v>
      </c>
      <c r="N1051">
        <v>0</v>
      </c>
      <c r="O1051" t="s">
        <v>1650</v>
      </c>
      <c r="P1051" t="s">
        <v>1363</v>
      </c>
      <c r="Q1051" t="e" vm="1">
        <v>#VALUE!</v>
      </c>
      <c r="R1051" t="s">
        <v>1363</v>
      </c>
      <c r="S1051" t="s">
        <v>1363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 t="s">
        <v>1361</v>
      </c>
      <c r="AA1051" t="s">
        <v>1363</v>
      </c>
      <c r="AB1051" t="s">
        <v>1363</v>
      </c>
      <c r="AC1051">
        <v>0</v>
      </c>
      <c r="AD1051">
        <v>0</v>
      </c>
      <c r="AE1051">
        <v>759</v>
      </c>
      <c r="AF1051">
        <v>759</v>
      </c>
      <c r="AG1051" t="s">
        <v>2697</v>
      </c>
      <c r="AH1051">
        <v>653.97822069999995</v>
      </c>
      <c r="AI1051" t="s">
        <v>469</v>
      </c>
      <c r="AJ1051" t="s">
        <v>2900</v>
      </c>
    </row>
    <row r="1052" spans="1:36" x14ac:dyDescent="0.35">
      <c r="A1052" t="s">
        <v>2901</v>
      </c>
      <c r="B1052">
        <v>757</v>
      </c>
      <c r="C1052">
        <v>757</v>
      </c>
      <c r="D1052" t="s">
        <v>2703</v>
      </c>
      <c r="E1052">
        <v>653.97822069999995</v>
      </c>
      <c r="F1052" t="s">
        <v>1466</v>
      </c>
      <c r="G1052">
        <v>3</v>
      </c>
      <c r="H1052">
        <v>3</v>
      </c>
      <c r="I1052">
        <v>5</v>
      </c>
      <c r="K1052">
        <v>1963</v>
      </c>
      <c r="L1052">
        <v>5860100501</v>
      </c>
      <c r="M1052">
        <v>5860100501</v>
      </c>
      <c r="N1052">
        <v>0</v>
      </c>
      <c r="O1052" t="s">
        <v>1650</v>
      </c>
      <c r="P1052" t="s">
        <v>1363</v>
      </c>
      <c r="Q1052" t="e" vm="1">
        <v>#VALUE!</v>
      </c>
      <c r="R1052" t="s">
        <v>1363</v>
      </c>
      <c r="S1052" t="s">
        <v>1363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 t="s">
        <v>1361</v>
      </c>
      <c r="AA1052" t="s">
        <v>1363</v>
      </c>
      <c r="AB1052" t="s">
        <v>1363</v>
      </c>
      <c r="AC1052">
        <v>0</v>
      </c>
      <c r="AD1052">
        <v>0</v>
      </c>
      <c r="AE1052">
        <v>755</v>
      </c>
      <c r="AF1052">
        <v>755</v>
      </c>
      <c r="AG1052" t="s">
        <v>2766</v>
      </c>
      <c r="AH1052">
        <v>653.97822069999995</v>
      </c>
      <c r="AI1052" t="s">
        <v>504</v>
      </c>
      <c r="AJ1052" t="s">
        <v>2902</v>
      </c>
    </row>
    <row r="1053" spans="1:36" x14ac:dyDescent="0.35">
      <c r="A1053" t="s">
        <v>2903</v>
      </c>
      <c r="B1053">
        <v>757</v>
      </c>
      <c r="C1053">
        <v>757</v>
      </c>
      <c r="D1053" t="s">
        <v>2703</v>
      </c>
      <c r="E1053">
        <v>653.97822069999995</v>
      </c>
      <c r="F1053" t="s">
        <v>1466</v>
      </c>
      <c r="G1053">
        <v>3</v>
      </c>
      <c r="H1053">
        <v>3</v>
      </c>
      <c r="I1053">
        <v>5</v>
      </c>
      <c r="K1053">
        <v>1963</v>
      </c>
      <c r="L1053">
        <v>5860100501</v>
      </c>
      <c r="M1053">
        <v>5860100501</v>
      </c>
      <c r="N1053">
        <v>0</v>
      </c>
      <c r="O1053" t="s">
        <v>1650</v>
      </c>
      <c r="P1053" t="s">
        <v>1363</v>
      </c>
      <c r="Q1053" t="e" vm="1">
        <v>#VALUE!</v>
      </c>
      <c r="R1053" t="s">
        <v>1363</v>
      </c>
      <c r="S1053" t="s">
        <v>1363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 t="s">
        <v>1361</v>
      </c>
      <c r="AA1053" t="s">
        <v>1363</v>
      </c>
      <c r="AB1053" t="s">
        <v>1363</v>
      </c>
      <c r="AC1053">
        <v>0</v>
      </c>
      <c r="AD1053">
        <v>0</v>
      </c>
      <c r="AE1053">
        <v>751</v>
      </c>
      <c r="AF1053">
        <v>751</v>
      </c>
      <c r="AG1053" t="s">
        <v>2695</v>
      </c>
      <c r="AH1053">
        <v>653.97822069999995</v>
      </c>
      <c r="AI1053" t="s">
        <v>533</v>
      </c>
      <c r="AJ1053" t="s">
        <v>2904</v>
      </c>
    </row>
    <row r="1054" spans="1:36" x14ac:dyDescent="0.35">
      <c r="A1054" t="s">
        <v>2905</v>
      </c>
      <c r="B1054">
        <v>757</v>
      </c>
      <c r="C1054">
        <v>757</v>
      </c>
      <c r="D1054" t="s">
        <v>2703</v>
      </c>
      <c r="E1054">
        <v>653.97822069999995</v>
      </c>
      <c r="F1054" t="s">
        <v>1466</v>
      </c>
      <c r="G1054">
        <v>3</v>
      </c>
      <c r="H1054">
        <v>3</v>
      </c>
      <c r="I1054">
        <v>5</v>
      </c>
      <c r="K1054">
        <v>1963</v>
      </c>
      <c r="L1054">
        <v>5860100501</v>
      </c>
      <c r="M1054">
        <v>5860100501</v>
      </c>
      <c r="N1054">
        <v>0</v>
      </c>
      <c r="O1054" t="s">
        <v>1650</v>
      </c>
      <c r="P1054" t="s">
        <v>1363</v>
      </c>
      <c r="Q1054" t="e" vm="1">
        <v>#VALUE!</v>
      </c>
      <c r="R1054" t="s">
        <v>1363</v>
      </c>
      <c r="S1054" t="s">
        <v>1363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 t="s">
        <v>1361</v>
      </c>
      <c r="AA1054" t="s">
        <v>1363</v>
      </c>
      <c r="AB1054" t="s">
        <v>1363</v>
      </c>
      <c r="AC1054">
        <v>0</v>
      </c>
      <c r="AD1054">
        <v>0</v>
      </c>
      <c r="AE1054">
        <v>753</v>
      </c>
      <c r="AF1054">
        <v>753</v>
      </c>
      <c r="AG1054" t="s">
        <v>2732</v>
      </c>
      <c r="AH1054">
        <v>653.97822069999995</v>
      </c>
      <c r="AI1054" t="s">
        <v>556</v>
      </c>
      <c r="AJ1054" t="s">
        <v>2906</v>
      </c>
    </row>
    <row r="1055" spans="1:36" x14ac:dyDescent="0.35">
      <c r="A1055" t="s">
        <v>1332</v>
      </c>
      <c r="B1055">
        <v>758</v>
      </c>
      <c r="C1055">
        <v>758</v>
      </c>
      <c r="D1055" t="s">
        <v>1801</v>
      </c>
      <c r="E1055">
        <v>653.97822069999995</v>
      </c>
      <c r="F1055" t="s">
        <v>1466</v>
      </c>
      <c r="G1055">
        <v>3</v>
      </c>
      <c r="H1055">
        <v>3</v>
      </c>
      <c r="I1055">
        <v>5</v>
      </c>
      <c r="K1055">
        <v>1963</v>
      </c>
      <c r="L1055">
        <v>5860100501</v>
      </c>
      <c r="M1055">
        <v>5790200511</v>
      </c>
      <c r="N1055">
        <v>0</v>
      </c>
      <c r="O1055" t="s">
        <v>1650</v>
      </c>
      <c r="P1055" t="s">
        <v>1363</v>
      </c>
      <c r="Q1055" t="e" vm="1">
        <v>#VALUE!</v>
      </c>
      <c r="R1055" t="s">
        <v>1363</v>
      </c>
      <c r="S1055" t="s">
        <v>1363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 t="s">
        <v>1361</v>
      </c>
      <c r="AA1055" t="s">
        <v>1363</v>
      </c>
      <c r="AB1055" t="s">
        <v>1363</v>
      </c>
      <c r="AC1055">
        <v>0</v>
      </c>
      <c r="AD1055">
        <v>0</v>
      </c>
      <c r="AE1055">
        <v>758</v>
      </c>
      <c r="AF1055">
        <v>758</v>
      </c>
      <c r="AG1055" t="s">
        <v>1801</v>
      </c>
      <c r="AH1055">
        <v>653.97822069999995</v>
      </c>
      <c r="AI1055" t="s">
        <v>35</v>
      </c>
      <c r="AJ1055">
        <v>0</v>
      </c>
    </row>
    <row r="1056" spans="1:36" x14ac:dyDescent="0.35">
      <c r="A1056" t="s">
        <v>32</v>
      </c>
      <c r="B1056">
        <v>758</v>
      </c>
      <c r="C1056">
        <v>758</v>
      </c>
      <c r="D1056" t="s">
        <v>1801</v>
      </c>
      <c r="E1056">
        <v>653.97822069999995</v>
      </c>
      <c r="F1056" t="s">
        <v>1466</v>
      </c>
      <c r="G1056">
        <v>3</v>
      </c>
      <c r="H1056">
        <v>3</v>
      </c>
      <c r="I1056">
        <v>5</v>
      </c>
      <c r="K1056">
        <v>1963</v>
      </c>
      <c r="L1056">
        <v>5860100501</v>
      </c>
      <c r="M1056">
        <v>5790200511</v>
      </c>
      <c r="N1056">
        <v>0</v>
      </c>
      <c r="O1056" t="s">
        <v>1650</v>
      </c>
      <c r="P1056" t="s">
        <v>1363</v>
      </c>
      <c r="Q1056" t="e" vm="1">
        <v>#VALUE!</v>
      </c>
      <c r="R1056" t="s">
        <v>1363</v>
      </c>
      <c r="S1056" t="s">
        <v>1363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 t="s">
        <v>1361</v>
      </c>
      <c r="AA1056" t="s">
        <v>1363</v>
      </c>
      <c r="AB1056" t="s">
        <v>1363</v>
      </c>
      <c r="AC1056">
        <v>0</v>
      </c>
      <c r="AD1056">
        <v>0</v>
      </c>
      <c r="AE1056">
        <v>755</v>
      </c>
      <c r="AF1056">
        <v>755</v>
      </c>
      <c r="AG1056" t="s">
        <v>2766</v>
      </c>
      <c r="AH1056">
        <v>653.97822069999995</v>
      </c>
      <c r="AI1056" t="s">
        <v>24</v>
      </c>
      <c r="AJ1056">
        <v>0</v>
      </c>
    </row>
    <row r="1057" spans="1:36" x14ac:dyDescent="0.35">
      <c r="A1057" t="s">
        <v>104</v>
      </c>
      <c r="B1057">
        <v>758</v>
      </c>
      <c r="C1057">
        <v>758</v>
      </c>
      <c r="D1057" t="s">
        <v>1801</v>
      </c>
      <c r="E1057">
        <v>653.97822069999995</v>
      </c>
      <c r="F1057" t="s">
        <v>1466</v>
      </c>
      <c r="G1057">
        <v>3</v>
      </c>
      <c r="H1057">
        <v>3</v>
      </c>
      <c r="I1057">
        <v>5</v>
      </c>
      <c r="K1057">
        <v>1963</v>
      </c>
      <c r="L1057">
        <v>5860100501</v>
      </c>
      <c r="M1057">
        <v>5790200511</v>
      </c>
      <c r="N1057">
        <v>0</v>
      </c>
      <c r="O1057" t="s">
        <v>1650</v>
      </c>
      <c r="P1057" t="s">
        <v>1363</v>
      </c>
      <c r="Q1057" t="e" vm="1">
        <v>#VALUE!</v>
      </c>
      <c r="R1057" t="s">
        <v>1363</v>
      </c>
      <c r="S1057" t="s">
        <v>1363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 t="s">
        <v>1361</v>
      </c>
      <c r="AA1057" t="s">
        <v>1363</v>
      </c>
      <c r="AB1057" t="s">
        <v>1363</v>
      </c>
      <c r="AC1057">
        <v>0</v>
      </c>
      <c r="AD1057">
        <v>0</v>
      </c>
      <c r="AE1057">
        <v>751</v>
      </c>
      <c r="AF1057">
        <v>751</v>
      </c>
      <c r="AG1057" t="s">
        <v>2695</v>
      </c>
      <c r="AH1057">
        <v>653.97822069999995</v>
      </c>
      <c r="AI1057" t="s">
        <v>31</v>
      </c>
      <c r="AJ1057">
        <v>0</v>
      </c>
    </row>
    <row r="1058" spans="1:36" x14ac:dyDescent="0.35">
      <c r="A1058" t="s">
        <v>2907</v>
      </c>
      <c r="B1058">
        <v>758</v>
      </c>
      <c r="C1058">
        <v>758</v>
      </c>
      <c r="D1058" t="s">
        <v>1801</v>
      </c>
      <c r="E1058">
        <v>653.97822069999995</v>
      </c>
      <c r="F1058" t="s">
        <v>1466</v>
      </c>
      <c r="G1058">
        <v>3</v>
      </c>
      <c r="H1058">
        <v>3</v>
      </c>
      <c r="I1058">
        <v>5</v>
      </c>
      <c r="K1058">
        <v>1963</v>
      </c>
      <c r="L1058">
        <v>5860100501</v>
      </c>
      <c r="M1058">
        <v>5790200511</v>
      </c>
      <c r="N1058">
        <v>0</v>
      </c>
      <c r="O1058" t="s">
        <v>1650</v>
      </c>
      <c r="P1058" t="s">
        <v>1363</v>
      </c>
      <c r="Q1058" t="e" vm="1">
        <v>#VALUE!</v>
      </c>
      <c r="R1058" t="s">
        <v>1363</v>
      </c>
      <c r="S1058" t="s">
        <v>1363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 t="s">
        <v>1361</v>
      </c>
      <c r="AA1058" t="s">
        <v>1363</v>
      </c>
      <c r="AB1058" t="s">
        <v>1363</v>
      </c>
      <c r="AC1058">
        <v>0</v>
      </c>
      <c r="AD1058">
        <v>0</v>
      </c>
      <c r="AE1058">
        <v>757</v>
      </c>
      <c r="AF1058">
        <v>757</v>
      </c>
      <c r="AG1058" t="s">
        <v>2703</v>
      </c>
      <c r="AH1058">
        <v>653.97822069999995</v>
      </c>
      <c r="AI1058" t="s">
        <v>463</v>
      </c>
      <c r="AJ1058" t="s">
        <v>2908</v>
      </c>
    </row>
    <row r="1059" spans="1:36" x14ac:dyDescent="0.35">
      <c r="A1059" t="s">
        <v>2909</v>
      </c>
      <c r="B1059">
        <v>758</v>
      </c>
      <c r="C1059">
        <v>758</v>
      </c>
      <c r="D1059" t="s">
        <v>1801</v>
      </c>
      <c r="E1059">
        <v>653.97822069999995</v>
      </c>
      <c r="F1059" t="s">
        <v>1466</v>
      </c>
      <c r="G1059">
        <v>3</v>
      </c>
      <c r="H1059">
        <v>3</v>
      </c>
      <c r="I1059">
        <v>5</v>
      </c>
      <c r="K1059">
        <v>1963</v>
      </c>
      <c r="L1059">
        <v>5860100501</v>
      </c>
      <c r="M1059">
        <v>5790200511</v>
      </c>
      <c r="N1059">
        <v>0</v>
      </c>
      <c r="O1059" t="s">
        <v>1650</v>
      </c>
      <c r="P1059" t="s">
        <v>1363</v>
      </c>
      <c r="Q1059" t="e" vm="1">
        <v>#VALUE!</v>
      </c>
      <c r="R1059" t="s">
        <v>1363</v>
      </c>
      <c r="S1059" t="s">
        <v>1363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 t="s">
        <v>1361</v>
      </c>
      <c r="AA1059" t="s">
        <v>1363</v>
      </c>
      <c r="AB1059" t="s">
        <v>1363</v>
      </c>
      <c r="AC1059">
        <v>0</v>
      </c>
      <c r="AD1059">
        <v>0</v>
      </c>
      <c r="AE1059">
        <v>759</v>
      </c>
      <c r="AF1059">
        <v>759</v>
      </c>
      <c r="AG1059" t="s">
        <v>2697</v>
      </c>
      <c r="AH1059">
        <v>653.97822069999995</v>
      </c>
      <c r="AI1059" t="s">
        <v>472</v>
      </c>
      <c r="AJ1059" t="s">
        <v>2910</v>
      </c>
    </row>
    <row r="1060" spans="1:36" x14ac:dyDescent="0.35">
      <c r="A1060" t="s">
        <v>2911</v>
      </c>
      <c r="B1060">
        <v>758</v>
      </c>
      <c r="C1060">
        <v>758</v>
      </c>
      <c r="D1060" t="s">
        <v>1801</v>
      </c>
      <c r="E1060">
        <v>653.97822069999995</v>
      </c>
      <c r="F1060" t="s">
        <v>1466</v>
      </c>
      <c r="G1060">
        <v>3</v>
      </c>
      <c r="H1060">
        <v>3</v>
      </c>
      <c r="I1060">
        <v>5</v>
      </c>
      <c r="K1060">
        <v>1963</v>
      </c>
      <c r="L1060">
        <v>5860100501</v>
      </c>
      <c r="M1060">
        <v>5790200511</v>
      </c>
      <c r="N1060">
        <v>0</v>
      </c>
      <c r="O1060" t="s">
        <v>1650</v>
      </c>
      <c r="P1060" t="s">
        <v>1363</v>
      </c>
      <c r="Q1060" t="e" vm="1">
        <v>#VALUE!</v>
      </c>
      <c r="R1060" t="s">
        <v>1363</v>
      </c>
      <c r="S1060" t="s">
        <v>1363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 t="s">
        <v>1361</v>
      </c>
      <c r="AA1060" t="s">
        <v>1363</v>
      </c>
      <c r="AB1060" t="s">
        <v>1363</v>
      </c>
      <c r="AC1060">
        <v>0</v>
      </c>
      <c r="AD1060">
        <v>0</v>
      </c>
      <c r="AE1060">
        <v>755</v>
      </c>
      <c r="AF1060">
        <v>755</v>
      </c>
      <c r="AG1060" t="s">
        <v>2766</v>
      </c>
      <c r="AH1060">
        <v>653.97822069999995</v>
      </c>
      <c r="AI1060" t="s">
        <v>507</v>
      </c>
      <c r="AJ1060" t="s">
        <v>2912</v>
      </c>
    </row>
    <row r="1061" spans="1:36" x14ac:dyDescent="0.35">
      <c r="A1061" t="s">
        <v>2913</v>
      </c>
      <c r="B1061">
        <v>758</v>
      </c>
      <c r="C1061">
        <v>758</v>
      </c>
      <c r="D1061" t="s">
        <v>1801</v>
      </c>
      <c r="E1061">
        <v>653.97822069999995</v>
      </c>
      <c r="F1061" t="s">
        <v>1466</v>
      </c>
      <c r="G1061">
        <v>3</v>
      </c>
      <c r="H1061">
        <v>3</v>
      </c>
      <c r="I1061">
        <v>5</v>
      </c>
      <c r="K1061">
        <v>1963</v>
      </c>
      <c r="L1061">
        <v>5860100501</v>
      </c>
      <c r="M1061">
        <v>5790200511</v>
      </c>
      <c r="N1061">
        <v>0</v>
      </c>
      <c r="O1061" t="s">
        <v>1650</v>
      </c>
      <c r="P1061" t="s">
        <v>1363</v>
      </c>
      <c r="Q1061" t="e" vm="1">
        <v>#VALUE!</v>
      </c>
      <c r="R1061" t="s">
        <v>1363</v>
      </c>
      <c r="S1061" t="s">
        <v>1363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 t="s">
        <v>1361</v>
      </c>
      <c r="AA1061" t="s">
        <v>1363</v>
      </c>
      <c r="AB1061" t="s">
        <v>1363</v>
      </c>
      <c r="AC1061">
        <v>0</v>
      </c>
      <c r="AD1061">
        <v>0</v>
      </c>
      <c r="AE1061">
        <v>30</v>
      </c>
      <c r="AF1061">
        <v>30</v>
      </c>
      <c r="AG1061" t="s">
        <v>1686</v>
      </c>
      <c r="AH1061">
        <v>24.089047229999998</v>
      </c>
      <c r="AI1061" t="s">
        <v>1108</v>
      </c>
      <c r="AJ1061" t="s">
        <v>35</v>
      </c>
    </row>
    <row r="1062" spans="1:36" x14ac:dyDescent="0.35">
      <c r="A1062" t="s">
        <v>1326</v>
      </c>
      <c r="B1062">
        <v>758</v>
      </c>
      <c r="C1062">
        <v>758</v>
      </c>
      <c r="D1062" t="s">
        <v>1801</v>
      </c>
      <c r="E1062">
        <v>653.97822069999995</v>
      </c>
      <c r="F1062" t="s">
        <v>1466</v>
      </c>
      <c r="G1062">
        <v>3</v>
      </c>
      <c r="H1062">
        <v>3</v>
      </c>
      <c r="I1062">
        <v>5</v>
      </c>
      <c r="K1062">
        <v>1963</v>
      </c>
      <c r="L1062">
        <v>5860100501</v>
      </c>
      <c r="M1062">
        <v>5790200511</v>
      </c>
      <c r="N1062">
        <v>0</v>
      </c>
      <c r="O1062" t="s">
        <v>1650</v>
      </c>
      <c r="P1062" t="s">
        <v>1363</v>
      </c>
      <c r="Q1062" t="e" vm="1">
        <v>#VALUE!</v>
      </c>
      <c r="R1062" t="s">
        <v>1363</v>
      </c>
      <c r="S1062" t="s">
        <v>1363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 t="s">
        <v>1361</v>
      </c>
      <c r="AA1062" t="s">
        <v>1363</v>
      </c>
      <c r="AB1062" t="s">
        <v>1363</v>
      </c>
      <c r="AC1062">
        <v>0</v>
      </c>
      <c r="AD1062">
        <v>0</v>
      </c>
      <c r="AE1062">
        <v>759</v>
      </c>
      <c r="AF1062">
        <v>759</v>
      </c>
      <c r="AG1062" t="s">
        <v>2697</v>
      </c>
      <c r="AH1062">
        <v>653.97822069999995</v>
      </c>
      <c r="AI1062" t="s">
        <v>1264</v>
      </c>
      <c r="AJ1062">
        <v>0</v>
      </c>
    </row>
    <row r="1063" spans="1:36" x14ac:dyDescent="0.35">
      <c r="A1063" t="s">
        <v>1334</v>
      </c>
      <c r="B1063">
        <v>758</v>
      </c>
      <c r="C1063">
        <v>758</v>
      </c>
      <c r="D1063" t="s">
        <v>1801</v>
      </c>
      <c r="E1063">
        <v>653.97822069999995</v>
      </c>
      <c r="F1063" t="s">
        <v>1466</v>
      </c>
      <c r="G1063">
        <v>3</v>
      </c>
      <c r="H1063">
        <v>3</v>
      </c>
      <c r="I1063">
        <v>5</v>
      </c>
      <c r="K1063">
        <v>1963</v>
      </c>
      <c r="L1063">
        <v>5860100501</v>
      </c>
      <c r="M1063">
        <v>5790200511</v>
      </c>
      <c r="N1063">
        <v>0</v>
      </c>
      <c r="O1063" t="s">
        <v>1650</v>
      </c>
      <c r="P1063" t="s">
        <v>1363</v>
      </c>
      <c r="Q1063" t="e" vm="1">
        <v>#VALUE!</v>
      </c>
      <c r="R1063" t="s">
        <v>1363</v>
      </c>
      <c r="S1063" t="s">
        <v>1363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 t="s">
        <v>1361</v>
      </c>
      <c r="AA1063" t="s">
        <v>1363</v>
      </c>
      <c r="AB1063" t="s">
        <v>1363</v>
      </c>
      <c r="AC1063">
        <v>0</v>
      </c>
      <c r="AD1063">
        <v>0</v>
      </c>
      <c r="AE1063">
        <v>754</v>
      </c>
      <c r="AF1063">
        <v>754</v>
      </c>
      <c r="AG1063" t="s">
        <v>1798</v>
      </c>
      <c r="AH1063">
        <v>653.97822069999995</v>
      </c>
      <c r="AI1063" t="s">
        <v>1335</v>
      </c>
      <c r="AJ1063">
        <v>0</v>
      </c>
    </row>
    <row r="1064" spans="1:36" x14ac:dyDescent="0.35">
      <c r="A1064" t="s">
        <v>106</v>
      </c>
      <c r="B1064">
        <v>758</v>
      </c>
      <c r="C1064">
        <v>758</v>
      </c>
      <c r="D1064" t="s">
        <v>1801</v>
      </c>
      <c r="E1064">
        <v>653.97822069999995</v>
      </c>
      <c r="F1064" t="s">
        <v>1466</v>
      </c>
      <c r="G1064">
        <v>3</v>
      </c>
      <c r="H1064">
        <v>3</v>
      </c>
      <c r="I1064">
        <v>5</v>
      </c>
      <c r="K1064">
        <v>1963</v>
      </c>
      <c r="L1064">
        <v>5860100501</v>
      </c>
      <c r="M1064">
        <v>5790200511</v>
      </c>
      <c r="N1064">
        <v>0</v>
      </c>
      <c r="O1064" t="s">
        <v>1650</v>
      </c>
      <c r="P1064" t="s">
        <v>1363</v>
      </c>
      <c r="Q1064" t="e" vm="1">
        <v>#VALUE!</v>
      </c>
      <c r="R1064" t="s">
        <v>1363</v>
      </c>
      <c r="S1064" t="s">
        <v>1363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 t="s">
        <v>1361</v>
      </c>
      <c r="AA1064" t="s">
        <v>1363</v>
      </c>
      <c r="AB1064" t="s">
        <v>1363</v>
      </c>
      <c r="AC1064">
        <v>0</v>
      </c>
      <c r="AD1064">
        <v>0</v>
      </c>
      <c r="AE1064">
        <v>756</v>
      </c>
      <c r="AF1064">
        <v>756</v>
      </c>
      <c r="AG1064" t="s">
        <v>2702</v>
      </c>
      <c r="AH1064">
        <v>653.97822069999995</v>
      </c>
      <c r="AI1064">
        <v>0</v>
      </c>
      <c r="AJ1064">
        <v>0</v>
      </c>
    </row>
    <row r="1065" spans="1:36" x14ac:dyDescent="0.35">
      <c r="A1065" t="s">
        <v>23</v>
      </c>
      <c r="B1065">
        <v>758</v>
      </c>
      <c r="C1065">
        <v>758</v>
      </c>
      <c r="D1065" t="s">
        <v>1801</v>
      </c>
      <c r="E1065">
        <v>653.97822069999995</v>
      </c>
      <c r="F1065" t="s">
        <v>1466</v>
      </c>
      <c r="G1065">
        <v>3</v>
      </c>
      <c r="H1065">
        <v>3</v>
      </c>
      <c r="I1065">
        <v>5</v>
      </c>
      <c r="K1065">
        <v>1963</v>
      </c>
      <c r="L1065">
        <v>5860100501</v>
      </c>
      <c r="M1065">
        <v>5790200511</v>
      </c>
      <c r="N1065">
        <v>0</v>
      </c>
      <c r="O1065" t="s">
        <v>1650</v>
      </c>
      <c r="P1065" t="s">
        <v>1363</v>
      </c>
      <c r="Q1065" t="e" vm="1">
        <v>#VALUE!</v>
      </c>
      <c r="R1065" t="s">
        <v>1363</v>
      </c>
      <c r="S1065" t="s">
        <v>1363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 t="s">
        <v>1361</v>
      </c>
      <c r="AA1065" t="s">
        <v>1363</v>
      </c>
      <c r="AB1065" t="s">
        <v>1363</v>
      </c>
      <c r="AC1065">
        <v>0</v>
      </c>
      <c r="AD1065">
        <v>0</v>
      </c>
      <c r="AE1065">
        <v>751</v>
      </c>
      <c r="AF1065">
        <v>751</v>
      </c>
      <c r="AG1065" t="s">
        <v>2695</v>
      </c>
      <c r="AH1065">
        <v>653.97822069999995</v>
      </c>
      <c r="AI1065" t="s">
        <v>24</v>
      </c>
      <c r="AJ1065">
        <v>0</v>
      </c>
    </row>
    <row r="1066" spans="1:36" x14ac:dyDescent="0.35">
      <c r="A1066" t="s">
        <v>126</v>
      </c>
      <c r="B1066">
        <v>758</v>
      </c>
      <c r="C1066">
        <v>758</v>
      </c>
      <c r="D1066" t="s">
        <v>1801</v>
      </c>
      <c r="E1066">
        <v>653.97822069999995</v>
      </c>
      <c r="F1066" t="s">
        <v>1466</v>
      </c>
      <c r="G1066">
        <v>3</v>
      </c>
      <c r="H1066">
        <v>3</v>
      </c>
      <c r="I1066">
        <v>5</v>
      </c>
      <c r="K1066">
        <v>1963</v>
      </c>
      <c r="L1066">
        <v>5860100501</v>
      </c>
      <c r="M1066">
        <v>5790200511</v>
      </c>
      <c r="N1066">
        <v>0</v>
      </c>
      <c r="O1066" t="s">
        <v>1650</v>
      </c>
      <c r="P1066" t="s">
        <v>1363</v>
      </c>
      <c r="Q1066" t="e" vm="1">
        <v>#VALUE!</v>
      </c>
      <c r="R1066" t="s">
        <v>1363</v>
      </c>
      <c r="S1066" t="s">
        <v>1363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 t="s">
        <v>1361</v>
      </c>
      <c r="AA1066" t="s">
        <v>1363</v>
      </c>
      <c r="AB1066" t="s">
        <v>1363</v>
      </c>
      <c r="AC1066">
        <v>0</v>
      </c>
      <c r="AD1066">
        <v>0</v>
      </c>
      <c r="AE1066">
        <v>750</v>
      </c>
      <c r="AF1066">
        <v>750</v>
      </c>
      <c r="AG1066" t="s">
        <v>1398</v>
      </c>
      <c r="AH1066">
        <v>653.97822069999995</v>
      </c>
      <c r="AI1066" t="s">
        <v>24</v>
      </c>
      <c r="AJ1066">
        <v>0</v>
      </c>
    </row>
    <row r="1067" spans="1:36" x14ac:dyDescent="0.35">
      <c r="A1067" t="s">
        <v>2914</v>
      </c>
      <c r="B1067">
        <v>758</v>
      </c>
      <c r="C1067">
        <v>758</v>
      </c>
      <c r="D1067" t="s">
        <v>1801</v>
      </c>
      <c r="E1067">
        <v>653.97822069999995</v>
      </c>
      <c r="F1067" t="s">
        <v>1466</v>
      </c>
      <c r="G1067">
        <v>3</v>
      </c>
      <c r="H1067">
        <v>3</v>
      </c>
      <c r="I1067">
        <v>5</v>
      </c>
      <c r="K1067">
        <v>1963</v>
      </c>
      <c r="L1067">
        <v>5860100501</v>
      </c>
      <c r="M1067">
        <v>5790200511</v>
      </c>
      <c r="N1067">
        <v>0</v>
      </c>
      <c r="O1067" t="s">
        <v>1650</v>
      </c>
      <c r="P1067" t="s">
        <v>1363</v>
      </c>
      <c r="Q1067" t="e" vm="1">
        <v>#VALUE!</v>
      </c>
      <c r="R1067" t="s">
        <v>1363</v>
      </c>
      <c r="S1067" t="s">
        <v>1363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 t="s">
        <v>1361</v>
      </c>
      <c r="AA1067" t="s">
        <v>1363</v>
      </c>
      <c r="AB1067" t="s">
        <v>1363</v>
      </c>
      <c r="AC1067">
        <v>0</v>
      </c>
      <c r="AD1067">
        <v>0</v>
      </c>
      <c r="AE1067">
        <v>892</v>
      </c>
      <c r="AF1067">
        <v>892</v>
      </c>
      <c r="AG1067" t="s">
        <v>1672</v>
      </c>
      <c r="AH1067">
        <v>30.951763150000001</v>
      </c>
      <c r="AI1067" t="s">
        <v>270</v>
      </c>
      <c r="AJ1067" t="s">
        <v>2915</v>
      </c>
    </row>
    <row r="1068" spans="1:36" x14ac:dyDescent="0.35">
      <c r="A1068" t="s">
        <v>2916</v>
      </c>
      <c r="B1068">
        <v>758</v>
      </c>
      <c r="C1068">
        <v>758</v>
      </c>
      <c r="D1068" t="s">
        <v>1801</v>
      </c>
      <c r="E1068">
        <v>653.97822069999995</v>
      </c>
      <c r="F1068" t="s">
        <v>1466</v>
      </c>
      <c r="G1068">
        <v>3</v>
      </c>
      <c r="H1068">
        <v>3</v>
      </c>
      <c r="I1068">
        <v>5</v>
      </c>
      <c r="K1068">
        <v>1963</v>
      </c>
      <c r="L1068">
        <v>5860100501</v>
      </c>
      <c r="M1068">
        <v>5790200511</v>
      </c>
      <c r="N1068">
        <v>0</v>
      </c>
      <c r="O1068" t="s">
        <v>1650</v>
      </c>
      <c r="P1068" t="s">
        <v>1363</v>
      </c>
      <c r="Q1068" t="e" vm="1">
        <v>#VALUE!</v>
      </c>
      <c r="R1068" t="s">
        <v>1363</v>
      </c>
      <c r="S1068" t="s">
        <v>1363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 t="s">
        <v>1361</v>
      </c>
      <c r="AA1068" t="s">
        <v>1363</v>
      </c>
      <c r="AB1068" t="s">
        <v>1363</v>
      </c>
      <c r="AC1068">
        <v>0</v>
      </c>
      <c r="AD1068">
        <v>0</v>
      </c>
      <c r="AE1068">
        <v>893</v>
      </c>
      <c r="AF1068">
        <v>893</v>
      </c>
      <c r="AG1068" t="s">
        <v>2707</v>
      </c>
      <c r="AH1068">
        <v>20.940404359999999</v>
      </c>
      <c r="AI1068" t="s">
        <v>286</v>
      </c>
      <c r="AJ1068" t="s">
        <v>2917</v>
      </c>
    </row>
    <row r="1069" spans="1:36" x14ac:dyDescent="0.35">
      <c r="A1069" t="s">
        <v>2918</v>
      </c>
      <c r="B1069">
        <v>758</v>
      </c>
      <c r="C1069">
        <v>758</v>
      </c>
      <c r="D1069" t="s">
        <v>1801</v>
      </c>
      <c r="E1069">
        <v>653.97822069999995</v>
      </c>
      <c r="F1069" t="s">
        <v>1466</v>
      </c>
      <c r="G1069">
        <v>3</v>
      </c>
      <c r="H1069">
        <v>3</v>
      </c>
      <c r="I1069">
        <v>5</v>
      </c>
      <c r="K1069">
        <v>1963</v>
      </c>
      <c r="L1069">
        <v>5860100501</v>
      </c>
      <c r="M1069">
        <v>5790200511</v>
      </c>
      <c r="N1069">
        <v>0</v>
      </c>
      <c r="O1069" t="s">
        <v>1650</v>
      </c>
      <c r="P1069" t="s">
        <v>1363</v>
      </c>
      <c r="Q1069" t="e" vm="1">
        <v>#VALUE!</v>
      </c>
      <c r="R1069" t="s">
        <v>1363</v>
      </c>
      <c r="S1069" t="s">
        <v>1363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 t="s">
        <v>1361</v>
      </c>
      <c r="AA1069" t="s">
        <v>1363</v>
      </c>
      <c r="AB1069" t="s">
        <v>1363</v>
      </c>
      <c r="AC1069">
        <v>0</v>
      </c>
      <c r="AD1069">
        <v>0</v>
      </c>
      <c r="AE1069">
        <v>891</v>
      </c>
      <c r="AF1069">
        <v>891</v>
      </c>
      <c r="AG1069" t="s">
        <v>2710</v>
      </c>
      <c r="AH1069">
        <v>8.3239158080000006</v>
      </c>
      <c r="AI1069" t="s">
        <v>292</v>
      </c>
      <c r="AJ1069" t="s">
        <v>2919</v>
      </c>
    </row>
    <row r="1070" spans="1:36" x14ac:dyDescent="0.35">
      <c r="A1070" t="s">
        <v>2920</v>
      </c>
      <c r="B1070">
        <v>758</v>
      </c>
      <c r="C1070">
        <v>758</v>
      </c>
      <c r="D1070" t="s">
        <v>1801</v>
      </c>
      <c r="E1070">
        <v>653.97822069999995</v>
      </c>
      <c r="F1070" t="s">
        <v>1466</v>
      </c>
      <c r="G1070">
        <v>3</v>
      </c>
      <c r="H1070">
        <v>3</v>
      </c>
      <c r="I1070">
        <v>5</v>
      </c>
      <c r="K1070">
        <v>1963</v>
      </c>
      <c r="L1070">
        <v>5860100501</v>
      </c>
      <c r="M1070">
        <v>5790200511</v>
      </c>
      <c r="N1070">
        <v>0</v>
      </c>
      <c r="O1070" t="s">
        <v>1650</v>
      </c>
      <c r="P1070" t="s">
        <v>1363</v>
      </c>
      <c r="Q1070" t="e" vm="1">
        <v>#VALUE!</v>
      </c>
      <c r="R1070" t="s">
        <v>1363</v>
      </c>
      <c r="S1070" t="s">
        <v>1363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 t="s">
        <v>1361</v>
      </c>
      <c r="AA1070" t="s">
        <v>1363</v>
      </c>
      <c r="AB1070" t="s">
        <v>1363</v>
      </c>
      <c r="AC1070">
        <v>0</v>
      </c>
      <c r="AD1070">
        <v>0</v>
      </c>
      <c r="AE1070">
        <v>762</v>
      </c>
      <c r="AF1070">
        <v>762</v>
      </c>
      <c r="AG1070" t="s">
        <v>1706</v>
      </c>
      <c r="AH1070">
        <v>60.958528270000002</v>
      </c>
      <c r="AI1070" t="s">
        <v>383</v>
      </c>
      <c r="AJ1070" t="s">
        <v>2921</v>
      </c>
    </row>
    <row r="1071" spans="1:36" x14ac:dyDescent="0.35">
      <c r="A1071" t="s">
        <v>2922</v>
      </c>
      <c r="B1071">
        <v>758</v>
      </c>
      <c r="C1071">
        <v>758</v>
      </c>
      <c r="D1071" t="s">
        <v>1801</v>
      </c>
      <c r="E1071">
        <v>653.97822069999995</v>
      </c>
      <c r="F1071" t="s">
        <v>1466</v>
      </c>
      <c r="G1071">
        <v>3</v>
      </c>
      <c r="H1071">
        <v>3</v>
      </c>
      <c r="I1071">
        <v>5</v>
      </c>
      <c r="K1071">
        <v>1963</v>
      </c>
      <c r="L1071">
        <v>5860100501</v>
      </c>
      <c r="M1071">
        <v>5790200511</v>
      </c>
      <c r="N1071">
        <v>0</v>
      </c>
      <c r="O1071" t="s">
        <v>1650</v>
      </c>
      <c r="P1071" t="s">
        <v>1363</v>
      </c>
      <c r="Q1071" t="e" vm="1">
        <v>#VALUE!</v>
      </c>
      <c r="R1071" t="s">
        <v>1363</v>
      </c>
      <c r="S1071" t="s">
        <v>1363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 t="s">
        <v>1361</v>
      </c>
      <c r="AA1071" t="s">
        <v>1363</v>
      </c>
      <c r="AB1071" t="s">
        <v>1363</v>
      </c>
      <c r="AC1071">
        <v>0</v>
      </c>
      <c r="AD1071">
        <v>0</v>
      </c>
      <c r="AE1071">
        <v>763</v>
      </c>
      <c r="AF1071">
        <v>763</v>
      </c>
      <c r="AG1071" t="s">
        <v>1795</v>
      </c>
      <c r="AH1071">
        <v>22.417546359999999</v>
      </c>
      <c r="AI1071" t="s">
        <v>393</v>
      </c>
      <c r="AJ1071" t="s">
        <v>2923</v>
      </c>
    </row>
    <row r="1072" spans="1:36" x14ac:dyDescent="0.35">
      <c r="A1072" t="s">
        <v>2924</v>
      </c>
      <c r="B1072">
        <v>758</v>
      </c>
      <c r="C1072">
        <v>758</v>
      </c>
      <c r="D1072" t="s">
        <v>1801</v>
      </c>
      <c r="E1072">
        <v>653.97822069999995</v>
      </c>
      <c r="F1072" t="s">
        <v>1466</v>
      </c>
      <c r="G1072">
        <v>3</v>
      </c>
      <c r="H1072">
        <v>3</v>
      </c>
      <c r="I1072">
        <v>5</v>
      </c>
      <c r="K1072">
        <v>1963</v>
      </c>
      <c r="L1072">
        <v>5860100501</v>
      </c>
      <c r="M1072">
        <v>5790200511</v>
      </c>
      <c r="N1072">
        <v>0</v>
      </c>
      <c r="O1072" t="s">
        <v>1650</v>
      </c>
      <c r="P1072" t="s">
        <v>1363</v>
      </c>
      <c r="Q1072" t="e" vm="1">
        <v>#VALUE!</v>
      </c>
      <c r="R1072" t="s">
        <v>1363</v>
      </c>
      <c r="S1072" t="s">
        <v>1363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 t="s">
        <v>1361</v>
      </c>
      <c r="AA1072" t="s">
        <v>1363</v>
      </c>
      <c r="AB1072" t="s">
        <v>1363</v>
      </c>
      <c r="AC1072">
        <v>0</v>
      </c>
      <c r="AD1072">
        <v>0</v>
      </c>
      <c r="AE1072">
        <v>764</v>
      </c>
      <c r="AF1072">
        <v>764</v>
      </c>
      <c r="AG1072" t="s">
        <v>1623</v>
      </c>
      <c r="AH1072">
        <v>64.051350380000002</v>
      </c>
      <c r="AI1072" t="s">
        <v>411</v>
      </c>
      <c r="AJ1072" t="s">
        <v>2925</v>
      </c>
    </row>
    <row r="1073" spans="1:36" x14ac:dyDescent="0.35">
      <c r="A1073" t="s">
        <v>2926</v>
      </c>
      <c r="B1073">
        <v>758</v>
      </c>
      <c r="C1073">
        <v>758</v>
      </c>
      <c r="D1073" t="s">
        <v>1801</v>
      </c>
      <c r="E1073">
        <v>653.97822069999995</v>
      </c>
      <c r="F1073" t="s">
        <v>1466</v>
      </c>
      <c r="G1073">
        <v>3</v>
      </c>
      <c r="H1073">
        <v>3</v>
      </c>
      <c r="I1073">
        <v>5</v>
      </c>
      <c r="K1073">
        <v>1963</v>
      </c>
      <c r="L1073">
        <v>5860100501</v>
      </c>
      <c r="M1073">
        <v>5790200511</v>
      </c>
      <c r="N1073">
        <v>0</v>
      </c>
      <c r="O1073" t="s">
        <v>1650</v>
      </c>
      <c r="P1073" t="s">
        <v>1363</v>
      </c>
      <c r="Q1073" t="e" vm="1">
        <v>#VALUE!</v>
      </c>
      <c r="R1073" t="s">
        <v>1363</v>
      </c>
      <c r="S1073" t="s">
        <v>1363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 t="s">
        <v>1361</v>
      </c>
      <c r="AA1073" t="s">
        <v>1363</v>
      </c>
      <c r="AB1073" t="s">
        <v>1363</v>
      </c>
      <c r="AC1073">
        <v>0</v>
      </c>
      <c r="AD1073">
        <v>0</v>
      </c>
      <c r="AE1073">
        <v>754</v>
      </c>
      <c r="AF1073">
        <v>754</v>
      </c>
      <c r="AG1073" t="s">
        <v>1798</v>
      </c>
      <c r="AH1073">
        <v>653.97822069999995</v>
      </c>
      <c r="AI1073" t="s">
        <v>439</v>
      </c>
      <c r="AJ1073" t="s">
        <v>2927</v>
      </c>
    </row>
    <row r="1074" spans="1:36" x14ac:dyDescent="0.35">
      <c r="A1074" t="s">
        <v>455</v>
      </c>
      <c r="B1074">
        <v>758</v>
      </c>
      <c r="C1074">
        <v>758</v>
      </c>
      <c r="D1074" t="s">
        <v>1801</v>
      </c>
      <c r="E1074">
        <v>653.97822069999995</v>
      </c>
      <c r="F1074" t="s">
        <v>1466</v>
      </c>
      <c r="G1074">
        <v>3</v>
      </c>
      <c r="H1074">
        <v>3</v>
      </c>
      <c r="I1074">
        <v>5</v>
      </c>
      <c r="K1074">
        <v>1963</v>
      </c>
      <c r="L1074">
        <v>5860100501</v>
      </c>
      <c r="M1074">
        <v>5790200511</v>
      </c>
      <c r="N1074">
        <v>0</v>
      </c>
      <c r="O1074" t="s">
        <v>1650</v>
      </c>
      <c r="P1074" t="s">
        <v>1363</v>
      </c>
      <c r="Q1074" t="e" vm="1">
        <v>#VALUE!</v>
      </c>
      <c r="R1074" t="s">
        <v>1363</v>
      </c>
      <c r="S1074" t="s">
        <v>1363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 t="s">
        <v>1361</v>
      </c>
      <c r="AA1074" t="s">
        <v>1363</v>
      </c>
      <c r="AB1074" t="s">
        <v>1363</v>
      </c>
      <c r="AC1074">
        <v>0</v>
      </c>
      <c r="AD1074">
        <v>0</v>
      </c>
      <c r="AE1074">
        <v>758</v>
      </c>
      <c r="AF1074">
        <v>758</v>
      </c>
      <c r="AG1074" t="s">
        <v>1801</v>
      </c>
      <c r="AH1074">
        <v>653.97822069999995</v>
      </c>
      <c r="AI1074" t="s">
        <v>456</v>
      </c>
      <c r="AJ1074" t="s">
        <v>2928</v>
      </c>
    </row>
    <row r="1075" spans="1:36" x14ac:dyDescent="0.35">
      <c r="A1075" t="s">
        <v>2929</v>
      </c>
      <c r="B1075">
        <v>758</v>
      </c>
      <c r="C1075">
        <v>758</v>
      </c>
      <c r="D1075" t="s">
        <v>1801</v>
      </c>
      <c r="E1075">
        <v>653.97822069999995</v>
      </c>
      <c r="F1075" t="s">
        <v>1466</v>
      </c>
      <c r="G1075">
        <v>3</v>
      </c>
      <c r="H1075">
        <v>3</v>
      </c>
      <c r="I1075">
        <v>5</v>
      </c>
      <c r="K1075">
        <v>1963</v>
      </c>
      <c r="L1075">
        <v>5860100501</v>
      </c>
      <c r="M1075">
        <v>5790200511</v>
      </c>
      <c r="N1075">
        <v>0</v>
      </c>
      <c r="O1075" t="s">
        <v>1650</v>
      </c>
      <c r="P1075" t="s">
        <v>1363</v>
      </c>
      <c r="Q1075" t="e" vm="1">
        <v>#VALUE!</v>
      </c>
      <c r="R1075" t="s">
        <v>1363</v>
      </c>
      <c r="S1075" t="s">
        <v>1363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 t="s">
        <v>1361</v>
      </c>
      <c r="AA1075" t="s">
        <v>1363</v>
      </c>
      <c r="AB1075" t="s">
        <v>1363</v>
      </c>
      <c r="AC1075">
        <v>0</v>
      </c>
      <c r="AD1075">
        <v>0</v>
      </c>
      <c r="AE1075">
        <v>756</v>
      </c>
      <c r="AF1075">
        <v>756</v>
      </c>
      <c r="AG1075" t="s">
        <v>2702</v>
      </c>
      <c r="AH1075">
        <v>653.97822069999995</v>
      </c>
      <c r="AI1075" t="s">
        <v>518</v>
      </c>
      <c r="AJ1075" t="s">
        <v>2930</v>
      </c>
    </row>
    <row r="1076" spans="1:36" x14ac:dyDescent="0.35">
      <c r="A1076" t="s">
        <v>2931</v>
      </c>
      <c r="B1076">
        <v>758</v>
      </c>
      <c r="C1076">
        <v>758</v>
      </c>
      <c r="D1076" t="s">
        <v>1801</v>
      </c>
      <c r="E1076">
        <v>653.97822069999995</v>
      </c>
      <c r="F1076" t="s">
        <v>1466</v>
      </c>
      <c r="G1076">
        <v>3</v>
      </c>
      <c r="H1076">
        <v>3</v>
      </c>
      <c r="I1076">
        <v>5</v>
      </c>
      <c r="K1076">
        <v>1963</v>
      </c>
      <c r="L1076">
        <v>5860100501</v>
      </c>
      <c r="M1076">
        <v>5790200511</v>
      </c>
      <c r="N1076">
        <v>0</v>
      </c>
      <c r="O1076" t="s">
        <v>1650</v>
      </c>
      <c r="P1076" t="s">
        <v>1363</v>
      </c>
      <c r="Q1076" t="e" vm="1">
        <v>#VALUE!</v>
      </c>
      <c r="R1076" t="s">
        <v>1363</v>
      </c>
      <c r="S1076" t="s">
        <v>1363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 t="s">
        <v>1361</v>
      </c>
      <c r="AA1076" t="s">
        <v>1363</v>
      </c>
      <c r="AB1076" t="s">
        <v>1363</v>
      </c>
      <c r="AC1076">
        <v>0</v>
      </c>
      <c r="AD1076">
        <v>0</v>
      </c>
      <c r="AE1076">
        <v>750</v>
      </c>
      <c r="AF1076">
        <v>750</v>
      </c>
      <c r="AG1076" t="s">
        <v>1398</v>
      </c>
      <c r="AH1076">
        <v>653.97822069999995</v>
      </c>
      <c r="AI1076" t="s">
        <v>550</v>
      </c>
      <c r="AJ1076" t="s">
        <v>2932</v>
      </c>
    </row>
    <row r="1077" spans="1:36" x14ac:dyDescent="0.35">
      <c r="A1077" t="s">
        <v>1326</v>
      </c>
      <c r="B1077">
        <v>759</v>
      </c>
      <c r="C1077">
        <v>759</v>
      </c>
      <c r="D1077" t="s">
        <v>2697</v>
      </c>
      <c r="E1077">
        <v>653.97822069999995</v>
      </c>
      <c r="F1077" t="s">
        <v>1466</v>
      </c>
      <c r="G1077">
        <v>3</v>
      </c>
      <c r="H1077">
        <v>3</v>
      </c>
      <c r="I1077">
        <v>5</v>
      </c>
      <c r="K1077">
        <v>1963</v>
      </c>
      <c r="L1077">
        <v>5860100501</v>
      </c>
      <c r="M1077">
        <v>5860100501</v>
      </c>
      <c r="N1077">
        <v>0</v>
      </c>
      <c r="O1077" t="s">
        <v>1650</v>
      </c>
      <c r="P1077" t="s">
        <v>1363</v>
      </c>
      <c r="Q1077" t="e" vm="1">
        <v>#VALUE!</v>
      </c>
      <c r="R1077" t="s">
        <v>1363</v>
      </c>
      <c r="S1077" t="s">
        <v>1363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 t="s">
        <v>1361</v>
      </c>
      <c r="AA1077" t="s">
        <v>1363</v>
      </c>
      <c r="AB1077" t="s">
        <v>1363</v>
      </c>
      <c r="AC1077">
        <v>0</v>
      </c>
      <c r="AD1077">
        <v>0</v>
      </c>
      <c r="AE1077">
        <v>759</v>
      </c>
      <c r="AF1077">
        <v>759</v>
      </c>
      <c r="AG1077" t="s">
        <v>2697</v>
      </c>
      <c r="AH1077">
        <v>653.97822069999995</v>
      </c>
      <c r="AI1077" t="s">
        <v>1264</v>
      </c>
      <c r="AJ1077">
        <v>0</v>
      </c>
    </row>
    <row r="1078" spans="1:36" x14ac:dyDescent="0.35">
      <c r="A1078" t="s">
        <v>23</v>
      </c>
      <c r="B1078">
        <v>759</v>
      </c>
      <c r="C1078">
        <v>759</v>
      </c>
      <c r="D1078" t="s">
        <v>2697</v>
      </c>
      <c r="E1078">
        <v>653.97822069999995</v>
      </c>
      <c r="F1078" t="s">
        <v>1466</v>
      </c>
      <c r="G1078">
        <v>3</v>
      </c>
      <c r="H1078">
        <v>3</v>
      </c>
      <c r="I1078">
        <v>5</v>
      </c>
      <c r="K1078">
        <v>1963</v>
      </c>
      <c r="L1078">
        <v>5860100501</v>
      </c>
      <c r="M1078">
        <v>5860100501</v>
      </c>
      <c r="N1078">
        <v>0</v>
      </c>
      <c r="O1078" t="s">
        <v>1650</v>
      </c>
      <c r="P1078" t="s">
        <v>1363</v>
      </c>
      <c r="Q1078" t="e" vm="1">
        <v>#VALUE!</v>
      </c>
      <c r="R1078" t="s">
        <v>1363</v>
      </c>
      <c r="S1078" t="s">
        <v>1363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 t="s">
        <v>1361</v>
      </c>
      <c r="AA1078" t="s">
        <v>1363</v>
      </c>
      <c r="AB1078" t="s">
        <v>1363</v>
      </c>
      <c r="AC1078">
        <v>0</v>
      </c>
      <c r="AD1078">
        <v>0</v>
      </c>
      <c r="AE1078">
        <v>751</v>
      </c>
      <c r="AF1078">
        <v>751</v>
      </c>
      <c r="AG1078" t="s">
        <v>2695</v>
      </c>
      <c r="AH1078">
        <v>653.97822069999995</v>
      </c>
      <c r="AI1078" t="s">
        <v>24</v>
      </c>
      <c r="AJ1078">
        <v>0</v>
      </c>
    </row>
    <row r="1079" spans="1:36" x14ac:dyDescent="0.35">
      <c r="A1079" t="s">
        <v>2933</v>
      </c>
      <c r="B1079">
        <v>759</v>
      </c>
      <c r="C1079">
        <v>759</v>
      </c>
      <c r="D1079" t="s">
        <v>2697</v>
      </c>
      <c r="E1079">
        <v>653.97822069999995</v>
      </c>
      <c r="F1079" t="s">
        <v>1466</v>
      </c>
      <c r="G1079">
        <v>3</v>
      </c>
      <c r="H1079">
        <v>3</v>
      </c>
      <c r="I1079">
        <v>5</v>
      </c>
      <c r="K1079">
        <v>1963</v>
      </c>
      <c r="L1079">
        <v>5860100501</v>
      </c>
      <c r="M1079">
        <v>5860100501</v>
      </c>
      <c r="N1079">
        <v>0</v>
      </c>
      <c r="O1079" t="s">
        <v>1650</v>
      </c>
      <c r="P1079" t="s">
        <v>1363</v>
      </c>
      <c r="Q1079" t="e" vm="1">
        <v>#VALUE!</v>
      </c>
      <c r="R1079" t="s">
        <v>1363</v>
      </c>
      <c r="S1079" t="s">
        <v>1363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 t="s">
        <v>1361</v>
      </c>
      <c r="AA1079" t="s">
        <v>1363</v>
      </c>
      <c r="AB1079" t="s">
        <v>1363</v>
      </c>
      <c r="AC1079">
        <v>0</v>
      </c>
      <c r="AD1079">
        <v>0</v>
      </c>
      <c r="AE1079">
        <v>750</v>
      </c>
      <c r="AF1079">
        <v>750</v>
      </c>
      <c r="AG1079" t="s">
        <v>1398</v>
      </c>
      <c r="AH1079">
        <v>653.97822069999995</v>
      </c>
      <c r="AI1079" t="s">
        <v>125</v>
      </c>
      <c r="AJ1079" t="s">
        <v>2934</v>
      </c>
    </row>
    <row r="1080" spans="1:36" x14ac:dyDescent="0.35">
      <c r="A1080" t="s">
        <v>2935</v>
      </c>
      <c r="B1080">
        <v>759</v>
      </c>
      <c r="C1080">
        <v>759</v>
      </c>
      <c r="D1080" t="s">
        <v>2697</v>
      </c>
      <c r="E1080">
        <v>653.97822069999995</v>
      </c>
      <c r="F1080" t="s">
        <v>1466</v>
      </c>
      <c r="G1080">
        <v>3</v>
      </c>
      <c r="H1080">
        <v>3</v>
      </c>
      <c r="I1080">
        <v>5</v>
      </c>
      <c r="K1080">
        <v>1963</v>
      </c>
      <c r="L1080">
        <v>5860100501</v>
      </c>
      <c r="M1080">
        <v>5860100501</v>
      </c>
      <c r="N1080">
        <v>0</v>
      </c>
      <c r="O1080" t="s">
        <v>1650</v>
      </c>
      <c r="P1080" t="s">
        <v>1363</v>
      </c>
      <c r="Q1080" t="e" vm="1">
        <v>#VALUE!</v>
      </c>
      <c r="R1080" t="s">
        <v>1363</v>
      </c>
      <c r="S1080" t="s">
        <v>1363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 t="s">
        <v>1361</v>
      </c>
      <c r="AA1080" t="s">
        <v>1363</v>
      </c>
      <c r="AB1080" t="s">
        <v>1363</v>
      </c>
      <c r="AC1080">
        <v>0</v>
      </c>
      <c r="AD1080">
        <v>0</v>
      </c>
      <c r="AE1080">
        <v>892</v>
      </c>
      <c r="AF1080">
        <v>892</v>
      </c>
      <c r="AG1080" t="s">
        <v>1672</v>
      </c>
      <c r="AH1080">
        <v>30.951763150000001</v>
      </c>
      <c r="AI1080" t="s">
        <v>267</v>
      </c>
      <c r="AJ1080" t="s">
        <v>2936</v>
      </c>
    </row>
    <row r="1081" spans="1:36" x14ac:dyDescent="0.35">
      <c r="A1081" t="s">
        <v>2937</v>
      </c>
      <c r="B1081">
        <v>759</v>
      </c>
      <c r="C1081">
        <v>759</v>
      </c>
      <c r="D1081" t="s">
        <v>2697</v>
      </c>
      <c r="E1081">
        <v>653.97822069999995</v>
      </c>
      <c r="F1081" t="s">
        <v>1466</v>
      </c>
      <c r="G1081">
        <v>3</v>
      </c>
      <c r="H1081">
        <v>3</v>
      </c>
      <c r="I1081">
        <v>5</v>
      </c>
      <c r="K1081">
        <v>1963</v>
      </c>
      <c r="L1081">
        <v>5860100501</v>
      </c>
      <c r="M1081">
        <v>5860100501</v>
      </c>
      <c r="N1081">
        <v>0</v>
      </c>
      <c r="O1081" t="s">
        <v>1650</v>
      </c>
      <c r="P1081" t="s">
        <v>1363</v>
      </c>
      <c r="Q1081" t="e" vm="1">
        <v>#VALUE!</v>
      </c>
      <c r="R1081" t="s">
        <v>1363</v>
      </c>
      <c r="S1081" t="s">
        <v>1363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 t="s">
        <v>1361</v>
      </c>
      <c r="AA1081" t="s">
        <v>1363</v>
      </c>
      <c r="AB1081" t="s">
        <v>1363</v>
      </c>
      <c r="AC1081">
        <v>0</v>
      </c>
      <c r="AD1081">
        <v>0</v>
      </c>
      <c r="AE1081">
        <v>893</v>
      </c>
      <c r="AF1081">
        <v>893</v>
      </c>
      <c r="AG1081" t="s">
        <v>2707</v>
      </c>
      <c r="AH1081">
        <v>20.940404359999999</v>
      </c>
      <c r="AI1081" t="s">
        <v>285</v>
      </c>
      <c r="AJ1081" t="s">
        <v>2708</v>
      </c>
    </row>
    <row r="1082" spans="1:36" x14ac:dyDescent="0.35">
      <c r="A1082" t="s">
        <v>2938</v>
      </c>
      <c r="B1082">
        <v>759</v>
      </c>
      <c r="C1082">
        <v>759</v>
      </c>
      <c r="D1082" t="s">
        <v>2697</v>
      </c>
      <c r="E1082">
        <v>653.97822069999995</v>
      </c>
      <c r="F1082" t="s">
        <v>1466</v>
      </c>
      <c r="G1082">
        <v>3</v>
      </c>
      <c r="H1082">
        <v>3</v>
      </c>
      <c r="I1082">
        <v>5</v>
      </c>
      <c r="K1082">
        <v>1963</v>
      </c>
      <c r="L1082">
        <v>5860100501</v>
      </c>
      <c r="M1082">
        <v>5860100501</v>
      </c>
      <c r="N1082">
        <v>0</v>
      </c>
      <c r="O1082" t="s">
        <v>1650</v>
      </c>
      <c r="P1082" t="s">
        <v>1363</v>
      </c>
      <c r="Q1082" t="e" vm="1">
        <v>#VALUE!</v>
      </c>
      <c r="R1082" t="s">
        <v>1363</v>
      </c>
      <c r="S1082" t="s">
        <v>1363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 t="s">
        <v>1361</v>
      </c>
      <c r="AA1082" t="s">
        <v>1363</v>
      </c>
      <c r="AB1082" t="s">
        <v>1363</v>
      </c>
      <c r="AC1082">
        <v>0</v>
      </c>
      <c r="AD1082">
        <v>0</v>
      </c>
      <c r="AE1082">
        <v>891</v>
      </c>
      <c r="AF1082">
        <v>891</v>
      </c>
      <c r="AG1082" t="s">
        <v>2710</v>
      </c>
      <c r="AH1082">
        <v>8.3239158080000006</v>
      </c>
      <c r="AI1082" t="s">
        <v>291</v>
      </c>
      <c r="AJ1082" t="s">
        <v>111</v>
      </c>
    </row>
    <row r="1083" spans="1:36" x14ac:dyDescent="0.35">
      <c r="A1083" t="s">
        <v>2939</v>
      </c>
      <c r="B1083">
        <v>759</v>
      </c>
      <c r="C1083">
        <v>759</v>
      </c>
      <c r="D1083" t="s">
        <v>2697</v>
      </c>
      <c r="E1083">
        <v>653.97822069999995</v>
      </c>
      <c r="F1083" t="s">
        <v>1466</v>
      </c>
      <c r="G1083">
        <v>3</v>
      </c>
      <c r="H1083">
        <v>3</v>
      </c>
      <c r="I1083">
        <v>5</v>
      </c>
      <c r="K1083">
        <v>1963</v>
      </c>
      <c r="L1083">
        <v>5860100501</v>
      </c>
      <c r="M1083">
        <v>5860100501</v>
      </c>
      <c r="N1083">
        <v>0</v>
      </c>
      <c r="O1083" t="s">
        <v>1650</v>
      </c>
      <c r="P1083" t="s">
        <v>1363</v>
      </c>
      <c r="Q1083" t="e" vm="1">
        <v>#VALUE!</v>
      </c>
      <c r="R1083" t="s">
        <v>1363</v>
      </c>
      <c r="S1083" t="s">
        <v>1363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 t="s">
        <v>1361</v>
      </c>
      <c r="AA1083" t="s">
        <v>1363</v>
      </c>
      <c r="AB1083" t="s">
        <v>1363</v>
      </c>
      <c r="AC1083">
        <v>0</v>
      </c>
      <c r="AD1083">
        <v>0</v>
      </c>
      <c r="AE1083">
        <v>762</v>
      </c>
      <c r="AF1083">
        <v>762</v>
      </c>
      <c r="AG1083" t="s">
        <v>1706</v>
      </c>
      <c r="AH1083">
        <v>60.958528270000002</v>
      </c>
      <c r="AI1083" t="s">
        <v>382</v>
      </c>
      <c r="AJ1083" t="s">
        <v>2940</v>
      </c>
    </row>
    <row r="1084" spans="1:36" x14ac:dyDescent="0.35">
      <c r="A1084" t="s">
        <v>2941</v>
      </c>
      <c r="B1084">
        <v>759</v>
      </c>
      <c r="C1084">
        <v>759</v>
      </c>
      <c r="D1084" t="s">
        <v>2697</v>
      </c>
      <c r="E1084">
        <v>653.97822069999995</v>
      </c>
      <c r="F1084" t="s">
        <v>1466</v>
      </c>
      <c r="G1084">
        <v>3</v>
      </c>
      <c r="H1084">
        <v>3</v>
      </c>
      <c r="I1084">
        <v>5</v>
      </c>
      <c r="K1084">
        <v>1963</v>
      </c>
      <c r="L1084">
        <v>5860100501</v>
      </c>
      <c r="M1084">
        <v>5860100501</v>
      </c>
      <c r="N1084">
        <v>0</v>
      </c>
      <c r="O1084" t="s">
        <v>1650</v>
      </c>
      <c r="P1084" t="s">
        <v>1363</v>
      </c>
      <c r="Q1084" t="e" vm="1">
        <v>#VALUE!</v>
      </c>
      <c r="R1084" t="s">
        <v>1363</v>
      </c>
      <c r="S1084" t="s">
        <v>1363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 t="s">
        <v>1361</v>
      </c>
      <c r="AA1084" t="s">
        <v>1363</v>
      </c>
      <c r="AB1084" t="s">
        <v>1363</v>
      </c>
      <c r="AC1084">
        <v>0</v>
      </c>
      <c r="AD1084">
        <v>0</v>
      </c>
      <c r="AE1084">
        <v>763</v>
      </c>
      <c r="AF1084">
        <v>763</v>
      </c>
      <c r="AG1084" t="s">
        <v>1795</v>
      </c>
      <c r="AH1084">
        <v>22.417546359999999</v>
      </c>
      <c r="AI1084" t="s">
        <v>392</v>
      </c>
      <c r="AJ1084" t="s">
        <v>2942</v>
      </c>
    </row>
    <row r="1085" spans="1:36" x14ac:dyDescent="0.35">
      <c r="A1085" t="s">
        <v>2943</v>
      </c>
      <c r="B1085">
        <v>759</v>
      </c>
      <c r="C1085">
        <v>759</v>
      </c>
      <c r="D1085" t="s">
        <v>2697</v>
      </c>
      <c r="E1085">
        <v>653.97822069999995</v>
      </c>
      <c r="F1085" t="s">
        <v>1466</v>
      </c>
      <c r="G1085">
        <v>3</v>
      </c>
      <c r="H1085">
        <v>3</v>
      </c>
      <c r="I1085">
        <v>5</v>
      </c>
      <c r="K1085">
        <v>1963</v>
      </c>
      <c r="L1085">
        <v>5860100501</v>
      </c>
      <c r="M1085">
        <v>5860100501</v>
      </c>
      <c r="N1085">
        <v>0</v>
      </c>
      <c r="O1085" t="s">
        <v>1650</v>
      </c>
      <c r="P1085" t="s">
        <v>1363</v>
      </c>
      <c r="Q1085" t="e" vm="1">
        <v>#VALUE!</v>
      </c>
      <c r="R1085" t="s">
        <v>1363</v>
      </c>
      <c r="S1085" t="s">
        <v>1363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 t="s">
        <v>1361</v>
      </c>
      <c r="AA1085" t="s">
        <v>1363</v>
      </c>
      <c r="AB1085" t="s">
        <v>1363</v>
      </c>
      <c r="AC1085">
        <v>0</v>
      </c>
      <c r="AD1085">
        <v>0</v>
      </c>
      <c r="AE1085">
        <v>764</v>
      </c>
      <c r="AF1085">
        <v>764</v>
      </c>
      <c r="AG1085" t="s">
        <v>1623</v>
      </c>
      <c r="AH1085">
        <v>64.051350380000002</v>
      </c>
      <c r="AI1085" t="s">
        <v>409</v>
      </c>
      <c r="AJ1085" t="s">
        <v>2718</v>
      </c>
    </row>
    <row r="1086" spans="1:36" x14ac:dyDescent="0.35">
      <c r="A1086" t="s">
        <v>2944</v>
      </c>
      <c r="B1086">
        <v>759</v>
      </c>
      <c r="C1086">
        <v>759</v>
      </c>
      <c r="D1086" t="s">
        <v>2697</v>
      </c>
      <c r="E1086">
        <v>653.97822069999995</v>
      </c>
      <c r="F1086" t="s">
        <v>1466</v>
      </c>
      <c r="G1086">
        <v>3</v>
      </c>
      <c r="H1086">
        <v>3</v>
      </c>
      <c r="I1086">
        <v>5</v>
      </c>
      <c r="K1086">
        <v>1963</v>
      </c>
      <c r="L1086">
        <v>5860100501</v>
      </c>
      <c r="M1086">
        <v>5860100501</v>
      </c>
      <c r="N1086">
        <v>0</v>
      </c>
      <c r="O1086" t="s">
        <v>1650</v>
      </c>
      <c r="P1086" t="s">
        <v>1363</v>
      </c>
      <c r="Q1086" t="e" vm="1">
        <v>#VALUE!</v>
      </c>
      <c r="R1086" t="s">
        <v>1363</v>
      </c>
      <c r="S1086" t="s">
        <v>1363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 t="s">
        <v>1361</v>
      </c>
      <c r="AA1086" t="s">
        <v>1363</v>
      </c>
      <c r="AB1086" t="s">
        <v>1363</v>
      </c>
      <c r="AC1086">
        <v>0</v>
      </c>
      <c r="AD1086">
        <v>0</v>
      </c>
      <c r="AE1086">
        <v>754</v>
      </c>
      <c r="AF1086">
        <v>754</v>
      </c>
      <c r="AG1086" t="s">
        <v>1798</v>
      </c>
      <c r="AH1086">
        <v>653.97822069999995</v>
      </c>
      <c r="AI1086" t="s">
        <v>438</v>
      </c>
      <c r="AJ1086" t="s">
        <v>2945</v>
      </c>
    </row>
    <row r="1087" spans="1:36" x14ac:dyDescent="0.35">
      <c r="A1087" t="s">
        <v>2946</v>
      </c>
      <c r="B1087">
        <v>759</v>
      </c>
      <c r="C1087">
        <v>759</v>
      </c>
      <c r="D1087" t="s">
        <v>2697</v>
      </c>
      <c r="E1087">
        <v>653.97822069999995</v>
      </c>
      <c r="F1087" t="s">
        <v>1466</v>
      </c>
      <c r="G1087">
        <v>3</v>
      </c>
      <c r="H1087">
        <v>3</v>
      </c>
      <c r="I1087">
        <v>5</v>
      </c>
      <c r="K1087">
        <v>1963</v>
      </c>
      <c r="L1087">
        <v>5860100501</v>
      </c>
      <c r="M1087">
        <v>5860100501</v>
      </c>
      <c r="N1087">
        <v>0</v>
      </c>
      <c r="O1087" t="s">
        <v>1650</v>
      </c>
      <c r="P1087" t="s">
        <v>1363</v>
      </c>
      <c r="Q1087" t="e" vm="1">
        <v>#VALUE!</v>
      </c>
      <c r="R1087" t="s">
        <v>1363</v>
      </c>
      <c r="S1087" t="s">
        <v>1363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 t="s">
        <v>1361</v>
      </c>
      <c r="AA1087" t="s">
        <v>1363</v>
      </c>
      <c r="AB1087" t="s">
        <v>1363</v>
      </c>
      <c r="AC1087">
        <v>0</v>
      </c>
      <c r="AD1087">
        <v>0</v>
      </c>
      <c r="AE1087">
        <v>758</v>
      </c>
      <c r="AF1087">
        <v>758</v>
      </c>
      <c r="AG1087" t="s">
        <v>1801</v>
      </c>
      <c r="AH1087">
        <v>653.97822069999995</v>
      </c>
      <c r="AI1087" t="s">
        <v>454</v>
      </c>
      <c r="AJ1087" t="s">
        <v>2947</v>
      </c>
    </row>
    <row r="1088" spans="1:36" x14ac:dyDescent="0.35">
      <c r="A1088" t="s">
        <v>2948</v>
      </c>
      <c r="B1088">
        <v>759</v>
      </c>
      <c r="C1088">
        <v>759</v>
      </c>
      <c r="D1088" t="s">
        <v>2697</v>
      </c>
      <c r="E1088">
        <v>653.97822069999995</v>
      </c>
      <c r="F1088" t="s">
        <v>1466</v>
      </c>
      <c r="G1088">
        <v>3</v>
      </c>
      <c r="H1088">
        <v>3</v>
      </c>
      <c r="I1088">
        <v>5</v>
      </c>
      <c r="K1088">
        <v>1963</v>
      </c>
      <c r="L1088">
        <v>5860100501</v>
      </c>
      <c r="M1088">
        <v>5860100501</v>
      </c>
      <c r="N1088">
        <v>0</v>
      </c>
      <c r="O1088" t="s">
        <v>1650</v>
      </c>
      <c r="P1088" t="s">
        <v>1363</v>
      </c>
      <c r="Q1088" t="e" vm="1">
        <v>#VALUE!</v>
      </c>
      <c r="R1088" t="s">
        <v>1363</v>
      </c>
      <c r="S1088" t="s">
        <v>1363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 t="s">
        <v>1361</v>
      </c>
      <c r="AA1088" t="s">
        <v>1363</v>
      </c>
      <c r="AB1088" t="s">
        <v>1363</v>
      </c>
      <c r="AC1088">
        <v>0</v>
      </c>
      <c r="AD1088">
        <v>0</v>
      </c>
      <c r="AE1088">
        <v>756</v>
      </c>
      <c r="AF1088">
        <v>756</v>
      </c>
      <c r="AG1088" t="s">
        <v>2702</v>
      </c>
      <c r="AH1088">
        <v>653.97822069999995</v>
      </c>
      <c r="AI1088" t="s">
        <v>517</v>
      </c>
      <c r="AJ1088" t="s">
        <v>2949</v>
      </c>
    </row>
    <row r="1089" spans="1:36" x14ac:dyDescent="0.35">
      <c r="A1089" t="s">
        <v>2950</v>
      </c>
      <c r="B1089">
        <v>759</v>
      </c>
      <c r="C1089">
        <v>759</v>
      </c>
      <c r="D1089" t="s">
        <v>2697</v>
      </c>
      <c r="E1089">
        <v>653.97822069999995</v>
      </c>
      <c r="F1089" t="s">
        <v>1466</v>
      </c>
      <c r="G1089">
        <v>3</v>
      </c>
      <c r="H1089">
        <v>3</v>
      </c>
      <c r="I1089">
        <v>5</v>
      </c>
      <c r="K1089">
        <v>1963</v>
      </c>
      <c r="L1089">
        <v>5860100501</v>
      </c>
      <c r="M1089">
        <v>5860100501</v>
      </c>
      <c r="N1089">
        <v>0</v>
      </c>
      <c r="O1089" t="s">
        <v>1650</v>
      </c>
      <c r="P1089" t="s">
        <v>1363</v>
      </c>
      <c r="Q1089" t="e" vm="1">
        <v>#VALUE!</v>
      </c>
      <c r="R1089" t="s">
        <v>1363</v>
      </c>
      <c r="S1089" t="s">
        <v>1363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 t="s">
        <v>1361</v>
      </c>
      <c r="AA1089" t="s">
        <v>1363</v>
      </c>
      <c r="AB1089" t="s">
        <v>1363</v>
      </c>
      <c r="AC1089">
        <v>0</v>
      </c>
      <c r="AD1089">
        <v>0</v>
      </c>
      <c r="AE1089">
        <v>750</v>
      </c>
      <c r="AF1089">
        <v>750</v>
      </c>
      <c r="AG1089" t="s">
        <v>1398</v>
      </c>
      <c r="AH1089">
        <v>653.97822069999995</v>
      </c>
      <c r="AI1089" t="s">
        <v>548</v>
      </c>
      <c r="AJ1089" t="s">
        <v>2951</v>
      </c>
    </row>
    <row r="1090" spans="1:36" x14ac:dyDescent="0.35">
      <c r="A1090" t="s">
        <v>1332</v>
      </c>
      <c r="B1090">
        <v>759</v>
      </c>
      <c r="C1090">
        <v>759</v>
      </c>
      <c r="D1090" t="s">
        <v>2697</v>
      </c>
      <c r="E1090">
        <v>653.97822069999995</v>
      </c>
      <c r="F1090" t="s">
        <v>1466</v>
      </c>
      <c r="G1090">
        <v>3</v>
      </c>
      <c r="H1090">
        <v>3</v>
      </c>
      <c r="I1090">
        <v>5</v>
      </c>
      <c r="K1090">
        <v>1963</v>
      </c>
      <c r="L1090">
        <v>5860100501</v>
      </c>
      <c r="M1090">
        <v>5860100501</v>
      </c>
      <c r="N1090">
        <v>0</v>
      </c>
      <c r="O1090" t="s">
        <v>1650</v>
      </c>
      <c r="P1090" t="s">
        <v>1363</v>
      </c>
      <c r="Q1090" t="e" vm="1">
        <v>#VALUE!</v>
      </c>
      <c r="R1090" t="s">
        <v>1363</v>
      </c>
      <c r="S1090" t="s">
        <v>1363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 t="s">
        <v>1361</v>
      </c>
      <c r="AA1090" t="s">
        <v>1363</v>
      </c>
      <c r="AB1090" t="s">
        <v>1363</v>
      </c>
      <c r="AC1090">
        <v>0</v>
      </c>
      <c r="AD1090">
        <v>0</v>
      </c>
      <c r="AE1090">
        <v>758</v>
      </c>
      <c r="AF1090">
        <v>758</v>
      </c>
      <c r="AG1090" t="s">
        <v>1801</v>
      </c>
      <c r="AH1090">
        <v>653.97822069999995</v>
      </c>
      <c r="AI1090" t="s">
        <v>35</v>
      </c>
      <c r="AJ1090">
        <v>0</v>
      </c>
    </row>
    <row r="1091" spans="1:36" x14ac:dyDescent="0.35">
      <c r="A1091" t="s">
        <v>102</v>
      </c>
      <c r="B1091">
        <v>759</v>
      </c>
      <c r="C1091">
        <v>759</v>
      </c>
      <c r="D1091" t="s">
        <v>2697</v>
      </c>
      <c r="E1091">
        <v>653.97822069999995</v>
      </c>
      <c r="F1091" t="s">
        <v>1466</v>
      </c>
      <c r="G1091">
        <v>3</v>
      </c>
      <c r="H1091">
        <v>3</v>
      </c>
      <c r="I1091">
        <v>5</v>
      </c>
      <c r="K1091">
        <v>1963</v>
      </c>
      <c r="L1091">
        <v>5860100501</v>
      </c>
      <c r="M1091">
        <v>5860100501</v>
      </c>
      <c r="N1091">
        <v>0</v>
      </c>
      <c r="O1091" t="s">
        <v>1650</v>
      </c>
      <c r="P1091" t="s">
        <v>1363</v>
      </c>
      <c r="Q1091" t="e" vm="1">
        <v>#VALUE!</v>
      </c>
      <c r="R1091" t="s">
        <v>1363</v>
      </c>
      <c r="S1091" t="s">
        <v>1363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 t="s">
        <v>1361</v>
      </c>
      <c r="AA1091" t="s">
        <v>1363</v>
      </c>
      <c r="AB1091" t="s">
        <v>1363</v>
      </c>
      <c r="AC1091">
        <v>0</v>
      </c>
      <c r="AD1091">
        <v>0</v>
      </c>
      <c r="AE1091">
        <v>750</v>
      </c>
      <c r="AF1091">
        <v>750</v>
      </c>
      <c r="AG1091" t="s">
        <v>1398</v>
      </c>
      <c r="AH1091">
        <v>653.97822069999995</v>
      </c>
      <c r="AI1091">
        <v>0</v>
      </c>
      <c r="AJ1091">
        <v>0</v>
      </c>
    </row>
    <row r="1092" spans="1:36" x14ac:dyDescent="0.35">
      <c r="A1092" t="s">
        <v>27</v>
      </c>
      <c r="B1092">
        <v>759</v>
      </c>
      <c r="C1092">
        <v>759</v>
      </c>
      <c r="D1092" t="s">
        <v>2697</v>
      </c>
      <c r="E1092">
        <v>653.97822069999995</v>
      </c>
      <c r="F1092" t="s">
        <v>1466</v>
      </c>
      <c r="G1092">
        <v>3</v>
      </c>
      <c r="H1092">
        <v>3</v>
      </c>
      <c r="I1092">
        <v>5</v>
      </c>
      <c r="K1092">
        <v>1963</v>
      </c>
      <c r="L1092">
        <v>5860100501</v>
      </c>
      <c r="M1092">
        <v>5860100501</v>
      </c>
      <c r="N1092">
        <v>0</v>
      </c>
      <c r="O1092" t="s">
        <v>1650</v>
      </c>
      <c r="P1092" t="s">
        <v>1363</v>
      </c>
      <c r="Q1092" t="e" vm="1">
        <v>#VALUE!</v>
      </c>
      <c r="R1092" t="s">
        <v>1363</v>
      </c>
      <c r="S1092" t="s">
        <v>1363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 t="s">
        <v>1361</v>
      </c>
      <c r="AA1092" t="s">
        <v>1363</v>
      </c>
      <c r="AB1092" t="s">
        <v>1363</v>
      </c>
      <c r="AC1092">
        <v>0</v>
      </c>
      <c r="AD1092">
        <v>0</v>
      </c>
      <c r="AE1092">
        <v>755</v>
      </c>
      <c r="AF1092">
        <v>755</v>
      </c>
      <c r="AG1092" t="s">
        <v>2766</v>
      </c>
      <c r="AH1092">
        <v>653.97822069999995</v>
      </c>
      <c r="AI1092" t="s">
        <v>24</v>
      </c>
      <c r="AJ1092">
        <v>0</v>
      </c>
    </row>
    <row r="1093" spans="1:36" x14ac:dyDescent="0.35">
      <c r="A1093" t="s">
        <v>101</v>
      </c>
      <c r="B1093">
        <v>759</v>
      </c>
      <c r="C1093">
        <v>759</v>
      </c>
      <c r="D1093" t="s">
        <v>2697</v>
      </c>
      <c r="E1093">
        <v>653.97822069999995</v>
      </c>
      <c r="F1093" t="s">
        <v>1466</v>
      </c>
      <c r="G1093">
        <v>3</v>
      </c>
      <c r="H1093">
        <v>3</v>
      </c>
      <c r="I1093">
        <v>5</v>
      </c>
      <c r="K1093">
        <v>1963</v>
      </c>
      <c r="L1093">
        <v>5860100501</v>
      </c>
      <c r="M1093">
        <v>5860100501</v>
      </c>
      <c r="N1093">
        <v>0</v>
      </c>
      <c r="O1093" t="s">
        <v>1650</v>
      </c>
      <c r="P1093" t="s">
        <v>1363</v>
      </c>
      <c r="Q1093" t="e" vm="1">
        <v>#VALUE!</v>
      </c>
      <c r="R1093" t="s">
        <v>1363</v>
      </c>
      <c r="S1093" t="s">
        <v>1363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 t="s">
        <v>1361</v>
      </c>
      <c r="AA1093" t="s">
        <v>1363</v>
      </c>
      <c r="AB1093" t="s">
        <v>1363</v>
      </c>
      <c r="AC1093">
        <v>0</v>
      </c>
      <c r="AD1093">
        <v>0</v>
      </c>
      <c r="AE1093">
        <v>751</v>
      </c>
      <c r="AF1093">
        <v>751</v>
      </c>
      <c r="AG1093" t="s">
        <v>2695</v>
      </c>
      <c r="AH1093">
        <v>653.97822069999995</v>
      </c>
      <c r="AI1093" t="s">
        <v>31</v>
      </c>
      <c r="AJ1093">
        <v>0</v>
      </c>
    </row>
    <row r="1094" spans="1:36" x14ac:dyDescent="0.35">
      <c r="A1094" t="s">
        <v>128</v>
      </c>
      <c r="B1094">
        <v>759</v>
      </c>
      <c r="C1094">
        <v>759</v>
      </c>
      <c r="D1094" t="s">
        <v>2697</v>
      </c>
      <c r="E1094">
        <v>653.97822069999995</v>
      </c>
      <c r="F1094" t="s">
        <v>1466</v>
      </c>
      <c r="G1094">
        <v>3</v>
      </c>
      <c r="H1094">
        <v>3</v>
      </c>
      <c r="I1094">
        <v>5</v>
      </c>
      <c r="K1094">
        <v>1963</v>
      </c>
      <c r="L1094">
        <v>5860100501</v>
      </c>
      <c r="M1094">
        <v>5860100501</v>
      </c>
      <c r="N1094">
        <v>0</v>
      </c>
      <c r="O1094" t="s">
        <v>1650</v>
      </c>
      <c r="P1094" t="s">
        <v>1363</v>
      </c>
      <c r="Q1094" t="e" vm="1">
        <v>#VALUE!</v>
      </c>
      <c r="R1094" t="s">
        <v>1363</v>
      </c>
      <c r="S1094" t="s">
        <v>1363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 t="s">
        <v>1361</v>
      </c>
      <c r="AA1094" t="s">
        <v>1363</v>
      </c>
      <c r="AB1094" t="s">
        <v>1363</v>
      </c>
      <c r="AC1094">
        <v>0</v>
      </c>
      <c r="AD1094">
        <v>0</v>
      </c>
      <c r="AE1094">
        <v>752</v>
      </c>
      <c r="AF1094">
        <v>752</v>
      </c>
      <c r="AG1094" t="s">
        <v>2701</v>
      </c>
      <c r="AH1094">
        <v>653.97822069999995</v>
      </c>
      <c r="AI1094">
        <v>0</v>
      </c>
      <c r="AJ1094">
        <v>0</v>
      </c>
    </row>
    <row r="1095" spans="1:36" x14ac:dyDescent="0.35">
      <c r="A1095" t="s">
        <v>2952</v>
      </c>
      <c r="B1095">
        <v>759</v>
      </c>
      <c r="C1095">
        <v>759</v>
      </c>
      <c r="D1095" t="s">
        <v>2697</v>
      </c>
      <c r="E1095">
        <v>653.97822069999995</v>
      </c>
      <c r="F1095" t="s">
        <v>1466</v>
      </c>
      <c r="G1095">
        <v>3</v>
      </c>
      <c r="H1095">
        <v>3</v>
      </c>
      <c r="I1095">
        <v>5</v>
      </c>
      <c r="K1095">
        <v>1963</v>
      </c>
      <c r="L1095">
        <v>5860100501</v>
      </c>
      <c r="M1095">
        <v>5860100501</v>
      </c>
      <c r="N1095">
        <v>0</v>
      </c>
      <c r="O1095" t="s">
        <v>1650</v>
      </c>
      <c r="P1095" t="s">
        <v>1363</v>
      </c>
      <c r="Q1095" t="e" vm="1">
        <v>#VALUE!</v>
      </c>
      <c r="R1095" t="s">
        <v>1363</v>
      </c>
      <c r="S1095" t="s">
        <v>1363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 t="s">
        <v>1361</v>
      </c>
      <c r="AA1095" t="s">
        <v>1363</v>
      </c>
      <c r="AB1095" t="s">
        <v>1363</v>
      </c>
      <c r="AC1095">
        <v>0</v>
      </c>
      <c r="AD1095">
        <v>0</v>
      </c>
      <c r="AE1095">
        <v>757</v>
      </c>
      <c r="AF1095">
        <v>757</v>
      </c>
      <c r="AG1095" t="s">
        <v>2703</v>
      </c>
      <c r="AH1095">
        <v>653.97822069999995</v>
      </c>
      <c r="AI1095" t="s">
        <v>458</v>
      </c>
      <c r="AJ1095" t="s">
        <v>2953</v>
      </c>
    </row>
    <row r="1096" spans="1:36" x14ac:dyDescent="0.35">
      <c r="A1096" t="s">
        <v>466</v>
      </c>
      <c r="B1096">
        <v>759</v>
      </c>
      <c r="C1096">
        <v>759</v>
      </c>
      <c r="D1096" t="s">
        <v>2697</v>
      </c>
      <c r="E1096">
        <v>653.97822069999995</v>
      </c>
      <c r="F1096" t="s">
        <v>1466</v>
      </c>
      <c r="G1096">
        <v>3</v>
      </c>
      <c r="H1096">
        <v>3</v>
      </c>
      <c r="I1096">
        <v>5</v>
      </c>
      <c r="K1096">
        <v>1963</v>
      </c>
      <c r="L1096">
        <v>5860100501</v>
      </c>
      <c r="M1096">
        <v>5860100501</v>
      </c>
      <c r="N1096">
        <v>0</v>
      </c>
      <c r="O1096" t="s">
        <v>1650</v>
      </c>
      <c r="P1096" t="s">
        <v>1363</v>
      </c>
      <c r="Q1096" t="e" vm="1">
        <v>#VALUE!</v>
      </c>
      <c r="R1096" t="s">
        <v>1363</v>
      </c>
      <c r="S1096" t="s">
        <v>1363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 t="s">
        <v>1361</v>
      </c>
      <c r="AA1096" t="s">
        <v>1363</v>
      </c>
      <c r="AB1096" t="s">
        <v>1363</v>
      </c>
      <c r="AC1096">
        <v>0</v>
      </c>
      <c r="AD1096">
        <v>0</v>
      </c>
      <c r="AE1096">
        <v>759</v>
      </c>
      <c r="AF1096">
        <v>759</v>
      </c>
      <c r="AG1096" t="s">
        <v>2697</v>
      </c>
      <c r="AH1096">
        <v>653.97822069999995</v>
      </c>
      <c r="AI1096" t="s">
        <v>467</v>
      </c>
      <c r="AJ1096" t="s">
        <v>2954</v>
      </c>
    </row>
    <row r="1097" spans="1:36" x14ac:dyDescent="0.35">
      <c r="A1097" t="s">
        <v>2955</v>
      </c>
      <c r="B1097">
        <v>759</v>
      </c>
      <c r="C1097">
        <v>759</v>
      </c>
      <c r="D1097" t="s">
        <v>2697</v>
      </c>
      <c r="E1097">
        <v>653.97822069999995</v>
      </c>
      <c r="F1097" t="s">
        <v>1466</v>
      </c>
      <c r="G1097">
        <v>3</v>
      </c>
      <c r="H1097">
        <v>3</v>
      </c>
      <c r="I1097">
        <v>5</v>
      </c>
      <c r="K1097">
        <v>1963</v>
      </c>
      <c r="L1097">
        <v>5860100501</v>
      </c>
      <c r="M1097">
        <v>5860100501</v>
      </c>
      <c r="N1097">
        <v>0</v>
      </c>
      <c r="O1097" t="s">
        <v>1650</v>
      </c>
      <c r="P1097" t="s">
        <v>1363</v>
      </c>
      <c r="Q1097" t="e" vm="1">
        <v>#VALUE!</v>
      </c>
      <c r="R1097" t="s">
        <v>1363</v>
      </c>
      <c r="S1097" t="s">
        <v>1363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 t="s">
        <v>1361</v>
      </c>
      <c r="AA1097" t="s">
        <v>1363</v>
      </c>
      <c r="AB1097" t="s">
        <v>1363</v>
      </c>
      <c r="AC1097">
        <v>0</v>
      </c>
      <c r="AD1097">
        <v>0</v>
      </c>
      <c r="AE1097">
        <v>755</v>
      </c>
      <c r="AF1097">
        <v>755</v>
      </c>
      <c r="AG1097" t="s">
        <v>2766</v>
      </c>
      <c r="AH1097">
        <v>653.97822069999995</v>
      </c>
      <c r="AI1097" t="s">
        <v>499</v>
      </c>
      <c r="AJ1097" t="s">
        <v>2956</v>
      </c>
    </row>
    <row r="1098" spans="1:36" x14ac:dyDescent="0.35">
      <c r="A1098" t="s">
        <v>2957</v>
      </c>
      <c r="B1098">
        <v>759</v>
      </c>
      <c r="C1098">
        <v>759</v>
      </c>
      <c r="D1098" t="s">
        <v>2697</v>
      </c>
      <c r="E1098">
        <v>653.97822069999995</v>
      </c>
      <c r="F1098" t="s">
        <v>1466</v>
      </c>
      <c r="G1098">
        <v>3</v>
      </c>
      <c r="H1098">
        <v>3</v>
      </c>
      <c r="I1098">
        <v>5</v>
      </c>
      <c r="K1098">
        <v>1963</v>
      </c>
      <c r="L1098">
        <v>5860100501</v>
      </c>
      <c r="M1098">
        <v>5860100501</v>
      </c>
      <c r="N1098">
        <v>0</v>
      </c>
      <c r="O1098" t="s">
        <v>1650</v>
      </c>
      <c r="P1098" t="s">
        <v>1363</v>
      </c>
      <c r="Q1098" t="e" vm="1">
        <v>#VALUE!</v>
      </c>
      <c r="R1098" t="s">
        <v>1363</v>
      </c>
      <c r="S1098" t="s">
        <v>1363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 t="s">
        <v>1361</v>
      </c>
      <c r="AA1098" t="s">
        <v>1363</v>
      </c>
      <c r="AB1098" t="s">
        <v>1363</v>
      </c>
      <c r="AC1098">
        <v>0</v>
      </c>
      <c r="AD1098">
        <v>0</v>
      </c>
      <c r="AE1098">
        <v>751</v>
      </c>
      <c r="AF1098">
        <v>751</v>
      </c>
      <c r="AG1098" t="s">
        <v>2695</v>
      </c>
      <c r="AH1098">
        <v>653.97822069999995</v>
      </c>
      <c r="AI1098" t="s">
        <v>532</v>
      </c>
      <c r="AJ1098" t="s">
        <v>2958</v>
      </c>
    </row>
    <row r="1099" spans="1:36" x14ac:dyDescent="0.35">
      <c r="A1099" t="s">
        <v>2959</v>
      </c>
      <c r="B1099">
        <v>760</v>
      </c>
      <c r="C1099">
        <v>760</v>
      </c>
      <c r="D1099" t="s">
        <v>1395</v>
      </c>
      <c r="E1099">
        <v>18.076093060000002</v>
      </c>
      <c r="F1099" t="s">
        <v>1466</v>
      </c>
      <c r="G1099">
        <v>3</v>
      </c>
      <c r="H1099">
        <v>2</v>
      </c>
      <c r="I1099">
        <v>5</v>
      </c>
      <c r="K1099">
        <v>1972</v>
      </c>
      <c r="L1099">
        <v>5860100504</v>
      </c>
      <c r="M1099">
        <v>5860100010</v>
      </c>
      <c r="N1099">
        <v>0</v>
      </c>
      <c r="O1099" t="s">
        <v>1650</v>
      </c>
      <c r="P1099" t="s">
        <v>1363</v>
      </c>
      <c r="Q1099" t="e" vm="1">
        <v>#VALUE!</v>
      </c>
      <c r="R1099" t="s">
        <v>1363</v>
      </c>
      <c r="S1099" t="s">
        <v>1363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 t="s">
        <v>1361</v>
      </c>
      <c r="AD1099">
        <v>0</v>
      </c>
      <c r="AE1099">
        <v>21</v>
      </c>
      <c r="AF1099">
        <v>21</v>
      </c>
      <c r="AG1099" t="s">
        <v>1374</v>
      </c>
      <c r="AH1099">
        <v>19.288570119999999</v>
      </c>
      <c r="AI1099" t="s">
        <v>690</v>
      </c>
      <c r="AJ1099" t="s">
        <v>2960</v>
      </c>
    </row>
    <row r="1100" spans="1:36" x14ac:dyDescent="0.35">
      <c r="A1100" t="s">
        <v>2961</v>
      </c>
      <c r="B1100">
        <v>760</v>
      </c>
      <c r="C1100">
        <v>760</v>
      </c>
      <c r="D1100" t="s">
        <v>1395</v>
      </c>
      <c r="E1100">
        <v>18.076093060000002</v>
      </c>
      <c r="F1100" t="s">
        <v>1466</v>
      </c>
      <c r="G1100">
        <v>3</v>
      </c>
      <c r="H1100">
        <v>2</v>
      </c>
      <c r="I1100">
        <v>5</v>
      </c>
      <c r="K1100">
        <v>1972</v>
      </c>
      <c r="L1100">
        <v>5860100504</v>
      </c>
      <c r="M1100">
        <v>5860100010</v>
      </c>
      <c r="N1100">
        <v>0</v>
      </c>
      <c r="O1100" t="s">
        <v>1650</v>
      </c>
      <c r="P1100" t="s">
        <v>1363</v>
      </c>
      <c r="Q1100" t="e" vm="1">
        <v>#VALUE!</v>
      </c>
      <c r="R1100" t="s">
        <v>1363</v>
      </c>
      <c r="S1100" t="s">
        <v>1363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 t="s">
        <v>1361</v>
      </c>
      <c r="AD1100">
        <v>0</v>
      </c>
      <c r="AE1100">
        <v>10</v>
      </c>
      <c r="AF1100">
        <v>10</v>
      </c>
      <c r="AG1100" t="s">
        <v>1372</v>
      </c>
      <c r="AH1100">
        <v>6.9877515240000001</v>
      </c>
      <c r="AI1100" t="s">
        <v>811</v>
      </c>
      <c r="AJ1100" t="s">
        <v>2962</v>
      </c>
    </row>
    <row r="1101" spans="1:36" x14ac:dyDescent="0.35">
      <c r="A1101" t="s">
        <v>2963</v>
      </c>
      <c r="B1101">
        <v>760</v>
      </c>
      <c r="C1101">
        <v>760</v>
      </c>
      <c r="D1101" t="s">
        <v>1395</v>
      </c>
      <c r="E1101">
        <v>18.076093060000002</v>
      </c>
      <c r="F1101" t="s">
        <v>1466</v>
      </c>
      <c r="G1101">
        <v>3</v>
      </c>
      <c r="H1101">
        <v>2</v>
      </c>
      <c r="I1101">
        <v>5</v>
      </c>
      <c r="K1101">
        <v>1972</v>
      </c>
      <c r="L1101">
        <v>5860100504</v>
      </c>
      <c r="M1101">
        <v>5860100010</v>
      </c>
      <c r="N1101">
        <v>0</v>
      </c>
      <c r="O1101" t="s">
        <v>1650</v>
      </c>
      <c r="P1101" t="s">
        <v>1363</v>
      </c>
      <c r="Q1101" t="e" vm="1">
        <v>#VALUE!</v>
      </c>
      <c r="R1101" t="s">
        <v>1363</v>
      </c>
      <c r="S1101" t="s">
        <v>1363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 t="s">
        <v>1361</v>
      </c>
      <c r="AD1101">
        <v>0</v>
      </c>
      <c r="AE1101">
        <v>24</v>
      </c>
      <c r="AF1101">
        <v>24</v>
      </c>
      <c r="AG1101" t="s">
        <v>1378</v>
      </c>
      <c r="AH1101">
        <v>18.732366129999999</v>
      </c>
      <c r="AI1101" t="s">
        <v>914</v>
      </c>
      <c r="AJ1101" t="s">
        <v>2964</v>
      </c>
    </row>
    <row r="1102" spans="1:36" x14ac:dyDescent="0.35">
      <c r="A1102" t="s">
        <v>2965</v>
      </c>
      <c r="B1102">
        <v>760</v>
      </c>
      <c r="C1102">
        <v>760</v>
      </c>
      <c r="D1102" t="s">
        <v>1395</v>
      </c>
      <c r="E1102">
        <v>18.076093060000002</v>
      </c>
      <c r="F1102" t="s">
        <v>1466</v>
      </c>
      <c r="G1102">
        <v>3</v>
      </c>
      <c r="H1102">
        <v>2</v>
      </c>
      <c r="I1102">
        <v>5</v>
      </c>
      <c r="K1102">
        <v>1972</v>
      </c>
      <c r="L1102">
        <v>5860100504</v>
      </c>
      <c r="M1102">
        <v>5860100010</v>
      </c>
      <c r="N1102">
        <v>0</v>
      </c>
      <c r="O1102" t="s">
        <v>1650</v>
      </c>
      <c r="P1102" t="s">
        <v>1363</v>
      </c>
      <c r="Q1102" t="e" vm="1">
        <v>#VALUE!</v>
      </c>
      <c r="R1102" t="s">
        <v>1363</v>
      </c>
      <c r="S1102" t="s">
        <v>1363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 t="s">
        <v>1361</v>
      </c>
      <c r="AD1102">
        <v>0</v>
      </c>
      <c r="AE1102">
        <v>25</v>
      </c>
      <c r="AF1102">
        <v>25</v>
      </c>
      <c r="AG1102" t="s">
        <v>1610</v>
      </c>
      <c r="AH1102">
        <v>27.190371079999998</v>
      </c>
      <c r="AI1102" t="s">
        <v>1020</v>
      </c>
      <c r="AJ1102" t="s">
        <v>2966</v>
      </c>
    </row>
    <row r="1103" spans="1:36" x14ac:dyDescent="0.35">
      <c r="A1103" t="s">
        <v>2967</v>
      </c>
      <c r="B1103">
        <v>760</v>
      </c>
      <c r="C1103">
        <v>760</v>
      </c>
      <c r="D1103" t="s">
        <v>1395</v>
      </c>
      <c r="E1103">
        <v>18.076093060000002</v>
      </c>
      <c r="F1103" t="s">
        <v>1466</v>
      </c>
      <c r="G1103">
        <v>3</v>
      </c>
      <c r="H1103">
        <v>2</v>
      </c>
      <c r="I1103">
        <v>5</v>
      </c>
      <c r="K1103">
        <v>1972</v>
      </c>
      <c r="L1103">
        <v>5860100504</v>
      </c>
      <c r="M1103">
        <v>5860100010</v>
      </c>
      <c r="N1103">
        <v>0</v>
      </c>
      <c r="O1103" t="s">
        <v>1650</v>
      </c>
      <c r="P1103" t="s">
        <v>1363</v>
      </c>
      <c r="Q1103" t="e" vm="1">
        <v>#VALUE!</v>
      </c>
      <c r="R1103" t="s">
        <v>1363</v>
      </c>
      <c r="S1103" t="s">
        <v>1363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 t="s">
        <v>1361</v>
      </c>
      <c r="AD1103">
        <v>0</v>
      </c>
      <c r="AE1103">
        <v>46</v>
      </c>
      <c r="AF1103">
        <v>46</v>
      </c>
      <c r="AG1103" t="s">
        <v>1384</v>
      </c>
      <c r="AH1103">
        <v>38.999831829999998</v>
      </c>
      <c r="AI1103" t="s">
        <v>218</v>
      </c>
      <c r="AJ1103" t="s">
        <v>2968</v>
      </c>
    </row>
    <row r="1104" spans="1:36" x14ac:dyDescent="0.35">
      <c r="A1104" t="s">
        <v>2959</v>
      </c>
      <c r="B1104">
        <v>760</v>
      </c>
      <c r="C1104">
        <v>760</v>
      </c>
      <c r="D1104" t="s">
        <v>1395</v>
      </c>
      <c r="E1104">
        <v>18.076093060000002</v>
      </c>
      <c r="F1104" t="s">
        <v>1466</v>
      </c>
      <c r="G1104">
        <v>3</v>
      </c>
      <c r="H1104">
        <v>2</v>
      </c>
      <c r="I1104">
        <v>5</v>
      </c>
      <c r="K1104">
        <v>1972</v>
      </c>
      <c r="L1104">
        <v>5860100504</v>
      </c>
      <c r="M1104">
        <v>5860100010</v>
      </c>
      <c r="N1104">
        <v>0</v>
      </c>
      <c r="O1104" t="s">
        <v>1650</v>
      </c>
      <c r="P1104" t="s">
        <v>1363</v>
      </c>
      <c r="Q1104" t="e" vm="1">
        <v>#VALUE!</v>
      </c>
      <c r="R1104" t="s">
        <v>1363</v>
      </c>
      <c r="S1104" t="s">
        <v>1363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 t="s">
        <v>1361</v>
      </c>
      <c r="AD1104">
        <v>0</v>
      </c>
      <c r="AE1104">
        <v>21</v>
      </c>
      <c r="AF1104">
        <v>21</v>
      </c>
      <c r="AG1104" t="s">
        <v>1374</v>
      </c>
      <c r="AH1104">
        <v>19.288570119999999</v>
      </c>
      <c r="AI1104" t="s">
        <v>690</v>
      </c>
      <c r="AJ1104" t="s">
        <v>2960</v>
      </c>
    </row>
    <row r="1105" spans="1:36" x14ac:dyDescent="0.35">
      <c r="A1105" t="s">
        <v>2969</v>
      </c>
      <c r="B1105">
        <v>760</v>
      </c>
      <c r="C1105">
        <v>760</v>
      </c>
      <c r="D1105" t="s">
        <v>1395</v>
      </c>
      <c r="E1105">
        <v>18.076093060000002</v>
      </c>
      <c r="F1105" t="s">
        <v>1466</v>
      </c>
      <c r="G1105">
        <v>3</v>
      </c>
      <c r="H1105">
        <v>2</v>
      </c>
      <c r="I1105">
        <v>5</v>
      </c>
      <c r="K1105">
        <v>1972</v>
      </c>
      <c r="L1105">
        <v>5860100504</v>
      </c>
      <c r="M1105">
        <v>5860100010</v>
      </c>
      <c r="N1105">
        <v>0</v>
      </c>
      <c r="O1105" t="s">
        <v>1650</v>
      </c>
      <c r="P1105" t="s">
        <v>1363</v>
      </c>
      <c r="Q1105" t="e" vm="1">
        <v>#VALUE!</v>
      </c>
      <c r="R1105" t="s">
        <v>1363</v>
      </c>
      <c r="S1105" t="s">
        <v>1363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1361</v>
      </c>
      <c r="AD1105">
        <v>0</v>
      </c>
      <c r="AE1105">
        <v>764</v>
      </c>
      <c r="AF1105">
        <v>764</v>
      </c>
      <c r="AG1105" t="s">
        <v>1623</v>
      </c>
      <c r="AH1105">
        <v>64.051350380000002</v>
      </c>
      <c r="AI1105" t="s">
        <v>400</v>
      </c>
      <c r="AJ1105" t="s">
        <v>2970</v>
      </c>
    </row>
    <row r="1106" spans="1:36" x14ac:dyDescent="0.35">
      <c r="A1106" t="s">
        <v>420</v>
      </c>
      <c r="B1106">
        <v>760</v>
      </c>
      <c r="C1106">
        <v>760</v>
      </c>
      <c r="D1106" t="s">
        <v>1395</v>
      </c>
      <c r="E1106">
        <v>18.076093060000002</v>
      </c>
      <c r="F1106" t="s">
        <v>1466</v>
      </c>
      <c r="G1106">
        <v>3</v>
      </c>
      <c r="H1106">
        <v>2</v>
      </c>
      <c r="I1106">
        <v>5</v>
      </c>
      <c r="K1106">
        <v>1972</v>
      </c>
      <c r="L1106">
        <v>5860100504</v>
      </c>
      <c r="M1106">
        <v>5860100010</v>
      </c>
      <c r="N1106">
        <v>0</v>
      </c>
      <c r="O1106" t="s">
        <v>1650</v>
      </c>
      <c r="P1106" t="s">
        <v>1363</v>
      </c>
      <c r="Q1106" t="e" vm="1">
        <v>#VALUE!</v>
      </c>
      <c r="R1106" t="s">
        <v>1363</v>
      </c>
      <c r="S1106" t="s">
        <v>1363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 t="s">
        <v>1361</v>
      </c>
      <c r="AD1106">
        <v>0</v>
      </c>
      <c r="AE1106">
        <v>760</v>
      </c>
      <c r="AF1106">
        <v>760</v>
      </c>
      <c r="AG1106" t="s">
        <v>1395</v>
      </c>
      <c r="AH1106">
        <v>18.076093060000002</v>
      </c>
      <c r="AI1106" t="s">
        <v>217</v>
      </c>
      <c r="AJ1106" t="s">
        <v>2971</v>
      </c>
    </row>
    <row r="1107" spans="1:36" x14ac:dyDescent="0.35">
      <c r="A1107" t="s">
        <v>2972</v>
      </c>
      <c r="B1107">
        <v>760</v>
      </c>
      <c r="C1107">
        <v>760</v>
      </c>
      <c r="D1107" t="s">
        <v>1395</v>
      </c>
      <c r="E1107">
        <v>18.076093060000002</v>
      </c>
      <c r="F1107" t="s">
        <v>1466</v>
      </c>
      <c r="G1107">
        <v>3</v>
      </c>
      <c r="H1107">
        <v>2</v>
      </c>
      <c r="I1107">
        <v>5</v>
      </c>
      <c r="K1107">
        <v>1972</v>
      </c>
      <c r="L1107">
        <v>5860100504</v>
      </c>
      <c r="M1107">
        <v>5860100010</v>
      </c>
      <c r="N1107">
        <v>0</v>
      </c>
      <c r="O1107" t="s">
        <v>1650</v>
      </c>
      <c r="P1107" t="s">
        <v>1363</v>
      </c>
      <c r="Q1107" t="e" vm="1">
        <v>#VALUE!</v>
      </c>
      <c r="R1107" t="s">
        <v>1363</v>
      </c>
      <c r="S1107" t="s">
        <v>1363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 t="s">
        <v>1361</v>
      </c>
      <c r="AD1107">
        <v>0</v>
      </c>
      <c r="AE1107">
        <v>750</v>
      </c>
      <c r="AF1107">
        <v>750</v>
      </c>
      <c r="AG1107" t="s">
        <v>1398</v>
      </c>
      <c r="AH1107">
        <v>653.97822069999995</v>
      </c>
      <c r="AI1107" t="s">
        <v>537</v>
      </c>
      <c r="AJ1107" t="s">
        <v>2973</v>
      </c>
    </row>
    <row r="1108" spans="1:36" x14ac:dyDescent="0.35">
      <c r="A1108" t="s">
        <v>1339</v>
      </c>
      <c r="B1108">
        <v>761</v>
      </c>
      <c r="C1108">
        <v>761</v>
      </c>
      <c r="D1108" t="s">
        <v>2793</v>
      </c>
      <c r="E1108">
        <v>14.010783289999999</v>
      </c>
      <c r="F1108" t="s">
        <v>1466</v>
      </c>
      <c r="G1108">
        <v>3</v>
      </c>
      <c r="H1108">
        <v>2</v>
      </c>
      <c r="I1108">
        <v>5</v>
      </c>
      <c r="K1108">
        <v>1972</v>
      </c>
      <c r="L1108">
        <v>5860100504</v>
      </c>
      <c r="M1108">
        <v>5860100501</v>
      </c>
      <c r="N1108">
        <v>0</v>
      </c>
      <c r="O1108" t="s">
        <v>1650</v>
      </c>
      <c r="P1108" t="s">
        <v>1363</v>
      </c>
      <c r="Q1108" t="e" vm="1">
        <v>#VALUE!</v>
      </c>
      <c r="R1108" t="s">
        <v>1363</v>
      </c>
      <c r="S1108" t="s">
        <v>1363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 t="s">
        <v>1361</v>
      </c>
      <c r="AD1108" t="s">
        <v>1363</v>
      </c>
      <c r="AE1108">
        <v>754</v>
      </c>
      <c r="AF1108">
        <v>754</v>
      </c>
      <c r="AG1108" t="s">
        <v>1798</v>
      </c>
      <c r="AH1108">
        <v>653.97822069999995</v>
      </c>
      <c r="AI1108" t="s">
        <v>122</v>
      </c>
      <c r="AJ1108">
        <v>0</v>
      </c>
    </row>
    <row r="1109" spans="1:36" x14ac:dyDescent="0.35">
      <c r="A1109" t="s">
        <v>41</v>
      </c>
      <c r="B1109">
        <v>761</v>
      </c>
      <c r="C1109">
        <v>761</v>
      </c>
      <c r="D1109" t="s">
        <v>2793</v>
      </c>
      <c r="E1109">
        <v>14.010783289999999</v>
      </c>
      <c r="F1109" t="s">
        <v>1466</v>
      </c>
      <c r="G1109">
        <v>3</v>
      </c>
      <c r="H1109">
        <v>2</v>
      </c>
      <c r="I1109">
        <v>5</v>
      </c>
      <c r="K1109">
        <v>1972</v>
      </c>
      <c r="L1109">
        <v>5860100504</v>
      </c>
      <c r="M1109">
        <v>5860100501</v>
      </c>
      <c r="N1109">
        <v>0</v>
      </c>
      <c r="O1109" t="s">
        <v>1650</v>
      </c>
      <c r="P1109" t="s">
        <v>1363</v>
      </c>
      <c r="Q1109" t="e" vm="1">
        <v>#VALUE!</v>
      </c>
      <c r="R1109" t="s">
        <v>1363</v>
      </c>
      <c r="S1109" t="s">
        <v>1363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 t="s">
        <v>1361</v>
      </c>
      <c r="AD1109" t="s">
        <v>1363</v>
      </c>
      <c r="AE1109">
        <v>757</v>
      </c>
      <c r="AF1109">
        <v>757</v>
      </c>
      <c r="AG1109" t="s">
        <v>2703</v>
      </c>
      <c r="AH1109">
        <v>653.97822069999995</v>
      </c>
      <c r="AI1109" t="s">
        <v>43</v>
      </c>
      <c r="AJ1109">
        <v>0</v>
      </c>
    </row>
    <row r="1110" spans="1:36" x14ac:dyDescent="0.35">
      <c r="A1110" t="s">
        <v>133</v>
      </c>
      <c r="B1110">
        <v>761</v>
      </c>
      <c r="C1110">
        <v>761</v>
      </c>
      <c r="D1110" t="s">
        <v>2793</v>
      </c>
      <c r="E1110">
        <v>14.010783289999999</v>
      </c>
      <c r="F1110" t="s">
        <v>1466</v>
      </c>
      <c r="G1110">
        <v>3</v>
      </c>
      <c r="H1110">
        <v>2</v>
      </c>
      <c r="I1110">
        <v>5</v>
      </c>
      <c r="K1110">
        <v>1972</v>
      </c>
      <c r="L1110">
        <v>5860100504</v>
      </c>
      <c r="M1110">
        <v>5860100501</v>
      </c>
      <c r="N1110">
        <v>0</v>
      </c>
      <c r="O1110" t="s">
        <v>1650</v>
      </c>
      <c r="P1110" t="s">
        <v>1363</v>
      </c>
      <c r="Q1110" t="e" vm="1">
        <v>#VALUE!</v>
      </c>
      <c r="R1110" t="s">
        <v>1363</v>
      </c>
      <c r="S1110" t="s">
        <v>1363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 t="s">
        <v>1361</v>
      </c>
      <c r="AD1110" t="s">
        <v>1363</v>
      </c>
      <c r="AE1110">
        <v>752</v>
      </c>
      <c r="AF1110">
        <v>752</v>
      </c>
      <c r="AG1110" t="s">
        <v>2701</v>
      </c>
      <c r="AH1110">
        <v>653.97822069999995</v>
      </c>
      <c r="AI1110" t="s">
        <v>134</v>
      </c>
      <c r="AJ1110">
        <v>0</v>
      </c>
    </row>
    <row r="1111" spans="1:36" x14ac:dyDescent="0.35">
      <c r="A1111" t="s">
        <v>2974</v>
      </c>
      <c r="B1111">
        <v>761</v>
      </c>
      <c r="C1111">
        <v>761</v>
      </c>
      <c r="D1111" t="s">
        <v>2793</v>
      </c>
      <c r="E1111">
        <v>14.010783289999999</v>
      </c>
      <c r="F1111" t="s">
        <v>1466</v>
      </c>
      <c r="G1111">
        <v>3</v>
      </c>
      <c r="H1111">
        <v>2</v>
      </c>
      <c r="I1111">
        <v>5</v>
      </c>
      <c r="K1111">
        <v>1972</v>
      </c>
      <c r="L1111">
        <v>5860100504</v>
      </c>
      <c r="M1111">
        <v>5860100501</v>
      </c>
      <c r="N1111">
        <v>0</v>
      </c>
      <c r="O1111" t="s">
        <v>1650</v>
      </c>
      <c r="P1111" t="s">
        <v>1363</v>
      </c>
      <c r="Q1111" t="e" vm="1">
        <v>#VALUE!</v>
      </c>
      <c r="R1111" t="s">
        <v>1363</v>
      </c>
      <c r="S1111" t="s">
        <v>1363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 t="s">
        <v>1361</v>
      </c>
      <c r="AD1111" t="s">
        <v>1363</v>
      </c>
      <c r="AE1111">
        <v>763</v>
      </c>
      <c r="AF1111">
        <v>763</v>
      </c>
      <c r="AG1111" t="s">
        <v>1795</v>
      </c>
      <c r="AH1111">
        <v>22.417546359999999</v>
      </c>
      <c r="AI1111" t="s">
        <v>394</v>
      </c>
      <c r="AJ1111" t="s">
        <v>2975</v>
      </c>
    </row>
    <row r="1112" spans="1:36" x14ac:dyDescent="0.35">
      <c r="A1112" t="s">
        <v>415</v>
      </c>
      <c r="B1112">
        <v>761</v>
      </c>
      <c r="C1112">
        <v>761</v>
      </c>
      <c r="D1112" t="s">
        <v>2793</v>
      </c>
      <c r="E1112">
        <v>14.010783289999999</v>
      </c>
      <c r="F1112" t="s">
        <v>1466</v>
      </c>
      <c r="G1112">
        <v>3</v>
      </c>
      <c r="H1112">
        <v>2</v>
      </c>
      <c r="I1112">
        <v>5</v>
      </c>
      <c r="K1112">
        <v>1972</v>
      </c>
      <c r="L1112">
        <v>5860100504</v>
      </c>
      <c r="M1112">
        <v>5860100501</v>
      </c>
      <c r="N1112">
        <v>0</v>
      </c>
      <c r="O1112" t="s">
        <v>1650</v>
      </c>
      <c r="P1112" t="s">
        <v>1363</v>
      </c>
      <c r="Q1112" t="e" vm="1">
        <v>#VALUE!</v>
      </c>
      <c r="R1112" t="s">
        <v>1363</v>
      </c>
      <c r="S1112" t="s">
        <v>1363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 t="s">
        <v>1361</v>
      </c>
      <c r="AD1112" t="s">
        <v>1363</v>
      </c>
      <c r="AE1112">
        <v>761</v>
      </c>
      <c r="AF1112">
        <v>761</v>
      </c>
      <c r="AG1112" t="s">
        <v>2793</v>
      </c>
      <c r="AH1112">
        <v>14.010783289999999</v>
      </c>
      <c r="AI1112" t="s">
        <v>49</v>
      </c>
      <c r="AJ1112" t="s">
        <v>2815</v>
      </c>
    </row>
    <row r="1113" spans="1:36" x14ac:dyDescent="0.35">
      <c r="A1113" t="s">
        <v>2976</v>
      </c>
      <c r="B1113">
        <v>761</v>
      </c>
      <c r="C1113">
        <v>761</v>
      </c>
      <c r="D1113" t="s">
        <v>2793</v>
      </c>
      <c r="E1113">
        <v>14.010783289999999</v>
      </c>
      <c r="F1113" t="s">
        <v>1466</v>
      </c>
      <c r="G1113">
        <v>3</v>
      </c>
      <c r="H1113">
        <v>2</v>
      </c>
      <c r="I1113">
        <v>5</v>
      </c>
      <c r="K1113">
        <v>1972</v>
      </c>
      <c r="L1113">
        <v>5860100504</v>
      </c>
      <c r="M1113">
        <v>5860100501</v>
      </c>
      <c r="N1113">
        <v>0</v>
      </c>
      <c r="O1113" t="s">
        <v>1650</v>
      </c>
      <c r="P1113" t="s">
        <v>1363</v>
      </c>
      <c r="Q1113" t="e" vm="1">
        <v>#VALUE!</v>
      </c>
      <c r="R1113" t="s">
        <v>1363</v>
      </c>
      <c r="S1113" t="s">
        <v>1363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 t="s">
        <v>1361</v>
      </c>
      <c r="AD1113" t="s">
        <v>1363</v>
      </c>
      <c r="AE1113">
        <v>754</v>
      </c>
      <c r="AF1113">
        <v>754</v>
      </c>
      <c r="AG1113" t="s">
        <v>1798</v>
      </c>
      <c r="AH1113">
        <v>653.97822069999995</v>
      </c>
      <c r="AI1113" t="s">
        <v>440</v>
      </c>
      <c r="AJ1113" t="s">
        <v>2977</v>
      </c>
    </row>
    <row r="1114" spans="1:36" x14ac:dyDescent="0.35">
      <c r="A1114" t="s">
        <v>2978</v>
      </c>
      <c r="B1114">
        <v>761</v>
      </c>
      <c r="C1114">
        <v>761</v>
      </c>
      <c r="D1114" t="s">
        <v>2793</v>
      </c>
      <c r="E1114">
        <v>14.010783289999999</v>
      </c>
      <c r="F1114" t="s">
        <v>1466</v>
      </c>
      <c r="G1114">
        <v>3</v>
      </c>
      <c r="H1114">
        <v>2</v>
      </c>
      <c r="I1114">
        <v>5</v>
      </c>
      <c r="K1114">
        <v>1972</v>
      </c>
      <c r="L1114">
        <v>5860100504</v>
      </c>
      <c r="M1114">
        <v>5860100501</v>
      </c>
      <c r="N1114">
        <v>0</v>
      </c>
      <c r="O1114" t="s">
        <v>1650</v>
      </c>
      <c r="P1114" t="s">
        <v>1363</v>
      </c>
      <c r="Q1114" t="e" vm="1">
        <v>#VALUE!</v>
      </c>
      <c r="R1114" t="s">
        <v>1363</v>
      </c>
      <c r="S1114" t="s">
        <v>1363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 t="s">
        <v>1361</v>
      </c>
      <c r="AD1114" t="s">
        <v>1363</v>
      </c>
      <c r="AE1114">
        <v>753</v>
      </c>
      <c r="AF1114">
        <v>753</v>
      </c>
      <c r="AG1114" t="s">
        <v>2732</v>
      </c>
      <c r="AH1114">
        <v>653.97822069999995</v>
      </c>
      <c r="AI1114" t="s">
        <v>561</v>
      </c>
      <c r="AJ1114" t="s">
        <v>2979</v>
      </c>
    </row>
    <row r="1115" spans="1:36" x14ac:dyDescent="0.35">
      <c r="A1115" t="s">
        <v>2980</v>
      </c>
      <c r="B1115">
        <v>762</v>
      </c>
      <c r="C1115">
        <v>762</v>
      </c>
      <c r="D1115" t="s">
        <v>1706</v>
      </c>
      <c r="E1115">
        <v>60.958528270000002</v>
      </c>
      <c r="F1115" t="s">
        <v>1466</v>
      </c>
      <c r="G1115">
        <v>3</v>
      </c>
      <c r="H1115">
        <v>2</v>
      </c>
      <c r="I1115">
        <v>5</v>
      </c>
      <c r="K1115">
        <v>1972</v>
      </c>
      <c r="L1115">
        <v>5860100504</v>
      </c>
      <c r="M1115">
        <v>5860100501</v>
      </c>
      <c r="N1115">
        <v>0</v>
      </c>
      <c r="O1115" t="s">
        <v>1650</v>
      </c>
      <c r="P1115" t="s">
        <v>1363</v>
      </c>
      <c r="Q1115" t="e" vm="1">
        <v>#VALUE!</v>
      </c>
      <c r="R1115" t="s">
        <v>1363</v>
      </c>
      <c r="S1115" t="s">
        <v>1363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 t="s">
        <v>1361</v>
      </c>
      <c r="AD1115" t="s">
        <v>1363</v>
      </c>
      <c r="AE1115">
        <v>25</v>
      </c>
      <c r="AF1115">
        <v>25</v>
      </c>
      <c r="AG1115" t="s">
        <v>1610</v>
      </c>
      <c r="AH1115">
        <v>27.190371079999998</v>
      </c>
      <c r="AI1115" t="s">
        <v>1027</v>
      </c>
      <c r="AJ1115" t="s">
        <v>2981</v>
      </c>
    </row>
    <row r="1116" spans="1:36" x14ac:dyDescent="0.35">
      <c r="A1116" t="s">
        <v>2982</v>
      </c>
      <c r="B1116">
        <v>762</v>
      </c>
      <c r="C1116">
        <v>762</v>
      </c>
      <c r="D1116" t="s">
        <v>1706</v>
      </c>
      <c r="E1116">
        <v>60.958528270000002</v>
      </c>
      <c r="F1116" t="s">
        <v>1466</v>
      </c>
      <c r="G1116">
        <v>3</v>
      </c>
      <c r="H1116">
        <v>2</v>
      </c>
      <c r="I1116">
        <v>5</v>
      </c>
      <c r="K1116">
        <v>1972</v>
      </c>
      <c r="L1116">
        <v>5860100504</v>
      </c>
      <c r="M1116">
        <v>5860100501</v>
      </c>
      <c r="N1116">
        <v>0</v>
      </c>
      <c r="O1116" t="s">
        <v>1650</v>
      </c>
      <c r="P1116" t="s">
        <v>1363</v>
      </c>
      <c r="Q1116" t="e" vm="1">
        <v>#VALUE!</v>
      </c>
      <c r="R1116" t="s">
        <v>1363</v>
      </c>
      <c r="S1116" t="s">
        <v>1363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 t="s">
        <v>1361</v>
      </c>
      <c r="AD1116" t="s">
        <v>1363</v>
      </c>
      <c r="AE1116">
        <v>30</v>
      </c>
      <c r="AF1116">
        <v>30</v>
      </c>
      <c r="AG1116" t="s">
        <v>1686</v>
      </c>
      <c r="AH1116">
        <v>24.089047229999998</v>
      </c>
      <c r="AI1116" t="s">
        <v>1107</v>
      </c>
      <c r="AJ1116" t="s">
        <v>2983</v>
      </c>
    </row>
    <row r="1117" spans="1:36" x14ac:dyDescent="0.35">
      <c r="A1117" t="s">
        <v>1187</v>
      </c>
      <c r="B1117">
        <v>762</v>
      </c>
      <c r="C1117">
        <v>762</v>
      </c>
      <c r="D1117" t="s">
        <v>1706</v>
      </c>
      <c r="E1117">
        <v>60.958528270000002</v>
      </c>
      <c r="F1117" t="s">
        <v>1466</v>
      </c>
      <c r="G1117">
        <v>3</v>
      </c>
      <c r="H1117">
        <v>2</v>
      </c>
      <c r="I1117">
        <v>5</v>
      </c>
      <c r="K1117">
        <v>1972</v>
      </c>
      <c r="L1117">
        <v>5860100504</v>
      </c>
      <c r="M1117">
        <v>5860100501</v>
      </c>
      <c r="N1117">
        <v>0</v>
      </c>
      <c r="O1117" t="s">
        <v>1650</v>
      </c>
      <c r="P1117" t="s">
        <v>1363</v>
      </c>
      <c r="Q1117" t="e" vm="1">
        <v>#VALUE!</v>
      </c>
      <c r="R1117" t="s">
        <v>1363</v>
      </c>
      <c r="S1117" t="s">
        <v>1363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 t="s">
        <v>1361</v>
      </c>
      <c r="AD1117" t="s">
        <v>1363</v>
      </c>
      <c r="AE1117">
        <v>26</v>
      </c>
      <c r="AF1117">
        <v>26</v>
      </c>
      <c r="AG1117" t="s">
        <v>1688</v>
      </c>
      <c r="AH1117">
        <v>5.0300196440000002</v>
      </c>
      <c r="AI1117" t="s">
        <v>371</v>
      </c>
      <c r="AJ1117" t="s">
        <v>1689</v>
      </c>
    </row>
    <row r="1118" spans="1:36" x14ac:dyDescent="0.35">
      <c r="A1118" t="s">
        <v>1331</v>
      </c>
      <c r="B1118">
        <v>762</v>
      </c>
      <c r="C1118">
        <v>762</v>
      </c>
      <c r="D1118" t="s">
        <v>1706</v>
      </c>
      <c r="E1118">
        <v>60.958528270000002</v>
      </c>
      <c r="F1118" t="s">
        <v>1466</v>
      </c>
      <c r="G1118">
        <v>3</v>
      </c>
      <c r="H1118">
        <v>2</v>
      </c>
      <c r="I1118">
        <v>5</v>
      </c>
      <c r="K1118">
        <v>1972</v>
      </c>
      <c r="L1118">
        <v>5860100504</v>
      </c>
      <c r="M1118">
        <v>5860100501</v>
      </c>
      <c r="N1118">
        <v>0</v>
      </c>
      <c r="O1118" t="s">
        <v>1650</v>
      </c>
      <c r="P1118" t="s">
        <v>1363</v>
      </c>
      <c r="Q1118" t="e" vm="1">
        <v>#VALUE!</v>
      </c>
      <c r="R1118" t="s">
        <v>1363</v>
      </c>
      <c r="S1118" t="s">
        <v>1363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 t="s">
        <v>1361</v>
      </c>
      <c r="AD1118" t="s">
        <v>1363</v>
      </c>
      <c r="AE1118">
        <v>759</v>
      </c>
      <c r="AF1118">
        <v>759</v>
      </c>
      <c r="AG1118" t="s">
        <v>2697</v>
      </c>
      <c r="AH1118">
        <v>653.97822069999995</v>
      </c>
      <c r="AI1118" t="s">
        <v>24</v>
      </c>
      <c r="AJ1118">
        <v>0</v>
      </c>
    </row>
    <row r="1119" spans="1:36" x14ac:dyDescent="0.35">
      <c r="A1119" t="s">
        <v>1340</v>
      </c>
      <c r="B1119">
        <v>762</v>
      </c>
      <c r="C1119">
        <v>762</v>
      </c>
      <c r="D1119" t="s">
        <v>1706</v>
      </c>
      <c r="E1119">
        <v>60.958528270000002</v>
      </c>
      <c r="F1119" t="s">
        <v>1466</v>
      </c>
      <c r="G1119">
        <v>3</v>
      </c>
      <c r="H1119">
        <v>2</v>
      </c>
      <c r="I1119">
        <v>5</v>
      </c>
      <c r="K1119">
        <v>1972</v>
      </c>
      <c r="L1119">
        <v>5860100504</v>
      </c>
      <c r="M1119">
        <v>5860100501</v>
      </c>
      <c r="N1119">
        <v>0</v>
      </c>
      <c r="O1119" t="s">
        <v>1650</v>
      </c>
      <c r="P1119" t="s">
        <v>1363</v>
      </c>
      <c r="Q1119" t="e" vm="1">
        <v>#VALUE!</v>
      </c>
      <c r="R1119" t="s">
        <v>1363</v>
      </c>
      <c r="S1119" t="s">
        <v>1363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 t="s">
        <v>1361</v>
      </c>
      <c r="AD1119" t="s">
        <v>1363</v>
      </c>
      <c r="AE1119">
        <v>754</v>
      </c>
      <c r="AF1119">
        <v>754</v>
      </c>
      <c r="AG1119" t="s">
        <v>1798</v>
      </c>
      <c r="AH1119">
        <v>653.97822069999995</v>
      </c>
      <c r="AI1119">
        <v>0</v>
      </c>
      <c r="AJ1119">
        <v>0</v>
      </c>
    </row>
    <row r="1120" spans="1:36" x14ac:dyDescent="0.35">
      <c r="A1120" t="s">
        <v>123</v>
      </c>
      <c r="B1120">
        <v>762</v>
      </c>
      <c r="C1120">
        <v>762</v>
      </c>
      <c r="D1120" t="s">
        <v>1706</v>
      </c>
      <c r="E1120">
        <v>60.958528270000002</v>
      </c>
      <c r="F1120" t="s">
        <v>1466</v>
      </c>
      <c r="G1120">
        <v>3</v>
      </c>
      <c r="H1120">
        <v>2</v>
      </c>
      <c r="I1120">
        <v>5</v>
      </c>
      <c r="K1120">
        <v>1972</v>
      </c>
      <c r="L1120">
        <v>5860100504</v>
      </c>
      <c r="M1120">
        <v>5860100501</v>
      </c>
      <c r="N1120">
        <v>0</v>
      </c>
      <c r="O1120" t="s">
        <v>1650</v>
      </c>
      <c r="P1120" t="s">
        <v>1363</v>
      </c>
      <c r="Q1120" t="e" vm="1">
        <v>#VALUE!</v>
      </c>
      <c r="R1120" t="s">
        <v>1363</v>
      </c>
      <c r="S1120" t="s">
        <v>1363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 t="s">
        <v>1361</v>
      </c>
      <c r="AD1120" t="s">
        <v>1363</v>
      </c>
      <c r="AE1120">
        <v>750</v>
      </c>
      <c r="AF1120">
        <v>750</v>
      </c>
      <c r="AG1120" t="s">
        <v>1398</v>
      </c>
      <c r="AH1120">
        <v>653.97822069999995</v>
      </c>
      <c r="AI1120" t="s">
        <v>24</v>
      </c>
      <c r="AJ1120">
        <v>0</v>
      </c>
    </row>
    <row r="1121" spans="1:36" x14ac:dyDescent="0.35">
      <c r="A1121" t="s">
        <v>381</v>
      </c>
      <c r="B1121">
        <v>762</v>
      </c>
      <c r="C1121">
        <v>762</v>
      </c>
      <c r="D1121" t="s">
        <v>1706</v>
      </c>
      <c r="E1121">
        <v>60.958528270000002</v>
      </c>
      <c r="F1121" t="s">
        <v>1466</v>
      </c>
      <c r="G1121">
        <v>3</v>
      </c>
      <c r="H1121">
        <v>2</v>
      </c>
      <c r="I1121">
        <v>5</v>
      </c>
      <c r="K1121">
        <v>1972</v>
      </c>
      <c r="L1121">
        <v>5860100504</v>
      </c>
      <c r="M1121">
        <v>5860100501</v>
      </c>
      <c r="N1121">
        <v>0</v>
      </c>
      <c r="O1121" t="s">
        <v>1650</v>
      </c>
      <c r="P1121" t="s">
        <v>1363</v>
      </c>
      <c r="Q1121" t="e" vm="1">
        <v>#VALUE!</v>
      </c>
      <c r="R1121" t="s">
        <v>1363</v>
      </c>
      <c r="S1121" t="s">
        <v>1363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 t="s">
        <v>1361</v>
      </c>
      <c r="AD1121" t="s">
        <v>1363</v>
      </c>
      <c r="AE1121">
        <v>762</v>
      </c>
      <c r="AF1121">
        <v>762</v>
      </c>
      <c r="AG1121" t="s">
        <v>1706</v>
      </c>
      <c r="AH1121">
        <v>60.958528270000002</v>
      </c>
      <c r="AI1121" t="s">
        <v>124</v>
      </c>
      <c r="AJ1121" t="s">
        <v>2984</v>
      </c>
    </row>
    <row r="1122" spans="1:36" x14ac:dyDescent="0.35">
      <c r="A1122" t="s">
        <v>2985</v>
      </c>
      <c r="B1122">
        <v>762</v>
      </c>
      <c r="C1122">
        <v>762</v>
      </c>
      <c r="D1122" t="s">
        <v>1706</v>
      </c>
      <c r="E1122">
        <v>60.958528270000002</v>
      </c>
      <c r="F1122" t="s">
        <v>1466</v>
      </c>
      <c r="G1122">
        <v>3</v>
      </c>
      <c r="H1122">
        <v>2</v>
      </c>
      <c r="I1122">
        <v>5</v>
      </c>
      <c r="K1122">
        <v>1972</v>
      </c>
      <c r="L1122">
        <v>5860100504</v>
      </c>
      <c r="M1122">
        <v>5860100501</v>
      </c>
      <c r="N1122">
        <v>0</v>
      </c>
      <c r="O1122" t="s">
        <v>1650</v>
      </c>
      <c r="P1122" t="s">
        <v>1363</v>
      </c>
      <c r="Q1122" t="e" vm="1">
        <v>#VALUE!</v>
      </c>
      <c r="R1122" t="s">
        <v>1363</v>
      </c>
      <c r="S1122" t="s">
        <v>1363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 t="s">
        <v>1361</v>
      </c>
      <c r="AD1122" t="s">
        <v>1363</v>
      </c>
      <c r="AE1122">
        <v>763</v>
      </c>
      <c r="AF1122">
        <v>763</v>
      </c>
      <c r="AG1122" t="s">
        <v>1795</v>
      </c>
      <c r="AH1122">
        <v>22.417546359999999</v>
      </c>
      <c r="AI1122" t="s">
        <v>391</v>
      </c>
      <c r="AJ1122" t="s">
        <v>2986</v>
      </c>
    </row>
    <row r="1123" spans="1:36" x14ac:dyDescent="0.35">
      <c r="A1123" t="s">
        <v>2987</v>
      </c>
      <c r="B1123">
        <v>762</v>
      </c>
      <c r="C1123">
        <v>762</v>
      </c>
      <c r="D1123" t="s">
        <v>1706</v>
      </c>
      <c r="E1123">
        <v>60.958528270000002</v>
      </c>
      <c r="F1123" t="s">
        <v>1466</v>
      </c>
      <c r="G1123">
        <v>3</v>
      </c>
      <c r="H1123">
        <v>2</v>
      </c>
      <c r="I1123">
        <v>5</v>
      </c>
      <c r="K1123">
        <v>1972</v>
      </c>
      <c r="L1123">
        <v>5860100504</v>
      </c>
      <c r="M1123">
        <v>5860100501</v>
      </c>
      <c r="N1123">
        <v>0</v>
      </c>
      <c r="O1123" t="s">
        <v>1650</v>
      </c>
      <c r="P1123" t="s">
        <v>1363</v>
      </c>
      <c r="Q1123" t="e" vm="1">
        <v>#VALUE!</v>
      </c>
      <c r="R1123" t="s">
        <v>1363</v>
      </c>
      <c r="S1123" t="s">
        <v>1363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 t="s">
        <v>1361</v>
      </c>
      <c r="AD1123" t="s">
        <v>1363</v>
      </c>
      <c r="AE1123">
        <v>764</v>
      </c>
      <c r="AF1123">
        <v>764</v>
      </c>
      <c r="AG1123" t="s">
        <v>1623</v>
      </c>
      <c r="AH1123">
        <v>64.051350380000002</v>
      </c>
      <c r="AI1123" t="s">
        <v>408</v>
      </c>
      <c r="AJ1123" t="s">
        <v>2988</v>
      </c>
    </row>
    <row r="1124" spans="1:36" x14ac:dyDescent="0.35">
      <c r="A1124" t="s">
        <v>2989</v>
      </c>
      <c r="B1124">
        <v>762</v>
      </c>
      <c r="C1124">
        <v>762</v>
      </c>
      <c r="D1124" t="s">
        <v>1706</v>
      </c>
      <c r="E1124">
        <v>60.958528270000002</v>
      </c>
      <c r="F1124" t="s">
        <v>1466</v>
      </c>
      <c r="G1124">
        <v>3</v>
      </c>
      <c r="H1124">
        <v>2</v>
      </c>
      <c r="I1124">
        <v>5</v>
      </c>
      <c r="K1124">
        <v>1972</v>
      </c>
      <c r="L1124">
        <v>5860100504</v>
      </c>
      <c r="M1124">
        <v>5860100501</v>
      </c>
      <c r="N1124">
        <v>0</v>
      </c>
      <c r="O1124" t="s">
        <v>1650</v>
      </c>
      <c r="P1124" t="s">
        <v>1363</v>
      </c>
      <c r="Q1124" t="e" vm="1">
        <v>#VALUE!</v>
      </c>
      <c r="R1124" t="s">
        <v>1363</v>
      </c>
      <c r="S1124" t="s">
        <v>1363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 t="s">
        <v>1361</v>
      </c>
      <c r="AD1124" t="s">
        <v>1363</v>
      </c>
      <c r="AE1124">
        <v>754</v>
      </c>
      <c r="AF1124">
        <v>754</v>
      </c>
      <c r="AG1124" t="s">
        <v>1798</v>
      </c>
      <c r="AH1124">
        <v>653.97822069999995</v>
      </c>
      <c r="AI1124" t="s">
        <v>437</v>
      </c>
      <c r="AJ1124" t="s">
        <v>2990</v>
      </c>
    </row>
    <row r="1125" spans="1:36" x14ac:dyDescent="0.35">
      <c r="A1125" t="s">
        <v>2991</v>
      </c>
      <c r="B1125">
        <v>762</v>
      </c>
      <c r="C1125">
        <v>762</v>
      </c>
      <c r="D1125" t="s">
        <v>1706</v>
      </c>
      <c r="E1125">
        <v>60.958528270000002</v>
      </c>
      <c r="F1125" t="s">
        <v>1466</v>
      </c>
      <c r="G1125">
        <v>3</v>
      </c>
      <c r="H1125">
        <v>2</v>
      </c>
      <c r="I1125">
        <v>5</v>
      </c>
      <c r="K1125">
        <v>1972</v>
      </c>
      <c r="L1125">
        <v>5860100504</v>
      </c>
      <c r="M1125">
        <v>5860100501</v>
      </c>
      <c r="N1125">
        <v>0</v>
      </c>
      <c r="O1125" t="s">
        <v>1650</v>
      </c>
      <c r="P1125" t="s">
        <v>1363</v>
      </c>
      <c r="Q1125" t="e" vm="1">
        <v>#VALUE!</v>
      </c>
      <c r="R1125" t="s">
        <v>1363</v>
      </c>
      <c r="S1125" t="s">
        <v>1363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 t="s">
        <v>1361</v>
      </c>
      <c r="AD1125" t="s">
        <v>1363</v>
      </c>
      <c r="AE1125">
        <v>758</v>
      </c>
      <c r="AF1125">
        <v>758</v>
      </c>
      <c r="AG1125" t="s">
        <v>1801</v>
      </c>
      <c r="AH1125">
        <v>653.97822069999995</v>
      </c>
      <c r="AI1125" t="s">
        <v>453</v>
      </c>
      <c r="AJ1125" t="s">
        <v>2992</v>
      </c>
    </row>
    <row r="1126" spans="1:36" x14ac:dyDescent="0.35">
      <c r="A1126" t="s">
        <v>2993</v>
      </c>
      <c r="B1126">
        <v>762</v>
      </c>
      <c r="C1126">
        <v>762</v>
      </c>
      <c r="D1126" t="s">
        <v>1706</v>
      </c>
      <c r="E1126">
        <v>60.958528270000002</v>
      </c>
      <c r="F1126" t="s">
        <v>1466</v>
      </c>
      <c r="G1126">
        <v>3</v>
      </c>
      <c r="H1126">
        <v>2</v>
      </c>
      <c r="I1126">
        <v>5</v>
      </c>
      <c r="K1126">
        <v>1972</v>
      </c>
      <c r="L1126">
        <v>5860100504</v>
      </c>
      <c r="M1126">
        <v>5860100501</v>
      </c>
      <c r="N1126">
        <v>0</v>
      </c>
      <c r="O1126" t="s">
        <v>1650</v>
      </c>
      <c r="P1126" t="s">
        <v>1363</v>
      </c>
      <c r="Q1126" t="e" vm="1">
        <v>#VALUE!</v>
      </c>
      <c r="R1126" t="s">
        <v>1363</v>
      </c>
      <c r="S1126" t="s">
        <v>1363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 t="s">
        <v>1361</v>
      </c>
      <c r="AD1126" t="s">
        <v>1363</v>
      </c>
      <c r="AE1126">
        <v>750</v>
      </c>
      <c r="AF1126">
        <v>750</v>
      </c>
      <c r="AG1126" t="s">
        <v>1398</v>
      </c>
      <c r="AH1126">
        <v>653.97822069999995</v>
      </c>
      <c r="AI1126" t="s">
        <v>547</v>
      </c>
      <c r="AJ1126" t="s">
        <v>2994</v>
      </c>
    </row>
    <row r="1127" spans="1:36" x14ac:dyDescent="0.35">
      <c r="A1127" t="s">
        <v>2995</v>
      </c>
      <c r="B1127">
        <v>763</v>
      </c>
      <c r="C1127">
        <v>763</v>
      </c>
      <c r="D1127" t="s">
        <v>1795</v>
      </c>
      <c r="E1127">
        <v>22.417546359999999</v>
      </c>
      <c r="F1127" t="s">
        <v>1466</v>
      </c>
      <c r="G1127">
        <v>3</v>
      </c>
      <c r="H1127">
        <v>2</v>
      </c>
      <c r="I1127">
        <v>5</v>
      </c>
      <c r="K1127">
        <v>1972</v>
      </c>
      <c r="L1127">
        <v>5860100504</v>
      </c>
      <c r="M1127">
        <v>5860100501</v>
      </c>
      <c r="N1127">
        <v>0</v>
      </c>
      <c r="O1127" t="s">
        <v>1650</v>
      </c>
      <c r="P1127" t="s">
        <v>1363</v>
      </c>
      <c r="Q1127" t="e" vm="1">
        <v>#VALUE!</v>
      </c>
      <c r="R1127" t="s">
        <v>1363</v>
      </c>
      <c r="S1127" t="s">
        <v>1363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 t="s">
        <v>1361</v>
      </c>
      <c r="AD1127">
        <v>0</v>
      </c>
      <c r="AE1127">
        <v>30</v>
      </c>
      <c r="AF1127">
        <v>30</v>
      </c>
      <c r="AG1127" t="s">
        <v>1686</v>
      </c>
      <c r="AH1127">
        <v>24.089047229999998</v>
      </c>
      <c r="AI1127" t="s">
        <v>1105</v>
      </c>
      <c r="AJ1127" t="s">
        <v>2996</v>
      </c>
    </row>
    <row r="1128" spans="1:36" x14ac:dyDescent="0.35">
      <c r="A1128" t="s">
        <v>1328</v>
      </c>
      <c r="B1128">
        <v>763</v>
      </c>
      <c r="C1128">
        <v>763</v>
      </c>
      <c r="D1128" t="s">
        <v>1795</v>
      </c>
      <c r="E1128">
        <v>22.417546359999999</v>
      </c>
      <c r="F1128" t="s">
        <v>1466</v>
      </c>
      <c r="G1128">
        <v>3</v>
      </c>
      <c r="H1128">
        <v>2</v>
      </c>
      <c r="I1128">
        <v>5</v>
      </c>
      <c r="K1128">
        <v>1972</v>
      </c>
      <c r="L1128">
        <v>5860100504</v>
      </c>
      <c r="M1128">
        <v>5860100501</v>
      </c>
      <c r="N1128">
        <v>0</v>
      </c>
      <c r="O1128" t="s">
        <v>1650</v>
      </c>
      <c r="P1128" t="s">
        <v>1363</v>
      </c>
      <c r="Q1128" t="e" vm="1">
        <v>#VALUE!</v>
      </c>
      <c r="R1128" t="s">
        <v>1363</v>
      </c>
      <c r="S1128" t="s">
        <v>1363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1361</v>
      </c>
      <c r="AD1128">
        <v>0</v>
      </c>
      <c r="AE1128">
        <v>759</v>
      </c>
      <c r="AF1128">
        <v>759</v>
      </c>
      <c r="AG1128" t="s">
        <v>2697</v>
      </c>
      <c r="AH1128">
        <v>653.97822069999995</v>
      </c>
      <c r="AI1128">
        <v>0</v>
      </c>
      <c r="AJ1128">
        <v>0</v>
      </c>
    </row>
    <row r="1129" spans="1:36" x14ac:dyDescent="0.35">
      <c r="A1129" t="s">
        <v>1338</v>
      </c>
      <c r="B1129">
        <v>763</v>
      </c>
      <c r="C1129">
        <v>763</v>
      </c>
      <c r="D1129" t="s">
        <v>1795</v>
      </c>
      <c r="E1129">
        <v>22.417546359999999</v>
      </c>
      <c r="F1129" t="s">
        <v>1466</v>
      </c>
      <c r="G1129">
        <v>3</v>
      </c>
      <c r="H1129">
        <v>2</v>
      </c>
      <c r="I1129">
        <v>5</v>
      </c>
      <c r="K1129">
        <v>1972</v>
      </c>
      <c r="L1129">
        <v>5860100504</v>
      </c>
      <c r="M1129">
        <v>5860100501</v>
      </c>
      <c r="N1129">
        <v>0</v>
      </c>
      <c r="O1129" t="s">
        <v>1650</v>
      </c>
      <c r="P1129" t="s">
        <v>1363</v>
      </c>
      <c r="Q1129" t="e" vm="1">
        <v>#VALUE!</v>
      </c>
      <c r="R1129" t="s">
        <v>1363</v>
      </c>
      <c r="S1129" t="s">
        <v>1363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 t="s">
        <v>1361</v>
      </c>
      <c r="AD1129">
        <v>0</v>
      </c>
      <c r="AE1129">
        <v>754</v>
      </c>
      <c r="AF1129">
        <v>754</v>
      </c>
      <c r="AG1129" t="s">
        <v>1798</v>
      </c>
      <c r="AH1129">
        <v>653.97822069999995</v>
      </c>
      <c r="AI1129" t="s">
        <v>122</v>
      </c>
      <c r="AJ1129">
        <v>0</v>
      </c>
    </row>
    <row r="1130" spans="1:36" x14ac:dyDescent="0.35">
      <c r="A1130" t="s">
        <v>41</v>
      </c>
      <c r="B1130">
        <v>763</v>
      </c>
      <c r="C1130">
        <v>763</v>
      </c>
      <c r="D1130" t="s">
        <v>1795</v>
      </c>
      <c r="E1130">
        <v>22.417546359999999</v>
      </c>
      <c r="F1130" t="s">
        <v>1466</v>
      </c>
      <c r="G1130">
        <v>3</v>
      </c>
      <c r="H1130">
        <v>2</v>
      </c>
      <c r="I1130">
        <v>5</v>
      </c>
      <c r="K1130">
        <v>1972</v>
      </c>
      <c r="L1130">
        <v>5860100504</v>
      </c>
      <c r="M1130">
        <v>5860100501</v>
      </c>
      <c r="N1130">
        <v>0</v>
      </c>
      <c r="O1130" t="s">
        <v>1650</v>
      </c>
      <c r="P1130" t="s">
        <v>1363</v>
      </c>
      <c r="Q1130" t="e" vm="1">
        <v>#VALUE!</v>
      </c>
      <c r="R1130" t="s">
        <v>1363</v>
      </c>
      <c r="S1130" t="s">
        <v>1363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 t="s">
        <v>1361</v>
      </c>
      <c r="AD1130">
        <v>0</v>
      </c>
      <c r="AE1130">
        <v>757</v>
      </c>
      <c r="AF1130">
        <v>757</v>
      </c>
      <c r="AG1130" t="s">
        <v>2703</v>
      </c>
      <c r="AH1130">
        <v>653.97822069999995</v>
      </c>
      <c r="AI1130" t="s">
        <v>43</v>
      </c>
      <c r="AJ1130">
        <v>0</v>
      </c>
    </row>
    <row r="1131" spans="1:36" x14ac:dyDescent="0.35">
      <c r="A1131" t="s">
        <v>116</v>
      </c>
      <c r="B1131">
        <v>763</v>
      </c>
      <c r="C1131">
        <v>763</v>
      </c>
      <c r="D1131" t="s">
        <v>1795</v>
      </c>
      <c r="E1131">
        <v>22.417546359999999</v>
      </c>
      <c r="F1131" t="s">
        <v>1466</v>
      </c>
      <c r="G1131">
        <v>3</v>
      </c>
      <c r="H1131">
        <v>2</v>
      </c>
      <c r="I1131">
        <v>5</v>
      </c>
      <c r="K1131">
        <v>1972</v>
      </c>
      <c r="L1131">
        <v>5860100504</v>
      </c>
      <c r="M1131">
        <v>5860100501</v>
      </c>
      <c r="N1131">
        <v>0</v>
      </c>
      <c r="O1131" t="s">
        <v>1650</v>
      </c>
      <c r="P1131" t="s">
        <v>1363</v>
      </c>
      <c r="Q1131" t="e" vm="1">
        <v>#VALUE!</v>
      </c>
      <c r="R1131" t="s">
        <v>1363</v>
      </c>
      <c r="S1131" t="s">
        <v>1363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 t="s">
        <v>1361</v>
      </c>
      <c r="AD1131">
        <v>0</v>
      </c>
      <c r="AE1131">
        <v>750</v>
      </c>
      <c r="AF1131">
        <v>750</v>
      </c>
      <c r="AG1131" t="s">
        <v>1398</v>
      </c>
      <c r="AH1131">
        <v>653.97822069999995</v>
      </c>
      <c r="AI1131">
        <v>0</v>
      </c>
      <c r="AJ1131">
        <v>0</v>
      </c>
    </row>
    <row r="1132" spans="1:36" x14ac:dyDescent="0.35">
      <c r="A1132" t="s">
        <v>133</v>
      </c>
      <c r="B1132">
        <v>763</v>
      </c>
      <c r="C1132">
        <v>763</v>
      </c>
      <c r="D1132" t="s">
        <v>1795</v>
      </c>
      <c r="E1132">
        <v>22.417546359999999</v>
      </c>
      <c r="F1132" t="s">
        <v>1466</v>
      </c>
      <c r="G1132">
        <v>3</v>
      </c>
      <c r="H1132">
        <v>2</v>
      </c>
      <c r="I1132">
        <v>5</v>
      </c>
      <c r="K1132">
        <v>1972</v>
      </c>
      <c r="L1132">
        <v>5860100504</v>
      </c>
      <c r="M1132">
        <v>5860100501</v>
      </c>
      <c r="N1132">
        <v>0</v>
      </c>
      <c r="O1132" t="s">
        <v>1650</v>
      </c>
      <c r="P1132" t="s">
        <v>1363</v>
      </c>
      <c r="Q1132" t="e" vm="1">
        <v>#VALUE!</v>
      </c>
      <c r="R1132" t="s">
        <v>1363</v>
      </c>
      <c r="S1132" t="s">
        <v>1363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 t="s">
        <v>1361</v>
      </c>
      <c r="AD1132">
        <v>0</v>
      </c>
      <c r="AE1132">
        <v>752</v>
      </c>
      <c r="AF1132">
        <v>752</v>
      </c>
      <c r="AG1132" t="s">
        <v>2701</v>
      </c>
      <c r="AH1132">
        <v>653.97822069999995</v>
      </c>
      <c r="AI1132" t="s">
        <v>134</v>
      </c>
      <c r="AJ1132">
        <v>0</v>
      </c>
    </row>
    <row r="1133" spans="1:36" x14ac:dyDescent="0.35">
      <c r="A1133" t="s">
        <v>2997</v>
      </c>
      <c r="B1133">
        <v>763</v>
      </c>
      <c r="C1133">
        <v>763</v>
      </c>
      <c r="D1133" t="s">
        <v>1795</v>
      </c>
      <c r="E1133">
        <v>22.417546359999999</v>
      </c>
      <c r="F1133" t="s">
        <v>1466</v>
      </c>
      <c r="G1133">
        <v>3</v>
      </c>
      <c r="H1133">
        <v>2</v>
      </c>
      <c r="I1133">
        <v>5</v>
      </c>
      <c r="K1133">
        <v>1972</v>
      </c>
      <c r="L1133">
        <v>5860100504</v>
      </c>
      <c r="M1133">
        <v>5860100501</v>
      </c>
      <c r="N1133">
        <v>0</v>
      </c>
      <c r="O1133" t="s">
        <v>1650</v>
      </c>
      <c r="P1133" t="s">
        <v>1363</v>
      </c>
      <c r="Q1133" t="e" vm="1">
        <v>#VALUE!</v>
      </c>
      <c r="R1133" t="s">
        <v>1363</v>
      </c>
      <c r="S1133" t="s">
        <v>1363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 t="s">
        <v>1361</v>
      </c>
      <c r="AD1133">
        <v>0</v>
      </c>
      <c r="AE1133">
        <v>762</v>
      </c>
      <c r="AF1133">
        <v>762</v>
      </c>
      <c r="AG1133" t="s">
        <v>1706</v>
      </c>
      <c r="AH1133">
        <v>60.958528270000002</v>
      </c>
      <c r="AI1133" t="s">
        <v>378</v>
      </c>
      <c r="AJ1133" t="s">
        <v>2998</v>
      </c>
    </row>
    <row r="1134" spans="1:36" x14ac:dyDescent="0.35">
      <c r="A1134" t="s">
        <v>387</v>
      </c>
      <c r="B1134">
        <v>763</v>
      </c>
      <c r="C1134">
        <v>763</v>
      </c>
      <c r="D1134" t="s">
        <v>1795</v>
      </c>
      <c r="E1134">
        <v>22.417546359999999</v>
      </c>
      <c r="F1134" t="s">
        <v>1466</v>
      </c>
      <c r="G1134">
        <v>3</v>
      </c>
      <c r="H1134">
        <v>2</v>
      </c>
      <c r="I1134">
        <v>5</v>
      </c>
      <c r="K1134">
        <v>1972</v>
      </c>
      <c r="L1134">
        <v>5860100504</v>
      </c>
      <c r="M1134">
        <v>5860100501</v>
      </c>
      <c r="N1134">
        <v>0</v>
      </c>
      <c r="O1134" t="s">
        <v>1650</v>
      </c>
      <c r="P1134" t="s">
        <v>1363</v>
      </c>
      <c r="Q1134" t="e" vm="1">
        <v>#VALUE!</v>
      </c>
      <c r="R1134" t="s">
        <v>1363</v>
      </c>
      <c r="S1134" t="s">
        <v>1363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 t="s">
        <v>1361</v>
      </c>
      <c r="AD1134">
        <v>0</v>
      </c>
      <c r="AE1134">
        <v>763</v>
      </c>
      <c r="AF1134">
        <v>763</v>
      </c>
      <c r="AG1134" t="s">
        <v>1795</v>
      </c>
      <c r="AH1134">
        <v>22.417546359999999</v>
      </c>
      <c r="AI1134" t="s">
        <v>42</v>
      </c>
      <c r="AJ1134" t="s">
        <v>2999</v>
      </c>
    </row>
    <row r="1135" spans="1:36" x14ac:dyDescent="0.35">
      <c r="A1135" t="s">
        <v>3000</v>
      </c>
      <c r="B1135">
        <v>763</v>
      </c>
      <c r="C1135">
        <v>763</v>
      </c>
      <c r="D1135" t="s">
        <v>1795</v>
      </c>
      <c r="E1135">
        <v>22.417546359999999</v>
      </c>
      <c r="F1135" t="s">
        <v>1466</v>
      </c>
      <c r="G1135">
        <v>3</v>
      </c>
      <c r="H1135">
        <v>2</v>
      </c>
      <c r="I1135">
        <v>5</v>
      </c>
      <c r="K1135">
        <v>1972</v>
      </c>
      <c r="L1135">
        <v>5860100504</v>
      </c>
      <c r="M1135">
        <v>5860100501</v>
      </c>
      <c r="N1135">
        <v>0</v>
      </c>
      <c r="O1135" t="s">
        <v>1650</v>
      </c>
      <c r="P1135" t="s">
        <v>1363</v>
      </c>
      <c r="Q1135" t="e" vm="1">
        <v>#VALUE!</v>
      </c>
      <c r="R1135" t="s">
        <v>1363</v>
      </c>
      <c r="S1135" t="s">
        <v>1363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 t="s">
        <v>1361</v>
      </c>
      <c r="AD1135">
        <v>0</v>
      </c>
      <c r="AE1135">
        <v>761</v>
      </c>
      <c r="AF1135">
        <v>761</v>
      </c>
      <c r="AG1135" t="s">
        <v>2793</v>
      </c>
      <c r="AH1135">
        <v>14.010783289999999</v>
      </c>
      <c r="AI1135" t="s">
        <v>413</v>
      </c>
      <c r="AJ1135" t="s">
        <v>3001</v>
      </c>
    </row>
    <row r="1136" spans="1:36" x14ac:dyDescent="0.35">
      <c r="A1136" t="s">
        <v>3002</v>
      </c>
      <c r="B1136">
        <v>763</v>
      </c>
      <c r="C1136">
        <v>763</v>
      </c>
      <c r="D1136" t="s">
        <v>1795</v>
      </c>
      <c r="E1136">
        <v>22.417546359999999</v>
      </c>
      <c r="F1136" t="s">
        <v>1466</v>
      </c>
      <c r="G1136">
        <v>3</v>
      </c>
      <c r="H1136">
        <v>2</v>
      </c>
      <c r="I1136">
        <v>5</v>
      </c>
      <c r="K1136">
        <v>1972</v>
      </c>
      <c r="L1136">
        <v>5860100504</v>
      </c>
      <c r="M1136">
        <v>5860100501</v>
      </c>
      <c r="N1136">
        <v>0</v>
      </c>
      <c r="O1136" t="s">
        <v>1650</v>
      </c>
      <c r="P1136" t="s">
        <v>1363</v>
      </c>
      <c r="Q1136" t="e" vm="1">
        <v>#VALUE!</v>
      </c>
      <c r="R1136" t="s">
        <v>1363</v>
      </c>
      <c r="S1136" t="s">
        <v>1363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 t="s">
        <v>1361</v>
      </c>
      <c r="AD1136">
        <v>0</v>
      </c>
      <c r="AE1136">
        <v>754</v>
      </c>
      <c r="AF1136">
        <v>754</v>
      </c>
      <c r="AG1136" t="s">
        <v>1798</v>
      </c>
      <c r="AH1136">
        <v>653.97822069999995</v>
      </c>
      <c r="AI1136" t="s">
        <v>431</v>
      </c>
      <c r="AJ1136" t="s">
        <v>3003</v>
      </c>
    </row>
    <row r="1137" spans="1:36" x14ac:dyDescent="0.35">
      <c r="A1137" t="s">
        <v>3004</v>
      </c>
      <c r="B1137">
        <v>763</v>
      </c>
      <c r="C1137">
        <v>763</v>
      </c>
      <c r="D1137" t="s">
        <v>1795</v>
      </c>
      <c r="E1137">
        <v>22.417546359999999</v>
      </c>
      <c r="F1137" t="s">
        <v>1466</v>
      </c>
      <c r="G1137">
        <v>3</v>
      </c>
      <c r="H1137">
        <v>2</v>
      </c>
      <c r="I1137">
        <v>5</v>
      </c>
      <c r="K1137">
        <v>1972</v>
      </c>
      <c r="L1137">
        <v>5860100504</v>
      </c>
      <c r="M1137">
        <v>5860100501</v>
      </c>
      <c r="N1137">
        <v>0</v>
      </c>
      <c r="O1137" t="s">
        <v>1650</v>
      </c>
      <c r="P1137" t="s">
        <v>1363</v>
      </c>
      <c r="Q1137" t="e" vm="1">
        <v>#VALUE!</v>
      </c>
      <c r="R1137" t="s">
        <v>1363</v>
      </c>
      <c r="S1137" t="s">
        <v>1363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 t="s">
        <v>1361</v>
      </c>
      <c r="AD1137">
        <v>0</v>
      </c>
      <c r="AE1137">
        <v>758</v>
      </c>
      <c r="AF1137">
        <v>758</v>
      </c>
      <c r="AG1137" t="s">
        <v>1801</v>
      </c>
      <c r="AH1137">
        <v>653.97822069999995</v>
      </c>
      <c r="AI1137" t="s">
        <v>447</v>
      </c>
      <c r="AJ1137" t="s">
        <v>3005</v>
      </c>
    </row>
    <row r="1138" spans="1:36" x14ac:dyDescent="0.35">
      <c r="A1138" t="s">
        <v>3006</v>
      </c>
      <c r="B1138">
        <v>763</v>
      </c>
      <c r="C1138">
        <v>763</v>
      </c>
      <c r="D1138" t="s">
        <v>1795</v>
      </c>
      <c r="E1138">
        <v>22.417546359999999</v>
      </c>
      <c r="F1138" t="s">
        <v>1466</v>
      </c>
      <c r="G1138">
        <v>3</v>
      </c>
      <c r="H1138">
        <v>2</v>
      </c>
      <c r="I1138">
        <v>5</v>
      </c>
      <c r="K1138">
        <v>1972</v>
      </c>
      <c r="L1138">
        <v>5860100504</v>
      </c>
      <c r="M1138">
        <v>5860100501</v>
      </c>
      <c r="N1138">
        <v>0</v>
      </c>
      <c r="O1138" t="s">
        <v>1650</v>
      </c>
      <c r="P1138" t="s">
        <v>1363</v>
      </c>
      <c r="Q1138" t="e" vm="1">
        <v>#VALUE!</v>
      </c>
      <c r="R1138" t="s">
        <v>1363</v>
      </c>
      <c r="S1138" t="s">
        <v>1363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 t="s">
        <v>1361</v>
      </c>
      <c r="AD1138">
        <v>0</v>
      </c>
      <c r="AE1138">
        <v>753</v>
      </c>
      <c r="AF1138">
        <v>753</v>
      </c>
      <c r="AG1138" t="s">
        <v>2732</v>
      </c>
      <c r="AH1138">
        <v>653.97822069999995</v>
      </c>
      <c r="AI1138" t="s">
        <v>554</v>
      </c>
      <c r="AJ1138" t="s">
        <v>3007</v>
      </c>
    </row>
    <row r="1139" spans="1:36" x14ac:dyDescent="0.35">
      <c r="A1139" t="s">
        <v>3008</v>
      </c>
      <c r="B1139">
        <v>764</v>
      </c>
      <c r="C1139">
        <v>764</v>
      </c>
      <c r="D1139" t="s">
        <v>1623</v>
      </c>
      <c r="E1139">
        <v>64.051350380000002</v>
      </c>
      <c r="F1139" t="s">
        <v>1466</v>
      </c>
      <c r="G1139">
        <v>3</v>
      </c>
      <c r="H1139">
        <v>2</v>
      </c>
      <c r="I1139">
        <v>5</v>
      </c>
      <c r="K1139">
        <v>1972</v>
      </c>
      <c r="L1139">
        <v>5860100504</v>
      </c>
      <c r="M1139">
        <v>5790200511</v>
      </c>
      <c r="N1139">
        <v>0</v>
      </c>
      <c r="O1139" t="s">
        <v>1650</v>
      </c>
      <c r="P1139" t="s">
        <v>1363</v>
      </c>
      <c r="Q1139" t="s">
        <v>1363</v>
      </c>
      <c r="R1139">
        <v>0</v>
      </c>
      <c r="S1139">
        <v>0</v>
      </c>
      <c r="T1139">
        <v>0</v>
      </c>
      <c r="U1139">
        <v>0</v>
      </c>
      <c r="V1139" t="s">
        <v>1364</v>
      </c>
      <c r="W1139" t="s">
        <v>1363</v>
      </c>
      <c r="X1139" t="s">
        <v>1363</v>
      </c>
      <c r="Y1139">
        <v>0</v>
      </c>
      <c r="Z1139">
        <v>0</v>
      </c>
      <c r="AA1139">
        <v>0</v>
      </c>
      <c r="AB1139">
        <v>0</v>
      </c>
      <c r="AC1139" t="s">
        <v>1361</v>
      </c>
      <c r="AD1139" t="s">
        <v>1363</v>
      </c>
      <c r="AE1139">
        <v>21</v>
      </c>
      <c r="AF1139">
        <v>21</v>
      </c>
      <c r="AG1139" t="s">
        <v>1374</v>
      </c>
      <c r="AH1139">
        <v>19.288570119999999</v>
      </c>
      <c r="AI1139" t="s">
        <v>689</v>
      </c>
      <c r="AJ1139" t="s">
        <v>3009</v>
      </c>
    </row>
    <row r="1140" spans="1:36" x14ac:dyDescent="0.35">
      <c r="A1140" t="s">
        <v>3010</v>
      </c>
      <c r="B1140">
        <v>764</v>
      </c>
      <c r="C1140">
        <v>764</v>
      </c>
      <c r="D1140" t="s">
        <v>1623</v>
      </c>
      <c r="E1140">
        <v>64.051350380000002</v>
      </c>
      <c r="F1140" t="s">
        <v>1466</v>
      </c>
      <c r="G1140">
        <v>3</v>
      </c>
      <c r="H1140">
        <v>2</v>
      </c>
      <c r="I1140">
        <v>5</v>
      </c>
      <c r="K1140">
        <v>1972</v>
      </c>
      <c r="L1140">
        <v>5860100504</v>
      </c>
      <c r="M1140">
        <v>5790200511</v>
      </c>
      <c r="N1140">
        <v>0</v>
      </c>
      <c r="O1140" t="s">
        <v>1650</v>
      </c>
      <c r="P1140" t="s">
        <v>1363</v>
      </c>
      <c r="Q1140" t="s">
        <v>1363</v>
      </c>
      <c r="R1140">
        <v>0</v>
      </c>
      <c r="S1140">
        <v>0</v>
      </c>
      <c r="T1140">
        <v>0</v>
      </c>
      <c r="U1140">
        <v>0</v>
      </c>
      <c r="V1140" t="s">
        <v>1364</v>
      </c>
      <c r="W1140" t="s">
        <v>1363</v>
      </c>
      <c r="X1140" t="s">
        <v>1363</v>
      </c>
      <c r="Y1140">
        <v>0</v>
      </c>
      <c r="Z1140">
        <v>0</v>
      </c>
      <c r="AA1140">
        <v>0</v>
      </c>
      <c r="AB1140">
        <v>0</v>
      </c>
      <c r="AC1140" t="s">
        <v>1361</v>
      </c>
      <c r="AD1140" t="s">
        <v>1363</v>
      </c>
      <c r="AE1140">
        <v>24</v>
      </c>
      <c r="AF1140">
        <v>24</v>
      </c>
      <c r="AG1140" t="s">
        <v>1378</v>
      </c>
      <c r="AH1140">
        <v>18.732366129999999</v>
      </c>
      <c r="AI1140" t="s">
        <v>913</v>
      </c>
      <c r="AJ1140" t="s">
        <v>3011</v>
      </c>
    </row>
    <row r="1141" spans="1:36" x14ac:dyDescent="0.35">
      <c r="A1141" t="s">
        <v>3012</v>
      </c>
      <c r="B1141">
        <v>764</v>
      </c>
      <c r="C1141">
        <v>764</v>
      </c>
      <c r="D1141" t="s">
        <v>1623</v>
      </c>
      <c r="E1141">
        <v>64.051350380000002</v>
      </c>
      <c r="F1141" t="s">
        <v>1466</v>
      </c>
      <c r="G1141">
        <v>3</v>
      </c>
      <c r="H1141">
        <v>2</v>
      </c>
      <c r="I1141">
        <v>5</v>
      </c>
      <c r="K1141">
        <v>1972</v>
      </c>
      <c r="L1141">
        <v>5860100504</v>
      </c>
      <c r="M1141">
        <v>5790200511</v>
      </c>
      <c r="N1141">
        <v>0</v>
      </c>
      <c r="O1141" t="s">
        <v>1650</v>
      </c>
      <c r="P1141" t="s">
        <v>1363</v>
      </c>
      <c r="Q1141" t="s">
        <v>1363</v>
      </c>
      <c r="R1141">
        <v>0</v>
      </c>
      <c r="S1141">
        <v>0</v>
      </c>
      <c r="T1141">
        <v>0</v>
      </c>
      <c r="U1141">
        <v>0</v>
      </c>
      <c r="V1141" t="s">
        <v>1364</v>
      </c>
      <c r="W1141" t="s">
        <v>1363</v>
      </c>
      <c r="X1141" t="s">
        <v>1363</v>
      </c>
      <c r="Y1141">
        <v>0</v>
      </c>
      <c r="Z1141">
        <v>0</v>
      </c>
      <c r="AA1141">
        <v>0</v>
      </c>
      <c r="AB1141">
        <v>0</v>
      </c>
      <c r="AC1141" t="s">
        <v>1361</v>
      </c>
      <c r="AD1141" t="s">
        <v>1363</v>
      </c>
      <c r="AE1141">
        <v>25</v>
      </c>
      <c r="AF1141">
        <v>25</v>
      </c>
      <c r="AG1141" t="s">
        <v>1610</v>
      </c>
      <c r="AH1141">
        <v>27.190371079999998</v>
      </c>
      <c r="AI1141" t="s">
        <v>1018</v>
      </c>
      <c r="AJ1141" t="s">
        <v>3013</v>
      </c>
    </row>
    <row r="1142" spans="1:36" x14ac:dyDescent="0.35">
      <c r="A1142" t="s">
        <v>3014</v>
      </c>
      <c r="B1142">
        <v>764</v>
      </c>
      <c r="C1142">
        <v>764</v>
      </c>
      <c r="D1142" t="s">
        <v>1623</v>
      </c>
      <c r="E1142">
        <v>64.051350380000002</v>
      </c>
      <c r="F1142" t="s">
        <v>1466</v>
      </c>
      <c r="G1142">
        <v>3</v>
      </c>
      <c r="H1142">
        <v>2</v>
      </c>
      <c r="I1142">
        <v>5</v>
      </c>
      <c r="K1142">
        <v>1972</v>
      </c>
      <c r="L1142">
        <v>5860100504</v>
      </c>
      <c r="M1142">
        <v>5790200511</v>
      </c>
      <c r="N1142">
        <v>0</v>
      </c>
      <c r="O1142" t="s">
        <v>1650</v>
      </c>
      <c r="P1142" t="s">
        <v>1363</v>
      </c>
      <c r="Q1142" t="s">
        <v>1363</v>
      </c>
      <c r="R1142">
        <v>0</v>
      </c>
      <c r="S1142">
        <v>0</v>
      </c>
      <c r="T1142">
        <v>0</v>
      </c>
      <c r="U1142">
        <v>0</v>
      </c>
      <c r="V1142" t="s">
        <v>1364</v>
      </c>
      <c r="W1142" t="s">
        <v>1363</v>
      </c>
      <c r="X1142" t="s">
        <v>1363</v>
      </c>
      <c r="Y1142">
        <v>0</v>
      </c>
      <c r="Z1142">
        <v>0</v>
      </c>
      <c r="AA1142">
        <v>0</v>
      </c>
      <c r="AB1142">
        <v>0</v>
      </c>
      <c r="AC1142" t="s">
        <v>1361</v>
      </c>
      <c r="AD1142" t="s">
        <v>1363</v>
      </c>
      <c r="AE1142">
        <v>26</v>
      </c>
      <c r="AF1142">
        <v>26</v>
      </c>
      <c r="AG1142" t="s">
        <v>1688</v>
      </c>
      <c r="AH1142">
        <v>5.0300196440000002</v>
      </c>
      <c r="AI1142" t="s">
        <v>1189</v>
      </c>
      <c r="AJ1142" t="s">
        <v>3015</v>
      </c>
    </row>
    <row r="1143" spans="1:36" x14ac:dyDescent="0.35">
      <c r="A1143" t="s">
        <v>3016</v>
      </c>
      <c r="B1143">
        <v>764</v>
      </c>
      <c r="C1143">
        <v>764</v>
      </c>
      <c r="D1143" t="s">
        <v>1623</v>
      </c>
      <c r="E1143">
        <v>64.051350380000002</v>
      </c>
      <c r="F1143" t="s">
        <v>1466</v>
      </c>
      <c r="G1143">
        <v>3</v>
      </c>
      <c r="H1143">
        <v>2</v>
      </c>
      <c r="I1143">
        <v>5</v>
      </c>
      <c r="K1143">
        <v>1972</v>
      </c>
      <c r="L1143">
        <v>5860100504</v>
      </c>
      <c r="M1143">
        <v>5790200511</v>
      </c>
      <c r="N1143">
        <v>0</v>
      </c>
      <c r="O1143" t="s">
        <v>1650</v>
      </c>
      <c r="P1143" t="s">
        <v>1363</v>
      </c>
      <c r="Q1143" t="s">
        <v>1363</v>
      </c>
      <c r="R1143">
        <v>0</v>
      </c>
      <c r="S1143">
        <v>0</v>
      </c>
      <c r="T1143">
        <v>0</v>
      </c>
      <c r="U1143">
        <v>0</v>
      </c>
      <c r="V1143" t="s">
        <v>1364</v>
      </c>
      <c r="W1143" t="s">
        <v>1363</v>
      </c>
      <c r="X1143" t="s">
        <v>1363</v>
      </c>
      <c r="Y1143">
        <v>0</v>
      </c>
      <c r="Z1143">
        <v>0</v>
      </c>
      <c r="AA1143">
        <v>0</v>
      </c>
      <c r="AB1143">
        <v>0</v>
      </c>
      <c r="AC1143" t="s">
        <v>1361</v>
      </c>
      <c r="AD1143" t="s">
        <v>1363</v>
      </c>
      <c r="AE1143">
        <v>46</v>
      </c>
      <c r="AF1143">
        <v>46</v>
      </c>
      <c r="AG1143" t="s">
        <v>1384</v>
      </c>
      <c r="AH1143">
        <v>38.999831829999998</v>
      </c>
      <c r="AI1143" t="s">
        <v>216</v>
      </c>
      <c r="AJ1143" t="s">
        <v>3017</v>
      </c>
    </row>
    <row r="1144" spans="1:36" x14ac:dyDescent="0.35">
      <c r="A1144" t="s">
        <v>3008</v>
      </c>
      <c r="B1144">
        <v>764</v>
      </c>
      <c r="C1144">
        <v>764</v>
      </c>
      <c r="D1144" t="s">
        <v>1623</v>
      </c>
      <c r="E1144">
        <v>64.051350380000002</v>
      </c>
      <c r="F1144" t="s">
        <v>1466</v>
      </c>
      <c r="G1144">
        <v>3</v>
      </c>
      <c r="H1144">
        <v>2</v>
      </c>
      <c r="I1144">
        <v>5</v>
      </c>
      <c r="K1144">
        <v>1972</v>
      </c>
      <c r="L1144">
        <v>5860100504</v>
      </c>
      <c r="M1144">
        <v>5790200511</v>
      </c>
      <c r="N1144">
        <v>0</v>
      </c>
      <c r="O1144" t="s">
        <v>1650</v>
      </c>
      <c r="P1144" t="s">
        <v>1363</v>
      </c>
      <c r="Q1144" t="s">
        <v>1363</v>
      </c>
      <c r="R1144">
        <v>0</v>
      </c>
      <c r="S1144">
        <v>0</v>
      </c>
      <c r="T1144">
        <v>0</v>
      </c>
      <c r="U1144">
        <v>0</v>
      </c>
      <c r="V1144" t="s">
        <v>1364</v>
      </c>
      <c r="W1144" t="s">
        <v>1363</v>
      </c>
      <c r="X1144" t="s">
        <v>1363</v>
      </c>
      <c r="Y1144">
        <v>0</v>
      </c>
      <c r="Z1144">
        <v>0</v>
      </c>
      <c r="AA1144">
        <v>0</v>
      </c>
      <c r="AB1144">
        <v>0</v>
      </c>
      <c r="AC1144" t="s">
        <v>1361</v>
      </c>
      <c r="AD1144" t="s">
        <v>1363</v>
      </c>
      <c r="AE1144">
        <v>21</v>
      </c>
      <c r="AF1144">
        <v>21</v>
      </c>
      <c r="AG1144" t="s">
        <v>1374</v>
      </c>
      <c r="AH1144">
        <v>19.288570119999999</v>
      </c>
      <c r="AI1144" t="s">
        <v>689</v>
      </c>
      <c r="AJ1144" t="s">
        <v>3009</v>
      </c>
    </row>
    <row r="1145" spans="1:36" x14ac:dyDescent="0.35">
      <c r="A1145" t="s">
        <v>108</v>
      </c>
      <c r="B1145">
        <v>764</v>
      </c>
      <c r="C1145">
        <v>764</v>
      </c>
      <c r="D1145" t="s">
        <v>1623</v>
      </c>
      <c r="E1145">
        <v>64.051350380000002</v>
      </c>
      <c r="F1145" t="s">
        <v>1466</v>
      </c>
      <c r="G1145">
        <v>3</v>
      </c>
      <c r="H1145">
        <v>2</v>
      </c>
      <c r="I1145">
        <v>5</v>
      </c>
      <c r="K1145">
        <v>1972</v>
      </c>
      <c r="L1145">
        <v>5860100504</v>
      </c>
      <c r="M1145">
        <v>5790200511</v>
      </c>
      <c r="N1145">
        <v>0</v>
      </c>
      <c r="O1145" t="s">
        <v>1650</v>
      </c>
      <c r="P1145" t="s">
        <v>1363</v>
      </c>
      <c r="Q1145" t="s">
        <v>1363</v>
      </c>
      <c r="R1145">
        <v>0</v>
      </c>
      <c r="S1145">
        <v>0</v>
      </c>
      <c r="T1145">
        <v>0</v>
      </c>
      <c r="U1145">
        <v>0</v>
      </c>
      <c r="V1145" t="s">
        <v>1364</v>
      </c>
      <c r="W1145" t="s">
        <v>1363</v>
      </c>
      <c r="X1145" t="s">
        <v>1363</v>
      </c>
      <c r="Y1145">
        <v>0</v>
      </c>
      <c r="Z1145">
        <v>0</v>
      </c>
      <c r="AA1145">
        <v>0</v>
      </c>
      <c r="AB1145">
        <v>0</v>
      </c>
      <c r="AC1145" t="s">
        <v>1361</v>
      </c>
      <c r="AD1145" t="s">
        <v>1363</v>
      </c>
      <c r="AE1145">
        <v>759</v>
      </c>
      <c r="AF1145">
        <v>759</v>
      </c>
      <c r="AG1145" t="s">
        <v>2697</v>
      </c>
      <c r="AH1145">
        <v>653.97822069999995</v>
      </c>
      <c r="AI1145" t="s">
        <v>24</v>
      </c>
      <c r="AJ1145">
        <v>0</v>
      </c>
    </row>
    <row r="1146" spans="1:36" x14ac:dyDescent="0.35">
      <c r="A1146" t="s">
        <v>108</v>
      </c>
      <c r="B1146">
        <v>764</v>
      </c>
      <c r="C1146">
        <v>764</v>
      </c>
      <c r="D1146" t="s">
        <v>1623</v>
      </c>
      <c r="E1146">
        <v>64.051350380000002</v>
      </c>
      <c r="F1146" t="s">
        <v>1466</v>
      </c>
      <c r="G1146">
        <v>3</v>
      </c>
      <c r="H1146">
        <v>2</v>
      </c>
      <c r="I1146">
        <v>5</v>
      </c>
      <c r="K1146">
        <v>1972</v>
      </c>
      <c r="L1146">
        <v>5860100504</v>
      </c>
      <c r="M1146">
        <v>5790200511</v>
      </c>
      <c r="N1146">
        <v>0</v>
      </c>
      <c r="O1146" t="s">
        <v>1650</v>
      </c>
      <c r="P1146" t="s">
        <v>1363</v>
      </c>
      <c r="Q1146" t="s">
        <v>1363</v>
      </c>
      <c r="R1146">
        <v>0</v>
      </c>
      <c r="S1146">
        <v>0</v>
      </c>
      <c r="T1146">
        <v>0</v>
      </c>
      <c r="U1146">
        <v>0</v>
      </c>
      <c r="V1146" t="s">
        <v>1364</v>
      </c>
      <c r="W1146" t="s">
        <v>1363</v>
      </c>
      <c r="X1146" t="s">
        <v>1363</v>
      </c>
      <c r="Y1146">
        <v>0</v>
      </c>
      <c r="Z1146">
        <v>0</v>
      </c>
      <c r="AA1146">
        <v>0</v>
      </c>
      <c r="AB1146">
        <v>0</v>
      </c>
      <c r="AC1146" t="s">
        <v>1361</v>
      </c>
      <c r="AD1146" t="s">
        <v>1363</v>
      </c>
      <c r="AE1146">
        <v>750</v>
      </c>
      <c r="AF1146">
        <v>750</v>
      </c>
      <c r="AG1146" t="s">
        <v>1398</v>
      </c>
      <c r="AH1146">
        <v>653.97822069999995</v>
      </c>
      <c r="AI1146" t="s">
        <v>24</v>
      </c>
      <c r="AJ1146">
        <v>0</v>
      </c>
    </row>
    <row r="1147" spans="1:36" x14ac:dyDescent="0.35">
      <c r="A1147" t="s">
        <v>3018</v>
      </c>
      <c r="B1147">
        <v>764</v>
      </c>
      <c r="C1147">
        <v>764</v>
      </c>
      <c r="D1147" t="s">
        <v>1623</v>
      </c>
      <c r="E1147">
        <v>64.051350380000002</v>
      </c>
      <c r="F1147" t="s">
        <v>1466</v>
      </c>
      <c r="G1147">
        <v>3</v>
      </c>
      <c r="H1147">
        <v>2</v>
      </c>
      <c r="I1147">
        <v>5</v>
      </c>
      <c r="K1147">
        <v>1972</v>
      </c>
      <c r="L1147">
        <v>5860100504</v>
      </c>
      <c r="M1147">
        <v>5790200511</v>
      </c>
      <c r="N1147">
        <v>0</v>
      </c>
      <c r="O1147" t="s">
        <v>1650</v>
      </c>
      <c r="P1147" t="s">
        <v>1363</v>
      </c>
      <c r="Q1147" t="s">
        <v>1363</v>
      </c>
      <c r="R1147">
        <v>0</v>
      </c>
      <c r="S1147">
        <v>0</v>
      </c>
      <c r="T1147">
        <v>0</v>
      </c>
      <c r="U1147">
        <v>0</v>
      </c>
      <c r="V1147" t="s">
        <v>1364</v>
      </c>
      <c r="W1147" t="s">
        <v>1363</v>
      </c>
      <c r="X1147" t="s">
        <v>1363</v>
      </c>
      <c r="Y1147">
        <v>0</v>
      </c>
      <c r="Z1147">
        <v>0</v>
      </c>
      <c r="AA1147">
        <v>0</v>
      </c>
      <c r="AB1147">
        <v>0</v>
      </c>
      <c r="AC1147" t="s">
        <v>1361</v>
      </c>
      <c r="AD1147" t="s">
        <v>1363</v>
      </c>
      <c r="AE1147">
        <v>892</v>
      </c>
      <c r="AF1147">
        <v>892</v>
      </c>
      <c r="AG1147" t="s">
        <v>1672</v>
      </c>
      <c r="AH1147">
        <v>30.951763150000001</v>
      </c>
      <c r="AI1147" t="s">
        <v>260</v>
      </c>
      <c r="AJ1147" t="s">
        <v>3019</v>
      </c>
    </row>
    <row r="1148" spans="1:36" x14ac:dyDescent="0.35">
      <c r="A1148" t="s">
        <v>3020</v>
      </c>
      <c r="B1148">
        <v>764</v>
      </c>
      <c r="C1148">
        <v>764</v>
      </c>
      <c r="D1148" t="s">
        <v>1623</v>
      </c>
      <c r="E1148">
        <v>64.051350380000002</v>
      </c>
      <c r="F1148" t="s">
        <v>1466</v>
      </c>
      <c r="G1148">
        <v>3</v>
      </c>
      <c r="H1148">
        <v>2</v>
      </c>
      <c r="I1148">
        <v>5</v>
      </c>
      <c r="K1148">
        <v>1972</v>
      </c>
      <c r="L1148">
        <v>5860100504</v>
      </c>
      <c r="M1148">
        <v>5790200511</v>
      </c>
      <c r="N1148">
        <v>0</v>
      </c>
      <c r="O1148" t="s">
        <v>1650</v>
      </c>
      <c r="P1148" t="s">
        <v>1363</v>
      </c>
      <c r="Q1148" t="s">
        <v>1363</v>
      </c>
      <c r="R1148">
        <v>0</v>
      </c>
      <c r="S1148">
        <v>0</v>
      </c>
      <c r="T1148">
        <v>0</v>
      </c>
      <c r="U1148">
        <v>0</v>
      </c>
      <c r="V1148" t="s">
        <v>1364</v>
      </c>
      <c r="W1148" t="s">
        <v>1363</v>
      </c>
      <c r="X1148" t="s">
        <v>1363</v>
      </c>
      <c r="Y1148">
        <v>0</v>
      </c>
      <c r="Z1148">
        <v>0</v>
      </c>
      <c r="AA1148">
        <v>0</v>
      </c>
      <c r="AB1148">
        <v>0</v>
      </c>
      <c r="AC1148" t="s">
        <v>1361</v>
      </c>
      <c r="AD1148" t="s">
        <v>1363</v>
      </c>
      <c r="AE1148">
        <v>890</v>
      </c>
      <c r="AF1148">
        <v>890</v>
      </c>
      <c r="AG1148" t="s">
        <v>1392</v>
      </c>
      <c r="AH1148">
        <v>25.85267885</v>
      </c>
      <c r="AI1148" t="s">
        <v>271</v>
      </c>
      <c r="AJ1148" t="s">
        <v>3021</v>
      </c>
    </row>
    <row r="1149" spans="1:36" x14ac:dyDescent="0.35">
      <c r="A1149" t="s">
        <v>3022</v>
      </c>
      <c r="B1149">
        <v>764</v>
      </c>
      <c r="C1149">
        <v>764</v>
      </c>
      <c r="D1149" t="s">
        <v>1623</v>
      </c>
      <c r="E1149">
        <v>64.051350380000002</v>
      </c>
      <c r="F1149" t="s">
        <v>1466</v>
      </c>
      <c r="G1149">
        <v>3</v>
      </c>
      <c r="H1149">
        <v>2</v>
      </c>
      <c r="I1149">
        <v>5</v>
      </c>
      <c r="K1149">
        <v>1972</v>
      </c>
      <c r="L1149">
        <v>5860100504</v>
      </c>
      <c r="M1149">
        <v>5790200511</v>
      </c>
      <c r="N1149">
        <v>0</v>
      </c>
      <c r="O1149" t="s">
        <v>1650</v>
      </c>
      <c r="P1149" t="s">
        <v>1363</v>
      </c>
      <c r="Q1149" t="s">
        <v>1363</v>
      </c>
      <c r="R1149">
        <v>0</v>
      </c>
      <c r="S1149">
        <v>0</v>
      </c>
      <c r="T1149">
        <v>0</v>
      </c>
      <c r="U1149">
        <v>0</v>
      </c>
      <c r="V1149" t="s">
        <v>1364</v>
      </c>
      <c r="W1149" t="s">
        <v>1363</v>
      </c>
      <c r="X1149" t="s">
        <v>1363</v>
      </c>
      <c r="Y1149">
        <v>0</v>
      </c>
      <c r="Z1149">
        <v>0</v>
      </c>
      <c r="AA1149">
        <v>0</v>
      </c>
      <c r="AB1149">
        <v>0</v>
      </c>
      <c r="AC1149" t="s">
        <v>1361</v>
      </c>
      <c r="AD1149" t="s">
        <v>1363</v>
      </c>
      <c r="AE1149">
        <v>893</v>
      </c>
      <c r="AF1149">
        <v>893</v>
      </c>
      <c r="AG1149" t="s">
        <v>2707</v>
      </c>
      <c r="AH1149">
        <v>20.940404359999999</v>
      </c>
      <c r="AI1149" t="s">
        <v>279</v>
      </c>
      <c r="AJ1149" t="s">
        <v>3023</v>
      </c>
    </row>
    <row r="1150" spans="1:36" x14ac:dyDescent="0.35">
      <c r="A1150" t="s">
        <v>3024</v>
      </c>
      <c r="B1150">
        <v>764</v>
      </c>
      <c r="C1150">
        <v>764</v>
      </c>
      <c r="D1150" t="s">
        <v>1623</v>
      </c>
      <c r="E1150">
        <v>64.051350380000002</v>
      </c>
      <c r="F1150" t="s">
        <v>1466</v>
      </c>
      <c r="G1150">
        <v>3</v>
      </c>
      <c r="H1150">
        <v>2</v>
      </c>
      <c r="I1150">
        <v>5</v>
      </c>
      <c r="K1150">
        <v>1972</v>
      </c>
      <c r="L1150">
        <v>5860100504</v>
      </c>
      <c r="M1150">
        <v>5790200511</v>
      </c>
      <c r="N1150">
        <v>0</v>
      </c>
      <c r="O1150" t="s">
        <v>1650</v>
      </c>
      <c r="P1150" t="s">
        <v>1363</v>
      </c>
      <c r="Q1150" t="s">
        <v>1363</v>
      </c>
      <c r="R1150">
        <v>0</v>
      </c>
      <c r="S1150">
        <v>0</v>
      </c>
      <c r="T1150">
        <v>0</v>
      </c>
      <c r="U1150">
        <v>0</v>
      </c>
      <c r="V1150" t="s">
        <v>1364</v>
      </c>
      <c r="W1150" t="s">
        <v>1363</v>
      </c>
      <c r="X1150" t="s">
        <v>1363</v>
      </c>
      <c r="Y1150">
        <v>0</v>
      </c>
      <c r="Z1150">
        <v>0</v>
      </c>
      <c r="AA1150">
        <v>0</v>
      </c>
      <c r="AB1150">
        <v>0</v>
      </c>
      <c r="AC1150" t="s">
        <v>1361</v>
      </c>
      <c r="AD1150" t="s">
        <v>1363</v>
      </c>
      <c r="AE1150">
        <v>762</v>
      </c>
      <c r="AF1150">
        <v>762</v>
      </c>
      <c r="AG1150" t="s">
        <v>1706</v>
      </c>
      <c r="AH1150">
        <v>60.958528270000002</v>
      </c>
      <c r="AI1150" t="s">
        <v>375</v>
      </c>
      <c r="AJ1150" t="s">
        <v>3025</v>
      </c>
    </row>
    <row r="1151" spans="1:36" x14ac:dyDescent="0.35">
      <c r="A1151" t="s">
        <v>398</v>
      </c>
      <c r="B1151">
        <v>764</v>
      </c>
      <c r="C1151">
        <v>764</v>
      </c>
      <c r="D1151" t="s">
        <v>1623</v>
      </c>
      <c r="E1151">
        <v>64.051350380000002</v>
      </c>
      <c r="F1151" t="s">
        <v>1466</v>
      </c>
      <c r="G1151">
        <v>3</v>
      </c>
      <c r="H1151">
        <v>2</v>
      </c>
      <c r="I1151">
        <v>5</v>
      </c>
      <c r="K1151">
        <v>1972</v>
      </c>
      <c r="L1151">
        <v>5860100504</v>
      </c>
      <c r="M1151">
        <v>5790200511</v>
      </c>
      <c r="N1151">
        <v>0</v>
      </c>
      <c r="O1151" t="s">
        <v>1650</v>
      </c>
      <c r="P1151" t="s">
        <v>1363</v>
      </c>
      <c r="Q1151" t="s">
        <v>1363</v>
      </c>
      <c r="R1151">
        <v>0</v>
      </c>
      <c r="S1151">
        <v>0</v>
      </c>
      <c r="T1151">
        <v>0</v>
      </c>
      <c r="U1151">
        <v>0</v>
      </c>
      <c r="V1151" t="s">
        <v>1364</v>
      </c>
      <c r="W1151" t="s">
        <v>1363</v>
      </c>
      <c r="X1151" t="s">
        <v>1363</v>
      </c>
      <c r="Y1151">
        <v>0</v>
      </c>
      <c r="Z1151">
        <v>0</v>
      </c>
      <c r="AA1151">
        <v>0</v>
      </c>
      <c r="AB1151">
        <v>0</v>
      </c>
      <c r="AC1151" t="s">
        <v>1361</v>
      </c>
      <c r="AD1151" t="s">
        <v>1363</v>
      </c>
      <c r="AE1151">
        <v>764</v>
      </c>
      <c r="AF1151">
        <v>764</v>
      </c>
      <c r="AG1151" t="s">
        <v>1623</v>
      </c>
      <c r="AH1151">
        <v>64.051350380000002</v>
      </c>
      <c r="AI1151" t="s">
        <v>109</v>
      </c>
      <c r="AJ1151" t="s">
        <v>3026</v>
      </c>
    </row>
    <row r="1152" spans="1:36" x14ac:dyDescent="0.35">
      <c r="A1152" t="s">
        <v>3027</v>
      </c>
      <c r="B1152">
        <v>764</v>
      </c>
      <c r="C1152">
        <v>764</v>
      </c>
      <c r="D1152" t="s">
        <v>1623</v>
      </c>
      <c r="E1152">
        <v>64.051350380000002</v>
      </c>
      <c r="F1152" t="s">
        <v>1466</v>
      </c>
      <c r="G1152">
        <v>3</v>
      </c>
      <c r="H1152">
        <v>2</v>
      </c>
      <c r="I1152">
        <v>5</v>
      </c>
      <c r="K1152">
        <v>1972</v>
      </c>
      <c r="L1152">
        <v>5860100504</v>
      </c>
      <c r="M1152">
        <v>5790200511</v>
      </c>
      <c r="N1152">
        <v>0</v>
      </c>
      <c r="O1152" t="s">
        <v>1650</v>
      </c>
      <c r="P1152" t="s">
        <v>1363</v>
      </c>
      <c r="Q1152" t="s">
        <v>1363</v>
      </c>
      <c r="R1152">
        <v>0</v>
      </c>
      <c r="S1152">
        <v>0</v>
      </c>
      <c r="T1152">
        <v>0</v>
      </c>
      <c r="U1152">
        <v>0</v>
      </c>
      <c r="V1152" t="s">
        <v>1364</v>
      </c>
      <c r="W1152" t="s">
        <v>1363</v>
      </c>
      <c r="X1152" t="s">
        <v>1363</v>
      </c>
      <c r="Y1152">
        <v>0</v>
      </c>
      <c r="Z1152">
        <v>0</v>
      </c>
      <c r="AA1152">
        <v>0</v>
      </c>
      <c r="AB1152">
        <v>0</v>
      </c>
      <c r="AC1152" t="s">
        <v>1361</v>
      </c>
      <c r="AD1152" t="s">
        <v>1363</v>
      </c>
      <c r="AE1152">
        <v>760</v>
      </c>
      <c r="AF1152">
        <v>760</v>
      </c>
      <c r="AG1152" t="s">
        <v>1395</v>
      </c>
      <c r="AH1152">
        <v>18.076093060000002</v>
      </c>
      <c r="AI1152" t="s">
        <v>419</v>
      </c>
      <c r="AJ1152" t="s">
        <v>3028</v>
      </c>
    </row>
    <row r="1153" spans="1:36" x14ac:dyDescent="0.35">
      <c r="A1153" t="s">
        <v>3029</v>
      </c>
      <c r="B1153">
        <v>764</v>
      </c>
      <c r="C1153">
        <v>764</v>
      </c>
      <c r="D1153" t="s">
        <v>1623</v>
      </c>
      <c r="E1153">
        <v>64.051350380000002</v>
      </c>
      <c r="F1153" t="s">
        <v>1466</v>
      </c>
      <c r="G1153">
        <v>3</v>
      </c>
      <c r="H1153">
        <v>2</v>
      </c>
      <c r="I1153">
        <v>5</v>
      </c>
      <c r="K1153">
        <v>1972</v>
      </c>
      <c r="L1153">
        <v>5860100504</v>
      </c>
      <c r="M1153">
        <v>5790200511</v>
      </c>
      <c r="N1153">
        <v>0</v>
      </c>
      <c r="O1153" t="s">
        <v>1650</v>
      </c>
      <c r="P1153" t="s">
        <v>1363</v>
      </c>
      <c r="Q1153" t="s">
        <v>1363</v>
      </c>
      <c r="R1153">
        <v>0</v>
      </c>
      <c r="S1153">
        <v>0</v>
      </c>
      <c r="T1153">
        <v>0</v>
      </c>
      <c r="U1153">
        <v>0</v>
      </c>
      <c r="V1153" t="s">
        <v>1364</v>
      </c>
      <c r="W1153" t="s">
        <v>1363</v>
      </c>
      <c r="X1153" t="s">
        <v>1363</v>
      </c>
      <c r="Y1153">
        <v>0</v>
      </c>
      <c r="Z1153">
        <v>0</v>
      </c>
      <c r="AA1153">
        <v>0</v>
      </c>
      <c r="AB1153">
        <v>0</v>
      </c>
      <c r="AC1153" t="s">
        <v>1361</v>
      </c>
      <c r="AD1153" t="s">
        <v>1363</v>
      </c>
      <c r="AE1153">
        <v>758</v>
      </c>
      <c r="AF1153">
        <v>758</v>
      </c>
      <c r="AG1153" t="s">
        <v>1801</v>
      </c>
      <c r="AH1153">
        <v>653.97822069999995</v>
      </c>
      <c r="AI1153" t="s">
        <v>444</v>
      </c>
      <c r="AJ1153" t="s">
        <v>3030</v>
      </c>
    </row>
    <row r="1154" spans="1:36" x14ac:dyDescent="0.35">
      <c r="A1154" t="s">
        <v>3031</v>
      </c>
      <c r="B1154">
        <v>764</v>
      </c>
      <c r="C1154">
        <v>764</v>
      </c>
      <c r="D1154" t="s">
        <v>1623</v>
      </c>
      <c r="E1154">
        <v>64.051350380000002</v>
      </c>
      <c r="F1154" t="s">
        <v>1466</v>
      </c>
      <c r="G1154">
        <v>3</v>
      </c>
      <c r="H1154">
        <v>2</v>
      </c>
      <c r="I1154">
        <v>5</v>
      </c>
      <c r="K1154">
        <v>1972</v>
      </c>
      <c r="L1154">
        <v>5860100504</v>
      </c>
      <c r="M1154">
        <v>5790200511</v>
      </c>
      <c r="N1154">
        <v>0</v>
      </c>
      <c r="O1154" t="s">
        <v>1650</v>
      </c>
      <c r="P1154" t="s">
        <v>1363</v>
      </c>
      <c r="Q1154" t="s">
        <v>1363</v>
      </c>
      <c r="R1154">
        <v>0</v>
      </c>
      <c r="S1154">
        <v>0</v>
      </c>
      <c r="T1154">
        <v>0</v>
      </c>
      <c r="U1154">
        <v>0</v>
      </c>
      <c r="V1154" t="s">
        <v>1364</v>
      </c>
      <c r="W1154" t="s">
        <v>1363</v>
      </c>
      <c r="X1154" t="s">
        <v>1363</v>
      </c>
      <c r="Y1154">
        <v>0</v>
      </c>
      <c r="Z1154">
        <v>0</v>
      </c>
      <c r="AA1154">
        <v>0</v>
      </c>
      <c r="AB1154">
        <v>0</v>
      </c>
      <c r="AC1154" t="s">
        <v>1361</v>
      </c>
      <c r="AD1154" t="s">
        <v>1363</v>
      </c>
      <c r="AE1154">
        <v>750</v>
      </c>
      <c r="AF1154">
        <v>750</v>
      </c>
      <c r="AG1154" t="s">
        <v>1398</v>
      </c>
      <c r="AH1154">
        <v>653.97822069999995</v>
      </c>
      <c r="AI1154" t="s">
        <v>535</v>
      </c>
      <c r="AJ1154" t="s">
        <v>3032</v>
      </c>
    </row>
    <row r="1155" spans="1:36" x14ac:dyDescent="0.35">
      <c r="A1155" t="s">
        <v>3033</v>
      </c>
      <c r="B1155">
        <v>770</v>
      </c>
      <c r="C1155">
        <v>770</v>
      </c>
      <c r="D1155" t="s">
        <v>1740</v>
      </c>
      <c r="E1155">
        <v>48.209431600000002</v>
      </c>
      <c r="F1155" t="s">
        <v>1466</v>
      </c>
      <c r="G1155">
        <v>3</v>
      </c>
      <c r="H1155">
        <v>3</v>
      </c>
      <c r="I1155">
        <v>5</v>
      </c>
      <c r="K1155">
        <v>1962</v>
      </c>
      <c r="L1155">
        <v>5860300504</v>
      </c>
      <c r="M1155">
        <v>5860300504</v>
      </c>
      <c r="N1155">
        <v>0</v>
      </c>
      <c r="O1155" t="s">
        <v>1650</v>
      </c>
      <c r="P1155" t="s">
        <v>1363</v>
      </c>
      <c r="Q1155" t="s">
        <v>1363</v>
      </c>
      <c r="R1155">
        <v>0</v>
      </c>
      <c r="S1155">
        <v>0</v>
      </c>
      <c r="T1155">
        <v>0</v>
      </c>
      <c r="U1155" t="s">
        <v>1364</v>
      </c>
      <c r="V1155" t="s">
        <v>1363</v>
      </c>
      <c r="W1155" t="s">
        <v>1363</v>
      </c>
      <c r="X1155">
        <v>0</v>
      </c>
      <c r="Y1155">
        <v>0</v>
      </c>
      <c r="Z1155" t="s">
        <v>1361</v>
      </c>
      <c r="AA1155" t="s">
        <v>1363</v>
      </c>
      <c r="AB1155" t="s">
        <v>1363</v>
      </c>
      <c r="AC1155">
        <v>0</v>
      </c>
      <c r="AD1155">
        <v>0</v>
      </c>
      <c r="AE1155">
        <v>6</v>
      </c>
      <c r="AF1155">
        <v>6</v>
      </c>
      <c r="AG1155">
        <v>35</v>
      </c>
      <c r="AH1155">
        <v>6.7787482749999999</v>
      </c>
      <c r="AI1155" t="s">
        <v>356</v>
      </c>
      <c r="AJ1155" t="s">
        <v>3034</v>
      </c>
    </row>
    <row r="1156" spans="1:36" x14ac:dyDescent="0.35">
      <c r="A1156" t="s">
        <v>3035</v>
      </c>
      <c r="B1156">
        <v>770</v>
      </c>
      <c r="C1156">
        <v>770</v>
      </c>
      <c r="D1156" t="s">
        <v>1740</v>
      </c>
      <c r="E1156">
        <v>48.209431600000002</v>
      </c>
      <c r="F1156" t="s">
        <v>1466</v>
      </c>
      <c r="G1156">
        <v>3</v>
      </c>
      <c r="H1156">
        <v>3</v>
      </c>
      <c r="I1156">
        <v>5</v>
      </c>
      <c r="K1156">
        <v>1962</v>
      </c>
      <c r="L1156">
        <v>5860300504</v>
      </c>
      <c r="M1156">
        <v>5860300504</v>
      </c>
      <c r="N1156">
        <v>0</v>
      </c>
      <c r="O1156" t="s">
        <v>1650</v>
      </c>
      <c r="P1156" t="s">
        <v>1363</v>
      </c>
      <c r="Q1156" t="s">
        <v>1363</v>
      </c>
      <c r="R1156">
        <v>0</v>
      </c>
      <c r="S1156">
        <v>0</v>
      </c>
      <c r="T1156">
        <v>0</v>
      </c>
      <c r="U1156" t="s">
        <v>1364</v>
      </c>
      <c r="V1156" t="s">
        <v>1363</v>
      </c>
      <c r="W1156" t="s">
        <v>1363</v>
      </c>
      <c r="X1156">
        <v>0</v>
      </c>
      <c r="Y1156">
        <v>0</v>
      </c>
      <c r="Z1156" t="s">
        <v>1361</v>
      </c>
      <c r="AA1156" t="s">
        <v>1363</v>
      </c>
      <c r="AB1156" t="s">
        <v>1363</v>
      </c>
      <c r="AC1156">
        <v>0</v>
      </c>
      <c r="AD1156">
        <v>0</v>
      </c>
      <c r="AE1156">
        <v>35</v>
      </c>
      <c r="AF1156">
        <v>35</v>
      </c>
      <c r="AG1156" t="s">
        <v>1695</v>
      </c>
      <c r="AH1156">
        <v>11.94575066</v>
      </c>
      <c r="AI1156" t="s">
        <v>595</v>
      </c>
      <c r="AJ1156" t="s">
        <v>3036</v>
      </c>
    </row>
    <row r="1157" spans="1:36" x14ac:dyDescent="0.35">
      <c r="A1157" t="s">
        <v>3037</v>
      </c>
      <c r="B1157">
        <v>770</v>
      </c>
      <c r="C1157">
        <v>770</v>
      </c>
      <c r="D1157" t="s">
        <v>1740</v>
      </c>
      <c r="E1157">
        <v>48.209431600000002</v>
      </c>
      <c r="F1157" t="s">
        <v>1466</v>
      </c>
      <c r="G1157">
        <v>3</v>
      </c>
      <c r="H1157">
        <v>3</v>
      </c>
      <c r="I1157">
        <v>5</v>
      </c>
      <c r="K1157">
        <v>1962</v>
      </c>
      <c r="L1157">
        <v>5860300504</v>
      </c>
      <c r="M1157">
        <v>5860300504</v>
      </c>
      <c r="N1157">
        <v>0</v>
      </c>
      <c r="O1157" t="s">
        <v>1650</v>
      </c>
      <c r="P1157" t="s">
        <v>1363</v>
      </c>
      <c r="Q1157" t="s">
        <v>1363</v>
      </c>
      <c r="R1157">
        <v>0</v>
      </c>
      <c r="S1157">
        <v>0</v>
      </c>
      <c r="T1157">
        <v>0</v>
      </c>
      <c r="U1157" t="s">
        <v>1364</v>
      </c>
      <c r="V1157" t="s">
        <v>1363</v>
      </c>
      <c r="W1157" t="s">
        <v>1363</v>
      </c>
      <c r="X1157">
        <v>0</v>
      </c>
      <c r="Y1157">
        <v>0</v>
      </c>
      <c r="Z1157" t="s">
        <v>1361</v>
      </c>
      <c r="AA1157" t="s">
        <v>1363</v>
      </c>
      <c r="AB1157" t="s">
        <v>1363</v>
      </c>
      <c r="AC1157">
        <v>0</v>
      </c>
      <c r="AD1157">
        <v>0</v>
      </c>
      <c r="AE1157">
        <v>27</v>
      </c>
      <c r="AF1157">
        <v>27</v>
      </c>
      <c r="AG1157" t="s">
        <v>1721</v>
      </c>
      <c r="AH1157">
        <v>23.007539449999999</v>
      </c>
      <c r="AI1157" t="s">
        <v>732</v>
      </c>
      <c r="AJ1157" t="s">
        <v>3038</v>
      </c>
    </row>
    <row r="1158" spans="1:36" x14ac:dyDescent="0.35">
      <c r="A1158" t="s">
        <v>3039</v>
      </c>
      <c r="B1158">
        <v>770</v>
      </c>
      <c r="C1158">
        <v>770</v>
      </c>
      <c r="D1158" t="s">
        <v>1740</v>
      </c>
      <c r="E1158">
        <v>48.209431600000002</v>
      </c>
      <c r="F1158" t="s">
        <v>1466</v>
      </c>
      <c r="G1158">
        <v>3</v>
      </c>
      <c r="H1158">
        <v>3</v>
      </c>
      <c r="I1158">
        <v>5</v>
      </c>
      <c r="K1158">
        <v>1962</v>
      </c>
      <c r="L1158">
        <v>5860300504</v>
      </c>
      <c r="M1158">
        <v>5860300504</v>
      </c>
      <c r="N1158">
        <v>0</v>
      </c>
      <c r="O1158" t="s">
        <v>1650</v>
      </c>
      <c r="P1158" t="s">
        <v>1363</v>
      </c>
      <c r="Q1158" t="s">
        <v>1363</v>
      </c>
      <c r="R1158">
        <v>0</v>
      </c>
      <c r="S1158">
        <v>0</v>
      </c>
      <c r="T1158">
        <v>0</v>
      </c>
      <c r="U1158" t="s">
        <v>1364</v>
      </c>
      <c r="V1158" t="s">
        <v>1363</v>
      </c>
      <c r="W1158" t="s">
        <v>1363</v>
      </c>
      <c r="X1158">
        <v>0</v>
      </c>
      <c r="Y1158">
        <v>0</v>
      </c>
      <c r="Z1158" t="s">
        <v>1361</v>
      </c>
      <c r="AA1158" t="s">
        <v>1363</v>
      </c>
      <c r="AB1158" t="s">
        <v>1363</v>
      </c>
      <c r="AC1158">
        <v>0</v>
      </c>
      <c r="AD1158">
        <v>0</v>
      </c>
      <c r="AE1158">
        <v>88</v>
      </c>
      <c r="AF1158">
        <v>88</v>
      </c>
      <c r="AG1158" t="s">
        <v>1727</v>
      </c>
      <c r="AH1158">
        <v>15.61335437</v>
      </c>
      <c r="AI1158" t="s">
        <v>968</v>
      </c>
      <c r="AJ1158" t="s">
        <v>3040</v>
      </c>
    </row>
    <row r="1159" spans="1:36" x14ac:dyDescent="0.35">
      <c r="A1159" t="s">
        <v>3041</v>
      </c>
      <c r="B1159">
        <v>770</v>
      </c>
      <c r="C1159">
        <v>770</v>
      </c>
      <c r="D1159" t="s">
        <v>1740</v>
      </c>
      <c r="E1159">
        <v>48.209431600000002</v>
      </c>
      <c r="F1159" t="s">
        <v>1466</v>
      </c>
      <c r="G1159">
        <v>3</v>
      </c>
      <c r="H1159">
        <v>3</v>
      </c>
      <c r="I1159">
        <v>5</v>
      </c>
      <c r="K1159">
        <v>1962</v>
      </c>
      <c r="L1159">
        <v>5860300504</v>
      </c>
      <c r="M1159">
        <v>5860300504</v>
      </c>
      <c r="N1159">
        <v>0</v>
      </c>
      <c r="O1159" t="s">
        <v>1650</v>
      </c>
      <c r="P1159" t="s">
        <v>1363</v>
      </c>
      <c r="Q1159" t="s">
        <v>1363</v>
      </c>
      <c r="R1159">
        <v>0</v>
      </c>
      <c r="S1159">
        <v>0</v>
      </c>
      <c r="T1159">
        <v>0</v>
      </c>
      <c r="U1159" t="s">
        <v>1364</v>
      </c>
      <c r="V1159" t="s">
        <v>1363</v>
      </c>
      <c r="W1159" t="s">
        <v>1363</v>
      </c>
      <c r="X1159">
        <v>0</v>
      </c>
      <c r="Y1159">
        <v>0</v>
      </c>
      <c r="Z1159" t="s">
        <v>1361</v>
      </c>
      <c r="AA1159" t="s">
        <v>1363</v>
      </c>
      <c r="AB1159" t="s">
        <v>1363</v>
      </c>
      <c r="AC1159">
        <v>0</v>
      </c>
      <c r="AD1159">
        <v>0</v>
      </c>
      <c r="AE1159">
        <v>53</v>
      </c>
      <c r="AF1159">
        <v>53</v>
      </c>
      <c r="AG1159" t="s">
        <v>1580</v>
      </c>
      <c r="AH1159">
        <v>66.246111110000001</v>
      </c>
      <c r="AI1159" t="s">
        <v>1066</v>
      </c>
      <c r="AJ1159" t="s">
        <v>3042</v>
      </c>
    </row>
    <row r="1160" spans="1:36" x14ac:dyDescent="0.35">
      <c r="A1160" t="s">
        <v>3043</v>
      </c>
      <c r="B1160">
        <v>770</v>
      </c>
      <c r="C1160">
        <v>770</v>
      </c>
      <c r="D1160" t="s">
        <v>1740</v>
      </c>
      <c r="E1160">
        <v>48.209431600000002</v>
      </c>
      <c r="F1160" t="s">
        <v>1466</v>
      </c>
      <c r="G1160">
        <v>3</v>
      </c>
      <c r="H1160">
        <v>3</v>
      </c>
      <c r="I1160">
        <v>5</v>
      </c>
      <c r="K1160">
        <v>1962</v>
      </c>
      <c r="L1160">
        <v>5860300504</v>
      </c>
      <c r="M1160">
        <v>5860300504</v>
      </c>
      <c r="N1160">
        <v>0</v>
      </c>
      <c r="O1160" t="s">
        <v>1650</v>
      </c>
      <c r="P1160" t="s">
        <v>1363</v>
      </c>
      <c r="Q1160" t="s">
        <v>1363</v>
      </c>
      <c r="R1160">
        <v>0</v>
      </c>
      <c r="S1160">
        <v>0</v>
      </c>
      <c r="T1160">
        <v>0</v>
      </c>
      <c r="U1160" t="s">
        <v>1364</v>
      </c>
      <c r="V1160" t="s">
        <v>1363</v>
      </c>
      <c r="W1160" t="s">
        <v>1363</v>
      </c>
      <c r="X1160">
        <v>0</v>
      </c>
      <c r="Y1160">
        <v>0</v>
      </c>
      <c r="Z1160" t="s">
        <v>1361</v>
      </c>
      <c r="AA1160" t="s">
        <v>1363</v>
      </c>
      <c r="AB1160" t="s">
        <v>1363</v>
      </c>
      <c r="AC1160">
        <v>0</v>
      </c>
      <c r="AD1160">
        <v>0</v>
      </c>
      <c r="AE1160">
        <v>50</v>
      </c>
      <c r="AF1160">
        <v>50</v>
      </c>
      <c r="AG1160" t="s">
        <v>1732</v>
      </c>
      <c r="AH1160">
        <v>14.44762008</v>
      </c>
      <c r="AI1160" t="s">
        <v>1081</v>
      </c>
      <c r="AJ1160" t="s">
        <v>3044</v>
      </c>
    </row>
    <row r="1161" spans="1:36" x14ac:dyDescent="0.35">
      <c r="A1161" t="s">
        <v>3045</v>
      </c>
      <c r="B1161">
        <v>770</v>
      </c>
      <c r="C1161">
        <v>770</v>
      </c>
      <c r="D1161" t="s">
        <v>1740</v>
      </c>
      <c r="E1161">
        <v>48.209431600000002</v>
      </c>
      <c r="F1161" t="s">
        <v>1466</v>
      </c>
      <c r="G1161">
        <v>3</v>
      </c>
      <c r="H1161">
        <v>3</v>
      </c>
      <c r="I1161">
        <v>5</v>
      </c>
      <c r="K1161">
        <v>1962</v>
      </c>
      <c r="L1161">
        <v>5860300504</v>
      </c>
      <c r="M1161">
        <v>5860300504</v>
      </c>
      <c r="N1161">
        <v>0</v>
      </c>
      <c r="O1161" t="s">
        <v>1650</v>
      </c>
      <c r="P1161" t="s">
        <v>1363</v>
      </c>
      <c r="Q1161" t="s">
        <v>1363</v>
      </c>
      <c r="R1161">
        <v>0</v>
      </c>
      <c r="S1161">
        <v>0</v>
      </c>
      <c r="T1161">
        <v>0</v>
      </c>
      <c r="U1161" t="s">
        <v>1364</v>
      </c>
      <c r="V1161" t="s">
        <v>1363</v>
      </c>
      <c r="W1161" t="s">
        <v>1363</v>
      </c>
      <c r="X1161">
        <v>0</v>
      </c>
      <c r="Y1161">
        <v>0</v>
      </c>
      <c r="Z1161" t="s">
        <v>1361</v>
      </c>
      <c r="AA1161" t="s">
        <v>1363</v>
      </c>
      <c r="AB1161" t="s">
        <v>1363</v>
      </c>
      <c r="AC1161">
        <v>0</v>
      </c>
      <c r="AD1161">
        <v>0</v>
      </c>
      <c r="AE1161">
        <v>803</v>
      </c>
      <c r="AF1161">
        <v>803</v>
      </c>
      <c r="AG1161" t="s">
        <v>1763</v>
      </c>
      <c r="AH1161">
        <v>61.608146669999996</v>
      </c>
      <c r="AI1161" t="s">
        <v>1277</v>
      </c>
      <c r="AJ1161" t="s">
        <v>3046</v>
      </c>
    </row>
    <row r="1162" spans="1:36" x14ac:dyDescent="0.35">
      <c r="A1162" t="s">
        <v>3047</v>
      </c>
      <c r="B1162">
        <v>770</v>
      </c>
      <c r="C1162">
        <v>770</v>
      </c>
      <c r="D1162" t="s">
        <v>1740</v>
      </c>
      <c r="E1162">
        <v>48.209431600000002</v>
      </c>
      <c r="F1162" t="s">
        <v>1466</v>
      </c>
      <c r="G1162">
        <v>3</v>
      </c>
      <c r="H1162">
        <v>3</v>
      </c>
      <c r="I1162">
        <v>5</v>
      </c>
      <c r="K1162">
        <v>1962</v>
      </c>
      <c r="L1162">
        <v>5860300504</v>
      </c>
      <c r="M1162">
        <v>5860300504</v>
      </c>
      <c r="N1162">
        <v>0</v>
      </c>
      <c r="O1162" t="s">
        <v>1650</v>
      </c>
      <c r="P1162" t="s">
        <v>1363</v>
      </c>
      <c r="Q1162" t="s">
        <v>1363</v>
      </c>
      <c r="R1162">
        <v>0</v>
      </c>
      <c r="S1162">
        <v>0</v>
      </c>
      <c r="T1162">
        <v>0</v>
      </c>
      <c r="U1162" t="s">
        <v>1364</v>
      </c>
      <c r="V1162" t="s">
        <v>1363</v>
      </c>
      <c r="W1162" t="s">
        <v>1363</v>
      </c>
      <c r="X1162">
        <v>0</v>
      </c>
      <c r="Y1162">
        <v>0</v>
      </c>
      <c r="Z1162" t="s">
        <v>1361</v>
      </c>
      <c r="AA1162" t="s">
        <v>1363</v>
      </c>
      <c r="AB1162" t="s">
        <v>1363</v>
      </c>
      <c r="AC1162">
        <v>0</v>
      </c>
      <c r="AD1162">
        <v>0</v>
      </c>
      <c r="AE1162">
        <v>801</v>
      </c>
      <c r="AF1162">
        <v>801</v>
      </c>
      <c r="AG1162" t="s">
        <v>1737</v>
      </c>
      <c r="AH1162">
        <v>60.847007519999998</v>
      </c>
      <c r="AI1162" t="s">
        <v>1304</v>
      </c>
      <c r="AJ1162" t="s">
        <v>3048</v>
      </c>
    </row>
    <row r="1163" spans="1:36" x14ac:dyDescent="0.35">
      <c r="A1163" t="s">
        <v>88</v>
      </c>
      <c r="B1163">
        <v>770</v>
      </c>
      <c r="C1163">
        <v>770</v>
      </c>
      <c r="D1163" t="s">
        <v>1740</v>
      </c>
      <c r="E1163">
        <v>48.209431600000002</v>
      </c>
      <c r="F1163" t="s">
        <v>1466</v>
      </c>
      <c r="G1163">
        <v>3</v>
      </c>
      <c r="H1163">
        <v>3</v>
      </c>
      <c r="I1163">
        <v>5</v>
      </c>
      <c r="K1163">
        <v>1962</v>
      </c>
      <c r="L1163">
        <v>5860300504</v>
      </c>
      <c r="M1163">
        <v>5860300504</v>
      </c>
      <c r="N1163">
        <v>0</v>
      </c>
      <c r="O1163" t="s">
        <v>1650</v>
      </c>
      <c r="P1163" t="s">
        <v>1363</v>
      </c>
      <c r="Q1163" t="s">
        <v>1363</v>
      </c>
      <c r="R1163">
        <v>0</v>
      </c>
      <c r="S1163">
        <v>0</v>
      </c>
      <c r="T1163">
        <v>0</v>
      </c>
      <c r="U1163" t="s">
        <v>1364</v>
      </c>
      <c r="V1163" t="s">
        <v>1363</v>
      </c>
      <c r="W1163" t="s">
        <v>1363</v>
      </c>
      <c r="X1163">
        <v>0</v>
      </c>
      <c r="Y1163">
        <v>0</v>
      </c>
      <c r="Z1163" t="s">
        <v>1361</v>
      </c>
      <c r="AA1163" t="s">
        <v>1363</v>
      </c>
      <c r="AB1163" t="s">
        <v>1363</v>
      </c>
      <c r="AC1163">
        <v>0</v>
      </c>
      <c r="AD1163">
        <v>0</v>
      </c>
      <c r="AE1163">
        <v>770</v>
      </c>
      <c r="AF1163">
        <v>770</v>
      </c>
      <c r="AG1163" t="s">
        <v>1740</v>
      </c>
      <c r="AH1163">
        <v>48.209431600000002</v>
      </c>
      <c r="AI1163" t="s">
        <v>64</v>
      </c>
      <c r="AJ1163" t="s">
        <v>3049</v>
      </c>
    </row>
    <row r="1164" spans="1:36" x14ac:dyDescent="0.35">
      <c r="A1164" t="s">
        <v>3050</v>
      </c>
      <c r="B1164">
        <v>770</v>
      </c>
      <c r="C1164">
        <v>770</v>
      </c>
      <c r="D1164" t="s">
        <v>1740</v>
      </c>
      <c r="E1164">
        <v>48.209431600000002</v>
      </c>
      <c r="F1164" t="s">
        <v>1466</v>
      </c>
      <c r="G1164">
        <v>3</v>
      </c>
      <c r="H1164">
        <v>3</v>
      </c>
      <c r="I1164">
        <v>5</v>
      </c>
      <c r="K1164">
        <v>1962</v>
      </c>
      <c r="L1164">
        <v>5860300504</v>
      </c>
      <c r="M1164">
        <v>5860300504</v>
      </c>
      <c r="N1164">
        <v>0</v>
      </c>
      <c r="O1164" t="s">
        <v>1650</v>
      </c>
      <c r="P1164" t="s">
        <v>1363</v>
      </c>
      <c r="Q1164" t="s">
        <v>1363</v>
      </c>
      <c r="R1164">
        <v>0</v>
      </c>
      <c r="S1164">
        <v>0</v>
      </c>
      <c r="T1164">
        <v>0</v>
      </c>
      <c r="U1164" t="s">
        <v>1364</v>
      </c>
      <c r="V1164" t="s">
        <v>1363</v>
      </c>
      <c r="W1164" t="s">
        <v>1363</v>
      </c>
      <c r="X1164">
        <v>0</v>
      </c>
      <c r="Y1164">
        <v>0</v>
      </c>
      <c r="Z1164" t="s">
        <v>1361</v>
      </c>
      <c r="AA1164" t="s">
        <v>1363</v>
      </c>
      <c r="AB1164" t="s">
        <v>1363</v>
      </c>
      <c r="AC1164">
        <v>0</v>
      </c>
      <c r="AD1164">
        <v>0</v>
      </c>
      <c r="AE1164">
        <v>772</v>
      </c>
      <c r="AF1164">
        <v>772</v>
      </c>
      <c r="AG1164" t="s">
        <v>3051</v>
      </c>
      <c r="AH1164">
        <v>58.08252967</v>
      </c>
      <c r="AI1164" t="s">
        <v>96</v>
      </c>
      <c r="AJ1164" t="s">
        <v>3052</v>
      </c>
    </row>
    <row r="1165" spans="1:36" x14ac:dyDescent="0.35">
      <c r="A1165" t="s">
        <v>142</v>
      </c>
      <c r="B1165">
        <v>770</v>
      </c>
      <c r="C1165">
        <v>770</v>
      </c>
      <c r="D1165" t="s">
        <v>1740</v>
      </c>
      <c r="E1165">
        <v>48.209431600000002</v>
      </c>
      <c r="F1165" t="s">
        <v>1466</v>
      </c>
      <c r="G1165">
        <v>3</v>
      </c>
      <c r="H1165">
        <v>3</v>
      </c>
      <c r="I1165">
        <v>5</v>
      </c>
      <c r="K1165">
        <v>1962</v>
      </c>
      <c r="L1165">
        <v>5860300504</v>
      </c>
      <c r="M1165">
        <v>5860300504</v>
      </c>
      <c r="N1165">
        <v>0</v>
      </c>
      <c r="O1165" t="s">
        <v>1650</v>
      </c>
      <c r="P1165" t="s">
        <v>1363</v>
      </c>
      <c r="Q1165" t="s">
        <v>1363</v>
      </c>
      <c r="R1165">
        <v>0</v>
      </c>
      <c r="S1165">
        <v>0</v>
      </c>
      <c r="T1165">
        <v>0</v>
      </c>
      <c r="U1165" t="s">
        <v>1364</v>
      </c>
      <c r="V1165" t="s">
        <v>1363</v>
      </c>
      <c r="W1165" t="s">
        <v>1363</v>
      </c>
      <c r="X1165">
        <v>0</v>
      </c>
      <c r="Y1165">
        <v>0</v>
      </c>
      <c r="Z1165" t="s">
        <v>1361</v>
      </c>
      <c r="AA1165" t="s">
        <v>1363</v>
      </c>
      <c r="AB1165" t="s">
        <v>1363</v>
      </c>
      <c r="AC1165">
        <v>0</v>
      </c>
      <c r="AD1165">
        <v>0</v>
      </c>
      <c r="AE1165">
        <v>773</v>
      </c>
      <c r="AF1165">
        <v>773</v>
      </c>
      <c r="AG1165" t="s">
        <v>3053</v>
      </c>
      <c r="AH1165">
        <v>41.569496579999999</v>
      </c>
      <c r="AI1165" t="s">
        <v>89</v>
      </c>
      <c r="AJ1165" t="s">
        <v>3054</v>
      </c>
    </row>
    <row r="1166" spans="1:36" x14ac:dyDescent="0.35">
      <c r="A1166" t="s">
        <v>157</v>
      </c>
      <c r="B1166">
        <v>770</v>
      </c>
      <c r="C1166">
        <v>770</v>
      </c>
      <c r="D1166" t="s">
        <v>1740</v>
      </c>
      <c r="E1166">
        <v>48.209431600000002</v>
      </c>
      <c r="F1166" t="s">
        <v>1466</v>
      </c>
      <c r="G1166">
        <v>3</v>
      </c>
      <c r="H1166">
        <v>3</v>
      </c>
      <c r="I1166">
        <v>5</v>
      </c>
      <c r="K1166">
        <v>1962</v>
      </c>
      <c r="L1166">
        <v>5860300504</v>
      </c>
      <c r="M1166">
        <v>5860300504</v>
      </c>
      <c r="N1166">
        <v>0</v>
      </c>
      <c r="O1166" t="s">
        <v>1650</v>
      </c>
      <c r="P1166" t="s">
        <v>1363</v>
      </c>
      <c r="Q1166" t="s">
        <v>1363</v>
      </c>
      <c r="R1166">
        <v>0</v>
      </c>
      <c r="S1166">
        <v>0</v>
      </c>
      <c r="T1166">
        <v>0</v>
      </c>
      <c r="U1166" t="s">
        <v>1364</v>
      </c>
      <c r="V1166" t="s">
        <v>1363</v>
      </c>
      <c r="W1166" t="s">
        <v>1363</v>
      </c>
      <c r="X1166">
        <v>0</v>
      </c>
      <c r="Y1166">
        <v>0</v>
      </c>
      <c r="Z1166" t="s">
        <v>1361</v>
      </c>
      <c r="AA1166" t="s">
        <v>1363</v>
      </c>
      <c r="AB1166" t="s">
        <v>1363</v>
      </c>
      <c r="AC1166">
        <v>0</v>
      </c>
      <c r="AD1166">
        <v>0</v>
      </c>
      <c r="AE1166">
        <v>776</v>
      </c>
      <c r="AF1166">
        <v>776</v>
      </c>
      <c r="AG1166" t="s">
        <v>1743</v>
      </c>
      <c r="AH1166">
        <v>48.388616759999998</v>
      </c>
      <c r="AI1166" t="s">
        <v>69</v>
      </c>
      <c r="AJ1166" t="s">
        <v>3055</v>
      </c>
    </row>
    <row r="1167" spans="1:36" x14ac:dyDescent="0.35">
      <c r="A1167" t="s">
        <v>179</v>
      </c>
      <c r="B1167">
        <v>770</v>
      </c>
      <c r="C1167">
        <v>770</v>
      </c>
      <c r="D1167" t="s">
        <v>1740</v>
      </c>
      <c r="E1167">
        <v>48.209431600000002</v>
      </c>
      <c r="F1167" t="s">
        <v>1466</v>
      </c>
      <c r="G1167">
        <v>3</v>
      </c>
      <c r="H1167">
        <v>3</v>
      </c>
      <c r="I1167">
        <v>5</v>
      </c>
      <c r="K1167">
        <v>1962</v>
      </c>
      <c r="L1167">
        <v>5860300504</v>
      </c>
      <c r="M1167">
        <v>5860300504</v>
      </c>
      <c r="N1167">
        <v>0</v>
      </c>
      <c r="O1167" t="s">
        <v>1650</v>
      </c>
      <c r="P1167" t="s">
        <v>1363</v>
      </c>
      <c r="Q1167" t="s">
        <v>1363</v>
      </c>
      <c r="R1167">
        <v>0</v>
      </c>
      <c r="S1167">
        <v>0</v>
      </c>
      <c r="T1167">
        <v>0</v>
      </c>
      <c r="U1167" t="s">
        <v>1364</v>
      </c>
      <c r="V1167" t="s">
        <v>1363</v>
      </c>
      <c r="W1167" t="s">
        <v>1363</v>
      </c>
      <c r="X1167">
        <v>0</v>
      </c>
      <c r="Y1167">
        <v>0</v>
      </c>
      <c r="Z1167" t="s">
        <v>1361</v>
      </c>
      <c r="AA1167" t="s">
        <v>1363</v>
      </c>
      <c r="AB1167" t="s">
        <v>1363</v>
      </c>
      <c r="AC1167">
        <v>0</v>
      </c>
      <c r="AD1167">
        <v>0</v>
      </c>
      <c r="AE1167">
        <v>777</v>
      </c>
      <c r="AF1167">
        <v>777</v>
      </c>
      <c r="AG1167" t="s">
        <v>3056</v>
      </c>
      <c r="AH1167">
        <v>47.015778900000001</v>
      </c>
      <c r="AI1167" t="s">
        <v>77</v>
      </c>
      <c r="AJ1167" t="s">
        <v>3057</v>
      </c>
    </row>
    <row r="1168" spans="1:36" x14ac:dyDescent="0.35">
      <c r="A1168" t="s">
        <v>182</v>
      </c>
      <c r="B1168">
        <v>770</v>
      </c>
      <c r="C1168">
        <v>770</v>
      </c>
      <c r="D1168" t="s">
        <v>1740</v>
      </c>
      <c r="E1168">
        <v>48.209431600000002</v>
      </c>
      <c r="F1168" t="s">
        <v>1466</v>
      </c>
      <c r="G1168">
        <v>3</v>
      </c>
      <c r="H1168">
        <v>3</v>
      </c>
      <c r="I1168">
        <v>5</v>
      </c>
      <c r="K1168">
        <v>1962</v>
      </c>
      <c r="L1168">
        <v>5860300504</v>
      </c>
      <c r="M1168">
        <v>5860300504</v>
      </c>
      <c r="N1168">
        <v>0</v>
      </c>
      <c r="O1168" t="s">
        <v>1650</v>
      </c>
      <c r="P1168" t="s">
        <v>1363</v>
      </c>
      <c r="Q1168" t="s">
        <v>1363</v>
      </c>
      <c r="R1168">
        <v>0</v>
      </c>
      <c r="S1168">
        <v>0</v>
      </c>
      <c r="T1168">
        <v>0</v>
      </c>
      <c r="U1168" t="s">
        <v>1364</v>
      </c>
      <c r="V1168" t="s">
        <v>1363</v>
      </c>
      <c r="W1168" t="s">
        <v>1363</v>
      </c>
      <c r="X1168">
        <v>0</v>
      </c>
      <c r="Y1168">
        <v>0</v>
      </c>
      <c r="Z1168" t="s">
        <v>1361</v>
      </c>
      <c r="AA1168" t="s">
        <v>1363</v>
      </c>
      <c r="AB1168" t="s">
        <v>1363</v>
      </c>
      <c r="AC1168">
        <v>0</v>
      </c>
      <c r="AD1168">
        <v>0</v>
      </c>
      <c r="AE1168">
        <v>770</v>
      </c>
      <c r="AF1168">
        <v>770</v>
      </c>
      <c r="AG1168" t="s">
        <v>1740</v>
      </c>
      <c r="AH1168">
        <v>48.209431600000002</v>
      </c>
      <c r="AI1168" t="s">
        <v>73</v>
      </c>
      <c r="AJ1168" t="s">
        <v>3058</v>
      </c>
    </row>
    <row r="1169" spans="1:36" x14ac:dyDescent="0.35">
      <c r="A1169" t="s">
        <v>3059</v>
      </c>
      <c r="B1169">
        <v>770</v>
      </c>
      <c r="C1169">
        <v>770</v>
      </c>
      <c r="D1169" t="s">
        <v>1740</v>
      </c>
      <c r="E1169">
        <v>48.209431600000002</v>
      </c>
      <c r="F1169" t="s">
        <v>1466</v>
      </c>
      <c r="G1169">
        <v>3</v>
      </c>
      <c r="H1169">
        <v>3</v>
      </c>
      <c r="I1169">
        <v>5</v>
      </c>
      <c r="K1169">
        <v>1962</v>
      </c>
      <c r="L1169">
        <v>5860300504</v>
      </c>
      <c r="M1169">
        <v>5860300504</v>
      </c>
      <c r="N1169">
        <v>0</v>
      </c>
      <c r="O1169" t="s">
        <v>1650</v>
      </c>
      <c r="P1169" t="s">
        <v>1363</v>
      </c>
      <c r="Q1169" t="s">
        <v>1363</v>
      </c>
      <c r="R1169">
        <v>0</v>
      </c>
      <c r="S1169">
        <v>0</v>
      </c>
      <c r="T1169">
        <v>0</v>
      </c>
      <c r="U1169" t="s">
        <v>1364</v>
      </c>
      <c r="V1169" t="s">
        <v>1363</v>
      </c>
      <c r="W1169" t="s">
        <v>1363</v>
      </c>
      <c r="X1169">
        <v>0</v>
      </c>
      <c r="Y1169">
        <v>0</v>
      </c>
      <c r="Z1169" t="s">
        <v>1361</v>
      </c>
      <c r="AA1169" t="s">
        <v>1363</v>
      </c>
      <c r="AB1169" t="s">
        <v>1363</v>
      </c>
      <c r="AC1169">
        <v>0</v>
      </c>
      <c r="AD1169">
        <v>0</v>
      </c>
      <c r="AE1169">
        <v>772</v>
      </c>
      <c r="AF1169">
        <v>772</v>
      </c>
      <c r="AG1169" t="s">
        <v>3051</v>
      </c>
      <c r="AH1169">
        <v>58.08252967</v>
      </c>
      <c r="AI1169" t="s">
        <v>191</v>
      </c>
      <c r="AJ1169" t="s">
        <v>3060</v>
      </c>
    </row>
    <row r="1170" spans="1:36" x14ac:dyDescent="0.35">
      <c r="A1170" t="s">
        <v>3061</v>
      </c>
      <c r="B1170">
        <v>770</v>
      </c>
      <c r="C1170">
        <v>770</v>
      </c>
      <c r="D1170" t="s">
        <v>1740</v>
      </c>
      <c r="E1170">
        <v>48.209431600000002</v>
      </c>
      <c r="F1170" t="s">
        <v>1466</v>
      </c>
      <c r="G1170">
        <v>3</v>
      </c>
      <c r="H1170">
        <v>3</v>
      </c>
      <c r="I1170">
        <v>5</v>
      </c>
      <c r="K1170">
        <v>1962</v>
      </c>
      <c r="L1170">
        <v>5860300504</v>
      </c>
      <c r="M1170">
        <v>5860300504</v>
      </c>
      <c r="N1170">
        <v>0</v>
      </c>
      <c r="O1170" t="s">
        <v>1650</v>
      </c>
      <c r="P1170" t="s">
        <v>1363</v>
      </c>
      <c r="Q1170" t="s">
        <v>1363</v>
      </c>
      <c r="R1170">
        <v>0</v>
      </c>
      <c r="S1170">
        <v>0</v>
      </c>
      <c r="T1170">
        <v>0</v>
      </c>
      <c r="U1170" t="s">
        <v>1364</v>
      </c>
      <c r="V1170" t="s">
        <v>1363</v>
      </c>
      <c r="W1170" t="s">
        <v>1363</v>
      </c>
      <c r="X1170">
        <v>0</v>
      </c>
      <c r="Y1170">
        <v>0</v>
      </c>
      <c r="Z1170" t="s">
        <v>1361</v>
      </c>
      <c r="AA1170" t="s">
        <v>1363</v>
      </c>
      <c r="AB1170" t="s">
        <v>1363</v>
      </c>
      <c r="AC1170">
        <v>0</v>
      </c>
      <c r="AD1170">
        <v>0</v>
      </c>
      <c r="AE1170">
        <v>6</v>
      </c>
      <c r="AF1170">
        <v>6</v>
      </c>
      <c r="AG1170">
        <v>35</v>
      </c>
      <c r="AH1170">
        <v>6.7787482749999999</v>
      </c>
      <c r="AI1170" t="s">
        <v>354</v>
      </c>
      <c r="AJ1170" t="s">
        <v>3034</v>
      </c>
    </row>
    <row r="1171" spans="1:36" x14ac:dyDescent="0.35">
      <c r="A1171" t="s">
        <v>3062</v>
      </c>
      <c r="B1171">
        <v>770</v>
      </c>
      <c r="C1171">
        <v>770</v>
      </c>
      <c r="D1171" t="s">
        <v>1740</v>
      </c>
      <c r="E1171">
        <v>48.209431600000002</v>
      </c>
      <c r="F1171" t="s">
        <v>1466</v>
      </c>
      <c r="G1171">
        <v>3</v>
      </c>
      <c r="H1171">
        <v>3</v>
      </c>
      <c r="I1171">
        <v>5</v>
      </c>
      <c r="K1171">
        <v>1962</v>
      </c>
      <c r="L1171">
        <v>5860300504</v>
      </c>
      <c r="M1171">
        <v>5860300504</v>
      </c>
      <c r="N1171">
        <v>0</v>
      </c>
      <c r="O1171" t="s">
        <v>1650</v>
      </c>
      <c r="P1171" t="s">
        <v>1363</v>
      </c>
      <c r="Q1171" t="s">
        <v>1363</v>
      </c>
      <c r="R1171">
        <v>0</v>
      </c>
      <c r="S1171">
        <v>0</v>
      </c>
      <c r="T1171">
        <v>0</v>
      </c>
      <c r="U1171" t="s">
        <v>1364</v>
      </c>
      <c r="V1171" t="s">
        <v>1363</v>
      </c>
      <c r="W1171" t="s">
        <v>1363</v>
      </c>
      <c r="X1171">
        <v>0</v>
      </c>
      <c r="Y1171">
        <v>0</v>
      </c>
      <c r="Z1171" t="s">
        <v>1361</v>
      </c>
      <c r="AA1171" t="s">
        <v>1363</v>
      </c>
      <c r="AB1171" t="s">
        <v>1363</v>
      </c>
      <c r="AC1171">
        <v>0</v>
      </c>
      <c r="AD1171">
        <v>0</v>
      </c>
      <c r="AE1171">
        <v>35</v>
      </c>
      <c r="AF1171">
        <v>35</v>
      </c>
      <c r="AG1171" t="s">
        <v>1695</v>
      </c>
      <c r="AH1171">
        <v>11.94575066</v>
      </c>
      <c r="AI1171" t="s">
        <v>591</v>
      </c>
      <c r="AJ1171" t="s">
        <v>3036</v>
      </c>
    </row>
    <row r="1172" spans="1:36" x14ac:dyDescent="0.35">
      <c r="A1172" t="s">
        <v>3063</v>
      </c>
      <c r="B1172">
        <v>770</v>
      </c>
      <c r="C1172">
        <v>770</v>
      </c>
      <c r="D1172" t="s">
        <v>1740</v>
      </c>
      <c r="E1172">
        <v>48.209431600000002</v>
      </c>
      <c r="F1172" t="s">
        <v>1466</v>
      </c>
      <c r="G1172">
        <v>3</v>
      </c>
      <c r="H1172">
        <v>3</v>
      </c>
      <c r="I1172">
        <v>5</v>
      </c>
      <c r="K1172">
        <v>1962</v>
      </c>
      <c r="L1172">
        <v>5860300504</v>
      </c>
      <c r="M1172">
        <v>5860300504</v>
      </c>
      <c r="N1172">
        <v>0</v>
      </c>
      <c r="O1172" t="s">
        <v>1650</v>
      </c>
      <c r="P1172" t="s">
        <v>1363</v>
      </c>
      <c r="Q1172" t="s">
        <v>1363</v>
      </c>
      <c r="R1172">
        <v>0</v>
      </c>
      <c r="S1172">
        <v>0</v>
      </c>
      <c r="T1172">
        <v>0</v>
      </c>
      <c r="U1172" t="s">
        <v>1364</v>
      </c>
      <c r="V1172" t="s">
        <v>1363</v>
      </c>
      <c r="W1172" t="s">
        <v>1363</v>
      </c>
      <c r="X1172">
        <v>0</v>
      </c>
      <c r="Y1172">
        <v>0</v>
      </c>
      <c r="Z1172" t="s">
        <v>1361</v>
      </c>
      <c r="AA1172" t="s">
        <v>1363</v>
      </c>
      <c r="AB1172" t="s">
        <v>1363</v>
      </c>
      <c r="AC1172">
        <v>0</v>
      </c>
      <c r="AD1172">
        <v>0</v>
      </c>
      <c r="AE1172">
        <v>803</v>
      </c>
      <c r="AF1172">
        <v>803</v>
      </c>
      <c r="AG1172" t="s">
        <v>1763</v>
      </c>
      <c r="AH1172">
        <v>61.608146669999996</v>
      </c>
      <c r="AI1172" t="s">
        <v>1271</v>
      </c>
      <c r="AJ1172" t="s">
        <v>3046</v>
      </c>
    </row>
    <row r="1173" spans="1:36" x14ac:dyDescent="0.35">
      <c r="A1173" t="s">
        <v>3064</v>
      </c>
      <c r="B1173">
        <v>770</v>
      </c>
      <c r="C1173">
        <v>770</v>
      </c>
      <c r="D1173" t="s">
        <v>1740</v>
      </c>
      <c r="E1173">
        <v>48.209431600000002</v>
      </c>
      <c r="F1173" t="s">
        <v>1466</v>
      </c>
      <c r="G1173">
        <v>3</v>
      </c>
      <c r="H1173">
        <v>3</v>
      </c>
      <c r="I1173">
        <v>5</v>
      </c>
      <c r="K1173">
        <v>1962</v>
      </c>
      <c r="L1173">
        <v>5860300504</v>
      </c>
      <c r="M1173">
        <v>5860300504</v>
      </c>
      <c r="N1173">
        <v>0</v>
      </c>
      <c r="O1173" t="s">
        <v>1650</v>
      </c>
      <c r="P1173" t="s">
        <v>1363</v>
      </c>
      <c r="Q1173" t="s">
        <v>1363</v>
      </c>
      <c r="R1173">
        <v>0</v>
      </c>
      <c r="S1173">
        <v>0</v>
      </c>
      <c r="T1173">
        <v>0</v>
      </c>
      <c r="U1173" t="s">
        <v>1364</v>
      </c>
      <c r="V1173" t="s">
        <v>1363</v>
      </c>
      <c r="W1173" t="s">
        <v>1363</v>
      </c>
      <c r="X1173">
        <v>0</v>
      </c>
      <c r="Y1173">
        <v>0</v>
      </c>
      <c r="Z1173" t="s">
        <v>1361</v>
      </c>
      <c r="AA1173" t="s">
        <v>1363</v>
      </c>
      <c r="AB1173" t="s">
        <v>1363</v>
      </c>
      <c r="AC1173">
        <v>0</v>
      </c>
      <c r="AD1173">
        <v>0</v>
      </c>
      <c r="AE1173">
        <v>801</v>
      </c>
      <c r="AF1173">
        <v>801</v>
      </c>
      <c r="AG1173" t="s">
        <v>1737</v>
      </c>
      <c r="AH1173">
        <v>60.847007519999998</v>
      </c>
      <c r="AI1173" t="s">
        <v>1297</v>
      </c>
      <c r="AJ1173" t="s">
        <v>3065</v>
      </c>
    </row>
    <row r="1174" spans="1:36" x14ac:dyDescent="0.35">
      <c r="A1174" t="s">
        <v>3066</v>
      </c>
      <c r="B1174">
        <v>770</v>
      </c>
      <c r="C1174">
        <v>770</v>
      </c>
      <c r="D1174" t="s">
        <v>1740</v>
      </c>
      <c r="E1174">
        <v>48.209431600000002</v>
      </c>
      <c r="F1174" t="s">
        <v>1466</v>
      </c>
      <c r="G1174">
        <v>3</v>
      </c>
      <c r="H1174">
        <v>3</v>
      </c>
      <c r="I1174">
        <v>5</v>
      </c>
      <c r="K1174">
        <v>1962</v>
      </c>
      <c r="L1174">
        <v>5860300504</v>
      </c>
      <c r="M1174">
        <v>5860300504</v>
      </c>
      <c r="N1174">
        <v>0</v>
      </c>
      <c r="O1174" t="s">
        <v>1650</v>
      </c>
      <c r="P1174" t="s">
        <v>1363</v>
      </c>
      <c r="Q1174" t="s">
        <v>1363</v>
      </c>
      <c r="R1174">
        <v>0</v>
      </c>
      <c r="S1174">
        <v>0</v>
      </c>
      <c r="T1174">
        <v>0</v>
      </c>
      <c r="U1174" t="s">
        <v>1364</v>
      </c>
      <c r="V1174" t="s">
        <v>1363</v>
      </c>
      <c r="W1174" t="s">
        <v>1363</v>
      </c>
      <c r="X1174">
        <v>0</v>
      </c>
      <c r="Y1174">
        <v>0</v>
      </c>
      <c r="Z1174" t="s">
        <v>1361</v>
      </c>
      <c r="AA1174" t="s">
        <v>1363</v>
      </c>
      <c r="AB1174" t="s">
        <v>1363</v>
      </c>
      <c r="AC1174">
        <v>0</v>
      </c>
      <c r="AD1174">
        <v>0</v>
      </c>
      <c r="AE1174">
        <v>770</v>
      </c>
      <c r="AF1174">
        <v>770</v>
      </c>
      <c r="AG1174" t="s">
        <v>1740</v>
      </c>
      <c r="AH1174">
        <v>48.209431600000002</v>
      </c>
      <c r="AI1174" t="s">
        <v>74</v>
      </c>
      <c r="AJ1174" t="s">
        <v>3067</v>
      </c>
    </row>
    <row r="1175" spans="1:36" x14ac:dyDescent="0.35">
      <c r="A1175" t="s">
        <v>3068</v>
      </c>
      <c r="B1175">
        <v>770</v>
      </c>
      <c r="C1175">
        <v>770</v>
      </c>
      <c r="D1175" t="s">
        <v>1740</v>
      </c>
      <c r="E1175">
        <v>48.209431600000002</v>
      </c>
      <c r="F1175" t="s">
        <v>1466</v>
      </c>
      <c r="G1175">
        <v>3</v>
      </c>
      <c r="H1175">
        <v>3</v>
      </c>
      <c r="I1175">
        <v>5</v>
      </c>
      <c r="K1175">
        <v>1962</v>
      </c>
      <c r="L1175">
        <v>5860300504</v>
      </c>
      <c r="M1175">
        <v>5860300504</v>
      </c>
      <c r="N1175">
        <v>0</v>
      </c>
      <c r="O1175" t="s">
        <v>1650</v>
      </c>
      <c r="P1175" t="s">
        <v>1363</v>
      </c>
      <c r="Q1175" t="s">
        <v>1363</v>
      </c>
      <c r="R1175">
        <v>0</v>
      </c>
      <c r="S1175">
        <v>0</v>
      </c>
      <c r="T1175">
        <v>0</v>
      </c>
      <c r="U1175" t="s">
        <v>1364</v>
      </c>
      <c r="V1175" t="s">
        <v>1363</v>
      </c>
      <c r="W1175" t="s">
        <v>1363</v>
      </c>
      <c r="X1175">
        <v>0</v>
      </c>
      <c r="Y1175">
        <v>0</v>
      </c>
      <c r="Z1175" t="s">
        <v>1361</v>
      </c>
      <c r="AA1175" t="s">
        <v>1363</v>
      </c>
      <c r="AB1175" t="s">
        <v>1363</v>
      </c>
      <c r="AC1175">
        <v>0</v>
      </c>
      <c r="AD1175">
        <v>0</v>
      </c>
      <c r="AE1175">
        <v>776</v>
      </c>
      <c r="AF1175">
        <v>776</v>
      </c>
      <c r="AG1175" t="s">
        <v>1743</v>
      </c>
      <c r="AH1175">
        <v>48.388616759999998</v>
      </c>
      <c r="AI1175" t="s">
        <v>158</v>
      </c>
      <c r="AJ1175" t="s">
        <v>3069</v>
      </c>
    </row>
    <row r="1176" spans="1:36" x14ac:dyDescent="0.35">
      <c r="A1176" t="s">
        <v>3070</v>
      </c>
      <c r="B1176">
        <v>770</v>
      </c>
      <c r="C1176">
        <v>770</v>
      </c>
      <c r="D1176" t="s">
        <v>1740</v>
      </c>
      <c r="E1176">
        <v>48.209431600000002</v>
      </c>
      <c r="F1176" t="s">
        <v>1466</v>
      </c>
      <c r="G1176">
        <v>3</v>
      </c>
      <c r="H1176">
        <v>3</v>
      </c>
      <c r="I1176">
        <v>5</v>
      </c>
      <c r="K1176">
        <v>1962</v>
      </c>
      <c r="L1176">
        <v>5860300504</v>
      </c>
      <c r="M1176">
        <v>5860300504</v>
      </c>
      <c r="N1176">
        <v>0</v>
      </c>
      <c r="O1176" t="s">
        <v>1650</v>
      </c>
      <c r="P1176" t="s">
        <v>1363</v>
      </c>
      <c r="Q1176" t="s">
        <v>1363</v>
      </c>
      <c r="R1176">
        <v>0</v>
      </c>
      <c r="S1176">
        <v>0</v>
      </c>
      <c r="T1176">
        <v>0</v>
      </c>
      <c r="U1176" t="s">
        <v>1364</v>
      </c>
      <c r="V1176" t="s">
        <v>1363</v>
      </c>
      <c r="W1176" t="s">
        <v>1363</v>
      </c>
      <c r="X1176">
        <v>0</v>
      </c>
      <c r="Y1176">
        <v>0</v>
      </c>
      <c r="Z1176" t="s">
        <v>1361</v>
      </c>
      <c r="AA1176" t="s">
        <v>1363</v>
      </c>
      <c r="AB1176" t="s">
        <v>1363</v>
      </c>
      <c r="AC1176">
        <v>0</v>
      </c>
      <c r="AD1176">
        <v>0</v>
      </c>
      <c r="AE1176">
        <v>777</v>
      </c>
      <c r="AF1176">
        <v>777</v>
      </c>
      <c r="AG1176" t="s">
        <v>3056</v>
      </c>
      <c r="AH1176">
        <v>47.015778900000001</v>
      </c>
      <c r="AI1176" t="s">
        <v>178</v>
      </c>
      <c r="AJ1176" t="s">
        <v>3071</v>
      </c>
    </row>
    <row r="1177" spans="1:36" x14ac:dyDescent="0.35">
      <c r="A1177" t="s">
        <v>182</v>
      </c>
      <c r="B1177">
        <v>770</v>
      </c>
      <c r="C1177">
        <v>770</v>
      </c>
      <c r="D1177" t="s">
        <v>1740</v>
      </c>
      <c r="E1177">
        <v>48.209431600000002</v>
      </c>
      <c r="F1177" t="s">
        <v>1466</v>
      </c>
      <c r="G1177">
        <v>3</v>
      </c>
      <c r="H1177">
        <v>3</v>
      </c>
      <c r="I1177">
        <v>5</v>
      </c>
      <c r="K1177">
        <v>1962</v>
      </c>
      <c r="L1177">
        <v>5860300504</v>
      </c>
      <c r="M1177">
        <v>5860300504</v>
      </c>
      <c r="N1177">
        <v>0</v>
      </c>
      <c r="O1177" t="s">
        <v>1650</v>
      </c>
      <c r="P1177" t="s">
        <v>1363</v>
      </c>
      <c r="Q1177" t="s">
        <v>1363</v>
      </c>
      <c r="R1177">
        <v>0</v>
      </c>
      <c r="S1177">
        <v>0</v>
      </c>
      <c r="T1177">
        <v>0</v>
      </c>
      <c r="U1177" t="s">
        <v>1364</v>
      </c>
      <c r="V1177" t="s">
        <v>1363</v>
      </c>
      <c r="W1177" t="s">
        <v>1363</v>
      </c>
      <c r="X1177">
        <v>0</v>
      </c>
      <c r="Y1177">
        <v>0</v>
      </c>
      <c r="Z1177" t="s">
        <v>1361</v>
      </c>
      <c r="AA1177" t="s">
        <v>1363</v>
      </c>
      <c r="AB1177" t="s">
        <v>1363</v>
      </c>
      <c r="AC1177">
        <v>0</v>
      </c>
      <c r="AD1177">
        <v>0</v>
      </c>
      <c r="AE1177">
        <v>770</v>
      </c>
      <c r="AF1177">
        <v>770</v>
      </c>
      <c r="AG1177" t="s">
        <v>1740</v>
      </c>
      <c r="AH1177">
        <v>48.209431600000002</v>
      </c>
      <c r="AI1177" t="s">
        <v>73</v>
      </c>
      <c r="AJ1177" t="s">
        <v>3058</v>
      </c>
    </row>
    <row r="1178" spans="1:36" x14ac:dyDescent="0.35">
      <c r="A1178" t="s">
        <v>50</v>
      </c>
      <c r="B1178">
        <v>771</v>
      </c>
      <c r="C1178">
        <v>771</v>
      </c>
      <c r="D1178" t="s">
        <v>3072</v>
      </c>
      <c r="E1178">
        <v>13.13905484</v>
      </c>
      <c r="F1178" t="s">
        <v>1466</v>
      </c>
      <c r="G1178">
        <v>3</v>
      </c>
      <c r="H1178">
        <v>3</v>
      </c>
      <c r="I1178">
        <v>5</v>
      </c>
      <c r="K1178">
        <v>1962</v>
      </c>
      <c r="L1178">
        <v>5860300504</v>
      </c>
      <c r="M1178">
        <v>5860300504</v>
      </c>
      <c r="N1178">
        <v>0</v>
      </c>
      <c r="O1178" t="s">
        <v>1650</v>
      </c>
      <c r="P1178" t="s">
        <v>1363</v>
      </c>
      <c r="Q1178" t="s">
        <v>1363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 t="s">
        <v>1361</v>
      </c>
      <c r="AA1178" t="s">
        <v>1363</v>
      </c>
      <c r="AB1178" t="s">
        <v>1363</v>
      </c>
      <c r="AC1178" t="s">
        <v>1364</v>
      </c>
      <c r="AD1178" t="s">
        <v>1363</v>
      </c>
      <c r="AE1178">
        <v>771</v>
      </c>
      <c r="AF1178">
        <v>771</v>
      </c>
      <c r="AG1178" t="s">
        <v>3072</v>
      </c>
      <c r="AH1178">
        <v>13.13905484</v>
      </c>
      <c r="AI1178" t="s">
        <v>51</v>
      </c>
      <c r="AJ1178" t="s">
        <v>3073</v>
      </c>
    </row>
    <row r="1179" spans="1:36" x14ac:dyDescent="0.35">
      <c r="A1179" t="s">
        <v>3074</v>
      </c>
      <c r="B1179">
        <v>771</v>
      </c>
      <c r="C1179">
        <v>771</v>
      </c>
      <c r="D1179" t="s">
        <v>3072</v>
      </c>
      <c r="E1179">
        <v>13.13905484</v>
      </c>
      <c r="F1179" t="s">
        <v>1466</v>
      </c>
      <c r="G1179">
        <v>3</v>
      </c>
      <c r="H1179">
        <v>3</v>
      </c>
      <c r="I1179">
        <v>5</v>
      </c>
      <c r="K1179">
        <v>1962</v>
      </c>
      <c r="L1179">
        <v>5860300504</v>
      </c>
      <c r="M1179">
        <v>5860300504</v>
      </c>
      <c r="N1179">
        <v>0</v>
      </c>
      <c r="O1179" t="s">
        <v>1650</v>
      </c>
      <c r="P1179" t="s">
        <v>1363</v>
      </c>
      <c r="Q1179" t="s">
        <v>1363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 t="s">
        <v>1361</v>
      </c>
      <c r="AA1179" t="s">
        <v>1363</v>
      </c>
      <c r="AB1179" t="s">
        <v>1363</v>
      </c>
      <c r="AC1179" t="s">
        <v>1364</v>
      </c>
      <c r="AD1179" t="s">
        <v>1363</v>
      </c>
      <c r="AE1179">
        <v>772</v>
      </c>
      <c r="AF1179">
        <v>772</v>
      </c>
      <c r="AG1179" t="s">
        <v>3051</v>
      </c>
      <c r="AH1179">
        <v>58.08252967</v>
      </c>
      <c r="AI1179" t="s">
        <v>93</v>
      </c>
      <c r="AJ1179" t="s">
        <v>3075</v>
      </c>
    </row>
    <row r="1180" spans="1:36" x14ac:dyDescent="0.35">
      <c r="A1180" t="s">
        <v>162</v>
      </c>
      <c r="B1180">
        <v>771</v>
      </c>
      <c r="C1180">
        <v>771</v>
      </c>
      <c r="D1180" t="s">
        <v>3072</v>
      </c>
      <c r="E1180">
        <v>13.13905484</v>
      </c>
      <c r="F1180" t="s">
        <v>1466</v>
      </c>
      <c r="G1180">
        <v>3</v>
      </c>
      <c r="H1180">
        <v>3</v>
      </c>
      <c r="I1180">
        <v>5</v>
      </c>
      <c r="K1180">
        <v>1962</v>
      </c>
      <c r="L1180">
        <v>5860300504</v>
      </c>
      <c r="M1180">
        <v>5860300504</v>
      </c>
      <c r="N1180">
        <v>0</v>
      </c>
      <c r="O1180" t="s">
        <v>1650</v>
      </c>
      <c r="P1180" t="s">
        <v>1363</v>
      </c>
      <c r="Q1180" t="s">
        <v>1363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 t="s">
        <v>1361</v>
      </c>
      <c r="AA1180" t="s">
        <v>1363</v>
      </c>
      <c r="AB1180" t="s">
        <v>1363</v>
      </c>
      <c r="AC1180" t="s">
        <v>1364</v>
      </c>
      <c r="AD1180" t="s">
        <v>1363</v>
      </c>
      <c r="AE1180">
        <v>778</v>
      </c>
      <c r="AF1180">
        <v>778</v>
      </c>
      <c r="AG1180" t="s">
        <v>3076</v>
      </c>
      <c r="AH1180">
        <v>22.766513889999999</v>
      </c>
      <c r="AI1180" t="s">
        <v>58</v>
      </c>
      <c r="AJ1180" t="s">
        <v>3077</v>
      </c>
    </row>
    <row r="1181" spans="1:36" x14ac:dyDescent="0.35">
      <c r="A1181" t="s">
        <v>165</v>
      </c>
      <c r="B1181">
        <v>771</v>
      </c>
      <c r="C1181">
        <v>771</v>
      </c>
      <c r="D1181" t="s">
        <v>3072</v>
      </c>
      <c r="E1181">
        <v>13.13905484</v>
      </c>
      <c r="F1181" t="s">
        <v>1466</v>
      </c>
      <c r="G1181">
        <v>3</v>
      </c>
      <c r="H1181">
        <v>3</v>
      </c>
      <c r="I1181">
        <v>5</v>
      </c>
      <c r="K1181">
        <v>1962</v>
      </c>
      <c r="L1181">
        <v>5860300504</v>
      </c>
      <c r="M1181">
        <v>5860300504</v>
      </c>
      <c r="N1181">
        <v>0</v>
      </c>
      <c r="O1181" t="s">
        <v>1650</v>
      </c>
      <c r="P1181" t="s">
        <v>1363</v>
      </c>
      <c r="Q1181" t="s">
        <v>1363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 t="s">
        <v>1361</v>
      </c>
      <c r="AA1181" t="s">
        <v>1363</v>
      </c>
      <c r="AB1181" t="s">
        <v>1363</v>
      </c>
      <c r="AC1181" t="s">
        <v>1364</v>
      </c>
      <c r="AD1181" t="s">
        <v>1363</v>
      </c>
      <c r="AE1181">
        <v>774</v>
      </c>
      <c r="AF1181">
        <v>774</v>
      </c>
      <c r="AG1181" t="s">
        <v>3078</v>
      </c>
      <c r="AH1181">
        <v>55.893319519999999</v>
      </c>
      <c r="AI1181" t="s">
        <v>56</v>
      </c>
      <c r="AJ1181" t="s">
        <v>3079</v>
      </c>
    </row>
    <row r="1182" spans="1:36" x14ac:dyDescent="0.35">
      <c r="A1182" t="s">
        <v>3080</v>
      </c>
      <c r="B1182">
        <v>771</v>
      </c>
      <c r="C1182">
        <v>771</v>
      </c>
      <c r="D1182" t="s">
        <v>3072</v>
      </c>
      <c r="E1182">
        <v>13.13905484</v>
      </c>
      <c r="F1182" t="s">
        <v>1466</v>
      </c>
      <c r="G1182">
        <v>3</v>
      </c>
      <c r="H1182">
        <v>3</v>
      </c>
      <c r="I1182">
        <v>5</v>
      </c>
      <c r="K1182">
        <v>1962</v>
      </c>
      <c r="L1182">
        <v>5860300504</v>
      </c>
      <c r="M1182">
        <v>5860300504</v>
      </c>
      <c r="N1182">
        <v>0</v>
      </c>
      <c r="O1182" t="s">
        <v>1650</v>
      </c>
      <c r="P1182" t="s">
        <v>1363</v>
      </c>
      <c r="Q1182" t="s">
        <v>1363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 t="s">
        <v>1361</v>
      </c>
      <c r="AA1182" t="s">
        <v>1363</v>
      </c>
      <c r="AB1182" t="s">
        <v>1363</v>
      </c>
      <c r="AC1182" t="s">
        <v>1364</v>
      </c>
      <c r="AD1182" t="s">
        <v>1363</v>
      </c>
      <c r="AE1182">
        <v>775</v>
      </c>
      <c r="AF1182">
        <v>775</v>
      </c>
      <c r="AG1182" t="s">
        <v>3081</v>
      </c>
      <c r="AH1182">
        <v>52.81361064</v>
      </c>
      <c r="AI1182" t="s">
        <v>170</v>
      </c>
      <c r="AJ1182" t="s">
        <v>3082</v>
      </c>
    </row>
    <row r="1183" spans="1:36" x14ac:dyDescent="0.35">
      <c r="A1183" t="s">
        <v>175</v>
      </c>
      <c r="B1183">
        <v>771</v>
      </c>
      <c r="C1183">
        <v>771</v>
      </c>
      <c r="D1183" t="s">
        <v>3072</v>
      </c>
      <c r="E1183">
        <v>13.13905484</v>
      </c>
      <c r="F1183" t="s">
        <v>1466</v>
      </c>
      <c r="G1183">
        <v>3</v>
      </c>
      <c r="H1183">
        <v>3</v>
      </c>
      <c r="I1183">
        <v>5</v>
      </c>
      <c r="K1183">
        <v>1962</v>
      </c>
      <c r="L1183">
        <v>5860300504</v>
      </c>
      <c r="M1183">
        <v>5860300504</v>
      </c>
      <c r="N1183">
        <v>0</v>
      </c>
      <c r="O1183" t="s">
        <v>1650</v>
      </c>
      <c r="P1183" t="s">
        <v>1363</v>
      </c>
      <c r="Q1183" t="s">
        <v>1363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 t="s">
        <v>1361</v>
      </c>
      <c r="AA1183" t="s">
        <v>1363</v>
      </c>
      <c r="AB1183" t="s">
        <v>1363</v>
      </c>
      <c r="AC1183" t="s">
        <v>1364</v>
      </c>
      <c r="AD1183" t="s">
        <v>1363</v>
      </c>
      <c r="AE1183">
        <v>771</v>
      </c>
      <c r="AF1183">
        <v>771</v>
      </c>
      <c r="AG1183" t="s">
        <v>3072</v>
      </c>
      <c r="AH1183">
        <v>13.13905484</v>
      </c>
      <c r="AI1183" t="s">
        <v>54</v>
      </c>
      <c r="AJ1183" t="s">
        <v>3083</v>
      </c>
    </row>
    <row r="1184" spans="1:36" x14ac:dyDescent="0.35">
      <c r="A1184" t="s">
        <v>3084</v>
      </c>
      <c r="B1184">
        <v>771</v>
      </c>
      <c r="C1184">
        <v>771</v>
      </c>
      <c r="D1184" t="s">
        <v>3072</v>
      </c>
      <c r="E1184">
        <v>13.13905484</v>
      </c>
      <c r="F1184" t="s">
        <v>1466</v>
      </c>
      <c r="G1184">
        <v>3</v>
      </c>
      <c r="H1184">
        <v>3</v>
      </c>
      <c r="I1184">
        <v>5</v>
      </c>
      <c r="K1184">
        <v>1962</v>
      </c>
      <c r="L1184">
        <v>5860300504</v>
      </c>
      <c r="M1184">
        <v>5860300504</v>
      </c>
      <c r="N1184">
        <v>0</v>
      </c>
      <c r="O1184" t="s">
        <v>1650</v>
      </c>
      <c r="P1184" t="s">
        <v>1363</v>
      </c>
      <c r="Q1184" t="s">
        <v>1363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 t="s">
        <v>1361</v>
      </c>
      <c r="AA1184" t="s">
        <v>1363</v>
      </c>
      <c r="AB1184" t="s">
        <v>1363</v>
      </c>
      <c r="AC1184" t="s">
        <v>1364</v>
      </c>
      <c r="AD1184" t="s">
        <v>1363</v>
      </c>
      <c r="AE1184">
        <v>779</v>
      </c>
      <c r="AF1184">
        <v>779</v>
      </c>
      <c r="AG1184" t="s">
        <v>3085</v>
      </c>
      <c r="AH1184">
        <v>37.737225879999997</v>
      </c>
      <c r="AI1184" t="s">
        <v>185</v>
      </c>
      <c r="AJ1184" t="s">
        <v>3086</v>
      </c>
    </row>
    <row r="1185" spans="1:36" x14ac:dyDescent="0.35">
      <c r="A1185" t="s">
        <v>3087</v>
      </c>
      <c r="B1185">
        <v>771</v>
      </c>
      <c r="C1185">
        <v>771</v>
      </c>
      <c r="D1185" t="s">
        <v>3072</v>
      </c>
      <c r="E1185">
        <v>13.13905484</v>
      </c>
      <c r="F1185" t="s">
        <v>1466</v>
      </c>
      <c r="G1185">
        <v>3</v>
      </c>
      <c r="H1185">
        <v>3</v>
      </c>
      <c r="I1185">
        <v>5</v>
      </c>
      <c r="K1185">
        <v>1962</v>
      </c>
      <c r="L1185">
        <v>5860300504</v>
      </c>
      <c r="M1185">
        <v>5860300504</v>
      </c>
      <c r="N1185">
        <v>0</v>
      </c>
      <c r="O1185" t="s">
        <v>1650</v>
      </c>
      <c r="P1185" t="s">
        <v>1363</v>
      </c>
      <c r="Q1185" t="s">
        <v>1363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 t="s">
        <v>1361</v>
      </c>
      <c r="AA1185" t="s">
        <v>1363</v>
      </c>
      <c r="AB1185" t="s">
        <v>1363</v>
      </c>
      <c r="AC1185" t="s">
        <v>1364</v>
      </c>
      <c r="AD1185" t="s">
        <v>1363</v>
      </c>
      <c r="AE1185">
        <v>771</v>
      </c>
      <c r="AF1185">
        <v>771</v>
      </c>
      <c r="AG1185" t="s">
        <v>3072</v>
      </c>
      <c r="AH1185">
        <v>13.13905484</v>
      </c>
      <c r="AI1185" t="s">
        <v>55</v>
      </c>
      <c r="AJ1185" t="s">
        <v>3088</v>
      </c>
    </row>
    <row r="1186" spans="1:36" x14ac:dyDescent="0.35">
      <c r="A1186" t="s">
        <v>3089</v>
      </c>
      <c r="B1186">
        <v>771</v>
      </c>
      <c r="C1186">
        <v>771</v>
      </c>
      <c r="D1186" t="s">
        <v>3072</v>
      </c>
      <c r="E1186">
        <v>13.13905484</v>
      </c>
      <c r="F1186" t="s">
        <v>1466</v>
      </c>
      <c r="G1186">
        <v>3</v>
      </c>
      <c r="H1186">
        <v>3</v>
      </c>
      <c r="I1186">
        <v>5</v>
      </c>
      <c r="K1186">
        <v>1962</v>
      </c>
      <c r="L1186">
        <v>5860300504</v>
      </c>
      <c r="M1186">
        <v>5860300504</v>
      </c>
      <c r="N1186">
        <v>0</v>
      </c>
      <c r="O1186" t="s">
        <v>1650</v>
      </c>
      <c r="P1186" t="s">
        <v>1363</v>
      </c>
      <c r="Q1186" t="s">
        <v>1363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 t="s">
        <v>1361</v>
      </c>
      <c r="AA1186" t="s">
        <v>1363</v>
      </c>
      <c r="AB1186" t="s">
        <v>1363</v>
      </c>
      <c r="AC1186" t="s">
        <v>1364</v>
      </c>
      <c r="AD1186" t="s">
        <v>1363</v>
      </c>
      <c r="AE1186">
        <v>778</v>
      </c>
      <c r="AF1186">
        <v>778</v>
      </c>
      <c r="AG1186" t="s">
        <v>3076</v>
      </c>
      <c r="AH1186">
        <v>22.766513889999999</v>
      </c>
      <c r="AI1186" t="s">
        <v>163</v>
      </c>
      <c r="AJ1186" t="s">
        <v>3090</v>
      </c>
    </row>
    <row r="1187" spans="1:36" x14ac:dyDescent="0.35">
      <c r="A1187" t="s">
        <v>175</v>
      </c>
      <c r="B1187">
        <v>771</v>
      </c>
      <c r="C1187">
        <v>771</v>
      </c>
      <c r="D1187" t="s">
        <v>3072</v>
      </c>
      <c r="E1187">
        <v>13.13905484</v>
      </c>
      <c r="F1187" t="s">
        <v>1466</v>
      </c>
      <c r="G1187">
        <v>3</v>
      </c>
      <c r="H1187">
        <v>3</v>
      </c>
      <c r="I1187">
        <v>5</v>
      </c>
      <c r="K1187">
        <v>1962</v>
      </c>
      <c r="L1187">
        <v>5860300504</v>
      </c>
      <c r="M1187">
        <v>5860300504</v>
      </c>
      <c r="N1187">
        <v>0</v>
      </c>
      <c r="O1187" t="s">
        <v>1650</v>
      </c>
      <c r="P1187" t="s">
        <v>1363</v>
      </c>
      <c r="Q1187" t="s">
        <v>1363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 t="s">
        <v>1361</v>
      </c>
      <c r="AA1187" t="s">
        <v>1363</v>
      </c>
      <c r="AB1187" t="s">
        <v>1363</v>
      </c>
      <c r="AC1187" t="s">
        <v>1364</v>
      </c>
      <c r="AD1187" t="s">
        <v>1363</v>
      </c>
      <c r="AE1187">
        <v>771</v>
      </c>
      <c r="AF1187">
        <v>771</v>
      </c>
      <c r="AG1187" t="s">
        <v>3072</v>
      </c>
      <c r="AH1187">
        <v>13.13905484</v>
      </c>
      <c r="AI1187" t="s">
        <v>54</v>
      </c>
      <c r="AJ1187" t="s">
        <v>3083</v>
      </c>
    </row>
    <row r="1188" spans="1:36" x14ac:dyDescent="0.35">
      <c r="A1188" t="s">
        <v>3091</v>
      </c>
      <c r="B1188">
        <v>772</v>
      </c>
      <c r="C1188">
        <v>772</v>
      </c>
      <c r="D1188" t="s">
        <v>3051</v>
      </c>
      <c r="E1188">
        <v>58.08252967</v>
      </c>
      <c r="F1188" t="s">
        <v>1466</v>
      </c>
      <c r="G1188">
        <v>3</v>
      </c>
      <c r="H1188">
        <v>3</v>
      </c>
      <c r="I1188">
        <v>5</v>
      </c>
      <c r="K1188">
        <v>1962</v>
      </c>
      <c r="L1188">
        <v>5860300504</v>
      </c>
      <c r="M1188">
        <v>5860300504</v>
      </c>
      <c r="N1188">
        <v>0</v>
      </c>
      <c r="O1188" t="s">
        <v>1650</v>
      </c>
      <c r="P1188" t="s">
        <v>1363</v>
      </c>
      <c r="Q1188" t="e" vm="1">
        <v>#VALUE!</v>
      </c>
      <c r="R1188" t="s">
        <v>1363</v>
      </c>
      <c r="S1188" t="s">
        <v>1363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 t="s">
        <v>1361</v>
      </c>
      <c r="AA1188" t="s">
        <v>1363</v>
      </c>
      <c r="AB1188" t="s">
        <v>1363</v>
      </c>
      <c r="AC1188">
        <v>0</v>
      </c>
      <c r="AD1188">
        <v>0</v>
      </c>
      <c r="AE1188">
        <v>771</v>
      </c>
      <c r="AF1188">
        <v>771</v>
      </c>
      <c r="AG1188" t="s">
        <v>3072</v>
      </c>
      <c r="AH1188">
        <v>13.13905484</v>
      </c>
      <c r="AI1188" t="s">
        <v>53</v>
      </c>
      <c r="AJ1188" t="s">
        <v>3092</v>
      </c>
    </row>
    <row r="1189" spans="1:36" x14ac:dyDescent="0.35">
      <c r="A1189" t="s">
        <v>3093</v>
      </c>
      <c r="B1189">
        <v>772</v>
      </c>
      <c r="C1189">
        <v>772</v>
      </c>
      <c r="D1189" t="s">
        <v>3051</v>
      </c>
      <c r="E1189">
        <v>58.08252967</v>
      </c>
      <c r="F1189" t="s">
        <v>1466</v>
      </c>
      <c r="G1189">
        <v>3</v>
      </c>
      <c r="H1189">
        <v>3</v>
      </c>
      <c r="I1189">
        <v>5</v>
      </c>
      <c r="K1189">
        <v>1962</v>
      </c>
      <c r="L1189">
        <v>5860300504</v>
      </c>
      <c r="M1189">
        <v>5860300504</v>
      </c>
      <c r="N1189">
        <v>0</v>
      </c>
      <c r="O1189" t="s">
        <v>1650</v>
      </c>
      <c r="P1189" t="s">
        <v>1363</v>
      </c>
      <c r="Q1189" t="e" vm="1">
        <v>#VALUE!</v>
      </c>
      <c r="R1189" t="s">
        <v>1363</v>
      </c>
      <c r="S1189" t="s">
        <v>1363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 t="s">
        <v>1361</v>
      </c>
      <c r="AA1189" t="s">
        <v>1363</v>
      </c>
      <c r="AB1189" t="s">
        <v>1363</v>
      </c>
      <c r="AC1189">
        <v>0</v>
      </c>
      <c r="AD1189">
        <v>0</v>
      </c>
      <c r="AE1189">
        <v>770</v>
      </c>
      <c r="AF1189">
        <v>770</v>
      </c>
      <c r="AG1189" t="s">
        <v>1740</v>
      </c>
      <c r="AH1189">
        <v>48.209431600000002</v>
      </c>
      <c r="AI1189" t="s">
        <v>79</v>
      </c>
      <c r="AJ1189" t="s">
        <v>3094</v>
      </c>
    </row>
    <row r="1190" spans="1:36" x14ac:dyDescent="0.35">
      <c r="A1190" t="s">
        <v>94</v>
      </c>
      <c r="B1190">
        <v>772</v>
      </c>
      <c r="C1190">
        <v>772</v>
      </c>
      <c r="D1190" t="s">
        <v>3051</v>
      </c>
      <c r="E1190">
        <v>58.08252967</v>
      </c>
      <c r="F1190" t="s">
        <v>1466</v>
      </c>
      <c r="G1190">
        <v>3</v>
      </c>
      <c r="H1190">
        <v>3</v>
      </c>
      <c r="I1190">
        <v>5</v>
      </c>
      <c r="K1190">
        <v>1962</v>
      </c>
      <c r="L1190">
        <v>5860300504</v>
      </c>
      <c r="M1190">
        <v>5860300504</v>
      </c>
      <c r="N1190">
        <v>0</v>
      </c>
      <c r="O1190" t="s">
        <v>1650</v>
      </c>
      <c r="P1190" t="s">
        <v>1363</v>
      </c>
      <c r="Q1190" t="e" vm="1">
        <v>#VALUE!</v>
      </c>
      <c r="R1190" t="s">
        <v>1363</v>
      </c>
      <c r="S1190" t="s">
        <v>1363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 t="s">
        <v>1361</v>
      </c>
      <c r="AA1190" t="s">
        <v>1363</v>
      </c>
      <c r="AB1190" t="s">
        <v>1363</v>
      </c>
      <c r="AC1190">
        <v>0</v>
      </c>
      <c r="AD1190">
        <v>0</v>
      </c>
      <c r="AE1190">
        <v>772</v>
      </c>
      <c r="AF1190">
        <v>772</v>
      </c>
      <c r="AG1190" t="s">
        <v>3051</v>
      </c>
      <c r="AH1190">
        <v>58.08252967</v>
      </c>
      <c r="AI1190" t="s">
        <v>52</v>
      </c>
      <c r="AJ1190" t="s">
        <v>3095</v>
      </c>
    </row>
    <row r="1191" spans="1:36" x14ac:dyDescent="0.35">
      <c r="A1191" t="s">
        <v>3096</v>
      </c>
      <c r="B1191">
        <v>772</v>
      </c>
      <c r="C1191">
        <v>772</v>
      </c>
      <c r="D1191" t="s">
        <v>3051</v>
      </c>
      <c r="E1191">
        <v>58.08252967</v>
      </c>
      <c r="F1191" t="s">
        <v>1466</v>
      </c>
      <c r="G1191">
        <v>3</v>
      </c>
      <c r="H1191">
        <v>3</v>
      </c>
      <c r="I1191">
        <v>5</v>
      </c>
      <c r="K1191">
        <v>1962</v>
      </c>
      <c r="L1191">
        <v>5860300504</v>
      </c>
      <c r="M1191">
        <v>5860300504</v>
      </c>
      <c r="N1191">
        <v>0</v>
      </c>
      <c r="O1191" t="s">
        <v>1650</v>
      </c>
      <c r="P1191" t="s">
        <v>1363</v>
      </c>
      <c r="Q1191" t="e" vm="1">
        <v>#VALUE!</v>
      </c>
      <c r="R1191" t="s">
        <v>1363</v>
      </c>
      <c r="S1191" t="s">
        <v>1363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 t="s">
        <v>1361</v>
      </c>
      <c r="AA1191" t="s">
        <v>1363</v>
      </c>
      <c r="AB1191" t="s">
        <v>1363</v>
      </c>
      <c r="AC1191">
        <v>0</v>
      </c>
      <c r="AD1191">
        <v>0</v>
      </c>
      <c r="AE1191">
        <v>773</v>
      </c>
      <c r="AF1191">
        <v>773</v>
      </c>
      <c r="AG1191" t="s">
        <v>3053</v>
      </c>
      <c r="AH1191">
        <v>41.569496579999999</v>
      </c>
      <c r="AI1191" t="s">
        <v>140</v>
      </c>
      <c r="AJ1191" t="s">
        <v>3097</v>
      </c>
    </row>
    <row r="1192" spans="1:36" x14ac:dyDescent="0.35">
      <c r="A1192" t="s">
        <v>3098</v>
      </c>
      <c r="B1192">
        <v>772</v>
      </c>
      <c r="C1192">
        <v>772</v>
      </c>
      <c r="D1192" t="s">
        <v>3051</v>
      </c>
      <c r="E1192">
        <v>58.08252967</v>
      </c>
      <c r="F1192" t="s">
        <v>1466</v>
      </c>
      <c r="G1192">
        <v>3</v>
      </c>
      <c r="H1192">
        <v>3</v>
      </c>
      <c r="I1192">
        <v>5</v>
      </c>
      <c r="K1192">
        <v>1962</v>
      </c>
      <c r="L1192">
        <v>5860300504</v>
      </c>
      <c r="M1192">
        <v>5860300504</v>
      </c>
      <c r="N1192">
        <v>0</v>
      </c>
      <c r="O1192" t="s">
        <v>1650</v>
      </c>
      <c r="P1192" t="s">
        <v>1363</v>
      </c>
      <c r="Q1192" t="e" vm="1">
        <v>#VALUE!</v>
      </c>
      <c r="R1192" t="s">
        <v>1363</v>
      </c>
      <c r="S1192" t="s">
        <v>1363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 t="s">
        <v>1361</v>
      </c>
      <c r="AA1192" t="s">
        <v>1363</v>
      </c>
      <c r="AB1192" t="s">
        <v>1363</v>
      </c>
      <c r="AC1192">
        <v>0</v>
      </c>
      <c r="AD1192">
        <v>0</v>
      </c>
      <c r="AE1192">
        <v>774</v>
      </c>
      <c r="AF1192">
        <v>774</v>
      </c>
      <c r="AG1192" t="s">
        <v>3078</v>
      </c>
      <c r="AH1192">
        <v>55.893319519999999</v>
      </c>
      <c r="AI1192" t="s">
        <v>166</v>
      </c>
      <c r="AJ1192" t="s">
        <v>3099</v>
      </c>
    </row>
    <row r="1193" spans="1:36" x14ac:dyDescent="0.35">
      <c r="A1193" t="s">
        <v>171</v>
      </c>
      <c r="B1193">
        <v>772</v>
      </c>
      <c r="C1193">
        <v>772</v>
      </c>
      <c r="D1193" t="s">
        <v>3051</v>
      </c>
      <c r="E1193">
        <v>58.08252967</v>
      </c>
      <c r="F1193" t="s">
        <v>1466</v>
      </c>
      <c r="G1193">
        <v>3</v>
      </c>
      <c r="H1193">
        <v>3</v>
      </c>
      <c r="I1193">
        <v>5</v>
      </c>
      <c r="K1193">
        <v>1962</v>
      </c>
      <c r="L1193">
        <v>5860300504</v>
      </c>
      <c r="M1193">
        <v>5860300504</v>
      </c>
      <c r="N1193">
        <v>0</v>
      </c>
      <c r="O1193" t="s">
        <v>1650</v>
      </c>
      <c r="P1193" t="s">
        <v>1363</v>
      </c>
      <c r="Q1193" t="e" vm="1">
        <v>#VALUE!</v>
      </c>
      <c r="R1193" t="s">
        <v>1363</v>
      </c>
      <c r="S1193" t="s">
        <v>1363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 t="s">
        <v>1361</v>
      </c>
      <c r="AA1193" t="s">
        <v>1363</v>
      </c>
      <c r="AB1193" t="s">
        <v>1363</v>
      </c>
      <c r="AC1193">
        <v>0</v>
      </c>
      <c r="AD1193">
        <v>0</v>
      </c>
      <c r="AE1193">
        <v>775</v>
      </c>
      <c r="AF1193">
        <v>775</v>
      </c>
      <c r="AG1193" t="s">
        <v>3081</v>
      </c>
      <c r="AH1193">
        <v>52.81361064</v>
      </c>
      <c r="AI1193" t="s">
        <v>60</v>
      </c>
      <c r="AJ1193" t="s">
        <v>3100</v>
      </c>
    </row>
    <row r="1194" spans="1:36" x14ac:dyDescent="0.35">
      <c r="A1194" t="s">
        <v>186</v>
      </c>
      <c r="B1194">
        <v>772</v>
      </c>
      <c r="C1194">
        <v>772</v>
      </c>
      <c r="D1194" t="s">
        <v>3051</v>
      </c>
      <c r="E1194">
        <v>58.08252967</v>
      </c>
      <c r="F1194" t="s">
        <v>1466</v>
      </c>
      <c r="G1194">
        <v>3</v>
      </c>
      <c r="H1194">
        <v>3</v>
      </c>
      <c r="I1194">
        <v>5</v>
      </c>
      <c r="K1194">
        <v>1962</v>
      </c>
      <c r="L1194">
        <v>5860300504</v>
      </c>
      <c r="M1194">
        <v>5860300504</v>
      </c>
      <c r="N1194">
        <v>0</v>
      </c>
      <c r="O1194" t="s">
        <v>1650</v>
      </c>
      <c r="P1194" t="s">
        <v>1363</v>
      </c>
      <c r="Q1194" t="e" vm="1">
        <v>#VALUE!</v>
      </c>
      <c r="R1194" t="s">
        <v>1363</v>
      </c>
      <c r="S1194" t="s">
        <v>1363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 t="s">
        <v>1361</v>
      </c>
      <c r="AA1194" t="s">
        <v>1363</v>
      </c>
      <c r="AB1194" t="s">
        <v>1363</v>
      </c>
      <c r="AC1194">
        <v>0</v>
      </c>
      <c r="AD1194">
        <v>0</v>
      </c>
      <c r="AE1194">
        <v>779</v>
      </c>
      <c r="AF1194">
        <v>779</v>
      </c>
      <c r="AG1194" t="s">
        <v>3085</v>
      </c>
      <c r="AH1194">
        <v>37.737225879999997</v>
      </c>
      <c r="AI1194" t="s">
        <v>62</v>
      </c>
      <c r="AJ1194" t="s">
        <v>3101</v>
      </c>
    </row>
    <row r="1195" spans="1:36" x14ac:dyDescent="0.35">
      <c r="A1195" t="s">
        <v>190</v>
      </c>
      <c r="B1195">
        <v>772</v>
      </c>
      <c r="C1195">
        <v>772</v>
      </c>
      <c r="D1195" t="s">
        <v>3051</v>
      </c>
      <c r="E1195">
        <v>58.08252967</v>
      </c>
      <c r="F1195" t="s">
        <v>1466</v>
      </c>
      <c r="G1195">
        <v>3</v>
      </c>
      <c r="H1195">
        <v>3</v>
      </c>
      <c r="I1195">
        <v>5</v>
      </c>
      <c r="K1195">
        <v>1962</v>
      </c>
      <c r="L1195">
        <v>5860300504</v>
      </c>
      <c r="M1195">
        <v>5860300504</v>
      </c>
      <c r="N1195">
        <v>0</v>
      </c>
      <c r="O1195" t="s">
        <v>1650</v>
      </c>
      <c r="P1195" t="s">
        <v>1363</v>
      </c>
      <c r="Q1195" t="e" vm="1">
        <v>#VALUE!</v>
      </c>
      <c r="R1195" t="s">
        <v>1363</v>
      </c>
      <c r="S1195" t="s">
        <v>1363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 t="s">
        <v>1361</v>
      </c>
      <c r="AA1195" t="s">
        <v>1363</v>
      </c>
      <c r="AB1195" t="s">
        <v>1363</v>
      </c>
      <c r="AC1195">
        <v>0</v>
      </c>
      <c r="AD1195">
        <v>0</v>
      </c>
      <c r="AE1195">
        <v>772</v>
      </c>
      <c r="AF1195">
        <v>772</v>
      </c>
      <c r="AG1195" t="s">
        <v>3051</v>
      </c>
      <c r="AH1195">
        <v>58.08252967</v>
      </c>
      <c r="AI1195" t="s">
        <v>86</v>
      </c>
      <c r="AJ1195" t="s">
        <v>3102</v>
      </c>
    </row>
    <row r="1196" spans="1:36" x14ac:dyDescent="0.35">
      <c r="A1196" t="s">
        <v>3103</v>
      </c>
      <c r="B1196">
        <v>772</v>
      </c>
      <c r="C1196">
        <v>772</v>
      </c>
      <c r="D1196" t="s">
        <v>3051</v>
      </c>
      <c r="E1196">
        <v>58.08252967</v>
      </c>
      <c r="F1196" t="s">
        <v>1466</v>
      </c>
      <c r="G1196">
        <v>3</v>
      </c>
      <c r="H1196">
        <v>3</v>
      </c>
      <c r="I1196">
        <v>5</v>
      </c>
      <c r="K1196">
        <v>1962</v>
      </c>
      <c r="L1196">
        <v>5860300504</v>
      </c>
      <c r="M1196">
        <v>5860300504</v>
      </c>
      <c r="N1196">
        <v>0</v>
      </c>
      <c r="O1196" t="s">
        <v>1650</v>
      </c>
      <c r="P1196" t="s">
        <v>1363</v>
      </c>
      <c r="Q1196" t="e" vm="1">
        <v>#VALUE!</v>
      </c>
      <c r="R1196" t="s">
        <v>1363</v>
      </c>
      <c r="S1196" t="s">
        <v>1363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 t="s">
        <v>1361</v>
      </c>
      <c r="AA1196" t="s">
        <v>1363</v>
      </c>
      <c r="AB1196" t="s">
        <v>1363</v>
      </c>
      <c r="AC1196">
        <v>0</v>
      </c>
      <c r="AD1196">
        <v>0</v>
      </c>
      <c r="AE1196">
        <v>770</v>
      </c>
      <c r="AF1196">
        <v>770</v>
      </c>
      <c r="AG1196" t="s">
        <v>1740</v>
      </c>
      <c r="AH1196">
        <v>48.209431600000002</v>
      </c>
      <c r="AI1196" t="s">
        <v>87</v>
      </c>
      <c r="AJ1196" t="s">
        <v>3104</v>
      </c>
    </row>
    <row r="1197" spans="1:36" x14ac:dyDescent="0.35">
      <c r="A1197" t="s">
        <v>3105</v>
      </c>
      <c r="B1197">
        <v>772</v>
      </c>
      <c r="C1197">
        <v>772</v>
      </c>
      <c r="D1197" t="s">
        <v>3051</v>
      </c>
      <c r="E1197">
        <v>58.08252967</v>
      </c>
      <c r="F1197" t="s">
        <v>1466</v>
      </c>
      <c r="G1197">
        <v>3</v>
      </c>
      <c r="H1197">
        <v>3</v>
      </c>
      <c r="I1197">
        <v>5</v>
      </c>
      <c r="K1197">
        <v>1962</v>
      </c>
      <c r="L1197">
        <v>5860300504</v>
      </c>
      <c r="M1197">
        <v>5860300504</v>
      </c>
      <c r="N1197">
        <v>0</v>
      </c>
      <c r="O1197" t="s">
        <v>1650</v>
      </c>
      <c r="P1197" t="s">
        <v>1363</v>
      </c>
      <c r="Q1197" t="e" vm="1">
        <v>#VALUE!</v>
      </c>
      <c r="R1197" t="s">
        <v>1363</v>
      </c>
      <c r="S1197" t="s">
        <v>1363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 t="s">
        <v>1361</v>
      </c>
      <c r="AA1197" t="s">
        <v>1363</v>
      </c>
      <c r="AB1197" t="s">
        <v>1363</v>
      </c>
      <c r="AC1197">
        <v>0</v>
      </c>
      <c r="AD1197">
        <v>0</v>
      </c>
      <c r="AE1197">
        <v>772</v>
      </c>
      <c r="AF1197">
        <v>772</v>
      </c>
      <c r="AG1197" t="s">
        <v>3051</v>
      </c>
      <c r="AH1197">
        <v>58.08252967</v>
      </c>
      <c r="AI1197" t="s">
        <v>95</v>
      </c>
      <c r="AJ1197" t="s">
        <v>3106</v>
      </c>
    </row>
    <row r="1198" spans="1:36" x14ac:dyDescent="0.35">
      <c r="A1198" t="s">
        <v>3107</v>
      </c>
      <c r="B1198">
        <v>772</v>
      </c>
      <c r="C1198">
        <v>772</v>
      </c>
      <c r="D1198" t="s">
        <v>3051</v>
      </c>
      <c r="E1198">
        <v>58.08252967</v>
      </c>
      <c r="F1198" t="s">
        <v>1466</v>
      </c>
      <c r="G1198">
        <v>3</v>
      </c>
      <c r="H1198">
        <v>3</v>
      </c>
      <c r="I1198">
        <v>5</v>
      </c>
      <c r="K1198">
        <v>1962</v>
      </c>
      <c r="L1198">
        <v>5860300504</v>
      </c>
      <c r="M1198">
        <v>5860300504</v>
      </c>
      <c r="N1198">
        <v>0</v>
      </c>
      <c r="O1198" t="s">
        <v>1650</v>
      </c>
      <c r="P1198" t="s">
        <v>1363</v>
      </c>
      <c r="Q1198" t="e" vm="1">
        <v>#VALUE!</v>
      </c>
      <c r="R1198" t="s">
        <v>1363</v>
      </c>
      <c r="S1198" t="s">
        <v>1363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 t="s">
        <v>1361</v>
      </c>
      <c r="AA1198" t="s">
        <v>1363</v>
      </c>
      <c r="AB1198" t="s">
        <v>1363</v>
      </c>
      <c r="AC1198">
        <v>0</v>
      </c>
      <c r="AD1198">
        <v>0</v>
      </c>
      <c r="AE1198">
        <v>773</v>
      </c>
      <c r="AF1198">
        <v>773</v>
      </c>
      <c r="AG1198" t="s">
        <v>3053</v>
      </c>
      <c r="AH1198">
        <v>41.569496579999999</v>
      </c>
      <c r="AI1198" t="s">
        <v>141</v>
      </c>
      <c r="AJ1198" t="s">
        <v>3108</v>
      </c>
    </row>
    <row r="1199" spans="1:36" x14ac:dyDescent="0.35">
      <c r="A1199" t="s">
        <v>3109</v>
      </c>
      <c r="B1199">
        <v>772</v>
      </c>
      <c r="C1199">
        <v>772</v>
      </c>
      <c r="D1199" t="s">
        <v>3051</v>
      </c>
      <c r="E1199">
        <v>58.08252967</v>
      </c>
      <c r="F1199" t="s">
        <v>1466</v>
      </c>
      <c r="G1199">
        <v>3</v>
      </c>
      <c r="H1199">
        <v>3</v>
      </c>
      <c r="I1199">
        <v>5</v>
      </c>
      <c r="K1199">
        <v>1962</v>
      </c>
      <c r="L1199">
        <v>5860300504</v>
      </c>
      <c r="M1199">
        <v>5860300504</v>
      </c>
      <c r="N1199">
        <v>0</v>
      </c>
      <c r="O1199" t="s">
        <v>1650</v>
      </c>
      <c r="P1199" t="s">
        <v>1363</v>
      </c>
      <c r="Q1199" t="e" vm="1">
        <v>#VALUE!</v>
      </c>
      <c r="R1199" t="s">
        <v>1363</v>
      </c>
      <c r="S1199" t="s">
        <v>1363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 t="s">
        <v>1361</v>
      </c>
      <c r="AA1199" t="s">
        <v>1363</v>
      </c>
      <c r="AB1199" t="s">
        <v>1363</v>
      </c>
      <c r="AC1199">
        <v>0</v>
      </c>
      <c r="AD1199">
        <v>0</v>
      </c>
      <c r="AE1199">
        <v>775</v>
      </c>
      <c r="AF1199">
        <v>775</v>
      </c>
      <c r="AG1199" t="s">
        <v>3081</v>
      </c>
      <c r="AH1199">
        <v>52.81361064</v>
      </c>
      <c r="AI1199" t="s">
        <v>172</v>
      </c>
      <c r="AJ1199" t="s">
        <v>3110</v>
      </c>
    </row>
    <row r="1200" spans="1:36" x14ac:dyDescent="0.35">
      <c r="A1200" t="s">
        <v>3111</v>
      </c>
      <c r="B1200">
        <v>772</v>
      </c>
      <c r="C1200">
        <v>772</v>
      </c>
      <c r="D1200" t="s">
        <v>3051</v>
      </c>
      <c r="E1200">
        <v>58.08252967</v>
      </c>
      <c r="F1200" t="s">
        <v>1466</v>
      </c>
      <c r="G1200">
        <v>3</v>
      </c>
      <c r="H1200">
        <v>3</v>
      </c>
      <c r="I1200">
        <v>5</v>
      </c>
      <c r="K1200">
        <v>1962</v>
      </c>
      <c r="L1200">
        <v>5860300504</v>
      </c>
      <c r="M1200">
        <v>5860300504</v>
      </c>
      <c r="N1200">
        <v>0</v>
      </c>
      <c r="O1200" t="s">
        <v>1650</v>
      </c>
      <c r="P1200" t="s">
        <v>1363</v>
      </c>
      <c r="Q1200" t="e" vm="1">
        <v>#VALUE!</v>
      </c>
      <c r="R1200" t="s">
        <v>1363</v>
      </c>
      <c r="S1200" t="s">
        <v>1363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 t="s">
        <v>1361</v>
      </c>
      <c r="AA1200" t="s">
        <v>1363</v>
      </c>
      <c r="AB1200" t="s">
        <v>1363</v>
      </c>
      <c r="AC1200">
        <v>0</v>
      </c>
      <c r="AD1200">
        <v>0</v>
      </c>
      <c r="AE1200">
        <v>779</v>
      </c>
      <c r="AF1200">
        <v>779</v>
      </c>
      <c r="AG1200" t="s">
        <v>3085</v>
      </c>
      <c r="AH1200">
        <v>37.737225879999997</v>
      </c>
      <c r="AI1200" t="s">
        <v>187</v>
      </c>
      <c r="AJ1200" t="s">
        <v>3112</v>
      </c>
    </row>
    <row r="1201" spans="1:36" x14ac:dyDescent="0.35">
      <c r="A1201" t="s">
        <v>190</v>
      </c>
      <c r="B1201">
        <v>772</v>
      </c>
      <c r="C1201">
        <v>772</v>
      </c>
      <c r="D1201" t="s">
        <v>3051</v>
      </c>
      <c r="E1201">
        <v>58.08252967</v>
      </c>
      <c r="F1201" t="s">
        <v>1466</v>
      </c>
      <c r="G1201">
        <v>3</v>
      </c>
      <c r="H1201">
        <v>3</v>
      </c>
      <c r="I1201">
        <v>5</v>
      </c>
      <c r="K1201">
        <v>1962</v>
      </c>
      <c r="L1201">
        <v>5860300504</v>
      </c>
      <c r="M1201">
        <v>5860300504</v>
      </c>
      <c r="N1201">
        <v>0</v>
      </c>
      <c r="O1201" t="s">
        <v>1650</v>
      </c>
      <c r="P1201" t="s">
        <v>1363</v>
      </c>
      <c r="Q1201" t="e" vm="1">
        <v>#VALUE!</v>
      </c>
      <c r="R1201" t="s">
        <v>1363</v>
      </c>
      <c r="S1201" t="s">
        <v>1363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 t="s">
        <v>1361</v>
      </c>
      <c r="AA1201" t="s">
        <v>1363</v>
      </c>
      <c r="AB1201" t="s">
        <v>1363</v>
      </c>
      <c r="AC1201">
        <v>0</v>
      </c>
      <c r="AD1201">
        <v>0</v>
      </c>
      <c r="AE1201">
        <v>772</v>
      </c>
      <c r="AF1201">
        <v>772</v>
      </c>
      <c r="AG1201" t="s">
        <v>3051</v>
      </c>
      <c r="AH1201">
        <v>58.08252967</v>
      </c>
      <c r="AI1201" t="s">
        <v>86</v>
      </c>
      <c r="AJ1201" t="s">
        <v>3102</v>
      </c>
    </row>
    <row r="1202" spans="1:36" x14ac:dyDescent="0.35">
      <c r="A1202" t="s">
        <v>3113</v>
      </c>
      <c r="B1202">
        <v>773</v>
      </c>
      <c r="C1202">
        <v>773</v>
      </c>
      <c r="D1202" t="s">
        <v>3053</v>
      </c>
      <c r="E1202">
        <v>41.569496579999999</v>
      </c>
      <c r="F1202" t="s">
        <v>1466</v>
      </c>
      <c r="G1202">
        <v>3</v>
      </c>
      <c r="H1202">
        <v>3</v>
      </c>
      <c r="I1202">
        <v>5</v>
      </c>
      <c r="K1202">
        <v>1962</v>
      </c>
      <c r="L1202">
        <v>5860300504</v>
      </c>
      <c r="M1202">
        <v>5860300504</v>
      </c>
      <c r="N1202">
        <v>0</v>
      </c>
      <c r="O1202" t="s">
        <v>1650</v>
      </c>
      <c r="P1202" t="s">
        <v>1363</v>
      </c>
      <c r="Q1202" t="s">
        <v>1363</v>
      </c>
      <c r="R1202">
        <v>0</v>
      </c>
      <c r="S1202">
        <v>0</v>
      </c>
      <c r="T1202">
        <v>0</v>
      </c>
      <c r="U1202" t="s">
        <v>1364</v>
      </c>
      <c r="V1202" t="s">
        <v>1363</v>
      </c>
      <c r="W1202" t="s">
        <v>1363</v>
      </c>
      <c r="X1202">
        <v>0</v>
      </c>
      <c r="Y1202">
        <v>0</v>
      </c>
      <c r="Z1202" t="s">
        <v>1361</v>
      </c>
      <c r="AA1202" t="s">
        <v>1363</v>
      </c>
      <c r="AB1202" t="s">
        <v>1363</v>
      </c>
      <c r="AC1202">
        <v>0</v>
      </c>
      <c r="AD1202">
        <v>0</v>
      </c>
      <c r="AE1202">
        <v>770</v>
      </c>
      <c r="AF1202">
        <v>770</v>
      </c>
      <c r="AG1202" t="s">
        <v>1740</v>
      </c>
      <c r="AH1202">
        <v>48.209431600000002</v>
      </c>
      <c r="AI1202" t="s">
        <v>90</v>
      </c>
      <c r="AJ1202" t="s">
        <v>3114</v>
      </c>
    </row>
    <row r="1203" spans="1:36" x14ac:dyDescent="0.35">
      <c r="A1203" t="s">
        <v>3115</v>
      </c>
      <c r="B1203">
        <v>773</v>
      </c>
      <c r="C1203">
        <v>773</v>
      </c>
      <c r="D1203" t="s">
        <v>3053</v>
      </c>
      <c r="E1203">
        <v>41.569496579999999</v>
      </c>
      <c r="F1203" t="s">
        <v>1466</v>
      </c>
      <c r="G1203">
        <v>3</v>
      </c>
      <c r="H1203">
        <v>3</v>
      </c>
      <c r="I1203">
        <v>5</v>
      </c>
      <c r="K1203">
        <v>1962</v>
      </c>
      <c r="L1203">
        <v>5860300504</v>
      </c>
      <c r="M1203">
        <v>5860300504</v>
      </c>
      <c r="N1203">
        <v>0</v>
      </c>
      <c r="O1203" t="s">
        <v>1650</v>
      </c>
      <c r="P1203" t="s">
        <v>1363</v>
      </c>
      <c r="Q1203" t="s">
        <v>1363</v>
      </c>
      <c r="R1203">
        <v>0</v>
      </c>
      <c r="S1203">
        <v>0</v>
      </c>
      <c r="T1203">
        <v>0</v>
      </c>
      <c r="U1203" t="s">
        <v>1364</v>
      </c>
      <c r="V1203" t="s">
        <v>1363</v>
      </c>
      <c r="W1203" t="s">
        <v>1363</v>
      </c>
      <c r="X1203">
        <v>0</v>
      </c>
      <c r="Y1203">
        <v>0</v>
      </c>
      <c r="Z1203" t="s">
        <v>1361</v>
      </c>
      <c r="AA1203" t="s">
        <v>1363</v>
      </c>
      <c r="AB1203" t="s">
        <v>1363</v>
      </c>
      <c r="AC1203">
        <v>0</v>
      </c>
      <c r="AD1203">
        <v>0</v>
      </c>
      <c r="AE1203">
        <v>772</v>
      </c>
      <c r="AF1203">
        <v>772</v>
      </c>
      <c r="AG1203" t="s">
        <v>3051</v>
      </c>
      <c r="AH1203">
        <v>58.08252967</v>
      </c>
      <c r="AI1203" t="s">
        <v>97</v>
      </c>
      <c r="AJ1203" t="s">
        <v>3116</v>
      </c>
    </row>
    <row r="1204" spans="1:36" x14ac:dyDescent="0.35">
      <c r="A1204" t="s">
        <v>142</v>
      </c>
      <c r="B1204">
        <v>773</v>
      </c>
      <c r="C1204">
        <v>773</v>
      </c>
      <c r="D1204" t="s">
        <v>3053</v>
      </c>
      <c r="E1204">
        <v>41.569496579999999</v>
      </c>
      <c r="F1204" t="s">
        <v>1466</v>
      </c>
      <c r="G1204">
        <v>3</v>
      </c>
      <c r="H1204">
        <v>3</v>
      </c>
      <c r="I1204">
        <v>5</v>
      </c>
      <c r="K1204">
        <v>1962</v>
      </c>
      <c r="L1204">
        <v>5860300504</v>
      </c>
      <c r="M1204">
        <v>5860300504</v>
      </c>
      <c r="N1204">
        <v>0</v>
      </c>
      <c r="O1204" t="s">
        <v>1650</v>
      </c>
      <c r="P1204" t="s">
        <v>1363</v>
      </c>
      <c r="Q1204" t="s">
        <v>1363</v>
      </c>
      <c r="R1204">
        <v>0</v>
      </c>
      <c r="S1204">
        <v>0</v>
      </c>
      <c r="T1204">
        <v>0</v>
      </c>
      <c r="U1204" t="s">
        <v>1364</v>
      </c>
      <c r="V1204" t="s">
        <v>1363</v>
      </c>
      <c r="W1204" t="s">
        <v>1363</v>
      </c>
      <c r="X1204">
        <v>0</v>
      </c>
      <c r="Y1204">
        <v>0</v>
      </c>
      <c r="Z1204" t="s">
        <v>1361</v>
      </c>
      <c r="AA1204" t="s">
        <v>1363</v>
      </c>
      <c r="AB1204" t="s">
        <v>1363</v>
      </c>
      <c r="AC1204">
        <v>0</v>
      </c>
      <c r="AD1204">
        <v>0</v>
      </c>
      <c r="AE1204">
        <v>773</v>
      </c>
      <c r="AF1204">
        <v>773</v>
      </c>
      <c r="AG1204" t="s">
        <v>3053</v>
      </c>
      <c r="AH1204">
        <v>41.569496579999999</v>
      </c>
      <c r="AI1204" t="s">
        <v>89</v>
      </c>
      <c r="AJ1204" t="s">
        <v>3054</v>
      </c>
    </row>
    <row r="1205" spans="1:36" x14ac:dyDescent="0.35">
      <c r="A1205" t="s">
        <v>3117</v>
      </c>
      <c r="B1205">
        <v>773</v>
      </c>
      <c r="C1205">
        <v>773</v>
      </c>
      <c r="D1205" t="s">
        <v>3053</v>
      </c>
      <c r="E1205">
        <v>41.569496579999999</v>
      </c>
      <c r="F1205" t="s">
        <v>1466</v>
      </c>
      <c r="G1205">
        <v>3</v>
      </c>
      <c r="H1205">
        <v>3</v>
      </c>
      <c r="I1205">
        <v>5</v>
      </c>
      <c r="K1205">
        <v>1962</v>
      </c>
      <c r="L1205">
        <v>5860300504</v>
      </c>
      <c r="M1205">
        <v>5860300504</v>
      </c>
      <c r="N1205">
        <v>0</v>
      </c>
      <c r="O1205" t="s">
        <v>1650</v>
      </c>
      <c r="P1205" t="s">
        <v>1363</v>
      </c>
      <c r="Q1205" t="s">
        <v>1363</v>
      </c>
      <c r="R1205">
        <v>0</v>
      </c>
      <c r="S1205">
        <v>0</v>
      </c>
      <c r="T1205">
        <v>0</v>
      </c>
      <c r="U1205" t="s">
        <v>1364</v>
      </c>
      <c r="V1205" t="s">
        <v>1363</v>
      </c>
      <c r="W1205" t="s">
        <v>1363</v>
      </c>
      <c r="X1205">
        <v>0</v>
      </c>
      <c r="Y1205">
        <v>0</v>
      </c>
      <c r="Z1205" t="s">
        <v>1361</v>
      </c>
      <c r="AA1205" t="s">
        <v>1363</v>
      </c>
      <c r="AB1205" t="s">
        <v>1363</v>
      </c>
      <c r="AC1205">
        <v>0</v>
      </c>
      <c r="AD1205">
        <v>0</v>
      </c>
      <c r="AE1205">
        <v>777</v>
      </c>
      <c r="AF1205">
        <v>777</v>
      </c>
      <c r="AG1205" t="s">
        <v>3056</v>
      </c>
      <c r="AH1205">
        <v>47.015778900000001</v>
      </c>
      <c r="AI1205" t="s">
        <v>180</v>
      </c>
      <c r="AJ1205" t="s">
        <v>3118</v>
      </c>
    </row>
    <row r="1206" spans="1:36" x14ac:dyDescent="0.35">
      <c r="A1206" t="s">
        <v>3119</v>
      </c>
      <c r="B1206">
        <v>773</v>
      </c>
      <c r="C1206">
        <v>773</v>
      </c>
      <c r="D1206" t="s">
        <v>3053</v>
      </c>
      <c r="E1206">
        <v>41.569496579999999</v>
      </c>
      <c r="F1206" t="s">
        <v>1466</v>
      </c>
      <c r="G1206">
        <v>3</v>
      </c>
      <c r="H1206">
        <v>3</v>
      </c>
      <c r="I1206">
        <v>5</v>
      </c>
      <c r="K1206">
        <v>1962</v>
      </c>
      <c r="L1206">
        <v>5860300504</v>
      </c>
      <c r="M1206">
        <v>5860300504</v>
      </c>
      <c r="N1206">
        <v>0</v>
      </c>
      <c r="O1206" t="s">
        <v>1650</v>
      </c>
      <c r="P1206" t="s">
        <v>1363</v>
      </c>
      <c r="Q1206" t="s">
        <v>1363</v>
      </c>
      <c r="R1206">
        <v>0</v>
      </c>
      <c r="S1206">
        <v>0</v>
      </c>
      <c r="T1206">
        <v>0</v>
      </c>
      <c r="U1206" t="s">
        <v>1364</v>
      </c>
      <c r="V1206" t="s">
        <v>1363</v>
      </c>
      <c r="W1206" t="s">
        <v>1363</v>
      </c>
      <c r="X1206">
        <v>0</v>
      </c>
      <c r="Y1206">
        <v>0</v>
      </c>
      <c r="Z1206" t="s">
        <v>1361</v>
      </c>
      <c r="AA1206" t="s">
        <v>1363</v>
      </c>
      <c r="AB1206" t="s">
        <v>1363</v>
      </c>
      <c r="AC1206">
        <v>0</v>
      </c>
      <c r="AD1206">
        <v>0</v>
      </c>
      <c r="AE1206">
        <v>772</v>
      </c>
      <c r="AF1206">
        <v>772</v>
      </c>
      <c r="AG1206" t="s">
        <v>3051</v>
      </c>
      <c r="AH1206">
        <v>58.08252967</v>
      </c>
      <c r="AI1206" t="s">
        <v>192</v>
      </c>
      <c r="AJ1206" t="s">
        <v>3120</v>
      </c>
    </row>
    <row r="1207" spans="1:36" x14ac:dyDescent="0.35">
      <c r="A1207" t="s">
        <v>3121</v>
      </c>
      <c r="B1207">
        <v>774</v>
      </c>
      <c r="C1207">
        <v>774</v>
      </c>
      <c r="D1207" t="s">
        <v>3078</v>
      </c>
      <c r="E1207">
        <v>55.893319519999999</v>
      </c>
      <c r="F1207" t="s">
        <v>1466</v>
      </c>
      <c r="G1207">
        <v>3</v>
      </c>
      <c r="H1207">
        <v>3</v>
      </c>
      <c r="I1207">
        <v>5</v>
      </c>
      <c r="K1207">
        <v>1962</v>
      </c>
      <c r="L1207">
        <v>5860300504</v>
      </c>
      <c r="M1207">
        <v>5860300504</v>
      </c>
      <c r="N1207">
        <v>0</v>
      </c>
      <c r="O1207" t="s">
        <v>1650</v>
      </c>
      <c r="P1207" t="s">
        <v>1363</v>
      </c>
      <c r="Q1207" t="s">
        <v>1363</v>
      </c>
      <c r="R1207">
        <v>0</v>
      </c>
      <c r="S1207">
        <v>0</v>
      </c>
      <c r="T1207">
        <v>0</v>
      </c>
      <c r="U1207" t="s">
        <v>1364</v>
      </c>
      <c r="V1207" t="s">
        <v>1363</v>
      </c>
      <c r="W1207" t="s">
        <v>1363</v>
      </c>
      <c r="X1207">
        <v>0</v>
      </c>
      <c r="Y1207">
        <v>0</v>
      </c>
      <c r="Z1207" t="s">
        <v>1361</v>
      </c>
      <c r="AA1207" t="s">
        <v>1363</v>
      </c>
      <c r="AB1207" t="s">
        <v>1363</v>
      </c>
      <c r="AC1207">
        <v>0</v>
      </c>
      <c r="AD1207">
        <v>0</v>
      </c>
      <c r="AE1207">
        <v>771</v>
      </c>
      <c r="AF1207">
        <v>771</v>
      </c>
      <c r="AG1207" t="s">
        <v>3072</v>
      </c>
      <c r="AH1207">
        <v>13.13905484</v>
      </c>
      <c r="AI1207" t="s">
        <v>57</v>
      </c>
      <c r="AJ1207" t="s">
        <v>3122</v>
      </c>
    </row>
    <row r="1208" spans="1:36" x14ac:dyDescent="0.35">
      <c r="A1208" t="s">
        <v>3123</v>
      </c>
      <c r="B1208">
        <v>774</v>
      </c>
      <c r="C1208">
        <v>774</v>
      </c>
      <c r="D1208" t="s">
        <v>3078</v>
      </c>
      <c r="E1208">
        <v>55.893319519999999</v>
      </c>
      <c r="F1208" t="s">
        <v>1466</v>
      </c>
      <c r="G1208">
        <v>3</v>
      </c>
      <c r="H1208">
        <v>3</v>
      </c>
      <c r="I1208">
        <v>5</v>
      </c>
      <c r="K1208">
        <v>1962</v>
      </c>
      <c r="L1208">
        <v>5860300504</v>
      </c>
      <c r="M1208">
        <v>5860300504</v>
      </c>
      <c r="N1208">
        <v>0</v>
      </c>
      <c r="O1208" t="s">
        <v>1650</v>
      </c>
      <c r="P1208" t="s">
        <v>1363</v>
      </c>
      <c r="Q1208" t="s">
        <v>1363</v>
      </c>
      <c r="R1208">
        <v>0</v>
      </c>
      <c r="S1208">
        <v>0</v>
      </c>
      <c r="T1208">
        <v>0</v>
      </c>
      <c r="U1208" t="s">
        <v>1364</v>
      </c>
      <c r="V1208" t="s">
        <v>1363</v>
      </c>
      <c r="W1208" t="s">
        <v>1363</v>
      </c>
      <c r="X1208">
        <v>0</v>
      </c>
      <c r="Y1208">
        <v>0</v>
      </c>
      <c r="Z1208" t="s">
        <v>1361</v>
      </c>
      <c r="AA1208" t="s">
        <v>1363</v>
      </c>
      <c r="AB1208" t="s">
        <v>1363</v>
      </c>
      <c r="AC1208">
        <v>0</v>
      </c>
      <c r="AD1208">
        <v>0</v>
      </c>
      <c r="AE1208">
        <v>772</v>
      </c>
      <c r="AF1208">
        <v>772</v>
      </c>
      <c r="AG1208" t="s">
        <v>3051</v>
      </c>
      <c r="AH1208">
        <v>58.08252967</v>
      </c>
      <c r="AI1208" t="s">
        <v>98</v>
      </c>
      <c r="AJ1208" t="s">
        <v>3124</v>
      </c>
    </row>
    <row r="1209" spans="1:36" x14ac:dyDescent="0.35">
      <c r="A1209" t="s">
        <v>3125</v>
      </c>
      <c r="B1209">
        <v>774</v>
      </c>
      <c r="C1209">
        <v>774</v>
      </c>
      <c r="D1209" t="s">
        <v>3078</v>
      </c>
      <c r="E1209">
        <v>55.893319519999999</v>
      </c>
      <c r="F1209" t="s">
        <v>1466</v>
      </c>
      <c r="G1209">
        <v>3</v>
      </c>
      <c r="H1209">
        <v>3</v>
      </c>
      <c r="I1209">
        <v>5</v>
      </c>
      <c r="K1209">
        <v>1962</v>
      </c>
      <c r="L1209">
        <v>5860300504</v>
      </c>
      <c r="M1209">
        <v>5860300504</v>
      </c>
      <c r="N1209">
        <v>0</v>
      </c>
      <c r="O1209" t="s">
        <v>1650</v>
      </c>
      <c r="P1209" t="s">
        <v>1363</v>
      </c>
      <c r="Q1209" t="s">
        <v>1363</v>
      </c>
      <c r="R1209">
        <v>0</v>
      </c>
      <c r="S1209">
        <v>0</v>
      </c>
      <c r="T1209">
        <v>0</v>
      </c>
      <c r="U1209" t="s">
        <v>1364</v>
      </c>
      <c r="V1209" t="s">
        <v>1363</v>
      </c>
      <c r="W1209" t="s">
        <v>1363</v>
      </c>
      <c r="X1209">
        <v>0</v>
      </c>
      <c r="Y1209">
        <v>0</v>
      </c>
      <c r="Z1209" t="s">
        <v>1361</v>
      </c>
      <c r="AA1209" t="s">
        <v>1363</v>
      </c>
      <c r="AB1209" t="s">
        <v>1363</v>
      </c>
      <c r="AC1209">
        <v>0</v>
      </c>
      <c r="AD1209">
        <v>0</v>
      </c>
      <c r="AE1209">
        <v>778</v>
      </c>
      <c r="AF1209">
        <v>778</v>
      </c>
      <c r="AG1209" t="s">
        <v>3076</v>
      </c>
      <c r="AH1209">
        <v>22.766513889999999</v>
      </c>
      <c r="AI1209" t="s">
        <v>164</v>
      </c>
      <c r="AJ1209" t="s">
        <v>3126</v>
      </c>
    </row>
    <row r="1210" spans="1:36" x14ac:dyDescent="0.35">
      <c r="A1210" t="s">
        <v>165</v>
      </c>
      <c r="B1210">
        <v>774</v>
      </c>
      <c r="C1210">
        <v>774</v>
      </c>
      <c r="D1210" t="s">
        <v>3078</v>
      </c>
      <c r="E1210">
        <v>55.893319519999999</v>
      </c>
      <c r="F1210" t="s">
        <v>1466</v>
      </c>
      <c r="G1210">
        <v>3</v>
      </c>
      <c r="H1210">
        <v>3</v>
      </c>
      <c r="I1210">
        <v>5</v>
      </c>
      <c r="K1210">
        <v>1962</v>
      </c>
      <c r="L1210">
        <v>5860300504</v>
      </c>
      <c r="M1210">
        <v>5860300504</v>
      </c>
      <c r="N1210">
        <v>0</v>
      </c>
      <c r="O1210" t="s">
        <v>1650</v>
      </c>
      <c r="P1210" t="s">
        <v>1363</v>
      </c>
      <c r="Q1210" t="s">
        <v>1363</v>
      </c>
      <c r="R1210">
        <v>0</v>
      </c>
      <c r="S1210">
        <v>0</v>
      </c>
      <c r="T1210">
        <v>0</v>
      </c>
      <c r="U1210" t="s">
        <v>1364</v>
      </c>
      <c r="V1210" t="s">
        <v>1363</v>
      </c>
      <c r="W1210" t="s">
        <v>1363</v>
      </c>
      <c r="X1210">
        <v>0</v>
      </c>
      <c r="Y1210">
        <v>0</v>
      </c>
      <c r="Z1210" t="s">
        <v>1361</v>
      </c>
      <c r="AA1210" t="s">
        <v>1363</v>
      </c>
      <c r="AB1210" t="s">
        <v>1363</v>
      </c>
      <c r="AC1210">
        <v>0</v>
      </c>
      <c r="AD1210">
        <v>0</v>
      </c>
      <c r="AE1210">
        <v>774</v>
      </c>
      <c r="AF1210">
        <v>774</v>
      </c>
      <c r="AG1210" t="s">
        <v>3078</v>
      </c>
      <c r="AH1210">
        <v>55.893319519999999</v>
      </c>
      <c r="AI1210" t="s">
        <v>56</v>
      </c>
      <c r="AJ1210" t="s">
        <v>3079</v>
      </c>
    </row>
    <row r="1211" spans="1:36" x14ac:dyDescent="0.35">
      <c r="A1211" t="s">
        <v>3127</v>
      </c>
      <c r="B1211">
        <v>774</v>
      </c>
      <c r="C1211">
        <v>774</v>
      </c>
      <c r="D1211" t="s">
        <v>3078</v>
      </c>
      <c r="E1211">
        <v>55.893319519999999</v>
      </c>
      <c r="F1211" t="s">
        <v>1466</v>
      </c>
      <c r="G1211">
        <v>3</v>
      </c>
      <c r="H1211">
        <v>3</v>
      </c>
      <c r="I1211">
        <v>5</v>
      </c>
      <c r="K1211">
        <v>1962</v>
      </c>
      <c r="L1211">
        <v>5860300504</v>
      </c>
      <c r="M1211">
        <v>5860300504</v>
      </c>
      <c r="N1211">
        <v>0</v>
      </c>
      <c r="O1211" t="s">
        <v>1650</v>
      </c>
      <c r="P1211" t="s">
        <v>1363</v>
      </c>
      <c r="Q1211" t="s">
        <v>1363</v>
      </c>
      <c r="R1211">
        <v>0</v>
      </c>
      <c r="S1211">
        <v>0</v>
      </c>
      <c r="T1211">
        <v>0</v>
      </c>
      <c r="U1211" t="s">
        <v>1364</v>
      </c>
      <c r="V1211" t="s">
        <v>1363</v>
      </c>
      <c r="W1211" t="s">
        <v>1363</v>
      </c>
      <c r="X1211">
        <v>0</v>
      </c>
      <c r="Y1211">
        <v>0</v>
      </c>
      <c r="Z1211" t="s">
        <v>1361</v>
      </c>
      <c r="AA1211" t="s">
        <v>1363</v>
      </c>
      <c r="AB1211" t="s">
        <v>1363</v>
      </c>
      <c r="AC1211">
        <v>0</v>
      </c>
      <c r="AD1211">
        <v>0</v>
      </c>
      <c r="AE1211">
        <v>775</v>
      </c>
      <c r="AF1211">
        <v>775</v>
      </c>
      <c r="AG1211" t="s">
        <v>3081</v>
      </c>
      <c r="AH1211">
        <v>52.81361064</v>
      </c>
      <c r="AI1211" t="s">
        <v>173</v>
      </c>
      <c r="AJ1211" t="s">
        <v>3128</v>
      </c>
    </row>
    <row r="1212" spans="1:36" x14ac:dyDescent="0.35">
      <c r="A1212" t="s">
        <v>3129</v>
      </c>
      <c r="B1212">
        <v>774</v>
      </c>
      <c r="C1212">
        <v>774</v>
      </c>
      <c r="D1212" t="s">
        <v>3078</v>
      </c>
      <c r="E1212">
        <v>55.893319519999999</v>
      </c>
      <c r="F1212" t="s">
        <v>1466</v>
      </c>
      <c r="G1212">
        <v>3</v>
      </c>
      <c r="H1212">
        <v>3</v>
      </c>
      <c r="I1212">
        <v>5</v>
      </c>
      <c r="K1212">
        <v>1962</v>
      </c>
      <c r="L1212">
        <v>5860300504</v>
      </c>
      <c r="M1212">
        <v>5860300504</v>
      </c>
      <c r="N1212">
        <v>0</v>
      </c>
      <c r="O1212" t="s">
        <v>1650</v>
      </c>
      <c r="P1212" t="s">
        <v>1363</v>
      </c>
      <c r="Q1212" t="s">
        <v>1363</v>
      </c>
      <c r="R1212">
        <v>0</v>
      </c>
      <c r="S1212">
        <v>0</v>
      </c>
      <c r="T1212">
        <v>0</v>
      </c>
      <c r="U1212" t="s">
        <v>1364</v>
      </c>
      <c r="V1212" t="s">
        <v>1363</v>
      </c>
      <c r="W1212" t="s">
        <v>1363</v>
      </c>
      <c r="X1212">
        <v>0</v>
      </c>
      <c r="Y1212">
        <v>0</v>
      </c>
      <c r="Z1212" t="s">
        <v>1361</v>
      </c>
      <c r="AA1212" t="s">
        <v>1363</v>
      </c>
      <c r="AB1212" t="s">
        <v>1363</v>
      </c>
      <c r="AC1212">
        <v>0</v>
      </c>
      <c r="AD1212">
        <v>0</v>
      </c>
      <c r="AE1212">
        <v>779</v>
      </c>
      <c r="AF1212">
        <v>779</v>
      </c>
      <c r="AG1212" t="s">
        <v>3085</v>
      </c>
      <c r="AH1212">
        <v>37.737225879999997</v>
      </c>
      <c r="AI1212" t="s">
        <v>188</v>
      </c>
      <c r="AJ1212" t="s">
        <v>3130</v>
      </c>
    </row>
    <row r="1213" spans="1:36" x14ac:dyDescent="0.35">
      <c r="A1213" t="s">
        <v>3131</v>
      </c>
      <c r="B1213">
        <v>775</v>
      </c>
      <c r="C1213">
        <v>775</v>
      </c>
      <c r="D1213" t="s">
        <v>3081</v>
      </c>
      <c r="E1213">
        <v>52.81361064</v>
      </c>
      <c r="F1213" t="s">
        <v>1466</v>
      </c>
      <c r="G1213">
        <v>3</v>
      </c>
      <c r="H1213">
        <v>3</v>
      </c>
      <c r="I1213">
        <v>5</v>
      </c>
      <c r="K1213">
        <v>1962</v>
      </c>
      <c r="L1213">
        <v>5860300504</v>
      </c>
      <c r="M1213">
        <v>5860300504</v>
      </c>
      <c r="N1213">
        <v>0</v>
      </c>
      <c r="O1213" t="s">
        <v>1650</v>
      </c>
      <c r="P1213" t="s">
        <v>1363</v>
      </c>
      <c r="Q1213" t="s">
        <v>1363</v>
      </c>
      <c r="R1213">
        <v>0</v>
      </c>
      <c r="S1213">
        <v>0</v>
      </c>
      <c r="T1213">
        <v>0</v>
      </c>
      <c r="U1213" t="s">
        <v>1364</v>
      </c>
      <c r="V1213" t="s">
        <v>1363</v>
      </c>
      <c r="W1213" t="s">
        <v>1363</v>
      </c>
      <c r="X1213">
        <v>0</v>
      </c>
      <c r="Y1213">
        <v>0</v>
      </c>
      <c r="Z1213" t="s">
        <v>1361</v>
      </c>
      <c r="AA1213" t="s">
        <v>1363</v>
      </c>
      <c r="AB1213" t="s">
        <v>1363</v>
      </c>
      <c r="AC1213">
        <v>0</v>
      </c>
      <c r="AD1213">
        <v>0</v>
      </c>
      <c r="AE1213">
        <v>771</v>
      </c>
      <c r="AF1213">
        <v>771</v>
      </c>
      <c r="AG1213" t="s">
        <v>3072</v>
      </c>
      <c r="AH1213">
        <v>13.13905484</v>
      </c>
      <c r="AI1213" t="s">
        <v>61</v>
      </c>
      <c r="AJ1213" t="s">
        <v>3132</v>
      </c>
    </row>
    <row r="1214" spans="1:36" x14ac:dyDescent="0.35">
      <c r="A1214" t="s">
        <v>3133</v>
      </c>
      <c r="B1214">
        <v>775</v>
      </c>
      <c r="C1214">
        <v>775</v>
      </c>
      <c r="D1214" t="s">
        <v>3081</v>
      </c>
      <c r="E1214">
        <v>52.81361064</v>
      </c>
      <c r="F1214" t="s">
        <v>1466</v>
      </c>
      <c r="G1214">
        <v>3</v>
      </c>
      <c r="H1214">
        <v>3</v>
      </c>
      <c r="I1214">
        <v>5</v>
      </c>
      <c r="K1214">
        <v>1962</v>
      </c>
      <c r="L1214">
        <v>5860300504</v>
      </c>
      <c r="M1214">
        <v>5860300504</v>
      </c>
      <c r="N1214">
        <v>0</v>
      </c>
      <c r="O1214" t="s">
        <v>1650</v>
      </c>
      <c r="P1214" t="s">
        <v>1363</v>
      </c>
      <c r="Q1214" t="s">
        <v>1363</v>
      </c>
      <c r="R1214">
        <v>0</v>
      </c>
      <c r="S1214">
        <v>0</v>
      </c>
      <c r="T1214">
        <v>0</v>
      </c>
      <c r="U1214" t="s">
        <v>1364</v>
      </c>
      <c r="V1214" t="s">
        <v>1363</v>
      </c>
      <c r="W1214" t="s">
        <v>1363</v>
      </c>
      <c r="X1214">
        <v>0</v>
      </c>
      <c r="Y1214">
        <v>0</v>
      </c>
      <c r="Z1214" t="s">
        <v>1361</v>
      </c>
      <c r="AA1214" t="s">
        <v>1363</v>
      </c>
      <c r="AB1214" t="s">
        <v>1363</v>
      </c>
      <c r="AC1214">
        <v>0</v>
      </c>
      <c r="AD1214">
        <v>0</v>
      </c>
      <c r="AE1214">
        <v>772</v>
      </c>
      <c r="AF1214">
        <v>772</v>
      </c>
      <c r="AG1214" t="s">
        <v>3051</v>
      </c>
      <c r="AH1214">
        <v>58.08252967</v>
      </c>
      <c r="AI1214" t="s">
        <v>99</v>
      </c>
      <c r="AJ1214" t="s">
        <v>3134</v>
      </c>
    </row>
    <row r="1215" spans="1:36" x14ac:dyDescent="0.35">
      <c r="A1215" t="s">
        <v>3135</v>
      </c>
      <c r="B1215">
        <v>775</v>
      </c>
      <c r="C1215">
        <v>775</v>
      </c>
      <c r="D1215" t="s">
        <v>3081</v>
      </c>
      <c r="E1215">
        <v>52.81361064</v>
      </c>
      <c r="F1215" t="s">
        <v>1466</v>
      </c>
      <c r="G1215">
        <v>3</v>
      </c>
      <c r="H1215">
        <v>3</v>
      </c>
      <c r="I1215">
        <v>5</v>
      </c>
      <c r="K1215">
        <v>1962</v>
      </c>
      <c r="L1215">
        <v>5860300504</v>
      </c>
      <c r="M1215">
        <v>5860300504</v>
      </c>
      <c r="N1215">
        <v>0</v>
      </c>
      <c r="O1215" t="s">
        <v>1650</v>
      </c>
      <c r="P1215" t="s">
        <v>1363</v>
      </c>
      <c r="Q1215" t="s">
        <v>1363</v>
      </c>
      <c r="R1215">
        <v>0</v>
      </c>
      <c r="S1215">
        <v>0</v>
      </c>
      <c r="T1215">
        <v>0</v>
      </c>
      <c r="U1215" t="s">
        <v>1364</v>
      </c>
      <c r="V1215" t="s">
        <v>1363</v>
      </c>
      <c r="W1215" t="s">
        <v>1363</v>
      </c>
      <c r="X1215">
        <v>0</v>
      </c>
      <c r="Y1215">
        <v>0</v>
      </c>
      <c r="Z1215" t="s">
        <v>1361</v>
      </c>
      <c r="AA1215" t="s">
        <v>1363</v>
      </c>
      <c r="AB1215" t="s">
        <v>1363</v>
      </c>
      <c r="AC1215">
        <v>0</v>
      </c>
      <c r="AD1215">
        <v>0</v>
      </c>
      <c r="AE1215">
        <v>774</v>
      </c>
      <c r="AF1215">
        <v>774</v>
      </c>
      <c r="AG1215" t="s">
        <v>3078</v>
      </c>
      <c r="AH1215">
        <v>55.893319519999999</v>
      </c>
      <c r="AI1215" t="s">
        <v>168</v>
      </c>
      <c r="AJ1215" t="s">
        <v>3136</v>
      </c>
    </row>
    <row r="1216" spans="1:36" x14ac:dyDescent="0.35">
      <c r="A1216" t="s">
        <v>171</v>
      </c>
      <c r="B1216">
        <v>775</v>
      </c>
      <c r="C1216">
        <v>775</v>
      </c>
      <c r="D1216" t="s">
        <v>3081</v>
      </c>
      <c r="E1216">
        <v>52.81361064</v>
      </c>
      <c r="F1216" t="s">
        <v>1466</v>
      </c>
      <c r="G1216">
        <v>3</v>
      </c>
      <c r="H1216">
        <v>3</v>
      </c>
      <c r="I1216">
        <v>5</v>
      </c>
      <c r="K1216">
        <v>1962</v>
      </c>
      <c r="L1216">
        <v>5860300504</v>
      </c>
      <c r="M1216">
        <v>5860300504</v>
      </c>
      <c r="N1216">
        <v>0</v>
      </c>
      <c r="O1216" t="s">
        <v>1650</v>
      </c>
      <c r="P1216" t="s">
        <v>1363</v>
      </c>
      <c r="Q1216" t="s">
        <v>1363</v>
      </c>
      <c r="R1216">
        <v>0</v>
      </c>
      <c r="S1216">
        <v>0</v>
      </c>
      <c r="T1216">
        <v>0</v>
      </c>
      <c r="U1216" t="s">
        <v>1364</v>
      </c>
      <c r="V1216" t="s">
        <v>1363</v>
      </c>
      <c r="W1216" t="s">
        <v>1363</v>
      </c>
      <c r="X1216">
        <v>0</v>
      </c>
      <c r="Y1216">
        <v>0</v>
      </c>
      <c r="Z1216" t="s">
        <v>1361</v>
      </c>
      <c r="AA1216" t="s">
        <v>1363</v>
      </c>
      <c r="AB1216" t="s">
        <v>1363</v>
      </c>
      <c r="AC1216">
        <v>0</v>
      </c>
      <c r="AD1216">
        <v>0</v>
      </c>
      <c r="AE1216">
        <v>775</v>
      </c>
      <c r="AF1216">
        <v>775</v>
      </c>
      <c r="AG1216" t="s">
        <v>3081</v>
      </c>
      <c r="AH1216">
        <v>52.81361064</v>
      </c>
      <c r="AI1216" t="s">
        <v>60</v>
      </c>
      <c r="AJ1216" t="s">
        <v>3100</v>
      </c>
    </row>
    <row r="1217" spans="1:36" x14ac:dyDescent="0.35">
      <c r="A1217" t="s">
        <v>3137</v>
      </c>
      <c r="B1217">
        <v>775</v>
      </c>
      <c r="C1217">
        <v>775</v>
      </c>
      <c r="D1217" t="s">
        <v>3081</v>
      </c>
      <c r="E1217">
        <v>52.81361064</v>
      </c>
      <c r="F1217" t="s">
        <v>1466</v>
      </c>
      <c r="G1217">
        <v>3</v>
      </c>
      <c r="H1217">
        <v>3</v>
      </c>
      <c r="I1217">
        <v>5</v>
      </c>
      <c r="K1217">
        <v>1962</v>
      </c>
      <c r="L1217">
        <v>5860300504</v>
      </c>
      <c r="M1217">
        <v>5860300504</v>
      </c>
      <c r="N1217">
        <v>0</v>
      </c>
      <c r="O1217" t="s">
        <v>1650</v>
      </c>
      <c r="P1217" t="s">
        <v>1363</v>
      </c>
      <c r="Q1217" t="s">
        <v>1363</v>
      </c>
      <c r="R1217">
        <v>0</v>
      </c>
      <c r="S1217">
        <v>0</v>
      </c>
      <c r="T1217">
        <v>0</v>
      </c>
      <c r="U1217" t="s">
        <v>1364</v>
      </c>
      <c r="V1217" t="s">
        <v>1363</v>
      </c>
      <c r="W1217" t="s">
        <v>1363</v>
      </c>
      <c r="X1217">
        <v>0</v>
      </c>
      <c r="Y1217">
        <v>0</v>
      </c>
      <c r="Z1217" t="s">
        <v>1361</v>
      </c>
      <c r="AA1217" t="s">
        <v>1363</v>
      </c>
      <c r="AB1217" t="s">
        <v>1363</v>
      </c>
      <c r="AC1217">
        <v>0</v>
      </c>
      <c r="AD1217">
        <v>0</v>
      </c>
      <c r="AE1217">
        <v>779</v>
      </c>
      <c r="AF1217">
        <v>779</v>
      </c>
      <c r="AG1217" t="s">
        <v>3085</v>
      </c>
      <c r="AH1217">
        <v>37.737225879999997</v>
      </c>
      <c r="AI1217" t="s">
        <v>189</v>
      </c>
      <c r="AJ1217" t="s">
        <v>3138</v>
      </c>
    </row>
    <row r="1218" spans="1:36" x14ac:dyDescent="0.35">
      <c r="A1218" t="s">
        <v>3139</v>
      </c>
      <c r="B1218">
        <v>775</v>
      </c>
      <c r="C1218">
        <v>775</v>
      </c>
      <c r="D1218" t="s">
        <v>3081</v>
      </c>
      <c r="E1218">
        <v>52.81361064</v>
      </c>
      <c r="F1218" t="s">
        <v>1466</v>
      </c>
      <c r="G1218">
        <v>3</v>
      </c>
      <c r="H1218">
        <v>3</v>
      </c>
      <c r="I1218">
        <v>5</v>
      </c>
      <c r="K1218">
        <v>1962</v>
      </c>
      <c r="L1218">
        <v>5860300504</v>
      </c>
      <c r="M1218">
        <v>5860300504</v>
      </c>
      <c r="N1218">
        <v>0</v>
      </c>
      <c r="O1218" t="s">
        <v>1650</v>
      </c>
      <c r="P1218" t="s">
        <v>1363</v>
      </c>
      <c r="Q1218" t="s">
        <v>1363</v>
      </c>
      <c r="R1218">
        <v>0</v>
      </c>
      <c r="S1218">
        <v>0</v>
      </c>
      <c r="T1218">
        <v>0</v>
      </c>
      <c r="U1218" t="s">
        <v>1364</v>
      </c>
      <c r="V1218" t="s">
        <v>1363</v>
      </c>
      <c r="W1218" t="s">
        <v>1363</v>
      </c>
      <c r="X1218">
        <v>0</v>
      </c>
      <c r="Y1218">
        <v>0</v>
      </c>
      <c r="Z1218" t="s">
        <v>1361</v>
      </c>
      <c r="AA1218" t="s">
        <v>1363</v>
      </c>
      <c r="AB1218" t="s">
        <v>1363</v>
      </c>
      <c r="AC1218">
        <v>0</v>
      </c>
      <c r="AD1218">
        <v>0</v>
      </c>
      <c r="AE1218">
        <v>772</v>
      </c>
      <c r="AF1218">
        <v>772</v>
      </c>
      <c r="AG1218" t="s">
        <v>3051</v>
      </c>
      <c r="AH1218">
        <v>58.08252967</v>
      </c>
      <c r="AI1218" t="s">
        <v>193</v>
      </c>
      <c r="AJ1218" t="s">
        <v>3140</v>
      </c>
    </row>
    <row r="1219" spans="1:36" x14ac:dyDescent="0.35">
      <c r="A1219" t="s">
        <v>3141</v>
      </c>
      <c r="B1219">
        <v>776</v>
      </c>
      <c r="C1219">
        <v>776</v>
      </c>
      <c r="D1219" t="s">
        <v>1743</v>
      </c>
      <c r="E1219">
        <v>48.388616759999998</v>
      </c>
      <c r="F1219" t="s">
        <v>1466</v>
      </c>
      <c r="G1219">
        <v>3</v>
      </c>
      <c r="H1219">
        <v>3</v>
      </c>
      <c r="I1219">
        <v>5</v>
      </c>
      <c r="K1219">
        <v>1962</v>
      </c>
      <c r="L1219">
        <v>5860300504</v>
      </c>
      <c r="M1219">
        <v>5860300504</v>
      </c>
      <c r="N1219">
        <v>0</v>
      </c>
      <c r="O1219" t="s">
        <v>1650</v>
      </c>
      <c r="P1219" t="s">
        <v>1363</v>
      </c>
      <c r="Q1219" t="s">
        <v>1363</v>
      </c>
      <c r="R1219">
        <v>0</v>
      </c>
      <c r="S1219">
        <v>0</v>
      </c>
      <c r="T1219">
        <v>0</v>
      </c>
      <c r="U1219" t="s">
        <v>1364</v>
      </c>
      <c r="V1219" t="s">
        <v>1363</v>
      </c>
      <c r="W1219" t="s">
        <v>1363</v>
      </c>
      <c r="X1219">
        <v>0</v>
      </c>
      <c r="Y1219">
        <v>0</v>
      </c>
      <c r="Z1219" t="s">
        <v>1361</v>
      </c>
      <c r="AA1219" t="s">
        <v>1363</v>
      </c>
      <c r="AB1219" t="s">
        <v>1363</v>
      </c>
      <c r="AC1219">
        <v>0</v>
      </c>
      <c r="AD1219">
        <v>0</v>
      </c>
      <c r="AE1219">
        <v>27</v>
      </c>
      <c r="AF1219">
        <v>27</v>
      </c>
      <c r="AG1219" t="s">
        <v>1721</v>
      </c>
      <c r="AH1219">
        <v>23.007539449999999</v>
      </c>
      <c r="AI1219" t="s">
        <v>727</v>
      </c>
      <c r="AJ1219" t="s">
        <v>3038</v>
      </c>
    </row>
    <row r="1220" spans="1:36" x14ac:dyDescent="0.35">
      <c r="A1220" t="s">
        <v>3142</v>
      </c>
      <c r="B1220">
        <v>776</v>
      </c>
      <c r="C1220">
        <v>776</v>
      </c>
      <c r="D1220" t="s">
        <v>1743</v>
      </c>
      <c r="E1220">
        <v>48.388616759999998</v>
      </c>
      <c r="F1220" t="s">
        <v>1466</v>
      </c>
      <c r="G1220">
        <v>3</v>
      </c>
      <c r="H1220">
        <v>3</v>
      </c>
      <c r="I1220">
        <v>5</v>
      </c>
      <c r="K1220">
        <v>1962</v>
      </c>
      <c r="L1220">
        <v>5860300504</v>
      </c>
      <c r="M1220">
        <v>5860300504</v>
      </c>
      <c r="N1220">
        <v>0</v>
      </c>
      <c r="O1220" t="s">
        <v>1650</v>
      </c>
      <c r="P1220" t="s">
        <v>1363</v>
      </c>
      <c r="Q1220" t="s">
        <v>1363</v>
      </c>
      <c r="R1220">
        <v>0</v>
      </c>
      <c r="S1220">
        <v>0</v>
      </c>
      <c r="T1220">
        <v>0</v>
      </c>
      <c r="U1220" t="s">
        <v>1364</v>
      </c>
      <c r="V1220" t="s">
        <v>1363</v>
      </c>
      <c r="W1220" t="s">
        <v>1363</v>
      </c>
      <c r="X1220">
        <v>0</v>
      </c>
      <c r="Y1220">
        <v>0</v>
      </c>
      <c r="Z1220" t="s">
        <v>1361</v>
      </c>
      <c r="AA1220" t="s">
        <v>1363</v>
      </c>
      <c r="AB1220" t="s">
        <v>1363</v>
      </c>
      <c r="AC1220">
        <v>0</v>
      </c>
      <c r="AD1220">
        <v>0</v>
      </c>
      <c r="AE1220">
        <v>88</v>
      </c>
      <c r="AF1220">
        <v>88</v>
      </c>
      <c r="AG1220" t="s">
        <v>1727</v>
      </c>
      <c r="AH1220">
        <v>15.61335437</v>
      </c>
      <c r="AI1220" t="s">
        <v>964</v>
      </c>
      <c r="AJ1220" t="s">
        <v>3040</v>
      </c>
    </row>
    <row r="1221" spans="1:36" x14ac:dyDescent="0.35">
      <c r="A1221" t="s">
        <v>3143</v>
      </c>
      <c r="B1221">
        <v>776</v>
      </c>
      <c r="C1221">
        <v>776</v>
      </c>
      <c r="D1221" t="s">
        <v>1743</v>
      </c>
      <c r="E1221">
        <v>48.388616759999998</v>
      </c>
      <c r="F1221" t="s">
        <v>1466</v>
      </c>
      <c r="G1221">
        <v>3</v>
      </c>
      <c r="H1221">
        <v>3</v>
      </c>
      <c r="I1221">
        <v>5</v>
      </c>
      <c r="K1221">
        <v>1962</v>
      </c>
      <c r="L1221">
        <v>5860300504</v>
      </c>
      <c r="M1221">
        <v>5860300504</v>
      </c>
      <c r="N1221">
        <v>0</v>
      </c>
      <c r="O1221" t="s">
        <v>1650</v>
      </c>
      <c r="P1221" t="s">
        <v>1363</v>
      </c>
      <c r="Q1221" t="s">
        <v>1363</v>
      </c>
      <c r="R1221">
        <v>0</v>
      </c>
      <c r="S1221">
        <v>0</v>
      </c>
      <c r="T1221">
        <v>0</v>
      </c>
      <c r="U1221" t="s">
        <v>1364</v>
      </c>
      <c r="V1221" t="s">
        <v>1363</v>
      </c>
      <c r="W1221" t="s">
        <v>1363</v>
      </c>
      <c r="X1221">
        <v>0</v>
      </c>
      <c r="Y1221">
        <v>0</v>
      </c>
      <c r="Z1221" t="s">
        <v>1361</v>
      </c>
      <c r="AA1221" t="s">
        <v>1363</v>
      </c>
      <c r="AB1221" t="s">
        <v>1363</v>
      </c>
      <c r="AC1221">
        <v>0</v>
      </c>
      <c r="AD1221">
        <v>0</v>
      </c>
      <c r="AE1221">
        <v>53</v>
      </c>
      <c r="AF1221">
        <v>53</v>
      </c>
      <c r="AG1221" t="s">
        <v>1580</v>
      </c>
      <c r="AH1221">
        <v>66.246111110000001</v>
      </c>
      <c r="AI1221" t="s">
        <v>1057</v>
      </c>
      <c r="AJ1221" t="s">
        <v>3042</v>
      </c>
    </row>
    <row r="1222" spans="1:36" x14ac:dyDescent="0.35">
      <c r="A1222" t="s">
        <v>3144</v>
      </c>
      <c r="B1222">
        <v>776</v>
      </c>
      <c r="C1222">
        <v>776</v>
      </c>
      <c r="D1222" t="s">
        <v>1743</v>
      </c>
      <c r="E1222">
        <v>48.388616759999998</v>
      </c>
      <c r="F1222" t="s">
        <v>1466</v>
      </c>
      <c r="G1222">
        <v>3</v>
      </c>
      <c r="H1222">
        <v>3</v>
      </c>
      <c r="I1222">
        <v>5</v>
      </c>
      <c r="K1222">
        <v>1962</v>
      </c>
      <c r="L1222">
        <v>5860300504</v>
      </c>
      <c r="M1222">
        <v>5860300504</v>
      </c>
      <c r="N1222">
        <v>0</v>
      </c>
      <c r="O1222" t="s">
        <v>1650</v>
      </c>
      <c r="P1222" t="s">
        <v>1363</v>
      </c>
      <c r="Q1222" t="s">
        <v>1363</v>
      </c>
      <c r="R1222">
        <v>0</v>
      </c>
      <c r="S1222">
        <v>0</v>
      </c>
      <c r="T1222">
        <v>0</v>
      </c>
      <c r="U1222" t="s">
        <v>1364</v>
      </c>
      <c r="V1222" t="s">
        <v>1363</v>
      </c>
      <c r="W1222" t="s">
        <v>1363</v>
      </c>
      <c r="X1222">
        <v>0</v>
      </c>
      <c r="Y1222">
        <v>0</v>
      </c>
      <c r="Z1222" t="s">
        <v>1361</v>
      </c>
      <c r="AA1222" t="s">
        <v>1363</v>
      </c>
      <c r="AB1222" t="s">
        <v>1363</v>
      </c>
      <c r="AC1222">
        <v>0</v>
      </c>
      <c r="AD1222">
        <v>0</v>
      </c>
      <c r="AE1222">
        <v>50</v>
      </c>
      <c r="AF1222">
        <v>50</v>
      </c>
      <c r="AG1222" t="s">
        <v>1732</v>
      </c>
      <c r="AH1222">
        <v>14.44762008</v>
      </c>
      <c r="AI1222" t="s">
        <v>1078</v>
      </c>
      <c r="AJ1222" t="s">
        <v>3044</v>
      </c>
    </row>
    <row r="1223" spans="1:36" x14ac:dyDescent="0.35">
      <c r="A1223" t="s">
        <v>3145</v>
      </c>
      <c r="B1223">
        <v>776</v>
      </c>
      <c r="C1223">
        <v>776</v>
      </c>
      <c r="D1223" t="s">
        <v>1743</v>
      </c>
      <c r="E1223">
        <v>48.388616759999998</v>
      </c>
      <c r="F1223" t="s">
        <v>1466</v>
      </c>
      <c r="G1223">
        <v>3</v>
      </c>
      <c r="H1223">
        <v>3</v>
      </c>
      <c r="I1223">
        <v>5</v>
      </c>
      <c r="K1223">
        <v>1962</v>
      </c>
      <c r="L1223">
        <v>5860300504</v>
      </c>
      <c r="M1223">
        <v>5860300504</v>
      </c>
      <c r="N1223">
        <v>0</v>
      </c>
      <c r="O1223" t="s">
        <v>1650</v>
      </c>
      <c r="P1223" t="s">
        <v>1363</v>
      </c>
      <c r="Q1223" t="s">
        <v>1363</v>
      </c>
      <c r="R1223">
        <v>0</v>
      </c>
      <c r="S1223">
        <v>0</v>
      </c>
      <c r="T1223">
        <v>0</v>
      </c>
      <c r="U1223" t="s">
        <v>1364</v>
      </c>
      <c r="V1223" t="s">
        <v>1363</v>
      </c>
      <c r="W1223" t="s">
        <v>1363</v>
      </c>
      <c r="X1223">
        <v>0</v>
      </c>
      <c r="Y1223">
        <v>0</v>
      </c>
      <c r="Z1223" t="s">
        <v>1361</v>
      </c>
      <c r="AA1223" t="s">
        <v>1363</v>
      </c>
      <c r="AB1223" t="s">
        <v>1363</v>
      </c>
      <c r="AC1223">
        <v>0</v>
      </c>
      <c r="AD1223">
        <v>0</v>
      </c>
      <c r="AE1223">
        <v>801</v>
      </c>
      <c r="AF1223">
        <v>801</v>
      </c>
      <c r="AG1223" t="s">
        <v>1737</v>
      </c>
      <c r="AH1223">
        <v>60.847007519999998</v>
      </c>
      <c r="AI1223" t="s">
        <v>1295</v>
      </c>
      <c r="AJ1223" t="s">
        <v>3146</v>
      </c>
    </row>
    <row r="1224" spans="1:36" x14ac:dyDescent="0.35">
      <c r="A1224" t="s">
        <v>3147</v>
      </c>
      <c r="B1224">
        <v>776</v>
      </c>
      <c r="C1224">
        <v>776</v>
      </c>
      <c r="D1224" t="s">
        <v>1743</v>
      </c>
      <c r="E1224">
        <v>48.388616759999998</v>
      </c>
      <c r="F1224" t="s">
        <v>1466</v>
      </c>
      <c r="G1224">
        <v>3</v>
      </c>
      <c r="H1224">
        <v>3</v>
      </c>
      <c r="I1224">
        <v>5</v>
      </c>
      <c r="K1224">
        <v>1962</v>
      </c>
      <c r="L1224">
        <v>5860300504</v>
      </c>
      <c r="M1224">
        <v>5860300504</v>
      </c>
      <c r="N1224">
        <v>0</v>
      </c>
      <c r="O1224" t="s">
        <v>1650</v>
      </c>
      <c r="P1224" t="s">
        <v>1363</v>
      </c>
      <c r="Q1224" t="s">
        <v>1363</v>
      </c>
      <c r="R1224">
        <v>0</v>
      </c>
      <c r="S1224">
        <v>0</v>
      </c>
      <c r="T1224">
        <v>0</v>
      </c>
      <c r="U1224" t="s">
        <v>1364</v>
      </c>
      <c r="V1224" t="s">
        <v>1363</v>
      </c>
      <c r="W1224" t="s">
        <v>1363</v>
      </c>
      <c r="X1224">
        <v>0</v>
      </c>
      <c r="Y1224">
        <v>0</v>
      </c>
      <c r="Z1224" t="s">
        <v>1361</v>
      </c>
      <c r="AA1224" t="s">
        <v>1363</v>
      </c>
      <c r="AB1224" t="s">
        <v>1363</v>
      </c>
      <c r="AC1224">
        <v>0</v>
      </c>
      <c r="AD1224">
        <v>0</v>
      </c>
      <c r="AE1224">
        <v>770</v>
      </c>
      <c r="AF1224">
        <v>770</v>
      </c>
      <c r="AG1224" t="s">
        <v>1740</v>
      </c>
      <c r="AH1224">
        <v>48.209431600000002</v>
      </c>
      <c r="AI1224" t="s">
        <v>70</v>
      </c>
      <c r="AJ1224" t="s">
        <v>3148</v>
      </c>
    </row>
    <row r="1225" spans="1:36" x14ac:dyDescent="0.35">
      <c r="A1225" t="s">
        <v>157</v>
      </c>
      <c r="B1225">
        <v>776</v>
      </c>
      <c r="C1225">
        <v>776</v>
      </c>
      <c r="D1225" t="s">
        <v>1743</v>
      </c>
      <c r="E1225">
        <v>48.388616759999998</v>
      </c>
      <c r="F1225" t="s">
        <v>1466</v>
      </c>
      <c r="G1225">
        <v>3</v>
      </c>
      <c r="H1225">
        <v>3</v>
      </c>
      <c r="I1225">
        <v>5</v>
      </c>
      <c r="K1225">
        <v>1962</v>
      </c>
      <c r="L1225">
        <v>5860300504</v>
      </c>
      <c r="M1225">
        <v>5860300504</v>
      </c>
      <c r="N1225">
        <v>0</v>
      </c>
      <c r="O1225" t="s">
        <v>1650</v>
      </c>
      <c r="P1225" t="s">
        <v>1363</v>
      </c>
      <c r="Q1225" t="s">
        <v>1363</v>
      </c>
      <c r="R1225">
        <v>0</v>
      </c>
      <c r="S1225">
        <v>0</v>
      </c>
      <c r="T1225">
        <v>0</v>
      </c>
      <c r="U1225" t="s">
        <v>1364</v>
      </c>
      <c r="V1225" t="s">
        <v>1363</v>
      </c>
      <c r="W1225" t="s">
        <v>1363</v>
      </c>
      <c r="X1225">
        <v>0</v>
      </c>
      <c r="Y1225">
        <v>0</v>
      </c>
      <c r="Z1225" t="s">
        <v>1361</v>
      </c>
      <c r="AA1225" t="s">
        <v>1363</v>
      </c>
      <c r="AB1225" t="s">
        <v>1363</v>
      </c>
      <c r="AC1225">
        <v>0</v>
      </c>
      <c r="AD1225">
        <v>0</v>
      </c>
      <c r="AE1225">
        <v>776</v>
      </c>
      <c r="AF1225">
        <v>776</v>
      </c>
      <c r="AG1225" t="s">
        <v>1743</v>
      </c>
      <c r="AH1225">
        <v>48.388616759999998</v>
      </c>
      <c r="AI1225" t="s">
        <v>69</v>
      </c>
      <c r="AJ1225" t="s">
        <v>3055</v>
      </c>
    </row>
    <row r="1226" spans="1:36" x14ac:dyDescent="0.35">
      <c r="A1226" t="s">
        <v>3149</v>
      </c>
      <c r="B1226">
        <v>776</v>
      </c>
      <c r="C1226">
        <v>776</v>
      </c>
      <c r="D1226" t="s">
        <v>1743</v>
      </c>
      <c r="E1226">
        <v>48.388616759999998</v>
      </c>
      <c r="F1226" t="s">
        <v>1466</v>
      </c>
      <c r="G1226">
        <v>3</v>
      </c>
      <c r="H1226">
        <v>3</v>
      </c>
      <c r="I1226">
        <v>5</v>
      </c>
      <c r="K1226">
        <v>1962</v>
      </c>
      <c r="L1226">
        <v>5860300504</v>
      </c>
      <c r="M1226">
        <v>5860300504</v>
      </c>
      <c r="N1226">
        <v>0</v>
      </c>
      <c r="O1226" t="s">
        <v>1650</v>
      </c>
      <c r="P1226" t="s">
        <v>1363</v>
      </c>
      <c r="Q1226" t="s">
        <v>1363</v>
      </c>
      <c r="R1226">
        <v>0</v>
      </c>
      <c r="S1226">
        <v>0</v>
      </c>
      <c r="T1226">
        <v>0</v>
      </c>
      <c r="U1226" t="s">
        <v>1364</v>
      </c>
      <c r="V1226" t="s">
        <v>1363</v>
      </c>
      <c r="W1226" t="s">
        <v>1363</v>
      </c>
      <c r="X1226">
        <v>0</v>
      </c>
      <c r="Y1226">
        <v>0</v>
      </c>
      <c r="Z1226" t="s">
        <v>1361</v>
      </c>
      <c r="AA1226" t="s">
        <v>1363</v>
      </c>
      <c r="AB1226" t="s">
        <v>1363</v>
      </c>
      <c r="AC1226">
        <v>0</v>
      </c>
      <c r="AD1226">
        <v>0</v>
      </c>
      <c r="AE1226">
        <v>777</v>
      </c>
      <c r="AF1226">
        <v>777</v>
      </c>
      <c r="AG1226" t="s">
        <v>3056</v>
      </c>
      <c r="AH1226">
        <v>47.015778900000001</v>
      </c>
      <c r="AI1226" t="s">
        <v>177</v>
      </c>
      <c r="AJ1226" t="s">
        <v>3150</v>
      </c>
    </row>
    <row r="1227" spans="1:36" x14ac:dyDescent="0.35">
      <c r="A1227" t="s">
        <v>3151</v>
      </c>
      <c r="B1227">
        <v>776</v>
      </c>
      <c r="C1227">
        <v>776</v>
      </c>
      <c r="D1227" t="s">
        <v>1743</v>
      </c>
      <c r="E1227">
        <v>48.388616759999998</v>
      </c>
      <c r="F1227" t="s">
        <v>1466</v>
      </c>
      <c r="G1227">
        <v>3</v>
      </c>
      <c r="H1227">
        <v>3</v>
      </c>
      <c r="I1227">
        <v>5</v>
      </c>
      <c r="K1227">
        <v>1962</v>
      </c>
      <c r="L1227">
        <v>5860300504</v>
      </c>
      <c r="M1227">
        <v>5860300504</v>
      </c>
      <c r="N1227">
        <v>0</v>
      </c>
      <c r="O1227" t="s">
        <v>1650</v>
      </c>
      <c r="P1227" t="s">
        <v>1363</v>
      </c>
      <c r="Q1227" t="s">
        <v>1363</v>
      </c>
      <c r="R1227">
        <v>0</v>
      </c>
      <c r="S1227">
        <v>0</v>
      </c>
      <c r="T1227">
        <v>0</v>
      </c>
      <c r="U1227" t="s">
        <v>1364</v>
      </c>
      <c r="V1227" t="s">
        <v>1363</v>
      </c>
      <c r="W1227" t="s">
        <v>1363</v>
      </c>
      <c r="X1227">
        <v>0</v>
      </c>
      <c r="Y1227">
        <v>0</v>
      </c>
      <c r="Z1227" t="s">
        <v>1361</v>
      </c>
      <c r="AA1227" t="s">
        <v>1363</v>
      </c>
      <c r="AB1227" t="s">
        <v>1363</v>
      </c>
      <c r="AC1227">
        <v>0</v>
      </c>
      <c r="AD1227">
        <v>0</v>
      </c>
      <c r="AE1227">
        <v>770</v>
      </c>
      <c r="AF1227">
        <v>770</v>
      </c>
      <c r="AG1227" t="s">
        <v>1740</v>
      </c>
      <c r="AH1227">
        <v>48.209431600000002</v>
      </c>
      <c r="AI1227" t="s">
        <v>181</v>
      </c>
      <c r="AJ1227" t="s">
        <v>3152</v>
      </c>
    </row>
    <row r="1228" spans="1:36" x14ac:dyDescent="0.35">
      <c r="A1228" t="s">
        <v>3153</v>
      </c>
      <c r="B1228">
        <v>777</v>
      </c>
      <c r="C1228">
        <v>777</v>
      </c>
      <c r="D1228" t="s">
        <v>3056</v>
      </c>
      <c r="E1228">
        <v>47.015778900000001</v>
      </c>
      <c r="F1228" t="s">
        <v>1466</v>
      </c>
      <c r="G1228">
        <v>3</v>
      </c>
      <c r="H1228">
        <v>3</v>
      </c>
      <c r="I1228">
        <v>5</v>
      </c>
      <c r="K1228">
        <v>1962</v>
      </c>
      <c r="L1228">
        <v>5860300504</v>
      </c>
      <c r="M1228">
        <v>5860300504</v>
      </c>
      <c r="N1228">
        <v>0</v>
      </c>
      <c r="O1228" t="s">
        <v>1650</v>
      </c>
      <c r="P1228" t="s">
        <v>1363</v>
      </c>
      <c r="Q1228" t="s">
        <v>1363</v>
      </c>
      <c r="R1228">
        <v>0</v>
      </c>
      <c r="S1228">
        <v>0</v>
      </c>
      <c r="T1228">
        <v>0</v>
      </c>
      <c r="U1228" t="s">
        <v>1364</v>
      </c>
      <c r="V1228" t="s">
        <v>1363</v>
      </c>
      <c r="W1228" t="s">
        <v>1363</v>
      </c>
      <c r="X1228">
        <v>0</v>
      </c>
      <c r="Y1228">
        <v>0</v>
      </c>
      <c r="Z1228" t="s">
        <v>1361</v>
      </c>
      <c r="AA1228" t="s">
        <v>1363</v>
      </c>
      <c r="AB1228" t="s">
        <v>1363</v>
      </c>
      <c r="AC1228">
        <v>0</v>
      </c>
      <c r="AD1228">
        <v>0</v>
      </c>
      <c r="AE1228">
        <v>770</v>
      </c>
      <c r="AF1228">
        <v>770</v>
      </c>
      <c r="AG1228" t="s">
        <v>1740</v>
      </c>
      <c r="AH1228">
        <v>48.209431600000002</v>
      </c>
      <c r="AI1228" t="s">
        <v>78</v>
      </c>
      <c r="AJ1228" t="s">
        <v>3154</v>
      </c>
    </row>
    <row r="1229" spans="1:36" x14ac:dyDescent="0.35">
      <c r="A1229" t="s">
        <v>3155</v>
      </c>
      <c r="B1229">
        <v>777</v>
      </c>
      <c r="C1229">
        <v>777</v>
      </c>
      <c r="D1229" t="s">
        <v>3056</v>
      </c>
      <c r="E1229">
        <v>47.015778900000001</v>
      </c>
      <c r="F1229" t="s">
        <v>1466</v>
      </c>
      <c r="G1229">
        <v>3</v>
      </c>
      <c r="H1229">
        <v>3</v>
      </c>
      <c r="I1229">
        <v>5</v>
      </c>
      <c r="K1229">
        <v>1962</v>
      </c>
      <c r="L1229">
        <v>5860300504</v>
      </c>
      <c r="M1229">
        <v>5860300504</v>
      </c>
      <c r="N1229">
        <v>0</v>
      </c>
      <c r="O1229" t="s">
        <v>1650</v>
      </c>
      <c r="P1229" t="s">
        <v>1363</v>
      </c>
      <c r="Q1229" t="s">
        <v>1363</v>
      </c>
      <c r="R1229">
        <v>0</v>
      </c>
      <c r="S1229">
        <v>0</v>
      </c>
      <c r="T1229">
        <v>0</v>
      </c>
      <c r="U1229" t="s">
        <v>1364</v>
      </c>
      <c r="V1229" t="s">
        <v>1363</v>
      </c>
      <c r="W1229" t="s">
        <v>1363</v>
      </c>
      <c r="X1229">
        <v>0</v>
      </c>
      <c r="Y1229">
        <v>0</v>
      </c>
      <c r="Z1229" t="s">
        <v>1361</v>
      </c>
      <c r="AA1229" t="s">
        <v>1363</v>
      </c>
      <c r="AB1229" t="s">
        <v>1363</v>
      </c>
      <c r="AC1229">
        <v>0</v>
      </c>
      <c r="AD1229">
        <v>0</v>
      </c>
      <c r="AE1229">
        <v>773</v>
      </c>
      <c r="AF1229">
        <v>773</v>
      </c>
      <c r="AG1229" t="s">
        <v>3053</v>
      </c>
      <c r="AH1229">
        <v>41.569496579999999</v>
      </c>
      <c r="AI1229" t="s">
        <v>139</v>
      </c>
      <c r="AJ1229" t="s">
        <v>3156</v>
      </c>
    </row>
    <row r="1230" spans="1:36" x14ac:dyDescent="0.35">
      <c r="A1230" t="s">
        <v>3157</v>
      </c>
      <c r="B1230">
        <v>777</v>
      </c>
      <c r="C1230">
        <v>777</v>
      </c>
      <c r="D1230" t="s">
        <v>3056</v>
      </c>
      <c r="E1230">
        <v>47.015778900000001</v>
      </c>
      <c r="F1230" t="s">
        <v>1466</v>
      </c>
      <c r="G1230">
        <v>3</v>
      </c>
      <c r="H1230">
        <v>3</v>
      </c>
      <c r="I1230">
        <v>5</v>
      </c>
      <c r="K1230">
        <v>1962</v>
      </c>
      <c r="L1230">
        <v>5860300504</v>
      </c>
      <c r="M1230">
        <v>5860300504</v>
      </c>
      <c r="N1230">
        <v>0</v>
      </c>
      <c r="O1230" t="s">
        <v>1650</v>
      </c>
      <c r="P1230" t="s">
        <v>1363</v>
      </c>
      <c r="Q1230" t="s">
        <v>1363</v>
      </c>
      <c r="R1230">
        <v>0</v>
      </c>
      <c r="S1230">
        <v>0</v>
      </c>
      <c r="T1230">
        <v>0</v>
      </c>
      <c r="U1230" t="s">
        <v>1364</v>
      </c>
      <c r="V1230" t="s">
        <v>1363</v>
      </c>
      <c r="W1230" t="s">
        <v>1363</v>
      </c>
      <c r="X1230">
        <v>0</v>
      </c>
      <c r="Y1230">
        <v>0</v>
      </c>
      <c r="Z1230" t="s">
        <v>1361</v>
      </c>
      <c r="AA1230" t="s">
        <v>1363</v>
      </c>
      <c r="AB1230" t="s">
        <v>1363</v>
      </c>
      <c r="AC1230">
        <v>0</v>
      </c>
      <c r="AD1230">
        <v>0</v>
      </c>
      <c r="AE1230">
        <v>776</v>
      </c>
      <c r="AF1230">
        <v>776</v>
      </c>
      <c r="AG1230" t="s">
        <v>1743</v>
      </c>
      <c r="AH1230">
        <v>48.388616759999998</v>
      </c>
      <c r="AI1230" t="s">
        <v>159</v>
      </c>
      <c r="AJ1230" t="s">
        <v>3158</v>
      </c>
    </row>
    <row r="1231" spans="1:36" x14ac:dyDescent="0.35">
      <c r="A1231" t="s">
        <v>179</v>
      </c>
      <c r="B1231">
        <v>777</v>
      </c>
      <c r="C1231">
        <v>777</v>
      </c>
      <c r="D1231" t="s">
        <v>3056</v>
      </c>
      <c r="E1231">
        <v>47.015778900000001</v>
      </c>
      <c r="F1231" t="s">
        <v>1466</v>
      </c>
      <c r="G1231">
        <v>3</v>
      </c>
      <c r="H1231">
        <v>3</v>
      </c>
      <c r="I1231">
        <v>5</v>
      </c>
      <c r="K1231">
        <v>1962</v>
      </c>
      <c r="L1231">
        <v>5860300504</v>
      </c>
      <c r="M1231">
        <v>5860300504</v>
      </c>
      <c r="N1231">
        <v>0</v>
      </c>
      <c r="O1231" t="s">
        <v>1650</v>
      </c>
      <c r="P1231" t="s">
        <v>1363</v>
      </c>
      <c r="Q1231" t="s">
        <v>1363</v>
      </c>
      <c r="R1231">
        <v>0</v>
      </c>
      <c r="S1231">
        <v>0</v>
      </c>
      <c r="T1231">
        <v>0</v>
      </c>
      <c r="U1231" t="s">
        <v>1364</v>
      </c>
      <c r="V1231" t="s">
        <v>1363</v>
      </c>
      <c r="W1231" t="s">
        <v>1363</v>
      </c>
      <c r="X1231">
        <v>0</v>
      </c>
      <c r="Y1231">
        <v>0</v>
      </c>
      <c r="Z1231" t="s">
        <v>1361</v>
      </c>
      <c r="AA1231" t="s">
        <v>1363</v>
      </c>
      <c r="AB1231" t="s">
        <v>1363</v>
      </c>
      <c r="AC1231">
        <v>0</v>
      </c>
      <c r="AD1231">
        <v>0</v>
      </c>
      <c r="AE1231">
        <v>777</v>
      </c>
      <c r="AF1231">
        <v>777</v>
      </c>
      <c r="AG1231" t="s">
        <v>3056</v>
      </c>
      <c r="AH1231">
        <v>47.015778900000001</v>
      </c>
      <c r="AI1231" t="s">
        <v>77</v>
      </c>
      <c r="AJ1231" t="s">
        <v>3057</v>
      </c>
    </row>
    <row r="1232" spans="1:36" x14ac:dyDescent="0.35">
      <c r="A1232" t="s">
        <v>3159</v>
      </c>
      <c r="B1232">
        <v>777</v>
      </c>
      <c r="C1232">
        <v>777</v>
      </c>
      <c r="D1232" t="s">
        <v>3056</v>
      </c>
      <c r="E1232">
        <v>47.015778900000001</v>
      </c>
      <c r="F1232" t="s">
        <v>1466</v>
      </c>
      <c r="G1232">
        <v>3</v>
      </c>
      <c r="H1232">
        <v>3</v>
      </c>
      <c r="I1232">
        <v>5</v>
      </c>
      <c r="K1232">
        <v>1962</v>
      </c>
      <c r="L1232">
        <v>5860300504</v>
      </c>
      <c r="M1232">
        <v>5860300504</v>
      </c>
      <c r="N1232">
        <v>0</v>
      </c>
      <c r="O1232" t="s">
        <v>1650</v>
      </c>
      <c r="P1232" t="s">
        <v>1363</v>
      </c>
      <c r="Q1232" t="s">
        <v>1363</v>
      </c>
      <c r="R1232">
        <v>0</v>
      </c>
      <c r="S1232">
        <v>0</v>
      </c>
      <c r="T1232">
        <v>0</v>
      </c>
      <c r="U1232" t="s">
        <v>1364</v>
      </c>
      <c r="V1232" t="s">
        <v>1363</v>
      </c>
      <c r="W1232" t="s">
        <v>1363</v>
      </c>
      <c r="X1232">
        <v>0</v>
      </c>
      <c r="Y1232">
        <v>0</v>
      </c>
      <c r="Z1232" t="s">
        <v>1361</v>
      </c>
      <c r="AA1232" t="s">
        <v>1363</v>
      </c>
      <c r="AB1232" t="s">
        <v>1363</v>
      </c>
      <c r="AC1232">
        <v>0</v>
      </c>
      <c r="AD1232">
        <v>0</v>
      </c>
      <c r="AE1232">
        <v>770</v>
      </c>
      <c r="AF1232">
        <v>770</v>
      </c>
      <c r="AG1232" t="s">
        <v>1740</v>
      </c>
      <c r="AH1232">
        <v>48.209431600000002</v>
      </c>
      <c r="AI1232" t="s">
        <v>183</v>
      </c>
      <c r="AJ1232" t="s">
        <v>3160</v>
      </c>
    </row>
    <row r="1233" spans="1:36" x14ac:dyDescent="0.35">
      <c r="A1233" t="s">
        <v>3161</v>
      </c>
      <c r="B1233">
        <v>778</v>
      </c>
      <c r="C1233">
        <v>778</v>
      </c>
      <c r="D1233" t="s">
        <v>3076</v>
      </c>
      <c r="E1233">
        <v>22.766513889999999</v>
      </c>
      <c r="F1233" t="s">
        <v>1466</v>
      </c>
      <c r="G1233">
        <v>3</v>
      </c>
      <c r="H1233">
        <v>3</v>
      </c>
      <c r="I1233">
        <v>5</v>
      </c>
      <c r="K1233">
        <v>1962</v>
      </c>
      <c r="L1233">
        <v>5860300504</v>
      </c>
      <c r="M1233">
        <v>5860300504</v>
      </c>
      <c r="N1233">
        <v>0</v>
      </c>
      <c r="O1233" t="s">
        <v>1650</v>
      </c>
      <c r="P1233" t="s">
        <v>1363</v>
      </c>
      <c r="Q1233" t="s">
        <v>1363</v>
      </c>
      <c r="R1233">
        <v>0</v>
      </c>
      <c r="S1233">
        <v>0</v>
      </c>
      <c r="T1233">
        <v>0</v>
      </c>
      <c r="U1233" t="s">
        <v>1364</v>
      </c>
      <c r="V1233" t="s">
        <v>1363</v>
      </c>
      <c r="W1233" t="s">
        <v>1363</v>
      </c>
      <c r="X1233">
        <v>0</v>
      </c>
      <c r="Y1233">
        <v>0</v>
      </c>
      <c r="Z1233" t="s">
        <v>1361</v>
      </c>
      <c r="AA1233" t="s">
        <v>1363</v>
      </c>
      <c r="AB1233" t="s">
        <v>1363</v>
      </c>
      <c r="AC1233">
        <v>0</v>
      </c>
      <c r="AD1233">
        <v>0</v>
      </c>
      <c r="AE1233">
        <v>771</v>
      </c>
      <c r="AF1233">
        <v>771</v>
      </c>
      <c r="AG1233" t="s">
        <v>3072</v>
      </c>
      <c r="AH1233">
        <v>13.13905484</v>
      </c>
      <c r="AI1233" t="s">
        <v>59</v>
      </c>
      <c r="AJ1233" t="s">
        <v>3162</v>
      </c>
    </row>
    <row r="1234" spans="1:36" x14ac:dyDescent="0.35">
      <c r="A1234" t="s">
        <v>162</v>
      </c>
      <c r="B1234">
        <v>778</v>
      </c>
      <c r="C1234">
        <v>778</v>
      </c>
      <c r="D1234" t="s">
        <v>3076</v>
      </c>
      <c r="E1234">
        <v>22.766513889999999</v>
      </c>
      <c r="F1234" t="s">
        <v>1466</v>
      </c>
      <c r="G1234">
        <v>3</v>
      </c>
      <c r="H1234">
        <v>3</v>
      </c>
      <c r="I1234">
        <v>5</v>
      </c>
      <c r="K1234">
        <v>1962</v>
      </c>
      <c r="L1234">
        <v>5860300504</v>
      </c>
      <c r="M1234">
        <v>5860300504</v>
      </c>
      <c r="N1234">
        <v>0</v>
      </c>
      <c r="O1234" t="s">
        <v>1650</v>
      </c>
      <c r="P1234" t="s">
        <v>1363</v>
      </c>
      <c r="Q1234" t="s">
        <v>1363</v>
      </c>
      <c r="R1234">
        <v>0</v>
      </c>
      <c r="S1234">
        <v>0</v>
      </c>
      <c r="T1234">
        <v>0</v>
      </c>
      <c r="U1234" t="s">
        <v>1364</v>
      </c>
      <c r="V1234" t="s">
        <v>1363</v>
      </c>
      <c r="W1234" t="s">
        <v>1363</v>
      </c>
      <c r="X1234">
        <v>0</v>
      </c>
      <c r="Y1234">
        <v>0</v>
      </c>
      <c r="Z1234" t="s">
        <v>1361</v>
      </c>
      <c r="AA1234" t="s">
        <v>1363</v>
      </c>
      <c r="AB1234" t="s">
        <v>1363</v>
      </c>
      <c r="AC1234">
        <v>0</v>
      </c>
      <c r="AD1234">
        <v>0</v>
      </c>
      <c r="AE1234">
        <v>778</v>
      </c>
      <c r="AF1234">
        <v>778</v>
      </c>
      <c r="AG1234" t="s">
        <v>3076</v>
      </c>
      <c r="AH1234">
        <v>22.766513889999999</v>
      </c>
      <c r="AI1234" t="s">
        <v>58</v>
      </c>
      <c r="AJ1234" t="s">
        <v>3077</v>
      </c>
    </row>
    <row r="1235" spans="1:36" x14ac:dyDescent="0.35">
      <c r="A1235" t="s">
        <v>3163</v>
      </c>
      <c r="B1235">
        <v>778</v>
      </c>
      <c r="C1235">
        <v>778</v>
      </c>
      <c r="D1235" t="s">
        <v>3076</v>
      </c>
      <c r="E1235">
        <v>22.766513889999999</v>
      </c>
      <c r="F1235" t="s">
        <v>1466</v>
      </c>
      <c r="G1235">
        <v>3</v>
      </c>
      <c r="H1235">
        <v>3</v>
      </c>
      <c r="I1235">
        <v>5</v>
      </c>
      <c r="K1235">
        <v>1962</v>
      </c>
      <c r="L1235">
        <v>5860300504</v>
      </c>
      <c r="M1235">
        <v>5860300504</v>
      </c>
      <c r="N1235">
        <v>0</v>
      </c>
      <c r="O1235" t="s">
        <v>1650</v>
      </c>
      <c r="P1235" t="s">
        <v>1363</v>
      </c>
      <c r="Q1235" t="s">
        <v>1363</v>
      </c>
      <c r="R1235">
        <v>0</v>
      </c>
      <c r="S1235">
        <v>0</v>
      </c>
      <c r="T1235">
        <v>0</v>
      </c>
      <c r="U1235" t="s">
        <v>1364</v>
      </c>
      <c r="V1235" t="s">
        <v>1363</v>
      </c>
      <c r="W1235" t="s">
        <v>1363</v>
      </c>
      <c r="X1235">
        <v>0</v>
      </c>
      <c r="Y1235">
        <v>0</v>
      </c>
      <c r="Z1235" t="s">
        <v>1361</v>
      </c>
      <c r="AA1235" t="s">
        <v>1363</v>
      </c>
      <c r="AB1235" t="s">
        <v>1363</v>
      </c>
      <c r="AC1235">
        <v>0</v>
      </c>
      <c r="AD1235">
        <v>0</v>
      </c>
      <c r="AE1235">
        <v>774</v>
      </c>
      <c r="AF1235">
        <v>774</v>
      </c>
      <c r="AG1235" t="s">
        <v>3078</v>
      </c>
      <c r="AH1235">
        <v>55.893319519999999</v>
      </c>
      <c r="AI1235" t="s">
        <v>167</v>
      </c>
      <c r="AJ1235" t="s">
        <v>3164</v>
      </c>
    </row>
    <row r="1236" spans="1:36" x14ac:dyDescent="0.35">
      <c r="A1236" t="s">
        <v>3165</v>
      </c>
      <c r="B1236">
        <v>778</v>
      </c>
      <c r="C1236">
        <v>778</v>
      </c>
      <c r="D1236" t="s">
        <v>3076</v>
      </c>
      <c r="E1236">
        <v>22.766513889999999</v>
      </c>
      <c r="F1236" t="s">
        <v>1466</v>
      </c>
      <c r="G1236">
        <v>3</v>
      </c>
      <c r="H1236">
        <v>3</v>
      </c>
      <c r="I1236">
        <v>5</v>
      </c>
      <c r="K1236">
        <v>1962</v>
      </c>
      <c r="L1236">
        <v>5860300504</v>
      </c>
      <c r="M1236">
        <v>5860300504</v>
      </c>
      <c r="N1236">
        <v>0</v>
      </c>
      <c r="O1236" t="s">
        <v>1650</v>
      </c>
      <c r="P1236" t="s">
        <v>1363</v>
      </c>
      <c r="Q1236" t="s">
        <v>1363</v>
      </c>
      <c r="R1236">
        <v>0</v>
      </c>
      <c r="S1236">
        <v>0</v>
      </c>
      <c r="T1236">
        <v>0</v>
      </c>
      <c r="U1236" t="s">
        <v>1364</v>
      </c>
      <c r="V1236" t="s">
        <v>1363</v>
      </c>
      <c r="W1236" t="s">
        <v>1363</v>
      </c>
      <c r="X1236">
        <v>0</v>
      </c>
      <c r="Y1236">
        <v>0</v>
      </c>
      <c r="Z1236" t="s">
        <v>1361</v>
      </c>
      <c r="AA1236" t="s">
        <v>1363</v>
      </c>
      <c r="AB1236" t="s">
        <v>1363</v>
      </c>
      <c r="AC1236">
        <v>0</v>
      </c>
      <c r="AD1236">
        <v>0</v>
      </c>
      <c r="AE1236">
        <v>771</v>
      </c>
      <c r="AF1236">
        <v>771</v>
      </c>
      <c r="AG1236" t="s">
        <v>3072</v>
      </c>
      <c r="AH1236">
        <v>13.13905484</v>
      </c>
      <c r="AI1236" t="s">
        <v>176</v>
      </c>
      <c r="AJ1236" t="s">
        <v>3166</v>
      </c>
    </row>
    <row r="1237" spans="1:36" x14ac:dyDescent="0.35">
      <c r="A1237" t="s">
        <v>3167</v>
      </c>
      <c r="B1237">
        <v>779</v>
      </c>
      <c r="C1237">
        <v>779</v>
      </c>
      <c r="D1237" t="s">
        <v>3085</v>
      </c>
      <c r="E1237">
        <v>37.737225879999997</v>
      </c>
      <c r="F1237" t="s">
        <v>1466</v>
      </c>
      <c r="G1237">
        <v>3</v>
      </c>
      <c r="H1237">
        <v>3</v>
      </c>
      <c r="I1237">
        <v>5</v>
      </c>
      <c r="K1237">
        <v>1962</v>
      </c>
      <c r="L1237">
        <v>5860300504</v>
      </c>
      <c r="M1237">
        <v>5860300504</v>
      </c>
      <c r="N1237">
        <v>0</v>
      </c>
      <c r="O1237" t="s">
        <v>1650</v>
      </c>
      <c r="P1237" t="s">
        <v>1363</v>
      </c>
      <c r="Q1237" t="s">
        <v>1363</v>
      </c>
      <c r="R1237">
        <v>0</v>
      </c>
      <c r="S1237">
        <v>0</v>
      </c>
      <c r="T1237">
        <v>0</v>
      </c>
      <c r="U1237" t="s">
        <v>1364</v>
      </c>
      <c r="V1237" t="s">
        <v>1363</v>
      </c>
      <c r="W1237" t="s">
        <v>1363</v>
      </c>
      <c r="X1237">
        <v>0</v>
      </c>
      <c r="Y1237">
        <v>0</v>
      </c>
      <c r="Z1237" t="s">
        <v>1361</v>
      </c>
      <c r="AA1237" t="s">
        <v>1363</v>
      </c>
      <c r="AB1237" t="s">
        <v>1363</v>
      </c>
      <c r="AC1237">
        <v>0</v>
      </c>
      <c r="AD1237">
        <v>0</v>
      </c>
      <c r="AE1237">
        <v>771</v>
      </c>
      <c r="AF1237">
        <v>771</v>
      </c>
      <c r="AG1237" t="s">
        <v>3072</v>
      </c>
      <c r="AH1237">
        <v>13.13905484</v>
      </c>
      <c r="AI1237" t="s">
        <v>63</v>
      </c>
      <c r="AJ1237" t="s">
        <v>3168</v>
      </c>
    </row>
    <row r="1238" spans="1:36" x14ac:dyDescent="0.35">
      <c r="A1238" t="s">
        <v>3169</v>
      </c>
      <c r="B1238">
        <v>779</v>
      </c>
      <c r="C1238">
        <v>779</v>
      </c>
      <c r="D1238" t="s">
        <v>3085</v>
      </c>
      <c r="E1238">
        <v>37.737225879999997</v>
      </c>
      <c r="F1238" t="s">
        <v>1466</v>
      </c>
      <c r="G1238">
        <v>3</v>
      </c>
      <c r="H1238">
        <v>3</v>
      </c>
      <c r="I1238">
        <v>5</v>
      </c>
      <c r="K1238">
        <v>1962</v>
      </c>
      <c r="L1238">
        <v>5860300504</v>
      </c>
      <c r="M1238">
        <v>5860300504</v>
      </c>
      <c r="N1238">
        <v>0</v>
      </c>
      <c r="O1238" t="s">
        <v>1650</v>
      </c>
      <c r="P1238" t="s">
        <v>1363</v>
      </c>
      <c r="Q1238" t="s">
        <v>1363</v>
      </c>
      <c r="R1238">
        <v>0</v>
      </c>
      <c r="S1238">
        <v>0</v>
      </c>
      <c r="T1238">
        <v>0</v>
      </c>
      <c r="U1238" t="s">
        <v>1364</v>
      </c>
      <c r="V1238" t="s">
        <v>1363</v>
      </c>
      <c r="W1238" t="s">
        <v>1363</v>
      </c>
      <c r="X1238">
        <v>0</v>
      </c>
      <c r="Y1238">
        <v>0</v>
      </c>
      <c r="Z1238" t="s">
        <v>1361</v>
      </c>
      <c r="AA1238" t="s">
        <v>1363</v>
      </c>
      <c r="AB1238" t="s">
        <v>1363</v>
      </c>
      <c r="AC1238">
        <v>0</v>
      </c>
      <c r="AD1238">
        <v>0</v>
      </c>
      <c r="AE1238">
        <v>772</v>
      </c>
      <c r="AF1238">
        <v>772</v>
      </c>
      <c r="AG1238" t="s">
        <v>3051</v>
      </c>
      <c r="AH1238">
        <v>58.08252967</v>
      </c>
      <c r="AI1238" t="s">
        <v>100</v>
      </c>
      <c r="AJ1238" t="s">
        <v>3170</v>
      </c>
    </row>
    <row r="1239" spans="1:36" x14ac:dyDescent="0.35">
      <c r="A1239" t="s">
        <v>3171</v>
      </c>
      <c r="B1239">
        <v>779</v>
      </c>
      <c r="C1239">
        <v>779</v>
      </c>
      <c r="D1239" t="s">
        <v>3085</v>
      </c>
      <c r="E1239">
        <v>37.737225879999997</v>
      </c>
      <c r="F1239" t="s">
        <v>1466</v>
      </c>
      <c r="G1239">
        <v>3</v>
      </c>
      <c r="H1239">
        <v>3</v>
      </c>
      <c r="I1239">
        <v>5</v>
      </c>
      <c r="K1239">
        <v>1962</v>
      </c>
      <c r="L1239">
        <v>5860300504</v>
      </c>
      <c r="M1239">
        <v>5860300504</v>
      </c>
      <c r="N1239">
        <v>0</v>
      </c>
      <c r="O1239" t="s">
        <v>1650</v>
      </c>
      <c r="P1239" t="s">
        <v>1363</v>
      </c>
      <c r="Q1239" t="s">
        <v>1363</v>
      </c>
      <c r="R1239">
        <v>0</v>
      </c>
      <c r="S1239">
        <v>0</v>
      </c>
      <c r="T1239">
        <v>0</v>
      </c>
      <c r="U1239" t="s">
        <v>1364</v>
      </c>
      <c r="V1239" t="s">
        <v>1363</v>
      </c>
      <c r="W1239" t="s">
        <v>1363</v>
      </c>
      <c r="X1239">
        <v>0</v>
      </c>
      <c r="Y1239">
        <v>0</v>
      </c>
      <c r="Z1239" t="s">
        <v>1361</v>
      </c>
      <c r="AA1239" t="s">
        <v>1363</v>
      </c>
      <c r="AB1239" t="s">
        <v>1363</v>
      </c>
      <c r="AC1239">
        <v>0</v>
      </c>
      <c r="AD1239">
        <v>0</v>
      </c>
      <c r="AE1239">
        <v>774</v>
      </c>
      <c r="AF1239">
        <v>774</v>
      </c>
      <c r="AG1239" t="s">
        <v>3078</v>
      </c>
      <c r="AH1239">
        <v>55.893319519999999</v>
      </c>
      <c r="AI1239" t="s">
        <v>169</v>
      </c>
      <c r="AJ1239" t="s">
        <v>3172</v>
      </c>
    </row>
    <row r="1240" spans="1:36" x14ac:dyDescent="0.35">
      <c r="A1240" t="s">
        <v>3173</v>
      </c>
      <c r="B1240">
        <v>779</v>
      </c>
      <c r="C1240">
        <v>779</v>
      </c>
      <c r="D1240" t="s">
        <v>3085</v>
      </c>
      <c r="E1240">
        <v>37.737225879999997</v>
      </c>
      <c r="F1240" t="s">
        <v>1466</v>
      </c>
      <c r="G1240">
        <v>3</v>
      </c>
      <c r="H1240">
        <v>3</v>
      </c>
      <c r="I1240">
        <v>5</v>
      </c>
      <c r="K1240">
        <v>1962</v>
      </c>
      <c r="L1240">
        <v>5860300504</v>
      </c>
      <c r="M1240">
        <v>5860300504</v>
      </c>
      <c r="N1240">
        <v>0</v>
      </c>
      <c r="O1240" t="s">
        <v>1650</v>
      </c>
      <c r="P1240" t="s">
        <v>1363</v>
      </c>
      <c r="Q1240" t="s">
        <v>1363</v>
      </c>
      <c r="R1240">
        <v>0</v>
      </c>
      <c r="S1240">
        <v>0</v>
      </c>
      <c r="T1240">
        <v>0</v>
      </c>
      <c r="U1240" t="s">
        <v>1364</v>
      </c>
      <c r="V1240" t="s">
        <v>1363</v>
      </c>
      <c r="W1240" t="s">
        <v>1363</v>
      </c>
      <c r="X1240">
        <v>0</v>
      </c>
      <c r="Y1240">
        <v>0</v>
      </c>
      <c r="Z1240" t="s">
        <v>1361</v>
      </c>
      <c r="AA1240" t="s">
        <v>1363</v>
      </c>
      <c r="AB1240" t="s">
        <v>1363</v>
      </c>
      <c r="AC1240">
        <v>0</v>
      </c>
      <c r="AD1240">
        <v>0</v>
      </c>
      <c r="AE1240">
        <v>775</v>
      </c>
      <c r="AF1240">
        <v>775</v>
      </c>
      <c r="AG1240" t="s">
        <v>3081</v>
      </c>
      <c r="AH1240">
        <v>52.81361064</v>
      </c>
      <c r="AI1240" t="s">
        <v>174</v>
      </c>
      <c r="AJ1240" t="s">
        <v>3174</v>
      </c>
    </row>
    <row r="1241" spans="1:36" x14ac:dyDescent="0.35">
      <c r="A1241" t="s">
        <v>186</v>
      </c>
      <c r="B1241">
        <v>779</v>
      </c>
      <c r="C1241">
        <v>779</v>
      </c>
      <c r="D1241" t="s">
        <v>3085</v>
      </c>
      <c r="E1241">
        <v>37.737225879999997</v>
      </c>
      <c r="F1241" t="s">
        <v>1466</v>
      </c>
      <c r="G1241">
        <v>3</v>
      </c>
      <c r="H1241">
        <v>3</v>
      </c>
      <c r="I1241">
        <v>5</v>
      </c>
      <c r="K1241">
        <v>1962</v>
      </c>
      <c r="L1241">
        <v>5860300504</v>
      </c>
      <c r="M1241">
        <v>5860300504</v>
      </c>
      <c r="N1241">
        <v>0</v>
      </c>
      <c r="O1241" t="s">
        <v>1650</v>
      </c>
      <c r="P1241" t="s">
        <v>1363</v>
      </c>
      <c r="Q1241" t="s">
        <v>1363</v>
      </c>
      <c r="R1241">
        <v>0</v>
      </c>
      <c r="S1241">
        <v>0</v>
      </c>
      <c r="T1241">
        <v>0</v>
      </c>
      <c r="U1241" t="s">
        <v>1364</v>
      </c>
      <c r="V1241" t="s">
        <v>1363</v>
      </c>
      <c r="W1241" t="s">
        <v>1363</v>
      </c>
      <c r="X1241">
        <v>0</v>
      </c>
      <c r="Y1241">
        <v>0</v>
      </c>
      <c r="Z1241" t="s">
        <v>1361</v>
      </c>
      <c r="AA1241" t="s">
        <v>1363</v>
      </c>
      <c r="AB1241" t="s">
        <v>1363</v>
      </c>
      <c r="AC1241">
        <v>0</v>
      </c>
      <c r="AD1241">
        <v>0</v>
      </c>
      <c r="AE1241">
        <v>779</v>
      </c>
      <c r="AF1241">
        <v>779</v>
      </c>
      <c r="AG1241" t="s">
        <v>3085</v>
      </c>
      <c r="AH1241">
        <v>37.737225879999997</v>
      </c>
      <c r="AI1241" t="s">
        <v>62</v>
      </c>
      <c r="AJ1241" t="s">
        <v>3101</v>
      </c>
    </row>
    <row r="1242" spans="1:36" x14ac:dyDescent="0.35">
      <c r="A1242" t="s">
        <v>3175</v>
      </c>
      <c r="B1242">
        <v>779</v>
      </c>
      <c r="C1242">
        <v>779</v>
      </c>
      <c r="D1242" t="s">
        <v>3085</v>
      </c>
      <c r="E1242">
        <v>37.737225879999997</v>
      </c>
      <c r="F1242" t="s">
        <v>1466</v>
      </c>
      <c r="G1242">
        <v>3</v>
      </c>
      <c r="H1242">
        <v>3</v>
      </c>
      <c r="I1242">
        <v>5</v>
      </c>
      <c r="K1242">
        <v>1962</v>
      </c>
      <c r="L1242">
        <v>5860300504</v>
      </c>
      <c r="M1242">
        <v>5860300504</v>
      </c>
      <c r="N1242">
        <v>0</v>
      </c>
      <c r="O1242" t="s">
        <v>1650</v>
      </c>
      <c r="P1242" t="s">
        <v>1363</v>
      </c>
      <c r="Q1242" t="s">
        <v>1363</v>
      </c>
      <c r="R1242">
        <v>0</v>
      </c>
      <c r="S1242">
        <v>0</v>
      </c>
      <c r="T1242">
        <v>0</v>
      </c>
      <c r="U1242" t="s">
        <v>1364</v>
      </c>
      <c r="V1242" t="s">
        <v>1363</v>
      </c>
      <c r="W1242" t="s">
        <v>1363</v>
      </c>
      <c r="X1242">
        <v>0</v>
      </c>
      <c r="Y1242">
        <v>0</v>
      </c>
      <c r="Z1242" t="s">
        <v>1361</v>
      </c>
      <c r="AA1242" t="s">
        <v>1363</v>
      </c>
      <c r="AB1242" t="s">
        <v>1363</v>
      </c>
      <c r="AC1242">
        <v>0</v>
      </c>
      <c r="AD1242">
        <v>0</v>
      </c>
      <c r="AE1242">
        <v>772</v>
      </c>
      <c r="AF1242">
        <v>772</v>
      </c>
      <c r="AG1242" t="s">
        <v>3051</v>
      </c>
      <c r="AH1242">
        <v>58.08252967</v>
      </c>
      <c r="AI1242" t="s">
        <v>194</v>
      </c>
      <c r="AJ1242" t="s">
        <v>3176</v>
      </c>
    </row>
    <row r="1243" spans="1:36" x14ac:dyDescent="0.35">
      <c r="A1243" t="s">
        <v>3177</v>
      </c>
      <c r="B1243">
        <v>78</v>
      </c>
      <c r="C1243">
        <v>78</v>
      </c>
      <c r="D1243" t="s">
        <v>1593</v>
      </c>
      <c r="E1243">
        <v>12.04920044</v>
      </c>
      <c r="F1243" t="s">
        <v>1466</v>
      </c>
      <c r="G1243">
        <v>1</v>
      </c>
      <c r="H1243">
        <v>2</v>
      </c>
      <c r="I1243">
        <v>3</v>
      </c>
      <c r="K1243">
        <v>1989</v>
      </c>
      <c r="L1243">
        <v>5972300504</v>
      </c>
      <c r="M1243">
        <v>5980100008</v>
      </c>
      <c r="N1243">
        <v>0</v>
      </c>
      <c r="O1243" t="s">
        <v>1650</v>
      </c>
      <c r="P1243" t="s">
        <v>1363</v>
      </c>
      <c r="Q1243" t="s">
        <v>1363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t="s">
        <v>1364</v>
      </c>
      <c r="AB1243" t="s">
        <v>1363</v>
      </c>
      <c r="AC1243" t="s">
        <v>1363</v>
      </c>
      <c r="AD1243">
        <v>0</v>
      </c>
      <c r="AE1243">
        <v>20</v>
      </c>
      <c r="AF1243">
        <v>20</v>
      </c>
      <c r="AG1243" t="s">
        <v>1584</v>
      </c>
      <c r="AH1243">
        <v>9.2475960199999996</v>
      </c>
      <c r="AI1243" t="s">
        <v>853</v>
      </c>
      <c r="AJ1243" t="s">
        <v>3178</v>
      </c>
    </row>
    <row r="1244" spans="1:36" x14ac:dyDescent="0.35">
      <c r="A1244" t="s">
        <v>3179</v>
      </c>
      <c r="B1244">
        <v>78</v>
      </c>
      <c r="C1244">
        <v>78</v>
      </c>
      <c r="D1244" t="s">
        <v>1593</v>
      </c>
      <c r="E1244">
        <v>12.04920044</v>
      </c>
      <c r="F1244" t="s">
        <v>1466</v>
      </c>
      <c r="G1244">
        <v>1</v>
      </c>
      <c r="H1244">
        <v>2</v>
      </c>
      <c r="I1244">
        <v>3</v>
      </c>
      <c r="K1244">
        <v>1989</v>
      </c>
      <c r="L1244">
        <v>5972300504</v>
      </c>
      <c r="M1244">
        <v>5980100008</v>
      </c>
      <c r="N1244">
        <v>0</v>
      </c>
      <c r="O1244" t="s">
        <v>1650</v>
      </c>
      <c r="P1244" t="s">
        <v>1363</v>
      </c>
      <c r="Q1244" t="s">
        <v>1363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 t="s">
        <v>1364</v>
      </c>
      <c r="AB1244" t="s">
        <v>1363</v>
      </c>
      <c r="AC1244" t="s">
        <v>1363</v>
      </c>
      <c r="AD1244">
        <v>0</v>
      </c>
      <c r="AE1244">
        <v>7</v>
      </c>
      <c r="AF1244">
        <v>0</v>
      </c>
      <c r="AI1244" t="s">
        <v>865</v>
      </c>
      <c r="AJ1244" t="s">
        <v>3180</v>
      </c>
    </row>
    <row r="1245" spans="1:36" x14ac:dyDescent="0.35">
      <c r="A1245" t="s">
        <v>3181</v>
      </c>
      <c r="B1245">
        <v>78</v>
      </c>
      <c r="C1245">
        <v>78</v>
      </c>
      <c r="D1245" t="s">
        <v>1593</v>
      </c>
      <c r="E1245">
        <v>12.04920044</v>
      </c>
      <c r="F1245" t="s">
        <v>1466</v>
      </c>
      <c r="G1245">
        <v>1</v>
      </c>
      <c r="H1245">
        <v>2</v>
      </c>
      <c r="I1245">
        <v>3</v>
      </c>
      <c r="K1245">
        <v>1989</v>
      </c>
      <c r="L1245">
        <v>5972300504</v>
      </c>
      <c r="M1245">
        <v>5980100008</v>
      </c>
      <c r="N1245">
        <v>0</v>
      </c>
      <c r="O1245" t="s">
        <v>1650</v>
      </c>
      <c r="P1245" t="s">
        <v>1363</v>
      </c>
      <c r="Q1245" t="s">
        <v>1363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">
        <v>1364</v>
      </c>
      <c r="AB1245" t="s">
        <v>1363</v>
      </c>
      <c r="AC1245" t="s">
        <v>1363</v>
      </c>
      <c r="AD1245">
        <v>0</v>
      </c>
      <c r="AE1245">
        <v>48</v>
      </c>
      <c r="AF1245">
        <v>48</v>
      </c>
      <c r="AG1245" t="s">
        <v>1590</v>
      </c>
      <c r="AH1245">
        <v>15.58817371</v>
      </c>
      <c r="AI1245" t="s">
        <v>890</v>
      </c>
      <c r="AJ1245" t="s">
        <v>3182</v>
      </c>
    </row>
    <row r="1246" spans="1:36" x14ac:dyDescent="0.35">
      <c r="A1246" t="s">
        <v>3183</v>
      </c>
      <c r="B1246">
        <v>78</v>
      </c>
      <c r="C1246">
        <v>78</v>
      </c>
      <c r="D1246" t="s">
        <v>1593</v>
      </c>
      <c r="E1246">
        <v>12.04920044</v>
      </c>
      <c r="F1246" t="s">
        <v>1466</v>
      </c>
      <c r="G1246">
        <v>1</v>
      </c>
      <c r="H1246">
        <v>2</v>
      </c>
      <c r="I1246">
        <v>3</v>
      </c>
      <c r="K1246">
        <v>1989</v>
      </c>
      <c r="L1246">
        <v>5972300504</v>
      </c>
      <c r="M1246">
        <v>5980100008</v>
      </c>
      <c r="N1246">
        <v>0</v>
      </c>
      <c r="O1246" t="s">
        <v>1650</v>
      </c>
      <c r="P1246" t="s">
        <v>1363</v>
      </c>
      <c r="Q1246" t="s">
        <v>1363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 t="s">
        <v>1364</v>
      </c>
      <c r="AB1246" t="s">
        <v>1363</v>
      </c>
      <c r="AC1246" t="s">
        <v>1363</v>
      </c>
      <c r="AD1246">
        <v>0</v>
      </c>
      <c r="AE1246">
        <v>68</v>
      </c>
      <c r="AF1246">
        <v>68</v>
      </c>
      <c r="AG1246" t="s">
        <v>1892</v>
      </c>
      <c r="AH1246">
        <v>17.588821589999998</v>
      </c>
      <c r="AI1246" t="s">
        <v>900</v>
      </c>
      <c r="AJ1246" t="s">
        <v>3184</v>
      </c>
    </row>
    <row r="1247" spans="1:36" x14ac:dyDescent="0.35">
      <c r="A1247" t="s">
        <v>909</v>
      </c>
      <c r="B1247">
        <v>78</v>
      </c>
      <c r="C1247">
        <v>78</v>
      </c>
      <c r="D1247" t="s">
        <v>1593</v>
      </c>
      <c r="E1247">
        <v>12.04920044</v>
      </c>
      <c r="F1247" t="s">
        <v>1466</v>
      </c>
      <c r="G1247">
        <v>1</v>
      </c>
      <c r="H1247">
        <v>2</v>
      </c>
      <c r="I1247">
        <v>3</v>
      </c>
      <c r="K1247">
        <v>1989</v>
      </c>
      <c r="L1247">
        <v>5972300504</v>
      </c>
      <c r="M1247">
        <v>5980100008</v>
      </c>
      <c r="N1247">
        <v>0</v>
      </c>
      <c r="O1247" t="s">
        <v>1650</v>
      </c>
      <c r="P1247" t="s">
        <v>1363</v>
      </c>
      <c r="Q1247" t="s">
        <v>1363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 t="s">
        <v>1364</v>
      </c>
      <c r="AB1247" t="s">
        <v>1363</v>
      </c>
      <c r="AC1247" t="s">
        <v>1363</v>
      </c>
      <c r="AD1247">
        <v>0</v>
      </c>
      <c r="AE1247">
        <v>78</v>
      </c>
      <c r="AF1247">
        <v>78</v>
      </c>
      <c r="AG1247" t="s">
        <v>1593</v>
      </c>
      <c r="AH1247">
        <v>12.04920044</v>
      </c>
      <c r="AI1247" t="s">
        <v>852</v>
      </c>
      <c r="AJ1247" t="s">
        <v>3185</v>
      </c>
    </row>
    <row r="1248" spans="1:36" x14ac:dyDescent="0.35">
      <c r="A1248" t="s">
        <v>923</v>
      </c>
      <c r="B1248">
        <v>78</v>
      </c>
      <c r="C1248">
        <v>78</v>
      </c>
      <c r="D1248" t="s">
        <v>1593</v>
      </c>
      <c r="E1248">
        <v>12.04920044</v>
      </c>
      <c r="F1248" t="s">
        <v>1466</v>
      </c>
      <c r="G1248">
        <v>1</v>
      </c>
      <c r="H1248">
        <v>2</v>
      </c>
      <c r="I1248">
        <v>3</v>
      </c>
      <c r="K1248">
        <v>1989</v>
      </c>
      <c r="L1248">
        <v>5972300504</v>
      </c>
      <c r="M1248">
        <v>5980100008</v>
      </c>
      <c r="N1248">
        <v>0</v>
      </c>
      <c r="O1248" t="s">
        <v>1650</v>
      </c>
      <c r="P1248" t="s">
        <v>1363</v>
      </c>
      <c r="Q1248" t="s">
        <v>1363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 t="s">
        <v>1364</v>
      </c>
      <c r="AB1248" t="s">
        <v>1363</v>
      </c>
      <c r="AC1248" t="s">
        <v>1363</v>
      </c>
      <c r="AD1248">
        <v>0</v>
      </c>
      <c r="AE1248">
        <v>36</v>
      </c>
      <c r="AF1248">
        <v>0</v>
      </c>
      <c r="AI1248" t="s">
        <v>854</v>
      </c>
      <c r="AJ1248" t="s">
        <v>1595</v>
      </c>
    </row>
    <row r="1249" spans="1:36" x14ac:dyDescent="0.35">
      <c r="A1249" t="s">
        <v>3186</v>
      </c>
      <c r="B1249">
        <v>78</v>
      </c>
      <c r="C1249">
        <v>78</v>
      </c>
      <c r="D1249" t="s">
        <v>1593</v>
      </c>
      <c r="E1249">
        <v>12.04920044</v>
      </c>
      <c r="F1249" t="s">
        <v>1466</v>
      </c>
      <c r="G1249">
        <v>1</v>
      </c>
      <c r="H1249">
        <v>2</v>
      </c>
      <c r="I1249">
        <v>3</v>
      </c>
      <c r="K1249">
        <v>1989</v>
      </c>
      <c r="L1249">
        <v>5972300504</v>
      </c>
      <c r="M1249">
        <v>5980100008</v>
      </c>
      <c r="N1249">
        <v>0</v>
      </c>
      <c r="O1249" t="s">
        <v>1650</v>
      </c>
      <c r="P1249" t="s">
        <v>1363</v>
      </c>
      <c r="Q1249" t="s">
        <v>1363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 t="s">
        <v>1364</v>
      </c>
      <c r="AB1249" t="s">
        <v>1363</v>
      </c>
      <c r="AC1249" t="s">
        <v>1363</v>
      </c>
      <c r="AD1249">
        <v>0</v>
      </c>
      <c r="AE1249">
        <v>87</v>
      </c>
      <c r="AF1249">
        <v>87</v>
      </c>
      <c r="AG1249" t="s">
        <v>1597</v>
      </c>
      <c r="AH1249">
        <v>19.007032599999999</v>
      </c>
      <c r="AI1249" t="s">
        <v>937</v>
      </c>
      <c r="AJ1249" t="s">
        <v>3187</v>
      </c>
    </row>
    <row r="1250" spans="1:36" x14ac:dyDescent="0.35">
      <c r="A1250" t="s">
        <v>3188</v>
      </c>
      <c r="B1250">
        <v>78</v>
      </c>
      <c r="C1250">
        <v>78</v>
      </c>
      <c r="D1250" t="s">
        <v>1593</v>
      </c>
      <c r="E1250">
        <v>12.04920044</v>
      </c>
      <c r="F1250" t="s">
        <v>1466</v>
      </c>
      <c r="G1250">
        <v>1</v>
      </c>
      <c r="H1250">
        <v>2</v>
      </c>
      <c r="I1250">
        <v>3</v>
      </c>
      <c r="K1250">
        <v>1989</v>
      </c>
      <c r="L1250">
        <v>5972300504</v>
      </c>
      <c r="M1250">
        <v>5980100008</v>
      </c>
      <c r="N1250">
        <v>0</v>
      </c>
      <c r="O1250" t="s">
        <v>1650</v>
      </c>
      <c r="P1250" t="s">
        <v>1363</v>
      </c>
      <c r="Q1250" t="s">
        <v>1363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t="s">
        <v>1364</v>
      </c>
      <c r="AB1250" t="s">
        <v>1363</v>
      </c>
      <c r="AC1250" t="s">
        <v>1363</v>
      </c>
      <c r="AD1250">
        <v>0</v>
      </c>
      <c r="AE1250">
        <v>91</v>
      </c>
      <c r="AF1250">
        <v>91</v>
      </c>
      <c r="AG1250" t="s">
        <v>1600</v>
      </c>
      <c r="AH1250">
        <v>3.7577214090000002</v>
      </c>
      <c r="AI1250" t="s">
        <v>948</v>
      </c>
      <c r="AJ1250" t="s">
        <v>3189</v>
      </c>
    </row>
    <row r="1251" spans="1:36" x14ac:dyDescent="0.35">
      <c r="A1251" t="s">
        <v>3190</v>
      </c>
      <c r="B1251">
        <v>78</v>
      </c>
      <c r="C1251">
        <v>78</v>
      </c>
      <c r="D1251" t="s">
        <v>1593</v>
      </c>
      <c r="E1251">
        <v>12.04920044</v>
      </c>
      <c r="F1251" t="s">
        <v>1466</v>
      </c>
      <c r="G1251">
        <v>1</v>
      </c>
      <c r="H1251">
        <v>2</v>
      </c>
      <c r="I1251">
        <v>3</v>
      </c>
      <c r="K1251">
        <v>1989</v>
      </c>
      <c r="L1251">
        <v>5972300504</v>
      </c>
      <c r="M1251">
        <v>5980100008</v>
      </c>
      <c r="N1251">
        <v>0</v>
      </c>
      <c r="O1251" t="s">
        <v>1650</v>
      </c>
      <c r="P1251" t="s">
        <v>1363</v>
      </c>
      <c r="Q1251" t="s">
        <v>1363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t="s">
        <v>1364</v>
      </c>
      <c r="AB1251" t="s">
        <v>1363</v>
      </c>
      <c r="AC1251" t="s">
        <v>1363</v>
      </c>
      <c r="AD1251">
        <v>0</v>
      </c>
      <c r="AE1251">
        <v>64</v>
      </c>
      <c r="AF1251">
        <v>64</v>
      </c>
      <c r="AG1251" t="s">
        <v>1953</v>
      </c>
      <c r="AH1251">
        <v>33.598595150000001</v>
      </c>
      <c r="AI1251" t="s">
        <v>957</v>
      </c>
      <c r="AJ1251" t="s">
        <v>3191</v>
      </c>
    </row>
    <row r="1252" spans="1:36" x14ac:dyDescent="0.35">
      <c r="A1252" t="s">
        <v>3192</v>
      </c>
      <c r="B1252">
        <v>78</v>
      </c>
      <c r="C1252">
        <v>78</v>
      </c>
      <c r="D1252" t="s">
        <v>1593</v>
      </c>
      <c r="E1252">
        <v>12.04920044</v>
      </c>
      <c r="F1252" t="s">
        <v>1466</v>
      </c>
      <c r="G1252">
        <v>1</v>
      </c>
      <c r="H1252">
        <v>2</v>
      </c>
      <c r="I1252">
        <v>3</v>
      </c>
      <c r="K1252">
        <v>1989</v>
      </c>
      <c r="L1252">
        <v>5972300504</v>
      </c>
      <c r="M1252">
        <v>5980100008</v>
      </c>
      <c r="N1252">
        <v>0</v>
      </c>
      <c r="O1252" t="s">
        <v>1650</v>
      </c>
      <c r="P1252" t="s">
        <v>1363</v>
      </c>
      <c r="Q1252" t="s">
        <v>1363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 t="s">
        <v>1364</v>
      </c>
      <c r="AB1252" t="s">
        <v>1363</v>
      </c>
      <c r="AC1252" t="s">
        <v>1363</v>
      </c>
      <c r="AD1252">
        <v>0</v>
      </c>
      <c r="AE1252">
        <v>47</v>
      </c>
      <c r="AF1252">
        <v>47</v>
      </c>
      <c r="AG1252" t="s">
        <v>1903</v>
      </c>
      <c r="AH1252">
        <v>11.93632094</v>
      </c>
      <c r="AI1252" t="s">
        <v>1129</v>
      </c>
      <c r="AJ1252" t="s">
        <v>3193</v>
      </c>
    </row>
    <row r="1253" spans="1:36" x14ac:dyDescent="0.35">
      <c r="A1253" t="s">
        <v>747</v>
      </c>
      <c r="B1253">
        <v>79</v>
      </c>
      <c r="C1253">
        <v>79</v>
      </c>
      <c r="D1253" t="s">
        <v>1405</v>
      </c>
      <c r="E1253">
        <v>6.8358598620000004</v>
      </c>
      <c r="F1253" t="s">
        <v>1466</v>
      </c>
      <c r="G1253">
        <v>1</v>
      </c>
      <c r="H1253">
        <v>2</v>
      </c>
      <c r="I1253">
        <v>3</v>
      </c>
      <c r="K1253">
        <v>1989</v>
      </c>
      <c r="L1253">
        <v>5980100508</v>
      </c>
      <c r="M1253">
        <v>5980100078</v>
      </c>
      <c r="N1253">
        <v>0</v>
      </c>
      <c r="O1253" t="s">
        <v>3194</v>
      </c>
      <c r="P1253" t="s">
        <v>1363</v>
      </c>
      <c r="Q1253" t="s">
        <v>1363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 t="s">
        <v>1364</v>
      </c>
      <c r="AB1253" t="s">
        <v>1363</v>
      </c>
      <c r="AC1253" t="s">
        <v>1363</v>
      </c>
      <c r="AD1253">
        <v>0</v>
      </c>
      <c r="AE1253">
        <v>34</v>
      </c>
      <c r="AF1253">
        <v>34</v>
      </c>
      <c r="AG1253" t="s">
        <v>1402</v>
      </c>
      <c r="AH1253">
        <v>3.3276652630000001</v>
      </c>
      <c r="AI1253" t="s">
        <v>748</v>
      </c>
      <c r="AJ1253" t="s">
        <v>1851</v>
      </c>
    </row>
    <row r="1254" spans="1:36" x14ac:dyDescent="0.35">
      <c r="A1254" t="s">
        <v>762</v>
      </c>
      <c r="B1254">
        <v>79</v>
      </c>
      <c r="C1254">
        <v>79</v>
      </c>
      <c r="D1254" t="s">
        <v>1405</v>
      </c>
      <c r="E1254">
        <v>6.8358598620000004</v>
      </c>
      <c r="F1254" t="s">
        <v>1466</v>
      </c>
      <c r="G1254">
        <v>1</v>
      </c>
      <c r="H1254">
        <v>2</v>
      </c>
      <c r="I1254">
        <v>3</v>
      </c>
      <c r="K1254">
        <v>1989</v>
      </c>
      <c r="L1254">
        <v>5980100508</v>
      </c>
      <c r="M1254">
        <v>5980100078</v>
      </c>
      <c r="N1254">
        <v>0</v>
      </c>
      <c r="O1254" t="s">
        <v>3194</v>
      </c>
      <c r="P1254" t="s">
        <v>1363</v>
      </c>
      <c r="Q1254" t="s">
        <v>1363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t="s">
        <v>1364</v>
      </c>
      <c r="AB1254" t="s">
        <v>1363</v>
      </c>
      <c r="AC1254" t="s">
        <v>1363</v>
      </c>
      <c r="AD1254">
        <v>0</v>
      </c>
      <c r="AE1254">
        <v>79</v>
      </c>
      <c r="AF1254">
        <v>79</v>
      </c>
      <c r="AG1254" t="s">
        <v>1405</v>
      </c>
      <c r="AH1254">
        <v>6.8358598620000004</v>
      </c>
      <c r="AI1254" t="s">
        <v>751</v>
      </c>
      <c r="AJ1254" t="s">
        <v>1852</v>
      </c>
    </row>
    <row r="1255" spans="1:36" x14ac:dyDescent="0.35">
      <c r="A1255" t="s">
        <v>772</v>
      </c>
      <c r="B1255">
        <v>79</v>
      </c>
      <c r="C1255">
        <v>79</v>
      </c>
      <c r="D1255" t="s">
        <v>1405</v>
      </c>
      <c r="E1255">
        <v>6.8358598620000004</v>
      </c>
      <c r="F1255" t="s">
        <v>1466</v>
      </c>
      <c r="G1255">
        <v>1</v>
      </c>
      <c r="H1255">
        <v>2</v>
      </c>
      <c r="I1255">
        <v>3</v>
      </c>
      <c r="K1255">
        <v>1989</v>
      </c>
      <c r="L1255">
        <v>5980100508</v>
      </c>
      <c r="M1255">
        <v>5980100078</v>
      </c>
      <c r="N1255">
        <v>0</v>
      </c>
      <c r="O1255" t="s">
        <v>3194</v>
      </c>
      <c r="P1255" t="s">
        <v>1363</v>
      </c>
      <c r="Q1255" t="s">
        <v>1363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">
        <v>1364</v>
      </c>
      <c r="AB1255" t="s">
        <v>1363</v>
      </c>
      <c r="AC1255" t="s">
        <v>1363</v>
      </c>
      <c r="AD1255">
        <v>0</v>
      </c>
      <c r="AE1255">
        <v>59</v>
      </c>
      <c r="AF1255">
        <v>59</v>
      </c>
      <c r="AG1255" t="s">
        <v>1570</v>
      </c>
      <c r="AH1255">
        <v>7.2895015440000002</v>
      </c>
      <c r="AI1255" t="s">
        <v>759</v>
      </c>
      <c r="AJ1255" t="s">
        <v>2325</v>
      </c>
    </row>
    <row r="1256" spans="1:36" x14ac:dyDescent="0.35">
      <c r="A1256" t="s">
        <v>3195</v>
      </c>
      <c r="B1256">
        <v>79</v>
      </c>
      <c r="C1256">
        <v>79</v>
      </c>
      <c r="D1256" t="s">
        <v>1405</v>
      </c>
      <c r="E1256">
        <v>6.8358598620000004</v>
      </c>
      <c r="F1256" t="s">
        <v>1466</v>
      </c>
      <c r="G1256">
        <v>1</v>
      </c>
      <c r="H1256">
        <v>2</v>
      </c>
      <c r="I1256">
        <v>3</v>
      </c>
      <c r="K1256">
        <v>1989</v>
      </c>
      <c r="L1256">
        <v>5980100508</v>
      </c>
      <c r="M1256">
        <v>5980100078</v>
      </c>
      <c r="N1256">
        <v>0</v>
      </c>
      <c r="O1256" t="s">
        <v>3194</v>
      </c>
      <c r="P1256" t="s">
        <v>1363</v>
      </c>
      <c r="Q1256" t="s">
        <v>1363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 t="s">
        <v>1364</v>
      </c>
      <c r="AB1256" t="s">
        <v>1363</v>
      </c>
      <c r="AC1256" t="s">
        <v>1363</v>
      </c>
      <c r="AD1256">
        <v>0</v>
      </c>
      <c r="AE1256">
        <v>84</v>
      </c>
      <c r="AF1256">
        <v>84</v>
      </c>
      <c r="AG1256" t="s">
        <v>1408</v>
      </c>
      <c r="AH1256">
        <v>57.396410359999997</v>
      </c>
      <c r="AI1256" t="s">
        <v>789</v>
      </c>
      <c r="AJ1256" t="s">
        <v>3196</v>
      </c>
    </row>
    <row r="1257" spans="1:36" x14ac:dyDescent="0.35">
      <c r="A1257" t="s">
        <v>3197</v>
      </c>
      <c r="B1257">
        <v>79</v>
      </c>
      <c r="C1257">
        <v>79</v>
      </c>
      <c r="D1257" t="s">
        <v>1405</v>
      </c>
      <c r="E1257">
        <v>6.8358598620000004</v>
      </c>
      <c r="F1257" t="s">
        <v>1466</v>
      </c>
      <c r="G1257">
        <v>1</v>
      </c>
      <c r="H1257">
        <v>2</v>
      </c>
      <c r="I1257">
        <v>3</v>
      </c>
      <c r="K1257">
        <v>1989</v>
      </c>
      <c r="L1257">
        <v>5980100508</v>
      </c>
      <c r="M1257">
        <v>5980100078</v>
      </c>
      <c r="N1257">
        <v>0</v>
      </c>
      <c r="O1257" t="s">
        <v>3194</v>
      </c>
      <c r="P1257" t="s">
        <v>1363</v>
      </c>
      <c r="Q1257" t="s">
        <v>1363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 t="s">
        <v>1364</v>
      </c>
      <c r="AB1257" t="s">
        <v>1363</v>
      </c>
      <c r="AC1257" t="s">
        <v>1363</v>
      </c>
      <c r="AD1257">
        <v>0</v>
      </c>
      <c r="AE1257">
        <v>58</v>
      </c>
      <c r="AF1257">
        <v>58</v>
      </c>
      <c r="AG1257" t="s">
        <v>1411</v>
      </c>
      <c r="AH1257">
        <v>20.86091506</v>
      </c>
      <c r="AI1257" t="s">
        <v>875</v>
      </c>
      <c r="AJ1257" t="s">
        <v>3198</v>
      </c>
    </row>
    <row r="1258" spans="1:36" x14ac:dyDescent="0.35">
      <c r="A1258" t="s">
        <v>3199</v>
      </c>
      <c r="B1258">
        <v>79</v>
      </c>
      <c r="C1258">
        <v>79</v>
      </c>
      <c r="D1258" t="s">
        <v>1405</v>
      </c>
      <c r="E1258">
        <v>6.8358598620000004</v>
      </c>
      <c r="F1258" t="s">
        <v>1466</v>
      </c>
      <c r="G1258">
        <v>1</v>
      </c>
      <c r="H1258">
        <v>2</v>
      </c>
      <c r="I1258">
        <v>3</v>
      </c>
      <c r="K1258">
        <v>1989</v>
      </c>
      <c r="L1258">
        <v>5980100508</v>
      </c>
      <c r="M1258">
        <v>5980100078</v>
      </c>
      <c r="N1258">
        <v>0</v>
      </c>
      <c r="O1258" t="s">
        <v>3194</v>
      </c>
      <c r="P1258" t="s">
        <v>1363</v>
      </c>
      <c r="Q1258" t="s">
        <v>1363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 t="s">
        <v>1364</v>
      </c>
      <c r="AB1258" t="s">
        <v>1363</v>
      </c>
      <c r="AC1258" t="s">
        <v>1363</v>
      </c>
      <c r="AD1258">
        <v>0</v>
      </c>
      <c r="AE1258">
        <v>70</v>
      </c>
      <c r="AF1258">
        <v>0</v>
      </c>
      <c r="AI1258" t="s">
        <v>1003</v>
      </c>
      <c r="AJ1258" t="s">
        <v>3200</v>
      </c>
    </row>
    <row r="1259" spans="1:36" x14ac:dyDescent="0.35">
      <c r="A1259" t="s">
        <v>3201</v>
      </c>
      <c r="B1259">
        <v>79</v>
      </c>
      <c r="C1259">
        <v>79</v>
      </c>
      <c r="D1259" t="s">
        <v>1405</v>
      </c>
      <c r="E1259">
        <v>6.8358598620000004</v>
      </c>
      <c r="F1259" t="s">
        <v>1466</v>
      </c>
      <c r="G1259">
        <v>1</v>
      </c>
      <c r="H1259">
        <v>2</v>
      </c>
      <c r="I1259">
        <v>3</v>
      </c>
      <c r="K1259">
        <v>1989</v>
      </c>
      <c r="L1259">
        <v>5980100508</v>
      </c>
      <c r="M1259">
        <v>5980100078</v>
      </c>
      <c r="N1259">
        <v>0</v>
      </c>
      <c r="O1259" t="s">
        <v>3194</v>
      </c>
      <c r="P1259" t="s">
        <v>1363</v>
      </c>
      <c r="Q1259" t="s">
        <v>1363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 t="s">
        <v>1364</v>
      </c>
      <c r="AB1259" t="s">
        <v>1363</v>
      </c>
      <c r="AC1259" t="s">
        <v>1363</v>
      </c>
      <c r="AD1259">
        <v>0</v>
      </c>
      <c r="AE1259">
        <v>31</v>
      </c>
      <c r="AF1259">
        <v>31</v>
      </c>
      <c r="AG1259" t="s">
        <v>1803</v>
      </c>
      <c r="AH1259">
        <v>3.6979876699999998</v>
      </c>
      <c r="AI1259" t="s">
        <v>1012</v>
      </c>
      <c r="AJ1259" t="s">
        <v>3202</v>
      </c>
    </row>
    <row r="1260" spans="1:36" x14ac:dyDescent="0.35">
      <c r="A1260" t="s">
        <v>3203</v>
      </c>
      <c r="B1260">
        <v>79</v>
      </c>
      <c r="C1260">
        <v>79</v>
      </c>
      <c r="D1260" t="s">
        <v>1405</v>
      </c>
      <c r="E1260">
        <v>6.8358598620000004</v>
      </c>
      <c r="F1260" t="s">
        <v>1466</v>
      </c>
      <c r="G1260">
        <v>1</v>
      </c>
      <c r="H1260">
        <v>2</v>
      </c>
      <c r="I1260">
        <v>3</v>
      </c>
      <c r="K1260">
        <v>1989</v>
      </c>
      <c r="L1260">
        <v>5980100508</v>
      </c>
      <c r="M1260">
        <v>5980100078</v>
      </c>
      <c r="N1260">
        <v>0</v>
      </c>
      <c r="O1260" t="s">
        <v>3194</v>
      </c>
      <c r="P1260" t="s">
        <v>1363</v>
      </c>
      <c r="Q1260" t="s">
        <v>1363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 t="s">
        <v>1364</v>
      </c>
      <c r="AB1260" t="s">
        <v>1363</v>
      </c>
      <c r="AC1260" t="s">
        <v>1363</v>
      </c>
      <c r="AD1260">
        <v>0</v>
      </c>
      <c r="AE1260">
        <v>53</v>
      </c>
      <c r="AF1260">
        <v>53</v>
      </c>
      <c r="AG1260" t="s">
        <v>1580</v>
      </c>
      <c r="AH1260">
        <v>66.246111110000001</v>
      </c>
      <c r="AI1260" t="s">
        <v>1061</v>
      </c>
      <c r="AJ1260" t="s">
        <v>3204</v>
      </c>
    </row>
    <row r="1261" spans="1:36" x14ac:dyDescent="0.35">
      <c r="A1261" t="s">
        <v>3205</v>
      </c>
      <c r="B1261">
        <v>79</v>
      </c>
      <c r="C1261">
        <v>79</v>
      </c>
      <c r="D1261" t="s">
        <v>1405</v>
      </c>
      <c r="E1261">
        <v>6.8358598620000004</v>
      </c>
      <c r="F1261" t="s">
        <v>1466</v>
      </c>
      <c r="G1261">
        <v>1</v>
      </c>
      <c r="H1261">
        <v>2</v>
      </c>
      <c r="I1261">
        <v>3</v>
      </c>
      <c r="K1261">
        <v>1989</v>
      </c>
      <c r="L1261">
        <v>5980100508</v>
      </c>
      <c r="M1261">
        <v>5980100078</v>
      </c>
      <c r="N1261">
        <v>0</v>
      </c>
      <c r="O1261" t="s">
        <v>3194</v>
      </c>
      <c r="P1261" t="s">
        <v>1363</v>
      </c>
      <c r="Q1261" t="s">
        <v>1363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 t="s">
        <v>1364</v>
      </c>
      <c r="AB1261" t="s">
        <v>1363</v>
      </c>
      <c r="AC1261" t="s">
        <v>1363</v>
      </c>
      <c r="AD1261">
        <v>0</v>
      </c>
      <c r="AE1261">
        <v>40</v>
      </c>
      <c r="AF1261">
        <v>40</v>
      </c>
      <c r="AG1261" t="s">
        <v>1425</v>
      </c>
      <c r="AH1261">
        <v>22.71860058</v>
      </c>
      <c r="AI1261" t="s">
        <v>1087</v>
      </c>
      <c r="AJ1261" t="s">
        <v>3206</v>
      </c>
    </row>
    <row r="1262" spans="1:36" x14ac:dyDescent="0.35">
      <c r="A1262" t="s">
        <v>3199</v>
      </c>
      <c r="B1262">
        <v>79</v>
      </c>
      <c r="C1262">
        <v>79</v>
      </c>
      <c r="D1262" t="s">
        <v>1405</v>
      </c>
      <c r="E1262">
        <v>6.8358598620000004</v>
      </c>
      <c r="F1262" t="s">
        <v>1466</v>
      </c>
      <c r="G1262">
        <v>1</v>
      </c>
      <c r="H1262">
        <v>2</v>
      </c>
      <c r="I1262">
        <v>3</v>
      </c>
      <c r="K1262">
        <v>1989</v>
      </c>
      <c r="L1262">
        <v>5980100508</v>
      </c>
      <c r="M1262">
        <v>5980100078</v>
      </c>
      <c r="N1262">
        <v>0</v>
      </c>
      <c r="O1262" t="s">
        <v>3194</v>
      </c>
      <c r="P1262" t="s">
        <v>1363</v>
      </c>
      <c r="Q1262" t="s">
        <v>1363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 t="s">
        <v>1364</v>
      </c>
      <c r="AB1262" t="s">
        <v>1363</v>
      </c>
      <c r="AC1262" t="s">
        <v>1363</v>
      </c>
      <c r="AD1262">
        <v>0</v>
      </c>
      <c r="AE1262">
        <v>69</v>
      </c>
      <c r="AF1262">
        <v>69</v>
      </c>
      <c r="AG1262" t="s">
        <v>1427</v>
      </c>
      <c r="AH1262">
        <v>22.982099689999998</v>
      </c>
      <c r="AI1262" t="s">
        <v>1003</v>
      </c>
      <c r="AJ1262" t="s">
        <v>3200</v>
      </c>
    </row>
    <row r="1263" spans="1:36" x14ac:dyDescent="0.35">
      <c r="A1263" t="s">
        <v>3207</v>
      </c>
      <c r="B1263">
        <v>79</v>
      </c>
      <c r="C1263">
        <v>79</v>
      </c>
      <c r="D1263" t="s">
        <v>1405</v>
      </c>
      <c r="E1263">
        <v>6.8358598620000004</v>
      </c>
      <c r="F1263" t="s">
        <v>1466</v>
      </c>
      <c r="G1263">
        <v>1</v>
      </c>
      <c r="H1263">
        <v>2</v>
      </c>
      <c r="I1263">
        <v>3</v>
      </c>
      <c r="K1263">
        <v>1989</v>
      </c>
      <c r="L1263">
        <v>5980100508</v>
      </c>
      <c r="M1263">
        <v>5980100078</v>
      </c>
      <c r="N1263">
        <v>0</v>
      </c>
      <c r="O1263" t="s">
        <v>3194</v>
      </c>
      <c r="P1263" t="s">
        <v>1363</v>
      </c>
      <c r="Q1263" t="s">
        <v>1363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 t="s">
        <v>1364</v>
      </c>
      <c r="AB1263" t="s">
        <v>1363</v>
      </c>
      <c r="AC1263" t="s">
        <v>1363</v>
      </c>
      <c r="AD1263">
        <v>0</v>
      </c>
      <c r="AE1263">
        <v>52</v>
      </c>
      <c r="AF1263">
        <v>52</v>
      </c>
      <c r="AG1263" t="s">
        <v>1818</v>
      </c>
      <c r="AH1263">
        <v>13.67565098</v>
      </c>
      <c r="AI1263" t="s">
        <v>1138</v>
      </c>
      <c r="AJ1263" t="s">
        <v>3208</v>
      </c>
    </row>
    <row r="1264" spans="1:36" x14ac:dyDescent="0.35">
      <c r="A1264" t="s">
        <v>3209</v>
      </c>
      <c r="B1264">
        <v>79</v>
      </c>
      <c r="C1264">
        <v>79</v>
      </c>
      <c r="D1264" t="s">
        <v>1405</v>
      </c>
      <c r="E1264">
        <v>6.8358598620000004</v>
      </c>
      <c r="F1264" t="s">
        <v>1466</v>
      </c>
      <c r="G1264">
        <v>1</v>
      </c>
      <c r="H1264">
        <v>2</v>
      </c>
      <c r="I1264">
        <v>3</v>
      </c>
      <c r="K1264">
        <v>1989</v>
      </c>
      <c r="L1264">
        <v>5980100508</v>
      </c>
      <c r="M1264">
        <v>5980100078</v>
      </c>
      <c r="N1264">
        <v>0</v>
      </c>
      <c r="O1264" t="s">
        <v>3194</v>
      </c>
      <c r="P1264" t="s">
        <v>1363</v>
      </c>
      <c r="Q1264" t="s">
        <v>1363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 t="s">
        <v>1364</v>
      </c>
      <c r="AB1264" t="s">
        <v>1363</v>
      </c>
      <c r="AC1264" t="s">
        <v>1363</v>
      </c>
      <c r="AD1264">
        <v>0</v>
      </c>
      <c r="AE1264">
        <v>11</v>
      </c>
      <c r="AF1264">
        <v>11</v>
      </c>
      <c r="AG1264" t="s">
        <v>1401</v>
      </c>
      <c r="AH1264">
        <v>6.5670085130000002</v>
      </c>
      <c r="AI1264" t="s">
        <v>1147</v>
      </c>
      <c r="AJ1264" t="s">
        <v>3210</v>
      </c>
    </row>
    <row r="1265" spans="1:36" x14ac:dyDescent="0.35">
      <c r="A1265" t="s">
        <v>3211</v>
      </c>
      <c r="B1265">
        <v>8</v>
      </c>
      <c r="C1265">
        <v>8</v>
      </c>
      <c r="D1265">
        <v>10</v>
      </c>
      <c r="E1265">
        <v>17.14201538</v>
      </c>
      <c r="F1265" t="s">
        <v>1664</v>
      </c>
      <c r="G1265">
        <v>0</v>
      </c>
      <c r="H1265">
        <v>3</v>
      </c>
      <c r="I1265">
        <v>6</v>
      </c>
      <c r="K1265">
        <v>0</v>
      </c>
      <c r="L1265">
        <v>5860100003</v>
      </c>
      <c r="M1265">
        <v>5790200511</v>
      </c>
      <c r="N1265">
        <v>0</v>
      </c>
      <c r="O1265" t="s">
        <v>1362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1364</v>
      </c>
      <c r="AE1265">
        <v>21</v>
      </c>
      <c r="AF1265">
        <v>21</v>
      </c>
      <c r="AG1265" t="s">
        <v>1374</v>
      </c>
      <c r="AH1265">
        <v>19.288570119999999</v>
      </c>
      <c r="AI1265" t="s">
        <v>698</v>
      </c>
      <c r="AJ1265" t="s">
        <v>3212</v>
      </c>
    </row>
    <row r="1266" spans="1:36" x14ac:dyDescent="0.35">
      <c r="A1266" t="s">
        <v>815</v>
      </c>
      <c r="B1266">
        <v>8</v>
      </c>
      <c r="C1266">
        <v>8</v>
      </c>
      <c r="D1266">
        <v>10</v>
      </c>
      <c r="E1266">
        <v>17.14201538</v>
      </c>
      <c r="F1266" t="s">
        <v>1664</v>
      </c>
      <c r="G1266">
        <v>0</v>
      </c>
      <c r="H1266">
        <v>3</v>
      </c>
      <c r="I1266">
        <v>6</v>
      </c>
      <c r="K1266">
        <v>0</v>
      </c>
      <c r="L1266">
        <v>5860100003</v>
      </c>
      <c r="M1266">
        <v>5790200511</v>
      </c>
      <c r="N1266">
        <v>0</v>
      </c>
      <c r="O1266" t="s">
        <v>1362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1364</v>
      </c>
      <c r="AE1266">
        <v>10</v>
      </c>
      <c r="AF1266">
        <v>10</v>
      </c>
      <c r="AG1266" t="s">
        <v>1372</v>
      </c>
      <c r="AH1266">
        <v>6.9877515240000001</v>
      </c>
      <c r="AI1266" t="s">
        <v>147</v>
      </c>
      <c r="AJ1266" t="s">
        <v>1376</v>
      </c>
    </row>
    <row r="1267" spans="1:36" x14ac:dyDescent="0.35">
      <c r="A1267" t="s">
        <v>3213</v>
      </c>
      <c r="B1267">
        <v>8</v>
      </c>
      <c r="C1267">
        <v>8</v>
      </c>
      <c r="D1267">
        <v>10</v>
      </c>
      <c r="E1267">
        <v>17.14201538</v>
      </c>
      <c r="F1267" t="s">
        <v>1664</v>
      </c>
      <c r="G1267">
        <v>0</v>
      </c>
      <c r="H1267">
        <v>3</v>
      </c>
      <c r="I1267">
        <v>6</v>
      </c>
      <c r="K1267">
        <v>0</v>
      </c>
      <c r="L1267">
        <v>5860100003</v>
      </c>
      <c r="M1267">
        <v>5790200511</v>
      </c>
      <c r="N1267">
        <v>0</v>
      </c>
      <c r="O1267" t="s">
        <v>1362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1364</v>
      </c>
      <c r="AE1267">
        <v>24</v>
      </c>
      <c r="AF1267">
        <v>24</v>
      </c>
      <c r="AG1267" t="s">
        <v>1378</v>
      </c>
      <c r="AH1267">
        <v>18.732366129999999</v>
      </c>
      <c r="AI1267" t="s">
        <v>921</v>
      </c>
      <c r="AJ1267" t="s">
        <v>3214</v>
      </c>
    </row>
    <row r="1268" spans="1:36" x14ac:dyDescent="0.35">
      <c r="A1268" t="s">
        <v>3215</v>
      </c>
      <c r="B1268">
        <v>8</v>
      </c>
      <c r="C1268">
        <v>8</v>
      </c>
      <c r="D1268">
        <v>10</v>
      </c>
      <c r="E1268">
        <v>17.14201538</v>
      </c>
      <c r="F1268" t="s">
        <v>1664</v>
      </c>
      <c r="G1268">
        <v>0</v>
      </c>
      <c r="H1268">
        <v>3</v>
      </c>
      <c r="I1268">
        <v>6</v>
      </c>
      <c r="K1268">
        <v>0</v>
      </c>
      <c r="L1268">
        <v>5860100003</v>
      </c>
      <c r="M1268">
        <v>5790200511</v>
      </c>
      <c r="N1268">
        <v>0</v>
      </c>
      <c r="O1268" t="s">
        <v>1362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1364</v>
      </c>
      <c r="AE1268">
        <v>16</v>
      </c>
      <c r="AF1268">
        <v>16</v>
      </c>
      <c r="AG1268" t="s">
        <v>1381</v>
      </c>
      <c r="AH1268">
        <v>13.40591191</v>
      </c>
      <c r="AI1268" t="s">
        <v>152</v>
      </c>
      <c r="AJ1268" t="s">
        <v>3216</v>
      </c>
    </row>
    <row r="1269" spans="1:36" x14ac:dyDescent="0.35">
      <c r="A1269" t="s">
        <v>3217</v>
      </c>
      <c r="B1269">
        <v>8</v>
      </c>
      <c r="C1269">
        <v>8</v>
      </c>
      <c r="D1269">
        <v>10</v>
      </c>
      <c r="E1269">
        <v>17.14201538</v>
      </c>
      <c r="F1269" t="s">
        <v>1664</v>
      </c>
      <c r="G1269">
        <v>0</v>
      </c>
      <c r="H1269">
        <v>3</v>
      </c>
      <c r="I1269">
        <v>6</v>
      </c>
      <c r="K1269">
        <v>0</v>
      </c>
      <c r="L1269">
        <v>5860100003</v>
      </c>
      <c r="M1269">
        <v>5790200511</v>
      </c>
      <c r="N1269">
        <v>0</v>
      </c>
      <c r="O1269" t="s">
        <v>1362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1364</v>
      </c>
      <c r="AE1269">
        <v>46</v>
      </c>
      <c r="AF1269">
        <v>46</v>
      </c>
      <c r="AG1269" t="s">
        <v>1384</v>
      </c>
      <c r="AH1269">
        <v>38.999831829999998</v>
      </c>
      <c r="AI1269" t="s">
        <v>232</v>
      </c>
      <c r="AJ1269" t="s">
        <v>3218</v>
      </c>
    </row>
    <row r="1270" spans="1:36" x14ac:dyDescent="0.35">
      <c r="A1270" t="s">
        <v>3219</v>
      </c>
      <c r="B1270">
        <v>8</v>
      </c>
      <c r="C1270">
        <v>8</v>
      </c>
      <c r="D1270">
        <v>10</v>
      </c>
      <c r="E1270">
        <v>17.14201538</v>
      </c>
      <c r="F1270" t="s">
        <v>1664</v>
      </c>
      <c r="G1270">
        <v>0</v>
      </c>
      <c r="H1270">
        <v>3</v>
      </c>
      <c r="I1270">
        <v>6</v>
      </c>
      <c r="K1270">
        <v>0</v>
      </c>
      <c r="L1270">
        <v>5860100003</v>
      </c>
      <c r="M1270">
        <v>5790200511</v>
      </c>
      <c r="N1270">
        <v>0</v>
      </c>
      <c r="O1270" t="s">
        <v>1362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">
        <v>1364</v>
      </c>
      <c r="AE1270">
        <v>5</v>
      </c>
      <c r="AF1270">
        <v>5</v>
      </c>
      <c r="AG1270" t="s">
        <v>1447</v>
      </c>
      <c r="AH1270">
        <v>15.19267533</v>
      </c>
      <c r="AI1270" t="s">
        <v>1183</v>
      </c>
      <c r="AJ1270" t="s">
        <v>3220</v>
      </c>
    </row>
    <row r="1271" spans="1:36" x14ac:dyDescent="0.35">
      <c r="A1271" t="s">
        <v>1197</v>
      </c>
      <c r="B1271">
        <v>8</v>
      </c>
      <c r="C1271">
        <v>8</v>
      </c>
      <c r="D1271">
        <v>10</v>
      </c>
      <c r="E1271">
        <v>17.14201538</v>
      </c>
      <c r="F1271" t="s">
        <v>1664</v>
      </c>
      <c r="G1271">
        <v>0</v>
      </c>
      <c r="H1271">
        <v>3</v>
      </c>
      <c r="I1271">
        <v>6</v>
      </c>
      <c r="K1271">
        <v>0</v>
      </c>
      <c r="L1271">
        <v>5860100003</v>
      </c>
      <c r="M1271">
        <v>5790200511</v>
      </c>
      <c r="N1271">
        <v>0</v>
      </c>
      <c r="O1271" t="s">
        <v>1362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1364</v>
      </c>
      <c r="AE1271">
        <v>8</v>
      </c>
      <c r="AF1271">
        <v>8</v>
      </c>
      <c r="AG1271">
        <v>10</v>
      </c>
      <c r="AH1271">
        <v>17.14201538</v>
      </c>
      <c r="AI1271" t="s">
        <v>151</v>
      </c>
      <c r="AJ1271" t="s">
        <v>2064</v>
      </c>
    </row>
    <row r="1272" spans="1:36" x14ac:dyDescent="0.35">
      <c r="A1272" t="s">
        <v>3221</v>
      </c>
      <c r="B1272">
        <v>8</v>
      </c>
      <c r="C1272">
        <v>8</v>
      </c>
      <c r="D1272">
        <v>10</v>
      </c>
      <c r="E1272">
        <v>17.14201538</v>
      </c>
      <c r="F1272" t="s">
        <v>1664</v>
      </c>
      <c r="G1272">
        <v>0</v>
      </c>
      <c r="H1272">
        <v>3</v>
      </c>
      <c r="I1272">
        <v>6</v>
      </c>
      <c r="K1272">
        <v>0</v>
      </c>
      <c r="L1272">
        <v>5860100003</v>
      </c>
      <c r="M1272">
        <v>5790200511</v>
      </c>
      <c r="N1272">
        <v>0</v>
      </c>
      <c r="O1272" t="s">
        <v>1362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1364</v>
      </c>
      <c r="AE1272">
        <v>13</v>
      </c>
      <c r="AF1272">
        <v>13</v>
      </c>
      <c r="AG1272" t="s">
        <v>1434</v>
      </c>
      <c r="AH1272">
        <v>45.110235160000002</v>
      </c>
      <c r="AI1272" t="s">
        <v>1209</v>
      </c>
      <c r="AJ1272" t="s">
        <v>3222</v>
      </c>
    </row>
    <row r="1273" spans="1:36" x14ac:dyDescent="0.35">
      <c r="A1273" t="s">
        <v>3223</v>
      </c>
      <c r="B1273">
        <v>8</v>
      </c>
      <c r="C1273">
        <v>8</v>
      </c>
      <c r="D1273">
        <v>10</v>
      </c>
      <c r="E1273">
        <v>17.14201538</v>
      </c>
      <c r="F1273" t="s">
        <v>1664</v>
      </c>
      <c r="G1273">
        <v>0</v>
      </c>
      <c r="H1273">
        <v>3</v>
      </c>
      <c r="I1273">
        <v>6</v>
      </c>
      <c r="K1273">
        <v>0</v>
      </c>
      <c r="L1273">
        <v>5860100003</v>
      </c>
      <c r="M1273">
        <v>5790200511</v>
      </c>
      <c r="N1273">
        <v>0</v>
      </c>
      <c r="O1273" t="s">
        <v>1362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1364</v>
      </c>
      <c r="AE1273">
        <v>14</v>
      </c>
      <c r="AF1273">
        <v>14</v>
      </c>
      <c r="AG1273" t="s">
        <v>1389</v>
      </c>
      <c r="AH1273">
        <v>7.6910193099999997</v>
      </c>
      <c r="AI1273" t="s">
        <v>1220</v>
      </c>
      <c r="AJ1273" t="s">
        <v>3224</v>
      </c>
    </row>
    <row r="1274" spans="1:36" x14ac:dyDescent="0.35">
      <c r="A1274" t="s">
        <v>3225</v>
      </c>
      <c r="B1274">
        <v>8</v>
      </c>
      <c r="C1274">
        <v>8</v>
      </c>
      <c r="D1274">
        <v>10</v>
      </c>
      <c r="E1274">
        <v>17.14201538</v>
      </c>
      <c r="F1274" t="s">
        <v>1664</v>
      </c>
      <c r="G1274">
        <v>0</v>
      </c>
      <c r="H1274">
        <v>3</v>
      </c>
      <c r="I1274">
        <v>6</v>
      </c>
      <c r="K1274">
        <v>0</v>
      </c>
      <c r="L1274">
        <v>5860100003</v>
      </c>
      <c r="M1274">
        <v>5790200511</v>
      </c>
      <c r="N1274">
        <v>0</v>
      </c>
      <c r="O1274" t="s">
        <v>1362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1364</v>
      </c>
      <c r="AE1274">
        <v>9</v>
      </c>
      <c r="AF1274">
        <v>9</v>
      </c>
      <c r="AG1274" t="s">
        <v>1367</v>
      </c>
      <c r="AH1274">
        <v>40.074503640000003</v>
      </c>
      <c r="AI1274" t="s">
        <v>1230</v>
      </c>
      <c r="AJ1274" t="s">
        <v>3226</v>
      </c>
    </row>
    <row r="1275" spans="1:36" x14ac:dyDescent="0.35">
      <c r="A1275" t="s">
        <v>3211</v>
      </c>
      <c r="B1275">
        <v>8</v>
      </c>
      <c r="C1275">
        <v>8</v>
      </c>
      <c r="D1275">
        <v>10</v>
      </c>
      <c r="E1275">
        <v>17.14201538</v>
      </c>
      <c r="F1275" t="s">
        <v>1664</v>
      </c>
      <c r="G1275">
        <v>0</v>
      </c>
      <c r="H1275">
        <v>3</v>
      </c>
      <c r="I1275">
        <v>6</v>
      </c>
      <c r="K1275">
        <v>0</v>
      </c>
      <c r="L1275">
        <v>5860100003</v>
      </c>
      <c r="M1275">
        <v>5790200511</v>
      </c>
      <c r="N1275">
        <v>0</v>
      </c>
      <c r="O1275" t="s">
        <v>1362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1364</v>
      </c>
      <c r="AE1275">
        <v>21</v>
      </c>
      <c r="AF1275">
        <v>21</v>
      </c>
      <c r="AG1275" t="s">
        <v>1374</v>
      </c>
      <c r="AH1275">
        <v>19.288570119999999</v>
      </c>
      <c r="AI1275" t="s">
        <v>698</v>
      </c>
      <c r="AJ1275" t="s">
        <v>3212</v>
      </c>
    </row>
    <row r="1276" spans="1:36" x14ac:dyDescent="0.35">
      <c r="A1276" t="s">
        <v>3227</v>
      </c>
      <c r="B1276">
        <v>8</v>
      </c>
      <c r="C1276">
        <v>8</v>
      </c>
      <c r="D1276">
        <v>10</v>
      </c>
      <c r="E1276">
        <v>17.14201538</v>
      </c>
      <c r="F1276" t="s">
        <v>1664</v>
      </c>
      <c r="G1276">
        <v>0</v>
      </c>
      <c r="H1276">
        <v>3</v>
      </c>
      <c r="I1276">
        <v>6</v>
      </c>
      <c r="K1276">
        <v>0</v>
      </c>
      <c r="L1276">
        <v>5860100003</v>
      </c>
      <c r="M1276">
        <v>5790200511</v>
      </c>
      <c r="N1276">
        <v>0</v>
      </c>
      <c r="O1276" t="s">
        <v>1362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1364</v>
      </c>
      <c r="AE1276">
        <v>890</v>
      </c>
      <c r="AF1276">
        <v>890</v>
      </c>
      <c r="AG1276" t="s">
        <v>1392</v>
      </c>
      <c r="AH1276">
        <v>25.85267885</v>
      </c>
      <c r="AI1276" t="s">
        <v>276</v>
      </c>
      <c r="AJ1276" t="s">
        <v>3228</v>
      </c>
    </row>
    <row r="1277" spans="1:36" x14ac:dyDescent="0.35">
      <c r="A1277" t="s">
        <v>3229</v>
      </c>
      <c r="B1277">
        <v>8</v>
      </c>
      <c r="C1277">
        <v>8</v>
      </c>
      <c r="D1277">
        <v>10</v>
      </c>
      <c r="E1277">
        <v>17.14201538</v>
      </c>
      <c r="F1277" t="s">
        <v>1664</v>
      </c>
      <c r="G1277">
        <v>0</v>
      </c>
      <c r="H1277">
        <v>3</v>
      </c>
      <c r="I1277">
        <v>6</v>
      </c>
      <c r="K1277">
        <v>0</v>
      </c>
      <c r="L1277">
        <v>5860100003</v>
      </c>
      <c r="M1277">
        <v>5790200511</v>
      </c>
      <c r="N1277">
        <v>0</v>
      </c>
      <c r="O1277" t="s">
        <v>1362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1364</v>
      </c>
      <c r="AE1277">
        <v>750</v>
      </c>
      <c r="AF1277">
        <v>750</v>
      </c>
      <c r="AG1277" t="s">
        <v>1398</v>
      </c>
      <c r="AH1277">
        <v>653.97822069999995</v>
      </c>
      <c r="AI1277" t="s">
        <v>546</v>
      </c>
      <c r="AJ1277" t="s">
        <v>114</v>
      </c>
    </row>
    <row r="1278" spans="1:36" x14ac:dyDescent="0.35">
      <c r="A1278" t="s">
        <v>3230</v>
      </c>
      <c r="B1278">
        <v>800</v>
      </c>
      <c r="C1278">
        <v>800</v>
      </c>
      <c r="D1278" t="s">
        <v>1766</v>
      </c>
      <c r="E1278">
        <v>51.194460190000001</v>
      </c>
      <c r="F1278" t="s">
        <v>1466</v>
      </c>
      <c r="G1278">
        <v>3</v>
      </c>
      <c r="H1278">
        <v>3</v>
      </c>
      <c r="I1278">
        <v>5</v>
      </c>
      <c r="K1278">
        <v>1962</v>
      </c>
      <c r="L1278">
        <v>5860300501</v>
      </c>
      <c r="M1278">
        <v>5860300501</v>
      </c>
      <c r="N1278">
        <v>0</v>
      </c>
      <c r="O1278" t="s">
        <v>1650</v>
      </c>
      <c r="P1278" t="s">
        <v>1363</v>
      </c>
      <c r="Q1278" t="s">
        <v>1363</v>
      </c>
      <c r="R1278">
        <v>0</v>
      </c>
      <c r="S1278">
        <v>0</v>
      </c>
      <c r="T1278">
        <v>0</v>
      </c>
      <c r="U1278" t="s">
        <v>1364</v>
      </c>
      <c r="V1278" t="s">
        <v>1363</v>
      </c>
      <c r="W1278" t="s">
        <v>1363</v>
      </c>
      <c r="X1278">
        <v>0</v>
      </c>
      <c r="Y1278">
        <v>0</v>
      </c>
      <c r="Z1278" t="s">
        <v>1361</v>
      </c>
      <c r="AA1278" t="s">
        <v>1363</v>
      </c>
      <c r="AB1278" t="s">
        <v>1363</v>
      </c>
      <c r="AC1278">
        <v>0</v>
      </c>
      <c r="AD1278">
        <v>0</v>
      </c>
      <c r="AE1278">
        <v>49</v>
      </c>
      <c r="AF1278">
        <v>49</v>
      </c>
      <c r="AG1278" t="s">
        <v>1501</v>
      </c>
      <c r="AH1278">
        <v>13.30104633</v>
      </c>
      <c r="AI1278" t="s">
        <v>20</v>
      </c>
      <c r="AJ1278" t="s">
        <v>3231</v>
      </c>
    </row>
    <row r="1279" spans="1:36" x14ac:dyDescent="0.35">
      <c r="A1279" t="s">
        <v>3232</v>
      </c>
      <c r="B1279">
        <v>800</v>
      </c>
      <c r="C1279">
        <v>800</v>
      </c>
      <c r="D1279" t="s">
        <v>1766</v>
      </c>
      <c r="E1279">
        <v>51.194460190000001</v>
      </c>
      <c r="F1279" t="s">
        <v>1466</v>
      </c>
      <c r="G1279">
        <v>3</v>
      </c>
      <c r="H1279">
        <v>3</v>
      </c>
      <c r="I1279">
        <v>5</v>
      </c>
      <c r="K1279">
        <v>1962</v>
      </c>
      <c r="L1279">
        <v>5860300501</v>
      </c>
      <c r="M1279">
        <v>5860300501</v>
      </c>
      <c r="N1279">
        <v>0</v>
      </c>
      <c r="O1279" t="s">
        <v>1650</v>
      </c>
      <c r="P1279" t="s">
        <v>1363</v>
      </c>
      <c r="Q1279" t="s">
        <v>1363</v>
      </c>
      <c r="R1279">
        <v>0</v>
      </c>
      <c r="S1279">
        <v>0</v>
      </c>
      <c r="T1279">
        <v>0</v>
      </c>
      <c r="U1279" t="s">
        <v>1364</v>
      </c>
      <c r="V1279" t="s">
        <v>1363</v>
      </c>
      <c r="W1279" t="s">
        <v>1363</v>
      </c>
      <c r="X1279">
        <v>0</v>
      </c>
      <c r="Y1279">
        <v>0</v>
      </c>
      <c r="Z1279" t="s">
        <v>1361</v>
      </c>
      <c r="AA1279" t="s">
        <v>1363</v>
      </c>
      <c r="AB1279" t="s">
        <v>1363</v>
      </c>
      <c r="AC1279">
        <v>0</v>
      </c>
      <c r="AD1279">
        <v>0</v>
      </c>
      <c r="AE1279">
        <v>46</v>
      </c>
      <c r="AF1279">
        <v>46</v>
      </c>
      <c r="AG1279" t="s">
        <v>1384</v>
      </c>
      <c r="AH1279">
        <v>38.999831829999998</v>
      </c>
      <c r="AI1279" t="s">
        <v>222</v>
      </c>
      <c r="AJ1279" t="s">
        <v>3233</v>
      </c>
    </row>
    <row r="1280" spans="1:36" x14ac:dyDescent="0.35">
      <c r="A1280" t="s">
        <v>3234</v>
      </c>
      <c r="B1280">
        <v>800</v>
      </c>
      <c r="C1280">
        <v>800</v>
      </c>
      <c r="D1280" t="s">
        <v>1766</v>
      </c>
      <c r="E1280">
        <v>51.194460190000001</v>
      </c>
      <c r="F1280" t="s">
        <v>1466</v>
      </c>
      <c r="G1280">
        <v>3</v>
      </c>
      <c r="H1280">
        <v>3</v>
      </c>
      <c r="I1280">
        <v>5</v>
      </c>
      <c r="K1280">
        <v>1962</v>
      </c>
      <c r="L1280">
        <v>5860300501</v>
      </c>
      <c r="M1280">
        <v>5860300501</v>
      </c>
      <c r="N1280">
        <v>0</v>
      </c>
      <c r="O1280" t="s">
        <v>1650</v>
      </c>
      <c r="P1280" t="s">
        <v>1363</v>
      </c>
      <c r="Q1280" t="s">
        <v>1363</v>
      </c>
      <c r="R1280">
        <v>0</v>
      </c>
      <c r="S1280">
        <v>0</v>
      </c>
      <c r="T1280">
        <v>0</v>
      </c>
      <c r="U1280" t="s">
        <v>1364</v>
      </c>
      <c r="V1280" t="s">
        <v>1363</v>
      </c>
      <c r="W1280" t="s">
        <v>1363</v>
      </c>
      <c r="X1280">
        <v>0</v>
      </c>
      <c r="Y1280">
        <v>0</v>
      </c>
      <c r="Z1280" t="s">
        <v>1361</v>
      </c>
      <c r="AA1280" t="s">
        <v>1363</v>
      </c>
      <c r="AB1280" t="s">
        <v>1363</v>
      </c>
      <c r="AC1280">
        <v>0</v>
      </c>
      <c r="AD1280">
        <v>0</v>
      </c>
      <c r="AE1280">
        <v>29</v>
      </c>
      <c r="AF1280">
        <v>29</v>
      </c>
      <c r="AG1280" t="s">
        <v>1757</v>
      </c>
      <c r="AH1280">
        <v>13.71617577</v>
      </c>
      <c r="AI1280" t="s">
        <v>573</v>
      </c>
      <c r="AJ1280" t="s">
        <v>3235</v>
      </c>
    </row>
    <row r="1281" spans="1:36" x14ac:dyDescent="0.35">
      <c r="A1281" t="s">
        <v>3236</v>
      </c>
      <c r="B1281">
        <v>800</v>
      </c>
      <c r="C1281">
        <v>800</v>
      </c>
      <c r="D1281" t="s">
        <v>1766</v>
      </c>
      <c r="E1281">
        <v>51.194460190000001</v>
      </c>
      <c r="F1281" t="s">
        <v>1466</v>
      </c>
      <c r="G1281">
        <v>3</v>
      </c>
      <c r="H1281">
        <v>3</v>
      </c>
      <c r="I1281">
        <v>5</v>
      </c>
      <c r="K1281">
        <v>1962</v>
      </c>
      <c r="L1281">
        <v>5860300501</v>
      </c>
      <c r="M1281">
        <v>5860300501</v>
      </c>
      <c r="N1281">
        <v>0</v>
      </c>
      <c r="O1281" t="s">
        <v>1650</v>
      </c>
      <c r="P1281" t="s">
        <v>1363</v>
      </c>
      <c r="Q1281" t="s">
        <v>1363</v>
      </c>
      <c r="R1281">
        <v>0</v>
      </c>
      <c r="S1281">
        <v>0</v>
      </c>
      <c r="T1281">
        <v>0</v>
      </c>
      <c r="U1281" t="s">
        <v>1364</v>
      </c>
      <c r="V1281" t="s">
        <v>1363</v>
      </c>
      <c r="W1281" t="s">
        <v>1363</v>
      </c>
      <c r="X1281">
        <v>0</v>
      </c>
      <c r="Y1281">
        <v>0</v>
      </c>
      <c r="Z1281" t="s">
        <v>1361</v>
      </c>
      <c r="AA1281" t="s">
        <v>1363</v>
      </c>
      <c r="AB1281" t="s">
        <v>1363</v>
      </c>
      <c r="AC1281">
        <v>0</v>
      </c>
      <c r="AD1281">
        <v>0</v>
      </c>
      <c r="AE1281">
        <v>41</v>
      </c>
      <c r="AF1281">
        <v>41</v>
      </c>
      <c r="AG1281" t="s">
        <v>1838</v>
      </c>
      <c r="AH1281">
        <v>32.561142779999997</v>
      </c>
      <c r="AI1281" t="s">
        <v>586</v>
      </c>
      <c r="AJ1281" t="s">
        <v>3237</v>
      </c>
    </row>
    <row r="1282" spans="1:36" x14ac:dyDescent="0.35">
      <c r="A1282" t="s">
        <v>3238</v>
      </c>
      <c r="B1282">
        <v>800</v>
      </c>
      <c r="C1282">
        <v>800</v>
      </c>
      <c r="D1282" t="s">
        <v>1766</v>
      </c>
      <c r="E1282">
        <v>51.194460190000001</v>
      </c>
      <c r="F1282" t="s">
        <v>1466</v>
      </c>
      <c r="G1282">
        <v>3</v>
      </c>
      <c r="H1282">
        <v>3</v>
      </c>
      <c r="I1282">
        <v>5</v>
      </c>
      <c r="K1282">
        <v>1962</v>
      </c>
      <c r="L1282">
        <v>5860300501</v>
      </c>
      <c r="M1282">
        <v>5860300501</v>
      </c>
      <c r="N1282">
        <v>0</v>
      </c>
      <c r="O1282" t="s">
        <v>1650</v>
      </c>
      <c r="P1282" t="s">
        <v>1363</v>
      </c>
      <c r="Q1282" t="s">
        <v>1363</v>
      </c>
      <c r="R1282">
        <v>0</v>
      </c>
      <c r="S1282">
        <v>0</v>
      </c>
      <c r="T1282">
        <v>0</v>
      </c>
      <c r="U1282" t="s">
        <v>1364</v>
      </c>
      <c r="V1282" t="s">
        <v>1363</v>
      </c>
      <c r="W1282" t="s">
        <v>1363</v>
      </c>
      <c r="X1282">
        <v>0</v>
      </c>
      <c r="Y1282">
        <v>0</v>
      </c>
      <c r="Z1282" t="s">
        <v>1361</v>
      </c>
      <c r="AA1282" t="s">
        <v>1363</v>
      </c>
      <c r="AB1282" t="s">
        <v>1363</v>
      </c>
      <c r="AC1282">
        <v>0</v>
      </c>
      <c r="AD1282">
        <v>0</v>
      </c>
      <c r="AE1282">
        <v>35</v>
      </c>
      <c r="AF1282">
        <v>35</v>
      </c>
      <c r="AG1282" t="s">
        <v>1695</v>
      </c>
      <c r="AH1282">
        <v>11.94575066</v>
      </c>
      <c r="AI1282" t="s">
        <v>593</v>
      </c>
      <c r="AJ1282" t="s">
        <v>3239</v>
      </c>
    </row>
    <row r="1283" spans="1:36" x14ac:dyDescent="0.35">
      <c r="A1283" t="s">
        <v>3240</v>
      </c>
      <c r="B1283">
        <v>800</v>
      </c>
      <c r="C1283">
        <v>800</v>
      </c>
      <c r="D1283" t="s">
        <v>1766</v>
      </c>
      <c r="E1283">
        <v>51.194460190000001</v>
      </c>
      <c r="F1283" t="s">
        <v>1466</v>
      </c>
      <c r="G1283">
        <v>3</v>
      </c>
      <c r="H1283">
        <v>3</v>
      </c>
      <c r="I1283">
        <v>5</v>
      </c>
      <c r="K1283">
        <v>1962</v>
      </c>
      <c r="L1283">
        <v>5860300501</v>
      </c>
      <c r="M1283">
        <v>5860300501</v>
      </c>
      <c r="N1283">
        <v>0</v>
      </c>
      <c r="O1283" t="s">
        <v>1650</v>
      </c>
      <c r="P1283" t="s">
        <v>1363</v>
      </c>
      <c r="Q1283" t="s">
        <v>1363</v>
      </c>
      <c r="R1283">
        <v>0</v>
      </c>
      <c r="S1283">
        <v>0</v>
      </c>
      <c r="T1283">
        <v>0</v>
      </c>
      <c r="U1283" t="s">
        <v>1364</v>
      </c>
      <c r="V1283" t="s">
        <v>1363</v>
      </c>
      <c r="W1283" t="s">
        <v>1363</v>
      </c>
      <c r="X1283">
        <v>0</v>
      </c>
      <c r="Y1283">
        <v>0</v>
      </c>
      <c r="Z1283" t="s">
        <v>1361</v>
      </c>
      <c r="AA1283" t="s">
        <v>1363</v>
      </c>
      <c r="AB1283" t="s">
        <v>1363</v>
      </c>
      <c r="AC1283">
        <v>0</v>
      </c>
      <c r="AD1283">
        <v>0</v>
      </c>
      <c r="AE1283">
        <v>3</v>
      </c>
      <c r="AF1283">
        <v>3</v>
      </c>
      <c r="AG1283" t="s">
        <v>1698</v>
      </c>
      <c r="AH1283">
        <v>7.0164754010000001</v>
      </c>
      <c r="AI1283" t="s">
        <v>602</v>
      </c>
      <c r="AJ1283" t="s">
        <v>3241</v>
      </c>
    </row>
    <row r="1284" spans="1:36" x14ac:dyDescent="0.35">
      <c r="A1284" t="s">
        <v>614</v>
      </c>
      <c r="B1284">
        <v>800</v>
      </c>
      <c r="C1284">
        <v>800</v>
      </c>
      <c r="D1284" t="s">
        <v>1766</v>
      </c>
      <c r="E1284">
        <v>51.194460190000001</v>
      </c>
      <c r="F1284" t="s">
        <v>1466</v>
      </c>
      <c r="G1284">
        <v>3</v>
      </c>
      <c r="H1284">
        <v>3</v>
      </c>
      <c r="I1284">
        <v>5</v>
      </c>
      <c r="K1284">
        <v>1962</v>
      </c>
      <c r="L1284">
        <v>5860300501</v>
      </c>
      <c r="M1284">
        <v>5860300501</v>
      </c>
      <c r="N1284">
        <v>0</v>
      </c>
      <c r="O1284" t="s">
        <v>1650</v>
      </c>
      <c r="P1284" t="s">
        <v>1363</v>
      </c>
      <c r="Q1284" t="s">
        <v>1363</v>
      </c>
      <c r="R1284">
        <v>0</v>
      </c>
      <c r="S1284">
        <v>0</v>
      </c>
      <c r="T1284">
        <v>0</v>
      </c>
      <c r="U1284" t="s">
        <v>1364</v>
      </c>
      <c r="V1284" t="s">
        <v>1363</v>
      </c>
      <c r="W1284" t="s">
        <v>1363</v>
      </c>
      <c r="X1284">
        <v>0</v>
      </c>
      <c r="Y1284">
        <v>0</v>
      </c>
      <c r="Z1284" t="s">
        <v>1361</v>
      </c>
      <c r="AA1284" t="s">
        <v>1363</v>
      </c>
      <c r="AB1284" t="s">
        <v>1363</v>
      </c>
      <c r="AC1284">
        <v>0</v>
      </c>
      <c r="AD1284">
        <v>0</v>
      </c>
      <c r="AE1284">
        <v>43</v>
      </c>
      <c r="AF1284">
        <v>43</v>
      </c>
      <c r="AG1284" t="s">
        <v>1701</v>
      </c>
      <c r="AH1284">
        <v>9.1747339839999995</v>
      </c>
      <c r="AI1284" t="s">
        <v>230</v>
      </c>
      <c r="AJ1284" t="s">
        <v>2021</v>
      </c>
    </row>
    <row r="1285" spans="1:36" x14ac:dyDescent="0.35">
      <c r="A1285" t="s">
        <v>3242</v>
      </c>
      <c r="B1285">
        <v>800</v>
      </c>
      <c r="C1285">
        <v>800</v>
      </c>
      <c r="D1285" t="s">
        <v>1766</v>
      </c>
      <c r="E1285">
        <v>51.194460190000001</v>
      </c>
      <c r="F1285" t="s">
        <v>1466</v>
      </c>
      <c r="G1285">
        <v>3</v>
      </c>
      <c r="H1285">
        <v>3</v>
      </c>
      <c r="I1285">
        <v>5</v>
      </c>
      <c r="K1285">
        <v>1962</v>
      </c>
      <c r="L1285">
        <v>5860300501</v>
      </c>
      <c r="M1285">
        <v>5860300501</v>
      </c>
      <c r="N1285">
        <v>0</v>
      </c>
      <c r="O1285" t="s">
        <v>1650</v>
      </c>
      <c r="P1285" t="s">
        <v>1363</v>
      </c>
      <c r="Q1285" t="s">
        <v>1363</v>
      </c>
      <c r="R1285">
        <v>0</v>
      </c>
      <c r="S1285">
        <v>0</v>
      </c>
      <c r="T1285">
        <v>0</v>
      </c>
      <c r="U1285" t="s">
        <v>1364</v>
      </c>
      <c r="V1285" t="s">
        <v>1363</v>
      </c>
      <c r="W1285" t="s">
        <v>1363</v>
      </c>
      <c r="X1285">
        <v>0</v>
      </c>
      <c r="Y1285">
        <v>0</v>
      </c>
      <c r="Z1285" t="s">
        <v>1361</v>
      </c>
      <c r="AA1285" t="s">
        <v>1363</v>
      </c>
      <c r="AB1285" t="s">
        <v>1363</v>
      </c>
      <c r="AC1285">
        <v>0</v>
      </c>
      <c r="AD1285">
        <v>0</v>
      </c>
      <c r="AE1285">
        <v>44</v>
      </c>
      <c r="AF1285">
        <v>44</v>
      </c>
      <c r="AG1285" t="s">
        <v>1507</v>
      </c>
      <c r="AH1285">
        <v>31.784081520000001</v>
      </c>
      <c r="AI1285" t="s">
        <v>623</v>
      </c>
      <c r="AJ1285" t="s">
        <v>3243</v>
      </c>
    </row>
    <row r="1286" spans="1:36" x14ac:dyDescent="0.35">
      <c r="A1286" t="s">
        <v>3244</v>
      </c>
      <c r="B1286">
        <v>800</v>
      </c>
      <c r="C1286">
        <v>800</v>
      </c>
      <c r="D1286" t="s">
        <v>1766</v>
      </c>
      <c r="E1286">
        <v>51.194460190000001</v>
      </c>
      <c r="F1286" t="s">
        <v>1466</v>
      </c>
      <c r="G1286">
        <v>3</v>
      </c>
      <c r="H1286">
        <v>3</v>
      </c>
      <c r="I1286">
        <v>5</v>
      </c>
      <c r="K1286">
        <v>1962</v>
      </c>
      <c r="L1286">
        <v>5860300501</v>
      </c>
      <c r="M1286">
        <v>5860300501</v>
      </c>
      <c r="N1286">
        <v>0</v>
      </c>
      <c r="O1286" t="s">
        <v>1650</v>
      </c>
      <c r="P1286" t="s">
        <v>1363</v>
      </c>
      <c r="Q1286" t="s">
        <v>1363</v>
      </c>
      <c r="R1286">
        <v>0</v>
      </c>
      <c r="S1286">
        <v>0</v>
      </c>
      <c r="T1286">
        <v>0</v>
      </c>
      <c r="U1286" t="s">
        <v>1364</v>
      </c>
      <c r="V1286" t="s">
        <v>1363</v>
      </c>
      <c r="W1286" t="s">
        <v>1363</v>
      </c>
      <c r="X1286">
        <v>0</v>
      </c>
      <c r="Y1286">
        <v>0</v>
      </c>
      <c r="Z1286" t="s">
        <v>1361</v>
      </c>
      <c r="AA1286" t="s">
        <v>1363</v>
      </c>
      <c r="AB1286" t="s">
        <v>1363</v>
      </c>
      <c r="AC1286">
        <v>0</v>
      </c>
      <c r="AD1286">
        <v>0</v>
      </c>
      <c r="AE1286">
        <v>33</v>
      </c>
      <c r="AF1286">
        <v>33</v>
      </c>
      <c r="AG1286" t="s">
        <v>1643</v>
      </c>
      <c r="AH1286">
        <v>14.990913129999999</v>
      </c>
      <c r="AI1286" t="s">
        <v>1156</v>
      </c>
      <c r="AJ1286" t="s">
        <v>3245</v>
      </c>
    </row>
    <row r="1287" spans="1:36" x14ac:dyDescent="0.35">
      <c r="A1287" t="s">
        <v>3246</v>
      </c>
      <c r="B1287">
        <v>800</v>
      </c>
      <c r="C1287">
        <v>800</v>
      </c>
      <c r="D1287" t="s">
        <v>1766</v>
      </c>
      <c r="E1287">
        <v>51.194460190000001</v>
      </c>
      <c r="F1287" t="s">
        <v>1466</v>
      </c>
      <c r="G1287">
        <v>3</v>
      </c>
      <c r="H1287">
        <v>3</v>
      </c>
      <c r="I1287">
        <v>5</v>
      </c>
      <c r="K1287">
        <v>1962</v>
      </c>
      <c r="L1287">
        <v>5860300501</v>
      </c>
      <c r="M1287">
        <v>5860300501</v>
      </c>
      <c r="N1287">
        <v>0</v>
      </c>
      <c r="O1287" t="s">
        <v>1650</v>
      </c>
      <c r="P1287" t="s">
        <v>1363</v>
      </c>
      <c r="Q1287" t="s">
        <v>1363</v>
      </c>
      <c r="R1287">
        <v>0</v>
      </c>
      <c r="S1287">
        <v>0</v>
      </c>
      <c r="T1287">
        <v>0</v>
      </c>
      <c r="U1287" t="s">
        <v>1364</v>
      </c>
      <c r="V1287" t="s">
        <v>1363</v>
      </c>
      <c r="W1287" t="s">
        <v>1363</v>
      </c>
      <c r="X1287">
        <v>0</v>
      </c>
      <c r="Y1287">
        <v>0</v>
      </c>
      <c r="Z1287" t="s">
        <v>1361</v>
      </c>
      <c r="AA1287" t="s">
        <v>1363</v>
      </c>
      <c r="AB1287" t="s">
        <v>1363</v>
      </c>
      <c r="AC1287">
        <v>0</v>
      </c>
      <c r="AD1287">
        <v>0</v>
      </c>
      <c r="AE1287">
        <v>804</v>
      </c>
      <c r="AF1287">
        <v>804</v>
      </c>
      <c r="AG1287" t="s">
        <v>1555</v>
      </c>
      <c r="AH1287">
        <v>40.84752546</v>
      </c>
      <c r="AI1287" t="s">
        <v>1255</v>
      </c>
      <c r="AJ1287" t="s">
        <v>3247</v>
      </c>
    </row>
    <row r="1288" spans="1:36" x14ac:dyDescent="0.35">
      <c r="A1288" t="s">
        <v>3248</v>
      </c>
      <c r="B1288">
        <v>800</v>
      </c>
      <c r="C1288">
        <v>800</v>
      </c>
      <c r="D1288" t="s">
        <v>1766</v>
      </c>
      <c r="E1288">
        <v>51.194460190000001</v>
      </c>
      <c r="F1288" t="s">
        <v>1466</v>
      </c>
      <c r="G1288">
        <v>3</v>
      </c>
      <c r="H1288">
        <v>3</v>
      </c>
      <c r="I1288">
        <v>5</v>
      </c>
      <c r="K1288">
        <v>1962</v>
      </c>
      <c r="L1288">
        <v>5860300501</v>
      </c>
      <c r="M1288">
        <v>5860300501</v>
      </c>
      <c r="N1288">
        <v>0</v>
      </c>
      <c r="O1288" t="s">
        <v>1650</v>
      </c>
      <c r="P1288" t="s">
        <v>1363</v>
      </c>
      <c r="Q1288" t="s">
        <v>1363</v>
      </c>
      <c r="R1288">
        <v>0</v>
      </c>
      <c r="S1288">
        <v>0</v>
      </c>
      <c r="T1288">
        <v>0</v>
      </c>
      <c r="U1288" t="s">
        <v>1364</v>
      </c>
      <c r="V1288" t="s">
        <v>1363</v>
      </c>
      <c r="W1288" t="s">
        <v>1363</v>
      </c>
      <c r="X1288">
        <v>0</v>
      </c>
      <c r="Y1288">
        <v>0</v>
      </c>
      <c r="Z1288" t="s">
        <v>1361</v>
      </c>
      <c r="AA1288" t="s">
        <v>1363</v>
      </c>
      <c r="AB1288" t="s">
        <v>1363</v>
      </c>
      <c r="AC1288">
        <v>0</v>
      </c>
      <c r="AD1288">
        <v>0</v>
      </c>
      <c r="AE1288">
        <v>803</v>
      </c>
      <c r="AF1288">
        <v>803</v>
      </c>
      <c r="AG1288" t="s">
        <v>1763</v>
      </c>
      <c r="AH1288">
        <v>61.608146669999996</v>
      </c>
      <c r="AI1288" t="s">
        <v>1274</v>
      </c>
      <c r="AJ1288" t="s">
        <v>3249</v>
      </c>
    </row>
    <row r="1289" spans="1:36" x14ac:dyDescent="0.35">
      <c r="A1289" t="s">
        <v>1289</v>
      </c>
      <c r="B1289">
        <v>800</v>
      </c>
      <c r="C1289">
        <v>800</v>
      </c>
      <c r="D1289" t="s">
        <v>1766</v>
      </c>
      <c r="E1289">
        <v>51.194460190000001</v>
      </c>
      <c r="F1289" t="s">
        <v>1466</v>
      </c>
      <c r="G1289">
        <v>3</v>
      </c>
      <c r="H1289">
        <v>3</v>
      </c>
      <c r="I1289">
        <v>5</v>
      </c>
      <c r="K1289">
        <v>1962</v>
      </c>
      <c r="L1289">
        <v>5860300501</v>
      </c>
      <c r="M1289">
        <v>5860300501</v>
      </c>
      <c r="N1289">
        <v>0</v>
      </c>
      <c r="O1289" t="s">
        <v>1650</v>
      </c>
      <c r="P1289" t="s">
        <v>1363</v>
      </c>
      <c r="Q1289" t="s">
        <v>1363</v>
      </c>
      <c r="R1289">
        <v>0</v>
      </c>
      <c r="S1289">
        <v>0</v>
      </c>
      <c r="T1289">
        <v>0</v>
      </c>
      <c r="U1289" t="s">
        <v>1364</v>
      </c>
      <c r="V1289" t="s">
        <v>1363</v>
      </c>
      <c r="W1289" t="s">
        <v>1363</v>
      </c>
      <c r="X1289">
        <v>0</v>
      </c>
      <c r="Y1289">
        <v>0</v>
      </c>
      <c r="Z1289" t="s">
        <v>1361</v>
      </c>
      <c r="AA1289" t="s">
        <v>1363</v>
      </c>
      <c r="AB1289" t="s">
        <v>1363</v>
      </c>
      <c r="AC1289">
        <v>0</v>
      </c>
      <c r="AD1289">
        <v>0</v>
      </c>
      <c r="AE1289">
        <v>800</v>
      </c>
      <c r="AF1289">
        <v>800</v>
      </c>
      <c r="AG1289" t="s">
        <v>1766</v>
      </c>
      <c r="AH1289">
        <v>51.194460190000001</v>
      </c>
      <c r="AI1289" t="s">
        <v>19</v>
      </c>
      <c r="AJ1289" t="s">
        <v>3250</v>
      </c>
    </row>
    <row r="1290" spans="1:36" x14ac:dyDescent="0.35">
      <c r="A1290" t="s">
        <v>3251</v>
      </c>
      <c r="B1290">
        <v>800</v>
      </c>
      <c r="C1290">
        <v>800</v>
      </c>
      <c r="D1290" t="s">
        <v>1766</v>
      </c>
      <c r="E1290">
        <v>51.194460190000001</v>
      </c>
      <c r="F1290" t="s">
        <v>1466</v>
      </c>
      <c r="G1290">
        <v>3</v>
      </c>
      <c r="H1290">
        <v>3</v>
      </c>
      <c r="I1290">
        <v>5</v>
      </c>
      <c r="K1290">
        <v>1962</v>
      </c>
      <c r="L1290">
        <v>5860300501</v>
      </c>
      <c r="M1290">
        <v>5860300501</v>
      </c>
      <c r="N1290">
        <v>0</v>
      </c>
      <c r="O1290" t="s">
        <v>1650</v>
      </c>
      <c r="P1290" t="s">
        <v>1363</v>
      </c>
      <c r="Q1290" t="s">
        <v>1363</v>
      </c>
      <c r="R1290">
        <v>0</v>
      </c>
      <c r="S1290">
        <v>0</v>
      </c>
      <c r="T1290">
        <v>0</v>
      </c>
      <c r="U1290" t="s">
        <v>1364</v>
      </c>
      <c r="V1290" t="s">
        <v>1363</v>
      </c>
      <c r="W1290" t="s">
        <v>1363</v>
      </c>
      <c r="X1290">
        <v>0</v>
      </c>
      <c r="Y1290">
        <v>0</v>
      </c>
      <c r="Z1290" t="s">
        <v>1361</v>
      </c>
      <c r="AA1290" t="s">
        <v>1363</v>
      </c>
      <c r="AB1290" t="s">
        <v>1363</v>
      </c>
      <c r="AC1290">
        <v>0</v>
      </c>
      <c r="AD1290">
        <v>0</v>
      </c>
      <c r="AE1290">
        <v>802</v>
      </c>
      <c r="AF1290">
        <v>802</v>
      </c>
      <c r="AG1290" t="s">
        <v>1558</v>
      </c>
      <c r="AH1290">
        <v>28.05279208</v>
      </c>
      <c r="AI1290" t="s">
        <v>1314</v>
      </c>
      <c r="AJ1290" t="s">
        <v>3252</v>
      </c>
    </row>
    <row r="1291" spans="1:36" x14ac:dyDescent="0.35">
      <c r="A1291" t="s">
        <v>3253</v>
      </c>
      <c r="B1291">
        <v>801</v>
      </c>
      <c r="C1291">
        <v>801</v>
      </c>
      <c r="D1291" t="s">
        <v>1737</v>
      </c>
      <c r="E1291">
        <v>60.847007519999998</v>
      </c>
      <c r="F1291" t="s">
        <v>1466</v>
      </c>
      <c r="G1291">
        <v>3</v>
      </c>
      <c r="H1291">
        <v>3</v>
      </c>
      <c r="I1291">
        <v>5</v>
      </c>
      <c r="K1291">
        <v>1962</v>
      </c>
      <c r="L1291">
        <v>5860300501</v>
      </c>
      <c r="M1291">
        <v>5860300504</v>
      </c>
      <c r="N1291">
        <v>0</v>
      </c>
      <c r="O1291" t="s">
        <v>1650</v>
      </c>
      <c r="P1291" t="s">
        <v>1363</v>
      </c>
      <c r="Q1291" t="s">
        <v>1363</v>
      </c>
      <c r="R1291">
        <v>0</v>
      </c>
      <c r="S1291">
        <v>0</v>
      </c>
      <c r="T1291">
        <v>0</v>
      </c>
      <c r="U1291" t="s">
        <v>1364</v>
      </c>
      <c r="V1291" t="s">
        <v>1363</v>
      </c>
      <c r="W1291" t="s">
        <v>1363</v>
      </c>
      <c r="X1291">
        <v>0</v>
      </c>
      <c r="Y1291">
        <v>0</v>
      </c>
      <c r="Z1291" t="s">
        <v>1361</v>
      </c>
      <c r="AA1291" t="s">
        <v>1363</v>
      </c>
      <c r="AB1291" t="s">
        <v>1363</v>
      </c>
      <c r="AC1291">
        <v>0</v>
      </c>
      <c r="AD1291">
        <v>0</v>
      </c>
      <c r="AE1291">
        <v>6</v>
      </c>
      <c r="AF1291">
        <v>6</v>
      </c>
      <c r="AG1291">
        <v>35</v>
      </c>
      <c r="AH1291">
        <v>6.7787482749999999</v>
      </c>
      <c r="AI1291" t="s">
        <v>355</v>
      </c>
      <c r="AJ1291" t="s">
        <v>3254</v>
      </c>
    </row>
    <row r="1292" spans="1:36" x14ac:dyDescent="0.35">
      <c r="A1292" t="s">
        <v>3255</v>
      </c>
      <c r="B1292">
        <v>801</v>
      </c>
      <c r="C1292">
        <v>801</v>
      </c>
      <c r="D1292" t="s">
        <v>1737</v>
      </c>
      <c r="E1292">
        <v>60.847007519999998</v>
      </c>
      <c r="F1292" t="s">
        <v>1466</v>
      </c>
      <c r="G1292">
        <v>3</v>
      </c>
      <c r="H1292">
        <v>3</v>
      </c>
      <c r="I1292">
        <v>5</v>
      </c>
      <c r="K1292">
        <v>1962</v>
      </c>
      <c r="L1292">
        <v>5860300501</v>
      </c>
      <c r="M1292">
        <v>5860300504</v>
      </c>
      <c r="N1292">
        <v>0</v>
      </c>
      <c r="O1292" t="s">
        <v>1650</v>
      </c>
      <c r="P1292" t="s">
        <v>1363</v>
      </c>
      <c r="Q1292" t="s">
        <v>1363</v>
      </c>
      <c r="R1292">
        <v>0</v>
      </c>
      <c r="S1292">
        <v>0</v>
      </c>
      <c r="T1292">
        <v>0</v>
      </c>
      <c r="U1292" t="s">
        <v>1364</v>
      </c>
      <c r="V1292" t="s">
        <v>1363</v>
      </c>
      <c r="W1292" t="s">
        <v>1363</v>
      </c>
      <c r="X1292">
        <v>0</v>
      </c>
      <c r="Y1292">
        <v>0</v>
      </c>
      <c r="Z1292" t="s">
        <v>1361</v>
      </c>
      <c r="AA1292" t="s">
        <v>1363</v>
      </c>
      <c r="AB1292" t="s">
        <v>1363</v>
      </c>
      <c r="AC1292">
        <v>0</v>
      </c>
      <c r="AD1292">
        <v>0</v>
      </c>
      <c r="AE1292">
        <v>29</v>
      </c>
      <c r="AF1292">
        <v>29</v>
      </c>
      <c r="AG1292" t="s">
        <v>1757</v>
      </c>
      <c r="AH1292">
        <v>13.71617577</v>
      </c>
      <c r="AI1292" t="s">
        <v>574</v>
      </c>
      <c r="AJ1292" t="s">
        <v>3256</v>
      </c>
    </row>
    <row r="1293" spans="1:36" x14ac:dyDescent="0.35">
      <c r="A1293" t="s">
        <v>3257</v>
      </c>
      <c r="B1293">
        <v>801</v>
      </c>
      <c r="C1293">
        <v>801</v>
      </c>
      <c r="D1293" t="s">
        <v>1737</v>
      </c>
      <c r="E1293">
        <v>60.847007519999998</v>
      </c>
      <c r="F1293" t="s">
        <v>1466</v>
      </c>
      <c r="G1293">
        <v>3</v>
      </c>
      <c r="H1293">
        <v>3</v>
      </c>
      <c r="I1293">
        <v>5</v>
      </c>
      <c r="K1293">
        <v>1962</v>
      </c>
      <c r="L1293">
        <v>5860300501</v>
      </c>
      <c r="M1293">
        <v>5860300504</v>
      </c>
      <c r="N1293">
        <v>0</v>
      </c>
      <c r="O1293" t="s">
        <v>1650</v>
      </c>
      <c r="P1293" t="s">
        <v>1363</v>
      </c>
      <c r="Q1293" t="s">
        <v>1363</v>
      </c>
      <c r="R1293">
        <v>0</v>
      </c>
      <c r="S1293">
        <v>0</v>
      </c>
      <c r="T1293">
        <v>0</v>
      </c>
      <c r="U1293" t="s">
        <v>1364</v>
      </c>
      <c r="V1293" t="s">
        <v>1363</v>
      </c>
      <c r="W1293" t="s">
        <v>1363</v>
      </c>
      <c r="X1293">
        <v>0</v>
      </c>
      <c r="Y1293">
        <v>0</v>
      </c>
      <c r="Z1293" t="s">
        <v>1361</v>
      </c>
      <c r="AA1293" t="s">
        <v>1363</v>
      </c>
      <c r="AB1293" t="s">
        <v>1363</v>
      </c>
      <c r="AC1293">
        <v>0</v>
      </c>
      <c r="AD1293">
        <v>0</v>
      </c>
      <c r="AE1293">
        <v>35</v>
      </c>
      <c r="AF1293">
        <v>35</v>
      </c>
      <c r="AG1293" t="s">
        <v>1695</v>
      </c>
      <c r="AH1293">
        <v>11.94575066</v>
      </c>
      <c r="AI1293" t="s">
        <v>594</v>
      </c>
      <c r="AJ1293" t="s">
        <v>3258</v>
      </c>
    </row>
    <row r="1294" spans="1:36" x14ac:dyDescent="0.35">
      <c r="A1294" t="s">
        <v>3259</v>
      </c>
      <c r="B1294">
        <v>801</v>
      </c>
      <c r="C1294">
        <v>801</v>
      </c>
      <c r="D1294" t="s">
        <v>1737</v>
      </c>
      <c r="E1294">
        <v>60.847007519999998</v>
      </c>
      <c r="F1294" t="s">
        <v>1466</v>
      </c>
      <c r="G1294">
        <v>3</v>
      </c>
      <c r="H1294">
        <v>3</v>
      </c>
      <c r="I1294">
        <v>5</v>
      </c>
      <c r="K1294">
        <v>1962</v>
      </c>
      <c r="L1294">
        <v>5860300501</v>
      </c>
      <c r="M1294">
        <v>5860300504</v>
      </c>
      <c r="N1294">
        <v>0</v>
      </c>
      <c r="O1294" t="s">
        <v>1650</v>
      </c>
      <c r="P1294" t="s">
        <v>1363</v>
      </c>
      <c r="Q1294" t="s">
        <v>1363</v>
      </c>
      <c r="R1294">
        <v>0</v>
      </c>
      <c r="S1294">
        <v>0</v>
      </c>
      <c r="T1294">
        <v>0</v>
      </c>
      <c r="U1294" t="s">
        <v>1364</v>
      </c>
      <c r="V1294" t="s">
        <v>1363</v>
      </c>
      <c r="W1294" t="s">
        <v>1363</v>
      </c>
      <c r="X1294">
        <v>0</v>
      </c>
      <c r="Y1294">
        <v>0</v>
      </c>
      <c r="Z1294" t="s">
        <v>1361</v>
      </c>
      <c r="AA1294" t="s">
        <v>1363</v>
      </c>
      <c r="AB1294" t="s">
        <v>1363</v>
      </c>
      <c r="AC1294">
        <v>0</v>
      </c>
      <c r="AD1294">
        <v>0</v>
      </c>
      <c r="AE1294">
        <v>27</v>
      </c>
      <c r="AF1294">
        <v>27</v>
      </c>
      <c r="AG1294" t="s">
        <v>1721</v>
      </c>
      <c r="AH1294">
        <v>23.007539449999999</v>
      </c>
      <c r="AI1294" t="s">
        <v>731</v>
      </c>
      <c r="AJ1294" t="s">
        <v>3260</v>
      </c>
    </row>
    <row r="1295" spans="1:36" x14ac:dyDescent="0.35">
      <c r="A1295" t="s">
        <v>3261</v>
      </c>
      <c r="B1295">
        <v>801</v>
      </c>
      <c r="C1295">
        <v>801</v>
      </c>
      <c r="D1295" t="s">
        <v>1737</v>
      </c>
      <c r="E1295">
        <v>60.847007519999998</v>
      </c>
      <c r="F1295" t="s">
        <v>1466</v>
      </c>
      <c r="G1295">
        <v>3</v>
      </c>
      <c r="H1295">
        <v>3</v>
      </c>
      <c r="I1295">
        <v>5</v>
      </c>
      <c r="K1295">
        <v>1962</v>
      </c>
      <c r="L1295">
        <v>5860300501</v>
      </c>
      <c r="M1295">
        <v>5860300504</v>
      </c>
      <c r="N1295">
        <v>0</v>
      </c>
      <c r="O1295" t="s">
        <v>1650</v>
      </c>
      <c r="P1295" t="s">
        <v>1363</v>
      </c>
      <c r="Q1295" t="s">
        <v>1363</v>
      </c>
      <c r="R1295">
        <v>0</v>
      </c>
      <c r="S1295">
        <v>0</v>
      </c>
      <c r="T1295">
        <v>0</v>
      </c>
      <c r="U1295" t="s">
        <v>1364</v>
      </c>
      <c r="V1295" t="s">
        <v>1363</v>
      </c>
      <c r="W1295" t="s">
        <v>1363</v>
      </c>
      <c r="X1295">
        <v>0</v>
      </c>
      <c r="Y1295">
        <v>0</v>
      </c>
      <c r="Z1295" t="s">
        <v>1361</v>
      </c>
      <c r="AA1295" t="s">
        <v>1363</v>
      </c>
      <c r="AB1295" t="s">
        <v>1363</v>
      </c>
      <c r="AC1295">
        <v>0</v>
      </c>
      <c r="AD1295">
        <v>0</v>
      </c>
      <c r="AE1295">
        <v>83</v>
      </c>
      <c r="AF1295">
        <v>83</v>
      </c>
      <c r="AG1295" t="s">
        <v>1536</v>
      </c>
      <c r="AH1295">
        <v>35.39444323</v>
      </c>
      <c r="AI1295" t="s">
        <v>742</v>
      </c>
      <c r="AJ1295" t="s">
        <v>3262</v>
      </c>
    </row>
    <row r="1296" spans="1:36" x14ac:dyDescent="0.35">
      <c r="A1296" t="s">
        <v>3263</v>
      </c>
      <c r="B1296">
        <v>801</v>
      </c>
      <c r="C1296">
        <v>801</v>
      </c>
      <c r="D1296" t="s">
        <v>1737</v>
      </c>
      <c r="E1296">
        <v>60.847007519999998</v>
      </c>
      <c r="F1296" t="s">
        <v>1466</v>
      </c>
      <c r="G1296">
        <v>3</v>
      </c>
      <c r="H1296">
        <v>3</v>
      </c>
      <c r="I1296">
        <v>5</v>
      </c>
      <c r="K1296">
        <v>1962</v>
      </c>
      <c r="L1296">
        <v>5860300501</v>
      </c>
      <c r="M1296">
        <v>5860300504</v>
      </c>
      <c r="N1296">
        <v>0</v>
      </c>
      <c r="O1296" t="s">
        <v>1650</v>
      </c>
      <c r="P1296" t="s">
        <v>1363</v>
      </c>
      <c r="Q1296" t="s">
        <v>1363</v>
      </c>
      <c r="R1296">
        <v>0</v>
      </c>
      <c r="S1296">
        <v>0</v>
      </c>
      <c r="T1296">
        <v>0</v>
      </c>
      <c r="U1296" t="s">
        <v>1364</v>
      </c>
      <c r="V1296" t="s">
        <v>1363</v>
      </c>
      <c r="W1296" t="s">
        <v>1363</v>
      </c>
      <c r="X1296">
        <v>0</v>
      </c>
      <c r="Y1296">
        <v>0</v>
      </c>
      <c r="Z1296" t="s">
        <v>1361</v>
      </c>
      <c r="AA1296" t="s">
        <v>1363</v>
      </c>
      <c r="AB1296" t="s">
        <v>1363</v>
      </c>
      <c r="AC1296">
        <v>0</v>
      </c>
      <c r="AD1296">
        <v>0</v>
      </c>
      <c r="AE1296">
        <v>804</v>
      </c>
      <c r="AF1296">
        <v>804</v>
      </c>
      <c r="AG1296" t="s">
        <v>1555</v>
      </c>
      <c r="AH1296">
        <v>40.84752546</v>
      </c>
      <c r="AI1296" t="s">
        <v>1257</v>
      </c>
      <c r="AJ1296" t="s">
        <v>3264</v>
      </c>
    </row>
    <row r="1297" spans="1:36" x14ac:dyDescent="0.35">
      <c r="A1297" t="s">
        <v>3265</v>
      </c>
      <c r="B1297">
        <v>801</v>
      </c>
      <c r="C1297">
        <v>801</v>
      </c>
      <c r="D1297" t="s">
        <v>1737</v>
      </c>
      <c r="E1297">
        <v>60.847007519999998</v>
      </c>
      <c r="F1297" t="s">
        <v>1466</v>
      </c>
      <c r="G1297">
        <v>3</v>
      </c>
      <c r="H1297">
        <v>3</v>
      </c>
      <c r="I1297">
        <v>5</v>
      </c>
      <c r="K1297">
        <v>1962</v>
      </c>
      <c r="L1297">
        <v>5860300501</v>
      </c>
      <c r="M1297">
        <v>5860300504</v>
      </c>
      <c r="N1297">
        <v>0</v>
      </c>
      <c r="O1297" t="s">
        <v>1650</v>
      </c>
      <c r="P1297" t="s">
        <v>1363</v>
      </c>
      <c r="Q1297" t="s">
        <v>1363</v>
      </c>
      <c r="R1297">
        <v>0</v>
      </c>
      <c r="S1297">
        <v>0</v>
      </c>
      <c r="T1297">
        <v>0</v>
      </c>
      <c r="U1297" t="s">
        <v>1364</v>
      </c>
      <c r="V1297" t="s">
        <v>1363</v>
      </c>
      <c r="W1297" t="s">
        <v>1363</v>
      </c>
      <c r="X1297">
        <v>0</v>
      </c>
      <c r="Y1297">
        <v>0</v>
      </c>
      <c r="Z1297" t="s">
        <v>1361</v>
      </c>
      <c r="AA1297" t="s">
        <v>1363</v>
      </c>
      <c r="AB1297" t="s">
        <v>1363</v>
      </c>
      <c r="AC1297">
        <v>0</v>
      </c>
      <c r="AD1297">
        <v>0</v>
      </c>
      <c r="AE1297">
        <v>803</v>
      </c>
      <c r="AF1297">
        <v>803</v>
      </c>
      <c r="AG1297" t="s">
        <v>1763</v>
      </c>
      <c r="AH1297">
        <v>61.608146669999996</v>
      </c>
      <c r="AI1297" t="s">
        <v>1275</v>
      </c>
      <c r="AJ1297" t="s">
        <v>3266</v>
      </c>
    </row>
    <row r="1298" spans="1:36" x14ac:dyDescent="0.35">
      <c r="A1298" t="s">
        <v>1302</v>
      </c>
      <c r="B1298">
        <v>801</v>
      </c>
      <c r="C1298">
        <v>801</v>
      </c>
      <c r="D1298" t="s">
        <v>1737</v>
      </c>
      <c r="E1298">
        <v>60.847007519999998</v>
      </c>
      <c r="F1298" t="s">
        <v>1466</v>
      </c>
      <c r="G1298">
        <v>3</v>
      </c>
      <c r="H1298">
        <v>3</v>
      </c>
      <c r="I1298">
        <v>5</v>
      </c>
      <c r="K1298">
        <v>1962</v>
      </c>
      <c r="L1298">
        <v>5860300501</v>
      </c>
      <c r="M1298">
        <v>5860300504</v>
      </c>
      <c r="N1298">
        <v>0</v>
      </c>
      <c r="O1298" t="s">
        <v>1650</v>
      </c>
      <c r="P1298" t="s">
        <v>1363</v>
      </c>
      <c r="Q1298" t="s">
        <v>1363</v>
      </c>
      <c r="R1298">
        <v>0</v>
      </c>
      <c r="S1298">
        <v>0</v>
      </c>
      <c r="T1298">
        <v>0</v>
      </c>
      <c r="U1298" t="s">
        <v>1364</v>
      </c>
      <c r="V1298" t="s">
        <v>1363</v>
      </c>
      <c r="W1298" t="s">
        <v>1363</v>
      </c>
      <c r="X1298">
        <v>0</v>
      </c>
      <c r="Y1298">
        <v>0</v>
      </c>
      <c r="Z1298" t="s">
        <v>1361</v>
      </c>
      <c r="AA1298" t="s">
        <v>1363</v>
      </c>
      <c r="AB1298" t="s">
        <v>1363</v>
      </c>
      <c r="AC1298">
        <v>0</v>
      </c>
      <c r="AD1298">
        <v>0</v>
      </c>
      <c r="AE1298">
        <v>801</v>
      </c>
      <c r="AF1298">
        <v>801</v>
      </c>
      <c r="AG1298" t="s">
        <v>1737</v>
      </c>
      <c r="AH1298">
        <v>60.847007519999998</v>
      </c>
      <c r="AI1298" t="s">
        <v>82</v>
      </c>
      <c r="AJ1298" t="s">
        <v>3267</v>
      </c>
    </row>
    <row r="1299" spans="1:36" x14ac:dyDescent="0.35">
      <c r="A1299" t="s">
        <v>3268</v>
      </c>
      <c r="B1299">
        <v>801</v>
      </c>
      <c r="C1299">
        <v>801</v>
      </c>
      <c r="D1299" t="s">
        <v>1737</v>
      </c>
      <c r="E1299">
        <v>60.847007519999998</v>
      </c>
      <c r="F1299" t="s">
        <v>1466</v>
      </c>
      <c r="G1299">
        <v>3</v>
      </c>
      <c r="H1299">
        <v>3</v>
      </c>
      <c r="I1299">
        <v>5</v>
      </c>
      <c r="K1299">
        <v>1962</v>
      </c>
      <c r="L1299">
        <v>5860300501</v>
      </c>
      <c r="M1299">
        <v>5860300504</v>
      </c>
      <c r="N1299">
        <v>0</v>
      </c>
      <c r="O1299" t="s">
        <v>1650</v>
      </c>
      <c r="P1299" t="s">
        <v>1363</v>
      </c>
      <c r="Q1299" t="s">
        <v>1363</v>
      </c>
      <c r="R1299">
        <v>0</v>
      </c>
      <c r="S1299">
        <v>0</v>
      </c>
      <c r="T1299">
        <v>0</v>
      </c>
      <c r="U1299" t="s">
        <v>1364</v>
      </c>
      <c r="V1299" t="s">
        <v>1363</v>
      </c>
      <c r="W1299" t="s">
        <v>1363</v>
      </c>
      <c r="X1299">
        <v>0</v>
      </c>
      <c r="Y1299">
        <v>0</v>
      </c>
      <c r="Z1299" t="s">
        <v>1361</v>
      </c>
      <c r="AA1299" t="s">
        <v>1363</v>
      </c>
      <c r="AB1299" t="s">
        <v>1363</v>
      </c>
      <c r="AC1299">
        <v>0</v>
      </c>
      <c r="AD1299">
        <v>0</v>
      </c>
      <c r="AE1299">
        <v>770</v>
      </c>
      <c r="AF1299">
        <v>770</v>
      </c>
      <c r="AG1299" t="s">
        <v>1740</v>
      </c>
      <c r="AH1299">
        <v>48.209431600000002</v>
      </c>
      <c r="AI1299" t="s">
        <v>83</v>
      </c>
      <c r="AJ1299" t="s">
        <v>3269</v>
      </c>
    </row>
    <row r="1300" spans="1:36" x14ac:dyDescent="0.35">
      <c r="A1300" t="s">
        <v>3270</v>
      </c>
      <c r="B1300">
        <v>801</v>
      </c>
      <c r="C1300">
        <v>801</v>
      </c>
      <c r="D1300" t="s">
        <v>1737</v>
      </c>
      <c r="E1300">
        <v>60.847007519999998</v>
      </c>
      <c r="F1300" t="s">
        <v>1466</v>
      </c>
      <c r="G1300">
        <v>3</v>
      </c>
      <c r="H1300">
        <v>3</v>
      </c>
      <c r="I1300">
        <v>5</v>
      </c>
      <c r="K1300">
        <v>1962</v>
      </c>
      <c r="L1300">
        <v>5860300501</v>
      </c>
      <c r="M1300">
        <v>5860300504</v>
      </c>
      <c r="N1300">
        <v>0</v>
      </c>
      <c r="O1300" t="s">
        <v>1650</v>
      </c>
      <c r="P1300" t="s">
        <v>1363</v>
      </c>
      <c r="Q1300" t="s">
        <v>1363</v>
      </c>
      <c r="R1300">
        <v>0</v>
      </c>
      <c r="S1300">
        <v>0</v>
      </c>
      <c r="T1300">
        <v>0</v>
      </c>
      <c r="U1300" t="s">
        <v>1364</v>
      </c>
      <c r="V1300" t="s">
        <v>1363</v>
      </c>
      <c r="W1300" t="s">
        <v>1363</v>
      </c>
      <c r="X1300">
        <v>0</v>
      </c>
      <c r="Y1300">
        <v>0</v>
      </c>
      <c r="Z1300" t="s">
        <v>1361</v>
      </c>
      <c r="AA1300" t="s">
        <v>1363</v>
      </c>
      <c r="AB1300" t="s">
        <v>1363</v>
      </c>
      <c r="AC1300">
        <v>0</v>
      </c>
      <c r="AD1300">
        <v>0</v>
      </c>
      <c r="AE1300">
        <v>776</v>
      </c>
      <c r="AF1300">
        <v>776</v>
      </c>
      <c r="AG1300" t="s">
        <v>1743</v>
      </c>
      <c r="AH1300">
        <v>48.388616759999998</v>
      </c>
      <c r="AI1300" t="s">
        <v>161</v>
      </c>
      <c r="AJ1300" t="s">
        <v>3271</v>
      </c>
    </row>
    <row r="1301" spans="1:36" x14ac:dyDescent="0.35">
      <c r="A1301" t="s">
        <v>3272</v>
      </c>
      <c r="B1301">
        <v>801</v>
      </c>
      <c r="C1301">
        <v>801</v>
      </c>
      <c r="D1301" t="s">
        <v>1737</v>
      </c>
      <c r="E1301">
        <v>60.847007519999998</v>
      </c>
      <c r="F1301" t="s">
        <v>1466</v>
      </c>
      <c r="G1301">
        <v>3</v>
      </c>
      <c r="H1301">
        <v>3</v>
      </c>
      <c r="I1301">
        <v>5</v>
      </c>
      <c r="K1301">
        <v>1962</v>
      </c>
      <c r="L1301">
        <v>5860300501</v>
      </c>
      <c r="M1301">
        <v>5860300504</v>
      </c>
      <c r="N1301">
        <v>0</v>
      </c>
      <c r="O1301" t="s">
        <v>1650</v>
      </c>
      <c r="P1301" t="s">
        <v>1363</v>
      </c>
      <c r="Q1301" t="s">
        <v>1363</v>
      </c>
      <c r="R1301">
        <v>0</v>
      </c>
      <c r="S1301">
        <v>0</v>
      </c>
      <c r="T1301">
        <v>0</v>
      </c>
      <c r="U1301" t="s">
        <v>1364</v>
      </c>
      <c r="V1301" t="s">
        <v>1363</v>
      </c>
      <c r="W1301" t="s">
        <v>1363</v>
      </c>
      <c r="X1301">
        <v>0</v>
      </c>
      <c r="Y1301">
        <v>0</v>
      </c>
      <c r="Z1301" t="s">
        <v>1361</v>
      </c>
      <c r="AA1301" t="s">
        <v>1363</v>
      </c>
      <c r="AB1301" t="s">
        <v>1363</v>
      </c>
      <c r="AC1301">
        <v>0</v>
      </c>
      <c r="AD1301">
        <v>0</v>
      </c>
      <c r="AE1301">
        <v>770</v>
      </c>
      <c r="AF1301">
        <v>770</v>
      </c>
      <c r="AG1301" t="s">
        <v>1740</v>
      </c>
      <c r="AH1301">
        <v>48.209431600000002</v>
      </c>
      <c r="AI1301" t="s">
        <v>184</v>
      </c>
      <c r="AJ1301" t="s">
        <v>3273</v>
      </c>
    </row>
    <row r="1302" spans="1:36" x14ac:dyDescent="0.35">
      <c r="A1302" t="s">
        <v>3274</v>
      </c>
      <c r="B1302">
        <v>802</v>
      </c>
      <c r="C1302">
        <v>802</v>
      </c>
      <c r="D1302" t="s">
        <v>1558</v>
      </c>
      <c r="E1302">
        <v>28.05279208</v>
      </c>
      <c r="F1302" t="s">
        <v>1466</v>
      </c>
      <c r="G1302">
        <v>3</v>
      </c>
      <c r="H1302">
        <v>3</v>
      </c>
      <c r="I1302">
        <v>5</v>
      </c>
      <c r="K1302">
        <v>1962</v>
      </c>
      <c r="L1302">
        <v>5860300501</v>
      </c>
      <c r="M1302">
        <v>5860300501</v>
      </c>
      <c r="N1302">
        <v>0</v>
      </c>
      <c r="O1302" t="s">
        <v>1650</v>
      </c>
      <c r="P1302" t="s">
        <v>1363</v>
      </c>
      <c r="Q1302" t="s">
        <v>1363</v>
      </c>
      <c r="R1302">
        <v>0</v>
      </c>
      <c r="S1302">
        <v>0</v>
      </c>
      <c r="T1302" t="s">
        <v>1364</v>
      </c>
      <c r="U1302" t="s">
        <v>1363</v>
      </c>
      <c r="V1302" t="s">
        <v>1363</v>
      </c>
      <c r="W1302">
        <v>0</v>
      </c>
      <c r="X1302">
        <v>0</v>
      </c>
      <c r="Y1302">
        <v>0</v>
      </c>
      <c r="Z1302" t="s">
        <v>1361</v>
      </c>
      <c r="AA1302" t="s">
        <v>1363</v>
      </c>
      <c r="AB1302" t="s">
        <v>1363</v>
      </c>
      <c r="AC1302">
        <v>0</v>
      </c>
      <c r="AD1302">
        <v>0</v>
      </c>
      <c r="AE1302">
        <v>17</v>
      </c>
      <c r="AF1302">
        <v>0</v>
      </c>
      <c r="AI1302" t="s">
        <v>494</v>
      </c>
      <c r="AJ1302" t="s">
        <v>3275</v>
      </c>
    </row>
    <row r="1303" spans="1:36" x14ac:dyDescent="0.35">
      <c r="A1303" t="s">
        <v>568</v>
      </c>
      <c r="B1303">
        <v>802</v>
      </c>
      <c r="C1303">
        <v>802</v>
      </c>
      <c r="D1303" t="s">
        <v>1558</v>
      </c>
      <c r="E1303">
        <v>28.05279208</v>
      </c>
      <c r="F1303" t="s">
        <v>1466</v>
      </c>
      <c r="G1303">
        <v>3</v>
      </c>
      <c r="H1303">
        <v>3</v>
      </c>
      <c r="I1303">
        <v>5</v>
      </c>
      <c r="K1303">
        <v>1962</v>
      </c>
      <c r="L1303">
        <v>5860300501</v>
      </c>
      <c r="M1303">
        <v>5860300501</v>
      </c>
      <c r="N1303">
        <v>0</v>
      </c>
      <c r="O1303" t="s">
        <v>1650</v>
      </c>
      <c r="P1303" t="s">
        <v>1363</v>
      </c>
      <c r="Q1303" t="s">
        <v>1363</v>
      </c>
      <c r="R1303">
        <v>0</v>
      </c>
      <c r="S1303">
        <v>0</v>
      </c>
      <c r="T1303" t="s">
        <v>1364</v>
      </c>
      <c r="U1303" t="s">
        <v>1363</v>
      </c>
      <c r="V1303" t="s">
        <v>1363</v>
      </c>
      <c r="W1303">
        <v>0</v>
      </c>
      <c r="X1303">
        <v>0</v>
      </c>
      <c r="Y1303">
        <v>0</v>
      </c>
      <c r="Z1303" t="s">
        <v>1361</v>
      </c>
      <c r="AA1303" t="s">
        <v>1363</v>
      </c>
      <c r="AB1303" t="s">
        <v>1363</v>
      </c>
      <c r="AC1303">
        <v>0</v>
      </c>
      <c r="AD1303">
        <v>0</v>
      </c>
      <c r="AE1303">
        <v>65</v>
      </c>
      <c r="AF1303">
        <v>0</v>
      </c>
      <c r="AI1303" t="s">
        <v>489</v>
      </c>
      <c r="AJ1303" t="s">
        <v>2393</v>
      </c>
    </row>
    <row r="1304" spans="1:36" x14ac:dyDescent="0.35">
      <c r="A1304" t="s">
        <v>3276</v>
      </c>
      <c r="B1304">
        <v>802</v>
      </c>
      <c r="C1304">
        <v>802</v>
      </c>
      <c r="D1304" t="s">
        <v>1558</v>
      </c>
      <c r="E1304">
        <v>28.05279208</v>
      </c>
      <c r="F1304" t="s">
        <v>1466</v>
      </c>
      <c r="G1304">
        <v>3</v>
      </c>
      <c r="H1304">
        <v>3</v>
      </c>
      <c r="I1304">
        <v>5</v>
      </c>
      <c r="K1304">
        <v>1962</v>
      </c>
      <c r="L1304">
        <v>5860300501</v>
      </c>
      <c r="M1304">
        <v>5860300501</v>
      </c>
      <c r="N1304">
        <v>0</v>
      </c>
      <c r="O1304" t="s">
        <v>1650</v>
      </c>
      <c r="P1304" t="s">
        <v>1363</v>
      </c>
      <c r="Q1304" t="s">
        <v>1363</v>
      </c>
      <c r="R1304">
        <v>0</v>
      </c>
      <c r="S1304">
        <v>0</v>
      </c>
      <c r="T1304" t="s">
        <v>1364</v>
      </c>
      <c r="U1304" t="s">
        <v>1363</v>
      </c>
      <c r="V1304" t="s">
        <v>1363</v>
      </c>
      <c r="W1304">
        <v>0</v>
      </c>
      <c r="X1304">
        <v>0</v>
      </c>
      <c r="Y1304">
        <v>0</v>
      </c>
      <c r="Z1304" t="s">
        <v>1361</v>
      </c>
      <c r="AA1304" t="s">
        <v>1363</v>
      </c>
      <c r="AB1304" t="s">
        <v>1363</v>
      </c>
      <c r="AC1304">
        <v>0</v>
      </c>
      <c r="AD1304">
        <v>0</v>
      </c>
      <c r="AE1304">
        <v>29</v>
      </c>
      <c r="AF1304">
        <v>29</v>
      </c>
      <c r="AG1304" t="s">
        <v>1757</v>
      </c>
      <c r="AH1304">
        <v>13.71617577</v>
      </c>
      <c r="AI1304" t="s">
        <v>576</v>
      </c>
      <c r="AJ1304" t="s">
        <v>3277</v>
      </c>
    </row>
    <row r="1305" spans="1:36" x14ac:dyDescent="0.35">
      <c r="A1305" t="s">
        <v>3274</v>
      </c>
      <c r="B1305">
        <v>802</v>
      </c>
      <c r="C1305">
        <v>802</v>
      </c>
      <c r="D1305" t="s">
        <v>1558</v>
      </c>
      <c r="E1305">
        <v>28.05279208</v>
      </c>
      <c r="F1305" t="s">
        <v>1466</v>
      </c>
      <c r="G1305">
        <v>3</v>
      </c>
      <c r="H1305">
        <v>3</v>
      </c>
      <c r="I1305">
        <v>5</v>
      </c>
      <c r="K1305">
        <v>1962</v>
      </c>
      <c r="L1305">
        <v>5860300501</v>
      </c>
      <c r="M1305">
        <v>5860300501</v>
      </c>
      <c r="N1305">
        <v>0</v>
      </c>
      <c r="O1305" t="s">
        <v>1650</v>
      </c>
      <c r="P1305" t="s">
        <v>1363</v>
      </c>
      <c r="Q1305" t="s">
        <v>1363</v>
      </c>
      <c r="R1305">
        <v>0</v>
      </c>
      <c r="S1305">
        <v>0</v>
      </c>
      <c r="T1305" t="s">
        <v>1364</v>
      </c>
      <c r="U1305" t="s">
        <v>1363</v>
      </c>
      <c r="V1305" t="s">
        <v>1363</v>
      </c>
      <c r="W1305">
        <v>0</v>
      </c>
      <c r="X1305">
        <v>0</v>
      </c>
      <c r="Y1305">
        <v>0</v>
      </c>
      <c r="Z1305" t="s">
        <v>1361</v>
      </c>
      <c r="AA1305" t="s">
        <v>1363</v>
      </c>
      <c r="AB1305" t="s">
        <v>1363</v>
      </c>
      <c r="AC1305">
        <v>0</v>
      </c>
      <c r="AD1305">
        <v>0</v>
      </c>
      <c r="AE1305">
        <v>18</v>
      </c>
      <c r="AF1305">
        <v>0</v>
      </c>
      <c r="AI1305" t="s">
        <v>494</v>
      </c>
      <c r="AJ1305" t="s">
        <v>3275</v>
      </c>
    </row>
    <row r="1306" spans="1:36" x14ac:dyDescent="0.35">
      <c r="A1306" t="s">
        <v>568</v>
      </c>
      <c r="B1306">
        <v>802</v>
      </c>
      <c r="C1306">
        <v>802</v>
      </c>
      <c r="D1306" t="s">
        <v>1558</v>
      </c>
      <c r="E1306">
        <v>28.05279208</v>
      </c>
      <c r="F1306" t="s">
        <v>1466</v>
      </c>
      <c r="G1306">
        <v>3</v>
      </c>
      <c r="H1306">
        <v>3</v>
      </c>
      <c r="I1306">
        <v>5</v>
      </c>
      <c r="K1306">
        <v>1962</v>
      </c>
      <c r="L1306">
        <v>5860300501</v>
      </c>
      <c r="M1306">
        <v>5860300501</v>
      </c>
      <c r="N1306">
        <v>0</v>
      </c>
      <c r="O1306" t="s">
        <v>1650</v>
      </c>
      <c r="P1306" t="s">
        <v>1363</v>
      </c>
      <c r="Q1306" t="s">
        <v>1363</v>
      </c>
      <c r="R1306">
        <v>0</v>
      </c>
      <c r="S1306">
        <v>0</v>
      </c>
      <c r="T1306" t="s">
        <v>1364</v>
      </c>
      <c r="U1306" t="s">
        <v>1363</v>
      </c>
      <c r="V1306" t="s">
        <v>1363</v>
      </c>
      <c r="W1306">
        <v>0</v>
      </c>
      <c r="X1306">
        <v>0</v>
      </c>
      <c r="Y1306">
        <v>0</v>
      </c>
      <c r="Z1306" t="s">
        <v>1361</v>
      </c>
      <c r="AA1306" t="s">
        <v>1363</v>
      </c>
      <c r="AB1306" t="s">
        <v>1363</v>
      </c>
      <c r="AC1306">
        <v>0</v>
      </c>
      <c r="AD1306">
        <v>0</v>
      </c>
      <c r="AE1306">
        <v>62</v>
      </c>
      <c r="AF1306">
        <v>62</v>
      </c>
      <c r="AG1306" t="s">
        <v>1522</v>
      </c>
      <c r="AH1306">
        <v>17.869102120000001</v>
      </c>
      <c r="AI1306" t="s">
        <v>489</v>
      </c>
      <c r="AJ1306" t="s">
        <v>2393</v>
      </c>
    </row>
    <row r="1307" spans="1:36" x14ac:dyDescent="0.35">
      <c r="A1307" t="s">
        <v>3278</v>
      </c>
      <c r="B1307">
        <v>802</v>
      </c>
      <c r="C1307">
        <v>802</v>
      </c>
      <c r="D1307" t="s">
        <v>1558</v>
      </c>
      <c r="E1307">
        <v>28.05279208</v>
      </c>
      <c r="F1307" t="s">
        <v>1466</v>
      </c>
      <c r="G1307">
        <v>3</v>
      </c>
      <c r="H1307">
        <v>3</v>
      </c>
      <c r="I1307">
        <v>5</v>
      </c>
      <c r="K1307">
        <v>1962</v>
      </c>
      <c r="L1307">
        <v>5860300501</v>
      </c>
      <c r="M1307">
        <v>5860300501</v>
      </c>
      <c r="N1307">
        <v>0</v>
      </c>
      <c r="O1307" t="s">
        <v>1650</v>
      </c>
      <c r="P1307" t="s">
        <v>1363</v>
      </c>
      <c r="Q1307" t="s">
        <v>1363</v>
      </c>
      <c r="R1307">
        <v>0</v>
      </c>
      <c r="S1307">
        <v>0</v>
      </c>
      <c r="T1307" t="s">
        <v>1364</v>
      </c>
      <c r="U1307" t="s">
        <v>1363</v>
      </c>
      <c r="V1307" t="s">
        <v>1363</v>
      </c>
      <c r="W1307">
        <v>0</v>
      </c>
      <c r="X1307">
        <v>0</v>
      </c>
      <c r="Y1307">
        <v>0</v>
      </c>
      <c r="Z1307" t="s">
        <v>1361</v>
      </c>
      <c r="AA1307" t="s">
        <v>1363</v>
      </c>
      <c r="AB1307" t="s">
        <v>1363</v>
      </c>
      <c r="AC1307">
        <v>0</v>
      </c>
      <c r="AD1307">
        <v>0</v>
      </c>
      <c r="AE1307">
        <v>90</v>
      </c>
      <c r="AF1307">
        <v>90</v>
      </c>
      <c r="AG1307" t="s">
        <v>1524</v>
      </c>
      <c r="AH1307">
        <v>21.352174099999999</v>
      </c>
      <c r="AI1307" t="s">
        <v>641</v>
      </c>
      <c r="AJ1307" t="s">
        <v>3279</v>
      </c>
    </row>
    <row r="1308" spans="1:36" x14ac:dyDescent="0.35">
      <c r="A1308" t="s">
        <v>3280</v>
      </c>
      <c r="B1308">
        <v>802</v>
      </c>
      <c r="C1308">
        <v>802</v>
      </c>
      <c r="D1308" t="s">
        <v>1558</v>
      </c>
      <c r="E1308">
        <v>28.05279208</v>
      </c>
      <c r="F1308" t="s">
        <v>1466</v>
      </c>
      <c r="G1308">
        <v>3</v>
      </c>
      <c r="H1308">
        <v>3</v>
      </c>
      <c r="I1308">
        <v>5</v>
      </c>
      <c r="K1308">
        <v>1962</v>
      </c>
      <c r="L1308">
        <v>5860300501</v>
      </c>
      <c r="M1308">
        <v>5860300501</v>
      </c>
      <c r="N1308">
        <v>0</v>
      </c>
      <c r="O1308" t="s">
        <v>1650</v>
      </c>
      <c r="P1308" t="s">
        <v>1363</v>
      </c>
      <c r="Q1308" t="s">
        <v>1363</v>
      </c>
      <c r="R1308">
        <v>0</v>
      </c>
      <c r="S1308">
        <v>0</v>
      </c>
      <c r="T1308" t="s">
        <v>1364</v>
      </c>
      <c r="U1308" t="s">
        <v>1363</v>
      </c>
      <c r="V1308" t="s">
        <v>1363</v>
      </c>
      <c r="W1308">
        <v>0</v>
      </c>
      <c r="X1308">
        <v>0</v>
      </c>
      <c r="Y1308">
        <v>0</v>
      </c>
      <c r="Z1308" t="s">
        <v>1361</v>
      </c>
      <c r="AA1308" t="s">
        <v>1363</v>
      </c>
      <c r="AB1308" t="s">
        <v>1363</v>
      </c>
      <c r="AC1308">
        <v>0</v>
      </c>
      <c r="AD1308">
        <v>0</v>
      </c>
      <c r="AE1308">
        <v>32</v>
      </c>
      <c r="AF1308">
        <v>32</v>
      </c>
      <c r="AG1308" t="s">
        <v>1637</v>
      </c>
      <c r="AH1308">
        <v>12.81368767</v>
      </c>
      <c r="AI1308" t="s">
        <v>650</v>
      </c>
      <c r="AJ1308" t="s">
        <v>3281</v>
      </c>
    </row>
    <row r="1309" spans="1:36" x14ac:dyDescent="0.35">
      <c r="A1309" t="s">
        <v>3282</v>
      </c>
      <c r="B1309">
        <v>802</v>
      </c>
      <c r="C1309">
        <v>802</v>
      </c>
      <c r="D1309" t="s">
        <v>1558</v>
      </c>
      <c r="E1309">
        <v>28.05279208</v>
      </c>
      <c r="F1309" t="s">
        <v>1466</v>
      </c>
      <c r="G1309">
        <v>3</v>
      </c>
      <c r="H1309">
        <v>3</v>
      </c>
      <c r="I1309">
        <v>5</v>
      </c>
      <c r="K1309">
        <v>1962</v>
      </c>
      <c r="L1309">
        <v>5860300501</v>
      </c>
      <c r="M1309">
        <v>5860300501</v>
      </c>
      <c r="N1309">
        <v>0</v>
      </c>
      <c r="O1309" t="s">
        <v>1650</v>
      </c>
      <c r="P1309" t="s">
        <v>1363</v>
      </c>
      <c r="Q1309" t="s">
        <v>1363</v>
      </c>
      <c r="R1309">
        <v>0</v>
      </c>
      <c r="S1309">
        <v>0</v>
      </c>
      <c r="T1309" t="s">
        <v>1364</v>
      </c>
      <c r="U1309" t="s">
        <v>1363</v>
      </c>
      <c r="V1309" t="s">
        <v>1363</v>
      </c>
      <c r="W1309">
        <v>0</v>
      </c>
      <c r="X1309">
        <v>0</v>
      </c>
      <c r="Y1309">
        <v>0</v>
      </c>
      <c r="Z1309" t="s">
        <v>1361</v>
      </c>
      <c r="AA1309" t="s">
        <v>1363</v>
      </c>
      <c r="AB1309" t="s">
        <v>1363</v>
      </c>
      <c r="AC1309">
        <v>0</v>
      </c>
      <c r="AD1309">
        <v>0</v>
      </c>
      <c r="AE1309">
        <v>85</v>
      </c>
      <c r="AF1309">
        <v>85</v>
      </c>
      <c r="AG1309" t="s">
        <v>1533</v>
      </c>
      <c r="AH1309">
        <v>19.053710169999999</v>
      </c>
      <c r="AI1309" t="s">
        <v>724</v>
      </c>
      <c r="AJ1309" t="s">
        <v>3283</v>
      </c>
    </row>
    <row r="1310" spans="1:36" x14ac:dyDescent="0.35">
      <c r="A1310" t="s">
        <v>3284</v>
      </c>
      <c r="B1310">
        <v>802</v>
      </c>
      <c r="C1310">
        <v>802</v>
      </c>
      <c r="D1310" t="s">
        <v>1558</v>
      </c>
      <c r="E1310">
        <v>28.05279208</v>
      </c>
      <c r="F1310" t="s">
        <v>1466</v>
      </c>
      <c r="G1310">
        <v>3</v>
      </c>
      <c r="H1310">
        <v>3</v>
      </c>
      <c r="I1310">
        <v>5</v>
      </c>
      <c r="K1310">
        <v>1962</v>
      </c>
      <c r="L1310">
        <v>5860300501</v>
      </c>
      <c r="M1310">
        <v>5860300501</v>
      </c>
      <c r="N1310">
        <v>0</v>
      </c>
      <c r="O1310" t="s">
        <v>1650</v>
      </c>
      <c r="P1310" t="s">
        <v>1363</v>
      </c>
      <c r="Q1310" t="s">
        <v>1363</v>
      </c>
      <c r="R1310">
        <v>0</v>
      </c>
      <c r="S1310">
        <v>0</v>
      </c>
      <c r="T1310" t="s">
        <v>1364</v>
      </c>
      <c r="U1310" t="s">
        <v>1363</v>
      </c>
      <c r="V1310" t="s">
        <v>1363</v>
      </c>
      <c r="W1310">
        <v>0</v>
      </c>
      <c r="X1310">
        <v>0</v>
      </c>
      <c r="Y1310">
        <v>0</v>
      </c>
      <c r="Z1310" t="s">
        <v>1361</v>
      </c>
      <c r="AA1310" t="s">
        <v>1363</v>
      </c>
      <c r="AB1310" t="s">
        <v>1363</v>
      </c>
      <c r="AC1310">
        <v>0</v>
      </c>
      <c r="AD1310">
        <v>0</v>
      </c>
      <c r="AE1310">
        <v>83</v>
      </c>
      <c r="AF1310">
        <v>83</v>
      </c>
      <c r="AG1310" t="s">
        <v>1536</v>
      </c>
      <c r="AH1310">
        <v>35.39444323</v>
      </c>
      <c r="AI1310" t="s">
        <v>746</v>
      </c>
      <c r="AJ1310" t="s">
        <v>3285</v>
      </c>
    </row>
    <row r="1311" spans="1:36" x14ac:dyDescent="0.35">
      <c r="A1311" t="s">
        <v>3286</v>
      </c>
      <c r="B1311">
        <v>802</v>
      </c>
      <c r="C1311">
        <v>802</v>
      </c>
      <c r="D1311" t="s">
        <v>1558</v>
      </c>
      <c r="E1311">
        <v>28.05279208</v>
      </c>
      <c r="F1311" t="s">
        <v>1466</v>
      </c>
      <c r="G1311">
        <v>3</v>
      </c>
      <c r="H1311">
        <v>3</v>
      </c>
      <c r="I1311">
        <v>5</v>
      </c>
      <c r="K1311">
        <v>1962</v>
      </c>
      <c r="L1311">
        <v>5860300501</v>
      </c>
      <c r="M1311">
        <v>5860300501</v>
      </c>
      <c r="N1311">
        <v>0</v>
      </c>
      <c r="O1311" t="s">
        <v>1650</v>
      </c>
      <c r="P1311" t="s">
        <v>1363</v>
      </c>
      <c r="Q1311" t="s">
        <v>1363</v>
      </c>
      <c r="R1311">
        <v>0</v>
      </c>
      <c r="S1311">
        <v>0</v>
      </c>
      <c r="T1311" t="s">
        <v>1364</v>
      </c>
      <c r="U1311" t="s">
        <v>1363</v>
      </c>
      <c r="V1311" t="s">
        <v>1363</v>
      </c>
      <c r="W1311">
        <v>0</v>
      </c>
      <c r="X1311">
        <v>0</v>
      </c>
      <c r="Y1311">
        <v>0</v>
      </c>
      <c r="Z1311" t="s">
        <v>1361</v>
      </c>
      <c r="AA1311" t="s">
        <v>1363</v>
      </c>
      <c r="AB1311" t="s">
        <v>1363</v>
      </c>
      <c r="AC1311">
        <v>0</v>
      </c>
      <c r="AD1311">
        <v>0</v>
      </c>
      <c r="AE1311">
        <v>84</v>
      </c>
      <c r="AF1311">
        <v>84</v>
      </c>
      <c r="AG1311" t="s">
        <v>1408</v>
      </c>
      <c r="AH1311">
        <v>57.396410359999997</v>
      </c>
      <c r="AI1311" t="s">
        <v>796</v>
      </c>
      <c r="AJ1311" t="s">
        <v>3287</v>
      </c>
    </row>
    <row r="1312" spans="1:36" x14ac:dyDescent="0.35">
      <c r="A1312" t="s">
        <v>3288</v>
      </c>
      <c r="B1312">
        <v>802</v>
      </c>
      <c r="C1312">
        <v>802</v>
      </c>
      <c r="D1312" t="s">
        <v>1558</v>
      </c>
      <c r="E1312">
        <v>28.05279208</v>
      </c>
      <c r="F1312" t="s">
        <v>1466</v>
      </c>
      <c r="G1312">
        <v>3</v>
      </c>
      <c r="H1312">
        <v>3</v>
      </c>
      <c r="I1312">
        <v>5</v>
      </c>
      <c r="K1312">
        <v>1962</v>
      </c>
      <c r="L1312">
        <v>5860300501</v>
      </c>
      <c r="M1312">
        <v>5860300501</v>
      </c>
      <c r="N1312">
        <v>0</v>
      </c>
      <c r="O1312" t="s">
        <v>1650</v>
      </c>
      <c r="P1312" t="s">
        <v>1363</v>
      </c>
      <c r="Q1312" t="s">
        <v>1363</v>
      </c>
      <c r="R1312">
        <v>0</v>
      </c>
      <c r="S1312">
        <v>0</v>
      </c>
      <c r="T1312" t="s">
        <v>1364</v>
      </c>
      <c r="U1312" t="s">
        <v>1363</v>
      </c>
      <c r="V1312" t="s">
        <v>1363</v>
      </c>
      <c r="W1312">
        <v>0</v>
      </c>
      <c r="X1312">
        <v>0</v>
      </c>
      <c r="Y1312">
        <v>0</v>
      </c>
      <c r="Z1312" t="s">
        <v>1361</v>
      </c>
      <c r="AA1312" t="s">
        <v>1363</v>
      </c>
      <c r="AB1312" t="s">
        <v>1363</v>
      </c>
      <c r="AC1312">
        <v>0</v>
      </c>
      <c r="AD1312">
        <v>0</v>
      </c>
      <c r="AE1312">
        <v>2</v>
      </c>
      <c r="AF1312">
        <v>2</v>
      </c>
      <c r="AG1312" t="s">
        <v>1547</v>
      </c>
      <c r="AH1312">
        <v>10.0095142</v>
      </c>
      <c r="AI1312" t="s">
        <v>834</v>
      </c>
      <c r="AJ1312" t="s">
        <v>3289</v>
      </c>
    </row>
    <row r="1313" spans="1:36" x14ac:dyDescent="0.35">
      <c r="A1313" t="s">
        <v>3274</v>
      </c>
      <c r="B1313">
        <v>802</v>
      </c>
      <c r="C1313">
        <v>802</v>
      </c>
      <c r="D1313" t="s">
        <v>1558</v>
      </c>
      <c r="E1313">
        <v>28.05279208</v>
      </c>
      <c r="F1313" t="s">
        <v>1466</v>
      </c>
      <c r="G1313">
        <v>3</v>
      </c>
      <c r="H1313">
        <v>3</v>
      </c>
      <c r="I1313">
        <v>5</v>
      </c>
      <c r="K1313">
        <v>1962</v>
      </c>
      <c r="L1313">
        <v>5860300501</v>
      </c>
      <c r="M1313">
        <v>5860300501</v>
      </c>
      <c r="N1313">
        <v>0</v>
      </c>
      <c r="O1313" t="s">
        <v>1650</v>
      </c>
      <c r="P1313" t="s">
        <v>1363</v>
      </c>
      <c r="Q1313" t="s">
        <v>1363</v>
      </c>
      <c r="R1313">
        <v>0</v>
      </c>
      <c r="S1313">
        <v>0</v>
      </c>
      <c r="T1313" t="s">
        <v>1364</v>
      </c>
      <c r="U1313" t="s">
        <v>1363</v>
      </c>
      <c r="V1313" t="s">
        <v>1363</v>
      </c>
      <c r="W1313">
        <v>0</v>
      </c>
      <c r="X1313">
        <v>0</v>
      </c>
      <c r="Y1313">
        <v>0</v>
      </c>
      <c r="Z1313" t="s">
        <v>1361</v>
      </c>
      <c r="AA1313" t="s">
        <v>1363</v>
      </c>
      <c r="AB1313" t="s">
        <v>1363</v>
      </c>
      <c r="AC1313">
        <v>0</v>
      </c>
      <c r="AD1313">
        <v>0</v>
      </c>
      <c r="AE1313">
        <v>19</v>
      </c>
      <c r="AF1313">
        <v>19</v>
      </c>
      <c r="AG1313" t="s">
        <v>1549</v>
      </c>
      <c r="AH1313">
        <v>32.06105127</v>
      </c>
      <c r="AI1313" t="s">
        <v>494</v>
      </c>
      <c r="AJ1313" t="s">
        <v>3275</v>
      </c>
    </row>
    <row r="1314" spans="1:36" x14ac:dyDescent="0.35">
      <c r="A1314" t="s">
        <v>3290</v>
      </c>
      <c r="B1314">
        <v>802</v>
      </c>
      <c r="C1314">
        <v>802</v>
      </c>
      <c r="D1314" t="s">
        <v>1558</v>
      </c>
      <c r="E1314">
        <v>28.05279208</v>
      </c>
      <c r="F1314" t="s">
        <v>1466</v>
      </c>
      <c r="G1314">
        <v>3</v>
      </c>
      <c r="H1314">
        <v>3</v>
      </c>
      <c r="I1314">
        <v>5</v>
      </c>
      <c r="K1314">
        <v>1962</v>
      </c>
      <c r="L1314">
        <v>5860300501</v>
      </c>
      <c r="M1314">
        <v>5860300501</v>
      </c>
      <c r="N1314">
        <v>0</v>
      </c>
      <c r="O1314" t="s">
        <v>1650</v>
      </c>
      <c r="P1314" t="s">
        <v>1363</v>
      </c>
      <c r="Q1314" t="s">
        <v>1363</v>
      </c>
      <c r="R1314">
        <v>0</v>
      </c>
      <c r="S1314">
        <v>0</v>
      </c>
      <c r="T1314" t="s">
        <v>1364</v>
      </c>
      <c r="U1314" t="s">
        <v>1363</v>
      </c>
      <c r="V1314" t="s">
        <v>1363</v>
      </c>
      <c r="W1314">
        <v>0</v>
      </c>
      <c r="X1314">
        <v>0</v>
      </c>
      <c r="Y1314">
        <v>0</v>
      </c>
      <c r="Z1314" t="s">
        <v>1361</v>
      </c>
      <c r="AA1314" t="s">
        <v>1363</v>
      </c>
      <c r="AB1314" t="s">
        <v>1363</v>
      </c>
      <c r="AC1314">
        <v>0</v>
      </c>
      <c r="AD1314">
        <v>0</v>
      </c>
      <c r="AE1314">
        <v>82</v>
      </c>
      <c r="AF1314">
        <v>82</v>
      </c>
      <c r="AG1314" t="s">
        <v>1550</v>
      </c>
      <c r="AH1314">
        <v>4.5023451459999997</v>
      </c>
      <c r="AI1314" t="s">
        <v>842</v>
      </c>
      <c r="AJ1314" t="s">
        <v>3291</v>
      </c>
    </row>
    <row r="1315" spans="1:36" x14ac:dyDescent="0.35">
      <c r="A1315" t="s">
        <v>1116</v>
      </c>
      <c r="B1315">
        <v>802</v>
      </c>
      <c r="C1315">
        <v>802</v>
      </c>
      <c r="D1315" t="s">
        <v>1558</v>
      </c>
      <c r="E1315">
        <v>28.05279208</v>
      </c>
      <c r="F1315" t="s">
        <v>1466</v>
      </c>
      <c r="G1315">
        <v>3</v>
      </c>
      <c r="H1315">
        <v>3</v>
      </c>
      <c r="I1315">
        <v>5</v>
      </c>
      <c r="K1315">
        <v>1962</v>
      </c>
      <c r="L1315">
        <v>5860300501</v>
      </c>
      <c r="M1315">
        <v>5860300501</v>
      </c>
      <c r="N1315">
        <v>0</v>
      </c>
      <c r="O1315" t="s">
        <v>1650</v>
      </c>
      <c r="P1315" t="s">
        <v>1363</v>
      </c>
      <c r="Q1315" t="s">
        <v>1363</v>
      </c>
      <c r="R1315">
        <v>0</v>
      </c>
      <c r="S1315">
        <v>0</v>
      </c>
      <c r="T1315" t="s">
        <v>1364</v>
      </c>
      <c r="U1315" t="s">
        <v>1363</v>
      </c>
      <c r="V1315" t="s">
        <v>1363</v>
      </c>
      <c r="W1315">
        <v>0</v>
      </c>
      <c r="X1315">
        <v>0</v>
      </c>
      <c r="Y1315">
        <v>0</v>
      </c>
      <c r="Z1315" t="s">
        <v>1361</v>
      </c>
      <c r="AA1315" t="s">
        <v>1363</v>
      </c>
      <c r="AB1315" t="s">
        <v>1363</v>
      </c>
      <c r="AC1315">
        <v>0</v>
      </c>
      <c r="AD1315">
        <v>0</v>
      </c>
      <c r="AE1315">
        <v>57</v>
      </c>
      <c r="AF1315">
        <v>57</v>
      </c>
      <c r="AG1315" t="s">
        <v>1552</v>
      </c>
      <c r="AH1315">
        <v>6.3628884540000001</v>
      </c>
      <c r="AI1315" t="s">
        <v>483</v>
      </c>
      <c r="AJ1315" t="s">
        <v>1553</v>
      </c>
    </row>
    <row r="1316" spans="1:36" x14ac:dyDescent="0.35">
      <c r="A1316" t="s">
        <v>3292</v>
      </c>
      <c r="B1316">
        <v>802</v>
      </c>
      <c r="C1316">
        <v>802</v>
      </c>
      <c r="D1316" t="s">
        <v>1558</v>
      </c>
      <c r="E1316">
        <v>28.05279208</v>
      </c>
      <c r="F1316" t="s">
        <v>1466</v>
      </c>
      <c r="G1316">
        <v>3</v>
      </c>
      <c r="H1316">
        <v>3</v>
      </c>
      <c r="I1316">
        <v>5</v>
      </c>
      <c r="K1316">
        <v>1962</v>
      </c>
      <c r="L1316">
        <v>5860300501</v>
      </c>
      <c r="M1316">
        <v>5860300501</v>
      </c>
      <c r="N1316">
        <v>0</v>
      </c>
      <c r="O1316" t="s">
        <v>1650</v>
      </c>
      <c r="P1316" t="s">
        <v>1363</v>
      </c>
      <c r="Q1316" t="s">
        <v>1363</v>
      </c>
      <c r="R1316">
        <v>0</v>
      </c>
      <c r="S1316">
        <v>0</v>
      </c>
      <c r="T1316" t="s">
        <v>1364</v>
      </c>
      <c r="U1316" t="s">
        <v>1363</v>
      </c>
      <c r="V1316" t="s">
        <v>1363</v>
      </c>
      <c r="W1316">
        <v>0</v>
      </c>
      <c r="X1316">
        <v>0</v>
      </c>
      <c r="Y1316">
        <v>0</v>
      </c>
      <c r="Z1316" t="s">
        <v>1361</v>
      </c>
      <c r="AA1316" t="s">
        <v>1363</v>
      </c>
      <c r="AB1316" t="s">
        <v>1363</v>
      </c>
      <c r="AC1316">
        <v>0</v>
      </c>
      <c r="AD1316">
        <v>0</v>
      </c>
      <c r="AE1316">
        <v>33</v>
      </c>
      <c r="AF1316">
        <v>33</v>
      </c>
      <c r="AG1316" t="s">
        <v>1643</v>
      </c>
      <c r="AH1316">
        <v>14.990913129999999</v>
      </c>
      <c r="AI1316" t="s">
        <v>1157</v>
      </c>
      <c r="AJ1316" t="s">
        <v>3293</v>
      </c>
    </row>
    <row r="1317" spans="1:36" x14ac:dyDescent="0.35">
      <c r="A1317" t="s">
        <v>3288</v>
      </c>
      <c r="B1317">
        <v>802</v>
      </c>
      <c r="C1317">
        <v>802</v>
      </c>
      <c r="D1317" t="s">
        <v>1558</v>
      </c>
      <c r="E1317">
        <v>28.05279208</v>
      </c>
      <c r="F1317" t="s">
        <v>1466</v>
      </c>
      <c r="G1317">
        <v>3</v>
      </c>
      <c r="H1317">
        <v>3</v>
      </c>
      <c r="I1317">
        <v>5</v>
      </c>
      <c r="K1317">
        <v>1962</v>
      </c>
      <c r="L1317">
        <v>5860300501</v>
      </c>
      <c r="M1317">
        <v>5860300501</v>
      </c>
      <c r="N1317">
        <v>0</v>
      </c>
      <c r="O1317" t="s">
        <v>1650</v>
      </c>
      <c r="P1317" t="s">
        <v>1363</v>
      </c>
      <c r="Q1317" t="s">
        <v>1363</v>
      </c>
      <c r="R1317">
        <v>0</v>
      </c>
      <c r="S1317">
        <v>0</v>
      </c>
      <c r="T1317" t="s">
        <v>1364</v>
      </c>
      <c r="U1317" t="s">
        <v>1363</v>
      </c>
      <c r="V1317" t="s">
        <v>1363</v>
      </c>
      <c r="W1317">
        <v>0</v>
      </c>
      <c r="X1317">
        <v>0</v>
      </c>
      <c r="Y1317">
        <v>0</v>
      </c>
      <c r="Z1317" t="s">
        <v>1361</v>
      </c>
      <c r="AA1317" t="s">
        <v>1363</v>
      </c>
      <c r="AB1317" t="s">
        <v>1363</v>
      </c>
      <c r="AC1317">
        <v>0</v>
      </c>
      <c r="AD1317">
        <v>0</v>
      </c>
      <c r="AE1317">
        <v>2</v>
      </c>
      <c r="AF1317">
        <v>2</v>
      </c>
      <c r="AG1317" t="s">
        <v>1547</v>
      </c>
      <c r="AH1317">
        <v>10.0095142</v>
      </c>
      <c r="AI1317" t="s">
        <v>834</v>
      </c>
      <c r="AJ1317" t="s">
        <v>3289</v>
      </c>
    </row>
    <row r="1318" spans="1:36" x14ac:dyDescent="0.35">
      <c r="A1318" t="s">
        <v>3294</v>
      </c>
      <c r="B1318">
        <v>802</v>
      </c>
      <c r="C1318">
        <v>802</v>
      </c>
      <c r="D1318" t="s">
        <v>1558</v>
      </c>
      <c r="E1318">
        <v>28.05279208</v>
      </c>
      <c r="F1318" t="s">
        <v>1466</v>
      </c>
      <c r="G1318">
        <v>3</v>
      </c>
      <c r="H1318">
        <v>3</v>
      </c>
      <c r="I1318">
        <v>5</v>
      </c>
      <c r="K1318">
        <v>1962</v>
      </c>
      <c r="L1318">
        <v>5860300501</v>
      </c>
      <c r="M1318">
        <v>5860300501</v>
      </c>
      <c r="N1318">
        <v>0</v>
      </c>
      <c r="O1318" t="s">
        <v>1650</v>
      </c>
      <c r="P1318" t="s">
        <v>1363</v>
      </c>
      <c r="Q1318" t="s">
        <v>1363</v>
      </c>
      <c r="R1318">
        <v>0</v>
      </c>
      <c r="S1318">
        <v>0</v>
      </c>
      <c r="T1318" t="s">
        <v>1364</v>
      </c>
      <c r="U1318" t="s">
        <v>1363</v>
      </c>
      <c r="V1318" t="s">
        <v>1363</v>
      </c>
      <c r="W1318">
        <v>0</v>
      </c>
      <c r="X1318">
        <v>0</v>
      </c>
      <c r="Y1318">
        <v>0</v>
      </c>
      <c r="Z1318" t="s">
        <v>1361</v>
      </c>
      <c r="AA1318" t="s">
        <v>1363</v>
      </c>
      <c r="AB1318" t="s">
        <v>1363</v>
      </c>
      <c r="AC1318">
        <v>0</v>
      </c>
      <c r="AD1318">
        <v>0</v>
      </c>
      <c r="AE1318">
        <v>804</v>
      </c>
      <c r="AF1318">
        <v>804</v>
      </c>
      <c r="AG1318" t="s">
        <v>1555</v>
      </c>
      <c r="AH1318">
        <v>40.84752546</v>
      </c>
      <c r="AI1318" t="s">
        <v>1261</v>
      </c>
      <c r="AJ1318" t="s">
        <v>3295</v>
      </c>
    </row>
    <row r="1319" spans="1:36" x14ac:dyDescent="0.35">
      <c r="A1319" t="s">
        <v>3296</v>
      </c>
      <c r="B1319">
        <v>802</v>
      </c>
      <c r="C1319">
        <v>802</v>
      </c>
      <c r="D1319" t="s">
        <v>1558</v>
      </c>
      <c r="E1319">
        <v>28.05279208</v>
      </c>
      <c r="F1319" t="s">
        <v>1466</v>
      </c>
      <c r="G1319">
        <v>3</v>
      </c>
      <c r="H1319">
        <v>3</v>
      </c>
      <c r="I1319">
        <v>5</v>
      </c>
      <c r="K1319">
        <v>1962</v>
      </c>
      <c r="L1319">
        <v>5860300501</v>
      </c>
      <c r="M1319">
        <v>5860300501</v>
      </c>
      <c r="N1319">
        <v>0</v>
      </c>
      <c r="O1319" t="s">
        <v>1650</v>
      </c>
      <c r="P1319" t="s">
        <v>1363</v>
      </c>
      <c r="Q1319" t="s">
        <v>1363</v>
      </c>
      <c r="R1319">
        <v>0</v>
      </c>
      <c r="S1319">
        <v>0</v>
      </c>
      <c r="T1319" t="s">
        <v>1364</v>
      </c>
      <c r="U1319" t="s">
        <v>1363</v>
      </c>
      <c r="V1319" t="s">
        <v>1363</v>
      </c>
      <c r="W1319">
        <v>0</v>
      </c>
      <c r="X1319">
        <v>0</v>
      </c>
      <c r="Y1319">
        <v>0</v>
      </c>
      <c r="Z1319" t="s">
        <v>1361</v>
      </c>
      <c r="AA1319" t="s">
        <v>1363</v>
      </c>
      <c r="AB1319" t="s">
        <v>1363</v>
      </c>
      <c r="AC1319">
        <v>0</v>
      </c>
      <c r="AD1319">
        <v>0</v>
      </c>
      <c r="AE1319">
        <v>803</v>
      </c>
      <c r="AF1319">
        <v>803</v>
      </c>
      <c r="AG1319" t="s">
        <v>1763</v>
      </c>
      <c r="AH1319">
        <v>61.608146669999996</v>
      </c>
      <c r="AI1319" t="s">
        <v>1281</v>
      </c>
      <c r="AJ1319" t="s">
        <v>3297</v>
      </c>
    </row>
    <row r="1320" spans="1:36" x14ac:dyDescent="0.35">
      <c r="A1320" t="s">
        <v>3298</v>
      </c>
      <c r="B1320">
        <v>802</v>
      </c>
      <c r="C1320">
        <v>802</v>
      </c>
      <c r="D1320" t="s">
        <v>1558</v>
      </c>
      <c r="E1320">
        <v>28.05279208</v>
      </c>
      <c r="F1320" t="s">
        <v>1466</v>
      </c>
      <c r="G1320">
        <v>3</v>
      </c>
      <c r="H1320">
        <v>3</v>
      </c>
      <c r="I1320">
        <v>5</v>
      </c>
      <c r="K1320">
        <v>1962</v>
      </c>
      <c r="L1320">
        <v>5860300501</v>
      </c>
      <c r="M1320">
        <v>5860300501</v>
      </c>
      <c r="N1320">
        <v>0</v>
      </c>
      <c r="O1320" t="s">
        <v>1650</v>
      </c>
      <c r="P1320" t="s">
        <v>1363</v>
      </c>
      <c r="Q1320" t="s">
        <v>1363</v>
      </c>
      <c r="R1320">
        <v>0</v>
      </c>
      <c r="S1320">
        <v>0</v>
      </c>
      <c r="T1320" t="s">
        <v>1364</v>
      </c>
      <c r="U1320" t="s">
        <v>1363</v>
      </c>
      <c r="V1320" t="s">
        <v>1363</v>
      </c>
      <c r="W1320">
        <v>0</v>
      </c>
      <c r="X1320">
        <v>0</v>
      </c>
      <c r="Y1320">
        <v>0</v>
      </c>
      <c r="Z1320" t="s">
        <v>1361</v>
      </c>
      <c r="AA1320" t="s">
        <v>1363</v>
      </c>
      <c r="AB1320" t="s">
        <v>1363</v>
      </c>
      <c r="AC1320">
        <v>0</v>
      </c>
      <c r="AD1320">
        <v>0</v>
      </c>
      <c r="AE1320">
        <v>800</v>
      </c>
      <c r="AF1320">
        <v>800</v>
      </c>
      <c r="AG1320" t="s">
        <v>1766</v>
      </c>
      <c r="AH1320">
        <v>51.194460190000001</v>
      </c>
      <c r="AI1320" t="s">
        <v>1294</v>
      </c>
      <c r="AJ1320" t="s">
        <v>3299</v>
      </c>
    </row>
    <row r="1321" spans="1:36" x14ac:dyDescent="0.35">
      <c r="A1321" t="s">
        <v>1319</v>
      </c>
      <c r="B1321">
        <v>802</v>
      </c>
      <c r="C1321">
        <v>802</v>
      </c>
      <c r="D1321" t="s">
        <v>1558</v>
      </c>
      <c r="E1321">
        <v>28.05279208</v>
      </c>
      <c r="F1321" t="s">
        <v>1466</v>
      </c>
      <c r="G1321">
        <v>3</v>
      </c>
      <c r="H1321">
        <v>3</v>
      </c>
      <c r="I1321">
        <v>5</v>
      </c>
      <c r="K1321">
        <v>1962</v>
      </c>
      <c r="L1321">
        <v>5860300501</v>
      </c>
      <c r="M1321">
        <v>5860300501</v>
      </c>
      <c r="N1321">
        <v>0</v>
      </c>
      <c r="O1321" t="s">
        <v>1650</v>
      </c>
      <c r="P1321" t="s">
        <v>1363</v>
      </c>
      <c r="Q1321" t="s">
        <v>1363</v>
      </c>
      <c r="R1321">
        <v>0</v>
      </c>
      <c r="S1321">
        <v>0</v>
      </c>
      <c r="T1321" t="s">
        <v>1364</v>
      </c>
      <c r="U1321" t="s">
        <v>1363</v>
      </c>
      <c r="V1321" t="s">
        <v>1363</v>
      </c>
      <c r="W1321">
        <v>0</v>
      </c>
      <c r="X1321">
        <v>0</v>
      </c>
      <c r="Y1321">
        <v>0</v>
      </c>
      <c r="Z1321" t="s">
        <v>1361</v>
      </c>
      <c r="AA1321" t="s">
        <v>1363</v>
      </c>
      <c r="AB1321" t="s">
        <v>1363</v>
      </c>
      <c r="AC1321">
        <v>0</v>
      </c>
      <c r="AD1321">
        <v>0</v>
      </c>
      <c r="AE1321">
        <v>802</v>
      </c>
      <c r="AF1321">
        <v>802</v>
      </c>
      <c r="AG1321" t="s">
        <v>1558</v>
      </c>
      <c r="AH1321">
        <v>28.05279208</v>
      </c>
      <c r="AI1321" t="s">
        <v>493</v>
      </c>
      <c r="AJ1321" t="s">
        <v>3300</v>
      </c>
    </row>
    <row r="1322" spans="1:36" x14ac:dyDescent="0.35">
      <c r="A1322" t="s">
        <v>353</v>
      </c>
      <c r="B1322">
        <v>803</v>
      </c>
      <c r="C1322">
        <v>803</v>
      </c>
      <c r="D1322" t="s">
        <v>1763</v>
      </c>
      <c r="E1322">
        <v>61.608146669999996</v>
      </c>
      <c r="F1322" t="s">
        <v>1466</v>
      </c>
      <c r="G1322">
        <v>3</v>
      </c>
      <c r="H1322">
        <v>3</v>
      </c>
      <c r="I1322">
        <v>5</v>
      </c>
      <c r="K1322">
        <v>1962</v>
      </c>
      <c r="L1322">
        <v>5860300501</v>
      </c>
      <c r="M1322">
        <v>5860300501</v>
      </c>
      <c r="N1322">
        <v>0</v>
      </c>
      <c r="O1322" t="s">
        <v>1650</v>
      </c>
      <c r="P1322" t="s">
        <v>1363</v>
      </c>
      <c r="Q1322" t="s">
        <v>1363</v>
      </c>
      <c r="R1322">
        <v>0</v>
      </c>
      <c r="S1322">
        <v>0</v>
      </c>
      <c r="T1322">
        <v>0</v>
      </c>
      <c r="U1322" t="s">
        <v>1364</v>
      </c>
      <c r="V1322" t="s">
        <v>1363</v>
      </c>
      <c r="W1322" t="s">
        <v>1363</v>
      </c>
      <c r="X1322">
        <v>0</v>
      </c>
      <c r="Y1322">
        <v>0</v>
      </c>
      <c r="Z1322" t="s">
        <v>1361</v>
      </c>
      <c r="AA1322" t="s">
        <v>1363</v>
      </c>
      <c r="AB1322" t="s">
        <v>1363</v>
      </c>
      <c r="AC1322">
        <v>0</v>
      </c>
      <c r="AD1322">
        <v>0</v>
      </c>
      <c r="AE1322">
        <v>6</v>
      </c>
      <c r="AF1322">
        <v>6</v>
      </c>
      <c r="AG1322">
        <v>35</v>
      </c>
      <c r="AH1322">
        <v>6.7787482749999999</v>
      </c>
      <c r="AI1322" t="s">
        <v>71</v>
      </c>
      <c r="AJ1322" t="s">
        <v>1873</v>
      </c>
    </row>
    <row r="1323" spans="1:36" x14ac:dyDescent="0.35">
      <c r="A1323" t="s">
        <v>3301</v>
      </c>
      <c r="B1323">
        <v>803</v>
      </c>
      <c r="C1323">
        <v>803</v>
      </c>
      <c r="D1323" t="s">
        <v>1763</v>
      </c>
      <c r="E1323">
        <v>61.608146669999996</v>
      </c>
      <c r="F1323" t="s">
        <v>1466</v>
      </c>
      <c r="G1323">
        <v>3</v>
      </c>
      <c r="H1323">
        <v>3</v>
      </c>
      <c r="I1323">
        <v>5</v>
      </c>
      <c r="K1323">
        <v>1962</v>
      </c>
      <c r="L1323">
        <v>5860300501</v>
      </c>
      <c r="M1323">
        <v>5860300501</v>
      </c>
      <c r="N1323">
        <v>0</v>
      </c>
      <c r="O1323" t="s">
        <v>1650</v>
      </c>
      <c r="P1323" t="s">
        <v>1363</v>
      </c>
      <c r="Q1323" t="s">
        <v>1363</v>
      </c>
      <c r="R1323">
        <v>0</v>
      </c>
      <c r="S1323">
        <v>0</v>
      </c>
      <c r="T1323">
        <v>0</v>
      </c>
      <c r="U1323" t="s">
        <v>1364</v>
      </c>
      <c r="V1323" t="s">
        <v>1363</v>
      </c>
      <c r="W1323" t="s">
        <v>1363</v>
      </c>
      <c r="X1323">
        <v>0</v>
      </c>
      <c r="Y1323">
        <v>0</v>
      </c>
      <c r="Z1323" t="s">
        <v>1361</v>
      </c>
      <c r="AA1323" t="s">
        <v>1363</v>
      </c>
      <c r="AB1323" t="s">
        <v>1363</v>
      </c>
      <c r="AC1323">
        <v>0</v>
      </c>
      <c r="AD1323">
        <v>0</v>
      </c>
      <c r="AE1323">
        <v>29</v>
      </c>
      <c r="AF1323">
        <v>29</v>
      </c>
      <c r="AG1323" t="s">
        <v>1757</v>
      </c>
      <c r="AH1323">
        <v>13.71617577</v>
      </c>
      <c r="AI1323" t="s">
        <v>571</v>
      </c>
      <c r="AJ1323" t="s">
        <v>3302</v>
      </c>
    </row>
    <row r="1324" spans="1:36" x14ac:dyDescent="0.35">
      <c r="A1324" t="s">
        <v>3303</v>
      </c>
      <c r="B1324">
        <v>803</v>
      </c>
      <c r="C1324">
        <v>803</v>
      </c>
      <c r="D1324" t="s">
        <v>1763</v>
      </c>
      <c r="E1324">
        <v>61.608146669999996</v>
      </c>
      <c r="F1324" t="s">
        <v>1466</v>
      </c>
      <c r="G1324">
        <v>3</v>
      </c>
      <c r="H1324">
        <v>3</v>
      </c>
      <c r="I1324">
        <v>5</v>
      </c>
      <c r="K1324">
        <v>1962</v>
      </c>
      <c r="L1324">
        <v>5860300501</v>
      </c>
      <c r="M1324">
        <v>5860300501</v>
      </c>
      <c r="N1324">
        <v>0</v>
      </c>
      <c r="O1324" t="s">
        <v>1650</v>
      </c>
      <c r="P1324" t="s">
        <v>1363</v>
      </c>
      <c r="Q1324" t="s">
        <v>1363</v>
      </c>
      <c r="R1324">
        <v>0</v>
      </c>
      <c r="S1324">
        <v>0</v>
      </c>
      <c r="T1324">
        <v>0</v>
      </c>
      <c r="U1324" t="s">
        <v>1364</v>
      </c>
      <c r="V1324" t="s">
        <v>1363</v>
      </c>
      <c r="W1324" t="s">
        <v>1363</v>
      </c>
      <c r="X1324">
        <v>0</v>
      </c>
      <c r="Y1324">
        <v>0</v>
      </c>
      <c r="Z1324" t="s">
        <v>1361</v>
      </c>
      <c r="AA1324" t="s">
        <v>1363</v>
      </c>
      <c r="AB1324" t="s">
        <v>1363</v>
      </c>
      <c r="AC1324">
        <v>0</v>
      </c>
      <c r="AD1324">
        <v>0</v>
      </c>
      <c r="AE1324">
        <v>41</v>
      </c>
      <c r="AF1324">
        <v>41</v>
      </c>
      <c r="AG1324" t="s">
        <v>1838</v>
      </c>
      <c r="AH1324">
        <v>32.561142779999997</v>
      </c>
      <c r="AI1324" t="s">
        <v>580</v>
      </c>
      <c r="AJ1324" t="s">
        <v>3304</v>
      </c>
    </row>
    <row r="1325" spans="1:36" x14ac:dyDescent="0.35">
      <c r="A1325" t="s">
        <v>592</v>
      </c>
      <c r="B1325">
        <v>803</v>
      </c>
      <c r="C1325">
        <v>803</v>
      </c>
      <c r="D1325" t="s">
        <v>1763</v>
      </c>
      <c r="E1325">
        <v>61.608146669999996</v>
      </c>
      <c r="F1325" t="s">
        <v>1466</v>
      </c>
      <c r="G1325">
        <v>3</v>
      </c>
      <c r="H1325">
        <v>3</v>
      </c>
      <c r="I1325">
        <v>5</v>
      </c>
      <c r="K1325">
        <v>1962</v>
      </c>
      <c r="L1325">
        <v>5860300501</v>
      </c>
      <c r="M1325">
        <v>5860300501</v>
      </c>
      <c r="N1325">
        <v>0</v>
      </c>
      <c r="O1325" t="s">
        <v>1650</v>
      </c>
      <c r="P1325" t="s">
        <v>1363</v>
      </c>
      <c r="Q1325" t="s">
        <v>1363</v>
      </c>
      <c r="R1325">
        <v>0</v>
      </c>
      <c r="S1325">
        <v>0</v>
      </c>
      <c r="T1325">
        <v>0</v>
      </c>
      <c r="U1325" t="s">
        <v>1364</v>
      </c>
      <c r="V1325" t="s">
        <v>1363</v>
      </c>
      <c r="W1325" t="s">
        <v>1363</v>
      </c>
      <c r="X1325">
        <v>0</v>
      </c>
      <c r="Y1325">
        <v>0</v>
      </c>
      <c r="Z1325" t="s">
        <v>1361</v>
      </c>
      <c r="AA1325" t="s">
        <v>1363</v>
      </c>
      <c r="AB1325" t="s">
        <v>1363</v>
      </c>
      <c r="AC1325">
        <v>0</v>
      </c>
      <c r="AD1325">
        <v>0</v>
      </c>
      <c r="AE1325">
        <v>35</v>
      </c>
      <c r="AF1325">
        <v>35</v>
      </c>
      <c r="AG1325" t="s">
        <v>1695</v>
      </c>
      <c r="AH1325">
        <v>11.94575066</v>
      </c>
      <c r="AI1325" t="s">
        <v>84</v>
      </c>
      <c r="AJ1325" t="s">
        <v>1874</v>
      </c>
    </row>
    <row r="1326" spans="1:36" x14ac:dyDescent="0.35">
      <c r="A1326" t="s">
        <v>600</v>
      </c>
      <c r="B1326">
        <v>803</v>
      </c>
      <c r="C1326">
        <v>803</v>
      </c>
      <c r="D1326" t="s">
        <v>1763</v>
      </c>
      <c r="E1326">
        <v>61.608146669999996</v>
      </c>
      <c r="F1326" t="s">
        <v>1466</v>
      </c>
      <c r="G1326">
        <v>3</v>
      </c>
      <c r="H1326">
        <v>3</v>
      </c>
      <c r="I1326">
        <v>5</v>
      </c>
      <c r="K1326">
        <v>1962</v>
      </c>
      <c r="L1326">
        <v>5860300501</v>
      </c>
      <c r="M1326">
        <v>5860300501</v>
      </c>
      <c r="N1326">
        <v>0</v>
      </c>
      <c r="O1326" t="s">
        <v>1650</v>
      </c>
      <c r="P1326" t="s">
        <v>1363</v>
      </c>
      <c r="Q1326" t="s">
        <v>1363</v>
      </c>
      <c r="R1326">
        <v>0</v>
      </c>
      <c r="S1326">
        <v>0</v>
      </c>
      <c r="T1326">
        <v>0</v>
      </c>
      <c r="U1326" t="s">
        <v>1364</v>
      </c>
      <c r="V1326" t="s">
        <v>1363</v>
      </c>
      <c r="W1326" t="s">
        <v>1363</v>
      </c>
      <c r="X1326">
        <v>0</v>
      </c>
      <c r="Y1326">
        <v>0</v>
      </c>
      <c r="Z1326" t="s">
        <v>1361</v>
      </c>
      <c r="AA1326" t="s">
        <v>1363</v>
      </c>
      <c r="AB1326" t="s">
        <v>1363</v>
      </c>
      <c r="AC1326">
        <v>0</v>
      </c>
      <c r="AD1326">
        <v>0</v>
      </c>
      <c r="AE1326">
        <v>3</v>
      </c>
      <c r="AF1326">
        <v>3</v>
      </c>
      <c r="AG1326" t="s">
        <v>1698</v>
      </c>
      <c r="AH1326">
        <v>7.0164754010000001</v>
      </c>
      <c r="AI1326" t="s">
        <v>225</v>
      </c>
      <c r="AJ1326" t="s">
        <v>1780</v>
      </c>
    </row>
    <row r="1327" spans="1:36" x14ac:dyDescent="0.35">
      <c r="A1327" t="s">
        <v>3305</v>
      </c>
      <c r="B1327">
        <v>803</v>
      </c>
      <c r="C1327">
        <v>803</v>
      </c>
      <c r="D1327" t="s">
        <v>1763</v>
      </c>
      <c r="E1327">
        <v>61.608146669999996</v>
      </c>
      <c r="F1327" t="s">
        <v>1466</v>
      </c>
      <c r="G1327">
        <v>3</v>
      </c>
      <c r="H1327">
        <v>3</v>
      </c>
      <c r="I1327">
        <v>5</v>
      </c>
      <c r="K1327">
        <v>1962</v>
      </c>
      <c r="L1327">
        <v>5860300501</v>
      </c>
      <c r="M1327">
        <v>5860300501</v>
      </c>
      <c r="N1327">
        <v>0</v>
      </c>
      <c r="O1327" t="s">
        <v>1650</v>
      </c>
      <c r="P1327" t="s">
        <v>1363</v>
      </c>
      <c r="Q1327" t="s">
        <v>1363</v>
      </c>
      <c r="R1327">
        <v>0</v>
      </c>
      <c r="S1327">
        <v>0</v>
      </c>
      <c r="T1327">
        <v>0</v>
      </c>
      <c r="U1327" t="s">
        <v>1364</v>
      </c>
      <c r="V1327" t="s">
        <v>1363</v>
      </c>
      <c r="W1327" t="s">
        <v>1363</v>
      </c>
      <c r="X1327">
        <v>0</v>
      </c>
      <c r="Y1327">
        <v>0</v>
      </c>
      <c r="Z1327" t="s">
        <v>1361</v>
      </c>
      <c r="AA1327" t="s">
        <v>1363</v>
      </c>
      <c r="AB1327" t="s">
        <v>1363</v>
      </c>
      <c r="AC1327">
        <v>0</v>
      </c>
      <c r="AD1327">
        <v>0</v>
      </c>
      <c r="AE1327">
        <v>43</v>
      </c>
      <c r="AF1327">
        <v>43</v>
      </c>
      <c r="AG1327" t="s">
        <v>1701</v>
      </c>
      <c r="AH1327">
        <v>9.1747339839999995</v>
      </c>
      <c r="AI1327" t="s">
        <v>611</v>
      </c>
      <c r="AJ1327" t="s">
        <v>2705</v>
      </c>
    </row>
    <row r="1328" spans="1:36" x14ac:dyDescent="0.35">
      <c r="A1328" t="s">
        <v>3306</v>
      </c>
      <c r="B1328">
        <v>803</v>
      </c>
      <c r="C1328">
        <v>803</v>
      </c>
      <c r="D1328" t="s">
        <v>1763</v>
      </c>
      <c r="E1328">
        <v>61.608146669999996</v>
      </c>
      <c r="F1328" t="s">
        <v>1466</v>
      </c>
      <c r="G1328">
        <v>3</v>
      </c>
      <c r="H1328">
        <v>3</v>
      </c>
      <c r="I1328">
        <v>5</v>
      </c>
      <c r="K1328">
        <v>1962</v>
      </c>
      <c r="L1328">
        <v>5860300501</v>
      </c>
      <c r="M1328">
        <v>5860300501</v>
      </c>
      <c r="N1328">
        <v>0</v>
      </c>
      <c r="O1328" t="s">
        <v>1650</v>
      </c>
      <c r="P1328" t="s">
        <v>1363</v>
      </c>
      <c r="Q1328" t="s">
        <v>1363</v>
      </c>
      <c r="R1328">
        <v>0</v>
      </c>
      <c r="S1328">
        <v>0</v>
      </c>
      <c r="T1328">
        <v>0</v>
      </c>
      <c r="U1328" t="s">
        <v>1364</v>
      </c>
      <c r="V1328" t="s">
        <v>1363</v>
      </c>
      <c r="W1328" t="s">
        <v>1363</v>
      </c>
      <c r="X1328">
        <v>0</v>
      </c>
      <c r="Y1328">
        <v>0</v>
      </c>
      <c r="Z1328" t="s">
        <v>1361</v>
      </c>
      <c r="AA1328" t="s">
        <v>1363</v>
      </c>
      <c r="AB1328" t="s">
        <v>1363</v>
      </c>
      <c r="AC1328">
        <v>0</v>
      </c>
      <c r="AD1328">
        <v>0</v>
      </c>
      <c r="AE1328">
        <v>804</v>
      </c>
      <c r="AF1328">
        <v>804</v>
      </c>
      <c r="AG1328" t="s">
        <v>1555</v>
      </c>
      <c r="AH1328">
        <v>40.84752546</v>
      </c>
      <c r="AI1328" t="s">
        <v>1251</v>
      </c>
      <c r="AJ1328" t="s">
        <v>3307</v>
      </c>
    </row>
    <row r="1329" spans="1:36" x14ac:dyDescent="0.35">
      <c r="A1329" t="s">
        <v>1272</v>
      </c>
      <c r="B1329">
        <v>803</v>
      </c>
      <c r="C1329">
        <v>803</v>
      </c>
      <c r="D1329" t="s">
        <v>1763</v>
      </c>
      <c r="E1329">
        <v>61.608146669999996</v>
      </c>
      <c r="F1329" t="s">
        <v>1466</v>
      </c>
      <c r="G1329">
        <v>3</v>
      </c>
      <c r="H1329">
        <v>3</v>
      </c>
      <c r="I1329">
        <v>5</v>
      </c>
      <c r="K1329">
        <v>1962</v>
      </c>
      <c r="L1329">
        <v>5860300501</v>
      </c>
      <c r="M1329">
        <v>5860300501</v>
      </c>
      <c r="N1329">
        <v>0</v>
      </c>
      <c r="O1329" t="s">
        <v>1650</v>
      </c>
      <c r="P1329" t="s">
        <v>1363</v>
      </c>
      <c r="Q1329" t="s">
        <v>1363</v>
      </c>
      <c r="R1329">
        <v>0</v>
      </c>
      <c r="S1329">
        <v>0</v>
      </c>
      <c r="T1329">
        <v>0</v>
      </c>
      <c r="U1329" t="s">
        <v>1364</v>
      </c>
      <c r="V1329" t="s">
        <v>1363</v>
      </c>
      <c r="W1329" t="s">
        <v>1363</v>
      </c>
      <c r="X1329">
        <v>0</v>
      </c>
      <c r="Y1329">
        <v>0</v>
      </c>
      <c r="Z1329" t="s">
        <v>1361</v>
      </c>
      <c r="AA1329" t="s">
        <v>1363</v>
      </c>
      <c r="AB1329" t="s">
        <v>1363</v>
      </c>
      <c r="AC1329">
        <v>0</v>
      </c>
      <c r="AD1329">
        <v>0</v>
      </c>
      <c r="AE1329">
        <v>803</v>
      </c>
      <c r="AF1329">
        <v>803</v>
      </c>
      <c r="AG1329" t="s">
        <v>1763</v>
      </c>
      <c r="AH1329">
        <v>61.608146669999996</v>
      </c>
      <c r="AI1329" t="s">
        <v>75</v>
      </c>
      <c r="AJ1329" t="s">
        <v>3308</v>
      </c>
    </row>
    <row r="1330" spans="1:36" x14ac:dyDescent="0.35">
      <c r="A1330" t="s">
        <v>3309</v>
      </c>
      <c r="B1330">
        <v>803</v>
      </c>
      <c r="C1330">
        <v>803</v>
      </c>
      <c r="D1330" t="s">
        <v>1763</v>
      </c>
      <c r="E1330">
        <v>61.608146669999996</v>
      </c>
      <c r="F1330" t="s">
        <v>1466</v>
      </c>
      <c r="G1330">
        <v>3</v>
      </c>
      <c r="H1330">
        <v>3</v>
      </c>
      <c r="I1330">
        <v>5</v>
      </c>
      <c r="K1330">
        <v>1962</v>
      </c>
      <c r="L1330">
        <v>5860300501</v>
      </c>
      <c r="M1330">
        <v>5860300501</v>
      </c>
      <c r="N1330">
        <v>0</v>
      </c>
      <c r="O1330" t="s">
        <v>1650</v>
      </c>
      <c r="P1330" t="s">
        <v>1363</v>
      </c>
      <c r="Q1330" t="s">
        <v>1363</v>
      </c>
      <c r="R1330">
        <v>0</v>
      </c>
      <c r="S1330">
        <v>0</v>
      </c>
      <c r="T1330">
        <v>0</v>
      </c>
      <c r="U1330" t="s">
        <v>1364</v>
      </c>
      <c r="V1330" t="s">
        <v>1363</v>
      </c>
      <c r="W1330" t="s">
        <v>1363</v>
      </c>
      <c r="X1330">
        <v>0</v>
      </c>
      <c r="Y1330">
        <v>0</v>
      </c>
      <c r="Z1330" t="s">
        <v>1361</v>
      </c>
      <c r="AA1330" t="s">
        <v>1363</v>
      </c>
      <c r="AB1330" t="s">
        <v>1363</v>
      </c>
      <c r="AC1330">
        <v>0</v>
      </c>
      <c r="AD1330">
        <v>0</v>
      </c>
      <c r="AE1330">
        <v>800</v>
      </c>
      <c r="AF1330">
        <v>800</v>
      </c>
      <c r="AG1330" t="s">
        <v>1766</v>
      </c>
      <c r="AH1330">
        <v>51.194460190000001</v>
      </c>
      <c r="AI1330" t="s">
        <v>1283</v>
      </c>
      <c r="AJ1330" t="s">
        <v>3310</v>
      </c>
    </row>
    <row r="1331" spans="1:36" x14ac:dyDescent="0.35">
      <c r="A1331" t="s">
        <v>3311</v>
      </c>
      <c r="B1331">
        <v>803</v>
      </c>
      <c r="C1331">
        <v>803</v>
      </c>
      <c r="D1331" t="s">
        <v>1763</v>
      </c>
      <c r="E1331">
        <v>61.608146669999996</v>
      </c>
      <c r="F1331" t="s">
        <v>1466</v>
      </c>
      <c r="G1331">
        <v>3</v>
      </c>
      <c r="H1331">
        <v>3</v>
      </c>
      <c r="I1331">
        <v>5</v>
      </c>
      <c r="K1331">
        <v>1962</v>
      </c>
      <c r="L1331">
        <v>5860300501</v>
      </c>
      <c r="M1331">
        <v>5860300501</v>
      </c>
      <c r="N1331">
        <v>0</v>
      </c>
      <c r="O1331" t="s">
        <v>1650</v>
      </c>
      <c r="P1331" t="s">
        <v>1363</v>
      </c>
      <c r="Q1331" t="s">
        <v>1363</v>
      </c>
      <c r="R1331">
        <v>0</v>
      </c>
      <c r="S1331">
        <v>0</v>
      </c>
      <c r="T1331">
        <v>0</v>
      </c>
      <c r="U1331" t="s">
        <v>1364</v>
      </c>
      <c r="V1331" t="s">
        <v>1363</v>
      </c>
      <c r="W1331" t="s">
        <v>1363</v>
      </c>
      <c r="X1331">
        <v>0</v>
      </c>
      <c r="Y1331">
        <v>0</v>
      </c>
      <c r="Z1331" t="s">
        <v>1361</v>
      </c>
      <c r="AA1331" t="s">
        <v>1363</v>
      </c>
      <c r="AB1331" t="s">
        <v>1363</v>
      </c>
      <c r="AC1331">
        <v>0</v>
      </c>
      <c r="AD1331">
        <v>0</v>
      </c>
      <c r="AE1331">
        <v>801</v>
      </c>
      <c r="AF1331">
        <v>801</v>
      </c>
      <c r="AG1331" t="s">
        <v>1737</v>
      </c>
      <c r="AH1331">
        <v>60.847007519999998</v>
      </c>
      <c r="AI1331" t="s">
        <v>1298</v>
      </c>
      <c r="AJ1331" t="s">
        <v>3312</v>
      </c>
    </row>
    <row r="1332" spans="1:36" x14ac:dyDescent="0.35">
      <c r="A1332" t="s">
        <v>3313</v>
      </c>
      <c r="B1332">
        <v>803</v>
      </c>
      <c r="C1332">
        <v>803</v>
      </c>
      <c r="D1332" t="s">
        <v>1763</v>
      </c>
      <c r="E1332">
        <v>61.608146669999996</v>
      </c>
      <c r="F1332" t="s">
        <v>1466</v>
      </c>
      <c r="G1332">
        <v>3</v>
      </c>
      <c r="H1332">
        <v>3</v>
      </c>
      <c r="I1332">
        <v>5</v>
      </c>
      <c r="K1332">
        <v>1962</v>
      </c>
      <c r="L1332">
        <v>5860300501</v>
      </c>
      <c r="M1332">
        <v>5860300501</v>
      </c>
      <c r="N1332">
        <v>0</v>
      </c>
      <c r="O1332" t="s">
        <v>1650</v>
      </c>
      <c r="P1332" t="s">
        <v>1363</v>
      </c>
      <c r="Q1332" t="s">
        <v>1363</v>
      </c>
      <c r="R1332">
        <v>0</v>
      </c>
      <c r="S1332">
        <v>0</v>
      </c>
      <c r="T1332">
        <v>0</v>
      </c>
      <c r="U1332" t="s">
        <v>1364</v>
      </c>
      <c r="V1332" t="s">
        <v>1363</v>
      </c>
      <c r="W1332" t="s">
        <v>1363</v>
      </c>
      <c r="X1332">
        <v>0</v>
      </c>
      <c r="Y1332">
        <v>0</v>
      </c>
      <c r="Z1332" t="s">
        <v>1361</v>
      </c>
      <c r="AA1332" t="s">
        <v>1363</v>
      </c>
      <c r="AB1332" t="s">
        <v>1363</v>
      </c>
      <c r="AC1332">
        <v>0</v>
      </c>
      <c r="AD1332">
        <v>0</v>
      </c>
      <c r="AE1332">
        <v>802</v>
      </c>
      <c r="AF1332">
        <v>802</v>
      </c>
      <c r="AG1332" t="s">
        <v>1558</v>
      </c>
      <c r="AH1332">
        <v>28.05279208</v>
      </c>
      <c r="AI1332" t="s">
        <v>1310</v>
      </c>
      <c r="AJ1332" t="s">
        <v>3314</v>
      </c>
    </row>
    <row r="1333" spans="1:36" x14ac:dyDescent="0.35">
      <c r="A1333" t="s">
        <v>3315</v>
      </c>
      <c r="B1333">
        <v>803</v>
      </c>
      <c r="C1333">
        <v>803</v>
      </c>
      <c r="D1333" t="s">
        <v>1763</v>
      </c>
      <c r="E1333">
        <v>61.608146669999996</v>
      </c>
      <c r="F1333" t="s">
        <v>1466</v>
      </c>
      <c r="G1333">
        <v>3</v>
      </c>
      <c r="H1333">
        <v>3</v>
      </c>
      <c r="I1333">
        <v>5</v>
      </c>
      <c r="K1333">
        <v>1962</v>
      </c>
      <c r="L1333">
        <v>5860300501</v>
      </c>
      <c r="M1333">
        <v>5860300501</v>
      </c>
      <c r="N1333">
        <v>0</v>
      </c>
      <c r="O1333" t="s">
        <v>1650</v>
      </c>
      <c r="P1333" t="s">
        <v>1363</v>
      </c>
      <c r="Q1333" t="s">
        <v>1363</v>
      </c>
      <c r="R1333">
        <v>0</v>
      </c>
      <c r="S1333">
        <v>0</v>
      </c>
      <c r="T1333">
        <v>0</v>
      </c>
      <c r="U1333" t="s">
        <v>1364</v>
      </c>
      <c r="V1333" t="s">
        <v>1363</v>
      </c>
      <c r="W1333" t="s">
        <v>1363</v>
      </c>
      <c r="X1333">
        <v>0</v>
      </c>
      <c r="Y1333">
        <v>0</v>
      </c>
      <c r="Z1333" t="s">
        <v>1361</v>
      </c>
      <c r="AA1333" t="s">
        <v>1363</v>
      </c>
      <c r="AB1333" t="s">
        <v>1363</v>
      </c>
      <c r="AC1333">
        <v>0</v>
      </c>
      <c r="AD1333">
        <v>0</v>
      </c>
      <c r="AE1333">
        <v>770</v>
      </c>
      <c r="AF1333">
        <v>770</v>
      </c>
      <c r="AG1333" t="s">
        <v>1740</v>
      </c>
      <c r="AH1333">
        <v>48.209431600000002</v>
      </c>
      <c r="AI1333" t="s">
        <v>76</v>
      </c>
      <c r="AJ1333" t="s">
        <v>3316</v>
      </c>
    </row>
    <row r="1334" spans="1:36" x14ac:dyDescent="0.35">
      <c r="A1334" t="s">
        <v>3315</v>
      </c>
      <c r="B1334">
        <v>803</v>
      </c>
      <c r="C1334">
        <v>803</v>
      </c>
      <c r="D1334" t="s">
        <v>1763</v>
      </c>
      <c r="E1334">
        <v>61.608146669999996</v>
      </c>
      <c r="F1334" t="s">
        <v>1466</v>
      </c>
      <c r="G1334">
        <v>3</v>
      </c>
      <c r="H1334">
        <v>3</v>
      </c>
      <c r="I1334">
        <v>5</v>
      </c>
      <c r="K1334">
        <v>1962</v>
      </c>
      <c r="L1334">
        <v>5860300501</v>
      </c>
      <c r="M1334">
        <v>5860300501</v>
      </c>
      <c r="N1334">
        <v>0</v>
      </c>
      <c r="O1334" t="s">
        <v>1650</v>
      </c>
      <c r="P1334" t="s">
        <v>1363</v>
      </c>
      <c r="Q1334" t="s">
        <v>1363</v>
      </c>
      <c r="R1334">
        <v>0</v>
      </c>
      <c r="S1334">
        <v>0</v>
      </c>
      <c r="T1334">
        <v>0</v>
      </c>
      <c r="U1334" t="s">
        <v>1364</v>
      </c>
      <c r="V1334" t="s">
        <v>1363</v>
      </c>
      <c r="W1334" t="s">
        <v>1363</v>
      </c>
      <c r="X1334">
        <v>0</v>
      </c>
      <c r="Y1334">
        <v>0</v>
      </c>
      <c r="Z1334" t="s">
        <v>1361</v>
      </c>
      <c r="AA1334" t="s">
        <v>1363</v>
      </c>
      <c r="AB1334" t="s">
        <v>1363</v>
      </c>
      <c r="AC1334">
        <v>0</v>
      </c>
      <c r="AD1334">
        <v>0</v>
      </c>
      <c r="AE1334">
        <v>770</v>
      </c>
      <c r="AF1334">
        <v>770</v>
      </c>
      <c r="AG1334" t="s">
        <v>1740</v>
      </c>
      <c r="AH1334">
        <v>48.209431600000002</v>
      </c>
      <c r="AI1334" t="s">
        <v>76</v>
      </c>
      <c r="AJ1334" t="s">
        <v>3316</v>
      </c>
    </row>
    <row r="1335" spans="1:36" x14ac:dyDescent="0.35">
      <c r="A1335" t="s">
        <v>3317</v>
      </c>
      <c r="B1335">
        <v>804</v>
      </c>
      <c r="C1335">
        <v>804</v>
      </c>
      <c r="D1335" t="s">
        <v>1555</v>
      </c>
      <c r="E1335">
        <v>40.84752546</v>
      </c>
      <c r="F1335" t="s">
        <v>1466</v>
      </c>
      <c r="G1335">
        <v>3</v>
      </c>
      <c r="H1335">
        <v>3</v>
      </c>
      <c r="I1335">
        <v>5</v>
      </c>
      <c r="K1335">
        <v>1962</v>
      </c>
      <c r="L1335">
        <v>5860300501</v>
      </c>
      <c r="M1335">
        <v>5860300501</v>
      </c>
      <c r="N1335">
        <v>0</v>
      </c>
      <c r="O1335" t="s">
        <v>1650</v>
      </c>
      <c r="P1335" t="s">
        <v>1363</v>
      </c>
      <c r="Q1335" t="s">
        <v>1363</v>
      </c>
      <c r="R1335">
        <v>0</v>
      </c>
      <c r="S1335">
        <v>0</v>
      </c>
      <c r="T1335">
        <v>0</v>
      </c>
      <c r="U1335" t="s">
        <v>1364</v>
      </c>
      <c r="V1335" t="s">
        <v>1363</v>
      </c>
      <c r="W1335" t="s">
        <v>1363</v>
      </c>
      <c r="X1335">
        <v>0</v>
      </c>
      <c r="Y1335">
        <v>0</v>
      </c>
      <c r="Z1335" t="s">
        <v>1361</v>
      </c>
      <c r="AA1335" t="s">
        <v>1363</v>
      </c>
      <c r="AB1335" t="s">
        <v>1363</v>
      </c>
      <c r="AC1335">
        <v>0</v>
      </c>
      <c r="AD1335">
        <v>0</v>
      </c>
      <c r="AE1335">
        <v>17</v>
      </c>
      <c r="AF1335">
        <v>0</v>
      </c>
      <c r="AI1335" t="s">
        <v>480</v>
      </c>
      <c r="AJ1335" t="s">
        <v>3318</v>
      </c>
    </row>
    <row r="1336" spans="1:36" x14ac:dyDescent="0.35">
      <c r="A1336" t="s">
        <v>3319</v>
      </c>
      <c r="B1336">
        <v>804</v>
      </c>
      <c r="C1336">
        <v>804</v>
      </c>
      <c r="D1336" t="s">
        <v>1555</v>
      </c>
      <c r="E1336">
        <v>40.84752546</v>
      </c>
      <c r="F1336" t="s">
        <v>1466</v>
      </c>
      <c r="G1336">
        <v>3</v>
      </c>
      <c r="H1336">
        <v>3</v>
      </c>
      <c r="I1336">
        <v>5</v>
      </c>
      <c r="K1336">
        <v>1962</v>
      </c>
      <c r="L1336">
        <v>5860300501</v>
      </c>
      <c r="M1336">
        <v>5860300501</v>
      </c>
      <c r="N1336">
        <v>0</v>
      </c>
      <c r="O1336" t="s">
        <v>1650</v>
      </c>
      <c r="P1336" t="s">
        <v>1363</v>
      </c>
      <c r="Q1336" t="s">
        <v>1363</v>
      </c>
      <c r="R1336">
        <v>0</v>
      </c>
      <c r="S1336">
        <v>0</v>
      </c>
      <c r="T1336">
        <v>0</v>
      </c>
      <c r="U1336" t="s">
        <v>1364</v>
      </c>
      <c r="V1336" t="s">
        <v>1363</v>
      </c>
      <c r="W1336" t="s">
        <v>1363</v>
      </c>
      <c r="X1336">
        <v>0</v>
      </c>
      <c r="Y1336">
        <v>0</v>
      </c>
      <c r="Z1336" t="s">
        <v>1361</v>
      </c>
      <c r="AA1336" t="s">
        <v>1363</v>
      </c>
      <c r="AB1336" t="s">
        <v>1363</v>
      </c>
      <c r="AC1336">
        <v>0</v>
      </c>
      <c r="AD1336">
        <v>0</v>
      </c>
      <c r="AE1336">
        <v>65</v>
      </c>
      <c r="AF1336">
        <v>0</v>
      </c>
      <c r="AI1336" t="s">
        <v>564</v>
      </c>
      <c r="AJ1336" t="s">
        <v>3320</v>
      </c>
    </row>
    <row r="1337" spans="1:36" x14ac:dyDescent="0.35">
      <c r="A1337" t="s">
        <v>572</v>
      </c>
      <c r="B1337">
        <v>804</v>
      </c>
      <c r="C1337">
        <v>804</v>
      </c>
      <c r="D1337" t="s">
        <v>1555</v>
      </c>
      <c r="E1337">
        <v>40.84752546</v>
      </c>
      <c r="F1337" t="s">
        <v>1466</v>
      </c>
      <c r="G1337">
        <v>3</v>
      </c>
      <c r="H1337">
        <v>3</v>
      </c>
      <c r="I1337">
        <v>5</v>
      </c>
      <c r="K1337">
        <v>1962</v>
      </c>
      <c r="L1337">
        <v>5860300501</v>
      </c>
      <c r="M1337">
        <v>5860300501</v>
      </c>
      <c r="N1337">
        <v>0</v>
      </c>
      <c r="O1337" t="s">
        <v>1650</v>
      </c>
      <c r="P1337" t="s">
        <v>1363</v>
      </c>
      <c r="Q1337" t="s">
        <v>1363</v>
      </c>
      <c r="R1337">
        <v>0</v>
      </c>
      <c r="S1337">
        <v>0</v>
      </c>
      <c r="T1337">
        <v>0</v>
      </c>
      <c r="U1337" t="s">
        <v>1364</v>
      </c>
      <c r="V1337" t="s">
        <v>1363</v>
      </c>
      <c r="W1337" t="s">
        <v>1363</v>
      </c>
      <c r="X1337">
        <v>0</v>
      </c>
      <c r="Y1337">
        <v>0</v>
      </c>
      <c r="Z1337" t="s">
        <v>1361</v>
      </c>
      <c r="AA1337" t="s">
        <v>1363</v>
      </c>
      <c r="AB1337" t="s">
        <v>1363</v>
      </c>
      <c r="AC1337">
        <v>0</v>
      </c>
      <c r="AD1337">
        <v>0</v>
      </c>
      <c r="AE1337">
        <v>29</v>
      </c>
      <c r="AF1337">
        <v>29</v>
      </c>
      <c r="AG1337" t="s">
        <v>1757</v>
      </c>
      <c r="AH1337">
        <v>13.71617577</v>
      </c>
      <c r="AI1337" t="s">
        <v>566</v>
      </c>
      <c r="AJ1337" t="s">
        <v>1759</v>
      </c>
    </row>
    <row r="1338" spans="1:36" x14ac:dyDescent="0.35">
      <c r="A1338" t="s">
        <v>3317</v>
      </c>
      <c r="B1338">
        <v>804</v>
      </c>
      <c r="C1338">
        <v>804</v>
      </c>
      <c r="D1338" t="s">
        <v>1555</v>
      </c>
      <c r="E1338">
        <v>40.84752546</v>
      </c>
      <c r="F1338" t="s">
        <v>1466</v>
      </c>
      <c r="G1338">
        <v>3</v>
      </c>
      <c r="H1338">
        <v>3</v>
      </c>
      <c r="I1338">
        <v>5</v>
      </c>
      <c r="K1338">
        <v>1962</v>
      </c>
      <c r="L1338">
        <v>5860300501</v>
      </c>
      <c r="M1338">
        <v>5860300501</v>
      </c>
      <c r="N1338">
        <v>0</v>
      </c>
      <c r="O1338" t="s">
        <v>1650</v>
      </c>
      <c r="P1338" t="s">
        <v>1363</v>
      </c>
      <c r="Q1338" t="s">
        <v>1363</v>
      </c>
      <c r="R1338">
        <v>0</v>
      </c>
      <c r="S1338">
        <v>0</v>
      </c>
      <c r="T1338">
        <v>0</v>
      </c>
      <c r="U1338" t="s">
        <v>1364</v>
      </c>
      <c r="V1338" t="s">
        <v>1363</v>
      </c>
      <c r="W1338" t="s">
        <v>1363</v>
      </c>
      <c r="X1338">
        <v>0</v>
      </c>
      <c r="Y1338">
        <v>0</v>
      </c>
      <c r="Z1338" t="s">
        <v>1361</v>
      </c>
      <c r="AA1338" t="s">
        <v>1363</v>
      </c>
      <c r="AB1338" t="s">
        <v>1363</v>
      </c>
      <c r="AC1338">
        <v>0</v>
      </c>
      <c r="AD1338">
        <v>0</v>
      </c>
      <c r="AE1338">
        <v>18</v>
      </c>
      <c r="AF1338">
        <v>0</v>
      </c>
      <c r="AI1338" t="s">
        <v>480</v>
      </c>
      <c r="AJ1338" t="s">
        <v>3318</v>
      </c>
    </row>
    <row r="1339" spans="1:36" x14ac:dyDescent="0.35">
      <c r="A1339" t="s">
        <v>3319</v>
      </c>
      <c r="B1339">
        <v>804</v>
      </c>
      <c r="C1339">
        <v>804</v>
      </c>
      <c r="D1339" t="s">
        <v>1555</v>
      </c>
      <c r="E1339">
        <v>40.84752546</v>
      </c>
      <c r="F1339" t="s">
        <v>1466</v>
      </c>
      <c r="G1339">
        <v>3</v>
      </c>
      <c r="H1339">
        <v>3</v>
      </c>
      <c r="I1339">
        <v>5</v>
      </c>
      <c r="K1339">
        <v>1962</v>
      </c>
      <c r="L1339">
        <v>5860300501</v>
      </c>
      <c r="M1339">
        <v>5860300501</v>
      </c>
      <c r="N1339">
        <v>0</v>
      </c>
      <c r="O1339" t="s">
        <v>1650</v>
      </c>
      <c r="P1339" t="s">
        <v>1363</v>
      </c>
      <c r="Q1339" t="s">
        <v>1363</v>
      </c>
      <c r="R1339">
        <v>0</v>
      </c>
      <c r="S1339">
        <v>0</v>
      </c>
      <c r="T1339">
        <v>0</v>
      </c>
      <c r="U1339" t="s">
        <v>1364</v>
      </c>
      <c r="V1339" t="s">
        <v>1363</v>
      </c>
      <c r="W1339" t="s">
        <v>1363</v>
      </c>
      <c r="X1339">
        <v>0</v>
      </c>
      <c r="Y1339">
        <v>0</v>
      </c>
      <c r="Z1339" t="s">
        <v>1361</v>
      </c>
      <c r="AA1339" t="s">
        <v>1363</v>
      </c>
      <c r="AB1339" t="s">
        <v>1363</v>
      </c>
      <c r="AC1339">
        <v>0</v>
      </c>
      <c r="AD1339">
        <v>0</v>
      </c>
      <c r="AE1339">
        <v>62</v>
      </c>
      <c r="AF1339">
        <v>62</v>
      </c>
      <c r="AG1339" t="s">
        <v>1522</v>
      </c>
      <c r="AH1339">
        <v>17.869102120000001</v>
      </c>
      <c r="AI1339" t="s">
        <v>564</v>
      </c>
      <c r="AJ1339" t="s">
        <v>3320</v>
      </c>
    </row>
    <row r="1340" spans="1:36" x14ac:dyDescent="0.35">
      <c r="A1340" t="s">
        <v>3321</v>
      </c>
      <c r="B1340">
        <v>804</v>
      </c>
      <c r="C1340">
        <v>804</v>
      </c>
      <c r="D1340" t="s">
        <v>1555</v>
      </c>
      <c r="E1340">
        <v>40.84752546</v>
      </c>
      <c r="F1340" t="s">
        <v>1466</v>
      </c>
      <c r="G1340">
        <v>3</v>
      </c>
      <c r="H1340">
        <v>3</v>
      </c>
      <c r="I1340">
        <v>5</v>
      </c>
      <c r="K1340">
        <v>1962</v>
      </c>
      <c r="L1340">
        <v>5860300501</v>
      </c>
      <c r="M1340">
        <v>5860300501</v>
      </c>
      <c r="N1340">
        <v>0</v>
      </c>
      <c r="O1340" t="s">
        <v>1650</v>
      </c>
      <c r="P1340" t="s">
        <v>1363</v>
      </c>
      <c r="Q1340" t="s">
        <v>1363</v>
      </c>
      <c r="R1340">
        <v>0</v>
      </c>
      <c r="S1340">
        <v>0</v>
      </c>
      <c r="T1340">
        <v>0</v>
      </c>
      <c r="U1340" t="s">
        <v>1364</v>
      </c>
      <c r="V1340" t="s">
        <v>1363</v>
      </c>
      <c r="W1340" t="s">
        <v>1363</v>
      </c>
      <c r="X1340">
        <v>0</v>
      </c>
      <c r="Y1340">
        <v>0</v>
      </c>
      <c r="Z1340" t="s">
        <v>1361</v>
      </c>
      <c r="AA1340" t="s">
        <v>1363</v>
      </c>
      <c r="AB1340" t="s">
        <v>1363</v>
      </c>
      <c r="AC1340">
        <v>0</v>
      </c>
      <c r="AD1340">
        <v>0</v>
      </c>
      <c r="AE1340">
        <v>85</v>
      </c>
      <c r="AF1340">
        <v>85</v>
      </c>
      <c r="AG1340" t="s">
        <v>1533</v>
      </c>
      <c r="AH1340">
        <v>19.053710169999999</v>
      </c>
      <c r="AI1340" t="s">
        <v>718</v>
      </c>
      <c r="AJ1340" t="s">
        <v>3322</v>
      </c>
    </row>
    <row r="1341" spans="1:36" x14ac:dyDescent="0.35">
      <c r="A1341" t="s">
        <v>3323</v>
      </c>
      <c r="B1341">
        <v>804</v>
      </c>
      <c r="C1341">
        <v>804</v>
      </c>
      <c r="D1341" t="s">
        <v>1555</v>
      </c>
      <c r="E1341">
        <v>40.84752546</v>
      </c>
      <c r="F1341" t="s">
        <v>1466</v>
      </c>
      <c r="G1341">
        <v>3</v>
      </c>
      <c r="H1341">
        <v>3</v>
      </c>
      <c r="I1341">
        <v>5</v>
      </c>
      <c r="K1341">
        <v>1962</v>
      </c>
      <c r="L1341">
        <v>5860300501</v>
      </c>
      <c r="M1341">
        <v>5860300501</v>
      </c>
      <c r="N1341">
        <v>0</v>
      </c>
      <c r="O1341" t="s">
        <v>1650</v>
      </c>
      <c r="P1341" t="s">
        <v>1363</v>
      </c>
      <c r="Q1341" t="s">
        <v>1363</v>
      </c>
      <c r="R1341">
        <v>0</v>
      </c>
      <c r="S1341">
        <v>0</v>
      </c>
      <c r="T1341">
        <v>0</v>
      </c>
      <c r="U1341" t="s">
        <v>1364</v>
      </c>
      <c r="V1341" t="s">
        <v>1363</v>
      </c>
      <c r="W1341" t="s">
        <v>1363</v>
      </c>
      <c r="X1341">
        <v>0</v>
      </c>
      <c r="Y1341">
        <v>0</v>
      </c>
      <c r="Z1341" t="s">
        <v>1361</v>
      </c>
      <c r="AA1341" t="s">
        <v>1363</v>
      </c>
      <c r="AB1341" t="s">
        <v>1363</v>
      </c>
      <c r="AC1341">
        <v>0</v>
      </c>
      <c r="AD1341">
        <v>0</v>
      </c>
      <c r="AE1341">
        <v>27</v>
      </c>
      <c r="AF1341">
        <v>27</v>
      </c>
      <c r="AG1341" t="s">
        <v>1721</v>
      </c>
      <c r="AH1341">
        <v>23.007539449999999</v>
      </c>
      <c r="AI1341" t="s">
        <v>728</v>
      </c>
      <c r="AJ1341" t="s">
        <v>3324</v>
      </c>
    </row>
    <row r="1342" spans="1:36" x14ac:dyDescent="0.35">
      <c r="A1342" t="s">
        <v>3325</v>
      </c>
      <c r="B1342">
        <v>804</v>
      </c>
      <c r="C1342">
        <v>804</v>
      </c>
      <c r="D1342" t="s">
        <v>1555</v>
      </c>
      <c r="E1342">
        <v>40.84752546</v>
      </c>
      <c r="F1342" t="s">
        <v>1466</v>
      </c>
      <c r="G1342">
        <v>3</v>
      </c>
      <c r="H1342">
        <v>3</v>
      </c>
      <c r="I1342">
        <v>5</v>
      </c>
      <c r="K1342">
        <v>1962</v>
      </c>
      <c r="L1342">
        <v>5860300501</v>
      </c>
      <c r="M1342">
        <v>5860300501</v>
      </c>
      <c r="N1342">
        <v>0</v>
      </c>
      <c r="O1342" t="s">
        <v>1650</v>
      </c>
      <c r="P1342" t="s">
        <v>1363</v>
      </c>
      <c r="Q1342" t="s">
        <v>1363</v>
      </c>
      <c r="R1342">
        <v>0</v>
      </c>
      <c r="S1342">
        <v>0</v>
      </c>
      <c r="T1342">
        <v>0</v>
      </c>
      <c r="U1342" t="s">
        <v>1364</v>
      </c>
      <c r="V1342" t="s">
        <v>1363</v>
      </c>
      <c r="W1342" t="s">
        <v>1363</v>
      </c>
      <c r="X1342">
        <v>0</v>
      </c>
      <c r="Y1342">
        <v>0</v>
      </c>
      <c r="Z1342" t="s">
        <v>1361</v>
      </c>
      <c r="AA1342" t="s">
        <v>1363</v>
      </c>
      <c r="AB1342" t="s">
        <v>1363</v>
      </c>
      <c r="AC1342">
        <v>0</v>
      </c>
      <c r="AD1342">
        <v>0</v>
      </c>
      <c r="AE1342">
        <v>83</v>
      </c>
      <c r="AF1342">
        <v>83</v>
      </c>
      <c r="AG1342" t="s">
        <v>1536</v>
      </c>
      <c r="AH1342">
        <v>35.39444323</v>
      </c>
      <c r="AI1342" t="s">
        <v>738</v>
      </c>
      <c r="AJ1342" t="s">
        <v>3326</v>
      </c>
    </row>
    <row r="1343" spans="1:36" x14ac:dyDescent="0.35">
      <c r="A1343" t="s">
        <v>3317</v>
      </c>
      <c r="B1343">
        <v>804</v>
      </c>
      <c r="C1343">
        <v>804</v>
      </c>
      <c r="D1343" t="s">
        <v>1555</v>
      </c>
      <c r="E1343">
        <v>40.84752546</v>
      </c>
      <c r="F1343" t="s">
        <v>1466</v>
      </c>
      <c r="G1343">
        <v>3</v>
      </c>
      <c r="H1343">
        <v>3</v>
      </c>
      <c r="I1343">
        <v>5</v>
      </c>
      <c r="K1343">
        <v>1962</v>
      </c>
      <c r="L1343">
        <v>5860300501</v>
      </c>
      <c r="M1343">
        <v>5860300501</v>
      </c>
      <c r="N1343">
        <v>0</v>
      </c>
      <c r="O1343" t="s">
        <v>1650</v>
      </c>
      <c r="P1343" t="s">
        <v>1363</v>
      </c>
      <c r="Q1343" t="s">
        <v>1363</v>
      </c>
      <c r="R1343">
        <v>0</v>
      </c>
      <c r="S1343">
        <v>0</v>
      </c>
      <c r="T1343">
        <v>0</v>
      </c>
      <c r="U1343" t="s">
        <v>1364</v>
      </c>
      <c r="V1343" t="s">
        <v>1363</v>
      </c>
      <c r="W1343" t="s">
        <v>1363</v>
      </c>
      <c r="X1343">
        <v>0</v>
      </c>
      <c r="Y1343">
        <v>0</v>
      </c>
      <c r="Z1343" t="s">
        <v>1361</v>
      </c>
      <c r="AA1343" t="s">
        <v>1363</v>
      </c>
      <c r="AB1343" t="s">
        <v>1363</v>
      </c>
      <c r="AC1343">
        <v>0</v>
      </c>
      <c r="AD1343">
        <v>0</v>
      </c>
      <c r="AE1343">
        <v>19</v>
      </c>
      <c r="AF1343">
        <v>19</v>
      </c>
      <c r="AG1343" t="s">
        <v>1549</v>
      </c>
      <c r="AH1343">
        <v>32.06105127</v>
      </c>
      <c r="AI1343" t="s">
        <v>480</v>
      </c>
      <c r="AJ1343" t="s">
        <v>3318</v>
      </c>
    </row>
    <row r="1344" spans="1:36" x14ac:dyDescent="0.35">
      <c r="A1344" t="s">
        <v>3327</v>
      </c>
      <c r="B1344">
        <v>804</v>
      </c>
      <c r="C1344">
        <v>804</v>
      </c>
      <c r="D1344" t="s">
        <v>1555</v>
      </c>
      <c r="E1344">
        <v>40.84752546</v>
      </c>
      <c r="F1344" t="s">
        <v>1466</v>
      </c>
      <c r="G1344">
        <v>3</v>
      </c>
      <c r="H1344">
        <v>3</v>
      </c>
      <c r="I1344">
        <v>5</v>
      </c>
      <c r="K1344">
        <v>1962</v>
      </c>
      <c r="L1344">
        <v>5860300501</v>
      </c>
      <c r="M1344">
        <v>5860300501</v>
      </c>
      <c r="N1344">
        <v>0</v>
      </c>
      <c r="O1344" t="s">
        <v>1650</v>
      </c>
      <c r="P1344" t="s">
        <v>1363</v>
      </c>
      <c r="Q1344" t="s">
        <v>1363</v>
      </c>
      <c r="R1344">
        <v>0</v>
      </c>
      <c r="S1344">
        <v>0</v>
      </c>
      <c r="T1344">
        <v>0</v>
      </c>
      <c r="U1344" t="s">
        <v>1364</v>
      </c>
      <c r="V1344" t="s">
        <v>1363</v>
      </c>
      <c r="W1344" t="s">
        <v>1363</v>
      </c>
      <c r="X1344">
        <v>0</v>
      </c>
      <c r="Y1344">
        <v>0</v>
      </c>
      <c r="Z1344" t="s">
        <v>1361</v>
      </c>
      <c r="AA1344" t="s">
        <v>1363</v>
      </c>
      <c r="AB1344" t="s">
        <v>1363</v>
      </c>
      <c r="AC1344">
        <v>0</v>
      </c>
      <c r="AD1344">
        <v>0</v>
      </c>
      <c r="AE1344">
        <v>57</v>
      </c>
      <c r="AF1344">
        <v>57</v>
      </c>
      <c r="AG1344" t="s">
        <v>1552</v>
      </c>
      <c r="AH1344">
        <v>6.3628884540000001</v>
      </c>
      <c r="AI1344" t="s">
        <v>1117</v>
      </c>
      <c r="AJ1344" t="s">
        <v>3328</v>
      </c>
    </row>
    <row r="1345" spans="1:36" x14ac:dyDescent="0.35">
      <c r="A1345" t="s">
        <v>1252</v>
      </c>
      <c r="B1345">
        <v>804</v>
      </c>
      <c r="C1345">
        <v>804</v>
      </c>
      <c r="D1345" t="s">
        <v>1555</v>
      </c>
      <c r="E1345">
        <v>40.84752546</v>
      </c>
      <c r="F1345" t="s">
        <v>1466</v>
      </c>
      <c r="G1345">
        <v>3</v>
      </c>
      <c r="H1345">
        <v>3</v>
      </c>
      <c r="I1345">
        <v>5</v>
      </c>
      <c r="K1345">
        <v>1962</v>
      </c>
      <c r="L1345">
        <v>5860300501</v>
      </c>
      <c r="M1345">
        <v>5860300501</v>
      </c>
      <c r="N1345">
        <v>0</v>
      </c>
      <c r="O1345" t="s">
        <v>1650</v>
      </c>
      <c r="P1345" t="s">
        <v>1363</v>
      </c>
      <c r="Q1345" t="s">
        <v>1363</v>
      </c>
      <c r="R1345">
        <v>0</v>
      </c>
      <c r="S1345">
        <v>0</v>
      </c>
      <c r="T1345">
        <v>0</v>
      </c>
      <c r="U1345" t="s">
        <v>1364</v>
      </c>
      <c r="V1345" t="s">
        <v>1363</v>
      </c>
      <c r="W1345" t="s">
        <v>1363</v>
      </c>
      <c r="X1345">
        <v>0</v>
      </c>
      <c r="Y1345">
        <v>0</v>
      </c>
      <c r="Z1345" t="s">
        <v>1361</v>
      </c>
      <c r="AA1345" t="s">
        <v>1363</v>
      </c>
      <c r="AB1345" t="s">
        <v>1363</v>
      </c>
      <c r="AC1345">
        <v>0</v>
      </c>
      <c r="AD1345">
        <v>0</v>
      </c>
      <c r="AE1345">
        <v>804</v>
      </c>
      <c r="AF1345">
        <v>804</v>
      </c>
      <c r="AG1345" t="s">
        <v>1555</v>
      </c>
      <c r="AH1345">
        <v>40.84752546</v>
      </c>
      <c r="AI1345" t="s">
        <v>479</v>
      </c>
      <c r="AJ1345" t="s">
        <v>3329</v>
      </c>
    </row>
    <row r="1346" spans="1:36" x14ac:dyDescent="0.35">
      <c r="A1346" t="s">
        <v>3330</v>
      </c>
      <c r="B1346">
        <v>804</v>
      </c>
      <c r="C1346">
        <v>804</v>
      </c>
      <c r="D1346" t="s">
        <v>1555</v>
      </c>
      <c r="E1346">
        <v>40.84752546</v>
      </c>
      <c r="F1346" t="s">
        <v>1466</v>
      </c>
      <c r="G1346">
        <v>3</v>
      </c>
      <c r="H1346">
        <v>3</v>
      </c>
      <c r="I1346">
        <v>5</v>
      </c>
      <c r="K1346">
        <v>1962</v>
      </c>
      <c r="L1346">
        <v>5860300501</v>
      </c>
      <c r="M1346">
        <v>5860300501</v>
      </c>
      <c r="N1346">
        <v>0</v>
      </c>
      <c r="O1346" t="s">
        <v>1650</v>
      </c>
      <c r="P1346" t="s">
        <v>1363</v>
      </c>
      <c r="Q1346" t="s">
        <v>1363</v>
      </c>
      <c r="R1346">
        <v>0</v>
      </c>
      <c r="S1346">
        <v>0</v>
      </c>
      <c r="T1346">
        <v>0</v>
      </c>
      <c r="U1346" t="s">
        <v>1364</v>
      </c>
      <c r="V1346" t="s">
        <v>1363</v>
      </c>
      <c r="W1346" t="s">
        <v>1363</v>
      </c>
      <c r="X1346">
        <v>0</v>
      </c>
      <c r="Y1346">
        <v>0</v>
      </c>
      <c r="Z1346" t="s">
        <v>1361</v>
      </c>
      <c r="AA1346" t="s">
        <v>1363</v>
      </c>
      <c r="AB1346" t="s">
        <v>1363</v>
      </c>
      <c r="AC1346">
        <v>0</v>
      </c>
      <c r="AD1346">
        <v>0</v>
      </c>
      <c r="AE1346">
        <v>803</v>
      </c>
      <c r="AF1346">
        <v>803</v>
      </c>
      <c r="AG1346" t="s">
        <v>1763</v>
      </c>
      <c r="AH1346">
        <v>61.608146669999996</v>
      </c>
      <c r="AI1346" t="s">
        <v>1273</v>
      </c>
      <c r="AJ1346" t="s">
        <v>3331</v>
      </c>
    </row>
    <row r="1347" spans="1:36" x14ac:dyDescent="0.35">
      <c r="A1347" t="s">
        <v>3332</v>
      </c>
      <c r="B1347">
        <v>804</v>
      </c>
      <c r="C1347">
        <v>804</v>
      </c>
      <c r="D1347" t="s">
        <v>1555</v>
      </c>
      <c r="E1347">
        <v>40.84752546</v>
      </c>
      <c r="F1347" t="s">
        <v>1466</v>
      </c>
      <c r="G1347">
        <v>3</v>
      </c>
      <c r="H1347">
        <v>3</v>
      </c>
      <c r="I1347">
        <v>5</v>
      </c>
      <c r="K1347">
        <v>1962</v>
      </c>
      <c r="L1347">
        <v>5860300501</v>
      </c>
      <c r="M1347">
        <v>5860300501</v>
      </c>
      <c r="N1347">
        <v>0</v>
      </c>
      <c r="O1347" t="s">
        <v>1650</v>
      </c>
      <c r="P1347" t="s">
        <v>1363</v>
      </c>
      <c r="Q1347" t="s">
        <v>1363</v>
      </c>
      <c r="R1347">
        <v>0</v>
      </c>
      <c r="S1347">
        <v>0</v>
      </c>
      <c r="T1347">
        <v>0</v>
      </c>
      <c r="U1347" t="s">
        <v>1364</v>
      </c>
      <c r="V1347" t="s">
        <v>1363</v>
      </c>
      <c r="W1347" t="s">
        <v>1363</v>
      </c>
      <c r="X1347">
        <v>0</v>
      </c>
      <c r="Y1347">
        <v>0</v>
      </c>
      <c r="Z1347" t="s">
        <v>1361</v>
      </c>
      <c r="AA1347" t="s">
        <v>1363</v>
      </c>
      <c r="AB1347" t="s">
        <v>1363</v>
      </c>
      <c r="AC1347">
        <v>0</v>
      </c>
      <c r="AD1347">
        <v>0</v>
      </c>
      <c r="AE1347">
        <v>800</v>
      </c>
      <c r="AF1347">
        <v>800</v>
      </c>
      <c r="AG1347" t="s">
        <v>1766</v>
      </c>
      <c r="AH1347">
        <v>51.194460190000001</v>
      </c>
      <c r="AI1347" t="s">
        <v>1287</v>
      </c>
      <c r="AJ1347" t="s">
        <v>3333</v>
      </c>
    </row>
    <row r="1348" spans="1:36" x14ac:dyDescent="0.35">
      <c r="A1348" t="s">
        <v>3334</v>
      </c>
      <c r="B1348">
        <v>804</v>
      </c>
      <c r="C1348">
        <v>804</v>
      </c>
      <c r="D1348" t="s">
        <v>1555</v>
      </c>
      <c r="E1348">
        <v>40.84752546</v>
      </c>
      <c r="F1348" t="s">
        <v>1466</v>
      </c>
      <c r="G1348">
        <v>3</v>
      </c>
      <c r="H1348">
        <v>3</v>
      </c>
      <c r="I1348">
        <v>5</v>
      </c>
      <c r="K1348">
        <v>1962</v>
      </c>
      <c r="L1348">
        <v>5860300501</v>
      </c>
      <c r="M1348">
        <v>5860300501</v>
      </c>
      <c r="N1348">
        <v>0</v>
      </c>
      <c r="O1348" t="s">
        <v>1650</v>
      </c>
      <c r="P1348" t="s">
        <v>1363</v>
      </c>
      <c r="Q1348" t="s">
        <v>1363</v>
      </c>
      <c r="R1348">
        <v>0</v>
      </c>
      <c r="S1348">
        <v>0</v>
      </c>
      <c r="T1348">
        <v>0</v>
      </c>
      <c r="U1348" t="s">
        <v>1364</v>
      </c>
      <c r="V1348" t="s">
        <v>1363</v>
      </c>
      <c r="W1348" t="s">
        <v>1363</v>
      </c>
      <c r="X1348">
        <v>0</v>
      </c>
      <c r="Y1348">
        <v>0</v>
      </c>
      <c r="Z1348" t="s">
        <v>1361</v>
      </c>
      <c r="AA1348" t="s">
        <v>1363</v>
      </c>
      <c r="AB1348" t="s">
        <v>1363</v>
      </c>
      <c r="AC1348">
        <v>0</v>
      </c>
      <c r="AD1348">
        <v>0</v>
      </c>
      <c r="AE1348">
        <v>801</v>
      </c>
      <c r="AF1348">
        <v>801</v>
      </c>
      <c r="AG1348" t="s">
        <v>1737</v>
      </c>
      <c r="AH1348">
        <v>60.847007519999998</v>
      </c>
      <c r="AI1348" t="s">
        <v>1299</v>
      </c>
      <c r="AJ1348" t="s">
        <v>3335</v>
      </c>
    </row>
    <row r="1349" spans="1:36" x14ac:dyDescent="0.35">
      <c r="A1349" t="s">
        <v>3336</v>
      </c>
      <c r="B1349">
        <v>804</v>
      </c>
      <c r="C1349">
        <v>804</v>
      </c>
      <c r="D1349" t="s">
        <v>1555</v>
      </c>
      <c r="E1349">
        <v>40.84752546</v>
      </c>
      <c r="F1349" t="s">
        <v>1466</v>
      </c>
      <c r="G1349">
        <v>3</v>
      </c>
      <c r="H1349">
        <v>3</v>
      </c>
      <c r="I1349">
        <v>5</v>
      </c>
      <c r="K1349">
        <v>1962</v>
      </c>
      <c r="L1349">
        <v>5860300501</v>
      </c>
      <c r="M1349">
        <v>5860300501</v>
      </c>
      <c r="N1349">
        <v>0</v>
      </c>
      <c r="O1349" t="s">
        <v>1650</v>
      </c>
      <c r="P1349" t="s">
        <v>1363</v>
      </c>
      <c r="Q1349" t="s">
        <v>1363</v>
      </c>
      <c r="R1349">
        <v>0</v>
      </c>
      <c r="S1349">
        <v>0</v>
      </c>
      <c r="T1349">
        <v>0</v>
      </c>
      <c r="U1349" t="s">
        <v>1364</v>
      </c>
      <c r="V1349" t="s">
        <v>1363</v>
      </c>
      <c r="W1349" t="s">
        <v>1363</v>
      </c>
      <c r="X1349">
        <v>0</v>
      </c>
      <c r="Y1349">
        <v>0</v>
      </c>
      <c r="Z1349" t="s">
        <v>1361</v>
      </c>
      <c r="AA1349" t="s">
        <v>1363</v>
      </c>
      <c r="AB1349" t="s">
        <v>1363</v>
      </c>
      <c r="AC1349">
        <v>0</v>
      </c>
      <c r="AD1349">
        <v>0</v>
      </c>
      <c r="AE1349">
        <v>802</v>
      </c>
      <c r="AF1349">
        <v>802</v>
      </c>
      <c r="AG1349" t="s">
        <v>1558</v>
      </c>
      <c r="AH1349">
        <v>28.05279208</v>
      </c>
      <c r="AI1349" t="s">
        <v>1311</v>
      </c>
      <c r="AJ1349" t="s">
        <v>3337</v>
      </c>
    </row>
    <row r="1350" spans="1:36" x14ac:dyDescent="0.35">
      <c r="A1350" t="s">
        <v>859</v>
      </c>
      <c r="B1350">
        <v>81</v>
      </c>
      <c r="C1350">
        <v>81</v>
      </c>
      <c r="D1350" t="s">
        <v>1420</v>
      </c>
      <c r="E1350">
        <v>21.812853059999998</v>
      </c>
      <c r="F1350" t="s">
        <v>1466</v>
      </c>
      <c r="G1350">
        <v>1</v>
      </c>
      <c r="H1350">
        <v>2</v>
      </c>
      <c r="I1350">
        <v>3</v>
      </c>
      <c r="K1350">
        <v>1989</v>
      </c>
      <c r="L1350">
        <v>5980100513</v>
      </c>
      <c r="M1350">
        <v>5980100078</v>
      </c>
      <c r="N1350">
        <v>0</v>
      </c>
      <c r="O1350" t="s">
        <v>1362</v>
      </c>
      <c r="P1350" t="s">
        <v>1363</v>
      </c>
      <c r="Q1350" t="s">
        <v>1363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 t="s">
        <v>1364</v>
      </c>
      <c r="AB1350" t="s">
        <v>1363</v>
      </c>
      <c r="AC1350" t="s">
        <v>1363</v>
      </c>
      <c r="AD1350">
        <v>0</v>
      </c>
      <c r="AE1350">
        <v>7</v>
      </c>
      <c r="AF1350">
        <v>0</v>
      </c>
      <c r="AI1350" t="s">
        <v>857</v>
      </c>
      <c r="AJ1350" t="s">
        <v>1651</v>
      </c>
    </row>
    <row r="1351" spans="1:36" x14ac:dyDescent="0.35">
      <c r="A1351" t="s">
        <v>3338</v>
      </c>
      <c r="B1351">
        <v>81</v>
      </c>
      <c r="C1351">
        <v>81</v>
      </c>
      <c r="D1351" t="s">
        <v>1420</v>
      </c>
      <c r="E1351">
        <v>21.812853059999998</v>
      </c>
      <c r="F1351" t="s">
        <v>1466</v>
      </c>
      <c r="G1351">
        <v>1</v>
      </c>
      <c r="H1351">
        <v>2</v>
      </c>
      <c r="I1351">
        <v>3</v>
      </c>
      <c r="K1351">
        <v>1989</v>
      </c>
      <c r="L1351">
        <v>5980100513</v>
      </c>
      <c r="M1351">
        <v>5980100078</v>
      </c>
      <c r="N1351">
        <v>0</v>
      </c>
      <c r="O1351" t="s">
        <v>1362</v>
      </c>
      <c r="P1351" t="s">
        <v>1363</v>
      </c>
      <c r="Q1351" t="s">
        <v>1363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t="s">
        <v>1364</v>
      </c>
      <c r="AB1351" t="s">
        <v>1363</v>
      </c>
      <c r="AC1351" t="s">
        <v>1363</v>
      </c>
      <c r="AD1351">
        <v>0</v>
      </c>
      <c r="AE1351">
        <v>58</v>
      </c>
      <c r="AF1351">
        <v>58</v>
      </c>
      <c r="AG1351" t="s">
        <v>1411</v>
      </c>
      <c r="AH1351">
        <v>20.86091506</v>
      </c>
      <c r="AI1351" t="s">
        <v>882</v>
      </c>
      <c r="AJ1351" t="s">
        <v>3339</v>
      </c>
    </row>
    <row r="1352" spans="1:36" x14ac:dyDescent="0.35">
      <c r="A1352" t="s">
        <v>3340</v>
      </c>
      <c r="B1352">
        <v>81</v>
      </c>
      <c r="C1352">
        <v>81</v>
      </c>
      <c r="D1352" t="s">
        <v>1420</v>
      </c>
      <c r="E1352">
        <v>21.812853059999998</v>
      </c>
      <c r="F1352" t="s">
        <v>1466</v>
      </c>
      <c r="G1352">
        <v>1</v>
      </c>
      <c r="H1352">
        <v>2</v>
      </c>
      <c r="I1352">
        <v>3</v>
      </c>
      <c r="K1352">
        <v>1989</v>
      </c>
      <c r="L1352">
        <v>5980100513</v>
      </c>
      <c r="M1352">
        <v>5980100078</v>
      </c>
      <c r="N1352">
        <v>0</v>
      </c>
      <c r="O1352" t="s">
        <v>1362</v>
      </c>
      <c r="P1352" t="s">
        <v>1363</v>
      </c>
      <c r="Q1352" t="s">
        <v>1363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1364</v>
      </c>
      <c r="AB1352" t="s">
        <v>1363</v>
      </c>
      <c r="AC1352" t="s">
        <v>1363</v>
      </c>
      <c r="AD1352">
        <v>0</v>
      </c>
      <c r="AE1352">
        <v>87</v>
      </c>
      <c r="AF1352">
        <v>87</v>
      </c>
      <c r="AG1352" t="s">
        <v>1597</v>
      </c>
      <c r="AH1352">
        <v>19.007032599999999</v>
      </c>
      <c r="AI1352" t="s">
        <v>942</v>
      </c>
      <c r="AJ1352" t="s">
        <v>3341</v>
      </c>
    </row>
    <row r="1353" spans="1:36" x14ac:dyDescent="0.35">
      <c r="A1353" t="s">
        <v>3342</v>
      </c>
      <c r="B1353">
        <v>81</v>
      </c>
      <c r="C1353">
        <v>81</v>
      </c>
      <c r="D1353" t="s">
        <v>1420</v>
      </c>
      <c r="E1353">
        <v>21.812853059999998</v>
      </c>
      <c r="F1353" t="s">
        <v>1466</v>
      </c>
      <c r="G1353">
        <v>1</v>
      </c>
      <c r="H1353">
        <v>2</v>
      </c>
      <c r="I1353">
        <v>3</v>
      </c>
      <c r="K1353">
        <v>1989</v>
      </c>
      <c r="L1353">
        <v>5980100513</v>
      </c>
      <c r="M1353">
        <v>5980100078</v>
      </c>
      <c r="N1353">
        <v>0</v>
      </c>
      <c r="O1353" t="s">
        <v>1362</v>
      </c>
      <c r="P1353" t="s">
        <v>1363</v>
      </c>
      <c r="Q1353" t="s">
        <v>1363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">
        <v>1364</v>
      </c>
      <c r="AB1353" t="s">
        <v>1363</v>
      </c>
      <c r="AC1353" t="s">
        <v>1363</v>
      </c>
      <c r="AD1353">
        <v>0</v>
      </c>
      <c r="AE1353">
        <v>38</v>
      </c>
      <c r="AF1353">
        <v>38</v>
      </c>
      <c r="AG1353" t="s">
        <v>1414</v>
      </c>
      <c r="AH1353">
        <v>12.85280259</v>
      </c>
      <c r="AI1353" t="s">
        <v>982</v>
      </c>
      <c r="AJ1353" t="s">
        <v>3343</v>
      </c>
    </row>
    <row r="1354" spans="1:36" x14ac:dyDescent="0.35">
      <c r="A1354" t="s">
        <v>985</v>
      </c>
      <c r="B1354">
        <v>81</v>
      </c>
      <c r="C1354">
        <v>81</v>
      </c>
      <c r="D1354" t="s">
        <v>1420</v>
      </c>
      <c r="E1354">
        <v>21.812853059999998</v>
      </c>
      <c r="F1354" t="s">
        <v>1466</v>
      </c>
      <c r="G1354">
        <v>1</v>
      </c>
      <c r="H1354">
        <v>2</v>
      </c>
      <c r="I1354">
        <v>3</v>
      </c>
      <c r="K1354">
        <v>1989</v>
      </c>
      <c r="L1354">
        <v>5980100513</v>
      </c>
      <c r="M1354">
        <v>5980100078</v>
      </c>
      <c r="N1354">
        <v>0</v>
      </c>
      <c r="O1354" t="s">
        <v>1362</v>
      </c>
      <c r="P1354" t="s">
        <v>1363</v>
      </c>
      <c r="Q1354" t="s">
        <v>1363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 t="s">
        <v>1364</v>
      </c>
      <c r="AB1354" t="s">
        <v>1363</v>
      </c>
      <c r="AC1354" t="s">
        <v>1363</v>
      </c>
      <c r="AD1354">
        <v>0</v>
      </c>
      <c r="AE1354">
        <v>23</v>
      </c>
      <c r="AF1354">
        <v>23</v>
      </c>
      <c r="AG1354" t="s">
        <v>1417</v>
      </c>
      <c r="AH1354">
        <v>4.8369459189999997</v>
      </c>
      <c r="AI1354" t="s">
        <v>863</v>
      </c>
      <c r="AJ1354" t="s">
        <v>1656</v>
      </c>
    </row>
    <row r="1355" spans="1:36" x14ac:dyDescent="0.35">
      <c r="A1355" t="s">
        <v>996</v>
      </c>
      <c r="B1355">
        <v>81</v>
      </c>
      <c r="C1355">
        <v>81</v>
      </c>
      <c r="D1355" t="s">
        <v>1420</v>
      </c>
      <c r="E1355">
        <v>21.812853059999998</v>
      </c>
      <c r="F1355" t="s">
        <v>1466</v>
      </c>
      <c r="G1355">
        <v>1</v>
      </c>
      <c r="H1355">
        <v>2</v>
      </c>
      <c r="I1355">
        <v>3</v>
      </c>
      <c r="K1355">
        <v>1989</v>
      </c>
      <c r="L1355">
        <v>5980100513</v>
      </c>
      <c r="M1355">
        <v>5980100078</v>
      </c>
      <c r="N1355">
        <v>0</v>
      </c>
      <c r="O1355" t="s">
        <v>1362</v>
      </c>
      <c r="P1355" t="s">
        <v>1363</v>
      </c>
      <c r="Q1355" t="s">
        <v>1363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1364</v>
      </c>
      <c r="AB1355" t="s">
        <v>1363</v>
      </c>
      <c r="AC1355" t="s">
        <v>1363</v>
      </c>
      <c r="AD1355">
        <v>0</v>
      </c>
      <c r="AE1355">
        <v>81</v>
      </c>
      <c r="AF1355">
        <v>81</v>
      </c>
      <c r="AG1355" t="s">
        <v>1420</v>
      </c>
      <c r="AH1355">
        <v>21.812853059999998</v>
      </c>
      <c r="AI1355" t="s">
        <v>867</v>
      </c>
      <c r="AJ1355" t="s">
        <v>3344</v>
      </c>
    </row>
    <row r="1356" spans="1:36" x14ac:dyDescent="0.35">
      <c r="A1356" t="s">
        <v>3345</v>
      </c>
      <c r="B1356">
        <v>81</v>
      </c>
      <c r="C1356">
        <v>81</v>
      </c>
      <c r="D1356" t="s">
        <v>1420</v>
      </c>
      <c r="E1356">
        <v>21.812853059999998</v>
      </c>
      <c r="F1356" t="s">
        <v>1466</v>
      </c>
      <c r="G1356">
        <v>1</v>
      </c>
      <c r="H1356">
        <v>2</v>
      </c>
      <c r="I1356">
        <v>3</v>
      </c>
      <c r="K1356">
        <v>1989</v>
      </c>
      <c r="L1356">
        <v>5980100513</v>
      </c>
      <c r="M1356">
        <v>5980100078</v>
      </c>
      <c r="N1356">
        <v>0</v>
      </c>
      <c r="O1356" t="s">
        <v>1362</v>
      </c>
      <c r="P1356" t="s">
        <v>1363</v>
      </c>
      <c r="Q1356" t="s">
        <v>1363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1364</v>
      </c>
      <c r="AB1356" t="s">
        <v>1363</v>
      </c>
      <c r="AC1356" t="s">
        <v>1363</v>
      </c>
      <c r="AD1356">
        <v>0</v>
      </c>
      <c r="AE1356">
        <v>40</v>
      </c>
      <c r="AF1356">
        <v>40</v>
      </c>
      <c r="AG1356" t="s">
        <v>1425</v>
      </c>
      <c r="AH1356">
        <v>22.71860058</v>
      </c>
      <c r="AI1356" t="s">
        <v>1095</v>
      </c>
      <c r="AJ1356" t="s">
        <v>3346</v>
      </c>
    </row>
    <row r="1357" spans="1:36" x14ac:dyDescent="0.35">
      <c r="A1357" t="s">
        <v>3347</v>
      </c>
      <c r="B1357">
        <v>81</v>
      </c>
      <c r="C1357">
        <v>81</v>
      </c>
      <c r="D1357" t="s">
        <v>1420</v>
      </c>
      <c r="E1357">
        <v>21.812853059999998</v>
      </c>
      <c r="F1357" t="s">
        <v>1466</v>
      </c>
      <c r="G1357">
        <v>1</v>
      </c>
      <c r="H1357">
        <v>2</v>
      </c>
      <c r="I1357">
        <v>3</v>
      </c>
      <c r="K1357">
        <v>1989</v>
      </c>
      <c r="L1357">
        <v>5980100513</v>
      </c>
      <c r="M1357">
        <v>5980100078</v>
      </c>
      <c r="N1357">
        <v>0</v>
      </c>
      <c r="O1357" t="s">
        <v>1362</v>
      </c>
      <c r="P1357" t="s">
        <v>1363</v>
      </c>
      <c r="Q1357" t="s">
        <v>1363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t="s">
        <v>1364</v>
      </c>
      <c r="AB1357" t="s">
        <v>1363</v>
      </c>
      <c r="AC1357" t="s">
        <v>1363</v>
      </c>
      <c r="AD1357">
        <v>0</v>
      </c>
      <c r="AE1357">
        <v>11</v>
      </c>
      <c r="AF1357">
        <v>11</v>
      </c>
      <c r="AG1357" t="s">
        <v>1401</v>
      </c>
      <c r="AH1357">
        <v>6.5670085130000002</v>
      </c>
      <c r="AI1357" t="s">
        <v>1152</v>
      </c>
      <c r="AJ1357" t="s">
        <v>3348</v>
      </c>
    </row>
    <row r="1358" spans="1:36" x14ac:dyDescent="0.35">
      <c r="A1358" t="s">
        <v>3349</v>
      </c>
      <c r="B1358">
        <v>82</v>
      </c>
      <c r="C1358">
        <v>82</v>
      </c>
      <c r="D1358" t="s">
        <v>1550</v>
      </c>
      <c r="E1358">
        <v>4.5023451459999997</v>
      </c>
      <c r="F1358" t="s">
        <v>1466</v>
      </c>
      <c r="G1358">
        <v>1</v>
      </c>
      <c r="H1358">
        <v>2</v>
      </c>
      <c r="I1358">
        <v>3</v>
      </c>
      <c r="K1358">
        <v>1989</v>
      </c>
      <c r="L1358">
        <v>5860300516</v>
      </c>
      <c r="M1358">
        <v>5980100517</v>
      </c>
      <c r="N1358">
        <v>0</v>
      </c>
      <c r="O1358" t="s">
        <v>1362</v>
      </c>
      <c r="P1358" t="s">
        <v>1363</v>
      </c>
      <c r="Q1358" t="s">
        <v>1363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t="s">
        <v>1364</v>
      </c>
      <c r="AB1358" t="s">
        <v>1363</v>
      </c>
      <c r="AC1358" t="s">
        <v>1363</v>
      </c>
      <c r="AD1358">
        <v>0</v>
      </c>
      <c r="AE1358">
        <v>17</v>
      </c>
      <c r="AF1358">
        <v>0</v>
      </c>
      <c r="AI1358" t="s">
        <v>498</v>
      </c>
      <c r="AJ1358" t="s">
        <v>3350</v>
      </c>
    </row>
    <row r="1359" spans="1:36" x14ac:dyDescent="0.35">
      <c r="A1359" t="s">
        <v>3351</v>
      </c>
      <c r="B1359">
        <v>82</v>
      </c>
      <c r="C1359">
        <v>82</v>
      </c>
      <c r="D1359" t="s">
        <v>1550</v>
      </c>
      <c r="E1359">
        <v>4.5023451459999997</v>
      </c>
      <c r="F1359" t="s">
        <v>1466</v>
      </c>
      <c r="G1359">
        <v>1</v>
      </c>
      <c r="H1359">
        <v>2</v>
      </c>
      <c r="I1359">
        <v>3</v>
      </c>
      <c r="K1359">
        <v>1989</v>
      </c>
      <c r="L1359">
        <v>5860300516</v>
      </c>
      <c r="M1359">
        <v>5980100517</v>
      </c>
      <c r="N1359">
        <v>0</v>
      </c>
      <c r="O1359" t="s">
        <v>1362</v>
      </c>
      <c r="P1359" t="s">
        <v>1363</v>
      </c>
      <c r="Q1359" t="s">
        <v>1363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1364</v>
      </c>
      <c r="AB1359" t="s">
        <v>1363</v>
      </c>
      <c r="AC1359" t="s">
        <v>1363</v>
      </c>
      <c r="AD1359">
        <v>0</v>
      </c>
      <c r="AE1359">
        <v>22</v>
      </c>
      <c r="AF1359">
        <v>22</v>
      </c>
      <c r="AG1359" t="s">
        <v>1520</v>
      </c>
      <c r="AH1359">
        <v>13.39471861</v>
      </c>
      <c r="AI1359" t="s">
        <v>634</v>
      </c>
      <c r="AJ1359" t="s">
        <v>3352</v>
      </c>
    </row>
    <row r="1360" spans="1:36" x14ac:dyDescent="0.35">
      <c r="A1360" t="s">
        <v>3349</v>
      </c>
      <c r="B1360">
        <v>82</v>
      </c>
      <c r="C1360">
        <v>82</v>
      </c>
      <c r="D1360" t="s">
        <v>1550</v>
      </c>
      <c r="E1360">
        <v>4.5023451459999997</v>
      </c>
      <c r="F1360" t="s">
        <v>1466</v>
      </c>
      <c r="G1360">
        <v>1</v>
      </c>
      <c r="H1360">
        <v>2</v>
      </c>
      <c r="I1360">
        <v>3</v>
      </c>
      <c r="K1360">
        <v>1989</v>
      </c>
      <c r="L1360">
        <v>5860300516</v>
      </c>
      <c r="M1360">
        <v>5980100517</v>
      </c>
      <c r="N1360">
        <v>0</v>
      </c>
      <c r="O1360" t="s">
        <v>1362</v>
      </c>
      <c r="P1360" t="s">
        <v>1363</v>
      </c>
      <c r="Q1360" t="s">
        <v>1363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 t="s">
        <v>1364</v>
      </c>
      <c r="AB1360" t="s">
        <v>1363</v>
      </c>
      <c r="AC1360" t="s">
        <v>1363</v>
      </c>
      <c r="AD1360">
        <v>0</v>
      </c>
      <c r="AE1360">
        <v>18</v>
      </c>
      <c r="AF1360">
        <v>0</v>
      </c>
      <c r="AI1360" t="s">
        <v>498</v>
      </c>
      <c r="AJ1360" t="s">
        <v>3350</v>
      </c>
    </row>
    <row r="1361" spans="1:36" x14ac:dyDescent="0.35">
      <c r="A1361" t="s">
        <v>3353</v>
      </c>
      <c r="B1361">
        <v>82</v>
      </c>
      <c r="C1361">
        <v>82</v>
      </c>
      <c r="D1361" t="s">
        <v>1550</v>
      </c>
      <c r="E1361">
        <v>4.5023451459999997</v>
      </c>
      <c r="F1361" t="s">
        <v>1466</v>
      </c>
      <c r="G1361">
        <v>1</v>
      </c>
      <c r="H1361">
        <v>2</v>
      </c>
      <c r="I1361">
        <v>3</v>
      </c>
      <c r="K1361">
        <v>1989</v>
      </c>
      <c r="L1361">
        <v>5860300516</v>
      </c>
      <c r="M1361">
        <v>5980100517</v>
      </c>
      <c r="N1361">
        <v>0</v>
      </c>
      <c r="O1361" t="s">
        <v>1362</v>
      </c>
      <c r="P1361" t="s">
        <v>1363</v>
      </c>
      <c r="Q1361" t="s">
        <v>1363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t="s">
        <v>1364</v>
      </c>
      <c r="AB1361" t="s">
        <v>1363</v>
      </c>
      <c r="AC1361" t="s">
        <v>1363</v>
      </c>
      <c r="AD1361">
        <v>0</v>
      </c>
      <c r="AE1361">
        <v>90</v>
      </c>
      <c r="AF1361">
        <v>90</v>
      </c>
      <c r="AG1361" t="s">
        <v>1524</v>
      </c>
      <c r="AH1361">
        <v>21.352174099999999</v>
      </c>
      <c r="AI1361" t="s">
        <v>645</v>
      </c>
      <c r="AJ1361" t="s">
        <v>3354</v>
      </c>
    </row>
    <row r="1362" spans="1:36" x14ac:dyDescent="0.35">
      <c r="A1362" t="s">
        <v>3355</v>
      </c>
      <c r="B1362">
        <v>82</v>
      </c>
      <c r="C1362">
        <v>82</v>
      </c>
      <c r="D1362" t="s">
        <v>1550</v>
      </c>
      <c r="E1362">
        <v>4.5023451459999997</v>
      </c>
      <c r="F1362" t="s">
        <v>1466</v>
      </c>
      <c r="G1362">
        <v>1</v>
      </c>
      <c r="H1362">
        <v>2</v>
      </c>
      <c r="I1362">
        <v>3</v>
      </c>
      <c r="K1362">
        <v>1989</v>
      </c>
      <c r="L1362">
        <v>5860300516</v>
      </c>
      <c r="M1362">
        <v>5980100517</v>
      </c>
      <c r="N1362">
        <v>0</v>
      </c>
      <c r="O1362" t="s">
        <v>1362</v>
      </c>
      <c r="P1362" t="s">
        <v>1363</v>
      </c>
      <c r="Q1362" t="s">
        <v>1363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 t="s">
        <v>1364</v>
      </c>
      <c r="AB1362" t="s">
        <v>1363</v>
      </c>
      <c r="AC1362" t="s">
        <v>1363</v>
      </c>
      <c r="AD1362">
        <v>0</v>
      </c>
      <c r="AE1362">
        <v>51</v>
      </c>
      <c r="AF1362">
        <v>51</v>
      </c>
      <c r="AG1362" t="s">
        <v>1530</v>
      </c>
      <c r="AH1362">
        <v>2.728207625</v>
      </c>
      <c r="AI1362" t="s">
        <v>713</v>
      </c>
      <c r="AJ1362" t="s">
        <v>3356</v>
      </c>
    </row>
    <row r="1363" spans="1:36" x14ac:dyDescent="0.35">
      <c r="A1363" t="s">
        <v>3357</v>
      </c>
      <c r="B1363">
        <v>82</v>
      </c>
      <c r="C1363">
        <v>82</v>
      </c>
      <c r="D1363" t="s">
        <v>1550</v>
      </c>
      <c r="E1363">
        <v>4.5023451459999997</v>
      </c>
      <c r="F1363" t="s">
        <v>1466</v>
      </c>
      <c r="G1363">
        <v>1</v>
      </c>
      <c r="H1363">
        <v>2</v>
      </c>
      <c r="I1363">
        <v>3</v>
      </c>
      <c r="K1363">
        <v>1989</v>
      </c>
      <c r="L1363">
        <v>5860300516</v>
      </c>
      <c r="M1363">
        <v>5980100517</v>
      </c>
      <c r="N1363">
        <v>0</v>
      </c>
      <c r="O1363" t="s">
        <v>1362</v>
      </c>
      <c r="P1363" t="s">
        <v>1363</v>
      </c>
      <c r="Q1363" t="s">
        <v>1363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 t="s">
        <v>1364</v>
      </c>
      <c r="AB1363" t="s">
        <v>1363</v>
      </c>
      <c r="AC1363" t="s">
        <v>1363</v>
      </c>
      <c r="AD1363">
        <v>0</v>
      </c>
      <c r="AE1363">
        <v>84</v>
      </c>
      <c r="AF1363">
        <v>84</v>
      </c>
      <c r="AG1363" t="s">
        <v>1408</v>
      </c>
      <c r="AH1363">
        <v>57.396410359999997</v>
      </c>
      <c r="AI1363" t="s">
        <v>802</v>
      </c>
      <c r="AJ1363" t="s">
        <v>3358</v>
      </c>
    </row>
    <row r="1364" spans="1:36" x14ac:dyDescent="0.35">
      <c r="A1364" t="s">
        <v>3359</v>
      </c>
      <c r="B1364">
        <v>82</v>
      </c>
      <c r="C1364">
        <v>82</v>
      </c>
      <c r="D1364" t="s">
        <v>1550</v>
      </c>
      <c r="E1364">
        <v>4.5023451459999997</v>
      </c>
      <c r="F1364" t="s">
        <v>1466</v>
      </c>
      <c r="G1364">
        <v>1</v>
      </c>
      <c r="H1364">
        <v>2</v>
      </c>
      <c r="I1364">
        <v>3</v>
      </c>
      <c r="K1364">
        <v>1989</v>
      </c>
      <c r="L1364">
        <v>5860300516</v>
      </c>
      <c r="M1364">
        <v>5980100517</v>
      </c>
      <c r="N1364">
        <v>0</v>
      </c>
      <c r="O1364" t="s">
        <v>1362</v>
      </c>
      <c r="P1364" t="s">
        <v>1363</v>
      </c>
      <c r="Q1364" t="s">
        <v>1363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t="s">
        <v>1364</v>
      </c>
      <c r="AB1364" t="s">
        <v>1363</v>
      </c>
      <c r="AC1364" t="s">
        <v>1363</v>
      </c>
      <c r="AD1364">
        <v>0</v>
      </c>
      <c r="AE1364">
        <v>54</v>
      </c>
      <c r="AF1364">
        <v>54</v>
      </c>
      <c r="AG1364" t="s">
        <v>1544</v>
      </c>
      <c r="AH1364">
        <v>14.01216649</v>
      </c>
      <c r="AI1364" t="s">
        <v>826</v>
      </c>
      <c r="AJ1364" t="s">
        <v>3360</v>
      </c>
    </row>
    <row r="1365" spans="1:36" x14ac:dyDescent="0.35">
      <c r="A1365" t="s">
        <v>3361</v>
      </c>
      <c r="B1365">
        <v>82</v>
      </c>
      <c r="C1365">
        <v>82</v>
      </c>
      <c r="D1365" t="s">
        <v>1550</v>
      </c>
      <c r="E1365">
        <v>4.5023451459999997</v>
      </c>
      <c r="F1365" t="s">
        <v>1466</v>
      </c>
      <c r="G1365">
        <v>1</v>
      </c>
      <c r="H1365">
        <v>2</v>
      </c>
      <c r="I1365">
        <v>3</v>
      </c>
      <c r="K1365">
        <v>1989</v>
      </c>
      <c r="L1365">
        <v>5860300516</v>
      </c>
      <c r="M1365">
        <v>5980100517</v>
      </c>
      <c r="N1365">
        <v>0</v>
      </c>
      <c r="O1365" t="s">
        <v>1362</v>
      </c>
      <c r="P1365" t="s">
        <v>1363</v>
      </c>
      <c r="Q1365" t="s">
        <v>1363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t="s">
        <v>1364</v>
      </c>
      <c r="AB1365" t="s">
        <v>1363</v>
      </c>
      <c r="AC1365" t="s">
        <v>1363</v>
      </c>
      <c r="AD1365">
        <v>0</v>
      </c>
      <c r="AE1365">
        <v>2</v>
      </c>
      <c r="AF1365">
        <v>2</v>
      </c>
      <c r="AG1365" t="s">
        <v>1547</v>
      </c>
      <c r="AH1365">
        <v>10.0095142</v>
      </c>
      <c r="AI1365" t="s">
        <v>836</v>
      </c>
      <c r="AJ1365" t="s">
        <v>3362</v>
      </c>
    </row>
    <row r="1366" spans="1:36" x14ac:dyDescent="0.35">
      <c r="A1366" t="s">
        <v>3349</v>
      </c>
      <c r="B1366">
        <v>82</v>
      </c>
      <c r="C1366">
        <v>82</v>
      </c>
      <c r="D1366" t="s">
        <v>1550</v>
      </c>
      <c r="E1366">
        <v>4.5023451459999997</v>
      </c>
      <c r="F1366" t="s">
        <v>1466</v>
      </c>
      <c r="G1366">
        <v>1</v>
      </c>
      <c r="H1366">
        <v>2</v>
      </c>
      <c r="I1366">
        <v>3</v>
      </c>
      <c r="K1366">
        <v>1989</v>
      </c>
      <c r="L1366">
        <v>5860300516</v>
      </c>
      <c r="M1366">
        <v>5980100517</v>
      </c>
      <c r="N1366">
        <v>0</v>
      </c>
      <c r="O1366" t="s">
        <v>1362</v>
      </c>
      <c r="P1366" t="s">
        <v>1363</v>
      </c>
      <c r="Q1366" t="s">
        <v>1363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 t="s">
        <v>1364</v>
      </c>
      <c r="AB1366" t="s">
        <v>1363</v>
      </c>
      <c r="AC1366" t="s">
        <v>1363</v>
      </c>
      <c r="AD1366">
        <v>0</v>
      </c>
      <c r="AE1366">
        <v>19</v>
      </c>
      <c r="AF1366">
        <v>19</v>
      </c>
      <c r="AG1366" t="s">
        <v>1549</v>
      </c>
      <c r="AH1366">
        <v>32.06105127</v>
      </c>
      <c r="AI1366" t="s">
        <v>498</v>
      </c>
      <c r="AJ1366" t="s">
        <v>3350</v>
      </c>
    </row>
    <row r="1367" spans="1:36" x14ac:dyDescent="0.35">
      <c r="A1367" t="s">
        <v>837</v>
      </c>
      <c r="B1367">
        <v>82</v>
      </c>
      <c r="C1367">
        <v>82</v>
      </c>
      <c r="D1367" t="s">
        <v>1550</v>
      </c>
      <c r="E1367">
        <v>4.5023451459999997</v>
      </c>
      <c r="F1367" t="s">
        <v>1466</v>
      </c>
      <c r="G1367">
        <v>1</v>
      </c>
      <c r="H1367">
        <v>2</v>
      </c>
      <c r="I1367">
        <v>3</v>
      </c>
      <c r="K1367">
        <v>1989</v>
      </c>
      <c r="L1367">
        <v>5860300516</v>
      </c>
      <c r="M1367">
        <v>5980100517</v>
      </c>
      <c r="N1367">
        <v>0</v>
      </c>
      <c r="O1367" t="s">
        <v>1362</v>
      </c>
      <c r="P1367" t="s">
        <v>1363</v>
      </c>
      <c r="Q1367" t="s">
        <v>1363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1364</v>
      </c>
      <c r="AB1367" t="s">
        <v>1363</v>
      </c>
      <c r="AC1367" t="s">
        <v>1363</v>
      </c>
      <c r="AD1367">
        <v>0</v>
      </c>
      <c r="AE1367">
        <v>82</v>
      </c>
      <c r="AF1367">
        <v>82</v>
      </c>
      <c r="AG1367" t="s">
        <v>1550</v>
      </c>
      <c r="AH1367">
        <v>4.5023451459999997</v>
      </c>
      <c r="AI1367" t="s">
        <v>349</v>
      </c>
      <c r="AJ1367" t="s">
        <v>1551</v>
      </c>
    </row>
    <row r="1368" spans="1:36" x14ac:dyDescent="0.35">
      <c r="A1368" t="s">
        <v>3363</v>
      </c>
      <c r="B1368">
        <v>82</v>
      </c>
      <c r="C1368">
        <v>82</v>
      </c>
      <c r="D1368" t="s">
        <v>1550</v>
      </c>
      <c r="E1368">
        <v>4.5023451459999997</v>
      </c>
      <c r="F1368" t="s">
        <v>1466</v>
      </c>
      <c r="G1368">
        <v>1</v>
      </c>
      <c r="H1368">
        <v>2</v>
      </c>
      <c r="I1368">
        <v>3</v>
      </c>
      <c r="K1368">
        <v>1989</v>
      </c>
      <c r="L1368">
        <v>5860300516</v>
      </c>
      <c r="M1368">
        <v>5980100517</v>
      </c>
      <c r="N1368">
        <v>0</v>
      </c>
      <c r="O1368" t="s">
        <v>1362</v>
      </c>
      <c r="P1368" t="s">
        <v>1363</v>
      </c>
      <c r="Q1368" t="s">
        <v>1363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t="s">
        <v>1364</v>
      </c>
      <c r="AB1368" t="s">
        <v>1363</v>
      </c>
      <c r="AC1368" t="s">
        <v>1363</v>
      </c>
      <c r="AD1368">
        <v>0</v>
      </c>
      <c r="AE1368">
        <v>57</v>
      </c>
      <c r="AF1368">
        <v>57</v>
      </c>
      <c r="AG1368" t="s">
        <v>1552</v>
      </c>
      <c r="AH1368">
        <v>6.3628884540000001</v>
      </c>
      <c r="AI1368" t="s">
        <v>1121</v>
      </c>
      <c r="AJ1368" t="s">
        <v>3364</v>
      </c>
    </row>
    <row r="1369" spans="1:36" x14ac:dyDescent="0.35">
      <c r="A1369" t="s">
        <v>3361</v>
      </c>
      <c r="B1369">
        <v>82</v>
      </c>
      <c r="C1369">
        <v>82</v>
      </c>
      <c r="D1369" t="s">
        <v>1550</v>
      </c>
      <c r="E1369">
        <v>4.5023451459999997</v>
      </c>
      <c r="F1369" t="s">
        <v>1466</v>
      </c>
      <c r="G1369">
        <v>1</v>
      </c>
      <c r="H1369">
        <v>2</v>
      </c>
      <c r="I1369">
        <v>3</v>
      </c>
      <c r="K1369">
        <v>1989</v>
      </c>
      <c r="L1369">
        <v>5860300516</v>
      </c>
      <c r="M1369">
        <v>5980100517</v>
      </c>
      <c r="N1369">
        <v>0</v>
      </c>
      <c r="O1369" t="s">
        <v>1362</v>
      </c>
      <c r="P1369" t="s">
        <v>1363</v>
      </c>
      <c r="Q1369" t="s">
        <v>1363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t="s">
        <v>1364</v>
      </c>
      <c r="AB1369" t="s">
        <v>1363</v>
      </c>
      <c r="AC1369" t="s">
        <v>1363</v>
      </c>
      <c r="AD1369">
        <v>0</v>
      </c>
      <c r="AE1369">
        <v>2</v>
      </c>
      <c r="AF1369">
        <v>2</v>
      </c>
      <c r="AG1369" t="s">
        <v>1547</v>
      </c>
      <c r="AH1369">
        <v>10.0095142</v>
      </c>
      <c r="AI1369" t="s">
        <v>836</v>
      </c>
      <c r="AJ1369" t="s">
        <v>3362</v>
      </c>
    </row>
    <row r="1370" spans="1:36" x14ac:dyDescent="0.35">
      <c r="A1370" t="s">
        <v>3365</v>
      </c>
      <c r="B1370">
        <v>82</v>
      </c>
      <c r="C1370">
        <v>82</v>
      </c>
      <c r="D1370" t="s">
        <v>1550</v>
      </c>
      <c r="E1370">
        <v>4.5023451459999997</v>
      </c>
      <c r="F1370" t="s">
        <v>1466</v>
      </c>
      <c r="G1370">
        <v>1</v>
      </c>
      <c r="H1370">
        <v>2</v>
      </c>
      <c r="I1370">
        <v>3</v>
      </c>
      <c r="K1370">
        <v>1989</v>
      </c>
      <c r="L1370">
        <v>5860300516</v>
      </c>
      <c r="M1370">
        <v>5980100517</v>
      </c>
      <c r="N1370">
        <v>0</v>
      </c>
      <c r="O1370" t="s">
        <v>1362</v>
      </c>
      <c r="P1370" t="s">
        <v>1363</v>
      </c>
      <c r="Q1370" t="s">
        <v>1363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 t="s">
        <v>1364</v>
      </c>
      <c r="AB1370" t="s">
        <v>1363</v>
      </c>
      <c r="AC1370" t="s">
        <v>1363</v>
      </c>
      <c r="AD1370">
        <v>0</v>
      </c>
      <c r="AE1370">
        <v>802</v>
      </c>
      <c r="AF1370">
        <v>802</v>
      </c>
      <c r="AG1370" t="s">
        <v>1558</v>
      </c>
      <c r="AH1370">
        <v>28.05279208</v>
      </c>
      <c r="AI1370" t="s">
        <v>1321</v>
      </c>
      <c r="AJ1370" t="s">
        <v>2066</v>
      </c>
    </row>
    <row r="1371" spans="1:36" x14ac:dyDescent="0.35">
      <c r="A1371" t="s">
        <v>3366</v>
      </c>
      <c r="B1371">
        <v>82</v>
      </c>
      <c r="C1371">
        <v>82</v>
      </c>
      <c r="D1371" t="s">
        <v>1550</v>
      </c>
      <c r="E1371">
        <v>4.5023451459999997</v>
      </c>
      <c r="F1371" t="s">
        <v>1466</v>
      </c>
      <c r="G1371">
        <v>1</v>
      </c>
      <c r="H1371">
        <v>2</v>
      </c>
      <c r="I1371">
        <v>3</v>
      </c>
      <c r="K1371">
        <v>1989</v>
      </c>
      <c r="L1371">
        <v>5860300516</v>
      </c>
      <c r="M1371">
        <v>5980100517</v>
      </c>
      <c r="N1371">
        <v>0</v>
      </c>
      <c r="O1371" t="s">
        <v>1362</v>
      </c>
      <c r="P1371" t="s">
        <v>1363</v>
      </c>
      <c r="Q1371" t="s">
        <v>1363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t="s">
        <v>1364</v>
      </c>
      <c r="AB1371" t="s">
        <v>1363</v>
      </c>
      <c r="AC1371" t="s">
        <v>1363</v>
      </c>
      <c r="AD1371">
        <v>0</v>
      </c>
      <c r="AE1371">
        <v>730</v>
      </c>
      <c r="AF1371">
        <v>730</v>
      </c>
      <c r="AG1371" t="s">
        <v>1561</v>
      </c>
      <c r="AH1371">
        <v>28.624931270000001</v>
      </c>
      <c r="AI1371" t="s">
        <v>350</v>
      </c>
      <c r="AJ1371" t="s">
        <v>3367</v>
      </c>
    </row>
    <row r="1372" spans="1:36" x14ac:dyDescent="0.35">
      <c r="A1372" t="s">
        <v>3368</v>
      </c>
      <c r="B1372">
        <v>83</v>
      </c>
      <c r="C1372">
        <v>83</v>
      </c>
      <c r="D1372" t="s">
        <v>1536</v>
      </c>
      <c r="E1372">
        <v>35.39444323</v>
      </c>
      <c r="F1372" t="s">
        <v>1466</v>
      </c>
      <c r="G1372">
        <v>1</v>
      </c>
      <c r="H1372">
        <v>2</v>
      </c>
      <c r="I1372">
        <v>3</v>
      </c>
      <c r="K1372">
        <v>1990</v>
      </c>
      <c r="L1372">
        <v>5860300517</v>
      </c>
      <c r="M1372">
        <v>5860300008</v>
      </c>
      <c r="N1372">
        <v>0</v>
      </c>
      <c r="O1372" t="s">
        <v>1362</v>
      </c>
      <c r="P1372" t="s">
        <v>1363</v>
      </c>
      <c r="Q1372" t="s">
        <v>1363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1364</v>
      </c>
      <c r="AB1372" t="s">
        <v>1363</v>
      </c>
      <c r="AC1372" t="s">
        <v>1363</v>
      </c>
      <c r="AD1372">
        <v>0</v>
      </c>
      <c r="AE1372">
        <v>17</v>
      </c>
      <c r="AF1372">
        <v>0</v>
      </c>
      <c r="AI1372" t="s">
        <v>482</v>
      </c>
      <c r="AJ1372" t="s">
        <v>3369</v>
      </c>
    </row>
    <row r="1373" spans="1:36" x14ac:dyDescent="0.35">
      <c r="A1373" t="s">
        <v>3370</v>
      </c>
      <c r="B1373">
        <v>83</v>
      </c>
      <c r="C1373">
        <v>83</v>
      </c>
      <c r="D1373" t="s">
        <v>1536</v>
      </c>
      <c r="E1373">
        <v>35.39444323</v>
      </c>
      <c r="F1373" t="s">
        <v>1466</v>
      </c>
      <c r="G1373">
        <v>1</v>
      </c>
      <c r="H1373">
        <v>2</v>
      </c>
      <c r="I1373">
        <v>3</v>
      </c>
      <c r="K1373">
        <v>1990</v>
      </c>
      <c r="L1373">
        <v>5860300517</v>
      </c>
      <c r="M1373">
        <v>5860300008</v>
      </c>
      <c r="N1373">
        <v>0</v>
      </c>
      <c r="O1373" t="s">
        <v>1362</v>
      </c>
      <c r="P1373" t="s">
        <v>1363</v>
      </c>
      <c r="Q1373" t="s">
        <v>1363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 t="s">
        <v>1364</v>
      </c>
      <c r="AB1373" t="s">
        <v>1363</v>
      </c>
      <c r="AC1373" t="s">
        <v>1363</v>
      </c>
      <c r="AD1373">
        <v>0</v>
      </c>
      <c r="AE1373">
        <v>65</v>
      </c>
      <c r="AF1373">
        <v>0</v>
      </c>
      <c r="AI1373" t="s">
        <v>565</v>
      </c>
      <c r="AJ1373" t="s">
        <v>3371</v>
      </c>
    </row>
    <row r="1374" spans="1:36" x14ac:dyDescent="0.35">
      <c r="A1374" t="s">
        <v>3368</v>
      </c>
      <c r="B1374">
        <v>83</v>
      </c>
      <c r="C1374">
        <v>83</v>
      </c>
      <c r="D1374" t="s">
        <v>1536</v>
      </c>
      <c r="E1374">
        <v>35.39444323</v>
      </c>
      <c r="F1374" t="s">
        <v>1466</v>
      </c>
      <c r="G1374">
        <v>1</v>
      </c>
      <c r="H1374">
        <v>2</v>
      </c>
      <c r="I1374">
        <v>3</v>
      </c>
      <c r="K1374">
        <v>1990</v>
      </c>
      <c r="L1374">
        <v>5860300517</v>
      </c>
      <c r="M1374">
        <v>5860300008</v>
      </c>
      <c r="N1374">
        <v>0</v>
      </c>
      <c r="O1374" t="s">
        <v>1362</v>
      </c>
      <c r="P1374" t="s">
        <v>1363</v>
      </c>
      <c r="Q1374" t="s">
        <v>1363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">
        <v>1364</v>
      </c>
      <c r="AB1374" t="s">
        <v>1363</v>
      </c>
      <c r="AC1374" t="s">
        <v>1363</v>
      </c>
      <c r="AD1374">
        <v>0</v>
      </c>
      <c r="AE1374">
        <v>18</v>
      </c>
      <c r="AF1374">
        <v>0</v>
      </c>
      <c r="AI1374" t="s">
        <v>482</v>
      </c>
      <c r="AJ1374" t="s">
        <v>3369</v>
      </c>
    </row>
    <row r="1375" spans="1:36" x14ac:dyDescent="0.35">
      <c r="A1375" t="s">
        <v>3370</v>
      </c>
      <c r="B1375">
        <v>83</v>
      </c>
      <c r="C1375">
        <v>83</v>
      </c>
      <c r="D1375" t="s">
        <v>1536</v>
      </c>
      <c r="E1375">
        <v>35.39444323</v>
      </c>
      <c r="F1375" t="s">
        <v>1466</v>
      </c>
      <c r="G1375">
        <v>1</v>
      </c>
      <c r="H1375">
        <v>2</v>
      </c>
      <c r="I1375">
        <v>3</v>
      </c>
      <c r="K1375">
        <v>1990</v>
      </c>
      <c r="L1375">
        <v>5860300517</v>
      </c>
      <c r="M1375">
        <v>5860300008</v>
      </c>
      <c r="N1375">
        <v>0</v>
      </c>
      <c r="O1375" t="s">
        <v>1362</v>
      </c>
      <c r="P1375" t="s">
        <v>1363</v>
      </c>
      <c r="Q1375" t="s">
        <v>1363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1364</v>
      </c>
      <c r="AB1375" t="s">
        <v>1363</v>
      </c>
      <c r="AC1375" t="s">
        <v>1363</v>
      </c>
      <c r="AD1375">
        <v>0</v>
      </c>
      <c r="AE1375">
        <v>62</v>
      </c>
      <c r="AF1375">
        <v>62</v>
      </c>
      <c r="AG1375" t="s">
        <v>1522</v>
      </c>
      <c r="AH1375">
        <v>17.869102120000001</v>
      </c>
      <c r="AI1375" t="s">
        <v>565</v>
      </c>
      <c r="AJ1375" t="s">
        <v>3371</v>
      </c>
    </row>
    <row r="1376" spans="1:36" x14ac:dyDescent="0.35">
      <c r="A1376" t="s">
        <v>3372</v>
      </c>
      <c r="B1376">
        <v>83</v>
      </c>
      <c r="C1376">
        <v>83</v>
      </c>
      <c r="D1376" t="s">
        <v>1536</v>
      </c>
      <c r="E1376">
        <v>35.39444323</v>
      </c>
      <c r="F1376" t="s">
        <v>1466</v>
      </c>
      <c r="G1376">
        <v>1</v>
      </c>
      <c r="H1376">
        <v>2</v>
      </c>
      <c r="I1376">
        <v>3</v>
      </c>
      <c r="K1376">
        <v>1990</v>
      </c>
      <c r="L1376">
        <v>5860300517</v>
      </c>
      <c r="M1376">
        <v>5860300008</v>
      </c>
      <c r="N1376">
        <v>0</v>
      </c>
      <c r="O1376" t="s">
        <v>1362</v>
      </c>
      <c r="P1376" t="s">
        <v>1363</v>
      </c>
      <c r="Q1376" t="s">
        <v>1363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t="s">
        <v>1364</v>
      </c>
      <c r="AB1376" t="s">
        <v>1363</v>
      </c>
      <c r="AC1376" t="s">
        <v>1363</v>
      </c>
      <c r="AD1376">
        <v>0</v>
      </c>
      <c r="AE1376">
        <v>85</v>
      </c>
      <c r="AF1376">
        <v>85</v>
      </c>
      <c r="AG1376" t="s">
        <v>1533</v>
      </c>
      <c r="AH1376">
        <v>19.053710169999999</v>
      </c>
      <c r="AI1376" t="s">
        <v>719</v>
      </c>
      <c r="AJ1376" t="s">
        <v>3373</v>
      </c>
    </row>
    <row r="1377" spans="1:36" x14ac:dyDescent="0.35">
      <c r="A1377" t="s">
        <v>3374</v>
      </c>
      <c r="B1377">
        <v>83</v>
      </c>
      <c r="C1377">
        <v>83</v>
      </c>
      <c r="D1377" t="s">
        <v>1536</v>
      </c>
      <c r="E1377">
        <v>35.39444323</v>
      </c>
      <c r="F1377" t="s">
        <v>1466</v>
      </c>
      <c r="G1377">
        <v>1</v>
      </c>
      <c r="H1377">
        <v>2</v>
      </c>
      <c r="I1377">
        <v>3</v>
      </c>
      <c r="K1377">
        <v>1990</v>
      </c>
      <c r="L1377">
        <v>5860300517</v>
      </c>
      <c r="M1377">
        <v>5860300008</v>
      </c>
      <c r="N1377">
        <v>0</v>
      </c>
      <c r="O1377" t="s">
        <v>1362</v>
      </c>
      <c r="P1377" t="s">
        <v>1363</v>
      </c>
      <c r="Q1377" t="s">
        <v>1363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t="s">
        <v>1364</v>
      </c>
      <c r="AB1377" t="s">
        <v>1363</v>
      </c>
      <c r="AC1377" t="s">
        <v>1363</v>
      </c>
      <c r="AD1377">
        <v>0</v>
      </c>
      <c r="AE1377">
        <v>27</v>
      </c>
      <c r="AF1377">
        <v>27</v>
      </c>
      <c r="AG1377" t="s">
        <v>1721</v>
      </c>
      <c r="AH1377">
        <v>23.007539449999999</v>
      </c>
      <c r="AI1377" t="s">
        <v>729</v>
      </c>
      <c r="AJ1377" t="s">
        <v>3375</v>
      </c>
    </row>
    <row r="1378" spans="1:36" x14ac:dyDescent="0.35">
      <c r="A1378" t="s">
        <v>739</v>
      </c>
      <c r="B1378">
        <v>83</v>
      </c>
      <c r="C1378">
        <v>83</v>
      </c>
      <c r="D1378" t="s">
        <v>1536</v>
      </c>
      <c r="E1378">
        <v>35.39444323</v>
      </c>
      <c r="F1378" t="s">
        <v>1466</v>
      </c>
      <c r="G1378">
        <v>1</v>
      </c>
      <c r="H1378">
        <v>2</v>
      </c>
      <c r="I1378">
        <v>3</v>
      </c>
      <c r="K1378">
        <v>1990</v>
      </c>
      <c r="L1378">
        <v>5860300517</v>
      </c>
      <c r="M1378">
        <v>5860300008</v>
      </c>
      <c r="N1378">
        <v>0</v>
      </c>
      <c r="O1378" t="s">
        <v>1362</v>
      </c>
      <c r="P1378" t="s">
        <v>1363</v>
      </c>
      <c r="Q1378" t="s">
        <v>1363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 t="s">
        <v>1364</v>
      </c>
      <c r="AB1378" t="s">
        <v>1363</v>
      </c>
      <c r="AC1378" t="s">
        <v>1363</v>
      </c>
      <c r="AD1378">
        <v>0</v>
      </c>
      <c r="AE1378">
        <v>83</v>
      </c>
      <c r="AF1378">
        <v>83</v>
      </c>
      <c r="AG1378" t="s">
        <v>1536</v>
      </c>
      <c r="AH1378">
        <v>35.39444323</v>
      </c>
      <c r="AI1378" t="s">
        <v>481</v>
      </c>
      <c r="AJ1378" t="s">
        <v>3376</v>
      </c>
    </row>
    <row r="1379" spans="1:36" x14ac:dyDescent="0.35">
      <c r="A1379" t="s">
        <v>3377</v>
      </c>
      <c r="B1379">
        <v>83</v>
      </c>
      <c r="C1379">
        <v>83</v>
      </c>
      <c r="D1379" t="s">
        <v>1536</v>
      </c>
      <c r="E1379">
        <v>35.39444323</v>
      </c>
      <c r="F1379" t="s">
        <v>1466</v>
      </c>
      <c r="G1379">
        <v>1</v>
      </c>
      <c r="H1379">
        <v>2</v>
      </c>
      <c r="I1379">
        <v>3</v>
      </c>
      <c r="K1379">
        <v>1990</v>
      </c>
      <c r="L1379">
        <v>5860300517</v>
      </c>
      <c r="M1379">
        <v>5860300008</v>
      </c>
      <c r="N1379">
        <v>0</v>
      </c>
      <c r="O1379" t="s">
        <v>1362</v>
      </c>
      <c r="P1379" t="s">
        <v>1363</v>
      </c>
      <c r="Q1379" t="s">
        <v>1363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t="s">
        <v>1364</v>
      </c>
      <c r="AB1379" t="s">
        <v>1363</v>
      </c>
      <c r="AC1379" t="s">
        <v>1363</v>
      </c>
      <c r="AD1379">
        <v>0</v>
      </c>
      <c r="AE1379">
        <v>56</v>
      </c>
      <c r="AF1379">
        <v>56</v>
      </c>
      <c r="AG1379" t="s">
        <v>1541</v>
      </c>
      <c r="AH1379">
        <v>9.4989923730000001</v>
      </c>
      <c r="AI1379" t="s">
        <v>807</v>
      </c>
      <c r="AJ1379" t="s">
        <v>3378</v>
      </c>
    </row>
    <row r="1380" spans="1:36" x14ac:dyDescent="0.35">
      <c r="A1380" t="s">
        <v>3379</v>
      </c>
      <c r="B1380">
        <v>83</v>
      </c>
      <c r="C1380">
        <v>83</v>
      </c>
      <c r="D1380" t="s">
        <v>1536</v>
      </c>
      <c r="E1380">
        <v>35.39444323</v>
      </c>
      <c r="F1380" t="s">
        <v>1466</v>
      </c>
      <c r="G1380">
        <v>1</v>
      </c>
      <c r="H1380">
        <v>2</v>
      </c>
      <c r="I1380">
        <v>3</v>
      </c>
      <c r="K1380">
        <v>1990</v>
      </c>
      <c r="L1380">
        <v>5860300517</v>
      </c>
      <c r="M1380">
        <v>5860300008</v>
      </c>
      <c r="N1380">
        <v>0</v>
      </c>
      <c r="O1380" t="s">
        <v>1362</v>
      </c>
      <c r="P1380" t="s">
        <v>1363</v>
      </c>
      <c r="Q1380" t="s">
        <v>1363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 t="s">
        <v>1364</v>
      </c>
      <c r="AB1380" t="s">
        <v>1363</v>
      </c>
      <c r="AC1380" t="s">
        <v>1363</v>
      </c>
      <c r="AD1380">
        <v>0</v>
      </c>
      <c r="AE1380">
        <v>2</v>
      </c>
      <c r="AF1380">
        <v>2</v>
      </c>
      <c r="AG1380" t="s">
        <v>1547</v>
      </c>
      <c r="AH1380">
        <v>10.0095142</v>
      </c>
      <c r="AI1380" t="s">
        <v>831</v>
      </c>
      <c r="AJ1380" t="s">
        <v>3380</v>
      </c>
    </row>
    <row r="1381" spans="1:36" x14ac:dyDescent="0.35">
      <c r="A1381" t="s">
        <v>3368</v>
      </c>
      <c r="B1381">
        <v>83</v>
      </c>
      <c r="C1381">
        <v>83</v>
      </c>
      <c r="D1381" t="s">
        <v>1536</v>
      </c>
      <c r="E1381">
        <v>35.39444323</v>
      </c>
      <c r="F1381" t="s">
        <v>1466</v>
      </c>
      <c r="G1381">
        <v>1</v>
      </c>
      <c r="H1381">
        <v>2</v>
      </c>
      <c r="I1381">
        <v>3</v>
      </c>
      <c r="K1381">
        <v>1990</v>
      </c>
      <c r="L1381">
        <v>5860300517</v>
      </c>
      <c r="M1381">
        <v>5860300008</v>
      </c>
      <c r="N1381">
        <v>0</v>
      </c>
      <c r="O1381" t="s">
        <v>1362</v>
      </c>
      <c r="P1381" t="s">
        <v>1363</v>
      </c>
      <c r="Q1381" t="s">
        <v>1363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t="s">
        <v>1364</v>
      </c>
      <c r="AB1381" t="s">
        <v>1363</v>
      </c>
      <c r="AC1381" t="s">
        <v>1363</v>
      </c>
      <c r="AD1381">
        <v>0</v>
      </c>
      <c r="AE1381">
        <v>19</v>
      </c>
      <c r="AF1381">
        <v>19</v>
      </c>
      <c r="AG1381" t="s">
        <v>1549</v>
      </c>
      <c r="AH1381">
        <v>32.06105127</v>
      </c>
      <c r="AI1381" t="s">
        <v>482</v>
      </c>
      <c r="AJ1381" t="s">
        <v>3369</v>
      </c>
    </row>
    <row r="1382" spans="1:36" x14ac:dyDescent="0.35">
      <c r="A1382" t="s">
        <v>3381</v>
      </c>
      <c r="B1382">
        <v>83</v>
      </c>
      <c r="C1382">
        <v>83</v>
      </c>
      <c r="D1382" t="s">
        <v>1536</v>
      </c>
      <c r="E1382">
        <v>35.39444323</v>
      </c>
      <c r="F1382" t="s">
        <v>1466</v>
      </c>
      <c r="G1382">
        <v>1</v>
      </c>
      <c r="H1382">
        <v>2</v>
      </c>
      <c r="I1382">
        <v>3</v>
      </c>
      <c r="K1382">
        <v>1990</v>
      </c>
      <c r="L1382">
        <v>5860300517</v>
      </c>
      <c r="M1382">
        <v>5860300008</v>
      </c>
      <c r="N1382">
        <v>0</v>
      </c>
      <c r="O1382" t="s">
        <v>1362</v>
      </c>
      <c r="P1382" t="s">
        <v>1363</v>
      </c>
      <c r="Q1382" t="s">
        <v>1363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t="s">
        <v>1364</v>
      </c>
      <c r="AB1382" t="s">
        <v>1363</v>
      </c>
      <c r="AC1382" t="s">
        <v>1363</v>
      </c>
      <c r="AD1382">
        <v>0</v>
      </c>
      <c r="AE1382">
        <v>53</v>
      </c>
      <c r="AF1382">
        <v>53</v>
      </c>
      <c r="AG1382" t="s">
        <v>1580</v>
      </c>
      <c r="AH1382">
        <v>66.246111110000001</v>
      </c>
      <c r="AI1382" t="s">
        <v>1063</v>
      </c>
      <c r="AJ1382" t="s">
        <v>3382</v>
      </c>
    </row>
    <row r="1383" spans="1:36" x14ac:dyDescent="0.35">
      <c r="A1383" t="s">
        <v>3383</v>
      </c>
      <c r="B1383">
        <v>83</v>
      </c>
      <c r="C1383">
        <v>83</v>
      </c>
      <c r="D1383" t="s">
        <v>1536</v>
      </c>
      <c r="E1383">
        <v>35.39444323</v>
      </c>
      <c r="F1383" t="s">
        <v>1466</v>
      </c>
      <c r="G1383">
        <v>1</v>
      </c>
      <c r="H1383">
        <v>2</v>
      </c>
      <c r="I1383">
        <v>3</v>
      </c>
      <c r="K1383">
        <v>1990</v>
      </c>
      <c r="L1383">
        <v>5860300517</v>
      </c>
      <c r="M1383">
        <v>5860300008</v>
      </c>
      <c r="N1383">
        <v>0</v>
      </c>
      <c r="O1383" t="s">
        <v>1362</v>
      </c>
      <c r="P1383" t="s">
        <v>1363</v>
      </c>
      <c r="Q1383" t="s">
        <v>1363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t="s">
        <v>1364</v>
      </c>
      <c r="AB1383" t="s">
        <v>1363</v>
      </c>
      <c r="AC1383" t="s">
        <v>1363</v>
      </c>
      <c r="AD1383">
        <v>0</v>
      </c>
      <c r="AE1383">
        <v>57</v>
      </c>
      <c r="AF1383">
        <v>57</v>
      </c>
      <c r="AG1383" t="s">
        <v>1552</v>
      </c>
      <c r="AH1383">
        <v>6.3628884540000001</v>
      </c>
      <c r="AI1383" t="s">
        <v>1118</v>
      </c>
      <c r="AJ1383" t="s">
        <v>3384</v>
      </c>
    </row>
    <row r="1384" spans="1:36" x14ac:dyDescent="0.35">
      <c r="A1384" t="s">
        <v>3379</v>
      </c>
      <c r="B1384">
        <v>83</v>
      </c>
      <c r="C1384">
        <v>83</v>
      </c>
      <c r="D1384" t="s">
        <v>1536</v>
      </c>
      <c r="E1384">
        <v>35.39444323</v>
      </c>
      <c r="F1384" t="s">
        <v>1466</v>
      </c>
      <c r="G1384">
        <v>1</v>
      </c>
      <c r="H1384">
        <v>2</v>
      </c>
      <c r="I1384">
        <v>3</v>
      </c>
      <c r="K1384">
        <v>1990</v>
      </c>
      <c r="L1384">
        <v>5860300517</v>
      </c>
      <c r="M1384">
        <v>5860300008</v>
      </c>
      <c r="N1384">
        <v>0</v>
      </c>
      <c r="O1384" t="s">
        <v>1362</v>
      </c>
      <c r="P1384" t="s">
        <v>1363</v>
      </c>
      <c r="Q1384" t="s">
        <v>1363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t="s">
        <v>1364</v>
      </c>
      <c r="AB1384" t="s">
        <v>1363</v>
      </c>
      <c r="AC1384" t="s">
        <v>1363</v>
      </c>
      <c r="AD1384">
        <v>0</v>
      </c>
      <c r="AE1384">
        <v>2</v>
      </c>
      <c r="AF1384">
        <v>2</v>
      </c>
      <c r="AG1384" t="s">
        <v>1547</v>
      </c>
      <c r="AH1384">
        <v>10.0095142</v>
      </c>
      <c r="AI1384" t="s">
        <v>831</v>
      </c>
      <c r="AJ1384" t="s">
        <v>3380</v>
      </c>
    </row>
    <row r="1385" spans="1:36" x14ac:dyDescent="0.35">
      <c r="A1385" t="s">
        <v>3385</v>
      </c>
      <c r="B1385">
        <v>83</v>
      </c>
      <c r="C1385">
        <v>83</v>
      </c>
      <c r="D1385" t="s">
        <v>1536</v>
      </c>
      <c r="E1385">
        <v>35.39444323</v>
      </c>
      <c r="F1385" t="s">
        <v>1466</v>
      </c>
      <c r="G1385">
        <v>1</v>
      </c>
      <c r="H1385">
        <v>2</v>
      </c>
      <c r="I1385">
        <v>3</v>
      </c>
      <c r="K1385">
        <v>1990</v>
      </c>
      <c r="L1385">
        <v>5860300517</v>
      </c>
      <c r="M1385">
        <v>5860300008</v>
      </c>
      <c r="N1385">
        <v>0</v>
      </c>
      <c r="O1385" t="s">
        <v>1362</v>
      </c>
      <c r="P1385" t="s">
        <v>1363</v>
      </c>
      <c r="Q1385" t="s">
        <v>1363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t="s">
        <v>1364</v>
      </c>
      <c r="AB1385" t="s">
        <v>1363</v>
      </c>
      <c r="AC1385" t="s">
        <v>1363</v>
      </c>
      <c r="AD1385">
        <v>0</v>
      </c>
      <c r="AE1385">
        <v>804</v>
      </c>
      <c r="AF1385">
        <v>804</v>
      </c>
      <c r="AG1385" t="s">
        <v>1555</v>
      </c>
      <c r="AH1385">
        <v>40.84752546</v>
      </c>
      <c r="AI1385" t="s">
        <v>1253</v>
      </c>
      <c r="AJ1385" t="s">
        <v>3386</v>
      </c>
    </row>
    <row r="1386" spans="1:36" x14ac:dyDescent="0.35">
      <c r="A1386" t="s">
        <v>3387</v>
      </c>
      <c r="B1386">
        <v>83</v>
      </c>
      <c r="C1386">
        <v>83</v>
      </c>
      <c r="D1386" t="s">
        <v>1536</v>
      </c>
      <c r="E1386">
        <v>35.39444323</v>
      </c>
      <c r="F1386" t="s">
        <v>1466</v>
      </c>
      <c r="G1386">
        <v>1</v>
      </c>
      <c r="H1386">
        <v>2</v>
      </c>
      <c r="I1386">
        <v>3</v>
      </c>
      <c r="K1386">
        <v>1990</v>
      </c>
      <c r="L1386">
        <v>5860300517</v>
      </c>
      <c r="M1386">
        <v>5860300008</v>
      </c>
      <c r="N1386">
        <v>0</v>
      </c>
      <c r="O1386" t="s">
        <v>1362</v>
      </c>
      <c r="P1386" t="s">
        <v>1363</v>
      </c>
      <c r="Q1386" t="s">
        <v>1363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">
        <v>1364</v>
      </c>
      <c r="AB1386" t="s">
        <v>1363</v>
      </c>
      <c r="AC1386" t="s">
        <v>1363</v>
      </c>
      <c r="AD1386">
        <v>0</v>
      </c>
      <c r="AE1386">
        <v>801</v>
      </c>
      <c r="AF1386">
        <v>801</v>
      </c>
      <c r="AG1386" t="s">
        <v>1737</v>
      </c>
      <c r="AH1386">
        <v>60.847007519999998</v>
      </c>
      <c r="AI1386" t="s">
        <v>1300</v>
      </c>
      <c r="AJ1386" t="s">
        <v>3388</v>
      </c>
    </row>
    <row r="1387" spans="1:36" x14ac:dyDescent="0.35">
      <c r="A1387" t="s">
        <v>3389</v>
      </c>
      <c r="B1387">
        <v>83</v>
      </c>
      <c r="C1387">
        <v>83</v>
      </c>
      <c r="D1387" t="s">
        <v>1536</v>
      </c>
      <c r="E1387">
        <v>35.39444323</v>
      </c>
      <c r="F1387" t="s">
        <v>1466</v>
      </c>
      <c r="G1387">
        <v>1</v>
      </c>
      <c r="H1387">
        <v>2</v>
      </c>
      <c r="I1387">
        <v>3</v>
      </c>
      <c r="K1387">
        <v>1990</v>
      </c>
      <c r="L1387">
        <v>5860300517</v>
      </c>
      <c r="M1387">
        <v>5860300008</v>
      </c>
      <c r="N1387">
        <v>0</v>
      </c>
      <c r="O1387" t="s">
        <v>1362</v>
      </c>
      <c r="P1387" t="s">
        <v>1363</v>
      </c>
      <c r="Q1387" t="s">
        <v>1363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1364</v>
      </c>
      <c r="AB1387" t="s">
        <v>1363</v>
      </c>
      <c r="AC1387" t="s">
        <v>1363</v>
      </c>
      <c r="AD1387">
        <v>0</v>
      </c>
      <c r="AE1387">
        <v>802</v>
      </c>
      <c r="AF1387">
        <v>802</v>
      </c>
      <c r="AG1387" t="s">
        <v>1558</v>
      </c>
      <c r="AH1387">
        <v>28.05279208</v>
      </c>
      <c r="AI1387" t="s">
        <v>1313</v>
      </c>
      <c r="AJ1387" t="s">
        <v>3390</v>
      </c>
    </row>
    <row r="1388" spans="1:36" x14ac:dyDescent="0.35">
      <c r="A1388" t="s">
        <v>3391</v>
      </c>
      <c r="B1388">
        <v>84</v>
      </c>
      <c r="C1388">
        <v>84</v>
      </c>
      <c r="D1388" t="s">
        <v>1408</v>
      </c>
      <c r="E1388">
        <v>57.396410359999997</v>
      </c>
      <c r="F1388" t="s">
        <v>1466</v>
      </c>
      <c r="G1388">
        <v>1</v>
      </c>
      <c r="H1388">
        <v>2</v>
      </c>
      <c r="I1388">
        <v>3</v>
      </c>
      <c r="K1388">
        <v>1989</v>
      </c>
      <c r="L1388">
        <v>5980100517</v>
      </c>
      <c r="M1388">
        <v>5980100517</v>
      </c>
      <c r="N1388">
        <v>0</v>
      </c>
      <c r="O1388" t="s">
        <v>1362</v>
      </c>
      <c r="P1388" t="s">
        <v>1363</v>
      </c>
      <c r="Q1388" t="s">
        <v>1363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 t="s">
        <v>1364</v>
      </c>
      <c r="AB1388" t="s">
        <v>1363</v>
      </c>
      <c r="AC1388" t="s">
        <v>1363</v>
      </c>
      <c r="AD1388">
        <v>0</v>
      </c>
      <c r="AE1388">
        <v>17</v>
      </c>
      <c r="AF1388">
        <v>0</v>
      </c>
      <c r="AI1388" t="s">
        <v>474</v>
      </c>
      <c r="AJ1388" t="s">
        <v>3392</v>
      </c>
    </row>
    <row r="1389" spans="1:36" x14ac:dyDescent="0.35">
      <c r="A1389" t="s">
        <v>3391</v>
      </c>
      <c r="B1389">
        <v>84</v>
      </c>
      <c r="C1389">
        <v>84</v>
      </c>
      <c r="D1389" t="s">
        <v>1408</v>
      </c>
      <c r="E1389">
        <v>57.396410359999997</v>
      </c>
      <c r="F1389" t="s">
        <v>1466</v>
      </c>
      <c r="G1389">
        <v>1</v>
      </c>
      <c r="H1389">
        <v>2</v>
      </c>
      <c r="I1389">
        <v>3</v>
      </c>
      <c r="K1389">
        <v>1989</v>
      </c>
      <c r="L1389">
        <v>5980100517</v>
      </c>
      <c r="M1389">
        <v>5980100517</v>
      </c>
      <c r="N1389">
        <v>0</v>
      </c>
      <c r="O1389" t="s">
        <v>1362</v>
      </c>
      <c r="P1389" t="s">
        <v>1363</v>
      </c>
      <c r="Q1389" t="s">
        <v>1363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1364</v>
      </c>
      <c r="AB1389" t="s">
        <v>1363</v>
      </c>
      <c r="AC1389" t="s">
        <v>1363</v>
      </c>
      <c r="AD1389">
        <v>0</v>
      </c>
      <c r="AE1389">
        <v>18</v>
      </c>
      <c r="AF1389">
        <v>0</v>
      </c>
      <c r="AI1389" t="s">
        <v>474</v>
      </c>
      <c r="AJ1389" t="s">
        <v>3392</v>
      </c>
    </row>
    <row r="1390" spans="1:36" x14ac:dyDescent="0.35">
      <c r="A1390" t="s">
        <v>3393</v>
      </c>
      <c r="B1390">
        <v>84</v>
      </c>
      <c r="C1390">
        <v>84</v>
      </c>
      <c r="D1390" t="s">
        <v>1408</v>
      </c>
      <c r="E1390">
        <v>57.396410359999997</v>
      </c>
      <c r="F1390" t="s">
        <v>1466</v>
      </c>
      <c r="G1390">
        <v>1</v>
      </c>
      <c r="H1390">
        <v>2</v>
      </c>
      <c r="I1390">
        <v>3</v>
      </c>
      <c r="K1390">
        <v>1989</v>
      </c>
      <c r="L1390">
        <v>5980100517</v>
      </c>
      <c r="M1390">
        <v>5980100517</v>
      </c>
      <c r="N1390">
        <v>0</v>
      </c>
      <c r="O1390" t="s">
        <v>1362</v>
      </c>
      <c r="P1390" t="s">
        <v>1363</v>
      </c>
      <c r="Q1390" t="s">
        <v>1363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1364</v>
      </c>
      <c r="AB1390" t="s">
        <v>1363</v>
      </c>
      <c r="AC1390" t="s">
        <v>1363</v>
      </c>
      <c r="AD1390">
        <v>0</v>
      </c>
      <c r="AE1390">
        <v>51</v>
      </c>
      <c r="AF1390">
        <v>51</v>
      </c>
      <c r="AG1390" t="s">
        <v>1530</v>
      </c>
      <c r="AH1390">
        <v>2.728207625</v>
      </c>
      <c r="AI1390" t="s">
        <v>709</v>
      </c>
      <c r="AJ1390" t="s">
        <v>3394</v>
      </c>
    </row>
    <row r="1391" spans="1:36" x14ac:dyDescent="0.35">
      <c r="A1391" t="s">
        <v>3395</v>
      </c>
      <c r="B1391">
        <v>84</v>
      </c>
      <c r="C1391">
        <v>84</v>
      </c>
      <c r="D1391" t="s">
        <v>1408</v>
      </c>
      <c r="E1391">
        <v>57.396410359999997</v>
      </c>
      <c r="F1391" t="s">
        <v>1466</v>
      </c>
      <c r="G1391">
        <v>1</v>
      </c>
      <c r="H1391">
        <v>2</v>
      </c>
      <c r="I1391">
        <v>3</v>
      </c>
      <c r="K1391">
        <v>1989</v>
      </c>
      <c r="L1391">
        <v>5980100517</v>
      </c>
      <c r="M1391">
        <v>5980100517</v>
      </c>
      <c r="N1391">
        <v>0</v>
      </c>
      <c r="O1391" t="s">
        <v>1362</v>
      </c>
      <c r="P1391" t="s">
        <v>1363</v>
      </c>
      <c r="Q1391" t="s">
        <v>1363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t="s">
        <v>1364</v>
      </c>
      <c r="AB1391" t="s">
        <v>1363</v>
      </c>
      <c r="AC1391" t="s">
        <v>1363</v>
      </c>
      <c r="AD1391">
        <v>0</v>
      </c>
      <c r="AE1391">
        <v>85</v>
      </c>
      <c r="AF1391">
        <v>85</v>
      </c>
      <c r="AG1391" t="s">
        <v>1533</v>
      </c>
      <c r="AH1391">
        <v>19.053710169999999</v>
      </c>
      <c r="AI1391" t="s">
        <v>715</v>
      </c>
      <c r="AJ1391" t="s">
        <v>3396</v>
      </c>
    </row>
    <row r="1392" spans="1:36" x14ac:dyDescent="0.35">
      <c r="A1392" t="s">
        <v>3397</v>
      </c>
      <c r="B1392">
        <v>84</v>
      </c>
      <c r="C1392">
        <v>84</v>
      </c>
      <c r="D1392" t="s">
        <v>1408</v>
      </c>
      <c r="E1392">
        <v>57.396410359999997</v>
      </c>
      <c r="F1392" t="s">
        <v>1466</v>
      </c>
      <c r="G1392">
        <v>1</v>
      </c>
      <c r="H1392">
        <v>2</v>
      </c>
      <c r="I1392">
        <v>3</v>
      </c>
      <c r="K1392">
        <v>1989</v>
      </c>
      <c r="L1392">
        <v>5980100517</v>
      </c>
      <c r="M1392">
        <v>5980100517</v>
      </c>
      <c r="N1392">
        <v>0</v>
      </c>
      <c r="O1392" t="s">
        <v>1362</v>
      </c>
      <c r="P1392" t="s">
        <v>1363</v>
      </c>
      <c r="Q1392" t="s">
        <v>1363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 t="s">
        <v>1364</v>
      </c>
      <c r="AB1392" t="s">
        <v>1363</v>
      </c>
      <c r="AC1392" t="s">
        <v>1363</v>
      </c>
      <c r="AD1392">
        <v>0</v>
      </c>
      <c r="AE1392">
        <v>34</v>
      </c>
      <c r="AF1392">
        <v>34</v>
      </c>
      <c r="AG1392" t="s">
        <v>1402</v>
      </c>
      <c r="AH1392">
        <v>3.3276652630000001</v>
      </c>
      <c r="AI1392" t="s">
        <v>750</v>
      </c>
      <c r="AJ1392" t="s">
        <v>2635</v>
      </c>
    </row>
    <row r="1393" spans="1:36" x14ac:dyDescent="0.35">
      <c r="A1393" t="s">
        <v>3398</v>
      </c>
      <c r="B1393">
        <v>84</v>
      </c>
      <c r="C1393">
        <v>84</v>
      </c>
      <c r="D1393" t="s">
        <v>1408</v>
      </c>
      <c r="E1393">
        <v>57.396410359999997</v>
      </c>
      <c r="F1393" t="s">
        <v>1466</v>
      </c>
      <c r="G1393">
        <v>1</v>
      </c>
      <c r="H1393">
        <v>2</v>
      </c>
      <c r="I1393">
        <v>3</v>
      </c>
      <c r="K1393">
        <v>1989</v>
      </c>
      <c r="L1393">
        <v>5980100517</v>
      </c>
      <c r="M1393">
        <v>5980100517</v>
      </c>
      <c r="N1393">
        <v>0</v>
      </c>
      <c r="O1393" t="s">
        <v>1362</v>
      </c>
      <c r="P1393" t="s">
        <v>1363</v>
      </c>
      <c r="Q1393" t="s">
        <v>1363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s">
        <v>1364</v>
      </c>
      <c r="AB1393" t="s">
        <v>1363</v>
      </c>
      <c r="AC1393" t="s">
        <v>1363</v>
      </c>
      <c r="AD1393">
        <v>0</v>
      </c>
      <c r="AE1393">
        <v>79</v>
      </c>
      <c r="AF1393">
        <v>79</v>
      </c>
      <c r="AG1393" t="s">
        <v>1405</v>
      </c>
      <c r="AH1393">
        <v>6.8358598620000004</v>
      </c>
      <c r="AI1393" t="s">
        <v>764</v>
      </c>
      <c r="AJ1393" t="s">
        <v>3399</v>
      </c>
    </row>
    <row r="1394" spans="1:36" x14ac:dyDescent="0.35">
      <c r="A1394" t="s">
        <v>772</v>
      </c>
      <c r="B1394">
        <v>84</v>
      </c>
      <c r="C1394">
        <v>84</v>
      </c>
      <c r="D1394" t="s">
        <v>1408</v>
      </c>
      <c r="E1394">
        <v>57.396410359999997</v>
      </c>
      <c r="F1394" t="s">
        <v>1466</v>
      </c>
      <c r="G1394">
        <v>1</v>
      </c>
      <c r="H1394">
        <v>2</v>
      </c>
      <c r="I1394">
        <v>3</v>
      </c>
      <c r="K1394">
        <v>1989</v>
      </c>
      <c r="L1394">
        <v>5980100517</v>
      </c>
      <c r="M1394">
        <v>5980100517</v>
      </c>
      <c r="N1394">
        <v>0</v>
      </c>
      <c r="O1394" t="s">
        <v>1362</v>
      </c>
      <c r="P1394" t="s">
        <v>1363</v>
      </c>
      <c r="Q1394" t="s">
        <v>1363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 t="s">
        <v>1364</v>
      </c>
      <c r="AB1394" t="s">
        <v>1363</v>
      </c>
      <c r="AC1394" t="s">
        <v>1363</v>
      </c>
      <c r="AD1394">
        <v>0</v>
      </c>
      <c r="AE1394">
        <v>59</v>
      </c>
      <c r="AF1394">
        <v>59</v>
      </c>
      <c r="AG1394" t="s">
        <v>1570</v>
      </c>
      <c r="AH1394">
        <v>7.2895015440000002</v>
      </c>
      <c r="AI1394" t="s">
        <v>759</v>
      </c>
      <c r="AJ1394" t="s">
        <v>2325</v>
      </c>
    </row>
    <row r="1395" spans="1:36" x14ac:dyDescent="0.35">
      <c r="A1395" t="s">
        <v>782</v>
      </c>
      <c r="B1395">
        <v>84</v>
      </c>
      <c r="C1395">
        <v>84</v>
      </c>
      <c r="D1395" t="s">
        <v>1408</v>
      </c>
      <c r="E1395">
        <v>57.396410359999997</v>
      </c>
      <c r="F1395" t="s">
        <v>1466</v>
      </c>
      <c r="G1395">
        <v>1</v>
      </c>
      <c r="H1395">
        <v>2</v>
      </c>
      <c r="I1395">
        <v>3</v>
      </c>
      <c r="K1395">
        <v>1989</v>
      </c>
      <c r="L1395">
        <v>5980100517</v>
      </c>
      <c r="M1395">
        <v>5980100517</v>
      </c>
      <c r="N1395">
        <v>0</v>
      </c>
      <c r="O1395" t="s">
        <v>1362</v>
      </c>
      <c r="P1395" t="s">
        <v>1363</v>
      </c>
      <c r="Q1395" t="s">
        <v>1363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 t="s">
        <v>1364</v>
      </c>
      <c r="AB1395" t="s">
        <v>1363</v>
      </c>
      <c r="AC1395" t="s">
        <v>1363</v>
      </c>
      <c r="AD1395">
        <v>0</v>
      </c>
      <c r="AE1395">
        <v>84</v>
      </c>
      <c r="AF1395">
        <v>84</v>
      </c>
      <c r="AG1395" t="s">
        <v>1408</v>
      </c>
      <c r="AH1395">
        <v>57.396410359999997</v>
      </c>
      <c r="AI1395" t="s">
        <v>333</v>
      </c>
      <c r="AJ1395" t="s">
        <v>3400</v>
      </c>
    </row>
    <row r="1396" spans="1:36" x14ac:dyDescent="0.35">
      <c r="A1396" t="s">
        <v>3401</v>
      </c>
      <c r="B1396">
        <v>84</v>
      </c>
      <c r="C1396">
        <v>84</v>
      </c>
      <c r="D1396" t="s">
        <v>1408</v>
      </c>
      <c r="E1396">
        <v>57.396410359999997</v>
      </c>
      <c r="F1396" t="s">
        <v>1466</v>
      </c>
      <c r="G1396">
        <v>1</v>
      </c>
      <c r="H1396">
        <v>2</v>
      </c>
      <c r="I1396">
        <v>3</v>
      </c>
      <c r="K1396">
        <v>1989</v>
      </c>
      <c r="L1396">
        <v>5980100517</v>
      </c>
      <c r="M1396">
        <v>5980100517</v>
      </c>
      <c r="N1396">
        <v>0</v>
      </c>
      <c r="O1396" t="s">
        <v>1362</v>
      </c>
      <c r="P1396" t="s">
        <v>1363</v>
      </c>
      <c r="Q1396" t="s">
        <v>1363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 t="s">
        <v>1364</v>
      </c>
      <c r="AB1396" t="s">
        <v>1363</v>
      </c>
      <c r="AC1396" t="s">
        <v>1363</v>
      </c>
      <c r="AD1396">
        <v>0</v>
      </c>
      <c r="AE1396">
        <v>56</v>
      </c>
      <c r="AF1396">
        <v>56</v>
      </c>
      <c r="AG1396" t="s">
        <v>1541</v>
      </c>
      <c r="AH1396">
        <v>9.4989923730000001</v>
      </c>
      <c r="AI1396" t="s">
        <v>804</v>
      </c>
      <c r="AJ1396" t="s">
        <v>3402</v>
      </c>
    </row>
    <row r="1397" spans="1:36" x14ac:dyDescent="0.35">
      <c r="A1397" t="s">
        <v>819</v>
      </c>
      <c r="B1397">
        <v>84</v>
      </c>
      <c r="C1397">
        <v>84</v>
      </c>
      <c r="D1397" t="s">
        <v>1408</v>
      </c>
      <c r="E1397">
        <v>57.396410359999997</v>
      </c>
      <c r="F1397" t="s">
        <v>1466</v>
      </c>
      <c r="G1397">
        <v>1</v>
      </c>
      <c r="H1397">
        <v>2</v>
      </c>
      <c r="I1397">
        <v>3</v>
      </c>
      <c r="K1397">
        <v>1989</v>
      </c>
      <c r="L1397">
        <v>5980100517</v>
      </c>
      <c r="M1397">
        <v>5980100517</v>
      </c>
      <c r="N1397">
        <v>0</v>
      </c>
      <c r="O1397" t="s">
        <v>1362</v>
      </c>
      <c r="P1397" t="s">
        <v>1363</v>
      </c>
      <c r="Q1397" t="s">
        <v>1363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t="s">
        <v>1364</v>
      </c>
      <c r="AB1397" t="s">
        <v>1363</v>
      </c>
      <c r="AC1397" t="s">
        <v>1363</v>
      </c>
      <c r="AD1397">
        <v>0</v>
      </c>
      <c r="AE1397">
        <v>54</v>
      </c>
      <c r="AF1397">
        <v>54</v>
      </c>
      <c r="AG1397" t="s">
        <v>1544</v>
      </c>
      <c r="AH1397">
        <v>14.01216649</v>
      </c>
      <c r="AI1397" t="s">
        <v>339</v>
      </c>
      <c r="AJ1397" t="s">
        <v>2243</v>
      </c>
    </row>
    <row r="1398" spans="1:36" x14ac:dyDescent="0.35">
      <c r="A1398" t="s">
        <v>3403</v>
      </c>
      <c r="B1398">
        <v>84</v>
      </c>
      <c r="C1398">
        <v>84</v>
      </c>
      <c r="D1398" t="s">
        <v>1408</v>
      </c>
      <c r="E1398">
        <v>57.396410359999997</v>
      </c>
      <c r="F1398" t="s">
        <v>1466</v>
      </c>
      <c r="G1398">
        <v>1</v>
      </c>
      <c r="H1398">
        <v>2</v>
      </c>
      <c r="I1398">
        <v>3</v>
      </c>
      <c r="K1398">
        <v>1989</v>
      </c>
      <c r="L1398">
        <v>5980100517</v>
      </c>
      <c r="M1398">
        <v>5980100517</v>
      </c>
      <c r="N1398">
        <v>0</v>
      </c>
      <c r="O1398" t="s">
        <v>1362</v>
      </c>
      <c r="P1398" t="s">
        <v>1363</v>
      </c>
      <c r="Q1398" t="s">
        <v>1363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1364</v>
      </c>
      <c r="AB1398" t="s">
        <v>1363</v>
      </c>
      <c r="AC1398" t="s">
        <v>1363</v>
      </c>
      <c r="AD1398">
        <v>0</v>
      </c>
      <c r="AE1398">
        <v>2</v>
      </c>
      <c r="AF1398">
        <v>2</v>
      </c>
      <c r="AG1398" t="s">
        <v>1547</v>
      </c>
      <c r="AH1398">
        <v>10.0095142</v>
      </c>
      <c r="AI1398" t="s">
        <v>828</v>
      </c>
      <c r="AJ1398" t="s">
        <v>3404</v>
      </c>
    </row>
    <row r="1399" spans="1:36" x14ac:dyDescent="0.35">
      <c r="A1399" t="s">
        <v>3391</v>
      </c>
      <c r="B1399">
        <v>84</v>
      </c>
      <c r="C1399">
        <v>84</v>
      </c>
      <c r="D1399" t="s">
        <v>1408</v>
      </c>
      <c r="E1399">
        <v>57.396410359999997</v>
      </c>
      <c r="F1399" t="s">
        <v>1466</v>
      </c>
      <c r="G1399">
        <v>1</v>
      </c>
      <c r="H1399">
        <v>2</v>
      </c>
      <c r="I1399">
        <v>3</v>
      </c>
      <c r="K1399">
        <v>1989</v>
      </c>
      <c r="L1399">
        <v>5980100517</v>
      </c>
      <c r="M1399">
        <v>5980100517</v>
      </c>
      <c r="N1399">
        <v>0</v>
      </c>
      <c r="O1399" t="s">
        <v>1362</v>
      </c>
      <c r="P1399" t="s">
        <v>1363</v>
      </c>
      <c r="Q1399" t="s">
        <v>1363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t="s">
        <v>1364</v>
      </c>
      <c r="AB1399" t="s">
        <v>1363</v>
      </c>
      <c r="AC1399" t="s">
        <v>1363</v>
      </c>
      <c r="AD1399">
        <v>0</v>
      </c>
      <c r="AE1399">
        <v>19</v>
      </c>
      <c r="AF1399">
        <v>19</v>
      </c>
      <c r="AG1399" t="s">
        <v>1549</v>
      </c>
      <c r="AH1399">
        <v>32.06105127</v>
      </c>
      <c r="AI1399" t="s">
        <v>474</v>
      </c>
      <c r="AJ1399" t="s">
        <v>3392</v>
      </c>
    </row>
    <row r="1400" spans="1:36" x14ac:dyDescent="0.35">
      <c r="A1400" t="s">
        <v>837</v>
      </c>
      <c r="B1400">
        <v>84</v>
      </c>
      <c r="C1400">
        <v>84</v>
      </c>
      <c r="D1400" t="s">
        <v>1408</v>
      </c>
      <c r="E1400">
        <v>57.396410359999997</v>
      </c>
      <c r="F1400" t="s">
        <v>1466</v>
      </c>
      <c r="G1400">
        <v>1</v>
      </c>
      <c r="H1400">
        <v>2</v>
      </c>
      <c r="I1400">
        <v>3</v>
      </c>
      <c r="K1400">
        <v>1989</v>
      </c>
      <c r="L1400">
        <v>5980100517</v>
      </c>
      <c r="M1400">
        <v>5980100517</v>
      </c>
      <c r="N1400">
        <v>0</v>
      </c>
      <c r="O1400" t="s">
        <v>1362</v>
      </c>
      <c r="P1400" t="s">
        <v>1363</v>
      </c>
      <c r="Q1400" t="s">
        <v>1363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 t="s">
        <v>1364</v>
      </c>
      <c r="AB1400" t="s">
        <v>1363</v>
      </c>
      <c r="AC1400" t="s">
        <v>1363</v>
      </c>
      <c r="AD1400">
        <v>0</v>
      </c>
      <c r="AE1400">
        <v>82</v>
      </c>
      <c r="AF1400">
        <v>82</v>
      </c>
      <c r="AG1400" t="s">
        <v>1550</v>
      </c>
      <c r="AH1400">
        <v>4.5023451459999997</v>
      </c>
      <c r="AI1400" t="s">
        <v>349</v>
      </c>
      <c r="AJ1400" t="s">
        <v>1551</v>
      </c>
    </row>
    <row r="1401" spans="1:36" x14ac:dyDescent="0.35">
      <c r="A1401" t="s">
        <v>3405</v>
      </c>
      <c r="B1401">
        <v>84</v>
      </c>
      <c r="C1401">
        <v>84</v>
      </c>
      <c r="D1401" t="s">
        <v>1408</v>
      </c>
      <c r="E1401">
        <v>57.396410359999997</v>
      </c>
      <c r="F1401" t="s">
        <v>1466</v>
      </c>
      <c r="G1401">
        <v>1</v>
      </c>
      <c r="H1401">
        <v>2</v>
      </c>
      <c r="I1401">
        <v>3</v>
      </c>
      <c r="K1401">
        <v>1989</v>
      </c>
      <c r="L1401">
        <v>5980100517</v>
      </c>
      <c r="M1401">
        <v>5980100517</v>
      </c>
      <c r="N1401">
        <v>0</v>
      </c>
      <c r="O1401" t="s">
        <v>1362</v>
      </c>
      <c r="P1401" t="s">
        <v>1363</v>
      </c>
      <c r="Q1401" t="s">
        <v>1363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 t="s">
        <v>1364</v>
      </c>
      <c r="AB1401" t="s">
        <v>1363</v>
      </c>
      <c r="AC1401" t="s">
        <v>1363</v>
      </c>
      <c r="AD1401">
        <v>0</v>
      </c>
      <c r="AE1401">
        <v>58</v>
      </c>
      <c r="AF1401">
        <v>58</v>
      </c>
      <c r="AG1401" t="s">
        <v>1411</v>
      </c>
      <c r="AH1401">
        <v>20.86091506</v>
      </c>
      <c r="AI1401" t="s">
        <v>870</v>
      </c>
      <c r="AJ1401" t="s">
        <v>3406</v>
      </c>
    </row>
    <row r="1402" spans="1:36" x14ac:dyDescent="0.35">
      <c r="A1402" t="s">
        <v>3407</v>
      </c>
      <c r="B1402">
        <v>84</v>
      </c>
      <c r="C1402">
        <v>84</v>
      </c>
      <c r="D1402" t="s">
        <v>1408</v>
      </c>
      <c r="E1402">
        <v>57.396410359999997</v>
      </c>
      <c r="F1402" t="s">
        <v>1466</v>
      </c>
      <c r="G1402">
        <v>1</v>
      </c>
      <c r="H1402">
        <v>2</v>
      </c>
      <c r="I1402">
        <v>3</v>
      </c>
      <c r="K1402">
        <v>1989</v>
      </c>
      <c r="L1402">
        <v>5980100517</v>
      </c>
      <c r="M1402">
        <v>5980100517</v>
      </c>
      <c r="N1402">
        <v>0</v>
      </c>
      <c r="O1402" t="s">
        <v>1362</v>
      </c>
      <c r="P1402" t="s">
        <v>1363</v>
      </c>
      <c r="Q1402" t="s">
        <v>1363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 t="s">
        <v>1364</v>
      </c>
      <c r="AB1402" t="s">
        <v>1363</v>
      </c>
      <c r="AC1402" t="s">
        <v>1363</v>
      </c>
      <c r="AD1402">
        <v>0</v>
      </c>
      <c r="AE1402">
        <v>87</v>
      </c>
      <c r="AF1402">
        <v>87</v>
      </c>
      <c r="AG1402" t="s">
        <v>1597</v>
      </c>
      <c r="AH1402">
        <v>19.007032599999999</v>
      </c>
      <c r="AI1402" t="s">
        <v>928</v>
      </c>
      <c r="AJ1402" t="s">
        <v>3408</v>
      </c>
    </row>
    <row r="1403" spans="1:36" x14ac:dyDescent="0.35">
      <c r="A1403" t="s">
        <v>3409</v>
      </c>
      <c r="B1403">
        <v>84</v>
      </c>
      <c r="C1403">
        <v>84</v>
      </c>
      <c r="D1403" t="s">
        <v>1408</v>
      </c>
      <c r="E1403">
        <v>57.396410359999997</v>
      </c>
      <c r="F1403" t="s">
        <v>1466</v>
      </c>
      <c r="G1403">
        <v>1</v>
      </c>
      <c r="H1403">
        <v>2</v>
      </c>
      <c r="I1403">
        <v>3</v>
      </c>
      <c r="K1403">
        <v>1989</v>
      </c>
      <c r="L1403">
        <v>5980100517</v>
      </c>
      <c r="M1403">
        <v>5980100517</v>
      </c>
      <c r="N1403">
        <v>0</v>
      </c>
      <c r="O1403" t="s">
        <v>1362</v>
      </c>
      <c r="P1403" t="s">
        <v>1363</v>
      </c>
      <c r="Q1403" t="s">
        <v>1363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 t="s">
        <v>1364</v>
      </c>
      <c r="AB1403" t="s">
        <v>1363</v>
      </c>
      <c r="AC1403" t="s">
        <v>1363</v>
      </c>
      <c r="AD1403">
        <v>0</v>
      </c>
      <c r="AE1403">
        <v>38</v>
      </c>
      <c r="AF1403">
        <v>38</v>
      </c>
      <c r="AG1403" t="s">
        <v>1414</v>
      </c>
      <c r="AH1403">
        <v>12.85280259</v>
      </c>
      <c r="AI1403" t="s">
        <v>972</v>
      </c>
      <c r="AJ1403" t="s">
        <v>3410</v>
      </c>
    </row>
    <row r="1404" spans="1:36" x14ac:dyDescent="0.35">
      <c r="A1404" t="s">
        <v>3411</v>
      </c>
      <c r="B1404">
        <v>84</v>
      </c>
      <c r="C1404">
        <v>84</v>
      </c>
      <c r="D1404" t="s">
        <v>1408</v>
      </c>
      <c r="E1404">
        <v>57.396410359999997</v>
      </c>
      <c r="F1404" t="s">
        <v>1466</v>
      </c>
      <c r="G1404">
        <v>1</v>
      </c>
      <c r="H1404">
        <v>2</v>
      </c>
      <c r="I1404">
        <v>3</v>
      </c>
      <c r="K1404">
        <v>1989</v>
      </c>
      <c r="L1404">
        <v>5980100517</v>
      </c>
      <c r="M1404">
        <v>5980100517</v>
      </c>
      <c r="N1404">
        <v>0</v>
      </c>
      <c r="O1404" t="s">
        <v>1362</v>
      </c>
      <c r="P1404" t="s">
        <v>1363</v>
      </c>
      <c r="Q1404" t="s">
        <v>1363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 t="s">
        <v>1364</v>
      </c>
      <c r="AB1404" t="s">
        <v>1363</v>
      </c>
      <c r="AC1404" t="s">
        <v>1363</v>
      </c>
      <c r="AD1404">
        <v>0</v>
      </c>
      <c r="AE1404">
        <v>70</v>
      </c>
      <c r="AF1404">
        <v>0</v>
      </c>
      <c r="AI1404" t="s">
        <v>1001</v>
      </c>
      <c r="AJ1404" t="s">
        <v>1603</v>
      </c>
    </row>
    <row r="1405" spans="1:36" x14ac:dyDescent="0.35">
      <c r="A1405" t="s">
        <v>3412</v>
      </c>
      <c r="B1405">
        <v>84</v>
      </c>
      <c r="C1405">
        <v>84</v>
      </c>
      <c r="D1405" t="s">
        <v>1408</v>
      </c>
      <c r="E1405">
        <v>57.396410359999997</v>
      </c>
      <c r="F1405" t="s">
        <v>1466</v>
      </c>
      <c r="G1405">
        <v>1</v>
      </c>
      <c r="H1405">
        <v>2</v>
      </c>
      <c r="I1405">
        <v>3</v>
      </c>
      <c r="K1405">
        <v>1989</v>
      </c>
      <c r="L1405">
        <v>5980100517</v>
      </c>
      <c r="M1405">
        <v>5980100517</v>
      </c>
      <c r="N1405">
        <v>0</v>
      </c>
      <c r="O1405" t="s">
        <v>1362</v>
      </c>
      <c r="P1405" t="s">
        <v>1363</v>
      </c>
      <c r="Q1405" t="s">
        <v>1363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 t="s">
        <v>1364</v>
      </c>
      <c r="AB1405" t="s">
        <v>1363</v>
      </c>
      <c r="AC1405" t="s">
        <v>1363</v>
      </c>
      <c r="AD1405">
        <v>0</v>
      </c>
      <c r="AE1405">
        <v>53</v>
      </c>
      <c r="AF1405">
        <v>53</v>
      </c>
      <c r="AG1405" t="s">
        <v>1580</v>
      </c>
      <c r="AH1405">
        <v>66.246111110000001</v>
      </c>
      <c r="AI1405" t="s">
        <v>1058</v>
      </c>
      <c r="AJ1405" t="s">
        <v>3413</v>
      </c>
    </row>
    <row r="1406" spans="1:36" x14ac:dyDescent="0.35">
      <c r="A1406" t="s">
        <v>3414</v>
      </c>
      <c r="B1406">
        <v>84</v>
      </c>
      <c r="C1406">
        <v>84</v>
      </c>
      <c r="D1406" t="s">
        <v>1408</v>
      </c>
      <c r="E1406">
        <v>57.396410359999997</v>
      </c>
      <c r="F1406" t="s">
        <v>1466</v>
      </c>
      <c r="G1406">
        <v>1</v>
      </c>
      <c r="H1406">
        <v>2</v>
      </c>
      <c r="I1406">
        <v>3</v>
      </c>
      <c r="K1406">
        <v>1989</v>
      </c>
      <c r="L1406">
        <v>5980100517</v>
      </c>
      <c r="M1406">
        <v>5980100517</v>
      </c>
      <c r="N1406">
        <v>0</v>
      </c>
      <c r="O1406" t="s">
        <v>1362</v>
      </c>
      <c r="P1406" t="s">
        <v>1363</v>
      </c>
      <c r="Q1406" t="s">
        <v>1363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 t="s">
        <v>1364</v>
      </c>
      <c r="AB1406" t="s">
        <v>1363</v>
      </c>
      <c r="AC1406" t="s">
        <v>1363</v>
      </c>
      <c r="AD1406">
        <v>0</v>
      </c>
      <c r="AE1406">
        <v>40</v>
      </c>
      <c r="AF1406">
        <v>40</v>
      </c>
      <c r="AG1406" t="s">
        <v>1425</v>
      </c>
      <c r="AH1406">
        <v>22.71860058</v>
      </c>
      <c r="AI1406" t="s">
        <v>1085</v>
      </c>
      <c r="AJ1406" t="s">
        <v>3415</v>
      </c>
    </row>
    <row r="1407" spans="1:36" x14ac:dyDescent="0.35">
      <c r="A1407" t="s">
        <v>3411</v>
      </c>
      <c r="B1407">
        <v>84</v>
      </c>
      <c r="C1407">
        <v>84</v>
      </c>
      <c r="D1407" t="s">
        <v>1408</v>
      </c>
      <c r="E1407">
        <v>57.396410359999997</v>
      </c>
      <c r="F1407" t="s">
        <v>1466</v>
      </c>
      <c r="G1407">
        <v>1</v>
      </c>
      <c r="H1407">
        <v>2</v>
      </c>
      <c r="I1407">
        <v>3</v>
      </c>
      <c r="K1407">
        <v>1989</v>
      </c>
      <c r="L1407">
        <v>5980100517</v>
      </c>
      <c r="M1407">
        <v>5980100517</v>
      </c>
      <c r="N1407">
        <v>0</v>
      </c>
      <c r="O1407" t="s">
        <v>1362</v>
      </c>
      <c r="P1407" t="s">
        <v>1363</v>
      </c>
      <c r="Q1407" t="s">
        <v>1363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 t="s">
        <v>1364</v>
      </c>
      <c r="AB1407" t="s">
        <v>1363</v>
      </c>
      <c r="AC1407" t="s">
        <v>1363</v>
      </c>
      <c r="AD1407">
        <v>0</v>
      </c>
      <c r="AE1407">
        <v>69</v>
      </c>
      <c r="AF1407">
        <v>69</v>
      </c>
      <c r="AG1407" t="s">
        <v>1427</v>
      </c>
      <c r="AH1407">
        <v>22.982099689999998</v>
      </c>
      <c r="AI1407" t="s">
        <v>1001</v>
      </c>
      <c r="AJ1407" t="s">
        <v>1603</v>
      </c>
    </row>
    <row r="1408" spans="1:36" x14ac:dyDescent="0.35">
      <c r="A1408" t="s">
        <v>3416</v>
      </c>
      <c r="B1408">
        <v>84</v>
      </c>
      <c r="C1408">
        <v>84</v>
      </c>
      <c r="D1408" t="s">
        <v>1408</v>
      </c>
      <c r="E1408">
        <v>57.396410359999997</v>
      </c>
      <c r="F1408" t="s">
        <v>1466</v>
      </c>
      <c r="G1408">
        <v>1</v>
      </c>
      <c r="H1408">
        <v>2</v>
      </c>
      <c r="I1408">
        <v>3</v>
      </c>
      <c r="K1408">
        <v>1989</v>
      </c>
      <c r="L1408">
        <v>5980100517</v>
      </c>
      <c r="M1408">
        <v>5980100517</v>
      </c>
      <c r="N1408">
        <v>0</v>
      </c>
      <c r="O1408" t="s">
        <v>1362</v>
      </c>
      <c r="P1408" t="s">
        <v>1363</v>
      </c>
      <c r="Q1408" t="s">
        <v>1363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 t="s">
        <v>1364</v>
      </c>
      <c r="AB1408" t="s">
        <v>1363</v>
      </c>
      <c r="AC1408" t="s">
        <v>1363</v>
      </c>
      <c r="AD1408">
        <v>0</v>
      </c>
      <c r="AE1408">
        <v>57</v>
      </c>
      <c r="AF1408">
        <v>57</v>
      </c>
      <c r="AG1408" t="s">
        <v>1552</v>
      </c>
      <c r="AH1408">
        <v>6.3628884540000001</v>
      </c>
      <c r="AI1408" t="s">
        <v>1115</v>
      </c>
      <c r="AJ1408" t="s">
        <v>3417</v>
      </c>
    </row>
    <row r="1409" spans="1:36" x14ac:dyDescent="0.35">
      <c r="A1409" t="s">
        <v>3418</v>
      </c>
      <c r="B1409">
        <v>84</v>
      </c>
      <c r="C1409">
        <v>84</v>
      </c>
      <c r="D1409" t="s">
        <v>1408</v>
      </c>
      <c r="E1409">
        <v>57.396410359999997</v>
      </c>
      <c r="F1409" t="s">
        <v>1466</v>
      </c>
      <c r="G1409">
        <v>1</v>
      </c>
      <c r="H1409">
        <v>2</v>
      </c>
      <c r="I1409">
        <v>3</v>
      </c>
      <c r="K1409">
        <v>1989</v>
      </c>
      <c r="L1409">
        <v>5980100517</v>
      </c>
      <c r="M1409">
        <v>5980100517</v>
      </c>
      <c r="N1409">
        <v>0</v>
      </c>
      <c r="O1409" t="s">
        <v>1362</v>
      </c>
      <c r="P1409" t="s">
        <v>1363</v>
      </c>
      <c r="Q1409" t="s">
        <v>1363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 t="s">
        <v>1364</v>
      </c>
      <c r="AB1409" t="s">
        <v>1363</v>
      </c>
      <c r="AC1409" t="s">
        <v>1363</v>
      </c>
      <c r="AD1409">
        <v>0</v>
      </c>
      <c r="AE1409">
        <v>11</v>
      </c>
      <c r="AF1409">
        <v>11</v>
      </c>
      <c r="AG1409" t="s">
        <v>1401</v>
      </c>
      <c r="AH1409">
        <v>6.5670085130000002</v>
      </c>
      <c r="AI1409" t="s">
        <v>1145</v>
      </c>
      <c r="AJ1409" t="s">
        <v>3419</v>
      </c>
    </row>
    <row r="1410" spans="1:36" x14ac:dyDescent="0.35">
      <c r="A1410" t="s">
        <v>3403</v>
      </c>
      <c r="B1410">
        <v>84</v>
      </c>
      <c r="C1410">
        <v>84</v>
      </c>
      <c r="D1410" t="s">
        <v>1408</v>
      </c>
      <c r="E1410">
        <v>57.396410359999997</v>
      </c>
      <c r="F1410" t="s">
        <v>1466</v>
      </c>
      <c r="G1410">
        <v>1</v>
      </c>
      <c r="H1410">
        <v>2</v>
      </c>
      <c r="I1410">
        <v>3</v>
      </c>
      <c r="K1410">
        <v>1989</v>
      </c>
      <c r="L1410">
        <v>5980100517</v>
      </c>
      <c r="M1410">
        <v>5980100517</v>
      </c>
      <c r="N1410">
        <v>0</v>
      </c>
      <c r="O1410" t="s">
        <v>1362</v>
      </c>
      <c r="P1410" t="s">
        <v>1363</v>
      </c>
      <c r="Q1410" t="s">
        <v>1363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 t="s">
        <v>1364</v>
      </c>
      <c r="AB1410" t="s">
        <v>1363</v>
      </c>
      <c r="AC1410" t="s">
        <v>1363</v>
      </c>
      <c r="AD1410">
        <v>0</v>
      </c>
      <c r="AE1410">
        <v>2</v>
      </c>
      <c r="AF1410">
        <v>2</v>
      </c>
      <c r="AG1410" t="s">
        <v>1547</v>
      </c>
      <c r="AH1410">
        <v>10.0095142</v>
      </c>
      <c r="AI1410" t="s">
        <v>828</v>
      </c>
      <c r="AJ1410" t="s">
        <v>3404</v>
      </c>
    </row>
    <row r="1411" spans="1:36" x14ac:dyDescent="0.35">
      <c r="A1411" t="s">
        <v>3420</v>
      </c>
      <c r="B1411">
        <v>84</v>
      </c>
      <c r="C1411">
        <v>84</v>
      </c>
      <c r="D1411" t="s">
        <v>1408</v>
      </c>
      <c r="E1411">
        <v>57.396410359999997</v>
      </c>
      <c r="F1411" t="s">
        <v>1466</v>
      </c>
      <c r="G1411">
        <v>1</v>
      </c>
      <c r="H1411">
        <v>2</v>
      </c>
      <c r="I1411">
        <v>3</v>
      </c>
      <c r="K1411">
        <v>1989</v>
      </c>
      <c r="L1411">
        <v>5980100517</v>
      </c>
      <c r="M1411">
        <v>5980100517</v>
      </c>
      <c r="N1411">
        <v>0</v>
      </c>
      <c r="O1411" t="s">
        <v>1362</v>
      </c>
      <c r="P1411" t="s">
        <v>1363</v>
      </c>
      <c r="Q1411" t="s">
        <v>1363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 t="s">
        <v>1364</v>
      </c>
      <c r="AB1411" t="s">
        <v>1363</v>
      </c>
      <c r="AC1411" t="s">
        <v>1363</v>
      </c>
      <c r="AD1411">
        <v>0</v>
      </c>
      <c r="AE1411">
        <v>802</v>
      </c>
      <c r="AF1411">
        <v>802</v>
      </c>
      <c r="AG1411" t="s">
        <v>1558</v>
      </c>
      <c r="AH1411">
        <v>28.05279208</v>
      </c>
      <c r="AI1411" t="s">
        <v>1306</v>
      </c>
      <c r="AJ1411" t="s">
        <v>3421</v>
      </c>
    </row>
    <row r="1412" spans="1:36" x14ac:dyDescent="0.35">
      <c r="A1412" t="s">
        <v>3422</v>
      </c>
      <c r="B1412">
        <v>84</v>
      </c>
      <c r="C1412">
        <v>84</v>
      </c>
      <c r="D1412" t="s">
        <v>1408</v>
      </c>
      <c r="E1412">
        <v>57.396410359999997</v>
      </c>
      <c r="F1412" t="s">
        <v>1466</v>
      </c>
      <c r="G1412">
        <v>1</v>
      </c>
      <c r="H1412">
        <v>2</v>
      </c>
      <c r="I1412">
        <v>3</v>
      </c>
      <c r="K1412">
        <v>1989</v>
      </c>
      <c r="L1412">
        <v>5980100517</v>
      </c>
      <c r="M1412">
        <v>5980100517</v>
      </c>
      <c r="N1412">
        <v>0</v>
      </c>
      <c r="O1412" t="s">
        <v>1362</v>
      </c>
      <c r="P1412" t="s">
        <v>1363</v>
      </c>
      <c r="Q1412" t="s">
        <v>1363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t="s">
        <v>1364</v>
      </c>
      <c r="AB1412" t="s">
        <v>1363</v>
      </c>
      <c r="AC1412" t="s">
        <v>1363</v>
      </c>
      <c r="AD1412">
        <v>0</v>
      </c>
      <c r="AE1412">
        <v>730</v>
      </c>
      <c r="AF1412">
        <v>730</v>
      </c>
      <c r="AG1412" t="s">
        <v>1561</v>
      </c>
      <c r="AH1412">
        <v>28.624931270000001</v>
      </c>
      <c r="AI1412" t="s">
        <v>334</v>
      </c>
      <c r="AJ1412" t="s">
        <v>3423</v>
      </c>
    </row>
    <row r="1413" spans="1:36" x14ac:dyDescent="0.35">
      <c r="A1413" t="s">
        <v>3424</v>
      </c>
      <c r="B1413">
        <v>85</v>
      </c>
      <c r="C1413">
        <v>85</v>
      </c>
      <c r="D1413" t="s">
        <v>1533</v>
      </c>
      <c r="E1413">
        <v>19.053710169999999</v>
      </c>
      <c r="F1413" t="s">
        <v>1466</v>
      </c>
      <c r="G1413">
        <v>1</v>
      </c>
      <c r="H1413">
        <v>2</v>
      </c>
      <c r="I1413">
        <v>3</v>
      </c>
      <c r="K1413">
        <v>1990</v>
      </c>
      <c r="L1413">
        <v>5980100518</v>
      </c>
      <c r="M1413">
        <v>5860300008</v>
      </c>
      <c r="N1413">
        <v>0</v>
      </c>
      <c r="O1413" t="s">
        <v>1362</v>
      </c>
      <c r="P1413" t="s">
        <v>1363</v>
      </c>
      <c r="Q1413" t="s">
        <v>1363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 t="s">
        <v>1364</v>
      </c>
      <c r="AB1413" t="s">
        <v>1363</v>
      </c>
      <c r="AC1413" t="s">
        <v>1363</v>
      </c>
      <c r="AD1413">
        <v>0</v>
      </c>
      <c r="AE1413">
        <v>17</v>
      </c>
      <c r="AF1413">
        <v>0</v>
      </c>
      <c r="AI1413" t="s">
        <v>487</v>
      </c>
      <c r="AJ1413" t="s">
        <v>3425</v>
      </c>
    </row>
    <row r="1414" spans="1:36" x14ac:dyDescent="0.35">
      <c r="A1414" t="s">
        <v>3424</v>
      </c>
      <c r="B1414">
        <v>85</v>
      </c>
      <c r="C1414">
        <v>85</v>
      </c>
      <c r="D1414" t="s">
        <v>1533</v>
      </c>
      <c r="E1414">
        <v>19.053710169999999</v>
      </c>
      <c r="F1414" t="s">
        <v>1466</v>
      </c>
      <c r="G1414">
        <v>1</v>
      </c>
      <c r="H1414">
        <v>2</v>
      </c>
      <c r="I1414">
        <v>3</v>
      </c>
      <c r="K1414">
        <v>1990</v>
      </c>
      <c r="L1414">
        <v>5980100518</v>
      </c>
      <c r="M1414">
        <v>5860300008</v>
      </c>
      <c r="N1414">
        <v>0</v>
      </c>
      <c r="O1414" t="s">
        <v>1362</v>
      </c>
      <c r="P1414" t="s">
        <v>1363</v>
      </c>
      <c r="Q1414" t="s">
        <v>1363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 t="s">
        <v>1364</v>
      </c>
      <c r="AB1414" t="s">
        <v>1363</v>
      </c>
      <c r="AC1414" t="s">
        <v>1363</v>
      </c>
      <c r="AD1414">
        <v>0</v>
      </c>
      <c r="AE1414">
        <v>18</v>
      </c>
      <c r="AF1414">
        <v>0</v>
      </c>
      <c r="AI1414" t="s">
        <v>487</v>
      </c>
      <c r="AJ1414" t="s">
        <v>3425</v>
      </c>
    </row>
    <row r="1415" spans="1:36" x14ac:dyDescent="0.35">
      <c r="A1415" t="s">
        <v>722</v>
      </c>
      <c r="B1415">
        <v>85</v>
      </c>
      <c r="C1415">
        <v>85</v>
      </c>
      <c r="D1415" t="s">
        <v>1533</v>
      </c>
      <c r="E1415">
        <v>19.053710169999999</v>
      </c>
      <c r="F1415" t="s">
        <v>1466</v>
      </c>
      <c r="G1415">
        <v>1</v>
      </c>
      <c r="H1415">
        <v>2</v>
      </c>
      <c r="I1415">
        <v>3</v>
      </c>
      <c r="K1415">
        <v>1990</v>
      </c>
      <c r="L1415">
        <v>5980100518</v>
      </c>
      <c r="M1415">
        <v>5860300008</v>
      </c>
      <c r="N1415">
        <v>0</v>
      </c>
      <c r="O1415" t="s">
        <v>1362</v>
      </c>
      <c r="P1415" t="s">
        <v>1363</v>
      </c>
      <c r="Q1415" t="s">
        <v>1363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 t="s">
        <v>1364</v>
      </c>
      <c r="AB1415" t="s">
        <v>1363</v>
      </c>
      <c r="AC1415" t="s">
        <v>1363</v>
      </c>
      <c r="AD1415">
        <v>0</v>
      </c>
      <c r="AE1415">
        <v>85</v>
      </c>
      <c r="AF1415">
        <v>85</v>
      </c>
      <c r="AG1415" t="s">
        <v>1533</v>
      </c>
      <c r="AH1415">
        <v>19.053710169999999</v>
      </c>
      <c r="AI1415" t="s">
        <v>486</v>
      </c>
      <c r="AJ1415" t="s">
        <v>3426</v>
      </c>
    </row>
    <row r="1416" spans="1:36" x14ac:dyDescent="0.35">
      <c r="A1416" t="s">
        <v>3427</v>
      </c>
      <c r="B1416">
        <v>85</v>
      </c>
      <c r="C1416">
        <v>85</v>
      </c>
      <c r="D1416" t="s">
        <v>1533</v>
      </c>
      <c r="E1416">
        <v>19.053710169999999</v>
      </c>
      <c r="F1416" t="s">
        <v>1466</v>
      </c>
      <c r="G1416">
        <v>1</v>
      </c>
      <c r="H1416">
        <v>2</v>
      </c>
      <c r="I1416">
        <v>3</v>
      </c>
      <c r="K1416">
        <v>1990</v>
      </c>
      <c r="L1416">
        <v>5980100518</v>
      </c>
      <c r="M1416">
        <v>5860300008</v>
      </c>
      <c r="N1416">
        <v>0</v>
      </c>
      <c r="O1416" t="s">
        <v>1362</v>
      </c>
      <c r="P1416" t="s">
        <v>1363</v>
      </c>
      <c r="Q1416" t="s">
        <v>1363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">
        <v>1364</v>
      </c>
      <c r="AB1416" t="s">
        <v>1363</v>
      </c>
      <c r="AC1416" t="s">
        <v>1363</v>
      </c>
      <c r="AD1416">
        <v>0</v>
      </c>
      <c r="AE1416">
        <v>27</v>
      </c>
      <c r="AF1416">
        <v>27</v>
      </c>
      <c r="AG1416" t="s">
        <v>1721</v>
      </c>
      <c r="AH1416">
        <v>23.007539449999999</v>
      </c>
      <c r="AI1416" t="s">
        <v>733</v>
      </c>
      <c r="AJ1416" t="s">
        <v>3428</v>
      </c>
    </row>
    <row r="1417" spans="1:36" x14ac:dyDescent="0.35">
      <c r="A1417" t="s">
        <v>3429</v>
      </c>
      <c r="B1417">
        <v>85</v>
      </c>
      <c r="C1417">
        <v>85</v>
      </c>
      <c r="D1417" t="s">
        <v>1533</v>
      </c>
      <c r="E1417">
        <v>19.053710169999999</v>
      </c>
      <c r="F1417" t="s">
        <v>1466</v>
      </c>
      <c r="G1417">
        <v>1</v>
      </c>
      <c r="H1417">
        <v>2</v>
      </c>
      <c r="I1417">
        <v>3</v>
      </c>
      <c r="K1417">
        <v>1990</v>
      </c>
      <c r="L1417">
        <v>5980100518</v>
      </c>
      <c r="M1417">
        <v>5860300008</v>
      </c>
      <c r="N1417">
        <v>0</v>
      </c>
      <c r="O1417" t="s">
        <v>1362</v>
      </c>
      <c r="P1417" t="s">
        <v>1363</v>
      </c>
      <c r="Q1417" t="s">
        <v>1363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 t="s">
        <v>1364</v>
      </c>
      <c r="AB1417" t="s">
        <v>1363</v>
      </c>
      <c r="AC1417" t="s">
        <v>1363</v>
      </c>
      <c r="AD1417">
        <v>0</v>
      </c>
      <c r="AE1417">
        <v>83</v>
      </c>
      <c r="AF1417">
        <v>83</v>
      </c>
      <c r="AG1417" t="s">
        <v>1536</v>
      </c>
      <c r="AH1417">
        <v>35.39444323</v>
      </c>
      <c r="AI1417" t="s">
        <v>743</v>
      </c>
      <c r="AJ1417" t="s">
        <v>3430</v>
      </c>
    </row>
    <row r="1418" spans="1:36" x14ac:dyDescent="0.35">
      <c r="A1418" t="s">
        <v>3431</v>
      </c>
      <c r="B1418">
        <v>85</v>
      </c>
      <c r="C1418">
        <v>85</v>
      </c>
      <c r="D1418" t="s">
        <v>1533</v>
      </c>
      <c r="E1418">
        <v>19.053710169999999</v>
      </c>
      <c r="F1418" t="s">
        <v>1466</v>
      </c>
      <c r="G1418">
        <v>1</v>
      </c>
      <c r="H1418">
        <v>2</v>
      </c>
      <c r="I1418">
        <v>3</v>
      </c>
      <c r="K1418">
        <v>1990</v>
      </c>
      <c r="L1418">
        <v>5980100518</v>
      </c>
      <c r="M1418">
        <v>5860300008</v>
      </c>
      <c r="N1418">
        <v>0</v>
      </c>
      <c r="O1418" t="s">
        <v>1362</v>
      </c>
      <c r="P1418" t="s">
        <v>1363</v>
      </c>
      <c r="Q1418" t="s">
        <v>1363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1364</v>
      </c>
      <c r="AB1418" t="s">
        <v>1363</v>
      </c>
      <c r="AC1418" t="s">
        <v>1363</v>
      </c>
      <c r="AD1418">
        <v>0</v>
      </c>
      <c r="AE1418">
        <v>84</v>
      </c>
      <c r="AF1418">
        <v>84</v>
      </c>
      <c r="AG1418" t="s">
        <v>1408</v>
      </c>
      <c r="AH1418">
        <v>57.396410359999997</v>
      </c>
      <c r="AI1418" t="s">
        <v>794</v>
      </c>
      <c r="AJ1418" t="s">
        <v>3432</v>
      </c>
    </row>
    <row r="1419" spans="1:36" x14ac:dyDescent="0.35">
      <c r="A1419" t="s">
        <v>3433</v>
      </c>
      <c r="B1419">
        <v>85</v>
      </c>
      <c r="C1419">
        <v>85</v>
      </c>
      <c r="D1419" t="s">
        <v>1533</v>
      </c>
      <c r="E1419">
        <v>19.053710169999999</v>
      </c>
      <c r="F1419" t="s">
        <v>1466</v>
      </c>
      <c r="G1419">
        <v>1</v>
      </c>
      <c r="H1419">
        <v>2</v>
      </c>
      <c r="I1419">
        <v>3</v>
      </c>
      <c r="K1419">
        <v>1990</v>
      </c>
      <c r="L1419">
        <v>5980100518</v>
      </c>
      <c r="M1419">
        <v>5860300008</v>
      </c>
      <c r="N1419">
        <v>0</v>
      </c>
      <c r="O1419" t="s">
        <v>1362</v>
      </c>
      <c r="P1419" t="s">
        <v>1363</v>
      </c>
      <c r="Q1419" t="s">
        <v>1363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t="s">
        <v>1364</v>
      </c>
      <c r="AB1419" t="s">
        <v>1363</v>
      </c>
      <c r="AC1419" t="s">
        <v>1363</v>
      </c>
      <c r="AD1419">
        <v>0</v>
      </c>
      <c r="AE1419">
        <v>56</v>
      </c>
      <c r="AF1419">
        <v>56</v>
      </c>
      <c r="AG1419" t="s">
        <v>1541</v>
      </c>
      <c r="AH1419">
        <v>9.4989923730000001</v>
      </c>
      <c r="AI1419" t="s">
        <v>809</v>
      </c>
      <c r="AJ1419" t="s">
        <v>3434</v>
      </c>
    </row>
    <row r="1420" spans="1:36" x14ac:dyDescent="0.35">
      <c r="A1420" t="s">
        <v>3435</v>
      </c>
      <c r="B1420">
        <v>85</v>
      </c>
      <c r="C1420">
        <v>85</v>
      </c>
      <c r="D1420" t="s">
        <v>1533</v>
      </c>
      <c r="E1420">
        <v>19.053710169999999</v>
      </c>
      <c r="F1420" t="s">
        <v>1466</v>
      </c>
      <c r="G1420">
        <v>1</v>
      </c>
      <c r="H1420">
        <v>2</v>
      </c>
      <c r="I1420">
        <v>3</v>
      </c>
      <c r="K1420">
        <v>1990</v>
      </c>
      <c r="L1420">
        <v>5980100518</v>
      </c>
      <c r="M1420">
        <v>5860300008</v>
      </c>
      <c r="N1420">
        <v>0</v>
      </c>
      <c r="O1420" t="s">
        <v>1362</v>
      </c>
      <c r="P1420" t="s">
        <v>1363</v>
      </c>
      <c r="Q1420" t="s">
        <v>1363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">
        <v>1364</v>
      </c>
      <c r="AB1420" t="s">
        <v>1363</v>
      </c>
      <c r="AC1420" t="s">
        <v>1363</v>
      </c>
      <c r="AD1420">
        <v>0</v>
      </c>
      <c r="AE1420">
        <v>2</v>
      </c>
      <c r="AF1420">
        <v>2</v>
      </c>
      <c r="AG1420" t="s">
        <v>1547</v>
      </c>
      <c r="AH1420">
        <v>10.0095142</v>
      </c>
      <c r="AI1420" t="s">
        <v>832</v>
      </c>
      <c r="AJ1420" t="s">
        <v>3436</v>
      </c>
    </row>
    <row r="1421" spans="1:36" x14ac:dyDescent="0.35">
      <c r="A1421" t="s">
        <v>3424</v>
      </c>
      <c r="B1421">
        <v>85</v>
      </c>
      <c r="C1421">
        <v>85</v>
      </c>
      <c r="D1421" t="s">
        <v>1533</v>
      </c>
      <c r="E1421">
        <v>19.053710169999999</v>
      </c>
      <c r="F1421" t="s">
        <v>1466</v>
      </c>
      <c r="G1421">
        <v>1</v>
      </c>
      <c r="H1421">
        <v>2</v>
      </c>
      <c r="I1421">
        <v>3</v>
      </c>
      <c r="K1421">
        <v>1990</v>
      </c>
      <c r="L1421">
        <v>5980100518</v>
      </c>
      <c r="M1421">
        <v>5860300008</v>
      </c>
      <c r="N1421">
        <v>0</v>
      </c>
      <c r="O1421" t="s">
        <v>1362</v>
      </c>
      <c r="P1421" t="s">
        <v>1363</v>
      </c>
      <c r="Q1421" t="s">
        <v>1363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 t="s">
        <v>1364</v>
      </c>
      <c r="AB1421" t="s">
        <v>1363</v>
      </c>
      <c r="AC1421" t="s">
        <v>1363</v>
      </c>
      <c r="AD1421">
        <v>0</v>
      </c>
      <c r="AE1421">
        <v>19</v>
      </c>
      <c r="AF1421">
        <v>19</v>
      </c>
      <c r="AG1421" t="s">
        <v>1549</v>
      </c>
      <c r="AH1421">
        <v>32.06105127</v>
      </c>
      <c r="AI1421" t="s">
        <v>487</v>
      </c>
      <c r="AJ1421" t="s">
        <v>3425</v>
      </c>
    </row>
    <row r="1422" spans="1:36" x14ac:dyDescent="0.35">
      <c r="A1422" t="s">
        <v>3437</v>
      </c>
      <c r="B1422">
        <v>85</v>
      </c>
      <c r="C1422">
        <v>85</v>
      </c>
      <c r="D1422" t="s">
        <v>1533</v>
      </c>
      <c r="E1422">
        <v>19.053710169999999</v>
      </c>
      <c r="F1422" t="s">
        <v>1466</v>
      </c>
      <c r="G1422">
        <v>1</v>
      </c>
      <c r="H1422">
        <v>2</v>
      </c>
      <c r="I1422">
        <v>3</v>
      </c>
      <c r="K1422">
        <v>1990</v>
      </c>
      <c r="L1422">
        <v>5980100518</v>
      </c>
      <c r="M1422">
        <v>5860300008</v>
      </c>
      <c r="N1422">
        <v>0</v>
      </c>
      <c r="O1422" t="s">
        <v>1362</v>
      </c>
      <c r="P1422" t="s">
        <v>1363</v>
      </c>
      <c r="Q1422" t="s">
        <v>1363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t="s">
        <v>1364</v>
      </c>
      <c r="AB1422" t="s">
        <v>1363</v>
      </c>
      <c r="AC1422" t="s">
        <v>1363</v>
      </c>
      <c r="AD1422">
        <v>0</v>
      </c>
      <c r="AE1422">
        <v>53</v>
      </c>
      <c r="AF1422">
        <v>53</v>
      </c>
      <c r="AG1422" t="s">
        <v>1580</v>
      </c>
      <c r="AH1422">
        <v>66.246111110000001</v>
      </c>
      <c r="AI1422" t="s">
        <v>1068</v>
      </c>
      <c r="AJ1422" t="s">
        <v>3438</v>
      </c>
    </row>
    <row r="1423" spans="1:36" x14ac:dyDescent="0.35">
      <c r="A1423" t="s">
        <v>3439</v>
      </c>
      <c r="B1423">
        <v>85</v>
      </c>
      <c r="C1423">
        <v>85</v>
      </c>
      <c r="D1423" t="s">
        <v>1533</v>
      </c>
      <c r="E1423">
        <v>19.053710169999999</v>
      </c>
      <c r="F1423" t="s">
        <v>1466</v>
      </c>
      <c r="G1423">
        <v>1</v>
      </c>
      <c r="H1423">
        <v>2</v>
      </c>
      <c r="I1423">
        <v>3</v>
      </c>
      <c r="K1423">
        <v>1990</v>
      </c>
      <c r="L1423">
        <v>5980100518</v>
      </c>
      <c r="M1423">
        <v>5860300008</v>
      </c>
      <c r="N1423">
        <v>0</v>
      </c>
      <c r="O1423" t="s">
        <v>1362</v>
      </c>
      <c r="P1423" t="s">
        <v>1363</v>
      </c>
      <c r="Q1423" t="s">
        <v>1363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1364</v>
      </c>
      <c r="AB1423" t="s">
        <v>1363</v>
      </c>
      <c r="AC1423" t="s">
        <v>1363</v>
      </c>
      <c r="AD1423">
        <v>0</v>
      </c>
      <c r="AE1423">
        <v>57</v>
      </c>
      <c r="AF1423">
        <v>57</v>
      </c>
      <c r="AG1423" t="s">
        <v>1552</v>
      </c>
      <c r="AH1423">
        <v>6.3628884540000001</v>
      </c>
      <c r="AI1423" t="s">
        <v>1119</v>
      </c>
      <c r="AJ1423" t="s">
        <v>3440</v>
      </c>
    </row>
    <row r="1424" spans="1:36" x14ac:dyDescent="0.35">
      <c r="A1424" t="s">
        <v>3435</v>
      </c>
      <c r="B1424">
        <v>85</v>
      </c>
      <c r="C1424">
        <v>85</v>
      </c>
      <c r="D1424" t="s">
        <v>1533</v>
      </c>
      <c r="E1424">
        <v>19.053710169999999</v>
      </c>
      <c r="F1424" t="s">
        <v>1466</v>
      </c>
      <c r="G1424">
        <v>1</v>
      </c>
      <c r="H1424">
        <v>2</v>
      </c>
      <c r="I1424">
        <v>3</v>
      </c>
      <c r="K1424">
        <v>1990</v>
      </c>
      <c r="L1424">
        <v>5980100518</v>
      </c>
      <c r="M1424">
        <v>5860300008</v>
      </c>
      <c r="N1424">
        <v>0</v>
      </c>
      <c r="O1424" t="s">
        <v>1362</v>
      </c>
      <c r="P1424" t="s">
        <v>1363</v>
      </c>
      <c r="Q1424" t="s">
        <v>1363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 t="s">
        <v>1364</v>
      </c>
      <c r="AB1424" t="s">
        <v>1363</v>
      </c>
      <c r="AC1424" t="s">
        <v>1363</v>
      </c>
      <c r="AD1424">
        <v>0</v>
      </c>
      <c r="AE1424">
        <v>2</v>
      </c>
      <c r="AF1424">
        <v>2</v>
      </c>
      <c r="AG1424" t="s">
        <v>1547</v>
      </c>
      <c r="AH1424">
        <v>10.0095142</v>
      </c>
      <c r="AI1424" t="s">
        <v>832</v>
      </c>
      <c r="AJ1424" t="s">
        <v>3436</v>
      </c>
    </row>
    <row r="1425" spans="1:36" x14ac:dyDescent="0.35">
      <c r="A1425" t="s">
        <v>3441</v>
      </c>
      <c r="B1425">
        <v>85</v>
      </c>
      <c r="C1425">
        <v>85</v>
      </c>
      <c r="D1425" t="s">
        <v>1533</v>
      </c>
      <c r="E1425">
        <v>19.053710169999999</v>
      </c>
      <c r="F1425" t="s">
        <v>1466</v>
      </c>
      <c r="G1425">
        <v>1</v>
      </c>
      <c r="H1425">
        <v>2</v>
      </c>
      <c r="I1425">
        <v>3</v>
      </c>
      <c r="K1425">
        <v>1990</v>
      </c>
      <c r="L1425">
        <v>5980100518</v>
      </c>
      <c r="M1425">
        <v>5860300008</v>
      </c>
      <c r="N1425">
        <v>0</v>
      </c>
      <c r="O1425" t="s">
        <v>1362</v>
      </c>
      <c r="P1425" t="s">
        <v>1363</v>
      </c>
      <c r="Q1425" t="s">
        <v>1363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1364</v>
      </c>
      <c r="AB1425" t="s">
        <v>1363</v>
      </c>
      <c r="AC1425" t="s">
        <v>1363</v>
      </c>
      <c r="AD1425">
        <v>0</v>
      </c>
      <c r="AE1425">
        <v>804</v>
      </c>
      <c r="AF1425">
        <v>804</v>
      </c>
      <c r="AG1425" t="s">
        <v>1555</v>
      </c>
      <c r="AH1425">
        <v>40.84752546</v>
      </c>
      <c r="AI1425" t="s">
        <v>1258</v>
      </c>
      <c r="AJ1425" t="s">
        <v>1450</v>
      </c>
    </row>
    <row r="1426" spans="1:36" x14ac:dyDescent="0.35">
      <c r="A1426" t="s">
        <v>3442</v>
      </c>
      <c r="B1426">
        <v>85</v>
      </c>
      <c r="C1426">
        <v>85</v>
      </c>
      <c r="D1426" t="s">
        <v>1533</v>
      </c>
      <c r="E1426">
        <v>19.053710169999999</v>
      </c>
      <c r="F1426" t="s">
        <v>1466</v>
      </c>
      <c r="G1426">
        <v>1</v>
      </c>
      <c r="H1426">
        <v>2</v>
      </c>
      <c r="I1426">
        <v>3</v>
      </c>
      <c r="K1426">
        <v>1990</v>
      </c>
      <c r="L1426">
        <v>5980100518</v>
      </c>
      <c r="M1426">
        <v>5860300008</v>
      </c>
      <c r="N1426">
        <v>0</v>
      </c>
      <c r="O1426" t="s">
        <v>1362</v>
      </c>
      <c r="P1426" t="s">
        <v>1363</v>
      </c>
      <c r="Q1426" t="s">
        <v>1363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t="s">
        <v>1364</v>
      </c>
      <c r="AB1426" t="s">
        <v>1363</v>
      </c>
      <c r="AC1426" t="s">
        <v>1363</v>
      </c>
      <c r="AD1426">
        <v>0</v>
      </c>
      <c r="AE1426">
        <v>802</v>
      </c>
      <c r="AF1426">
        <v>802</v>
      </c>
      <c r="AG1426" t="s">
        <v>1558</v>
      </c>
      <c r="AH1426">
        <v>28.05279208</v>
      </c>
      <c r="AI1426" t="s">
        <v>1316</v>
      </c>
      <c r="AJ1426" t="s">
        <v>3443</v>
      </c>
    </row>
    <row r="1427" spans="1:36" x14ac:dyDescent="0.35">
      <c r="A1427" t="s">
        <v>3444</v>
      </c>
      <c r="B1427">
        <v>86</v>
      </c>
      <c r="C1427">
        <v>86</v>
      </c>
      <c r="D1427" t="s">
        <v>1912</v>
      </c>
      <c r="E1427">
        <v>27.579095479999999</v>
      </c>
      <c r="F1427" t="s">
        <v>1466</v>
      </c>
      <c r="G1427">
        <v>1</v>
      </c>
      <c r="H1427">
        <v>2</v>
      </c>
      <c r="I1427">
        <v>3</v>
      </c>
      <c r="K1427">
        <v>1990</v>
      </c>
      <c r="L1427">
        <v>5980100519</v>
      </c>
      <c r="M1427">
        <v>5980100519</v>
      </c>
      <c r="N1427">
        <v>0</v>
      </c>
      <c r="O1427" t="s">
        <v>1650</v>
      </c>
      <c r="P1427" t="s">
        <v>1363</v>
      </c>
      <c r="Q1427" t="s">
        <v>1363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 t="s">
        <v>1364</v>
      </c>
      <c r="AB1427" t="s">
        <v>1363</v>
      </c>
      <c r="AC1427" t="s">
        <v>1363</v>
      </c>
      <c r="AD1427">
        <v>0</v>
      </c>
      <c r="AE1427">
        <v>88</v>
      </c>
      <c r="AF1427">
        <v>88</v>
      </c>
      <c r="AG1427" t="s">
        <v>1727</v>
      </c>
      <c r="AH1427">
        <v>15.61335437</v>
      </c>
      <c r="AI1427" t="s">
        <v>967</v>
      </c>
      <c r="AJ1427" t="s">
        <v>3445</v>
      </c>
    </row>
    <row r="1428" spans="1:36" x14ac:dyDescent="0.35">
      <c r="A1428" t="s">
        <v>3446</v>
      </c>
      <c r="B1428">
        <v>86</v>
      </c>
      <c r="C1428">
        <v>86</v>
      </c>
      <c r="D1428" t="s">
        <v>1912</v>
      </c>
      <c r="E1428">
        <v>27.579095479999999</v>
      </c>
      <c r="F1428" t="s">
        <v>1466</v>
      </c>
      <c r="G1428">
        <v>1</v>
      </c>
      <c r="H1428">
        <v>2</v>
      </c>
      <c r="I1428">
        <v>3</v>
      </c>
      <c r="K1428">
        <v>1990</v>
      </c>
      <c r="L1428">
        <v>5980100519</v>
      </c>
      <c r="M1428">
        <v>5980100519</v>
      </c>
      <c r="N1428">
        <v>0</v>
      </c>
      <c r="O1428" t="s">
        <v>1650</v>
      </c>
      <c r="P1428" t="s">
        <v>1363</v>
      </c>
      <c r="Q1428" t="s">
        <v>1363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 t="s">
        <v>1364</v>
      </c>
      <c r="AB1428" t="s">
        <v>1363</v>
      </c>
      <c r="AC1428" t="s">
        <v>1363</v>
      </c>
      <c r="AD1428">
        <v>0</v>
      </c>
      <c r="AE1428">
        <v>55</v>
      </c>
      <c r="AF1428">
        <v>55</v>
      </c>
      <c r="AG1428" t="s">
        <v>1909</v>
      </c>
      <c r="AH1428">
        <v>14.18030162</v>
      </c>
      <c r="AI1428" t="s">
        <v>1037</v>
      </c>
      <c r="AJ1428" t="s">
        <v>3447</v>
      </c>
    </row>
    <row r="1429" spans="1:36" x14ac:dyDescent="0.35">
      <c r="A1429" t="s">
        <v>1043</v>
      </c>
      <c r="B1429">
        <v>86</v>
      </c>
      <c r="C1429">
        <v>86</v>
      </c>
      <c r="D1429" t="s">
        <v>1912</v>
      </c>
      <c r="E1429">
        <v>27.579095479999999</v>
      </c>
      <c r="F1429" t="s">
        <v>1466</v>
      </c>
      <c r="G1429">
        <v>1</v>
      </c>
      <c r="H1429">
        <v>2</v>
      </c>
      <c r="I1429">
        <v>3</v>
      </c>
      <c r="K1429">
        <v>1990</v>
      </c>
      <c r="L1429">
        <v>5980100519</v>
      </c>
      <c r="M1429">
        <v>5980100519</v>
      </c>
      <c r="N1429">
        <v>0</v>
      </c>
      <c r="O1429" t="s">
        <v>1650</v>
      </c>
      <c r="P1429" t="s">
        <v>1363</v>
      </c>
      <c r="Q1429" t="s">
        <v>1363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 t="s">
        <v>1364</v>
      </c>
      <c r="AB1429" t="s">
        <v>1363</v>
      </c>
      <c r="AC1429" t="s">
        <v>1363</v>
      </c>
      <c r="AD1429">
        <v>0</v>
      </c>
      <c r="AE1429">
        <v>86</v>
      </c>
      <c r="AF1429">
        <v>86</v>
      </c>
      <c r="AG1429" t="s">
        <v>1912</v>
      </c>
      <c r="AH1429">
        <v>27.579095479999999</v>
      </c>
      <c r="AI1429" t="s">
        <v>966</v>
      </c>
      <c r="AJ1429" t="s">
        <v>3448</v>
      </c>
    </row>
    <row r="1430" spans="1:36" x14ac:dyDescent="0.35">
      <c r="A1430" t="s">
        <v>1048</v>
      </c>
      <c r="B1430">
        <v>86</v>
      </c>
      <c r="C1430">
        <v>86</v>
      </c>
      <c r="D1430" t="s">
        <v>1912</v>
      </c>
      <c r="E1430">
        <v>27.579095479999999</v>
      </c>
      <c r="F1430" t="s">
        <v>1466</v>
      </c>
      <c r="G1430">
        <v>1</v>
      </c>
      <c r="H1430">
        <v>2</v>
      </c>
      <c r="I1430">
        <v>3</v>
      </c>
      <c r="K1430">
        <v>1990</v>
      </c>
      <c r="L1430">
        <v>5980100519</v>
      </c>
      <c r="M1430">
        <v>5980100519</v>
      </c>
      <c r="N1430">
        <v>0</v>
      </c>
      <c r="O1430" t="s">
        <v>1650</v>
      </c>
      <c r="P1430" t="s">
        <v>1363</v>
      </c>
      <c r="Q1430" t="s">
        <v>1363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 t="s">
        <v>1364</v>
      </c>
      <c r="AB1430" t="s">
        <v>1363</v>
      </c>
      <c r="AC1430" t="s">
        <v>1363</v>
      </c>
      <c r="AD1430">
        <v>0</v>
      </c>
      <c r="AE1430">
        <v>37</v>
      </c>
      <c r="AF1430">
        <v>37</v>
      </c>
      <c r="AG1430" t="s">
        <v>1906</v>
      </c>
      <c r="AH1430">
        <v>4.4005282880000003</v>
      </c>
      <c r="AI1430" t="s">
        <v>969</v>
      </c>
      <c r="AJ1430" t="s">
        <v>1914</v>
      </c>
    </row>
    <row r="1431" spans="1:36" x14ac:dyDescent="0.35">
      <c r="A1431" t="s">
        <v>3449</v>
      </c>
      <c r="B1431">
        <v>86</v>
      </c>
      <c r="C1431">
        <v>86</v>
      </c>
      <c r="D1431" t="s">
        <v>1912</v>
      </c>
      <c r="E1431">
        <v>27.579095479999999</v>
      </c>
      <c r="F1431" t="s">
        <v>1466</v>
      </c>
      <c r="G1431">
        <v>1</v>
      </c>
      <c r="H1431">
        <v>2</v>
      </c>
      <c r="I1431">
        <v>3</v>
      </c>
      <c r="K1431">
        <v>1990</v>
      </c>
      <c r="L1431">
        <v>5980100519</v>
      </c>
      <c r="M1431">
        <v>5980100519</v>
      </c>
      <c r="N1431">
        <v>0</v>
      </c>
      <c r="O1431" t="s">
        <v>1650</v>
      </c>
      <c r="P1431" t="s">
        <v>1363</v>
      </c>
      <c r="Q1431" t="s">
        <v>1363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 t="s">
        <v>1364</v>
      </c>
      <c r="AB1431" t="s">
        <v>1363</v>
      </c>
      <c r="AC1431" t="s">
        <v>1363</v>
      </c>
      <c r="AD1431">
        <v>0</v>
      </c>
      <c r="AE1431">
        <v>53</v>
      </c>
      <c r="AF1431">
        <v>53</v>
      </c>
      <c r="AG1431" t="s">
        <v>1580</v>
      </c>
      <c r="AH1431">
        <v>66.246111110000001</v>
      </c>
      <c r="AI1431" t="s">
        <v>1065</v>
      </c>
      <c r="AJ1431" t="s">
        <v>3450</v>
      </c>
    </row>
    <row r="1432" spans="1:36" x14ac:dyDescent="0.35">
      <c r="A1432" t="s">
        <v>3451</v>
      </c>
      <c r="B1432">
        <v>86</v>
      </c>
      <c r="C1432">
        <v>86</v>
      </c>
      <c r="D1432" t="s">
        <v>1912</v>
      </c>
      <c r="E1432">
        <v>27.579095479999999</v>
      </c>
      <c r="F1432" t="s">
        <v>1466</v>
      </c>
      <c r="G1432">
        <v>1</v>
      </c>
      <c r="H1432">
        <v>2</v>
      </c>
      <c r="I1432">
        <v>3</v>
      </c>
      <c r="K1432">
        <v>1990</v>
      </c>
      <c r="L1432">
        <v>5980100519</v>
      </c>
      <c r="M1432">
        <v>5980100519</v>
      </c>
      <c r="N1432">
        <v>0</v>
      </c>
      <c r="O1432" t="s">
        <v>1650</v>
      </c>
      <c r="P1432" t="s">
        <v>1363</v>
      </c>
      <c r="Q1432" t="s">
        <v>1363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">
        <v>1364</v>
      </c>
      <c r="AB1432" t="s">
        <v>1363</v>
      </c>
      <c r="AC1432" t="s">
        <v>1363</v>
      </c>
      <c r="AD1432">
        <v>0</v>
      </c>
      <c r="AE1432">
        <v>50</v>
      </c>
      <c r="AF1432">
        <v>50</v>
      </c>
      <c r="AG1432" t="s">
        <v>1732</v>
      </c>
      <c r="AH1432">
        <v>14.44762008</v>
      </c>
      <c r="AI1432" t="s">
        <v>1080</v>
      </c>
      <c r="AJ1432" t="s">
        <v>3452</v>
      </c>
    </row>
    <row r="1433" spans="1:36" x14ac:dyDescent="0.35">
      <c r="A1433" t="s">
        <v>3453</v>
      </c>
      <c r="B1433">
        <v>86</v>
      </c>
      <c r="C1433">
        <v>86</v>
      </c>
      <c r="D1433" t="s">
        <v>1912</v>
      </c>
      <c r="E1433">
        <v>27.579095479999999</v>
      </c>
      <c r="F1433" t="s">
        <v>1466</v>
      </c>
      <c r="G1433">
        <v>1</v>
      </c>
      <c r="H1433">
        <v>2</v>
      </c>
      <c r="I1433">
        <v>3</v>
      </c>
      <c r="K1433">
        <v>1990</v>
      </c>
      <c r="L1433">
        <v>5980100519</v>
      </c>
      <c r="M1433">
        <v>5980100519</v>
      </c>
      <c r="N1433">
        <v>0</v>
      </c>
      <c r="O1433" t="s">
        <v>1650</v>
      </c>
      <c r="P1433" t="s">
        <v>1363</v>
      </c>
      <c r="Q1433" t="s">
        <v>1363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1364</v>
      </c>
      <c r="AB1433" t="s">
        <v>1363</v>
      </c>
      <c r="AC1433" t="s">
        <v>1363</v>
      </c>
      <c r="AD1433">
        <v>0</v>
      </c>
      <c r="AE1433">
        <v>52</v>
      </c>
      <c r="AF1433">
        <v>52</v>
      </c>
      <c r="AG1433" t="s">
        <v>1818</v>
      </c>
      <c r="AH1433">
        <v>13.67565098</v>
      </c>
      <c r="AI1433" t="s">
        <v>1139</v>
      </c>
      <c r="AJ1433" t="s">
        <v>2912</v>
      </c>
    </row>
    <row r="1434" spans="1:36" x14ac:dyDescent="0.35">
      <c r="A1434" t="s">
        <v>3454</v>
      </c>
      <c r="B1434">
        <v>87</v>
      </c>
      <c r="C1434">
        <v>87</v>
      </c>
      <c r="D1434" t="s">
        <v>1597</v>
      </c>
      <c r="E1434">
        <v>19.007032599999999</v>
      </c>
      <c r="F1434" t="s">
        <v>1466</v>
      </c>
      <c r="G1434">
        <v>1</v>
      </c>
      <c r="H1434">
        <v>2</v>
      </c>
      <c r="I1434">
        <v>3</v>
      </c>
      <c r="K1434">
        <v>1989</v>
      </c>
      <c r="L1434">
        <v>5980100528</v>
      </c>
      <c r="M1434">
        <v>5980100078</v>
      </c>
      <c r="N1434">
        <v>0</v>
      </c>
      <c r="O1434" t="s">
        <v>3455</v>
      </c>
      <c r="P1434" t="s">
        <v>1363</v>
      </c>
      <c r="Q1434" t="s">
        <v>1363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1364</v>
      </c>
      <c r="AB1434" t="s">
        <v>1363</v>
      </c>
      <c r="AC1434" t="s">
        <v>1363</v>
      </c>
      <c r="AD1434">
        <v>0</v>
      </c>
      <c r="AE1434">
        <v>84</v>
      </c>
      <c r="AF1434">
        <v>84</v>
      </c>
      <c r="AG1434" t="s">
        <v>1408</v>
      </c>
      <c r="AH1434">
        <v>57.396410359999997</v>
      </c>
      <c r="AI1434" t="s">
        <v>784</v>
      </c>
      <c r="AJ1434" t="s">
        <v>3456</v>
      </c>
    </row>
    <row r="1435" spans="1:36" x14ac:dyDescent="0.35">
      <c r="A1435" t="s">
        <v>3457</v>
      </c>
      <c r="B1435">
        <v>87</v>
      </c>
      <c r="C1435">
        <v>87</v>
      </c>
      <c r="D1435" t="s">
        <v>1597</v>
      </c>
      <c r="E1435">
        <v>19.007032599999999</v>
      </c>
      <c r="F1435" t="s">
        <v>1466</v>
      </c>
      <c r="G1435">
        <v>1</v>
      </c>
      <c r="H1435">
        <v>2</v>
      </c>
      <c r="I1435">
        <v>3</v>
      </c>
      <c r="K1435">
        <v>1989</v>
      </c>
      <c r="L1435">
        <v>5980100528</v>
      </c>
      <c r="M1435">
        <v>5980100078</v>
      </c>
      <c r="N1435">
        <v>0</v>
      </c>
      <c r="O1435" t="s">
        <v>3455</v>
      </c>
      <c r="P1435" t="s">
        <v>1363</v>
      </c>
      <c r="Q1435" t="s">
        <v>1363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 t="s">
        <v>1364</v>
      </c>
      <c r="AB1435" t="s">
        <v>1363</v>
      </c>
      <c r="AC1435" t="s">
        <v>1363</v>
      </c>
      <c r="AD1435">
        <v>0</v>
      </c>
      <c r="AE1435">
        <v>54</v>
      </c>
      <c r="AF1435">
        <v>54</v>
      </c>
      <c r="AG1435" t="s">
        <v>1544</v>
      </c>
      <c r="AH1435">
        <v>14.01216649</v>
      </c>
      <c r="AI1435" t="s">
        <v>820</v>
      </c>
      <c r="AJ1435" t="s">
        <v>3458</v>
      </c>
    </row>
    <row r="1436" spans="1:36" x14ac:dyDescent="0.35">
      <c r="A1436" t="s">
        <v>3459</v>
      </c>
      <c r="B1436">
        <v>87</v>
      </c>
      <c r="C1436">
        <v>87</v>
      </c>
      <c r="D1436" t="s">
        <v>1597</v>
      </c>
      <c r="E1436">
        <v>19.007032599999999</v>
      </c>
      <c r="F1436" t="s">
        <v>1466</v>
      </c>
      <c r="G1436">
        <v>1</v>
      </c>
      <c r="H1436">
        <v>2</v>
      </c>
      <c r="I1436">
        <v>3</v>
      </c>
      <c r="K1436">
        <v>1989</v>
      </c>
      <c r="L1436">
        <v>5980100528</v>
      </c>
      <c r="M1436">
        <v>5980100078</v>
      </c>
      <c r="N1436">
        <v>0</v>
      </c>
      <c r="O1436" t="s">
        <v>3455</v>
      </c>
      <c r="P1436" t="s">
        <v>1363</v>
      </c>
      <c r="Q1436" t="s">
        <v>1363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 t="s">
        <v>1364</v>
      </c>
      <c r="AB1436" t="s">
        <v>1363</v>
      </c>
      <c r="AC1436" t="s">
        <v>1363</v>
      </c>
      <c r="AD1436">
        <v>0</v>
      </c>
      <c r="AE1436">
        <v>20</v>
      </c>
      <c r="AF1436">
        <v>20</v>
      </c>
      <c r="AG1436" t="s">
        <v>1584</v>
      </c>
      <c r="AH1436">
        <v>9.2475960199999996</v>
      </c>
      <c r="AI1436" t="s">
        <v>847</v>
      </c>
      <c r="AJ1436" t="s">
        <v>3460</v>
      </c>
    </row>
    <row r="1437" spans="1:36" x14ac:dyDescent="0.35">
      <c r="A1437" t="s">
        <v>859</v>
      </c>
      <c r="B1437">
        <v>87</v>
      </c>
      <c r="C1437">
        <v>87</v>
      </c>
      <c r="D1437" t="s">
        <v>1597</v>
      </c>
      <c r="E1437">
        <v>19.007032599999999</v>
      </c>
      <c r="F1437" t="s">
        <v>1466</v>
      </c>
      <c r="G1437">
        <v>1</v>
      </c>
      <c r="H1437">
        <v>2</v>
      </c>
      <c r="I1437">
        <v>3</v>
      </c>
      <c r="K1437">
        <v>1989</v>
      </c>
      <c r="L1437">
        <v>5980100528</v>
      </c>
      <c r="M1437">
        <v>5980100078</v>
      </c>
      <c r="N1437">
        <v>0</v>
      </c>
      <c r="O1437" t="s">
        <v>3455</v>
      </c>
      <c r="P1437" t="s">
        <v>1363</v>
      </c>
      <c r="Q1437" t="s">
        <v>1363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1364</v>
      </c>
      <c r="AB1437" t="s">
        <v>1363</v>
      </c>
      <c r="AC1437" t="s">
        <v>1363</v>
      </c>
      <c r="AD1437">
        <v>0</v>
      </c>
      <c r="AE1437">
        <v>7</v>
      </c>
      <c r="AF1437">
        <v>0</v>
      </c>
      <c r="AI1437" t="s">
        <v>857</v>
      </c>
      <c r="AJ1437" t="s">
        <v>1651</v>
      </c>
    </row>
    <row r="1438" spans="1:36" x14ac:dyDescent="0.35">
      <c r="A1438" t="s">
        <v>3461</v>
      </c>
      <c r="B1438">
        <v>87</v>
      </c>
      <c r="C1438">
        <v>87</v>
      </c>
      <c r="D1438" t="s">
        <v>1597</v>
      </c>
      <c r="E1438">
        <v>19.007032599999999</v>
      </c>
      <c r="F1438" t="s">
        <v>1466</v>
      </c>
      <c r="G1438">
        <v>1</v>
      </c>
      <c r="H1438">
        <v>2</v>
      </c>
      <c r="I1438">
        <v>3</v>
      </c>
      <c r="K1438">
        <v>1989</v>
      </c>
      <c r="L1438">
        <v>5980100528</v>
      </c>
      <c r="M1438">
        <v>5980100078</v>
      </c>
      <c r="N1438">
        <v>0</v>
      </c>
      <c r="O1438" t="s">
        <v>3455</v>
      </c>
      <c r="P1438" t="s">
        <v>1363</v>
      </c>
      <c r="Q1438" t="s">
        <v>1363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1364</v>
      </c>
      <c r="AB1438" t="s">
        <v>1363</v>
      </c>
      <c r="AC1438" t="s">
        <v>1363</v>
      </c>
      <c r="AD1438">
        <v>0</v>
      </c>
      <c r="AE1438">
        <v>58</v>
      </c>
      <c r="AF1438">
        <v>58</v>
      </c>
      <c r="AG1438" t="s">
        <v>1411</v>
      </c>
      <c r="AH1438">
        <v>20.86091506</v>
      </c>
      <c r="AI1438" t="s">
        <v>871</v>
      </c>
      <c r="AJ1438" t="s">
        <v>3462</v>
      </c>
    </row>
    <row r="1439" spans="1:36" x14ac:dyDescent="0.35">
      <c r="A1439" t="s">
        <v>3463</v>
      </c>
      <c r="B1439">
        <v>87</v>
      </c>
      <c r="C1439">
        <v>87</v>
      </c>
      <c r="D1439" t="s">
        <v>1597</v>
      </c>
      <c r="E1439">
        <v>19.007032599999999</v>
      </c>
      <c r="F1439" t="s">
        <v>1466</v>
      </c>
      <c r="G1439">
        <v>1</v>
      </c>
      <c r="H1439">
        <v>2</v>
      </c>
      <c r="I1439">
        <v>3</v>
      </c>
      <c r="K1439">
        <v>1989</v>
      </c>
      <c r="L1439">
        <v>5980100528</v>
      </c>
      <c r="M1439">
        <v>5980100078</v>
      </c>
      <c r="N1439">
        <v>0</v>
      </c>
      <c r="O1439" t="s">
        <v>3455</v>
      </c>
      <c r="P1439" t="s">
        <v>1363</v>
      </c>
      <c r="Q1439" t="s">
        <v>1363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1364</v>
      </c>
      <c r="AB1439" t="s">
        <v>1363</v>
      </c>
      <c r="AC1439" t="s">
        <v>1363</v>
      </c>
      <c r="AD1439">
        <v>0</v>
      </c>
      <c r="AE1439">
        <v>48</v>
      </c>
      <c r="AF1439">
        <v>48</v>
      </c>
      <c r="AG1439" t="s">
        <v>1590</v>
      </c>
      <c r="AH1439">
        <v>15.58817371</v>
      </c>
      <c r="AI1439" t="s">
        <v>883</v>
      </c>
      <c r="AJ1439" t="s">
        <v>3464</v>
      </c>
    </row>
    <row r="1440" spans="1:36" x14ac:dyDescent="0.35">
      <c r="A1440" t="s">
        <v>3465</v>
      </c>
      <c r="B1440">
        <v>87</v>
      </c>
      <c r="C1440">
        <v>87</v>
      </c>
      <c r="D1440" t="s">
        <v>1597</v>
      </c>
      <c r="E1440">
        <v>19.007032599999999</v>
      </c>
      <c r="F1440" t="s">
        <v>1466</v>
      </c>
      <c r="G1440">
        <v>1</v>
      </c>
      <c r="H1440">
        <v>2</v>
      </c>
      <c r="I1440">
        <v>3</v>
      </c>
      <c r="K1440">
        <v>1989</v>
      </c>
      <c r="L1440">
        <v>5980100528</v>
      </c>
      <c r="M1440">
        <v>5980100078</v>
      </c>
      <c r="N1440">
        <v>0</v>
      </c>
      <c r="O1440" t="s">
        <v>3455</v>
      </c>
      <c r="P1440" t="s">
        <v>1363</v>
      </c>
      <c r="Q1440" t="s">
        <v>1363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1364</v>
      </c>
      <c r="AB1440" t="s">
        <v>1363</v>
      </c>
      <c r="AC1440" t="s">
        <v>1363</v>
      </c>
      <c r="AD1440">
        <v>0</v>
      </c>
      <c r="AE1440">
        <v>68</v>
      </c>
      <c r="AF1440">
        <v>68</v>
      </c>
      <c r="AG1440" t="s">
        <v>1892</v>
      </c>
      <c r="AH1440">
        <v>17.588821589999998</v>
      </c>
      <c r="AI1440" t="s">
        <v>894</v>
      </c>
      <c r="AJ1440" t="s">
        <v>3466</v>
      </c>
    </row>
    <row r="1441" spans="1:36" x14ac:dyDescent="0.35">
      <c r="A1441" t="s">
        <v>3467</v>
      </c>
      <c r="B1441">
        <v>87</v>
      </c>
      <c r="C1441">
        <v>87</v>
      </c>
      <c r="D1441" t="s">
        <v>1597</v>
      </c>
      <c r="E1441">
        <v>19.007032599999999</v>
      </c>
      <c r="F1441" t="s">
        <v>1466</v>
      </c>
      <c r="G1441">
        <v>1</v>
      </c>
      <c r="H1441">
        <v>2</v>
      </c>
      <c r="I1441">
        <v>3</v>
      </c>
      <c r="K1441">
        <v>1989</v>
      </c>
      <c r="L1441">
        <v>5980100528</v>
      </c>
      <c r="M1441">
        <v>5980100078</v>
      </c>
      <c r="N1441">
        <v>0</v>
      </c>
      <c r="O1441" t="s">
        <v>3455</v>
      </c>
      <c r="P1441" t="s">
        <v>1363</v>
      </c>
      <c r="Q1441" t="s">
        <v>1363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t="s">
        <v>1364</v>
      </c>
      <c r="AB1441" t="s">
        <v>1363</v>
      </c>
      <c r="AC1441" t="s">
        <v>1363</v>
      </c>
      <c r="AD1441">
        <v>0</v>
      </c>
      <c r="AE1441">
        <v>78</v>
      </c>
      <c r="AF1441">
        <v>78</v>
      </c>
      <c r="AG1441" t="s">
        <v>1593</v>
      </c>
      <c r="AH1441">
        <v>12.04920044</v>
      </c>
      <c r="AI1441" t="s">
        <v>903</v>
      </c>
      <c r="AJ1441" t="s">
        <v>3468</v>
      </c>
    </row>
    <row r="1442" spans="1:36" x14ac:dyDescent="0.35">
      <c r="A1442" t="s">
        <v>923</v>
      </c>
      <c r="B1442">
        <v>87</v>
      </c>
      <c r="C1442">
        <v>87</v>
      </c>
      <c r="D1442" t="s">
        <v>1597</v>
      </c>
      <c r="E1442">
        <v>19.007032599999999</v>
      </c>
      <c r="F1442" t="s">
        <v>1466</v>
      </c>
      <c r="G1442">
        <v>1</v>
      </c>
      <c r="H1442">
        <v>2</v>
      </c>
      <c r="I1442">
        <v>3</v>
      </c>
      <c r="K1442">
        <v>1989</v>
      </c>
      <c r="L1442">
        <v>5980100528</v>
      </c>
      <c r="M1442">
        <v>5980100078</v>
      </c>
      <c r="N1442">
        <v>0</v>
      </c>
      <c r="O1442" t="s">
        <v>3455</v>
      </c>
      <c r="P1442" t="s">
        <v>1363</v>
      </c>
      <c r="Q1442" t="s">
        <v>1363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 t="s">
        <v>1364</v>
      </c>
      <c r="AB1442" t="s">
        <v>1363</v>
      </c>
      <c r="AC1442" t="s">
        <v>1363</v>
      </c>
      <c r="AD1442">
        <v>0</v>
      </c>
      <c r="AE1442">
        <v>36</v>
      </c>
      <c r="AF1442">
        <v>0</v>
      </c>
      <c r="AI1442" t="s">
        <v>854</v>
      </c>
      <c r="AJ1442" t="s">
        <v>1595</v>
      </c>
    </row>
    <row r="1443" spans="1:36" x14ac:dyDescent="0.35">
      <c r="A1443" t="s">
        <v>929</v>
      </c>
      <c r="B1443">
        <v>87</v>
      </c>
      <c r="C1443">
        <v>87</v>
      </c>
      <c r="D1443" t="s">
        <v>1597</v>
      </c>
      <c r="E1443">
        <v>19.007032599999999</v>
      </c>
      <c r="F1443" t="s">
        <v>1466</v>
      </c>
      <c r="G1443">
        <v>1</v>
      </c>
      <c r="H1443">
        <v>2</v>
      </c>
      <c r="I1443">
        <v>3</v>
      </c>
      <c r="K1443">
        <v>1989</v>
      </c>
      <c r="L1443">
        <v>5980100528</v>
      </c>
      <c r="M1443">
        <v>5980100078</v>
      </c>
      <c r="N1443">
        <v>0</v>
      </c>
      <c r="O1443" t="s">
        <v>3455</v>
      </c>
      <c r="P1443" t="s">
        <v>1363</v>
      </c>
      <c r="Q1443" t="s">
        <v>1363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 t="s">
        <v>1364</v>
      </c>
      <c r="AB1443" t="s">
        <v>1363</v>
      </c>
      <c r="AC1443" t="s">
        <v>1363</v>
      </c>
      <c r="AD1443">
        <v>0</v>
      </c>
      <c r="AE1443">
        <v>87</v>
      </c>
      <c r="AF1443">
        <v>87</v>
      </c>
      <c r="AG1443" t="s">
        <v>1597</v>
      </c>
      <c r="AH1443">
        <v>19.007032599999999</v>
      </c>
      <c r="AI1443" t="s">
        <v>783</v>
      </c>
      <c r="AJ1443" t="s">
        <v>3469</v>
      </c>
    </row>
    <row r="1444" spans="1:36" x14ac:dyDescent="0.35">
      <c r="A1444" t="s">
        <v>943</v>
      </c>
      <c r="B1444">
        <v>87</v>
      </c>
      <c r="C1444">
        <v>87</v>
      </c>
      <c r="D1444" t="s">
        <v>1597</v>
      </c>
      <c r="E1444">
        <v>19.007032599999999</v>
      </c>
      <c r="F1444" t="s">
        <v>1466</v>
      </c>
      <c r="G1444">
        <v>1</v>
      </c>
      <c r="H1444">
        <v>2</v>
      </c>
      <c r="I1444">
        <v>3</v>
      </c>
      <c r="K1444">
        <v>1989</v>
      </c>
      <c r="L1444">
        <v>5980100528</v>
      </c>
      <c r="M1444">
        <v>5980100078</v>
      </c>
      <c r="N1444">
        <v>0</v>
      </c>
      <c r="O1444" t="s">
        <v>3455</v>
      </c>
      <c r="P1444" t="s">
        <v>1363</v>
      </c>
      <c r="Q1444" t="s">
        <v>1363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 t="s">
        <v>1364</v>
      </c>
      <c r="AB1444" t="s">
        <v>1363</v>
      </c>
      <c r="AC1444" t="s">
        <v>1363</v>
      </c>
      <c r="AD1444">
        <v>0</v>
      </c>
      <c r="AE1444">
        <v>91</v>
      </c>
      <c r="AF1444">
        <v>91</v>
      </c>
      <c r="AG1444" t="s">
        <v>1600</v>
      </c>
      <c r="AH1444">
        <v>3.7577214090000002</v>
      </c>
      <c r="AI1444" t="s">
        <v>849</v>
      </c>
      <c r="AJ1444" t="s">
        <v>3470</v>
      </c>
    </row>
    <row r="1445" spans="1:36" x14ac:dyDescent="0.35">
      <c r="A1445" t="s">
        <v>3471</v>
      </c>
      <c r="B1445">
        <v>87</v>
      </c>
      <c r="C1445">
        <v>87</v>
      </c>
      <c r="D1445" t="s">
        <v>1597</v>
      </c>
      <c r="E1445">
        <v>19.007032599999999</v>
      </c>
      <c r="F1445" t="s">
        <v>1466</v>
      </c>
      <c r="G1445">
        <v>1</v>
      </c>
      <c r="H1445">
        <v>2</v>
      </c>
      <c r="I1445">
        <v>3</v>
      </c>
      <c r="K1445">
        <v>1989</v>
      </c>
      <c r="L1445">
        <v>5980100528</v>
      </c>
      <c r="M1445">
        <v>5980100078</v>
      </c>
      <c r="N1445">
        <v>0</v>
      </c>
      <c r="O1445" t="s">
        <v>3455</v>
      </c>
      <c r="P1445" t="s">
        <v>1363</v>
      </c>
      <c r="Q1445" t="s">
        <v>1363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 t="s">
        <v>1364</v>
      </c>
      <c r="AB1445" t="s">
        <v>1363</v>
      </c>
      <c r="AC1445" t="s">
        <v>1363</v>
      </c>
      <c r="AD1445">
        <v>0</v>
      </c>
      <c r="AE1445">
        <v>38</v>
      </c>
      <c r="AF1445">
        <v>38</v>
      </c>
      <c r="AG1445" t="s">
        <v>1414</v>
      </c>
      <c r="AH1445">
        <v>12.85280259</v>
      </c>
      <c r="AI1445" t="s">
        <v>973</v>
      </c>
      <c r="AJ1445" t="s">
        <v>3472</v>
      </c>
    </row>
    <row r="1446" spans="1:36" x14ac:dyDescent="0.35">
      <c r="A1446" t="s">
        <v>3473</v>
      </c>
      <c r="B1446">
        <v>87</v>
      </c>
      <c r="C1446">
        <v>87</v>
      </c>
      <c r="D1446" t="s">
        <v>1597</v>
      </c>
      <c r="E1446">
        <v>19.007032599999999</v>
      </c>
      <c r="F1446" t="s">
        <v>1466</v>
      </c>
      <c r="G1446">
        <v>1</v>
      </c>
      <c r="H1446">
        <v>2</v>
      </c>
      <c r="I1446">
        <v>3</v>
      </c>
      <c r="K1446">
        <v>1989</v>
      </c>
      <c r="L1446">
        <v>5980100528</v>
      </c>
      <c r="M1446">
        <v>5980100078</v>
      </c>
      <c r="N1446">
        <v>0</v>
      </c>
      <c r="O1446" t="s">
        <v>3455</v>
      </c>
      <c r="P1446" t="s">
        <v>1363</v>
      </c>
      <c r="Q1446" t="s">
        <v>1363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 t="s">
        <v>1364</v>
      </c>
      <c r="AB1446" t="s">
        <v>1363</v>
      </c>
      <c r="AC1446" t="s">
        <v>1363</v>
      </c>
      <c r="AD1446">
        <v>0</v>
      </c>
      <c r="AE1446">
        <v>23</v>
      </c>
      <c r="AF1446">
        <v>23</v>
      </c>
      <c r="AG1446" t="s">
        <v>1417</v>
      </c>
      <c r="AH1446">
        <v>4.8369459189999997</v>
      </c>
      <c r="AI1446" t="s">
        <v>983</v>
      </c>
      <c r="AJ1446" t="s">
        <v>3474</v>
      </c>
    </row>
    <row r="1447" spans="1:36" x14ac:dyDescent="0.35">
      <c r="A1447" t="s">
        <v>3475</v>
      </c>
      <c r="B1447">
        <v>87</v>
      </c>
      <c r="C1447">
        <v>87</v>
      </c>
      <c r="D1447" t="s">
        <v>1597</v>
      </c>
      <c r="E1447">
        <v>19.007032599999999</v>
      </c>
      <c r="F1447" t="s">
        <v>1466</v>
      </c>
      <c r="G1447">
        <v>1</v>
      </c>
      <c r="H1447">
        <v>2</v>
      </c>
      <c r="I1447">
        <v>3</v>
      </c>
      <c r="K1447">
        <v>1989</v>
      </c>
      <c r="L1447">
        <v>5980100528</v>
      </c>
      <c r="M1447">
        <v>5980100078</v>
      </c>
      <c r="N1447">
        <v>0</v>
      </c>
      <c r="O1447" t="s">
        <v>3455</v>
      </c>
      <c r="P1447" t="s">
        <v>1363</v>
      </c>
      <c r="Q1447" t="s">
        <v>1363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 t="s">
        <v>1364</v>
      </c>
      <c r="AB1447" t="s">
        <v>1363</v>
      </c>
      <c r="AC1447" t="s">
        <v>1363</v>
      </c>
      <c r="AD1447">
        <v>0</v>
      </c>
      <c r="AE1447">
        <v>81</v>
      </c>
      <c r="AF1447">
        <v>81</v>
      </c>
      <c r="AG1447" t="s">
        <v>1420</v>
      </c>
      <c r="AH1447">
        <v>21.812853059999998</v>
      </c>
      <c r="AI1447" t="s">
        <v>989</v>
      </c>
      <c r="AJ1447" t="s">
        <v>3476</v>
      </c>
    </row>
    <row r="1448" spans="1:36" x14ac:dyDescent="0.35">
      <c r="A1448" t="s">
        <v>3477</v>
      </c>
      <c r="B1448">
        <v>87</v>
      </c>
      <c r="C1448">
        <v>87</v>
      </c>
      <c r="D1448" t="s">
        <v>1597</v>
      </c>
      <c r="E1448">
        <v>19.007032599999999</v>
      </c>
      <c r="F1448" t="s">
        <v>1466</v>
      </c>
      <c r="G1448">
        <v>1</v>
      </c>
      <c r="H1448">
        <v>2</v>
      </c>
      <c r="I1448">
        <v>3</v>
      </c>
      <c r="K1448">
        <v>1989</v>
      </c>
      <c r="L1448">
        <v>5980100528</v>
      </c>
      <c r="M1448">
        <v>5980100078</v>
      </c>
      <c r="N1448">
        <v>0</v>
      </c>
      <c r="O1448" t="s">
        <v>3455</v>
      </c>
      <c r="P1448" t="s">
        <v>1363</v>
      </c>
      <c r="Q1448" t="s">
        <v>1363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 t="s">
        <v>1364</v>
      </c>
      <c r="AB1448" t="s">
        <v>1363</v>
      </c>
      <c r="AC1448" t="s">
        <v>1363</v>
      </c>
      <c r="AD1448">
        <v>0</v>
      </c>
      <c r="AE1448">
        <v>47</v>
      </c>
      <c r="AF1448">
        <v>47</v>
      </c>
      <c r="AG1448" t="s">
        <v>1903</v>
      </c>
      <c r="AH1448">
        <v>11.93632094</v>
      </c>
      <c r="AI1448" t="s">
        <v>1122</v>
      </c>
      <c r="AJ1448" t="s">
        <v>3478</v>
      </c>
    </row>
    <row r="1449" spans="1:36" x14ac:dyDescent="0.35">
      <c r="A1449" t="s">
        <v>3479</v>
      </c>
      <c r="B1449">
        <v>88</v>
      </c>
      <c r="C1449">
        <v>88</v>
      </c>
      <c r="D1449" t="s">
        <v>1727</v>
      </c>
      <c r="E1449">
        <v>15.61335437</v>
      </c>
      <c r="F1449" t="s">
        <v>1466</v>
      </c>
      <c r="G1449">
        <v>1</v>
      </c>
      <c r="H1449">
        <v>1</v>
      </c>
      <c r="I1449">
        <v>3</v>
      </c>
      <c r="J1449" t="s">
        <v>1664</v>
      </c>
      <c r="K1449">
        <v>2014</v>
      </c>
      <c r="L1449">
        <v>5980100540</v>
      </c>
      <c r="M1449">
        <v>5980100519</v>
      </c>
      <c r="N1449">
        <v>0</v>
      </c>
      <c r="O1449" t="s">
        <v>1362</v>
      </c>
      <c r="P1449" t="s">
        <v>1363</v>
      </c>
      <c r="Q1449" t="s">
        <v>1363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 t="s">
        <v>1364</v>
      </c>
      <c r="AB1449" t="s">
        <v>1363</v>
      </c>
      <c r="AC1449" t="s">
        <v>1363</v>
      </c>
      <c r="AD1449">
        <v>0</v>
      </c>
      <c r="AE1449">
        <v>27</v>
      </c>
      <c r="AF1449">
        <v>27</v>
      </c>
      <c r="AG1449" t="s">
        <v>1721</v>
      </c>
      <c r="AH1449">
        <v>23.007539449999999</v>
      </c>
      <c r="AI1449" t="s">
        <v>734</v>
      </c>
      <c r="AJ1449" t="s">
        <v>3480</v>
      </c>
    </row>
    <row r="1450" spans="1:36" x14ac:dyDescent="0.35">
      <c r="A1450" t="s">
        <v>971</v>
      </c>
      <c r="B1450">
        <v>88</v>
      </c>
      <c r="C1450">
        <v>88</v>
      </c>
      <c r="D1450" t="s">
        <v>1727</v>
      </c>
      <c r="E1450">
        <v>15.61335437</v>
      </c>
      <c r="F1450" t="s">
        <v>1466</v>
      </c>
      <c r="G1450">
        <v>1</v>
      </c>
      <c r="H1450">
        <v>1</v>
      </c>
      <c r="I1450">
        <v>3</v>
      </c>
      <c r="J1450" t="s">
        <v>1664</v>
      </c>
      <c r="K1450">
        <v>2014</v>
      </c>
      <c r="L1450">
        <v>5980100540</v>
      </c>
      <c r="M1450">
        <v>5980100519</v>
      </c>
      <c r="N1450">
        <v>0</v>
      </c>
      <c r="O1450" t="s">
        <v>1362</v>
      </c>
      <c r="P1450" t="s">
        <v>1363</v>
      </c>
      <c r="Q1450" t="s">
        <v>1363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 t="s">
        <v>1364</v>
      </c>
      <c r="AB1450" t="s">
        <v>1363</v>
      </c>
      <c r="AC1450" t="s">
        <v>1363</v>
      </c>
      <c r="AD1450">
        <v>0</v>
      </c>
      <c r="AE1450">
        <v>88</v>
      </c>
      <c r="AF1450">
        <v>88</v>
      </c>
      <c r="AG1450" t="s">
        <v>1727</v>
      </c>
      <c r="AH1450">
        <v>15.61335437</v>
      </c>
      <c r="AI1450" t="s">
        <v>91</v>
      </c>
      <c r="AJ1450" t="s">
        <v>2787</v>
      </c>
    </row>
    <row r="1451" spans="1:36" x14ac:dyDescent="0.35">
      <c r="A1451" t="s">
        <v>3481</v>
      </c>
      <c r="B1451">
        <v>88</v>
      </c>
      <c r="C1451">
        <v>88</v>
      </c>
      <c r="D1451" t="s">
        <v>1727</v>
      </c>
      <c r="E1451">
        <v>15.61335437</v>
      </c>
      <c r="F1451" t="s">
        <v>1466</v>
      </c>
      <c r="G1451">
        <v>1</v>
      </c>
      <c r="H1451">
        <v>1</v>
      </c>
      <c r="I1451">
        <v>3</v>
      </c>
      <c r="J1451" t="s">
        <v>1664</v>
      </c>
      <c r="K1451">
        <v>2014</v>
      </c>
      <c r="L1451">
        <v>5980100540</v>
      </c>
      <c r="M1451">
        <v>5980100519</v>
      </c>
      <c r="N1451">
        <v>0</v>
      </c>
      <c r="O1451" t="s">
        <v>1362</v>
      </c>
      <c r="P1451" t="s">
        <v>1363</v>
      </c>
      <c r="Q1451" t="s">
        <v>1363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1364</v>
      </c>
      <c r="AB1451" t="s">
        <v>1363</v>
      </c>
      <c r="AC1451" t="s">
        <v>1363</v>
      </c>
      <c r="AD1451">
        <v>0</v>
      </c>
      <c r="AE1451">
        <v>86</v>
      </c>
      <c r="AF1451">
        <v>86</v>
      </c>
      <c r="AG1451" t="s">
        <v>1912</v>
      </c>
      <c r="AH1451">
        <v>27.579095479999999</v>
      </c>
      <c r="AI1451" t="s">
        <v>1046</v>
      </c>
      <c r="AJ1451" t="s">
        <v>3482</v>
      </c>
    </row>
    <row r="1452" spans="1:36" x14ac:dyDescent="0.35">
      <c r="A1452" t="s">
        <v>3483</v>
      </c>
      <c r="B1452">
        <v>88</v>
      </c>
      <c r="C1452">
        <v>88</v>
      </c>
      <c r="D1452" t="s">
        <v>1727</v>
      </c>
      <c r="E1452">
        <v>15.61335437</v>
      </c>
      <c r="F1452" t="s">
        <v>1466</v>
      </c>
      <c r="G1452">
        <v>1</v>
      </c>
      <c r="H1452">
        <v>1</v>
      </c>
      <c r="I1452">
        <v>3</v>
      </c>
      <c r="J1452" t="s">
        <v>1664</v>
      </c>
      <c r="K1452">
        <v>2014</v>
      </c>
      <c r="L1452">
        <v>5980100540</v>
      </c>
      <c r="M1452">
        <v>5980100519</v>
      </c>
      <c r="N1452">
        <v>0</v>
      </c>
      <c r="O1452" t="s">
        <v>1362</v>
      </c>
      <c r="P1452" t="s">
        <v>1363</v>
      </c>
      <c r="Q1452" t="s">
        <v>1363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 t="s">
        <v>1364</v>
      </c>
      <c r="AB1452" t="s">
        <v>1363</v>
      </c>
      <c r="AC1452" t="s">
        <v>1363</v>
      </c>
      <c r="AD1452">
        <v>0</v>
      </c>
      <c r="AE1452">
        <v>37</v>
      </c>
      <c r="AF1452">
        <v>37</v>
      </c>
      <c r="AG1452" t="s">
        <v>1906</v>
      </c>
      <c r="AH1452">
        <v>4.4005282880000003</v>
      </c>
      <c r="AI1452" t="s">
        <v>1051</v>
      </c>
      <c r="AJ1452" t="s">
        <v>3484</v>
      </c>
    </row>
    <row r="1453" spans="1:36" x14ac:dyDescent="0.35">
      <c r="A1453" t="s">
        <v>3485</v>
      </c>
      <c r="B1453">
        <v>88</v>
      </c>
      <c r="C1453">
        <v>88</v>
      </c>
      <c r="D1453" t="s">
        <v>1727</v>
      </c>
      <c r="E1453">
        <v>15.61335437</v>
      </c>
      <c r="F1453" t="s">
        <v>1466</v>
      </c>
      <c r="G1453">
        <v>1</v>
      </c>
      <c r="H1453">
        <v>1</v>
      </c>
      <c r="I1453">
        <v>3</v>
      </c>
      <c r="J1453" t="s">
        <v>1664</v>
      </c>
      <c r="K1453">
        <v>2014</v>
      </c>
      <c r="L1453">
        <v>5980100540</v>
      </c>
      <c r="M1453">
        <v>5980100519</v>
      </c>
      <c r="N1453">
        <v>0</v>
      </c>
      <c r="O1453" t="s">
        <v>1362</v>
      </c>
      <c r="P1453" t="s">
        <v>1363</v>
      </c>
      <c r="Q1453" t="s">
        <v>1363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 t="s">
        <v>1364</v>
      </c>
      <c r="AB1453" t="s">
        <v>1363</v>
      </c>
      <c r="AC1453" t="s">
        <v>1363</v>
      </c>
      <c r="AD1453">
        <v>0</v>
      </c>
      <c r="AE1453">
        <v>53</v>
      </c>
      <c r="AF1453">
        <v>53</v>
      </c>
      <c r="AG1453" t="s">
        <v>1580</v>
      </c>
      <c r="AH1453">
        <v>66.246111110000001</v>
      </c>
      <c r="AI1453" t="s">
        <v>1074</v>
      </c>
      <c r="AJ1453" t="s">
        <v>3486</v>
      </c>
    </row>
    <row r="1454" spans="1:36" x14ac:dyDescent="0.35">
      <c r="A1454" t="s">
        <v>1077</v>
      </c>
      <c r="B1454">
        <v>88</v>
      </c>
      <c r="C1454">
        <v>88</v>
      </c>
      <c r="D1454" t="s">
        <v>1727</v>
      </c>
      <c r="E1454">
        <v>15.61335437</v>
      </c>
      <c r="F1454" t="s">
        <v>1466</v>
      </c>
      <c r="G1454">
        <v>1</v>
      </c>
      <c r="H1454">
        <v>1</v>
      </c>
      <c r="I1454">
        <v>3</v>
      </c>
      <c r="J1454" t="s">
        <v>1664</v>
      </c>
      <c r="K1454">
        <v>2014</v>
      </c>
      <c r="L1454">
        <v>5980100540</v>
      </c>
      <c r="M1454">
        <v>5980100519</v>
      </c>
      <c r="N1454">
        <v>0</v>
      </c>
      <c r="O1454" t="s">
        <v>1362</v>
      </c>
      <c r="P1454" t="s">
        <v>1363</v>
      </c>
      <c r="Q1454" t="s">
        <v>1363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 t="s">
        <v>1364</v>
      </c>
      <c r="AB1454" t="s">
        <v>1363</v>
      </c>
      <c r="AC1454" t="s">
        <v>1363</v>
      </c>
      <c r="AD1454">
        <v>0</v>
      </c>
      <c r="AE1454">
        <v>50</v>
      </c>
      <c r="AF1454">
        <v>50</v>
      </c>
      <c r="AG1454" t="s">
        <v>1732</v>
      </c>
      <c r="AH1454">
        <v>14.44762008</v>
      </c>
      <c r="AI1454" t="s">
        <v>67</v>
      </c>
      <c r="AJ1454" t="s">
        <v>2170</v>
      </c>
    </row>
    <row r="1455" spans="1:36" x14ac:dyDescent="0.35">
      <c r="A1455" t="s">
        <v>3487</v>
      </c>
      <c r="B1455">
        <v>88</v>
      </c>
      <c r="C1455">
        <v>88</v>
      </c>
      <c r="D1455" t="s">
        <v>1727</v>
      </c>
      <c r="E1455">
        <v>15.61335437</v>
      </c>
      <c r="F1455" t="s">
        <v>1466</v>
      </c>
      <c r="G1455">
        <v>1</v>
      </c>
      <c r="H1455">
        <v>1</v>
      </c>
      <c r="I1455">
        <v>3</v>
      </c>
      <c r="J1455" t="s">
        <v>1664</v>
      </c>
      <c r="K1455">
        <v>2014</v>
      </c>
      <c r="L1455">
        <v>5980100540</v>
      </c>
      <c r="M1455">
        <v>5980100519</v>
      </c>
      <c r="N1455">
        <v>0</v>
      </c>
      <c r="O1455" t="s">
        <v>1362</v>
      </c>
      <c r="P1455" t="s">
        <v>1363</v>
      </c>
      <c r="Q1455" t="s">
        <v>1363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 t="s">
        <v>1364</v>
      </c>
      <c r="AB1455" t="s">
        <v>1363</v>
      </c>
      <c r="AC1455" t="s">
        <v>1363</v>
      </c>
      <c r="AD1455">
        <v>0</v>
      </c>
      <c r="AE1455">
        <v>770</v>
      </c>
      <c r="AF1455">
        <v>770</v>
      </c>
      <c r="AG1455" t="s">
        <v>1740</v>
      </c>
      <c r="AH1455">
        <v>48.209431600000002</v>
      </c>
      <c r="AI1455" t="s">
        <v>92</v>
      </c>
      <c r="AJ1455" t="s">
        <v>3488</v>
      </c>
    </row>
    <row r="1456" spans="1:36" x14ac:dyDescent="0.35">
      <c r="A1456" t="s">
        <v>3487</v>
      </c>
      <c r="B1456">
        <v>88</v>
      </c>
      <c r="C1456">
        <v>88</v>
      </c>
      <c r="D1456" t="s">
        <v>1727</v>
      </c>
      <c r="E1456">
        <v>15.61335437</v>
      </c>
      <c r="F1456" t="s">
        <v>1466</v>
      </c>
      <c r="G1456">
        <v>1</v>
      </c>
      <c r="H1456">
        <v>1</v>
      </c>
      <c r="I1456">
        <v>3</v>
      </c>
      <c r="J1456" t="s">
        <v>1664</v>
      </c>
      <c r="K1456">
        <v>2014</v>
      </c>
      <c r="L1456">
        <v>5980100540</v>
      </c>
      <c r="M1456">
        <v>5980100519</v>
      </c>
      <c r="N1456">
        <v>0</v>
      </c>
      <c r="O1456" t="s">
        <v>1362</v>
      </c>
      <c r="P1456" t="s">
        <v>1363</v>
      </c>
      <c r="Q1456" t="s">
        <v>1363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 t="s">
        <v>1364</v>
      </c>
      <c r="AB1456" t="s">
        <v>1363</v>
      </c>
      <c r="AC1456" t="s">
        <v>1363</v>
      </c>
      <c r="AD1456">
        <v>0</v>
      </c>
      <c r="AE1456">
        <v>776</v>
      </c>
      <c r="AF1456">
        <v>776</v>
      </c>
      <c r="AG1456" t="s">
        <v>1743</v>
      </c>
      <c r="AH1456">
        <v>48.388616759999998</v>
      </c>
      <c r="AI1456" t="s">
        <v>92</v>
      </c>
      <c r="AJ1456" t="s">
        <v>3488</v>
      </c>
    </row>
    <row r="1457" spans="1:36" x14ac:dyDescent="0.35">
      <c r="A1457" t="s">
        <v>3489</v>
      </c>
      <c r="B1457">
        <v>890</v>
      </c>
      <c r="C1457">
        <v>890</v>
      </c>
      <c r="D1457" t="s">
        <v>1392</v>
      </c>
      <c r="E1457">
        <v>25.85267885</v>
      </c>
      <c r="F1457" t="s">
        <v>1466</v>
      </c>
      <c r="G1457">
        <v>3</v>
      </c>
      <c r="H1457">
        <v>2</v>
      </c>
      <c r="I1457">
        <v>5</v>
      </c>
      <c r="K1457">
        <v>1973</v>
      </c>
      <c r="L1457">
        <v>5790200511</v>
      </c>
      <c r="M1457">
        <v>5790200511</v>
      </c>
      <c r="N1457">
        <v>0</v>
      </c>
      <c r="O1457" t="s">
        <v>1650</v>
      </c>
      <c r="P1457" t="s">
        <v>1363</v>
      </c>
      <c r="Q1457" t="s">
        <v>1363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 t="s">
        <v>1364</v>
      </c>
      <c r="AA1457" t="s">
        <v>1363</v>
      </c>
      <c r="AB1457" t="s">
        <v>1363</v>
      </c>
      <c r="AC1457" t="s">
        <v>1361</v>
      </c>
      <c r="AD1457" t="s">
        <v>1363</v>
      </c>
      <c r="AE1457">
        <v>10</v>
      </c>
      <c r="AF1457">
        <v>10</v>
      </c>
      <c r="AG1457" t="s">
        <v>1372</v>
      </c>
      <c r="AH1457">
        <v>6.9877515240000001</v>
      </c>
      <c r="AI1457" t="s">
        <v>817</v>
      </c>
      <c r="AJ1457" t="s">
        <v>3490</v>
      </c>
    </row>
    <row r="1458" spans="1:36" x14ac:dyDescent="0.35">
      <c r="A1458" t="s">
        <v>3491</v>
      </c>
      <c r="B1458">
        <v>890</v>
      </c>
      <c r="C1458">
        <v>890</v>
      </c>
      <c r="D1458" t="s">
        <v>1392</v>
      </c>
      <c r="E1458">
        <v>25.85267885</v>
      </c>
      <c r="F1458" t="s">
        <v>1466</v>
      </c>
      <c r="G1458">
        <v>3</v>
      </c>
      <c r="H1458">
        <v>2</v>
      </c>
      <c r="I1458">
        <v>5</v>
      </c>
      <c r="K1458">
        <v>1973</v>
      </c>
      <c r="L1458">
        <v>5790200511</v>
      </c>
      <c r="M1458">
        <v>5790200511</v>
      </c>
      <c r="N1458">
        <v>0</v>
      </c>
      <c r="O1458" t="s">
        <v>1650</v>
      </c>
      <c r="P1458" t="s">
        <v>1363</v>
      </c>
      <c r="Q1458" t="s">
        <v>1363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 t="s">
        <v>1364</v>
      </c>
      <c r="AA1458" t="s">
        <v>1363</v>
      </c>
      <c r="AB1458" t="s">
        <v>1363</v>
      </c>
      <c r="AC1458" t="s">
        <v>1361</v>
      </c>
      <c r="AD1458" t="s">
        <v>1363</v>
      </c>
      <c r="AE1458">
        <v>24</v>
      </c>
      <c r="AF1458">
        <v>24</v>
      </c>
      <c r="AG1458" t="s">
        <v>1378</v>
      </c>
      <c r="AH1458">
        <v>18.732366129999999</v>
      </c>
      <c r="AI1458" t="s">
        <v>922</v>
      </c>
      <c r="AJ1458" t="s">
        <v>3492</v>
      </c>
    </row>
    <row r="1459" spans="1:36" x14ac:dyDescent="0.35">
      <c r="A1459" t="s">
        <v>3493</v>
      </c>
      <c r="B1459">
        <v>890</v>
      </c>
      <c r="C1459">
        <v>890</v>
      </c>
      <c r="D1459" t="s">
        <v>1392</v>
      </c>
      <c r="E1459">
        <v>25.85267885</v>
      </c>
      <c r="F1459" t="s">
        <v>1466</v>
      </c>
      <c r="G1459">
        <v>3</v>
      </c>
      <c r="H1459">
        <v>2</v>
      </c>
      <c r="I1459">
        <v>5</v>
      </c>
      <c r="K1459">
        <v>1973</v>
      </c>
      <c r="L1459">
        <v>5790200511</v>
      </c>
      <c r="M1459">
        <v>5790200511</v>
      </c>
      <c r="N1459">
        <v>0</v>
      </c>
      <c r="O1459" t="s">
        <v>1650</v>
      </c>
      <c r="P1459" t="s">
        <v>1363</v>
      </c>
      <c r="Q1459" t="s">
        <v>1363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 t="s">
        <v>1364</v>
      </c>
      <c r="AA1459" t="s">
        <v>1363</v>
      </c>
      <c r="AB1459" t="s">
        <v>1363</v>
      </c>
      <c r="AC1459" t="s">
        <v>1361</v>
      </c>
      <c r="AD1459" t="s">
        <v>1363</v>
      </c>
      <c r="AE1459">
        <v>8</v>
      </c>
      <c r="AF1459">
        <v>8</v>
      </c>
      <c r="AG1459">
        <v>10</v>
      </c>
      <c r="AH1459">
        <v>17.14201538</v>
      </c>
      <c r="AI1459" t="s">
        <v>1198</v>
      </c>
      <c r="AJ1459" t="s">
        <v>3494</v>
      </c>
    </row>
    <row r="1460" spans="1:36" x14ac:dyDescent="0.35">
      <c r="A1460" t="s">
        <v>3495</v>
      </c>
      <c r="B1460">
        <v>890</v>
      </c>
      <c r="C1460">
        <v>890</v>
      </c>
      <c r="D1460" t="s">
        <v>1392</v>
      </c>
      <c r="E1460">
        <v>25.85267885</v>
      </c>
      <c r="F1460" t="s">
        <v>1466</v>
      </c>
      <c r="G1460">
        <v>3</v>
      </c>
      <c r="H1460">
        <v>2</v>
      </c>
      <c r="I1460">
        <v>5</v>
      </c>
      <c r="K1460">
        <v>1973</v>
      </c>
      <c r="L1460">
        <v>5790200511</v>
      </c>
      <c r="M1460">
        <v>5790200511</v>
      </c>
      <c r="N1460">
        <v>0</v>
      </c>
      <c r="O1460" t="s">
        <v>1650</v>
      </c>
      <c r="P1460" t="s">
        <v>1363</v>
      </c>
      <c r="Q1460" t="s">
        <v>1363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 t="s">
        <v>1364</v>
      </c>
      <c r="AA1460" t="s">
        <v>1363</v>
      </c>
      <c r="AB1460" t="s">
        <v>1363</v>
      </c>
      <c r="AC1460" t="s">
        <v>1361</v>
      </c>
      <c r="AD1460" t="s">
        <v>1363</v>
      </c>
      <c r="AE1460">
        <v>892</v>
      </c>
      <c r="AF1460">
        <v>892</v>
      </c>
      <c r="AG1460" t="s">
        <v>1672</v>
      </c>
      <c r="AH1460">
        <v>30.951763150000001</v>
      </c>
      <c r="AI1460" t="s">
        <v>269</v>
      </c>
      <c r="AJ1460" t="s">
        <v>3496</v>
      </c>
    </row>
    <row r="1461" spans="1:36" x14ac:dyDescent="0.35">
      <c r="A1461" t="s">
        <v>277</v>
      </c>
      <c r="B1461">
        <v>890</v>
      </c>
      <c r="C1461">
        <v>890</v>
      </c>
      <c r="D1461" t="s">
        <v>1392</v>
      </c>
      <c r="E1461">
        <v>25.85267885</v>
      </c>
      <c r="F1461" t="s">
        <v>1466</v>
      </c>
      <c r="G1461">
        <v>3</v>
      </c>
      <c r="H1461">
        <v>2</v>
      </c>
      <c r="I1461">
        <v>5</v>
      </c>
      <c r="K1461">
        <v>1973</v>
      </c>
      <c r="L1461">
        <v>5790200511</v>
      </c>
      <c r="M1461">
        <v>5790200511</v>
      </c>
      <c r="N1461">
        <v>0</v>
      </c>
      <c r="O1461" t="s">
        <v>1650</v>
      </c>
      <c r="P1461" t="s">
        <v>1363</v>
      </c>
      <c r="Q1461" t="s">
        <v>1363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 t="s">
        <v>1364</v>
      </c>
      <c r="AA1461" t="s">
        <v>1363</v>
      </c>
      <c r="AB1461" t="s">
        <v>1363</v>
      </c>
      <c r="AC1461" t="s">
        <v>1361</v>
      </c>
      <c r="AD1461" t="s">
        <v>1363</v>
      </c>
      <c r="AE1461">
        <v>890</v>
      </c>
      <c r="AF1461">
        <v>890</v>
      </c>
      <c r="AG1461" t="s">
        <v>1392</v>
      </c>
      <c r="AH1461">
        <v>25.85267885</v>
      </c>
      <c r="AI1461" t="s">
        <v>268</v>
      </c>
      <c r="AJ1461" t="s">
        <v>3497</v>
      </c>
    </row>
    <row r="1462" spans="1:36" x14ac:dyDescent="0.35">
      <c r="A1462" t="s">
        <v>3498</v>
      </c>
      <c r="B1462">
        <v>890</v>
      </c>
      <c r="C1462">
        <v>890</v>
      </c>
      <c r="D1462" t="s">
        <v>1392</v>
      </c>
      <c r="E1462">
        <v>25.85267885</v>
      </c>
      <c r="F1462" t="s">
        <v>1466</v>
      </c>
      <c r="G1462">
        <v>3</v>
      </c>
      <c r="H1462">
        <v>2</v>
      </c>
      <c r="I1462">
        <v>5</v>
      </c>
      <c r="K1462">
        <v>1973</v>
      </c>
      <c r="L1462">
        <v>5790200511</v>
      </c>
      <c r="M1462">
        <v>5790200511</v>
      </c>
      <c r="N1462">
        <v>0</v>
      </c>
      <c r="O1462" t="s">
        <v>1650</v>
      </c>
      <c r="P1462" t="s">
        <v>1363</v>
      </c>
      <c r="Q1462" t="s">
        <v>1363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 t="s">
        <v>1364</v>
      </c>
      <c r="AA1462" t="s">
        <v>1363</v>
      </c>
      <c r="AB1462" t="s">
        <v>1363</v>
      </c>
      <c r="AC1462" t="s">
        <v>1361</v>
      </c>
      <c r="AD1462" t="s">
        <v>1363</v>
      </c>
      <c r="AE1462">
        <v>764</v>
      </c>
      <c r="AF1462">
        <v>764</v>
      </c>
      <c r="AG1462" t="s">
        <v>1623</v>
      </c>
      <c r="AH1462">
        <v>64.051350380000002</v>
      </c>
      <c r="AI1462" t="s">
        <v>410</v>
      </c>
      <c r="AJ1462" t="s">
        <v>3499</v>
      </c>
    </row>
    <row r="1463" spans="1:36" x14ac:dyDescent="0.35">
      <c r="A1463" t="s">
        <v>3500</v>
      </c>
      <c r="B1463">
        <v>890</v>
      </c>
      <c r="C1463">
        <v>890</v>
      </c>
      <c r="D1463" t="s">
        <v>1392</v>
      </c>
      <c r="E1463">
        <v>25.85267885</v>
      </c>
      <c r="F1463" t="s">
        <v>1466</v>
      </c>
      <c r="G1463">
        <v>3</v>
      </c>
      <c r="H1463">
        <v>2</v>
      </c>
      <c r="I1463">
        <v>5</v>
      </c>
      <c r="K1463">
        <v>1973</v>
      </c>
      <c r="L1463">
        <v>5790200511</v>
      </c>
      <c r="M1463">
        <v>5790200511</v>
      </c>
      <c r="N1463">
        <v>0</v>
      </c>
      <c r="O1463" t="s">
        <v>1650</v>
      </c>
      <c r="P1463" t="s">
        <v>1363</v>
      </c>
      <c r="Q1463" t="s">
        <v>1363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 t="s">
        <v>1364</v>
      </c>
      <c r="AA1463" t="s">
        <v>1363</v>
      </c>
      <c r="AB1463" t="s">
        <v>1363</v>
      </c>
      <c r="AC1463" t="s">
        <v>1361</v>
      </c>
      <c r="AD1463" t="s">
        <v>1363</v>
      </c>
      <c r="AE1463">
        <v>750</v>
      </c>
      <c r="AF1463">
        <v>750</v>
      </c>
      <c r="AG1463" t="s">
        <v>1398</v>
      </c>
      <c r="AH1463">
        <v>653.97822069999995</v>
      </c>
      <c r="AI1463" t="s">
        <v>549</v>
      </c>
      <c r="AJ1463" t="s">
        <v>3501</v>
      </c>
    </row>
    <row r="1464" spans="1:36" x14ac:dyDescent="0.35">
      <c r="A1464" t="s">
        <v>3502</v>
      </c>
      <c r="B1464">
        <v>891</v>
      </c>
      <c r="C1464">
        <v>891</v>
      </c>
      <c r="D1464" t="s">
        <v>2710</v>
      </c>
      <c r="E1464">
        <v>8.3239158080000006</v>
      </c>
      <c r="F1464" t="s">
        <v>1466</v>
      </c>
      <c r="G1464">
        <v>3</v>
      </c>
      <c r="H1464">
        <v>2</v>
      </c>
      <c r="I1464">
        <v>5</v>
      </c>
      <c r="K1464">
        <v>1973</v>
      </c>
      <c r="L1464">
        <v>5790200511</v>
      </c>
      <c r="M1464">
        <v>5860100501</v>
      </c>
      <c r="N1464">
        <v>0</v>
      </c>
      <c r="O1464" t="s">
        <v>1650</v>
      </c>
      <c r="P1464" t="s">
        <v>1363</v>
      </c>
      <c r="Q1464" t="s">
        <v>1363</v>
      </c>
      <c r="R1464">
        <v>0</v>
      </c>
      <c r="S1464" t="s">
        <v>1364</v>
      </c>
      <c r="T1464" t="s">
        <v>1363</v>
      </c>
      <c r="U1464" t="s">
        <v>1363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 t="s">
        <v>1361</v>
      </c>
      <c r="AD1464" t="s">
        <v>1363</v>
      </c>
      <c r="AE1464">
        <v>759</v>
      </c>
      <c r="AF1464">
        <v>759</v>
      </c>
      <c r="AG1464" t="s">
        <v>2697</v>
      </c>
      <c r="AH1464">
        <v>653.97822069999995</v>
      </c>
      <c r="AI1464">
        <v>0</v>
      </c>
      <c r="AJ1464">
        <v>0</v>
      </c>
    </row>
    <row r="1465" spans="1:36" x14ac:dyDescent="0.35">
      <c r="A1465" t="s">
        <v>106</v>
      </c>
      <c r="B1465">
        <v>891</v>
      </c>
      <c r="C1465">
        <v>891</v>
      </c>
      <c r="D1465" t="s">
        <v>2710</v>
      </c>
      <c r="E1465">
        <v>8.3239158080000006</v>
      </c>
      <c r="F1465" t="s">
        <v>1466</v>
      </c>
      <c r="G1465">
        <v>3</v>
      </c>
      <c r="H1465">
        <v>2</v>
      </c>
      <c r="I1465">
        <v>5</v>
      </c>
      <c r="K1465">
        <v>1973</v>
      </c>
      <c r="L1465">
        <v>5790200511</v>
      </c>
      <c r="M1465">
        <v>5860100501</v>
      </c>
      <c r="N1465">
        <v>0</v>
      </c>
      <c r="O1465" t="s">
        <v>1650</v>
      </c>
      <c r="P1465" t="s">
        <v>1363</v>
      </c>
      <c r="Q1465" t="s">
        <v>1363</v>
      </c>
      <c r="R1465">
        <v>0</v>
      </c>
      <c r="S1465" t="s">
        <v>1364</v>
      </c>
      <c r="T1465" t="s">
        <v>1363</v>
      </c>
      <c r="U1465" t="s">
        <v>1363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 t="s">
        <v>1361</v>
      </c>
      <c r="AD1465" t="s">
        <v>1363</v>
      </c>
      <c r="AE1465">
        <v>756</v>
      </c>
      <c r="AF1465">
        <v>756</v>
      </c>
      <c r="AG1465" t="s">
        <v>2702</v>
      </c>
      <c r="AH1465">
        <v>653.97822069999995</v>
      </c>
      <c r="AI1465">
        <v>0</v>
      </c>
      <c r="AJ1465">
        <v>0</v>
      </c>
    </row>
    <row r="1466" spans="1:36" x14ac:dyDescent="0.35">
      <c r="A1466" t="s">
        <v>106</v>
      </c>
      <c r="B1466">
        <v>891</v>
      </c>
      <c r="C1466">
        <v>891</v>
      </c>
      <c r="D1466" t="s">
        <v>2710</v>
      </c>
      <c r="E1466">
        <v>8.3239158080000006</v>
      </c>
      <c r="F1466" t="s">
        <v>1466</v>
      </c>
      <c r="G1466">
        <v>3</v>
      </c>
      <c r="H1466">
        <v>2</v>
      </c>
      <c r="I1466">
        <v>5</v>
      </c>
      <c r="K1466">
        <v>1973</v>
      </c>
      <c r="L1466">
        <v>5790200511</v>
      </c>
      <c r="M1466">
        <v>5860100501</v>
      </c>
      <c r="N1466">
        <v>0</v>
      </c>
      <c r="O1466" t="s">
        <v>1650</v>
      </c>
      <c r="P1466" t="s">
        <v>1363</v>
      </c>
      <c r="Q1466" t="s">
        <v>1363</v>
      </c>
      <c r="R1466">
        <v>0</v>
      </c>
      <c r="S1466" t="s">
        <v>1364</v>
      </c>
      <c r="T1466" t="s">
        <v>1363</v>
      </c>
      <c r="U1466" t="s">
        <v>1363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 t="s">
        <v>1361</v>
      </c>
      <c r="AD1466" t="s">
        <v>1363</v>
      </c>
      <c r="AE1466">
        <v>750</v>
      </c>
      <c r="AF1466">
        <v>750</v>
      </c>
      <c r="AG1466" t="s">
        <v>1398</v>
      </c>
      <c r="AH1466">
        <v>653.97822069999995</v>
      </c>
      <c r="AI1466">
        <v>0</v>
      </c>
      <c r="AJ1466">
        <v>0</v>
      </c>
    </row>
    <row r="1467" spans="1:36" x14ac:dyDescent="0.35">
      <c r="A1467" t="s">
        <v>3503</v>
      </c>
      <c r="B1467">
        <v>891</v>
      </c>
      <c r="C1467">
        <v>891</v>
      </c>
      <c r="D1467" t="s">
        <v>2710</v>
      </c>
      <c r="E1467">
        <v>8.3239158080000006</v>
      </c>
      <c r="F1467" t="s">
        <v>1466</v>
      </c>
      <c r="G1467">
        <v>3</v>
      </c>
      <c r="H1467">
        <v>2</v>
      </c>
      <c r="I1467">
        <v>5</v>
      </c>
      <c r="K1467">
        <v>1973</v>
      </c>
      <c r="L1467">
        <v>5790200511</v>
      </c>
      <c r="M1467">
        <v>5860100501</v>
      </c>
      <c r="N1467">
        <v>0</v>
      </c>
      <c r="O1467" t="s">
        <v>1650</v>
      </c>
      <c r="P1467" t="s">
        <v>1363</v>
      </c>
      <c r="Q1467" t="s">
        <v>1363</v>
      </c>
      <c r="R1467">
        <v>0</v>
      </c>
      <c r="S1467" t="s">
        <v>1364</v>
      </c>
      <c r="T1467" t="s">
        <v>1363</v>
      </c>
      <c r="U1467" t="s">
        <v>1363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 t="s">
        <v>1361</v>
      </c>
      <c r="AD1467" t="s">
        <v>1363</v>
      </c>
      <c r="AE1467">
        <v>892</v>
      </c>
      <c r="AF1467">
        <v>892</v>
      </c>
      <c r="AG1467" t="s">
        <v>1672</v>
      </c>
      <c r="AH1467">
        <v>30.951763150000001</v>
      </c>
      <c r="AI1467" t="s">
        <v>259</v>
      </c>
      <c r="AJ1467" t="s">
        <v>3504</v>
      </c>
    </row>
    <row r="1468" spans="1:36" x14ac:dyDescent="0.35">
      <c r="A1468" t="s">
        <v>3505</v>
      </c>
      <c r="B1468">
        <v>891</v>
      </c>
      <c r="C1468">
        <v>891</v>
      </c>
      <c r="D1468" t="s">
        <v>2710</v>
      </c>
      <c r="E1468">
        <v>8.3239158080000006</v>
      </c>
      <c r="F1468" t="s">
        <v>1466</v>
      </c>
      <c r="G1468">
        <v>3</v>
      </c>
      <c r="H1468">
        <v>2</v>
      </c>
      <c r="I1468">
        <v>5</v>
      </c>
      <c r="K1468">
        <v>1973</v>
      </c>
      <c r="L1468">
        <v>5790200511</v>
      </c>
      <c r="M1468">
        <v>5860100501</v>
      </c>
      <c r="N1468">
        <v>0</v>
      </c>
      <c r="O1468" t="s">
        <v>1650</v>
      </c>
      <c r="P1468" t="s">
        <v>1363</v>
      </c>
      <c r="Q1468" t="s">
        <v>1363</v>
      </c>
      <c r="R1468">
        <v>0</v>
      </c>
      <c r="S1468" t="s">
        <v>1364</v>
      </c>
      <c r="T1468" t="s">
        <v>1363</v>
      </c>
      <c r="U1468" t="s">
        <v>1363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 t="s">
        <v>1361</v>
      </c>
      <c r="AD1468" t="s">
        <v>1363</v>
      </c>
      <c r="AE1468">
        <v>893</v>
      </c>
      <c r="AF1468">
        <v>893</v>
      </c>
      <c r="AG1468" t="s">
        <v>2707</v>
      </c>
      <c r="AH1468">
        <v>20.940404359999999</v>
      </c>
      <c r="AI1468" t="s">
        <v>278</v>
      </c>
      <c r="AJ1468" t="s">
        <v>3506</v>
      </c>
    </row>
    <row r="1469" spans="1:36" x14ac:dyDescent="0.35">
      <c r="A1469" t="s">
        <v>287</v>
      </c>
      <c r="B1469">
        <v>891</v>
      </c>
      <c r="C1469">
        <v>891</v>
      </c>
      <c r="D1469" t="s">
        <v>2710</v>
      </c>
      <c r="E1469">
        <v>8.3239158080000006</v>
      </c>
      <c r="F1469" t="s">
        <v>1466</v>
      </c>
      <c r="G1469">
        <v>3</v>
      </c>
      <c r="H1469">
        <v>2</v>
      </c>
      <c r="I1469">
        <v>5</v>
      </c>
      <c r="K1469">
        <v>1973</v>
      </c>
      <c r="L1469">
        <v>5790200511</v>
      </c>
      <c r="M1469">
        <v>5860100501</v>
      </c>
      <c r="N1469">
        <v>0</v>
      </c>
      <c r="O1469" t="s">
        <v>1650</v>
      </c>
      <c r="P1469" t="s">
        <v>1363</v>
      </c>
      <c r="Q1469" t="s">
        <v>1363</v>
      </c>
      <c r="R1469">
        <v>0</v>
      </c>
      <c r="S1469" t="s">
        <v>1364</v>
      </c>
      <c r="T1469" t="s">
        <v>1363</v>
      </c>
      <c r="U1469" t="s">
        <v>1363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 t="s">
        <v>1361</v>
      </c>
      <c r="AD1469" t="s">
        <v>1363</v>
      </c>
      <c r="AE1469">
        <v>891</v>
      </c>
      <c r="AF1469">
        <v>891</v>
      </c>
      <c r="AG1469" t="s">
        <v>2710</v>
      </c>
      <c r="AH1469">
        <v>8.3239158080000006</v>
      </c>
      <c r="AI1469" t="s">
        <v>107</v>
      </c>
      <c r="AJ1469" t="s">
        <v>3507</v>
      </c>
    </row>
    <row r="1470" spans="1:36" x14ac:dyDescent="0.35">
      <c r="A1470" t="s">
        <v>3508</v>
      </c>
      <c r="B1470">
        <v>891</v>
      </c>
      <c r="C1470">
        <v>891</v>
      </c>
      <c r="D1470" t="s">
        <v>2710</v>
      </c>
      <c r="E1470">
        <v>8.3239158080000006</v>
      </c>
      <c r="F1470" t="s">
        <v>1466</v>
      </c>
      <c r="G1470">
        <v>3</v>
      </c>
      <c r="H1470">
        <v>2</v>
      </c>
      <c r="I1470">
        <v>5</v>
      </c>
      <c r="K1470">
        <v>1973</v>
      </c>
      <c r="L1470">
        <v>5790200511</v>
      </c>
      <c r="M1470">
        <v>5860100501</v>
      </c>
      <c r="N1470">
        <v>0</v>
      </c>
      <c r="O1470" t="s">
        <v>1650</v>
      </c>
      <c r="P1470" t="s">
        <v>1363</v>
      </c>
      <c r="Q1470" t="s">
        <v>1363</v>
      </c>
      <c r="R1470">
        <v>0</v>
      </c>
      <c r="S1470" t="s">
        <v>1364</v>
      </c>
      <c r="T1470" t="s">
        <v>1363</v>
      </c>
      <c r="U1470" t="s">
        <v>1363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 t="s">
        <v>1361</v>
      </c>
      <c r="AD1470" t="s">
        <v>1363</v>
      </c>
      <c r="AE1470">
        <v>758</v>
      </c>
      <c r="AF1470">
        <v>758</v>
      </c>
      <c r="AG1470" t="s">
        <v>1801</v>
      </c>
      <c r="AH1470">
        <v>653.97822069999995</v>
      </c>
      <c r="AI1470" t="s">
        <v>442</v>
      </c>
      <c r="AJ1470" t="s">
        <v>3509</v>
      </c>
    </row>
    <row r="1471" spans="1:36" x14ac:dyDescent="0.35">
      <c r="A1471" t="s">
        <v>3510</v>
      </c>
      <c r="B1471">
        <v>891</v>
      </c>
      <c r="C1471">
        <v>891</v>
      </c>
      <c r="D1471" t="s">
        <v>2710</v>
      </c>
      <c r="E1471">
        <v>8.3239158080000006</v>
      </c>
      <c r="F1471" t="s">
        <v>1466</v>
      </c>
      <c r="G1471">
        <v>3</v>
      </c>
      <c r="H1471">
        <v>2</v>
      </c>
      <c r="I1471">
        <v>5</v>
      </c>
      <c r="K1471">
        <v>1973</v>
      </c>
      <c r="L1471">
        <v>5790200511</v>
      </c>
      <c r="M1471">
        <v>5860100501</v>
      </c>
      <c r="N1471">
        <v>0</v>
      </c>
      <c r="O1471" t="s">
        <v>1650</v>
      </c>
      <c r="P1471" t="s">
        <v>1363</v>
      </c>
      <c r="Q1471" t="s">
        <v>1363</v>
      </c>
      <c r="R1471">
        <v>0</v>
      </c>
      <c r="S1471" t="s">
        <v>1364</v>
      </c>
      <c r="T1471" t="s">
        <v>1363</v>
      </c>
      <c r="U1471" t="s">
        <v>1363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 t="s">
        <v>1361</v>
      </c>
      <c r="AD1471" t="s">
        <v>1363</v>
      </c>
      <c r="AE1471">
        <v>756</v>
      </c>
      <c r="AF1471">
        <v>756</v>
      </c>
      <c r="AG1471" t="s">
        <v>2702</v>
      </c>
      <c r="AH1471">
        <v>653.97822069999995</v>
      </c>
      <c r="AI1471" t="s">
        <v>509</v>
      </c>
      <c r="AJ1471" t="s">
        <v>3511</v>
      </c>
    </row>
    <row r="1472" spans="1:36" x14ac:dyDescent="0.35">
      <c r="A1472" t="s">
        <v>3512</v>
      </c>
      <c r="B1472">
        <v>892</v>
      </c>
      <c r="C1472">
        <v>892</v>
      </c>
      <c r="D1472" t="s">
        <v>1672</v>
      </c>
      <c r="E1472">
        <v>30.951763150000001</v>
      </c>
      <c r="F1472" t="s">
        <v>1466</v>
      </c>
      <c r="G1472">
        <v>3</v>
      </c>
      <c r="H1472">
        <v>2</v>
      </c>
      <c r="I1472">
        <v>5</v>
      </c>
      <c r="K1472">
        <v>1973</v>
      </c>
      <c r="L1472">
        <v>5790200511</v>
      </c>
      <c r="M1472">
        <v>5790200511</v>
      </c>
      <c r="N1472">
        <v>0</v>
      </c>
      <c r="O1472" t="s">
        <v>1650</v>
      </c>
      <c r="P1472" t="s">
        <v>1363</v>
      </c>
      <c r="Q1472" t="s">
        <v>1363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 t="s">
        <v>1364</v>
      </c>
      <c r="AA1472" t="s">
        <v>1363</v>
      </c>
      <c r="AB1472" t="s">
        <v>1363</v>
      </c>
      <c r="AC1472" t="s">
        <v>1361</v>
      </c>
      <c r="AD1472" t="s">
        <v>1363</v>
      </c>
      <c r="AE1472">
        <v>24</v>
      </c>
      <c r="AF1472">
        <v>24</v>
      </c>
      <c r="AG1472" t="s">
        <v>1378</v>
      </c>
      <c r="AH1472">
        <v>18.732366129999999</v>
      </c>
      <c r="AI1472" t="s">
        <v>916</v>
      </c>
      <c r="AJ1472" t="s">
        <v>3513</v>
      </c>
    </row>
    <row r="1473" spans="1:36" x14ac:dyDescent="0.35">
      <c r="A1473" t="s">
        <v>1329</v>
      </c>
      <c r="B1473">
        <v>892</v>
      </c>
      <c r="C1473">
        <v>892</v>
      </c>
      <c r="D1473" t="s">
        <v>1672</v>
      </c>
      <c r="E1473">
        <v>30.951763150000001</v>
      </c>
      <c r="F1473" t="s">
        <v>1466</v>
      </c>
      <c r="G1473">
        <v>3</v>
      </c>
      <c r="H1473">
        <v>2</v>
      </c>
      <c r="I1473">
        <v>5</v>
      </c>
      <c r="K1473">
        <v>1973</v>
      </c>
      <c r="L1473">
        <v>5790200511</v>
      </c>
      <c r="M1473">
        <v>5790200511</v>
      </c>
      <c r="N1473">
        <v>0</v>
      </c>
      <c r="O1473" t="s">
        <v>1650</v>
      </c>
      <c r="P1473" t="s">
        <v>1363</v>
      </c>
      <c r="Q1473" t="s">
        <v>1363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 t="s">
        <v>1364</v>
      </c>
      <c r="AA1473" t="s">
        <v>1363</v>
      </c>
      <c r="AB1473" t="s">
        <v>1363</v>
      </c>
      <c r="AC1473" t="s">
        <v>1361</v>
      </c>
      <c r="AD1473" t="s">
        <v>1363</v>
      </c>
      <c r="AE1473">
        <v>759</v>
      </c>
      <c r="AF1473">
        <v>759</v>
      </c>
      <c r="AG1473" t="s">
        <v>2697</v>
      </c>
      <c r="AH1473">
        <v>653.97822069999995</v>
      </c>
      <c r="AI1473" t="s">
        <v>24</v>
      </c>
      <c r="AJ1473">
        <v>0</v>
      </c>
    </row>
    <row r="1474" spans="1:36" x14ac:dyDescent="0.35">
      <c r="A1474" t="s">
        <v>23</v>
      </c>
      <c r="B1474">
        <v>892</v>
      </c>
      <c r="C1474">
        <v>892</v>
      </c>
      <c r="D1474" t="s">
        <v>1672</v>
      </c>
      <c r="E1474">
        <v>30.951763150000001</v>
      </c>
      <c r="F1474" t="s">
        <v>1466</v>
      </c>
      <c r="G1474">
        <v>3</v>
      </c>
      <c r="H1474">
        <v>2</v>
      </c>
      <c r="I1474">
        <v>5</v>
      </c>
      <c r="K1474">
        <v>1973</v>
      </c>
      <c r="L1474">
        <v>5790200511</v>
      </c>
      <c r="M1474">
        <v>5790200511</v>
      </c>
      <c r="N1474">
        <v>0</v>
      </c>
      <c r="O1474" t="s">
        <v>1650</v>
      </c>
      <c r="P1474" t="s">
        <v>1363</v>
      </c>
      <c r="Q1474" t="s">
        <v>1363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 t="s">
        <v>1364</v>
      </c>
      <c r="AA1474" t="s">
        <v>1363</v>
      </c>
      <c r="AB1474" t="s">
        <v>1363</v>
      </c>
      <c r="AC1474" t="s">
        <v>1361</v>
      </c>
      <c r="AD1474" t="s">
        <v>1363</v>
      </c>
      <c r="AE1474">
        <v>751</v>
      </c>
      <c r="AF1474">
        <v>751</v>
      </c>
      <c r="AG1474" t="s">
        <v>2695</v>
      </c>
      <c r="AH1474">
        <v>653.97822069999995</v>
      </c>
      <c r="AI1474" t="s">
        <v>24</v>
      </c>
      <c r="AJ1474">
        <v>0</v>
      </c>
    </row>
    <row r="1475" spans="1:36" x14ac:dyDescent="0.35">
      <c r="A1475" t="s">
        <v>118</v>
      </c>
      <c r="B1475">
        <v>892</v>
      </c>
      <c r="C1475">
        <v>892</v>
      </c>
      <c r="D1475" t="s">
        <v>1672</v>
      </c>
      <c r="E1475">
        <v>30.951763150000001</v>
      </c>
      <c r="F1475" t="s">
        <v>1466</v>
      </c>
      <c r="G1475">
        <v>3</v>
      </c>
      <c r="H1475">
        <v>2</v>
      </c>
      <c r="I1475">
        <v>5</v>
      </c>
      <c r="K1475">
        <v>1973</v>
      </c>
      <c r="L1475">
        <v>5790200511</v>
      </c>
      <c r="M1475">
        <v>5790200511</v>
      </c>
      <c r="N1475">
        <v>0</v>
      </c>
      <c r="O1475" t="s">
        <v>1650</v>
      </c>
      <c r="P1475" t="s">
        <v>1363</v>
      </c>
      <c r="Q1475" t="s">
        <v>1363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 t="s">
        <v>1364</v>
      </c>
      <c r="AA1475" t="s">
        <v>1363</v>
      </c>
      <c r="AB1475" t="s">
        <v>1363</v>
      </c>
      <c r="AC1475" t="s">
        <v>1361</v>
      </c>
      <c r="AD1475" t="s">
        <v>1363</v>
      </c>
      <c r="AE1475">
        <v>750</v>
      </c>
      <c r="AF1475">
        <v>750</v>
      </c>
      <c r="AG1475" t="s">
        <v>1398</v>
      </c>
      <c r="AH1475">
        <v>653.97822069999995</v>
      </c>
      <c r="AI1475">
        <v>0</v>
      </c>
      <c r="AJ1475">
        <v>0</v>
      </c>
    </row>
    <row r="1476" spans="1:36" x14ac:dyDescent="0.35">
      <c r="A1476" t="s">
        <v>262</v>
      </c>
      <c r="B1476">
        <v>892</v>
      </c>
      <c r="C1476">
        <v>892</v>
      </c>
      <c r="D1476" t="s">
        <v>1672</v>
      </c>
      <c r="E1476">
        <v>30.951763150000001</v>
      </c>
      <c r="F1476" t="s">
        <v>1466</v>
      </c>
      <c r="G1476">
        <v>3</v>
      </c>
      <c r="H1476">
        <v>2</v>
      </c>
      <c r="I1476">
        <v>5</v>
      </c>
      <c r="K1476">
        <v>1973</v>
      </c>
      <c r="L1476">
        <v>5790200511</v>
      </c>
      <c r="M1476">
        <v>5790200511</v>
      </c>
      <c r="N1476">
        <v>0</v>
      </c>
      <c r="O1476" t="s">
        <v>1650</v>
      </c>
      <c r="P1476" t="s">
        <v>1363</v>
      </c>
      <c r="Q1476" t="s">
        <v>1363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 t="s">
        <v>1364</v>
      </c>
      <c r="AA1476" t="s">
        <v>1363</v>
      </c>
      <c r="AB1476" t="s">
        <v>1363</v>
      </c>
      <c r="AC1476" t="s">
        <v>1361</v>
      </c>
      <c r="AD1476" t="s">
        <v>1363</v>
      </c>
      <c r="AE1476">
        <v>892</v>
      </c>
      <c r="AF1476">
        <v>892</v>
      </c>
      <c r="AG1476" t="s">
        <v>1672</v>
      </c>
      <c r="AH1476">
        <v>30.951763150000001</v>
      </c>
      <c r="AI1476" t="s">
        <v>25</v>
      </c>
      <c r="AJ1476" t="s">
        <v>3514</v>
      </c>
    </row>
    <row r="1477" spans="1:36" x14ac:dyDescent="0.35">
      <c r="A1477" t="s">
        <v>3515</v>
      </c>
      <c r="B1477">
        <v>892</v>
      </c>
      <c r="C1477">
        <v>892</v>
      </c>
      <c r="D1477" t="s">
        <v>1672</v>
      </c>
      <c r="E1477">
        <v>30.951763150000001</v>
      </c>
      <c r="F1477" t="s">
        <v>1466</v>
      </c>
      <c r="G1477">
        <v>3</v>
      </c>
      <c r="H1477">
        <v>2</v>
      </c>
      <c r="I1477">
        <v>5</v>
      </c>
      <c r="K1477">
        <v>1973</v>
      </c>
      <c r="L1477">
        <v>5790200511</v>
      </c>
      <c r="M1477">
        <v>5790200511</v>
      </c>
      <c r="N1477">
        <v>0</v>
      </c>
      <c r="O1477" t="s">
        <v>1650</v>
      </c>
      <c r="P1477" t="s">
        <v>1363</v>
      </c>
      <c r="Q1477" t="s">
        <v>1363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 t="s">
        <v>1364</v>
      </c>
      <c r="AA1477" t="s">
        <v>1363</v>
      </c>
      <c r="AB1477" t="s">
        <v>1363</v>
      </c>
      <c r="AC1477" t="s">
        <v>1361</v>
      </c>
      <c r="AD1477" t="s">
        <v>1363</v>
      </c>
      <c r="AE1477">
        <v>890</v>
      </c>
      <c r="AF1477">
        <v>890</v>
      </c>
      <c r="AG1477" t="s">
        <v>1392</v>
      </c>
      <c r="AH1477">
        <v>25.85267885</v>
      </c>
      <c r="AI1477" t="s">
        <v>272</v>
      </c>
      <c r="AJ1477" t="s">
        <v>3516</v>
      </c>
    </row>
    <row r="1478" spans="1:36" x14ac:dyDescent="0.35">
      <c r="A1478" t="s">
        <v>3517</v>
      </c>
      <c r="B1478">
        <v>892</v>
      </c>
      <c r="C1478">
        <v>892</v>
      </c>
      <c r="D1478" t="s">
        <v>1672</v>
      </c>
      <c r="E1478">
        <v>30.951763150000001</v>
      </c>
      <c r="F1478" t="s">
        <v>1466</v>
      </c>
      <c r="G1478">
        <v>3</v>
      </c>
      <c r="H1478">
        <v>2</v>
      </c>
      <c r="I1478">
        <v>5</v>
      </c>
      <c r="K1478">
        <v>1973</v>
      </c>
      <c r="L1478">
        <v>5790200511</v>
      </c>
      <c r="M1478">
        <v>5790200511</v>
      </c>
      <c r="N1478">
        <v>0</v>
      </c>
      <c r="O1478" t="s">
        <v>1650</v>
      </c>
      <c r="P1478" t="s">
        <v>1363</v>
      </c>
      <c r="Q1478" t="s">
        <v>1363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 t="s">
        <v>1364</v>
      </c>
      <c r="AA1478" t="s">
        <v>1363</v>
      </c>
      <c r="AB1478" t="s">
        <v>1363</v>
      </c>
      <c r="AC1478" t="s">
        <v>1361</v>
      </c>
      <c r="AD1478" t="s">
        <v>1363</v>
      </c>
      <c r="AE1478">
        <v>893</v>
      </c>
      <c r="AF1478">
        <v>893</v>
      </c>
      <c r="AG1478" t="s">
        <v>2707</v>
      </c>
      <c r="AH1478">
        <v>20.940404359999999</v>
      </c>
      <c r="AI1478" t="s">
        <v>281</v>
      </c>
      <c r="AJ1478" t="s">
        <v>3518</v>
      </c>
    </row>
    <row r="1479" spans="1:36" x14ac:dyDescent="0.35">
      <c r="A1479" t="s">
        <v>3519</v>
      </c>
      <c r="B1479">
        <v>892</v>
      </c>
      <c r="C1479">
        <v>892</v>
      </c>
      <c r="D1479" t="s">
        <v>1672</v>
      </c>
      <c r="E1479">
        <v>30.951763150000001</v>
      </c>
      <c r="F1479" t="s">
        <v>1466</v>
      </c>
      <c r="G1479">
        <v>3</v>
      </c>
      <c r="H1479">
        <v>2</v>
      </c>
      <c r="I1479">
        <v>5</v>
      </c>
      <c r="K1479">
        <v>1973</v>
      </c>
      <c r="L1479">
        <v>5790200511</v>
      </c>
      <c r="M1479">
        <v>5790200511</v>
      </c>
      <c r="N1479">
        <v>0</v>
      </c>
      <c r="O1479" t="s">
        <v>1650</v>
      </c>
      <c r="P1479" t="s">
        <v>1363</v>
      </c>
      <c r="Q1479" t="s">
        <v>1363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 t="s">
        <v>1364</v>
      </c>
      <c r="AA1479" t="s">
        <v>1363</v>
      </c>
      <c r="AB1479" t="s">
        <v>1363</v>
      </c>
      <c r="AC1479" t="s">
        <v>1361</v>
      </c>
      <c r="AD1479" t="s">
        <v>1363</v>
      </c>
      <c r="AE1479">
        <v>891</v>
      </c>
      <c r="AF1479">
        <v>891</v>
      </c>
      <c r="AG1479" t="s">
        <v>2710</v>
      </c>
      <c r="AH1479">
        <v>8.3239158080000006</v>
      </c>
      <c r="AI1479" t="s">
        <v>289</v>
      </c>
      <c r="AJ1479" t="s">
        <v>3023</v>
      </c>
    </row>
    <row r="1480" spans="1:36" x14ac:dyDescent="0.35">
      <c r="A1480" t="s">
        <v>3520</v>
      </c>
      <c r="B1480">
        <v>892</v>
      </c>
      <c r="C1480">
        <v>892</v>
      </c>
      <c r="D1480" t="s">
        <v>1672</v>
      </c>
      <c r="E1480">
        <v>30.951763150000001</v>
      </c>
      <c r="F1480" t="s">
        <v>1466</v>
      </c>
      <c r="G1480">
        <v>3</v>
      </c>
      <c r="H1480">
        <v>2</v>
      </c>
      <c r="I1480">
        <v>5</v>
      </c>
      <c r="K1480">
        <v>1973</v>
      </c>
      <c r="L1480">
        <v>5790200511</v>
      </c>
      <c r="M1480">
        <v>5790200511</v>
      </c>
      <c r="N1480">
        <v>0</v>
      </c>
      <c r="O1480" t="s">
        <v>1650</v>
      </c>
      <c r="P1480" t="s">
        <v>1363</v>
      </c>
      <c r="Q1480" t="s">
        <v>1363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 t="s">
        <v>1364</v>
      </c>
      <c r="AA1480" t="s">
        <v>1363</v>
      </c>
      <c r="AB1480" t="s">
        <v>1363</v>
      </c>
      <c r="AC1480" t="s">
        <v>1361</v>
      </c>
      <c r="AD1480" t="s">
        <v>1363</v>
      </c>
      <c r="AE1480">
        <v>764</v>
      </c>
      <c r="AF1480">
        <v>764</v>
      </c>
      <c r="AG1480" t="s">
        <v>1623</v>
      </c>
      <c r="AH1480">
        <v>64.051350380000002</v>
      </c>
      <c r="AI1480" t="s">
        <v>402</v>
      </c>
      <c r="AJ1480" t="s">
        <v>3521</v>
      </c>
    </row>
    <row r="1481" spans="1:36" x14ac:dyDescent="0.35">
      <c r="A1481" t="s">
        <v>3522</v>
      </c>
      <c r="B1481">
        <v>892</v>
      </c>
      <c r="C1481">
        <v>892</v>
      </c>
      <c r="D1481" t="s">
        <v>1672</v>
      </c>
      <c r="E1481">
        <v>30.951763150000001</v>
      </c>
      <c r="F1481" t="s">
        <v>1466</v>
      </c>
      <c r="G1481">
        <v>3</v>
      </c>
      <c r="H1481">
        <v>2</v>
      </c>
      <c r="I1481">
        <v>5</v>
      </c>
      <c r="K1481">
        <v>1973</v>
      </c>
      <c r="L1481">
        <v>5790200511</v>
      </c>
      <c r="M1481">
        <v>5790200511</v>
      </c>
      <c r="N1481">
        <v>0</v>
      </c>
      <c r="O1481" t="s">
        <v>1650</v>
      </c>
      <c r="P1481" t="s">
        <v>1363</v>
      </c>
      <c r="Q1481" t="s">
        <v>1363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 t="s">
        <v>1364</v>
      </c>
      <c r="AA1481" t="s">
        <v>1363</v>
      </c>
      <c r="AB1481" t="s">
        <v>1363</v>
      </c>
      <c r="AC1481" t="s">
        <v>1361</v>
      </c>
      <c r="AD1481" t="s">
        <v>1363</v>
      </c>
      <c r="AE1481">
        <v>758</v>
      </c>
      <c r="AF1481">
        <v>758</v>
      </c>
      <c r="AG1481" t="s">
        <v>1801</v>
      </c>
      <c r="AH1481">
        <v>653.97822069999995</v>
      </c>
      <c r="AI1481" t="s">
        <v>448</v>
      </c>
      <c r="AJ1481" t="s">
        <v>3523</v>
      </c>
    </row>
    <row r="1482" spans="1:36" x14ac:dyDescent="0.35">
      <c r="A1482" t="s">
        <v>3524</v>
      </c>
      <c r="B1482">
        <v>892</v>
      </c>
      <c r="C1482">
        <v>892</v>
      </c>
      <c r="D1482" t="s">
        <v>1672</v>
      </c>
      <c r="E1482">
        <v>30.951763150000001</v>
      </c>
      <c r="F1482" t="s">
        <v>1466</v>
      </c>
      <c r="G1482">
        <v>3</v>
      </c>
      <c r="H1482">
        <v>2</v>
      </c>
      <c r="I1482">
        <v>5</v>
      </c>
      <c r="K1482">
        <v>1973</v>
      </c>
      <c r="L1482">
        <v>5790200511</v>
      </c>
      <c r="M1482">
        <v>5790200511</v>
      </c>
      <c r="N1482">
        <v>0</v>
      </c>
      <c r="O1482" t="s">
        <v>1650</v>
      </c>
      <c r="P1482" t="s">
        <v>1363</v>
      </c>
      <c r="Q1482" t="s">
        <v>1363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 t="s">
        <v>1364</v>
      </c>
      <c r="AA1482" t="s">
        <v>1363</v>
      </c>
      <c r="AB1482" t="s">
        <v>1363</v>
      </c>
      <c r="AC1482" t="s">
        <v>1361</v>
      </c>
      <c r="AD1482" t="s">
        <v>1363</v>
      </c>
      <c r="AE1482">
        <v>750</v>
      </c>
      <c r="AF1482">
        <v>750</v>
      </c>
      <c r="AG1482" t="s">
        <v>1398</v>
      </c>
      <c r="AH1482">
        <v>653.97822069999995</v>
      </c>
      <c r="AI1482" t="s">
        <v>538</v>
      </c>
      <c r="AJ1482" t="s">
        <v>3525</v>
      </c>
    </row>
    <row r="1483" spans="1:36" x14ac:dyDescent="0.35">
      <c r="A1483" t="s">
        <v>1329</v>
      </c>
      <c r="B1483">
        <v>893</v>
      </c>
      <c r="C1483">
        <v>893</v>
      </c>
      <c r="D1483" t="s">
        <v>2707</v>
      </c>
      <c r="E1483">
        <v>20.940404359999999</v>
      </c>
      <c r="F1483" t="s">
        <v>1466</v>
      </c>
      <c r="G1483">
        <v>3</v>
      </c>
      <c r="H1483">
        <v>2</v>
      </c>
      <c r="I1483">
        <v>5</v>
      </c>
      <c r="K1483">
        <v>1973</v>
      </c>
      <c r="L1483">
        <v>5790200511</v>
      </c>
      <c r="M1483">
        <v>5790200511</v>
      </c>
      <c r="N1483">
        <v>0</v>
      </c>
      <c r="O1483" t="s">
        <v>1650</v>
      </c>
      <c r="P1483" t="s">
        <v>1363</v>
      </c>
      <c r="Q1483" t="s">
        <v>1363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 t="s">
        <v>1364</v>
      </c>
      <c r="AA1483" t="s">
        <v>1363</v>
      </c>
      <c r="AB1483" t="s">
        <v>1363</v>
      </c>
      <c r="AC1483" t="s">
        <v>1361</v>
      </c>
      <c r="AD1483" t="s">
        <v>1363</v>
      </c>
      <c r="AE1483">
        <v>759</v>
      </c>
      <c r="AF1483">
        <v>759</v>
      </c>
      <c r="AG1483" t="s">
        <v>2697</v>
      </c>
      <c r="AH1483">
        <v>653.97822069999995</v>
      </c>
      <c r="AI1483" t="s">
        <v>24</v>
      </c>
      <c r="AJ1483">
        <v>0</v>
      </c>
    </row>
    <row r="1484" spans="1:36" x14ac:dyDescent="0.35">
      <c r="A1484" t="s">
        <v>23</v>
      </c>
      <c r="B1484">
        <v>893</v>
      </c>
      <c r="C1484">
        <v>893</v>
      </c>
      <c r="D1484" t="s">
        <v>2707</v>
      </c>
      <c r="E1484">
        <v>20.940404359999999</v>
      </c>
      <c r="F1484" t="s">
        <v>1466</v>
      </c>
      <c r="G1484">
        <v>3</v>
      </c>
      <c r="H1484">
        <v>2</v>
      </c>
      <c r="I1484">
        <v>5</v>
      </c>
      <c r="K1484">
        <v>1973</v>
      </c>
      <c r="L1484">
        <v>5790200511</v>
      </c>
      <c r="M1484">
        <v>5790200511</v>
      </c>
      <c r="N1484">
        <v>0</v>
      </c>
      <c r="O1484" t="s">
        <v>1650</v>
      </c>
      <c r="P1484" t="s">
        <v>1363</v>
      </c>
      <c r="Q1484" t="s">
        <v>1363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 t="s">
        <v>1364</v>
      </c>
      <c r="AA1484" t="s">
        <v>1363</v>
      </c>
      <c r="AB1484" t="s">
        <v>1363</v>
      </c>
      <c r="AC1484" t="s">
        <v>1361</v>
      </c>
      <c r="AD1484" t="s">
        <v>1363</v>
      </c>
      <c r="AE1484">
        <v>751</v>
      </c>
      <c r="AF1484">
        <v>751</v>
      </c>
      <c r="AG1484" t="s">
        <v>2695</v>
      </c>
      <c r="AH1484">
        <v>653.97822069999995</v>
      </c>
      <c r="AI1484" t="s">
        <v>24</v>
      </c>
      <c r="AJ1484">
        <v>0</v>
      </c>
    </row>
    <row r="1485" spans="1:36" x14ac:dyDescent="0.35">
      <c r="A1485" t="s">
        <v>118</v>
      </c>
      <c r="B1485">
        <v>893</v>
      </c>
      <c r="C1485">
        <v>893</v>
      </c>
      <c r="D1485" t="s">
        <v>2707</v>
      </c>
      <c r="E1485">
        <v>20.940404359999999</v>
      </c>
      <c r="F1485" t="s">
        <v>1466</v>
      </c>
      <c r="G1485">
        <v>3</v>
      </c>
      <c r="H1485">
        <v>2</v>
      </c>
      <c r="I1485">
        <v>5</v>
      </c>
      <c r="K1485">
        <v>1973</v>
      </c>
      <c r="L1485">
        <v>5790200511</v>
      </c>
      <c r="M1485">
        <v>5790200511</v>
      </c>
      <c r="N1485">
        <v>0</v>
      </c>
      <c r="O1485" t="s">
        <v>1650</v>
      </c>
      <c r="P1485" t="s">
        <v>1363</v>
      </c>
      <c r="Q1485" t="s">
        <v>1363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 t="s">
        <v>1364</v>
      </c>
      <c r="AA1485" t="s">
        <v>1363</v>
      </c>
      <c r="AB1485" t="s">
        <v>1363</v>
      </c>
      <c r="AC1485" t="s">
        <v>1361</v>
      </c>
      <c r="AD1485" t="s">
        <v>1363</v>
      </c>
      <c r="AE1485">
        <v>750</v>
      </c>
      <c r="AF1485">
        <v>750</v>
      </c>
      <c r="AG1485" t="s">
        <v>1398</v>
      </c>
      <c r="AH1485">
        <v>653.97822069999995</v>
      </c>
      <c r="AI1485">
        <v>0</v>
      </c>
      <c r="AJ1485">
        <v>0</v>
      </c>
    </row>
    <row r="1486" spans="1:36" x14ac:dyDescent="0.35">
      <c r="A1486" t="s">
        <v>3526</v>
      </c>
      <c r="B1486">
        <v>893</v>
      </c>
      <c r="C1486">
        <v>893</v>
      </c>
      <c r="D1486" t="s">
        <v>2707</v>
      </c>
      <c r="E1486">
        <v>20.940404359999999</v>
      </c>
      <c r="F1486" t="s">
        <v>1466</v>
      </c>
      <c r="G1486">
        <v>3</v>
      </c>
      <c r="H1486">
        <v>2</v>
      </c>
      <c r="I1486">
        <v>5</v>
      </c>
      <c r="K1486">
        <v>1973</v>
      </c>
      <c r="L1486">
        <v>5790200511</v>
      </c>
      <c r="M1486">
        <v>5790200511</v>
      </c>
      <c r="N1486">
        <v>0</v>
      </c>
      <c r="O1486" t="s">
        <v>1650</v>
      </c>
      <c r="P1486" t="s">
        <v>1363</v>
      </c>
      <c r="Q1486" t="s">
        <v>1363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 t="s">
        <v>1364</v>
      </c>
      <c r="AA1486" t="s">
        <v>1363</v>
      </c>
      <c r="AB1486" t="s">
        <v>1363</v>
      </c>
      <c r="AC1486" t="s">
        <v>1361</v>
      </c>
      <c r="AD1486" t="s">
        <v>1363</v>
      </c>
      <c r="AE1486">
        <v>892</v>
      </c>
      <c r="AF1486">
        <v>892</v>
      </c>
      <c r="AG1486" t="s">
        <v>1672</v>
      </c>
      <c r="AH1486">
        <v>30.951763150000001</v>
      </c>
      <c r="AI1486" t="s">
        <v>264</v>
      </c>
      <c r="AJ1486" t="s">
        <v>3527</v>
      </c>
    </row>
    <row r="1487" spans="1:36" x14ac:dyDescent="0.35">
      <c r="A1487" t="s">
        <v>283</v>
      </c>
      <c r="B1487">
        <v>893</v>
      </c>
      <c r="C1487">
        <v>893</v>
      </c>
      <c r="D1487" t="s">
        <v>2707</v>
      </c>
      <c r="E1487">
        <v>20.940404359999999</v>
      </c>
      <c r="F1487" t="s">
        <v>1466</v>
      </c>
      <c r="G1487">
        <v>3</v>
      </c>
      <c r="H1487">
        <v>2</v>
      </c>
      <c r="I1487">
        <v>5</v>
      </c>
      <c r="K1487">
        <v>1973</v>
      </c>
      <c r="L1487">
        <v>5790200511</v>
      </c>
      <c r="M1487">
        <v>5790200511</v>
      </c>
      <c r="N1487">
        <v>0</v>
      </c>
      <c r="O1487" t="s">
        <v>1650</v>
      </c>
      <c r="P1487" t="s">
        <v>1363</v>
      </c>
      <c r="Q1487" t="s">
        <v>1363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 t="s">
        <v>1364</v>
      </c>
      <c r="AA1487" t="s">
        <v>1363</v>
      </c>
      <c r="AB1487" t="s">
        <v>1363</v>
      </c>
      <c r="AC1487" t="s">
        <v>1361</v>
      </c>
      <c r="AD1487" t="s">
        <v>1363</v>
      </c>
      <c r="AE1487">
        <v>893</v>
      </c>
      <c r="AF1487">
        <v>893</v>
      </c>
      <c r="AG1487" t="s">
        <v>2707</v>
      </c>
      <c r="AH1487">
        <v>20.940404359999999</v>
      </c>
      <c r="AI1487" t="s">
        <v>26</v>
      </c>
      <c r="AJ1487" t="s">
        <v>3528</v>
      </c>
    </row>
    <row r="1488" spans="1:36" x14ac:dyDescent="0.35">
      <c r="A1488" t="s">
        <v>3529</v>
      </c>
      <c r="B1488">
        <v>893</v>
      </c>
      <c r="C1488">
        <v>893</v>
      </c>
      <c r="D1488" t="s">
        <v>2707</v>
      </c>
      <c r="E1488">
        <v>20.940404359999999</v>
      </c>
      <c r="F1488" t="s">
        <v>1466</v>
      </c>
      <c r="G1488">
        <v>3</v>
      </c>
      <c r="H1488">
        <v>2</v>
      </c>
      <c r="I1488">
        <v>5</v>
      </c>
      <c r="K1488">
        <v>1973</v>
      </c>
      <c r="L1488">
        <v>5790200511</v>
      </c>
      <c r="M1488">
        <v>5790200511</v>
      </c>
      <c r="N1488">
        <v>0</v>
      </c>
      <c r="O1488" t="s">
        <v>1650</v>
      </c>
      <c r="P1488" t="s">
        <v>1363</v>
      </c>
      <c r="Q1488" t="s">
        <v>1363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 t="s">
        <v>1364</v>
      </c>
      <c r="AA1488" t="s">
        <v>1363</v>
      </c>
      <c r="AB1488" t="s">
        <v>1363</v>
      </c>
      <c r="AC1488" t="s">
        <v>1361</v>
      </c>
      <c r="AD1488" t="s">
        <v>1363</v>
      </c>
      <c r="AE1488">
        <v>891</v>
      </c>
      <c r="AF1488">
        <v>891</v>
      </c>
      <c r="AG1488" t="s">
        <v>2710</v>
      </c>
      <c r="AH1488">
        <v>8.3239158080000006</v>
      </c>
      <c r="AI1488" t="s">
        <v>290</v>
      </c>
      <c r="AJ1488" t="s">
        <v>3530</v>
      </c>
    </row>
    <row r="1489" spans="1:36" x14ac:dyDescent="0.35">
      <c r="A1489" t="s">
        <v>3531</v>
      </c>
      <c r="B1489">
        <v>893</v>
      </c>
      <c r="C1489">
        <v>893</v>
      </c>
      <c r="D1489" t="s">
        <v>2707</v>
      </c>
      <c r="E1489">
        <v>20.940404359999999</v>
      </c>
      <c r="F1489" t="s">
        <v>1466</v>
      </c>
      <c r="G1489">
        <v>3</v>
      </c>
      <c r="H1489">
        <v>2</v>
      </c>
      <c r="I1489">
        <v>5</v>
      </c>
      <c r="K1489">
        <v>1973</v>
      </c>
      <c r="L1489">
        <v>5790200511</v>
      </c>
      <c r="M1489">
        <v>5790200511</v>
      </c>
      <c r="N1489">
        <v>0</v>
      </c>
      <c r="O1489" t="s">
        <v>1650</v>
      </c>
      <c r="P1489" t="s">
        <v>1363</v>
      </c>
      <c r="Q1489" t="s">
        <v>1363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 t="s">
        <v>1364</v>
      </c>
      <c r="AA1489" t="s">
        <v>1363</v>
      </c>
      <c r="AB1489" t="s">
        <v>1363</v>
      </c>
      <c r="AC1489" t="s">
        <v>1361</v>
      </c>
      <c r="AD1489" t="s">
        <v>1363</v>
      </c>
      <c r="AE1489">
        <v>764</v>
      </c>
      <c r="AF1489">
        <v>764</v>
      </c>
      <c r="AG1489" t="s">
        <v>1623</v>
      </c>
      <c r="AH1489">
        <v>64.051350380000002</v>
      </c>
      <c r="AI1489" t="s">
        <v>404</v>
      </c>
      <c r="AJ1489" t="s">
        <v>3532</v>
      </c>
    </row>
    <row r="1490" spans="1:36" x14ac:dyDescent="0.35">
      <c r="A1490" t="s">
        <v>3533</v>
      </c>
      <c r="B1490">
        <v>893</v>
      </c>
      <c r="C1490">
        <v>893</v>
      </c>
      <c r="D1490" t="s">
        <v>2707</v>
      </c>
      <c r="E1490">
        <v>20.940404359999999</v>
      </c>
      <c r="F1490" t="s">
        <v>1466</v>
      </c>
      <c r="G1490">
        <v>3</v>
      </c>
      <c r="H1490">
        <v>2</v>
      </c>
      <c r="I1490">
        <v>5</v>
      </c>
      <c r="K1490">
        <v>1973</v>
      </c>
      <c r="L1490">
        <v>5790200511</v>
      </c>
      <c r="M1490">
        <v>5790200511</v>
      </c>
      <c r="N1490">
        <v>0</v>
      </c>
      <c r="O1490" t="s">
        <v>1650</v>
      </c>
      <c r="P1490" t="s">
        <v>1363</v>
      </c>
      <c r="Q1490" t="s">
        <v>1363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 t="s">
        <v>1364</v>
      </c>
      <c r="AA1490" t="s">
        <v>1363</v>
      </c>
      <c r="AB1490" t="s">
        <v>1363</v>
      </c>
      <c r="AC1490" t="s">
        <v>1361</v>
      </c>
      <c r="AD1490" t="s">
        <v>1363</v>
      </c>
      <c r="AE1490">
        <v>758</v>
      </c>
      <c r="AF1490">
        <v>758</v>
      </c>
      <c r="AG1490" t="s">
        <v>1801</v>
      </c>
      <c r="AH1490">
        <v>653.97822069999995</v>
      </c>
      <c r="AI1490" t="s">
        <v>450</v>
      </c>
      <c r="AJ1490" t="s">
        <v>3534</v>
      </c>
    </row>
    <row r="1491" spans="1:36" x14ac:dyDescent="0.35">
      <c r="A1491" t="s">
        <v>3535</v>
      </c>
      <c r="B1491">
        <v>893</v>
      </c>
      <c r="C1491">
        <v>893</v>
      </c>
      <c r="D1491" t="s">
        <v>2707</v>
      </c>
      <c r="E1491">
        <v>20.940404359999999</v>
      </c>
      <c r="F1491" t="s">
        <v>1466</v>
      </c>
      <c r="G1491">
        <v>3</v>
      </c>
      <c r="H1491">
        <v>2</v>
      </c>
      <c r="I1491">
        <v>5</v>
      </c>
      <c r="K1491">
        <v>1973</v>
      </c>
      <c r="L1491">
        <v>5790200511</v>
      </c>
      <c r="M1491">
        <v>5790200511</v>
      </c>
      <c r="N1491">
        <v>0</v>
      </c>
      <c r="O1491" t="s">
        <v>1650</v>
      </c>
      <c r="P1491" t="s">
        <v>1363</v>
      </c>
      <c r="Q1491" t="s">
        <v>1363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 t="s">
        <v>1364</v>
      </c>
      <c r="AA1491" t="s">
        <v>1363</v>
      </c>
      <c r="AB1491" t="s">
        <v>1363</v>
      </c>
      <c r="AC1491" t="s">
        <v>1361</v>
      </c>
      <c r="AD1491" t="s">
        <v>1363</v>
      </c>
      <c r="AE1491">
        <v>750</v>
      </c>
      <c r="AF1491">
        <v>750</v>
      </c>
      <c r="AG1491" t="s">
        <v>1398</v>
      </c>
      <c r="AH1491">
        <v>653.97822069999995</v>
      </c>
      <c r="AI1491" t="s">
        <v>542</v>
      </c>
      <c r="AJ1491" t="s">
        <v>3536</v>
      </c>
    </row>
    <row r="1492" spans="1:36" x14ac:dyDescent="0.35">
      <c r="A1492" t="s">
        <v>3537</v>
      </c>
      <c r="B1492">
        <v>9</v>
      </c>
      <c r="C1492">
        <v>9</v>
      </c>
      <c r="D1492" t="s">
        <v>1367</v>
      </c>
      <c r="E1492">
        <v>40.074503640000003</v>
      </c>
      <c r="F1492" t="s">
        <v>1466</v>
      </c>
      <c r="G1492">
        <v>0</v>
      </c>
      <c r="H1492">
        <v>4</v>
      </c>
      <c r="I1492">
        <v>6</v>
      </c>
      <c r="K1492">
        <v>0</v>
      </c>
      <c r="L1492">
        <v>5971100004</v>
      </c>
      <c r="M1492">
        <v>5971100001</v>
      </c>
      <c r="N1492">
        <v>0</v>
      </c>
      <c r="O1492" t="s">
        <v>1650</v>
      </c>
      <c r="P1492" t="s">
        <v>1363</v>
      </c>
      <c r="Q1492" t="s">
        <v>1363</v>
      </c>
      <c r="R1492">
        <v>0</v>
      </c>
      <c r="S1492">
        <v>0</v>
      </c>
      <c r="T1492">
        <v>0</v>
      </c>
      <c r="U1492">
        <v>0</v>
      </c>
      <c r="V1492">
        <v>0</v>
      </c>
      <c r="W1492" t="s">
        <v>1361</v>
      </c>
      <c r="X1492" t="s">
        <v>1363</v>
      </c>
      <c r="Y1492" t="e" vm="1">
        <v>#VALUE!</v>
      </c>
      <c r="Z1492" t="s">
        <v>1363</v>
      </c>
      <c r="AA1492" t="s">
        <v>1363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 t="s">
        <v>1360</v>
      </c>
      <c r="AH1492">
        <v>15.76116682</v>
      </c>
      <c r="AI1492" t="s">
        <v>7</v>
      </c>
      <c r="AJ1492" t="s">
        <v>3538</v>
      </c>
    </row>
    <row r="1493" spans="1:36" x14ac:dyDescent="0.35">
      <c r="A1493" t="s">
        <v>3539</v>
      </c>
      <c r="B1493">
        <v>9</v>
      </c>
      <c r="C1493">
        <v>9</v>
      </c>
      <c r="D1493" t="s">
        <v>1367</v>
      </c>
      <c r="E1493">
        <v>40.074503640000003</v>
      </c>
      <c r="F1493" t="s">
        <v>1466</v>
      </c>
      <c r="G1493">
        <v>0</v>
      </c>
      <c r="H1493">
        <v>4</v>
      </c>
      <c r="I1493">
        <v>6</v>
      </c>
      <c r="K1493">
        <v>0</v>
      </c>
      <c r="L1493">
        <v>5971100004</v>
      </c>
      <c r="M1493">
        <v>5971100001</v>
      </c>
      <c r="N1493">
        <v>0</v>
      </c>
      <c r="O1493" t="s">
        <v>1650</v>
      </c>
      <c r="P1493" t="s">
        <v>1363</v>
      </c>
      <c r="Q1493" t="s">
        <v>1363</v>
      </c>
      <c r="R1493">
        <v>0</v>
      </c>
      <c r="S1493">
        <v>0</v>
      </c>
      <c r="T1493">
        <v>0</v>
      </c>
      <c r="U1493">
        <v>0</v>
      </c>
      <c r="V1493">
        <v>0</v>
      </c>
      <c r="W1493" t="s">
        <v>1361</v>
      </c>
      <c r="X1493" t="s">
        <v>1363</v>
      </c>
      <c r="Y1493" t="e" vm="1">
        <v>#VALUE!</v>
      </c>
      <c r="Z1493" t="s">
        <v>1363</v>
      </c>
      <c r="AA1493" t="s">
        <v>1363</v>
      </c>
      <c r="AB1493">
        <v>0</v>
      </c>
      <c r="AC1493">
        <v>0</v>
      </c>
      <c r="AD1493">
        <v>0</v>
      </c>
      <c r="AE1493">
        <v>15</v>
      </c>
      <c r="AF1493">
        <v>15</v>
      </c>
      <c r="AG1493">
        <v>9</v>
      </c>
      <c r="AH1493">
        <v>22.808939840000001</v>
      </c>
      <c r="AI1493" t="s">
        <v>608</v>
      </c>
      <c r="AJ1493" t="s">
        <v>3540</v>
      </c>
    </row>
    <row r="1494" spans="1:36" x14ac:dyDescent="0.35">
      <c r="A1494" t="s">
        <v>1266</v>
      </c>
      <c r="B1494">
        <v>9</v>
      </c>
      <c r="C1494">
        <v>9</v>
      </c>
      <c r="D1494" t="s">
        <v>1367</v>
      </c>
      <c r="E1494">
        <v>40.074503640000003</v>
      </c>
      <c r="F1494" t="s">
        <v>1466</v>
      </c>
      <c r="G1494">
        <v>0</v>
      </c>
      <c r="H1494">
        <v>4</v>
      </c>
      <c r="I1494">
        <v>6</v>
      </c>
      <c r="K1494">
        <v>0</v>
      </c>
      <c r="L1494">
        <v>5971100004</v>
      </c>
      <c r="M1494">
        <v>5971100001</v>
      </c>
      <c r="N1494">
        <v>0</v>
      </c>
      <c r="O1494" t="s">
        <v>1650</v>
      </c>
      <c r="P1494" t="s">
        <v>1363</v>
      </c>
      <c r="Q1494" t="s">
        <v>1363</v>
      </c>
      <c r="R1494">
        <v>0</v>
      </c>
      <c r="S1494">
        <v>0</v>
      </c>
      <c r="T1494">
        <v>0</v>
      </c>
      <c r="U1494">
        <v>0</v>
      </c>
      <c r="V1494">
        <v>0</v>
      </c>
      <c r="W1494" t="s">
        <v>1361</v>
      </c>
      <c r="X1494" t="s">
        <v>1363</v>
      </c>
      <c r="Y1494" t="e" vm="1">
        <v>#VALUE!</v>
      </c>
      <c r="Z1494" t="s">
        <v>1363</v>
      </c>
      <c r="AA1494" t="s">
        <v>1363</v>
      </c>
      <c r="AB1494">
        <v>0</v>
      </c>
      <c r="AC1494">
        <v>0</v>
      </c>
      <c r="AD1494">
        <v>0</v>
      </c>
      <c r="AE1494">
        <v>66</v>
      </c>
      <c r="AF1494">
        <v>66</v>
      </c>
      <c r="AG1494" t="s">
        <v>1442</v>
      </c>
      <c r="AH1494">
        <v>4.1190275749999996</v>
      </c>
      <c r="AI1494" t="s">
        <v>1267</v>
      </c>
      <c r="AJ1494" t="s">
        <v>1443</v>
      </c>
    </row>
    <row r="1495" spans="1:36" x14ac:dyDescent="0.35">
      <c r="A1495" t="s">
        <v>3541</v>
      </c>
      <c r="B1495">
        <v>9</v>
      </c>
      <c r="C1495">
        <v>9</v>
      </c>
      <c r="D1495" t="s">
        <v>1367</v>
      </c>
      <c r="E1495">
        <v>40.074503640000003</v>
      </c>
      <c r="F1495" t="s">
        <v>1466</v>
      </c>
      <c r="G1495">
        <v>0</v>
      </c>
      <c r="H1495">
        <v>4</v>
      </c>
      <c r="I1495">
        <v>6</v>
      </c>
      <c r="K1495">
        <v>0</v>
      </c>
      <c r="L1495">
        <v>5971100004</v>
      </c>
      <c r="M1495">
        <v>5971100001</v>
      </c>
      <c r="N1495">
        <v>0</v>
      </c>
      <c r="O1495" t="s">
        <v>1650</v>
      </c>
      <c r="P1495" t="s">
        <v>1363</v>
      </c>
      <c r="Q1495" t="s">
        <v>1363</v>
      </c>
      <c r="R1495">
        <v>0</v>
      </c>
      <c r="S1495">
        <v>0</v>
      </c>
      <c r="T1495">
        <v>0</v>
      </c>
      <c r="U1495">
        <v>0</v>
      </c>
      <c r="V1495">
        <v>0</v>
      </c>
      <c r="W1495" t="s">
        <v>1361</v>
      </c>
      <c r="X1495" t="s">
        <v>1363</v>
      </c>
      <c r="Y1495" t="e" vm="1">
        <v>#VALUE!</v>
      </c>
      <c r="Z1495" t="s">
        <v>1363</v>
      </c>
      <c r="AA1495" t="s">
        <v>1363</v>
      </c>
      <c r="AB1495">
        <v>0</v>
      </c>
      <c r="AC1495">
        <v>0</v>
      </c>
      <c r="AD1495">
        <v>0</v>
      </c>
      <c r="AE1495">
        <v>46</v>
      </c>
      <c r="AF1495">
        <v>46</v>
      </c>
      <c r="AG1495" t="s">
        <v>1384</v>
      </c>
      <c r="AH1495">
        <v>38.999831829999998</v>
      </c>
      <c r="AI1495" t="s">
        <v>234</v>
      </c>
      <c r="AJ1495" t="s">
        <v>3328</v>
      </c>
    </row>
    <row r="1496" spans="1:36" x14ac:dyDescent="0.35">
      <c r="A1496" t="s">
        <v>3542</v>
      </c>
      <c r="B1496">
        <v>9</v>
      </c>
      <c r="C1496">
        <v>9</v>
      </c>
      <c r="D1496" t="s">
        <v>1367</v>
      </c>
      <c r="E1496">
        <v>40.074503640000003</v>
      </c>
      <c r="F1496" t="s">
        <v>1466</v>
      </c>
      <c r="G1496">
        <v>0</v>
      </c>
      <c r="H1496">
        <v>4</v>
      </c>
      <c r="I1496">
        <v>6</v>
      </c>
      <c r="K1496">
        <v>0</v>
      </c>
      <c r="L1496">
        <v>5971100004</v>
      </c>
      <c r="M1496">
        <v>5971100001</v>
      </c>
      <c r="N1496">
        <v>0</v>
      </c>
      <c r="O1496" t="s">
        <v>1650</v>
      </c>
      <c r="P1496" t="s">
        <v>1363</v>
      </c>
      <c r="Q1496" t="s">
        <v>1363</v>
      </c>
      <c r="R1496">
        <v>0</v>
      </c>
      <c r="S1496">
        <v>0</v>
      </c>
      <c r="T1496">
        <v>0</v>
      </c>
      <c r="U1496">
        <v>0</v>
      </c>
      <c r="V1496">
        <v>0</v>
      </c>
      <c r="W1496" t="s">
        <v>1361</v>
      </c>
      <c r="X1496" t="s">
        <v>1363</v>
      </c>
      <c r="Y1496" t="e" vm="1">
        <v>#VALUE!</v>
      </c>
      <c r="Z1496" t="s">
        <v>1363</v>
      </c>
      <c r="AA1496" t="s">
        <v>1363</v>
      </c>
      <c r="AB1496">
        <v>0</v>
      </c>
      <c r="AC1496">
        <v>0</v>
      </c>
      <c r="AD1496">
        <v>0</v>
      </c>
      <c r="AE1496">
        <v>5</v>
      </c>
      <c r="AF1496">
        <v>5</v>
      </c>
      <c r="AG1496" t="s">
        <v>1447</v>
      </c>
      <c r="AH1496">
        <v>15.19267533</v>
      </c>
      <c r="AI1496" t="s">
        <v>1185</v>
      </c>
      <c r="AJ1496" t="s">
        <v>3543</v>
      </c>
    </row>
    <row r="1497" spans="1:36" x14ac:dyDescent="0.35">
      <c r="A1497" t="s">
        <v>3544</v>
      </c>
      <c r="B1497">
        <v>9</v>
      </c>
      <c r="C1497">
        <v>9</v>
      </c>
      <c r="D1497" t="s">
        <v>1367</v>
      </c>
      <c r="E1497">
        <v>40.074503640000003</v>
      </c>
      <c r="F1497" t="s">
        <v>1466</v>
      </c>
      <c r="G1497">
        <v>0</v>
      </c>
      <c r="H1497">
        <v>4</v>
      </c>
      <c r="I1497">
        <v>6</v>
      </c>
      <c r="K1497">
        <v>0</v>
      </c>
      <c r="L1497">
        <v>5971100004</v>
      </c>
      <c r="M1497">
        <v>5971100001</v>
      </c>
      <c r="N1497">
        <v>0</v>
      </c>
      <c r="O1497" t="s">
        <v>1650</v>
      </c>
      <c r="P1497" t="s">
        <v>1363</v>
      </c>
      <c r="Q1497" t="s">
        <v>1363</v>
      </c>
      <c r="R1497">
        <v>0</v>
      </c>
      <c r="S1497">
        <v>0</v>
      </c>
      <c r="T1497">
        <v>0</v>
      </c>
      <c r="U1497">
        <v>0</v>
      </c>
      <c r="V1497">
        <v>0</v>
      </c>
      <c r="W1497" t="s">
        <v>1361</v>
      </c>
      <c r="X1497" t="s">
        <v>1363</v>
      </c>
      <c r="Y1497" t="e" vm="1">
        <v>#VALUE!</v>
      </c>
      <c r="Z1497" t="s">
        <v>1363</v>
      </c>
      <c r="AA1497" t="s">
        <v>1363</v>
      </c>
      <c r="AB1497">
        <v>0</v>
      </c>
      <c r="AC1497">
        <v>0</v>
      </c>
      <c r="AD1497">
        <v>0</v>
      </c>
      <c r="AE1497">
        <v>8</v>
      </c>
      <c r="AF1497">
        <v>8</v>
      </c>
      <c r="AG1497">
        <v>10</v>
      </c>
      <c r="AH1497">
        <v>17.14201538</v>
      </c>
      <c r="AI1497" t="s">
        <v>1200</v>
      </c>
      <c r="AJ1497" t="s">
        <v>3545</v>
      </c>
    </row>
    <row r="1498" spans="1:36" x14ac:dyDescent="0.35">
      <c r="A1498" t="s">
        <v>3546</v>
      </c>
      <c r="B1498">
        <v>9</v>
      </c>
      <c r="C1498">
        <v>9</v>
      </c>
      <c r="D1498" t="s">
        <v>1367</v>
      </c>
      <c r="E1498">
        <v>40.074503640000003</v>
      </c>
      <c r="F1498" t="s">
        <v>1466</v>
      </c>
      <c r="G1498">
        <v>0</v>
      </c>
      <c r="H1498">
        <v>4</v>
      </c>
      <c r="I1498">
        <v>6</v>
      </c>
      <c r="K1498">
        <v>0</v>
      </c>
      <c r="L1498">
        <v>5971100004</v>
      </c>
      <c r="M1498">
        <v>5971100001</v>
      </c>
      <c r="N1498">
        <v>0</v>
      </c>
      <c r="O1498" t="s">
        <v>1650</v>
      </c>
      <c r="P1498" t="s">
        <v>1363</v>
      </c>
      <c r="Q1498" t="s">
        <v>1363</v>
      </c>
      <c r="R1498">
        <v>0</v>
      </c>
      <c r="S1498">
        <v>0</v>
      </c>
      <c r="T1498">
        <v>0</v>
      </c>
      <c r="U1498">
        <v>0</v>
      </c>
      <c r="V1498">
        <v>0</v>
      </c>
      <c r="W1498" t="s">
        <v>1361</v>
      </c>
      <c r="X1498" t="s">
        <v>1363</v>
      </c>
      <c r="Y1498" t="e" vm="1">
        <v>#VALUE!</v>
      </c>
      <c r="Z1498" t="s">
        <v>1363</v>
      </c>
      <c r="AA1498" t="s">
        <v>1363</v>
      </c>
      <c r="AB1498">
        <v>0</v>
      </c>
      <c r="AC1498">
        <v>0</v>
      </c>
      <c r="AD1498">
        <v>0</v>
      </c>
      <c r="AE1498">
        <v>13</v>
      </c>
      <c r="AF1498">
        <v>13</v>
      </c>
      <c r="AG1498" t="s">
        <v>1434</v>
      </c>
      <c r="AH1498">
        <v>45.110235160000002</v>
      </c>
      <c r="AI1498" t="s">
        <v>1212</v>
      </c>
      <c r="AJ1498" t="s">
        <v>3547</v>
      </c>
    </row>
    <row r="1499" spans="1:36" x14ac:dyDescent="0.35">
      <c r="A1499" t="s">
        <v>3548</v>
      </c>
      <c r="B1499">
        <v>9</v>
      </c>
      <c r="C1499">
        <v>9</v>
      </c>
      <c r="D1499" t="s">
        <v>1367</v>
      </c>
      <c r="E1499">
        <v>40.074503640000003</v>
      </c>
      <c r="F1499" t="s">
        <v>1466</v>
      </c>
      <c r="G1499">
        <v>0</v>
      </c>
      <c r="H1499">
        <v>4</v>
      </c>
      <c r="I1499">
        <v>6</v>
      </c>
      <c r="K1499">
        <v>0</v>
      </c>
      <c r="L1499">
        <v>5971100004</v>
      </c>
      <c r="M1499">
        <v>5971100001</v>
      </c>
      <c r="N1499">
        <v>0</v>
      </c>
      <c r="O1499" t="s">
        <v>1650</v>
      </c>
      <c r="P1499" t="s">
        <v>1363</v>
      </c>
      <c r="Q1499" t="s">
        <v>1363</v>
      </c>
      <c r="R1499">
        <v>0</v>
      </c>
      <c r="S1499">
        <v>0</v>
      </c>
      <c r="T1499">
        <v>0</v>
      </c>
      <c r="U1499">
        <v>0</v>
      </c>
      <c r="V1499">
        <v>0</v>
      </c>
      <c r="W1499" t="s">
        <v>1361</v>
      </c>
      <c r="X1499" t="s">
        <v>1363</v>
      </c>
      <c r="Y1499" t="e" vm="1">
        <v>#VALUE!</v>
      </c>
      <c r="Z1499" t="s">
        <v>1363</v>
      </c>
      <c r="AA1499" t="s">
        <v>1363</v>
      </c>
      <c r="AB1499">
        <v>0</v>
      </c>
      <c r="AC1499">
        <v>0</v>
      </c>
      <c r="AD1499">
        <v>0</v>
      </c>
      <c r="AE1499">
        <v>14</v>
      </c>
      <c r="AF1499">
        <v>14</v>
      </c>
      <c r="AG1499" t="s">
        <v>1389</v>
      </c>
      <c r="AH1499">
        <v>7.6910193099999997</v>
      </c>
      <c r="AI1499" t="s">
        <v>1221</v>
      </c>
      <c r="AJ1499" t="s">
        <v>3549</v>
      </c>
    </row>
    <row r="1500" spans="1:36" x14ac:dyDescent="0.35">
      <c r="A1500" t="s">
        <v>1233</v>
      </c>
      <c r="B1500">
        <v>9</v>
      </c>
      <c r="C1500">
        <v>9</v>
      </c>
      <c r="D1500" t="s">
        <v>1367</v>
      </c>
      <c r="E1500">
        <v>40.074503640000003</v>
      </c>
      <c r="F1500" t="s">
        <v>1466</v>
      </c>
      <c r="G1500">
        <v>0</v>
      </c>
      <c r="H1500">
        <v>4</v>
      </c>
      <c r="I1500">
        <v>6</v>
      </c>
      <c r="K1500">
        <v>0</v>
      </c>
      <c r="L1500">
        <v>5971100004</v>
      </c>
      <c r="M1500">
        <v>5971100001</v>
      </c>
      <c r="N1500">
        <v>0</v>
      </c>
      <c r="O1500" t="s">
        <v>1650</v>
      </c>
      <c r="P1500" t="s">
        <v>1363</v>
      </c>
      <c r="Q1500" t="s">
        <v>1363</v>
      </c>
      <c r="R1500">
        <v>0</v>
      </c>
      <c r="S1500">
        <v>0</v>
      </c>
      <c r="T1500">
        <v>0</v>
      </c>
      <c r="U1500">
        <v>0</v>
      </c>
      <c r="V1500">
        <v>0</v>
      </c>
      <c r="W1500" t="s">
        <v>1361</v>
      </c>
      <c r="X1500" t="s">
        <v>1363</v>
      </c>
      <c r="Y1500" t="e" vm="1">
        <v>#VALUE!</v>
      </c>
      <c r="Z1500" t="s">
        <v>1363</v>
      </c>
      <c r="AA1500" t="s">
        <v>1363</v>
      </c>
      <c r="AB1500">
        <v>0</v>
      </c>
      <c r="AC1500">
        <v>0</v>
      </c>
      <c r="AD1500">
        <v>0</v>
      </c>
      <c r="AE1500">
        <v>9</v>
      </c>
      <c r="AF1500">
        <v>9</v>
      </c>
      <c r="AG1500" t="s">
        <v>1367</v>
      </c>
      <c r="AH1500">
        <v>40.074503640000003</v>
      </c>
      <c r="AI1500" t="s">
        <v>6</v>
      </c>
      <c r="AJ1500" t="s">
        <v>3550</v>
      </c>
    </row>
    <row r="1501" spans="1:36" x14ac:dyDescent="0.35">
      <c r="A1501" t="s">
        <v>1235</v>
      </c>
      <c r="B1501">
        <v>9</v>
      </c>
      <c r="C1501">
        <v>9</v>
      </c>
      <c r="D1501" t="s">
        <v>1367</v>
      </c>
      <c r="E1501">
        <v>40.074503640000003</v>
      </c>
      <c r="F1501" t="s">
        <v>1466</v>
      </c>
      <c r="G1501">
        <v>0</v>
      </c>
      <c r="H1501">
        <v>4</v>
      </c>
      <c r="I1501">
        <v>6</v>
      </c>
      <c r="K1501">
        <v>0</v>
      </c>
      <c r="L1501">
        <v>5971100004</v>
      </c>
      <c r="M1501">
        <v>5971100001</v>
      </c>
      <c r="N1501">
        <v>0</v>
      </c>
      <c r="O1501" t="s">
        <v>1650</v>
      </c>
      <c r="P1501" t="s">
        <v>1363</v>
      </c>
      <c r="Q1501" t="s">
        <v>1363</v>
      </c>
      <c r="R1501">
        <v>0</v>
      </c>
      <c r="S1501">
        <v>0</v>
      </c>
      <c r="T1501">
        <v>0</v>
      </c>
      <c r="U1501">
        <v>0</v>
      </c>
      <c r="V1501">
        <v>0</v>
      </c>
      <c r="W1501" t="s">
        <v>1361</v>
      </c>
      <c r="X1501" t="s">
        <v>1363</v>
      </c>
      <c r="Y1501" t="e" vm="1">
        <v>#VALUE!</v>
      </c>
      <c r="Z1501" t="s">
        <v>1363</v>
      </c>
      <c r="AA1501" t="s">
        <v>1363</v>
      </c>
      <c r="AB1501">
        <v>0</v>
      </c>
      <c r="AC1501">
        <v>0</v>
      </c>
      <c r="AD1501">
        <v>0</v>
      </c>
      <c r="AE1501">
        <v>12</v>
      </c>
      <c r="AF1501">
        <v>12</v>
      </c>
      <c r="AG1501" t="s">
        <v>1369</v>
      </c>
      <c r="AH1501">
        <v>5.0020827089999997</v>
      </c>
      <c r="AI1501" t="s">
        <v>3</v>
      </c>
      <c r="AJ1501" t="s">
        <v>1370</v>
      </c>
    </row>
    <row r="1502" spans="1:36" x14ac:dyDescent="0.35">
      <c r="A1502" t="s">
        <v>3537</v>
      </c>
      <c r="B1502">
        <v>9</v>
      </c>
      <c r="C1502">
        <v>9</v>
      </c>
      <c r="D1502" t="s">
        <v>1367</v>
      </c>
      <c r="E1502">
        <v>40.074503640000003</v>
      </c>
      <c r="F1502" t="s">
        <v>1466</v>
      </c>
      <c r="G1502">
        <v>0</v>
      </c>
      <c r="H1502">
        <v>4</v>
      </c>
      <c r="I1502">
        <v>6</v>
      </c>
      <c r="K1502">
        <v>0</v>
      </c>
      <c r="L1502">
        <v>5971100004</v>
      </c>
      <c r="M1502">
        <v>5971100001</v>
      </c>
      <c r="N1502">
        <v>0</v>
      </c>
      <c r="O1502" t="s">
        <v>1650</v>
      </c>
      <c r="P1502" t="s">
        <v>1363</v>
      </c>
      <c r="Q1502" t="s">
        <v>1363</v>
      </c>
      <c r="R1502">
        <v>0</v>
      </c>
      <c r="S1502">
        <v>0</v>
      </c>
      <c r="T1502">
        <v>0</v>
      </c>
      <c r="U1502">
        <v>0</v>
      </c>
      <c r="V1502">
        <v>0</v>
      </c>
      <c r="W1502" t="s">
        <v>1361</v>
      </c>
      <c r="X1502" t="s">
        <v>1363</v>
      </c>
      <c r="Y1502" t="e" vm="1">
        <v>#VALUE!</v>
      </c>
      <c r="Z1502" t="s">
        <v>1363</v>
      </c>
      <c r="AA1502" t="s">
        <v>1363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 t="s">
        <v>1360</v>
      </c>
      <c r="AH1502">
        <v>15.76116682</v>
      </c>
      <c r="AI1502" t="s">
        <v>7</v>
      </c>
      <c r="AJ1502" t="s">
        <v>3538</v>
      </c>
    </row>
    <row r="1503" spans="1:36" x14ac:dyDescent="0.35">
      <c r="A1503" t="s">
        <v>210</v>
      </c>
      <c r="B1503">
        <v>9</v>
      </c>
      <c r="C1503">
        <v>9</v>
      </c>
      <c r="D1503" t="s">
        <v>1367</v>
      </c>
      <c r="E1503">
        <v>40.074503640000003</v>
      </c>
      <c r="F1503" t="s">
        <v>1466</v>
      </c>
      <c r="G1503">
        <v>0</v>
      </c>
      <c r="H1503">
        <v>4</v>
      </c>
      <c r="I1503">
        <v>6</v>
      </c>
      <c r="K1503">
        <v>0</v>
      </c>
      <c r="L1503">
        <v>5971100004</v>
      </c>
      <c r="M1503">
        <v>5971100001</v>
      </c>
      <c r="N1503">
        <v>0</v>
      </c>
      <c r="O1503" t="s">
        <v>1650</v>
      </c>
      <c r="P1503" t="s">
        <v>1363</v>
      </c>
      <c r="Q1503" t="s">
        <v>1363</v>
      </c>
      <c r="R1503">
        <v>0</v>
      </c>
      <c r="S1503">
        <v>0</v>
      </c>
      <c r="T1503">
        <v>0</v>
      </c>
      <c r="U1503">
        <v>0</v>
      </c>
      <c r="V1503">
        <v>0</v>
      </c>
      <c r="W1503" t="s">
        <v>1361</v>
      </c>
      <c r="X1503" t="s">
        <v>1363</v>
      </c>
      <c r="Y1503" t="e" vm="1">
        <v>#VALUE!</v>
      </c>
      <c r="Z1503" t="s">
        <v>1363</v>
      </c>
      <c r="AA1503" t="s">
        <v>1363</v>
      </c>
      <c r="AB1503">
        <v>0</v>
      </c>
      <c r="AC1503">
        <v>0</v>
      </c>
      <c r="AD1503">
        <v>0</v>
      </c>
      <c r="AE1503">
        <v>661</v>
      </c>
      <c r="AF1503">
        <v>661</v>
      </c>
      <c r="AG1503" t="s">
        <v>1458</v>
      </c>
      <c r="AH1503">
        <v>35.616905750000001</v>
      </c>
      <c r="AI1503" t="s">
        <v>211</v>
      </c>
      <c r="AJ1503" t="s">
        <v>2068</v>
      </c>
    </row>
    <row r="1504" spans="1:36" x14ac:dyDescent="0.35">
      <c r="A1504" t="s">
        <v>3551</v>
      </c>
      <c r="B1504">
        <v>9</v>
      </c>
      <c r="C1504">
        <v>9</v>
      </c>
      <c r="D1504" t="s">
        <v>1367</v>
      </c>
      <c r="E1504">
        <v>40.074503640000003</v>
      </c>
      <c r="F1504" t="s">
        <v>1466</v>
      </c>
      <c r="G1504">
        <v>0</v>
      </c>
      <c r="H1504">
        <v>4</v>
      </c>
      <c r="I1504">
        <v>6</v>
      </c>
      <c r="K1504">
        <v>0</v>
      </c>
      <c r="L1504">
        <v>5971100004</v>
      </c>
      <c r="M1504">
        <v>5971100001</v>
      </c>
      <c r="N1504">
        <v>0</v>
      </c>
      <c r="O1504" t="s">
        <v>1650</v>
      </c>
      <c r="P1504" t="s">
        <v>1363</v>
      </c>
      <c r="Q1504" t="s">
        <v>1363</v>
      </c>
      <c r="R1504">
        <v>0</v>
      </c>
      <c r="S1504">
        <v>0</v>
      </c>
      <c r="T1504">
        <v>0</v>
      </c>
      <c r="U1504">
        <v>0</v>
      </c>
      <c r="V1504">
        <v>0</v>
      </c>
      <c r="W1504" t="s">
        <v>1361</v>
      </c>
      <c r="X1504" t="s">
        <v>1363</v>
      </c>
      <c r="Y1504" t="e" vm="1">
        <v>#VALUE!</v>
      </c>
      <c r="Z1504" t="s">
        <v>1363</v>
      </c>
      <c r="AA1504" t="s">
        <v>1363</v>
      </c>
      <c r="AB1504">
        <v>0</v>
      </c>
      <c r="AC1504">
        <v>0</v>
      </c>
      <c r="AD1504">
        <v>0</v>
      </c>
      <c r="AE1504">
        <v>660</v>
      </c>
      <c r="AF1504">
        <v>660</v>
      </c>
      <c r="AG1504" t="s">
        <v>1461</v>
      </c>
      <c r="AH1504">
        <v>43.945897410000001</v>
      </c>
      <c r="AI1504" t="s">
        <v>247</v>
      </c>
      <c r="AJ1504" t="s">
        <v>3552</v>
      </c>
    </row>
    <row r="1505" spans="1:36" x14ac:dyDescent="0.35">
      <c r="A1505" t="s">
        <v>3553</v>
      </c>
      <c r="B1505">
        <v>9</v>
      </c>
      <c r="C1505">
        <v>9</v>
      </c>
      <c r="D1505" t="s">
        <v>1367</v>
      </c>
      <c r="E1505">
        <v>40.074503640000003</v>
      </c>
      <c r="F1505" t="s">
        <v>1466</v>
      </c>
      <c r="G1505">
        <v>0</v>
      </c>
      <c r="H1505">
        <v>4</v>
      </c>
      <c r="I1505">
        <v>6</v>
      </c>
      <c r="K1505">
        <v>0</v>
      </c>
      <c r="L1505">
        <v>5971100004</v>
      </c>
      <c r="M1505">
        <v>5971100001</v>
      </c>
      <c r="N1505">
        <v>0</v>
      </c>
      <c r="O1505" t="s">
        <v>1650</v>
      </c>
      <c r="P1505" t="s">
        <v>1363</v>
      </c>
      <c r="Q1505" t="s">
        <v>1363</v>
      </c>
      <c r="R1505">
        <v>0</v>
      </c>
      <c r="S1505">
        <v>0</v>
      </c>
      <c r="T1505">
        <v>0</v>
      </c>
      <c r="U1505">
        <v>0</v>
      </c>
      <c r="V1505">
        <v>0</v>
      </c>
      <c r="W1505" t="s">
        <v>1361</v>
      </c>
      <c r="X1505" t="s">
        <v>1363</v>
      </c>
      <c r="Y1505" t="e" vm="1">
        <v>#VALUE!</v>
      </c>
      <c r="Z1505" t="s">
        <v>1363</v>
      </c>
      <c r="AA1505" t="s">
        <v>1363</v>
      </c>
      <c r="AB1505">
        <v>0</v>
      </c>
      <c r="AC1505">
        <v>0</v>
      </c>
      <c r="AD1505">
        <v>0</v>
      </c>
      <c r="AE1505">
        <v>662</v>
      </c>
      <c r="AF1505">
        <v>662</v>
      </c>
      <c r="AG1505" t="s">
        <v>1439</v>
      </c>
      <c r="AH1505">
        <v>43.185861619999997</v>
      </c>
      <c r="AI1505" t="s">
        <v>257</v>
      </c>
      <c r="AJ1505" t="s">
        <v>3554</v>
      </c>
    </row>
    <row r="1506" spans="1:36" x14ac:dyDescent="0.35">
      <c r="A1506" t="s">
        <v>3555</v>
      </c>
      <c r="B1506">
        <v>90</v>
      </c>
      <c r="C1506">
        <v>90</v>
      </c>
      <c r="D1506" t="s">
        <v>1524</v>
      </c>
      <c r="E1506">
        <v>21.352174099999999</v>
      </c>
      <c r="F1506" t="s">
        <v>1466</v>
      </c>
      <c r="G1506">
        <v>3</v>
      </c>
      <c r="H1506">
        <v>3</v>
      </c>
      <c r="I1506">
        <v>5</v>
      </c>
      <c r="K1506">
        <v>1962</v>
      </c>
      <c r="L1506">
        <v>5860300502</v>
      </c>
      <c r="M1506">
        <v>5860300008</v>
      </c>
      <c r="N1506">
        <v>0</v>
      </c>
      <c r="O1506" t="s">
        <v>1650</v>
      </c>
      <c r="P1506" t="s">
        <v>1363</v>
      </c>
      <c r="Q1506" t="s">
        <v>1363</v>
      </c>
      <c r="R1506">
        <v>0</v>
      </c>
      <c r="S1506">
        <v>0</v>
      </c>
      <c r="T1506">
        <v>0</v>
      </c>
      <c r="U1506">
        <v>0</v>
      </c>
      <c r="V1506" t="s">
        <v>1364</v>
      </c>
      <c r="W1506" t="s">
        <v>1363</v>
      </c>
      <c r="X1506" t="s">
        <v>1363</v>
      </c>
      <c r="Y1506">
        <v>0</v>
      </c>
      <c r="Z1506" t="s">
        <v>1361</v>
      </c>
      <c r="AA1506" t="s">
        <v>1363</v>
      </c>
      <c r="AB1506" t="s">
        <v>1363</v>
      </c>
      <c r="AC1506">
        <v>0</v>
      </c>
      <c r="AD1506">
        <v>0</v>
      </c>
      <c r="AE1506">
        <v>17</v>
      </c>
      <c r="AF1506">
        <v>0</v>
      </c>
      <c r="AI1506" t="s">
        <v>497</v>
      </c>
      <c r="AJ1506" t="s">
        <v>3556</v>
      </c>
    </row>
    <row r="1507" spans="1:36" x14ac:dyDescent="0.35">
      <c r="A1507" t="s">
        <v>3557</v>
      </c>
      <c r="B1507">
        <v>90</v>
      </c>
      <c r="C1507">
        <v>90</v>
      </c>
      <c r="D1507" t="s">
        <v>1524</v>
      </c>
      <c r="E1507">
        <v>21.352174099999999</v>
      </c>
      <c r="F1507" t="s">
        <v>1466</v>
      </c>
      <c r="G1507">
        <v>3</v>
      </c>
      <c r="H1507">
        <v>3</v>
      </c>
      <c r="I1507">
        <v>5</v>
      </c>
      <c r="K1507">
        <v>1962</v>
      </c>
      <c r="L1507">
        <v>5860300502</v>
      </c>
      <c r="M1507">
        <v>5860300008</v>
      </c>
      <c r="N1507">
        <v>0</v>
      </c>
      <c r="O1507" t="s">
        <v>1650</v>
      </c>
      <c r="P1507" t="s">
        <v>1363</v>
      </c>
      <c r="Q1507" t="s">
        <v>1363</v>
      </c>
      <c r="R1507">
        <v>0</v>
      </c>
      <c r="S1507">
        <v>0</v>
      </c>
      <c r="T1507">
        <v>0</v>
      </c>
      <c r="U1507">
        <v>0</v>
      </c>
      <c r="V1507" t="s">
        <v>1364</v>
      </c>
      <c r="W1507" t="s">
        <v>1363</v>
      </c>
      <c r="X1507" t="s">
        <v>1363</v>
      </c>
      <c r="Y1507">
        <v>0</v>
      </c>
      <c r="Z1507" t="s">
        <v>1361</v>
      </c>
      <c r="AA1507" t="s">
        <v>1363</v>
      </c>
      <c r="AB1507" t="s">
        <v>1363</v>
      </c>
      <c r="AC1507">
        <v>0</v>
      </c>
      <c r="AD1507">
        <v>0</v>
      </c>
      <c r="AE1507">
        <v>65</v>
      </c>
      <c r="AF1507">
        <v>0</v>
      </c>
      <c r="AI1507" t="s">
        <v>570</v>
      </c>
      <c r="AJ1507" t="s">
        <v>3558</v>
      </c>
    </row>
    <row r="1508" spans="1:36" x14ac:dyDescent="0.35">
      <c r="A1508" t="s">
        <v>633</v>
      </c>
      <c r="B1508">
        <v>90</v>
      </c>
      <c r="C1508">
        <v>90</v>
      </c>
      <c r="D1508" t="s">
        <v>1524</v>
      </c>
      <c r="E1508">
        <v>21.352174099999999</v>
      </c>
      <c r="F1508" t="s">
        <v>1466</v>
      </c>
      <c r="G1508">
        <v>3</v>
      </c>
      <c r="H1508">
        <v>3</v>
      </c>
      <c r="I1508">
        <v>5</v>
      </c>
      <c r="K1508">
        <v>1962</v>
      </c>
      <c r="L1508">
        <v>5860300502</v>
      </c>
      <c r="M1508">
        <v>5860300008</v>
      </c>
      <c r="N1508">
        <v>0</v>
      </c>
      <c r="O1508" t="s">
        <v>1650</v>
      </c>
      <c r="P1508" t="s">
        <v>1363</v>
      </c>
      <c r="Q1508" t="s">
        <v>1363</v>
      </c>
      <c r="R1508">
        <v>0</v>
      </c>
      <c r="S1508">
        <v>0</v>
      </c>
      <c r="T1508">
        <v>0</v>
      </c>
      <c r="U1508">
        <v>0</v>
      </c>
      <c r="V1508" t="s">
        <v>1364</v>
      </c>
      <c r="W1508" t="s">
        <v>1363</v>
      </c>
      <c r="X1508" t="s">
        <v>1363</v>
      </c>
      <c r="Y1508">
        <v>0</v>
      </c>
      <c r="Z1508" t="s">
        <v>1361</v>
      </c>
      <c r="AA1508" t="s">
        <v>1363</v>
      </c>
      <c r="AB1508" t="s">
        <v>1363</v>
      </c>
      <c r="AC1508">
        <v>0</v>
      </c>
      <c r="AD1508">
        <v>0</v>
      </c>
      <c r="AE1508">
        <v>22</v>
      </c>
      <c r="AF1508">
        <v>22</v>
      </c>
      <c r="AG1508" t="s">
        <v>1520</v>
      </c>
      <c r="AH1508">
        <v>13.39471861</v>
      </c>
      <c r="AI1508" t="s">
        <v>318</v>
      </c>
      <c r="AJ1508" t="s">
        <v>1633</v>
      </c>
    </row>
    <row r="1509" spans="1:36" x14ac:dyDescent="0.35">
      <c r="A1509" t="s">
        <v>3555</v>
      </c>
      <c r="B1509">
        <v>90</v>
      </c>
      <c r="C1509">
        <v>90</v>
      </c>
      <c r="D1509" t="s">
        <v>1524</v>
      </c>
      <c r="E1509">
        <v>21.352174099999999</v>
      </c>
      <c r="F1509" t="s">
        <v>1466</v>
      </c>
      <c r="G1509">
        <v>3</v>
      </c>
      <c r="H1509">
        <v>3</v>
      </c>
      <c r="I1509">
        <v>5</v>
      </c>
      <c r="K1509">
        <v>1962</v>
      </c>
      <c r="L1509">
        <v>5860300502</v>
      </c>
      <c r="M1509">
        <v>5860300008</v>
      </c>
      <c r="N1509">
        <v>0</v>
      </c>
      <c r="O1509" t="s">
        <v>1650</v>
      </c>
      <c r="P1509" t="s">
        <v>1363</v>
      </c>
      <c r="Q1509" t="s">
        <v>1363</v>
      </c>
      <c r="R1509">
        <v>0</v>
      </c>
      <c r="S1509">
        <v>0</v>
      </c>
      <c r="T1509">
        <v>0</v>
      </c>
      <c r="U1509">
        <v>0</v>
      </c>
      <c r="V1509" t="s">
        <v>1364</v>
      </c>
      <c r="W1509" t="s">
        <v>1363</v>
      </c>
      <c r="X1509" t="s">
        <v>1363</v>
      </c>
      <c r="Y1509">
        <v>0</v>
      </c>
      <c r="Z1509" t="s">
        <v>1361</v>
      </c>
      <c r="AA1509" t="s">
        <v>1363</v>
      </c>
      <c r="AB1509" t="s">
        <v>1363</v>
      </c>
      <c r="AC1509">
        <v>0</v>
      </c>
      <c r="AD1509">
        <v>0</v>
      </c>
      <c r="AE1509">
        <v>18</v>
      </c>
      <c r="AF1509">
        <v>0</v>
      </c>
      <c r="AI1509" t="s">
        <v>497</v>
      </c>
      <c r="AJ1509" t="s">
        <v>3556</v>
      </c>
    </row>
    <row r="1510" spans="1:36" x14ac:dyDescent="0.35">
      <c r="A1510" t="s">
        <v>3557</v>
      </c>
      <c r="B1510">
        <v>90</v>
      </c>
      <c r="C1510">
        <v>90</v>
      </c>
      <c r="D1510" t="s">
        <v>1524</v>
      </c>
      <c r="E1510">
        <v>21.352174099999999</v>
      </c>
      <c r="F1510" t="s">
        <v>1466</v>
      </c>
      <c r="G1510">
        <v>3</v>
      </c>
      <c r="H1510">
        <v>3</v>
      </c>
      <c r="I1510">
        <v>5</v>
      </c>
      <c r="K1510">
        <v>1962</v>
      </c>
      <c r="L1510">
        <v>5860300502</v>
      </c>
      <c r="M1510">
        <v>5860300008</v>
      </c>
      <c r="N1510">
        <v>0</v>
      </c>
      <c r="O1510" t="s">
        <v>1650</v>
      </c>
      <c r="P1510" t="s">
        <v>1363</v>
      </c>
      <c r="Q1510" t="s">
        <v>1363</v>
      </c>
      <c r="R1510">
        <v>0</v>
      </c>
      <c r="S1510">
        <v>0</v>
      </c>
      <c r="T1510">
        <v>0</v>
      </c>
      <c r="U1510">
        <v>0</v>
      </c>
      <c r="V1510" t="s">
        <v>1364</v>
      </c>
      <c r="W1510" t="s">
        <v>1363</v>
      </c>
      <c r="X1510" t="s">
        <v>1363</v>
      </c>
      <c r="Y1510">
        <v>0</v>
      </c>
      <c r="Z1510" t="s">
        <v>1361</v>
      </c>
      <c r="AA1510" t="s">
        <v>1363</v>
      </c>
      <c r="AB1510" t="s">
        <v>1363</v>
      </c>
      <c r="AC1510">
        <v>0</v>
      </c>
      <c r="AD1510">
        <v>0</v>
      </c>
      <c r="AE1510">
        <v>62</v>
      </c>
      <c r="AF1510">
        <v>62</v>
      </c>
      <c r="AG1510" t="s">
        <v>1522</v>
      </c>
      <c r="AH1510">
        <v>17.869102120000001</v>
      </c>
      <c r="AI1510" t="s">
        <v>570</v>
      </c>
      <c r="AJ1510" t="s">
        <v>3558</v>
      </c>
    </row>
    <row r="1511" spans="1:36" x14ac:dyDescent="0.35">
      <c r="A1511" t="s">
        <v>644</v>
      </c>
      <c r="B1511">
        <v>90</v>
      </c>
      <c r="C1511">
        <v>90</v>
      </c>
      <c r="D1511" t="s">
        <v>1524</v>
      </c>
      <c r="E1511">
        <v>21.352174099999999</v>
      </c>
      <c r="F1511" t="s">
        <v>1466</v>
      </c>
      <c r="G1511">
        <v>3</v>
      </c>
      <c r="H1511">
        <v>3</v>
      </c>
      <c r="I1511">
        <v>5</v>
      </c>
      <c r="K1511">
        <v>1962</v>
      </c>
      <c r="L1511">
        <v>5860300502</v>
      </c>
      <c r="M1511">
        <v>5860300008</v>
      </c>
      <c r="N1511">
        <v>0</v>
      </c>
      <c r="O1511" t="s">
        <v>1650</v>
      </c>
      <c r="P1511" t="s">
        <v>1363</v>
      </c>
      <c r="Q1511" t="s">
        <v>1363</v>
      </c>
      <c r="R1511">
        <v>0</v>
      </c>
      <c r="S1511">
        <v>0</v>
      </c>
      <c r="T1511">
        <v>0</v>
      </c>
      <c r="U1511">
        <v>0</v>
      </c>
      <c r="V1511" t="s">
        <v>1364</v>
      </c>
      <c r="W1511" t="s">
        <v>1363</v>
      </c>
      <c r="X1511" t="s">
        <v>1363</v>
      </c>
      <c r="Y1511">
        <v>0</v>
      </c>
      <c r="Z1511" t="s">
        <v>1361</v>
      </c>
      <c r="AA1511" t="s">
        <v>1363</v>
      </c>
      <c r="AB1511" t="s">
        <v>1363</v>
      </c>
      <c r="AC1511">
        <v>0</v>
      </c>
      <c r="AD1511">
        <v>0</v>
      </c>
      <c r="AE1511">
        <v>90</v>
      </c>
      <c r="AF1511">
        <v>90</v>
      </c>
      <c r="AG1511" t="s">
        <v>1524</v>
      </c>
      <c r="AH1511">
        <v>21.352174099999999</v>
      </c>
      <c r="AI1511" t="s">
        <v>322</v>
      </c>
      <c r="AJ1511" t="s">
        <v>3559</v>
      </c>
    </row>
    <row r="1512" spans="1:36" x14ac:dyDescent="0.35">
      <c r="A1512" t="s">
        <v>3560</v>
      </c>
      <c r="B1512">
        <v>90</v>
      </c>
      <c r="C1512">
        <v>90</v>
      </c>
      <c r="D1512" t="s">
        <v>1524</v>
      </c>
      <c r="E1512">
        <v>21.352174099999999</v>
      </c>
      <c r="F1512" t="s">
        <v>1466</v>
      </c>
      <c r="G1512">
        <v>3</v>
      </c>
      <c r="H1512">
        <v>3</v>
      </c>
      <c r="I1512">
        <v>5</v>
      </c>
      <c r="K1512">
        <v>1962</v>
      </c>
      <c r="L1512">
        <v>5860300502</v>
      </c>
      <c r="M1512">
        <v>5860300008</v>
      </c>
      <c r="N1512">
        <v>0</v>
      </c>
      <c r="O1512" t="s">
        <v>1650</v>
      </c>
      <c r="P1512" t="s">
        <v>1363</v>
      </c>
      <c r="Q1512" t="s">
        <v>1363</v>
      </c>
      <c r="R1512">
        <v>0</v>
      </c>
      <c r="S1512">
        <v>0</v>
      </c>
      <c r="T1512">
        <v>0</v>
      </c>
      <c r="U1512">
        <v>0</v>
      </c>
      <c r="V1512" t="s">
        <v>1364</v>
      </c>
      <c r="W1512" t="s">
        <v>1363</v>
      </c>
      <c r="X1512" t="s">
        <v>1363</v>
      </c>
      <c r="Y1512">
        <v>0</v>
      </c>
      <c r="Z1512" t="s">
        <v>1361</v>
      </c>
      <c r="AA1512" t="s">
        <v>1363</v>
      </c>
      <c r="AB1512" t="s">
        <v>1363</v>
      </c>
      <c r="AC1512">
        <v>0</v>
      </c>
      <c r="AD1512">
        <v>0</v>
      </c>
      <c r="AE1512">
        <v>32</v>
      </c>
      <c r="AF1512">
        <v>32</v>
      </c>
      <c r="AG1512" t="s">
        <v>1637</v>
      </c>
      <c r="AH1512">
        <v>12.81368767</v>
      </c>
      <c r="AI1512" t="s">
        <v>654</v>
      </c>
      <c r="AJ1512" t="s">
        <v>3561</v>
      </c>
    </row>
    <row r="1513" spans="1:36" x14ac:dyDescent="0.35">
      <c r="A1513" t="s">
        <v>686</v>
      </c>
      <c r="B1513">
        <v>90</v>
      </c>
      <c r="C1513">
        <v>90</v>
      </c>
      <c r="D1513" t="s">
        <v>1524</v>
      </c>
      <c r="E1513">
        <v>21.352174099999999</v>
      </c>
      <c r="F1513" t="s">
        <v>1466</v>
      </c>
      <c r="G1513">
        <v>3</v>
      </c>
      <c r="H1513">
        <v>3</v>
      </c>
      <c r="I1513">
        <v>5</v>
      </c>
      <c r="K1513">
        <v>1962</v>
      </c>
      <c r="L1513">
        <v>5860300502</v>
      </c>
      <c r="M1513">
        <v>5860300008</v>
      </c>
      <c r="N1513">
        <v>0</v>
      </c>
      <c r="O1513" t="s">
        <v>1650</v>
      </c>
      <c r="P1513" t="s">
        <v>1363</v>
      </c>
      <c r="Q1513" t="s">
        <v>1363</v>
      </c>
      <c r="R1513">
        <v>0</v>
      </c>
      <c r="S1513">
        <v>0</v>
      </c>
      <c r="T1513">
        <v>0</v>
      </c>
      <c r="U1513">
        <v>0</v>
      </c>
      <c r="V1513" t="s">
        <v>1364</v>
      </c>
      <c r="W1513" t="s">
        <v>1363</v>
      </c>
      <c r="X1513" t="s">
        <v>1363</v>
      </c>
      <c r="Y1513">
        <v>0</v>
      </c>
      <c r="Z1513" t="s">
        <v>1361</v>
      </c>
      <c r="AA1513" t="s">
        <v>1363</v>
      </c>
      <c r="AB1513" t="s">
        <v>1363</v>
      </c>
      <c r="AC1513">
        <v>0</v>
      </c>
      <c r="AD1513">
        <v>0</v>
      </c>
      <c r="AE1513">
        <v>45</v>
      </c>
      <c r="AF1513">
        <v>45</v>
      </c>
      <c r="AG1513" t="s">
        <v>1527</v>
      </c>
      <c r="AH1513">
        <v>4.2210151099999997</v>
      </c>
      <c r="AI1513" t="s">
        <v>304</v>
      </c>
      <c r="AJ1513" t="s">
        <v>1639</v>
      </c>
    </row>
    <row r="1514" spans="1:36" x14ac:dyDescent="0.35">
      <c r="A1514" t="s">
        <v>3555</v>
      </c>
      <c r="B1514">
        <v>90</v>
      </c>
      <c r="C1514">
        <v>90</v>
      </c>
      <c r="D1514" t="s">
        <v>1524</v>
      </c>
      <c r="E1514">
        <v>21.352174099999999</v>
      </c>
      <c r="F1514" t="s">
        <v>1466</v>
      </c>
      <c r="G1514">
        <v>3</v>
      </c>
      <c r="H1514">
        <v>3</v>
      </c>
      <c r="I1514">
        <v>5</v>
      </c>
      <c r="K1514">
        <v>1962</v>
      </c>
      <c r="L1514">
        <v>5860300502</v>
      </c>
      <c r="M1514">
        <v>5860300008</v>
      </c>
      <c r="N1514">
        <v>0</v>
      </c>
      <c r="O1514" t="s">
        <v>1650</v>
      </c>
      <c r="P1514" t="s">
        <v>1363</v>
      </c>
      <c r="Q1514" t="s">
        <v>1363</v>
      </c>
      <c r="R1514">
        <v>0</v>
      </c>
      <c r="S1514">
        <v>0</v>
      </c>
      <c r="T1514">
        <v>0</v>
      </c>
      <c r="U1514">
        <v>0</v>
      </c>
      <c r="V1514" t="s">
        <v>1364</v>
      </c>
      <c r="W1514" t="s">
        <v>1363</v>
      </c>
      <c r="X1514" t="s">
        <v>1363</v>
      </c>
      <c r="Y1514">
        <v>0</v>
      </c>
      <c r="Z1514" t="s">
        <v>1361</v>
      </c>
      <c r="AA1514" t="s">
        <v>1363</v>
      </c>
      <c r="AB1514" t="s">
        <v>1363</v>
      </c>
      <c r="AC1514">
        <v>0</v>
      </c>
      <c r="AD1514">
        <v>0</v>
      </c>
      <c r="AE1514">
        <v>19</v>
      </c>
      <c r="AF1514">
        <v>19</v>
      </c>
      <c r="AG1514" t="s">
        <v>1549</v>
      </c>
      <c r="AH1514">
        <v>32.06105127</v>
      </c>
      <c r="AI1514" t="s">
        <v>497</v>
      </c>
      <c r="AJ1514" t="s">
        <v>3556</v>
      </c>
    </row>
    <row r="1515" spans="1:36" x14ac:dyDescent="0.35">
      <c r="A1515" t="s">
        <v>3562</v>
      </c>
      <c r="B1515">
        <v>90</v>
      </c>
      <c r="C1515">
        <v>90</v>
      </c>
      <c r="D1515" t="s">
        <v>1524</v>
      </c>
      <c r="E1515">
        <v>21.352174099999999</v>
      </c>
      <c r="F1515" t="s">
        <v>1466</v>
      </c>
      <c r="G1515">
        <v>3</v>
      </c>
      <c r="H1515">
        <v>3</v>
      </c>
      <c r="I1515">
        <v>5</v>
      </c>
      <c r="K1515">
        <v>1962</v>
      </c>
      <c r="L1515">
        <v>5860300502</v>
      </c>
      <c r="M1515">
        <v>5860300008</v>
      </c>
      <c r="N1515">
        <v>0</v>
      </c>
      <c r="O1515" t="s">
        <v>1650</v>
      </c>
      <c r="P1515" t="s">
        <v>1363</v>
      </c>
      <c r="Q1515" t="s">
        <v>1363</v>
      </c>
      <c r="R1515">
        <v>0</v>
      </c>
      <c r="S1515">
        <v>0</v>
      </c>
      <c r="T1515">
        <v>0</v>
      </c>
      <c r="U1515">
        <v>0</v>
      </c>
      <c r="V1515" t="s">
        <v>1364</v>
      </c>
      <c r="W1515" t="s">
        <v>1363</v>
      </c>
      <c r="X1515" t="s">
        <v>1363</v>
      </c>
      <c r="Y1515">
        <v>0</v>
      </c>
      <c r="Z1515" t="s">
        <v>1361</v>
      </c>
      <c r="AA1515" t="s">
        <v>1363</v>
      </c>
      <c r="AB1515" t="s">
        <v>1363</v>
      </c>
      <c r="AC1515">
        <v>0</v>
      </c>
      <c r="AD1515">
        <v>0</v>
      </c>
      <c r="AE1515">
        <v>82</v>
      </c>
      <c r="AF1515">
        <v>82</v>
      </c>
      <c r="AG1515" t="s">
        <v>1550</v>
      </c>
      <c r="AH1515">
        <v>4.5023451459999997</v>
      </c>
      <c r="AI1515" t="s">
        <v>845</v>
      </c>
      <c r="AJ1515" t="s">
        <v>3563</v>
      </c>
    </row>
    <row r="1516" spans="1:36" x14ac:dyDescent="0.35">
      <c r="A1516" t="s">
        <v>3564</v>
      </c>
      <c r="B1516">
        <v>90</v>
      </c>
      <c r="C1516">
        <v>90</v>
      </c>
      <c r="D1516" t="s">
        <v>1524</v>
      </c>
      <c r="E1516">
        <v>21.352174099999999</v>
      </c>
      <c r="F1516" t="s">
        <v>1466</v>
      </c>
      <c r="G1516">
        <v>3</v>
      </c>
      <c r="H1516">
        <v>3</v>
      </c>
      <c r="I1516">
        <v>5</v>
      </c>
      <c r="K1516">
        <v>1962</v>
      </c>
      <c r="L1516">
        <v>5860300502</v>
      </c>
      <c r="M1516">
        <v>5860300008</v>
      </c>
      <c r="N1516">
        <v>0</v>
      </c>
      <c r="O1516" t="s">
        <v>1650</v>
      </c>
      <c r="P1516" t="s">
        <v>1363</v>
      </c>
      <c r="Q1516" t="s">
        <v>1363</v>
      </c>
      <c r="R1516">
        <v>0</v>
      </c>
      <c r="S1516">
        <v>0</v>
      </c>
      <c r="T1516">
        <v>0</v>
      </c>
      <c r="U1516">
        <v>0</v>
      </c>
      <c r="V1516" t="s">
        <v>1364</v>
      </c>
      <c r="W1516" t="s">
        <v>1363</v>
      </c>
      <c r="X1516" t="s">
        <v>1363</v>
      </c>
      <c r="Y1516">
        <v>0</v>
      </c>
      <c r="Z1516" t="s">
        <v>1361</v>
      </c>
      <c r="AA1516" t="s">
        <v>1363</v>
      </c>
      <c r="AB1516" t="s">
        <v>1363</v>
      </c>
      <c r="AC1516">
        <v>0</v>
      </c>
      <c r="AD1516">
        <v>0</v>
      </c>
      <c r="AE1516">
        <v>33</v>
      </c>
      <c r="AF1516">
        <v>33</v>
      </c>
      <c r="AG1516" t="s">
        <v>1643</v>
      </c>
      <c r="AH1516">
        <v>14.990913129999999</v>
      </c>
      <c r="AI1516" t="s">
        <v>1160</v>
      </c>
      <c r="AJ1516" t="s">
        <v>3565</v>
      </c>
    </row>
    <row r="1517" spans="1:36" x14ac:dyDescent="0.35">
      <c r="A1517" t="s">
        <v>3566</v>
      </c>
      <c r="B1517">
        <v>90</v>
      </c>
      <c r="C1517">
        <v>90</v>
      </c>
      <c r="D1517" t="s">
        <v>1524</v>
      </c>
      <c r="E1517">
        <v>21.352174099999999</v>
      </c>
      <c r="F1517" t="s">
        <v>1466</v>
      </c>
      <c r="G1517">
        <v>3</v>
      </c>
      <c r="H1517">
        <v>3</v>
      </c>
      <c r="I1517">
        <v>5</v>
      </c>
      <c r="K1517">
        <v>1962</v>
      </c>
      <c r="L1517">
        <v>5860300502</v>
      </c>
      <c r="M1517">
        <v>5860300008</v>
      </c>
      <c r="N1517">
        <v>0</v>
      </c>
      <c r="O1517" t="s">
        <v>1650</v>
      </c>
      <c r="P1517" t="s">
        <v>1363</v>
      </c>
      <c r="Q1517" t="s">
        <v>1363</v>
      </c>
      <c r="R1517">
        <v>0</v>
      </c>
      <c r="S1517">
        <v>0</v>
      </c>
      <c r="T1517">
        <v>0</v>
      </c>
      <c r="U1517">
        <v>0</v>
      </c>
      <c r="V1517" t="s">
        <v>1364</v>
      </c>
      <c r="W1517" t="s">
        <v>1363</v>
      </c>
      <c r="X1517" t="s">
        <v>1363</v>
      </c>
      <c r="Y1517">
        <v>0</v>
      </c>
      <c r="Z1517" t="s">
        <v>1361</v>
      </c>
      <c r="AA1517" t="s">
        <v>1363</v>
      </c>
      <c r="AB1517" t="s">
        <v>1363</v>
      </c>
      <c r="AC1517">
        <v>0</v>
      </c>
      <c r="AD1517">
        <v>0</v>
      </c>
      <c r="AE1517">
        <v>802</v>
      </c>
      <c r="AF1517">
        <v>802</v>
      </c>
      <c r="AG1517" t="s">
        <v>1558</v>
      </c>
      <c r="AH1517">
        <v>28.05279208</v>
      </c>
      <c r="AI1517" t="s">
        <v>1320</v>
      </c>
      <c r="AJ1517" t="s">
        <v>3567</v>
      </c>
    </row>
    <row r="1518" spans="1:36" x14ac:dyDescent="0.35">
      <c r="A1518" t="s">
        <v>3568</v>
      </c>
      <c r="B1518">
        <v>90</v>
      </c>
      <c r="C1518">
        <v>90</v>
      </c>
      <c r="D1518" t="s">
        <v>1524</v>
      </c>
      <c r="E1518">
        <v>21.352174099999999</v>
      </c>
      <c r="F1518" t="s">
        <v>1466</v>
      </c>
      <c r="G1518">
        <v>3</v>
      </c>
      <c r="H1518">
        <v>3</v>
      </c>
      <c r="I1518">
        <v>5</v>
      </c>
      <c r="K1518">
        <v>1962</v>
      </c>
      <c r="L1518">
        <v>5860300502</v>
      </c>
      <c r="M1518">
        <v>5860300008</v>
      </c>
      <c r="N1518">
        <v>0</v>
      </c>
      <c r="O1518" t="s">
        <v>1650</v>
      </c>
      <c r="P1518" t="s">
        <v>1363</v>
      </c>
      <c r="Q1518" t="s">
        <v>1363</v>
      </c>
      <c r="R1518">
        <v>0</v>
      </c>
      <c r="S1518">
        <v>0</v>
      </c>
      <c r="T1518">
        <v>0</v>
      </c>
      <c r="U1518">
        <v>0</v>
      </c>
      <c r="V1518" t="s">
        <v>1364</v>
      </c>
      <c r="W1518" t="s">
        <v>1363</v>
      </c>
      <c r="X1518" t="s">
        <v>1363</v>
      </c>
      <c r="Y1518">
        <v>0</v>
      </c>
      <c r="Z1518" t="s">
        <v>1361</v>
      </c>
      <c r="AA1518" t="s">
        <v>1363</v>
      </c>
      <c r="AB1518" t="s">
        <v>1363</v>
      </c>
      <c r="AC1518">
        <v>0</v>
      </c>
      <c r="AD1518">
        <v>0</v>
      </c>
      <c r="AE1518">
        <v>732</v>
      </c>
      <c r="AF1518">
        <v>732</v>
      </c>
      <c r="AG1518" t="s">
        <v>1645</v>
      </c>
      <c r="AH1518">
        <v>31.398621970000001</v>
      </c>
      <c r="AI1518" t="s">
        <v>323</v>
      </c>
      <c r="AJ1518" t="s">
        <v>3569</v>
      </c>
    </row>
    <row r="1519" spans="1:36" x14ac:dyDescent="0.35">
      <c r="A1519" t="s">
        <v>3570</v>
      </c>
      <c r="B1519">
        <v>90</v>
      </c>
      <c r="C1519">
        <v>90</v>
      </c>
      <c r="D1519" t="s">
        <v>1524</v>
      </c>
      <c r="E1519">
        <v>21.352174099999999</v>
      </c>
      <c r="F1519" t="s">
        <v>1466</v>
      </c>
      <c r="G1519">
        <v>3</v>
      </c>
      <c r="H1519">
        <v>3</v>
      </c>
      <c r="I1519">
        <v>5</v>
      </c>
      <c r="K1519">
        <v>1962</v>
      </c>
      <c r="L1519">
        <v>5860300502</v>
      </c>
      <c r="M1519">
        <v>5860300008</v>
      </c>
      <c r="N1519">
        <v>0</v>
      </c>
      <c r="O1519" t="s">
        <v>1650</v>
      </c>
      <c r="P1519" t="s">
        <v>1363</v>
      </c>
      <c r="Q1519" t="s">
        <v>1363</v>
      </c>
      <c r="R1519">
        <v>0</v>
      </c>
      <c r="S1519">
        <v>0</v>
      </c>
      <c r="T1519">
        <v>0</v>
      </c>
      <c r="U1519">
        <v>0</v>
      </c>
      <c r="V1519" t="s">
        <v>1364</v>
      </c>
      <c r="W1519" t="s">
        <v>1363</v>
      </c>
      <c r="X1519" t="s">
        <v>1363</v>
      </c>
      <c r="Y1519">
        <v>0</v>
      </c>
      <c r="Z1519" t="s">
        <v>1361</v>
      </c>
      <c r="AA1519" t="s">
        <v>1363</v>
      </c>
      <c r="AB1519" t="s">
        <v>1363</v>
      </c>
      <c r="AC1519">
        <v>0</v>
      </c>
      <c r="AD1519">
        <v>0</v>
      </c>
      <c r="AE1519">
        <v>730</v>
      </c>
      <c r="AF1519">
        <v>730</v>
      </c>
      <c r="AG1519" t="s">
        <v>1561</v>
      </c>
      <c r="AH1519">
        <v>28.624931270000001</v>
      </c>
      <c r="AI1519" t="s">
        <v>348</v>
      </c>
      <c r="AJ1519" t="s">
        <v>3571</v>
      </c>
    </row>
    <row r="1520" spans="1:36" x14ac:dyDescent="0.35">
      <c r="A1520" t="s">
        <v>3572</v>
      </c>
      <c r="B1520">
        <v>91</v>
      </c>
      <c r="C1520">
        <v>91</v>
      </c>
      <c r="D1520" t="s">
        <v>1600</v>
      </c>
      <c r="E1520">
        <v>3.7577214090000002</v>
      </c>
      <c r="F1520" t="s">
        <v>1466</v>
      </c>
      <c r="G1520">
        <v>1</v>
      </c>
      <c r="H1520">
        <v>2</v>
      </c>
      <c r="I1520">
        <v>3</v>
      </c>
      <c r="K1520">
        <v>1989</v>
      </c>
      <c r="L1520">
        <v>5972302504</v>
      </c>
      <c r="M1520">
        <v>5980100078</v>
      </c>
      <c r="N1520">
        <v>0</v>
      </c>
      <c r="O1520" t="s">
        <v>3455</v>
      </c>
      <c r="P1520" t="s">
        <v>1363</v>
      </c>
      <c r="Q1520" t="s">
        <v>1363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 t="s">
        <v>1364</v>
      </c>
      <c r="AB1520" t="s">
        <v>1363</v>
      </c>
      <c r="AC1520" t="s">
        <v>1363</v>
      </c>
      <c r="AD1520">
        <v>0</v>
      </c>
      <c r="AE1520">
        <v>20</v>
      </c>
      <c r="AF1520">
        <v>20</v>
      </c>
      <c r="AG1520" t="s">
        <v>1584</v>
      </c>
      <c r="AH1520">
        <v>9.2475960199999996</v>
      </c>
      <c r="AI1520" t="s">
        <v>850</v>
      </c>
      <c r="AJ1520" t="s">
        <v>2673</v>
      </c>
    </row>
    <row r="1521" spans="1:36" x14ac:dyDescent="0.35">
      <c r="A1521" t="s">
        <v>3573</v>
      </c>
      <c r="B1521">
        <v>91</v>
      </c>
      <c r="C1521">
        <v>91</v>
      </c>
      <c r="D1521" t="s">
        <v>1600</v>
      </c>
      <c r="E1521">
        <v>3.7577214090000002</v>
      </c>
      <c r="F1521" t="s">
        <v>1466</v>
      </c>
      <c r="G1521">
        <v>1</v>
      </c>
      <c r="H1521">
        <v>2</v>
      </c>
      <c r="I1521">
        <v>3</v>
      </c>
      <c r="K1521">
        <v>1989</v>
      </c>
      <c r="L1521">
        <v>5972302504</v>
      </c>
      <c r="M1521">
        <v>5980100078</v>
      </c>
      <c r="N1521">
        <v>0</v>
      </c>
      <c r="O1521" t="s">
        <v>3455</v>
      </c>
      <c r="P1521" t="s">
        <v>1363</v>
      </c>
      <c r="Q1521" t="s">
        <v>1363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">
        <v>1364</v>
      </c>
      <c r="AB1521" t="s">
        <v>1363</v>
      </c>
      <c r="AC1521" t="s">
        <v>1363</v>
      </c>
      <c r="AD1521">
        <v>0</v>
      </c>
      <c r="AE1521">
        <v>7</v>
      </c>
      <c r="AF1521">
        <v>0</v>
      </c>
      <c r="AI1521" t="s">
        <v>861</v>
      </c>
      <c r="AJ1521" t="s">
        <v>3574</v>
      </c>
    </row>
    <row r="1522" spans="1:36" x14ac:dyDescent="0.35">
      <c r="A1522" t="s">
        <v>3575</v>
      </c>
      <c r="B1522">
        <v>91</v>
      </c>
      <c r="C1522">
        <v>91</v>
      </c>
      <c r="D1522" t="s">
        <v>1600</v>
      </c>
      <c r="E1522">
        <v>3.7577214090000002</v>
      </c>
      <c r="F1522" t="s">
        <v>1466</v>
      </c>
      <c r="G1522">
        <v>1</v>
      </c>
      <c r="H1522">
        <v>2</v>
      </c>
      <c r="I1522">
        <v>3</v>
      </c>
      <c r="K1522">
        <v>1989</v>
      </c>
      <c r="L1522">
        <v>5972302504</v>
      </c>
      <c r="M1522">
        <v>5980100078</v>
      </c>
      <c r="N1522">
        <v>0</v>
      </c>
      <c r="O1522" t="s">
        <v>3455</v>
      </c>
      <c r="P1522" t="s">
        <v>1363</v>
      </c>
      <c r="Q1522" t="s">
        <v>1363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1364</v>
      </c>
      <c r="AB1522" t="s">
        <v>1363</v>
      </c>
      <c r="AC1522" t="s">
        <v>1363</v>
      </c>
      <c r="AD1522">
        <v>0</v>
      </c>
      <c r="AE1522">
        <v>58</v>
      </c>
      <c r="AF1522">
        <v>58</v>
      </c>
      <c r="AG1522" t="s">
        <v>1411</v>
      </c>
      <c r="AH1522">
        <v>20.86091506</v>
      </c>
      <c r="AI1522" t="s">
        <v>874</v>
      </c>
      <c r="AJ1522" t="s">
        <v>3576</v>
      </c>
    </row>
    <row r="1523" spans="1:36" x14ac:dyDescent="0.35">
      <c r="A1523" t="s">
        <v>3577</v>
      </c>
      <c r="B1523">
        <v>91</v>
      </c>
      <c r="C1523">
        <v>91</v>
      </c>
      <c r="D1523" t="s">
        <v>1600</v>
      </c>
      <c r="E1523">
        <v>3.7577214090000002</v>
      </c>
      <c r="F1523" t="s">
        <v>1466</v>
      </c>
      <c r="G1523">
        <v>1</v>
      </c>
      <c r="H1523">
        <v>2</v>
      </c>
      <c r="I1523">
        <v>3</v>
      </c>
      <c r="K1523">
        <v>1989</v>
      </c>
      <c r="L1523">
        <v>5972302504</v>
      </c>
      <c r="M1523">
        <v>5980100078</v>
      </c>
      <c r="N1523">
        <v>0</v>
      </c>
      <c r="O1523" t="s">
        <v>3455</v>
      </c>
      <c r="P1523" t="s">
        <v>1363</v>
      </c>
      <c r="Q1523" t="s">
        <v>1363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 t="s">
        <v>1364</v>
      </c>
      <c r="AB1523" t="s">
        <v>1363</v>
      </c>
      <c r="AC1523" t="s">
        <v>1363</v>
      </c>
      <c r="AD1523">
        <v>0</v>
      </c>
      <c r="AE1523">
        <v>48</v>
      </c>
      <c r="AF1523">
        <v>48</v>
      </c>
      <c r="AG1523" t="s">
        <v>1590</v>
      </c>
      <c r="AH1523">
        <v>15.58817371</v>
      </c>
      <c r="AI1523" t="s">
        <v>885</v>
      </c>
      <c r="AJ1523" t="s">
        <v>3578</v>
      </c>
    </row>
    <row r="1524" spans="1:36" x14ac:dyDescent="0.35">
      <c r="A1524" t="s">
        <v>3579</v>
      </c>
      <c r="B1524">
        <v>91</v>
      </c>
      <c r="C1524">
        <v>91</v>
      </c>
      <c r="D1524" t="s">
        <v>1600</v>
      </c>
      <c r="E1524">
        <v>3.7577214090000002</v>
      </c>
      <c r="F1524" t="s">
        <v>1466</v>
      </c>
      <c r="G1524">
        <v>1</v>
      </c>
      <c r="H1524">
        <v>2</v>
      </c>
      <c r="I1524">
        <v>3</v>
      </c>
      <c r="K1524">
        <v>1989</v>
      </c>
      <c r="L1524">
        <v>5972302504</v>
      </c>
      <c r="M1524">
        <v>5980100078</v>
      </c>
      <c r="N1524">
        <v>0</v>
      </c>
      <c r="O1524" t="s">
        <v>3455</v>
      </c>
      <c r="P1524" t="s">
        <v>1363</v>
      </c>
      <c r="Q1524" t="s">
        <v>1363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1364</v>
      </c>
      <c r="AB1524" t="s">
        <v>1363</v>
      </c>
      <c r="AC1524" t="s">
        <v>1363</v>
      </c>
      <c r="AD1524">
        <v>0</v>
      </c>
      <c r="AE1524">
        <v>68</v>
      </c>
      <c r="AF1524">
        <v>68</v>
      </c>
      <c r="AG1524" t="s">
        <v>1892</v>
      </c>
      <c r="AH1524">
        <v>17.588821589999998</v>
      </c>
      <c r="AI1524" t="s">
        <v>895</v>
      </c>
      <c r="AJ1524" t="s">
        <v>3341</v>
      </c>
    </row>
    <row r="1525" spans="1:36" x14ac:dyDescent="0.35">
      <c r="A1525" t="s">
        <v>3580</v>
      </c>
      <c r="B1525">
        <v>91</v>
      </c>
      <c r="C1525">
        <v>91</v>
      </c>
      <c r="D1525" t="s">
        <v>1600</v>
      </c>
      <c r="E1525">
        <v>3.7577214090000002</v>
      </c>
      <c r="F1525" t="s">
        <v>1466</v>
      </c>
      <c r="G1525">
        <v>1</v>
      </c>
      <c r="H1525">
        <v>2</v>
      </c>
      <c r="I1525">
        <v>3</v>
      </c>
      <c r="K1525">
        <v>1989</v>
      </c>
      <c r="L1525">
        <v>5972302504</v>
      </c>
      <c r="M1525">
        <v>5980100078</v>
      </c>
      <c r="N1525">
        <v>0</v>
      </c>
      <c r="O1525" t="s">
        <v>3455</v>
      </c>
      <c r="P1525" t="s">
        <v>1363</v>
      </c>
      <c r="Q1525" t="s">
        <v>1363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1364</v>
      </c>
      <c r="AB1525" t="s">
        <v>1363</v>
      </c>
      <c r="AC1525" t="s">
        <v>1363</v>
      </c>
      <c r="AD1525">
        <v>0</v>
      </c>
      <c r="AE1525">
        <v>78</v>
      </c>
      <c r="AF1525">
        <v>78</v>
      </c>
      <c r="AG1525" t="s">
        <v>1593</v>
      </c>
      <c r="AH1525">
        <v>12.04920044</v>
      </c>
      <c r="AI1525" t="s">
        <v>905</v>
      </c>
      <c r="AJ1525" t="s">
        <v>3581</v>
      </c>
    </row>
    <row r="1526" spans="1:36" x14ac:dyDescent="0.35">
      <c r="A1526" t="s">
        <v>923</v>
      </c>
      <c r="B1526">
        <v>91</v>
      </c>
      <c r="C1526">
        <v>91</v>
      </c>
      <c r="D1526" t="s">
        <v>1600</v>
      </c>
      <c r="E1526">
        <v>3.7577214090000002</v>
      </c>
      <c r="F1526" t="s">
        <v>1466</v>
      </c>
      <c r="G1526">
        <v>1</v>
      </c>
      <c r="H1526">
        <v>2</v>
      </c>
      <c r="I1526">
        <v>3</v>
      </c>
      <c r="K1526">
        <v>1989</v>
      </c>
      <c r="L1526">
        <v>5972302504</v>
      </c>
      <c r="M1526">
        <v>5980100078</v>
      </c>
      <c r="N1526">
        <v>0</v>
      </c>
      <c r="O1526" t="s">
        <v>3455</v>
      </c>
      <c r="P1526" t="s">
        <v>1363</v>
      </c>
      <c r="Q1526" t="s">
        <v>1363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 t="s">
        <v>1364</v>
      </c>
      <c r="AB1526" t="s">
        <v>1363</v>
      </c>
      <c r="AC1526" t="s">
        <v>1363</v>
      </c>
      <c r="AD1526">
        <v>0</v>
      </c>
      <c r="AE1526">
        <v>36</v>
      </c>
      <c r="AF1526">
        <v>0</v>
      </c>
      <c r="AI1526" t="s">
        <v>854</v>
      </c>
      <c r="AJ1526" t="s">
        <v>1595</v>
      </c>
    </row>
    <row r="1527" spans="1:36" x14ac:dyDescent="0.35">
      <c r="A1527" t="s">
        <v>3582</v>
      </c>
      <c r="B1527">
        <v>91</v>
      </c>
      <c r="C1527">
        <v>91</v>
      </c>
      <c r="D1527" t="s">
        <v>1600</v>
      </c>
      <c r="E1527">
        <v>3.7577214090000002</v>
      </c>
      <c r="F1527" t="s">
        <v>1466</v>
      </c>
      <c r="G1527">
        <v>1</v>
      </c>
      <c r="H1527">
        <v>2</v>
      </c>
      <c r="I1527">
        <v>3</v>
      </c>
      <c r="K1527">
        <v>1989</v>
      </c>
      <c r="L1527">
        <v>5972302504</v>
      </c>
      <c r="M1527">
        <v>5980100078</v>
      </c>
      <c r="N1527">
        <v>0</v>
      </c>
      <c r="O1527" t="s">
        <v>3455</v>
      </c>
      <c r="P1527" t="s">
        <v>1363</v>
      </c>
      <c r="Q1527" t="s">
        <v>1363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1364</v>
      </c>
      <c r="AB1527" t="s">
        <v>1363</v>
      </c>
      <c r="AC1527" t="s">
        <v>1363</v>
      </c>
      <c r="AD1527">
        <v>0</v>
      </c>
      <c r="AE1527">
        <v>87</v>
      </c>
      <c r="AF1527">
        <v>87</v>
      </c>
      <c r="AG1527" t="s">
        <v>1597</v>
      </c>
      <c r="AH1527">
        <v>19.007032599999999</v>
      </c>
      <c r="AI1527" t="s">
        <v>932</v>
      </c>
      <c r="AJ1527" t="s">
        <v>3583</v>
      </c>
    </row>
    <row r="1528" spans="1:36" x14ac:dyDescent="0.35">
      <c r="A1528" t="s">
        <v>943</v>
      </c>
      <c r="B1528">
        <v>91</v>
      </c>
      <c r="C1528">
        <v>91</v>
      </c>
      <c r="D1528" t="s">
        <v>1600</v>
      </c>
      <c r="E1528">
        <v>3.7577214090000002</v>
      </c>
      <c r="F1528" t="s">
        <v>1466</v>
      </c>
      <c r="G1528">
        <v>1</v>
      </c>
      <c r="H1528">
        <v>2</v>
      </c>
      <c r="I1528">
        <v>3</v>
      </c>
      <c r="K1528">
        <v>1989</v>
      </c>
      <c r="L1528">
        <v>5972302504</v>
      </c>
      <c r="M1528">
        <v>5980100078</v>
      </c>
      <c r="N1528">
        <v>0</v>
      </c>
      <c r="O1528" t="s">
        <v>3455</v>
      </c>
      <c r="P1528" t="s">
        <v>1363</v>
      </c>
      <c r="Q1528" t="s">
        <v>1363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 t="s">
        <v>1364</v>
      </c>
      <c r="AB1528" t="s">
        <v>1363</v>
      </c>
      <c r="AC1528" t="s">
        <v>1363</v>
      </c>
      <c r="AD1528">
        <v>0</v>
      </c>
      <c r="AE1528">
        <v>91</v>
      </c>
      <c r="AF1528">
        <v>91</v>
      </c>
      <c r="AG1528" t="s">
        <v>1600</v>
      </c>
      <c r="AH1528">
        <v>3.7577214090000002</v>
      </c>
      <c r="AI1528" t="s">
        <v>849</v>
      </c>
      <c r="AJ1528" t="s">
        <v>3470</v>
      </c>
    </row>
    <row r="1529" spans="1:36" x14ac:dyDescent="0.35">
      <c r="A1529" t="s">
        <v>3584</v>
      </c>
      <c r="B1529">
        <v>91</v>
      </c>
      <c r="C1529">
        <v>91</v>
      </c>
      <c r="D1529" t="s">
        <v>1600</v>
      </c>
      <c r="E1529">
        <v>3.7577214090000002</v>
      </c>
      <c r="F1529" t="s">
        <v>1466</v>
      </c>
      <c r="G1529">
        <v>1</v>
      </c>
      <c r="H1529">
        <v>2</v>
      </c>
      <c r="I1529">
        <v>3</v>
      </c>
      <c r="K1529">
        <v>1989</v>
      </c>
      <c r="L1529">
        <v>5972302504</v>
      </c>
      <c r="M1529">
        <v>5980100078</v>
      </c>
      <c r="N1529">
        <v>0</v>
      </c>
      <c r="O1529" t="s">
        <v>3455</v>
      </c>
      <c r="P1529" t="s">
        <v>1363</v>
      </c>
      <c r="Q1529" t="s">
        <v>1363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 t="s">
        <v>1364</v>
      </c>
      <c r="AB1529" t="s">
        <v>1363</v>
      </c>
      <c r="AC1529" t="s">
        <v>1363</v>
      </c>
      <c r="AD1529">
        <v>0</v>
      </c>
      <c r="AE1529">
        <v>47</v>
      </c>
      <c r="AF1529">
        <v>47</v>
      </c>
      <c r="AG1529" t="s">
        <v>1903</v>
      </c>
      <c r="AH1529">
        <v>11.93632094</v>
      </c>
      <c r="AI1529" t="s">
        <v>1124</v>
      </c>
      <c r="AJ1529" t="s">
        <v>3585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B613E-9747-4905-B446-030A870B5BC0}">
  <dimension ref="A1:O1506"/>
  <sheetViews>
    <sheetView tabSelected="1" workbookViewId="0">
      <selection activeCell="M1507" sqref="M1507"/>
    </sheetView>
  </sheetViews>
  <sheetFormatPr defaultRowHeight="14.5" x14ac:dyDescent="0.35"/>
  <cols>
    <col min="1" max="1" width="11.90625" customWidth="1"/>
    <col min="2" max="2" width="53.81640625" bestFit="1" customWidth="1"/>
    <col min="8" max="8" width="11.6328125" customWidth="1"/>
    <col min="9" max="9" width="9.26953125" customWidth="1"/>
    <col min="10" max="10" width="9.1796875" customWidth="1"/>
    <col min="13" max="13" width="12.1796875" customWidth="1"/>
    <col min="14" max="14" width="10.1796875" bestFit="1" customWidth="1"/>
    <col min="15" max="15" width="11.81640625" bestFit="1" customWidth="1"/>
    <col min="16" max="16" width="8.1796875" bestFit="1" customWidth="1"/>
  </cols>
  <sheetData>
    <row r="1" spans="1:15" x14ac:dyDescent="0.35">
      <c r="A1" t="s">
        <v>3588</v>
      </c>
      <c r="B1" t="s">
        <v>1342</v>
      </c>
      <c r="C1" s="2" t="s">
        <v>1343</v>
      </c>
      <c r="D1" t="s">
        <v>1344</v>
      </c>
      <c r="E1" t="s">
        <v>1345</v>
      </c>
      <c r="F1" t="s">
        <v>1346</v>
      </c>
      <c r="G1" t="s">
        <v>1347</v>
      </c>
      <c r="H1" t="s">
        <v>1348</v>
      </c>
      <c r="I1" t="s">
        <v>1349</v>
      </c>
      <c r="J1" t="s">
        <v>1352</v>
      </c>
      <c r="K1" t="s">
        <v>1353</v>
      </c>
      <c r="L1" t="s">
        <v>3587</v>
      </c>
      <c r="M1" t="s">
        <v>1355</v>
      </c>
      <c r="N1" t="s">
        <v>1357</v>
      </c>
      <c r="O1" t="s">
        <v>3586</v>
      </c>
    </row>
    <row r="2" spans="1:15" hidden="1" x14ac:dyDescent="0.35">
      <c r="A2">
        <v>1</v>
      </c>
      <c r="B2" t="s">
        <v>1360</v>
      </c>
      <c r="C2" s="2">
        <v>15.76116682</v>
      </c>
      <c r="D2" t="s">
        <v>1361</v>
      </c>
      <c r="E2">
        <v>0</v>
      </c>
      <c r="F2">
        <v>4</v>
      </c>
      <c r="G2">
        <v>5</v>
      </c>
      <c r="I2">
        <v>0</v>
      </c>
      <c r="J2">
        <v>2003</v>
      </c>
      <c r="K2" t="s">
        <v>1362</v>
      </c>
      <c r="L2">
        <v>1</v>
      </c>
      <c r="M2">
        <v>1</v>
      </c>
      <c r="N2">
        <v>15.76116682</v>
      </c>
      <c r="O2" s="1">
        <v>15.760999999999999</v>
      </c>
    </row>
    <row r="3" spans="1:15" hidden="1" x14ac:dyDescent="0.35">
      <c r="A3">
        <v>1</v>
      </c>
      <c r="B3" t="s">
        <v>1360</v>
      </c>
      <c r="C3" s="2">
        <v>15.76116682</v>
      </c>
      <c r="D3" t="s">
        <v>1361</v>
      </c>
      <c r="E3">
        <v>0</v>
      </c>
      <c r="F3">
        <v>4</v>
      </c>
      <c r="G3">
        <v>5</v>
      </c>
      <c r="I3">
        <v>0</v>
      </c>
      <c r="J3">
        <v>2003</v>
      </c>
      <c r="K3" t="s">
        <v>1362</v>
      </c>
      <c r="L3">
        <v>9</v>
      </c>
      <c r="M3">
        <v>9</v>
      </c>
      <c r="N3">
        <v>40.074503640000003</v>
      </c>
      <c r="O3" s="1">
        <v>27.890999999999998</v>
      </c>
    </row>
    <row r="4" spans="1:15" hidden="1" x14ac:dyDescent="0.35">
      <c r="A4">
        <v>1</v>
      </c>
      <c r="B4" t="s">
        <v>1360</v>
      </c>
      <c r="C4" s="2">
        <v>15.76116682</v>
      </c>
      <c r="D4" t="s">
        <v>1361</v>
      </c>
      <c r="E4">
        <v>0</v>
      </c>
      <c r="F4">
        <v>4</v>
      </c>
      <c r="G4">
        <v>5</v>
      </c>
      <c r="I4">
        <v>0</v>
      </c>
      <c r="J4">
        <v>2003</v>
      </c>
      <c r="K4" t="s">
        <v>1362</v>
      </c>
      <c r="L4">
        <v>12</v>
      </c>
      <c r="M4">
        <v>12</v>
      </c>
      <c r="N4">
        <v>5.0020827089999997</v>
      </c>
      <c r="O4" s="1">
        <v>5.0019999999999998</v>
      </c>
    </row>
    <row r="5" spans="1:15" hidden="1" x14ac:dyDescent="0.35">
      <c r="A5">
        <v>1</v>
      </c>
      <c r="B5" t="s">
        <v>1360</v>
      </c>
      <c r="C5" s="2">
        <v>15.76116682</v>
      </c>
      <c r="D5" t="s">
        <v>1361</v>
      </c>
      <c r="E5">
        <v>0</v>
      </c>
      <c r="F5">
        <v>4</v>
      </c>
      <c r="G5">
        <v>5</v>
      </c>
      <c r="I5">
        <v>0</v>
      </c>
      <c r="J5">
        <v>2003</v>
      </c>
      <c r="K5" t="s">
        <v>1362</v>
      </c>
      <c r="L5">
        <v>1</v>
      </c>
      <c r="M5">
        <v>1</v>
      </c>
      <c r="N5">
        <v>15.76116682</v>
      </c>
      <c r="O5" s="1">
        <v>15.760999999999999</v>
      </c>
    </row>
    <row r="6" spans="1:15" hidden="1" x14ac:dyDescent="0.35">
      <c r="A6">
        <v>1</v>
      </c>
      <c r="B6" t="s">
        <v>1360</v>
      </c>
      <c r="C6" s="2">
        <v>15.76116682</v>
      </c>
      <c r="D6" t="s">
        <v>1361</v>
      </c>
      <c r="E6">
        <v>0</v>
      </c>
      <c r="F6">
        <v>4</v>
      </c>
      <c r="G6">
        <v>5</v>
      </c>
      <c r="I6">
        <v>0</v>
      </c>
      <c r="J6">
        <v>2003</v>
      </c>
      <c r="K6" t="s">
        <v>1362</v>
      </c>
      <c r="L6">
        <v>1</v>
      </c>
      <c r="M6">
        <v>1</v>
      </c>
      <c r="N6">
        <v>15.76116682</v>
      </c>
      <c r="O6" s="1">
        <v>15.760999999999999</v>
      </c>
    </row>
    <row r="7" spans="1:15" hidden="1" x14ac:dyDescent="0.35">
      <c r="A7">
        <v>1</v>
      </c>
      <c r="B7" t="s">
        <v>1360</v>
      </c>
      <c r="C7" s="2">
        <v>15.76116682</v>
      </c>
      <c r="D7" t="s">
        <v>1361</v>
      </c>
      <c r="E7">
        <v>0</v>
      </c>
      <c r="F7">
        <v>4</v>
      </c>
      <c r="G7">
        <v>5</v>
      </c>
      <c r="I7">
        <v>0</v>
      </c>
      <c r="J7">
        <v>2003</v>
      </c>
      <c r="K7" t="s">
        <v>1362</v>
      </c>
      <c r="L7">
        <v>9</v>
      </c>
      <c r="M7">
        <v>9</v>
      </c>
      <c r="N7">
        <v>40.074503640000003</v>
      </c>
      <c r="O7" s="1">
        <v>27.890999999999998</v>
      </c>
    </row>
    <row r="8" spans="1:15" hidden="1" x14ac:dyDescent="0.35">
      <c r="A8">
        <v>1</v>
      </c>
      <c r="B8" t="s">
        <v>1360</v>
      </c>
      <c r="C8" s="2">
        <v>15.76116682</v>
      </c>
      <c r="D8" t="s">
        <v>1361</v>
      </c>
      <c r="E8">
        <v>0</v>
      </c>
      <c r="F8">
        <v>4</v>
      </c>
      <c r="G8">
        <v>5</v>
      </c>
      <c r="I8">
        <v>0</v>
      </c>
      <c r="J8">
        <v>2003</v>
      </c>
      <c r="K8" t="s">
        <v>1362</v>
      </c>
      <c r="L8">
        <v>12</v>
      </c>
      <c r="M8">
        <v>12</v>
      </c>
      <c r="N8">
        <v>5.0020827089999997</v>
      </c>
      <c r="O8" s="1">
        <v>5.0019999999999998</v>
      </c>
    </row>
    <row r="9" spans="1:15" hidden="1" x14ac:dyDescent="0.35">
      <c r="A9">
        <v>1</v>
      </c>
      <c r="B9" t="s">
        <v>1360</v>
      </c>
      <c r="C9" s="2">
        <v>15.76116682</v>
      </c>
      <c r="D9" t="s">
        <v>1361</v>
      </c>
      <c r="E9">
        <v>0</v>
      </c>
      <c r="F9">
        <v>4</v>
      </c>
      <c r="G9">
        <v>5</v>
      </c>
      <c r="I9">
        <v>0</v>
      </c>
      <c r="J9">
        <v>2003</v>
      </c>
      <c r="K9" t="s">
        <v>1362</v>
      </c>
      <c r="L9">
        <v>1</v>
      </c>
      <c r="M9">
        <v>1</v>
      </c>
      <c r="N9">
        <v>15.76116682</v>
      </c>
      <c r="O9" s="1">
        <v>15.760999999999999</v>
      </c>
    </row>
    <row r="10" spans="1:15" hidden="1" x14ac:dyDescent="0.35">
      <c r="A10">
        <v>10</v>
      </c>
      <c r="B10" t="s">
        <v>1372</v>
      </c>
      <c r="C10" s="2">
        <v>6.9877515240000001</v>
      </c>
      <c r="D10" t="s">
        <v>1373</v>
      </c>
      <c r="E10">
        <v>0</v>
      </c>
      <c r="F10">
        <v>2</v>
      </c>
      <c r="G10">
        <v>3</v>
      </c>
      <c r="I10">
        <v>0</v>
      </c>
      <c r="J10">
        <v>0</v>
      </c>
      <c r="K10" t="s">
        <v>1362</v>
      </c>
      <c r="L10">
        <v>21</v>
      </c>
      <c r="M10">
        <v>21</v>
      </c>
      <c r="N10">
        <v>19.288570119999999</v>
      </c>
      <c r="O10" s="1">
        <v>10.851000000000001</v>
      </c>
    </row>
    <row r="11" spans="1:15" hidden="1" x14ac:dyDescent="0.35">
      <c r="A11">
        <v>10</v>
      </c>
      <c r="B11" t="s">
        <v>1372</v>
      </c>
      <c r="C11" s="2">
        <v>6.9877515240000001</v>
      </c>
      <c r="D11" t="s">
        <v>1373</v>
      </c>
      <c r="E11">
        <v>0</v>
      </c>
      <c r="F11">
        <v>2</v>
      </c>
      <c r="G11">
        <v>3</v>
      </c>
      <c r="I11">
        <v>0</v>
      </c>
      <c r="J11">
        <v>0</v>
      </c>
      <c r="K11" t="s">
        <v>1362</v>
      </c>
      <c r="L11">
        <v>10</v>
      </c>
      <c r="M11">
        <v>10</v>
      </c>
      <c r="N11">
        <v>6.9877515240000001</v>
      </c>
      <c r="O11" s="1">
        <v>6.9880000000000004</v>
      </c>
    </row>
    <row r="12" spans="1:15" hidden="1" x14ac:dyDescent="0.35">
      <c r="A12">
        <v>10</v>
      </c>
      <c r="B12" t="s">
        <v>1372</v>
      </c>
      <c r="C12" s="2">
        <v>6.9877515240000001</v>
      </c>
      <c r="D12" t="s">
        <v>1373</v>
      </c>
      <c r="E12">
        <v>0</v>
      </c>
      <c r="F12">
        <v>2</v>
      </c>
      <c r="G12">
        <v>3</v>
      </c>
      <c r="I12">
        <v>0</v>
      </c>
      <c r="J12">
        <v>0</v>
      </c>
      <c r="K12" t="s">
        <v>1362</v>
      </c>
      <c r="L12">
        <v>24</v>
      </c>
      <c r="M12">
        <v>24</v>
      </c>
      <c r="N12">
        <v>18.732366129999999</v>
      </c>
      <c r="O12" s="1">
        <v>11.449</v>
      </c>
    </row>
    <row r="13" spans="1:15" hidden="1" x14ac:dyDescent="0.35">
      <c r="A13">
        <v>10</v>
      </c>
      <c r="B13" t="s">
        <v>1372</v>
      </c>
      <c r="C13" s="2">
        <v>6.9877515240000001</v>
      </c>
      <c r="D13" t="s">
        <v>1373</v>
      </c>
      <c r="E13">
        <v>0</v>
      </c>
      <c r="F13">
        <v>2</v>
      </c>
      <c r="G13">
        <v>3</v>
      </c>
      <c r="I13">
        <v>0</v>
      </c>
      <c r="J13">
        <v>0</v>
      </c>
      <c r="K13" t="s">
        <v>1362</v>
      </c>
      <c r="L13">
        <v>16</v>
      </c>
      <c r="M13">
        <v>16</v>
      </c>
      <c r="N13">
        <v>13.40591191</v>
      </c>
      <c r="O13" s="1">
        <v>0.83499999999999996</v>
      </c>
    </row>
    <row r="14" spans="1:15" hidden="1" x14ac:dyDescent="0.35">
      <c r="A14">
        <v>10</v>
      </c>
      <c r="B14" t="s">
        <v>1372</v>
      </c>
      <c r="C14" s="2">
        <v>6.9877515240000001</v>
      </c>
      <c r="D14" t="s">
        <v>1373</v>
      </c>
      <c r="E14">
        <v>0</v>
      </c>
      <c r="F14">
        <v>2</v>
      </c>
      <c r="G14">
        <v>3</v>
      </c>
      <c r="I14">
        <v>0</v>
      </c>
      <c r="J14">
        <v>0</v>
      </c>
      <c r="K14" t="s">
        <v>1362</v>
      </c>
      <c r="L14">
        <v>46</v>
      </c>
      <c r="M14">
        <v>46</v>
      </c>
      <c r="N14">
        <v>38.999831829999998</v>
      </c>
      <c r="O14" s="1">
        <v>6.2</v>
      </c>
    </row>
    <row r="15" spans="1:15" hidden="1" x14ac:dyDescent="0.35">
      <c r="A15">
        <v>10</v>
      </c>
      <c r="B15" t="s">
        <v>1372</v>
      </c>
      <c r="C15" s="2">
        <v>6.9877515240000001</v>
      </c>
      <c r="D15" t="s">
        <v>1373</v>
      </c>
      <c r="E15">
        <v>0</v>
      </c>
      <c r="F15">
        <v>2</v>
      </c>
      <c r="G15">
        <v>3</v>
      </c>
      <c r="I15">
        <v>0</v>
      </c>
      <c r="J15">
        <v>0</v>
      </c>
      <c r="K15" t="s">
        <v>1362</v>
      </c>
      <c r="L15">
        <v>8</v>
      </c>
      <c r="M15">
        <v>8</v>
      </c>
      <c r="N15">
        <v>17.14201538</v>
      </c>
      <c r="O15" s="1">
        <v>11.249000000000001</v>
      </c>
    </row>
    <row r="16" spans="1:15" hidden="1" x14ac:dyDescent="0.35">
      <c r="A16">
        <v>10</v>
      </c>
      <c r="B16" t="s">
        <v>1372</v>
      </c>
      <c r="C16" s="2">
        <v>6.9877515240000001</v>
      </c>
      <c r="D16" t="s">
        <v>1373</v>
      </c>
      <c r="E16">
        <v>0</v>
      </c>
      <c r="F16">
        <v>2</v>
      </c>
      <c r="G16">
        <v>3</v>
      </c>
      <c r="I16">
        <v>0</v>
      </c>
      <c r="J16">
        <v>0</v>
      </c>
      <c r="K16" t="s">
        <v>1362</v>
      </c>
      <c r="L16">
        <v>14</v>
      </c>
      <c r="M16">
        <v>14</v>
      </c>
      <c r="N16">
        <v>7.6910193099999997</v>
      </c>
      <c r="O16" s="1">
        <v>0.91</v>
      </c>
    </row>
    <row r="17" spans="1:15" hidden="1" x14ac:dyDescent="0.35">
      <c r="A17">
        <v>10</v>
      </c>
      <c r="B17" t="s">
        <v>1372</v>
      </c>
      <c r="C17" s="2">
        <v>6.9877515240000001</v>
      </c>
      <c r="D17" t="s">
        <v>1373</v>
      </c>
      <c r="E17">
        <v>0</v>
      </c>
      <c r="F17">
        <v>2</v>
      </c>
      <c r="G17">
        <v>3</v>
      </c>
      <c r="I17">
        <v>0</v>
      </c>
      <c r="J17">
        <v>0</v>
      </c>
      <c r="K17" t="s">
        <v>1362</v>
      </c>
      <c r="L17">
        <v>21</v>
      </c>
      <c r="M17">
        <v>21</v>
      </c>
      <c r="N17">
        <v>19.288570119999999</v>
      </c>
      <c r="O17" s="1">
        <v>10.851000000000001</v>
      </c>
    </row>
    <row r="18" spans="1:15" hidden="1" x14ac:dyDescent="0.35">
      <c r="A18">
        <v>10</v>
      </c>
      <c r="B18" t="s">
        <v>1372</v>
      </c>
      <c r="C18" s="2">
        <v>6.9877515240000001</v>
      </c>
      <c r="D18" t="s">
        <v>1373</v>
      </c>
      <c r="E18">
        <v>0</v>
      </c>
      <c r="F18">
        <v>2</v>
      </c>
      <c r="G18">
        <v>3</v>
      </c>
      <c r="I18">
        <v>0</v>
      </c>
      <c r="J18">
        <v>0</v>
      </c>
      <c r="K18" t="s">
        <v>1362</v>
      </c>
      <c r="L18">
        <v>890</v>
      </c>
      <c r="M18">
        <v>890</v>
      </c>
      <c r="N18">
        <v>25.85267885</v>
      </c>
      <c r="O18" s="1">
        <v>11.935</v>
      </c>
    </row>
    <row r="19" spans="1:15" hidden="1" x14ac:dyDescent="0.35">
      <c r="A19">
        <v>10</v>
      </c>
      <c r="B19" t="s">
        <v>1372</v>
      </c>
      <c r="C19" s="2">
        <v>6.9877515240000001</v>
      </c>
      <c r="D19" t="s">
        <v>1373</v>
      </c>
      <c r="E19">
        <v>0</v>
      </c>
      <c r="F19">
        <v>2</v>
      </c>
      <c r="G19">
        <v>3</v>
      </c>
      <c r="I19">
        <v>0</v>
      </c>
      <c r="J19">
        <v>0</v>
      </c>
      <c r="K19" t="s">
        <v>1362</v>
      </c>
      <c r="L19">
        <v>760</v>
      </c>
      <c r="M19">
        <v>760</v>
      </c>
      <c r="N19">
        <v>18.076093060000002</v>
      </c>
      <c r="O19" s="1">
        <v>2.1819999999999999</v>
      </c>
    </row>
    <row r="20" spans="1:15" hidden="1" x14ac:dyDescent="0.35">
      <c r="A20">
        <v>10</v>
      </c>
      <c r="B20" t="s">
        <v>1372</v>
      </c>
      <c r="C20" s="2">
        <v>6.9877515240000001</v>
      </c>
      <c r="D20" t="s">
        <v>1373</v>
      </c>
      <c r="E20">
        <v>0</v>
      </c>
      <c r="F20">
        <v>2</v>
      </c>
      <c r="G20">
        <v>3</v>
      </c>
      <c r="I20">
        <v>0</v>
      </c>
      <c r="J20">
        <v>0</v>
      </c>
      <c r="K20" t="s">
        <v>1362</v>
      </c>
      <c r="L20">
        <v>750</v>
      </c>
      <c r="M20">
        <v>750</v>
      </c>
      <c r="N20">
        <v>653.97822069999995</v>
      </c>
      <c r="O20" s="1">
        <v>1.1100000000000001</v>
      </c>
    </row>
    <row r="21" spans="1:15" hidden="1" x14ac:dyDescent="0.35">
      <c r="A21">
        <v>11</v>
      </c>
      <c r="B21" t="s">
        <v>1401</v>
      </c>
      <c r="C21" s="2">
        <v>6.5670085130000002</v>
      </c>
      <c r="D21" t="s">
        <v>1361</v>
      </c>
      <c r="E21">
        <v>0</v>
      </c>
      <c r="F21">
        <v>4</v>
      </c>
      <c r="G21">
        <v>5</v>
      </c>
      <c r="I21">
        <v>0</v>
      </c>
      <c r="J21">
        <v>0</v>
      </c>
      <c r="K21" t="s">
        <v>1362</v>
      </c>
      <c r="L21">
        <v>34</v>
      </c>
      <c r="M21">
        <v>34</v>
      </c>
      <c r="N21">
        <v>3.3276652630000001</v>
      </c>
      <c r="O21" s="1">
        <v>3.3</v>
      </c>
    </row>
    <row r="22" spans="1:15" hidden="1" x14ac:dyDescent="0.35">
      <c r="A22">
        <v>11</v>
      </c>
      <c r="B22" t="s">
        <v>1401</v>
      </c>
      <c r="C22" s="2">
        <v>6.5670085130000002</v>
      </c>
      <c r="D22" t="s">
        <v>1361</v>
      </c>
      <c r="E22">
        <v>0</v>
      </c>
      <c r="F22">
        <v>4</v>
      </c>
      <c r="G22">
        <v>5</v>
      </c>
      <c r="I22">
        <v>0</v>
      </c>
      <c r="J22">
        <v>0</v>
      </c>
      <c r="K22" t="s">
        <v>1362</v>
      </c>
      <c r="L22">
        <v>79</v>
      </c>
      <c r="M22">
        <v>79</v>
      </c>
      <c r="N22">
        <v>6.8358598620000004</v>
      </c>
      <c r="O22" s="1">
        <v>2.2370000000000001</v>
      </c>
    </row>
    <row r="23" spans="1:15" hidden="1" x14ac:dyDescent="0.35">
      <c r="A23">
        <v>11</v>
      </c>
      <c r="B23" t="s">
        <v>1401</v>
      </c>
      <c r="C23" s="2">
        <v>6.5670085130000002</v>
      </c>
      <c r="D23" t="s">
        <v>1361</v>
      </c>
      <c r="E23">
        <v>0</v>
      </c>
      <c r="F23">
        <v>4</v>
      </c>
      <c r="G23">
        <v>5</v>
      </c>
      <c r="I23">
        <v>0</v>
      </c>
      <c r="J23">
        <v>0</v>
      </c>
      <c r="K23" t="s">
        <v>1362</v>
      </c>
      <c r="L23">
        <v>84</v>
      </c>
      <c r="M23">
        <v>84</v>
      </c>
      <c r="N23">
        <v>57.396410359999997</v>
      </c>
      <c r="O23" s="1">
        <v>2.0350000000000001</v>
      </c>
    </row>
    <row r="24" spans="1:15" hidden="1" x14ac:dyDescent="0.35">
      <c r="A24">
        <v>11</v>
      </c>
      <c r="B24" t="s">
        <v>1401</v>
      </c>
      <c r="C24" s="2">
        <v>6.5670085130000002</v>
      </c>
      <c r="D24" t="s">
        <v>1361</v>
      </c>
      <c r="E24">
        <v>0</v>
      </c>
      <c r="F24">
        <v>4</v>
      </c>
      <c r="G24">
        <v>5</v>
      </c>
      <c r="I24">
        <v>0</v>
      </c>
      <c r="J24">
        <v>0</v>
      </c>
      <c r="K24" t="s">
        <v>1362</v>
      </c>
      <c r="L24">
        <v>58</v>
      </c>
      <c r="M24">
        <v>58</v>
      </c>
      <c r="N24">
        <v>20.86091506</v>
      </c>
      <c r="O24" s="1">
        <v>14.555999999999999</v>
      </c>
    </row>
    <row r="25" spans="1:15" hidden="1" x14ac:dyDescent="0.35">
      <c r="A25">
        <v>11</v>
      </c>
      <c r="B25" t="s">
        <v>1401</v>
      </c>
      <c r="C25" s="2">
        <v>6.5670085130000002</v>
      </c>
      <c r="D25" t="s">
        <v>1361</v>
      </c>
      <c r="E25">
        <v>0</v>
      </c>
      <c r="F25">
        <v>4</v>
      </c>
      <c r="G25">
        <v>5</v>
      </c>
      <c r="I25">
        <v>0</v>
      </c>
      <c r="J25">
        <v>0</v>
      </c>
      <c r="K25" t="s">
        <v>1362</v>
      </c>
      <c r="L25">
        <v>38</v>
      </c>
      <c r="M25">
        <v>38</v>
      </c>
      <c r="N25">
        <v>12.85280259</v>
      </c>
      <c r="O25" s="1">
        <v>4.4509999999999996</v>
      </c>
    </row>
    <row r="26" spans="1:15" hidden="1" x14ac:dyDescent="0.35">
      <c r="A26">
        <v>11</v>
      </c>
      <c r="B26" t="s">
        <v>1401</v>
      </c>
      <c r="C26" s="2">
        <v>6.5670085130000002</v>
      </c>
      <c r="D26" t="s">
        <v>1361</v>
      </c>
      <c r="E26">
        <v>0</v>
      </c>
      <c r="F26">
        <v>4</v>
      </c>
      <c r="G26">
        <v>5</v>
      </c>
      <c r="I26">
        <v>0</v>
      </c>
      <c r="J26">
        <v>0</v>
      </c>
      <c r="K26" t="s">
        <v>1362</v>
      </c>
      <c r="L26">
        <v>23</v>
      </c>
      <c r="M26">
        <v>23</v>
      </c>
      <c r="N26">
        <v>4.8369459189999997</v>
      </c>
      <c r="O26" s="1">
        <v>0.32400000000000001</v>
      </c>
    </row>
    <row r="27" spans="1:15" hidden="1" x14ac:dyDescent="0.35">
      <c r="A27">
        <v>11</v>
      </c>
      <c r="B27" t="s">
        <v>1401</v>
      </c>
      <c r="C27" s="2">
        <v>6.5670085130000002</v>
      </c>
      <c r="D27" t="s">
        <v>1361</v>
      </c>
      <c r="E27">
        <v>0</v>
      </c>
      <c r="F27">
        <v>4</v>
      </c>
      <c r="G27">
        <v>5</v>
      </c>
      <c r="I27">
        <v>0</v>
      </c>
      <c r="J27">
        <v>0</v>
      </c>
      <c r="K27" t="s">
        <v>1362</v>
      </c>
      <c r="L27">
        <v>81</v>
      </c>
      <c r="M27">
        <v>81</v>
      </c>
      <c r="N27">
        <v>21.812853059999998</v>
      </c>
      <c r="O27" s="1">
        <v>16.402999999999999</v>
      </c>
    </row>
    <row r="28" spans="1:15" hidden="1" x14ac:dyDescent="0.35">
      <c r="A28">
        <v>11</v>
      </c>
      <c r="B28" t="s">
        <v>1401</v>
      </c>
      <c r="C28" s="2">
        <v>6.5670085130000002</v>
      </c>
      <c r="D28" t="s">
        <v>1361</v>
      </c>
      <c r="E28">
        <v>0</v>
      </c>
      <c r="F28">
        <v>4</v>
      </c>
      <c r="G28">
        <v>5</v>
      </c>
      <c r="I28">
        <v>0</v>
      </c>
      <c r="J28">
        <v>0</v>
      </c>
      <c r="K28" t="s">
        <v>1362</v>
      </c>
      <c r="L28">
        <v>70</v>
      </c>
      <c r="M28">
        <v>0</v>
      </c>
      <c r="O28" s="1">
        <v>2.2400000000000002</v>
      </c>
    </row>
    <row r="29" spans="1:15" hidden="1" x14ac:dyDescent="0.35">
      <c r="A29">
        <v>11</v>
      </c>
      <c r="B29" t="s">
        <v>1401</v>
      </c>
      <c r="C29" s="2">
        <v>6.5670085130000002</v>
      </c>
      <c r="D29" t="s">
        <v>1361</v>
      </c>
      <c r="E29">
        <v>0</v>
      </c>
      <c r="F29">
        <v>4</v>
      </c>
      <c r="G29">
        <v>5</v>
      </c>
      <c r="I29">
        <v>0</v>
      </c>
      <c r="J29">
        <v>0</v>
      </c>
      <c r="K29" t="s">
        <v>1362</v>
      </c>
      <c r="L29">
        <v>40</v>
      </c>
      <c r="M29">
        <v>40</v>
      </c>
      <c r="N29">
        <v>22.71860058</v>
      </c>
      <c r="O29" s="1">
        <v>14.275</v>
      </c>
    </row>
    <row r="30" spans="1:15" hidden="1" x14ac:dyDescent="0.35">
      <c r="A30">
        <v>11</v>
      </c>
      <c r="B30" t="s">
        <v>1401</v>
      </c>
      <c r="C30" s="2">
        <v>6.5670085130000002</v>
      </c>
      <c r="D30" t="s">
        <v>1361</v>
      </c>
      <c r="E30">
        <v>0</v>
      </c>
      <c r="F30">
        <v>4</v>
      </c>
      <c r="G30">
        <v>5</v>
      </c>
      <c r="I30">
        <v>0</v>
      </c>
      <c r="J30">
        <v>0</v>
      </c>
      <c r="K30" t="s">
        <v>1362</v>
      </c>
      <c r="L30">
        <v>69</v>
      </c>
      <c r="M30">
        <v>69</v>
      </c>
      <c r="N30">
        <v>22.982099689999998</v>
      </c>
      <c r="O30" s="1">
        <v>2.2400000000000002</v>
      </c>
    </row>
    <row r="31" spans="1:15" hidden="1" x14ac:dyDescent="0.35">
      <c r="A31">
        <v>11</v>
      </c>
      <c r="B31" t="s">
        <v>1401</v>
      </c>
      <c r="C31" s="2">
        <v>6.5670085130000002</v>
      </c>
      <c r="D31" t="s">
        <v>1361</v>
      </c>
      <c r="E31">
        <v>0</v>
      </c>
      <c r="F31">
        <v>4</v>
      </c>
      <c r="G31">
        <v>5</v>
      </c>
      <c r="I31">
        <v>0</v>
      </c>
      <c r="J31">
        <v>0</v>
      </c>
      <c r="K31" t="s">
        <v>1362</v>
      </c>
      <c r="L31">
        <v>11</v>
      </c>
      <c r="M31">
        <v>11</v>
      </c>
      <c r="N31">
        <v>6.5670085130000002</v>
      </c>
      <c r="O31" s="1">
        <v>6.5670000000000002</v>
      </c>
    </row>
    <row r="32" spans="1:15" hidden="1" x14ac:dyDescent="0.35">
      <c r="A32">
        <v>12</v>
      </c>
      <c r="B32" t="s">
        <v>1369</v>
      </c>
      <c r="C32" s="2">
        <v>5.0020827089999997</v>
      </c>
      <c r="D32" t="s">
        <v>1361</v>
      </c>
      <c r="E32">
        <v>0</v>
      </c>
      <c r="F32">
        <v>4</v>
      </c>
      <c r="G32">
        <v>6</v>
      </c>
      <c r="I32">
        <v>0</v>
      </c>
      <c r="J32">
        <v>0</v>
      </c>
      <c r="K32" t="s">
        <v>1362</v>
      </c>
      <c r="L32">
        <v>1</v>
      </c>
      <c r="M32">
        <v>1</v>
      </c>
      <c r="N32">
        <v>15.76116682</v>
      </c>
      <c r="O32" s="1">
        <v>9.5869999999999997</v>
      </c>
    </row>
    <row r="33" spans="1:15" hidden="1" x14ac:dyDescent="0.35">
      <c r="A33">
        <v>12</v>
      </c>
      <c r="B33" t="s">
        <v>1369</v>
      </c>
      <c r="C33" s="2">
        <v>5.0020827089999997</v>
      </c>
      <c r="D33" t="s">
        <v>1361</v>
      </c>
      <c r="E33">
        <v>0</v>
      </c>
      <c r="F33">
        <v>4</v>
      </c>
      <c r="G33">
        <v>6</v>
      </c>
      <c r="I33">
        <v>0</v>
      </c>
      <c r="J33">
        <v>0</v>
      </c>
      <c r="K33" t="s">
        <v>1362</v>
      </c>
      <c r="L33">
        <v>15</v>
      </c>
      <c r="M33">
        <v>15</v>
      </c>
      <c r="N33">
        <v>22.808939840000001</v>
      </c>
      <c r="O33" s="1">
        <v>5.8010000000000002</v>
      </c>
    </row>
    <row r="34" spans="1:15" hidden="1" x14ac:dyDescent="0.35">
      <c r="A34">
        <v>12</v>
      </c>
      <c r="B34" t="s">
        <v>1369</v>
      </c>
      <c r="C34" s="2">
        <v>5.0020827089999997</v>
      </c>
      <c r="D34" t="s">
        <v>1361</v>
      </c>
      <c r="E34">
        <v>0</v>
      </c>
      <c r="F34">
        <v>4</v>
      </c>
      <c r="G34">
        <v>6</v>
      </c>
      <c r="I34">
        <v>0</v>
      </c>
      <c r="J34">
        <v>0</v>
      </c>
      <c r="K34" t="s">
        <v>1362</v>
      </c>
      <c r="L34">
        <v>13</v>
      </c>
      <c r="M34">
        <v>13</v>
      </c>
      <c r="N34">
        <v>45.110235160000002</v>
      </c>
      <c r="O34" s="1">
        <v>2.254</v>
      </c>
    </row>
    <row r="35" spans="1:15" hidden="1" x14ac:dyDescent="0.35">
      <c r="A35">
        <v>12</v>
      </c>
      <c r="B35" t="s">
        <v>1369</v>
      </c>
      <c r="C35" s="2">
        <v>5.0020827089999997</v>
      </c>
      <c r="D35" t="s">
        <v>1361</v>
      </c>
      <c r="E35">
        <v>0</v>
      </c>
      <c r="F35">
        <v>4</v>
      </c>
      <c r="G35">
        <v>6</v>
      </c>
      <c r="I35">
        <v>0</v>
      </c>
      <c r="J35">
        <v>0</v>
      </c>
      <c r="K35" t="s">
        <v>1362</v>
      </c>
      <c r="L35">
        <v>9</v>
      </c>
      <c r="M35">
        <v>9</v>
      </c>
      <c r="N35">
        <v>40.074503640000003</v>
      </c>
      <c r="O35" s="1">
        <v>20.385000000000002</v>
      </c>
    </row>
    <row r="36" spans="1:15" hidden="1" x14ac:dyDescent="0.35">
      <c r="A36">
        <v>12</v>
      </c>
      <c r="B36" t="s">
        <v>1369</v>
      </c>
      <c r="C36" s="2">
        <v>5.0020827089999997</v>
      </c>
      <c r="D36" t="s">
        <v>1361</v>
      </c>
      <c r="E36">
        <v>0</v>
      </c>
      <c r="F36">
        <v>4</v>
      </c>
      <c r="G36">
        <v>6</v>
      </c>
      <c r="I36">
        <v>0</v>
      </c>
      <c r="J36">
        <v>0</v>
      </c>
      <c r="K36" t="s">
        <v>1362</v>
      </c>
      <c r="L36">
        <v>12</v>
      </c>
      <c r="M36">
        <v>12</v>
      </c>
      <c r="N36">
        <v>5.0020827089999997</v>
      </c>
      <c r="O36" s="1">
        <v>5.0019999999999998</v>
      </c>
    </row>
    <row r="37" spans="1:15" hidden="1" x14ac:dyDescent="0.35">
      <c r="A37">
        <v>12</v>
      </c>
      <c r="B37" t="s">
        <v>1369</v>
      </c>
      <c r="C37" s="2">
        <v>5.0020827089999997</v>
      </c>
      <c r="D37" t="s">
        <v>1361</v>
      </c>
      <c r="E37">
        <v>0</v>
      </c>
      <c r="F37">
        <v>4</v>
      </c>
      <c r="G37">
        <v>6</v>
      </c>
      <c r="I37">
        <v>0</v>
      </c>
      <c r="J37">
        <v>0</v>
      </c>
      <c r="K37" t="s">
        <v>1362</v>
      </c>
      <c r="L37">
        <v>1</v>
      </c>
      <c r="M37">
        <v>1</v>
      </c>
      <c r="N37">
        <v>15.76116682</v>
      </c>
      <c r="O37" s="1">
        <v>9.5869999999999997</v>
      </c>
    </row>
    <row r="38" spans="1:15" hidden="1" x14ac:dyDescent="0.35">
      <c r="A38">
        <v>12</v>
      </c>
      <c r="B38" t="s">
        <v>1369</v>
      </c>
      <c r="C38" s="2">
        <v>5.0020827089999997</v>
      </c>
      <c r="D38" t="s">
        <v>1361</v>
      </c>
      <c r="E38">
        <v>0</v>
      </c>
      <c r="F38">
        <v>4</v>
      </c>
      <c r="G38">
        <v>6</v>
      </c>
      <c r="I38">
        <v>0</v>
      </c>
      <c r="J38">
        <v>0</v>
      </c>
      <c r="K38" t="s">
        <v>1362</v>
      </c>
      <c r="L38">
        <v>662</v>
      </c>
      <c r="M38">
        <v>662</v>
      </c>
      <c r="N38">
        <v>43.185861619999997</v>
      </c>
      <c r="O38" s="1">
        <v>4.0000000000000001E-3</v>
      </c>
    </row>
    <row r="39" spans="1:15" hidden="1" x14ac:dyDescent="0.35">
      <c r="A39">
        <v>13</v>
      </c>
      <c r="B39" t="s">
        <v>1434</v>
      </c>
      <c r="C39" s="2">
        <v>45.110235160000002</v>
      </c>
      <c r="D39" t="s">
        <v>1361</v>
      </c>
      <c r="E39">
        <v>0</v>
      </c>
      <c r="F39">
        <v>4</v>
      </c>
      <c r="G39">
        <v>5</v>
      </c>
      <c r="I39">
        <v>0</v>
      </c>
      <c r="J39">
        <v>0</v>
      </c>
      <c r="K39" t="s">
        <v>1362</v>
      </c>
      <c r="L39">
        <v>15</v>
      </c>
      <c r="M39">
        <v>15</v>
      </c>
      <c r="N39">
        <v>22.808939840000001</v>
      </c>
      <c r="O39" s="1">
        <v>10.215</v>
      </c>
    </row>
    <row r="40" spans="1:15" hidden="1" x14ac:dyDescent="0.35">
      <c r="A40">
        <v>13</v>
      </c>
      <c r="B40" t="s">
        <v>1434</v>
      </c>
      <c r="C40" s="2">
        <v>45.110235160000002</v>
      </c>
      <c r="D40" t="s">
        <v>1361</v>
      </c>
      <c r="E40">
        <v>0</v>
      </c>
      <c r="F40">
        <v>4</v>
      </c>
      <c r="G40">
        <v>5</v>
      </c>
      <c r="I40">
        <v>0</v>
      </c>
      <c r="J40">
        <v>0</v>
      </c>
      <c r="K40" t="s">
        <v>1362</v>
      </c>
      <c r="L40">
        <v>66</v>
      </c>
      <c r="M40">
        <v>66</v>
      </c>
      <c r="N40">
        <v>4.1190275749999996</v>
      </c>
      <c r="O40" s="1">
        <v>4.1189999999999998</v>
      </c>
    </row>
    <row r="41" spans="1:15" hidden="1" x14ac:dyDescent="0.35">
      <c r="A41">
        <v>13</v>
      </c>
      <c r="B41" t="s">
        <v>1434</v>
      </c>
      <c r="C41" s="2">
        <v>45.110235160000002</v>
      </c>
      <c r="D41" t="s">
        <v>1361</v>
      </c>
      <c r="E41">
        <v>0</v>
      </c>
      <c r="F41">
        <v>4</v>
      </c>
      <c r="G41">
        <v>5</v>
      </c>
      <c r="I41">
        <v>0</v>
      </c>
      <c r="J41">
        <v>0</v>
      </c>
      <c r="K41" t="s">
        <v>1362</v>
      </c>
      <c r="L41">
        <v>42</v>
      </c>
      <c r="M41">
        <v>42</v>
      </c>
      <c r="N41">
        <v>12.77492447</v>
      </c>
      <c r="O41" s="1">
        <v>0.80900000000000005</v>
      </c>
    </row>
    <row r="42" spans="1:15" hidden="1" x14ac:dyDescent="0.35">
      <c r="A42">
        <v>13</v>
      </c>
      <c r="B42" t="s">
        <v>1434</v>
      </c>
      <c r="C42" s="2">
        <v>45.110235160000002</v>
      </c>
      <c r="D42" t="s">
        <v>1361</v>
      </c>
      <c r="E42">
        <v>0</v>
      </c>
      <c r="F42">
        <v>4</v>
      </c>
      <c r="G42">
        <v>5</v>
      </c>
      <c r="I42">
        <v>0</v>
      </c>
      <c r="J42">
        <v>0</v>
      </c>
      <c r="K42" t="s">
        <v>1362</v>
      </c>
      <c r="L42">
        <v>5</v>
      </c>
      <c r="M42">
        <v>5</v>
      </c>
      <c r="N42">
        <v>15.19267533</v>
      </c>
      <c r="O42" s="1">
        <v>12.766999999999999</v>
      </c>
    </row>
    <row r="43" spans="1:15" hidden="1" x14ac:dyDescent="0.35">
      <c r="A43">
        <v>13</v>
      </c>
      <c r="B43" t="s">
        <v>1434</v>
      </c>
      <c r="C43" s="2">
        <v>45.110235160000002</v>
      </c>
      <c r="D43" t="s">
        <v>1361</v>
      </c>
      <c r="E43">
        <v>0</v>
      </c>
      <c r="F43">
        <v>4</v>
      </c>
      <c r="G43">
        <v>5</v>
      </c>
      <c r="I43">
        <v>0</v>
      </c>
      <c r="J43">
        <v>0</v>
      </c>
      <c r="K43" t="s">
        <v>1362</v>
      </c>
      <c r="L43">
        <v>8</v>
      </c>
      <c r="M43">
        <v>8</v>
      </c>
      <c r="N43">
        <v>17.14201538</v>
      </c>
      <c r="O43" s="1">
        <v>0.35799999999999998</v>
      </c>
    </row>
    <row r="44" spans="1:15" hidden="1" x14ac:dyDescent="0.35">
      <c r="A44">
        <v>13</v>
      </c>
      <c r="B44" t="s">
        <v>1434</v>
      </c>
      <c r="C44" s="2">
        <v>45.110235160000002</v>
      </c>
      <c r="D44" t="s">
        <v>1361</v>
      </c>
      <c r="E44">
        <v>0</v>
      </c>
      <c r="F44">
        <v>4</v>
      </c>
      <c r="G44">
        <v>5</v>
      </c>
      <c r="I44">
        <v>0</v>
      </c>
      <c r="J44">
        <v>0</v>
      </c>
      <c r="K44" t="s">
        <v>1362</v>
      </c>
      <c r="L44">
        <v>13</v>
      </c>
      <c r="M44">
        <v>13</v>
      </c>
      <c r="N44">
        <v>45.110235160000002</v>
      </c>
      <c r="O44" s="1">
        <v>45.11</v>
      </c>
    </row>
    <row r="45" spans="1:15" hidden="1" x14ac:dyDescent="0.35">
      <c r="A45">
        <v>13</v>
      </c>
      <c r="B45" t="s">
        <v>1434</v>
      </c>
      <c r="C45" s="2">
        <v>45.110235160000002</v>
      </c>
      <c r="D45" t="s">
        <v>1361</v>
      </c>
      <c r="E45">
        <v>0</v>
      </c>
      <c r="F45">
        <v>4</v>
      </c>
      <c r="G45">
        <v>5</v>
      </c>
      <c r="I45">
        <v>0</v>
      </c>
      <c r="J45">
        <v>0</v>
      </c>
      <c r="K45" t="s">
        <v>1362</v>
      </c>
      <c r="L45">
        <v>14</v>
      </c>
      <c r="M45">
        <v>14</v>
      </c>
      <c r="N45">
        <v>7.6910193099999997</v>
      </c>
      <c r="O45" s="1">
        <v>3.3</v>
      </c>
    </row>
    <row r="46" spans="1:15" hidden="1" x14ac:dyDescent="0.35">
      <c r="A46">
        <v>13</v>
      </c>
      <c r="B46" t="s">
        <v>1434</v>
      </c>
      <c r="C46" s="2">
        <v>45.110235160000002</v>
      </c>
      <c r="D46" t="s">
        <v>1361</v>
      </c>
      <c r="E46">
        <v>0</v>
      </c>
      <c r="F46">
        <v>4</v>
      </c>
      <c r="G46">
        <v>5</v>
      </c>
      <c r="I46">
        <v>0</v>
      </c>
      <c r="J46">
        <v>0</v>
      </c>
      <c r="K46" t="s">
        <v>1362</v>
      </c>
      <c r="L46">
        <v>9</v>
      </c>
      <c r="M46">
        <v>9</v>
      </c>
      <c r="N46">
        <v>40.074503640000003</v>
      </c>
      <c r="O46" s="1">
        <v>30.684000000000001</v>
      </c>
    </row>
    <row r="47" spans="1:15" hidden="1" x14ac:dyDescent="0.35">
      <c r="A47">
        <v>13</v>
      </c>
      <c r="B47" t="s">
        <v>1434</v>
      </c>
      <c r="C47" s="2">
        <v>45.110235160000002</v>
      </c>
      <c r="D47" t="s">
        <v>1361</v>
      </c>
      <c r="E47">
        <v>0</v>
      </c>
      <c r="F47">
        <v>4</v>
      </c>
      <c r="G47">
        <v>5</v>
      </c>
      <c r="I47">
        <v>0</v>
      </c>
      <c r="J47">
        <v>0</v>
      </c>
      <c r="K47" t="s">
        <v>1362</v>
      </c>
      <c r="L47">
        <v>12</v>
      </c>
      <c r="M47">
        <v>12</v>
      </c>
      <c r="N47">
        <v>5.0020827089999997</v>
      </c>
      <c r="O47" s="1">
        <v>0.70599999999999996</v>
      </c>
    </row>
    <row r="48" spans="1:15" hidden="1" x14ac:dyDescent="0.35">
      <c r="A48">
        <v>13</v>
      </c>
      <c r="B48" t="s">
        <v>1434</v>
      </c>
      <c r="C48" s="2">
        <v>45.110235160000002</v>
      </c>
      <c r="D48" t="s">
        <v>1361</v>
      </c>
      <c r="E48">
        <v>0</v>
      </c>
      <c r="F48">
        <v>4</v>
      </c>
      <c r="G48">
        <v>5</v>
      </c>
      <c r="I48">
        <v>0</v>
      </c>
      <c r="J48">
        <v>0</v>
      </c>
      <c r="K48" t="s">
        <v>1362</v>
      </c>
      <c r="L48">
        <v>661</v>
      </c>
      <c r="M48">
        <v>661</v>
      </c>
      <c r="N48">
        <v>35.616905750000001</v>
      </c>
      <c r="O48" s="1">
        <v>14.571</v>
      </c>
    </row>
    <row r="49" spans="1:15" hidden="1" x14ac:dyDescent="0.35">
      <c r="A49">
        <v>13</v>
      </c>
      <c r="B49" t="s">
        <v>1434</v>
      </c>
      <c r="C49" s="2">
        <v>45.110235160000002</v>
      </c>
      <c r="D49" t="s">
        <v>1361</v>
      </c>
      <c r="E49">
        <v>0</v>
      </c>
      <c r="F49">
        <v>4</v>
      </c>
      <c r="G49">
        <v>5</v>
      </c>
      <c r="I49">
        <v>0</v>
      </c>
      <c r="J49">
        <v>0</v>
      </c>
      <c r="K49" t="s">
        <v>1362</v>
      </c>
      <c r="L49">
        <v>660</v>
      </c>
      <c r="M49">
        <v>660</v>
      </c>
      <c r="N49">
        <v>43.945897410000001</v>
      </c>
      <c r="O49" s="1">
        <v>0.3</v>
      </c>
    </row>
    <row r="50" spans="1:15" hidden="1" x14ac:dyDescent="0.35">
      <c r="A50">
        <v>13</v>
      </c>
      <c r="B50" t="s">
        <v>1434</v>
      </c>
      <c r="C50" s="2">
        <v>45.110235160000002</v>
      </c>
      <c r="D50" t="s">
        <v>1361</v>
      </c>
      <c r="E50">
        <v>0</v>
      </c>
      <c r="F50">
        <v>4</v>
      </c>
      <c r="G50">
        <v>5</v>
      </c>
      <c r="I50">
        <v>0</v>
      </c>
      <c r="J50">
        <v>0</v>
      </c>
      <c r="K50" t="s">
        <v>1362</v>
      </c>
      <c r="L50">
        <v>662</v>
      </c>
      <c r="M50">
        <v>662</v>
      </c>
      <c r="N50">
        <v>43.185861619999997</v>
      </c>
      <c r="O50" s="1">
        <v>14.816000000000001</v>
      </c>
    </row>
    <row r="51" spans="1:15" hidden="1" x14ac:dyDescent="0.35">
      <c r="A51">
        <v>14</v>
      </c>
      <c r="B51" t="s">
        <v>1389</v>
      </c>
      <c r="C51" s="2">
        <v>7.6910193099999997</v>
      </c>
      <c r="D51" t="s">
        <v>1466</v>
      </c>
      <c r="E51">
        <v>0</v>
      </c>
      <c r="F51">
        <v>4</v>
      </c>
      <c r="G51">
        <v>7</v>
      </c>
      <c r="I51">
        <v>0</v>
      </c>
      <c r="J51">
        <v>0</v>
      </c>
      <c r="K51" t="s">
        <v>1362</v>
      </c>
      <c r="L51">
        <v>21</v>
      </c>
      <c r="M51">
        <v>21</v>
      </c>
      <c r="N51">
        <v>19.288570119999999</v>
      </c>
      <c r="O51" s="1">
        <v>3.97</v>
      </c>
    </row>
    <row r="52" spans="1:15" hidden="1" x14ac:dyDescent="0.35">
      <c r="A52">
        <v>14</v>
      </c>
      <c r="B52" t="s">
        <v>1389</v>
      </c>
      <c r="C52" s="2">
        <v>7.6910193099999997</v>
      </c>
      <c r="D52" t="s">
        <v>1466</v>
      </c>
      <c r="E52">
        <v>0</v>
      </c>
      <c r="F52">
        <v>4</v>
      </c>
      <c r="G52">
        <v>7</v>
      </c>
      <c r="I52">
        <v>0</v>
      </c>
      <c r="J52">
        <v>0</v>
      </c>
      <c r="K52" t="s">
        <v>1362</v>
      </c>
      <c r="L52">
        <v>10</v>
      </c>
      <c r="M52">
        <v>10</v>
      </c>
      <c r="N52">
        <v>6.9877515240000001</v>
      </c>
      <c r="O52" s="1">
        <v>0.28599999999999998</v>
      </c>
    </row>
    <row r="53" spans="1:15" hidden="1" x14ac:dyDescent="0.35">
      <c r="A53">
        <v>14</v>
      </c>
      <c r="B53" t="s">
        <v>1389</v>
      </c>
      <c r="C53" s="2">
        <v>7.6910193099999997</v>
      </c>
      <c r="D53" t="s">
        <v>1466</v>
      </c>
      <c r="E53">
        <v>0</v>
      </c>
      <c r="F53">
        <v>4</v>
      </c>
      <c r="G53">
        <v>7</v>
      </c>
      <c r="I53">
        <v>0</v>
      </c>
      <c r="J53">
        <v>0</v>
      </c>
      <c r="K53" t="s">
        <v>1362</v>
      </c>
      <c r="L53">
        <v>16</v>
      </c>
      <c r="M53">
        <v>16</v>
      </c>
      <c r="N53">
        <v>13.40591191</v>
      </c>
      <c r="O53" s="1">
        <v>9.9890000000000008</v>
      </c>
    </row>
    <row r="54" spans="1:15" hidden="1" x14ac:dyDescent="0.35">
      <c r="A54">
        <v>14</v>
      </c>
      <c r="B54" t="s">
        <v>1389</v>
      </c>
      <c r="C54" s="2">
        <v>7.6910193099999997</v>
      </c>
      <c r="D54" t="s">
        <v>1466</v>
      </c>
      <c r="E54">
        <v>0</v>
      </c>
      <c r="F54">
        <v>4</v>
      </c>
      <c r="G54">
        <v>7</v>
      </c>
      <c r="I54">
        <v>0</v>
      </c>
      <c r="J54">
        <v>0</v>
      </c>
      <c r="K54" t="s">
        <v>1362</v>
      </c>
      <c r="L54">
        <v>46</v>
      </c>
      <c r="M54">
        <v>46</v>
      </c>
      <c r="N54">
        <v>38.999831829999998</v>
      </c>
      <c r="O54" s="1">
        <v>7.18</v>
      </c>
    </row>
    <row r="55" spans="1:15" hidden="1" x14ac:dyDescent="0.35">
      <c r="A55">
        <v>14</v>
      </c>
      <c r="B55" t="s">
        <v>1389</v>
      </c>
      <c r="C55" s="2">
        <v>7.6910193099999997</v>
      </c>
      <c r="D55" t="s">
        <v>1466</v>
      </c>
      <c r="E55">
        <v>0</v>
      </c>
      <c r="F55">
        <v>4</v>
      </c>
      <c r="G55">
        <v>7</v>
      </c>
      <c r="I55">
        <v>0</v>
      </c>
      <c r="J55">
        <v>0</v>
      </c>
      <c r="K55" t="s">
        <v>1362</v>
      </c>
      <c r="L55">
        <v>5</v>
      </c>
      <c r="M55">
        <v>5</v>
      </c>
      <c r="N55">
        <v>15.19267533</v>
      </c>
      <c r="O55" s="1">
        <v>11.590999999999999</v>
      </c>
    </row>
    <row r="56" spans="1:15" hidden="1" x14ac:dyDescent="0.35">
      <c r="A56">
        <v>14</v>
      </c>
      <c r="B56" t="s">
        <v>1389</v>
      </c>
      <c r="C56" s="2">
        <v>7.6910193099999997</v>
      </c>
      <c r="D56" t="s">
        <v>1466</v>
      </c>
      <c r="E56">
        <v>0</v>
      </c>
      <c r="F56">
        <v>4</v>
      </c>
      <c r="G56">
        <v>7</v>
      </c>
      <c r="I56">
        <v>0</v>
      </c>
      <c r="J56">
        <v>0</v>
      </c>
      <c r="K56" t="s">
        <v>1362</v>
      </c>
      <c r="L56">
        <v>8</v>
      </c>
      <c r="M56">
        <v>8</v>
      </c>
      <c r="N56">
        <v>17.14201538</v>
      </c>
      <c r="O56" s="1">
        <v>6.84</v>
      </c>
    </row>
    <row r="57" spans="1:15" hidden="1" x14ac:dyDescent="0.35">
      <c r="A57">
        <v>14</v>
      </c>
      <c r="B57" t="s">
        <v>1389</v>
      </c>
      <c r="C57" s="2">
        <v>7.6910193099999997</v>
      </c>
      <c r="D57" t="s">
        <v>1466</v>
      </c>
      <c r="E57">
        <v>0</v>
      </c>
      <c r="F57">
        <v>4</v>
      </c>
      <c r="G57">
        <v>7</v>
      </c>
      <c r="I57">
        <v>0</v>
      </c>
      <c r="J57">
        <v>0</v>
      </c>
      <c r="K57" t="s">
        <v>1362</v>
      </c>
      <c r="L57">
        <v>13</v>
      </c>
      <c r="M57">
        <v>13</v>
      </c>
      <c r="N57">
        <v>45.110235160000002</v>
      </c>
      <c r="O57" s="1">
        <v>0.40899999999999997</v>
      </c>
    </row>
    <row r="58" spans="1:15" hidden="1" x14ac:dyDescent="0.35">
      <c r="A58">
        <v>14</v>
      </c>
      <c r="B58" t="s">
        <v>1389</v>
      </c>
      <c r="C58" s="2">
        <v>7.6910193099999997</v>
      </c>
      <c r="D58" t="s">
        <v>1466</v>
      </c>
      <c r="E58">
        <v>0</v>
      </c>
      <c r="F58">
        <v>4</v>
      </c>
      <c r="G58">
        <v>7</v>
      </c>
      <c r="I58">
        <v>0</v>
      </c>
      <c r="J58">
        <v>0</v>
      </c>
      <c r="K58" t="s">
        <v>1362</v>
      </c>
      <c r="L58">
        <v>14</v>
      </c>
      <c r="M58">
        <v>14</v>
      </c>
      <c r="N58">
        <v>7.6910193099999997</v>
      </c>
      <c r="O58" s="1">
        <v>7.6909999999999998</v>
      </c>
    </row>
    <row r="59" spans="1:15" hidden="1" x14ac:dyDescent="0.35">
      <c r="A59">
        <v>14</v>
      </c>
      <c r="B59" t="s">
        <v>1389</v>
      </c>
      <c r="C59" s="2">
        <v>7.6910193099999997</v>
      </c>
      <c r="D59" t="s">
        <v>1466</v>
      </c>
      <c r="E59">
        <v>0</v>
      </c>
      <c r="F59">
        <v>4</v>
      </c>
      <c r="G59">
        <v>7</v>
      </c>
      <c r="I59">
        <v>0</v>
      </c>
      <c r="J59">
        <v>0</v>
      </c>
      <c r="K59" t="s">
        <v>1362</v>
      </c>
      <c r="L59">
        <v>9</v>
      </c>
      <c r="M59">
        <v>9</v>
      </c>
      <c r="N59">
        <v>40.074503640000003</v>
      </c>
      <c r="O59" s="1">
        <v>3.964</v>
      </c>
    </row>
    <row r="60" spans="1:15" hidden="1" x14ac:dyDescent="0.35">
      <c r="A60">
        <v>14</v>
      </c>
      <c r="B60" t="s">
        <v>1389</v>
      </c>
      <c r="C60" s="2">
        <v>7.6910193099999997</v>
      </c>
      <c r="D60" t="s">
        <v>1466</v>
      </c>
      <c r="E60">
        <v>0</v>
      </c>
      <c r="F60">
        <v>4</v>
      </c>
      <c r="G60">
        <v>7</v>
      </c>
      <c r="I60">
        <v>0</v>
      </c>
      <c r="J60">
        <v>0</v>
      </c>
      <c r="K60" t="s">
        <v>1362</v>
      </c>
      <c r="L60">
        <v>21</v>
      </c>
      <c r="M60">
        <v>21</v>
      </c>
      <c r="N60">
        <v>19.288570119999999</v>
      </c>
      <c r="O60" s="1">
        <v>3.97</v>
      </c>
    </row>
    <row r="61" spans="1:15" hidden="1" x14ac:dyDescent="0.35">
      <c r="A61">
        <v>14</v>
      </c>
      <c r="B61" t="s">
        <v>1389</v>
      </c>
      <c r="C61" s="2">
        <v>7.6910193099999997</v>
      </c>
      <c r="D61" t="s">
        <v>1466</v>
      </c>
      <c r="E61">
        <v>0</v>
      </c>
      <c r="F61">
        <v>4</v>
      </c>
      <c r="G61">
        <v>7</v>
      </c>
      <c r="I61">
        <v>0</v>
      </c>
      <c r="J61">
        <v>0</v>
      </c>
      <c r="K61" t="s">
        <v>1362</v>
      </c>
      <c r="L61">
        <v>660</v>
      </c>
      <c r="M61">
        <v>660</v>
      </c>
      <c r="N61">
        <v>43.945897410000001</v>
      </c>
      <c r="O61" s="1">
        <v>8.9540000000000006</v>
      </c>
    </row>
    <row r="62" spans="1:15" hidden="1" x14ac:dyDescent="0.35">
      <c r="A62">
        <v>15</v>
      </c>
      <c r="B62">
        <v>9</v>
      </c>
      <c r="C62" s="2">
        <v>22.808939840000001</v>
      </c>
      <c r="D62" t="s">
        <v>1361</v>
      </c>
      <c r="E62">
        <v>0</v>
      </c>
      <c r="F62">
        <v>4</v>
      </c>
      <c r="G62">
        <v>6</v>
      </c>
      <c r="I62">
        <v>0</v>
      </c>
      <c r="J62">
        <v>2003</v>
      </c>
      <c r="K62" t="s">
        <v>1362</v>
      </c>
      <c r="L62">
        <v>15</v>
      </c>
      <c r="M62">
        <v>15</v>
      </c>
      <c r="N62">
        <v>22.808939840000001</v>
      </c>
      <c r="O62" s="1">
        <v>22.809000000000001</v>
      </c>
    </row>
    <row r="63" spans="1:15" hidden="1" x14ac:dyDescent="0.35">
      <c r="A63">
        <v>15</v>
      </c>
      <c r="B63">
        <v>9</v>
      </c>
      <c r="C63" s="2">
        <v>22.808939840000001</v>
      </c>
      <c r="D63" t="s">
        <v>1361</v>
      </c>
      <c r="E63">
        <v>0</v>
      </c>
      <c r="F63">
        <v>4</v>
      </c>
      <c r="G63">
        <v>6</v>
      </c>
      <c r="I63">
        <v>0</v>
      </c>
      <c r="J63">
        <v>2003</v>
      </c>
      <c r="K63" t="s">
        <v>1362</v>
      </c>
      <c r="L63">
        <v>13</v>
      </c>
      <c r="M63">
        <v>13</v>
      </c>
      <c r="N63">
        <v>45.110235160000002</v>
      </c>
      <c r="O63" s="1">
        <v>15.843999999999999</v>
      </c>
    </row>
    <row r="64" spans="1:15" hidden="1" x14ac:dyDescent="0.35">
      <c r="A64">
        <v>15</v>
      </c>
      <c r="B64">
        <v>9</v>
      </c>
      <c r="C64" s="2">
        <v>22.808939840000001</v>
      </c>
      <c r="D64" t="s">
        <v>1361</v>
      </c>
      <c r="E64">
        <v>0</v>
      </c>
      <c r="F64">
        <v>4</v>
      </c>
      <c r="G64">
        <v>6</v>
      </c>
      <c r="I64">
        <v>0</v>
      </c>
      <c r="J64">
        <v>2003</v>
      </c>
      <c r="K64" t="s">
        <v>1362</v>
      </c>
      <c r="L64">
        <v>9</v>
      </c>
      <c r="M64">
        <v>9</v>
      </c>
      <c r="N64">
        <v>40.074503640000003</v>
      </c>
      <c r="O64" s="1">
        <v>9.7289999999999992</v>
      </c>
    </row>
    <row r="65" spans="1:15" hidden="1" x14ac:dyDescent="0.35">
      <c r="A65">
        <v>15</v>
      </c>
      <c r="B65">
        <v>9</v>
      </c>
      <c r="C65" s="2">
        <v>22.808939840000001</v>
      </c>
      <c r="D65" t="s">
        <v>1361</v>
      </c>
      <c r="E65">
        <v>0</v>
      </c>
      <c r="F65">
        <v>4</v>
      </c>
      <c r="G65">
        <v>6</v>
      </c>
      <c r="I65">
        <v>0</v>
      </c>
      <c r="J65">
        <v>2003</v>
      </c>
      <c r="K65" t="s">
        <v>1362</v>
      </c>
      <c r="L65">
        <v>12</v>
      </c>
      <c r="M65">
        <v>12</v>
      </c>
      <c r="N65">
        <v>5.0020827089999997</v>
      </c>
      <c r="O65" s="1">
        <v>2.605</v>
      </c>
    </row>
    <row r="66" spans="1:15" hidden="1" x14ac:dyDescent="0.35">
      <c r="A66">
        <v>15</v>
      </c>
      <c r="B66">
        <v>9</v>
      </c>
      <c r="C66" s="2">
        <v>22.808939840000001</v>
      </c>
      <c r="D66" t="s">
        <v>1361</v>
      </c>
      <c r="E66">
        <v>0</v>
      </c>
      <c r="F66">
        <v>4</v>
      </c>
      <c r="G66">
        <v>6</v>
      </c>
      <c r="I66">
        <v>0</v>
      </c>
      <c r="J66">
        <v>2003</v>
      </c>
      <c r="K66" t="s">
        <v>1362</v>
      </c>
      <c r="L66">
        <v>661</v>
      </c>
      <c r="M66">
        <v>661</v>
      </c>
      <c r="N66">
        <v>35.616905750000001</v>
      </c>
      <c r="O66" s="1">
        <v>1.7999999999999999E-2</v>
      </c>
    </row>
    <row r="67" spans="1:15" hidden="1" x14ac:dyDescent="0.35">
      <c r="A67">
        <v>15</v>
      </c>
      <c r="B67">
        <v>9</v>
      </c>
      <c r="C67" s="2">
        <v>22.808939840000001</v>
      </c>
      <c r="D67" t="s">
        <v>1361</v>
      </c>
      <c r="E67">
        <v>0</v>
      </c>
      <c r="F67">
        <v>4</v>
      </c>
      <c r="G67">
        <v>6</v>
      </c>
      <c r="I67">
        <v>0</v>
      </c>
      <c r="J67">
        <v>2003</v>
      </c>
      <c r="K67" t="s">
        <v>1362</v>
      </c>
      <c r="L67">
        <v>662</v>
      </c>
      <c r="M67">
        <v>662</v>
      </c>
      <c r="N67">
        <v>43.185861619999997</v>
      </c>
      <c r="O67" s="1">
        <v>0.05</v>
      </c>
    </row>
    <row r="68" spans="1:15" hidden="1" x14ac:dyDescent="0.35">
      <c r="A68">
        <v>16</v>
      </c>
      <c r="B68" t="s">
        <v>1381</v>
      </c>
      <c r="C68" s="2">
        <v>13.40591191</v>
      </c>
      <c r="D68" t="s">
        <v>1361</v>
      </c>
      <c r="E68">
        <v>0</v>
      </c>
      <c r="F68">
        <v>4</v>
      </c>
      <c r="G68">
        <v>5</v>
      </c>
      <c r="I68">
        <v>0</v>
      </c>
      <c r="J68">
        <v>0</v>
      </c>
      <c r="K68" t="s">
        <v>1362</v>
      </c>
      <c r="L68">
        <v>21</v>
      </c>
      <c r="M68">
        <v>21</v>
      </c>
      <c r="N68">
        <v>19.288570119999999</v>
      </c>
      <c r="O68" s="1">
        <v>11.871</v>
      </c>
    </row>
    <row r="69" spans="1:15" hidden="1" x14ac:dyDescent="0.35">
      <c r="A69">
        <v>16</v>
      </c>
      <c r="B69" t="s">
        <v>1381</v>
      </c>
      <c r="C69" s="2">
        <v>13.40591191</v>
      </c>
      <c r="D69" t="s">
        <v>1361</v>
      </c>
      <c r="E69">
        <v>0</v>
      </c>
      <c r="F69">
        <v>4</v>
      </c>
      <c r="G69">
        <v>5</v>
      </c>
      <c r="I69">
        <v>0</v>
      </c>
      <c r="J69">
        <v>0</v>
      </c>
      <c r="K69" t="s">
        <v>1362</v>
      </c>
      <c r="L69">
        <v>10</v>
      </c>
      <c r="M69">
        <v>10</v>
      </c>
      <c r="N69">
        <v>6.9877515240000001</v>
      </c>
      <c r="O69" s="1">
        <v>0.435</v>
      </c>
    </row>
    <row r="70" spans="1:15" hidden="1" x14ac:dyDescent="0.35">
      <c r="A70">
        <v>16</v>
      </c>
      <c r="B70" t="s">
        <v>1381</v>
      </c>
      <c r="C70" s="2">
        <v>13.40591191</v>
      </c>
      <c r="D70" t="s">
        <v>1361</v>
      </c>
      <c r="E70">
        <v>0</v>
      </c>
      <c r="F70">
        <v>4</v>
      </c>
      <c r="G70">
        <v>5</v>
      </c>
      <c r="I70">
        <v>0</v>
      </c>
      <c r="J70">
        <v>0</v>
      </c>
      <c r="K70" t="s">
        <v>1362</v>
      </c>
      <c r="L70">
        <v>49</v>
      </c>
      <c r="M70">
        <v>49</v>
      </c>
      <c r="N70">
        <v>13.30104633</v>
      </c>
      <c r="O70" s="1">
        <v>2.7269999999999999</v>
      </c>
    </row>
    <row r="71" spans="1:15" hidden="1" x14ac:dyDescent="0.35">
      <c r="A71">
        <v>16</v>
      </c>
      <c r="B71" t="s">
        <v>1381</v>
      </c>
      <c r="C71" s="2">
        <v>13.40591191</v>
      </c>
      <c r="D71" t="s">
        <v>1361</v>
      </c>
      <c r="E71">
        <v>0</v>
      </c>
      <c r="F71">
        <v>4</v>
      </c>
      <c r="G71">
        <v>5</v>
      </c>
      <c r="I71">
        <v>0</v>
      </c>
      <c r="J71">
        <v>0</v>
      </c>
      <c r="K71" t="s">
        <v>1362</v>
      </c>
      <c r="L71">
        <v>16</v>
      </c>
      <c r="M71">
        <v>16</v>
      </c>
      <c r="N71">
        <v>13.40591191</v>
      </c>
      <c r="O71" s="1">
        <v>13.406000000000001</v>
      </c>
    </row>
    <row r="72" spans="1:15" hidden="1" x14ac:dyDescent="0.35">
      <c r="A72">
        <v>16</v>
      </c>
      <c r="B72" t="s">
        <v>1381</v>
      </c>
      <c r="C72" s="2">
        <v>13.40591191</v>
      </c>
      <c r="D72" t="s">
        <v>1361</v>
      </c>
      <c r="E72">
        <v>0</v>
      </c>
      <c r="F72">
        <v>4</v>
      </c>
      <c r="G72">
        <v>5</v>
      </c>
      <c r="I72">
        <v>0</v>
      </c>
      <c r="J72">
        <v>0</v>
      </c>
      <c r="K72" t="s">
        <v>1362</v>
      </c>
      <c r="L72">
        <v>46</v>
      </c>
      <c r="M72">
        <v>46</v>
      </c>
      <c r="N72">
        <v>38.999831829999998</v>
      </c>
      <c r="O72" s="1">
        <v>15.279</v>
      </c>
    </row>
    <row r="73" spans="1:15" hidden="1" x14ac:dyDescent="0.35">
      <c r="A73">
        <v>16</v>
      </c>
      <c r="B73" t="s">
        <v>1381</v>
      </c>
      <c r="C73" s="2">
        <v>13.40591191</v>
      </c>
      <c r="D73" t="s">
        <v>1361</v>
      </c>
      <c r="E73">
        <v>0</v>
      </c>
      <c r="F73">
        <v>4</v>
      </c>
      <c r="G73">
        <v>5</v>
      </c>
      <c r="I73">
        <v>0</v>
      </c>
      <c r="J73">
        <v>0</v>
      </c>
      <c r="K73" t="s">
        <v>1362</v>
      </c>
      <c r="L73">
        <v>44</v>
      </c>
      <c r="M73">
        <v>44</v>
      </c>
      <c r="N73">
        <v>31.784081520000001</v>
      </c>
      <c r="O73" s="1">
        <v>11.781000000000001</v>
      </c>
    </row>
    <row r="74" spans="1:15" hidden="1" x14ac:dyDescent="0.35">
      <c r="A74">
        <v>16</v>
      </c>
      <c r="B74" t="s">
        <v>1381</v>
      </c>
      <c r="C74" s="2">
        <v>13.40591191</v>
      </c>
      <c r="D74" t="s">
        <v>1361</v>
      </c>
      <c r="E74">
        <v>0</v>
      </c>
      <c r="F74">
        <v>4</v>
      </c>
      <c r="G74">
        <v>5</v>
      </c>
      <c r="I74">
        <v>0</v>
      </c>
      <c r="J74">
        <v>0</v>
      </c>
      <c r="K74" t="s">
        <v>1362</v>
      </c>
      <c r="L74">
        <v>5</v>
      </c>
      <c r="M74">
        <v>5</v>
      </c>
      <c r="N74">
        <v>15.19267533</v>
      </c>
      <c r="O74" s="1">
        <v>5.8929999999999998</v>
      </c>
    </row>
    <row r="75" spans="1:15" hidden="1" x14ac:dyDescent="0.35">
      <c r="A75">
        <v>16</v>
      </c>
      <c r="B75" t="s">
        <v>1381</v>
      </c>
      <c r="C75" s="2">
        <v>13.40591191</v>
      </c>
      <c r="D75" t="s">
        <v>1361</v>
      </c>
      <c r="E75">
        <v>0</v>
      </c>
      <c r="F75">
        <v>4</v>
      </c>
      <c r="G75">
        <v>5</v>
      </c>
      <c r="I75">
        <v>0</v>
      </c>
      <c r="J75">
        <v>0</v>
      </c>
      <c r="K75" t="s">
        <v>1362</v>
      </c>
      <c r="L75">
        <v>8</v>
      </c>
      <c r="M75">
        <v>8</v>
      </c>
      <c r="N75">
        <v>17.14201538</v>
      </c>
      <c r="O75" s="1">
        <v>1.0999999999999999E-2</v>
      </c>
    </row>
    <row r="76" spans="1:15" hidden="1" x14ac:dyDescent="0.35">
      <c r="A76">
        <v>16</v>
      </c>
      <c r="B76" t="s">
        <v>1381</v>
      </c>
      <c r="C76" s="2">
        <v>13.40591191</v>
      </c>
      <c r="D76" t="s">
        <v>1361</v>
      </c>
      <c r="E76">
        <v>0</v>
      </c>
      <c r="F76">
        <v>4</v>
      </c>
      <c r="G76">
        <v>5</v>
      </c>
      <c r="I76">
        <v>0</v>
      </c>
      <c r="J76">
        <v>0</v>
      </c>
      <c r="K76" t="s">
        <v>1362</v>
      </c>
      <c r="L76">
        <v>14</v>
      </c>
      <c r="M76">
        <v>14</v>
      </c>
      <c r="N76">
        <v>7.6910193099999997</v>
      </c>
      <c r="O76" s="1">
        <v>6.5659999999999998</v>
      </c>
    </row>
    <row r="77" spans="1:15" hidden="1" x14ac:dyDescent="0.35">
      <c r="A77">
        <v>16</v>
      </c>
      <c r="B77" t="s">
        <v>1381</v>
      </c>
      <c r="C77" s="2">
        <v>13.40591191</v>
      </c>
      <c r="D77" t="s">
        <v>1361</v>
      </c>
      <c r="E77">
        <v>0</v>
      </c>
      <c r="F77">
        <v>4</v>
      </c>
      <c r="G77">
        <v>5</v>
      </c>
      <c r="I77">
        <v>0</v>
      </c>
      <c r="J77">
        <v>0</v>
      </c>
      <c r="K77" t="s">
        <v>1362</v>
      </c>
      <c r="L77">
        <v>21</v>
      </c>
      <c r="M77">
        <v>21</v>
      </c>
      <c r="N77">
        <v>19.288570119999999</v>
      </c>
      <c r="O77" s="1">
        <v>11.871</v>
      </c>
    </row>
    <row r="78" spans="1:15" hidden="1" x14ac:dyDescent="0.35">
      <c r="A78">
        <v>16</v>
      </c>
      <c r="B78" t="s">
        <v>1381</v>
      </c>
      <c r="C78" s="2">
        <v>13.40591191</v>
      </c>
      <c r="D78" t="s">
        <v>1361</v>
      </c>
      <c r="E78">
        <v>0</v>
      </c>
      <c r="F78">
        <v>4</v>
      </c>
      <c r="G78">
        <v>5</v>
      </c>
      <c r="I78">
        <v>0</v>
      </c>
      <c r="J78">
        <v>0</v>
      </c>
      <c r="K78" t="s">
        <v>1362</v>
      </c>
      <c r="L78">
        <v>660</v>
      </c>
      <c r="M78">
        <v>660</v>
      </c>
      <c r="N78">
        <v>43.945897410000001</v>
      </c>
      <c r="O78" s="1">
        <v>16.516999999999999</v>
      </c>
    </row>
    <row r="79" spans="1:15" hidden="1" x14ac:dyDescent="0.35">
      <c r="A79">
        <v>17</v>
      </c>
      <c r="C79" s="2">
        <f>129801.8*0.000247</f>
        <v>32.061044600000002</v>
      </c>
      <c r="E79">
        <v>0</v>
      </c>
      <c r="F79">
        <v>0</v>
      </c>
      <c r="G79">
        <v>0</v>
      </c>
      <c r="I79">
        <v>0</v>
      </c>
      <c r="J79">
        <v>0</v>
      </c>
      <c r="L79">
        <v>17</v>
      </c>
      <c r="M79">
        <v>0</v>
      </c>
      <c r="O79" s="1">
        <v>32.061</v>
      </c>
    </row>
    <row r="80" spans="1:15" hidden="1" x14ac:dyDescent="0.35">
      <c r="A80">
        <v>17</v>
      </c>
      <c r="C80" s="2">
        <f t="shared" ref="C80:C99" si="0">129801.8*0.000247</f>
        <v>32.061044600000002</v>
      </c>
      <c r="E80">
        <v>0</v>
      </c>
      <c r="F80">
        <v>0</v>
      </c>
      <c r="G80">
        <v>0</v>
      </c>
      <c r="I80">
        <v>0</v>
      </c>
      <c r="J80">
        <v>0</v>
      </c>
      <c r="L80">
        <v>65</v>
      </c>
      <c r="M80">
        <v>0</v>
      </c>
      <c r="O80" s="1">
        <v>17.484000000000002</v>
      </c>
    </row>
    <row r="81" spans="1:15" hidden="1" x14ac:dyDescent="0.35">
      <c r="A81">
        <v>17</v>
      </c>
      <c r="C81" s="2">
        <f t="shared" si="0"/>
        <v>32.061044600000002</v>
      </c>
      <c r="E81">
        <v>0</v>
      </c>
      <c r="F81">
        <v>0</v>
      </c>
      <c r="G81">
        <v>0</v>
      </c>
      <c r="I81">
        <v>0</v>
      </c>
      <c r="J81">
        <v>0</v>
      </c>
      <c r="L81">
        <v>22</v>
      </c>
      <c r="M81">
        <v>22</v>
      </c>
      <c r="N81">
        <v>13.39471861</v>
      </c>
      <c r="O81" s="1">
        <v>7.1029999999999998</v>
      </c>
    </row>
    <row r="82" spans="1:15" hidden="1" x14ac:dyDescent="0.35">
      <c r="A82">
        <v>17</v>
      </c>
      <c r="C82" s="2">
        <f t="shared" si="0"/>
        <v>32.061044600000002</v>
      </c>
      <c r="E82">
        <v>0</v>
      </c>
      <c r="F82">
        <v>0</v>
      </c>
      <c r="G82">
        <v>0</v>
      </c>
      <c r="I82">
        <v>0</v>
      </c>
      <c r="J82">
        <v>0</v>
      </c>
      <c r="L82">
        <v>18</v>
      </c>
      <c r="M82">
        <v>0</v>
      </c>
      <c r="O82" s="1">
        <v>32.061</v>
      </c>
    </row>
    <row r="83" spans="1:15" hidden="1" x14ac:dyDescent="0.35">
      <c r="A83">
        <v>17</v>
      </c>
      <c r="C83" s="2">
        <f t="shared" si="0"/>
        <v>32.061044600000002</v>
      </c>
      <c r="E83">
        <v>0</v>
      </c>
      <c r="F83">
        <v>0</v>
      </c>
      <c r="G83">
        <v>0</v>
      </c>
      <c r="I83">
        <v>0</v>
      </c>
      <c r="J83">
        <v>0</v>
      </c>
      <c r="L83">
        <v>62</v>
      </c>
      <c r="M83">
        <v>62</v>
      </c>
      <c r="N83">
        <v>17.869102120000001</v>
      </c>
      <c r="O83" s="1">
        <v>17.484000000000002</v>
      </c>
    </row>
    <row r="84" spans="1:15" hidden="1" x14ac:dyDescent="0.35">
      <c r="A84">
        <v>17</v>
      </c>
      <c r="C84" s="2">
        <f t="shared" si="0"/>
        <v>32.061044600000002</v>
      </c>
      <c r="E84">
        <v>0</v>
      </c>
      <c r="F84">
        <v>0</v>
      </c>
      <c r="G84">
        <v>0</v>
      </c>
      <c r="I84">
        <v>0</v>
      </c>
      <c r="J84">
        <v>0</v>
      </c>
      <c r="L84">
        <v>90</v>
      </c>
      <c r="M84">
        <v>90</v>
      </c>
      <c r="N84">
        <v>21.352174099999999</v>
      </c>
      <c r="O84" s="1">
        <v>12.852</v>
      </c>
    </row>
    <row r="85" spans="1:15" hidden="1" x14ac:dyDescent="0.35">
      <c r="A85">
        <v>17</v>
      </c>
      <c r="C85" s="2">
        <f t="shared" si="0"/>
        <v>32.061044600000002</v>
      </c>
      <c r="E85">
        <v>0</v>
      </c>
      <c r="F85">
        <v>0</v>
      </c>
      <c r="G85">
        <v>0</v>
      </c>
      <c r="I85">
        <v>0</v>
      </c>
      <c r="J85">
        <v>0</v>
      </c>
      <c r="L85">
        <v>45</v>
      </c>
      <c r="M85">
        <v>45</v>
      </c>
      <c r="N85">
        <v>4.2210151099999997</v>
      </c>
      <c r="O85" s="1">
        <v>2.2130000000000001</v>
      </c>
    </row>
    <row r="86" spans="1:15" hidden="1" x14ac:dyDescent="0.35">
      <c r="A86">
        <v>17</v>
      </c>
      <c r="C86" s="2">
        <f t="shared" si="0"/>
        <v>32.061044600000002</v>
      </c>
      <c r="E86">
        <v>0</v>
      </c>
      <c r="F86">
        <v>0</v>
      </c>
      <c r="G86">
        <v>0</v>
      </c>
      <c r="I86">
        <v>0</v>
      </c>
      <c r="J86">
        <v>0</v>
      </c>
      <c r="L86">
        <v>51</v>
      </c>
      <c r="M86">
        <v>51</v>
      </c>
      <c r="N86">
        <v>2.728207625</v>
      </c>
      <c r="O86" s="1">
        <v>2.3849999999999998</v>
      </c>
    </row>
    <row r="87" spans="1:15" hidden="1" x14ac:dyDescent="0.35">
      <c r="A87">
        <v>17</v>
      </c>
      <c r="C87" s="2">
        <f t="shared" si="0"/>
        <v>32.061044600000002</v>
      </c>
      <c r="E87">
        <v>0</v>
      </c>
      <c r="F87">
        <v>0</v>
      </c>
      <c r="G87">
        <v>0</v>
      </c>
      <c r="I87">
        <v>0</v>
      </c>
      <c r="J87">
        <v>0</v>
      </c>
      <c r="L87">
        <v>85</v>
      </c>
      <c r="M87">
        <v>85</v>
      </c>
      <c r="N87">
        <v>19.053710169999999</v>
      </c>
      <c r="O87" s="1">
        <v>4.0620000000000003</v>
      </c>
    </row>
    <row r="88" spans="1:15" hidden="1" x14ac:dyDescent="0.35">
      <c r="A88">
        <v>17</v>
      </c>
      <c r="C88" s="2">
        <f t="shared" si="0"/>
        <v>32.061044600000002</v>
      </c>
      <c r="E88">
        <v>0</v>
      </c>
      <c r="F88">
        <v>0</v>
      </c>
      <c r="G88">
        <v>0</v>
      </c>
      <c r="I88">
        <v>0</v>
      </c>
      <c r="J88">
        <v>0</v>
      </c>
      <c r="L88">
        <v>83</v>
      </c>
      <c r="M88">
        <v>83</v>
      </c>
      <c r="N88">
        <v>35.39444323</v>
      </c>
      <c r="O88" s="1">
        <v>7.4459999999999997</v>
      </c>
    </row>
    <row r="89" spans="1:15" hidden="1" x14ac:dyDescent="0.35">
      <c r="A89">
        <v>17</v>
      </c>
      <c r="C89" s="2">
        <f t="shared" si="0"/>
        <v>32.061044600000002</v>
      </c>
      <c r="E89">
        <v>0</v>
      </c>
      <c r="F89">
        <v>0</v>
      </c>
      <c r="G89">
        <v>0</v>
      </c>
      <c r="I89">
        <v>0</v>
      </c>
      <c r="J89">
        <v>0</v>
      </c>
      <c r="L89">
        <v>84</v>
      </c>
      <c r="M89">
        <v>84</v>
      </c>
      <c r="N89">
        <v>57.396410359999997</v>
      </c>
      <c r="O89" s="1">
        <v>11.625999999999999</v>
      </c>
    </row>
    <row r="90" spans="1:15" hidden="1" x14ac:dyDescent="0.35">
      <c r="A90">
        <v>17</v>
      </c>
      <c r="C90" s="2">
        <f t="shared" si="0"/>
        <v>32.061044600000002</v>
      </c>
      <c r="E90">
        <v>0</v>
      </c>
      <c r="F90">
        <v>0</v>
      </c>
      <c r="G90">
        <v>0</v>
      </c>
      <c r="I90">
        <v>0</v>
      </c>
      <c r="J90">
        <v>0</v>
      </c>
      <c r="L90">
        <v>56</v>
      </c>
      <c r="M90">
        <v>56</v>
      </c>
      <c r="N90">
        <v>9.4989923730000001</v>
      </c>
      <c r="O90" s="1">
        <v>0.45900000000000002</v>
      </c>
    </row>
    <row r="91" spans="1:15" hidden="1" x14ac:dyDescent="0.35">
      <c r="A91">
        <v>17</v>
      </c>
      <c r="C91" s="2">
        <f t="shared" si="0"/>
        <v>32.061044600000002</v>
      </c>
      <c r="E91">
        <v>0</v>
      </c>
      <c r="F91">
        <v>0</v>
      </c>
      <c r="G91">
        <v>0</v>
      </c>
      <c r="I91">
        <v>0</v>
      </c>
      <c r="J91">
        <v>0</v>
      </c>
      <c r="L91">
        <v>54</v>
      </c>
      <c r="M91">
        <v>54</v>
      </c>
      <c r="N91">
        <v>14.01216649</v>
      </c>
      <c r="O91" s="1">
        <v>7.64</v>
      </c>
    </row>
    <row r="92" spans="1:15" hidden="1" x14ac:dyDescent="0.35">
      <c r="A92">
        <v>17</v>
      </c>
      <c r="C92" s="2">
        <f t="shared" si="0"/>
        <v>32.061044600000002</v>
      </c>
      <c r="E92">
        <v>0</v>
      </c>
      <c r="F92">
        <v>0</v>
      </c>
      <c r="G92">
        <v>0</v>
      </c>
      <c r="I92">
        <v>0</v>
      </c>
      <c r="J92">
        <v>0</v>
      </c>
      <c r="L92">
        <v>2</v>
      </c>
      <c r="M92">
        <v>2</v>
      </c>
      <c r="N92">
        <v>10.0095142</v>
      </c>
      <c r="O92" s="1">
        <v>8.0470000000000006</v>
      </c>
    </row>
    <row r="93" spans="1:15" hidden="1" x14ac:dyDescent="0.35">
      <c r="A93">
        <v>17</v>
      </c>
      <c r="C93" s="2">
        <f t="shared" si="0"/>
        <v>32.061044600000002</v>
      </c>
      <c r="E93">
        <v>0</v>
      </c>
      <c r="F93">
        <v>0</v>
      </c>
      <c r="G93">
        <v>0</v>
      </c>
      <c r="I93">
        <v>0</v>
      </c>
      <c r="J93">
        <v>0</v>
      </c>
      <c r="L93">
        <v>19</v>
      </c>
      <c r="M93">
        <v>19</v>
      </c>
      <c r="N93">
        <v>32.06105127</v>
      </c>
      <c r="O93" s="1">
        <v>32.061</v>
      </c>
    </row>
    <row r="94" spans="1:15" hidden="1" x14ac:dyDescent="0.35">
      <c r="A94">
        <v>17</v>
      </c>
      <c r="C94" s="2">
        <f t="shared" si="0"/>
        <v>32.061044600000002</v>
      </c>
      <c r="E94">
        <v>0</v>
      </c>
      <c r="F94">
        <v>0</v>
      </c>
      <c r="G94">
        <v>0</v>
      </c>
      <c r="I94">
        <v>0</v>
      </c>
      <c r="J94">
        <v>0</v>
      </c>
      <c r="L94">
        <v>82</v>
      </c>
      <c r="M94">
        <v>82</v>
      </c>
      <c r="N94">
        <v>4.5023451459999997</v>
      </c>
      <c r="O94" s="1">
        <v>4.5019999999999998</v>
      </c>
    </row>
    <row r="95" spans="1:15" hidden="1" x14ac:dyDescent="0.35">
      <c r="A95">
        <v>17</v>
      </c>
      <c r="C95" s="2">
        <f t="shared" si="0"/>
        <v>32.061044600000002</v>
      </c>
      <c r="E95">
        <v>0</v>
      </c>
      <c r="F95">
        <v>0</v>
      </c>
      <c r="G95">
        <v>0</v>
      </c>
      <c r="I95">
        <v>0</v>
      </c>
      <c r="J95">
        <v>0</v>
      </c>
      <c r="L95">
        <v>57</v>
      </c>
      <c r="M95">
        <v>57</v>
      </c>
      <c r="N95">
        <v>6.3628884540000001</v>
      </c>
      <c r="O95" s="1">
        <v>6.3630000000000004</v>
      </c>
    </row>
    <row r="96" spans="1:15" hidden="1" x14ac:dyDescent="0.35">
      <c r="A96">
        <v>17</v>
      </c>
      <c r="C96" s="2">
        <f t="shared" si="0"/>
        <v>32.061044600000002</v>
      </c>
      <c r="E96">
        <v>0</v>
      </c>
      <c r="F96">
        <v>0</v>
      </c>
      <c r="G96">
        <v>0</v>
      </c>
      <c r="I96">
        <v>0</v>
      </c>
      <c r="J96">
        <v>0</v>
      </c>
      <c r="L96">
        <v>2</v>
      </c>
      <c r="M96">
        <v>2</v>
      </c>
      <c r="N96">
        <v>10.0095142</v>
      </c>
      <c r="O96" s="1">
        <v>8.0470000000000006</v>
      </c>
    </row>
    <row r="97" spans="1:15" hidden="1" x14ac:dyDescent="0.35">
      <c r="A97">
        <v>17</v>
      </c>
      <c r="C97" s="2">
        <f t="shared" si="0"/>
        <v>32.061044600000002</v>
      </c>
      <c r="E97">
        <v>0</v>
      </c>
      <c r="F97">
        <v>0</v>
      </c>
      <c r="G97">
        <v>0</v>
      </c>
      <c r="I97">
        <v>0</v>
      </c>
      <c r="J97">
        <v>0</v>
      </c>
      <c r="L97">
        <v>804</v>
      </c>
      <c r="M97">
        <v>804</v>
      </c>
      <c r="N97">
        <v>40.84752546</v>
      </c>
      <c r="O97" s="1">
        <v>0.67300000000000004</v>
      </c>
    </row>
    <row r="98" spans="1:15" hidden="1" x14ac:dyDescent="0.35">
      <c r="A98">
        <v>17</v>
      </c>
      <c r="C98" s="2">
        <f t="shared" si="0"/>
        <v>32.061044600000002</v>
      </c>
      <c r="E98">
        <v>0</v>
      </c>
      <c r="F98">
        <v>0</v>
      </c>
      <c r="G98">
        <v>0</v>
      </c>
      <c r="I98">
        <v>0</v>
      </c>
      <c r="J98">
        <v>0</v>
      </c>
      <c r="L98">
        <v>802</v>
      </c>
      <c r="M98">
        <v>802</v>
      </c>
      <c r="N98">
        <v>28.05279208</v>
      </c>
      <c r="O98" s="1">
        <v>16.709</v>
      </c>
    </row>
    <row r="99" spans="1:15" hidden="1" x14ac:dyDescent="0.35">
      <c r="A99">
        <v>17</v>
      </c>
      <c r="C99" s="2">
        <f t="shared" si="0"/>
        <v>32.061044600000002</v>
      </c>
      <c r="E99">
        <v>0</v>
      </c>
      <c r="F99">
        <v>0</v>
      </c>
      <c r="G99">
        <v>0</v>
      </c>
      <c r="I99">
        <v>0</v>
      </c>
      <c r="J99">
        <v>0</v>
      </c>
      <c r="L99">
        <v>730</v>
      </c>
      <c r="M99">
        <v>730</v>
      </c>
      <c r="N99">
        <v>28.624931270000001</v>
      </c>
      <c r="O99" s="1">
        <v>19.748999999999999</v>
      </c>
    </row>
    <row r="100" spans="1:15" hidden="1" x14ac:dyDescent="0.35">
      <c r="A100">
        <v>18</v>
      </c>
      <c r="C100" s="2">
        <f>0</f>
        <v>0</v>
      </c>
      <c r="E100">
        <v>0</v>
      </c>
      <c r="F100">
        <v>0</v>
      </c>
      <c r="G100">
        <v>0</v>
      </c>
      <c r="I100">
        <v>0</v>
      </c>
      <c r="J100">
        <v>0</v>
      </c>
      <c r="L100">
        <v>17</v>
      </c>
      <c r="M100">
        <v>0</v>
      </c>
      <c r="O100" s="1">
        <v>32.061</v>
      </c>
    </row>
    <row r="101" spans="1:15" hidden="1" x14ac:dyDescent="0.35">
      <c r="A101">
        <v>18</v>
      </c>
      <c r="C101" s="2">
        <v>0</v>
      </c>
      <c r="E101">
        <v>0</v>
      </c>
      <c r="F101">
        <v>0</v>
      </c>
      <c r="G101">
        <v>0</v>
      </c>
      <c r="I101">
        <v>0</v>
      </c>
      <c r="J101">
        <v>0</v>
      </c>
      <c r="L101">
        <v>65</v>
      </c>
      <c r="M101">
        <v>0</v>
      </c>
      <c r="O101" s="1">
        <v>17.484000000000002</v>
      </c>
    </row>
    <row r="102" spans="1:15" hidden="1" x14ac:dyDescent="0.35">
      <c r="A102">
        <v>18</v>
      </c>
      <c r="C102" s="2">
        <v>0</v>
      </c>
      <c r="E102">
        <v>0</v>
      </c>
      <c r="F102">
        <v>0</v>
      </c>
      <c r="G102">
        <v>0</v>
      </c>
      <c r="I102">
        <v>0</v>
      </c>
      <c r="J102">
        <v>0</v>
      </c>
      <c r="L102">
        <v>22</v>
      </c>
      <c r="M102">
        <v>22</v>
      </c>
      <c r="N102">
        <v>13.39471861</v>
      </c>
      <c r="O102" s="1">
        <v>7.1029999999999998</v>
      </c>
    </row>
    <row r="103" spans="1:15" hidden="1" x14ac:dyDescent="0.35">
      <c r="A103">
        <v>18</v>
      </c>
      <c r="C103" s="2">
        <v>0</v>
      </c>
      <c r="E103">
        <v>0</v>
      </c>
      <c r="F103">
        <v>0</v>
      </c>
      <c r="G103">
        <v>0</v>
      </c>
      <c r="I103">
        <v>0</v>
      </c>
      <c r="J103">
        <v>0</v>
      </c>
      <c r="L103">
        <v>18</v>
      </c>
      <c r="M103">
        <v>0</v>
      </c>
      <c r="O103" s="1">
        <v>32.061</v>
      </c>
    </row>
    <row r="104" spans="1:15" hidden="1" x14ac:dyDescent="0.35">
      <c r="A104">
        <v>18</v>
      </c>
      <c r="C104" s="2">
        <v>0</v>
      </c>
      <c r="E104">
        <v>0</v>
      </c>
      <c r="F104">
        <v>0</v>
      </c>
      <c r="G104">
        <v>0</v>
      </c>
      <c r="I104">
        <v>0</v>
      </c>
      <c r="J104">
        <v>0</v>
      </c>
      <c r="L104">
        <v>62</v>
      </c>
      <c r="M104">
        <v>62</v>
      </c>
      <c r="N104">
        <v>17.869102120000001</v>
      </c>
      <c r="O104" s="1">
        <v>17.484000000000002</v>
      </c>
    </row>
    <row r="105" spans="1:15" hidden="1" x14ac:dyDescent="0.35">
      <c r="A105">
        <v>18</v>
      </c>
      <c r="C105" s="2">
        <v>0</v>
      </c>
      <c r="E105">
        <v>0</v>
      </c>
      <c r="F105">
        <v>0</v>
      </c>
      <c r="G105">
        <v>0</v>
      </c>
      <c r="I105">
        <v>0</v>
      </c>
      <c r="J105">
        <v>0</v>
      </c>
      <c r="L105">
        <v>90</v>
      </c>
      <c r="M105">
        <v>90</v>
      </c>
      <c r="N105">
        <v>21.352174099999999</v>
      </c>
      <c r="O105" s="1">
        <v>12.852</v>
      </c>
    </row>
    <row r="106" spans="1:15" hidden="1" x14ac:dyDescent="0.35">
      <c r="A106">
        <v>18</v>
      </c>
      <c r="C106" s="2">
        <v>0</v>
      </c>
      <c r="E106">
        <v>0</v>
      </c>
      <c r="F106">
        <v>0</v>
      </c>
      <c r="G106">
        <v>0</v>
      </c>
      <c r="I106">
        <v>0</v>
      </c>
      <c r="J106">
        <v>0</v>
      </c>
      <c r="L106">
        <v>45</v>
      </c>
      <c r="M106">
        <v>45</v>
      </c>
      <c r="N106">
        <v>4.2210151099999997</v>
      </c>
      <c r="O106" s="1">
        <v>2.2130000000000001</v>
      </c>
    </row>
    <row r="107" spans="1:15" hidden="1" x14ac:dyDescent="0.35">
      <c r="A107">
        <v>18</v>
      </c>
      <c r="C107" s="2">
        <v>0</v>
      </c>
      <c r="E107">
        <v>0</v>
      </c>
      <c r="F107">
        <v>0</v>
      </c>
      <c r="G107">
        <v>0</v>
      </c>
      <c r="I107">
        <v>0</v>
      </c>
      <c r="J107">
        <v>0</v>
      </c>
      <c r="L107">
        <v>51</v>
      </c>
      <c r="M107">
        <v>51</v>
      </c>
      <c r="N107">
        <v>2.728207625</v>
      </c>
      <c r="O107" s="1">
        <v>2.3849999999999998</v>
      </c>
    </row>
    <row r="108" spans="1:15" hidden="1" x14ac:dyDescent="0.35">
      <c r="A108">
        <v>18</v>
      </c>
      <c r="C108" s="2">
        <v>0</v>
      </c>
      <c r="E108">
        <v>0</v>
      </c>
      <c r="F108">
        <v>0</v>
      </c>
      <c r="G108">
        <v>0</v>
      </c>
      <c r="I108">
        <v>0</v>
      </c>
      <c r="J108">
        <v>0</v>
      </c>
      <c r="L108">
        <v>85</v>
      </c>
      <c r="M108">
        <v>85</v>
      </c>
      <c r="N108">
        <v>19.053710169999999</v>
      </c>
      <c r="O108" s="1">
        <v>4.0620000000000003</v>
      </c>
    </row>
    <row r="109" spans="1:15" hidden="1" x14ac:dyDescent="0.35">
      <c r="A109">
        <v>18</v>
      </c>
      <c r="C109" s="2">
        <v>0</v>
      </c>
      <c r="E109">
        <v>0</v>
      </c>
      <c r="F109">
        <v>0</v>
      </c>
      <c r="G109">
        <v>0</v>
      </c>
      <c r="I109">
        <v>0</v>
      </c>
      <c r="J109">
        <v>0</v>
      </c>
      <c r="L109">
        <v>83</v>
      </c>
      <c r="M109">
        <v>83</v>
      </c>
      <c r="N109">
        <v>35.39444323</v>
      </c>
      <c r="O109" s="1">
        <v>7.4459999999999997</v>
      </c>
    </row>
    <row r="110" spans="1:15" hidden="1" x14ac:dyDescent="0.35">
      <c r="A110">
        <v>18</v>
      </c>
      <c r="C110" s="2">
        <v>0</v>
      </c>
      <c r="E110">
        <v>0</v>
      </c>
      <c r="F110">
        <v>0</v>
      </c>
      <c r="G110">
        <v>0</v>
      </c>
      <c r="I110">
        <v>0</v>
      </c>
      <c r="J110">
        <v>0</v>
      </c>
      <c r="L110">
        <v>84</v>
      </c>
      <c r="M110">
        <v>84</v>
      </c>
      <c r="N110">
        <v>57.396410359999997</v>
      </c>
      <c r="O110" s="1">
        <v>11.625999999999999</v>
      </c>
    </row>
    <row r="111" spans="1:15" hidden="1" x14ac:dyDescent="0.35">
      <c r="A111">
        <v>18</v>
      </c>
      <c r="C111" s="2">
        <v>0</v>
      </c>
      <c r="E111">
        <v>0</v>
      </c>
      <c r="F111">
        <v>0</v>
      </c>
      <c r="G111">
        <v>0</v>
      </c>
      <c r="I111">
        <v>0</v>
      </c>
      <c r="J111">
        <v>0</v>
      </c>
      <c r="L111">
        <v>56</v>
      </c>
      <c r="M111">
        <v>56</v>
      </c>
      <c r="N111">
        <v>9.4989923730000001</v>
      </c>
      <c r="O111" s="1">
        <v>0.45900000000000002</v>
      </c>
    </row>
    <row r="112" spans="1:15" hidden="1" x14ac:dyDescent="0.35">
      <c r="A112">
        <v>18</v>
      </c>
      <c r="C112" s="2">
        <v>0</v>
      </c>
      <c r="E112">
        <v>0</v>
      </c>
      <c r="F112">
        <v>0</v>
      </c>
      <c r="G112">
        <v>0</v>
      </c>
      <c r="I112">
        <v>0</v>
      </c>
      <c r="J112">
        <v>0</v>
      </c>
      <c r="L112">
        <v>54</v>
      </c>
      <c r="M112">
        <v>54</v>
      </c>
      <c r="N112">
        <v>14.01216649</v>
      </c>
      <c r="O112" s="1">
        <v>7.64</v>
      </c>
    </row>
    <row r="113" spans="1:15" hidden="1" x14ac:dyDescent="0.35">
      <c r="A113">
        <v>18</v>
      </c>
      <c r="C113" s="2">
        <v>0</v>
      </c>
      <c r="E113">
        <v>0</v>
      </c>
      <c r="F113">
        <v>0</v>
      </c>
      <c r="G113">
        <v>0</v>
      </c>
      <c r="I113">
        <v>0</v>
      </c>
      <c r="J113">
        <v>0</v>
      </c>
      <c r="L113">
        <v>2</v>
      </c>
      <c r="M113">
        <v>2</v>
      </c>
      <c r="N113">
        <v>10.0095142</v>
      </c>
      <c r="O113" s="1">
        <v>8.0470000000000006</v>
      </c>
    </row>
    <row r="114" spans="1:15" hidden="1" x14ac:dyDescent="0.35">
      <c r="A114">
        <v>18</v>
      </c>
      <c r="C114" s="2">
        <v>0</v>
      </c>
      <c r="E114">
        <v>0</v>
      </c>
      <c r="F114">
        <v>0</v>
      </c>
      <c r="G114">
        <v>0</v>
      </c>
      <c r="I114">
        <v>0</v>
      </c>
      <c r="J114">
        <v>0</v>
      </c>
      <c r="L114">
        <v>19</v>
      </c>
      <c r="M114">
        <v>19</v>
      </c>
      <c r="N114">
        <v>32.06105127</v>
      </c>
      <c r="O114" s="1">
        <v>32.061</v>
      </c>
    </row>
    <row r="115" spans="1:15" hidden="1" x14ac:dyDescent="0.35">
      <c r="A115">
        <v>18</v>
      </c>
      <c r="C115" s="2">
        <v>0</v>
      </c>
      <c r="E115">
        <v>0</v>
      </c>
      <c r="F115">
        <v>0</v>
      </c>
      <c r="G115">
        <v>0</v>
      </c>
      <c r="I115">
        <v>0</v>
      </c>
      <c r="J115">
        <v>0</v>
      </c>
      <c r="L115">
        <v>82</v>
      </c>
      <c r="M115">
        <v>82</v>
      </c>
      <c r="N115">
        <v>4.5023451459999997</v>
      </c>
      <c r="O115" s="1">
        <v>4.5019999999999998</v>
      </c>
    </row>
    <row r="116" spans="1:15" hidden="1" x14ac:dyDescent="0.35">
      <c r="A116">
        <v>18</v>
      </c>
      <c r="C116" s="2">
        <v>0</v>
      </c>
      <c r="E116">
        <v>0</v>
      </c>
      <c r="F116">
        <v>0</v>
      </c>
      <c r="G116">
        <v>0</v>
      </c>
      <c r="I116">
        <v>0</v>
      </c>
      <c r="J116">
        <v>0</v>
      </c>
      <c r="L116">
        <v>57</v>
      </c>
      <c r="M116">
        <v>57</v>
      </c>
      <c r="N116">
        <v>6.3628884540000001</v>
      </c>
      <c r="O116" s="1">
        <v>6.3630000000000004</v>
      </c>
    </row>
    <row r="117" spans="1:15" hidden="1" x14ac:dyDescent="0.35">
      <c r="A117">
        <v>18</v>
      </c>
      <c r="C117" s="2">
        <v>0</v>
      </c>
      <c r="E117">
        <v>0</v>
      </c>
      <c r="F117">
        <v>0</v>
      </c>
      <c r="G117">
        <v>0</v>
      </c>
      <c r="I117">
        <v>0</v>
      </c>
      <c r="J117">
        <v>0</v>
      </c>
      <c r="L117">
        <v>2</v>
      </c>
      <c r="M117">
        <v>2</v>
      </c>
      <c r="N117">
        <v>10.0095142</v>
      </c>
      <c r="O117" s="1">
        <v>8.0470000000000006</v>
      </c>
    </row>
    <row r="118" spans="1:15" hidden="1" x14ac:dyDescent="0.35">
      <c r="A118">
        <v>18</v>
      </c>
      <c r="C118" s="2">
        <v>0</v>
      </c>
      <c r="E118">
        <v>0</v>
      </c>
      <c r="F118">
        <v>0</v>
      </c>
      <c r="G118">
        <v>0</v>
      </c>
      <c r="I118">
        <v>0</v>
      </c>
      <c r="J118">
        <v>0</v>
      </c>
      <c r="L118">
        <v>804</v>
      </c>
      <c r="M118">
        <v>804</v>
      </c>
      <c r="N118">
        <v>40.84752546</v>
      </c>
      <c r="O118" s="1">
        <v>0.67300000000000004</v>
      </c>
    </row>
    <row r="119" spans="1:15" hidden="1" x14ac:dyDescent="0.35">
      <c r="A119">
        <v>18</v>
      </c>
      <c r="C119" s="2">
        <v>0</v>
      </c>
      <c r="E119">
        <v>0</v>
      </c>
      <c r="F119">
        <v>0</v>
      </c>
      <c r="G119">
        <v>0</v>
      </c>
      <c r="I119">
        <v>0</v>
      </c>
      <c r="J119">
        <v>0</v>
      </c>
      <c r="L119">
        <v>802</v>
      </c>
      <c r="M119">
        <v>802</v>
      </c>
      <c r="N119">
        <v>28.05279208</v>
      </c>
      <c r="O119" s="1">
        <v>16.709</v>
      </c>
    </row>
    <row r="120" spans="1:15" hidden="1" x14ac:dyDescent="0.35">
      <c r="A120">
        <v>18</v>
      </c>
      <c r="C120" s="2">
        <v>0</v>
      </c>
      <c r="E120">
        <v>0</v>
      </c>
      <c r="F120">
        <v>0</v>
      </c>
      <c r="G120">
        <v>0</v>
      </c>
      <c r="I120">
        <v>0</v>
      </c>
      <c r="J120">
        <v>0</v>
      </c>
      <c r="L120">
        <v>730</v>
      </c>
      <c r="M120">
        <v>730</v>
      </c>
      <c r="N120">
        <v>28.624931270000001</v>
      </c>
      <c r="O120" s="1">
        <v>19.748999999999999</v>
      </c>
    </row>
    <row r="121" spans="1:15" hidden="1" x14ac:dyDescent="0.35">
      <c r="A121">
        <v>19</v>
      </c>
      <c r="B121" t="s">
        <v>1549</v>
      </c>
      <c r="C121" s="2">
        <v>32.06105127</v>
      </c>
      <c r="D121" t="s">
        <v>1361</v>
      </c>
      <c r="E121">
        <v>0</v>
      </c>
      <c r="F121">
        <v>4</v>
      </c>
      <c r="G121">
        <v>4</v>
      </c>
      <c r="I121">
        <v>0</v>
      </c>
      <c r="J121">
        <v>0</v>
      </c>
      <c r="K121" t="s">
        <v>1362</v>
      </c>
      <c r="L121">
        <v>17</v>
      </c>
      <c r="M121">
        <v>0</v>
      </c>
      <c r="O121" s="1">
        <v>32.061</v>
      </c>
    </row>
    <row r="122" spans="1:15" hidden="1" x14ac:dyDescent="0.35">
      <c r="A122">
        <v>19</v>
      </c>
      <c r="B122" t="s">
        <v>1549</v>
      </c>
      <c r="C122" s="2">
        <v>32.06105127</v>
      </c>
      <c r="D122" t="s">
        <v>1361</v>
      </c>
      <c r="E122">
        <v>0</v>
      </c>
      <c r="F122">
        <v>4</v>
      </c>
      <c r="G122">
        <v>4</v>
      </c>
      <c r="I122">
        <v>0</v>
      </c>
      <c r="J122">
        <v>0</v>
      </c>
      <c r="K122" t="s">
        <v>1362</v>
      </c>
      <c r="L122">
        <v>65</v>
      </c>
      <c r="M122">
        <v>0</v>
      </c>
      <c r="O122" s="1">
        <v>17.484000000000002</v>
      </c>
    </row>
    <row r="123" spans="1:15" hidden="1" x14ac:dyDescent="0.35">
      <c r="A123">
        <v>19</v>
      </c>
      <c r="B123" t="s">
        <v>1549</v>
      </c>
      <c r="C123" s="2">
        <v>32.06105127</v>
      </c>
      <c r="D123" t="s">
        <v>1361</v>
      </c>
      <c r="E123">
        <v>0</v>
      </c>
      <c r="F123">
        <v>4</v>
      </c>
      <c r="G123">
        <v>4</v>
      </c>
      <c r="I123">
        <v>0</v>
      </c>
      <c r="J123">
        <v>0</v>
      </c>
      <c r="K123" t="s">
        <v>1362</v>
      </c>
      <c r="L123">
        <v>22</v>
      </c>
      <c r="M123">
        <v>22</v>
      </c>
      <c r="N123">
        <v>13.39471861</v>
      </c>
      <c r="O123" s="1">
        <v>7.1029999999999998</v>
      </c>
    </row>
    <row r="124" spans="1:15" hidden="1" x14ac:dyDescent="0.35">
      <c r="A124">
        <v>19</v>
      </c>
      <c r="B124" t="s">
        <v>1549</v>
      </c>
      <c r="C124" s="2">
        <v>32.06105127</v>
      </c>
      <c r="D124" t="s">
        <v>1361</v>
      </c>
      <c r="E124">
        <v>0</v>
      </c>
      <c r="F124">
        <v>4</v>
      </c>
      <c r="G124">
        <v>4</v>
      </c>
      <c r="I124">
        <v>0</v>
      </c>
      <c r="J124">
        <v>0</v>
      </c>
      <c r="K124" t="s">
        <v>1362</v>
      </c>
      <c r="L124">
        <v>18</v>
      </c>
      <c r="M124">
        <v>0</v>
      </c>
      <c r="O124" s="1">
        <v>32.061</v>
      </c>
    </row>
    <row r="125" spans="1:15" hidden="1" x14ac:dyDescent="0.35">
      <c r="A125">
        <v>19</v>
      </c>
      <c r="B125" t="s">
        <v>1549</v>
      </c>
      <c r="C125" s="2">
        <v>32.06105127</v>
      </c>
      <c r="D125" t="s">
        <v>1361</v>
      </c>
      <c r="E125">
        <v>0</v>
      </c>
      <c r="F125">
        <v>4</v>
      </c>
      <c r="G125">
        <v>4</v>
      </c>
      <c r="I125">
        <v>0</v>
      </c>
      <c r="J125">
        <v>0</v>
      </c>
      <c r="K125" t="s">
        <v>1362</v>
      </c>
      <c r="L125">
        <v>62</v>
      </c>
      <c r="M125">
        <v>62</v>
      </c>
      <c r="N125">
        <v>17.869102120000001</v>
      </c>
      <c r="O125" s="1">
        <v>17.484000000000002</v>
      </c>
    </row>
    <row r="126" spans="1:15" hidden="1" x14ac:dyDescent="0.35">
      <c r="A126">
        <v>19</v>
      </c>
      <c r="B126" t="s">
        <v>1549</v>
      </c>
      <c r="C126" s="2">
        <v>32.06105127</v>
      </c>
      <c r="D126" t="s">
        <v>1361</v>
      </c>
      <c r="E126">
        <v>0</v>
      </c>
      <c r="F126">
        <v>4</v>
      </c>
      <c r="G126">
        <v>4</v>
      </c>
      <c r="I126">
        <v>0</v>
      </c>
      <c r="J126">
        <v>0</v>
      </c>
      <c r="K126" t="s">
        <v>1362</v>
      </c>
      <c r="L126">
        <v>90</v>
      </c>
      <c r="M126">
        <v>90</v>
      </c>
      <c r="N126">
        <v>21.352174099999999</v>
      </c>
      <c r="O126" s="1">
        <v>12.852</v>
      </c>
    </row>
    <row r="127" spans="1:15" hidden="1" x14ac:dyDescent="0.35">
      <c r="A127">
        <v>19</v>
      </c>
      <c r="B127" t="s">
        <v>1549</v>
      </c>
      <c r="C127" s="2">
        <v>32.06105127</v>
      </c>
      <c r="D127" t="s">
        <v>1361</v>
      </c>
      <c r="E127">
        <v>0</v>
      </c>
      <c r="F127">
        <v>4</v>
      </c>
      <c r="G127">
        <v>4</v>
      </c>
      <c r="I127">
        <v>0</v>
      </c>
      <c r="J127">
        <v>0</v>
      </c>
      <c r="K127" t="s">
        <v>1362</v>
      </c>
      <c r="L127">
        <v>45</v>
      </c>
      <c r="M127">
        <v>45</v>
      </c>
      <c r="N127">
        <v>4.2210151099999997</v>
      </c>
      <c r="O127" s="1">
        <v>2.2130000000000001</v>
      </c>
    </row>
    <row r="128" spans="1:15" hidden="1" x14ac:dyDescent="0.35">
      <c r="A128">
        <v>19</v>
      </c>
      <c r="B128" t="s">
        <v>1549</v>
      </c>
      <c r="C128" s="2">
        <v>32.06105127</v>
      </c>
      <c r="D128" t="s">
        <v>1361</v>
      </c>
      <c r="E128">
        <v>0</v>
      </c>
      <c r="F128">
        <v>4</v>
      </c>
      <c r="G128">
        <v>4</v>
      </c>
      <c r="I128">
        <v>0</v>
      </c>
      <c r="J128">
        <v>0</v>
      </c>
      <c r="K128" t="s">
        <v>1362</v>
      </c>
      <c r="L128">
        <v>51</v>
      </c>
      <c r="M128">
        <v>51</v>
      </c>
      <c r="N128">
        <v>2.728207625</v>
      </c>
      <c r="O128" s="1">
        <v>2.3849999999999998</v>
      </c>
    </row>
    <row r="129" spans="1:15" hidden="1" x14ac:dyDescent="0.35">
      <c r="A129">
        <v>19</v>
      </c>
      <c r="B129" t="s">
        <v>1549</v>
      </c>
      <c r="C129" s="2">
        <v>32.06105127</v>
      </c>
      <c r="D129" t="s">
        <v>1361</v>
      </c>
      <c r="E129">
        <v>0</v>
      </c>
      <c r="F129">
        <v>4</v>
      </c>
      <c r="G129">
        <v>4</v>
      </c>
      <c r="I129">
        <v>0</v>
      </c>
      <c r="J129">
        <v>0</v>
      </c>
      <c r="K129" t="s">
        <v>1362</v>
      </c>
      <c r="L129">
        <v>85</v>
      </c>
      <c r="M129">
        <v>85</v>
      </c>
      <c r="N129">
        <v>19.053710169999999</v>
      </c>
      <c r="O129" s="1">
        <v>4.0620000000000003</v>
      </c>
    </row>
    <row r="130" spans="1:15" hidden="1" x14ac:dyDescent="0.35">
      <c r="A130">
        <v>19</v>
      </c>
      <c r="B130" t="s">
        <v>1549</v>
      </c>
      <c r="C130" s="2">
        <v>32.06105127</v>
      </c>
      <c r="D130" t="s">
        <v>1361</v>
      </c>
      <c r="E130">
        <v>0</v>
      </c>
      <c r="F130">
        <v>4</v>
      </c>
      <c r="G130">
        <v>4</v>
      </c>
      <c r="I130">
        <v>0</v>
      </c>
      <c r="J130">
        <v>0</v>
      </c>
      <c r="K130" t="s">
        <v>1362</v>
      </c>
      <c r="L130">
        <v>83</v>
      </c>
      <c r="M130">
        <v>83</v>
      </c>
      <c r="N130">
        <v>35.39444323</v>
      </c>
      <c r="O130" s="1">
        <v>7.4459999999999997</v>
      </c>
    </row>
    <row r="131" spans="1:15" hidden="1" x14ac:dyDescent="0.35">
      <c r="A131">
        <v>19</v>
      </c>
      <c r="B131" t="s">
        <v>1549</v>
      </c>
      <c r="C131" s="2">
        <v>32.06105127</v>
      </c>
      <c r="D131" t="s">
        <v>1361</v>
      </c>
      <c r="E131">
        <v>0</v>
      </c>
      <c r="F131">
        <v>4</v>
      </c>
      <c r="G131">
        <v>4</v>
      </c>
      <c r="I131">
        <v>0</v>
      </c>
      <c r="J131">
        <v>0</v>
      </c>
      <c r="K131" t="s">
        <v>1362</v>
      </c>
      <c r="L131">
        <v>84</v>
      </c>
      <c r="M131">
        <v>84</v>
      </c>
      <c r="N131">
        <v>57.396410359999997</v>
      </c>
      <c r="O131" s="1">
        <v>11.625999999999999</v>
      </c>
    </row>
    <row r="132" spans="1:15" hidden="1" x14ac:dyDescent="0.35">
      <c r="A132">
        <v>19</v>
      </c>
      <c r="B132" t="s">
        <v>1549</v>
      </c>
      <c r="C132" s="2">
        <v>32.06105127</v>
      </c>
      <c r="D132" t="s">
        <v>1361</v>
      </c>
      <c r="E132">
        <v>0</v>
      </c>
      <c r="F132">
        <v>4</v>
      </c>
      <c r="G132">
        <v>4</v>
      </c>
      <c r="I132">
        <v>0</v>
      </c>
      <c r="J132">
        <v>0</v>
      </c>
      <c r="K132" t="s">
        <v>1362</v>
      </c>
      <c r="L132">
        <v>56</v>
      </c>
      <c r="M132">
        <v>56</v>
      </c>
      <c r="N132">
        <v>9.4989923730000001</v>
      </c>
      <c r="O132" s="1">
        <v>0.45900000000000002</v>
      </c>
    </row>
    <row r="133" spans="1:15" hidden="1" x14ac:dyDescent="0.35">
      <c r="A133">
        <v>19</v>
      </c>
      <c r="B133" t="s">
        <v>1549</v>
      </c>
      <c r="C133" s="2">
        <v>32.06105127</v>
      </c>
      <c r="D133" t="s">
        <v>1361</v>
      </c>
      <c r="E133">
        <v>0</v>
      </c>
      <c r="F133">
        <v>4</v>
      </c>
      <c r="G133">
        <v>4</v>
      </c>
      <c r="I133">
        <v>0</v>
      </c>
      <c r="J133">
        <v>0</v>
      </c>
      <c r="K133" t="s">
        <v>1362</v>
      </c>
      <c r="L133">
        <v>54</v>
      </c>
      <c r="M133">
        <v>54</v>
      </c>
      <c r="N133">
        <v>14.01216649</v>
      </c>
      <c r="O133" s="1">
        <v>7.64</v>
      </c>
    </row>
    <row r="134" spans="1:15" hidden="1" x14ac:dyDescent="0.35">
      <c r="A134">
        <v>19</v>
      </c>
      <c r="B134" t="s">
        <v>1549</v>
      </c>
      <c r="C134" s="2">
        <v>32.06105127</v>
      </c>
      <c r="D134" t="s">
        <v>1361</v>
      </c>
      <c r="E134">
        <v>0</v>
      </c>
      <c r="F134">
        <v>4</v>
      </c>
      <c r="G134">
        <v>4</v>
      </c>
      <c r="I134">
        <v>0</v>
      </c>
      <c r="J134">
        <v>0</v>
      </c>
      <c r="K134" t="s">
        <v>1362</v>
      </c>
      <c r="L134">
        <v>2</v>
      </c>
      <c r="M134">
        <v>2</v>
      </c>
      <c r="N134">
        <v>10.0095142</v>
      </c>
      <c r="O134" s="1">
        <v>8.0470000000000006</v>
      </c>
    </row>
    <row r="135" spans="1:15" hidden="1" x14ac:dyDescent="0.35">
      <c r="A135">
        <v>19</v>
      </c>
      <c r="B135" t="s">
        <v>1549</v>
      </c>
      <c r="C135" s="2">
        <v>32.06105127</v>
      </c>
      <c r="D135" t="s">
        <v>1361</v>
      </c>
      <c r="E135">
        <v>0</v>
      </c>
      <c r="F135">
        <v>4</v>
      </c>
      <c r="G135">
        <v>4</v>
      </c>
      <c r="I135">
        <v>0</v>
      </c>
      <c r="J135">
        <v>0</v>
      </c>
      <c r="K135" t="s">
        <v>1362</v>
      </c>
      <c r="L135">
        <v>19</v>
      </c>
      <c r="M135">
        <v>19</v>
      </c>
      <c r="N135">
        <v>32.06105127</v>
      </c>
      <c r="O135" s="1">
        <v>32.061</v>
      </c>
    </row>
    <row r="136" spans="1:15" hidden="1" x14ac:dyDescent="0.35">
      <c r="A136">
        <v>19</v>
      </c>
      <c r="B136" t="s">
        <v>1549</v>
      </c>
      <c r="C136" s="2">
        <v>32.06105127</v>
      </c>
      <c r="D136" t="s">
        <v>1361</v>
      </c>
      <c r="E136">
        <v>0</v>
      </c>
      <c r="F136">
        <v>4</v>
      </c>
      <c r="G136">
        <v>4</v>
      </c>
      <c r="I136">
        <v>0</v>
      </c>
      <c r="J136">
        <v>0</v>
      </c>
      <c r="K136" t="s">
        <v>1362</v>
      </c>
      <c r="L136">
        <v>82</v>
      </c>
      <c r="M136">
        <v>82</v>
      </c>
      <c r="N136">
        <v>4.5023451459999997</v>
      </c>
      <c r="O136" s="1">
        <v>4.5019999999999998</v>
      </c>
    </row>
    <row r="137" spans="1:15" hidden="1" x14ac:dyDescent="0.35">
      <c r="A137">
        <v>19</v>
      </c>
      <c r="B137" t="s">
        <v>1549</v>
      </c>
      <c r="C137" s="2">
        <v>32.06105127</v>
      </c>
      <c r="D137" t="s">
        <v>1361</v>
      </c>
      <c r="E137">
        <v>0</v>
      </c>
      <c r="F137">
        <v>4</v>
      </c>
      <c r="G137">
        <v>4</v>
      </c>
      <c r="I137">
        <v>0</v>
      </c>
      <c r="J137">
        <v>0</v>
      </c>
      <c r="K137" t="s">
        <v>1362</v>
      </c>
      <c r="L137">
        <v>57</v>
      </c>
      <c r="M137">
        <v>57</v>
      </c>
      <c r="N137">
        <v>6.3628884540000001</v>
      </c>
      <c r="O137" s="1">
        <v>6.3630000000000004</v>
      </c>
    </row>
    <row r="138" spans="1:15" hidden="1" x14ac:dyDescent="0.35">
      <c r="A138">
        <v>19</v>
      </c>
      <c r="B138" t="s">
        <v>1549</v>
      </c>
      <c r="C138" s="2">
        <v>32.06105127</v>
      </c>
      <c r="D138" t="s">
        <v>1361</v>
      </c>
      <c r="E138">
        <v>0</v>
      </c>
      <c r="F138">
        <v>4</v>
      </c>
      <c r="G138">
        <v>4</v>
      </c>
      <c r="I138">
        <v>0</v>
      </c>
      <c r="J138">
        <v>0</v>
      </c>
      <c r="K138" t="s">
        <v>1362</v>
      </c>
      <c r="L138">
        <v>2</v>
      </c>
      <c r="M138">
        <v>2</v>
      </c>
      <c r="N138">
        <v>10.0095142</v>
      </c>
      <c r="O138" s="1">
        <v>8.0470000000000006</v>
      </c>
    </row>
    <row r="139" spans="1:15" hidden="1" x14ac:dyDescent="0.35">
      <c r="A139">
        <v>19</v>
      </c>
      <c r="B139" t="s">
        <v>1549</v>
      </c>
      <c r="C139" s="2">
        <v>32.06105127</v>
      </c>
      <c r="D139" t="s">
        <v>1361</v>
      </c>
      <c r="E139">
        <v>0</v>
      </c>
      <c r="F139">
        <v>4</v>
      </c>
      <c r="G139">
        <v>4</v>
      </c>
      <c r="I139">
        <v>0</v>
      </c>
      <c r="J139">
        <v>0</v>
      </c>
      <c r="K139" t="s">
        <v>1362</v>
      </c>
      <c r="L139">
        <v>804</v>
      </c>
      <c r="M139">
        <v>804</v>
      </c>
      <c r="N139">
        <v>40.84752546</v>
      </c>
      <c r="O139" s="1">
        <v>0.67300000000000004</v>
      </c>
    </row>
    <row r="140" spans="1:15" hidden="1" x14ac:dyDescent="0.35">
      <c r="A140">
        <v>19</v>
      </c>
      <c r="B140" t="s">
        <v>1549</v>
      </c>
      <c r="C140" s="2">
        <v>32.06105127</v>
      </c>
      <c r="D140" t="s">
        <v>1361</v>
      </c>
      <c r="E140">
        <v>0</v>
      </c>
      <c r="F140">
        <v>4</v>
      </c>
      <c r="G140">
        <v>4</v>
      </c>
      <c r="I140">
        <v>0</v>
      </c>
      <c r="J140">
        <v>0</v>
      </c>
      <c r="K140" t="s">
        <v>1362</v>
      </c>
      <c r="L140">
        <v>802</v>
      </c>
      <c r="M140">
        <v>802</v>
      </c>
      <c r="N140">
        <v>28.05279208</v>
      </c>
      <c r="O140" s="1">
        <v>16.709</v>
      </c>
    </row>
    <row r="141" spans="1:15" hidden="1" x14ac:dyDescent="0.35">
      <c r="A141">
        <v>19</v>
      </c>
      <c r="B141" t="s">
        <v>1549</v>
      </c>
      <c r="C141" s="2">
        <v>32.06105127</v>
      </c>
      <c r="D141" t="s">
        <v>1361</v>
      </c>
      <c r="E141">
        <v>0</v>
      </c>
      <c r="F141">
        <v>4</v>
      </c>
      <c r="G141">
        <v>4</v>
      </c>
      <c r="I141">
        <v>0</v>
      </c>
      <c r="J141">
        <v>0</v>
      </c>
      <c r="K141" t="s">
        <v>1362</v>
      </c>
      <c r="L141">
        <v>730</v>
      </c>
      <c r="M141">
        <v>730</v>
      </c>
      <c r="N141">
        <v>28.624931270000001</v>
      </c>
      <c r="O141" s="1">
        <v>19.748999999999999</v>
      </c>
    </row>
    <row r="142" spans="1:15" hidden="1" x14ac:dyDescent="0.35">
      <c r="A142">
        <v>2</v>
      </c>
      <c r="B142" t="s">
        <v>1547</v>
      </c>
      <c r="C142" s="2">
        <v>10.0095142</v>
      </c>
      <c r="D142" t="s">
        <v>1466</v>
      </c>
      <c r="E142">
        <v>1</v>
      </c>
      <c r="F142">
        <v>2</v>
      </c>
      <c r="G142">
        <v>3</v>
      </c>
      <c r="I142">
        <v>1989</v>
      </c>
      <c r="J142">
        <v>0</v>
      </c>
      <c r="K142" t="s">
        <v>1362</v>
      </c>
      <c r="L142">
        <v>17</v>
      </c>
      <c r="M142">
        <v>0</v>
      </c>
      <c r="O142" s="1">
        <v>6.0049999999999999</v>
      </c>
    </row>
    <row r="143" spans="1:15" hidden="1" x14ac:dyDescent="0.35">
      <c r="A143">
        <v>2</v>
      </c>
      <c r="B143" t="s">
        <v>1547</v>
      </c>
      <c r="C143" s="2">
        <v>10.0095142</v>
      </c>
      <c r="D143" t="s">
        <v>1466</v>
      </c>
      <c r="E143">
        <v>1</v>
      </c>
      <c r="F143">
        <v>2</v>
      </c>
      <c r="G143">
        <v>3</v>
      </c>
      <c r="I143">
        <v>1989</v>
      </c>
      <c r="J143">
        <v>0</v>
      </c>
      <c r="K143" t="s">
        <v>1362</v>
      </c>
      <c r="L143">
        <v>18</v>
      </c>
      <c r="M143">
        <v>0</v>
      </c>
      <c r="O143" s="1">
        <v>6.0049999999999999</v>
      </c>
    </row>
    <row r="144" spans="1:15" hidden="1" x14ac:dyDescent="0.35">
      <c r="A144">
        <v>2</v>
      </c>
      <c r="B144" t="s">
        <v>1547</v>
      </c>
      <c r="C144" s="2">
        <v>10.0095142</v>
      </c>
      <c r="D144" t="s">
        <v>1466</v>
      </c>
      <c r="E144">
        <v>1</v>
      </c>
      <c r="F144">
        <v>2</v>
      </c>
      <c r="G144">
        <v>3</v>
      </c>
      <c r="I144">
        <v>1989</v>
      </c>
      <c r="J144">
        <v>0</v>
      </c>
      <c r="K144" t="s">
        <v>1362</v>
      </c>
      <c r="L144">
        <v>85</v>
      </c>
      <c r="M144">
        <v>85</v>
      </c>
      <c r="N144">
        <v>19.053710169999999</v>
      </c>
      <c r="O144" s="1">
        <v>10.536</v>
      </c>
    </row>
    <row r="145" spans="1:15" hidden="1" x14ac:dyDescent="0.35">
      <c r="A145">
        <v>2</v>
      </c>
      <c r="B145" t="s">
        <v>1547</v>
      </c>
      <c r="C145" s="2">
        <v>10.0095142</v>
      </c>
      <c r="D145" t="s">
        <v>1466</v>
      </c>
      <c r="E145">
        <v>1</v>
      </c>
      <c r="F145">
        <v>2</v>
      </c>
      <c r="G145">
        <v>3</v>
      </c>
      <c r="I145">
        <v>1989</v>
      </c>
      <c r="J145">
        <v>0</v>
      </c>
      <c r="K145" t="s">
        <v>1362</v>
      </c>
      <c r="L145">
        <v>83</v>
      </c>
      <c r="M145">
        <v>83</v>
      </c>
      <c r="N145">
        <v>35.39444323</v>
      </c>
      <c r="O145" s="1">
        <v>7.69</v>
      </c>
    </row>
    <row r="146" spans="1:15" hidden="1" x14ac:dyDescent="0.35">
      <c r="A146">
        <v>2</v>
      </c>
      <c r="B146" t="s">
        <v>1547</v>
      </c>
      <c r="C146" s="2">
        <v>10.0095142</v>
      </c>
      <c r="D146" t="s">
        <v>1466</v>
      </c>
      <c r="E146">
        <v>1</v>
      </c>
      <c r="F146">
        <v>2</v>
      </c>
      <c r="G146">
        <v>3</v>
      </c>
      <c r="I146">
        <v>1989</v>
      </c>
      <c r="J146">
        <v>0</v>
      </c>
      <c r="K146" t="s">
        <v>1362</v>
      </c>
      <c r="L146">
        <v>59</v>
      </c>
      <c r="M146">
        <v>59</v>
      </c>
      <c r="N146">
        <v>7.2895015440000002</v>
      </c>
      <c r="O146" s="1">
        <v>1.212</v>
      </c>
    </row>
    <row r="147" spans="1:15" hidden="1" x14ac:dyDescent="0.35">
      <c r="A147">
        <v>2</v>
      </c>
      <c r="B147" t="s">
        <v>1547</v>
      </c>
      <c r="C147" s="2">
        <v>10.0095142</v>
      </c>
      <c r="D147" t="s">
        <v>1466</v>
      </c>
      <c r="E147">
        <v>1</v>
      </c>
      <c r="F147">
        <v>2</v>
      </c>
      <c r="G147">
        <v>3</v>
      </c>
      <c r="I147">
        <v>1989</v>
      </c>
      <c r="J147">
        <v>0</v>
      </c>
      <c r="K147" t="s">
        <v>1362</v>
      </c>
      <c r="L147">
        <v>84</v>
      </c>
      <c r="M147">
        <v>84</v>
      </c>
      <c r="N147">
        <v>57.396410359999997</v>
      </c>
      <c r="O147" s="1">
        <v>27.140999999999998</v>
      </c>
    </row>
    <row r="148" spans="1:15" hidden="1" x14ac:dyDescent="0.35">
      <c r="A148">
        <v>2</v>
      </c>
      <c r="B148" t="s">
        <v>1547</v>
      </c>
      <c r="C148" s="2">
        <v>10.0095142</v>
      </c>
      <c r="D148" t="s">
        <v>1466</v>
      </c>
      <c r="E148">
        <v>1</v>
      </c>
      <c r="F148">
        <v>2</v>
      </c>
      <c r="G148">
        <v>3</v>
      </c>
      <c r="I148">
        <v>1989</v>
      </c>
      <c r="J148">
        <v>0</v>
      </c>
      <c r="K148" t="s">
        <v>1362</v>
      </c>
      <c r="L148">
        <v>56</v>
      </c>
      <c r="M148">
        <v>56</v>
      </c>
      <c r="N148">
        <v>9.4989923730000001</v>
      </c>
      <c r="O148" s="1">
        <v>9.0210000000000008</v>
      </c>
    </row>
    <row r="149" spans="1:15" hidden="1" x14ac:dyDescent="0.35">
      <c r="A149">
        <v>2</v>
      </c>
      <c r="B149" t="s">
        <v>1547</v>
      </c>
      <c r="C149" s="2">
        <v>10.0095142</v>
      </c>
      <c r="D149" t="s">
        <v>1466</v>
      </c>
      <c r="E149">
        <v>1</v>
      </c>
      <c r="F149">
        <v>2</v>
      </c>
      <c r="G149">
        <v>3</v>
      </c>
      <c r="I149">
        <v>1989</v>
      </c>
      <c r="J149">
        <v>0</v>
      </c>
      <c r="K149" t="s">
        <v>1362</v>
      </c>
      <c r="L149">
        <v>2</v>
      </c>
      <c r="M149">
        <v>2</v>
      </c>
      <c r="N149">
        <v>10.0095142</v>
      </c>
      <c r="O149" s="1">
        <v>10.01</v>
      </c>
    </row>
    <row r="150" spans="1:15" hidden="1" x14ac:dyDescent="0.35">
      <c r="A150">
        <v>2</v>
      </c>
      <c r="B150" t="s">
        <v>1547</v>
      </c>
      <c r="C150" s="2">
        <v>10.0095142</v>
      </c>
      <c r="D150" t="s">
        <v>1466</v>
      </c>
      <c r="E150">
        <v>1</v>
      </c>
      <c r="F150">
        <v>2</v>
      </c>
      <c r="G150">
        <v>3</v>
      </c>
      <c r="I150">
        <v>1989</v>
      </c>
      <c r="J150">
        <v>0</v>
      </c>
      <c r="K150" t="s">
        <v>1362</v>
      </c>
      <c r="L150">
        <v>19</v>
      </c>
      <c r="M150">
        <v>19</v>
      </c>
      <c r="N150">
        <v>32.06105127</v>
      </c>
      <c r="O150" s="1">
        <v>6.0049999999999999</v>
      </c>
    </row>
    <row r="151" spans="1:15" hidden="1" x14ac:dyDescent="0.35">
      <c r="A151">
        <v>2</v>
      </c>
      <c r="B151" t="s">
        <v>1547</v>
      </c>
      <c r="C151" s="2">
        <v>10.0095142</v>
      </c>
      <c r="D151" t="s">
        <v>1466</v>
      </c>
      <c r="E151">
        <v>1</v>
      </c>
      <c r="F151">
        <v>2</v>
      </c>
      <c r="G151">
        <v>3</v>
      </c>
      <c r="I151">
        <v>1989</v>
      </c>
      <c r="J151">
        <v>0</v>
      </c>
      <c r="K151" t="s">
        <v>1362</v>
      </c>
      <c r="L151">
        <v>82</v>
      </c>
      <c r="M151">
        <v>82</v>
      </c>
      <c r="N151">
        <v>4.5023451459999997</v>
      </c>
      <c r="O151" s="1">
        <v>1.4019999999999999</v>
      </c>
    </row>
    <row r="152" spans="1:15" hidden="1" x14ac:dyDescent="0.35">
      <c r="A152">
        <v>2</v>
      </c>
      <c r="B152" t="s">
        <v>1547</v>
      </c>
      <c r="C152" s="2">
        <v>10.0095142</v>
      </c>
      <c r="D152" t="s">
        <v>1466</v>
      </c>
      <c r="E152">
        <v>1</v>
      </c>
      <c r="F152">
        <v>2</v>
      </c>
      <c r="G152">
        <v>3</v>
      </c>
      <c r="I152">
        <v>1989</v>
      </c>
      <c r="J152">
        <v>0</v>
      </c>
      <c r="K152" t="s">
        <v>1362</v>
      </c>
      <c r="L152">
        <v>53</v>
      </c>
      <c r="M152">
        <v>53</v>
      </c>
      <c r="N152">
        <v>66.246111110000001</v>
      </c>
      <c r="O152" s="1">
        <v>2.9249999999999998</v>
      </c>
    </row>
    <row r="153" spans="1:15" hidden="1" x14ac:dyDescent="0.35">
      <c r="A153">
        <v>2</v>
      </c>
      <c r="B153" t="s">
        <v>1547</v>
      </c>
      <c r="C153" s="2">
        <v>10.0095142</v>
      </c>
      <c r="D153" t="s">
        <v>1466</v>
      </c>
      <c r="E153">
        <v>1</v>
      </c>
      <c r="F153">
        <v>2</v>
      </c>
      <c r="G153">
        <v>3</v>
      </c>
      <c r="I153">
        <v>1989</v>
      </c>
      <c r="J153">
        <v>0</v>
      </c>
      <c r="K153" t="s">
        <v>1362</v>
      </c>
      <c r="L153">
        <v>57</v>
      </c>
      <c r="M153">
        <v>57</v>
      </c>
      <c r="N153">
        <v>6.3628884540000001</v>
      </c>
      <c r="O153" s="1">
        <v>6.3630000000000004</v>
      </c>
    </row>
    <row r="154" spans="1:15" hidden="1" x14ac:dyDescent="0.35">
      <c r="A154">
        <v>2</v>
      </c>
      <c r="B154" t="s">
        <v>1547</v>
      </c>
      <c r="C154" s="2">
        <v>10.0095142</v>
      </c>
      <c r="D154" t="s">
        <v>1466</v>
      </c>
      <c r="E154">
        <v>1</v>
      </c>
      <c r="F154">
        <v>2</v>
      </c>
      <c r="G154">
        <v>3</v>
      </c>
      <c r="I154">
        <v>1989</v>
      </c>
      <c r="J154">
        <v>0</v>
      </c>
      <c r="K154" t="s">
        <v>1362</v>
      </c>
      <c r="L154">
        <v>2</v>
      </c>
      <c r="M154">
        <v>2</v>
      </c>
      <c r="N154">
        <v>10.0095142</v>
      </c>
      <c r="O154" s="1">
        <v>10.01</v>
      </c>
    </row>
    <row r="155" spans="1:15" hidden="1" x14ac:dyDescent="0.35">
      <c r="A155">
        <v>2</v>
      </c>
      <c r="B155" t="s">
        <v>1547</v>
      </c>
      <c r="C155" s="2">
        <v>10.0095142</v>
      </c>
      <c r="D155" t="s">
        <v>1466</v>
      </c>
      <c r="E155">
        <v>1</v>
      </c>
      <c r="F155">
        <v>2</v>
      </c>
      <c r="G155">
        <v>3</v>
      </c>
      <c r="I155">
        <v>1989</v>
      </c>
      <c r="J155">
        <v>0</v>
      </c>
      <c r="K155" t="s">
        <v>1362</v>
      </c>
      <c r="L155">
        <v>802</v>
      </c>
      <c r="M155">
        <v>802</v>
      </c>
      <c r="N155">
        <v>28.05279208</v>
      </c>
      <c r="O155" s="1">
        <v>2.31</v>
      </c>
    </row>
    <row r="156" spans="1:15" hidden="1" x14ac:dyDescent="0.35">
      <c r="A156">
        <v>2</v>
      </c>
      <c r="B156" t="s">
        <v>1547</v>
      </c>
      <c r="C156" s="2">
        <v>10.0095142</v>
      </c>
      <c r="D156" t="s">
        <v>1466</v>
      </c>
      <c r="E156">
        <v>1</v>
      </c>
      <c r="F156">
        <v>2</v>
      </c>
      <c r="G156">
        <v>3</v>
      </c>
      <c r="I156">
        <v>1989</v>
      </c>
      <c r="J156">
        <v>0</v>
      </c>
      <c r="K156" t="s">
        <v>1362</v>
      </c>
      <c r="L156">
        <v>17</v>
      </c>
      <c r="M156">
        <v>0</v>
      </c>
      <c r="O156" s="1">
        <v>6.0049999999999999</v>
      </c>
    </row>
    <row r="157" spans="1:15" hidden="1" x14ac:dyDescent="0.35">
      <c r="A157">
        <v>2</v>
      </c>
      <c r="B157" t="s">
        <v>1547</v>
      </c>
      <c r="C157" s="2">
        <v>10.0095142</v>
      </c>
      <c r="D157" t="s">
        <v>1466</v>
      </c>
      <c r="E157">
        <v>1</v>
      </c>
      <c r="F157">
        <v>2</v>
      </c>
      <c r="G157">
        <v>3</v>
      </c>
      <c r="I157">
        <v>1989</v>
      </c>
      <c r="J157">
        <v>0</v>
      </c>
      <c r="K157" t="s">
        <v>1362</v>
      </c>
      <c r="L157">
        <v>18</v>
      </c>
      <c r="M157">
        <v>0</v>
      </c>
      <c r="O157" s="1">
        <v>6.0049999999999999</v>
      </c>
    </row>
    <row r="158" spans="1:15" hidden="1" x14ac:dyDescent="0.35">
      <c r="A158">
        <v>2</v>
      </c>
      <c r="B158" t="s">
        <v>1547</v>
      </c>
      <c r="C158" s="2">
        <v>10.0095142</v>
      </c>
      <c r="D158" t="s">
        <v>1466</v>
      </c>
      <c r="E158">
        <v>1</v>
      </c>
      <c r="F158">
        <v>2</v>
      </c>
      <c r="G158">
        <v>3</v>
      </c>
      <c r="I158">
        <v>1989</v>
      </c>
      <c r="J158">
        <v>0</v>
      </c>
      <c r="K158" t="s">
        <v>1362</v>
      </c>
      <c r="L158">
        <v>85</v>
      </c>
      <c r="M158">
        <v>85</v>
      </c>
      <c r="N158">
        <v>19.053710169999999</v>
      </c>
      <c r="O158" s="1">
        <v>10.536</v>
      </c>
    </row>
    <row r="159" spans="1:15" hidden="1" x14ac:dyDescent="0.35">
      <c r="A159">
        <v>2</v>
      </c>
      <c r="B159" t="s">
        <v>1547</v>
      </c>
      <c r="C159" s="2">
        <v>10.0095142</v>
      </c>
      <c r="D159" t="s">
        <v>1466</v>
      </c>
      <c r="E159">
        <v>1</v>
      </c>
      <c r="F159">
        <v>2</v>
      </c>
      <c r="G159">
        <v>3</v>
      </c>
      <c r="I159">
        <v>1989</v>
      </c>
      <c r="J159">
        <v>0</v>
      </c>
      <c r="K159" t="s">
        <v>1362</v>
      </c>
      <c r="L159">
        <v>83</v>
      </c>
      <c r="M159">
        <v>83</v>
      </c>
      <c r="N159">
        <v>35.39444323</v>
      </c>
      <c r="O159" s="1">
        <v>7.69</v>
      </c>
    </row>
    <row r="160" spans="1:15" hidden="1" x14ac:dyDescent="0.35">
      <c r="A160">
        <v>2</v>
      </c>
      <c r="B160" t="s">
        <v>1547</v>
      </c>
      <c r="C160" s="2">
        <v>10.0095142</v>
      </c>
      <c r="D160" t="s">
        <v>1466</v>
      </c>
      <c r="E160">
        <v>1</v>
      </c>
      <c r="F160">
        <v>2</v>
      </c>
      <c r="G160">
        <v>3</v>
      </c>
      <c r="I160">
        <v>1989</v>
      </c>
      <c r="J160">
        <v>0</v>
      </c>
      <c r="K160" t="s">
        <v>1362</v>
      </c>
      <c r="L160">
        <v>59</v>
      </c>
      <c r="M160">
        <v>59</v>
      </c>
      <c r="N160">
        <v>7.2895015440000002</v>
      </c>
      <c r="O160" s="1">
        <v>1.212</v>
      </c>
    </row>
    <row r="161" spans="1:15" hidden="1" x14ac:dyDescent="0.35">
      <c r="A161">
        <v>2</v>
      </c>
      <c r="B161" t="s">
        <v>1547</v>
      </c>
      <c r="C161" s="2">
        <v>10.0095142</v>
      </c>
      <c r="D161" t="s">
        <v>1466</v>
      </c>
      <c r="E161">
        <v>1</v>
      </c>
      <c r="F161">
        <v>2</v>
      </c>
      <c r="G161">
        <v>3</v>
      </c>
      <c r="I161">
        <v>1989</v>
      </c>
      <c r="J161">
        <v>0</v>
      </c>
      <c r="K161" t="s">
        <v>1362</v>
      </c>
      <c r="L161">
        <v>84</v>
      </c>
      <c r="M161">
        <v>84</v>
      </c>
      <c r="N161">
        <v>57.396410359999997</v>
      </c>
      <c r="O161" s="1">
        <v>27.140999999999998</v>
      </c>
    </row>
    <row r="162" spans="1:15" hidden="1" x14ac:dyDescent="0.35">
      <c r="A162">
        <v>2</v>
      </c>
      <c r="B162" t="s">
        <v>1547</v>
      </c>
      <c r="C162" s="2">
        <v>10.0095142</v>
      </c>
      <c r="D162" t="s">
        <v>1466</v>
      </c>
      <c r="E162">
        <v>1</v>
      </c>
      <c r="F162">
        <v>2</v>
      </c>
      <c r="G162">
        <v>3</v>
      </c>
      <c r="I162">
        <v>1989</v>
      </c>
      <c r="J162">
        <v>0</v>
      </c>
      <c r="K162" t="s">
        <v>1362</v>
      </c>
      <c r="L162">
        <v>56</v>
      </c>
      <c r="M162">
        <v>56</v>
      </c>
      <c r="N162">
        <v>9.4989923730000001</v>
      </c>
      <c r="O162" s="1">
        <v>9.0210000000000008</v>
      </c>
    </row>
    <row r="163" spans="1:15" hidden="1" x14ac:dyDescent="0.35">
      <c r="A163">
        <v>2</v>
      </c>
      <c r="B163" t="s">
        <v>1547</v>
      </c>
      <c r="C163" s="2">
        <v>10.0095142</v>
      </c>
      <c r="D163" t="s">
        <v>1466</v>
      </c>
      <c r="E163">
        <v>1</v>
      </c>
      <c r="F163">
        <v>2</v>
      </c>
      <c r="G163">
        <v>3</v>
      </c>
      <c r="I163">
        <v>1989</v>
      </c>
      <c r="J163">
        <v>0</v>
      </c>
      <c r="K163" t="s">
        <v>1362</v>
      </c>
      <c r="L163">
        <v>2</v>
      </c>
      <c r="M163">
        <v>2</v>
      </c>
      <c r="N163">
        <v>10.0095142</v>
      </c>
      <c r="O163" s="1">
        <v>10.01</v>
      </c>
    </row>
    <row r="164" spans="1:15" hidden="1" x14ac:dyDescent="0.35">
      <c r="A164">
        <v>2</v>
      </c>
      <c r="B164" t="s">
        <v>1547</v>
      </c>
      <c r="C164" s="2">
        <v>10.0095142</v>
      </c>
      <c r="D164" t="s">
        <v>1466</v>
      </c>
      <c r="E164">
        <v>1</v>
      </c>
      <c r="F164">
        <v>2</v>
      </c>
      <c r="G164">
        <v>3</v>
      </c>
      <c r="I164">
        <v>1989</v>
      </c>
      <c r="J164">
        <v>0</v>
      </c>
      <c r="K164" t="s">
        <v>1362</v>
      </c>
      <c r="L164">
        <v>19</v>
      </c>
      <c r="M164">
        <v>19</v>
      </c>
      <c r="N164">
        <v>32.06105127</v>
      </c>
      <c r="O164" s="1">
        <v>6.0049999999999999</v>
      </c>
    </row>
    <row r="165" spans="1:15" hidden="1" x14ac:dyDescent="0.35">
      <c r="A165">
        <v>2</v>
      </c>
      <c r="B165" t="s">
        <v>1547</v>
      </c>
      <c r="C165" s="2">
        <v>10.0095142</v>
      </c>
      <c r="D165" t="s">
        <v>1466</v>
      </c>
      <c r="E165">
        <v>1</v>
      </c>
      <c r="F165">
        <v>2</v>
      </c>
      <c r="G165">
        <v>3</v>
      </c>
      <c r="I165">
        <v>1989</v>
      </c>
      <c r="J165">
        <v>0</v>
      </c>
      <c r="K165" t="s">
        <v>1362</v>
      </c>
      <c r="L165">
        <v>82</v>
      </c>
      <c r="M165">
        <v>82</v>
      </c>
      <c r="N165">
        <v>4.5023451459999997</v>
      </c>
      <c r="O165" s="1">
        <v>1.4019999999999999</v>
      </c>
    </row>
    <row r="166" spans="1:15" hidden="1" x14ac:dyDescent="0.35">
      <c r="A166">
        <v>2</v>
      </c>
      <c r="B166" t="s">
        <v>1547</v>
      </c>
      <c r="C166" s="2">
        <v>10.0095142</v>
      </c>
      <c r="D166" t="s">
        <v>1466</v>
      </c>
      <c r="E166">
        <v>1</v>
      </c>
      <c r="F166">
        <v>2</v>
      </c>
      <c r="G166">
        <v>3</v>
      </c>
      <c r="I166">
        <v>1989</v>
      </c>
      <c r="J166">
        <v>0</v>
      </c>
      <c r="K166" t="s">
        <v>1362</v>
      </c>
      <c r="L166">
        <v>53</v>
      </c>
      <c r="M166">
        <v>53</v>
      </c>
      <c r="N166">
        <v>66.246111110000001</v>
      </c>
      <c r="O166" s="1">
        <v>2.9249999999999998</v>
      </c>
    </row>
    <row r="167" spans="1:15" hidden="1" x14ac:dyDescent="0.35">
      <c r="A167">
        <v>2</v>
      </c>
      <c r="B167" t="s">
        <v>1547</v>
      </c>
      <c r="C167" s="2">
        <v>10.0095142</v>
      </c>
      <c r="D167" t="s">
        <v>1466</v>
      </c>
      <c r="E167">
        <v>1</v>
      </c>
      <c r="F167">
        <v>2</v>
      </c>
      <c r="G167">
        <v>3</v>
      </c>
      <c r="I167">
        <v>1989</v>
      </c>
      <c r="J167">
        <v>0</v>
      </c>
      <c r="K167" t="s">
        <v>1362</v>
      </c>
      <c r="L167">
        <v>57</v>
      </c>
      <c r="M167">
        <v>57</v>
      </c>
      <c r="N167">
        <v>6.3628884540000001</v>
      </c>
      <c r="O167" s="1">
        <v>6.3630000000000004</v>
      </c>
    </row>
    <row r="168" spans="1:15" hidden="1" x14ac:dyDescent="0.35">
      <c r="A168">
        <v>2</v>
      </c>
      <c r="B168" t="s">
        <v>1547</v>
      </c>
      <c r="C168" s="2">
        <v>10.0095142</v>
      </c>
      <c r="D168" t="s">
        <v>1466</v>
      </c>
      <c r="E168">
        <v>1</v>
      </c>
      <c r="F168">
        <v>2</v>
      </c>
      <c r="G168">
        <v>3</v>
      </c>
      <c r="I168">
        <v>1989</v>
      </c>
      <c r="J168">
        <v>0</v>
      </c>
      <c r="K168" t="s">
        <v>1362</v>
      </c>
      <c r="L168">
        <v>2</v>
      </c>
      <c r="M168">
        <v>2</v>
      </c>
      <c r="N168">
        <v>10.0095142</v>
      </c>
      <c r="O168" s="1">
        <v>10.01</v>
      </c>
    </row>
    <row r="169" spans="1:15" hidden="1" x14ac:dyDescent="0.35">
      <c r="A169">
        <v>2</v>
      </c>
      <c r="B169" t="s">
        <v>1547</v>
      </c>
      <c r="C169" s="2">
        <v>10.0095142</v>
      </c>
      <c r="D169" t="s">
        <v>1466</v>
      </c>
      <c r="E169">
        <v>1</v>
      </c>
      <c r="F169">
        <v>2</v>
      </c>
      <c r="G169">
        <v>3</v>
      </c>
      <c r="I169">
        <v>1989</v>
      </c>
      <c r="J169">
        <v>0</v>
      </c>
      <c r="K169" t="s">
        <v>1362</v>
      </c>
      <c r="L169">
        <v>802</v>
      </c>
      <c r="M169">
        <v>802</v>
      </c>
      <c r="N169">
        <v>28.05279208</v>
      </c>
      <c r="O169" s="1">
        <v>2.31</v>
      </c>
    </row>
    <row r="170" spans="1:15" hidden="1" x14ac:dyDescent="0.35">
      <c r="A170">
        <v>20</v>
      </c>
      <c r="B170" t="s">
        <v>1584</v>
      </c>
      <c r="C170" s="2">
        <v>9.2475960199999996</v>
      </c>
      <c r="D170" t="s">
        <v>1585</v>
      </c>
      <c r="E170">
        <v>0</v>
      </c>
      <c r="F170">
        <v>4</v>
      </c>
      <c r="G170">
        <v>4</v>
      </c>
      <c r="I170">
        <v>0</v>
      </c>
      <c r="J170">
        <v>0</v>
      </c>
      <c r="K170" t="s">
        <v>1362</v>
      </c>
      <c r="L170">
        <v>20</v>
      </c>
      <c r="M170">
        <v>20</v>
      </c>
      <c r="N170">
        <v>9.2475960199999996</v>
      </c>
      <c r="O170" s="1">
        <v>9.2479999999999993</v>
      </c>
    </row>
    <row r="171" spans="1:15" hidden="1" x14ac:dyDescent="0.35">
      <c r="A171">
        <v>20</v>
      </c>
      <c r="B171" t="s">
        <v>1584</v>
      </c>
      <c r="C171" s="2">
        <v>9.2475960199999996</v>
      </c>
      <c r="D171" t="s">
        <v>1585</v>
      </c>
      <c r="E171">
        <v>0</v>
      </c>
      <c r="F171">
        <v>4</v>
      </c>
      <c r="G171">
        <v>4</v>
      </c>
      <c r="I171">
        <v>0</v>
      </c>
      <c r="J171">
        <v>0</v>
      </c>
      <c r="K171" t="s">
        <v>1362</v>
      </c>
      <c r="L171">
        <v>7</v>
      </c>
      <c r="M171">
        <v>0</v>
      </c>
      <c r="O171" s="1">
        <v>1.2450000000000001</v>
      </c>
    </row>
    <row r="172" spans="1:15" hidden="1" x14ac:dyDescent="0.35">
      <c r="A172">
        <v>20</v>
      </c>
      <c r="B172" t="s">
        <v>1584</v>
      </c>
      <c r="C172" s="2">
        <v>9.2475960199999996</v>
      </c>
      <c r="D172" t="s">
        <v>1585</v>
      </c>
      <c r="E172">
        <v>0</v>
      </c>
      <c r="F172">
        <v>4</v>
      </c>
      <c r="G172">
        <v>4</v>
      </c>
      <c r="I172">
        <v>0</v>
      </c>
      <c r="J172">
        <v>0</v>
      </c>
      <c r="K172" t="s">
        <v>1362</v>
      </c>
      <c r="L172">
        <v>48</v>
      </c>
      <c r="M172">
        <v>48</v>
      </c>
      <c r="N172">
        <v>15.58817371</v>
      </c>
      <c r="O172" s="1">
        <v>11.819000000000001</v>
      </c>
    </row>
    <row r="173" spans="1:15" hidden="1" x14ac:dyDescent="0.35">
      <c r="A173">
        <v>20</v>
      </c>
      <c r="B173" t="s">
        <v>1584</v>
      </c>
      <c r="C173" s="2">
        <v>9.2475960199999996</v>
      </c>
      <c r="D173" t="s">
        <v>1585</v>
      </c>
      <c r="E173">
        <v>0</v>
      </c>
      <c r="F173">
        <v>4</v>
      </c>
      <c r="G173">
        <v>4</v>
      </c>
      <c r="I173">
        <v>0</v>
      </c>
      <c r="J173">
        <v>0</v>
      </c>
      <c r="K173" t="s">
        <v>1362</v>
      </c>
      <c r="L173">
        <v>78</v>
      </c>
      <c r="M173">
        <v>78</v>
      </c>
      <c r="N173">
        <v>12.04920044</v>
      </c>
      <c r="O173" s="1">
        <v>9.8190000000000008</v>
      </c>
    </row>
    <row r="174" spans="1:15" hidden="1" x14ac:dyDescent="0.35">
      <c r="A174">
        <v>20</v>
      </c>
      <c r="B174" t="s">
        <v>1584</v>
      </c>
      <c r="C174" s="2">
        <v>9.2475960199999996</v>
      </c>
      <c r="D174" t="s">
        <v>1585</v>
      </c>
      <c r="E174">
        <v>0</v>
      </c>
      <c r="F174">
        <v>4</v>
      </c>
      <c r="G174">
        <v>4</v>
      </c>
      <c r="I174">
        <v>0</v>
      </c>
      <c r="J174">
        <v>0</v>
      </c>
      <c r="K174" t="s">
        <v>1362</v>
      </c>
      <c r="L174">
        <v>36</v>
      </c>
      <c r="M174">
        <v>0</v>
      </c>
      <c r="O174" s="1">
        <v>0.54700000000000004</v>
      </c>
    </row>
    <row r="175" spans="1:15" hidden="1" x14ac:dyDescent="0.35">
      <c r="A175">
        <v>20</v>
      </c>
      <c r="B175" t="s">
        <v>1584</v>
      </c>
      <c r="C175" s="2">
        <v>9.2475960199999996</v>
      </c>
      <c r="D175" t="s">
        <v>1585</v>
      </c>
      <c r="E175">
        <v>0</v>
      </c>
      <c r="F175">
        <v>4</v>
      </c>
      <c r="G175">
        <v>4</v>
      </c>
      <c r="I175">
        <v>0</v>
      </c>
      <c r="J175">
        <v>0</v>
      </c>
      <c r="K175" t="s">
        <v>1362</v>
      </c>
      <c r="L175">
        <v>87</v>
      </c>
      <c r="M175">
        <v>87</v>
      </c>
      <c r="N175">
        <v>19.007032599999999</v>
      </c>
      <c r="O175" s="1">
        <v>5.4390000000000001</v>
      </c>
    </row>
    <row r="176" spans="1:15" hidden="1" x14ac:dyDescent="0.35">
      <c r="A176">
        <v>20</v>
      </c>
      <c r="B176" t="s">
        <v>1584</v>
      </c>
      <c r="C176" s="2">
        <v>9.2475960199999996</v>
      </c>
      <c r="D176" t="s">
        <v>1585</v>
      </c>
      <c r="E176">
        <v>0</v>
      </c>
      <c r="F176">
        <v>4</v>
      </c>
      <c r="G176">
        <v>4</v>
      </c>
      <c r="I176">
        <v>0</v>
      </c>
      <c r="J176">
        <v>0</v>
      </c>
      <c r="K176" t="s">
        <v>1362</v>
      </c>
      <c r="L176">
        <v>91</v>
      </c>
      <c r="M176">
        <v>91</v>
      </c>
      <c r="N176">
        <v>3.7577214090000002</v>
      </c>
      <c r="O176" s="1">
        <v>2.1640000000000001</v>
      </c>
    </row>
    <row r="177" spans="1:15" hidden="1" x14ac:dyDescent="0.35">
      <c r="A177">
        <v>20</v>
      </c>
      <c r="B177" t="s">
        <v>1584</v>
      </c>
      <c r="C177" s="2">
        <v>9.2475960199999996</v>
      </c>
      <c r="D177" t="s">
        <v>1585</v>
      </c>
      <c r="E177">
        <v>0</v>
      </c>
      <c r="F177">
        <v>4</v>
      </c>
      <c r="G177">
        <v>4</v>
      </c>
      <c r="I177">
        <v>0</v>
      </c>
      <c r="J177">
        <v>0</v>
      </c>
      <c r="K177" t="s">
        <v>1362</v>
      </c>
      <c r="L177">
        <v>38</v>
      </c>
      <c r="M177">
        <v>38</v>
      </c>
      <c r="N177">
        <v>12.85280259</v>
      </c>
      <c r="O177" s="1">
        <v>0.30199999999999999</v>
      </c>
    </row>
    <row r="178" spans="1:15" hidden="1" x14ac:dyDescent="0.35">
      <c r="A178">
        <v>21</v>
      </c>
      <c r="B178" t="s">
        <v>1374</v>
      </c>
      <c r="C178" s="2">
        <v>19.288570119999999</v>
      </c>
      <c r="D178" t="s">
        <v>1361</v>
      </c>
      <c r="E178">
        <v>0</v>
      </c>
      <c r="F178">
        <v>4</v>
      </c>
      <c r="G178">
        <v>5</v>
      </c>
      <c r="I178">
        <v>0</v>
      </c>
      <c r="J178">
        <v>0</v>
      </c>
      <c r="K178" t="s">
        <v>1362</v>
      </c>
      <c r="L178">
        <v>21</v>
      </c>
      <c r="M178">
        <v>21</v>
      </c>
      <c r="N178">
        <v>19.288570119999999</v>
      </c>
      <c r="O178" s="1">
        <v>19.289000000000001</v>
      </c>
    </row>
    <row r="179" spans="1:15" hidden="1" x14ac:dyDescent="0.35">
      <c r="A179">
        <v>21</v>
      </c>
      <c r="B179" t="s">
        <v>1374</v>
      </c>
      <c r="C179" s="2">
        <v>19.288570119999999</v>
      </c>
      <c r="D179" t="s">
        <v>1361</v>
      </c>
      <c r="E179">
        <v>0</v>
      </c>
      <c r="F179">
        <v>4</v>
      </c>
      <c r="G179">
        <v>5</v>
      </c>
      <c r="I179">
        <v>0</v>
      </c>
      <c r="J179">
        <v>0</v>
      </c>
      <c r="K179" t="s">
        <v>1362</v>
      </c>
      <c r="L179">
        <v>10</v>
      </c>
      <c r="M179">
        <v>10</v>
      </c>
      <c r="N179">
        <v>6.9877515240000001</v>
      </c>
      <c r="O179" s="1">
        <v>6.516</v>
      </c>
    </row>
    <row r="180" spans="1:15" hidden="1" x14ac:dyDescent="0.35">
      <c r="A180">
        <v>21</v>
      </c>
      <c r="B180" t="s">
        <v>1374</v>
      </c>
      <c r="C180" s="2">
        <v>19.288570119999999</v>
      </c>
      <c r="D180" t="s">
        <v>1361</v>
      </c>
      <c r="E180">
        <v>0</v>
      </c>
      <c r="F180">
        <v>4</v>
      </c>
      <c r="G180">
        <v>5</v>
      </c>
      <c r="I180">
        <v>0</v>
      </c>
      <c r="J180">
        <v>0</v>
      </c>
      <c r="K180" t="s">
        <v>1362</v>
      </c>
      <c r="L180">
        <v>24</v>
      </c>
      <c r="M180">
        <v>24</v>
      </c>
      <c r="N180">
        <v>18.732366129999999</v>
      </c>
      <c r="O180" s="1">
        <v>15.869</v>
      </c>
    </row>
    <row r="181" spans="1:15" hidden="1" x14ac:dyDescent="0.35">
      <c r="A181">
        <v>21</v>
      </c>
      <c r="B181" t="s">
        <v>1374</v>
      </c>
      <c r="C181" s="2">
        <v>19.288570119999999</v>
      </c>
      <c r="D181" t="s">
        <v>1361</v>
      </c>
      <c r="E181">
        <v>0</v>
      </c>
      <c r="F181">
        <v>4</v>
      </c>
      <c r="G181">
        <v>5</v>
      </c>
      <c r="I181">
        <v>0</v>
      </c>
      <c r="J181">
        <v>0</v>
      </c>
      <c r="K181" t="s">
        <v>1362</v>
      </c>
      <c r="L181">
        <v>25</v>
      </c>
      <c r="M181">
        <v>25</v>
      </c>
      <c r="N181">
        <v>27.190371079999998</v>
      </c>
      <c r="O181" s="1">
        <v>4.8099999999999996</v>
      </c>
    </row>
    <row r="182" spans="1:15" hidden="1" x14ac:dyDescent="0.35">
      <c r="A182">
        <v>21</v>
      </c>
      <c r="B182" t="s">
        <v>1374</v>
      </c>
      <c r="C182" s="2">
        <v>19.288570119999999</v>
      </c>
      <c r="D182" t="s">
        <v>1361</v>
      </c>
      <c r="E182">
        <v>0</v>
      </c>
      <c r="F182">
        <v>4</v>
      </c>
      <c r="G182">
        <v>5</v>
      </c>
      <c r="I182">
        <v>0</v>
      </c>
      <c r="J182">
        <v>0</v>
      </c>
      <c r="K182" t="s">
        <v>1362</v>
      </c>
      <c r="L182">
        <v>16</v>
      </c>
      <c r="M182">
        <v>16</v>
      </c>
      <c r="N182">
        <v>13.40591191</v>
      </c>
      <c r="O182" s="1">
        <v>8.4960000000000004</v>
      </c>
    </row>
    <row r="183" spans="1:15" hidden="1" x14ac:dyDescent="0.35">
      <c r="A183">
        <v>21</v>
      </c>
      <c r="B183" t="s">
        <v>1374</v>
      </c>
      <c r="C183" s="2">
        <v>19.288570119999999</v>
      </c>
      <c r="D183" t="s">
        <v>1361</v>
      </c>
      <c r="E183">
        <v>0</v>
      </c>
      <c r="F183">
        <v>4</v>
      </c>
      <c r="G183">
        <v>5</v>
      </c>
      <c r="I183">
        <v>0</v>
      </c>
      <c r="J183">
        <v>0</v>
      </c>
      <c r="K183" t="s">
        <v>1362</v>
      </c>
      <c r="L183">
        <v>46</v>
      </c>
      <c r="M183">
        <v>46</v>
      </c>
      <c r="N183">
        <v>38.999831829999998</v>
      </c>
      <c r="O183" s="1">
        <v>22.594000000000001</v>
      </c>
    </row>
    <row r="184" spans="1:15" hidden="1" x14ac:dyDescent="0.35">
      <c r="A184">
        <v>21</v>
      </c>
      <c r="B184" t="s">
        <v>1374</v>
      </c>
      <c r="C184" s="2">
        <v>19.288570119999999</v>
      </c>
      <c r="D184" t="s">
        <v>1361</v>
      </c>
      <c r="E184">
        <v>0</v>
      </c>
      <c r="F184">
        <v>4</v>
      </c>
      <c r="G184">
        <v>5</v>
      </c>
      <c r="I184">
        <v>0</v>
      </c>
      <c r="J184">
        <v>0</v>
      </c>
      <c r="K184" t="s">
        <v>1362</v>
      </c>
      <c r="L184">
        <v>44</v>
      </c>
      <c r="M184">
        <v>44</v>
      </c>
      <c r="N184">
        <v>31.784081520000001</v>
      </c>
      <c r="O184" s="1">
        <v>0.44</v>
      </c>
    </row>
    <row r="185" spans="1:15" hidden="1" x14ac:dyDescent="0.35">
      <c r="A185">
        <v>21</v>
      </c>
      <c r="B185" t="s">
        <v>1374</v>
      </c>
      <c r="C185" s="2">
        <v>19.288570119999999</v>
      </c>
      <c r="D185" t="s">
        <v>1361</v>
      </c>
      <c r="E185">
        <v>0</v>
      </c>
      <c r="F185">
        <v>4</v>
      </c>
      <c r="G185">
        <v>5</v>
      </c>
      <c r="I185">
        <v>0</v>
      </c>
      <c r="J185">
        <v>0</v>
      </c>
      <c r="K185" t="s">
        <v>1362</v>
      </c>
      <c r="L185">
        <v>8</v>
      </c>
      <c r="M185">
        <v>8</v>
      </c>
      <c r="N185">
        <v>17.14201538</v>
      </c>
      <c r="O185" s="1">
        <v>6.6520000000000001</v>
      </c>
    </row>
    <row r="186" spans="1:15" hidden="1" x14ac:dyDescent="0.35">
      <c r="A186">
        <v>21</v>
      </c>
      <c r="B186" t="s">
        <v>1374</v>
      </c>
      <c r="C186" s="2">
        <v>19.288570119999999</v>
      </c>
      <c r="D186" t="s">
        <v>1361</v>
      </c>
      <c r="E186">
        <v>0</v>
      </c>
      <c r="F186">
        <v>4</v>
      </c>
      <c r="G186">
        <v>5</v>
      </c>
      <c r="I186">
        <v>0</v>
      </c>
      <c r="J186">
        <v>0</v>
      </c>
      <c r="K186" t="s">
        <v>1362</v>
      </c>
      <c r="L186">
        <v>14</v>
      </c>
      <c r="M186">
        <v>14</v>
      </c>
      <c r="N186">
        <v>7.6910193099999997</v>
      </c>
      <c r="O186" s="1">
        <v>3.4590000000000001</v>
      </c>
    </row>
    <row r="187" spans="1:15" hidden="1" x14ac:dyDescent="0.35">
      <c r="A187">
        <v>21</v>
      </c>
      <c r="B187" t="s">
        <v>1374</v>
      </c>
      <c r="C187" s="2">
        <v>19.288570119999999</v>
      </c>
      <c r="D187" t="s">
        <v>1361</v>
      </c>
      <c r="E187">
        <v>0</v>
      </c>
      <c r="F187">
        <v>4</v>
      </c>
      <c r="G187">
        <v>5</v>
      </c>
      <c r="I187">
        <v>0</v>
      </c>
      <c r="J187">
        <v>0</v>
      </c>
      <c r="K187" t="s">
        <v>1362</v>
      </c>
      <c r="L187">
        <v>21</v>
      </c>
      <c r="M187">
        <v>21</v>
      </c>
      <c r="N187">
        <v>19.288570119999999</v>
      </c>
      <c r="O187" s="1">
        <v>19.289000000000001</v>
      </c>
    </row>
    <row r="188" spans="1:15" hidden="1" x14ac:dyDescent="0.35">
      <c r="A188">
        <v>21</v>
      </c>
      <c r="B188" t="s">
        <v>1374</v>
      </c>
      <c r="C188" s="2">
        <v>19.288570119999999</v>
      </c>
      <c r="D188" t="s">
        <v>1361</v>
      </c>
      <c r="E188">
        <v>0</v>
      </c>
      <c r="F188">
        <v>4</v>
      </c>
      <c r="G188">
        <v>5</v>
      </c>
      <c r="I188">
        <v>0</v>
      </c>
      <c r="J188">
        <v>0</v>
      </c>
      <c r="K188" t="s">
        <v>1362</v>
      </c>
      <c r="L188">
        <v>764</v>
      </c>
      <c r="M188">
        <v>764</v>
      </c>
      <c r="N188">
        <v>64.051350380000002</v>
      </c>
      <c r="O188" s="1">
        <v>6.2169999999999996</v>
      </c>
    </row>
    <row r="189" spans="1:15" hidden="1" x14ac:dyDescent="0.35">
      <c r="A189">
        <v>21</v>
      </c>
      <c r="B189" t="s">
        <v>1374</v>
      </c>
      <c r="C189" s="2">
        <v>19.288570119999999</v>
      </c>
      <c r="D189" t="s">
        <v>1361</v>
      </c>
      <c r="E189">
        <v>0</v>
      </c>
      <c r="F189">
        <v>4</v>
      </c>
      <c r="G189">
        <v>5</v>
      </c>
      <c r="I189">
        <v>0</v>
      </c>
      <c r="J189">
        <v>0</v>
      </c>
      <c r="K189" t="s">
        <v>1362</v>
      </c>
      <c r="L189">
        <v>760</v>
      </c>
      <c r="M189">
        <v>760</v>
      </c>
      <c r="N189">
        <v>18.076093060000002</v>
      </c>
      <c r="O189" s="1">
        <v>17.774000000000001</v>
      </c>
    </row>
    <row r="190" spans="1:15" hidden="1" x14ac:dyDescent="0.35">
      <c r="A190">
        <v>21</v>
      </c>
      <c r="B190" t="s">
        <v>1374</v>
      </c>
      <c r="C190" s="2">
        <v>19.288570119999999</v>
      </c>
      <c r="D190" t="s">
        <v>1361</v>
      </c>
      <c r="E190">
        <v>0</v>
      </c>
      <c r="F190">
        <v>4</v>
      </c>
      <c r="G190">
        <v>5</v>
      </c>
      <c r="I190">
        <v>0</v>
      </c>
      <c r="J190">
        <v>0</v>
      </c>
      <c r="K190" t="s">
        <v>1362</v>
      </c>
      <c r="L190">
        <v>750</v>
      </c>
      <c r="M190">
        <v>750</v>
      </c>
      <c r="N190">
        <v>653.97822069999995</v>
      </c>
      <c r="O190" s="1">
        <v>1.0109999999999999</v>
      </c>
    </row>
    <row r="191" spans="1:15" hidden="1" x14ac:dyDescent="0.35">
      <c r="A191">
        <v>21</v>
      </c>
      <c r="B191" t="s">
        <v>1374</v>
      </c>
      <c r="C191" s="2">
        <v>19.288570119999999</v>
      </c>
      <c r="D191" t="s">
        <v>1361</v>
      </c>
      <c r="E191">
        <v>0</v>
      </c>
      <c r="F191">
        <v>4</v>
      </c>
      <c r="G191">
        <v>5</v>
      </c>
      <c r="I191">
        <v>0</v>
      </c>
      <c r="J191">
        <v>0</v>
      </c>
      <c r="K191" t="s">
        <v>1362</v>
      </c>
      <c r="L191">
        <v>21</v>
      </c>
      <c r="M191">
        <v>21</v>
      </c>
      <c r="N191">
        <v>19.288570119999999</v>
      </c>
      <c r="O191" s="1">
        <v>19.289000000000001</v>
      </c>
    </row>
    <row r="192" spans="1:15" hidden="1" x14ac:dyDescent="0.35">
      <c r="A192">
        <v>21</v>
      </c>
      <c r="B192" t="s">
        <v>1374</v>
      </c>
      <c r="C192" s="2">
        <v>19.288570119999999</v>
      </c>
      <c r="D192" t="s">
        <v>1361</v>
      </c>
      <c r="E192">
        <v>0</v>
      </c>
      <c r="F192">
        <v>4</v>
      </c>
      <c r="G192">
        <v>5</v>
      </c>
      <c r="I192">
        <v>0</v>
      </c>
      <c r="J192">
        <v>0</v>
      </c>
      <c r="K192" t="s">
        <v>1362</v>
      </c>
      <c r="L192">
        <v>10</v>
      </c>
      <c r="M192">
        <v>10</v>
      </c>
      <c r="N192">
        <v>6.9877515240000001</v>
      </c>
      <c r="O192" s="1">
        <v>6.516</v>
      </c>
    </row>
    <row r="193" spans="1:15" hidden="1" x14ac:dyDescent="0.35">
      <c r="A193">
        <v>21</v>
      </c>
      <c r="B193" t="s">
        <v>1374</v>
      </c>
      <c r="C193" s="2">
        <v>19.288570119999999</v>
      </c>
      <c r="D193" t="s">
        <v>1361</v>
      </c>
      <c r="E193">
        <v>0</v>
      </c>
      <c r="F193">
        <v>4</v>
      </c>
      <c r="G193">
        <v>5</v>
      </c>
      <c r="I193">
        <v>0</v>
      </c>
      <c r="J193">
        <v>0</v>
      </c>
      <c r="K193" t="s">
        <v>1362</v>
      </c>
      <c r="L193">
        <v>24</v>
      </c>
      <c r="M193">
        <v>24</v>
      </c>
      <c r="N193">
        <v>18.732366129999999</v>
      </c>
      <c r="O193" s="1">
        <v>15.869</v>
      </c>
    </row>
    <row r="194" spans="1:15" hidden="1" x14ac:dyDescent="0.35">
      <c r="A194">
        <v>21</v>
      </c>
      <c r="B194" t="s">
        <v>1374</v>
      </c>
      <c r="C194" s="2">
        <v>19.288570119999999</v>
      </c>
      <c r="D194" t="s">
        <v>1361</v>
      </c>
      <c r="E194">
        <v>0</v>
      </c>
      <c r="F194">
        <v>4</v>
      </c>
      <c r="G194">
        <v>5</v>
      </c>
      <c r="I194">
        <v>0</v>
      </c>
      <c r="J194">
        <v>0</v>
      </c>
      <c r="K194" t="s">
        <v>1362</v>
      </c>
      <c r="L194">
        <v>25</v>
      </c>
      <c r="M194">
        <v>25</v>
      </c>
      <c r="N194">
        <v>27.190371079999998</v>
      </c>
      <c r="O194" s="1">
        <v>4.8099999999999996</v>
      </c>
    </row>
    <row r="195" spans="1:15" hidden="1" x14ac:dyDescent="0.35">
      <c r="A195">
        <v>21</v>
      </c>
      <c r="B195" t="s">
        <v>1374</v>
      </c>
      <c r="C195" s="2">
        <v>19.288570119999999</v>
      </c>
      <c r="D195" t="s">
        <v>1361</v>
      </c>
      <c r="E195">
        <v>0</v>
      </c>
      <c r="F195">
        <v>4</v>
      </c>
      <c r="G195">
        <v>5</v>
      </c>
      <c r="I195">
        <v>0</v>
      </c>
      <c r="J195">
        <v>0</v>
      </c>
      <c r="K195" t="s">
        <v>1362</v>
      </c>
      <c r="L195">
        <v>16</v>
      </c>
      <c r="M195">
        <v>16</v>
      </c>
      <c r="N195">
        <v>13.40591191</v>
      </c>
      <c r="O195" s="1">
        <v>8.4960000000000004</v>
      </c>
    </row>
    <row r="196" spans="1:15" hidden="1" x14ac:dyDescent="0.35">
      <c r="A196">
        <v>21</v>
      </c>
      <c r="B196" t="s">
        <v>1374</v>
      </c>
      <c r="C196" s="2">
        <v>19.288570119999999</v>
      </c>
      <c r="D196" t="s">
        <v>1361</v>
      </c>
      <c r="E196">
        <v>0</v>
      </c>
      <c r="F196">
        <v>4</v>
      </c>
      <c r="G196">
        <v>5</v>
      </c>
      <c r="I196">
        <v>0</v>
      </c>
      <c r="J196">
        <v>0</v>
      </c>
      <c r="K196" t="s">
        <v>1362</v>
      </c>
      <c r="L196">
        <v>46</v>
      </c>
      <c r="M196">
        <v>46</v>
      </c>
      <c r="N196">
        <v>38.999831829999998</v>
      </c>
      <c r="O196" s="1">
        <v>22.594000000000001</v>
      </c>
    </row>
    <row r="197" spans="1:15" hidden="1" x14ac:dyDescent="0.35">
      <c r="A197">
        <v>21</v>
      </c>
      <c r="B197" t="s">
        <v>1374</v>
      </c>
      <c r="C197" s="2">
        <v>19.288570119999999</v>
      </c>
      <c r="D197" t="s">
        <v>1361</v>
      </c>
      <c r="E197">
        <v>0</v>
      </c>
      <c r="F197">
        <v>4</v>
      </c>
      <c r="G197">
        <v>5</v>
      </c>
      <c r="I197">
        <v>0</v>
      </c>
      <c r="J197">
        <v>0</v>
      </c>
      <c r="K197" t="s">
        <v>1362</v>
      </c>
      <c r="L197">
        <v>44</v>
      </c>
      <c r="M197">
        <v>44</v>
      </c>
      <c r="N197">
        <v>31.784081520000001</v>
      </c>
      <c r="O197" s="1">
        <v>0.44</v>
      </c>
    </row>
    <row r="198" spans="1:15" hidden="1" x14ac:dyDescent="0.35">
      <c r="A198">
        <v>21</v>
      </c>
      <c r="B198" t="s">
        <v>1374</v>
      </c>
      <c r="C198" s="2">
        <v>19.288570119999999</v>
      </c>
      <c r="D198" t="s">
        <v>1361</v>
      </c>
      <c r="E198">
        <v>0</v>
      </c>
      <c r="F198">
        <v>4</v>
      </c>
      <c r="G198">
        <v>5</v>
      </c>
      <c r="I198">
        <v>0</v>
      </c>
      <c r="J198">
        <v>0</v>
      </c>
      <c r="K198" t="s">
        <v>1362</v>
      </c>
      <c r="L198">
        <v>8</v>
      </c>
      <c r="M198">
        <v>8</v>
      </c>
      <c r="N198">
        <v>17.14201538</v>
      </c>
      <c r="O198" s="1">
        <v>6.6520000000000001</v>
      </c>
    </row>
    <row r="199" spans="1:15" hidden="1" x14ac:dyDescent="0.35">
      <c r="A199">
        <v>21</v>
      </c>
      <c r="B199" t="s">
        <v>1374</v>
      </c>
      <c r="C199" s="2">
        <v>19.288570119999999</v>
      </c>
      <c r="D199" t="s">
        <v>1361</v>
      </c>
      <c r="E199">
        <v>0</v>
      </c>
      <c r="F199">
        <v>4</v>
      </c>
      <c r="G199">
        <v>5</v>
      </c>
      <c r="I199">
        <v>0</v>
      </c>
      <c r="J199">
        <v>0</v>
      </c>
      <c r="K199" t="s">
        <v>1362</v>
      </c>
      <c r="L199">
        <v>14</v>
      </c>
      <c r="M199">
        <v>14</v>
      </c>
      <c r="N199">
        <v>7.6910193099999997</v>
      </c>
      <c r="O199" s="1">
        <v>3.4590000000000001</v>
      </c>
    </row>
    <row r="200" spans="1:15" hidden="1" x14ac:dyDescent="0.35">
      <c r="A200">
        <v>21</v>
      </c>
      <c r="B200" t="s">
        <v>1374</v>
      </c>
      <c r="C200" s="2">
        <v>19.288570119999999</v>
      </c>
      <c r="D200" t="s">
        <v>1361</v>
      </c>
      <c r="E200">
        <v>0</v>
      </c>
      <c r="F200">
        <v>4</v>
      </c>
      <c r="G200">
        <v>5</v>
      </c>
      <c r="I200">
        <v>0</v>
      </c>
      <c r="J200">
        <v>0</v>
      </c>
      <c r="K200" t="s">
        <v>1362</v>
      </c>
      <c r="L200">
        <v>21</v>
      </c>
      <c r="M200">
        <v>21</v>
      </c>
      <c r="N200">
        <v>19.288570119999999</v>
      </c>
      <c r="O200" s="1">
        <v>19.289000000000001</v>
      </c>
    </row>
    <row r="201" spans="1:15" hidden="1" x14ac:dyDescent="0.35">
      <c r="A201">
        <v>21</v>
      </c>
      <c r="B201" t="s">
        <v>1374</v>
      </c>
      <c r="C201" s="2">
        <v>19.288570119999999</v>
      </c>
      <c r="D201" t="s">
        <v>1361</v>
      </c>
      <c r="E201">
        <v>0</v>
      </c>
      <c r="F201">
        <v>4</v>
      </c>
      <c r="G201">
        <v>5</v>
      </c>
      <c r="I201">
        <v>0</v>
      </c>
      <c r="J201">
        <v>0</v>
      </c>
      <c r="K201" t="s">
        <v>1362</v>
      </c>
      <c r="L201">
        <v>764</v>
      </c>
      <c r="M201">
        <v>764</v>
      </c>
      <c r="N201">
        <v>64.051350380000002</v>
      </c>
      <c r="O201" s="1">
        <v>6.2169999999999996</v>
      </c>
    </row>
    <row r="202" spans="1:15" hidden="1" x14ac:dyDescent="0.35">
      <c r="A202">
        <v>21</v>
      </c>
      <c r="B202" t="s">
        <v>1374</v>
      </c>
      <c r="C202" s="2">
        <v>19.288570119999999</v>
      </c>
      <c r="D202" t="s">
        <v>1361</v>
      </c>
      <c r="E202">
        <v>0</v>
      </c>
      <c r="F202">
        <v>4</v>
      </c>
      <c r="G202">
        <v>5</v>
      </c>
      <c r="I202">
        <v>0</v>
      </c>
      <c r="J202">
        <v>0</v>
      </c>
      <c r="K202" t="s">
        <v>1362</v>
      </c>
      <c r="L202">
        <v>760</v>
      </c>
      <c r="M202">
        <v>760</v>
      </c>
      <c r="N202">
        <v>18.076093060000002</v>
      </c>
      <c r="O202" s="1">
        <v>17.774000000000001</v>
      </c>
    </row>
    <row r="203" spans="1:15" hidden="1" x14ac:dyDescent="0.35">
      <c r="A203">
        <v>21</v>
      </c>
      <c r="B203" t="s">
        <v>1374</v>
      </c>
      <c r="C203" s="2">
        <v>19.288570119999999</v>
      </c>
      <c r="D203" t="s">
        <v>1361</v>
      </c>
      <c r="E203">
        <v>0</v>
      </c>
      <c r="F203">
        <v>4</v>
      </c>
      <c r="G203">
        <v>5</v>
      </c>
      <c r="I203">
        <v>0</v>
      </c>
      <c r="J203">
        <v>0</v>
      </c>
      <c r="K203" t="s">
        <v>1362</v>
      </c>
      <c r="L203">
        <v>750</v>
      </c>
      <c r="M203">
        <v>750</v>
      </c>
      <c r="N203">
        <v>653.97822069999995</v>
      </c>
      <c r="O203" s="1">
        <v>1.0109999999999999</v>
      </c>
    </row>
    <row r="204" spans="1:15" hidden="1" x14ac:dyDescent="0.35">
      <c r="A204">
        <v>22</v>
      </c>
      <c r="B204" t="s">
        <v>1520</v>
      </c>
      <c r="C204" s="2">
        <v>13.39471861</v>
      </c>
      <c r="D204" t="s">
        <v>1466</v>
      </c>
      <c r="E204">
        <v>0</v>
      </c>
      <c r="F204">
        <v>4</v>
      </c>
      <c r="G204">
        <v>4</v>
      </c>
      <c r="I204">
        <v>0</v>
      </c>
      <c r="J204">
        <v>0</v>
      </c>
      <c r="K204" t="s">
        <v>1362</v>
      </c>
      <c r="L204">
        <v>17</v>
      </c>
      <c r="M204">
        <v>0</v>
      </c>
      <c r="O204" s="1">
        <v>18.221</v>
      </c>
    </row>
    <row r="205" spans="1:15" hidden="1" x14ac:dyDescent="0.35">
      <c r="A205">
        <v>22</v>
      </c>
      <c r="B205" t="s">
        <v>1520</v>
      </c>
      <c r="C205" s="2">
        <v>13.39471861</v>
      </c>
      <c r="D205" t="s">
        <v>1466</v>
      </c>
      <c r="E205">
        <v>0</v>
      </c>
      <c r="F205">
        <v>4</v>
      </c>
      <c r="G205">
        <v>4</v>
      </c>
      <c r="I205">
        <v>0</v>
      </c>
      <c r="J205">
        <v>0</v>
      </c>
      <c r="K205" t="s">
        <v>1362</v>
      </c>
      <c r="L205">
        <v>65</v>
      </c>
      <c r="M205">
        <v>0</v>
      </c>
      <c r="O205" s="1">
        <v>1.294</v>
      </c>
    </row>
    <row r="206" spans="1:15" hidden="1" x14ac:dyDescent="0.35">
      <c r="A206">
        <v>22</v>
      </c>
      <c r="B206" t="s">
        <v>1520</v>
      </c>
      <c r="C206" s="2">
        <v>13.39471861</v>
      </c>
      <c r="D206" t="s">
        <v>1466</v>
      </c>
      <c r="E206">
        <v>0</v>
      </c>
      <c r="F206">
        <v>4</v>
      </c>
      <c r="G206">
        <v>4</v>
      </c>
      <c r="I206">
        <v>0</v>
      </c>
      <c r="J206">
        <v>0</v>
      </c>
      <c r="K206" t="s">
        <v>1362</v>
      </c>
      <c r="L206">
        <v>22</v>
      </c>
      <c r="M206">
        <v>22</v>
      </c>
      <c r="N206">
        <v>13.39471861</v>
      </c>
      <c r="O206" s="1">
        <v>13.395</v>
      </c>
    </row>
    <row r="207" spans="1:15" hidden="1" x14ac:dyDescent="0.35">
      <c r="A207">
        <v>22</v>
      </c>
      <c r="B207" t="s">
        <v>1520</v>
      </c>
      <c r="C207" s="2">
        <v>13.39471861</v>
      </c>
      <c r="D207" t="s">
        <v>1466</v>
      </c>
      <c r="E207">
        <v>0</v>
      </c>
      <c r="F207">
        <v>4</v>
      </c>
      <c r="G207">
        <v>4</v>
      </c>
      <c r="I207">
        <v>0</v>
      </c>
      <c r="J207">
        <v>0</v>
      </c>
      <c r="K207" t="s">
        <v>1362</v>
      </c>
      <c r="L207">
        <v>18</v>
      </c>
      <c r="M207">
        <v>0</v>
      </c>
      <c r="O207" s="1">
        <v>18.221</v>
      </c>
    </row>
    <row r="208" spans="1:15" hidden="1" x14ac:dyDescent="0.35">
      <c r="A208">
        <v>22</v>
      </c>
      <c r="B208" t="s">
        <v>1520</v>
      </c>
      <c r="C208" s="2">
        <v>13.39471861</v>
      </c>
      <c r="D208" t="s">
        <v>1466</v>
      </c>
      <c r="E208">
        <v>0</v>
      </c>
      <c r="F208">
        <v>4</v>
      </c>
      <c r="G208">
        <v>4</v>
      </c>
      <c r="I208">
        <v>0</v>
      </c>
      <c r="J208">
        <v>0</v>
      </c>
      <c r="K208" t="s">
        <v>1362</v>
      </c>
      <c r="L208">
        <v>62</v>
      </c>
      <c r="M208">
        <v>62</v>
      </c>
      <c r="N208">
        <v>17.869102120000001</v>
      </c>
      <c r="O208" s="1">
        <v>1.294</v>
      </c>
    </row>
    <row r="209" spans="1:15" hidden="1" x14ac:dyDescent="0.35">
      <c r="A209">
        <v>22</v>
      </c>
      <c r="B209" t="s">
        <v>1520</v>
      </c>
      <c r="C209" s="2">
        <v>13.39471861</v>
      </c>
      <c r="D209" t="s">
        <v>1466</v>
      </c>
      <c r="E209">
        <v>0</v>
      </c>
      <c r="F209">
        <v>4</v>
      </c>
      <c r="G209">
        <v>4</v>
      </c>
      <c r="I209">
        <v>0</v>
      </c>
      <c r="J209">
        <v>0</v>
      </c>
      <c r="K209" t="s">
        <v>1362</v>
      </c>
      <c r="L209">
        <v>90</v>
      </c>
      <c r="M209">
        <v>90</v>
      </c>
      <c r="N209">
        <v>21.352174099999999</v>
      </c>
      <c r="O209" s="1">
        <v>18.986999999999998</v>
      </c>
    </row>
    <row r="210" spans="1:15" hidden="1" x14ac:dyDescent="0.35">
      <c r="A210">
        <v>22</v>
      </c>
      <c r="B210" t="s">
        <v>1520</v>
      </c>
      <c r="C210" s="2">
        <v>13.39471861</v>
      </c>
      <c r="D210" t="s">
        <v>1466</v>
      </c>
      <c r="E210">
        <v>0</v>
      </c>
      <c r="F210">
        <v>4</v>
      </c>
      <c r="G210">
        <v>4</v>
      </c>
      <c r="I210">
        <v>0</v>
      </c>
      <c r="J210">
        <v>0</v>
      </c>
      <c r="K210" t="s">
        <v>1362</v>
      </c>
      <c r="L210">
        <v>32</v>
      </c>
      <c r="M210">
        <v>32</v>
      </c>
      <c r="N210">
        <v>12.81368767</v>
      </c>
      <c r="O210" s="1">
        <v>9.1110000000000007</v>
      </c>
    </row>
    <row r="211" spans="1:15" hidden="1" x14ac:dyDescent="0.35">
      <c r="A211">
        <v>22</v>
      </c>
      <c r="B211" t="s">
        <v>1520</v>
      </c>
      <c r="C211" s="2">
        <v>13.39471861</v>
      </c>
      <c r="D211" t="s">
        <v>1466</v>
      </c>
      <c r="E211">
        <v>0</v>
      </c>
      <c r="F211">
        <v>4</v>
      </c>
      <c r="G211">
        <v>4</v>
      </c>
      <c r="I211">
        <v>0</v>
      </c>
      <c r="J211">
        <v>0</v>
      </c>
      <c r="K211" t="s">
        <v>1362</v>
      </c>
      <c r="L211">
        <v>45</v>
      </c>
      <c r="M211">
        <v>45</v>
      </c>
      <c r="N211">
        <v>4.2210151099999997</v>
      </c>
      <c r="O211" s="1">
        <v>4.2210000000000001</v>
      </c>
    </row>
    <row r="212" spans="1:15" hidden="1" x14ac:dyDescent="0.35">
      <c r="A212">
        <v>22</v>
      </c>
      <c r="B212" t="s">
        <v>1520</v>
      </c>
      <c r="C212" s="2">
        <v>13.39471861</v>
      </c>
      <c r="D212" t="s">
        <v>1466</v>
      </c>
      <c r="E212">
        <v>0</v>
      </c>
      <c r="F212">
        <v>4</v>
      </c>
      <c r="G212">
        <v>4</v>
      </c>
      <c r="I212">
        <v>0</v>
      </c>
      <c r="J212">
        <v>0</v>
      </c>
      <c r="K212" t="s">
        <v>1362</v>
      </c>
      <c r="L212">
        <v>19</v>
      </c>
      <c r="M212">
        <v>19</v>
      </c>
      <c r="N212">
        <v>32.06105127</v>
      </c>
      <c r="O212" s="1">
        <v>18.221</v>
      </c>
    </row>
    <row r="213" spans="1:15" hidden="1" x14ac:dyDescent="0.35">
      <c r="A213">
        <v>22</v>
      </c>
      <c r="B213" t="s">
        <v>1520</v>
      </c>
      <c r="C213" s="2">
        <v>13.39471861</v>
      </c>
      <c r="D213" t="s">
        <v>1466</v>
      </c>
      <c r="E213">
        <v>0</v>
      </c>
      <c r="F213">
        <v>4</v>
      </c>
      <c r="G213">
        <v>4</v>
      </c>
      <c r="I213">
        <v>0</v>
      </c>
      <c r="J213">
        <v>0</v>
      </c>
      <c r="K213" t="s">
        <v>1362</v>
      </c>
      <c r="L213">
        <v>82</v>
      </c>
      <c r="M213">
        <v>82</v>
      </c>
      <c r="N213">
        <v>4.5023451459999997</v>
      </c>
      <c r="O213" s="1">
        <v>0.55100000000000005</v>
      </c>
    </row>
    <row r="214" spans="1:15" hidden="1" x14ac:dyDescent="0.35">
      <c r="A214">
        <v>22</v>
      </c>
      <c r="B214" t="s">
        <v>1520</v>
      </c>
      <c r="C214" s="2">
        <v>13.39471861</v>
      </c>
      <c r="D214" t="s">
        <v>1466</v>
      </c>
      <c r="E214">
        <v>0</v>
      </c>
      <c r="F214">
        <v>4</v>
      </c>
      <c r="G214">
        <v>4</v>
      </c>
      <c r="I214">
        <v>0</v>
      </c>
      <c r="J214">
        <v>0</v>
      </c>
      <c r="K214" t="s">
        <v>1362</v>
      </c>
      <c r="L214">
        <v>33</v>
      </c>
      <c r="M214">
        <v>33</v>
      </c>
      <c r="N214">
        <v>14.990913129999999</v>
      </c>
      <c r="O214" s="1">
        <v>4.0000000000000001E-3</v>
      </c>
    </row>
    <row r="215" spans="1:15" hidden="1" x14ac:dyDescent="0.35">
      <c r="A215">
        <v>22</v>
      </c>
      <c r="B215" t="s">
        <v>1520</v>
      </c>
      <c r="C215" s="2">
        <v>13.39471861</v>
      </c>
      <c r="D215" t="s">
        <v>1466</v>
      </c>
      <c r="E215">
        <v>0</v>
      </c>
      <c r="F215">
        <v>4</v>
      </c>
      <c r="G215">
        <v>4</v>
      </c>
      <c r="I215">
        <v>0</v>
      </c>
      <c r="J215">
        <v>0</v>
      </c>
      <c r="K215" t="s">
        <v>1362</v>
      </c>
      <c r="L215">
        <v>732</v>
      </c>
      <c r="M215">
        <v>732</v>
      </c>
      <c r="N215">
        <v>31.398621970000001</v>
      </c>
      <c r="O215" s="1">
        <v>12.558999999999999</v>
      </c>
    </row>
    <row r="216" spans="1:15" hidden="1" x14ac:dyDescent="0.35">
      <c r="A216">
        <v>22</v>
      </c>
      <c r="B216" t="s">
        <v>1520</v>
      </c>
      <c r="C216" s="2">
        <v>13.39471861</v>
      </c>
      <c r="D216" t="s">
        <v>1466</v>
      </c>
      <c r="E216">
        <v>0</v>
      </c>
      <c r="F216">
        <v>4</v>
      </c>
      <c r="G216">
        <v>4</v>
      </c>
      <c r="I216">
        <v>0</v>
      </c>
      <c r="J216">
        <v>0</v>
      </c>
      <c r="K216" t="s">
        <v>1362</v>
      </c>
      <c r="L216">
        <v>730</v>
      </c>
      <c r="M216">
        <v>730</v>
      </c>
      <c r="N216">
        <v>28.624931270000001</v>
      </c>
      <c r="O216" s="1">
        <v>19.13</v>
      </c>
    </row>
    <row r="217" spans="1:15" hidden="1" x14ac:dyDescent="0.35">
      <c r="A217">
        <v>23</v>
      </c>
      <c r="B217" t="s">
        <v>1417</v>
      </c>
      <c r="C217" s="2">
        <v>4.8369459189999997</v>
      </c>
      <c r="D217" t="s">
        <v>1361</v>
      </c>
      <c r="E217">
        <v>0</v>
      </c>
      <c r="F217">
        <v>4</v>
      </c>
      <c r="G217">
        <v>5</v>
      </c>
      <c r="I217">
        <v>0</v>
      </c>
      <c r="J217">
        <v>0</v>
      </c>
      <c r="K217" t="s">
        <v>1650</v>
      </c>
      <c r="L217">
        <v>7</v>
      </c>
      <c r="M217">
        <v>0</v>
      </c>
      <c r="O217" s="1">
        <v>2.2330000000000001</v>
      </c>
    </row>
    <row r="218" spans="1:15" hidden="1" x14ac:dyDescent="0.35">
      <c r="A218">
        <v>23</v>
      </c>
      <c r="B218" t="s">
        <v>1417</v>
      </c>
      <c r="C218" s="2">
        <v>4.8369459189999997</v>
      </c>
      <c r="D218" t="s">
        <v>1361</v>
      </c>
      <c r="E218">
        <v>0</v>
      </c>
      <c r="F218">
        <v>4</v>
      </c>
      <c r="G218">
        <v>5</v>
      </c>
      <c r="I218">
        <v>0</v>
      </c>
      <c r="J218">
        <v>0</v>
      </c>
      <c r="K218" t="s">
        <v>1650</v>
      </c>
      <c r="L218">
        <v>87</v>
      </c>
      <c r="M218">
        <v>87</v>
      </c>
      <c r="N218">
        <v>19.007032599999999</v>
      </c>
      <c r="O218" s="1">
        <v>1.405</v>
      </c>
    </row>
    <row r="219" spans="1:15" hidden="1" x14ac:dyDescent="0.35">
      <c r="A219">
        <v>23</v>
      </c>
      <c r="B219" t="s">
        <v>1417</v>
      </c>
      <c r="C219" s="2">
        <v>4.8369459189999997</v>
      </c>
      <c r="D219" t="s">
        <v>1361</v>
      </c>
      <c r="E219">
        <v>0</v>
      </c>
      <c r="F219">
        <v>4</v>
      </c>
      <c r="G219">
        <v>5</v>
      </c>
      <c r="I219">
        <v>0</v>
      </c>
      <c r="J219">
        <v>0</v>
      </c>
      <c r="K219" t="s">
        <v>1650</v>
      </c>
      <c r="L219">
        <v>38</v>
      </c>
      <c r="M219">
        <v>38</v>
      </c>
      <c r="N219">
        <v>12.85280259</v>
      </c>
      <c r="O219" s="1">
        <v>8.1940000000000008</v>
      </c>
    </row>
    <row r="220" spans="1:15" hidden="1" x14ac:dyDescent="0.35">
      <c r="A220">
        <v>23</v>
      </c>
      <c r="B220" t="s">
        <v>1417</v>
      </c>
      <c r="C220" s="2">
        <v>4.8369459189999997</v>
      </c>
      <c r="D220" t="s">
        <v>1361</v>
      </c>
      <c r="E220">
        <v>0</v>
      </c>
      <c r="F220">
        <v>4</v>
      </c>
      <c r="G220">
        <v>5</v>
      </c>
      <c r="I220">
        <v>0</v>
      </c>
      <c r="J220">
        <v>0</v>
      </c>
      <c r="K220" t="s">
        <v>1650</v>
      </c>
      <c r="L220">
        <v>23</v>
      </c>
      <c r="M220">
        <v>23</v>
      </c>
      <c r="N220">
        <v>4.8369459189999997</v>
      </c>
      <c r="O220" s="1">
        <v>4.8369999999999997</v>
      </c>
    </row>
    <row r="221" spans="1:15" hidden="1" x14ac:dyDescent="0.35">
      <c r="A221">
        <v>23</v>
      </c>
      <c r="B221" t="s">
        <v>1417</v>
      </c>
      <c r="C221" s="2">
        <v>4.8369459189999997</v>
      </c>
      <c r="D221" t="s">
        <v>1361</v>
      </c>
      <c r="E221">
        <v>0</v>
      </c>
      <c r="F221">
        <v>4</v>
      </c>
      <c r="G221">
        <v>5</v>
      </c>
      <c r="I221">
        <v>0</v>
      </c>
      <c r="J221">
        <v>0</v>
      </c>
      <c r="K221" t="s">
        <v>1650</v>
      </c>
      <c r="L221">
        <v>81</v>
      </c>
      <c r="M221">
        <v>81</v>
      </c>
      <c r="N221">
        <v>21.812853059999998</v>
      </c>
      <c r="O221" s="1">
        <v>21.584</v>
      </c>
    </row>
    <row r="222" spans="1:15" hidden="1" x14ac:dyDescent="0.35">
      <c r="A222">
        <v>23</v>
      </c>
      <c r="B222" t="s">
        <v>1417</v>
      </c>
      <c r="C222" s="2">
        <v>4.8369459189999997</v>
      </c>
      <c r="D222" t="s">
        <v>1361</v>
      </c>
      <c r="E222">
        <v>0</v>
      </c>
      <c r="F222">
        <v>4</v>
      </c>
      <c r="G222">
        <v>5</v>
      </c>
      <c r="I222">
        <v>0</v>
      </c>
      <c r="J222">
        <v>0</v>
      </c>
      <c r="K222" t="s">
        <v>1650</v>
      </c>
      <c r="L222">
        <v>40</v>
      </c>
      <c r="M222">
        <v>40</v>
      </c>
      <c r="N222">
        <v>22.71860058</v>
      </c>
      <c r="O222" s="1">
        <v>2.0070000000000001</v>
      </c>
    </row>
    <row r="223" spans="1:15" hidden="1" x14ac:dyDescent="0.35">
      <c r="A223">
        <v>23</v>
      </c>
      <c r="B223" t="s">
        <v>1417</v>
      </c>
      <c r="C223" s="2">
        <v>4.8369459189999997</v>
      </c>
      <c r="D223" t="s">
        <v>1361</v>
      </c>
      <c r="E223">
        <v>0</v>
      </c>
      <c r="F223">
        <v>4</v>
      </c>
      <c r="G223">
        <v>5</v>
      </c>
      <c r="I223">
        <v>0</v>
      </c>
      <c r="J223">
        <v>0</v>
      </c>
      <c r="K223" t="s">
        <v>1650</v>
      </c>
      <c r="L223">
        <v>11</v>
      </c>
      <c r="M223">
        <v>11</v>
      </c>
      <c r="N223">
        <v>6.5670085130000002</v>
      </c>
      <c r="O223" s="1">
        <v>0.42799999999999999</v>
      </c>
    </row>
    <row r="224" spans="1:15" hidden="1" x14ac:dyDescent="0.35">
      <c r="A224">
        <v>24</v>
      </c>
      <c r="B224" t="s">
        <v>1378</v>
      </c>
      <c r="C224" s="2">
        <v>18.732366129999999</v>
      </c>
      <c r="D224" t="s">
        <v>1664</v>
      </c>
      <c r="E224">
        <v>0</v>
      </c>
      <c r="F224">
        <v>3</v>
      </c>
      <c r="G224">
        <v>6</v>
      </c>
      <c r="I224">
        <v>0</v>
      </c>
      <c r="J224">
        <v>0</v>
      </c>
      <c r="K224" t="s">
        <v>1362</v>
      </c>
      <c r="L224">
        <v>21</v>
      </c>
      <c r="M224">
        <v>21</v>
      </c>
      <c r="N224">
        <v>19.288570119999999</v>
      </c>
      <c r="O224" s="1">
        <v>11.231</v>
      </c>
    </row>
    <row r="225" spans="1:15" hidden="1" x14ac:dyDescent="0.35">
      <c r="A225">
        <v>24</v>
      </c>
      <c r="B225" t="s">
        <v>1378</v>
      </c>
      <c r="C225" s="2">
        <v>18.732366129999999</v>
      </c>
      <c r="D225" t="s">
        <v>1664</v>
      </c>
      <c r="E225">
        <v>0</v>
      </c>
      <c r="F225">
        <v>3</v>
      </c>
      <c r="G225">
        <v>6</v>
      </c>
      <c r="I225">
        <v>0</v>
      </c>
      <c r="J225">
        <v>0</v>
      </c>
      <c r="K225" t="s">
        <v>1362</v>
      </c>
      <c r="L225">
        <v>10</v>
      </c>
      <c r="M225">
        <v>10</v>
      </c>
      <c r="N225">
        <v>6.9877515240000001</v>
      </c>
      <c r="O225" s="1">
        <v>6.9880000000000004</v>
      </c>
    </row>
    <row r="226" spans="1:15" hidden="1" x14ac:dyDescent="0.35">
      <c r="A226">
        <v>24</v>
      </c>
      <c r="B226" t="s">
        <v>1378</v>
      </c>
      <c r="C226" s="2">
        <v>18.732366129999999</v>
      </c>
      <c r="D226" t="s">
        <v>1664</v>
      </c>
      <c r="E226">
        <v>0</v>
      </c>
      <c r="F226">
        <v>3</v>
      </c>
      <c r="G226">
        <v>6</v>
      </c>
      <c r="I226">
        <v>0</v>
      </c>
      <c r="J226">
        <v>0</v>
      </c>
      <c r="K226" t="s">
        <v>1362</v>
      </c>
      <c r="L226">
        <v>24</v>
      </c>
      <c r="M226">
        <v>24</v>
      </c>
      <c r="N226">
        <v>18.732366129999999</v>
      </c>
      <c r="O226" s="1">
        <v>18.731999999999999</v>
      </c>
    </row>
    <row r="227" spans="1:15" hidden="1" x14ac:dyDescent="0.35">
      <c r="A227">
        <v>24</v>
      </c>
      <c r="B227" t="s">
        <v>1378</v>
      </c>
      <c r="C227" s="2">
        <v>18.732366129999999</v>
      </c>
      <c r="D227" t="s">
        <v>1664</v>
      </c>
      <c r="E227">
        <v>0</v>
      </c>
      <c r="F227">
        <v>3</v>
      </c>
      <c r="G227">
        <v>6</v>
      </c>
      <c r="I227">
        <v>0</v>
      </c>
      <c r="J227">
        <v>0</v>
      </c>
      <c r="K227" t="s">
        <v>1362</v>
      </c>
      <c r="L227">
        <v>46</v>
      </c>
      <c r="M227">
        <v>46</v>
      </c>
      <c r="N227">
        <v>38.999831829999998</v>
      </c>
      <c r="O227" s="1">
        <v>9.5000000000000001E-2</v>
      </c>
    </row>
    <row r="228" spans="1:15" hidden="1" x14ac:dyDescent="0.35">
      <c r="A228">
        <v>24</v>
      </c>
      <c r="B228" t="s">
        <v>1378</v>
      </c>
      <c r="C228" s="2">
        <v>18.732366129999999</v>
      </c>
      <c r="D228" t="s">
        <v>1664</v>
      </c>
      <c r="E228">
        <v>0</v>
      </c>
      <c r="F228">
        <v>3</v>
      </c>
      <c r="G228">
        <v>6</v>
      </c>
      <c r="I228">
        <v>0</v>
      </c>
      <c r="J228">
        <v>0</v>
      </c>
      <c r="K228" t="s">
        <v>1362</v>
      </c>
      <c r="L228">
        <v>8</v>
      </c>
      <c r="M228">
        <v>8</v>
      </c>
      <c r="N228">
        <v>17.14201538</v>
      </c>
      <c r="O228" s="1">
        <v>5.5810000000000004</v>
      </c>
    </row>
    <row r="229" spans="1:15" hidden="1" x14ac:dyDescent="0.35">
      <c r="A229">
        <v>24</v>
      </c>
      <c r="B229" t="s">
        <v>1378</v>
      </c>
      <c r="C229" s="2">
        <v>18.732366129999999</v>
      </c>
      <c r="D229" t="s">
        <v>1664</v>
      </c>
      <c r="E229">
        <v>0</v>
      </c>
      <c r="F229">
        <v>3</v>
      </c>
      <c r="G229">
        <v>6</v>
      </c>
      <c r="I229">
        <v>0</v>
      </c>
      <c r="J229">
        <v>0</v>
      </c>
      <c r="K229" t="s">
        <v>1362</v>
      </c>
      <c r="L229">
        <v>21</v>
      </c>
      <c r="M229">
        <v>21</v>
      </c>
      <c r="N229">
        <v>19.288570119999999</v>
      </c>
      <c r="O229" s="1">
        <v>11.231</v>
      </c>
    </row>
    <row r="230" spans="1:15" hidden="1" x14ac:dyDescent="0.35">
      <c r="A230">
        <v>24</v>
      </c>
      <c r="B230" t="s">
        <v>1378</v>
      </c>
      <c r="C230" s="2">
        <v>18.732366129999999</v>
      </c>
      <c r="D230" t="s">
        <v>1664</v>
      </c>
      <c r="E230">
        <v>0</v>
      </c>
      <c r="F230">
        <v>3</v>
      </c>
      <c r="G230">
        <v>6</v>
      </c>
      <c r="I230">
        <v>0</v>
      </c>
      <c r="J230">
        <v>0</v>
      </c>
      <c r="K230" t="s">
        <v>1362</v>
      </c>
      <c r="L230">
        <v>892</v>
      </c>
      <c r="M230">
        <v>892</v>
      </c>
      <c r="N230">
        <v>30.951763150000001</v>
      </c>
      <c r="O230" s="1">
        <v>1.46</v>
      </c>
    </row>
    <row r="231" spans="1:15" hidden="1" x14ac:dyDescent="0.35">
      <c r="A231">
        <v>24</v>
      </c>
      <c r="B231" t="s">
        <v>1378</v>
      </c>
      <c r="C231" s="2">
        <v>18.732366129999999</v>
      </c>
      <c r="D231" t="s">
        <v>1664</v>
      </c>
      <c r="E231">
        <v>0</v>
      </c>
      <c r="F231">
        <v>3</v>
      </c>
      <c r="G231">
        <v>6</v>
      </c>
      <c r="I231">
        <v>0</v>
      </c>
      <c r="J231">
        <v>0</v>
      </c>
      <c r="K231" t="s">
        <v>1362</v>
      </c>
      <c r="L231">
        <v>890</v>
      </c>
      <c r="M231">
        <v>890</v>
      </c>
      <c r="N231">
        <v>25.85267885</v>
      </c>
      <c r="O231" s="1">
        <v>16.373999999999999</v>
      </c>
    </row>
    <row r="232" spans="1:15" hidden="1" x14ac:dyDescent="0.35">
      <c r="A232">
        <v>24</v>
      </c>
      <c r="B232" t="s">
        <v>1378</v>
      </c>
      <c r="C232" s="2">
        <v>18.732366129999999</v>
      </c>
      <c r="D232" t="s">
        <v>1664</v>
      </c>
      <c r="E232">
        <v>0</v>
      </c>
      <c r="F232">
        <v>3</v>
      </c>
      <c r="G232">
        <v>6</v>
      </c>
      <c r="I232">
        <v>0</v>
      </c>
      <c r="J232">
        <v>0</v>
      </c>
      <c r="K232" t="s">
        <v>1362</v>
      </c>
      <c r="L232">
        <v>764</v>
      </c>
      <c r="M232">
        <v>764</v>
      </c>
      <c r="N232">
        <v>64.051350380000002</v>
      </c>
      <c r="O232" s="1">
        <v>16.47</v>
      </c>
    </row>
    <row r="233" spans="1:15" hidden="1" x14ac:dyDescent="0.35">
      <c r="A233">
        <v>24</v>
      </c>
      <c r="B233" t="s">
        <v>1378</v>
      </c>
      <c r="C233" s="2">
        <v>18.732366129999999</v>
      </c>
      <c r="D233" t="s">
        <v>1664</v>
      </c>
      <c r="E233">
        <v>0</v>
      </c>
      <c r="F233">
        <v>3</v>
      </c>
      <c r="G233">
        <v>6</v>
      </c>
      <c r="I233">
        <v>0</v>
      </c>
      <c r="J233">
        <v>0</v>
      </c>
      <c r="K233" t="s">
        <v>1362</v>
      </c>
      <c r="L233">
        <v>760</v>
      </c>
      <c r="M233">
        <v>760</v>
      </c>
      <c r="N233">
        <v>18.076093060000002</v>
      </c>
      <c r="O233" s="1">
        <v>16.097000000000001</v>
      </c>
    </row>
    <row r="234" spans="1:15" hidden="1" x14ac:dyDescent="0.35">
      <c r="A234">
        <v>24</v>
      </c>
      <c r="B234" t="s">
        <v>1378</v>
      </c>
      <c r="C234" s="2">
        <v>18.732366129999999</v>
      </c>
      <c r="D234" t="s">
        <v>1664</v>
      </c>
      <c r="E234">
        <v>0</v>
      </c>
      <c r="F234">
        <v>3</v>
      </c>
      <c r="G234">
        <v>6</v>
      </c>
      <c r="I234">
        <v>0</v>
      </c>
      <c r="J234">
        <v>0</v>
      </c>
      <c r="K234" t="s">
        <v>1362</v>
      </c>
      <c r="L234">
        <v>750</v>
      </c>
      <c r="M234">
        <v>750</v>
      </c>
      <c r="N234">
        <v>653.97822069999995</v>
      </c>
      <c r="O234" s="1">
        <v>11.407999999999999</v>
      </c>
    </row>
    <row r="235" spans="1:15" hidden="1" x14ac:dyDescent="0.35">
      <c r="A235">
        <v>25</v>
      </c>
      <c r="B235" t="s">
        <v>1610</v>
      </c>
      <c r="C235" s="2">
        <v>27.190371079999998</v>
      </c>
      <c r="D235" t="s">
        <v>1466</v>
      </c>
      <c r="E235">
        <v>0</v>
      </c>
      <c r="F235">
        <v>4</v>
      </c>
      <c r="G235">
        <v>7</v>
      </c>
      <c r="I235">
        <v>0</v>
      </c>
      <c r="J235">
        <v>0</v>
      </c>
      <c r="K235" t="s">
        <v>1362</v>
      </c>
      <c r="L235">
        <v>21</v>
      </c>
      <c r="M235">
        <v>21</v>
      </c>
      <c r="N235">
        <v>19.288570119999999</v>
      </c>
      <c r="O235" s="1">
        <v>5.016</v>
      </c>
    </row>
    <row r="236" spans="1:15" hidden="1" x14ac:dyDescent="0.35">
      <c r="A236">
        <v>25</v>
      </c>
      <c r="B236" t="s">
        <v>1610</v>
      </c>
      <c r="C236" s="2">
        <v>27.190371079999998</v>
      </c>
      <c r="D236" t="s">
        <v>1466</v>
      </c>
      <c r="E236">
        <v>0</v>
      </c>
      <c r="F236">
        <v>4</v>
      </c>
      <c r="G236">
        <v>7</v>
      </c>
      <c r="I236">
        <v>0</v>
      </c>
      <c r="J236">
        <v>0</v>
      </c>
      <c r="K236" t="s">
        <v>1362</v>
      </c>
      <c r="L236">
        <v>25</v>
      </c>
      <c r="M236">
        <v>25</v>
      </c>
      <c r="N236">
        <v>27.190371079999998</v>
      </c>
      <c r="O236" s="1">
        <v>27.19</v>
      </c>
    </row>
    <row r="237" spans="1:15" hidden="1" x14ac:dyDescent="0.35">
      <c r="A237">
        <v>25</v>
      </c>
      <c r="B237" t="s">
        <v>1610</v>
      </c>
      <c r="C237" s="2">
        <v>27.190371079999998</v>
      </c>
      <c r="D237" t="s">
        <v>1466</v>
      </c>
      <c r="E237">
        <v>0</v>
      </c>
      <c r="F237">
        <v>4</v>
      </c>
      <c r="G237">
        <v>7</v>
      </c>
      <c r="I237">
        <v>0</v>
      </c>
      <c r="J237">
        <v>0</v>
      </c>
      <c r="K237" t="s">
        <v>1362</v>
      </c>
      <c r="L237">
        <v>30</v>
      </c>
      <c r="M237">
        <v>30</v>
      </c>
      <c r="N237">
        <v>24.089047229999998</v>
      </c>
      <c r="O237" s="1">
        <v>3.8340000000000001</v>
      </c>
    </row>
    <row r="238" spans="1:15" hidden="1" x14ac:dyDescent="0.35">
      <c r="A238">
        <v>25</v>
      </c>
      <c r="B238" t="s">
        <v>1610</v>
      </c>
      <c r="C238" s="2">
        <v>27.190371079999998</v>
      </c>
      <c r="D238" t="s">
        <v>1466</v>
      </c>
      <c r="E238">
        <v>0</v>
      </c>
      <c r="F238">
        <v>4</v>
      </c>
      <c r="G238">
        <v>7</v>
      </c>
      <c r="I238">
        <v>0</v>
      </c>
      <c r="J238">
        <v>0</v>
      </c>
      <c r="K238" t="s">
        <v>1362</v>
      </c>
      <c r="L238">
        <v>26</v>
      </c>
      <c r="M238">
        <v>26</v>
      </c>
      <c r="N238">
        <v>5.0300196440000002</v>
      </c>
      <c r="O238" s="1">
        <v>5.03</v>
      </c>
    </row>
    <row r="239" spans="1:15" hidden="1" x14ac:dyDescent="0.35">
      <c r="A239">
        <v>25</v>
      </c>
      <c r="B239" t="s">
        <v>1610</v>
      </c>
      <c r="C239" s="2">
        <v>27.190371079999998</v>
      </c>
      <c r="D239" t="s">
        <v>1466</v>
      </c>
      <c r="E239">
        <v>0</v>
      </c>
      <c r="F239">
        <v>4</v>
      </c>
      <c r="G239">
        <v>7</v>
      </c>
      <c r="I239">
        <v>0</v>
      </c>
      <c r="J239">
        <v>0</v>
      </c>
      <c r="K239" t="s">
        <v>1362</v>
      </c>
      <c r="L239">
        <v>46</v>
      </c>
      <c r="M239">
        <v>46</v>
      </c>
      <c r="N239">
        <v>38.999831829999998</v>
      </c>
      <c r="O239" s="1">
        <v>22.745000000000001</v>
      </c>
    </row>
    <row r="240" spans="1:15" hidden="1" x14ac:dyDescent="0.35">
      <c r="A240">
        <v>25</v>
      </c>
      <c r="B240" t="s">
        <v>1610</v>
      </c>
      <c r="C240" s="2">
        <v>27.190371079999998</v>
      </c>
      <c r="D240" t="s">
        <v>1466</v>
      </c>
      <c r="E240">
        <v>0</v>
      </c>
      <c r="F240">
        <v>4</v>
      </c>
      <c r="G240">
        <v>7</v>
      </c>
      <c r="I240">
        <v>0</v>
      </c>
      <c r="J240">
        <v>0</v>
      </c>
      <c r="K240" t="s">
        <v>1362</v>
      </c>
      <c r="L240">
        <v>6</v>
      </c>
      <c r="M240">
        <v>6</v>
      </c>
      <c r="N240">
        <v>6.7787482749999999</v>
      </c>
      <c r="O240" s="1">
        <v>5.0350000000000001</v>
      </c>
    </row>
    <row r="241" spans="1:15" hidden="1" x14ac:dyDescent="0.35">
      <c r="A241">
        <v>25</v>
      </c>
      <c r="B241" t="s">
        <v>1610</v>
      </c>
      <c r="C241" s="2">
        <v>27.190371079999998</v>
      </c>
      <c r="D241" t="s">
        <v>1466</v>
      </c>
      <c r="E241">
        <v>0</v>
      </c>
      <c r="F241">
        <v>4</v>
      </c>
      <c r="G241">
        <v>7</v>
      </c>
      <c r="I241">
        <v>0</v>
      </c>
      <c r="J241">
        <v>0</v>
      </c>
      <c r="K241" t="s">
        <v>1362</v>
      </c>
      <c r="L241">
        <v>35</v>
      </c>
      <c r="M241">
        <v>35</v>
      </c>
      <c r="N241">
        <v>11.94575066</v>
      </c>
      <c r="O241" s="1">
        <v>5.1239999999999997</v>
      </c>
    </row>
    <row r="242" spans="1:15" hidden="1" x14ac:dyDescent="0.35">
      <c r="A242">
        <v>25</v>
      </c>
      <c r="B242" t="s">
        <v>1610</v>
      </c>
      <c r="C242" s="2">
        <v>27.190371079999998</v>
      </c>
      <c r="D242" t="s">
        <v>1466</v>
      </c>
      <c r="E242">
        <v>0</v>
      </c>
      <c r="F242">
        <v>4</v>
      </c>
      <c r="G242">
        <v>7</v>
      </c>
      <c r="I242">
        <v>0</v>
      </c>
      <c r="J242">
        <v>0</v>
      </c>
      <c r="K242" t="s">
        <v>1362</v>
      </c>
      <c r="L242">
        <v>3</v>
      </c>
      <c r="M242">
        <v>3</v>
      </c>
      <c r="N242">
        <v>7.0164754010000001</v>
      </c>
      <c r="O242" s="1">
        <v>1.794</v>
      </c>
    </row>
    <row r="243" spans="1:15" hidden="1" x14ac:dyDescent="0.35">
      <c r="A243">
        <v>25</v>
      </c>
      <c r="B243" t="s">
        <v>1610</v>
      </c>
      <c r="C243" s="2">
        <v>27.190371079999998</v>
      </c>
      <c r="D243" t="s">
        <v>1466</v>
      </c>
      <c r="E243">
        <v>0</v>
      </c>
      <c r="F243">
        <v>4</v>
      </c>
      <c r="G243">
        <v>7</v>
      </c>
      <c r="I243">
        <v>0</v>
      </c>
      <c r="J243">
        <v>0</v>
      </c>
      <c r="K243" t="s">
        <v>1362</v>
      </c>
      <c r="L243">
        <v>43</v>
      </c>
      <c r="M243">
        <v>43</v>
      </c>
      <c r="N243">
        <v>9.1747339839999995</v>
      </c>
      <c r="O243" s="1">
        <v>1.944</v>
      </c>
    </row>
    <row r="244" spans="1:15" hidden="1" x14ac:dyDescent="0.35">
      <c r="A244">
        <v>25</v>
      </c>
      <c r="B244" t="s">
        <v>1610</v>
      </c>
      <c r="C244" s="2">
        <v>27.190371079999998</v>
      </c>
      <c r="D244" t="s">
        <v>1466</v>
      </c>
      <c r="E244">
        <v>0</v>
      </c>
      <c r="F244">
        <v>4</v>
      </c>
      <c r="G244">
        <v>7</v>
      </c>
      <c r="I244">
        <v>0</v>
      </c>
      <c r="J244">
        <v>0</v>
      </c>
      <c r="K244" t="s">
        <v>1362</v>
      </c>
      <c r="L244">
        <v>44</v>
      </c>
      <c r="M244">
        <v>44</v>
      </c>
      <c r="N244">
        <v>31.784081520000001</v>
      </c>
      <c r="O244" s="1">
        <v>0.111</v>
      </c>
    </row>
    <row r="245" spans="1:15" hidden="1" x14ac:dyDescent="0.35">
      <c r="A245">
        <v>25</v>
      </c>
      <c r="B245" t="s">
        <v>1610</v>
      </c>
      <c r="C245" s="2">
        <v>27.190371079999998</v>
      </c>
      <c r="D245" t="s">
        <v>1466</v>
      </c>
      <c r="E245">
        <v>0</v>
      </c>
      <c r="F245">
        <v>4</v>
      </c>
      <c r="G245">
        <v>7</v>
      </c>
      <c r="I245">
        <v>0</v>
      </c>
      <c r="J245">
        <v>0</v>
      </c>
      <c r="K245" t="s">
        <v>1362</v>
      </c>
      <c r="L245">
        <v>21</v>
      </c>
      <c r="M245">
        <v>21</v>
      </c>
      <c r="N245">
        <v>19.288570119999999</v>
      </c>
      <c r="O245" s="1">
        <v>5.016</v>
      </c>
    </row>
    <row r="246" spans="1:15" hidden="1" x14ac:dyDescent="0.35">
      <c r="A246">
        <v>25</v>
      </c>
      <c r="B246" t="s">
        <v>1610</v>
      </c>
      <c r="C246" s="2">
        <v>27.190371079999998</v>
      </c>
      <c r="D246" t="s">
        <v>1466</v>
      </c>
      <c r="E246">
        <v>0</v>
      </c>
      <c r="F246">
        <v>4</v>
      </c>
      <c r="G246">
        <v>7</v>
      </c>
      <c r="I246">
        <v>0</v>
      </c>
      <c r="J246">
        <v>0</v>
      </c>
      <c r="K246" t="s">
        <v>1362</v>
      </c>
      <c r="L246">
        <v>762</v>
      </c>
      <c r="M246">
        <v>762</v>
      </c>
      <c r="N246">
        <v>60.958528270000002</v>
      </c>
      <c r="O246" s="1">
        <v>13.268000000000001</v>
      </c>
    </row>
    <row r="247" spans="1:15" hidden="1" x14ac:dyDescent="0.35">
      <c r="A247">
        <v>25</v>
      </c>
      <c r="B247" t="s">
        <v>1610</v>
      </c>
      <c r="C247" s="2">
        <v>27.190371079999998</v>
      </c>
      <c r="D247" t="s">
        <v>1466</v>
      </c>
      <c r="E247">
        <v>0</v>
      </c>
      <c r="F247">
        <v>4</v>
      </c>
      <c r="G247">
        <v>7</v>
      </c>
      <c r="I247">
        <v>0</v>
      </c>
      <c r="J247">
        <v>0</v>
      </c>
      <c r="K247" t="s">
        <v>1362</v>
      </c>
      <c r="L247">
        <v>764</v>
      </c>
      <c r="M247">
        <v>764</v>
      </c>
      <c r="N247">
        <v>64.051350380000002</v>
      </c>
      <c r="O247" s="1">
        <v>27.356000000000002</v>
      </c>
    </row>
    <row r="248" spans="1:15" hidden="1" x14ac:dyDescent="0.35">
      <c r="A248">
        <v>25</v>
      </c>
      <c r="B248" t="s">
        <v>1610</v>
      </c>
      <c r="C248" s="2">
        <v>27.190371079999998</v>
      </c>
      <c r="D248" t="s">
        <v>1466</v>
      </c>
      <c r="E248">
        <v>0</v>
      </c>
      <c r="F248">
        <v>4</v>
      </c>
      <c r="G248">
        <v>7</v>
      </c>
      <c r="I248">
        <v>0</v>
      </c>
      <c r="J248">
        <v>0</v>
      </c>
      <c r="K248" t="s">
        <v>1362</v>
      </c>
      <c r="L248">
        <v>760</v>
      </c>
      <c r="M248">
        <v>760</v>
      </c>
      <c r="N248">
        <v>18.076093060000002</v>
      </c>
      <c r="O248" s="1">
        <v>10.612</v>
      </c>
    </row>
    <row r="249" spans="1:15" hidden="1" x14ac:dyDescent="0.35">
      <c r="A249">
        <v>26</v>
      </c>
      <c r="B249" t="s">
        <v>1688</v>
      </c>
      <c r="C249" s="2">
        <v>5.0300196440000002</v>
      </c>
      <c r="D249" t="s">
        <v>1361</v>
      </c>
      <c r="E249">
        <v>0</v>
      </c>
      <c r="F249">
        <v>4</v>
      </c>
      <c r="G249">
        <v>5</v>
      </c>
      <c r="I249">
        <v>0</v>
      </c>
      <c r="J249">
        <v>0</v>
      </c>
      <c r="K249" t="s">
        <v>1362</v>
      </c>
      <c r="L249">
        <v>25</v>
      </c>
      <c r="M249">
        <v>25</v>
      </c>
      <c r="N249">
        <v>27.190371079999998</v>
      </c>
      <c r="O249" s="1">
        <v>15.262</v>
      </c>
    </row>
    <row r="250" spans="1:15" hidden="1" x14ac:dyDescent="0.35">
      <c r="A250">
        <v>26</v>
      </c>
      <c r="B250" t="s">
        <v>1688</v>
      </c>
      <c r="C250" s="2">
        <v>5.0300196440000002</v>
      </c>
      <c r="D250" t="s">
        <v>1361</v>
      </c>
      <c r="E250">
        <v>0</v>
      </c>
      <c r="F250">
        <v>4</v>
      </c>
      <c r="G250">
        <v>5</v>
      </c>
      <c r="I250">
        <v>0</v>
      </c>
      <c r="J250">
        <v>0</v>
      </c>
      <c r="K250" t="s">
        <v>1362</v>
      </c>
      <c r="L250">
        <v>30</v>
      </c>
      <c r="M250">
        <v>30</v>
      </c>
      <c r="N250">
        <v>24.089047229999998</v>
      </c>
      <c r="O250" s="1">
        <v>8.4079999999999995</v>
      </c>
    </row>
    <row r="251" spans="1:15" hidden="1" x14ac:dyDescent="0.35">
      <c r="A251">
        <v>26</v>
      </c>
      <c r="B251" t="s">
        <v>1688</v>
      </c>
      <c r="C251" s="2">
        <v>5.0300196440000002</v>
      </c>
      <c r="D251" t="s">
        <v>1361</v>
      </c>
      <c r="E251">
        <v>0</v>
      </c>
      <c r="F251">
        <v>4</v>
      </c>
      <c r="G251">
        <v>5</v>
      </c>
      <c r="I251">
        <v>0</v>
      </c>
      <c r="J251">
        <v>0</v>
      </c>
      <c r="K251" t="s">
        <v>1362</v>
      </c>
      <c r="L251">
        <v>26</v>
      </c>
      <c r="M251">
        <v>26</v>
      </c>
      <c r="N251">
        <v>5.0300196440000002</v>
      </c>
      <c r="O251" s="1">
        <v>5.03</v>
      </c>
    </row>
    <row r="252" spans="1:15" hidden="1" x14ac:dyDescent="0.35">
      <c r="A252">
        <v>26</v>
      </c>
      <c r="B252" t="s">
        <v>1688</v>
      </c>
      <c r="C252" s="2">
        <v>5.0300196440000002</v>
      </c>
      <c r="D252" t="s">
        <v>1361</v>
      </c>
      <c r="E252">
        <v>0</v>
      </c>
      <c r="F252">
        <v>4</v>
      </c>
      <c r="G252">
        <v>5</v>
      </c>
      <c r="I252">
        <v>0</v>
      </c>
      <c r="J252">
        <v>0</v>
      </c>
      <c r="K252" t="s">
        <v>1362</v>
      </c>
      <c r="L252">
        <v>762</v>
      </c>
      <c r="M252">
        <v>762</v>
      </c>
      <c r="N252">
        <v>60.958528270000002</v>
      </c>
      <c r="O252" s="1">
        <v>20.48</v>
      </c>
    </row>
    <row r="253" spans="1:15" hidden="1" x14ac:dyDescent="0.35">
      <c r="A253">
        <v>26</v>
      </c>
      <c r="B253" t="s">
        <v>1688</v>
      </c>
      <c r="C253" s="2">
        <v>5.0300196440000002</v>
      </c>
      <c r="D253" t="s">
        <v>1361</v>
      </c>
      <c r="E253">
        <v>0</v>
      </c>
      <c r="F253">
        <v>4</v>
      </c>
      <c r="G253">
        <v>5</v>
      </c>
      <c r="I253">
        <v>0</v>
      </c>
      <c r="J253">
        <v>0</v>
      </c>
      <c r="K253" t="s">
        <v>1362</v>
      </c>
      <c r="L253">
        <v>764</v>
      </c>
      <c r="M253">
        <v>764</v>
      </c>
      <c r="N253">
        <v>64.051350380000002</v>
      </c>
      <c r="O253" s="1">
        <v>8.4770000000000003</v>
      </c>
    </row>
    <row r="254" spans="1:15" hidden="1" x14ac:dyDescent="0.35">
      <c r="A254">
        <v>27</v>
      </c>
      <c r="B254" t="s">
        <v>1721</v>
      </c>
      <c r="C254" s="2">
        <v>23.007539449999999</v>
      </c>
      <c r="D254" t="s">
        <v>1361</v>
      </c>
      <c r="E254">
        <v>0</v>
      </c>
      <c r="F254">
        <v>4</v>
      </c>
      <c r="G254">
        <v>4</v>
      </c>
      <c r="I254">
        <v>0</v>
      </c>
      <c r="J254">
        <v>0</v>
      </c>
      <c r="K254" t="s">
        <v>1362</v>
      </c>
      <c r="L254">
        <v>85</v>
      </c>
      <c r="M254">
        <v>85</v>
      </c>
      <c r="N254">
        <v>19.053710169999999</v>
      </c>
      <c r="O254" s="1">
        <v>2.0950000000000002</v>
      </c>
    </row>
    <row r="255" spans="1:15" hidden="1" x14ac:dyDescent="0.35">
      <c r="A255">
        <v>27</v>
      </c>
      <c r="B255" t="s">
        <v>1721</v>
      </c>
      <c r="C255" s="2">
        <v>23.007539449999999</v>
      </c>
      <c r="D255" t="s">
        <v>1361</v>
      </c>
      <c r="E255">
        <v>0</v>
      </c>
      <c r="F255">
        <v>4</v>
      </c>
      <c r="G255">
        <v>4</v>
      </c>
      <c r="I255">
        <v>0</v>
      </c>
      <c r="J255">
        <v>0</v>
      </c>
      <c r="K255" t="s">
        <v>1362</v>
      </c>
      <c r="L255">
        <v>27</v>
      </c>
      <c r="M255">
        <v>27</v>
      </c>
      <c r="N255">
        <v>23.007539449999999</v>
      </c>
      <c r="O255" s="1">
        <v>23.007999999999999</v>
      </c>
    </row>
    <row r="256" spans="1:15" hidden="1" x14ac:dyDescent="0.35">
      <c r="A256">
        <v>27</v>
      </c>
      <c r="B256" t="s">
        <v>1721</v>
      </c>
      <c r="C256" s="2">
        <v>23.007539449999999</v>
      </c>
      <c r="D256" t="s">
        <v>1361</v>
      </c>
      <c r="E256">
        <v>0</v>
      </c>
      <c r="F256">
        <v>4</v>
      </c>
      <c r="G256">
        <v>4</v>
      </c>
      <c r="I256">
        <v>0</v>
      </c>
      <c r="J256">
        <v>0</v>
      </c>
      <c r="K256" t="s">
        <v>1362</v>
      </c>
      <c r="L256">
        <v>83</v>
      </c>
      <c r="M256">
        <v>83</v>
      </c>
      <c r="N256">
        <v>35.39444323</v>
      </c>
      <c r="O256" s="1">
        <v>19.099</v>
      </c>
    </row>
    <row r="257" spans="1:15" hidden="1" x14ac:dyDescent="0.35">
      <c r="A257">
        <v>27</v>
      </c>
      <c r="B257" t="s">
        <v>1721</v>
      </c>
      <c r="C257" s="2">
        <v>23.007539449999999</v>
      </c>
      <c r="D257" t="s">
        <v>1361</v>
      </c>
      <c r="E257">
        <v>0</v>
      </c>
      <c r="F257">
        <v>4</v>
      </c>
      <c r="G257">
        <v>4</v>
      </c>
      <c r="I257">
        <v>0</v>
      </c>
      <c r="J257">
        <v>0</v>
      </c>
      <c r="K257" t="s">
        <v>1362</v>
      </c>
      <c r="L257">
        <v>88</v>
      </c>
      <c r="M257">
        <v>88</v>
      </c>
      <c r="N257">
        <v>15.61335437</v>
      </c>
      <c r="O257" s="1">
        <v>5.5E-2</v>
      </c>
    </row>
    <row r="258" spans="1:15" hidden="1" x14ac:dyDescent="0.35">
      <c r="A258">
        <v>27</v>
      </c>
      <c r="B258" t="s">
        <v>1721</v>
      </c>
      <c r="C258" s="2">
        <v>23.007539449999999</v>
      </c>
      <c r="D258" t="s">
        <v>1361</v>
      </c>
      <c r="E258">
        <v>0</v>
      </c>
      <c r="F258">
        <v>4</v>
      </c>
      <c r="G258">
        <v>4</v>
      </c>
      <c r="I258">
        <v>0</v>
      </c>
      <c r="J258">
        <v>0</v>
      </c>
      <c r="K258" t="s">
        <v>1362</v>
      </c>
      <c r="L258">
        <v>53</v>
      </c>
      <c r="M258">
        <v>53</v>
      </c>
      <c r="N258">
        <v>66.246111110000001</v>
      </c>
      <c r="O258" s="1">
        <v>12.452999999999999</v>
      </c>
    </row>
    <row r="259" spans="1:15" hidden="1" x14ac:dyDescent="0.35">
      <c r="A259">
        <v>27</v>
      </c>
      <c r="B259" t="s">
        <v>1721</v>
      </c>
      <c r="C259" s="2">
        <v>23.007539449999999</v>
      </c>
      <c r="D259" t="s">
        <v>1361</v>
      </c>
      <c r="E259">
        <v>0</v>
      </c>
      <c r="F259">
        <v>4</v>
      </c>
      <c r="G259">
        <v>4</v>
      </c>
      <c r="I259">
        <v>0</v>
      </c>
      <c r="J259">
        <v>0</v>
      </c>
      <c r="K259" t="s">
        <v>1362</v>
      </c>
      <c r="L259">
        <v>50</v>
      </c>
      <c r="M259">
        <v>50</v>
      </c>
      <c r="N259">
        <v>14.44762008</v>
      </c>
      <c r="O259" s="1">
        <v>4.0780000000000003</v>
      </c>
    </row>
    <row r="260" spans="1:15" hidden="1" x14ac:dyDescent="0.35">
      <c r="A260">
        <v>27</v>
      </c>
      <c r="B260" t="s">
        <v>1721</v>
      </c>
      <c r="C260" s="2">
        <v>23.007539449999999</v>
      </c>
      <c r="D260" t="s">
        <v>1361</v>
      </c>
      <c r="E260">
        <v>0</v>
      </c>
      <c r="F260">
        <v>4</v>
      </c>
      <c r="G260">
        <v>4</v>
      </c>
      <c r="I260">
        <v>0</v>
      </c>
      <c r="J260">
        <v>0</v>
      </c>
      <c r="K260" t="s">
        <v>1362</v>
      </c>
      <c r="L260">
        <v>804</v>
      </c>
      <c r="M260">
        <v>804</v>
      </c>
      <c r="N260">
        <v>40.84752546</v>
      </c>
      <c r="O260" s="1">
        <v>19.760999999999999</v>
      </c>
    </row>
    <row r="261" spans="1:15" hidden="1" x14ac:dyDescent="0.35">
      <c r="A261">
        <v>27</v>
      </c>
      <c r="B261" t="s">
        <v>1721</v>
      </c>
      <c r="C261" s="2">
        <v>23.007539449999999</v>
      </c>
      <c r="D261" t="s">
        <v>1361</v>
      </c>
      <c r="E261">
        <v>0</v>
      </c>
      <c r="F261">
        <v>4</v>
      </c>
      <c r="G261">
        <v>4</v>
      </c>
      <c r="I261">
        <v>0</v>
      </c>
      <c r="J261">
        <v>0</v>
      </c>
      <c r="K261" t="s">
        <v>1362</v>
      </c>
      <c r="L261">
        <v>801</v>
      </c>
      <c r="M261">
        <v>801</v>
      </c>
      <c r="N261">
        <v>60.847007519999998</v>
      </c>
      <c r="O261" s="1">
        <v>28.911000000000001</v>
      </c>
    </row>
    <row r="262" spans="1:15" hidden="1" x14ac:dyDescent="0.35">
      <c r="A262">
        <v>27</v>
      </c>
      <c r="B262" t="s">
        <v>1721</v>
      </c>
      <c r="C262" s="2">
        <v>23.007539449999999</v>
      </c>
      <c r="D262" t="s">
        <v>1361</v>
      </c>
      <c r="E262">
        <v>0</v>
      </c>
      <c r="F262">
        <v>4</v>
      </c>
      <c r="G262">
        <v>4</v>
      </c>
      <c r="I262">
        <v>0</v>
      </c>
      <c r="J262">
        <v>0</v>
      </c>
      <c r="K262" t="s">
        <v>1362</v>
      </c>
      <c r="L262">
        <v>770</v>
      </c>
      <c r="M262">
        <v>770</v>
      </c>
      <c r="N262">
        <v>48.209431600000002</v>
      </c>
      <c r="O262" s="1">
        <v>25.567</v>
      </c>
    </row>
    <row r="263" spans="1:15" hidden="1" x14ac:dyDescent="0.35">
      <c r="A263">
        <v>27</v>
      </c>
      <c r="B263" t="s">
        <v>1721</v>
      </c>
      <c r="C263" s="2">
        <v>23.007539449999999</v>
      </c>
      <c r="D263" t="s">
        <v>1361</v>
      </c>
      <c r="E263">
        <v>0</v>
      </c>
      <c r="F263">
        <v>4</v>
      </c>
      <c r="G263">
        <v>4</v>
      </c>
      <c r="I263">
        <v>0</v>
      </c>
      <c r="J263">
        <v>0</v>
      </c>
      <c r="K263" t="s">
        <v>1362</v>
      </c>
      <c r="L263">
        <v>776</v>
      </c>
      <c r="M263">
        <v>776</v>
      </c>
      <c r="N263">
        <v>48.388616759999998</v>
      </c>
      <c r="O263" s="1">
        <v>25.567</v>
      </c>
    </row>
    <row r="264" spans="1:15" hidden="1" x14ac:dyDescent="0.35">
      <c r="A264">
        <v>28</v>
      </c>
      <c r="B264">
        <v>74</v>
      </c>
      <c r="C264" s="2">
        <v>6.9827912699999999</v>
      </c>
      <c r="D264" t="s">
        <v>1361</v>
      </c>
      <c r="E264">
        <v>0</v>
      </c>
      <c r="F264">
        <v>4</v>
      </c>
      <c r="G264">
        <v>5</v>
      </c>
      <c r="I264">
        <v>0</v>
      </c>
      <c r="J264">
        <v>0</v>
      </c>
      <c r="K264" t="s">
        <v>1362</v>
      </c>
      <c r="L264">
        <v>60</v>
      </c>
      <c r="M264">
        <v>60</v>
      </c>
      <c r="N264">
        <v>27.581774939999999</v>
      </c>
      <c r="O264" s="1">
        <v>0.37</v>
      </c>
    </row>
    <row r="265" spans="1:15" hidden="1" x14ac:dyDescent="0.35">
      <c r="A265">
        <v>28</v>
      </c>
      <c r="B265">
        <v>74</v>
      </c>
      <c r="C265" s="2">
        <v>6.9827912699999999</v>
      </c>
      <c r="D265" t="s">
        <v>1361</v>
      </c>
      <c r="E265">
        <v>0</v>
      </c>
      <c r="F265">
        <v>4</v>
      </c>
      <c r="G265">
        <v>5</v>
      </c>
      <c r="I265">
        <v>0</v>
      </c>
      <c r="J265">
        <v>0</v>
      </c>
      <c r="K265" t="s">
        <v>1362</v>
      </c>
      <c r="L265">
        <v>74</v>
      </c>
      <c r="M265">
        <v>74</v>
      </c>
      <c r="N265">
        <v>32.709101220000001</v>
      </c>
      <c r="O265" s="1">
        <v>23.465</v>
      </c>
    </row>
    <row r="266" spans="1:15" hidden="1" x14ac:dyDescent="0.35">
      <c r="A266">
        <v>28</v>
      </c>
      <c r="B266">
        <v>74</v>
      </c>
      <c r="C266" s="2">
        <v>6.9827912699999999</v>
      </c>
      <c r="D266" t="s">
        <v>1361</v>
      </c>
      <c r="E266">
        <v>0</v>
      </c>
      <c r="F266">
        <v>4</v>
      </c>
      <c r="G266">
        <v>5</v>
      </c>
      <c r="I266">
        <v>0</v>
      </c>
      <c r="J266">
        <v>0</v>
      </c>
      <c r="K266" t="s">
        <v>1362</v>
      </c>
      <c r="L266">
        <v>28</v>
      </c>
      <c r="M266">
        <v>28</v>
      </c>
      <c r="N266">
        <v>6.9827912699999999</v>
      </c>
      <c r="O266" s="1">
        <v>6.9829999999999997</v>
      </c>
    </row>
    <row r="267" spans="1:15" hidden="1" x14ac:dyDescent="0.35">
      <c r="A267">
        <v>28</v>
      </c>
      <c r="B267">
        <v>74</v>
      </c>
      <c r="C267" s="2">
        <v>6.9827912699999999</v>
      </c>
      <c r="D267" t="s">
        <v>1361</v>
      </c>
      <c r="E267">
        <v>0</v>
      </c>
      <c r="F267">
        <v>4</v>
      </c>
      <c r="G267">
        <v>5</v>
      </c>
      <c r="I267">
        <v>0</v>
      </c>
      <c r="J267">
        <v>0</v>
      </c>
      <c r="K267" t="s">
        <v>1362</v>
      </c>
      <c r="L267">
        <v>42</v>
      </c>
      <c r="M267">
        <v>42</v>
      </c>
      <c r="N267">
        <v>12.77492447</v>
      </c>
      <c r="O267" s="1">
        <v>5.6280000000000001</v>
      </c>
    </row>
    <row r="268" spans="1:15" hidden="1" x14ac:dyDescent="0.35">
      <c r="A268">
        <v>28</v>
      </c>
      <c r="B268">
        <v>74</v>
      </c>
      <c r="C268" s="2">
        <v>6.9827912699999999</v>
      </c>
      <c r="D268" t="s">
        <v>1361</v>
      </c>
      <c r="E268">
        <v>0</v>
      </c>
      <c r="F268">
        <v>4</v>
      </c>
      <c r="G268">
        <v>5</v>
      </c>
      <c r="I268">
        <v>0</v>
      </c>
      <c r="J268">
        <v>0</v>
      </c>
      <c r="K268" t="s">
        <v>1362</v>
      </c>
      <c r="L268">
        <v>731</v>
      </c>
      <c r="M268">
        <v>731</v>
      </c>
      <c r="N268">
        <v>17.74599856</v>
      </c>
      <c r="O268" s="1">
        <v>3.6989999999999998</v>
      </c>
    </row>
    <row r="269" spans="1:15" hidden="1" x14ac:dyDescent="0.35">
      <c r="A269">
        <v>29</v>
      </c>
      <c r="B269" t="s">
        <v>1757</v>
      </c>
      <c r="C269" s="2">
        <v>13.71617577</v>
      </c>
      <c r="D269" t="s">
        <v>1361</v>
      </c>
      <c r="E269">
        <v>0</v>
      </c>
      <c r="F269">
        <v>4</v>
      </c>
      <c r="G269">
        <v>4</v>
      </c>
      <c r="I269">
        <v>0</v>
      </c>
      <c r="J269">
        <v>0</v>
      </c>
      <c r="K269" t="s">
        <v>1362</v>
      </c>
      <c r="L269">
        <v>65</v>
      </c>
      <c r="M269">
        <v>0</v>
      </c>
      <c r="O269" s="1">
        <v>5.9969999999999999</v>
      </c>
    </row>
    <row r="270" spans="1:15" hidden="1" x14ac:dyDescent="0.35">
      <c r="A270">
        <v>29</v>
      </c>
      <c r="B270" t="s">
        <v>1757</v>
      </c>
      <c r="C270" s="2">
        <v>13.71617577</v>
      </c>
      <c r="D270" t="s">
        <v>1361</v>
      </c>
      <c r="E270">
        <v>0</v>
      </c>
      <c r="F270">
        <v>4</v>
      </c>
      <c r="G270">
        <v>4</v>
      </c>
      <c r="I270">
        <v>0</v>
      </c>
      <c r="J270">
        <v>0</v>
      </c>
      <c r="K270" t="s">
        <v>1362</v>
      </c>
      <c r="L270">
        <v>29</v>
      </c>
      <c r="M270">
        <v>29</v>
      </c>
      <c r="N270">
        <v>13.71617577</v>
      </c>
      <c r="O270" s="1">
        <v>13.715999999999999</v>
      </c>
    </row>
    <row r="271" spans="1:15" hidden="1" x14ac:dyDescent="0.35">
      <c r="A271">
        <v>29</v>
      </c>
      <c r="B271" t="s">
        <v>1757</v>
      </c>
      <c r="C271" s="2">
        <v>13.71617577</v>
      </c>
      <c r="D271" t="s">
        <v>1361</v>
      </c>
      <c r="E271">
        <v>0</v>
      </c>
      <c r="F271">
        <v>4</v>
      </c>
      <c r="G271">
        <v>4</v>
      </c>
      <c r="I271">
        <v>0</v>
      </c>
      <c r="J271">
        <v>0</v>
      </c>
      <c r="K271" t="s">
        <v>1362</v>
      </c>
      <c r="L271">
        <v>62</v>
      </c>
      <c r="M271">
        <v>62</v>
      </c>
      <c r="N271">
        <v>17.869102120000001</v>
      </c>
      <c r="O271" s="1">
        <v>5.9969999999999999</v>
      </c>
    </row>
    <row r="272" spans="1:15" hidden="1" x14ac:dyDescent="0.35">
      <c r="A272">
        <v>29</v>
      </c>
      <c r="B272" t="s">
        <v>1757</v>
      </c>
      <c r="C272" s="2">
        <v>13.71617577</v>
      </c>
      <c r="D272" t="s">
        <v>1361</v>
      </c>
      <c r="E272">
        <v>0</v>
      </c>
      <c r="F272">
        <v>4</v>
      </c>
      <c r="G272">
        <v>4</v>
      </c>
      <c r="I272">
        <v>0</v>
      </c>
      <c r="J272">
        <v>0</v>
      </c>
      <c r="K272" t="s">
        <v>1362</v>
      </c>
      <c r="L272">
        <v>804</v>
      </c>
      <c r="M272">
        <v>804</v>
      </c>
      <c r="N272">
        <v>40.84752546</v>
      </c>
      <c r="O272" s="1">
        <v>24.282</v>
      </c>
    </row>
    <row r="273" spans="1:15" hidden="1" x14ac:dyDescent="0.35">
      <c r="A273">
        <v>29</v>
      </c>
      <c r="B273" t="s">
        <v>1757</v>
      </c>
      <c r="C273" s="2">
        <v>13.71617577</v>
      </c>
      <c r="D273" t="s">
        <v>1361</v>
      </c>
      <c r="E273">
        <v>0</v>
      </c>
      <c r="F273">
        <v>4</v>
      </c>
      <c r="G273">
        <v>4</v>
      </c>
      <c r="I273">
        <v>0</v>
      </c>
      <c r="J273">
        <v>0</v>
      </c>
      <c r="K273" t="s">
        <v>1362</v>
      </c>
      <c r="L273">
        <v>803</v>
      </c>
      <c r="M273">
        <v>803</v>
      </c>
      <c r="N273">
        <v>61.608146669999996</v>
      </c>
      <c r="O273" s="1">
        <v>17.376000000000001</v>
      </c>
    </row>
    <row r="274" spans="1:15" hidden="1" x14ac:dyDescent="0.35">
      <c r="A274">
        <v>29</v>
      </c>
      <c r="B274" t="s">
        <v>1757</v>
      </c>
      <c r="C274" s="2">
        <v>13.71617577</v>
      </c>
      <c r="D274" t="s">
        <v>1361</v>
      </c>
      <c r="E274">
        <v>0</v>
      </c>
      <c r="F274">
        <v>4</v>
      </c>
      <c r="G274">
        <v>4</v>
      </c>
      <c r="I274">
        <v>0</v>
      </c>
      <c r="J274">
        <v>0</v>
      </c>
      <c r="K274" t="s">
        <v>1362</v>
      </c>
      <c r="L274">
        <v>800</v>
      </c>
      <c r="M274">
        <v>800</v>
      </c>
      <c r="N274">
        <v>51.194460190000001</v>
      </c>
      <c r="O274" s="1">
        <v>10.734999999999999</v>
      </c>
    </row>
    <row r="275" spans="1:15" hidden="1" x14ac:dyDescent="0.35">
      <c r="A275">
        <v>29</v>
      </c>
      <c r="B275" t="s">
        <v>1757</v>
      </c>
      <c r="C275" s="2">
        <v>13.71617577</v>
      </c>
      <c r="D275" t="s">
        <v>1361</v>
      </c>
      <c r="E275">
        <v>0</v>
      </c>
      <c r="F275">
        <v>4</v>
      </c>
      <c r="G275">
        <v>4</v>
      </c>
      <c r="I275">
        <v>0</v>
      </c>
      <c r="J275">
        <v>0</v>
      </c>
      <c r="K275" t="s">
        <v>1362</v>
      </c>
      <c r="L275">
        <v>801</v>
      </c>
      <c r="M275">
        <v>801</v>
      </c>
      <c r="N275">
        <v>60.847007519999998</v>
      </c>
      <c r="O275" s="1">
        <v>17.568000000000001</v>
      </c>
    </row>
    <row r="276" spans="1:15" hidden="1" x14ac:dyDescent="0.35">
      <c r="A276">
        <v>29</v>
      </c>
      <c r="B276" t="s">
        <v>1757</v>
      </c>
      <c r="C276" s="2">
        <v>13.71617577</v>
      </c>
      <c r="D276" t="s">
        <v>1361</v>
      </c>
      <c r="E276">
        <v>0</v>
      </c>
      <c r="F276">
        <v>4</v>
      </c>
      <c r="G276">
        <v>4</v>
      </c>
      <c r="I276">
        <v>0</v>
      </c>
      <c r="J276">
        <v>0</v>
      </c>
      <c r="K276" t="s">
        <v>1362</v>
      </c>
      <c r="L276">
        <v>802</v>
      </c>
      <c r="M276">
        <v>802</v>
      </c>
      <c r="N276">
        <v>28.05279208</v>
      </c>
      <c r="O276" s="1">
        <v>11.278</v>
      </c>
    </row>
    <row r="277" spans="1:15" hidden="1" x14ac:dyDescent="0.35">
      <c r="A277">
        <v>3</v>
      </c>
      <c r="B277" t="s">
        <v>1698</v>
      </c>
      <c r="C277" s="2">
        <v>7.0164754010000001</v>
      </c>
      <c r="D277" t="s">
        <v>1466</v>
      </c>
      <c r="E277">
        <v>0</v>
      </c>
      <c r="F277">
        <v>4</v>
      </c>
      <c r="G277">
        <v>6</v>
      </c>
      <c r="I277">
        <v>0</v>
      </c>
      <c r="J277">
        <v>0</v>
      </c>
      <c r="K277" t="s">
        <v>1362</v>
      </c>
      <c r="L277">
        <v>25</v>
      </c>
      <c r="M277">
        <v>25</v>
      </c>
      <c r="N277">
        <v>27.190371079999998</v>
      </c>
      <c r="O277" s="1">
        <v>3.2010000000000001</v>
      </c>
    </row>
    <row r="278" spans="1:15" hidden="1" x14ac:dyDescent="0.35">
      <c r="A278">
        <v>3</v>
      </c>
      <c r="B278" t="s">
        <v>1698</v>
      </c>
      <c r="C278" s="2">
        <v>7.0164754010000001</v>
      </c>
      <c r="D278" t="s">
        <v>1466</v>
      </c>
      <c r="E278">
        <v>0</v>
      </c>
      <c r="F278">
        <v>4</v>
      </c>
      <c r="G278">
        <v>6</v>
      </c>
      <c r="I278">
        <v>0</v>
      </c>
      <c r="J278">
        <v>0</v>
      </c>
      <c r="K278" t="s">
        <v>1362</v>
      </c>
      <c r="L278">
        <v>46</v>
      </c>
      <c r="M278">
        <v>46</v>
      </c>
      <c r="N278">
        <v>38.999831829999998</v>
      </c>
      <c r="O278" s="1">
        <v>1.899</v>
      </c>
    </row>
    <row r="279" spans="1:15" hidden="1" x14ac:dyDescent="0.35">
      <c r="A279">
        <v>3</v>
      </c>
      <c r="B279" t="s">
        <v>1698</v>
      </c>
      <c r="C279" s="2">
        <v>7.0164754010000001</v>
      </c>
      <c r="D279" t="s">
        <v>1466</v>
      </c>
      <c r="E279">
        <v>0</v>
      </c>
      <c r="F279">
        <v>4</v>
      </c>
      <c r="G279">
        <v>6</v>
      </c>
      <c r="I279">
        <v>0</v>
      </c>
      <c r="J279">
        <v>0</v>
      </c>
      <c r="K279" t="s">
        <v>1362</v>
      </c>
      <c r="L279">
        <v>6</v>
      </c>
      <c r="M279">
        <v>6</v>
      </c>
      <c r="N279">
        <v>6.7787482749999999</v>
      </c>
      <c r="O279" s="1">
        <v>1.319</v>
      </c>
    </row>
    <row r="280" spans="1:15" hidden="1" x14ac:dyDescent="0.35">
      <c r="A280">
        <v>3</v>
      </c>
      <c r="B280" t="s">
        <v>1698</v>
      </c>
      <c r="C280" s="2">
        <v>7.0164754010000001</v>
      </c>
      <c r="D280" t="s">
        <v>1466</v>
      </c>
      <c r="E280">
        <v>0</v>
      </c>
      <c r="F280">
        <v>4</v>
      </c>
      <c r="G280">
        <v>6</v>
      </c>
      <c r="I280">
        <v>0</v>
      </c>
      <c r="J280">
        <v>0</v>
      </c>
      <c r="K280" t="s">
        <v>1362</v>
      </c>
      <c r="L280">
        <v>35</v>
      </c>
      <c r="M280">
        <v>35</v>
      </c>
      <c r="N280">
        <v>11.94575066</v>
      </c>
      <c r="O280" s="1">
        <v>10.916</v>
      </c>
    </row>
    <row r="281" spans="1:15" hidden="1" x14ac:dyDescent="0.35">
      <c r="A281">
        <v>3</v>
      </c>
      <c r="B281" t="s">
        <v>1698</v>
      </c>
      <c r="C281" s="2">
        <v>7.0164754010000001</v>
      </c>
      <c r="D281" t="s">
        <v>1466</v>
      </c>
      <c r="E281">
        <v>0</v>
      </c>
      <c r="F281">
        <v>4</v>
      </c>
      <c r="G281">
        <v>6</v>
      </c>
      <c r="I281">
        <v>0</v>
      </c>
      <c r="J281">
        <v>0</v>
      </c>
      <c r="K281" t="s">
        <v>1362</v>
      </c>
      <c r="L281">
        <v>3</v>
      </c>
      <c r="M281">
        <v>3</v>
      </c>
      <c r="N281">
        <v>7.0164754010000001</v>
      </c>
      <c r="O281" s="1">
        <v>7.016</v>
      </c>
    </row>
    <row r="282" spans="1:15" hidden="1" x14ac:dyDescent="0.35">
      <c r="A282">
        <v>3</v>
      </c>
      <c r="B282" t="s">
        <v>1698</v>
      </c>
      <c r="C282" s="2">
        <v>7.0164754010000001</v>
      </c>
      <c r="D282" t="s">
        <v>1466</v>
      </c>
      <c r="E282">
        <v>0</v>
      </c>
      <c r="F282">
        <v>4</v>
      </c>
      <c r="G282">
        <v>6</v>
      </c>
      <c r="I282">
        <v>0</v>
      </c>
      <c r="J282">
        <v>0</v>
      </c>
      <c r="K282" t="s">
        <v>1362</v>
      </c>
      <c r="L282">
        <v>43</v>
      </c>
      <c r="M282">
        <v>43</v>
      </c>
      <c r="N282">
        <v>9.1747339839999995</v>
      </c>
      <c r="O282" s="1">
        <v>8.5630000000000006</v>
      </c>
    </row>
    <row r="283" spans="1:15" hidden="1" x14ac:dyDescent="0.35">
      <c r="A283">
        <v>3</v>
      </c>
      <c r="B283" t="s">
        <v>1698</v>
      </c>
      <c r="C283" s="2">
        <v>7.0164754010000001</v>
      </c>
      <c r="D283" t="s">
        <v>1466</v>
      </c>
      <c r="E283">
        <v>0</v>
      </c>
      <c r="F283">
        <v>4</v>
      </c>
      <c r="G283">
        <v>6</v>
      </c>
      <c r="I283">
        <v>0</v>
      </c>
      <c r="J283">
        <v>0</v>
      </c>
      <c r="K283" t="s">
        <v>1362</v>
      </c>
      <c r="L283">
        <v>803</v>
      </c>
      <c r="M283">
        <v>803</v>
      </c>
      <c r="N283">
        <v>61.608146669999996</v>
      </c>
      <c r="O283" s="1">
        <v>17.137</v>
      </c>
    </row>
    <row r="284" spans="1:15" hidden="1" x14ac:dyDescent="0.35">
      <c r="A284">
        <v>3</v>
      </c>
      <c r="B284" t="s">
        <v>1698</v>
      </c>
      <c r="C284" s="2">
        <v>7.0164754010000001</v>
      </c>
      <c r="D284" t="s">
        <v>1466</v>
      </c>
      <c r="E284">
        <v>0</v>
      </c>
      <c r="F284">
        <v>4</v>
      </c>
      <c r="G284">
        <v>6</v>
      </c>
      <c r="I284">
        <v>0</v>
      </c>
      <c r="J284">
        <v>0</v>
      </c>
      <c r="K284" t="s">
        <v>1362</v>
      </c>
      <c r="L284">
        <v>800</v>
      </c>
      <c r="M284">
        <v>800</v>
      </c>
      <c r="N284">
        <v>51.194460190000001</v>
      </c>
      <c r="O284" s="1">
        <v>6.46</v>
      </c>
    </row>
    <row r="285" spans="1:15" hidden="1" x14ac:dyDescent="0.35">
      <c r="A285">
        <v>30</v>
      </c>
      <c r="B285" t="s">
        <v>1686</v>
      </c>
      <c r="C285" s="2">
        <v>24.089047229999998</v>
      </c>
      <c r="D285" t="s">
        <v>1466</v>
      </c>
      <c r="E285">
        <v>0</v>
      </c>
      <c r="F285">
        <v>4</v>
      </c>
      <c r="G285">
        <v>6</v>
      </c>
      <c r="I285">
        <v>0</v>
      </c>
      <c r="J285">
        <v>0</v>
      </c>
      <c r="K285" t="s">
        <v>1362</v>
      </c>
      <c r="L285">
        <v>25</v>
      </c>
      <c r="M285">
        <v>25</v>
      </c>
      <c r="N285">
        <v>27.190371079999998</v>
      </c>
      <c r="O285" s="1">
        <v>4.7389999999999999</v>
      </c>
    </row>
    <row r="286" spans="1:15" hidden="1" x14ac:dyDescent="0.35">
      <c r="A286">
        <v>30</v>
      </c>
      <c r="B286" t="s">
        <v>1686</v>
      </c>
      <c r="C286" s="2">
        <v>24.089047229999998</v>
      </c>
      <c r="D286" t="s">
        <v>1466</v>
      </c>
      <c r="E286">
        <v>0</v>
      </c>
      <c r="F286">
        <v>4</v>
      </c>
      <c r="G286">
        <v>6</v>
      </c>
      <c r="I286">
        <v>0</v>
      </c>
      <c r="J286">
        <v>0</v>
      </c>
      <c r="K286" t="s">
        <v>1362</v>
      </c>
      <c r="L286">
        <v>30</v>
      </c>
      <c r="M286">
        <v>30</v>
      </c>
      <c r="N286">
        <v>24.089047229999998</v>
      </c>
      <c r="O286" s="1">
        <v>24.088999999999999</v>
      </c>
    </row>
    <row r="287" spans="1:15" hidden="1" x14ac:dyDescent="0.35">
      <c r="A287">
        <v>30</v>
      </c>
      <c r="B287" t="s">
        <v>1686</v>
      </c>
      <c r="C287" s="2">
        <v>24.089047229999998</v>
      </c>
      <c r="D287" t="s">
        <v>1466</v>
      </c>
      <c r="E287">
        <v>0</v>
      </c>
      <c r="F287">
        <v>4</v>
      </c>
      <c r="G287">
        <v>6</v>
      </c>
      <c r="I287">
        <v>0</v>
      </c>
      <c r="J287">
        <v>0</v>
      </c>
      <c r="K287" t="s">
        <v>1362</v>
      </c>
      <c r="L287">
        <v>26</v>
      </c>
      <c r="M287">
        <v>26</v>
      </c>
      <c r="N287">
        <v>5.0300196440000002</v>
      </c>
      <c r="O287" s="1">
        <v>4.6280000000000001</v>
      </c>
    </row>
    <row r="288" spans="1:15" hidden="1" x14ac:dyDescent="0.35">
      <c r="A288">
        <v>30</v>
      </c>
      <c r="B288" t="s">
        <v>1686</v>
      </c>
      <c r="C288" s="2">
        <v>24.089047229999998</v>
      </c>
      <c r="D288" t="s">
        <v>1466</v>
      </c>
      <c r="E288">
        <v>0</v>
      </c>
      <c r="F288">
        <v>4</v>
      </c>
      <c r="G288">
        <v>6</v>
      </c>
      <c r="I288">
        <v>0</v>
      </c>
      <c r="J288">
        <v>0</v>
      </c>
      <c r="K288" t="s">
        <v>1362</v>
      </c>
      <c r="L288">
        <v>762</v>
      </c>
      <c r="M288">
        <v>762</v>
      </c>
      <c r="N288">
        <v>60.958528270000002</v>
      </c>
      <c r="O288" s="1">
        <v>22.46</v>
      </c>
    </row>
    <row r="289" spans="1:15" hidden="1" x14ac:dyDescent="0.35">
      <c r="A289">
        <v>30</v>
      </c>
      <c r="B289" t="s">
        <v>1686</v>
      </c>
      <c r="C289" s="2">
        <v>24.089047229999998</v>
      </c>
      <c r="D289" t="s">
        <v>1466</v>
      </c>
      <c r="E289">
        <v>0</v>
      </c>
      <c r="F289">
        <v>4</v>
      </c>
      <c r="G289">
        <v>6</v>
      </c>
      <c r="I289">
        <v>0</v>
      </c>
      <c r="J289">
        <v>0</v>
      </c>
      <c r="K289" t="s">
        <v>1362</v>
      </c>
      <c r="L289">
        <v>763</v>
      </c>
      <c r="M289">
        <v>763</v>
      </c>
      <c r="N289">
        <v>22.417546359999999</v>
      </c>
      <c r="O289" s="1">
        <v>16.343</v>
      </c>
    </row>
    <row r="290" spans="1:15" hidden="1" x14ac:dyDescent="0.35">
      <c r="A290">
        <v>30</v>
      </c>
      <c r="B290" t="s">
        <v>1686</v>
      </c>
      <c r="C290" s="2">
        <v>24.089047229999998</v>
      </c>
      <c r="D290" t="s">
        <v>1466</v>
      </c>
      <c r="E290">
        <v>0</v>
      </c>
      <c r="F290">
        <v>4</v>
      </c>
      <c r="G290">
        <v>6</v>
      </c>
      <c r="I290">
        <v>0</v>
      </c>
      <c r="J290">
        <v>0</v>
      </c>
      <c r="K290" t="s">
        <v>1362</v>
      </c>
      <c r="L290">
        <v>754</v>
      </c>
      <c r="M290">
        <v>754</v>
      </c>
      <c r="N290">
        <v>653.97822069999995</v>
      </c>
      <c r="O290" s="1">
        <v>0.70699999999999996</v>
      </c>
    </row>
    <row r="291" spans="1:15" hidden="1" x14ac:dyDescent="0.35">
      <c r="A291">
        <v>30</v>
      </c>
      <c r="B291" t="s">
        <v>1686</v>
      </c>
      <c r="C291" s="2">
        <v>24.089047229999998</v>
      </c>
      <c r="D291" t="s">
        <v>1466</v>
      </c>
      <c r="E291">
        <v>0</v>
      </c>
      <c r="F291">
        <v>4</v>
      </c>
      <c r="G291">
        <v>6</v>
      </c>
      <c r="I291">
        <v>0</v>
      </c>
      <c r="J291">
        <v>0</v>
      </c>
      <c r="K291" t="s">
        <v>1362</v>
      </c>
      <c r="L291">
        <v>758</v>
      </c>
      <c r="M291">
        <v>758</v>
      </c>
      <c r="N291">
        <v>653.97822069999995</v>
      </c>
      <c r="O291" s="1">
        <v>2E-3</v>
      </c>
    </row>
    <row r="292" spans="1:15" hidden="1" x14ac:dyDescent="0.35">
      <c r="A292">
        <v>31</v>
      </c>
      <c r="B292" t="s">
        <v>1803</v>
      </c>
      <c r="C292" s="2">
        <v>3.6979876699999998</v>
      </c>
      <c r="D292" t="s">
        <v>1361</v>
      </c>
      <c r="E292">
        <v>0</v>
      </c>
      <c r="F292">
        <v>4</v>
      </c>
      <c r="G292">
        <v>5</v>
      </c>
      <c r="I292">
        <v>0</v>
      </c>
      <c r="J292">
        <v>0</v>
      </c>
      <c r="K292" t="s">
        <v>1362</v>
      </c>
      <c r="L292">
        <v>34</v>
      </c>
      <c r="M292">
        <v>34</v>
      </c>
      <c r="N292">
        <v>3.3276652630000001</v>
      </c>
      <c r="O292" s="1">
        <v>0.189</v>
      </c>
    </row>
    <row r="293" spans="1:15" hidden="1" x14ac:dyDescent="0.35">
      <c r="A293">
        <v>31</v>
      </c>
      <c r="B293" t="s">
        <v>1803</v>
      </c>
      <c r="C293" s="2">
        <v>3.6979876699999998</v>
      </c>
      <c r="D293" t="s">
        <v>1361</v>
      </c>
      <c r="E293">
        <v>0</v>
      </c>
      <c r="F293">
        <v>4</v>
      </c>
      <c r="G293">
        <v>5</v>
      </c>
      <c r="I293">
        <v>0</v>
      </c>
      <c r="J293">
        <v>0</v>
      </c>
      <c r="K293" t="s">
        <v>1362</v>
      </c>
      <c r="L293">
        <v>79</v>
      </c>
      <c r="M293">
        <v>79</v>
      </c>
      <c r="N293">
        <v>6.8358598620000004</v>
      </c>
      <c r="O293" s="1">
        <v>2.4500000000000002</v>
      </c>
    </row>
    <row r="294" spans="1:15" hidden="1" x14ac:dyDescent="0.35">
      <c r="A294">
        <v>31</v>
      </c>
      <c r="B294" t="s">
        <v>1803</v>
      </c>
      <c r="C294" s="2">
        <v>3.6979876699999998</v>
      </c>
      <c r="D294" t="s">
        <v>1361</v>
      </c>
      <c r="E294">
        <v>0</v>
      </c>
      <c r="F294">
        <v>4</v>
      </c>
      <c r="G294">
        <v>5</v>
      </c>
      <c r="I294">
        <v>0</v>
      </c>
      <c r="J294">
        <v>0</v>
      </c>
      <c r="K294" t="s">
        <v>1362</v>
      </c>
      <c r="L294">
        <v>59</v>
      </c>
      <c r="M294">
        <v>59</v>
      </c>
      <c r="N294">
        <v>7.2895015440000002</v>
      </c>
      <c r="O294" s="1">
        <v>0.01</v>
      </c>
    </row>
    <row r="295" spans="1:15" hidden="1" x14ac:dyDescent="0.35">
      <c r="A295">
        <v>31</v>
      </c>
      <c r="B295" t="s">
        <v>1803</v>
      </c>
      <c r="C295" s="2">
        <v>3.6979876699999998</v>
      </c>
      <c r="D295" t="s">
        <v>1361</v>
      </c>
      <c r="E295">
        <v>0</v>
      </c>
      <c r="F295">
        <v>4</v>
      </c>
      <c r="G295">
        <v>5</v>
      </c>
      <c r="I295">
        <v>0</v>
      </c>
      <c r="J295">
        <v>0</v>
      </c>
      <c r="K295" t="s">
        <v>1362</v>
      </c>
      <c r="L295">
        <v>70</v>
      </c>
      <c r="M295">
        <v>0</v>
      </c>
      <c r="O295" s="1">
        <v>10.63</v>
      </c>
    </row>
    <row r="296" spans="1:15" hidden="1" x14ac:dyDescent="0.35">
      <c r="A296">
        <v>31</v>
      </c>
      <c r="B296" t="s">
        <v>1803</v>
      </c>
      <c r="C296" s="2">
        <v>3.6979876699999998</v>
      </c>
      <c r="D296" t="s">
        <v>1361</v>
      </c>
      <c r="E296">
        <v>0</v>
      </c>
      <c r="F296">
        <v>4</v>
      </c>
      <c r="G296">
        <v>5</v>
      </c>
      <c r="I296">
        <v>0</v>
      </c>
      <c r="J296">
        <v>0</v>
      </c>
      <c r="K296" t="s">
        <v>1362</v>
      </c>
      <c r="L296">
        <v>31</v>
      </c>
      <c r="M296">
        <v>31</v>
      </c>
      <c r="N296">
        <v>3.6979876699999998</v>
      </c>
      <c r="O296" s="1">
        <v>3.698</v>
      </c>
    </row>
    <row r="297" spans="1:15" hidden="1" x14ac:dyDescent="0.35">
      <c r="A297">
        <v>31</v>
      </c>
      <c r="B297" t="s">
        <v>1803</v>
      </c>
      <c r="C297" s="2">
        <v>3.6979876699999998</v>
      </c>
      <c r="D297" t="s">
        <v>1361</v>
      </c>
      <c r="E297">
        <v>0</v>
      </c>
      <c r="F297">
        <v>4</v>
      </c>
      <c r="G297">
        <v>5</v>
      </c>
      <c r="I297">
        <v>0</v>
      </c>
      <c r="J297">
        <v>0</v>
      </c>
      <c r="K297" t="s">
        <v>1362</v>
      </c>
      <c r="L297">
        <v>67</v>
      </c>
      <c r="M297">
        <v>67</v>
      </c>
      <c r="N297">
        <v>3.2843938270000002</v>
      </c>
      <c r="O297" s="1">
        <v>3.2839999999999998</v>
      </c>
    </row>
    <row r="298" spans="1:15" hidden="1" x14ac:dyDescent="0.35">
      <c r="A298">
        <v>31</v>
      </c>
      <c r="B298" t="s">
        <v>1803</v>
      </c>
      <c r="C298" s="2">
        <v>3.6979876699999998</v>
      </c>
      <c r="D298" t="s">
        <v>1361</v>
      </c>
      <c r="E298">
        <v>0</v>
      </c>
      <c r="F298">
        <v>4</v>
      </c>
      <c r="G298">
        <v>5</v>
      </c>
      <c r="I298">
        <v>0</v>
      </c>
      <c r="J298">
        <v>0</v>
      </c>
      <c r="K298" t="s">
        <v>1362</v>
      </c>
      <c r="L298">
        <v>53</v>
      </c>
      <c r="M298">
        <v>53</v>
      </c>
      <c r="N298">
        <v>66.246111110000001</v>
      </c>
      <c r="O298" s="1">
        <v>15.276</v>
      </c>
    </row>
    <row r="299" spans="1:15" hidden="1" x14ac:dyDescent="0.35">
      <c r="A299">
        <v>31</v>
      </c>
      <c r="B299" t="s">
        <v>1803</v>
      </c>
      <c r="C299" s="2">
        <v>3.6979876699999998</v>
      </c>
      <c r="D299" t="s">
        <v>1361</v>
      </c>
      <c r="E299">
        <v>0</v>
      </c>
      <c r="F299">
        <v>4</v>
      </c>
      <c r="G299">
        <v>5</v>
      </c>
      <c r="I299">
        <v>0</v>
      </c>
      <c r="J299">
        <v>0</v>
      </c>
      <c r="K299" t="s">
        <v>1362</v>
      </c>
      <c r="L299">
        <v>40</v>
      </c>
      <c r="M299">
        <v>40</v>
      </c>
      <c r="N299">
        <v>22.71860058</v>
      </c>
      <c r="O299" s="1">
        <v>0.71899999999999997</v>
      </c>
    </row>
    <row r="300" spans="1:15" hidden="1" x14ac:dyDescent="0.35">
      <c r="A300">
        <v>31</v>
      </c>
      <c r="B300" t="s">
        <v>1803</v>
      </c>
      <c r="C300" s="2">
        <v>3.6979876699999998</v>
      </c>
      <c r="D300" t="s">
        <v>1361</v>
      </c>
      <c r="E300">
        <v>0</v>
      </c>
      <c r="F300">
        <v>4</v>
      </c>
      <c r="G300">
        <v>5</v>
      </c>
      <c r="I300">
        <v>0</v>
      </c>
      <c r="J300">
        <v>0</v>
      </c>
      <c r="K300" t="s">
        <v>1362</v>
      </c>
      <c r="L300">
        <v>69</v>
      </c>
      <c r="M300">
        <v>69</v>
      </c>
      <c r="N300">
        <v>22.982099689999998</v>
      </c>
      <c r="O300" s="1">
        <v>10.63</v>
      </c>
    </row>
    <row r="301" spans="1:15" hidden="1" x14ac:dyDescent="0.35">
      <c r="A301">
        <v>31</v>
      </c>
      <c r="B301" t="s">
        <v>1803</v>
      </c>
      <c r="C301" s="2">
        <v>3.6979876699999998</v>
      </c>
      <c r="D301" t="s">
        <v>1361</v>
      </c>
      <c r="E301">
        <v>0</v>
      </c>
      <c r="F301">
        <v>4</v>
      </c>
      <c r="G301">
        <v>5</v>
      </c>
      <c r="I301">
        <v>0</v>
      </c>
      <c r="J301">
        <v>0</v>
      </c>
      <c r="K301" t="s">
        <v>1362</v>
      </c>
      <c r="L301">
        <v>52</v>
      </c>
      <c r="M301">
        <v>52</v>
      </c>
      <c r="N301">
        <v>13.67565098</v>
      </c>
      <c r="O301" s="1">
        <v>12.268000000000001</v>
      </c>
    </row>
    <row r="302" spans="1:15" hidden="1" x14ac:dyDescent="0.35">
      <c r="A302">
        <v>32</v>
      </c>
      <c r="B302" t="s">
        <v>1637</v>
      </c>
      <c r="C302" s="2">
        <v>12.81368767</v>
      </c>
      <c r="D302" t="s">
        <v>1361</v>
      </c>
      <c r="E302">
        <v>0</v>
      </c>
      <c r="F302">
        <v>4</v>
      </c>
      <c r="G302">
        <v>5</v>
      </c>
      <c r="I302">
        <v>0</v>
      </c>
      <c r="J302">
        <v>0</v>
      </c>
      <c r="K302" t="s">
        <v>1362</v>
      </c>
      <c r="L302">
        <v>22</v>
      </c>
      <c r="M302">
        <v>22</v>
      </c>
      <c r="N302">
        <v>13.39471861</v>
      </c>
      <c r="O302" s="1">
        <v>5.4260000000000002</v>
      </c>
    </row>
    <row r="303" spans="1:15" hidden="1" x14ac:dyDescent="0.35">
      <c r="A303">
        <v>32</v>
      </c>
      <c r="B303" t="s">
        <v>1637</v>
      </c>
      <c r="C303" s="2">
        <v>12.81368767</v>
      </c>
      <c r="D303" t="s">
        <v>1361</v>
      </c>
      <c r="E303">
        <v>0</v>
      </c>
      <c r="F303">
        <v>4</v>
      </c>
      <c r="G303">
        <v>5</v>
      </c>
      <c r="I303">
        <v>0</v>
      </c>
      <c r="J303">
        <v>0</v>
      </c>
      <c r="K303" t="s">
        <v>1362</v>
      </c>
      <c r="L303">
        <v>90</v>
      </c>
      <c r="M303">
        <v>90</v>
      </c>
      <c r="N303">
        <v>21.352174099999999</v>
      </c>
      <c r="O303" s="1">
        <v>12.411</v>
      </c>
    </row>
    <row r="304" spans="1:15" hidden="1" x14ac:dyDescent="0.35">
      <c r="A304">
        <v>32</v>
      </c>
      <c r="B304" t="s">
        <v>1637</v>
      </c>
      <c r="C304" s="2">
        <v>12.81368767</v>
      </c>
      <c r="D304" t="s">
        <v>1361</v>
      </c>
      <c r="E304">
        <v>0</v>
      </c>
      <c r="F304">
        <v>4</v>
      </c>
      <c r="G304">
        <v>5</v>
      </c>
      <c r="I304">
        <v>0</v>
      </c>
      <c r="J304">
        <v>0</v>
      </c>
      <c r="K304" t="s">
        <v>1362</v>
      </c>
      <c r="L304">
        <v>32</v>
      </c>
      <c r="M304">
        <v>32</v>
      </c>
      <c r="N304">
        <v>12.81368767</v>
      </c>
      <c r="O304" s="1">
        <v>12.814</v>
      </c>
    </row>
    <row r="305" spans="1:15" hidden="1" x14ac:dyDescent="0.35">
      <c r="A305">
        <v>32</v>
      </c>
      <c r="B305" t="s">
        <v>1637</v>
      </c>
      <c r="C305" s="2">
        <v>12.81368767</v>
      </c>
      <c r="D305" t="s">
        <v>1361</v>
      </c>
      <c r="E305">
        <v>0</v>
      </c>
      <c r="F305">
        <v>4</v>
      </c>
      <c r="G305">
        <v>5</v>
      </c>
      <c r="I305">
        <v>0</v>
      </c>
      <c r="J305">
        <v>0</v>
      </c>
      <c r="K305" t="s">
        <v>1362</v>
      </c>
      <c r="L305">
        <v>45</v>
      </c>
      <c r="M305">
        <v>45</v>
      </c>
      <c r="N305">
        <v>4.2210151099999997</v>
      </c>
      <c r="O305" s="1">
        <v>0.79100000000000004</v>
      </c>
    </row>
    <row r="306" spans="1:15" hidden="1" x14ac:dyDescent="0.35">
      <c r="A306">
        <v>32</v>
      </c>
      <c r="B306" t="s">
        <v>1637</v>
      </c>
      <c r="C306" s="2">
        <v>12.81368767</v>
      </c>
      <c r="D306" t="s">
        <v>1361</v>
      </c>
      <c r="E306">
        <v>0</v>
      </c>
      <c r="F306">
        <v>4</v>
      </c>
      <c r="G306">
        <v>5</v>
      </c>
      <c r="I306">
        <v>0</v>
      </c>
      <c r="J306">
        <v>0</v>
      </c>
      <c r="K306" t="s">
        <v>1362</v>
      </c>
      <c r="L306">
        <v>33</v>
      </c>
      <c r="M306">
        <v>33</v>
      </c>
      <c r="N306">
        <v>14.990913129999999</v>
      </c>
      <c r="O306" s="1">
        <v>11.257999999999999</v>
      </c>
    </row>
    <row r="307" spans="1:15" hidden="1" x14ac:dyDescent="0.35">
      <c r="A307">
        <v>32</v>
      </c>
      <c r="B307" t="s">
        <v>1637</v>
      </c>
      <c r="C307" s="2">
        <v>12.81368767</v>
      </c>
      <c r="D307" t="s">
        <v>1361</v>
      </c>
      <c r="E307">
        <v>0</v>
      </c>
      <c r="F307">
        <v>4</v>
      </c>
      <c r="G307">
        <v>5</v>
      </c>
      <c r="I307">
        <v>0</v>
      </c>
      <c r="J307">
        <v>0</v>
      </c>
      <c r="K307" t="s">
        <v>1362</v>
      </c>
      <c r="L307">
        <v>39</v>
      </c>
      <c r="M307">
        <v>39</v>
      </c>
      <c r="N307">
        <v>13.85877282</v>
      </c>
      <c r="O307" s="1">
        <v>8.1020000000000003</v>
      </c>
    </row>
    <row r="308" spans="1:15" hidden="1" x14ac:dyDescent="0.35">
      <c r="A308">
        <v>32</v>
      </c>
      <c r="B308" t="s">
        <v>1637</v>
      </c>
      <c r="C308" s="2">
        <v>12.81368767</v>
      </c>
      <c r="D308" t="s">
        <v>1361</v>
      </c>
      <c r="E308">
        <v>0</v>
      </c>
      <c r="F308">
        <v>4</v>
      </c>
      <c r="G308">
        <v>5</v>
      </c>
      <c r="I308">
        <v>0</v>
      </c>
      <c r="J308">
        <v>0</v>
      </c>
      <c r="K308" t="s">
        <v>1362</v>
      </c>
      <c r="L308">
        <v>802</v>
      </c>
      <c r="M308">
        <v>802</v>
      </c>
      <c r="N308">
        <v>28.05279208</v>
      </c>
      <c r="O308" s="1">
        <v>0.46300000000000002</v>
      </c>
    </row>
    <row r="309" spans="1:15" hidden="1" x14ac:dyDescent="0.35">
      <c r="A309">
        <v>32</v>
      </c>
      <c r="B309" t="s">
        <v>1637</v>
      </c>
      <c r="C309" s="2">
        <v>12.81368767</v>
      </c>
      <c r="D309" t="s">
        <v>1361</v>
      </c>
      <c r="E309">
        <v>0</v>
      </c>
      <c r="F309">
        <v>4</v>
      </c>
      <c r="G309">
        <v>5</v>
      </c>
      <c r="I309">
        <v>0</v>
      </c>
      <c r="J309">
        <v>0</v>
      </c>
      <c r="K309" t="s">
        <v>1362</v>
      </c>
      <c r="L309">
        <v>732</v>
      </c>
      <c r="M309">
        <v>732</v>
      </c>
      <c r="N309">
        <v>31.398621970000001</v>
      </c>
      <c r="O309" s="1">
        <v>10.109</v>
      </c>
    </row>
    <row r="310" spans="1:15" hidden="1" x14ac:dyDescent="0.35">
      <c r="A310">
        <v>32</v>
      </c>
      <c r="B310" t="s">
        <v>1637</v>
      </c>
      <c r="C310" s="2">
        <v>12.81368767</v>
      </c>
      <c r="D310" t="s">
        <v>1361</v>
      </c>
      <c r="E310">
        <v>0</v>
      </c>
      <c r="F310">
        <v>4</v>
      </c>
      <c r="G310">
        <v>5</v>
      </c>
      <c r="I310">
        <v>0</v>
      </c>
      <c r="J310">
        <v>0</v>
      </c>
      <c r="K310" t="s">
        <v>1362</v>
      </c>
      <c r="L310">
        <v>730</v>
      </c>
      <c r="M310">
        <v>730</v>
      </c>
      <c r="N310">
        <v>28.624931270000001</v>
      </c>
      <c r="O310" s="1">
        <v>4.0000000000000001E-3</v>
      </c>
    </row>
    <row r="311" spans="1:15" hidden="1" x14ac:dyDescent="0.35">
      <c r="A311">
        <v>33</v>
      </c>
      <c r="B311" t="s">
        <v>1643</v>
      </c>
      <c r="C311" s="2">
        <v>14.990913129999999</v>
      </c>
      <c r="D311" t="s">
        <v>1361</v>
      </c>
      <c r="E311">
        <v>0</v>
      </c>
      <c r="F311">
        <v>4</v>
      </c>
      <c r="G311">
        <v>4</v>
      </c>
      <c r="I311">
        <v>0</v>
      </c>
      <c r="J311">
        <v>0</v>
      </c>
      <c r="K311" t="s">
        <v>1362</v>
      </c>
      <c r="L311">
        <v>41</v>
      </c>
      <c r="M311">
        <v>41</v>
      </c>
      <c r="N311">
        <v>32.561142779999997</v>
      </c>
      <c r="O311" s="1">
        <v>12.346</v>
      </c>
    </row>
    <row r="312" spans="1:15" hidden="1" x14ac:dyDescent="0.35">
      <c r="A312">
        <v>33</v>
      </c>
      <c r="B312" t="s">
        <v>1643</v>
      </c>
      <c r="C312" s="2">
        <v>14.990913129999999</v>
      </c>
      <c r="D312" t="s">
        <v>1361</v>
      </c>
      <c r="E312">
        <v>0</v>
      </c>
      <c r="F312">
        <v>4</v>
      </c>
      <c r="G312">
        <v>4</v>
      </c>
      <c r="I312">
        <v>0</v>
      </c>
      <c r="J312">
        <v>0</v>
      </c>
      <c r="K312" t="s">
        <v>1362</v>
      </c>
      <c r="L312">
        <v>22</v>
      </c>
      <c r="M312">
        <v>22</v>
      </c>
      <c r="N312">
        <v>13.39471861</v>
      </c>
      <c r="O312" s="1">
        <v>1E-3</v>
      </c>
    </row>
    <row r="313" spans="1:15" hidden="1" x14ac:dyDescent="0.35">
      <c r="A313">
        <v>33</v>
      </c>
      <c r="B313" t="s">
        <v>1643</v>
      </c>
      <c r="C313" s="2">
        <v>14.990913129999999</v>
      </c>
      <c r="D313" t="s">
        <v>1361</v>
      </c>
      <c r="E313">
        <v>0</v>
      </c>
      <c r="F313">
        <v>4</v>
      </c>
      <c r="G313">
        <v>4</v>
      </c>
      <c r="I313">
        <v>0</v>
      </c>
      <c r="J313">
        <v>0</v>
      </c>
      <c r="K313" t="s">
        <v>1362</v>
      </c>
      <c r="L313">
        <v>90</v>
      </c>
      <c r="M313">
        <v>90</v>
      </c>
      <c r="N313">
        <v>21.352174099999999</v>
      </c>
      <c r="O313" s="1">
        <v>1.23</v>
      </c>
    </row>
    <row r="314" spans="1:15" hidden="1" x14ac:dyDescent="0.35">
      <c r="A314">
        <v>33</v>
      </c>
      <c r="B314" t="s">
        <v>1643</v>
      </c>
      <c r="C314" s="2">
        <v>14.990913129999999</v>
      </c>
      <c r="D314" t="s">
        <v>1361</v>
      </c>
      <c r="E314">
        <v>0</v>
      </c>
      <c r="F314">
        <v>4</v>
      </c>
      <c r="G314">
        <v>4</v>
      </c>
      <c r="I314">
        <v>0</v>
      </c>
      <c r="J314">
        <v>0</v>
      </c>
      <c r="K314" t="s">
        <v>1362</v>
      </c>
      <c r="L314">
        <v>32</v>
      </c>
      <c r="M314">
        <v>32</v>
      </c>
      <c r="N314">
        <v>12.81368767</v>
      </c>
      <c r="O314" s="1">
        <v>12.571999999999999</v>
      </c>
    </row>
    <row r="315" spans="1:15" hidden="1" x14ac:dyDescent="0.35">
      <c r="A315">
        <v>33</v>
      </c>
      <c r="B315" t="s">
        <v>1643</v>
      </c>
      <c r="C315" s="2">
        <v>14.990913129999999</v>
      </c>
      <c r="D315" t="s">
        <v>1361</v>
      </c>
      <c r="E315">
        <v>0</v>
      </c>
      <c r="F315">
        <v>4</v>
      </c>
      <c r="G315">
        <v>4</v>
      </c>
      <c r="I315">
        <v>0</v>
      </c>
      <c r="J315">
        <v>0</v>
      </c>
      <c r="K315" t="s">
        <v>1362</v>
      </c>
      <c r="L315">
        <v>33</v>
      </c>
      <c r="M315">
        <v>33</v>
      </c>
      <c r="N315">
        <v>14.990913129999999</v>
      </c>
      <c r="O315" s="1">
        <v>14.991</v>
      </c>
    </row>
    <row r="316" spans="1:15" hidden="1" x14ac:dyDescent="0.35">
      <c r="A316">
        <v>33</v>
      </c>
      <c r="B316" t="s">
        <v>1643</v>
      </c>
      <c r="C316" s="2">
        <v>14.990913129999999</v>
      </c>
      <c r="D316" t="s">
        <v>1361</v>
      </c>
      <c r="E316">
        <v>0</v>
      </c>
      <c r="F316">
        <v>4</v>
      </c>
      <c r="G316">
        <v>4</v>
      </c>
      <c r="I316">
        <v>0</v>
      </c>
      <c r="J316">
        <v>0</v>
      </c>
      <c r="K316" t="s">
        <v>1362</v>
      </c>
      <c r="L316">
        <v>39</v>
      </c>
      <c r="M316">
        <v>39</v>
      </c>
      <c r="N316">
        <v>13.85877282</v>
      </c>
      <c r="O316" s="1">
        <v>12.163</v>
      </c>
    </row>
    <row r="317" spans="1:15" hidden="1" x14ac:dyDescent="0.35">
      <c r="A317">
        <v>33</v>
      </c>
      <c r="B317" t="s">
        <v>1643</v>
      </c>
      <c r="C317" s="2">
        <v>14.990913129999999</v>
      </c>
      <c r="D317" t="s">
        <v>1361</v>
      </c>
      <c r="E317">
        <v>0</v>
      </c>
      <c r="F317">
        <v>4</v>
      </c>
      <c r="G317">
        <v>4</v>
      </c>
      <c r="I317">
        <v>0</v>
      </c>
      <c r="J317">
        <v>0</v>
      </c>
      <c r="K317" t="s">
        <v>1362</v>
      </c>
      <c r="L317">
        <v>800</v>
      </c>
      <c r="M317">
        <v>800</v>
      </c>
      <c r="N317">
        <v>51.194460190000001</v>
      </c>
      <c r="O317" s="1">
        <v>4.1710000000000003</v>
      </c>
    </row>
    <row r="318" spans="1:15" hidden="1" x14ac:dyDescent="0.35">
      <c r="A318">
        <v>33</v>
      </c>
      <c r="B318" t="s">
        <v>1643</v>
      </c>
      <c r="C318" s="2">
        <v>14.990913129999999</v>
      </c>
      <c r="D318" t="s">
        <v>1361</v>
      </c>
      <c r="E318">
        <v>0</v>
      </c>
      <c r="F318">
        <v>4</v>
      </c>
      <c r="G318">
        <v>4</v>
      </c>
      <c r="I318">
        <v>0</v>
      </c>
      <c r="J318">
        <v>0</v>
      </c>
      <c r="K318" t="s">
        <v>1362</v>
      </c>
      <c r="L318">
        <v>802</v>
      </c>
      <c r="M318">
        <v>802</v>
      </c>
      <c r="N318">
        <v>28.05279208</v>
      </c>
      <c r="O318" s="1">
        <v>0.189</v>
      </c>
    </row>
    <row r="319" spans="1:15" hidden="1" x14ac:dyDescent="0.35">
      <c r="A319">
        <v>34</v>
      </c>
      <c r="B319" t="s">
        <v>1402</v>
      </c>
      <c r="C319" s="2">
        <v>3.3276652630000001</v>
      </c>
      <c r="D319" t="s">
        <v>1361</v>
      </c>
      <c r="E319">
        <v>0</v>
      </c>
      <c r="F319">
        <v>4</v>
      </c>
      <c r="G319">
        <v>4</v>
      </c>
      <c r="I319">
        <v>0</v>
      </c>
      <c r="J319">
        <v>0</v>
      </c>
      <c r="K319" t="s">
        <v>1362</v>
      </c>
      <c r="L319">
        <v>34</v>
      </c>
      <c r="M319">
        <v>34</v>
      </c>
      <c r="N319">
        <v>3.3276652630000001</v>
      </c>
      <c r="O319" s="1">
        <v>3.3279999999999998</v>
      </c>
    </row>
    <row r="320" spans="1:15" hidden="1" x14ac:dyDescent="0.35">
      <c r="A320">
        <v>34</v>
      </c>
      <c r="B320" t="s">
        <v>1402</v>
      </c>
      <c r="C320" s="2">
        <v>3.3276652630000001</v>
      </c>
      <c r="D320" t="s">
        <v>1361</v>
      </c>
      <c r="E320">
        <v>0</v>
      </c>
      <c r="F320">
        <v>4</v>
      </c>
      <c r="G320">
        <v>4</v>
      </c>
      <c r="I320">
        <v>0</v>
      </c>
      <c r="J320">
        <v>0</v>
      </c>
      <c r="K320" t="s">
        <v>1362</v>
      </c>
      <c r="L320">
        <v>79</v>
      </c>
      <c r="M320">
        <v>79</v>
      </c>
      <c r="N320">
        <v>6.8358598620000004</v>
      </c>
      <c r="O320" s="1">
        <v>6.8360000000000003</v>
      </c>
    </row>
    <row r="321" spans="1:15" hidden="1" x14ac:dyDescent="0.35">
      <c r="A321">
        <v>34</v>
      </c>
      <c r="B321" t="s">
        <v>1402</v>
      </c>
      <c r="C321" s="2">
        <v>3.3276652630000001</v>
      </c>
      <c r="D321" t="s">
        <v>1361</v>
      </c>
      <c r="E321">
        <v>0</v>
      </c>
      <c r="F321">
        <v>4</v>
      </c>
      <c r="G321">
        <v>4</v>
      </c>
      <c r="I321">
        <v>0</v>
      </c>
      <c r="J321">
        <v>0</v>
      </c>
      <c r="K321" t="s">
        <v>1362</v>
      </c>
      <c r="L321">
        <v>59</v>
      </c>
      <c r="M321">
        <v>59</v>
      </c>
      <c r="N321">
        <v>7.2895015440000002</v>
      </c>
      <c r="O321" s="1">
        <v>6.4429999999999996</v>
      </c>
    </row>
    <row r="322" spans="1:15" hidden="1" x14ac:dyDescent="0.35">
      <c r="A322">
        <v>34</v>
      </c>
      <c r="B322" t="s">
        <v>1402</v>
      </c>
      <c r="C322" s="2">
        <v>3.3276652630000001</v>
      </c>
      <c r="D322" t="s">
        <v>1361</v>
      </c>
      <c r="E322">
        <v>0</v>
      </c>
      <c r="F322">
        <v>4</v>
      </c>
      <c r="G322">
        <v>4</v>
      </c>
      <c r="I322">
        <v>0</v>
      </c>
      <c r="J322">
        <v>0</v>
      </c>
      <c r="K322" t="s">
        <v>1362</v>
      </c>
      <c r="L322">
        <v>84</v>
      </c>
      <c r="M322">
        <v>84</v>
      </c>
      <c r="N322">
        <v>57.396410359999997</v>
      </c>
      <c r="O322" s="1">
        <v>5.6180000000000003</v>
      </c>
    </row>
    <row r="323" spans="1:15" hidden="1" x14ac:dyDescent="0.35">
      <c r="A323">
        <v>34</v>
      </c>
      <c r="B323" t="s">
        <v>1402</v>
      </c>
      <c r="C323" s="2">
        <v>3.3276652630000001</v>
      </c>
      <c r="D323" t="s">
        <v>1361</v>
      </c>
      <c r="E323">
        <v>0</v>
      </c>
      <c r="F323">
        <v>4</v>
      </c>
      <c r="G323">
        <v>4</v>
      </c>
      <c r="I323">
        <v>0</v>
      </c>
      <c r="J323">
        <v>0</v>
      </c>
      <c r="K323" t="s">
        <v>1362</v>
      </c>
      <c r="L323">
        <v>58</v>
      </c>
      <c r="M323">
        <v>58</v>
      </c>
      <c r="N323">
        <v>20.86091506</v>
      </c>
      <c r="O323" s="1">
        <v>8.1690000000000005</v>
      </c>
    </row>
    <row r="324" spans="1:15" hidden="1" x14ac:dyDescent="0.35">
      <c r="A324">
        <v>34</v>
      </c>
      <c r="B324" t="s">
        <v>1402</v>
      </c>
      <c r="C324" s="2">
        <v>3.3276652630000001</v>
      </c>
      <c r="D324" t="s">
        <v>1361</v>
      </c>
      <c r="E324">
        <v>0</v>
      </c>
      <c r="F324">
        <v>4</v>
      </c>
      <c r="G324">
        <v>4</v>
      </c>
      <c r="I324">
        <v>0</v>
      </c>
      <c r="J324">
        <v>0</v>
      </c>
      <c r="K324" t="s">
        <v>1362</v>
      </c>
      <c r="L324">
        <v>70</v>
      </c>
      <c r="M324">
        <v>0</v>
      </c>
      <c r="O324" s="1">
        <v>9.76</v>
      </c>
    </row>
    <row r="325" spans="1:15" hidden="1" x14ac:dyDescent="0.35">
      <c r="A325">
        <v>34</v>
      </c>
      <c r="B325" t="s">
        <v>1402</v>
      </c>
      <c r="C325" s="2">
        <v>3.3276652630000001</v>
      </c>
      <c r="D325" t="s">
        <v>1361</v>
      </c>
      <c r="E325">
        <v>0</v>
      </c>
      <c r="F325">
        <v>4</v>
      </c>
      <c r="G325">
        <v>4</v>
      </c>
      <c r="I325">
        <v>0</v>
      </c>
      <c r="J325">
        <v>0</v>
      </c>
      <c r="K325" t="s">
        <v>1362</v>
      </c>
      <c r="L325">
        <v>31</v>
      </c>
      <c r="M325">
        <v>31</v>
      </c>
      <c r="N325">
        <v>3.6979876699999998</v>
      </c>
      <c r="O325" s="1">
        <v>0.13200000000000001</v>
      </c>
    </row>
    <row r="326" spans="1:15" hidden="1" x14ac:dyDescent="0.35">
      <c r="A326">
        <v>34</v>
      </c>
      <c r="B326" t="s">
        <v>1402</v>
      </c>
      <c r="C326" s="2">
        <v>3.3276652630000001</v>
      </c>
      <c r="D326" t="s">
        <v>1361</v>
      </c>
      <c r="E326">
        <v>0</v>
      </c>
      <c r="F326">
        <v>4</v>
      </c>
      <c r="G326">
        <v>4</v>
      </c>
      <c r="I326">
        <v>0</v>
      </c>
      <c r="J326">
        <v>0</v>
      </c>
      <c r="K326" t="s">
        <v>1362</v>
      </c>
      <c r="L326">
        <v>53</v>
      </c>
      <c r="M326">
        <v>53</v>
      </c>
      <c r="N326">
        <v>66.246111110000001</v>
      </c>
      <c r="O326" s="1">
        <v>5.25</v>
      </c>
    </row>
    <row r="327" spans="1:15" hidden="1" x14ac:dyDescent="0.35">
      <c r="A327">
        <v>34</v>
      </c>
      <c r="B327" t="s">
        <v>1402</v>
      </c>
      <c r="C327" s="2">
        <v>3.3276652630000001</v>
      </c>
      <c r="D327" t="s">
        <v>1361</v>
      </c>
      <c r="E327">
        <v>0</v>
      </c>
      <c r="F327">
        <v>4</v>
      </c>
      <c r="G327">
        <v>4</v>
      </c>
      <c r="I327">
        <v>0</v>
      </c>
      <c r="J327">
        <v>0</v>
      </c>
      <c r="K327" t="s">
        <v>1362</v>
      </c>
      <c r="L327">
        <v>40</v>
      </c>
      <c r="M327">
        <v>40</v>
      </c>
      <c r="N327">
        <v>22.71860058</v>
      </c>
      <c r="O327" s="1">
        <v>9.0470000000000006</v>
      </c>
    </row>
    <row r="328" spans="1:15" hidden="1" x14ac:dyDescent="0.35">
      <c r="A328">
        <v>34</v>
      </c>
      <c r="B328" t="s">
        <v>1402</v>
      </c>
      <c r="C328" s="2">
        <v>3.3276652630000001</v>
      </c>
      <c r="D328" t="s">
        <v>1361</v>
      </c>
      <c r="E328">
        <v>0</v>
      </c>
      <c r="F328">
        <v>4</v>
      </c>
      <c r="G328">
        <v>4</v>
      </c>
      <c r="I328">
        <v>0</v>
      </c>
      <c r="J328">
        <v>0</v>
      </c>
      <c r="K328" t="s">
        <v>1362</v>
      </c>
      <c r="L328">
        <v>69</v>
      </c>
      <c r="M328">
        <v>69</v>
      </c>
      <c r="N328">
        <v>22.982099689999998</v>
      </c>
      <c r="O328" s="1">
        <v>9.76</v>
      </c>
    </row>
    <row r="329" spans="1:15" hidden="1" x14ac:dyDescent="0.35">
      <c r="A329">
        <v>34</v>
      </c>
      <c r="B329" t="s">
        <v>1402</v>
      </c>
      <c r="C329" s="2">
        <v>3.3276652630000001</v>
      </c>
      <c r="D329" t="s">
        <v>1361</v>
      </c>
      <c r="E329">
        <v>0</v>
      </c>
      <c r="F329">
        <v>4</v>
      </c>
      <c r="G329">
        <v>4</v>
      </c>
      <c r="I329">
        <v>0</v>
      </c>
      <c r="J329">
        <v>0</v>
      </c>
      <c r="K329" t="s">
        <v>1362</v>
      </c>
      <c r="L329">
        <v>52</v>
      </c>
      <c r="M329">
        <v>52</v>
      </c>
      <c r="N329">
        <v>13.67565098</v>
      </c>
      <c r="O329" s="1">
        <v>0.67100000000000004</v>
      </c>
    </row>
    <row r="330" spans="1:15" hidden="1" x14ac:dyDescent="0.35">
      <c r="A330">
        <v>34</v>
      </c>
      <c r="B330" t="s">
        <v>1402</v>
      </c>
      <c r="C330" s="2">
        <v>3.3276652630000001</v>
      </c>
      <c r="D330" t="s">
        <v>1361</v>
      </c>
      <c r="E330">
        <v>0</v>
      </c>
      <c r="F330">
        <v>4</v>
      </c>
      <c r="G330">
        <v>4</v>
      </c>
      <c r="I330">
        <v>0</v>
      </c>
      <c r="J330">
        <v>0</v>
      </c>
      <c r="K330" t="s">
        <v>1362</v>
      </c>
      <c r="L330">
        <v>11</v>
      </c>
      <c r="M330">
        <v>11</v>
      </c>
      <c r="N330">
        <v>6.5670085130000002</v>
      </c>
      <c r="O330" s="1">
        <v>2.226</v>
      </c>
    </row>
    <row r="331" spans="1:15" hidden="1" x14ac:dyDescent="0.35">
      <c r="A331">
        <v>35</v>
      </c>
      <c r="B331" t="s">
        <v>1695</v>
      </c>
      <c r="C331" s="2">
        <v>11.94575066</v>
      </c>
      <c r="D331" t="s">
        <v>1466</v>
      </c>
      <c r="E331">
        <v>3</v>
      </c>
      <c r="F331">
        <v>3</v>
      </c>
      <c r="G331">
        <v>5</v>
      </c>
      <c r="I331">
        <v>1962</v>
      </c>
      <c r="J331">
        <v>0</v>
      </c>
      <c r="K331" t="s">
        <v>1650</v>
      </c>
      <c r="L331">
        <v>25</v>
      </c>
      <c r="M331">
        <v>25</v>
      </c>
      <c r="N331">
        <v>27.190371079999998</v>
      </c>
      <c r="O331" s="1">
        <v>5.8630000000000004</v>
      </c>
    </row>
    <row r="332" spans="1:15" hidden="1" x14ac:dyDescent="0.35">
      <c r="A332">
        <v>35</v>
      </c>
      <c r="B332" t="s">
        <v>1695</v>
      </c>
      <c r="C332" s="2">
        <v>11.94575066</v>
      </c>
      <c r="D332" t="s">
        <v>1466</v>
      </c>
      <c r="E332">
        <v>3</v>
      </c>
      <c r="F332">
        <v>3</v>
      </c>
      <c r="G332">
        <v>5</v>
      </c>
      <c r="I332">
        <v>1962</v>
      </c>
      <c r="J332">
        <v>0</v>
      </c>
      <c r="K332" t="s">
        <v>1650</v>
      </c>
      <c r="L332">
        <v>6</v>
      </c>
      <c r="M332">
        <v>6</v>
      </c>
      <c r="N332">
        <v>6.7787482749999999</v>
      </c>
      <c r="O332" s="1">
        <v>6.7789999999999999</v>
      </c>
    </row>
    <row r="333" spans="1:15" hidden="1" x14ac:dyDescent="0.35">
      <c r="A333">
        <v>35</v>
      </c>
      <c r="B333" t="s">
        <v>1695</v>
      </c>
      <c r="C333" s="2">
        <v>11.94575066</v>
      </c>
      <c r="D333" t="s">
        <v>1466</v>
      </c>
      <c r="E333">
        <v>3</v>
      </c>
      <c r="F333">
        <v>3</v>
      </c>
      <c r="G333">
        <v>5</v>
      </c>
      <c r="I333">
        <v>1962</v>
      </c>
      <c r="J333">
        <v>0</v>
      </c>
      <c r="K333" t="s">
        <v>1650</v>
      </c>
      <c r="L333">
        <v>35</v>
      </c>
      <c r="M333">
        <v>35</v>
      </c>
      <c r="N333">
        <v>11.94575066</v>
      </c>
      <c r="O333" s="1">
        <v>11.946</v>
      </c>
    </row>
    <row r="334" spans="1:15" hidden="1" x14ac:dyDescent="0.35">
      <c r="A334">
        <v>35</v>
      </c>
      <c r="B334" t="s">
        <v>1695</v>
      </c>
      <c r="C334" s="2">
        <v>11.94575066</v>
      </c>
      <c r="D334" t="s">
        <v>1466</v>
      </c>
      <c r="E334">
        <v>3</v>
      </c>
      <c r="F334">
        <v>3</v>
      </c>
      <c r="G334">
        <v>5</v>
      </c>
      <c r="I334">
        <v>1962</v>
      </c>
      <c r="J334">
        <v>0</v>
      </c>
      <c r="K334" t="s">
        <v>1650</v>
      </c>
      <c r="L334">
        <v>3</v>
      </c>
      <c r="M334">
        <v>3</v>
      </c>
      <c r="N334">
        <v>7.0164754010000001</v>
      </c>
      <c r="O334" s="1">
        <v>7.016</v>
      </c>
    </row>
    <row r="335" spans="1:15" hidden="1" x14ac:dyDescent="0.35">
      <c r="A335">
        <v>35</v>
      </c>
      <c r="B335" t="s">
        <v>1695</v>
      </c>
      <c r="C335" s="2">
        <v>11.94575066</v>
      </c>
      <c r="D335" t="s">
        <v>1466</v>
      </c>
      <c r="E335">
        <v>3</v>
      </c>
      <c r="F335">
        <v>3</v>
      </c>
      <c r="G335">
        <v>5</v>
      </c>
      <c r="I335">
        <v>1962</v>
      </c>
      <c r="J335">
        <v>0</v>
      </c>
      <c r="K335" t="s">
        <v>1650</v>
      </c>
      <c r="L335">
        <v>43</v>
      </c>
      <c r="M335">
        <v>43</v>
      </c>
      <c r="N335">
        <v>9.1747339839999995</v>
      </c>
      <c r="O335" s="1">
        <v>4.8490000000000002</v>
      </c>
    </row>
    <row r="336" spans="1:15" hidden="1" x14ac:dyDescent="0.35">
      <c r="A336">
        <v>35</v>
      </c>
      <c r="B336" t="s">
        <v>1695</v>
      </c>
      <c r="C336" s="2">
        <v>11.94575066</v>
      </c>
      <c r="D336" t="s">
        <v>1466</v>
      </c>
      <c r="E336">
        <v>3</v>
      </c>
      <c r="F336">
        <v>3</v>
      </c>
      <c r="G336">
        <v>5</v>
      </c>
      <c r="I336">
        <v>1962</v>
      </c>
      <c r="J336">
        <v>0</v>
      </c>
      <c r="K336" t="s">
        <v>1650</v>
      </c>
      <c r="L336">
        <v>803</v>
      </c>
      <c r="M336">
        <v>803</v>
      </c>
      <c r="N336">
        <v>61.608146669999996</v>
      </c>
      <c r="O336" s="1">
        <v>28.797999999999998</v>
      </c>
    </row>
    <row r="337" spans="1:15" hidden="1" x14ac:dyDescent="0.35">
      <c r="A337">
        <v>35</v>
      </c>
      <c r="B337" t="s">
        <v>1695</v>
      </c>
      <c r="C337" s="2">
        <v>11.94575066</v>
      </c>
      <c r="D337" t="s">
        <v>1466</v>
      </c>
      <c r="E337">
        <v>3</v>
      </c>
      <c r="F337">
        <v>3</v>
      </c>
      <c r="G337">
        <v>5</v>
      </c>
      <c r="I337">
        <v>1962</v>
      </c>
      <c r="J337">
        <v>0</v>
      </c>
      <c r="K337" t="s">
        <v>1650</v>
      </c>
      <c r="L337">
        <v>800</v>
      </c>
      <c r="M337">
        <v>800</v>
      </c>
      <c r="N337">
        <v>51.194460190000001</v>
      </c>
      <c r="O337" s="1">
        <v>7.9210000000000003</v>
      </c>
    </row>
    <row r="338" spans="1:15" hidden="1" x14ac:dyDescent="0.35">
      <c r="A338">
        <v>35</v>
      </c>
      <c r="B338" t="s">
        <v>1695</v>
      </c>
      <c r="C338" s="2">
        <v>11.94575066</v>
      </c>
      <c r="D338" t="s">
        <v>1466</v>
      </c>
      <c r="E338">
        <v>3</v>
      </c>
      <c r="F338">
        <v>3</v>
      </c>
      <c r="G338">
        <v>5</v>
      </c>
      <c r="I338">
        <v>1962</v>
      </c>
      <c r="J338">
        <v>0</v>
      </c>
      <c r="K338" t="s">
        <v>1650</v>
      </c>
      <c r="L338">
        <v>801</v>
      </c>
      <c r="M338">
        <v>801</v>
      </c>
      <c r="N338">
        <v>60.847007519999998</v>
      </c>
      <c r="O338" s="1">
        <v>0.26300000000000001</v>
      </c>
    </row>
    <row r="339" spans="1:15" hidden="1" x14ac:dyDescent="0.35">
      <c r="A339">
        <v>35</v>
      </c>
      <c r="B339" t="s">
        <v>1695</v>
      </c>
      <c r="C339" s="2">
        <v>11.94575066</v>
      </c>
      <c r="D339" t="s">
        <v>1466</v>
      </c>
      <c r="E339">
        <v>3</v>
      </c>
      <c r="F339">
        <v>3</v>
      </c>
      <c r="G339">
        <v>5</v>
      </c>
      <c r="I339">
        <v>1962</v>
      </c>
      <c r="J339">
        <v>0</v>
      </c>
      <c r="K339" t="s">
        <v>1650</v>
      </c>
      <c r="L339">
        <v>770</v>
      </c>
      <c r="M339">
        <v>770</v>
      </c>
      <c r="N339">
        <v>48.209431600000002</v>
      </c>
      <c r="O339" s="1">
        <v>2.3540000000000001</v>
      </c>
    </row>
    <row r="340" spans="1:15" hidden="1" x14ac:dyDescent="0.35">
      <c r="A340">
        <v>35</v>
      </c>
      <c r="B340" t="s">
        <v>1695</v>
      </c>
      <c r="C340" s="2">
        <v>11.94575066</v>
      </c>
      <c r="D340" t="s">
        <v>1466</v>
      </c>
      <c r="E340">
        <v>3</v>
      </c>
      <c r="F340">
        <v>3</v>
      </c>
      <c r="G340">
        <v>5</v>
      </c>
      <c r="I340">
        <v>1962</v>
      </c>
      <c r="J340">
        <v>0</v>
      </c>
      <c r="K340" t="s">
        <v>1650</v>
      </c>
      <c r="L340">
        <v>770</v>
      </c>
      <c r="M340">
        <v>770</v>
      </c>
      <c r="N340">
        <v>48.209431600000002</v>
      </c>
      <c r="O340" s="1">
        <v>2.3540000000000001</v>
      </c>
    </row>
    <row r="341" spans="1:15" hidden="1" x14ac:dyDescent="0.35">
      <c r="A341">
        <v>36</v>
      </c>
      <c r="C341" s="2">
        <f>2215*0.000247</f>
        <v>0.54710499999999995</v>
      </c>
      <c r="E341">
        <v>0</v>
      </c>
      <c r="F341">
        <v>0</v>
      </c>
      <c r="G341">
        <v>0</v>
      </c>
      <c r="I341">
        <v>0</v>
      </c>
      <c r="J341">
        <v>0</v>
      </c>
      <c r="L341">
        <v>20</v>
      </c>
      <c r="M341">
        <v>20</v>
      </c>
      <c r="N341">
        <v>9.2475960199999996</v>
      </c>
      <c r="O341" s="1">
        <v>5.1630000000000003</v>
      </c>
    </row>
    <row r="342" spans="1:15" hidden="1" x14ac:dyDescent="0.35">
      <c r="A342">
        <v>36</v>
      </c>
      <c r="C342" s="2">
        <f t="shared" ref="C342:C350" si="1">2215*0.000247</f>
        <v>0.54710499999999995</v>
      </c>
      <c r="E342">
        <v>0</v>
      </c>
      <c r="F342">
        <v>0</v>
      </c>
      <c r="G342">
        <v>0</v>
      </c>
      <c r="I342">
        <v>0</v>
      </c>
      <c r="J342">
        <v>0</v>
      </c>
      <c r="L342">
        <v>7</v>
      </c>
      <c r="M342">
        <v>0</v>
      </c>
      <c r="O342" s="1">
        <v>0.95</v>
      </c>
    </row>
    <row r="343" spans="1:15" hidden="1" x14ac:dyDescent="0.35">
      <c r="A343">
        <v>36</v>
      </c>
      <c r="C343" s="2">
        <f t="shared" si="1"/>
        <v>0.54710499999999995</v>
      </c>
      <c r="E343">
        <v>0</v>
      </c>
      <c r="F343">
        <v>0</v>
      </c>
      <c r="G343">
        <v>0</v>
      </c>
      <c r="I343">
        <v>0</v>
      </c>
      <c r="J343">
        <v>0</v>
      </c>
      <c r="L343">
        <v>48</v>
      </c>
      <c r="M343">
        <v>48</v>
      </c>
      <c r="N343">
        <v>15.58817371</v>
      </c>
      <c r="O343" s="1">
        <v>5.2389999999999999</v>
      </c>
    </row>
    <row r="344" spans="1:15" hidden="1" x14ac:dyDescent="0.35">
      <c r="A344">
        <v>36</v>
      </c>
      <c r="C344" s="2">
        <f t="shared" si="1"/>
        <v>0.54710499999999995</v>
      </c>
      <c r="E344">
        <v>0</v>
      </c>
      <c r="F344">
        <v>0</v>
      </c>
      <c r="G344">
        <v>0</v>
      </c>
      <c r="I344">
        <v>0</v>
      </c>
      <c r="J344">
        <v>0</v>
      </c>
      <c r="L344">
        <v>68</v>
      </c>
      <c r="M344">
        <v>68</v>
      </c>
      <c r="N344">
        <v>17.588821589999998</v>
      </c>
      <c r="O344" s="1">
        <v>0.26600000000000001</v>
      </c>
    </row>
    <row r="345" spans="1:15" hidden="1" x14ac:dyDescent="0.35">
      <c r="A345">
        <v>36</v>
      </c>
      <c r="C345" s="2">
        <f t="shared" si="1"/>
        <v>0.54710499999999995</v>
      </c>
      <c r="E345">
        <v>0</v>
      </c>
      <c r="F345">
        <v>0</v>
      </c>
      <c r="G345">
        <v>0</v>
      </c>
      <c r="I345">
        <v>0</v>
      </c>
      <c r="J345">
        <v>0</v>
      </c>
      <c r="L345">
        <v>78</v>
      </c>
      <c r="M345">
        <v>78</v>
      </c>
      <c r="N345">
        <v>12.04920044</v>
      </c>
      <c r="O345" s="1">
        <v>10.741</v>
      </c>
    </row>
    <row r="346" spans="1:15" hidden="1" x14ac:dyDescent="0.35">
      <c r="A346">
        <v>36</v>
      </c>
      <c r="C346" s="2">
        <f t="shared" si="1"/>
        <v>0.54710499999999995</v>
      </c>
      <c r="E346">
        <v>0</v>
      </c>
      <c r="F346">
        <v>0</v>
      </c>
      <c r="G346">
        <v>0</v>
      </c>
      <c r="I346">
        <v>0</v>
      </c>
      <c r="J346">
        <v>0</v>
      </c>
      <c r="L346">
        <v>36</v>
      </c>
      <c r="M346">
        <v>0</v>
      </c>
      <c r="O346" s="1">
        <v>0.54700000000000004</v>
      </c>
    </row>
    <row r="347" spans="1:15" hidden="1" x14ac:dyDescent="0.35">
      <c r="A347">
        <v>36</v>
      </c>
      <c r="C347" s="2">
        <f t="shared" si="1"/>
        <v>0.54710499999999995</v>
      </c>
      <c r="E347">
        <v>0</v>
      </c>
      <c r="F347">
        <v>0</v>
      </c>
      <c r="G347">
        <v>0</v>
      </c>
      <c r="I347">
        <v>0</v>
      </c>
      <c r="J347">
        <v>0</v>
      </c>
      <c r="L347">
        <v>87</v>
      </c>
      <c r="M347">
        <v>87</v>
      </c>
      <c r="N347">
        <v>19.007032599999999</v>
      </c>
      <c r="O347" s="1">
        <v>6.4829999999999997</v>
      </c>
    </row>
    <row r="348" spans="1:15" hidden="1" x14ac:dyDescent="0.35">
      <c r="A348">
        <v>36</v>
      </c>
      <c r="C348" s="2">
        <f t="shared" si="1"/>
        <v>0.54710499999999995</v>
      </c>
      <c r="E348">
        <v>0</v>
      </c>
      <c r="F348">
        <v>0</v>
      </c>
      <c r="G348">
        <v>0</v>
      </c>
      <c r="I348">
        <v>0</v>
      </c>
      <c r="J348">
        <v>0</v>
      </c>
      <c r="L348">
        <v>91</v>
      </c>
      <c r="M348">
        <v>91</v>
      </c>
      <c r="N348">
        <v>3.7577214090000002</v>
      </c>
      <c r="O348" s="1">
        <v>3.3889999999999998</v>
      </c>
    </row>
    <row r="349" spans="1:15" hidden="1" x14ac:dyDescent="0.35">
      <c r="A349">
        <v>36</v>
      </c>
      <c r="C349" s="2">
        <f t="shared" si="1"/>
        <v>0.54710499999999995</v>
      </c>
      <c r="E349">
        <v>0</v>
      </c>
      <c r="F349">
        <v>0</v>
      </c>
      <c r="G349">
        <v>0</v>
      </c>
      <c r="I349">
        <v>0</v>
      </c>
      <c r="J349">
        <v>0</v>
      </c>
      <c r="L349">
        <v>38</v>
      </c>
      <c r="M349">
        <v>38</v>
      </c>
      <c r="N349">
        <v>12.85280259</v>
      </c>
      <c r="O349" s="1">
        <v>7.6999999999999999E-2</v>
      </c>
    </row>
    <row r="350" spans="1:15" hidden="1" x14ac:dyDescent="0.35">
      <c r="A350">
        <v>36</v>
      </c>
      <c r="C350" s="2">
        <f t="shared" si="1"/>
        <v>0.54710499999999995</v>
      </c>
      <c r="E350">
        <v>0</v>
      </c>
      <c r="F350">
        <v>0</v>
      </c>
      <c r="G350">
        <v>0</v>
      </c>
      <c r="I350">
        <v>0</v>
      </c>
      <c r="J350">
        <v>0</v>
      </c>
      <c r="L350">
        <v>47</v>
      </c>
      <c r="M350">
        <v>47</v>
      </c>
      <c r="N350">
        <v>11.93632094</v>
      </c>
      <c r="O350" s="1">
        <v>0.252</v>
      </c>
    </row>
    <row r="351" spans="1:15" hidden="1" x14ac:dyDescent="0.35">
      <c r="A351">
        <v>37</v>
      </c>
      <c r="B351" t="s">
        <v>1906</v>
      </c>
      <c r="C351" s="2">
        <v>4.4005282880000003</v>
      </c>
      <c r="D351" t="s">
        <v>1466</v>
      </c>
      <c r="E351">
        <v>1</v>
      </c>
      <c r="F351">
        <v>2</v>
      </c>
      <c r="G351">
        <v>3</v>
      </c>
      <c r="I351">
        <v>1990</v>
      </c>
      <c r="J351">
        <v>0</v>
      </c>
      <c r="K351" t="s">
        <v>1650</v>
      </c>
      <c r="L351">
        <v>88</v>
      </c>
      <c r="M351">
        <v>88</v>
      </c>
      <c r="N351">
        <v>15.61335437</v>
      </c>
      <c r="O351" s="1">
        <v>1.861</v>
      </c>
    </row>
    <row r="352" spans="1:15" hidden="1" x14ac:dyDescent="0.35">
      <c r="A352">
        <v>37</v>
      </c>
      <c r="B352" t="s">
        <v>1906</v>
      </c>
      <c r="C352" s="2">
        <v>4.4005282880000003</v>
      </c>
      <c r="D352" t="s">
        <v>1466</v>
      </c>
      <c r="E352">
        <v>1</v>
      </c>
      <c r="F352">
        <v>2</v>
      </c>
      <c r="G352">
        <v>3</v>
      </c>
      <c r="I352">
        <v>1990</v>
      </c>
      <c r="J352">
        <v>0</v>
      </c>
      <c r="K352" t="s">
        <v>1650</v>
      </c>
      <c r="L352">
        <v>55</v>
      </c>
      <c r="M352">
        <v>55</v>
      </c>
      <c r="N352">
        <v>14.18030162</v>
      </c>
      <c r="O352" s="1">
        <v>3.4119999999999999</v>
      </c>
    </row>
    <row r="353" spans="1:15" hidden="1" x14ac:dyDescent="0.35">
      <c r="A353">
        <v>37</v>
      </c>
      <c r="B353" t="s">
        <v>1906</v>
      </c>
      <c r="C353" s="2">
        <v>4.4005282880000003</v>
      </c>
      <c r="D353" t="s">
        <v>1466</v>
      </c>
      <c r="E353">
        <v>1</v>
      </c>
      <c r="F353">
        <v>2</v>
      </c>
      <c r="G353">
        <v>3</v>
      </c>
      <c r="I353">
        <v>1990</v>
      </c>
      <c r="J353">
        <v>0</v>
      </c>
      <c r="K353" t="s">
        <v>1650</v>
      </c>
      <c r="L353">
        <v>86</v>
      </c>
      <c r="M353">
        <v>86</v>
      </c>
      <c r="N353">
        <v>27.579095479999999</v>
      </c>
      <c r="O353" s="1">
        <v>12.901999999999999</v>
      </c>
    </row>
    <row r="354" spans="1:15" hidden="1" x14ac:dyDescent="0.35">
      <c r="A354">
        <v>37</v>
      </c>
      <c r="B354" t="s">
        <v>1906</v>
      </c>
      <c r="C354" s="2">
        <v>4.4005282880000003</v>
      </c>
      <c r="D354" t="s">
        <v>1466</v>
      </c>
      <c r="E354">
        <v>1</v>
      </c>
      <c r="F354">
        <v>2</v>
      </c>
      <c r="G354">
        <v>3</v>
      </c>
      <c r="I354">
        <v>1990</v>
      </c>
      <c r="J354">
        <v>0</v>
      </c>
      <c r="K354" t="s">
        <v>1650</v>
      </c>
      <c r="L354">
        <v>37</v>
      </c>
      <c r="M354">
        <v>37</v>
      </c>
      <c r="N354">
        <v>4.4005282880000003</v>
      </c>
      <c r="O354" s="1">
        <v>4.4009999999999998</v>
      </c>
    </row>
    <row r="355" spans="1:15" hidden="1" x14ac:dyDescent="0.35">
      <c r="A355">
        <v>37</v>
      </c>
      <c r="B355" t="s">
        <v>1906</v>
      </c>
      <c r="C355" s="2">
        <v>4.4005282880000003</v>
      </c>
      <c r="D355" t="s">
        <v>1466</v>
      </c>
      <c r="E355">
        <v>1</v>
      </c>
      <c r="F355">
        <v>2</v>
      </c>
      <c r="G355">
        <v>3</v>
      </c>
      <c r="I355">
        <v>1990</v>
      </c>
      <c r="J355">
        <v>0</v>
      </c>
      <c r="K355" t="s">
        <v>1650</v>
      </c>
      <c r="L355">
        <v>53</v>
      </c>
      <c r="M355">
        <v>53</v>
      </c>
      <c r="N355">
        <v>66.246111110000001</v>
      </c>
      <c r="O355" s="1">
        <v>16.757000000000001</v>
      </c>
    </row>
    <row r="356" spans="1:15" hidden="1" x14ac:dyDescent="0.35">
      <c r="A356">
        <v>37</v>
      </c>
      <c r="B356" t="s">
        <v>1906</v>
      </c>
      <c r="C356" s="2">
        <v>4.4005282880000003</v>
      </c>
      <c r="D356" t="s">
        <v>1466</v>
      </c>
      <c r="E356">
        <v>1</v>
      </c>
      <c r="F356">
        <v>2</v>
      </c>
      <c r="G356">
        <v>3</v>
      </c>
      <c r="I356">
        <v>1990</v>
      </c>
      <c r="J356">
        <v>0</v>
      </c>
      <c r="K356" t="s">
        <v>1650</v>
      </c>
      <c r="L356">
        <v>50</v>
      </c>
      <c r="M356">
        <v>50</v>
      </c>
      <c r="N356">
        <v>14.44762008</v>
      </c>
      <c r="O356" s="1">
        <v>10.936</v>
      </c>
    </row>
    <row r="357" spans="1:15" hidden="1" x14ac:dyDescent="0.35">
      <c r="A357">
        <v>37</v>
      </c>
      <c r="B357" t="s">
        <v>1906</v>
      </c>
      <c r="C357" s="2">
        <v>4.4005282880000003</v>
      </c>
      <c r="D357" t="s">
        <v>1466</v>
      </c>
      <c r="E357">
        <v>1</v>
      </c>
      <c r="F357">
        <v>2</v>
      </c>
      <c r="G357">
        <v>3</v>
      </c>
      <c r="I357">
        <v>1990</v>
      </c>
      <c r="J357">
        <v>0</v>
      </c>
      <c r="K357" t="s">
        <v>1650</v>
      </c>
      <c r="L357">
        <v>52</v>
      </c>
      <c r="M357">
        <v>52</v>
      </c>
      <c r="N357">
        <v>13.67565098</v>
      </c>
      <c r="O357" s="1">
        <v>3</v>
      </c>
    </row>
    <row r="358" spans="1:15" hidden="1" x14ac:dyDescent="0.35">
      <c r="A358">
        <v>38</v>
      </c>
      <c r="B358" t="s">
        <v>1414</v>
      </c>
      <c r="C358" s="2">
        <v>12.85280259</v>
      </c>
      <c r="D358" t="s">
        <v>1466</v>
      </c>
      <c r="E358">
        <v>1</v>
      </c>
      <c r="F358">
        <v>2</v>
      </c>
      <c r="G358">
        <v>3</v>
      </c>
      <c r="I358">
        <v>1989</v>
      </c>
      <c r="J358">
        <v>0</v>
      </c>
      <c r="K358" t="s">
        <v>1362</v>
      </c>
      <c r="L358">
        <v>84</v>
      </c>
      <c r="M358">
        <v>84</v>
      </c>
      <c r="N358">
        <v>57.396410359999997</v>
      </c>
      <c r="O358" s="1">
        <v>4.9420000000000002</v>
      </c>
    </row>
    <row r="359" spans="1:15" hidden="1" x14ac:dyDescent="0.35">
      <c r="A359">
        <v>38</v>
      </c>
      <c r="B359" t="s">
        <v>1414</v>
      </c>
      <c r="C359" s="2">
        <v>12.85280259</v>
      </c>
      <c r="D359" t="s">
        <v>1466</v>
      </c>
      <c r="E359">
        <v>1</v>
      </c>
      <c r="F359">
        <v>2</v>
      </c>
      <c r="G359">
        <v>3</v>
      </c>
      <c r="I359">
        <v>1989</v>
      </c>
      <c r="J359">
        <v>0</v>
      </c>
      <c r="K359" t="s">
        <v>1362</v>
      </c>
      <c r="L359">
        <v>54</v>
      </c>
      <c r="M359">
        <v>54</v>
      </c>
      <c r="N359">
        <v>14.01216649</v>
      </c>
      <c r="O359" s="1">
        <v>1E-3</v>
      </c>
    </row>
    <row r="360" spans="1:15" hidden="1" x14ac:dyDescent="0.35">
      <c r="A360">
        <v>38</v>
      </c>
      <c r="B360" t="s">
        <v>1414</v>
      </c>
      <c r="C360" s="2">
        <v>12.85280259</v>
      </c>
      <c r="D360" t="s">
        <v>1466</v>
      </c>
      <c r="E360">
        <v>1</v>
      </c>
      <c r="F360">
        <v>2</v>
      </c>
      <c r="G360">
        <v>3</v>
      </c>
      <c r="I360">
        <v>1989</v>
      </c>
      <c r="J360">
        <v>0</v>
      </c>
      <c r="K360" t="s">
        <v>1362</v>
      </c>
      <c r="L360">
        <v>20</v>
      </c>
      <c r="M360">
        <v>20</v>
      </c>
      <c r="N360">
        <v>9.2475960199999996</v>
      </c>
      <c r="O360" s="1">
        <v>0.41399999999999998</v>
      </c>
    </row>
    <row r="361" spans="1:15" hidden="1" x14ac:dyDescent="0.35">
      <c r="A361">
        <v>38</v>
      </c>
      <c r="B361" t="s">
        <v>1414</v>
      </c>
      <c r="C361" s="2">
        <v>12.85280259</v>
      </c>
      <c r="D361" t="s">
        <v>1466</v>
      </c>
      <c r="E361">
        <v>1</v>
      </c>
      <c r="F361">
        <v>2</v>
      </c>
      <c r="G361">
        <v>3</v>
      </c>
      <c r="I361">
        <v>1989</v>
      </c>
      <c r="J361">
        <v>0</v>
      </c>
      <c r="K361" t="s">
        <v>1362</v>
      </c>
      <c r="L361">
        <v>7</v>
      </c>
      <c r="M361">
        <v>0</v>
      </c>
      <c r="O361" s="1">
        <v>2.2330000000000001</v>
      </c>
    </row>
    <row r="362" spans="1:15" hidden="1" x14ac:dyDescent="0.35">
      <c r="A362">
        <v>38</v>
      </c>
      <c r="B362" t="s">
        <v>1414</v>
      </c>
      <c r="C362" s="2">
        <v>12.85280259</v>
      </c>
      <c r="D362" t="s">
        <v>1466</v>
      </c>
      <c r="E362">
        <v>1</v>
      </c>
      <c r="F362">
        <v>2</v>
      </c>
      <c r="G362">
        <v>3</v>
      </c>
      <c r="I362">
        <v>1989</v>
      </c>
      <c r="J362">
        <v>0</v>
      </c>
      <c r="K362" t="s">
        <v>1362</v>
      </c>
      <c r="L362">
        <v>58</v>
      </c>
      <c r="M362">
        <v>58</v>
      </c>
      <c r="N362">
        <v>20.86091506</v>
      </c>
      <c r="O362" s="1">
        <v>13.305999999999999</v>
      </c>
    </row>
    <row r="363" spans="1:15" hidden="1" x14ac:dyDescent="0.35">
      <c r="A363">
        <v>38</v>
      </c>
      <c r="B363" t="s">
        <v>1414</v>
      </c>
      <c r="C363" s="2">
        <v>12.85280259</v>
      </c>
      <c r="D363" t="s">
        <v>1466</v>
      </c>
      <c r="E363">
        <v>1</v>
      </c>
      <c r="F363">
        <v>2</v>
      </c>
      <c r="G363">
        <v>3</v>
      </c>
      <c r="I363">
        <v>1989</v>
      </c>
      <c r="J363">
        <v>0</v>
      </c>
      <c r="K363" t="s">
        <v>1362</v>
      </c>
      <c r="L363">
        <v>36</v>
      </c>
      <c r="M363">
        <v>0</v>
      </c>
      <c r="O363" s="1">
        <v>4.8000000000000001E-2</v>
      </c>
    </row>
    <row r="364" spans="1:15" hidden="1" x14ac:dyDescent="0.35">
      <c r="A364">
        <v>38</v>
      </c>
      <c r="B364" t="s">
        <v>1414</v>
      </c>
      <c r="C364" s="2">
        <v>12.85280259</v>
      </c>
      <c r="D364" t="s">
        <v>1466</v>
      </c>
      <c r="E364">
        <v>1</v>
      </c>
      <c r="F364">
        <v>2</v>
      </c>
      <c r="G364">
        <v>3</v>
      </c>
      <c r="I364">
        <v>1989</v>
      </c>
      <c r="J364">
        <v>0</v>
      </c>
      <c r="K364" t="s">
        <v>1362</v>
      </c>
      <c r="L364">
        <v>87</v>
      </c>
      <c r="M364">
        <v>87</v>
      </c>
      <c r="N364">
        <v>19.007032599999999</v>
      </c>
      <c r="O364" s="1">
        <v>15.685</v>
      </c>
    </row>
    <row r="365" spans="1:15" hidden="1" x14ac:dyDescent="0.35">
      <c r="A365">
        <v>38</v>
      </c>
      <c r="B365" t="s">
        <v>1414</v>
      </c>
      <c r="C365" s="2">
        <v>12.85280259</v>
      </c>
      <c r="D365" t="s">
        <v>1466</v>
      </c>
      <c r="E365">
        <v>1</v>
      </c>
      <c r="F365">
        <v>2</v>
      </c>
      <c r="G365">
        <v>3</v>
      </c>
      <c r="I365">
        <v>1989</v>
      </c>
      <c r="J365">
        <v>0</v>
      </c>
      <c r="K365" t="s">
        <v>1362</v>
      </c>
      <c r="L365">
        <v>38</v>
      </c>
      <c r="M365">
        <v>38</v>
      </c>
      <c r="N365">
        <v>12.85280259</v>
      </c>
      <c r="O365" s="1">
        <v>12.853</v>
      </c>
    </row>
    <row r="366" spans="1:15" hidden="1" x14ac:dyDescent="0.35">
      <c r="A366">
        <v>38</v>
      </c>
      <c r="B366" t="s">
        <v>1414</v>
      </c>
      <c r="C366" s="2">
        <v>12.85280259</v>
      </c>
      <c r="D366" t="s">
        <v>1466</v>
      </c>
      <c r="E366">
        <v>1</v>
      </c>
      <c r="F366">
        <v>2</v>
      </c>
      <c r="G366">
        <v>3</v>
      </c>
      <c r="I366">
        <v>1989</v>
      </c>
      <c r="J366">
        <v>0</v>
      </c>
      <c r="K366" t="s">
        <v>1362</v>
      </c>
      <c r="L366">
        <v>23</v>
      </c>
      <c r="M366">
        <v>23</v>
      </c>
      <c r="N366">
        <v>4.8369459189999997</v>
      </c>
      <c r="O366" s="1">
        <v>2.4620000000000002</v>
      </c>
    </row>
    <row r="367" spans="1:15" hidden="1" x14ac:dyDescent="0.35">
      <c r="A367">
        <v>38</v>
      </c>
      <c r="B367" t="s">
        <v>1414</v>
      </c>
      <c r="C367" s="2">
        <v>12.85280259</v>
      </c>
      <c r="D367" t="s">
        <v>1466</v>
      </c>
      <c r="E367">
        <v>1</v>
      </c>
      <c r="F367">
        <v>2</v>
      </c>
      <c r="G367">
        <v>3</v>
      </c>
      <c r="I367">
        <v>1989</v>
      </c>
      <c r="J367">
        <v>0</v>
      </c>
      <c r="K367" t="s">
        <v>1362</v>
      </c>
      <c r="L367">
        <v>81</v>
      </c>
      <c r="M367">
        <v>81</v>
      </c>
      <c r="N367">
        <v>21.812853059999998</v>
      </c>
      <c r="O367" s="1">
        <v>11.435</v>
      </c>
    </row>
    <row r="368" spans="1:15" hidden="1" x14ac:dyDescent="0.35">
      <c r="A368">
        <v>38</v>
      </c>
      <c r="B368" t="s">
        <v>1414</v>
      </c>
      <c r="C368" s="2">
        <v>12.85280259</v>
      </c>
      <c r="D368" t="s">
        <v>1466</v>
      </c>
      <c r="E368">
        <v>1</v>
      </c>
      <c r="F368">
        <v>2</v>
      </c>
      <c r="G368">
        <v>3</v>
      </c>
      <c r="I368">
        <v>1989</v>
      </c>
      <c r="J368">
        <v>0</v>
      </c>
      <c r="K368" t="s">
        <v>1362</v>
      </c>
      <c r="L368">
        <v>11</v>
      </c>
      <c r="M368">
        <v>11</v>
      </c>
      <c r="N368">
        <v>6.5670085130000002</v>
      </c>
      <c r="O368" s="1">
        <v>4.0380000000000003</v>
      </c>
    </row>
    <row r="369" spans="1:15" hidden="1" x14ac:dyDescent="0.35">
      <c r="A369">
        <v>39</v>
      </c>
      <c r="B369" t="s">
        <v>1830</v>
      </c>
      <c r="C369" s="2">
        <v>13.85877282</v>
      </c>
      <c r="D369" t="s">
        <v>1466</v>
      </c>
      <c r="E369">
        <v>0</v>
      </c>
      <c r="F369">
        <v>4</v>
      </c>
      <c r="G369">
        <v>5</v>
      </c>
      <c r="I369">
        <v>0</v>
      </c>
      <c r="J369">
        <v>0</v>
      </c>
      <c r="K369" t="s">
        <v>1362</v>
      </c>
      <c r="L369">
        <v>41</v>
      </c>
      <c r="M369">
        <v>41</v>
      </c>
      <c r="N369">
        <v>32.561142779999997</v>
      </c>
      <c r="O369" s="1">
        <v>21.463999999999999</v>
      </c>
    </row>
    <row r="370" spans="1:15" hidden="1" x14ac:dyDescent="0.35">
      <c r="A370">
        <v>39</v>
      </c>
      <c r="B370" t="s">
        <v>1830</v>
      </c>
      <c r="C370" s="2">
        <v>13.85877282</v>
      </c>
      <c r="D370" t="s">
        <v>1466</v>
      </c>
      <c r="E370">
        <v>0</v>
      </c>
      <c r="F370">
        <v>4</v>
      </c>
      <c r="G370">
        <v>5</v>
      </c>
      <c r="I370">
        <v>0</v>
      </c>
      <c r="J370">
        <v>0</v>
      </c>
      <c r="K370" t="s">
        <v>1362</v>
      </c>
      <c r="L370">
        <v>32</v>
      </c>
      <c r="M370">
        <v>32</v>
      </c>
      <c r="N370">
        <v>12.81368767</v>
      </c>
      <c r="O370" s="1">
        <v>5.0019999999999998</v>
      </c>
    </row>
    <row r="371" spans="1:15" hidden="1" x14ac:dyDescent="0.35">
      <c r="A371">
        <v>39</v>
      </c>
      <c r="B371" t="s">
        <v>1830</v>
      </c>
      <c r="C371" s="2">
        <v>13.85877282</v>
      </c>
      <c r="D371" t="s">
        <v>1466</v>
      </c>
      <c r="E371">
        <v>0</v>
      </c>
      <c r="F371">
        <v>4</v>
      </c>
      <c r="G371">
        <v>5</v>
      </c>
      <c r="I371">
        <v>0</v>
      </c>
      <c r="J371">
        <v>0</v>
      </c>
      <c r="K371" t="s">
        <v>1362</v>
      </c>
      <c r="L371">
        <v>60</v>
      </c>
      <c r="M371">
        <v>60</v>
      </c>
      <c r="N371">
        <v>27.581774939999999</v>
      </c>
      <c r="O371" s="1">
        <v>1.06</v>
      </c>
    </row>
    <row r="372" spans="1:15" hidden="1" x14ac:dyDescent="0.35">
      <c r="A372">
        <v>39</v>
      </c>
      <c r="B372" t="s">
        <v>1830</v>
      </c>
      <c r="C372" s="2">
        <v>13.85877282</v>
      </c>
      <c r="D372" t="s">
        <v>1466</v>
      </c>
      <c r="E372">
        <v>0</v>
      </c>
      <c r="F372">
        <v>4</v>
      </c>
      <c r="G372">
        <v>5</v>
      </c>
      <c r="I372">
        <v>0</v>
      </c>
      <c r="J372">
        <v>0</v>
      </c>
      <c r="K372" t="s">
        <v>1362</v>
      </c>
      <c r="L372">
        <v>33</v>
      </c>
      <c r="M372">
        <v>33</v>
      </c>
      <c r="N372">
        <v>14.990913129999999</v>
      </c>
      <c r="O372" s="1">
        <v>13.775</v>
      </c>
    </row>
    <row r="373" spans="1:15" hidden="1" x14ac:dyDescent="0.35">
      <c r="A373">
        <v>39</v>
      </c>
      <c r="B373" t="s">
        <v>1830</v>
      </c>
      <c r="C373" s="2">
        <v>13.85877282</v>
      </c>
      <c r="D373" t="s">
        <v>1466</v>
      </c>
      <c r="E373">
        <v>0</v>
      </c>
      <c r="F373">
        <v>4</v>
      </c>
      <c r="G373">
        <v>5</v>
      </c>
      <c r="I373">
        <v>0</v>
      </c>
      <c r="J373">
        <v>0</v>
      </c>
      <c r="K373" t="s">
        <v>1362</v>
      </c>
      <c r="L373">
        <v>39</v>
      </c>
      <c r="M373">
        <v>39</v>
      </c>
      <c r="N373">
        <v>13.85877282</v>
      </c>
      <c r="O373" s="1">
        <v>13.859</v>
      </c>
    </row>
    <row r="374" spans="1:15" hidden="1" x14ac:dyDescent="0.35">
      <c r="A374">
        <v>39</v>
      </c>
      <c r="B374" t="s">
        <v>1830</v>
      </c>
      <c r="C374" s="2">
        <v>13.85877282</v>
      </c>
      <c r="D374" t="s">
        <v>1466</v>
      </c>
      <c r="E374">
        <v>0</v>
      </c>
      <c r="F374">
        <v>4</v>
      </c>
      <c r="G374">
        <v>5</v>
      </c>
      <c r="I374">
        <v>0</v>
      </c>
      <c r="J374">
        <v>0</v>
      </c>
      <c r="K374" t="s">
        <v>1362</v>
      </c>
      <c r="L374">
        <v>732</v>
      </c>
      <c r="M374">
        <v>732</v>
      </c>
      <c r="N374">
        <v>31.398621970000001</v>
      </c>
      <c r="O374" s="1">
        <v>1.028</v>
      </c>
    </row>
    <row r="375" spans="1:15" hidden="1" x14ac:dyDescent="0.35">
      <c r="A375">
        <v>4</v>
      </c>
      <c r="B375" t="s">
        <v>1949</v>
      </c>
      <c r="C375" s="2">
        <v>31.747082410000001</v>
      </c>
      <c r="D375" t="s">
        <v>1361</v>
      </c>
      <c r="E375">
        <v>0</v>
      </c>
      <c r="F375">
        <v>4</v>
      </c>
      <c r="G375">
        <v>5</v>
      </c>
      <c r="I375">
        <v>0</v>
      </c>
      <c r="J375">
        <v>0</v>
      </c>
      <c r="K375" t="s">
        <v>1362</v>
      </c>
      <c r="L375">
        <v>72</v>
      </c>
      <c r="M375">
        <v>72</v>
      </c>
      <c r="N375">
        <v>23.616497450000001</v>
      </c>
      <c r="O375" s="1">
        <v>0.70399999999999996</v>
      </c>
    </row>
    <row r="376" spans="1:15" hidden="1" x14ac:dyDescent="0.35">
      <c r="A376">
        <v>4</v>
      </c>
      <c r="B376" t="s">
        <v>1949</v>
      </c>
      <c r="C376" s="2">
        <v>31.747082410000001</v>
      </c>
      <c r="D376" t="s">
        <v>1361</v>
      </c>
      <c r="E376">
        <v>0</v>
      </c>
      <c r="F376">
        <v>4</v>
      </c>
      <c r="G376">
        <v>5</v>
      </c>
      <c r="I376">
        <v>0</v>
      </c>
      <c r="J376">
        <v>0</v>
      </c>
      <c r="K376" t="s">
        <v>1362</v>
      </c>
      <c r="L376">
        <v>64</v>
      </c>
      <c r="M376">
        <v>64</v>
      </c>
      <c r="N376">
        <v>33.598595150000001</v>
      </c>
      <c r="O376" s="1">
        <v>22.581</v>
      </c>
    </row>
    <row r="377" spans="1:15" hidden="1" x14ac:dyDescent="0.35">
      <c r="A377">
        <v>4</v>
      </c>
      <c r="B377" t="s">
        <v>1949</v>
      </c>
      <c r="C377" s="2">
        <v>31.747082410000001</v>
      </c>
      <c r="D377" t="s">
        <v>1361</v>
      </c>
      <c r="E377">
        <v>0</v>
      </c>
      <c r="F377">
        <v>4</v>
      </c>
      <c r="G377">
        <v>5</v>
      </c>
      <c r="I377">
        <v>0</v>
      </c>
      <c r="J377">
        <v>0</v>
      </c>
      <c r="K377" t="s">
        <v>1362</v>
      </c>
      <c r="L377">
        <v>4</v>
      </c>
      <c r="M377">
        <v>4</v>
      </c>
      <c r="N377">
        <v>31.747082410000001</v>
      </c>
      <c r="O377" s="1">
        <v>31.747</v>
      </c>
    </row>
    <row r="378" spans="1:15" hidden="1" x14ac:dyDescent="0.35">
      <c r="A378">
        <v>4</v>
      </c>
      <c r="B378" t="s">
        <v>1949</v>
      </c>
      <c r="C378" s="2">
        <v>31.747082410000001</v>
      </c>
      <c r="D378" t="s">
        <v>1361</v>
      </c>
      <c r="E378">
        <v>0</v>
      </c>
      <c r="F378">
        <v>4</v>
      </c>
      <c r="G378">
        <v>5</v>
      </c>
      <c r="I378">
        <v>0</v>
      </c>
      <c r="J378">
        <v>0</v>
      </c>
      <c r="K378" t="s">
        <v>1362</v>
      </c>
      <c r="L378">
        <v>63</v>
      </c>
      <c r="M378">
        <v>63</v>
      </c>
      <c r="N378">
        <v>1.3863872880000001</v>
      </c>
      <c r="O378" s="1">
        <v>1.3859999999999999</v>
      </c>
    </row>
    <row r="379" spans="1:15" hidden="1" x14ac:dyDescent="0.35">
      <c r="A379">
        <v>4</v>
      </c>
      <c r="B379" t="s">
        <v>1949</v>
      </c>
      <c r="C379" s="2">
        <v>31.747082410000001</v>
      </c>
      <c r="D379" t="s">
        <v>1361</v>
      </c>
      <c r="E379">
        <v>0</v>
      </c>
      <c r="F379">
        <v>4</v>
      </c>
      <c r="G379">
        <v>5</v>
      </c>
      <c r="I379">
        <v>0</v>
      </c>
      <c r="J379">
        <v>0</v>
      </c>
      <c r="K379" t="s">
        <v>1362</v>
      </c>
      <c r="L379">
        <v>71</v>
      </c>
      <c r="M379">
        <v>71</v>
      </c>
      <c r="N379">
        <v>44.711668299999999</v>
      </c>
      <c r="O379" s="1">
        <v>16.715</v>
      </c>
    </row>
    <row r="380" spans="1:15" hidden="1" x14ac:dyDescent="0.35">
      <c r="A380">
        <v>40</v>
      </c>
      <c r="B380" t="s">
        <v>1425</v>
      </c>
      <c r="C380" s="2">
        <v>22.71860058</v>
      </c>
      <c r="D380" t="s">
        <v>1361</v>
      </c>
      <c r="E380">
        <v>0</v>
      </c>
      <c r="F380">
        <v>4</v>
      </c>
      <c r="G380">
        <v>6</v>
      </c>
      <c r="I380">
        <v>0</v>
      </c>
      <c r="J380">
        <v>0</v>
      </c>
      <c r="K380" t="s">
        <v>1362</v>
      </c>
      <c r="L380">
        <v>34</v>
      </c>
      <c r="M380">
        <v>34</v>
      </c>
      <c r="N380">
        <v>3.3276652630000001</v>
      </c>
      <c r="O380" s="1">
        <v>3.3279999999999998</v>
      </c>
    </row>
    <row r="381" spans="1:15" hidden="1" x14ac:dyDescent="0.35">
      <c r="A381">
        <v>40</v>
      </c>
      <c r="B381" t="s">
        <v>1425</v>
      </c>
      <c r="C381" s="2">
        <v>22.71860058</v>
      </c>
      <c r="D381" t="s">
        <v>1361</v>
      </c>
      <c r="E381">
        <v>0</v>
      </c>
      <c r="F381">
        <v>4</v>
      </c>
      <c r="G381">
        <v>6</v>
      </c>
      <c r="I381">
        <v>0</v>
      </c>
      <c r="J381">
        <v>0</v>
      </c>
      <c r="K381" t="s">
        <v>1362</v>
      </c>
      <c r="L381">
        <v>79</v>
      </c>
      <c r="M381">
        <v>79</v>
      </c>
      <c r="N381">
        <v>6.8358598620000004</v>
      </c>
      <c r="O381" s="1">
        <v>6.1719999999999997</v>
      </c>
    </row>
    <row r="382" spans="1:15" hidden="1" x14ac:dyDescent="0.35">
      <c r="A382">
        <v>40</v>
      </c>
      <c r="B382" t="s">
        <v>1425</v>
      </c>
      <c r="C382" s="2">
        <v>22.71860058</v>
      </c>
      <c r="D382" t="s">
        <v>1361</v>
      </c>
      <c r="E382">
        <v>0</v>
      </c>
      <c r="F382">
        <v>4</v>
      </c>
      <c r="G382">
        <v>6</v>
      </c>
      <c r="I382">
        <v>0</v>
      </c>
      <c r="J382">
        <v>0</v>
      </c>
      <c r="K382" t="s">
        <v>1362</v>
      </c>
      <c r="L382">
        <v>59</v>
      </c>
      <c r="M382">
        <v>59</v>
      </c>
      <c r="N382">
        <v>7.2895015440000002</v>
      </c>
      <c r="O382" s="1">
        <v>0.505</v>
      </c>
    </row>
    <row r="383" spans="1:15" hidden="1" x14ac:dyDescent="0.35">
      <c r="A383">
        <v>40</v>
      </c>
      <c r="B383" t="s">
        <v>1425</v>
      </c>
      <c r="C383" s="2">
        <v>22.71860058</v>
      </c>
      <c r="D383" t="s">
        <v>1361</v>
      </c>
      <c r="E383">
        <v>0</v>
      </c>
      <c r="F383">
        <v>4</v>
      </c>
      <c r="G383">
        <v>6</v>
      </c>
      <c r="I383">
        <v>0</v>
      </c>
      <c r="J383">
        <v>0</v>
      </c>
      <c r="K383" t="s">
        <v>1362</v>
      </c>
      <c r="L383">
        <v>84</v>
      </c>
      <c r="M383">
        <v>84</v>
      </c>
      <c r="N383">
        <v>57.396410359999997</v>
      </c>
      <c r="O383" s="1">
        <v>1.4730000000000001</v>
      </c>
    </row>
    <row r="384" spans="1:15" hidden="1" x14ac:dyDescent="0.35">
      <c r="A384">
        <v>40</v>
      </c>
      <c r="B384" t="s">
        <v>1425</v>
      </c>
      <c r="C384" s="2">
        <v>22.71860058</v>
      </c>
      <c r="D384" t="s">
        <v>1361</v>
      </c>
      <c r="E384">
        <v>0</v>
      </c>
      <c r="F384">
        <v>4</v>
      </c>
      <c r="G384">
        <v>6</v>
      </c>
      <c r="I384">
        <v>0</v>
      </c>
      <c r="J384">
        <v>0</v>
      </c>
      <c r="K384" t="s">
        <v>1362</v>
      </c>
      <c r="L384">
        <v>58</v>
      </c>
      <c r="M384">
        <v>58</v>
      </c>
      <c r="N384">
        <v>20.86091506</v>
      </c>
      <c r="O384" s="1">
        <v>9.9410000000000007</v>
      </c>
    </row>
    <row r="385" spans="1:15" hidden="1" x14ac:dyDescent="0.35">
      <c r="A385">
        <v>40</v>
      </c>
      <c r="B385" t="s">
        <v>1425</v>
      </c>
      <c r="C385" s="2">
        <v>22.71860058</v>
      </c>
      <c r="D385" t="s">
        <v>1361</v>
      </c>
      <c r="E385">
        <v>0</v>
      </c>
      <c r="F385">
        <v>4</v>
      </c>
      <c r="G385">
        <v>6</v>
      </c>
      <c r="I385">
        <v>0</v>
      </c>
      <c r="J385">
        <v>0</v>
      </c>
      <c r="K385" t="s">
        <v>1362</v>
      </c>
      <c r="L385">
        <v>23</v>
      </c>
      <c r="M385">
        <v>23</v>
      </c>
      <c r="N385">
        <v>4.8369459189999997</v>
      </c>
      <c r="O385" s="1">
        <v>0.47899999999999998</v>
      </c>
    </row>
    <row r="386" spans="1:15" hidden="1" x14ac:dyDescent="0.35">
      <c r="A386">
        <v>40</v>
      </c>
      <c r="B386" t="s">
        <v>1425</v>
      </c>
      <c r="C386" s="2">
        <v>22.71860058</v>
      </c>
      <c r="D386" t="s">
        <v>1361</v>
      </c>
      <c r="E386">
        <v>0</v>
      </c>
      <c r="F386">
        <v>4</v>
      </c>
      <c r="G386">
        <v>6</v>
      </c>
      <c r="I386">
        <v>0</v>
      </c>
      <c r="J386">
        <v>0</v>
      </c>
      <c r="K386" t="s">
        <v>1362</v>
      </c>
      <c r="L386">
        <v>81</v>
      </c>
      <c r="M386">
        <v>81</v>
      </c>
      <c r="N386">
        <v>21.812853059999998</v>
      </c>
      <c r="O386" s="1">
        <v>9.3659999999999997</v>
      </c>
    </row>
    <row r="387" spans="1:15" hidden="1" x14ac:dyDescent="0.35">
      <c r="A387">
        <v>40</v>
      </c>
      <c r="B387" t="s">
        <v>1425</v>
      </c>
      <c r="C387" s="2">
        <v>22.71860058</v>
      </c>
      <c r="D387" t="s">
        <v>1361</v>
      </c>
      <c r="E387">
        <v>0</v>
      </c>
      <c r="F387">
        <v>4</v>
      </c>
      <c r="G387">
        <v>6</v>
      </c>
      <c r="I387">
        <v>0</v>
      </c>
      <c r="J387">
        <v>0</v>
      </c>
      <c r="K387" t="s">
        <v>1362</v>
      </c>
      <c r="L387">
        <v>70</v>
      </c>
      <c r="M387">
        <v>0</v>
      </c>
      <c r="O387" s="1">
        <v>19.917000000000002</v>
      </c>
    </row>
    <row r="388" spans="1:15" hidden="1" x14ac:dyDescent="0.35">
      <c r="A388">
        <v>40</v>
      </c>
      <c r="B388" t="s">
        <v>1425</v>
      </c>
      <c r="C388" s="2">
        <v>22.71860058</v>
      </c>
      <c r="D388" t="s">
        <v>1361</v>
      </c>
      <c r="E388">
        <v>0</v>
      </c>
      <c r="F388">
        <v>4</v>
      </c>
      <c r="G388">
        <v>6</v>
      </c>
      <c r="I388">
        <v>0</v>
      </c>
      <c r="J388">
        <v>0</v>
      </c>
      <c r="K388" t="s">
        <v>1362</v>
      </c>
      <c r="L388">
        <v>31</v>
      </c>
      <c r="M388">
        <v>31</v>
      </c>
      <c r="N388">
        <v>3.6979876699999998</v>
      </c>
      <c r="O388" s="1">
        <v>0.255</v>
      </c>
    </row>
    <row r="389" spans="1:15" hidden="1" x14ac:dyDescent="0.35">
      <c r="A389">
        <v>40</v>
      </c>
      <c r="B389" t="s">
        <v>1425</v>
      </c>
      <c r="C389" s="2">
        <v>22.71860058</v>
      </c>
      <c r="D389" t="s">
        <v>1361</v>
      </c>
      <c r="E389">
        <v>0</v>
      </c>
      <c r="F389">
        <v>4</v>
      </c>
      <c r="G389">
        <v>6</v>
      </c>
      <c r="I389">
        <v>0</v>
      </c>
      <c r="J389">
        <v>0</v>
      </c>
      <c r="K389" t="s">
        <v>1362</v>
      </c>
      <c r="L389">
        <v>53</v>
      </c>
      <c r="M389">
        <v>53</v>
      </c>
      <c r="N389">
        <v>66.246111110000001</v>
      </c>
      <c r="O389" s="1">
        <v>4.0890000000000004</v>
      </c>
    </row>
    <row r="390" spans="1:15" hidden="1" x14ac:dyDescent="0.35">
      <c r="A390">
        <v>40</v>
      </c>
      <c r="B390" t="s">
        <v>1425</v>
      </c>
      <c r="C390" s="2">
        <v>22.71860058</v>
      </c>
      <c r="D390" t="s">
        <v>1361</v>
      </c>
      <c r="E390">
        <v>0</v>
      </c>
      <c r="F390">
        <v>4</v>
      </c>
      <c r="G390">
        <v>6</v>
      </c>
      <c r="I390">
        <v>0</v>
      </c>
      <c r="J390">
        <v>0</v>
      </c>
      <c r="K390" t="s">
        <v>1362</v>
      </c>
      <c r="L390">
        <v>40</v>
      </c>
      <c r="M390">
        <v>40</v>
      </c>
      <c r="N390">
        <v>22.71860058</v>
      </c>
      <c r="O390" s="1">
        <v>22.719000000000001</v>
      </c>
    </row>
    <row r="391" spans="1:15" hidden="1" x14ac:dyDescent="0.35">
      <c r="A391">
        <v>40</v>
      </c>
      <c r="B391" t="s">
        <v>1425</v>
      </c>
      <c r="C391" s="2">
        <v>22.71860058</v>
      </c>
      <c r="D391" t="s">
        <v>1361</v>
      </c>
      <c r="E391">
        <v>0</v>
      </c>
      <c r="F391">
        <v>4</v>
      </c>
      <c r="G391">
        <v>6</v>
      </c>
      <c r="I391">
        <v>0</v>
      </c>
      <c r="J391">
        <v>0</v>
      </c>
      <c r="K391" t="s">
        <v>1362</v>
      </c>
      <c r="L391">
        <v>69</v>
      </c>
      <c r="M391">
        <v>69</v>
      </c>
      <c r="N391">
        <v>22.982099689999998</v>
      </c>
      <c r="O391" s="1">
        <v>19.917000000000002</v>
      </c>
    </row>
    <row r="392" spans="1:15" hidden="1" x14ac:dyDescent="0.35">
      <c r="A392">
        <v>40</v>
      </c>
      <c r="B392" t="s">
        <v>1425</v>
      </c>
      <c r="C392" s="2">
        <v>22.71860058</v>
      </c>
      <c r="D392" t="s">
        <v>1361</v>
      </c>
      <c r="E392">
        <v>0</v>
      </c>
      <c r="F392">
        <v>4</v>
      </c>
      <c r="G392">
        <v>6</v>
      </c>
      <c r="I392">
        <v>0</v>
      </c>
      <c r="J392">
        <v>0</v>
      </c>
      <c r="K392" t="s">
        <v>1362</v>
      </c>
      <c r="L392">
        <v>52</v>
      </c>
      <c r="M392">
        <v>52</v>
      </c>
      <c r="N392">
        <v>13.67565098</v>
      </c>
      <c r="O392" s="1">
        <v>0.88300000000000001</v>
      </c>
    </row>
    <row r="393" spans="1:15" hidden="1" x14ac:dyDescent="0.35">
      <c r="A393">
        <v>40</v>
      </c>
      <c r="B393" t="s">
        <v>1425</v>
      </c>
      <c r="C393" s="2">
        <v>22.71860058</v>
      </c>
      <c r="D393" t="s">
        <v>1361</v>
      </c>
      <c r="E393">
        <v>0</v>
      </c>
      <c r="F393">
        <v>4</v>
      </c>
      <c r="G393">
        <v>6</v>
      </c>
      <c r="I393">
        <v>0</v>
      </c>
      <c r="J393">
        <v>0</v>
      </c>
      <c r="K393" t="s">
        <v>1362</v>
      </c>
      <c r="L393">
        <v>11</v>
      </c>
      <c r="M393">
        <v>11</v>
      </c>
      <c r="N393">
        <v>6.5670085130000002</v>
      </c>
      <c r="O393" s="1">
        <v>6.5339999999999998</v>
      </c>
    </row>
    <row r="394" spans="1:15" hidden="1" x14ac:dyDescent="0.35">
      <c r="A394">
        <v>41</v>
      </c>
      <c r="B394" t="s">
        <v>1838</v>
      </c>
      <c r="C394" s="2">
        <v>32.561142779999997</v>
      </c>
      <c r="D394" t="s">
        <v>1361</v>
      </c>
      <c r="E394">
        <v>0</v>
      </c>
      <c r="F394">
        <v>4</v>
      </c>
      <c r="G394">
        <v>5</v>
      </c>
      <c r="I394">
        <v>0</v>
      </c>
      <c r="J394">
        <v>0</v>
      </c>
      <c r="K394" t="s">
        <v>1362</v>
      </c>
      <c r="L394">
        <v>49</v>
      </c>
      <c r="M394">
        <v>49</v>
      </c>
      <c r="N394">
        <v>13.30104633</v>
      </c>
      <c r="O394" s="1">
        <v>7.5030000000000001</v>
      </c>
    </row>
    <row r="395" spans="1:15" hidden="1" x14ac:dyDescent="0.35">
      <c r="A395">
        <v>41</v>
      </c>
      <c r="B395" t="s">
        <v>1838</v>
      </c>
      <c r="C395" s="2">
        <v>32.561142779999997</v>
      </c>
      <c r="D395" t="s">
        <v>1361</v>
      </c>
      <c r="E395">
        <v>0</v>
      </c>
      <c r="F395">
        <v>4</v>
      </c>
      <c r="G395">
        <v>5</v>
      </c>
      <c r="I395">
        <v>0</v>
      </c>
      <c r="J395">
        <v>0</v>
      </c>
      <c r="K395" t="s">
        <v>1362</v>
      </c>
      <c r="L395">
        <v>46</v>
      </c>
      <c r="M395">
        <v>46</v>
      </c>
      <c r="N395">
        <v>38.999831829999998</v>
      </c>
      <c r="O395" s="1">
        <v>1.2410000000000001</v>
      </c>
    </row>
    <row r="396" spans="1:15" hidden="1" x14ac:dyDescent="0.35">
      <c r="A396">
        <v>41</v>
      </c>
      <c r="B396" t="s">
        <v>1838</v>
      </c>
      <c r="C396" s="2">
        <v>32.561142779999997</v>
      </c>
      <c r="D396" t="s">
        <v>1361</v>
      </c>
      <c r="E396">
        <v>0</v>
      </c>
      <c r="F396">
        <v>4</v>
      </c>
      <c r="G396">
        <v>5</v>
      </c>
      <c r="I396">
        <v>0</v>
      </c>
      <c r="J396">
        <v>0</v>
      </c>
      <c r="K396" t="s">
        <v>1362</v>
      </c>
      <c r="L396">
        <v>41</v>
      </c>
      <c r="M396">
        <v>41</v>
      </c>
      <c r="N396">
        <v>32.561142779999997</v>
      </c>
      <c r="O396" s="1">
        <v>32.561</v>
      </c>
    </row>
    <row r="397" spans="1:15" hidden="1" x14ac:dyDescent="0.35">
      <c r="A397">
        <v>41</v>
      </c>
      <c r="B397" t="s">
        <v>1838</v>
      </c>
      <c r="C397" s="2">
        <v>32.561142779999997</v>
      </c>
      <c r="D397" t="s">
        <v>1361</v>
      </c>
      <c r="E397">
        <v>0</v>
      </c>
      <c r="F397">
        <v>4</v>
      </c>
      <c r="G397">
        <v>5</v>
      </c>
      <c r="I397">
        <v>0</v>
      </c>
      <c r="J397">
        <v>0</v>
      </c>
      <c r="K397" t="s">
        <v>1362</v>
      </c>
      <c r="L397">
        <v>43</v>
      </c>
      <c r="M397">
        <v>43</v>
      </c>
      <c r="N397">
        <v>9.1747339839999995</v>
      </c>
      <c r="O397" s="1">
        <v>3.1829999999999998</v>
      </c>
    </row>
    <row r="398" spans="1:15" hidden="1" x14ac:dyDescent="0.35">
      <c r="A398">
        <v>41</v>
      </c>
      <c r="B398" t="s">
        <v>1838</v>
      </c>
      <c r="C398" s="2">
        <v>32.561142779999997</v>
      </c>
      <c r="D398" t="s">
        <v>1361</v>
      </c>
      <c r="E398">
        <v>0</v>
      </c>
      <c r="F398">
        <v>4</v>
      </c>
      <c r="G398">
        <v>5</v>
      </c>
      <c r="I398">
        <v>0</v>
      </c>
      <c r="J398">
        <v>0</v>
      </c>
      <c r="K398" t="s">
        <v>1362</v>
      </c>
      <c r="L398">
        <v>44</v>
      </c>
      <c r="M398">
        <v>44</v>
      </c>
      <c r="N398">
        <v>31.784081520000001</v>
      </c>
      <c r="O398" s="1">
        <v>3.5270000000000001</v>
      </c>
    </row>
    <row r="399" spans="1:15" hidden="1" x14ac:dyDescent="0.35">
      <c r="A399">
        <v>41</v>
      </c>
      <c r="B399" t="s">
        <v>1838</v>
      </c>
      <c r="C399" s="2">
        <v>32.561142779999997</v>
      </c>
      <c r="D399" t="s">
        <v>1361</v>
      </c>
      <c r="E399">
        <v>0</v>
      </c>
      <c r="F399">
        <v>4</v>
      </c>
      <c r="G399">
        <v>5</v>
      </c>
      <c r="I399">
        <v>0</v>
      </c>
      <c r="J399">
        <v>0</v>
      </c>
      <c r="K399" t="s">
        <v>1362</v>
      </c>
      <c r="L399">
        <v>60</v>
      </c>
      <c r="M399">
        <v>60</v>
      </c>
      <c r="N399">
        <v>27.581774939999999</v>
      </c>
      <c r="O399" s="1">
        <v>2.68</v>
      </c>
    </row>
    <row r="400" spans="1:15" hidden="1" x14ac:dyDescent="0.35">
      <c r="A400">
        <v>41</v>
      </c>
      <c r="B400" t="s">
        <v>1838</v>
      </c>
      <c r="C400" s="2">
        <v>32.561142779999997</v>
      </c>
      <c r="D400" t="s">
        <v>1361</v>
      </c>
      <c r="E400">
        <v>0</v>
      </c>
      <c r="F400">
        <v>4</v>
      </c>
      <c r="G400">
        <v>5</v>
      </c>
      <c r="I400">
        <v>0</v>
      </c>
      <c r="J400">
        <v>0</v>
      </c>
      <c r="K400" t="s">
        <v>1362</v>
      </c>
      <c r="L400">
        <v>33</v>
      </c>
      <c r="M400">
        <v>33</v>
      </c>
      <c r="N400">
        <v>14.990913129999999</v>
      </c>
      <c r="O400" s="1">
        <v>8.7409999999999997</v>
      </c>
    </row>
    <row r="401" spans="1:15" hidden="1" x14ac:dyDescent="0.35">
      <c r="A401">
        <v>41</v>
      </c>
      <c r="B401" t="s">
        <v>1838</v>
      </c>
      <c r="C401" s="2">
        <v>32.561142779999997</v>
      </c>
      <c r="D401" t="s">
        <v>1361</v>
      </c>
      <c r="E401">
        <v>0</v>
      </c>
      <c r="F401">
        <v>4</v>
      </c>
      <c r="G401">
        <v>5</v>
      </c>
      <c r="I401">
        <v>0</v>
      </c>
      <c r="J401">
        <v>0</v>
      </c>
      <c r="K401" t="s">
        <v>1362</v>
      </c>
      <c r="L401">
        <v>39</v>
      </c>
      <c r="M401">
        <v>39</v>
      </c>
      <c r="N401">
        <v>13.85877282</v>
      </c>
      <c r="O401" s="1">
        <v>13.481</v>
      </c>
    </row>
    <row r="402" spans="1:15" hidden="1" x14ac:dyDescent="0.35">
      <c r="A402">
        <v>41</v>
      </c>
      <c r="B402" t="s">
        <v>1838</v>
      </c>
      <c r="C402" s="2">
        <v>32.561142779999997</v>
      </c>
      <c r="D402" t="s">
        <v>1361</v>
      </c>
      <c r="E402">
        <v>0</v>
      </c>
      <c r="F402">
        <v>4</v>
      </c>
      <c r="G402">
        <v>5</v>
      </c>
      <c r="I402">
        <v>0</v>
      </c>
      <c r="J402">
        <v>0</v>
      </c>
      <c r="K402" t="s">
        <v>1362</v>
      </c>
      <c r="L402">
        <v>803</v>
      </c>
      <c r="M402">
        <v>803</v>
      </c>
      <c r="N402">
        <v>61.608146669999996</v>
      </c>
      <c r="O402" s="1">
        <v>0.43099999999999999</v>
      </c>
    </row>
    <row r="403" spans="1:15" hidden="1" x14ac:dyDescent="0.35">
      <c r="A403">
        <v>41</v>
      </c>
      <c r="B403" t="s">
        <v>1838</v>
      </c>
      <c r="C403" s="2">
        <v>32.561142779999997</v>
      </c>
      <c r="D403" t="s">
        <v>1361</v>
      </c>
      <c r="E403">
        <v>0</v>
      </c>
      <c r="F403">
        <v>4</v>
      </c>
      <c r="G403">
        <v>5</v>
      </c>
      <c r="I403">
        <v>0</v>
      </c>
      <c r="J403">
        <v>0</v>
      </c>
      <c r="K403" t="s">
        <v>1362</v>
      </c>
      <c r="L403">
        <v>800</v>
      </c>
      <c r="M403">
        <v>800</v>
      </c>
      <c r="N403">
        <v>51.194460190000001</v>
      </c>
      <c r="O403" s="1">
        <v>23.995000000000001</v>
      </c>
    </row>
    <row r="404" spans="1:15" hidden="1" x14ac:dyDescent="0.35">
      <c r="A404">
        <v>41</v>
      </c>
      <c r="B404" t="s">
        <v>1838</v>
      </c>
      <c r="C404" s="2">
        <v>32.561142779999997</v>
      </c>
      <c r="D404" t="s">
        <v>1361</v>
      </c>
      <c r="E404">
        <v>0</v>
      </c>
      <c r="F404">
        <v>4</v>
      </c>
      <c r="G404">
        <v>5</v>
      </c>
      <c r="I404">
        <v>0</v>
      </c>
      <c r="J404">
        <v>0</v>
      </c>
      <c r="K404" t="s">
        <v>1362</v>
      </c>
      <c r="L404">
        <v>660</v>
      </c>
      <c r="M404">
        <v>660</v>
      </c>
      <c r="N404">
        <v>43.945897410000001</v>
      </c>
      <c r="O404" s="1">
        <v>5.8120000000000003</v>
      </c>
    </row>
    <row r="405" spans="1:15" hidden="1" x14ac:dyDescent="0.35">
      <c r="A405">
        <v>42</v>
      </c>
      <c r="B405">
        <v>74</v>
      </c>
      <c r="C405" s="2">
        <v>12.77492447</v>
      </c>
      <c r="D405" t="s">
        <v>1361</v>
      </c>
      <c r="E405">
        <v>0</v>
      </c>
      <c r="F405">
        <v>4</v>
      </c>
      <c r="G405">
        <v>4</v>
      </c>
      <c r="I405">
        <v>0</v>
      </c>
      <c r="J405">
        <v>0</v>
      </c>
      <c r="K405" t="s">
        <v>1362</v>
      </c>
      <c r="L405">
        <v>60</v>
      </c>
      <c r="M405">
        <v>60</v>
      </c>
      <c r="N405">
        <v>27.581774939999999</v>
      </c>
      <c r="O405" s="1">
        <v>0.68100000000000005</v>
      </c>
    </row>
    <row r="406" spans="1:15" hidden="1" x14ac:dyDescent="0.35">
      <c r="A406">
        <v>42</v>
      </c>
      <c r="B406">
        <v>74</v>
      </c>
      <c r="C406" s="2">
        <v>12.77492447</v>
      </c>
      <c r="D406" t="s">
        <v>1361</v>
      </c>
      <c r="E406">
        <v>0</v>
      </c>
      <c r="F406">
        <v>4</v>
      </c>
      <c r="G406">
        <v>4</v>
      </c>
      <c r="I406">
        <v>0</v>
      </c>
      <c r="J406">
        <v>0</v>
      </c>
      <c r="K406" t="s">
        <v>1362</v>
      </c>
      <c r="L406">
        <v>74</v>
      </c>
      <c r="M406">
        <v>74</v>
      </c>
      <c r="N406">
        <v>32.709101220000001</v>
      </c>
      <c r="O406" s="1">
        <v>15.728</v>
      </c>
    </row>
    <row r="407" spans="1:15" hidden="1" x14ac:dyDescent="0.35">
      <c r="A407">
        <v>42</v>
      </c>
      <c r="B407">
        <v>74</v>
      </c>
      <c r="C407" s="2">
        <v>12.77492447</v>
      </c>
      <c r="D407" t="s">
        <v>1361</v>
      </c>
      <c r="E407">
        <v>0</v>
      </c>
      <c r="F407">
        <v>4</v>
      </c>
      <c r="G407">
        <v>4</v>
      </c>
      <c r="I407">
        <v>0</v>
      </c>
      <c r="J407">
        <v>0</v>
      </c>
      <c r="K407" t="s">
        <v>1362</v>
      </c>
      <c r="L407">
        <v>28</v>
      </c>
      <c r="M407">
        <v>28</v>
      </c>
      <c r="N407">
        <v>6.9827912699999999</v>
      </c>
      <c r="O407" s="1">
        <v>4.8479999999999999</v>
      </c>
    </row>
    <row r="408" spans="1:15" hidden="1" x14ac:dyDescent="0.35">
      <c r="A408">
        <v>42</v>
      </c>
      <c r="B408">
        <v>74</v>
      </c>
      <c r="C408" s="2">
        <v>12.77492447</v>
      </c>
      <c r="D408" t="s">
        <v>1361</v>
      </c>
      <c r="E408">
        <v>0</v>
      </c>
      <c r="F408">
        <v>4</v>
      </c>
      <c r="G408">
        <v>4</v>
      </c>
      <c r="I408">
        <v>0</v>
      </c>
      <c r="J408">
        <v>0</v>
      </c>
      <c r="K408" t="s">
        <v>1362</v>
      </c>
      <c r="L408">
        <v>42</v>
      </c>
      <c r="M408">
        <v>42</v>
      </c>
      <c r="N408">
        <v>12.77492447</v>
      </c>
      <c r="O408" s="1">
        <v>12.775</v>
      </c>
    </row>
    <row r="409" spans="1:15" hidden="1" x14ac:dyDescent="0.35">
      <c r="A409">
        <v>42</v>
      </c>
      <c r="B409">
        <v>74</v>
      </c>
      <c r="C409" s="2">
        <v>12.77492447</v>
      </c>
      <c r="D409" t="s">
        <v>1361</v>
      </c>
      <c r="E409">
        <v>0</v>
      </c>
      <c r="F409">
        <v>4</v>
      </c>
      <c r="G409">
        <v>4</v>
      </c>
      <c r="I409">
        <v>0</v>
      </c>
      <c r="J409">
        <v>0</v>
      </c>
      <c r="K409" t="s">
        <v>1362</v>
      </c>
      <c r="L409">
        <v>13</v>
      </c>
      <c r="M409">
        <v>13</v>
      </c>
      <c r="N409">
        <v>45.110235160000002</v>
      </c>
      <c r="O409" s="1">
        <v>0.54400000000000004</v>
      </c>
    </row>
    <row r="410" spans="1:15" hidden="1" x14ac:dyDescent="0.35">
      <c r="A410">
        <v>42</v>
      </c>
      <c r="B410">
        <v>74</v>
      </c>
      <c r="C410" s="2">
        <v>12.77492447</v>
      </c>
      <c r="D410" t="s">
        <v>1361</v>
      </c>
      <c r="E410">
        <v>0</v>
      </c>
      <c r="F410">
        <v>4</v>
      </c>
      <c r="G410">
        <v>4</v>
      </c>
      <c r="I410">
        <v>0</v>
      </c>
      <c r="J410">
        <v>0</v>
      </c>
      <c r="K410" t="s">
        <v>1362</v>
      </c>
      <c r="L410">
        <v>661</v>
      </c>
      <c r="M410">
        <v>661</v>
      </c>
      <c r="N410">
        <v>35.616905750000001</v>
      </c>
      <c r="O410" s="1">
        <v>7.2990000000000004</v>
      </c>
    </row>
    <row r="411" spans="1:15" hidden="1" x14ac:dyDescent="0.35">
      <c r="A411">
        <v>43</v>
      </c>
      <c r="B411" t="s">
        <v>1701</v>
      </c>
      <c r="C411" s="2">
        <v>9.1747339839999995</v>
      </c>
      <c r="D411" t="s">
        <v>1466</v>
      </c>
      <c r="E411">
        <v>0</v>
      </c>
      <c r="F411">
        <v>4</v>
      </c>
      <c r="G411">
        <v>6</v>
      </c>
      <c r="I411">
        <v>0</v>
      </c>
      <c r="J411">
        <v>0</v>
      </c>
      <c r="K411" t="s">
        <v>1362</v>
      </c>
      <c r="L411">
        <v>25</v>
      </c>
      <c r="M411">
        <v>25</v>
      </c>
      <c r="N411">
        <v>27.190371079999998</v>
      </c>
      <c r="O411" s="1">
        <v>3.8980000000000001</v>
      </c>
    </row>
    <row r="412" spans="1:15" hidden="1" x14ac:dyDescent="0.35">
      <c r="A412">
        <v>43</v>
      </c>
      <c r="B412" t="s">
        <v>1701</v>
      </c>
      <c r="C412" s="2">
        <v>9.1747339839999995</v>
      </c>
      <c r="D412" t="s">
        <v>1466</v>
      </c>
      <c r="E412">
        <v>0</v>
      </c>
      <c r="F412">
        <v>4</v>
      </c>
      <c r="G412">
        <v>6</v>
      </c>
      <c r="I412">
        <v>0</v>
      </c>
      <c r="J412">
        <v>0</v>
      </c>
      <c r="K412" t="s">
        <v>1362</v>
      </c>
      <c r="L412">
        <v>46</v>
      </c>
      <c r="M412">
        <v>46</v>
      </c>
      <c r="N412">
        <v>38.999831829999998</v>
      </c>
      <c r="O412" s="1">
        <v>11.13</v>
      </c>
    </row>
    <row r="413" spans="1:15" hidden="1" x14ac:dyDescent="0.35">
      <c r="A413">
        <v>43</v>
      </c>
      <c r="B413" t="s">
        <v>1701</v>
      </c>
      <c r="C413" s="2">
        <v>9.1747339839999995</v>
      </c>
      <c r="D413" t="s">
        <v>1466</v>
      </c>
      <c r="E413">
        <v>0</v>
      </c>
      <c r="F413">
        <v>4</v>
      </c>
      <c r="G413">
        <v>6</v>
      </c>
      <c r="I413">
        <v>0</v>
      </c>
      <c r="J413">
        <v>0</v>
      </c>
      <c r="K413" t="s">
        <v>1362</v>
      </c>
      <c r="L413">
        <v>41</v>
      </c>
      <c r="M413">
        <v>41</v>
      </c>
      <c r="N413">
        <v>32.561142779999997</v>
      </c>
      <c r="O413" s="1">
        <v>1.9</v>
      </c>
    </row>
    <row r="414" spans="1:15" hidden="1" x14ac:dyDescent="0.35">
      <c r="A414">
        <v>43</v>
      </c>
      <c r="B414" t="s">
        <v>1701</v>
      </c>
      <c r="C414" s="2">
        <v>9.1747339839999995</v>
      </c>
      <c r="D414" t="s">
        <v>1466</v>
      </c>
      <c r="E414">
        <v>0</v>
      </c>
      <c r="F414">
        <v>4</v>
      </c>
      <c r="G414">
        <v>6</v>
      </c>
      <c r="I414">
        <v>0</v>
      </c>
      <c r="J414">
        <v>0</v>
      </c>
      <c r="K414" t="s">
        <v>1362</v>
      </c>
      <c r="L414">
        <v>35</v>
      </c>
      <c r="M414">
        <v>35</v>
      </c>
      <c r="N414">
        <v>11.94575066</v>
      </c>
      <c r="O414" s="1">
        <v>3.7919999999999998</v>
      </c>
    </row>
    <row r="415" spans="1:15" hidden="1" x14ac:dyDescent="0.35">
      <c r="A415">
        <v>43</v>
      </c>
      <c r="B415" t="s">
        <v>1701</v>
      </c>
      <c r="C415" s="2">
        <v>9.1747339839999995</v>
      </c>
      <c r="D415" t="s">
        <v>1466</v>
      </c>
      <c r="E415">
        <v>0</v>
      </c>
      <c r="F415">
        <v>4</v>
      </c>
      <c r="G415">
        <v>6</v>
      </c>
      <c r="I415">
        <v>0</v>
      </c>
      <c r="J415">
        <v>0</v>
      </c>
      <c r="K415" t="s">
        <v>1362</v>
      </c>
      <c r="L415">
        <v>3</v>
      </c>
      <c r="M415">
        <v>3</v>
      </c>
      <c r="N415">
        <v>7.0164754010000001</v>
      </c>
      <c r="O415" s="1">
        <v>7.016</v>
      </c>
    </row>
    <row r="416" spans="1:15" hidden="1" x14ac:dyDescent="0.35">
      <c r="A416">
        <v>43</v>
      </c>
      <c r="B416" t="s">
        <v>1701</v>
      </c>
      <c r="C416" s="2">
        <v>9.1747339839999995</v>
      </c>
      <c r="D416" t="s">
        <v>1466</v>
      </c>
      <c r="E416">
        <v>0</v>
      </c>
      <c r="F416">
        <v>4</v>
      </c>
      <c r="G416">
        <v>6</v>
      </c>
      <c r="I416">
        <v>0</v>
      </c>
      <c r="J416">
        <v>0</v>
      </c>
      <c r="K416" t="s">
        <v>1362</v>
      </c>
      <c r="L416">
        <v>43</v>
      </c>
      <c r="M416">
        <v>43</v>
      </c>
      <c r="N416">
        <v>9.1747339839999995</v>
      </c>
      <c r="O416" s="1">
        <v>9.1750000000000007</v>
      </c>
    </row>
    <row r="417" spans="1:15" hidden="1" x14ac:dyDescent="0.35">
      <c r="A417">
        <v>43</v>
      </c>
      <c r="B417" t="s">
        <v>1701</v>
      </c>
      <c r="C417" s="2">
        <v>9.1747339839999995</v>
      </c>
      <c r="D417" t="s">
        <v>1466</v>
      </c>
      <c r="E417">
        <v>0</v>
      </c>
      <c r="F417">
        <v>4</v>
      </c>
      <c r="G417">
        <v>6</v>
      </c>
      <c r="I417">
        <v>0</v>
      </c>
      <c r="J417">
        <v>0</v>
      </c>
      <c r="K417" t="s">
        <v>1362</v>
      </c>
      <c r="L417">
        <v>44</v>
      </c>
      <c r="M417">
        <v>44</v>
      </c>
      <c r="N417">
        <v>31.784081520000001</v>
      </c>
      <c r="O417" s="1">
        <v>4.9459999999999997</v>
      </c>
    </row>
    <row r="418" spans="1:15" hidden="1" x14ac:dyDescent="0.35">
      <c r="A418">
        <v>43</v>
      </c>
      <c r="B418" t="s">
        <v>1701</v>
      </c>
      <c r="C418" s="2">
        <v>9.1747339839999995</v>
      </c>
      <c r="D418" t="s">
        <v>1466</v>
      </c>
      <c r="E418">
        <v>0</v>
      </c>
      <c r="F418">
        <v>4</v>
      </c>
      <c r="G418">
        <v>6</v>
      </c>
      <c r="I418">
        <v>0</v>
      </c>
      <c r="J418">
        <v>0</v>
      </c>
      <c r="K418" t="s">
        <v>1362</v>
      </c>
      <c r="L418">
        <v>803</v>
      </c>
      <c r="M418">
        <v>803</v>
      </c>
      <c r="N418">
        <v>61.608146669999996</v>
      </c>
      <c r="O418" s="1">
        <v>6.4039999999999999</v>
      </c>
    </row>
    <row r="419" spans="1:15" hidden="1" x14ac:dyDescent="0.35">
      <c r="A419">
        <v>43</v>
      </c>
      <c r="B419" t="s">
        <v>1701</v>
      </c>
      <c r="C419" s="2">
        <v>9.1747339839999995</v>
      </c>
      <c r="D419" t="s">
        <v>1466</v>
      </c>
      <c r="E419">
        <v>0</v>
      </c>
      <c r="F419">
        <v>4</v>
      </c>
      <c r="G419">
        <v>6</v>
      </c>
      <c r="I419">
        <v>0</v>
      </c>
      <c r="J419">
        <v>0</v>
      </c>
      <c r="K419" t="s">
        <v>1362</v>
      </c>
      <c r="L419">
        <v>800</v>
      </c>
      <c r="M419">
        <v>800</v>
      </c>
      <c r="N419">
        <v>51.194460190000001</v>
      </c>
      <c r="O419" s="1">
        <v>18.399999999999999</v>
      </c>
    </row>
    <row r="420" spans="1:15" hidden="1" x14ac:dyDescent="0.35">
      <c r="A420">
        <v>44</v>
      </c>
      <c r="B420" t="s">
        <v>1507</v>
      </c>
      <c r="C420" s="2">
        <v>31.784081520000001</v>
      </c>
      <c r="D420" t="s">
        <v>1466</v>
      </c>
      <c r="E420">
        <v>3</v>
      </c>
      <c r="F420">
        <v>3</v>
      </c>
      <c r="G420">
        <v>5</v>
      </c>
      <c r="I420">
        <v>1962</v>
      </c>
      <c r="J420">
        <v>0</v>
      </c>
      <c r="K420" t="s">
        <v>2029</v>
      </c>
      <c r="L420">
        <v>21</v>
      </c>
      <c r="M420">
        <v>21</v>
      </c>
      <c r="N420">
        <v>19.288570119999999</v>
      </c>
      <c r="O420" s="1">
        <v>0.56299999999999994</v>
      </c>
    </row>
    <row r="421" spans="1:15" hidden="1" x14ac:dyDescent="0.35">
      <c r="A421">
        <v>44</v>
      </c>
      <c r="B421" t="s">
        <v>1507</v>
      </c>
      <c r="C421" s="2">
        <v>31.784081520000001</v>
      </c>
      <c r="D421" t="s">
        <v>1466</v>
      </c>
      <c r="E421">
        <v>3</v>
      </c>
      <c r="F421">
        <v>3</v>
      </c>
      <c r="G421">
        <v>5</v>
      </c>
      <c r="I421">
        <v>1962</v>
      </c>
      <c r="J421">
        <v>0</v>
      </c>
      <c r="K421" t="s">
        <v>2029</v>
      </c>
      <c r="L421">
        <v>25</v>
      </c>
      <c r="M421">
        <v>25</v>
      </c>
      <c r="N421">
        <v>27.190371079999998</v>
      </c>
      <c r="O421" s="1">
        <v>7.4999999999999997E-2</v>
      </c>
    </row>
    <row r="422" spans="1:15" hidden="1" x14ac:dyDescent="0.35">
      <c r="A422">
        <v>44</v>
      </c>
      <c r="B422" t="s">
        <v>1507</v>
      </c>
      <c r="C422" s="2">
        <v>31.784081520000001</v>
      </c>
      <c r="D422" t="s">
        <v>1466</v>
      </c>
      <c r="E422">
        <v>3</v>
      </c>
      <c r="F422">
        <v>3</v>
      </c>
      <c r="G422">
        <v>5</v>
      </c>
      <c r="I422">
        <v>1962</v>
      </c>
      <c r="J422">
        <v>0</v>
      </c>
      <c r="K422" t="s">
        <v>2029</v>
      </c>
      <c r="L422">
        <v>49</v>
      </c>
      <c r="M422">
        <v>49</v>
      </c>
      <c r="N422">
        <v>13.30104633</v>
      </c>
      <c r="O422" s="1">
        <v>7.6109999999999998</v>
      </c>
    </row>
    <row r="423" spans="1:15" hidden="1" x14ac:dyDescent="0.35">
      <c r="A423">
        <v>44</v>
      </c>
      <c r="B423" t="s">
        <v>1507</v>
      </c>
      <c r="C423" s="2">
        <v>31.784081520000001</v>
      </c>
      <c r="D423" t="s">
        <v>1466</v>
      </c>
      <c r="E423">
        <v>3</v>
      </c>
      <c r="F423">
        <v>3</v>
      </c>
      <c r="G423">
        <v>5</v>
      </c>
      <c r="I423">
        <v>1962</v>
      </c>
      <c r="J423">
        <v>0</v>
      </c>
      <c r="K423" t="s">
        <v>2029</v>
      </c>
      <c r="L423">
        <v>16</v>
      </c>
      <c r="M423">
        <v>16</v>
      </c>
      <c r="N423">
        <v>13.40591191</v>
      </c>
      <c r="O423" s="1">
        <v>11.291</v>
      </c>
    </row>
    <row r="424" spans="1:15" hidden="1" x14ac:dyDescent="0.35">
      <c r="A424">
        <v>44</v>
      </c>
      <c r="B424" t="s">
        <v>1507</v>
      </c>
      <c r="C424" s="2">
        <v>31.784081520000001</v>
      </c>
      <c r="D424" t="s">
        <v>1466</v>
      </c>
      <c r="E424">
        <v>3</v>
      </c>
      <c r="F424">
        <v>3</v>
      </c>
      <c r="G424">
        <v>5</v>
      </c>
      <c r="I424">
        <v>1962</v>
      </c>
      <c r="J424">
        <v>0</v>
      </c>
      <c r="K424" t="s">
        <v>2029</v>
      </c>
      <c r="L424">
        <v>46</v>
      </c>
      <c r="M424">
        <v>46</v>
      </c>
      <c r="N424">
        <v>38.999831829999998</v>
      </c>
      <c r="O424" s="1">
        <v>32.344000000000001</v>
      </c>
    </row>
    <row r="425" spans="1:15" hidden="1" x14ac:dyDescent="0.35">
      <c r="A425">
        <v>44</v>
      </c>
      <c r="B425" t="s">
        <v>1507</v>
      </c>
      <c r="C425" s="2">
        <v>31.784081520000001</v>
      </c>
      <c r="D425" t="s">
        <v>1466</v>
      </c>
      <c r="E425">
        <v>3</v>
      </c>
      <c r="F425">
        <v>3</v>
      </c>
      <c r="G425">
        <v>5</v>
      </c>
      <c r="I425">
        <v>1962</v>
      </c>
      <c r="J425">
        <v>0</v>
      </c>
      <c r="K425" t="s">
        <v>2029</v>
      </c>
      <c r="L425">
        <v>41</v>
      </c>
      <c r="M425">
        <v>41</v>
      </c>
      <c r="N425">
        <v>32.561142779999997</v>
      </c>
      <c r="O425" s="1">
        <v>3.7679999999999998</v>
      </c>
    </row>
    <row r="426" spans="1:15" hidden="1" x14ac:dyDescent="0.35">
      <c r="A426">
        <v>44</v>
      </c>
      <c r="B426" t="s">
        <v>1507</v>
      </c>
      <c r="C426" s="2">
        <v>31.784081520000001</v>
      </c>
      <c r="D426" t="s">
        <v>1466</v>
      </c>
      <c r="E426">
        <v>3</v>
      </c>
      <c r="F426">
        <v>3</v>
      </c>
      <c r="G426">
        <v>5</v>
      </c>
      <c r="I426">
        <v>1962</v>
      </c>
      <c r="J426">
        <v>0</v>
      </c>
      <c r="K426" t="s">
        <v>2029</v>
      </c>
      <c r="L426">
        <v>43</v>
      </c>
      <c r="M426">
        <v>43</v>
      </c>
      <c r="N426">
        <v>9.1747339839999995</v>
      </c>
      <c r="O426" s="1">
        <v>3.7650000000000001</v>
      </c>
    </row>
    <row r="427" spans="1:15" hidden="1" x14ac:dyDescent="0.35">
      <c r="A427">
        <v>44</v>
      </c>
      <c r="B427" t="s">
        <v>1507</v>
      </c>
      <c r="C427" s="2">
        <v>31.784081520000001</v>
      </c>
      <c r="D427" t="s">
        <v>1466</v>
      </c>
      <c r="E427">
        <v>3</v>
      </c>
      <c r="F427">
        <v>3</v>
      </c>
      <c r="G427">
        <v>5</v>
      </c>
      <c r="I427">
        <v>1962</v>
      </c>
      <c r="J427">
        <v>0</v>
      </c>
      <c r="K427" t="s">
        <v>2029</v>
      </c>
      <c r="L427">
        <v>44</v>
      </c>
      <c r="M427">
        <v>44</v>
      </c>
      <c r="N427">
        <v>31.784081520000001</v>
      </c>
      <c r="O427" s="1">
        <v>31.783999999999999</v>
      </c>
    </row>
    <row r="428" spans="1:15" hidden="1" x14ac:dyDescent="0.35">
      <c r="A428">
        <v>44</v>
      </c>
      <c r="B428" t="s">
        <v>1507</v>
      </c>
      <c r="C428" s="2">
        <v>31.784081520000001</v>
      </c>
      <c r="D428" t="s">
        <v>1466</v>
      </c>
      <c r="E428">
        <v>3</v>
      </c>
      <c r="F428">
        <v>3</v>
      </c>
      <c r="G428">
        <v>5</v>
      </c>
      <c r="I428">
        <v>1962</v>
      </c>
      <c r="J428">
        <v>0</v>
      </c>
      <c r="K428" t="s">
        <v>2029</v>
      </c>
      <c r="L428">
        <v>21</v>
      </c>
      <c r="M428">
        <v>21</v>
      </c>
      <c r="N428">
        <v>19.288570119999999</v>
      </c>
      <c r="O428" s="1">
        <v>0.56299999999999994</v>
      </c>
    </row>
    <row r="429" spans="1:15" hidden="1" x14ac:dyDescent="0.35">
      <c r="A429">
        <v>44</v>
      </c>
      <c r="B429" t="s">
        <v>1507</v>
      </c>
      <c r="C429" s="2">
        <v>31.784081520000001</v>
      </c>
      <c r="D429" t="s">
        <v>1466</v>
      </c>
      <c r="E429">
        <v>3</v>
      </c>
      <c r="F429">
        <v>3</v>
      </c>
      <c r="G429">
        <v>5</v>
      </c>
      <c r="I429">
        <v>1962</v>
      </c>
      <c r="J429">
        <v>0</v>
      </c>
      <c r="K429" t="s">
        <v>2029</v>
      </c>
      <c r="L429">
        <v>800</v>
      </c>
      <c r="M429">
        <v>800</v>
      </c>
      <c r="N429">
        <v>51.194460190000001</v>
      </c>
      <c r="O429" s="1">
        <v>16.010999999999999</v>
      </c>
    </row>
    <row r="430" spans="1:15" hidden="1" x14ac:dyDescent="0.35">
      <c r="A430">
        <v>44</v>
      </c>
      <c r="B430" t="s">
        <v>1507</v>
      </c>
      <c r="C430" s="2">
        <v>31.784081520000001</v>
      </c>
      <c r="D430" t="s">
        <v>1466</v>
      </c>
      <c r="E430">
        <v>3</v>
      </c>
      <c r="F430">
        <v>3</v>
      </c>
      <c r="G430">
        <v>5</v>
      </c>
      <c r="I430">
        <v>1962</v>
      </c>
      <c r="J430">
        <v>0</v>
      </c>
      <c r="K430" t="s">
        <v>2029</v>
      </c>
      <c r="L430">
        <v>660</v>
      </c>
      <c r="M430">
        <v>660</v>
      </c>
      <c r="N430">
        <v>43.945897410000001</v>
      </c>
      <c r="O430" s="1">
        <v>14.760999999999999</v>
      </c>
    </row>
    <row r="431" spans="1:15" hidden="1" x14ac:dyDescent="0.35">
      <c r="A431">
        <v>45</v>
      </c>
      <c r="B431" t="s">
        <v>1527</v>
      </c>
      <c r="C431" s="2">
        <v>4.2210151099999997</v>
      </c>
      <c r="D431" t="s">
        <v>1466</v>
      </c>
      <c r="E431">
        <v>0</v>
      </c>
      <c r="F431">
        <v>4</v>
      </c>
      <c r="G431">
        <v>4</v>
      </c>
      <c r="I431">
        <v>0</v>
      </c>
      <c r="J431">
        <v>0</v>
      </c>
      <c r="K431" t="s">
        <v>1362</v>
      </c>
      <c r="L431">
        <v>17</v>
      </c>
      <c r="M431">
        <v>0</v>
      </c>
      <c r="O431" s="1">
        <v>5.77</v>
      </c>
    </row>
    <row r="432" spans="1:15" hidden="1" x14ac:dyDescent="0.35">
      <c r="A432">
        <v>45</v>
      </c>
      <c r="B432" t="s">
        <v>1527</v>
      </c>
      <c r="C432" s="2">
        <v>4.2210151099999997</v>
      </c>
      <c r="D432" t="s">
        <v>1466</v>
      </c>
      <c r="E432">
        <v>0</v>
      </c>
      <c r="F432">
        <v>4</v>
      </c>
      <c r="G432">
        <v>4</v>
      </c>
      <c r="I432">
        <v>0</v>
      </c>
      <c r="J432">
        <v>0</v>
      </c>
      <c r="K432" t="s">
        <v>1362</v>
      </c>
      <c r="L432">
        <v>22</v>
      </c>
      <c r="M432">
        <v>22</v>
      </c>
      <c r="N432">
        <v>13.39471861</v>
      </c>
      <c r="O432" s="1">
        <v>13.391999999999999</v>
      </c>
    </row>
    <row r="433" spans="1:15" hidden="1" x14ac:dyDescent="0.35">
      <c r="A433">
        <v>45</v>
      </c>
      <c r="B433" t="s">
        <v>1527</v>
      </c>
      <c r="C433" s="2">
        <v>4.2210151099999997</v>
      </c>
      <c r="D433" t="s">
        <v>1466</v>
      </c>
      <c r="E433">
        <v>0</v>
      </c>
      <c r="F433">
        <v>4</v>
      </c>
      <c r="G433">
        <v>4</v>
      </c>
      <c r="I433">
        <v>0</v>
      </c>
      <c r="J433">
        <v>0</v>
      </c>
      <c r="K433" t="s">
        <v>1362</v>
      </c>
      <c r="L433">
        <v>18</v>
      </c>
      <c r="M433">
        <v>0</v>
      </c>
      <c r="O433" s="1">
        <v>5.77</v>
      </c>
    </row>
    <row r="434" spans="1:15" hidden="1" x14ac:dyDescent="0.35">
      <c r="A434">
        <v>45</v>
      </c>
      <c r="B434" t="s">
        <v>1527</v>
      </c>
      <c r="C434" s="2">
        <v>4.2210151099999997</v>
      </c>
      <c r="D434" t="s">
        <v>1466</v>
      </c>
      <c r="E434">
        <v>0</v>
      </c>
      <c r="F434">
        <v>4</v>
      </c>
      <c r="G434">
        <v>4</v>
      </c>
      <c r="I434">
        <v>0</v>
      </c>
      <c r="J434">
        <v>0</v>
      </c>
      <c r="K434" t="s">
        <v>1362</v>
      </c>
      <c r="L434">
        <v>90</v>
      </c>
      <c r="M434">
        <v>90</v>
      </c>
      <c r="N434">
        <v>21.352174099999999</v>
      </c>
      <c r="O434" s="1">
        <v>7.8250000000000002</v>
      </c>
    </row>
    <row r="435" spans="1:15" hidden="1" x14ac:dyDescent="0.35">
      <c r="A435">
        <v>45</v>
      </c>
      <c r="B435" t="s">
        <v>1527</v>
      </c>
      <c r="C435" s="2">
        <v>4.2210151099999997</v>
      </c>
      <c r="D435" t="s">
        <v>1466</v>
      </c>
      <c r="E435">
        <v>0</v>
      </c>
      <c r="F435">
        <v>4</v>
      </c>
      <c r="G435">
        <v>4</v>
      </c>
      <c r="I435">
        <v>0</v>
      </c>
      <c r="J435">
        <v>0</v>
      </c>
      <c r="K435" t="s">
        <v>1362</v>
      </c>
      <c r="L435">
        <v>32</v>
      </c>
      <c r="M435">
        <v>32</v>
      </c>
      <c r="N435">
        <v>12.81368767</v>
      </c>
      <c r="O435" s="1">
        <v>2.9329999999999998</v>
      </c>
    </row>
    <row r="436" spans="1:15" hidden="1" x14ac:dyDescent="0.35">
      <c r="A436">
        <v>45</v>
      </c>
      <c r="B436" t="s">
        <v>1527</v>
      </c>
      <c r="C436" s="2">
        <v>4.2210151099999997</v>
      </c>
      <c r="D436" t="s">
        <v>1466</v>
      </c>
      <c r="E436">
        <v>0</v>
      </c>
      <c r="F436">
        <v>4</v>
      </c>
      <c r="G436">
        <v>4</v>
      </c>
      <c r="I436">
        <v>0</v>
      </c>
      <c r="J436">
        <v>0</v>
      </c>
      <c r="K436" t="s">
        <v>1362</v>
      </c>
      <c r="L436">
        <v>45</v>
      </c>
      <c r="M436">
        <v>45</v>
      </c>
      <c r="N436">
        <v>4.2210151099999997</v>
      </c>
      <c r="O436" s="1">
        <v>4.2210000000000001</v>
      </c>
    </row>
    <row r="437" spans="1:15" hidden="1" x14ac:dyDescent="0.35">
      <c r="A437">
        <v>45</v>
      </c>
      <c r="B437" t="s">
        <v>1527</v>
      </c>
      <c r="C437" s="2">
        <v>4.2210151099999997</v>
      </c>
      <c r="D437" t="s">
        <v>1466</v>
      </c>
      <c r="E437">
        <v>0</v>
      </c>
      <c r="F437">
        <v>4</v>
      </c>
      <c r="G437">
        <v>4</v>
      </c>
      <c r="I437">
        <v>0</v>
      </c>
      <c r="J437">
        <v>0</v>
      </c>
      <c r="K437" t="s">
        <v>1362</v>
      </c>
      <c r="L437">
        <v>19</v>
      </c>
      <c r="M437">
        <v>19</v>
      </c>
      <c r="N437">
        <v>32.06105127</v>
      </c>
      <c r="O437" s="1">
        <v>5.77</v>
      </c>
    </row>
    <row r="438" spans="1:15" hidden="1" x14ac:dyDescent="0.35">
      <c r="A438">
        <v>45</v>
      </c>
      <c r="B438" t="s">
        <v>1527</v>
      </c>
      <c r="C438" s="2">
        <v>4.2210151099999997</v>
      </c>
      <c r="D438" t="s">
        <v>1466</v>
      </c>
      <c r="E438">
        <v>0</v>
      </c>
      <c r="F438">
        <v>4</v>
      </c>
      <c r="G438">
        <v>4</v>
      </c>
      <c r="I438">
        <v>0</v>
      </c>
      <c r="J438">
        <v>0</v>
      </c>
      <c r="K438" t="s">
        <v>1362</v>
      </c>
      <c r="L438">
        <v>733</v>
      </c>
      <c r="M438">
        <v>733</v>
      </c>
      <c r="N438">
        <v>29.439387589999999</v>
      </c>
      <c r="O438" s="1">
        <v>3.0830000000000002</v>
      </c>
    </row>
    <row r="439" spans="1:15" hidden="1" x14ac:dyDescent="0.35">
      <c r="A439">
        <v>45</v>
      </c>
      <c r="B439" t="s">
        <v>1527</v>
      </c>
      <c r="C439" s="2">
        <v>4.2210151099999997</v>
      </c>
      <c r="D439" t="s">
        <v>1466</v>
      </c>
      <c r="E439">
        <v>0</v>
      </c>
      <c r="F439">
        <v>4</v>
      </c>
      <c r="G439">
        <v>4</v>
      </c>
      <c r="I439">
        <v>0</v>
      </c>
      <c r="J439">
        <v>0</v>
      </c>
      <c r="K439" t="s">
        <v>1362</v>
      </c>
      <c r="L439">
        <v>732</v>
      </c>
      <c r="M439">
        <v>732</v>
      </c>
      <c r="N439">
        <v>31.398621970000001</v>
      </c>
      <c r="O439" s="1">
        <v>13.731</v>
      </c>
    </row>
    <row r="440" spans="1:15" hidden="1" x14ac:dyDescent="0.35">
      <c r="A440">
        <v>45</v>
      </c>
      <c r="B440" t="s">
        <v>1527</v>
      </c>
      <c r="C440" s="2">
        <v>4.2210151099999997</v>
      </c>
      <c r="D440" t="s">
        <v>1466</v>
      </c>
      <c r="E440">
        <v>0</v>
      </c>
      <c r="F440">
        <v>4</v>
      </c>
      <c r="G440">
        <v>4</v>
      </c>
      <c r="I440">
        <v>0</v>
      </c>
      <c r="J440">
        <v>0</v>
      </c>
      <c r="K440" t="s">
        <v>1362</v>
      </c>
      <c r="L440">
        <v>730</v>
      </c>
      <c r="M440">
        <v>730</v>
      </c>
      <c r="N440">
        <v>28.624931270000001</v>
      </c>
      <c r="O440" s="1">
        <v>19.867999999999999</v>
      </c>
    </row>
    <row r="441" spans="1:15" hidden="1" x14ac:dyDescent="0.35">
      <c r="A441">
        <v>46</v>
      </c>
      <c r="B441" t="s">
        <v>1384</v>
      </c>
      <c r="C441" s="2">
        <v>38.999831829999998</v>
      </c>
      <c r="D441" t="s">
        <v>1466</v>
      </c>
      <c r="E441">
        <v>0</v>
      </c>
      <c r="F441">
        <v>4</v>
      </c>
      <c r="G441">
        <v>6</v>
      </c>
      <c r="I441">
        <v>0</v>
      </c>
      <c r="J441">
        <v>0</v>
      </c>
      <c r="K441" t="s">
        <v>1362</v>
      </c>
      <c r="L441">
        <v>21</v>
      </c>
      <c r="M441">
        <v>21</v>
      </c>
      <c r="N441">
        <v>19.288570119999999</v>
      </c>
      <c r="O441" s="1">
        <v>17.141999999999999</v>
      </c>
    </row>
    <row r="442" spans="1:15" hidden="1" x14ac:dyDescent="0.35">
      <c r="A442">
        <v>46</v>
      </c>
      <c r="B442" t="s">
        <v>1384</v>
      </c>
      <c r="C442" s="2">
        <v>38.999831829999998</v>
      </c>
      <c r="D442" t="s">
        <v>1466</v>
      </c>
      <c r="E442">
        <v>0</v>
      </c>
      <c r="F442">
        <v>4</v>
      </c>
      <c r="G442">
        <v>6</v>
      </c>
      <c r="I442">
        <v>0</v>
      </c>
      <c r="J442">
        <v>0</v>
      </c>
      <c r="K442" t="s">
        <v>1362</v>
      </c>
      <c r="L442">
        <v>10</v>
      </c>
      <c r="M442">
        <v>10</v>
      </c>
      <c r="N442">
        <v>6.9877515240000001</v>
      </c>
      <c r="O442" s="1">
        <v>3.3149999999999999</v>
      </c>
    </row>
    <row r="443" spans="1:15" hidden="1" x14ac:dyDescent="0.35">
      <c r="A443">
        <v>46</v>
      </c>
      <c r="B443" t="s">
        <v>1384</v>
      </c>
      <c r="C443" s="2">
        <v>38.999831829999998</v>
      </c>
      <c r="D443" t="s">
        <v>1466</v>
      </c>
      <c r="E443">
        <v>0</v>
      </c>
      <c r="F443">
        <v>4</v>
      </c>
      <c r="G443">
        <v>6</v>
      </c>
      <c r="I443">
        <v>0</v>
      </c>
      <c r="J443">
        <v>0</v>
      </c>
      <c r="K443" t="s">
        <v>1362</v>
      </c>
      <c r="L443">
        <v>24</v>
      </c>
      <c r="M443">
        <v>24</v>
      </c>
      <c r="N443">
        <v>18.732366129999999</v>
      </c>
      <c r="O443" s="1">
        <v>2.1000000000000001E-2</v>
      </c>
    </row>
    <row r="444" spans="1:15" hidden="1" x14ac:dyDescent="0.35">
      <c r="A444">
        <v>46</v>
      </c>
      <c r="B444" t="s">
        <v>1384</v>
      </c>
      <c r="C444" s="2">
        <v>38.999831829999998</v>
      </c>
      <c r="D444" t="s">
        <v>1466</v>
      </c>
      <c r="E444">
        <v>0</v>
      </c>
      <c r="F444">
        <v>4</v>
      </c>
      <c r="G444">
        <v>6</v>
      </c>
      <c r="I444">
        <v>0</v>
      </c>
      <c r="J444">
        <v>0</v>
      </c>
      <c r="K444" t="s">
        <v>1362</v>
      </c>
      <c r="L444">
        <v>25</v>
      </c>
      <c r="M444">
        <v>25</v>
      </c>
      <c r="N444">
        <v>27.190371079999998</v>
      </c>
      <c r="O444" s="1">
        <v>13.571999999999999</v>
      </c>
    </row>
    <row r="445" spans="1:15" hidden="1" x14ac:dyDescent="0.35">
      <c r="A445">
        <v>46</v>
      </c>
      <c r="B445" t="s">
        <v>1384</v>
      </c>
      <c r="C445" s="2">
        <v>38.999831829999998</v>
      </c>
      <c r="D445" t="s">
        <v>1466</v>
      </c>
      <c r="E445">
        <v>0</v>
      </c>
      <c r="F445">
        <v>4</v>
      </c>
      <c r="G445">
        <v>6</v>
      </c>
      <c r="I445">
        <v>0</v>
      </c>
      <c r="J445">
        <v>0</v>
      </c>
      <c r="K445" t="s">
        <v>1362</v>
      </c>
      <c r="L445">
        <v>49</v>
      </c>
      <c r="M445">
        <v>49</v>
      </c>
      <c r="N445">
        <v>13.30104633</v>
      </c>
      <c r="O445" s="1">
        <v>0.308</v>
      </c>
    </row>
    <row r="446" spans="1:15" hidden="1" x14ac:dyDescent="0.35">
      <c r="A446">
        <v>46</v>
      </c>
      <c r="B446" t="s">
        <v>1384</v>
      </c>
      <c r="C446" s="2">
        <v>38.999831829999998</v>
      </c>
      <c r="D446" t="s">
        <v>1466</v>
      </c>
      <c r="E446">
        <v>0</v>
      </c>
      <c r="F446">
        <v>4</v>
      </c>
      <c r="G446">
        <v>6</v>
      </c>
      <c r="I446">
        <v>0</v>
      </c>
      <c r="J446">
        <v>0</v>
      </c>
      <c r="K446" t="s">
        <v>1362</v>
      </c>
      <c r="L446">
        <v>16</v>
      </c>
      <c r="M446">
        <v>16</v>
      </c>
      <c r="N446">
        <v>13.40591191</v>
      </c>
      <c r="O446" s="1">
        <v>13.406000000000001</v>
      </c>
    </row>
    <row r="447" spans="1:15" hidden="1" x14ac:dyDescent="0.35">
      <c r="A447">
        <v>46</v>
      </c>
      <c r="B447" t="s">
        <v>1384</v>
      </c>
      <c r="C447" s="2">
        <v>38.999831829999998</v>
      </c>
      <c r="D447" t="s">
        <v>1466</v>
      </c>
      <c r="E447">
        <v>0</v>
      </c>
      <c r="F447">
        <v>4</v>
      </c>
      <c r="G447">
        <v>6</v>
      </c>
      <c r="I447">
        <v>0</v>
      </c>
      <c r="J447">
        <v>0</v>
      </c>
      <c r="K447" t="s">
        <v>1362</v>
      </c>
      <c r="L447">
        <v>46</v>
      </c>
      <c r="M447">
        <v>46</v>
      </c>
      <c r="N447">
        <v>38.999831829999998</v>
      </c>
      <c r="O447" s="1">
        <v>39</v>
      </c>
    </row>
    <row r="448" spans="1:15" hidden="1" x14ac:dyDescent="0.35">
      <c r="A448">
        <v>46</v>
      </c>
      <c r="B448" t="s">
        <v>1384</v>
      </c>
      <c r="C448" s="2">
        <v>38.999831829999998</v>
      </c>
      <c r="D448" t="s">
        <v>1466</v>
      </c>
      <c r="E448">
        <v>0</v>
      </c>
      <c r="F448">
        <v>4</v>
      </c>
      <c r="G448">
        <v>6</v>
      </c>
      <c r="I448">
        <v>0</v>
      </c>
      <c r="J448">
        <v>0</v>
      </c>
      <c r="K448" t="s">
        <v>1362</v>
      </c>
      <c r="L448">
        <v>41</v>
      </c>
      <c r="M448">
        <v>41</v>
      </c>
      <c r="N448">
        <v>32.561142779999997</v>
      </c>
      <c r="O448" s="1">
        <v>1.1539999999999999</v>
      </c>
    </row>
    <row r="449" spans="1:15" hidden="1" x14ac:dyDescent="0.35">
      <c r="A449">
        <v>46</v>
      </c>
      <c r="B449" t="s">
        <v>1384</v>
      </c>
      <c r="C449" s="2">
        <v>38.999831829999998</v>
      </c>
      <c r="D449" t="s">
        <v>1466</v>
      </c>
      <c r="E449">
        <v>0</v>
      </c>
      <c r="F449">
        <v>4</v>
      </c>
      <c r="G449">
        <v>6</v>
      </c>
      <c r="I449">
        <v>0</v>
      </c>
      <c r="J449">
        <v>0</v>
      </c>
      <c r="K449" t="s">
        <v>1362</v>
      </c>
      <c r="L449">
        <v>3</v>
      </c>
      <c r="M449">
        <v>3</v>
      </c>
      <c r="N449">
        <v>7.0164754010000001</v>
      </c>
      <c r="O449" s="1">
        <v>0.93300000000000005</v>
      </c>
    </row>
    <row r="450" spans="1:15" hidden="1" x14ac:dyDescent="0.35">
      <c r="A450">
        <v>46</v>
      </c>
      <c r="B450" t="s">
        <v>1384</v>
      </c>
      <c r="C450" s="2">
        <v>38.999831829999998</v>
      </c>
      <c r="D450" t="s">
        <v>1466</v>
      </c>
      <c r="E450">
        <v>0</v>
      </c>
      <c r="F450">
        <v>4</v>
      </c>
      <c r="G450">
        <v>6</v>
      </c>
      <c r="I450">
        <v>0</v>
      </c>
      <c r="J450">
        <v>0</v>
      </c>
      <c r="K450" t="s">
        <v>1362</v>
      </c>
      <c r="L450">
        <v>43</v>
      </c>
      <c r="M450">
        <v>43</v>
      </c>
      <c r="N450">
        <v>9.1747339839999995</v>
      </c>
      <c r="O450" s="1">
        <v>8.2210000000000001</v>
      </c>
    </row>
    <row r="451" spans="1:15" hidden="1" x14ac:dyDescent="0.35">
      <c r="A451">
        <v>46</v>
      </c>
      <c r="B451" t="s">
        <v>1384</v>
      </c>
      <c r="C451" s="2">
        <v>38.999831829999998</v>
      </c>
      <c r="D451" t="s">
        <v>1466</v>
      </c>
      <c r="E451">
        <v>0</v>
      </c>
      <c r="F451">
        <v>4</v>
      </c>
      <c r="G451">
        <v>6</v>
      </c>
      <c r="I451">
        <v>0</v>
      </c>
      <c r="J451">
        <v>0</v>
      </c>
      <c r="K451" t="s">
        <v>1362</v>
      </c>
      <c r="L451">
        <v>44</v>
      </c>
      <c r="M451">
        <v>44</v>
      </c>
      <c r="N451">
        <v>31.784081520000001</v>
      </c>
      <c r="O451" s="1">
        <v>30.949000000000002</v>
      </c>
    </row>
    <row r="452" spans="1:15" hidden="1" x14ac:dyDescent="0.35">
      <c r="A452">
        <v>46</v>
      </c>
      <c r="B452" t="s">
        <v>1384</v>
      </c>
      <c r="C452" s="2">
        <v>38.999831829999998</v>
      </c>
      <c r="D452" t="s">
        <v>1466</v>
      </c>
      <c r="E452">
        <v>0</v>
      </c>
      <c r="F452">
        <v>4</v>
      </c>
      <c r="G452">
        <v>6</v>
      </c>
      <c r="I452">
        <v>0</v>
      </c>
      <c r="J452">
        <v>0</v>
      </c>
      <c r="K452" t="s">
        <v>1362</v>
      </c>
      <c r="L452">
        <v>5</v>
      </c>
      <c r="M452">
        <v>5</v>
      </c>
      <c r="N452">
        <v>15.19267533</v>
      </c>
      <c r="O452" s="1">
        <v>5.21</v>
      </c>
    </row>
    <row r="453" spans="1:15" hidden="1" x14ac:dyDescent="0.35">
      <c r="A453">
        <v>46</v>
      </c>
      <c r="B453" t="s">
        <v>1384</v>
      </c>
      <c r="C453" s="2">
        <v>38.999831829999998</v>
      </c>
      <c r="D453" t="s">
        <v>1466</v>
      </c>
      <c r="E453">
        <v>0</v>
      </c>
      <c r="F453">
        <v>4</v>
      </c>
      <c r="G453">
        <v>6</v>
      </c>
      <c r="I453">
        <v>0</v>
      </c>
      <c r="J453">
        <v>0</v>
      </c>
      <c r="K453" t="s">
        <v>1362</v>
      </c>
      <c r="L453">
        <v>8</v>
      </c>
      <c r="M453">
        <v>8</v>
      </c>
      <c r="N453">
        <v>17.14201538</v>
      </c>
      <c r="O453" s="1">
        <v>12.763</v>
      </c>
    </row>
    <row r="454" spans="1:15" hidden="1" x14ac:dyDescent="0.35">
      <c r="A454">
        <v>46</v>
      </c>
      <c r="B454" t="s">
        <v>1384</v>
      </c>
      <c r="C454" s="2">
        <v>38.999831829999998</v>
      </c>
      <c r="D454" t="s">
        <v>1466</v>
      </c>
      <c r="E454">
        <v>0</v>
      </c>
      <c r="F454">
        <v>4</v>
      </c>
      <c r="G454">
        <v>6</v>
      </c>
      <c r="I454">
        <v>0</v>
      </c>
      <c r="J454">
        <v>0</v>
      </c>
      <c r="K454" t="s">
        <v>1362</v>
      </c>
      <c r="L454">
        <v>14</v>
      </c>
      <c r="M454">
        <v>14</v>
      </c>
      <c r="N454">
        <v>7.6910193099999997</v>
      </c>
      <c r="O454" s="1">
        <v>7.6909999999999998</v>
      </c>
    </row>
    <row r="455" spans="1:15" hidden="1" x14ac:dyDescent="0.35">
      <c r="A455">
        <v>46</v>
      </c>
      <c r="B455" t="s">
        <v>1384</v>
      </c>
      <c r="C455" s="2">
        <v>38.999831829999998</v>
      </c>
      <c r="D455" t="s">
        <v>1466</v>
      </c>
      <c r="E455">
        <v>0</v>
      </c>
      <c r="F455">
        <v>4</v>
      </c>
      <c r="G455">
        <v>6</v>
      </c>
      <c r="I455">
        <v>0</v>
      </c>
      <c r="J455">
        <v>0</v>
      </c>
      <c r="K455" t="s">
        <v>1362</v>
      </c>
      <c r="L455">
        <v>9</v>
      </c>
      <c r="M455">
        <v>9</v>
      </c>
      <c r="N455">
        <v>40.074503640000003</v>
      </c>
      <c r="O455" s="1">
        <v>0.34499999999999997</v>
      </c>
    </row>
    <row r="456" spans="1:15" hidden="1" x14ac:dyDescent="0.35">
      <c r="A456">
        <v>46</v>
      </c>
      <c r="B456" t="s">
        <v>1384</v>
      </c>
      <c r="C456" s="2">
        <v>38.999831829999998</v>
      </c>
      <c r="D456" t="s">
        <v>1466</v>
      </c>
      <c r="E456">
        <v>0</v>
      </c>
      <c r="F456">
        <v>4</v>
      </c>
      <c r="G456">
        <v>6</v>
      </c>
      <c r="I456">
        <v>0</v>
      </c>
      <c r="J456">
        <v>0</v>
      </c>
      <c r="K456" t="s">
        <v>1362</v>
      </c>
      <c r="L456">
        <v>21</v>
      </c>
      <c r="M456">
        <v>21</v>
      </c>
      <c r="N456">
        <v>19.288570119999999</v>
      </c>
      <c r="O456" s="1">
        <v>17.141999999999999</v>
      </c>
    </row>
    <row r="457" spans="1:15" hidden="1" x14ac:dyDescent="0.35">
      <c r="A457">
        <v>46</v>
      </c>
      <c r="B457" t="s">
        <v>1384</v>
      </c>
      <c r="C457" s="2">
        <v>38.999831829999998</v>
      </c>
      <c r="D457" t="s">
        <v>1466</v>
      </c>
      <c r="E457">
        <v>0</v>
      </c>
      <c r="F457">
        <v>4</v>
      </c>
      <c r="G457">
        <v>6</v>
      </c>
      <c r="I457">
        <v>0</v>
      </c>
      <c r="J457">
        <v>0</v>
      </c>
      <c r="K457" t="s">
        <v>1362</v>
      </c>
      <c r="L457">
        <v>800</v>
      </c>
      <c r="M457">
        <v>800</v>
      </c>
      <c r="N457">
        <v>51.194460190000001</v>
      </c>
      <c r="O457" s="1">
        <v>11.824999999999999</v>
      </c>
    </row>
    <row r="458" spans="1:15" hidden="1" x14ac:dyDescent="0.35">
      <c r="A458">
        <v>46</v>
      </c>
      <c r="B458" t="s">
        <v>1384</v>
      </c>
      <c r="C458" s="2">
        <v>38.999831829999998</v>
      </c>
      <c r="D458" t="s">
        <v>1466</v>
      </c>
      <c r="E458">
        <v>0</v>
      </c>
      <c r="F458">
        <v>4</v>
      </c>
      <c r="G458">
        <v>6</v>
      </c>
      <c r="I458">
        <v>0</v>
      </c>
      <c r="J458">
        <v>0</v>
      </c>
      <c r="K458" t="s">
        <v>1362</v>
      </c>
      <c r="L458">
        <v>660</v>
      </c>
      <c r="M458">
        <v>660</v>
      </c>
      <c r="N458">
        <v>43.945897410000001</v>
      </c>
      <c r="O458" s="1">
        <v>2.46</v>
      </c>
    </row>
    <row r="459" spans="1:15" hidden="1" x14ac:dyDescent="0.35">
      <c r="A459">
        <v>46</v>
      </c>
      <c r="B459" t="s">
        <v>1384</v>
      </c>
      <c r="C459" s="2">
        <v>38.999831829999998</v>
      </c>
      <c r="D459" t="s">
        <v>1466</v>
      </c>
      <c r="E459">
        <v>0</v>
      </c>
      <c r="F459">
        <v>4</v>
      </c>
      <c r="G459">
        <v>6</v>
      </c>
      <c r="I459">
        <v>0</v>
      </c>
      <c r="J459">
        <v>0</v>
      </c>
      <c r="K459" t="s">
        <v>1362</v>
      </c>
      <c r="L459">
        <v>764</v>
      </c>
      <c r="M459">
        <v>764</v>
      </c>
      <c r="N459">
        <v>64.051350380000002</v>
      </c>
      <c r="O459" s="1">
        <v>4.5810000000000004</v>
      </c>
    </row>
    <row r="460" spans="1:15" hidden="1" x14ac:dyDescent="0.35">
      <c r="A460">
        <v>46</v>
      </c>
      <c r="B460" t="s">
        <v>1384</v>
      </c>
      <c r="C460" s="2">
        <v>38.999831829999998</v>
      </c>
      <c r="D460" t="s">
        <v>1466</v>
      </c>
      <c r="E460">
        <v>0</v>
      </c>
      <c r="F460">
        <v>4</v>
      </c>
      <c r="G460">
        <v>6</v>
      </c>
      <c r="I460">
        <v>0</v>
      </c>
      <c r="J460">
        <v>0</v>
      </c>
      <c r="K460" t="s">
        <v>1362</v>
      </c>
      <c r="L460">
        <v>760</v>
      </c>
      <c r="M460">
        <v>760</v>
      </c>
      <c r="N460">
        <v>18.076093060000002</v>
      </c>
      <c r="O460" s="1">
        <v>5.2030000000000003</v>
      </c>
    </row>
    <row r="461" spans="1:15" hidden="1" x14ac:dyDescent="0.35">
      <c r="A461">
        <v>47</v>
      </c>
      <c r="B461" t="s">
        <v>1903</v>
      </c>
      <c r="C461" s="2">
        <v>11.93632094</v>
      </c>
      <c r="D461" t="s">
        <v>1361</v>
      </c>
      <c r="E461">
        <v>0</v>
      </c>
      <c r="F461">
        <v>4</v>
      </c>
      <c r="G461">
        <v>5</v>
      </c>
      <c r="I461">
        <v>0</v>
      </c>
      <c r="J461">
        <v>0</v>
      </c>
      <c r="K461" t="s">
        <v>1362</v>
      </c>
      <c r="L461">
        <v>72</v>
      </c>
      <c r="M461">
        <v>72</v>
      </c>
      <c r="N461">
        <v>23.616497450000001</v>
      </c>
      <c r="O461" s="1">
        <v>0</v>
      </c>
    </row>
    <row r="462" spans="1:15" hidden="1" x14ac:dyDescent="0.35">
      <c r="A462">
        <v>47</v>
      </c>
      <c r="B462" t="s">
        <v>1903</v>
      </c>
      <c r="C462" s="2">
        <v>11.93632094</v>
      </c>
      <c r="D462" t="s">
        <v>1361</v>
      </c>
      <c r="E462">
        <v>0</v>
      </c>
      <c r="F462">
        <v>4</v>
      </c>
      <c r="G462">
        <v>5</v>
      </c>
      <c r="I462">
        <v>0</v>
      </c>
      <c r="J462">
        <v>0</v>
      </c>
      <c r="K462" t="s">
        <v>1362</v>
      </c>
      <c r="L462">
        <v>48</v>
      </c>
      <c r="M462">
        <v>48</v>
      </c>
      <c r="N462">
        <v>15.58817371</v>
      </c>
      <c r="O462" s="1">
        <v>0.45600000000000002</v>
      </c>
    </row>
    <row r="463" spans="1:15" hidden="1" x14ac:dyDescent="0.35">
      <c r="A463">
        <v>47</v>
      </c>
      <c r="B463" t="s">
        <v>1903</v>
      </c>
      <c r="C463" s="2">
        <v>11.93632094</v>
      </c>
      <c r="D463" t="s">
        <v>1361</v>
      </c>
      <c r="E463">
        <v>0</v>
      </c>
      <c r="F463">
        <v>4</v>
      </c>
      <c r="G463">
        <v>5</v>
      </c>
      <c r="I463">
        <v>0</v>
      </c>
      <c r="J463">
        <v>0</v>
      </c>
      <c r="K463" t="s">
        <v>1362</v>
      </c>
      <c r="L463">
        <v>68</v>
      </c>
      <c r="M463">
        <v>68</v>
      </c>
      <c r="N463">
        <v>17.588821589999998</v>
      </c>
      <c r="O463" s="1">
        <v>3.1160000000000001</v>
      </c>
    </row>
    <row r="464" spans="1:15" hidden="1" x14ac:dyDescent="0.35">
      <c r="A464">
        <v>47</v>
      </c>
      <c r="B464" t="s">
        <v>1903</v>
      </c>
      <c r="C464" s="2">
        <v>11.93632094</v>
      </c>
      <c r="D464" t="s">
        <v>1361</v>
      </c>
      <c r="E464">
        <v>0</v>
      </c>
      <c r="F464">
        <v>4</v>
      </c>
      <c r="G464">
        <v>5</v>
      </c>
      <c r="I464">
        <v>0</v>
      </c>
      <c r="J464">
        <v>0</v>
      </c>
      <c r="K464" t="s">
        <v>1362</v>
      </c>
      <c r="L464">
        <v>78</v>
      </c>
      <c r="M464">
        <v>78</v>
      </c>
      <c r="N464">
        <v>12.04920044</v>
      </c>
      <c r="O464" s="1">
        <v>10.4</v>
      </c>
    </row>
    <row r="465" spans="1:15" hidden="1" x14ac:dyDescent="0.35">
      <c r="A465">
        <v>47</v>
      </c>
      <c r="B465" t="s">
        <v>1903</v>
      </c>
      <c r="C465" s="2">
        <v>11.93632094</v>
      </c>
      <c r="D465" t="s">
        <v>1361</v>
      </c>
      <c r="E465">
        <v>0</v>
      </c>
      <c r="F465">
        <v>4</v>
      </c>
      <c r="G465">
        <v>5</v>
      </c>
      <c r="I465">
        <v>0</v>
      </c>
      <c r="J465">
        <v>0</v>
      </c>
      <c r="K465" t="s">
        <v>1362</v>
      </c>
      <c r="L465">
        <v>36</v>
      </c>
      <c r="M465">
        <v>0</v>
      </c>
      <c r="O465" s="1">
        <v>0.13200000000000001</v>
      </c>
    </row>
    <row r="466" spans="1:15" hidden="1" x14ac:dyDescent="0.35">
      <c r="A466">
        <v>47</v>
      </c>
      <c r="B466" t="s">
        <v>1903</v>
      </c>
      <c r="C466" s="2">
        <v>11.93632094</v>
      </c>
      <c r="D466" t="s">
        <v>1361</v>
      </c>
      <c r="E466">
        <v>0</v>
      </c>
      <c r="F466">
        <v>4</v>
      </c>
      <c r="G466">
        <v>5</v>
      </c>
      <c r="I466">
        <v>0</v>
      </c>
      <c r="J466">
        <v>0</v>
      </c>
      <c r="K466" t="s">
        <v>1362</v>
      </c>
      <c r="L466">
        <v>87</v>
      </c>
      <c r="M466">
        <v>87</v>
      </c>
      <c r="N466">
        <v>19.007032599999999</v>
      </c>
      <c r="O466" s="1">
        <v>3.82</v>
      </c>
    </row>
    <row r="467" spans="1:15" hidden="1" x14ac:dyDescent="0.35">
      <c r="A467">
        <v>47</v>
      </c>
      <c r="B467" t="s">
        <v>1903</v>
      </c>
      <c r="C467" s="2">
        <v>11.93632094</v>
      </c>
      <c r="D467" t="s">
        <v>1361</v>
      </c>
      <c r="E467">
        <v>0</v>
      </c>
      <c r="F467">
        <v>4</v>
      </c>
      <c r="G467">
        <v>5</v>
      </c>
      <c r="I467">
        <v>0</v>
      </c>
      <c r="J467">
        <v>0</v>
      </c>
      <c r="K467" t="s">
        <v>1362</v>
      </c>
      <c r="L467">
        <v>91</v>
      </c>
      <c r="M467">
        <v>91</v>
      </c>
      <c r="N467">
        <v>3.7577214090000002</v>
      </c>
      <c r="O467" s="1">
        <v>3.7509999999999999</v>
      </c>
    </row>
    <row r="468" spans="1:15" hidden="1" x14ac:dyDescent="0.35">
      <c r="A468">
        <v>47</v>
      </c>
      <c r="B468" t="s">
        <v>1903</v>
      </c>
      <c r="C468" s="2">
        <v>11.93632094</v>
      </c>
      <c r="D468" t="s">
        <v>1361</v>
      </c>
      <c r="E468">
        <v>0</v>
      </c>
      <c r="F468">
        <v>4</v>
      </c>
      <c r="G468">
        <v>5</v>
      </c>
      <c r="I468">
        <v>0</v>
      </c>
      <c r="J468">
        <v>0</v>
      </c>
      <c r="K468" t="s">
        <v>1362</v>
      </c>
      <c r="L468">
        <v>64</v>
      </c>
      <c r="M468">
        <v>64</v>
      </c>
      <c r="N468">
        <v>33.598595150000001</v>
      </c>
      <c r="O468" s="1">
        <v>2.2130000000000001</v>
      </c>
    </row>
    <row r="469" spans="1:15" hidden="1" x14ac:dyDescent="0.35">
      <c r="A469">
        <v>47</v>
      </c>
      <c r="B469" t="s">
        <v>1903</v>
      </c>
      <c r="C469" s="2">
        <v>11.93632094</v>
      </c>
      <c r="D469" t="s">
        <v>1361</v>
      </c>
      <c r="E469">
        <v>0</v>
      </c>
      <c r="F469">
        <v>4</v>
      </c>
      <c r="G469">
        <v>5</v>
      </c>
      <c r="I469">
        <v>0</v>
      </c>
      <c r="J469">
        <v>0</v>
      </c>
      <c r="K469" t="s">
        <v>1362</v>
      </c>
      <c r="L469">
        <v>63</v>
      </c>
      <c r="M469">
        <v>63</v>
      </c>
      <c r="N469">
        <v>1.3863872880000001</v>
      </c>
      <c r="O469" s="1">
        <v>1.3859999999999999</v>
      </c>
    </row>
    <row r="470" spans="1:15" hidden="1" x14ac:dyDescent="0.35">
      <c r="A470">
        <v>47</v>
      </c>
      <c r="B470" t="s">
        <v>1903</v>
      </c>
      <c r="C470" s="2">
        <v>11.93632094</v>
      </c>
      <c r="D470" t="s">
        <v>1361</v>
      </c>
      <c r="E470">
        <v>0</v>
      </c>
      <c r="F470">
        <v>4</v>
      </c>
      <c r="G470">
        <v>5</v>
      </c>
      <c r="I470">
        <v>0</v>
      </c>
      <c r="J470">
        <v>0</v>
      </c>
      <c r="K470" t="s">
        <v>1362</v>
      </c>
      <c r="L470">
        <v>61</v>
      </c>
      <c r="M470">
        <v>61</v>
      </c>
      <c r="N470">
        <v>8.0318807920000008</v>
      </c>
      <c r="O470" s="1">
        <v>8.032</v>
      </c>
    </row>
    <row r="471" spans="1:15" hidden="1" x14ac:dyDescent="0.35">
      <c r="A471">
        <v>47</v>
      </c>
      <c r="B471" t="s">
        <v>1903</v>
      </c>
      <c r="C471" s="2">
        <v>11.93632094</v>
      </c>
      <c r="D471" t="s">
        <v>1361</v>
      </c>
      <c r="E471">
        <v>0</v>
      </c>
      <c r="F471">
        <v>4</v>
      </c>
      <c r="G471">
        <v>5</v>
      </c>
      <c r="I471">
        <v>0</v>
      </c>
      <c r="J471">
        <v>0</v>
      </c>
      <c r="K471" t="s">
        <v>1362</v>
      </c>
      <c r="L471">
        <v>47</v>
      </c>
      <c r="M471">
        <v>47</v>
      </c>
      <c r="N471">
        <v>11.93632094</v>
      </c>
      <c r="O471" s="1">
        <v>11.936</v>
      </c>
    </row>
    <row r="472" spans="1:15" hidden="1" x14ac:dyDescent="0.35">
      <c r="A472">
        <v>47</v>
      </c>
      <c r="B472" t="s">
        <v>1903</v>
      </c>
      <c r="C472" s="2">
        <v>11.93632094</v>
      </c>
      <c r="D472" t="s">
        <v>1361</v>
      </c>
      <c r="E472">
        <v>0</v>
      </c>
      <c r="F472">
        <v>4</v>
      </c>
      <c r="G472">
        <v>5</v>
      </c>
      <c r="I472">
        <v>0</v>
      </c>
      <c r="J472">
        <v>0</v>
      </c>
      <c r="K472" t="s">
        <v>1362</v>
      </c>
      <c r="L472">
        <v>71</v>
      </c>
      <c r="M472">
        <v>71</v>
      </c>
      <c r="N472">
        <v>44.711668299999999</v>
      </c>
      <c r="O472" s="1">
        <v>11.132</v>
      </c>
    </row>
    <row r="473" spans="1:15" hidden="1" x14ac:dyDescent="0.35">
      <c r="A473">
        <v>48</v>
      </c>
      <c r="B473" t="s">
        <v>1590</v>
      </c>
      <c r="C473" s="2">
        <v>15.58817371</v>
      </c>
      <c r="D473" t="s">
        <v>1585</v>
      </c>
      <c r="E473">
        <v>0</v>
      </c>
      <c r="F473">
        <v>4</v>
      </c>
      <c r="G473">
        <v>4</v>
      </c>
      <c r="I473">
        <v>0</v>
      </c>
      <c r="J473">
        <v>0</v>
      </c>
      <c r="K473" t="s">
        <v>1362</v>
      </c>
      <c r="L473">
        <v>20</v>
      </c>
      <c r="M473">
        <v>20</v>
      </c>
      <c r="N473">
        <v>9.2475960199999996</v>
      </c>
      <c r="O473" s="1">
        <v>9.2479999999999993</v>
      </c>
    </row>
    <row r="474" spans="1:15" hidden="1" x14ac:dyDescent="0.35">
      <c r="A474">
        <v>48</v>
      </c>
      <c r="B474" t="s">
        <v>1590</v>
      </c>
      <c r="C474" s="2">
        <v>15.58817371</v>
      </c>
      <c r="D474" t="s">
        <v>1585</v>
      </c>
      <c r="E474">
        <v>0</v>
      </c>
      <c r="F474">
        <v>4</v>
      </c>
      <c r="G474">
        <v>4</v>
      </c>
      <c r="I474">
        <v>0</v>
      </c>
      <c r="J474">
        <v>0</v>
      </c>
      <c r="K474" t="s">
        <v>1362</v>
      </c>
      <c r="L474">
        <v>48</v>
      </c>
      <c r="M474">
        <v>48</v>
      </c>
      <c r="N474">
        <v>15.58817371</v>
      </c>
      <c r="O474" s="1">
        <v>15.587999999999999</v>
      </c>
    </row>
    <row r="475" spans="1:15" hidden="1" x14ac:dyDescent="0.35">
      <c r="A475">
        <v>48</v>
      </c>
      <c r="B475" t="s">
        <v>1590</v>
      </c>
      <c r="C475" s="2">
        <v>15.58817371</v>
      </c>
      <c r="D475" t="s">
        <v>1585</v>
      </c>
      <c r="E475">
        <v>0</v>
      </c>
      <c r="F475">
        <v>4</v>
      </c>
      <c r="G475">
        <v>4</v>
      </c>
      <c r="I475">
        <v>0</v>
      </c>
      <c r="J475">
        <v>0</v>
      </c>
      <c r="K475" t="s">
        <v>1362</v>
      </c>
      <c r="L475">
        <v>68</v>
      </c>
      <c r="M475">
        <v>68</v>
      </c>
      <c r="N475">
        <v>17.588821589999998</v>
      </c>
      <c r="O475" s="1">
        <v>10.007999999999999</v>
      </c>
    </row>
    <row r="476" spans="1:15" hidden="1" x14ac:dyDescent="0.35">
      <c r="A476">
        <v>48</v>
      </c>
      <c r="B476" t="s">
        <v>1590</v>
      </c>
      <c r="C476" s="2">
        <v>15.58817371</v>
      </c>
      <c r="D476" t="s">
        <v>1585</v>
      </c>
      <c r="E476">
        <v>0</v>
      </c>
      <c r="F476">
        <v>4</v>
      </c>
      <c r="G476">
        <v>4</v>
      </c>
      <c r="I476">
        <v>0</v>
      </c>
      <c r="J476">
        <v>0</v>
      </c>
      <c r="K476" t="s">
        <v>1362</v>
      </c>
      <c r="L476">
        <v>78</v>
      </c>
      <c r="M476">
        <v>78</v>
      </c>
      <c r="N476">
        <v>12.04920044</v>
      </c>
      <c r="O476" s="1">
        <v>11.172000000000001</v>
      </c>
    </row>
    <row r="477" spans="1:15" hidden="1" x14ac:dyDescent="0.35">
      <c r="A477">
        <v>48</v>
      </c>
      <c r="B477" t="s">
        <v>1590</v>
      </c>
      <c r="C477" s="2">
        <v>15.58817371</v>
      </c>
      <c r="D477" t="s">
        <v>1585</v>
      </c>
      <c r="E477">
        <v>0</v>
      </c>
      <c r="F477">
        <v>4</v>
      </c>
      <c r="G477">
        <v>4</v>
      </c>
      <c r="I477">
        <v>0</v>
      </c>
      <c r="J477">
        <v>0</v>
      </c>
      <c r="K477" t="s">
        <v>1362</v>
      </c>
      <c r="L477">
        <v>36</v>
      </c>
      <c r="M477">
        <v>0</v>
      </c>
      <c r="O477" s="1">
        <v>0.54700000000000004</v>
      </c>
    </row>
    <row r="478" spans="1:15" hidden="1" x14ac:dyDescent="0.35">
      <c r="A478">
        <v>48</v>
      </c>
      <c r="B478" t="s">
        <v>1590</v>
      </c>
      <c r="C478" s="2">
        <v>15.58817371</v>
      </c>
      <c r="D478" t="s">
        <v>1585</v>
      </c>
      <c r="E478">
        <v>0</v>
      </c>
      <c r="F478">
        <v>4</v>
      </c>
      <c r="G478">
        <v>4</v>
      </c>
      <c r="I478">
        <v>0</v>
      </c>
      <c r="J478">
        <v>0</v>
      </c>
      <c r="K478" t="s">
        <v>1362</v>
      </c>
      <c r="L478">
        <v>87</v>
      </c>
      <c r="M478">
        <v>87</v>
      </c>
      <c r="N478">
        <v>19.007032599999999</v>
      </c>
      <c r="O478" s="1">
        <v>2.875</v>
      </c>
    </row>
    <row r="479" spans="1:15" hidden="1" x14ac:dyDescent="0.35">
      <c r="A479">
        <v>48</v>
      </c>
      <c r="B479" t="s">
        <v>1590</v>
      </c>
      <c r="C479" s="2">
        <v>15.58817371</v>
      </c>
      <c r="D479" t="s">
        <v>1585</v>
      </c>
      <c r="E479">
        <v>0</v>
      </c>
      <c r="F479">
        <v>4</v>
      </c>
      <c r="G479">
        <v>4</v>
      </c>
      <c r="I479">
        <v>0</v>
      </c>
      <c r="J479">
        <v>0</v>
      </c>
      <c r="K479" t="s">
        <v>1362</v>
      </c>
      <c r="L479">
        <v>91</v>
      </c>
      <c r="M479">
        <v>91</v>
      </c>
      <c r="N479">
        <v>3.7577214090000002</v>
      </c>
      <c r="O479" s="1">
        <v>1.3109999999999999</v>
      </c>
    </row>
    <row r="480" spans="1:15" hidden="1" x14ac:dyDescent="0.35">
      <c r="A480">
        <v>48</v>
      </c>
      <c r="B480" t="s">
        <v>1590</v>
      </c>
      <c r="C480" s="2">
        <v>15.58817371</v>
      </c>
      <c r="D480" t="s">
        <v>1585</v>
      </c>
      <c r="E480">
        <v>0</v>
      </c>
      <c r="F480">
        <v>4</v>
      </c>
      <c r="G480">
        <v>4</v>
      </c>
      <c r="I480">
        <v>0</v>
      </c>
      <c r="J480">
        <v>0</v>
      </c>
      <c r="K480" t="s">
        <v>1362</v>
      </c>
      <c r="L480">
        <v>64</v>
      </c>
      <c r="M480">
        <v>64</v>
      </c>
      <c r="N480">
        <v>33.598595150000001</v>
      </c>
      <c r="O480" s="1">
        <v>6.2809999999999997</v>
      </c>
    </row>
    <row r="481" spans="1:15" hidden="1" x14ac:dyDescent="0.35">
      <c r="A481">
        <v>48</v>
      </c>
      <c r="B481" t="s">
        <v>1590</v>
      </c>
      <c r="C481" s="2">
        <v>15.58817371</v>
      </c>
      <c r="D481" t="s">
        <v>1585</v>
      </c>
      <c r="E481">
        <v>0</v>
      </c>
      <c r="F481">
        <v>4</v>
      </c>
      <c r="G481">
        <v>4</v>
      </c>
      <c r="I481">
        <v>0</v>
      </c>
      <c r="J481">
        <v>0</v>
      </c>
      <c r="K481" t="s">
        <v>1362</v>
      </c>
      <c r="L481">
        <v>47</v>
      </c>
      <c r="M481">
        <v>47</v>
      </c>
      <c r="N481">
        <v>11.93632094</v>
      </c>
      <c r="O481" s="1">
        <v>0.31</v>
      </c>
    </row>
    <row r="482" spans="1:15" hidden="1" x14ac:dyDescent="0.35">
      <c r="A482">
        <v>49</v>
      </c>
      <c r="B482" t="s">
        <v>1501</v>
      </c>
      <c r="C482" s="2">
        <v>13.30104633</v>
      </c>
      <c r="D482" t="s">
        <v>1361</v>
      </c>
      <c r="E482">
        <v>0</v>
      </c>
      <c r="F482">
        <v>4</v>
      </c>
      <c r="G482">
        <v>5</v>
      </c>
      <c r="I482">
        <v>0</v>
      </c>
      <c r="J482">
        <v>0</v>
      </c>
      <c r="K482" t="s">
        <v>1362</v>
      </c>
      <c r="L482">
        <v>49</v>
      </c>
      <c r="M482">
        <v>49</v>
      </c>
      <c r="N482">
        <v>13.30104633</v>
      </c>
      <c r="O482" s="1">
        <v>13.301</v>
      </c>
    </row>
    <row r="483" spans="1:15" hidden="1" x14ac:dyDescent="0.35">
      <c r="A483">
        <v>49</v>
      </c>
      <c r="B483" t="s">
        <v>1501</v>
      </c>
      <c r="C483" s="2">
        <v>13.30104633</v>
      </c>
      <c r="D483" t="s">
        <v>1361</v>
      </c>
      <c r="E483">
        <v>0</v>
      </c>
      <c r="F483">
        <v>4</v>
      </c>
      <c r="G483">
        <v>5</v>
      </c>
      <c r="I483">
        <v>0</v>
      </c>
      <c r="J483">
        <v>0</v>
      </c>
      <c r="K483" t="s">
        <v>1362</v>
      </c>
      <c r="L483">
        <v>16</v>
      </c>
      <c r="M483">
        <v>16</v>
      </c>
      <c r="N483">
        <v>13.40591191</v>
      </c>
      <c r="O483" s="1">
        <v>1.077</v>
      </c>
    </row>
    <row r="484" spans="1:15" hidden="1" x14ac:dyDescent="0.35">
      <c r="A484">
        <v>49</v>
      </c>
      <c r="B484" t="s">
        <v>1501</v>
      </c>
      <c r="C484" s="2">
        <v>13.30104633</v>
      </c>
      <c r="D484" t="s">
        <v>1361</v>
      </c>
      <c r="E484">
        <v>0</v>
      </c>
      <c r="F484">
        <v>4</v>
      </c>
      <c r="G484">
        <v>5</v>
      </c>
      <c r="I484">
        <v>0</v>
      </c>
      <c r="J484">
        <v>0</v>
      </c>
      <c r="K484" t="s">
        <v>1362</v>
      </c>
      <c r="L484">
        <v>46</v>
      </c>
      <c r="M484">
        <v>46</v>
      </c>
      <c r="N484">
        <v>38.999831829999998</v>
      </c>
      <c r="O484" s="1">
        <v>0.51800000000000002</v>
      </c>
    </row>
    <row r="485" spans="1:15" hidden="1" x14ac:dyDescent="0.35">
      <c r="A485">
        <v>49</v>
      </c>
      <c r="B485" t="s">
        <v>1501</v>
      </c>
      <c r="C485" s="2">
        <v>13.30104633</v>
      </c>
      <c r="D485" t="s">
        <v>1361</v>
      </c>
      <c r="E485">
        <v>0</v>
      </c>
      <c r="F485">
        <v>4</v>
      </c>
      <c r="G485">
        <v>5</v>
      </c>
      <c r="I485">
        <v>0</v>
      </c>
      <c r="J485">
        <v>0</v>
      </c>
      <c r="K485" t="s">
        <v>1362</v>
      </c>
      <c r="L485">
        <v>41</v>
      </c>
      <c r="M485">
        <v>41</v>
      </c>
      <c r="N485">
        <v>32.561142779999997</v>
      </c>
      <c r="O485" s="1">
        <v>9.06</v>
      </c>
    </row>
    <row r="486" spans="1:15" hidden="1" x14ac:dyDescent="0.35">
      <c r="A486">
        <v>49</v>
      </c>
      <c r="B486" t="s">
        <v>1501</v>
      </c>
      <c r="C486" s="2">
        <v>13.30104633</v>
      </c>
      <c r="D486" t="s">
        <v>1361</v>
      </c>
      <c r="E486">
        <v>0</v>
      </c>
      <c r="F486">
        <v>4</v>
      </c>
      <c r="G486">
        <v>5</v>
      </c>
      <c r="I486">
        <v>0</v>
      </c>
      <c r="J486">
        <v>0</v>
      </c>
      <c r="K486" t="s">
        <v>1362</v>
      </c>
      <c r="L486">
        <v>44</v>
      </c>
      <c r="M486">
        <v>44</v>
      </c>
      <c r="N486">
        <v>31.784081520000001</v>
      </c>
      <c r="O486" s="1">
        <v>18.058</v>
      </c>
    </row>
    <row r="487" spans="1:15" hidden="1" x14ac:dyDescent="0.35">
      <c r="A487">
        <v>49</v>
      </c>
      <c r="B487" t="s">
        <v>1501</v>
      </c>
      <c r="C487" s="2">
        <v>13.30104633</v>
      </c>
      <c r="D487" t="s">
        <v>1361</v>
      </c>
      <c r="E487">
        <v>0</v>
      </c>
      <c r="F487">
        <v>4</v>
      </c>
      <c r="G487">
        <v>5</v>
      </c>
      <c r="I487">
        <v>0</v>
      </c>
      <c r="J487">
        <v>0</v>
      </c>
      <c r="K487" t="s">
        <v>1362</v>
      </c>
      <c r="L487">
        <v>60</v>
      </c>
      <c r="M487">
        <v>60</v>
      </c>
      <c r="N487">
        <v>27.581774939999999</v>
      </c>
      <c r="O487" s="1">
        <v>2.67</v>
      </c>
    </row>
    <row r="488" spans="1:15" hidden="1" x14ac:dyDescent="0.35">
      <c r="A488">
        <v>49</v>
      </c>
      <c r="B488" t="s">
        <v>1501</v>
      </c>
      <c r="C488" s="2">
        <v>13.30104633</v>
      </c>
      <c r="D488" t="s">
        <v>1361</v>
      </c>
      <c r="E488">
        <v>0</v>
      </c>
      <c r="F488">
        <v>4</v>
      </c>
      <c r="G488">
        <v>5</v>
      </c>
      <c r="I488">
        <v>0</v>
      </c>
      <c r="J488">
        <v>0</v>
      </c>
      <c r="K488" t="s">
        <v>1362</v>
      </c>
      <c r="L488">
        <v>800</v>
      </c>
      <c r="M488">
        <v>800</v>
      </c>
      <c r="N488">
        <v>51.194460190000001</v>
      </c>
      <c r="O488" s="1">
        <v>1.946</v>
      </c>
    </row>
    <row r="489" spans="1:15" hidden="1" x14ac:dyDescent="0.35">
      <c r="A489">
        <v>49</v>
      </c>
      <c r="B489" t="s">
        <v>1501</v>
      </c>
      <c r="C489" s="2">
        <v>13.30104633</v>
      </c>
      <c r="D489" t="s">
        <v>1361</v>
      </c>
      <c r="E489">
        <v>0</v>
      </c>
      <c r="F489">
        <v>4</v>
      </c>
      <c r="G489">
        <v>5</v>
      </c>
      <c r="I489">
        <v>0</v>
      </c>
      <c r="J489">
        <v>0</v>
      </c>
      <c r="K489" t="s">
        <v>1362</v>
      </c>
      <c r="L489">
        <v>660</v>
      </c>
      <c r="M489">
        <v>660</v>
      </c>
      <c r="N489">
        <v>43.945897410000001</v>
      </c>
      <c r="O489" s="1">
        <v>18.684999999999999</v>
      </c>
    </row>
    <row r="490" spans="1:15" hidden="1" x14ac:dyDescent="0.35">
      <c r="A490">
        <v>5</v>
      </c>
      <c r="B490" t="s">
        <v>1447</v>
      </c>
      <c r="C490" s="2">
        <v>15.19267533</v>
      </c>
      <c r="D490" t="s">
        <v>1466</v>
      </c>
      <c r="E490">
        <v>0</v>
      </c>
      <c r="F490">
        <v>4</v>
      </c>
      <c r="G490">
        <v>7</v>
      </c>
      <c r="I490">
        <v>0</v>
      </c>
      <c r="J490">
        <v>0</v>
      </c>
      <c r="K490" t="s">
        <v>1362</v>
      </c>
      <c r="L490">
        <v>66</v>
      </c>
      <c r="M490">
        <v>66</v>
      </c>
      <c r="N490">
        <v>4.1190275749999996</v>
      </c>
      <c r="O490" s="1">
        <v>3.9969999999999999</v>
      </c>
    </row>
    <row r="491" spans="1:15" hidden="1" x14ac:dyDescent="0.35">
      <c r="A491">
        <v>5</v>
      </c>
      <c r="B491" t="s">
        <v>1447</v>
      </c>
      <c r="C491" s="2">
        <v>15.19267533</v>
      </c>
      <c r="D491" t="s">
        <v>1466</v>
      </c>
      <c r="E491">
        <v>0</v>
      </c>
      <c r="F491">
        <v>4</v>
      </c>
      <c r="G491">
        <v>7</v>
      </c>
      <c r="I491">
        <v>0</v>
      </c>
      <c r="J491">
        <v>0</v>
      </c>
      <c r="K491" t="s">
        <v>1362</v>
      </c>
      <c r="L491">
        <v>16</v>
      </c>
      <c r="M491">
        <v>16</v>
      </c>
      <c r="N491">
        <v>13.40591191</v>
      </c>
      <c r="O491" s="1">
        <v>7.6</v>
      </c>
    </row>
    <row r="492" spans="1:15" hidden="1" x14ac:dyDescent="0.35">
      <c r="A492">
        <v>5</v>
      </c>
      <c r="B492" t="s">
        <v>1447</v>
      </c>
      <c r="C492" s="2">
        <v>15.19267533</v>
      </c>
      <c r="D492" t="s">
        <v>1466</v>
      </c>
      <c r="E492">
        <v>0</v>
      </c>
      <c r="F492">
        <v>4</v>
      </c>
      <c r="G492">
        <v>7</v>
      </c>
      <c r="I492">
        <v>0</v>
      </c>
      <c r="J492">
        <v>0</v>
      </c>
      <c r="K492" t="s">
        <v>1362</v>
      </c>
      <c r="L492">
        <v>46</v>
      </c>
      <c r="M492">
        <v>46</v>
      </c>
      <c r="N492">
        <v>38.999831829999998</v>
      </c>
      <c r="O492" s="1">
        <v>4.4180000000000001</v>
      </c>
    </row>
    <row r="493" spans="1:15" hidden="1" x14ac:dyDescent="0.35">
      <c r="A493">
        <v>5</v>
      </c>
      <c r="B493" t="s">
        <v>1447</v>
      </c>
      <c r="C493" s="2">
        <v>15.19267533</v>
      </c>
      <c r="D493" t="s">
        <v>1466</v>
      </c>
      <c r="E493">
        <v>0</v>
      </c>
      <c r="F493">
        <v>4</v>
      </c>
      <c r="G493">
        <v>7</v>
      </c>
      <c r="I493">
        <v>0</v>
      </c>
      <c r="J493">
        <v>0</v>
      </c>
      <c r="K493" t="s">
        <v>1362</v>
      </c>
      <c r="L493">
        <v>5</v>
      </c>
      <c r="M493">
        <v>5</v>
      </c>
      <c r="N493">
        <v>15.19267533</v>
      </c>
      <c r="O493" s="1">
        <v>15.193</v>
      </c>
    </row>
    <row r="494" spans="1:15" hidden="1" x14ac:dyDescent="0.35">
      <c r="A494">
        <v>5</v>
      </c>
      <c r="B494" t="s">
        <v>1447</v>
      </c>
      <c r="C494" s="2">
        <v>15.19267533</v>
      </c>
      <c r="D494" t="s">
        <v>1466</v>
      </c>
      <c r="E494">
        <v>0</v>
      </c>
      <c r="F494">
        <v>4</v>
      </c>
      <c r="G494">
        <v>7</v>
      </c>
      <c r="I494">
        <v>0</v>
      </c>
      <c r="J494">
        <v>0</v>
      </c>
      <c r="K494" t="s">
        <v>1362</v>
      </c>
      <c r="L494">
        <v>8</v>
      </c>
      <c r="M494">
        <v>8</v>
      </c>
      <c r="N494">
        <v>17.14201538</v>
      </c>
      <c r="O494" s="1">
        <v>1.889</v>
      </c>
    </row>
    <row r="495" spans="1:15" hidden="1" x14ac:dyDescent="0.35">
      <c r="A495">
        <v>5</v>
      </c>
      <c r="B495" t="s">
        <v>1447</v>
      </c>
      <c r="C495" s="2">
        <v>15.19267533</v>
      </c>
      <c r="D495" t="s">
        <v>1466</v>
      </c>
      <c r="E495">
        <v>0</v>
      </c>
      <c r="F495">
        <v>4</v>
      </c>
      <c r="G495">
        <v>7</v>
      </c>
      <c r="I495">
        <v>0</v>
      </c>
      <c r="J495">
        <v>0</v>
      </c>
      <c r="K495" t="s">
        <v>1362</v>
      </c>
      <c r="L495">
        <v>13</v>
      </c>
      <c r="M495">
        <v>13</v>
      </c>
      <c r="N495">
        <v>45.110235160000002</v>
      </c>
      <c r="O495" s="1">
        <v>3.1059999999999999</v>
      </c>
    </row>
    <row r="496" spans="1:15" hidden="1" x14ac:dyDescent="0.35">
      <c r="A496">
        <v>5</v>
      </c>
      <c r="B496" t="s">
        <v>1447</v>
      </c>
      <c r="C496" s="2">
        <v>15.19267533</v>
      </c>
      <c r="D496" t="s">
        <v>1466</v>
      </c>
      <c r="E496">
        <v>0</v>
      </c>
      <c r="F496">
        <v>4</v>
      </c>
      <c r="G496">
        <v>7</v>
      </c>
      <c r="I496">
        <v>0</v>
      </c>
      <c r="J496">
        <v>0</v>
      </c>
      <c r="K496" t="s">
        <v>1362</v>
      </c>
      <c r="L496">
        <v>14</v>
      </c>
      <c r="M496">
        <v>14</v>
      </c>
      <c r="N496">
        <v>7.6910193099999997</v>
      </c>
      <c r="O496" s="1">
        <v>7.6909999999999998</v>
      </c>
    </row>
    <row r="497" spans="1:15" hidden="1" x14ac:dyDescent="0.35">
      <c r="A497">
        <v>5</v>
      </c>
      <c r="B497" t="s">
        <v>1447</v>
      </c>
      <c r="C497" s="2">
        <v>15.19267533</v>
      </c>
      <c r="D497" t="s">
        <v>1466</v>
      </c>
      <c r="E497">
        <v>0</v>
      </c>
      <c r="F497">
        <v>4</v>
      </c>
      <c r="G497">
        <v>7</v>
      </c>
      <c r="I497">
        <v>0</v>
      </c>
      <c r="J497">
        <v>0</v>
      </c>
      <c r="K497" t="s">
        <v>1362</v>
      </c>
      <c r="L497">
        <v>9</v>
      </c>
      <c r="M497">
        <v>9</v>
      </c>
      <c r="N497">
        <v>40.074503640000003</v>
      </c>
      <c r="O497" s="1">
        <v>11.039</v>
      </c>
    </row>
    <row r="498" spans="1:15" hidden="1" x14ac:dyDescent="0.35">
      <c r="A498">
        <v>5</v>
      </c>
      <c r="B498" t="s">
        <v>1447</v>
      </c>
      <c r="C498" s="2">
        <v>15.19267533</v>
      </c>
      <c r="D498" t="s">
        <v>1466</v>
      </c>
      <c r="E498">
        <v>0</v>
      </c>
      <c r="F498">
        <v>4</v>
      </c>
      <c r="G498">
        <v>7</v>
      </c>
      <c r="I498">
        <v>0</v>
      </c>
      <c r="J498">
        <v>0</v>
      </c>
      <c r="K498" t="s">
        <v>1362</v>
      </c>
      <c r="L498">
        <v>660</v>
      </c>
      <c r="M498">
        <v>660</v>
      </c>
      <c r="N498">
        <v>43.945897410000001</v>
      </c>
      <c r="O498" s="1">
        <v>17.789000000000001</v>
      </c>
    </row>
    <row r="499" spans="1:15" hidden="1" x14ac:dyDescent="0.35">
      <c r="A499">
        <v>5</v>
      </c>
      <c r="B499" t="s">
        <v>1447</v>
      </c>
      <c r="C499" s="2">
        <v>15.19267533</v>
      </c>
      <c r="D499" t="s">
        <v>1466</v>
      </c>
      <c r="E499">
        <v>0</v>
      </c>
      <c r="F499">
        <v>4</v>
      </c>
      <c r="G499">
        <v>7</v>
      </c>
      <c r="I499">
        <v>0</v>
      </c>
      <c r="J499">
        <v>0</v>
      </c>
      <c r="K499" t="s">
        <v>1362</v>
      </c>
      <c r="L499">
        <v>662</v>
      </c>
      <c r="M499">
        <v>662</v>
      </c>
      <c r="N499">
        <v>43.185861619999997</v>
      </c>
      <c r="O499" s="1">
        <v>8.7449999999999992</v>
      </c>
    </row>
    <row r="500" spans="1:15" hidden="1" x14ac:dyDescent="0.35">
      <c r="A500">
        <v>50</v>
      </c>
      <c r="B500" t="s">
        <v>1732</v>
      </c>
      <c r="C500" s="2">
        <v>14.44762008</v>
      </c>
      <c r="D500" t="s">
        <v>1466</v>
      </c>
      <c r="E500">
        <v>0</v>
      </c>
      <c r="F500">
        <v>4</v>
      </c>
      <c r="G500">
        <v>5</v>
      </c>
      <c r="I500">
        <v>0</v>
      </c>
      <c r="J500">
        <v>0</v>
      </c>
      <c r="K500" t="s">
        <v>1362</v>
      </c>
      <c r="L500">
        <v>27</v>
      </c>
      <c r="M500">
        <v>27</v>
      </c>
      <c r="N500">
        <v>23.007539449999999</v>
      </c>
      <c r="O500" s="1">
        <v>6.1669999999999998</v>
      </c>
    </row>
    <row r="501" spans="1:15" hidden="1" x14ac:dyDescent="0.35">
      <c r="A501">
        <v>50</v>
      </c>
      <c r="B501" t="s">
        <v>1732</v>
      </c>
      <c r="C501" s="2">
        <v>14.44762008</v>
      </c>
      <c r="D501" t="s">
        <v>1466</v>
      </c>
      <c r="E501">
        <v>0</v>
      </c>
      <c r="F501">
        <v>4</v>
      </c>
      <c r="G501">
        <v>5</v>
      </c>
      <c r="I501">
        <v>0</v>
      </c>
      <c r="J501">
        <v>0</v>
      </c>
      <c r="K501" t="s">
        <v>1362</v>
      </c>
      <c r="L501">
        <v>88</v>
      </c>
      <c r="M501">
        <v>88</v>
      </c>
      <c r="N501">
        <v>15.61335437</v>
      </c>
      <c r="O501" s="1">
        <v>15.510999999999999</v>
      </c>
    </row>
    <row r="502" spans="1:15" hidden="1" x14ac:dyDescent="0.35">
      <c r="A502">
        <v>50</v>
      </c>
      <c r="B502" t="s">
        <v>1732</v>
      </c>
      <c r="C502" s="2">
        <v>14.44762008</v>
      </c>
      <c r="D502" t="s">
        <v>1466</v>
      </c>
      <c r="E502">
        <v>0</v>
      </c>
      <c r="F502">
        <v>4</v>
      </c>
      <c r="G502">
        <v>5</v>
      </c>
      <c r="I502">
        <v>0</v>
      </c>
      <c r="J502">
        <v>0</v>
      </c>
      <c r="K502" t="s">
        <v>1362</v>
      </c>
      <c r="L502">
        <v>55</v>
      </c>
      <c r="M502">
        <v>55</v>
      </c>
      <c r="N502">
        <v>14.18030162</v>
      </c>
      <c r="O502" s="1">
        <v>7.2999999999999995E-2</v>
      </c>
    </row>
    <row r="503" spans="1:15" hidden="1" x14ac:dyDescent="0.35">
      <c r="A503">
        <v>50</v>
      </c>
      <c r="B503" t="s">
        <v>1732</v>
      </c>
      <c r="C503" s="2">
        <v>14.44762008</v>
      </c>
      <c r="D503" t="s">
        <v>1466</v>
      </c>
      <c r="E503">
        <v>0</v>
      </c>
      <c r="F503">
        <v>4</v>
      </c>
      <c r="G503">
        <v>5</v>
      </c>
      <c r="I503">
        <v>0</v>
      </c>
      <c r="J503">
        <v>0</v>
      </c>
      <c r="K503" t="s">
        <v>1362</v>
      </c>
      <c r="L503">
        <v>86</v>
      </c>
      <c r="M503">
        <v>86</v>
      </c>
      <c r="N503">
        <v>27.579095479999999</v>
      </c>
      <c r="O503" s="1">
        <v>21.218</v>
      </c>
    </row>
    <row r="504" spans="1:15" hidden="1" x14ac:dyDescent="0.35">
      <c r="A504">
        <v>50</v>
      </c>
      <c r="B504" t="s">
        <v>1732</v>
      </c>
      <c r="C504" s="2">
        <v>14.44762008</v>
      </c>
      <c r="D504" t="s">
        <v>1466</v>
      </c>
      <c r="E504">
        <v>0</v>
      </c>
      <c r="F504">
        <v>4</v>
      </c>
      <c r="G504">
        <v>5</v>
      </c>
      <c r="I504">
        <v>0</v>
      </c>
      <c r="J504">
        <v>0</v>
      </c>
      <c r="K504" t="s">
        <v>1362</v>
      </c>
      <c r="L504">
        <v>37</v>
      </c>
      <c r="M504">
        <v>37</v>
      </c>
      <c r="N504">
        <v>4.4005282880000003</v>
      </c>
      <c r="O504" s="1">
        <v>4.3899999999999997</v>
      </c>
    </row>
    <row r="505" spans="1:15" hidden="1" x14ac:dyDescent="0.35">
      <c r="A505">
        <v>50</v>
      </c>
      <c r="B505" t="s">
        <v>1732</v>
      </c>
      <c r="C505" s="2">
        <v>14.44762008</v>
      </c>
      <c r="D505" t="s">
        <v>1466</v>
      </c>
      <c r="E505">
        <v>0</v>
      </c>
      <c r="F505">
        <v>4</v>
      </c>
      <c r="G505">
        <v>5</v>
      </c>
      <c r="I505">
        <v>0</v>
      </c>
      <c r="J505">
        <v>0</v>
      </c>
      <c r="K505" t="s">
        <v>1362</v>
      </c>
      <c r="L505">
        <v>53</v>
      </c>
      <c r="M505">
        <v>53</v>
      </c>
      <c r="N505">
        <v>66.246111110000001</v>
      </c>
      <c r="O505" s="1">
        <v>15.856</v>
      </c>
    </row>
    <row r="506" spans="1:15" hidden="1" x14ac:dyDescent="0.35">
      <c r="A506">
        <v>50</v>
      </c>
      <c r="B506" t="s">
        <v>1732</v>
      </c>
      <c r="C506" s="2">
        <v>14.44762008</v>
      </c>
      <c r="D506" t="s">
        <v>1466</v>
      </c>
      <c r="E506">
        <v>0</v>
      </c>
      <c r="F506">
        <v>4</v>
      </c>
      <c r="G506">
        <v>5</v>
      </c>
      <c r="I506">
        <v>0</v>
      </c>
      <c r="J506">
        <v>0</v>
      </c>
      <c r="K506" t="s">
        <v>1362</v>
      </c>
      <c r="L506">
        <v>50</v>
      </c>
      <c r="M506">
        <v>50</v>
      </c>
      <c r="N506">
        <v>14.44762008</v>
      </c>
      <c r="O506" s="1">
        <v>14.448</v>
      </c>
    </row>
    <row r="507" spans="1:15" hidden="1" x14ac:dyDescent="0.35">
      <c r="A507">
        <v>50</v>
      </c>
      <c r="B507" t="s">
        <v>1732</v>
      </c>
      <c r="C507" s="2">
        <v>14.44762008</v>
      </c>
      <c r="D507" t="s">
        <v>1466</v>
      </c>
      <c r="E507">
        <v>0</v>
      </c>
      <c r="F507">
        <v>4</v>
      </c>
      <c r="G507">
        <v>5</v>
      </c>
      <c r="I507">
        <v>0</v>
      </c>
      <c r="J507">
        <v>0</v>
      </c>
      <c r="K507" t="s">
        <v>1362</v>
      </c>
      <c r="L507">
        <v>770</v>
      </c>
      <c r="M507">
        <v>770</v>
      </c>
      <c r="N507">
        <v>48.209431600000002</v>
      </c>
      <c r="O507" s="1">
        <v>10.45</v>
      </c>
    </row>
    <row r="508" spans="1:15" hidden="1" x14ac:dyDescent="0.35">
      <c r="A508">
        <v>50</v>
      </c>
      <c r="B508" t="s">
        <v>1732</v>
      </c>
      <c r="C508" s="2">
        <v>14.44762008</v>
      </c>
      <c r="D508" t="s">
        <v>1466</v>
      </c>
      <c r="E508">
        <v>0</v>
      </c>
      <c r="F508">
        <v>4</v>
      </c>
      <c r="G508">
        <v>5</v>
      </c>
      <c r="I508">
        <v>0</v>
      </c>
      <c r="J508">
        <v>0</v>
      </c>
      <c r="K508" t="s">
        <v>1362</v>
      </c>
      <c r="L508">
        <v>776</v>
      </c>
      <c r="M508">
        <v>776</v>
      </c>
      <c r="N508">
        <v>48.388616759999998</v>
      </c>
      <c r="O508" s="1">
        <v>10.45</v>
      </c>
    </row>
    <row r="509" spans="1:15" hidden="1" x14ac:dyDescent="0.35">
      <c r="A509">
        <v>51</v>
      </c>
      <c r="B509" t="s">
        <v>1530</v>
      </c>
      <c r="C509" s="2">
        <v>2.728207625</v>
      </c>
      <c r="D509" t="s">
        <v>1361</v>
      </c>
      <c r="E509">
        <v>0</v>
      </c>
      <c r="F509">
        <v>4</v>
      </c>
      <c r="G509">
        <v>5</v>
      </c>
      <c r="I509">
        <v>0</v>
      </c>
      <c r="J509">
        <v>0</v>
      </c>
      <c r="K509" t="s">
        <v>1362</v>
      </c>
      <c r="L509">
        <v>17</v>
      </c>
      <c r="M509">
        <v>0</v>
      </c>
      <c r="O509" s="1">
        <v>6.0839999999999996</v>
      </c>
    </row>
    <row r="510" spans="1:15" hidden="1" x14ac:dyDescent="0.35">
      <c r="A510">
        <v>51</v>
      </c>
      <c r="B510" t="s">
        <v>1530</v>
      </c>
      <c r="C510" s="2">
        <v>2.728207625</v>
      </c>
      <c r="D510" t="s">
        <v>1361</v>
      </c>
      <c r="E510">
        <v>0</v>
      </c>
      <c r="F510">
        <v>4</v>
      </c>
      <c r="G510">
        <v>5</v>
      </c>
      <c r="I510">
        <v>0</v>
      </c>
      <c r="J510">
        <v>0</v>
      </c>
      <c r="K510" t="s">
        <v>1362</v>
      </c>
      <c r="L510">
        <v>18</v>
      </c>
      <c r="M510">
        <v>0</v>
      </c>
      <c r="O510" s="1">
        <v>6.0839999999999996</v>
      </c>
    </row>
    <row r="511" spans="1:15" hidden="1" x14ac:dyDescent="0.35">
      <c r="A511">
        <v>51</v>
      </c>
      <c r="B511" t="s">
        <v>1530</v>
      </c>
      <c r="C511" s="2">
        <v>2.728207625</v>
      </c>
      <c r="D511" t="s">
        <v>1361</v>
      </c>
      <c r="E511">
        <v>0</v>
      </c>
      <c r="F511">
        <v>4</v>
      </c>
      <c r="G511">
        <v>5</v>
      </c>
      <c r="I511">
        <v>0</v>
      </c>
      <c r="J511">
        <v>0</v>
      </c>
      <c r="K511" t="s">
        <v>1362</v>
      </c>
      <c r="L511">
        <v>72</v>
      </c>
      <c r="M511">
        <v>72</v>
      </c>
      <c r="N511">
        <v>23.616497450000001</v>
      </c>
      <c r="O511" s="1">
        <v>0.76100000000000001</v>
      </c>
    </row>
    <row r="512" spans="1:15" hidden="1" x14ac:dyDescent="0.35">
      <c r="A512">
        <v>51</v>
      </c>
      <c r="B512" t="s">
        <v>1530</v>
      </c>
      <c r="C512" s="2">
        <v>2.728207625</v>
      </c>
      <c r="D512" t="s">
        <v>1361</v>
      </c>
      <c r="E512">
        <v>0</v>
      </c>
      <c r="F512">
        <v>4</v>
      </c>
      <c r="G512">
        <v>5</v>
      </c>
      <c r="I512">
        <v>0</v>
      </c>
      <c r="J512">
        <v>0</v>
      </c>
      <c r="K512" t="s">
        <v>1362</v>
      </c>
      <c r="L512">
        <v>51</v>
      </c>
      <c r="M512">
        <v>51</v>
      </c>
      <c r="N512">
        <v>2.728207625</v>
      </c>
      <c r="O512" s="1">
        <v>2.7280000000000002</v>
      </c>
    </row>
    <row r="513" spans="1:15" hidden="1" x14ac:dyDescent="0.35">
      <c r="A513">
        <v>51</v>
      </c>
      <c r="B513" t="s">
        <v>1530</v>
      </c>
      <c r="C513" s="2">
        <v>2.728207625</v>
      </c>
      <c r="D513" t="s">
        <v>1361</v>
      </c>
      <c r="E513">
        <v>0</v>
      </c>
      <c r="F513">
        <v>4</v>
      </c>
      <c r="G513">
        <v>5</v>
      </c>
      <c r="I513">
        <v>0</v>
      </c>
      <c r="J513">
        <v>0</v>
      </c>
      <c r="K513" t="s">
        <v>1362</v>
      </c>
      <c r="L513">
        <v>84</v>
      </c>
      <c r="M513">
        <v>84</v>
      </c>
      <c r="N513">
        <v>57.396410359999997</v>
      </c>
      <c r="O513" s="1">
        <v>1.4330000000000001</v>
      </c>
    </row>
    <row r="514" spans="1:15" hidden="1" x14ac:dyDescent="0.35">
      <c r="A514">
        <v>51</v>
      </c>
      <c r="B514" t="s">
        <v>1530</v>
      </c>
      <c r="C514" s="2">
        <v>2.728207625</v>
      </c>
      <c r="D514" t="s">
        <v>1361</v>
      </c>
      <c r="E514">
        <v>0</v>
      </c>
      <c r="F514">
        <v>4</v>
      </c>
      <c r="G514">
        <v>5</v>
      </c>
      <c r="I514">
        <v>0</v>
      </c>
      <c r="J514">
        <v>0</v>
      </c>
      <c r="K514" t="s">
        <v>1362</v>
      </c>
      <c r="L514">
        <v>54</v>
      </c>
      <c r="M514">
        <v>54</v>
      </c>
      <c r="N514">
        <v>14.01216649</v>
      </c>
      <c r="O514" s="1">
        <v>9.3960000000000008</v>
      </c>
    </row>
    <row r="515" spans="1:15" hidden="1" x14ac:dyDescent="0.35">
      <c r="A515">
        <v>51</v>
      </c>
      <c r="B515" t="s">
        <v>1530</v>
      </c>
      <c r="C515" s="2">
        <v>2.728207625</v>
      </c>
      <c r="D515" t="s">
        <v>1361</v>
      </c>
      <c r="E515">
        <v>0</v>
      </c>
      <c r="F515">
        <v>4</v>
      </c>
      <c r="G515">
        <v>5</v>
      </c>
      <c r="I515">
        <v>0</v>
      </c>
      <c r="J515">
        <v>0</v>
      </c>
      <c r="K515" t="s">
        <v>1362</v>
      </c>
      <c r="L515">
        <v>19</v>
      </c>
      <c r="M515">
        <v>19</v>
      </c>
      <c r="N515">
        <v>32.06105127</v>
      </c>
      <c r="O515" s="1">
        <v>6.0839999999999996</v>
      </c>
    </row>
    <row r="516" spans="1:15" hidden="1" x14ac:dyDescent="0.35">
      <c r="A516">
        <v>51</v>
      </c>
      <c r="B516" t="s">
        <v>1530</v>
      </c>
      <c r="C516" s="2">
        <v>2.728207625</v>
      </c>
      <c r="D516" t="s">
        <v>1361</v>
      </c>
      <c r="E516">
        <v>0</v>
      </c>
      <c r="F516">
        <v>4</v>
      </c>
      <c r="G516">
        <v>5</v>
      </c>
      <c r="I516">
        <v>0</v>
      </c>
      <c r="J516">
        <v>0</v>
      </c>
      <c r="K516" t="s">
        <v>1362</v>
      </c>
      <c r="L516">
        <v>82</v>
      </c>
      <c r="M516">
        <v>82</v>
      </c>
      <c r="N516">
        <v>4.5023451459999997</v>
      </c>
      <c r="O516" s="1">
        <v>1.238</v>
      </c>
    </row>
    <row r="517" spans="1:15" hidden="1" x14ac:dyDescent="0.35">
      <c r="A517">
        <v>51</v>
      </c>
      <c r="B517" t="s">
        <v>1530</v>
      </c>
      <c r="C517" s="2">
        <v>2.728207625</v>
      </c>
      <c r="D517" t="s">
        <v>1361</v>
      </c>
      <c r="E517">
        <v>0</v>
      </c>
      <c r="F517">
        <v>4</v>
      </c>
      <c r="G517">
        <v>5</v>
      </c>
      <c r="I517">
        <v>0</v>
      </c>
      <c r="J517">
        <v>0</v>
      </c>
      <c r="K517" t="s">
        <v>1362</v>
      </c>
      <c r="L517">
        <v>71</v>
      </c>
      <c r="M517">
        <v>71</v>
      </c>
      <c r="N517">
        <v>44.711668299999999</v>
      </c>
      <c r="O517" s="1">
        <v>3.1429999999999998</v>
      </c>
    </row>
    <row r="518" spans="1:15" hidden="1" x14ac:dyDescent="0.35">
      <c r="A518">
        <v>51</v>
      </c>
      <c r="B518" t="s">
        <v>1530</v>
      </c>
      <c r="C518" s="2">
        <v>2.728207625</v>
      </c>
      <c r="D518" t="s">
        <v>1361</v>
      </c>
      <c r="E518">
        <v>0</v>
      </c>
      <c r="F518">
        <v>4</v>
      </c>
      <c r="G518">
        <v>5</v>
      </c>
      <c r="I518">
        <v>0</v>
      </c>
      <c r="J518">
        <v>0</v>
      </c>
      <c r="K518" t="s">
        <v>1362</v>
      </c>
      <c r="L518">
        <v>730</v>
      </c>
      <c r="M518">
        <v>730</v>
      </c>
      <c r="N518">
        <v>28.624931270000001</v>
      </c>
      <c r="O518" s="1">
        <v>11.010999999999999</v>
      </c>
    </row>
    <row r="519" spans="1:15" hidden="1" x14ac:dyDescent="0.35">
      <c r="A519">
        <v>52</v>
      </c>
      <c r="B519" t="s">
        <v>1818</v>
      </c>
      <c r="C519" s="2">
        <v>13.67565098</v>
      </c>
      <c r="D519" t="s">
        <v>1361</v>
      </c>
      <c r="E519">
        <v>0</v>
      </c>
      <c r="F519">
        <v>4</v>
      </c>
      <c r="G519">
        <v>5</v>
      </c>
      <c r="I519">
        <v>0</v>
      </c>
      <c r="J519">
        <v>0</v>
      </c>
      <c r="K519" t="s">
        <v>1362</v>
      </c>
      <c r="L519">
        <v>34</v>
      </c>
      <c r="M519">
        <v>34</v>
      </c>
      <c r="N519">
        <v>3.3276652630000001</v>
      </c>
      <c r="O519" s="1">
        <v>0.254</v>
      </c>
    </row>
    <row r="520" spans="1:15" hidden="1" x14ac:dyDescent="0.35">
      <c r="A520">
        <v>52</v>
      </c>
      <c r="B520" t="s">
        <v>1818</v>
      </c>
      <c r="C520" s="2">
        <v>13.67565098</v>
      </c>
      <c r="D520" t="s">
        <v>1361</v>
      </c>
      <c r="E520">
        <v>0</v>
      </c>
      <c r="F520">
        <v>4</v>
      </c>
      <c r="G520">
        <v>5</v>
      </c>
      <c r="I520">
        <v>0</v>
      </c>
      <c r="J520">
        <v>0</v>
      </c>
      <c r="K520" t="s">
        <v>1362</v>
      </c>
      <c r="L520">
        <v>79</v>
      </c>
      <c r="M520">
        <v>79</v>
      </c>
      <c r="N520">
        <v>6.8358598620000004</v>
      </c>
      <c r="O520" s="1">
        <v>3.02</v>
      </c>
    </row>
    <row r="521" spans="1:15" hidden="1" x14ac:dyDescent="0.35">
      <c r="A521">
        <v>52</v>
      </c>
      <c r="B521" t="s">
        <v>1818</v>
      </c>
      <c r="C521" s="2">
        <v>13.67565098</v>
      </c>
      <c r="D521" t="s">
        <v>1361</v>
      </c>
      <c r="E521">
        <v>0</v>
      </c>
      <c r="F521">
        <v>4</v>
      </c>
      <c r="G521">
        <v>5</v>
      </c>
      <c r="I521">
        <v>0</v>
      </c>
      <c r="J521">
        <v>0</v>
      </c>
      <c r="K521" t="s">
        <v>1362</v>
      </c>
      <c r="L521">
        <v>59</v>
      </c>
      <c r="M521">
        <v>59</v>
      </c>
      <c r="N521">
        <v>7.2895015440000002</v>
      </c>
      <c r="O521" s="1">
        <v>0.56200000000000006</v>
      </c>
    </row>
    <row r="522" spans="1:15" hidden="1" x14ac:dyDescent="0.35">
      <c r="A522">
        <v>52</v>
      </c>
      <c r="B522" t="s">
        <v>1818</v>
      </c>
      <c r="C522" s="2">
        <v>13.67565098</v>
      </c>
      <c r="D522" t="s">
        <v>1361</v>
      </c>
      <c r="E522">
        <v>0</v>
      </c>
      <c r="F522">
        <v>4</v>
      </c>
      <c r="G522">
        <v>5</v>
      </c>
      <c r="I522">
        <v>0</v>
      </c>
      <c r="J522">
        <v>0</v>
      </c>
      <c r="K522" t="s">
        <v>1362</v>
      </c>
      <c r="L522">
        <v>70</v>
      </c>
      <c r="M522">
        <v>0</v>
      </c>
      <c r="O522" s="1">
        <v>9.2070000000000007</v>
      </c>
    </row>
    <row r="523" spans="1:15" hidden="1" x14ac:dyDescent="0.35">
      <c r="A523">
        <v>52</v>
      </c>
      <c r="B523" t="s">
        <v>1818</v>
      </c>
      <c r="C523" s="2">
        <v>13.67565098</v>
      </c>
      <c r="D523" t="s">
        <v>1361</v>
      </c>
      <c r="E523">
        <v>0</v>
      </c>
      <c r="F523">
        <v>4</v>
      </c>
      <c r="G523">
        <v>5</v>
      </c>
      <c r="I523">
        <v>0</v>
      </c>
      <c r="J523">
        <v>0</v>
      </c>
      <c r="K523" t="s">
        <v>1362</v>
      </c>
      <c r="L523">
        <v>31</v>
      </c>
      <c r="M523">
        <v>31</v>
      </c>
      <c r="N523">
        <v>3.6979876699999998</v>
      </c>
      <c r="O523" s="1">
        <v>3.698</v>
      </c>
    </row>
    <row r="524" spans="1:15" hidden="1" x14ac:dyDescent="0.35">
      <c r="A524">
        <v>52</v>
      </c>
      <c r="B524" t="s">
        <v>1818</v>
      </c>
      <c r="C524" s="2">
        <v>13.67565098</v>
      </c>
      <c r="D524" t="s">
        <v>1361</v>
      </c>
      <c r="E524">
        <v>0</v>
      </c>
      <c r="F524">
        <v>4</v>
      </c>
      <c r="G524">
        <v>5</v>
      </c>
      <c r="I524">
        <v>0</v>
      </c>
      <c r="J524">
        <v>0</v>
      </c>
      <c r="K524" t="s">
        <v>1362</v>
      </c>
      <c r="L524">
        <v>67</v>
      </c>
      <c r="M524">
        <v>67</v>
      </c>
      <c r="N524">
        <v>3.2843938270000002</v>
      </c>
      <c r="O524" s="1">
        <v>3.2839999999999998</v>
      </c>
    </row>
    <row r="525" spans="1:15" hidden="1" x14ac:dyDescent="0.35">
      <c r="A525">
        <v>52</v>
      </c>
      <c r="B525" t="s">
        <v>1818</v>
      </c>
      <c r="C525" s="2">
        <v>13.67565098</v>
      </c>
      <c r="D525" t="s">
        <v>1361</v>
      </c>
      <c r="E525">
        <v>0</v>
      </c>
      <c r="F525">
        <v>4</v>
      </c>
      <c r="G525">
        <v>5</v>
      </c>
      <c r="I525">
        <v>0</v>
      </c>
      <c r="J525">
        <v>0</v>
      </c>
      <c r="K525" t="s">
        <v>1362</v>
      </c>
      <c r="L525">
        <v>55</v>
      </c>
      <c r="M525">
        <v>55</v>
      </c>
      <c r="N525">
        <v>14.18030162</v>
      </c>
      <c r="O525" s="1">
        <v>2.1560000000000001</v>
      </c>
    </row>
    <row r="526" spans="1:15" hidden="1" x14ac:dyDescent="0.35">
      <c r="A526">
        <v>52</v>
      </c>
      <c r="B526" t="s">
        <v>1818</v>
      </c>
      <c r="C526" s="2">
        <v>13.67565098</v>
      </c>
      <c r="D526" t="s">
        <v>1361</v>
      </c>
      <c r="E526">
        <v>0</v>
      </c>
      <c r="F526">
        <v>4</v>
      </c>
      <c r="G526">
        <v>5</v>
      </c>
      <c r="I526">
        <v>0</v>
      </c>
      <c r="J526">
        <v>0</v>
      </c>
      <c r="K526" t="s">
        <v>1362</v>
      </c>
      <c r="L526">
        <v>86</v>
      </c>
      <c r="M526">
        <v>86</v>
      </c>
      <c r="N526">
        <v>27.579095479999999</v>
      </c>
      <c r="O526" s="1">
        <v>1.157</v>
      </c>
    </row>
    <row r="527" spans="1:15" hidden="1" x14ac:dyDescent="0.35">
      <c r="A527">
        <v>52</v>
      </c>
      <c r="B527" t="s">
        <v>1818</v>
      </c>
      <c r="C527" s="2">
        <v>13.67565098</v>
      </c>
      <c r="D527" t="s">
        <v>1361</v>
      </c>
      <c r="E527">
        <v>0</v>
      </c>
      <c r="F527">
        <v>4</v>
      </c>
      <c r="G527">
        <v>5</v>
      </c>
      <c r="I527">
        <v>0</v>
      </c>
      <c r="J527">
        <v>0</v>
      </c>
      <c r="K527" t="s">
        <v>1362</v>
      </c>
      <c r="L527">
        <v>37</v>
      </c>
      <c r="M527">
        <v>37</v>
      </c>
      <c r="N527">
        <v>4.4005282880000003</v>
      </c>
      <c r="O527" s="1">
        <v>3.1669999999999998</v>
      </c>
    </row>
    <row r="528" spans="1:15" hidden="1" x14ac:dyDescent="0.35">
      <c r="A528">
        <v>52</v>
      </c>
      <c r="B528" t="s">
        <v>1818</v>
      </c>
      <c r="C528" s="2">
        <v>13.67565098</v>
      </c>
      <c r="D528" t="s">
        <v>1361</v>
      </c>
      <c r="E528">
        <v>0</v>
      </c>
      <c r="F528">
        <v>4</v>
      </c>
      <c r="G528">
        <v>5</v>
      </c>
      <c r="I528">
        <v>0</v>
      </c>
      <c r="J528">
        <v>0</v>
      </c>
      <c r="K528" t="s">
        <v>1362</v>
      </c>
      <c r="L528">
        <v>53</v>
      </c>
      <c r="M528">
        <v>53</v>
      </c>
      <c r="N528">
        <v>66.246111110000001</v>
      </c>
      <c r="O528" s="1">
        <v>45.655999999999999</v>
      </c>
    </row>
    <row r="529" spans="1:15" hidden="1" x14ac:dyDescent="0.35">
      <c r="A529">
        <v>52</v>
      </c>
      <c r="B529" t="s">
        <v>1818</v>
      </c>
      <c r="C529" s="2">
        <v>13.67565098</v>
      </c>
      <c r="D529" t="s">
        <v>1361</v>
      </c>
      <c r="E529">
        <v>0</v>
      </c>
      <c r="F529">
        <v>4</v>
      </c>
      <c r="G529">
        <v>5</v>
      </c>
      <c r="I529">
        <v>0</v>
      </c>
      <c r="J529">
        <v>0</v>
      </c>
      <c r="K529" t="s">
        <v>1362</v>
      </c>
      <c r="L529">
        <v>40</v>
      </c>
      <c r="M529">
        <v>40</v>
      </c>
      <c r="N529">
        <v>22.71860058</v>
      </c>
      <c r="O529" s="1">
        <v>0.72599999999999998</v>
      </c>
    </row>
    <row r="530" spans="1:15" hidden="1" x14ac:dyDescent="0.35">
      <c r="A530">
        <v>52</v>
      </c>
      <c r="B530" t="s">
        <v>1818</v>
      </c>
      <c r="C530" s="2">
        <v>13.67565098</v>
      </c>
      <c r="D530" t="s">
        <v>1361</v>
      </c>
      <c r="E530">
        <v>0</v>
      </c>
      <c r="F530">
        <v>4</v>
      </c>
      <c r="G530">
        <v>5</v>
      </c>
      <c r="I530">
        <v>0</v>
      </c>
      <c r="J530">
        <v>0</v>
      </c>
      <c r="K530" t="s">
        <v>1362</v>
      </c>
      <c r="L530">
        <v>69</v>
      </c>
      <c r="M530">
        <v>69</v>
      </c>
      <c r="N530">
        <v>22.982099689999998</v>
      </c>
      <c r="O530" s="1">
        <v>9.2070000000000007</v>
      </c>
    </row>
    <row r="531" spans="1:15" hidden="1" x14ac:dyDescent="0.35">
      <c r="A531">
        <v>52</v>
      </c>
      <c r="B531" t="s">
        <v>1818</v>
      </c>
      <c r="C531" s="2">
        <v>13.67565098</v>
      </c>
      <c r="D531" t="s">
        <v>1361</v>
      </c>
      <c r="E531">
        <v>0</v>
      </c>
      <c r="F531">
        <v>4</v>
      </c>
      <c r="G531">
        <v>5</v>
      </c>
      <c r="I531">
        <v>0</v>
      </c>
      <c r="J531">
        <v>0</v>
      </c>
      <c r="K531" t="s">
        <v>1362</v>
      </c>
      <c r="L531">
        <v>52</v>
      </c>
      <c r="M531">
        <v>52</v>
      </c>
      <c r="N531">
        <v>13.67565098</v>
      </c>
      <c r="O531" s="1">
        <v>13.676</v>
      </c>
    </row>
    <row r="532" spans="1:15" hidden="1" x14ac:dyDescent="0.35">
      <c r="A532">
        <v>53</v>
      </c>
      <c r="B532" t="s">
        <v>1580</v>
      </c>
      <c r="C532" s="2">
        <v>66.246111110000001</v>
      </c>
      <c r="D532" t="s">
        <v>1466</v>
      </c>
      <c r="E532">
        <v>0</v>
      </c>
      <c r="F532">
        <v>4</v>
      </c>
      <c r="G532">
        <v>5</v>
      </c>
      <c r="I532">
        <v>0</v>
      </c>
      <c r="J532">
        <v>0</v>
      </c>
      <c r="K532" t="s">
        <v>1362</v>
      </c>
      <c r="L532">
        <v>85</v>
      </c>
      <c r="M532">
        <v>85</v>
      </c>
      <c r="N532">
        <v>19.053710169999999</v>
      </c>
      <c r="O532" s="1">
        <v>11.664999999999999</v>
      </c>
    </row>
    <row r="533" spans="1:15" hidden="1" x14ac:dyDescent="0.35">
      <c r="A533">
        <v>53</v>
      </c>
      <c r="B533" t="s">
        <v>1580</v>
      </c>
      <c r="C533" s="2">
        <v>66.246111110000001</v>
      </c>
      <c r="D533" t="s">
        <v>1466</v>
      </c>
      <c r="E533">
        <v>0</v>
      </c>
      <c r="F533">
        <v>4</v>
      </c>
      <c r="G533">
        <v>5</v>
      </c>
      <c r="I533">
        <v>0</v>
      </c>
      <c r="J533">
        <v>0</v>
      </c>
      <c r="K533" t="s">
        <v>1362</v>
      </c>
      <c r="L533">
        <v>27</v>
      </c>
      <c r="M533">
        <v>27</v>
      </c>
      <c r="N533">
        <v>23.007539449999999</v>
      </c>
      <c r="O533" s="1">
        <v>10.65</v>
      </c>
    </row>
    <row r="534" spans="1:15" hidden="1" x14ac:dyDescent="0.35">
      <c r="A534">
        <v>53</v>
      </c>
      <c r="B534" t="s">
        <v>1580</v>
      </c>
      <c r="C534" s="2">
        <v>66.246111110000001</v>
      </c>
      <c r="D534" t="s">
        <v>1466</v>
      </c>
      <c r="E534">
        <v>0</v>
      </c>
      <c r="F534">
        <v>4</v>
      </c>
      <c r="G534">
        <v>5</v>
      </c>
      <c r="I534">
        <v>0</v>
      </c>
      <c r="J534">
        <v>0</v>
      </c>
      <c r="K534" t="s">
        <v>1362</v>
      </c>
      <c r="L534">
        <v>83</v>
      </c>
      <c r="M534">
        <v>83</v>
      </c>
      <c r="N534">
        <v>35.39444323</v>
      </c>
      <c r="O534" s="1">
        <v>3.9279999999999999</v>
      </c>
    </row>
    <row r="535" spans="1:15" hidden="1" x14ac:dyDescent="0.35">
      <c r="A535">
        <v>53</v>
      </c>
      <c r="B535" t="s">
        <v>1580</v>
      </c>
      <c r="C535" s="2">
        <v>66.246111110000001</v>
      </c>
      <c r="D535" t="s">
        <v>1466</v>
      </c>
      <c r="E535">
        <v>0</v>
      </c>
      <c r="F535">
        <v>4</v>
      </c>
      <c r="G535">
        <v>5</v>
      </c>
      <c r="I535">
        <v>0</v>
      </c>
      <c r="J535">
        <v>0</v>
      </c>
      <c r="K535" t="s">
        <v>1362</v>
      </c>
      <c r="L535">
        <v>34</v>
      </c>
      <c r="M535">
        <v>34</v>
      </c>
      <c r="N535">
        <v>3.3276652630000001</v>
      </c>
      <c r="O535" s="1">
        <v>3.3279999999999998</v>
      </c>
    </row>
    <row r="536" spans="1:15" hidden="1" x14ac:dyDescent="0.35">
      <c r="A536">
        <v>53</v>
      </c>
      <c r="B536" t="s">
        <v>1580</v>
      </c>
      <c r="C536" s="2">
        <v>66.246111110000001</v>
      </c>
      <c r="D536" t="s">
        <v>1466</v>
      </c>
      <c r="E536">
        <v>0</v>
      </c>
      <c r="F536">
        <v>4</v>
      </c>
      <c r="G536">
        <v>5</v>
      </c>
      <c r="I536">
        <v>0</v>
      </c>
      <c r="J536">
        <v>0</v>
      </c>
      <c r="K536" t="s">
        <v>1362</v>
      </c>
      <c r="L536">
        <v>79</v>
      </c>
      <c r="M536">
        <v>79</v>
      </c>
      <c r="N536">
        <v>6.8358598620000004</v>
      </c>
      <c r="O536" s="1">
        <v>6.8360000000000003</v>
      </c>
    </row>
    <row r="537" spans="1:15" hidden="1" x14ac:dyDescent="0.35">
      <c r="A537">
        <v>53</v>
      </c>
      <c r="B537" t="s">
        <v>1580</v>
      </c>
      <c r="C537" s="2">
        <v>66.246111110000001</v>
      </c>
      <c r="D537" t="s">
        <v>1466</v>
      </c>
      <c r="E537">
        <v>0</v>
      </c>
      <c r="F537">
        <v>4</v>
      </c>
      <c r="G537">
        <v>5</v>
      </c>
      <c r="I537">
        <v>0</v>
      </c>
      <c r="J537">
        <v>0</v>
      </c>
      <c r="K537" t="s">
        <v>1362</v>
      </c>
      <c r="L537">
        <v>59</v>
      </c>
      <c r="M537">
        <v>59</v>
      </c>
      <c r="N537">
        <v>7.2895015440000002</v>
      </c>
      <c r="O537" s="1">
        <v>6.8470000000000004</v>
      </c>
    </row>
    <row r="538" spans="1:15" hidden="1" x14ac:dyDescent="0.35">
      <c r="A538">
        <v>53</v>
      </c>
      <c r="B538" t="s">
        <v>1580</v>
      </c>
      <c r="C538" s="2">
        <v>66.246111110000001</v>
      </c>
      <c r="D538" t="s">
        <v>1466</v>
      </c>
      <c r="E538">
        <v>0</v>
      </c>
      <c r="F538">
        <v>4</v>
      </c>
      <c r="G538">
        <v>5</v>
      </c>
      <c r="I538">
        <v>0</v>
      </c>
      <c r="J538">
        <v>0</v>
      </c>
      <c r="K538" t="s">
        <v>1362</v>
      </c>
      <c r="L538">
        <v>84</v>
      </c>
      <c r="M538">
        <v>84</v>
      </c>
      <c r="N538">
        <v>57.396410359999997</v>
      </c>
      <c r="O538" s="1">
        <v>10.478</v>
      </c>
    </row>
    <row r="539" spans="1:15" hidden="1" x14ac:dyDescent="0.35">
      <c r="A539">
        <v>53</v>
      </c>
      <c r="B539" t="s">
        <v>1580</v>
      </c>
      <c r="C539" s="2">
        <v>66.246111110000001</v>
      </c>
      <c r="D539" t="s">
        <v>1466</v>
      </c>
      <c r="E539">
        <v>0</v>
      </c>
      <c r="F539">
        <v>4</v>
      </c>
      <c r="G539">
        <v>5</v>
      </c>
      <c r="I539">
        <v>0</v>
      </c>
      <c r="J539">
        <v>0</v>
      </c>
      <c r="K539" t="s">
        <v>1362</v>
      </c>
      <c r="L539">
        <v>56</v>
      </c>
      <c r="M539">
        <v>56</v>
      </c>
      <c r="N539">
        <v>9.4989923730000001</v>
      </c>
      <c r="O539" s="1">
        <v>9.4990000000000006</v>
      </c>
    </row>
    <row r="540" spans="1:15" hidden="1" x14ac:dyDescent="0.35">
      <c r="A540">
        <v>53</v>
      </c>
      <c r="B540" t="s">
        <v>1580</v>
      </c>
      <c r="C540" s="2">
        <v>66.246111110000001</v>
      </c>
      <c r="D540" t="s">
        <v>1466</v>
      </c>
      <c r="E540">
        <v>0</v>
      </c>
      <c r="F540">
        <v>4</v>
      </c>
      <c r="G540">
        <v>5</v>
      </c>
      <c r="I540">
        <v>0</v>
      </c>
      <c r="J540">
        <v>0</v>
      </c>
      <c r="K540" t="s">
        <v>1362</v>
      </c>
      <c r="L540">
        <v>2</v>
      </c>
      <c r="M540">
        <v>2</v>
      </c>
      <c r="N540">
        <v>10.0095142</v>
      </c>
      <c r="O540" s="1">
        <v>2.8279999999999998</v>
      </c>
    </row>
    <row r="541" spans="1:15" hidden="1" x14ac:dyDescent="0.35">
      <c r="A541">
        <v>53</v>
      </c>
      <c r="B541" t="s">
        <v>1580</v>
      </c>
      <c r="C541" s="2">
        <v>66.246111110000001</v>
      </c>
      <c r="D541" t="s">
        <v>1466</v>
      </c>
      <c r="E541">
        <v>0</v>
      </c>
      <c r="F541">
        <v>4</v>
      </c>
      <c r="G541">
        <v>5</v>
      </c>
      <c r="I541">
        <v>0</v>
      </c>
      <c r="J541">
        <v>0</v>
      </c>
      <c r="K541" t="s">
        <v>1362</v>
      </c>
      <c r="L541">
        <v>58</v>
      </c>
      <c r="M541">
        <v>58</v>
      </c>
      <c r="N541">
        <v>20.86091506</v>
      </c>
      <c r="O541" s="1">
        <v>1.1830000000000001</v>
      </c>
    </row>
    <row r="542" spans="1:15" hidden="1" x14ac:dyDescent="0.35">
      <c r="A542">
        <v>53</v>
      </c>
      <c r="B542" t="s">
        <v>1580</v>
      </c>
      <c r="C542" s="2">
        <v>66.246111110000001</v>
      </c>
      <c r="D542" t="s">
        <v>1466</v>
      </c>
      <c r="E542">
        <v>0</v>
      </c>
      <c r="F542">
        <v>4</v>
      </c>
      <c r="G542">
        <v>5</v>
      </c>
      <c r="I542">
        <v>0</v>
      </c>
      <c r="J542">
        <v>0</v>
      </c>
      <c r="K542" t="s">
        <v>1362</v>
      </c>
      <c r="L542">
        <v>88</v>
      </c>
      <c r="M542">
        <v>88</v>
      </c>
      <c r="N542">
        <v>15.61335437</v>
      </c>
      <c r="O542" s="1">
        <v>3.16</v>
      </c>
    </row>
    <row r="543" spans="1:15" hidden="1" x14ac:dyDescent="0.35">
      <c r="A543">
        <v>53</v>
      </c>
      <c r="B543" t="s">
        <v>1580</v>
      </c>
      <c r="C543" s="2">
        <v>66.246111110000001</v>
      </c>
      <c r="D543" t="s">
        <v>1466</v>
      </c>
      <c r="E543">
        <v>0</v>
      </c>
      <c r="F543">
        <v>4</v>
      </c>
      <c r="G543">
        <v>5</v>
      </c>
      <c r="I543">
        <v>0</v>
      </c>
      <c r="J543">
        <v>0</v>
      </c>
      <c r="K543" t="s">
        <v>1362</v>
      </c>
      <c r="L543">
        <v>70</v>
      </c>
      <c r="M543">
        <v>0</v>
      </c>
      <c r="O543" s="1">
        <v>12.891999999999999</v>
      </c>
    </row>
    <row r="544" spans="1:15" hidden="1" x14ac:dyDescent="0.35">
      <c r="A544">
        <v>53</v>
      </c>
      <c r="B544" t="s">
        <v>1580</v>
      </c>
      <c r="C544" s="2">
        <v>66.246111110000001</v>
      </c>
      <c r="D544" t="s">
        <v>1466</v>
      </c>
      <c r="E544">
        <v>0</v>
      </c>
      <c r="F544">
        <v>4</v>
      </c>
      <c r="G544">
        <v>5</v>
      </c>
      <c r="I544">
        <v>0</v>
      </c>
      <c r="J544">
        <v>0</v>
      </c>
      <c r="K544" t="s">
        <v>1362</v>
      </c>
      <c r="L544">
        <v>31</v>
      </c>
      <c r="M544">
        <v>31</v>
      </c>
      <c r="N544">
        <v>3.6979876699999998</v>
      </c>
      <c r="O544" s="1">
        <v>3.698</v>
      </c>
    </row>
    <row r="545" spans="1:15" hidden="1" x14ac:dyDescent="0.35">
      <c r="A545">
        <v>53</v>
      </c>
      <c r="B545" t="s">
        <v>1580</v>
      </c>
      <c r="C545" s="2">
        <v>66.246111110000001</v>
      </c>
      <c r="D545" t="s">
        <v>1466</v>
      </c>
      <c r="E545">
        <v>0</v>
      </c>
      <c r="F545">
        <v>4</v>
      </c>
      <c r="G545">
        <v>5</v>
      </c>
      <c r="I545">
        <v>0</v>
      </c>
      <c r="J545">
        <v>0</v>
      </c>
      <c r="K545" t="s">
        <v>1362</v>
      </c>
      <c r="L545">
        <v>67</v>
      </c>
      <c r="M545">
        <v>67</v>
      </c>
      <c r="N545">
        <v>3.2843938270000002</v>
      </c>
      <c r="O545" s="1">
        <v>3.278</v>
      </c>
    </row>
    <row r="546" spans="1:15" hidden="1" x14ac:dyDescent="0.35">
      <c r="A546">
        <v>53</v>
      </c>
      <c r="B546" t="s">
        <v>1580</v>
      </c>
      <c r="C546" s="2">
        <v>66.246111110000001</v>
      </c>
      <c r="D546" t="s">
        <v>1466</v>
      </c>
      <c r="E546">
        <v>0</v>
      </c>
      <c r="F546">
        <v>4</v>
      </c>
      <c r="G546">
        <v>5</v>
      </c>
      <c r="I546">
        <v>0</v>
      </c>
      <c r="J546">
        <v>0</v>
      </c>
      <c r="K546" t="s">
        <v>1362</v>
      </c>
      <c r="L546">
        <v>55</v>
      </c>
      <c r="M546">
        <v>55</v>
      </c>
      <c r="N546">
        <v>14.18030162</v>
      </c>
      <c r="O546" s="1">
        <v>3.0990000000000002</v>
      </c>
    </row>
    <row r="547" spans="1:15" hidden="1" x14ac:dyDescent="0.35">
      <c r="A547">
        <v>53</v>
      </c>
      <c r="B547" t="s">
        <v>1580</v>
      </c>
      <c r="C547" s="2">
        <v>66.246111110000001</v>
      </c>
      <c r="D547" t="s">
        <v>1466</v>
      </c>
      <c r="E547">
        <v>0</v>
      </c>
      <c r="F547">
        <v>4</v>
      </c>
      <c r="G547">
        <v>5</v>
      </c>
      <c r="I547">
        <v>0</v>
      </c>
      <c r="J547">
        <v>0</v>
      </c>
      <c r="K547" t="s">
        <v>1362</v>
      </c>
      <c r="L547">
        <v>86</v>
      </c>
      <c r="M547">
        <v>86</v>
      </c>
      <c r="N547">
        <v>27.579095479999999</v>
      </c>
      <c r="O547" s="1">
        <v>8.5280000000000005</v>
      </c>
    </row>
    <row r="548" spans="1:15" hidden="1" x14ac:dyDescent="0.35">
      <c r="A548">
        <v>53</v>
      </c>
      <c r="B548" t="s">
        <v>1580</v>
      </c>
      <c r="C548" s="2">
        <v>66.246111110000001</v>
      </c>
      <c r="D548" t="s">
        <v>1466</v>
      </c>
      <c r="E548">
        <v>0</v>
      </c>
      <c r="F548">
        <v>4</v>
      </c>
      <c r="G548">
        <v>5</v>
      </c>
      <c r="I548">
        <v>0</v>
      </c>
      <c r="J548">
        <v>0</v>
      </c>
      <c r="K548" t="s">
        <v>1362</v>
      </c>
      <c r="L548">
        <v>37</v>
      </c>
      <c r="M548">
        <v>37</v>
      </c>
      <c r="N548">
        <v>4.4005282880000003</v>
      </c>
      <c r="O548" s="1">
        <v>4.4009999999999998</v>
      </c>
    </row>
    <row r="549" spans="1:15" hidden="1" x14ac:dyDescent="0.35">
      <c r="A549">
        <v>53</v>
      </c>
      <c r="B549" t="s">
        <v>1580</v>
      </c>
      <c r="C549" s="2">
        <v>66.246111110000001</v>
      </c>
      <c r="D549" t="s">
        <v>1466</v>
      </c>
      <c r="E549">
        <v>0</v>
      </c>
      <c r="F549">
        <v>4</v>
      </c>
      <c r="G549">
        <v>5</v>
      </c>
      <c r="I549">
        <v>0</v>
      </c>
      <c r="J549">
        <v>0</v>
      </c>
      <c r="K549" t="s">
        <v>1362</v>
      </c>
      <c r="L549">
        <v>53</v>
      </c>
      <c r="M549">
        <v>53</v>
      </c>
      <c r="N549">
        <v>66.246111110000001</v>
      </c>
      <c r="O549" s="1">
        <v>66.245999999999995</v>
      </c>
    </row>
    <row r="550" spans="1:15" hidden="1" x14ac:dyDescent="0.35">
      <c r="A550">
        <v>53</v>
      </c>
      <c r="B550" t="s">
        <v>1580</v>
      </c>
      <c r="C550" s="2">
        <v>66.246111110000001</v>
      </c>
      <c r="D550" t="s">
        <v>1466</v>
      </c>
      <c r="E550">
        <v>0</v>
      </c>
      <c r="F550">
        <v>4</v>
      </c>
      <c r="G550">
        <v>5</v>
      </c>
      <c r="I550">
        <v>0</v>
      </c>
      <c r="J550">
        <v>0</v>
      </c>
      <c r="K550" t="s">
        <v>1362</v>
      </c>
      <c r="L550">
        <v>50</v>
      </c>
      <c r="M550">
        <v>50</v>
      </c>
      <c r="N550">
        <v>14.44762008</v>
      </c>
      <c r="O550" s="1">
        <v>10.773999999999999</v>
      </c>
    </row>
    <row r="551" spans="1:15" hidden="1" x14ac:dyDescent="0.35">
      <c r="A551">
        <v>53</v>
      </c>
      <c r="B551" t="s">
        <v>1580</v>
      </c>
      <c r="C551" s="2">
        <v>66.246111110000001</v>
      </c>
      <c r="D551" t="s">
        <v>1466</v>
      </c>
      <c r="E551">
        <v>0</v>
      </c>
      <c r="F551">
        <v>4</v>
      </c>
      <c r="G551">
        <v>5</v>
      </c>
      <c r="I551">
        <v>0</v>
      </c>
      <c r="J551">
        <v>0</v>
      </c>
      <c r="K551" t="s">
        <v>1362</v>
      </c>
      <c r="L551">
        <v>40</v>
      </c>
      <c r="M551">
        <v>40</v>
      </c>
      <c r="N551">
        <v>22.71860058</v>
      </c>
      <c r="O551" s="1">
        <v>4.6059999999999999</v>
      </c>
    </row>
    <row r="552" spans="1:15" hidden="1" x14ac:dyDescent="0.35">
      <c r="A552">
        <v>53</v>
      </c>
      <c r="B552" t="s">
        <v>1580</v>
      </c>
      <c r="C552" s="2">
        <v>66.246111110000001</v>
      </c>
      <c r="D552" t="s">
        <v>1466</v>
      </c>
      <c r="E552">
        <v>0</v>
      </c>
      <c r="F552">
        <v>4</v>
      </c>
      <c r="G552">
        <v>5</v>
      </c>
      <c r="I552">
        <v>0</v>
      </c>
      <c r="J552">
        <v>0</v>
      </c>
      <c r="K552" t="s">
        <v>1362</v>
      </c>
      <c r="L552">
        <v>69</v>
      </c>
      <c r="M552">
        <v>69</v>
      </c>
      <c r="N552">
        <v>22.982099689999998</v>
      </c>
      <c r="O552" s="1">
        <v>12.891999999999999</v>
      </c>
    </row>
    <row r="553" spans="1:15" hidden="1" x14ac:dyDescent="0.35">
      <c r="A553">
        <v>53</v>
      </c>
      <c r="B553" t="s">
        <v>1580</v>
      </c>
      <c r="C553" s="2">
        <v>66.246111110000001</v>
      </c>
      <c r="D553" t="s">
        <v>1466</v>
      </c>
      <c r="E553">
        <v>0</v>
      </c>
      <c r="F553">
        <v>4</v>
      </c>
      <c r="G553">
        <v>5</v>
      </c>
      <c r="I553">
        <v>0</v>
      </c>
      <c r="J553">
        <v>0</v>
      </c>
      <c r="K553" t="s">
        <v>1362</v>
      </c>
      <c r="L553">
        <v>52</v>
      </c>
      <c r="M553">
        <v>52</v>
      </c>
      <c r="N553">
        <v>13.67565098</v>
      </c>
      <c r="O553" s="1">
        <v>13.676</v>
      </c>
    </row>
    <row r="554" spans="1:15" hidden="1" x14ac:dyDescent="0.35">
      <c r="A554">
        <v>53</v>
      </c>
      <c r="B554" t="s">
        <v>1580</v>
      </c>
      <c r="C554" s="2">
        <v>66.246111110000001</v>
      </c>
      <c r="D554" t="s">
        <v>1466</v>
      </c>
      <c r="E554">
        <v>0</v>
      </c>
      <c r="F554">
        <v>4</v>
      </c>
      <c r="G554">
        <v>5</v>
      </c>
      <c r="I554">
        <v>0</v>
      </c>
      <c r="J554">
        <v>0</v>
      </c>
      <c r="K554" t="s">
        <v>1362</v>
      </c>
      <c r="L554">
        <v>2</v>
      </c>
      <c r="M554">
        <v>2</v>
      </c>
      <c r="N554">
        <v>10.0095142</v>
      </c>
      <c r="O554" s="1">
        <v>2.8279999999999998</v>
      </c>
    </row>
    <row r="555" spans="1:15" hidden="1" x14ac:dyDescent="0.35">
      <c r="A555">
        <v>53</v>
      </c>
      <c r="B555" t="s">
        <v>1580</v>
      </c>
      <c r="C555" s="2">
        <v>66.246111110000001</v>
      </c>
      <c r="D555" t="s">
        <v>1466</v>
      </c>
      <c r="E555">
        <v>0</v>
      </c>
      <c r="F555">
        <v>4</v>
      </c>
      <c r="G555">
        <v>5</v>
      </c>
      <c r="I555">
        <v>0</v>
      </c>
      <c r="J555">
        <v>0</v>
      </c>
      <c r="K555" t="s">
        <v>1362</v>
      </c>
      <c r="L555">
        <v>770</v>
      </c>
      <c r="M555">
        <v>770</v>
      </c>
      <c r="N555">
        <v>48.209431600000002</v>
      </c>
      <c r="O555" s="1">
        <v>9.4540000000000006</v>
      </c>
    </row>
    <row r="556" spans="1:15" hidden="1" x14ac:dyDescent="0.35">
      <c r="A556">
        <v>53</v>
      </c>
      <c r="B556" t="s">
        <v>1580</v>
      </c>
      <c r="C556" s="2">
        <v>66.246111110000001</v>
      </c>
      <c r="D556" t="s">
        <v>1466</v>
      </c>
      <c r="E556">
        <v>0</v>
      </c>
      <c r="F556">
        <v>4</v>
      </c>
      <c r="G556">
        <v>5</v>
      </c>
      <c r="I556">
        <v>0</v>
      </c>
      <c r="J556">
        <v>0</v>
      </c>
      <c r="K556" t="s">
        <v>1362</v>
      </c>
      <c r="L556">
        <v>776</v>
      </c>
      <c r="M556">
        <v>776</v>
      </c>
      <c r="N556">
        <v>48.388616759999998</v>
      </c>
      <c r="O556" s="1">
        <v>9.4540000000000006</v>
      </c>
    </row>
    <row r="557" spans="1:15" hidden="1" x14ac:dyDescent="0.35">
      <c r="A557">
        <v>54</v>
      </c>
      <c r="B557" t="s">
        <v>1544</v>
      </c>
      <c r="C557" s="2">
        <v>14.01216649</v>
      </c>
      <c r="D557" t="s">
        <v>1361</v>
      </c>
      <c r="E557">
        <v>0</v>
      </c>
      <c r="F557">
        <v>4</v>
      </c>
      <c r="G557">
        <v>5</v>
      </c>
      <c r="I557">
        <v>0</v>
      </c>
      <c r="J557">
        <v>0</v>
      </c>
      <c r="K557" t="s">
        <v>1362</v>
      </c>
      <c r="L557">
        <v>17</v>
      </c>
      <c r="M557">
        <v>0</v>
      </c>
      <c r="O557" s="1">
        <v>10.795999999999999</v>
      </c>
    </row>
    <row r="558" spans="1:15" hidden="1" x14ac:dyDescent="0.35">
      <c r="A558">
        <v>54</v>
      </c>
      <c r="B558" t="s">
        <v>1544</v>
      </c>
      <c r="C558" s="2">
        <v>14.01216649</v>
      </c>
      <c r="D558" t="s">
        <v>1361</v>
      </c>
      <c r="E558">
        <v>0</v>
      </c>
      <c r="F558">
        <v>4</v>
      </c>
      <c r="G558">
        <v>5</v>
      </c>
      <c r="I558">
        <v>0</v>
      </c>
      <c r="J558">
        <v>0</v>
      </c>
      <c r="K558" t="s">
        <v>1362</v>
      </c>
      <c r="L558">
        <v>18</v>
      </c>
      <c r="M558">
        <v>0</v>
      </c>
      <c r="O558" s="1">
        <v>10.795999999999999</v>
      </c>
    </row>
    <row r="559" spans="1:15" hidden="1" x14ac:dyDescent="0.35">
      <c r="A559">
        <v>54</v>
      </c>
      <c r="B559" t="s">
        <v>1544</v>
      </c>
      <c r="C559" s="2">
        <v>14.01216649</v>
      </c>
      <c r="D559" t="s">
        <v>1361</v>
      </c>
      <c r="E559">
        <v>0</v>
      </c>
      <c r="F559">
        <v>4</v>
      </c>
      <c r="G559">
        <v>5</v>
      </c>
      <c r="I559">
        <v>0</v>
      </c>
      <c r="J559">
        <v>0</v>
      </c>
      <c r="K559" t="s">
        <v>1362</v>
      </c>
      <c r="L559">
        <v>51</v>
      </c>
      <c r="M559">
        <v>51</v>
      </c>
      <c r="N559">
        <v>2.728207625</v>
      </c>
      <c r="O559" s="1">
        <v>2.7280000000000002</v>
      </c>
    </row>
    <row r="560" spans="1:15" hidden="1" x14ac:dyDescent="0.35">
      <c r="A560">
        <v>54</v>
      </c>
      <c r="B560" t="s">
        <v>1544</v>
      </c>
      <c r="C560" s="2">
        <v>14.01216649</v>
      </c>
      <c r="D560" t="s">
        <v>1361</v>
      </c>
      <c r="E560">
        <v>0</v>
      </c>
      <c r="F560">
        <v>4</v>
      </c>
      <c r="G560">
        <v>5</v>
      </c>
      <c r="I560">
        <v>0</v>
      </c>
      <c r="J560">
        <v>0</v>
      </c>
      <c r="K560" t="s">
        <v>1362</v>
      </c>
      <c r="L560">
        <v>84</v>
      </c>
      <c r="M560">
        <v>84</v>
      </c>
      <c r="N560">
        <v>57.396410359999997</v>
      </c>
      <c r="O560" s="1">
        <v>33.283000000000001</v>
      </c>
    </row>
    <row r="561" spans="1:15" hidden="1" x14ac:dyDescent="0.35">
      <c r="A561">
        <v>54</v>
      </c>
      <c r="B561" t="s">
        <v>1544</v>
      </c>
      <c r="C561" s="2">
        <v>14.01216649</v>
      </c>
      <c r="D561" t="s">
        <v>1361</v>
      </c>
      <c r="E561">
        <v>0</v>
      </c>
      <c r="F561">
        <v>4</v>
      </c>
      <c r="G561">
        <v>5</v>
      </c>
      <c r="I561">
        <v>0</v>
      </c>
      <c r="J561">
        <v>0</v>
      </c>
      <c r="K561" t="s">
        <v>1362</v>
      </c>
      <c r="L561">
        <v>54</v>
      </c>
      <c r="M561">
        <v>54</v>
      </c>
      <c r="N561">
        <v>14.01216649</v>
      </c>
      <c r="O561" s="1">
        <v>14.012</v>
      </c>
    </row>
    <row r="562" spans="1:15" hidden="1" x14ac:dyDescent="0.35">
      <c r="A562">
        <v>54</v>
      </c>
      <c r="B562" t="s">
        <v>1544</v>
      </c>
      <c r="C562" s="2">
        <v>14.01216649</v>
      </c>
      <c r="D562" t="s">
        <v>1361</v>
      </c>
      <c r="E562">
        <v>0</v>
      </c>
      <c r="F562">
        <v>4</v>
      </c>
      <c r="G562">
        <v>5</v>
      </c>
      <c r="I562">
        <v>0</v>
      </c>
      <c r="J562">
        <v>0</v>
      </c>
      <c r="K562" t="s">
        <v>1362</v>
      </c>
      <c r="L562">
        <v>19</v>
      </c>
      <c r="M562">
        <v>19</v>
      </c>
      <c r="N562">
        <v>32.06105127</v>
      </c>
      <c r="O562" s="1">
        <v>10.795999999999999</v>
      </c>
    </row>
    <row r="563" spans="1:15" hidden="1" x14ac:dyDescent="0.35">
      <c r="A563">
        <v>54</v>
      </c>
      <c r="B563" t="s">
        <v>1544</v>
      </c>
      <c r="C563" s="2">
        <v>14.01216649</v>
      </c>
      <c r="D563" t="s">
        <v>1361</v>
      </c>
      <c r="E563">
        <v>0</v>
      </c>
      <c r="F563">
        <v>4</v>
      </c>
      <c r="G563">
        <v>5</v>
      </c>
      <c r="I563">
        <v>0</v>
      </c>
      <c r="J563">
        <v>0</v>
      </c>
      <c r="K563" t="s">
        <v>1362</v>
      </c>
      <c r="L563">
        <v>82</v>
      </c>
      <c r="M563">
        <v>82</v>
      </c>
      <c r="N563">
        <v>4.5023451459999997</v>
      </c>
      <c r="O563" s="1">
        <v>4.1859999999999999</v>
      </c>
    </row>
    <row r="564" spans="1:15" hidden="1" x14ac:dyDescent="0.35">
      <c r="A564">
        <v>54</v>
      </c>
      <c r="B564" t="s">
        <v>1544</v>
      </c>
      <c r="C564" s="2">
        <v>14.01216649</v>
      </c>
      <c r="D564" t="s">
        <v>1361</v>
      </c>
      <c r="E564">
        <v>0</v>
      </c>
      <c r="F564">
        <v>4</v>
      </c>
      <c r="G564">
        <v>5</v>
      </c>
      <c r="I564">
        <v>0</v>
      </c>
      <c r="J564">
        <v>0</v>
      </c>
      <c r="K564" t="s">
        <v>1362</v>
      </c>
      <c r="L564">
        <v>58</v>
      </c>
      <c r="M564">
        <v>58</v>
      </c>
      <c r="N564">
        <v>20.86091506</v>
      </c>
      <c r="O564" s="1">
        <v>5.4660000000000002</v>
      </c>
    </row>
    <row r="565" spans="1:15" hidden="1" x14ac:dyDescent="0.35">
      <c r="A565">
        <v>54</v>
      </c>
      <c r="B565" t="s">
        <v>1544</v>
      </c>
      <c r="C565" s="2">
        <v>14.01216649</v>
      </c>
      <c r="D565" t="s">
        <v>1361</v>
      </c>
      <c r="E565">
        <v>0</v>
      </c>
      <c r="F565">
        <v>4</v>
      </c>
      <c r="G565">
        <v>5</v>
      </c>
      <c r="I565">
        <v>0</v>
      </c>
      <c r="J565">
        <v>0</v>
      </c>
      <c r="K565" t="s">
        <v>1362</v>
      </c>
      <c r="L565">
        <v>87</v>
      </c>
      <c r="M565">
        <v>87</v>
      </c>
      <c r="N565">
        <v>19.007032599999999</v>
      </c>
      <c r="O565" s="1">
        <v>1.9379999999999999</v>
      </c>
    </row>
    <row r="566" spans="1:15" hidden="1" x14ac:dyDescent="0.35">
      <c r="A566">
        <v>54</v>
      </c>
      <c r="B566" t="s">
        <v>1544</v>
      </c>
      <c r="C566" s="2">
        <v>14.01216649</v>
      </c>
      <c r="D566" t="s">
        <v>1361</v>
      </c>
      <c r="E566">
        <v>0</v>
      </c>
      <c r="F566">
        <v>4</v>
      </c>
      <c r="G566">
        <v>5</v>
      </c>
      <c r="I566">
        <v>0</v>
      </c>
      <c r="J566">
        <v>0</v>
      </c>
      <c r="K566" t="s">
        <v>1362</v>
      </c>
      <c r="L566">
        <v>38</v>
      </c>
      <c r="M566">
        <v>38</v>
      </c>
      <c r="N566">
        <v>12.85280259</v>
      </c>
      <c r="O566" s="1">
        <v>1E-3</v>
      </c>
    </row>
    <row r="567" spans="1:15" hidden="1" x14ac:dyDescent="0.35">
      <c r="A567">
        <v>54</v>
      </c>
      <c r="B567" t="s">
        <v>1544</v>
      </c>
      <c r="C567" s="2">
        <v>14.01216649</v>
      </c>
      <c r="D567" t="s">
        <v>1361</v>
      </c>
      <c r="E567">
        <v>0</v>
      </c>
      <c r="F567">
        <v>4</v>
      </c>
      <c r="G567">
        <v>5</v>
      </c>
      <c r="I567">
        <v>0</v>
      </c>
      <c r="J567">
        <v>0</v>
      </c>
      <c r="K567" t="s">
        <v>1362</v>
      </c>
      <c r="L567">
        <v>730</v>
      </c>
      <c r="M567">
        <v>730</v>
      </c>
      <c r="N567">
        <v>28.624931270000001</v>
      </c>
      <c r="O567" s="1">
        <v>9.4390000000000001</v>
      </c>
    </row>
    <row r="568" spans="1:15" hidden="1" x14ac:dyDescent="0.35">
      <c r="A568">
        <v>55</v>
      </c>
      <c r="B568" t="s">
        <v>1909</v>
      </c>
      <c r="C568" s="2">
        <v>14.18030162</v>
      </c>
      <c r="D568" t="s">
        <v>1466</v>
      </c>
      <c r="E568">
        <v>0</v>
      </c>
      <c r="F568">
        <v>4</v>
      </c>
      <c r="G568">
        <v>5</v>
      </c>
      <c r="I568">
        <v>0</v>
      </c>
      <c r="J568">
        <v>0</v>
      </c>
      <c r="K568" t="s">
        <v>1362</v>
      </c>
      <c r="L568">
        <v>67</v>
      </c>
      <c r="M568">
        <v>67</v>
      </c>
      <c r="N568">
        <v>3.2843938270000002</v>
      </c>
      <c r="O568" s="1">
        <v>1.0129999999999999</v>
      </c>
    </row>
    <row r="569" spans="1:15" hidden="1" x14ac:dyDescent="0.35">
      <c r="A569">
        <v>55</v>
      </c>
      <c r="B569" t="s">
        <v>1909</v>
      </c>
      <c r="C569" s="2">
        <v>14.18030162</v>
      </c>
      <c r="D569" t="s">
        <v>1466</v>
      </c>
      <c r="E569">
        <v>0</v>
      </c>
      <c r="F569">
        <v>4</v>
      </c>
      <c r="G569">
        <v>5</v>
      </c>
      <c r="I569">
        <v>0</v>
      </c>
      <c r="J569">
        <v>0</v>
      </c>
      <c r="K569" t="s">
        <v>1362</v>
      </c>
      <c r="L569">
        <v>55</v>
      </c>
      <c r="M569">
        <v>55</v>
      </c>
      <c r="N569">
        <v>14.18030162</v>
      </c>
      <c r="O569" s="1">
        <v>14.18</v>
      </c>
    </row>
    <row r="570" spans="1:15" hidden="1" x14ac:dyDescent="0.35">
      <c r="A570">
        <v>55</v>
      </c>
      <c r="B570" t="s">
        <v>1909</v>
      </c>
      <c r="C570" s="2">
        <v>14.18030162</v>
      </c>
      <c r="D570" t="s">
        <v>1466</v>
      </c>
      <c r="E570">
        <v>0</v>
      </c>
      <c r="F570">
        <v>4</v>
      </c>
      <c r="G570">
        <v>5</v>
      </c>
      <c r="I570">
        <v>0</v>
      </c>
      <c r="J570">
        <v>0</v>
      </c>
      <c r="K570" t="s">
        <v>1362</v>
      </c>
      <c r="L570">
        <v>86</v>
      </c>
      <c r="M570">
        <v>86</v>
      </c>
      <c r="N570">
        <v>27.579095479999999</v>
      </c>
      <c r="O570" s="1">
        <v>25.699000000000002</v>
      </c>
    </row>
    <row r="571" spans="1:15" hidden="1" x14ac:dyDescent="0.35">
      <c r="A571">
        <v>55</v>
      </c>
      <c r="B571" t="s">
        <v>1909</v>
      </c>
      <c r="C571" s="2">
        <v>14.18030162</v>
      </c>
      <c r="D571" t="s">
        <v>1466</v>
      </c>
      <c r="E571">
        <v>0</v>
      </c>
      <c r="F571">
        <v>4</v>
      </c>
      <c r="G571">
        <v>5</v>
      </c>
      <c r="I571">
        <v>0</v>
      </c>
      <c r="J571">
        <v>0</v>
      </c>
      <c r="K571" t="s">
        <v>1362</v>
      </c>
      <c r="L571">
        <v>37</v>
      </c>
      <c r="M571">
        <v>37</v>
      </c>
      <c r="N571">
        <v>4.4005282880000003</v>
      </c>
      <c r="O571" s="1">
        <v>4.4000000000000004</v>
      </c>
    </row>
    <row r="572" spans="1:15" hidden="1" x14ac:dyDescent="0.35">
      <c r="A572">
        <v>55</v>
      </c>
      <c r="B572" t="s">
        <v>1909</v>
      </c>
      <c r="C572" s="2">
        <v>14.18030162</v>
      </c>
      <c r="D572" t="s">
        <v>1466</v>
      </c>
      <c r="E572">
        <v>0</v>
      </c>
      <c r="F572">
        <v>4</v>
      </c>
      <c r="G572">
        <v>5</v>
      </c>
      <c r="I572">
        <v>0</v>
      </c>
      <c r="J572">
        <v>0</v>
      </c>
      <c r="K572" t="s">
        <v>1362</v>
      </c>
      <c r="L572">
        <v>53</v>
      </c>
      <c r="M572">
        <v>53</v>
      </c>
      <c r="N572">
        <v>66.246111110000001</v>
      </c>
      <c r="O572" s="1">
        <v>9.0660000000000007</v>
      </c>
    </row>
    <row r="573" spans="1:15" hidden="1" x14ac:dyDescent="0.35">
      <c r="A573">
        <v>55</v>
      </c>
      <c r="B573" t="s">
        <v>1909</v>
      </c>
      <c r="C573" s="2">
        <v>14.18030162</v>
      </c>
      <c r="D573" t="s">
        <v>1466</v>
      </c>
      <c r="E573">
        <v>0</v>
      </c>
      <c r="F573">
        <v>4</v>
      </c>
      <c r="G573">
        <v>5</v>
      </c>
      <c r="I573">
        <v>0</v>
      </c>
      <c r="J573">
        <v>0</v>
      </c>
      <c r="K573" t="s">
        <v>1362</v>
      </c>
      <c r="L573">
        <v>50</v>
      </c>
      <c r="M573">
        <v>50</v>
      </c>
      <c r="N573">
        <v>14.44762008</v>
      </c>
      <c r="O573" s="1">
        <v>0.106</v>
      </c>
    </row>
    <row r="574" spans="1:15" hidden="1" x14ac:dyDescent="0.35">
      <c r="A574">
        <v>55</v>
      </c>
      <c r="B574" t="s">
        <v>1909</v>
      </c>
      <c r="C574" s="2">
        <v>14.18030162</v>
      </c>
      <c r="D574" t="s">
        <v>1466</v>
      </c>
      <c r="E574">
        <v>0</v>
      </c>
      <c r="F574">
        <v>4</v>
      </c>
      <c r="G574">
        <v>5</v>
      </c>
      <c r="I574">
        <v>0</v>
      </c>
      <c r="J574">
        <v>0</v>
      </c>
      <c r="K574" t="s">
        <v>1362</v>
      </c>
      <c r="L574">
        <v>52</v>
      </c>
      <c r="M574">
        <v>52</v>
      </c>
      <c r="N574">
        <v>13.67565098</v>
      </c>
      <c r="O574" s="1">
        <v>4.7050000000000001</v>
      </c>
    </row>
    <row r="575" spans="1:15" hidden="1" x14ac:dyDescent="0.35">
      <c r="A575">
        <v>56</v>
      </c>
      <c r="B575" t="s">
        <v>1541</v>
      </c>
      <c r="C575" s="2">
        <v>9.4989923730000001</v>
      </c>
      <c r="D575" t="s">
        <v>1361</v>
      </c>
      <c r="E575">
        <v>0</v>
      </c>
      <c r="F575">
        <v>4</v>
      </c>
      <c r="G575">
        <v>5</v>
      </c>
      <c r="I575">
        <v>0</v>
      </c>
      <c r="J575">
        <v>0</v>
      </c>
      <c r="K575" t="s">
        <v>1362</v>
      </c>
      <c r="L575">
        <v>17</v>
      </c>
      <c r="M575">
        <v>0</v>
      </c>
      <c r="O575" s="1">
        <v>0.125</v>
      </c>
    </row>
    <row r="576" spans="1:15" hidden="1" x14ac:dyDescent="0.35">
      <c r="A576">
        <v>56</v>
      </c>
      <c r="B576" t="s">
        <v>1541</v>
      </c>
      <c r="C576" s="2">
        <v>9.4989923730000001</v>
      </c>
      <c r="D576" t="s">
        <v>1361</v>
      </c>
      <c r="E576">
        <v>0</v>
      </c>
      <c r="F576">
        <v>4</v>
      </c>
      <c r="G576">
        <v>5</v>
      </c>
      <c r="I576">
        <v>0</v>
      </c>
      <c r="J576">
        <v>0</v>
      </c>
      <c r="K576" t="s">
        <v>1362</v>
      </c>
      <c r="L576">
        <v>18</v>
      </c>
      <c r="M576">
        <v>0</v>
      </c>
      <c r="O576" s="1">
        <v>0.125</v>
      </c>
    </row>
    <row r="577" spans="1:15" hidden="1" x14ac:dyDescent="0.35">
      <c r="A577">
        <v>56</v>
      </c>
      <c r="B577" t="s">
        <v>1541</v>
      </c>
      <c r="C577" s="2">
        <v>9.4989923730000001</v>
      </c>
      <c r="D577" t="s">
        <v>1361</v>
      </c>
      <c r="E577">
        <v>0</v>
      </c>
      <c r="F577">
        <v>4</v>
      </c>
      <c r="G577">
        <v>5</v>
      </c>
      <c r="I577">
        <v>0</v>
      </c>
      <c r="J577">
        <v>0</v>
      </c>
      <c r="K577" t="s">
        <v>1362</v>
      </c>
      <c r="L577">
        <v>85</v>
      </c>
      <c r="M577">
        <v>85</v>
      </c>
      <c r="N577">
        <v>19.053710169999999</v>
      </c>
      <c r="O577" s="1">
        <v>17.28</v>
      </c>
    </row>
    <row r="578" spans="1:15" hidden="1" x14ac:dyDescent="0.35">
      <c r="A578">
        <v>56</v>
      </c>
      <c r="B578" t="s">
        <v>1541</v>
      </c>
      <c r="C578" s="2">
        <v>9.4989923730000001</v>
      </c>
      <c r="D578" t="s">
        <v>1361</v>
      </c>
      <c r="E578">
        <v>0</v>
      </c>
      <c r="F578">
        <v>4</v>
      </c>
      <c r="G578">
        <v>5</v>
      </c>
      <c r="I578">
        <v>0</v>
      </c>
      <c r="J578">
        <v>0</v>
      </c>
      <c r="K578" t="s">
        <v>1362</v>
      </c>
      <c r="L578">
        <v>83</v>
      </c>
      <c r="M578">
        <v>83</v>
      </c>
      <c r="N578">
        <v>35.39444323</v>
      </c>
      <c r="O578" s="1">
        <v>4.6769999999999996</v>
      </c>
    </row>
    <row r="579" spans="1:15" hidden="1" x14ac:dyDescent="0.35">
      <c r="A579">
        <v>56</v>
      </c>
      <c r="B579" t="s">
        <v>1541</v>
      </c>
      <c r="C579" s="2">
        <v>9.4989923730000001</v>
      </c>
      <c r="D579" t="s">
        <v>1361</v>
      </c>
      <c r="E579">
        <v>0</v>
      </c>
      <c r="F579">
        <v>4</v>
      </c>
      <c r="G579">
        <v>5</v>
      </c>
      <c r="I579">
        <v>0</v>
      </c>
      <c r="J579">
        <v>0</v>
      </c>
      <c r="K579" t="s">
        <v>1362</v>
      </c>
      <c r="L579">
        <v>59</v>
      </c>
      <c r="M579">
        <v>59</v>
      </c>
      <c r="N579">
        <v>7.2895015440000002</v>
      </c>
      <c r="O579" s="1">
        <v>2.7040000000000002</v>
      </c>
    </row>
    <row r="580" spans="1:15" hidden="1" x14ac:dyDescent="0.35">
      <c r="A580">
        <v>56</v>
      </c>
      <c r="B580" t="s">
        <v>1541</v>
      </c>
      <c r="C580" s="2">
        <v>9.4989923730000001</v>
      </c>
      <c r="D580" t="s">
        <v>1361</v>
      </c>
      <c r="E580">
        <v>0</v>
      </c>
      <c r="F580">
        <v>4</v>
      </c>
      <c r="G580">
        <v>5</v>
      </c>
      <c r="I580">
        <v>0</v>
      </c>
      <c r="J580">
        <v>0</v>
      </c>
      <c r="K580" t="s">
        <v>1362</v>
      </c>
      <c r="L580">
        <v>84</v>
      </c>
      <c r="M580">
        <v>84</v>
      </c>
      <c r="N580">
        <v>57.396410359999997</v>
      </c>
      <c r="O580" s="1">
        <v>12.441000000000001</v>
      </c>
    </row>
    <row r="581" spans="1:15" hidden="1" x14ac:dyDescent="0.35">
      <c r="A581">
        <v>56</v>
      </c>
      <c r="B581" t="s">
        <v>1541</v>
      </c>
      <c r="C581" s="2">
        <v>9.4989923730000001</v>
      </c>
      <c r="D581" t="s">
        <v>1361</v>
      </c>
      <c r="E581">
        <v>0</v>
      </c>
      <c r="F581">
        <v>4</v>
      </c>
      <c r="G581">
        <v>5</v>
      </c>
      <c r="I581">
        <v>0</v>
      </c>
      <c r="J581">
        <v>0</v>
      </c>
      <c r="K581" t="s">
        <v>1362</v>
      </c>
      <c r="L581">
        <v>56</v>
      </c>
      <c r="M581">
        <v>56</v>
      </c>
      <c r="N581">
        <v>9.4989923730000001</v>
      </c>
      <c r="O581" s="1">
        <v>9.4990000000000006</v>
      </c>
    </row>
    <row r="582" spans="1:15" hidden="1" x14ac:dyDescent="0.35">
      <c r="A582">
        <v>56</v>
      </c>
      <c r="B582" t="s">
        <v>1541</v>
      </c>
      <c r="C582" s="2">
        <v>9.4989923730000001</v>
      </c>
      <c r="D582" t="s">
        <v>1361</v>
      </c>
      <c r="E582">
        <v>0</v>
      </c>
      <c r="F582">
        <v>4</v>
      </c>
      <c r="G582">
        <v>5</v>
      </c>
      <c r="I582">
        <v>0</v>
      </c>
      <c r="J582">
        <v>0</v>
      </c>
      <c r="K582" t="s">
        <v>1362</v>
      </c>
      <c r="L582">
        <v>2</v>
      </c>
      <c r="M582">
        <v>2</v>
      </c>
      <c r="N582">
        <v>10.0095142</v>
      </c>
      <c r="O582" s="1">
        <v>8.9269999999999996</v>
      </c>
    </row>
    <row r="583" spans="1:15" hidden="1" x14ac:dyDescent="0.35">
      <c r="A583">
        <v>56</v>
      </c>
      <c r="B583" t="s">
        <v>1541</v>
      </c>
      <c r="C583" s="2">
        <v>9.4989923730000001</v>
      </c>
      <c r="D583" t="s">
        <v>1361</v>
      </c>
      <c r="E583">
        <v>0</v>
      </c>
      <c r="F583">
        <v>4</v>
      </c>
      <c r="G583">
        <v>5</v>
      </c>
      <c r="I583">
        <v>0</v>
      </c>
      <c r="J583">
        <v>0</v>
      </c>
      <c r="K583" t="s">
        <v>1362</v>
      </c>
      <c r="L583">
        <v>19</v>
      </c>
      <c r="M583">
        <v>19</v>
      </c>
      <c r="N583">
        <v>32.06105127</v>
      </c>
      <c r="O583" s="1">
        <v>0.125</v>
      </c>
    </row>
    <row r="584" spans="1:15" hidden="1" x14ac:dyDescent="0.35">
      <c r="A584">
        <v>56</v>
      </c>
      <c r="B584" t="s">
        <v>1541</v>
      </c>
      <c r="C584" s="2">
        <v>9.4989923730000001</v>
      </c>
      <c r="D584" t="s">
        <v>1361</v>
      </c>
      <c r="E584">
        <v>0</v>
      </c>
      <c r="F584">
        <v>4</v>
      </c>
      <c r="G584">
        <v>5</v>
      </c>
      <c r="I584">
        <v>0</v>
      </c>
      <c r="J584">
        <v>0</v>
      </c>
      <c r="K584" t="s">
        <v>1362</v>
      </c>
      <c r="L584">
        <v>53</v>
      </c>
      <c r="M584">
        <v>53</v>
      </c>
      <c r="N584">
        <v>66.246111110000001</v>
      </c>
      <c r="O584" s="1">
        <v>21.696999999999999</v>
      </c>
    </row>
    <row r="585" spans="1:15" hidden="1" x14ac:dyDescent="0.35">
      <c r="A585">
        <v>56</v>
      </c>
      <c r="B585" t="s">
        <v>1541</v>
      </c>
      <c r="C585" s="2">
        <v>9.4989923730000001</v>
      </c>
      <c r="D585" t="s">
        <v>1361</v>
      </c>
      <c r="E585">
        <v>0</v>
      </c>
      <c r="F585">
        <v>4</v>
      </c>
      <c r="G585">
        <v>5</v>
      </c>
      <c r="I585">
        <v>0</v>
      </c>
      <c r="J585">
        <v>0</v>
      </c>
      <c r="K585" t="s">
        <v>1362</v>
      </c>
      <c r="L585">
        <v>57</v>
      </c>
      <c r="M585">
        <v>57</v>
      </c>
      <c r="N585">
        <v>6.3628884540000001</v>
      </c>
      <c r="O585" s="1">
        <v>2.7229999999999999</v>
      </c>
    </row>
    <row r="586" spans="1:15" hidden="1" x14ac:dyDescent="0.35">
      <c r="A586">
        <v>56</v>
      </c>
      <c r="B586" t="s">
        <v>1541</v>
      </c>
      <c r="C586" s="2">
        <v>9.4989923730000001</v>
      </c>
      <c r="D586" t="s">
        <v>1361</v>
      </c>
      <c r="E586">
        <v>0</v>
      </c>
      <c r="F586">
        <v>4</v>
      </c>
      <c r="G586">
        <v>5</v>
      </c>
      <c r="I586">
        <v>0</v>
      </c>
      <c r="J586">
        <v>0</v>
      </c>
      <c r="K586" t="s">
        <v>1362</v>
      </c>
      <c r="L586">
        <v>2</v>
      </c>
      <c r="M586">
        <v>2</v>
      </c>
      <c r="N586">
        <v>10.0095142</v>
      </c>
      <c r="O586" s="1">
        <v>8.9269999999999996</v>
      </c>
    </row>
    <row r="587" spans="1:15" hidden="1" x14ac:dyDescent="0.35">
      <c r="A587">
        <v>57</v>
      </c>
      <c r="B587" t="s">
        <v>1552</v>
      </c>
      <c r="C587" s="2">
        <v>6.3628884540000001</v>
      </c>
      <c r="D587" t="s">
        <v>1361</v>
      </c>
      <c r="E587">
        <v>0</v>
      </c>
      <c r="F587">
        <v>4</v>
      </c>
      <c r="G587">
        <v>5</v>
      </c>
      <c r="I587">
        <v>0</v>
      </c>
      <c r="J587">
        <v>0</v>
      </c>
      <c r="K587" t="s">
        <v>1362</v>
      </c>
      <c r="L587">
        <v>17</v>
      </c>
      <c r="M587">
        <v>0</v>
      </c>
      <c r="O587" s="1">
        <v>10.725</v>
      </c>
    </row>
    <row r="588" spans="1:15" hidden="1" x14ac:dyDescent="0.35">
      <c r="A588">
        <v>57</v>
      </c>
      <c r="B588" t="s">
        <v>1552</v>
      </c>
      <c r="C588" s="2">
        <v>6.3628884540000001</v>
      </c>
      <c r="D588" t="s">
        <v>1361</v>
      </c>
      <c r="E588">
        <v>0</v>
      </c>
      <c r="F588">
        <v>4</v>
      </c>
      <c r="G588">
        <v>5</v>
      </c>
      <c r="I588">
        <v>0</v>
      </c>
      <c r="J588">
        <v>0</v>
      </c>
      <c r="K588" t="s">
        <v>1362</v>
      </c>
      <c r="L588">
        <v>18</v>
      </c>
      <c r="M588">
        <v>0</v>
      </c>
      <c r="O588" s="1">
        <v>10.725</v>
      </c>
    </row>
    <row r="589" spans="1:15" hidden="1" x14ac:dyDescent="0.35">
      <c r="A589">
        <v>57</v>
      </c>
      <c r="B589" t="s">
        <v>1552</v>
      </c>
      <c r="C589" s="2">
        <v>6.3628884540000001</v>
      </c>
      <c r="D589" t="s">
        <v>1361</v>
      </c>
      <c r="E589">
        <v>0</v>
      </c>
      <c r="F589">
        <v>4</v>
      </c>
      <c r="G589">
        <v>5</v>
      </c>
      <c r="I589">
        <v>0</v>
      </c>
      <c r="J589">
        <v>0</v>
      </c>
      <c r="K589" t="s">
        <v>1362</v>
      </c>
      <c r="L589">
        <v>85</v>
      </c>
      <c r="M589">
        <v>85</v>
      </c>
      <c r="N589">
        <v>19.053710169999999</v>
      </c>
      <c r="O589" s="1">
        <v>6.3959999999999999</v>
      </c>
    </row>
    <row r="590" spans="1:15" hidden="1" x14ac:dyDescent="0.35">
      <c r="A590">
        <v>57</v>
      </c>
      <c r="B590" t="s">
        <v>1552</v>
      </c>
      <c r="C590" s="2">
        <v>6.3628884540000001</v>
      </c>
      <c r="D590" t="s">
        <v>1361</v>
      </c>
      <c r="E590">
        <v>0</v>
      </c>
      <c r="F590">
        <v>4</v>
      </c>
      <c r="G590">
        <v>5</v>
      </c>
      <c r="I590">
        <v>0</v>
      </c>
      <c r="J590">
        <v>0</v>
      </c>
      <c r="K590" t="s">
        <v>1362</v>
      </c>
      <c r="L590">
        <v>83</v>
      </c>
      <c r="M590">
        <v>83</v>
      </c>
      <c r="N590">
        <v>35.39444323</v>
      </c>
      <c r="O590" s="1">
        <v>8.0139999999999993</v>
      </c>
    </row>
    <row r="591" spans="1:15" hidden="1" x14ac:dyDescent="0.35">
      <c r="A591">
        <v>57</v>
      </c>
      <c r="B591" t="s">
        <v>1552</v>
      </c>
      <c r="C591" s="2">
        <v>6.3628884540000001</v>
      </c>
      <c r="D591" t="s">
        <v>1361</v>
      </c>
      <c r="E591">
        <v>0</v>
      </c>
      <c r="F591">
        <v>4</v>
      </c>
      <c r="G591">
        <v>5</v>
      </c>
      <c r="I591">
        <v>0</v>
      </c>
      <c r="J591">
        <v>0</v>
      </c>
      <c r="K591" t="s">
        <v>1362</v>
      </c>
      <c r="L591">
        <v>84</v>
      </c>
      <c r="M591">
        <v>84</v>
      </c>
      <c r="N591">
        <v>57.396410359999997</v>
      </c>
      <c r="O591" s="1">
        <v>17.562000000000001</v>
      </c>
    </row>
    <row r="592" spans="1:15" hidden="1" x14ac:dyDescent="0.35">
      <c r="A592">
        <v>57</v>
      </c>
      <c r="B592" t="s">
        <v>1552</v>
      </c>
      <c r="C592" s="2">
        <v>6.3628884540000001</v>
      </c>
      <c r="D592" t="s">
        <v>1361</v>
      </c>
      <c r="E592">
        <v>0</v>
      </c>
      <c r="F592">
        <v>4</v>
      </c>
      <c r="G592">
        <v>5</v>
      </c>
      <c r="I592">
        <v>0</v>
      </c>
      <c r="J592">
        <v>0</v>
      </c>
      <c r="K592" t="s">
        <v>1362</v>
      </c>
      <c r="L592">
        <v>56</v>
      </c>
      <c r="M592">
        <v>56</v>
      </c>
      <c r="N592">
        <v>9.4989923730000001</v>
      </c>
      <c r="O592" s="1">
        <v>4.5490000000000004</v>
      </c>
    </row>
    <row r="593" spans="1:15" hidden="1" x14ac:dyDescent="0.35">
      <c r="A593">
        <v>57</v>
      </c>
      <c r="B593" t="s">
        <v>1552</v>
      </c>
      <c r="C593" s="2">
        <v>6.3628884540000001</v>
      </c>
      <c r="D593" t="s">
        <v>1361</v>
      </c>
      <c r="E593">
        <v>0</v>
      </c>
      <c r="F593">
        <v>4</v>
      </c>
      <c r="G593">
        <v>5</v>
      </c>
      <c r="I593">
        <v>0</v>
      </c>
      <c r="J593">
        <v>0</v>
      </c>
      <c r="K593" t="s">
        <v>1362</v>
      </c>
      <c r="L593">
        <v>2</v>
      </c>
      <c r="M593">
        <v>2</v>
      </c>
      <c r="N593">
        <v>10.0095142</v>
      </c>
      <c r="O593" s="1">
        <v>10.01</v>
      </c>
    </row>
    <row r="594" spans="1:15" hidden="1" x14ac:dyDescent="0.35">
      <c r="A594">
        <v>57</v>
      </c>
      <c r="B594" t="s">
        <v>1552</v>
      </c>
      <c r="C594" s="2">
        <v>6.3628884540000001</v>
      </c>
      <c r="D594" t="s">
        <v>1361</v>
      </c>
      <c r="E594">
        <v>0</v>
      </c>
      <c r="F594">
        <v>4</v>
      </c>
      <c r="G594">
        <v>5</v>
      </c>
      <c r="I594">
        <v>0</v>
      </c>
      <c r="J594">
        <v>0</v>
      </c>
      <c r="K594" t="s">
        <v>1362</v>
      </c>
      <c r="L594">
        <v>19</v>
      </c>
      <c r="M594">
        <v>19</v>
      </c>
      <c r="N594">
        <v>32.06105127</v>
      </c>
      <c r="O594" s="1">
        <v>10.725</v>
      </c>
    </row>
    <row r="595" spans="1:15" hidden="1" x14ac:dyDescent="0.35">
      <c r="A595">
        <v>57</v>
      </c>
      <c r="B595" t="s">
        <v>1552</v>
      </c>
      <c r="C595" s="2">
        <v>6.3628884540000001</v>
      </c>
      <c r="D595" t="s">
        <v>1361</v>
      </c>
      <c r="E595">
        <v>0</v>
      </c>
      <c r="F595">
        <v>4</v>
      </c>
      <c r="G595">
        <v>5</v>
      </c>
      <c r="I595">
        <v>0</v>
      </c>
      <c r="J595">
        <v>0</v>
      </c>
      <c r="K595" t="s">
        <v>1362</v>
      </c>
      <c r="L595">
        <v>82</v>
      </c>
      <c r="M595">
        <v>82</v>
      </c>
      <c r="N595">
        <v>4.5023451459999997</v>
      </c>
      <c r="O595" s="1">
        <v>3.2229999999999999</v>
      </c>
    </row>
    <row r="596" spans="1:15" hidden="1" x14ac:dyDescent="0.35">
      <c r="A596">
        <v>57</v>
      </c>
      <c r="B596" t="s">
        <v>1552</v>
      </c>
      <c r="C596" s="2">
        <v>6.3628884540000001</v>
      </c>
      <c r="D596" t="s">
        <v>1361</v>
      </c>
      <c r="E596">
        <v>0</v>
      </c>
      <c r="F596">
        <v>4</v>
      </c>
      <c r="G596">
        <v>5</v>
      </c>
      <c r="I596">
        <v>0</v>
      </c>
      <c r="J596">
        <v>0</v>
      </c>
      <c r="K596" t="s">
        <v>1362</v>
      </c>
      <c r="L596">
        <v>57</v>
      </c>
      <c r="M596">
        <v>57</v>
      </c>
      <c r="N596">
        <v>6.3628884540000001</v>
      </c>
      <c r="O596" s="1">
        <v>6.3630000000000004</v>
      </c>
    </row>
    <row r="597" spans="1:15" hidden="1" x14ac:dyDescent="0.35">
      <c r="A597">
        <v>57</v>
      </c>
      <c r="B597" t="s">
        <v>1552</v>
      </c>
      <c r="C597" s="2">
        <v>6.3628884540000001</v>
      </c>
      <c r="D597" t="s">
        <v>1361</v>
      </c>
      <c r="E597">
        <v>0</v>
      </c>
      <c r="F597">
        <v>4</v>
      </c>
      <c r="G597">
        <v>5</v>
      </c>
      <c r="I597">
        <v>0</v>
      </c>
      <c r="J597">
        <v>0</v>
      </c>
      <c r="K597" t="s">
        <v>1362</v>
      </c>
      <c r="L597">
        <v>2</v>
      </c>
      <c r="M597">
        <v>2</v>
      </c>
      <c r="N597">
        <v>10.0095142</v>
      </c>
      <c r="O597" s="1">
        <v>10.01</v>
      </c>
    </row>
    <row r="598" spans="1:15" hidden="1" x14ac:dyDescent="0.35">
      <c r="A598">
        <v>57</v>
      </c>
      <c r="B598" t="s">
        <v>1552</v>
      </c>
      <c r="C598" s="2">
        <v>6.3628884540000001</v>
      </c>
      <c r="D598" t="s">
        <v>1361</v>
      </c>
      <c r="E598">
        <v>0</v>
      </c>
      <c r="F598">
        <v>4</v>
      </c>
      <c r="G598">
        <v>5</v>
      </c>
      <c r="I598">
        <v>0</v>
      </c>
      <c r="J598">
        <v>0</v>
      </c>
      <c r="K598" t="s">
        <v>1362</v>
      </c>
      <c r="L598">
        <v>804</v>
      </c>
      <c r="M598">
        <v>804</v>
      </c>
      <c r="N598">
        <v>40.84752546</v>
      </c>
      <c r="O598" s="1">
        <v>0.14000000000000001</v>
      </c>
    </row>
    <row r="599" spans="1:15" hidden="1" x14ac:dyDescent="0.35">
      <c r="A599">
        <v>57</v>
      </c>
      <c r="B599" t="s">
        <v>1552</v>
      </c>
      <c r="C599" s="2">
        <v>6.3628884540000001</v>
      </c>
      <c r="D599" t="s">
        <v>1361</v>
      </c>
      <c r="E599">
        <v>0</v>
      </c>
      <c r="F599">
        <v>4</v>
      </c>
      <c r="G599">
        <v>5</v>
      </c>
      <c r="I599">
        <v>0</v>
      </c>
      <c r="J599">
        <v>0</v>
      </c>
      <c r="K599" t="s">
        <v>1362</v>
      </c>
      <c r="L599">
        <v>802</v>
      </c>
      <c r="M599">
        <v>802</v>
      </c>
      <c r="N599">
        <v>28.05279208</v>
      </c>
      <c r="O599" s="1">
        <v>7.8170000000000002</v>
      </c>
    </row>
    <row r="600" spans="1:15" hidden="1" x14ac:dyDescent="0.35">
      <c r="A600">
        <v>58</v>
      </c>
      <c r="B600" t="s">
        <v>1411</v>
      </c>
      <c r="C600" s="2">
        <v>20.86091506</v>
      </c>
      <c r="D600" t="s">
        <v>1361</v>
      </c>
      <c r="E600">
        <v>0</v>
      </c>
      <c r="F600">
        <v>4</v>
      </c>
      <c r="G600">
        <v>5</v>
      </c>
      <c r="I600">
        <v>0</v>
      </c>
      <c r="J600">
        <v>0</v>
      </c>
      <c r="K600" t="s">
        <v>1362</v>
      </c>
      <c r="L600">
        <v>34</v>
      </c>
      <c r="M600">
        <v>34</v>
      </c>
      <c r="N600">
        <v>3.3276652630000001</v>
      </c>
      <c r="O600" s="1">
        <v>3.3279999999999998</v>
      </c>
    </row>
    <row r="601" spans="1:15" hidden="1" x14ac:dyDescent="0.35">
      <c r="A601">
        <v>58</v>
      </c>
      <c r="B601" t="s">
        <v>1411</v>
      </c>
      <c r="C601" s="2">
        <v>20.86091506</v>
      </c>
      <c r="D601" t="s">
        <v>1361</v>
      </c>
      <c r="E601">
        <v>0</v>
      </c>
      <c r="F601">
        <v>4</v>
      </c>
      <c r="G601">
        <v>5</v>
      </c>
      <c r="I601">
        <v>0</v>
      </c>
      <c r="J601">
        <v>0</v>
      </c>
      <c r="K601" t="s">
        <v>1362</v>
      </c>
      <c r="L601">
        <v>79</v>
      </c>
      <c r="M601">
        <v>79</v>
      </c>
      <c r="N601">
        <v>6.8358598620000004</v>
      </c>
      <c r="O601" s="1">
        <v>6.26</v>
      </c>
    </row>
    <row r="602" spans="1:15" hidden="1" x14ac:dyDescent="0.35">
      <c r="A602">
        <v>58</v>
      </c>
      <c r="B602" t="s">
        <v>1411</v>
      </c>
      <c r="C602" s="2">
        <v>20.86091506</v>
      </c>
      <c r="D602" t="s">
        <v>1361</v>
      </c>
      <c r="E602">
        <v>0</v>
      </c>
      <c r="F602">
        <v>4</v>
      </c>
      <c r="G602">
        <v>5</v>
      </c>
      <c r="I602">
        <v>0</v>
      </c>
      <c r="J602">
        <v>0</v>
      </c>
      <c r="K602" t="s">
        <v>1362</v>
      </c>
      <c r="L602">
        <v>59</v>
      </c>
      <c r="M602">
        <v>59</v>
      </c>
      <c r="N602">
        <v>7.2895015440000002</v>
      </c>
      <c r="O602" s="1">
        <v>6.8760000000000003</v>
      </c>
    </row>
    <row r="603" spans="1:15" hidden="1" x14ac:dyDescent="0.35">
      <c r="A603">
        <v>58</v>
      </c>
      <c r="B603" t="s">
        <v>1411</v>
      </c>
      <c r="C603" s="2">
        <v>20.86091506</v>
      </c>
      <c r="D603" t="s">
        <v>1361</v>
      </c>
      <c r="E603">
        <v>0</v>
      </c>
      <c r="F603">
        <v>4</v>
      </c>
      <c r="G603">
        <v>5</v>
      </c>
      <c r="I603">
        <v>0</v>
      </c>
      <c r="J603">
        <v>0</v>
      </c>
      <c r="K603" t="s">
        <v>1362</v>
      </c>
      <c r="L603">
        <v>84</v>
      </c>
      <c r="M603">
        <v>84</v>
      </c>
      <c r="N603">
        <v>57.396410359999997</v>
      </c>
      <c r="O603" s="1">
        <v>19.225999999999999</v>
      </c>
    </row>
    <row r="604" spans="1:15" hidden="1" x14ac:dyDescent="0.35">
      <c r="A604">
        <v>58</v>
      </c>
      <c r="B604" t="s">
        <v>1411</v>
      </c>
      <c r="C604" s="2">
        <v>20.86091506</v>
      </c>
      <c r="D604" t="s">
        <v>1361</v>
      </c>
      <c r="E604">
        <v>0</v>
      </c>
      <c r="F604">
        <v>4</v>
      </c>
      <c r="G604">
        <v>5</v>
      </c>
      <c r="I604">
        <v>0</v>
      </c>
      <c r="J604">
        <v>0</v>
      </c>
      <c r="K604" t="s">
        <v>1362</v>
      </c>
      <c r="L604">
        <v>54</v>
      </c>
      <c r="M604">
        <v>54</v>
      </c>
      <c r="N604">
        <v>14.01216649</v>
      </c>
      <c r="O604" s="1">
        <v>2.698</v>
      </c>
    </row>
    <row r="605" spans="1:15" hidden="1" x14ac:dyDescent="0.35">
      <c r="A605">
        <v>58</v>
      </c>
      <c r="B605" t="s">
        <v>1411</v>
      </c>
      <c r="C605" s="2">
        <v>20.86091506</v>
      </c>
      <c r="D605" t="s">
        <v>1361</v>
      </c>
      <c r="E605">
        <v>0</v>
      </c>
      <c r="F605">
        <v>4</v>
      </c>
      <c r="G605">
        <v>5</v>
      </c>
      <c r="I605">
        <v>0</v>
      </c>
      <c r="J605">
        <v>0</v>
      </c>
      <c r="K605" t="s">
        <v>1362</v>
      </c>
      <c r="L605">
        <v>7</v>
      </c>
      <c r="M605">
        <v>0</v>
      </c>
      <c r="O605" s="1">
        <v>0.21299999999999999</v>
      </c>
    </row>
    <row r="606" spans="1:15" hidden="1" x14ac:dyDescent="0.35">
      <c r="A606">
        <v>58</v>
      </c>
      <c r="B606" t="s">
        <v>1411</v>
      </c>
      <c r="C606" s="2">
        <v>20.86091506</v>
      </c>
      <c r="D606" t="s">
        <v>1361</v>
      </c>
      <c r="E606">
        <v>0</v>
      </c>
      <c r="F606">
        <v>4</v>
      </c>
      <c r="G606">
        <v>5</v>
      </c>
      <c r="I606">
        <v>0</v>
      </c>
      <c r="J606">
        <v>0</v>
      </c>
      <c r="K606" t="s">
        <v>1362</v>
      </c>
      <c r="L606">
        <v>58</v>
      </c>
      <c r="M606">
        <v>58</v>
      </c>
      <c r="N606">
        <v>20.86091506</v>
      </c>
      <c r="O606" s="1">
        <v>20.861000000000001</v>
      </c>
    </row>
    <row r="607" spans="1:15" hidden="1" x14ac:dyDescent="0.35">
      <c r="A607">
        <v>58</v>
      </c>
      <c r="B607" t="s">
        <v>1411</v>
      </c>
      <c r="C607" s="2">
        <v>20.86091506</v>
      </c>
      <c r="D607" t="s">
        <v>1361</v>
      </c>
      <c r="E607">
        <v>0</v>
      </c>
      <c r="F607">
        <v>4</v>
      </c>
      <c r="G607">
        <v>5</v>
      </c>
      <c r="I607">
        <v>0</v>
      </c>
      <c r="J607">
        <v>0</v>
      </c>
      <c r="K607" t="s">
        <v>1362</v>
      </c>
      <c r="L607">
        <v>87</v>
      </c>
      <c r="M607">
        <v>87</v>
      </c>
      <c r="N607">
        <v>19.007032599999999</v>
      </c>
      <c r="O607" s="1">
        <v>14.917999999999999</v>
      </c>
    </row>
    <row r="608" spans="1:15" hidden="1" x14ac:dyDescent="0.35">
      <c r="A608">
        <v>58</v>
      </c>
      <c r="B608" t="s">
        <v>1411</v>
      </c>
      <c r="C608" s="2">
        <v>20.86091506</v>
      </c>
      <c r="D608" t="s">
        <v>1361</v>
      </c>
      <c r="E608">
        <v>0</v>
      </c>
      <c r="F608">
        <v>4</v>
      </c>
      <c r="G608">
        <v>5</v>
      </c>
      <c r="I608">
        <v>0</v>
      </c>
      <c r="J608">
        <v>0</v>
      </c>
      <c r="K608" t="s">
        <v>1362</v>
      </c>
      <c r="L608">
        <v>91</v>
      </c>
      <c r="M608">
        <v>91</v>
      </c>
      <c r="N608">
        <v>3.7577214090000002</v>
      </c>
      <c r="O608" s="1">
        <v>2.512</v>
      </c>
    </row>
    <row r="609" spans="1:15" hidden="1" x14ac:dyDescent="0.35">
      <c r="A609">
        <v>58</v>
      </c>
      <c r="B609" t="s">
        <v>1411</v>
      </c>
      <c r="C609" s="2">
        <v>20.86091506</v>
      </c>
      <c r="D609" t="s">
        <v>1361</v>
      </c>
      <c r="E609">
        <v>0</v>
      </c>
      <c r="F609">
        <v>4</v>
      </c>
      <c r="G609">
        <v>5</v>
      </c>
      <c r="I609">
        <v>0</v>
      </c>
      <c r="J609">
        <v>0</v>
      </c>
      <c r="K609" t="s">
        <v>1362</v>
      </c>
      <c r="L609">
        <v>38</v>
      </c>
      <c r="M609">
        <v>38</v>
      </c>
      <c r="N609">
        <v>12.85280259</v>
      </c>
      <c r="O609" s="1">
        <v>8.9689999999999994</v>
      </c>
    </row>
    <row r="610" spans="1:15" hidden="1" x14ac:dyDescent="0.35">
      <c r="A610">
        <v>58</v>
      </c>
      <c r="B610" t="s">
        <v>1411</v>
      </c>
      <c r="C610" s="2">
        <v>20.86091506</v>
      </c>
      <c r="D610" t="s">
        <v>1361</v>
      </c>
      <c r="E610">
        <v>0</v>
      </c>
      <c r="F610">
        <v>4</v>
      </c>
      <c r="G610">
        <v>5</v>
      </c>
      <c r="I610">
        <v>0</v>
      </c>
      <c r="J610">
        <v>0</v>
      </c>
      <c r="K610" t="s">
        <v>1362</v>
      </c>
      <c r="L610">
        <v>81</v>
      </c>
      <c r="M610">
        <v>81</v>
      </c>
      <c r="N610">
        <v>21.812853059999998</v>
      </c>
      <c r="O610" s="1">
        <v>6.4969999999999999</v>
      </c>
    </row>
    <row r="611" spans="1:15" hidden="1" x14ac:dyDescent="0.35">
      <c r="A611">
        <v>58</v>
      </c>
      <c r="B611" t="s">
        <v>1411</v>
      </c>
      <c r="C611" s="2">
        <v>20.86091506</v>
      </c>
      <c r="D611" t="s">
        <v>1361</v>
      </c>
      <c r="E611">
        <v>0</v>
      </c>
      <c r="F611">
        <v>4</v>
      </c>
      <c r="G611">
        <v>5</v>
      </c>
      <c r="I611">
        <v>0</v>
      </c>
      <c r="J611">
        <v>0</v>
      </c>
      <c r="K611" t="s">
        <v>1362</v>
      </c>
      <c r="L611">
        <v>70</v>
      </c>
      <c r="M611">
        <v>0</v>
      </c>
      <c r="O611" s="1">
        <v>4.367</v>
      </c>
    </row>
    <row r="612" spans="1:15" hidden="1" x14ac:dyDescent="0.35">
      <c r="A612">
        <v>58</v>
      </c>
      <c r="B612" t="s">
        <v>1411</v>
      </c>
      <c r="C612" s="2">
        <v>20.86091506</v>
      </c>
      <c r="D612" t="s">
        <v>1361</v>
      </c>
      <c r="E612">
        <v>0</v>
      </c>
      <c r="F612">
        <v>4</v>
      </c>
      <c r="G612">
        <v>5</v>
      </c>
      <c r="I612">
        <v>0</v>
      </c>
      <c r="J612">
        <v>0</v>
      </c>
      <c r="K612" t="s">
        <v>1362</v>
      </c>
      <c r="L612">
        <v>53</v>
      </c>
      <c r="M612">
        <v>53</v>
      </c>
      <c r="N612">
        <v>66.246111110000001</v>
      </c>
      <c r="O612" s="1">
        <v>0.58399999999999996</v>
      </c>
    </row>
    <row r="613" spans="1:15" hidden="1" x14ac:dyDescent="0.35">
      <c r="A613">
        <v>58</v>
      </c>
      <c r="B613" t="s">
        <v>1411</v>
      </c>
      <c r="C613" s="2">
        <v>20.86091506</v>
      </c>
      <c r="D613" t="s">
        <v>1361</v>
      </c>
      <c r="E613">
        <v>0</v>
      </c>
      <c r="F613">
        <v>4</v>
      </c>
      <c r="G613">
        <v>5</v>
      </c>
      <c r="I613">
        <v>0</v>
      </c>
      <c r="J613">
        <v>0</v>
      </c>
      <c r="K613" t="s">
        <v>1362</v>
      </c>
      <c r="L613">
        <v>40</v>
      </c>
      <c r="M613">
        <v>40</v>
      </c>
      <c r="N613">
        <v>22.71860058</v>
      </c>
      <c r="O613" s="1">
        <v>9.84</v>
      </c>
    </row>
    <row r="614" spans="1:15" hidden="1" x14ac:dyDescent="0.35">
      <c r="A614">
        <v>58</v>
      </c>
      <c r="B614" t="s">
        <v>1411</v>
      </c>
      <c r="C614" s="2">
        <v>20.86091506</v>
      </c>
      <c r="D614" t="s">
        <v>1361</v>
      </c>
      <c r="E614">
        <v>0</v>
      </c>
      <c r="F614">
        <v>4</v>
      </c>
      <c r="G614">
        <v>5</v>
      </c>
      <c r="I614">
        <v>0</v>
      </c>
      <c r="J614">
        <v>0</v>
      </c>
      <c r="K614" t="s">
        <v>1362</v>
      </c>
      <c r="L614">
        <v>69</v>
      </c>
      <c r="M614">
        <v>69</v>
      </c>
      <c r="N614">
        <v>22.982099689999998</v>
      </c>
      <c r="O614" s="1">
        <v>4.367</v>
      </c>
    </row>
    <row r="615" spans="1:15" hidden="1" x14ac:dyDescent="0.35">
      <c r="A615">
        <v>58</v>
      </c>
      <c r="B615" t="s">
        <v>1411</v>
      </c>
      <c r="C615" s="2">
        <v>20.86091506</v>
      </c>
      <c r="D615" t="s">
        <v>1361</v>
      </c>
      <c r="E615">
        <v>0</v>
      </c>
      <c r="F615">
        <v>4</v>
      </c>
      <c r="G615">
        <v>5</v>
      </c>
      <c r="I615">
        <v>0</v>
      </c>
      <c r="J615">
        <v>0</v>
      </c>
      <c r="K615" t="s">
        <v>1362</v>
      </c>
      <c r="L615">
        <v>11</v>
      </c>
      <c r="M615">
        <v>11</v>
      </c>
      <c r="N615">
        <v>6.5670085130000002</v>
      </c>
      <c r="O615" s="1">
        <v>6.5670000000000002</v>
      </c>
    </row>
    <row r="616" spans="1:15" hidden="1" x14ac:dyDescent="0.35">
      <c r="A616">
        <v>59</v>
      </c>
      <c r="B616" t="s">
        <v>1570</v>
      </c>
      <c r="C616" s="2">
        <v>7.2895015440000002</v>
      </c>
      <c r="D616" t="s">
        <v>1361</v>
      </c>
      <c r="E616">
        <v>0</v>
      </c>
      <c r="F616">
        <v>4</v>
      </c>
      <c r="G616">
        <v>5</v>
      </c>
      <c r="I616">
        <v>0</v>
      </c>
      <c r="J616">
        <v>0</v>
      </c>
      <c r="K616" t="s">
        <v>1362</v>
      </c>
      <c r="L616">
        <v>34</v>
      </c>
      <c r="M616">
        <v>34</v>
      </c>
      <c r="N616">
        <v>3.3276652630000001</v>
      </c>
      <c r="O616" s="1">
        <v>3.3210000000000002</v>
      </c>
    </row>
    <row r="617" spans="1:15" hidden="1" x14ac:dyDescent="0.35">
      <c r="A617">
        <v>59</v>
      </c>
      <c r="B617" t="s">
        <v>1570</v>
      </c>
      <c r="C617" s="2">
        <v>7.2895015440000002</v>
      </c>
      <c r="D617" t="s">
        <v>1361</v>
      </c>
      <c r="E617">
        <v>0</v>
      </c>
      <c r="F617">
        <v>4</v>
      </c>
      <c r="G617">
        <v>5</v>
      </c>
      <c r="I617">
        <v>0</v>
      </c>
      <c r="J617">
        <v>0</v>
      </c>
      <c r="K617" t="s">
        <v>1362</v>
      </c>
      <c r="L617">
        <v>79</v>
      </c>
      <c r="M617">
        <v>79</v>
      </c>
      <c r="N617">
        <v>6.8358598620000004</v>
      </c>
      <c r="O617" s="1">
        <v>6.8360000000000003</v>
      </c>
    </row>
    <row r="618" spans="1:15" hidden="1" x14ac:dyDescent="0.35">
      <c r="A618">
        <v>59</v>
      </c>
      <c r="B618" t="s">
        <v>1570</v>
      </c>
      <c r="C618" s="2">
        <v>7.2895015440000002</v>
      </c>
      <c r="D618" t="s">
        <v>1361</v>
      </c>
      <c r="E618">
        <v>0</v>
      </c>
      <c r="F618">
        <v>4</v>
      </c>
      <c r="G618">
        <v>5</v>
      </c>
      <c r="I618">
        <v>0</v>
      </c>
      <c r="J618">
        <v>0</v>
      </c>
      <c r="K618" t="s">
        <v>1362</v>
      </c>
      <c r="L618">
        <v>59</v>
      </c>
      <c r="M618">
        <v>59</v>
      </c>
      <c r="N618">
        <v>7.2895015440000002</v>
      </c>
      <c r="O618" s="1">
        <v>7.29</v>
      </c>
    </row>
    <row r="619" spans="1:15" hidden="1" x14ac:dyDescent="0.35">
      <c r="A619">
        <v>59</v>
      </c>
      <c r="B619" t="s">
        <v>1570</v>
      </c>
      <c r="C619" s="2">
        <v>7.2895015440000002</v>
      </c>
      <c r="D619" t="s">
        <v>1361</v>
      </c>
      <c r="E619">
        <v>0</v>
      </c>
      <c r="F619">
        <v>4</v>
      </c>
      <c r="G619">
        <v>5</v>
      </c>
      <c r="I619">
        <v>0</v>
      </c>
      <c r="J619">
        <v>0</v>
      </c>
      <c r="K619" t="s">
        <v>1362</v>
      </c>
      <c r="L619">
        <v>84</v>
      </c>
      <c r="M619">
        <v>84</v>
      </c>
      <c r="N619">
        <v>57.396410359999997</v>
      </c>
      <c r="O619" s="1">
        <v>33.417000000000002</v>
      </c>
    </row>
    <row r="620" spans="1:15" hidden="1" x14ac:dyDescent="0.35">
      <c r="A620">
        <v>59</v>
      </c>
      <c r="B620" t="s">
        <v>1570</v>
      </c>
      <c r="C620" s="2">
        <v>7.2895015440000002</v>
      </c>
      <c r="D620" t="s">
        <v>1361</v>
      </c>
      <c r="E620">
        <v>0</v>
      </c>
      <c r="F620">
        <v>4</v>
      </c>
      <c r="G620">
        <v>5</v>
      </c>
      <c r="I620">
        <v>0</v>
      </c>
      <c r="J620">
        <v>0</v>
      </c>
      <c r="K620" t="s">
        <v>1362</v>
      </c>
      <c r="L620">
        <v>56</v>
      </c>
      <c r="M620">
        <v>56</v>
      </c>
      <c r="N620">
        <v>9.4989923730000001</v>
      </c>
      <c r="O620" s="1">
        <v>2.9649999999999999</v>
      </c>
    </row>
    <row r="621" spans="1:15" hidden="1" x14ac:dyDescent="0.35">
      <c r="A621">
        <v>59</v>
      </c>
      <c r="B621" t="s">
        <v>1570</v>
      </c>
      <c r="C621" s="2">
        <v>7.2895015440000002</v>
      </c>
      <c r="D621" t="s">
        <v>1361</v>
      </c>
      <c r="E621">
        <v>0</v>
      </c>
      <c r="F621">
        <v>4</v>
      </c>
      <c r="G621">
        <v>5</v>
      </c>
      <c r="I621">
        <v>0</v>
      </c>
      <c r="J621">
        <v>0</v>
      </c>
      <c r="K621" t="s">
        <v>1362</v>
      </c>
      <c r="L621">
        <v>2</v>
      </c>
      <c r="M621">
        <v>2</v>
      </c>
      <c r="N621">
        <v>10.0095142</v>
      </c>
      <c r="O621" s="1">
        <v>0.69199999999999995</v>
      </c>
    </row>
    <row r="622" spans="1:15" hidden="1" x14ac:dyDescent="0.35">
      <c r="A622">
        <v>59</v>
      </c>
      <c r="B622" t="s">
        <v>1570</v>
      </c>
      <c r="C622" s="2">
        <v>7.2895015440000002</v>
      </c>
      <c r="D622" t="s">
        <v>1361</v>
      </c>
      <c r="E622">
        <v>0</v>
      </c>
      <c r="F622">
        <v>4</v>
      </c>
      <c r="G622">
        <v>5</v>
      </c>
      <c r="I622">
        <v>0</v>
      </c>
      <c r="J622">
        <v>0</v>
      </c>
      <c r="K622" t="s">
        <v>1362</v>
      </c>
      <c r="L622">
        <v>58</v>
      </c>
      <c r="M622">
        <v>58</v>
      </c>
      <c r="N622">
        <v>20.86091506</v>
      </c>
      <c r="O622" s="1">
        <v>3.5129999999999999</v>
      </c>
    </row>
    <row r="623" spans="1:15" hidden="1" x14ac:dyDescent="0.35">
      <c r="A623">
        <v>59</v>
      </c>
      <c r="B623" t="s">
        <v>1570</v>
      </c>
      <c r="C623" s="2">
        <v>7.2895015440000002</v>
      </c>
      <c r="D623" t="s">
        <v>1361</v>
      </c>
      <c r="E623">
        <v>0</v>
      </c>
      <c r="F623">
        <v>4</v>
      </c>
      <c r="G623">
        <v>5</v>
      </c>
      <c r="I623">
        <v>0</v>
      </c>
      <c r="J623">
        <v>0</v>
      </c>
      <c r="K623" t="s">
        <v>1362</v>
      </c>
      <c r="L623">
        <v>70</v>
      </c>
      <c r="M623">
        <v>0</v>
      </c>
      <c r="O623" s="1">
        <v>1.8680000000000001</v>
      </c>
    </row>
    <row r="624" spans="1:15" hidden="1" x14ac:dyDescent="0.35">
      <c r="A624">
        <v>59</v>
      </c>
      <c r="B624" t="s">
        <v>1570</v>
      </c>
      <c r="C624" s="2">
        <v>7.2895015440000002</v>
      </c>
      <c r="D624" t="s">
        <v>1361</v>
      </c>
      <c r="E624">
        <v>0</v>
      </c>
      <c r="F624">
        <v>4</v>
      </c>
      <c r="G624">
        <v>5</v>
      </c>
      <c r="I624">
        <v>0</v>
      </c>
      <c r="J624">
        <v>0</v>
      </c>
      <c r="K624" t="s">
        <v>1362</v>
      </c>
      <c r="L624">
        <v>31</v>
      </c>
      <c r="M624">
        <v>31</v>
      </c>
      <c r="N624">
        <v>3.6979876699999998</v>
      </c>
      <c r="O624" s="1">
        <v>0</v>
      </c>
    </row>
    <row r="625" spans="1:15" hidden="1" x14ac:dyDescent="0.35">
      <c r="A625">
        <v>59</v>
      </c>
      <c r="B625" t="s">
        <v>1570</v>
      </c>
      <c r="C625" s="2">
        <v>7.2895015440000002</v>
      </c>
      <c r="D625" t="s">
        <v>1361</v>
      </c>
      <c r="E625">
        <v>0</v>
      </c>
      <c r="F625">
        <v>4</v>
      </c>
      <c r="G625">
        <v>5</v>
      </c>
      <c r="I625">
        <v>0</v>
      </c>
      <c r="J625">
        <v>0</v>
      </c>
      <c r="K625" t="s">
        <v>1362</v>
      </c>
      <c r="L625">
        <v>53</v>
      </c>
      <c r="M625">
        <v>53</v>
      </c>
      <c r="N625">
        <v>66.246111110000001</v>
      </c>
      <c r="O625" s="1">
        <v>15.275</v>
      </c>
    </row>
    <row r="626" spans="1:15" hidden="1" x14ac:dyDescent="0.35">
      <c r="A626">
        <v>59</v>
      </c>
      <c r="B626" t="s">
        <v>1570</v>
      </c>
      <c r="C626" s="2">
        <v>7.2895015440000002</v>
      </c>
      <c r="D626" t="s">
        <v>1361</v>
      </c>
      <c r="E626">
        <v>0</v>
      </c>
      <c r="F626">
        <v>4</v>
      </c>
      <c r="G626">
        <v>5</v>
      </c>
      <c r="I626">
        <v>0</v>
      </c>
      <c r="J626">
        <v>0</v>
      </c>
      <c r="K626" t="s">
        <v>1362</v>
      </c>
      <c r="L626">
        <v>40</v>
      </c>
      <c r="M626">
        <v>40</v>
      </c>
      <c r="N626">
        <v>22.71860058</v>
      </c>
      <c r="O626" s="1">
        <v>0.746</v>
      </c>
    </row>
    <row r="627" spans="1:15" hidden="1" x14ac:dyDescent="0.35">
      <c r="A627">
        <v>59</v>
      </c>
      <c r="B627" t="s">
        <v>1570</v>
      </c>
      <c r="C627" s="2">
        <v>7.2895015440000002</v>
      </c>
      <c r="D627" t="s">
        <v>1361</v>
      </c>
      <c r="E627">
        <v>0</v>
      </c>
      <c r="F627">
        <v>4</v>
      </c>
      <c r="G627">
        <v>5</v>
      </c>
      <c r="I627">
        <v>0</v>
      </c>
      <c r="J627">
        <v>0</v>
      </c>
      <c r="K627" t="s">
        <v>1362</v>
      </c>
      <c r="L627">
        <v>69</v>
      </c>
      <c r="M627">
        <v>69</v>
      </c>
      <c r="N627">
        <v>22.982099689999998</v>
      </c>
      <c r="O627" s="1">
        <v>1.8680000000000001</v>
      </c>
    </row>
    <row r="628" spans="1:15" hidden="1" x14ac:dyDescent="0.35">
      <c r="A628">
        <v>59</v>
      </c>
      <c r="B628" t="s">
        <v>1570</v>
      </c>
      <c r="C628" s="2">
        <v>7.2895015440000002</v>
      </c>
      <c r="D628" t="s">
        <v>1361</v>
      </c>
      <c r="E628">
        <v>0</v>
      </c>
      <c r="F628">
        <v>4</v>
      </c>
      <c r="G628">
        <v>5</v>
      </c>
      <c r="I628">
        <v>0</v>
      </c>
      <c r="J628">
        <v>0</v>
      </c>
      <c r="K628" t="s">
        <v>1362</v>
      </c>
      <c r="L628">
        <v>52</v>
      </c>
      <c r="M628">
        <v>52</v>
      </c>
      <c r="N628">
        <v>13.67565098</v>
      </c>
      <c r="O628" s="1">
        <v>1.371</v>
      </c>
    </row>
    <row r="629" spans="1:15" hidden="1" x14ac:dyDescent="0.35">
      <c r="A629">
        <v>59</v>
      </c>
      <c r="B629" t="s">
        <v>1570</v>
      </c>
      <c r="C629" s="2">
        <v>7.2895015440000002</v>
      </c>
      <c r="D629" t="s">
        <v>1361</v>
      </c>
      <c r="E629">
        <v>0</v>
      </c>
      <c r="F629">
        <v>4</v>
      </c>
      <c r="G629">
        <v>5</v>
      </c>
      <c r="I629">
        <v>0</v>
      </c>
      <c r="J629">
        <v>0</v>
      </c>
      <c r="K629" t="s">
        <v>1362</v>
      </c>
      <c r="L629">
        <v>2</v>
      </c>
      <c r="M629">
        <v>2</v>
      </c>
      <c r="N629">
        <v>10.0095142</v>
      </c>
      <c r="O629" s="1">
        <v>0.69199999999999995</v>
      </c>
    </row>
    <row r="630" spans="1:15" hidden="1" x14ac:dyDescent="0.35">
      <c r="A630">
        <v>6</v>
      </c>
      <c r="B630">
        <v>35</v>
      </c>
      <c r="C630" s="2">
        <v>6.7787482749999999</v>
      </c>
      <c r="D630" t="s">
        <v>1361</v>
      </c>
      <c r="E630">
        <v>0</v>
      </c>
      <c r="F630">
        <v>4</v>
      </c>
      <c r="G630">
        <v>5</v>
      </c>
      <c r="I630">
        <v>0</v>
      </c>
      <c r="J630">
        <v>0</v>
      </c>
      <c r="K630" t="s">
        <v>1362</v>
      </c>
      <c r="L630">
        <v>25</v>
      </c>
      <c r="M630">
        <v>25</v>
      </c>
      <c r="N630">
        <v>27.190371079999998</v>
      </c>
      <c r="O630" s="1">
        <v>5.4470000000000001</v>
      </c>
    </row>
    <row r="631" spans="1:15" hidden="1" x14ac:dyDescent="0.35">
      <c r="A631">
        <v>6</v>
      </c>
      <c r="B631">
        <v>35</v>
      </c>
      <c r="C631" s="2">
        <v>6.7787482749999999</v>
      </c>
      <c r="D631" t="s">
        <v>1361</v>
      </c>
      <c r="E631">
        <v>0</v>
      </c>
      <c r="F631">
        <v>4</v>
      </c>
      <c r="G631">
        <v>5</v>
      </c>
      <c r="I631">
        <v>0</v>
      </c>
      <c r="J631">
        <v>0</v>
      </c>
      <c r="K631" t="s">
        <v>1362</v>
      </c>
      <c r="L631">
        <v>6</v>
      </c>
      <c r="M631">
        <v>6</v>
      </c>
      <c r="N631">
        <v>6.7787482749999999</v>
      </c>
      <c r="O631" s="1">
        <v>6.7789999999999999</v>
      </c>
    </row>
    <row r="632" spans="1:15" hidden="1" x14ac:dyDescent="0.35">
      <c r="A632">
        <v>6</v>
      </c>
      <c r="B632">
        <v>35</v>
      </c>
      <c r="C632" s="2">
        <v>6.7787482749999999</v>
      </c>
      <c r="D632" t="s">
        <v>1361</v>
      </c>
      <c r="E632">
        <v>0</v>
      </c>
      <c r="F632">
        <v>4</v>
      </c>
      <c r="G632">
        <v>5</v>
      </c>
      <c r="I632">
        <v>0</v>
      </c>
      <c r="J632">
        <v>0</v>
      </c>
      <c r="K632" t="s">
        <v>1362</v>
      </c>
      <c r="L632">
        <v>35</v>
      </c>
      <c r="M632">
        <v>35</v>
      </c>
      <c r="N632">
        <v>11.94575066</v>
      </c>
      <c r="O632" s="1">
        <v>9.3970000000000002</v>
      </c>
    </row>
    <row r="633" spans="1:15" hidden="1" x14ac:dyDescent="0.35">
      <c r="A633">
        <v>6</v>
      </c>
      <c r="B633">
        <v>35</v>
      </c>
      <c r="C633" s="2">
        <v>6.7787482749999999</v>
      </c>
      <c r="D633" t="s">
        <v>1361</v>
      </c>
      <c r="E633">
        <v>0</v>
      </c>
      <c r="F633">
        <v>4</v>
      </c>
      <c r="G633">
        <v>5</v>
      </c>
      <c r="I633">
        <v>0</v>
      </c>
      <c r="J633">
        <v>0</v>
      </c>
      <c r="K633" t="s">
        <v>1362</v>
      </c>
      <c r="L633">
        <v>3</v>
      </c>
      <c r="M633">
        <v>3</v>
      </c>
      <c r="N633">
        <v>7.0164754010000001</v>
      </c>
      <c r="O633" s="1">
        <v>3.1659999999999999</v>
      </c>
    </row>
    <row r="634" spans="1:15" hidden="1" x14ac:dyDescent="0.35">
      <c r="A634">
        <v>6</v>
      </c>
      <c r="B634">
        <v>35</v>
      </c>
      <c r="C634" s="2">
        <v>6.7787482749999999</v>
      </c>
      <c r="D634" t="s">
        <v>1361</v>
      </c>
      <c r="E634">
        <v>0</v>
      </c>
      <c r="F634">
        <v>4</v>
      </c>
      <c r="G634">
        <v>5</v>
      </c>
      <c r="I634">
        <v>0</v>
      </c>
      <c r="J634">
        <v>0</v>
      </c>
      <c r="K634" t="s">
        <v>1362</v>
      </c>
      <c r="L634">
        <v>803</v>
      </c>
      <c r="M634">
        <v>803</v>
      </c>
      <c r="N634">
        <v>61.608146669999996</v>
      </c>
      <c r="O634" s="1">
        <v>6.1379999999999999</v>
      </c>
    </row>
    <row r="635" spans="1:15" hidden="1" x14ac:dyDescent="0.35">
      <c r="A635">
        <v>6</v>
      </c>
      <c r="B635">
        <v>35</v>
      </c>
      <c r="C635" s="2">
        <v>6.7787482749999999</v>
      </c>
      <c r="D635" t="s">
        <v>1361</v>
      </c>
      <c r="E635">
        <v>0</v>
      </c>
      <c r="F635">
        <v>4</v>
      </c>
      <c r="G635">
        <v>5</v>
      </c>
      <c r="I635">
        <v>0</v>
      </c>
      <c r="J635">
        <v>0</v>
      </c>
      <c r="K635" t="s">
        <v>1362</v>
      </c>
      <c r="L635">
        <v>801</v>
      </c>
      <c r="M635">
        <v>801</v>
      </c>
      <c r="N635">
        <v>60.847007519999998</v>
      </c>
      <c r="O635" s="1">
        <v>0.159</v>
      </c>
    </row>
    <row r="636" spans="1:15" hidden="1" x14ac:dyDescent="0.35">
      <c r="A636">
        <v>6</v>
      </c>
      <c r="B636">
        <v>35</v>
      </c>
      <c r="C636" s="2">
        <v>6.7787482749999999</v>
      </c>
      <c r="D636" t="s">
        <v>1361</v>
      </c>
      <c r="E636">
        <v>0</v>
      </c>
      <c r="F636">
        <v>4</v>
      </c>
      <c r="G636">
        <v>5</v>
      </c>
      <c r="I636">
        <v>0</v>
      </c>
      <c r="J636">
        <v>0</v>
      </c>
      <c r="K636" t="s">
        <v>1362</v>
      </c>
      <c r="L636">
        <v>770</v>
      </c>
      <c r="M636">
        <v>770</v>
      </c>
      <c r="N636">
        <v>48.209431600000002</v>
      </c>
      <c r="O636" s="1">
        <v>3.0569999999999999</v>
      </c>
    </row>
    <row r="637" spans="1:15" hidden="1" x14ac:dyDescent="0.35">
      <c r="A637">
        <v>6</v>
      </c>
      <c r="B637">
        <v>35</v>
      </c>
      <c r="C637" s="2">
        <v>6.7787482749999999</v>
      </c>
      <c r="D637" t="s">
        <v>1361</v>
      </c>
      <c r="E637">
        <v>0</v>
      </c>
      <c r="F637">
        <v>4</v>
      </c>
      <c r="G637">
        <v>5</v>
      </c>
      <c r="I637">
        <v>0</v>
      </c>
      <c r="J637">
        <v>0</v>
      </c>
      <c r="K637" t="s">
        <v>1362</v>
      </c>
      <c r="L637">
        <v>770</v>
      </c>
      <c r="M637">
        <v>770</v>
      </c>
      <c r="N637">
        <v>48.209431600000002</v>
      </c>
      <c r="O637" s="1">
        <v>3.0569999999999999</v>
      </c>
    </row>
    <row r="638" spans="1:15" hidden="1" x14ac:dyDescent="0.35">
      <c r="A638">
        <v>60</v>
      </c>
      <c r="B638" t="s">
        <v>1745</v>
      </c>
      <c r="C638" s="2">
        <v>27.581774939999999</v>
      </c>
      <c r="D638" t="s">
        <v>1361</v>
      </c>
      <c r="E638">
        <v>0</v>
      </c>
      <c r="F638">
        <v>4</v>
      </c>
      <c r="G638">
        <v>5</v>
      </c>
      <c r="I638">
        <v>0</v>
      </c>
      <c r="J638">
        <v>0</v>
      </c>
      <c r="K638" t="s">
        <v>1362</v>
      </c>
      <c r="L638">
        <v>66</v>
      </c>
      <c r="M638">
        <v>66</v>
      </c>
      <c r="N638">
        <v>4.1190275749999996</v>
      </c>
      <c r="O638" s="1">
        <v>0</v>
      </c>
    </row>
    <row r="639" spans="1:15" hidden="1" x14ac:dyDescent="0.35">
      <c r="A639">
        <v>60</v>
      </c>
      <c r="B639" t="s">
        <v>1745</v>
      </c>
      <c r="C639" s="2">
        <v>27.581774939999999</v>
      </c>
      <c r="D639" t="s">
        <v>1361</v>
      </c>
      <c r="E639">
        <v>0</v>
      </c>
      <c r="F639">
        <v>4</v>
      </c>
      <c r="G639">
        <v>5</v>
      </c>
      <c r="I639">
        <v>0</v>
      </c>
      <c r="J639">
        <v>0</v>
      </c>
      <c r="K639" t="s">
        <v>1362</v>
      </c>
      <c r="L639">
        <v>49</v>
      </c>
      <c r="M639">
        <v>49</v>
      </c>
      <c r="N639">
        <v>13.30104633</v>
      </c>
      <c r="O639" s="1">
        <v>6.85</v>
      </c>
    </row>
    <row r="640" spans="1:15" hidden="1" x14ac:dyDescent="0.35">
      <c r="A640">
        <v>60</v>
      </c>
      <c r="B640" t="s">
        <v>1745</v>
      </c>
      <c r="C640" s="2">
        <v>27.581774939999999</v>
      </c>
      <c r="D640" t="s">
        <v>1361</v>
      </c>
      <c r="E640">
        <v>0</v>
      </c>
      <c r="F640">
        <v>4</v>
      </c>
      <c r="G640">
        <v>5</v>
      </c>
      <c r="I640">
        <v>0</v>
      </c>
      <c r="J640">
        <v>0</v>
      </c>
      <c r="K640" t="s">
        <v>1362</v>
      </c>
      <c r="L640">
        <v>41</v>
      </c>
      <c r="M640">
        <v>41</v>
      </c>
      <c r="N640">
        <v>32.561142779999997</v>
      </c>
      <c r="O640" s="1">
        <v>12.648</v>
      </c>
    </row>
    <row r="641" spans="1:15" hidden="1" x14ac:dyDescent="0.35">
      <c r="A641">
        <v>60</v>
      </c>
      <c r="B641" t="s">
        <v>1745</v>
      </c>
      <c r="C641" s="2">
        <v>27.581774939999999</v>
      </c>
      <c r="D641" t="s">
        <v>1361</v>
      </c>
      <c r="E641">
        <v>0</v>
      </c>
      <c r="F641">
        <v>4</v>
      </c>
      <c r="G641">
        <v>5</v>
      </c>
      <c r="I641">
        <v>0</v>
      </c>
      <c r="J641">
        <v>0</v>
      </c>
      <c r="K641" t="s">
        <v>1362</v>
      </c>
      <c r="L641">
        <v>60</v>
      </c>
      <c r="M641">
        <v>60</v>
      </c>
      <c r="N641">
        <v>27.581774939999999</v>
      </c>
      <c r="O641" s="1">
        <v>27.582000000000001</v>
      </c>
    </row>
    <row r="642" spans="1:15" hidden="1" x14ac:dyDescent="0.35">
      <c r="A642">
        <v>60</v>
      </c>
      <c r="B642" t="s">
        <v>1745</v>
      </c>
      <c r="C642" s="2">
        <v>27.581774939999999</v>
      </c>
      <c r="D642" t="s">
        <v>1361</v>
      </c>
      <c r="E642">
        <v>0</v>
      </c>
      <c r="F642">
        <v>4</v>
      </c>
      <c r="G642">
        <v>5</v>
      </c>
      <c r="I642">
        <v>0</v>
      </c>
      <c r="J642">
        <v>0</v>
      </c>
      <c r="K642" t="s">
        <v>1362</v>
      </c>
      <c r="L642">
        <v>74</v>
      </c>
      <c r="M642">
        <v>74</v>
      </c>
      <c r="N642">
        <v>32.709101220000001</v>
      </c>
      <c r="O642" s="1">
        <v>8.6180000000000003</v>
      </c>
    </row>
    <row r="643" spans="1:15" hidden="1" x14ac:dyDescent="0.35">
      <c r="A643">
        <v>60</v>
      </c>
      <c r="B643" t="s">
        <v>1745</v>
      </c>
      <c r="C643" s="2">
        <v>27.581774939999999</v>
      </c>
      <c r="D643" t="s">
        <v>1361</v>
      </c>
      <c r="E643">
        <v>0</v>
      </c>
      <c r="F643">
        <v>4</v>
      </c>
      <c r="G643">
        <v>5</v>
      </c>
      <c r="I643">
        <v>0</v>
      </c>
      <c r="J643">
        <v>0</v>
      </c>
      <c r="K643" t="s">
        <v>1362</v>
      </c>
      <c r="L643">
        <v>28</v>
      </c>
      <c r="M643">
        <v>28</v>
      </c>
      <c r="N643">
        <v>6.9827912699999999</v>
      </c>
      <c r="O643" s="1">
        <v>0.79300000000000004</v>
      </c>
    </row>
    <row r="644" spans="1:15" hidden="1" x14ac:dyDescent="0.35">
      <c r="A644">
        <v>60</v>
      </c>
      <c r="B644" t="s">
        <v>1745</v>
      </c>
      <c r="C644" s="2">
        <v>27.581774939999999</v>
      </c>
      <c r="D644" t="s">
        <v>1361</v>
      </c>
      <c r="E644">
        <v>0</v>
      </c>
      <c r="F644">
        <v>4</v>
      </c>
      <c r="G644">
        <v>5</v>
      </c>
      <c r="I644">
        <v>0</v>
      </c>
      <c r="J644">
        <v>0</v>
      </c>
      <c r="K644" t="s">
        <v>1362</v>
      </c>
      <c r="L644">
        <v>39</v>
      </c>
      <c r="M644">
        <v>39</v>
      </c>
      <c r="N644">
        <v>13.85877282</v>
      </c>
      <c r="O644" s="1">
        <v>4.4450000000000003</v>
      </c>
    </row>
    <row r="645" spans="1:15" hidden="1" x14ac:dyDescent="0.35">
      <c r="A645">
        <v>60</v>
      </c>
      <c r="B645" t="s">
        <v>1745</v>
      </c>
      <c r="C645" s="2">
        <v>27.581774939999999</v>
      </c>
      <c r="D645" t="s">
        <v>1361</v>
      </c>
      <c r="E645">
        <v>0</v>
      </c>
      <c r="F645">
        <v>4</v>
      </c>
      <c r="G645">
        <v>5</v>
      </c>
      <c r="I645">
        <v>0</v>
      </c>
      <c r="J645">
        <v>0</v>
      </c>
      <c r="K645" t="s">
        <v>1362</v>
      </c>
      <c r="L645">
        <v>42</v>
      </c>
      <c r="M645">
        <v>42</v>
      </c>
      <c r="N645">
        <v>12.77492447</v>
      </c>
      <c r="O645" s="1">
        <v>5.6440000000000001</v>
      </c>
    </row>
    <row r="646" spans="1:15" hidden="1" x14ac:dyDescent="0.35">
      <c r="A646">
        <v>60</v>
      </c>
      <c r="B646" t="s">
        <v>1745</v>
      </c>
      <c r="C646" s="2">
        <v>27.581774939999999</v>
      </c>
      <c r="D646" t="s">
        <v>1361</v>
      </c>
      <c r="E646">
        <v>0</v>
      </c>
      <c r="F646">
        <v>4</v>
      </c>
      <c r="G646">
        <v>5</v>
      </c>
      <c r="I646">
        <v>0</v>
      </c>
      <c r="J646">
        <v>0</v>
      </c>
      <c r="K646" t="s">
        <v>1362</v>
      </c>
      <c r="L646">
        <v>661</v>
      </c>
      <c r="M646">
        <v>661</v>
      </c>
      <c r="N646">
        <v>35.616905750000001</v>
      </c>
      <c r="O646" s="1">
        <v>17.189</v>
      </c>
    </row>
    <row r="647" spans="1:15" hidden="1" x14ac:dyDescent="0.35">
      <c r="A647">
        <v>60</v>
      </c>
      <c r="B647" t="s">
        <v>1745</v>
      </c>
      <c r="C647" s="2">
        <v>27.581774939999999</v>
      </c>
      <c r="D647" t="s">
        <v>1361</v>
      </c>
      <c r="E647">
        <v>0</v>
      </c>
      <c r="F647">
        <v>4</v>
      </c>
      <c r="G647">
        <v>5</v>
      </c>
      <c r="I647">
        <v>0</v>
      </c>
      <c r="J647">
        <v>0</v>
      </c>
      <c r="K647" t="s">
        <v>1362</v>
      </c>
      <c r="L647">
        <v>660</v>
      </c>
      <c r="M647">
        <v>660</v>
      </c>
      <c r="N647">
        <v>43.945897410000001</v>
      </c>
      <c r="O647" s="1">
        <v>7.141</v>
      </c>
    </row>
    <row r="648" spans="1:15" hidden="1" x14ac:dyDescent="0.35">
      <c r="A648">
        <v>60</v>
      </c>
      <c r="B648" t="s">
        <v>1745</v>
      </c>
      <c r="C648" s="2">
        <v>27.581774939999999</v>
      </c>
      <c r="D648" t="s">
        <v>1361</v>
      </c>
      <c r="E648">
        <v>0</v>
      </c>
      <c r="F648">
        <v>4</v>
      </c>
      <c r="G648">
        <v>5</v>
      </c>
      <c r="I648">
        <v>0</v>
      </c>
      <c r="J648">
        <v>0</v>
      </c>
      <c r="K648" t="s">
        <v>1362</v>
      </c>
      <c r="L648">
        <v>662</v>
      </c>
      <c r="M648">
        <v>662</v>
      </c>
      <c r="N648">
        <v>43.185861619999997</v>
      </c>
      <c r="O648" s="1">
        <v>5.0880000000000001</v>
      </c>
    </row>
    <row r="649" spans="1:15" hidden="1" x14ac:dyDescent="0.35">
      <c r="A649">
        <v>60</v>
      </c>
      <c r="B649" t="s">
        <v>1745</v>
      </c>
      <c r="C649" s="2">
        <v>27.581774939999999</v>
      </c>
      <c r="D649" t="s">
        <v>1361</v>
      </c>
      <c r="E649">
        <v>0</v>
      </c>
      <c r="F649">
        <v>4</v>
      </c>
      <c r="G649">
        <v>5</v>
      </c>
      <c r="I649">
        <v>0</v>
      </c>
      <c r="J649">
        <v>0</v>
      </c>
      <c r="K649" t="s">
        <v>1362</v>
      </c>
      <c r="L649">
        <v>732</v>
      </c>
      <c r="M649">
        <v>732</v>
      </c>
      <c r="N649">
        <v>31.398621970000001</v>
      </c>
      <c r="O649" s="1">
        <v>14.699</v>
      </c>
    </row>
    <row r="650" spans="1:15" hidden="1" x14ac:dyDescent="0.35">
      <c r="A650">
        <v>60</v>
      </c>
      <c r="B650" t="s">
        <v>1745</v>
      </c>
      <c r="C650" s="2">
        <v>27.581774939999999</v>
      </c>
      <c r="D650" t="s">
        <v>1361</v>
      </c>
      <c r="E650">
        <v>0</v>
      </c>
      <c r="F650">
        <v>4</v>
      </c>
      <c r="G650">
        <v>5</v>
      </c>
      <c r="I650">
        <v>0</v>
      </c>
      <c r="J650">
        <v>0</v>
      </c>
      <c r="K650" t="s">
        <v>1362</v>
      </c>
      <c r="L650">
        <v>734</v>
      </c>
      <c r="M650">
        <v>734</v>
      </c>
      <c r="N650">
        <v>18.79265809</v>
      </c>
      <c r="O650" s="1">
        <v>11.279</v>
      </c>
    </row>
    <row r="651" spans="1:15" hidden="1" x14ac:dyDescent="0.35">
      <c r="A651">
        <v>60</v>
      </c>
      <c r="B651" t="s">
        <v>1745</v>
      </c>
      <c r="C651" s="2">
        <v>27.581774939999999</v>
      </c>
      <c r="D651" t="s">
        <v>1361</v>
      </c>
      <c r="E651">
        <v>0</v>
      </c>
      <c r="F651">
        <v>4</v>
      </c>
      <c r="G651">
        <v>5</v>
      </c>
      <c r="I651">
        <v>0</v>
      </c>
      <c r="J651">
        <v>0</v>
      </c>
      <c r="K651" t="s">
        <v>1362</v>
      </c>
      <c r="L651">
        <v>731</v>
      </c>
      <c r="M651">
        <v>731</v>
      </c>
      <c r="N651">
        <v>17.74599856</v>
      </c>
      <c r="O651" s="1">
        <v>5.3780000000000001</v>
      </c>
    </row>
    <row r="652" spans="1:15" hidden="1" x14ac:dyDescent="0.35">
      <c r="A652">
        <v>61</v>
      </c>
      <c r="B652" t="s">
        <v>2108</v>
      </c>
      <c r="C652" s="2">
        <v>8.0318807920000008</v>
      </c>
      <c r="D652" t="s">
        <v>1466</v>
      </c>
      <c r="E652">
        <v>0</v>
      </c>
      <c r="F652">
        <v>4</v>
      </c>
      <c r="G652">
        <v>7</v>
      </c>
      <c r="I652">
        <v>0</v>
      </c>
      <c r="J652">
        <v>0</v>
      </c>
      <c r="K652" t="s">
        <v>1362</v>
      </c>
      <c r="L652">
        <v>72</v>
      </c>
      <c r="M652">
        <v>72</v>
      </c>
      <c r="N652">
        <v>23.616497450000001</v>
      </c>
      <c r="O652" s="1">
        <v>1.639</v>
      </c>
    </row>
    <row r="653" spans="1:15" hidden="1" x14ac:dyDescent="0.35">
      <c r="A653">
        <v>61</v>
      </c>
      <c r="B653" t="s">
        <v>2108</v>
      </c>
      <c r="C653" s="2">
        <v>8.0318807920000008</v>
      </c>
      <c r="D653" t="s">
        <v>1466</v>
      </c>
      <c r="E653">
        <v>0</v>
      </c>
      <c r="F653">
        <v>4</v>
      </c>
      <c r="G653">
        <v>7</v>
      </c>
      <c r="I653">
        <v>0</v>
      </c>
      <c r="J653">
        <v>0</v>
      </c>
      <c r="K653" t="s">
        <v>1362</v>
      </c>
      <c r="L653">
        <v>68</v>
      </c>
      <c r="M653">
        <v>68</v>
      </c>
      <c r="N653">
        <v>17.588821589999998</v>
      </c>
      <c r="O653" s="1">
        <v>1.4999999999999999E-2</v>
      </c>
    </row>
    <row r="654" spans="1:15" hidden="1" x14ac:dyDescent="0.35">
      <c r="A654">
        <v>61</v>
      </c>
      <c r="B654" t="s">
        <v>2108</v>
      </c>
      <c r="C654" s="2">
        <v>8.0318807920000008</v>
      </c>
      <c r="D654" t="s">
        <v>1466</v>
      </c>
      <c r="E654">
        <v>0</v>
      </c>
      <c r="F654">
        <v>4</v>
      </c>
      <c r="G654">
        <v>7</v>
      </c>
      <c r="I654">
        <v>0</v>
      </c>
      <c r="J654">
        <v>0</v>
      </c>
      <c r="K654" t="s">
        <v>1362</v>
      </c>
      <c r="L654">
        <v>64</v>
      </c>
      <c r="M654">
        <v>64</v>
      </c>
      <c r="N654">
        <v>33.598595150000001</v>
      </c>
      <c r="O654" s="1">
        <v>1.367</v>
      </c>
    </row>
    <row r="655" spans="1:15" hidden="1" x14ac:dyDescent="0.35">
      <c r="A655">
        <v>61</v>
      </c>
      <c r="B655" t="s">
        <v>2108</v>
      </c>
      <c r="C655" s="2">
        <v>8.0318807920000008</v>
      </c>
      <c r="D655" t="s">
        <v>1466</v>
      </c>
      <c r="E655">
        <v>0</v>
      </c>
      <c r="F655">
        <v>4</v>
      </c>
      <c r="G655">
        <v>7</v>
      </c>
      <c r="I655">
        <v>0</v>
      </c>
      <c r="J655">
        <v>0</v>
      </c>
      <c r="K655" t="s">
        <v>1362</v>
      </c>
      <c r="L655">
        <v>63</v>
      </c>
      <c r="M655">
        <v>63</v>
      </c>
      <c r="N655">
        <v>1.3863872880000001</v>
      </c>
      <c r="O655" s="1">
        <v>1.3859999999999999</v>
      </c>
    </row>
    <row r="656" spans="1:15" hidden="1" x14ac:dyDescent="0.35">
      <c r="A656">
        <v>61</v>
      </c>
      <c r="B656" t="s">
        <v>2108</v>
      </c>
      <c r="C656" s="2">
        <v>8.0318807920000008</v>
      </c>
      <c r="D656" t="s">
        <v>1466</v>
      </c>
      <c r="E656">
        <v>0</v>
      </c>
      <c r="F656">
        <v>4</v>
      </c>
      <c r="G656">
        <v>7</v>
      </c>
      <c r="I656">
        <v>0</v>
      </c>
      <c r="J656">
        <v>0</v>
      </c>
      <c r="K656" t="s">
        <v>1362</v>
      </c>
      <c r="L656">
        <v>61</v>
      </c>
      <c r="M656">
        <v>61</v>
      </c>
      <c r="N656">
        <v>8.0318807920000008</v>
      </c>
      <c r="O656" s="1">
        <v>8.032</v>
      </c>
    </row>
    <row r="657" spans="1:15" hidden="1" x14ac:dyDescent="0.35">
      <c r="A657">
        <v>61</v>
      </c>
      <c r="B657" t="s">
        <v>2108</v>
      </c>
      <c r="C657" s="2">
        <v>8.0318807920000008</v>
      </c>
      <c r="D657" t="s">
        <v>1466</v>
      </c>
      <c r="E657">
        <v>0</v>
      </c>
      <c r="F657">
        <v>4</v>
      </c>
      <c r="G657">
        <v>7</v>
      </c>
      <c r="I657">
        <v>0</v>
      </c>
      <c r="J657">
        <v>0</v>
      </c>
      <c r="K657" t="s">
        <v>1362</v>
      </c>
      <c r="L657">
        <v>47</v>
      </c>
      <c r="M657">
        <v>47</v>
      </c>
      <c r="N657">
        <v>11.93632094</v>
      </c>
      <c r="O657" s="1">
        <v>10.345000000000001</v>
      </c>
    </row>
    <row r="658" spans="1:15" hidden="1" x14ac:dyDescent="0.35">
      <c r="A658">
        <v>61</v>
      </c>
      <c r="B658" t="s">
        <v>2108</v>
      </c>
      <c r="C658" s="2">
        <v>8.0318807920000008</v>
      </c>
      <c r="D658" t="s">
        <v>1466</v>
      </c>
      <c r="E658">
        <v>0</v>
      </c>
      <c r="F658">
        <v>4</v>
      </c>
      <c r="G658">
        <v>7</v>
      </c>
      <c r="I658">
        <v>0</v>
      </c>
      <c r="J658">
        <v>0</v>
      </c>
      <c r="K658" t="s">
        <v>1362</v>
      </c>
      <c r="L658">
        <v>71</v>
      </c>
      <c r="M658">
        <v>71</v>
      </c>
      <c r="N658">
        <v>44.711668299999999</v>
      </c>
      <c r="O658" s="1">
        <v>24.198</v>
      </c>
    </row>
    <row r="659" spans="1:15" hidden="1" x14ac:dyDescent="0.35">
      <c r="A659">
        <v>62</v>
      </c>
      <c r="B659" t="s">
        <v>1522</v>
      </c>
      <c r="C659" s="2">
        <v>17.869102120000001</v>
      </c>
      <c r="D659" t="s">
        <v>1466</v>
      </c>
      <c r="E659">
        <v>0</v>
      </c>
      <c r="F659">
        <v>4</v>
      </c>
      <c r="G659">
        <v>4</v>
      </c>
      <c r="I659">
        <v>0</v>
      </c>
      <c r="J659">
        <v>0</v>
      </c>
      <c r="K659" t="s">
        <v>1362</v>
      </c>
      <c r="L659">
        <v>17</v>
      </c>
      <c r="M659">
        <v>0</v>
      </c>
      <c r="O659" s="1">
        <v>17.344000000000001</v>
      </c>
    </row>
    <row r="660" spans="1:15" hidden="1" x14ac:dyDescent="0.35">
      <c r="A660">
        <v>62</v>
      </c>
      <c r="B660" t="s">
        <v>1522</v>
      </c>
      <c r="C660" s="2">
        <v>17.869102120000001</v>
      </c>
      <c r="D660" t="s">
        <v>1466</v>
      </c>
      <c r="E660">
        <v>0</v>
      </c>
      <c r="F660">
        <v>4</v>
      </c>
      <c r="G660">
        <v>4</v>
      </c>
      <c r="I660">
        <v>0</v>
      </c>
      <c r="J660">
        <v>0</v>
      </c>
      <c r="K660" t="s">
        <v>1362</v>
      </c>
      <c r="L660">
        <v>65</v>
      </c>
      <c r="M660">
        <v>0</v>
      </c>
      <c r="O660" s="1">
        <v>17.869</v>
      </c>
    </row>
    <row r="661" spans="1:15" hidden="1" x14ac:dyDescent="0.35">
      <c r="A661">
        <v>62</v>
      </c>
      <c r="B661" t="s">
        <v>1522</v>
      </c>
      <c r="C661" s="2">
        <v>17.869102120000001</v>
      </c>
      <c r="D661" t="s">
        <v>1466</v>
      </c>
      <c r="E661">
        <v>0</v>
      </c>
      <c r="F661">
        <v>4</v>
      </c>
      <c r="G661">
        <v>4</v>
      </c>
      <c r="I661">
        <v>0</v>
      </c>
      <c r="J661">
        <v>0</v>
      </c>
      <c r="K661" t="s">
        <v>1362</v>
      </c>
      <c r="L661">
        <v>29</v>
      </c>
      <c r="M661">
        <v>29</v>
      </c>
      <c r="N661">
        <v>13.71617577</v>
      </c>
      <c r="O661" s="1">
        <v>2.6230000000000002</v>
      </c>
    </row>
    <row r="662" spans="1:15" hidden="1" x14ac:dyDescent="0.35">
      <c r="A662">
        <v>62</v>
      </c>
      <c r="B662" t="s">
        <v>1522</v>
      </c>
      <c r="C662" s="2">
        <v>17.869102120000001</v>
      </c>
      <c r="D662" t="s">
        <v>1466</v>
      </c>
      <c r="E662">
        <v>0</v>
      </c>
      <c r="F662">
        <v>4</v>
      </c>
      <c r="G662">
        <v>4</v>
      </c>
      <c r="I662">
        <v>0</v>
      </c>
      <c r="J662">
        <v>0</v>
      </c>
      <c r="K662" t="s">
        <v>1362</v>
      </c>
      <c r="L662">
        <v>22</v>
      </c>
      <c r="M662">
        <v>22</v>
      </c>
      <c r="N662">
        <v>13.39471861</v>
      </c>
      <c r="O662" s="1">
        <v>0.52100000000000002</v>
      </c>
    </row>
    <row r="663" spans="1:15" hidden="1" x14ac:dyDescent="0.35">
      <c r="A663">
        <v>62</v>
      </c>
      <c r="B663" t="s">
        <v>1522</v>
      </c>
      <c r="C663" s="2">
        <v>17.869102120000001</v>
      </c>
      <c r="D663" t="s">
        <v>1466</v>
      </c>
      <c r="E663">
        <v>0</v>
      </c>
      <c r="F663">
        <v>4</v>
      </c>
      <c r="G663">
        <v>4</v>
      </c>
      <c r="I663">
        <v>0</v>
      </c>
      <c r="J663">
        <v>0</v>
      </c>
      <c r="K663" t="s">
        <v>1362</v>
      </c>
      <c r="L663">
        <v>18</v>
      </c>
      <c r="M663">
        <v>0</v>
      </c>
      <c r="O663" s="1">
        <v>17.344000000000001</v>
      </c>
    </row>
    <row r="664" spans="1:15" hidden="1" x14ac:dyDescent="0.35">
      <c r="A664">
        <v>62</v>
      </c>
      <c r="B664" t="s">
        <v>1522</v>
      </c>
      <c r="C664" s="2">
        <v>17.869102120000001</v>
      </c>
      <c r="D664" t="s">
        <v>1466</v>
      </c>
      <c r="E664">
        <v>0</v>
      </c>
      <c r="F664">
        <v>4</v>
      </c>
      <c r="G664">
        <v>4</v>
      </c>
      <c r="I664">
        <v>0</v>
      </c>
      <c r="J664">
        <v>0</v>
      </c>
      <c r="K664" t="s">
        <v>1362</v>
      </c>
      <c r="L664">
        <v>62</v>
      </c>
      <c r="M664">
        <v>62</v>
      </c>
      <c r="N664">
        <v>17.869102120000001</v>
      </c>
      <c r="O664" s="1">
        <v>17.869</v>
      </c>
    </row>
    <row r="665" spans="1:15" hidden="1" x14ac:dyDescent="0.35">
      <c r="A665">
        <v>62</v>
      </c>
      <c r="B665" t="s">
        <v>1522</v>
      </c>
      <c r="C665" s="2">
        <v>17.869102120000001</v>
      </c>
      <c r="D665" t="s">
        <v>1466</v>
      </c>
      <c r="E665">
        <v>0</v>
      </c>
      <c r="F665">
        <v>4</v>
      </c>
      <c r="G665">
        <v>4</v>
      </c>
      <c r="I665">
        <v>0</v>
      </c>
      <c r="J665">
        <v>0</v>
      </c>
      <c r="K665" t="s">
        <v>1362</v>
      </c>
      <c r="L665">
        <v>90</v>
      </c>
      <c r="M665">
        <v>90</v>
      </c>
      <c r="N665">
        <v>21.352174099999999</v>
      </c>
      <c r="O665" s="1">
        <v>16.076000000000001</v>
      </c>
    </row>
    <row r="666" spans="1:15" hidden="1" x14ac:dyDescent="0.35">
      <c r="A666">
        <v>62</v>
      </c>
      <c r="B666" t="s">
        <v>1522</v>
      </c>
      <c r="C666" s="2">
        <v>17.869102120000001</v>
      </c>
      <c r="D666" t="s">
        <v>1466</v>
      </c>
      <c r="E666">
        <v>0</v>
      </c>
      <c r="F666">
        <v>4</v>
      </c>
      <c r="G666">
        <v>4</v>
      </c>
      <c r="I666">
        <v>0</v>
      </c>
      <c r="J666">
        <v>0</v>
      </c>
      <c r="K666" t="s">
        <v>1362</v>
      </c>
      <c r="L666">
        <v>83</v>
      </c>
      <c r="M666">
        <v>83</v>
      </c>
      <c r="N666">
        <v>35.39444323</v>
      </c>
      <c r="O666" s="1">
        <v>0.72899999999999998</v>
      </c>
    </row>
    <row r="667" spans="1:15" hidden="1" x14ac:dyDescent="0.35">
      <c r="A667">
        <v>62</v>
      </c>
      <c r="B667" t="s">
        <v>1522</v>
      </c>
      <c r="C667" s="2">
        <v>17.869102120000001</v>
      </c>
      <c r="D667" t="s">
        <v>1466</v>
      </c>
      <c r="E667">
        <v>0</v>
      </c>
      <c r="F667">
        <v>4</v>
      </c>
      <c r="G667">
        <v>4</v>
      </c>
      <c r="I667">
        <v>0</v>
      </c>
      <c r="J667">
        <v>0</v>
      </c>
      <c r="K667" t="s">
        <v>1362</v>
      </c>
      <c r="L667">
        <v>19</v>
      </c>
      <c r="M667">
        <v>19</v>
      </c>
      <c r="N667">
        <v>32.06105127</v>
      </c>
      <c r="O667" s="1">
        <v>17.344000000000001</v>
      </c>
    </row>
    <row r="668" spans="1:15" hidden="1" x14ac:dyDescent="0.35">
      <c r="A668">
        <v>62</v>
      </c>
      <c r="B668" t="s">
        <v>1522</v>
      </c>
      <c r="C668" s="2">
        <v>17.869102120000001</v>
      </c>
      <c r="D668" t="s">
        <v>1466</v>
      </c>
      <c r="E668">
        <v>0</v>
      </c>
      <c r="F668">
        <v>4</v>
      </c>
      <c r="G668">
        <v>4</v>
      </c>
      <c r="I668">
        <v>0</v>
      </c>
      <c r="J668">
        <v>0</v>
      </c>
      <c r="K668" t="s">
        <v>1362</v>
      </c>
      <c r="L668">
        <v>804</v>
      </c>
      <c r="M668">
        <v>804</v>
      </c>
      <c r="N668">
        <v>40.84752546</v>
      </c>
      <c r="O668" s="1">
        <v>12.147</v>
      </c>
    </row>
    <row r="669" spans="1:15" hidden="1" x14ac:dyDescent="0.35">
      <c r="A669">
        <v>62</v>
      </c>
      <c r="B669" t="s">
        <v>1522</v>
      </c>
      <c r="C669" s="2">
        <v>17.869102120000001</v>
      </c>
      <c r="D669" t="s">
        <v>1466</v>
      </c>
      <c r="E669">
        <v>0</v>
      </c>
      <c r="F669">
        <v>4</v>
      </c>
      <c r="G669">
        <v>4</v>
      </c>
      <c r="I669">
        <v>0</v>
      </c>
      <c r="J669">
        <v>0</v>
      </c>
      <c r="K669" t="s">
        <v>1362</v>
      </c>
      <c r="L669">
        <v>802</v>
      </c>
      <c r="M669">
        <v>802</v>
      </c>
      <c r="N669">
        <v>28.05279208</v>
      </c>
      <c r="O669" s="1">
        <v>25.876999999999999</v>
      </c>
    </row>
    <row r="670" spans="1:15" hidden="1" x14ac:dyDescent="0.35">
      <c r="A670">
        <v>63</v>
      </c>
      <c r="B670">
        <v>0</v>
      </c>
      <c r="C670" s="2">
        <v>1.3863872880000001</v>
      </c>
      <c r="D670" t="s">
        <v>1466</v>
      </c>
      <c r="E670">
        <v>0</v>
      </c>
      <c r="F670">
        <v>4</v>
      </c>
      <c r="G670">
        <v>7</v>
      </c>
      <c r="I670">
        <v>0</v>
      </c>
      <c r="J670">
        <v>0</v>
      </c>
      <c r="K670" t="s">
        <v>1362</v>
      </c>
      <c r="L670">
        <v>64</v>
      </c>
      <c r="M670">
        <v>64</v>
      </c>
      <c r="N670">
        <v>33.598595150000001</v>
      </c>
      <c r="O670" s="1">
        <v>4.4939999999999998</v>
      </c>
    </row>
    <row r="671" spans="1:15" hidden="1" x14ac:dyDescent="0.35">
      <c r="A671">
        <v>63</v>
      </c>
      <c r="B671">
        <v>0</v>
      </c>
      <c r="C671" s="2">
        <v>1.3863872880000001</v>
      </c>
      <c r="D671" t="s">
        <v>1466</v>
      </c>
      <c r="E671">
        <v>0</v>
      </c>
      <c r="F671">
        <v>4</v>
      </c>
      <c r="G671">
        <v>7</v>
      </c>
      <c r="I671">
        <v>0</v>
      </c>
      <c r="J671">
        <v>0</v>
      </c>
      <c r="K671" t="s">
        <v>1362</v>
      </c>
      <c r="L671">
        <v>4</v>
      </c>
      <c r="M671">
        <v>4</v>
      </c>
      <c r="N671">
        <v>31.747082410000001</v>
      </c>
      <c r="O671" s="1">
        <v>1.0369999999999999</v>
      </c>
    </row>
    <row r="672" spans="1:15" hidden="1" x14ac:dyDescent="0.35">
      <c r="A672">
        <v>63</v>
      </c>
      <c r="B672">
        <v>0</v>
      </c>
      <c r="C672" s="2">
        <v>1.3863872880000001</v>
      </c>
      <c r="D672" t="s">
        <v>1466</v>
      </c>
      <c r="E672">
        <v>0</v>
      </c>
      <c r="F672">
        <v>4</v>
      </c>
      <c r="G672">
        <v>7</v>
      </c>
      <c r="I672">
        <v>0</v>
      </c>
      <c r="J672">
        <v>0</v>
      </c>
      <c r="K672" t="s">
        <v>1362</v>
      </c>
      <c r="L672">
        <v>63</v>
      </c>
      <c r="M672">
        <v>63</v>
      </c>
      <c r="N672">
        <v>1.3863872880000001</v>
      </c>
      <c r="O672" s="1">
        <v>1.3859999999999999</v>
      </c>
    </row>
    <row r="673" spans="1:15" hidden="1" x14ac:dyDescent="0.35">
      <c r="A673">
        <v>63</v>
      </c>
      <c r="B673">
        <v>0</v>
      </c>
      <c r="C673" s="2">
        <v>1.3863872880000001</v>
      </c>
      <c r="D673" t="s">
        <v>1466</v>
      </c>
      <c r="E673">
        <v>0</v>
      </c>
      <c r="F673">
        <v>4</v>
      </c>
      <c r="G673">
        <v>7</v>
      </c>
      <c r="I673">
        <v>0</v>
      </c>
      <c r="J673">
        <v>0</v>
      </c>
      <c r="K673" t="s">
        <v>1362</v>
      </c>
      <c r="L673">
        <v>61</v>
      </c>
      <c r="M673">
        <v>61</v>
      </c>
      <c r="N673">
        <v>8.0318807920000008</v>
      </c>
      <c r="O673" s="1">
        <v>7.452</v>
      </c>
    </row>
    <row r="674" spans="1:15" hidden="1" x14ac:dyDescent="0.35">
      <c r="A674">
        <v>63</v>
      </c>
      <c r="B674">
        <v>0</v>
      </c>
      <c r="C674" s="2">
        <v>1.3863872880000001</v>
      </c>
      <c r="D674" t="s">
        <v>1466</v>
      </c>
      <c r="E674">
        <v>0</v>
      </c>
      <c r="F674">
        <v>4</v>
      </c>
      <c r="G674">
        <v>7</v>
      </c>
      <c r="I674">
        <v>0</v>
      </c>
      <c r="J674">
        <v>0</v>
      </c>
      <c r="K674" t="s">
        <v>1362</v>
      </c>
      <c r="L674">
        <v>47</v>
      </c>
      <c r="M674">
        <v>47</v>
      </c>
      <c r="N674">
        <v>11.93632094</v>
      </c>
      <c r="O674" s="1">
        <v>3.6859999999999999</v>
      </c>
    </row>
    <row r="675" spans="1:15" hidden="1" x14ac:dyDescent="0.35">
      <c r="A675">
        <v>63</v>
      </c>
      <c r="B675">
        <v>0</v>
      </c>
      <c r="C675" s="2">
        <v>1.3863872880000001</v>
      </c>
      <c r="D675" t="s">
        <v>1466</v>
      </c>
      <c r="E675">
        <v>0</v>
      </c>
      <c r="F675">
        <v>4</v>
      </c>
      <c r="G675">
        <v>7</v>
      </c>
      <c r="I675">
        <v>0</v>
      </c>
      <c r="J675">
        <v>0</v>
      </c>
      <c r="K675" t="s">
        <v>1362</v>
      </c>
      <c r="L675">
        <v>71</v>
      </c>
      <c r="M675">
        <v>71</v>
      </c>
      <c r="N675">
        <v>44.711668299999999</v>
      </c>
      <c r="O675" s="1">
        <v>13.787000000000001</v>
      </c>
    </row>
    <row r="676" spans="1:15" hidden="1" x14ac:dyDescent="0.35">
      <c r="A676">
        <v>64</v>
      </c>
      <c r="B676" t="s">
        <v>1953</v>
      </c>
      <c r="C676" s="2">
        <v>33.598595150000001</v>
      </c>
      <c r="D676" t="s">
        <v>1361</v>
      </c>
      <c r="E676">
        <v>0</v>
      </c>
      <c r="F676">
        <v>4</v>
      </c>
      <c r="G676">
        <v>4</v>
      </c>
      <c r="I676">
        <v>0</v>
      </c>
      <c r="J676">
        <v>0</v>
      </c>
      <c r="K676" t="s">
        <v>1650</v>
      </c>
      <c r="L676">
        <v>48</v>
      </c>
      <c r="M676">
        <v>48</v>
      </c>
      <c r="N676">
        <v>15.58817371</v>
      </c>
      <c r="O676" s="1">
        <v>6.65</v>
      </c>
    </row>
    <row r="677" spans="1:15" hidden="1" x14ac:dyDescent="0.35">
      <c r="A677">
        <v>64</v>
      </c>
      <c r="B677" t="s">
        <v>1953</v>
      </c>
      <c r="C677" s="2">
        <v>33.598595150000001</v>
      </c>
      <c r="D677" t="s">
        <v>1361</v>
      </c>
      <c r="E677">
        <v>0</v>
      </c>
      <c r="F677">
        <v>4</v>
      </c>
      <c r="G677">
        <v>4</v>
      </c>
      <c r="I677">
        <v>0</v>
      </c>
      <c r="J677">
        <v>0</v>
      </c>
      <c r="K677" t="s">
        <v>1650</v>
      </c>
      <c r="L677">
        <v>68</v>
      </c>
      <c r="M677">
        <v>68</v>
      </c>
      <c r="N677">
        <v>17.588821589999998</v>
      </c>
      <c r="O677" s="1">
        <v>16.812000000000001</v>
      </c>
    </row>
    <row r="678" spans="1:15" hidden="1" x14ac:dyDescent="0.35">
      <c r="A678">
        <v>64</v>
      </c>
      <c r="B678" t="s">
        <v>1953</v>
      </c>
      <c r="C678" s="2">
        <v>33.598595150000001</v>
      </c>
      <c r="D678" t="s">
        <v>1361</v>
      </c>
      <c r="E678">
        <v>0</v>
      </c>
      <c r="F678">
        <v>4</v>
      </c>
      <c r="G678">
        <v>4</v>
      </c>
      <c r="I678">
        <v>0</v>
      </c>
      <c r="J678">
        <v>0</v>
      </c>
      <c r="K678" t="s">
        <v>1650</v>
      </c>
      <c r="L678">
        <v>78</v>
      </c>
      <c r="M678">
        <v>78</v>
      </c>
      <c r="N678">
        <v>12.04920044</v>
      </c>
      <c r="O678" s="1">
        <v>6.9059999999999997</v>
      </c>
    </row>
    <row r="679" spans="1:15" hidden="1" x14ac:dyDescent="0.35">
      <c r="A679">
        <v>64</v>
      </c>
      <c r="B679" t="s">
        <v>1953</v>
      </c>
      <c r="C679" s="2">
        <v>33.598595150000001</v>
      </c>
      <c r="D679" t="s">
        <v>1361</v>
      </c>
      <c r="E679">
        <v>0</v>
      </c>
      <c r="F679">
        <v>4</v>
      </c>
      <c r="G679">
        <v>4</v>
      </c>
      <c r="I679">
        <v>0</v>
      </c>
      <c r="J679">
        <v>0</v>
      </c>
      <c r="K679" t="s">
        <v>1650</v>
      </c>
      <c r="L679">
        <v>64</v>
      </c>
      <c r="M679">
        <v>64</v>
      </c>
      <c r="N679">
        <v>33.598595150000001</v>
      </c>
      <c r="O679" s="1">
        <v>33.598999999999997</v>
      </c>
    </row>
    <row r="680" spans="1:15" hidden="1" x14ac:dyDescent="0.35">
      <c r="A680">
        <v>64</v>
      </c>
      <c r="B680" t="s">
        <v>1953</v>
      </c>
      <c r="C680" s="2">
        <v>33.598595150000001</v>
      </c>
      <c r="D680" t="s">
        <v>1361</v>
      </c>
      <c r="E680">
        <v>0</v>
      </c>
      <c r="F680">
        <v>4</v>
      </c>
      <c r="G680">
        <v>4</v>
      </c>
      <c r="I680">
        <v>0</v>
      </c>
      <c r="J680">
        <v>0</v>
      </c>
      <c r="K680" t="s">
        <v>1650</v>
      </c>
      <c r="L680">
        <v>4</v>
      </c>
      <c r="M680">
        <v>4</v>
      </c>
      <c r="N680">
        <v>31.747082410000001</v>
      </c>
      <c r="O680" s="1">
        <v>22.541</v>
      </c>
    </row>
    <row r="681" spans="1:15" hidden="1" x14ac:dyDescent="0.35">
      <c r="A681">
        <v>64</v>
      </c>
      <c r="B681" t="s">
        <v>1953</v>
      </c>
      <c r="C681" s="2">
        <v>33.598595150000001</v>
      </c>
      <c r="D681" t="s">
        <v>1361</v>
      </c>
      <c r="E681">
        <v>0</v>
      </c>
      <c r="F681">
        <v>4</v>
      </c>
      <c r="G681">
        <v>4</v>
      </c>
      <c r="I681">
        <v>0</v>
      </c>
      <c r="J681">
        <v>0</v>
      </c>
      <c r="K681" t="s">
        <v>1650</v>
      </c>
      <c r="L681">
        <v>63</v>
      </c>
      <c r="M681">
        <v>63</v>
      </c>
      <c r="N681">
        <v>1.3863872880000001</v>
      </c>
      <c r="O681" s="1">
        <v>1.3859999999999999</v>
      </c>
    </row>
    <row r="682" spans="1:15" hidden="1" x14ac:dyDescent="0.35">
      <c r="A682">
        <v>64</v>
      </c>
      <c r="B682" t="s">
        <v>1953</v>
      </c>
      <c r="C682" s="2">
        <v>33.598595150000001</v>
      </c>
      <c r="D682" t="s">
        <v>1361</v>
      </c>
      <c r="E682">
        <v>0</v>
      </c>
      <c r="F682">
        <v>4</v>
      </c>
      <c r="G682">
        <v>4</v>
      </c>
      <c r="I682">
        <v>0</v>
      </c>
      <c r="J682">
        <v>0</v>
      </c>
      <c r="K682" t="s">
        <v>1650</v>
      </c>
      <c r="L682">
        <v>61</v>
      </c>
      <c r="M682">
        <v>61</v>
      </c>
      <c r="N682">
        <v>8.0318807920000008</v>
      </c>
      <c r="O682" s="1">
        <v>1.871</v>
      </c>
    </row>
    <row r="683" spans="1:15" hidden="1" x14ac:dyDescent="0.35">
      <c r="A683">
        <v>64</v>
      </c>
      <c r="B683" t="s">
        <v>1953</v>
      </c>
      <c r="C683" s="2">
        <v>33.598595150000001</v>
      </c>
      <c r="D683" t="s">
        <v>1361</v>
      </c>
      <c r="E683">
        <v>0</v>
      </c>
      <c r="F683">
        <v>4</v>
      </c>
      <c r="G683">
        <v>4</v>
      </c>
      <c r="I683">
        <v>0</v>
      </c>
      <c r="J683">
        <v>0</v>
      </c>
      <c r="K683" t="s">
        <v>1650</v>
      </c>
      <c r="L683">
        <v>47</v>
      </c>
      <c r="M683">
        <v>47</v>
      </c>
      <c r="N683">
        <v>11.93632094</v>
      </c>
      <c r="O683" s="1">
        <v>5.0720000000000001</v>
      </c>
    </row>
    <row r="684" spans="1:15" hidden="1" x14ac:dyDescent="0.35">
      <c r="A684">
        <v>64</v>
      </c>
      <c r="B684" t="s">
        <v>1953</v>
      </c>
      <c r="C684" s="2">
        <v>33.598595150000001</v>
      </c>
      <c r="D684" t="s">
        <v>1361</v>
      </c>
      <c r="E684">
        <v>0</v>
      </c>
      <c r="F684">
        <v>4</v>
      </c>
      <c r="G684">
        <v>4</v>
      </c>
      <c r="I684">
        <v>0</v>
      </c>
      <c r="J684">
        <v>0</v>
      </c>
      <c r="K684" t="s">
        <v>1650</v>
      </c>
      <c r="L684">
        <v>71</v>
      </c>
      <c r="M684">
        <v>71</v>
      </c>
      <c r="N684">
        <v>44.711668299999999</v>
      </c>
      <c r="O684" s="1">
        <v>9.7029999999999994</v>
      </c>
    </row>
    <row r="685" spans="1:15" hidden="1" x14ac:dyDescent="0.35">
      <c r="A685">
        <v>65</v>
      </c>
      <c r="C685" s="2">
        <v>0</v>
      </c>
      <c r="E685">
        <v>0</v>
      </c>
      <c r="F685">
        <v>0</v>
      </c>
      <c r="G685">
        <v>0</v>
      </c>
      <c r="I685">
        <v>0</v>
      </c>
      <c r="J685">
        <v>0</v>
      </c>
      <c r="L685">
        <v>17</v>
      </c>
      <c r="M685">
        <v>0</v>
      </c>
      <c r="O685" s="1">
        <v>17.344000000000001</v>
      </c>
    </row>
    <row r="686" spans="1:15" hidden="1" x14ac:dyDescent="0.35">
      <c r="A686">
        <v>65</v>
      </c>
      <c r="C686" s="2">
        <v>0</v>
      </c>
      <c r="E686">
        <v>0</v>
      </c>
      <c r="F686">
        <v>0</v>
      </c>
      <c r="G686">
        <v>0</v>
      </c>
      <c r="I686">
        <v>0</v>
      </c>
      <c r="J686">
        <v>0</v>
      </c>
      <c r="L686">
        <v>65</v>
      </c>
      <c r="M686">
        <v>0</v>
      </c>
      <c r="O686" s="1">
        <v>17.869</v>
      </c>
    </row>
    <row r="687" spans="1:15" hidden="1" x14ac:dyDescent="0.35">
      <c r="A687">
        <v>65</v>
      </c>
      <c r="C687" s="2">
        <v>0</v>
      </c>
      <c r="E687">
        <v>0</v>
      </c>
      <c r="F687">
        <v>0</v>
      </c>
      <c r="G687">
        <v>0</v>
      </c>
      <c r="I687">
        <v>0</v>
      </c>
      <c r="J687">
        <v>0</v>
      </c>
      <c r="L687">
        <v>29</v>
      </c>
      <c r="M687">
        <v>29</v>
      </c>
      <c r="N687">
        <v>13.71617577</v>
      </c>
      <c r="O687" s="1">
        <v>2.6230000000000002</v>
      </c>
    </row>
    <row r="688" spans="1:15" hidden="1" x14ac:dyDescent="0.35">
      <c r="A688">
        <v>65</v>
      </c>
      <c r="C688" s="2">
        <v>0</v>
      </c>
      <c r="E688">
        <v>0</v>
      </c>
      <c r="F688">
        <v>0</v>
      </c>
      <c r="G688">
        <v>0</v>
      </c>
      <c r="I688">
        <v>0</v>
      </c>
      <c r="J688">
        <v>0</v>
      </c>
      <c r="L688">
        <v>22</v>
      </c>
      <c r="M688">
        <v>22</v>
      </c>
      <c r="N688">
        <v>13.39471861</v>
      </c>
      <c r="O688" s="1">
        <v>0.52100000000000002</v>
      </c>
    </row>
    <row r="689" spans="1:15" hidden="1" x14ac:dyDescent="0.35">
      <c r="A689">
        <v>65</v>
      </c>
      <c r="C689" s="2">
        <v>0</v>
      </c>
      <c r="E689">
        <v>0</v>
      </c>
      <c r="F689">
        <v>0</v>
      </c>
      <c r="G689">
        <v>0</v>
      </c>
      <c r="I689">
        <v>0</v>
      </c>
      <c r="J689">
        <v>0</v>
      </c>
      <c r="L689">
        <v>18</v>
      </c>
      <c r="M689">
        <v>0</v>
      </c>
      <c r="O689" s="1">
        <v>17.344000000000001</v>
      </c>
    </row>
    <row r="690" spans="1:15" hidden="1" x14ac:dyDescent="0.35">
      <c r="A690">
        <v>65</v>
      </c>
      <c r="C690" s="2">
        <v>0</v>
      </c>
      <c r="E690">
        <v>0</v>
      </c>
      <c r="F690">
        <v>0</v>
      </c>
      <c r="G690">
        <v>0</v>
      </c>
      <c r="I690">
        <v>0</v>
      </c>
      <c r="J690">
        <v>0</v>
      </c>
      <c r="L690">
        <v>62</v>
      </c>
      <c r="M690">
        <v>62</v>
      </c>
      <c r="N690">
        <v>17.869102120000001</v>
      </c>
      <c r="O690" s="1">
        <v>17.869</v>
      </c>
    </row>
    <row r="691" spans="1:15" hidden="1" x14ac:dyDescent="0.35">
      <c r="A691">
        <v>65</v>
      </c>
      <c r="C691" s="2">
        <v>0</v>
      </c>
      <c r="E691">
        <v>0</v>
      </c>
      <c r="F691">
        <v>0</v>
      </c>
      <c r="G691">
        <v>0</v>
      </c>
      <c r="I691">
        <v>0</v>
      </c>
      <c r="J691">
        <v>0</v>
      </c>
      <c r="L691">
        <v>90</v>
      </c>
      <c r="M691">
        <v>90</v>
      </c>
      <c r="N691">
        <v>21.352174099999999</v>
      </c>
      <c r="O691" s="1">
        <v>16.076000000000001</v>
      </c>
    </row>
    <row r="692" spans="1:15" hidden="1" x14ac:dyDescent="0.35">
      <c r="A692">
        <v>65</v>
      </c>
      <c r="C692" s="2">
        <v>0</v>
      </c>
      <c r="E692">
        <v>0</v>
      </c>
      <c r="F692">
        <v>0</v>
      </c>
      <c r="G692">
        <v>0</v>
      </c>
      <c r="I692">
        <v>0</v>
      </c>
      <c r="J692">
        <v>0</v>
      </c>
      <c r="L692">
        <v>83</v>
      </c>
      <c r="M692">
        <v>83</v>
      </c>
      <c r="N692">
        <v>35.39444323</v>
      </c>
      <c r="O692" s="1">
        <v>0.72899999999999998</v>
      </c>
    </row>
    <row r="693" spans="1:15" hidden="1" x14ac:dyDescent="0.35">
      <c r="A693">
        <v>65</v>
      </c>
      <c r="C693" s="2">
        <v>0</v>
      </c>
      <c r="E693">
        <v>0</v>
      </c>
      <c r="F693">
        <v>0</v>
      </c>
      <c r="G693">
        <v>0</v>
      </c>
      <c r="I693">
        <v>0</v>
      </c>
      <c r="J693">
        <v>0</v>
      </c>
      <c r="L693">
        <v>19</v>
      </c>
      <c r="M693">
        <v>19</v>
      </c>
      <c r="N693">
        <v>32.06105127</v>
      </c>
      <c r="O693" s="1">
        <v>17.344000000000001</v>
      </c>
    </row>
    <row r="694" spans="1:15" hidden="1" x14ac:dyDescent="0.35">
      <c r="A694">
        <v>65</v>
      </c>
      <c r="C694" s="2">
        <v>0</v>
      </c>
      <c r="E694">
        <v>0</v>
      </c>
      <c r="F694">
        <v>0</v>
      </c>
      <c r="G694">
        <v>0</v>
      </c>
      <c r="I694">
        <v>0</v>
      </c>
      <c r="J694">
        <v>0</v>
      </c>
      <c r="L694">
        <v>804</v>
      </c>
      <c r="M694">
        <v>804</v>
      </c>
      <c r="N694">
        <v>40.84752546</v>
      </c>
      <c r="O694" s="1">
        <v>12.147</v>
      </c>
    </row>
    <row r="695" spans="1:15" hidden="1" x14ac:dyDescent="0.35">
      <c r="A695">
        <v>65</v>
      </c>
      <c r="C695" s="2">
        <v>0</v>
      </c>
      <c r="E695">
        <v>0</v>
      </c>
      <c r="F695">
        <v>0</v>
      </c>
      <c r="G695">
        <v>0</v>
      </c>
      <c r="I695">
        <v>0</v>
      </c>
      <c r="J695">
        <v>0</v>
      </c>
      <c r="L695">
        <v>802</v>
      </c>
      <c r="M695">
        <v>802</v>
      </c>
      <c r="N695">
        <v>28.05279208</v>
      </c>
      <c r="O695" s="1">
        <v>25.876999999999999</v>
      </c>
    </row>
    <row r="696" spans="1:15" hidden="1" x14ac:dyDescent="0.35">
      <c r="A696">
        <v>66</v>
      </c>
      <c r="B696" t="s">
        <v>1442</v>
      </c>
      <c r="C696" s="2">
        <v>4.1190275749999996</v>
      </c>
      <c r="D696" t="s">
        <v>1361</v>
      </c>
      <c r="E696">
        <v>0</v>
      </c>
      <c r="F696">
        <v>4</v>
      </c>
      <c r="G696">
        <v>5</v>
      </c>
      <c r="I696">
        <v>0</v>
      </c>
      <c r="J696">
        <v>0</v>
      </c>
      <c r="K696" t="s">
        <v>1362</v>
      </c>
      <c r="L696">
        <v>66</v>
      </c>
      <c r="M696">
        <v>66</v>
      </c>
      <c r="N696">
        <v>4.1190275749999996</v>
      </c>
      <c r="O696" s="1">
        <v>4.1189999999999998</v>
      </c>
    </row>
    <row r="697" spans="1:15" hidden="1" x14ac:dyDescent="0.35">
      <c r="A697">
        <v>66</v>
      </c>
      <c r="B697" t="s">
        <v>1442</v>
      </c>
      <c r="C697" s="2">
        <v>4.1190275749999996</v>
      </c>
      <c r="D697" t="s">
        <v>1361</v>
      </c>
      <c r="E697">
        <v>0</v>
      </c>
      <c r="F697">
        <v>4</v>
      </c>
      <c r="G697">
        <v>5</v>
      </c>
      <c r="I697">
        <v>0</v>
      </c>
      <c r="J697">
        <v>0</v>
      </c>
      <c r="K697" t="s">
        <v>1362</v>
      </c>
      <c r="L697">
        <v>60</v>
      </c>
      <c r="M697">
        <v>60</v>
      </c>
      <c r="N697">
        <v>27.581774939999999</v>
      </c>
      <c r="O697" s="1">
        <v>2.46</v>
      </c>
    </row>
    <row r="698" spans="1:15" hidden="1" x14ac:dyDescent="0.35">
      <c r="A698">
        <v>66</v>
      </c>
      <c r="B698" t="s">
        <v>1442</v>
      </c>
      <c r="C698" s="2">
        <v>4.1190275749999996</v>
      </c>
      <c r="D698" t="s">
        <v>1361</v>
      </c>
      <c r="E698">
        <v>0</v>
      </c>
      <c r="F698">
        <v>4</v>
      </c>
      <c r="G698">
        <v>5</v>
      </c>
      <c r="I698">
        <v>0</v>
      </c>
      <c r="J698">
        <v>0</v>
      </c>
      <c r="K698" t="s">
        <v>1362</v>
      </c>
      <c r="L698">
        <v>5</v>
      </c>
      <c r="M698">
        <v>5</v>
      </c>
      <c r="N698">
        <v>15.19267533</v>
      </c>
      <c r="O698" s="1">
        <v>12.15</v>
      </c>
    </row>
    <row r="699" spans="1:15" hidden="1" x14ac:dyDescent="0.35">
      <c r="A699">
        <v>66</v>
      </c>
      <c r="B699" t="s">
        <v>1442</v>
      </c>
      <c r="C699" s="2">
        <v>4.1190275749999996</v>
      </c>
      <c r="D699" t="s">
        <v>1361</v>
      </c>
      <c r="E699">
        <v>0</v>
      </c>
      <c r="F699">
        <v>4</v>
      </c>
      <c r="G699">
        <v>5</v>
      </c>
      <c r="I699">
        <v>0</v>
      </c>
      <c r="J699">
        <v>0</v>
      </c>
      <c r="K699" t="s">
        <v>1362</v>
      </c>
      <c r="L699">
        <v>13</v>
      </c>
      <c r="M699">
        <v>13</v>
      </c>
      <c r="N699">
        <v>45.110235160000002</v>
      </c>
      <c r="O699" s="1">
        <v>5.1719999999999997</v>
      </c>
    </row>
    <row r="700" spans="1:15" hidden="1" x14ac:dyDescent="0.35">
      <c r="A700">
        <v>66</v>
      </c>
      <c r="B700" t="s">
        <v>1442</v>
      </c>
      <c r="C700" s="2">
        <v>4.1190275749999996</v>
      </c>
      <c r="D700" t="s">
        <v>1361</v>
      </c>
      <c r="E700">
        <v>0</v>
      </c>
      <c r="F700">
        <v>4</v>
      </c>
      <c r="G700">
        <v>5</v>
      </c>
      <c r="I700">
        <v>0</v>
      </c>
      <c r="J700">
        <v>0</v>
      </c>
      <c r="K700" t="s">
        <v>1362</v>
      </c>
      <c r="L700">
        <v>9</v>
      </c>
      <c r="M700">
        <v>9</v>
      </c>
      <c r="N700">
        <v>40.074503640000003</v>
      </c>
      <c r="O700" s="1">
        <v>13.021000000000001</v>
      </c>
    </row>
    <row r="701" spans="1:15" hidden="1" x14ac:dyDescent="0.35">
      <c r="A701">
        <v>66</v>
      </c>
      <c r="B701" t="s">
        <v>1442</v>
      </c>
      <c r="C701" s="2">
        <v>4.1190275749999996</v>
      </c>
      <c r="D701" t="s">
        <v>1361</v>
      </c>
      <c r="E701">
        <v>0</v>
      </c>
      <c r="F701">
        <v>4</v>
      </c>
      <c r="G701">
        <v>5</v>
      </c>
      <c r="I701">
        <v>0</v>
      </c>
      <c r="J701">
        <v>0</v>
      </c>
      <c r="K701" t="s">
        <v>1362</v>
      </c>
      <c r="L701">
        <v>661</v>
      </c>
      <c r="M701">
        <v>661</v>
      </c>
      <c r="N701">
        <v>35.616905750000001</v>
      </c>
      <c r="O701" s="1">
        <v>19.234000000000002</v>
      </c>
    </row>
    <row r="702" spans="1:15" hidden="1" x14ac:dyDescent="0.35">
      <c r="A702">
        <v>66</v>
      </c>
      <c r="B702" t="s">
        <v>1442</v>
      </c>
      <c r="C702" s="2">
        <v>4.1190275749999996</v>
      </c>
      <c r="D702" t="s">
        <v>1361</v>
      </c>
      <c r="E702">
        <v>0</v>
      </c>
      <c r="F702">
        <v>4</v>
      </c>
      <c r="G702">
        <v>5</v>
      </c>
      <c r="I702">
        <v>0</v>
      </c>
      <c r="J702">
        <v>0</v>
      </c>
      <c r="K702" t="s">
        <v>1362</v>
      </c>
      <c r="L702">
        <v>660</v>
      </c>
      <c r="M702">
        <v>660</v>
      </c>
      <c r="N702">
        <v>43.945897410000001</v>
      </c>
      <c r="O702" s="1">
        <v>23.254000000000001</v>
      </c>
    </row>
    <row r="703" spans="1:15" hidden="1" x14ac:dyDescent="0.35">
      <c r="A703">
        <v>66</v>
      </c>
      <c r="B703" t="s">
        <v>1442</v>
      </c>
      <c r="C703" s="2">
        <v>4.1190275749999996</v>
      </c>
      <c r="D703" t="s">
        <v>1361</v>
      </c>
      <c r="E703">
        <v>0</v>
      </c>
      <c r="F703">
        <v>4</v>
      </c>
      <c r="G703">
        <v>5</v>
      </c>
      <c r="I703">
        <v>0</v>
      </c>
      <c r="J703">
        <v>0</v>
      </c>
      <c r="K703" t="s">
        <v>1362</v>
      </c>
      <c r="L703">
        <v>662</v>
      </c>
      <c r="M703">
        <v>662</v>
      </c>
      <c r="N703">
        <v>43.185861619999997</v>
      </c>
      <c r="O703" s="1">
        <v>30.576000000000001</v>
      </c>
    </row>
    <row r="704" spans="1:15" hidden="1" x14ac:dyDescent="0.35">
      <c r="A704">
        <v>660</v>
      </c>
      <c r="B704" t="s">
        <v>1461</v>
      </c>
      <c r="C704" s="2">
        <v>43.945897410000001</v>
      </c>
      <c r="D704" t="s">
        <v>1361</v>
      </c>
      <c r="E704">
        <v>0</v>
      </c>
      <c r="F704">
        <v>4</v>
      </c>
      <c r="G704">
        <v>5</v>
      </c>
      <c r="I704">
        <v>0</v>
      </c>
      <c r="J704">
        <v>0</v>
      </c>
      <c r="K704" t="s">
        <v>1362</v>
      </c>
      <c r="L704">
        <v>66</v>
      </c>
      <c r="M704">
        <v>66</v>
      </c>
      <c r="N704">
        <v>4.1190275749999996</v>
      </c>
      <c r="O704" s="1">
        <v>4.0419999999999998</v>
      </c>
    </row>
    <row r="705" spans="1:15" hidden="1" x14ac:dyDescent="0.35">
      <c r="A705">
        <v>660</v>
      </c>
      <c r="B705" t="s">
        <v>1461</v>
      </c>
      <c r="C705" s="2">
        <v>43.945897410000001</v>
      </c>
      <c r="D705" t="s">
        <v>1361</v>
      </c>
      <c r="E705">
        <v>0</v>
      </c>
      <c r="F705">
        <v>4</v>
      </c>
      <c r="G705">
        <v>5</v>
      </c>
      <c r="I705">
        <v>0</v>
      </c>
      <c r="J705">
        <v>0</v>
      </c>
      <c r="K705" t="s">
        <v>1362</v>
      </c>
      <c r="L705">
        <v>49</v>
      </c>
      <c r="M705">
        <v>49</v>
      </c>
      <c r="N705">
        <v>13.30104633</v>
      </c>
      <c r="O705" s="1">
        <v>13.301</v>
      </c>
    </row>
    <row r="706" spans="1:15" hidden="1" x14ac:dyDescent="0.35">
      <c r="A706">
        <v>660</v>
      </c>
      <c r="B706" t="s">
        <v>1461</v>
      </c>
      <c r="C706" s="2">
        <v>43.945897410000001</v>
      </c>
      <c r="D706" t="s">
        <v>1361</v>
      </c>
      <c r="E706">
        <v>0</v>
      </c>
      <c r="F706">
        <v>4</v>
      </c>
      <c r="G706">
        <v>5</v>
      </c>
      <c r="I706">
        <v>0</v>
      </c>
      <c r="J706">
        <v>0</v>
      </c>
      <c r="K706" t="s">
        <v>1362</v>
      </c>
      <c r="L706">
        <v>16</v>
      </c>
      <c r="M706">
        <v>16</v>
      </c>
      <c r="N706">
        <v>13.40591191</v>
      </c>
      <c r="O706" s="1">
        <v>12.456</v>
      </c>
    </row>
    <row r="707" spans="1:15" hidden="1" x14ac:dyDescent="0.35">
      <c r="A707">
        <v>660</v>
      </c>
      <c r="B707" t="s">
        <v>1461</v>
      </c>
      <c r="C707" s="2">
        <v>43.945897410000001</v>
      </c>
      <c r="D707" t="s">
        <v>1361</v>
      </c>
      <c r="E707">
        <v>0</v>
      </c>
      <c r="F707">
        <v>4</v>
      </c>
      <c r="G707">
        <v>5</v>
      </c>
      <c r="I707">
        <v>0</v>
      </c>
      <c r="J707">
        <v>0</v>
      </c>
      <c r="K707" t="s">
        <v>1362</v>
      </c>
      <c r="L707">
        <v>46</v>
      </c>
      <c r="M707">
        <v>46</v>
      </c>
      <c r="N707">
        <v>38.999831829999998</v>
      </c>
      <c r="O707" s="1">
        <v>3.0219999999999998</v>
      </c>
    </row>
    <row r="708" spans="1:15" hidden="1" x14ac:dyDescent="0.35">
      <c r="A708">
        <v>660</v>
      </c>
      <c r="B708" t="s">
        <v>1461</v>
      </c>
      <c r="C708" s="2">
        <v>43.945897410000001</v>
      </c>
      <c r="D708" t="s">
        <v>1361</v>
      </c>
      <c r="E708">
        <v>0</v>
      </c>
      <c r="F708">
        <v>4</v>
      </c>
      <c r="G708">
        <v>5</v>
      </c>
      <c r="I708">
        <v>0</v>
      </c>
      <c r="J708">
        <v>0</v>
      </c>
      <c r="K708" t="s">
        <v>1362</v>
      </c>
      <c r="L708">
        <v>41</v>
      </c>
      <c r="M708">
        <v>41</v>
      </c>
      <c r="N708">
        <v>32.561142779999997</v>
      </c>
      <c r="O708" s="1">
        <v>7.1219999999999999</v>
      </c>
    </row>
    <row r="709" spans="1:15" hidden="1" x14ac:dyDescent="0.35">
      <c r="A709">
        <v>660</v>
      </c>
      <c r="B709" t="s">
        <v>1461</v>
      </c>
      <c r="C709" s="2">
        <v>43.945897410000001</v>
      </c>
      <c r="D709" t="s">
        <v>1361</v>
      </c>
      <c r="E709">
        <v>0</v>
      </c>
      <c r="F709">
        <v>4</v>
      </c>
      <c r="G709">
        <v>5</v>
      </c>
      <c r="I709">
        <v>0</v>
      </c>
      <c r="J709">
        <v>0</v>
      </c>
      <c r="K709" t="s">
        <v>1362</v>
      </c>
      <c r="L709">
        <v>44</v>
      </c>
      <c r="M709">
        <v>44</v>
      </c>
      <c r="N709">
        <v>31.784081520000001</v>
      </c>
      <c r="O709" s="1">
        <v>9.9079999999999995</v>
      </c>
    </row>
    <row r="710" spans="1:15" hidden="1" x14ac:dyDescent="0.35">
      <c r="A710">
        <v>660</v>
      </c>
      <c r="B710" t="s">
        <v>1461</v>
      </c>
      <c r="C710" s="2">
        <v>43.945897410000001</v>
      </c>
      <c r="D710" t="s">
        <v>1361</v>
      </c>
      <c r="E710">
        <v>0</v>
      </c>
      <c r="F710">
        <v>4</v>
      </c>
      <c r="G710">
        <v>5</v>
      </c>
      <c r="I710">
        <v>0</v>
      </c>
      <c r="J710">
        <v>0</v>
      </c>
      <c r="K710" t="s">
        <v>1362</v>
      </c>
      <c r="L710">
        <v>60</v>
      </c>
      <c r="M710">
        <v>60</v>
      </c>
      <c r="N710">
        <v>27.581774939999999</v>
      </c>
      <c r="O710" s="1">
        <v>2.673</v>
      </c>
    </row>
    <row r="711" spans="1:15" hidden="1" x14ac:dyDescent="0.35">
      <c r="A711">
        <v>660</v>
      </c>
      <c r="B711" t="s">
        <v>1461</v>
      </c>
      <c r="C711" s="2">
        <v>43.945897410000001</v>
      </c>
      <c r="D711" t="s">
        <v>1361</v>
      </c>
      <c r="E711">
        <v>0</v>
      </c>
      <c r="F711">
        <v>4</v>
      </c>
      <c r="G711">
        <v>5</v>
      </c>
      <c r="I711">
        <v>0</v>
      </c>
      <c r="J711">
        <v>0</v>
      </c>
      <c r="K711" t="s">
        <v>1362</v>
      </c>
      <c r="L711">
        <v>5</v>
      </c>
      <c r="M711">
        <v>5</v>
      </c>
      <c r="N711">
        <v>15.19267533</v>
      </c>
      <c r="O711" s="1">
        <v>14.644</v>
      </c>
    </row>
    <row r="712" spans="1:15" hidden="1" x14ac:dyDescent="0.35">
      <c r="A712">
        <v>660</v>
      </c>
      <c r="B712" t="s">
        <v>1461</v>
      </c>
      <c r="C712" s="2">
        <v>43.945897410000001</v>
      </c>
      <c r="D712" t="s">
        <v>1361</v>
      </c>
      <c r="E712">
        <v>0</v>
      </c>
      <c r="F712">
        <v>4</v>
      </c>
      <c r="G712">
        <v>5</v>
      </c>
      <c r="I712">
        <v>0</v>
      </c>
      <c r="J712">
        <v>0</v>
      </c>
      <c r="K712" t="s">
        <v>1362</v>
      </c>
      <c r="L712">
        <v>13</v>
      </c>
      <c r="M712">
        <v>13</v>
      </c>
      <c r="N712">
        <v>45.110235160000002</v>
      </c>
      <c r="O712" s="1">
        <v>2.6880000000000002</v>
      </c>
    </row>
    <row r="713" spans="1:15" hidden="1" x14ac:dyDescent="0.35">
      <c r="A713">
        <v>660</v>
      </c>
      <c r="B713" t="s">
        <v>1461</v>
      </c>
      <c r="C713" s="2">
        <v>43.945897410000001</v>
      </c>
      <c r="D713" t="s">
        <v>1361</v>
      </c>
      <c r="E713">
        <v>0</v>
      </c>
      <c r="F713">
        <v>4</v>
      </c>
      <c r="G713">
        <v>5</v>
      </c>
      <c r="I713">
        <v>0</v>
      </c>
      <c r="J713">
        <v>0</v>
      </c>
      <c r="K713" t="s">
        <v>1362</v>
      </c>
      <c r="L713">
        <v>14</v>
      </c>
      <c r="M713">
        <v>14</v>
      </c>
      <c r="N713">
        <v>7.6910193099999997</v>
      </c>
      <c r="O713" s="1">
        <v>6.5380000000000003</v>
      </c>
    </row>
    <row r="714" spans="1:15" hidden="1" x14ac:dyDescent="0.35">
      <c r="A714">
        <v>660</v>
      </c>
      <c r="B714" t="s">
        <v>1461</v>
      </c>
      <c r="C714" s="2">
        <v>43.945897410000001</v>
      </c>
      <c r="D714" t="s">
        <v>1361</v>
      </c>
      <c r="E714">
        <v>0</v>
      </c>
      <c r="F714">
        <v>4</v>
      </c>
      <c r="G714">
        <v>5</v>
      </c>
      <c r="I714">
        <v>0</v>
      </c>
      <c r="J714">
        <v>0</v>
      </c>
      <c r="K714" t="s">
        <v>1362</v>
      </c>
      <c r="L714">
        <v>9</v>
      </c>
      <c r="M714">
        <v>9</v>
      </c>
      <c r="N714">
        <v>40.074503640000003</v>
      </c>
      <c r="O714" s="1">
        <v>0.188</v>
      </c>
    </row>
    <row r="715" spans="1:15" hidden="1" x14ac:dyDescent="0.35">
      <c r="A715">
        <v>660</v>
      </c>
      <c r="B715" t="s">
        <v>1461</v>
      </c>
      <c r="C715" s="2">
        <v>43.945897410000001</v>
      </c>
      <c r="D715" t="s">
        <v>1361</v>
      </c>
      <c r="E715">
        <v>0</v>
      </c>
      <c r="F715">
        <v>4</v>
      </c>
      <c r="G715">
        <v>5</v>
      </c>
      <c r="I715">
        <v>0</v>
      </c>
      <c r="J715">
        <v>0</v>
      </c>
      <c r="K715" t="s">
        <v>1362</v>
      </c>
      <c r="L715">
        <v>660</v>
      </c>
      <c r="M715">
        <v>660</v>
      </c>
      <c r="N715">
        <v>43.945897410000001</v>
      </c>
      <c r="O715" s="1">
        <v>43.945999999999998</v>
      </c>
    </row>
    <row r="716" spans="1:15" hidden="1" x14ac:dyDescent="0.35">
      <c r="A716">
        <v>660</v>
      </c>
      <c r="B716" t="s">
        <v>1461</v>
      </c>
      <c r="C716" s="2">
        <v>43.945897410000001</v>
      </c>
      <c r="D716" t="s">
        <v>1361</v>
      </c>
      <c r="E716">
        <v>0</v>
      </c>
      <c r="F716">
        <v>4</v>
      </c>
      <c r="G716">
        <v>5</v>
      </c>
      <c r="I716">
        <v>0</v>
      </c>
      <c r="J716">
        <v>0</v>
      </c>
      <c r="K716" t="s">
        <v>1362</v>
      </c>
      <c r="L716">
        <v>662</v>
      </c>
      <c r="M716">
        <v>662</v>
      </c>
      <c r="N716">
        <v>43.185861619999997</v>
      </c>
      <c r="O716" s="1">
        <v>23.492000000000001</v>
      </c>
    </row>
    <row r="717" spans="1:15" hidden="1" x14ac:dyDescent="0.35">
      <c r="A717">
        <v>661</v>
      </c>
      <c r="B717" t="s">
        <v>1458</v>
      </c>
      <c r="C717" s="2">
        <v>35.616905750000001</v>
      </c>
      <c r="D717" t="s">
        <v>1361</v>
      </c>
      <c r="E717">
        <v>0</v>
      </c>
      <c r="F717">
        <v>4</v>
      </c>
      <c r="G717">
        <v>5</v>
      </c>
      <c r="I717">
        <v>0</v>
      </c>
      <c r="J717">
        <v>0</v>
      </c>
      <c r="K717" t="s">
        <v>1362</v>
      </c>
      <c r="L717">
        <v>15</v>
      </c>
      <c r="M717">
        <v>15</v>
      </c>
      <c r="N717">
        <v>22.808939840000001</v>
      </c>
      <c r="O717" s="1">
        <v>5.5E-2</v>
      </c>
    </row>
    <row r="718" spans="1:15" hidden="1" x14ac:dyDescent="0.35">
      <c r="A718">
        <v>661</v>
      </c>
      <c r="B718" t="s">
        <v>1458</v>
      </c>
      <c r="C718" s="2">
        <v>35.616905750000001</v>
      </c>
      <c r="D718" t="s">
        <v>1361</v>
      </c>
      <c r="E718">
        <v>0</v>
      </c>
      <c r="F718">
        <v>4</v>
      </c>
      <c r="G718">
        <v>5</v>
      </c>
      <c r="I718">
        <v>0</v>
      </c>
      <c r="J718">
        <v>0</v>
      </c>
      <c r="K718" t="s">
        <v>1362</v>
      </c>
      <c r="L718">
        <v>66</v>
      </c>
      <c r="M718">
        <v>66</v>
      </c>
      <c r="N718">
        <v>4.1190275749999996</v>
      </c>
      <c r="O718" s="1">
        <v>0</v>
      </c>
    </row>
    <row r="719" spans="1:15" hidden="1" x14ac:dyDescent="0.35">
      <c r="A719">
        <v>661</v>
      </c>
      <c r="B719" t="s">
        <v>1458</v>
      </c>
      <c r="C719" s="2">
        <v>35.616905750000001</v>
      </c>
      <c r="D719" t="s">
        <v>1361</v>
      </c>
      <c r="E719">
        <v>0</v>
      </c>
      <c r="F719">
        <v>4</v>
      </c>
      <c r="G719">
        <v>5</v>
      </c>
      <c r="I719">
        <v>0</v>
      </c>
      <c r="J719">
        <v>0</v>
      </c>
      <c r="K719" t="s">
        <v>1362</v>
      </c>
      <c r="L719">
        <v>60</v>
      </c>
      <c r="M719">
        <v>60</v>
      </c>
      <c r="N719">
        <v>27.581774939999999</v>
      </c>
      <c r="O719" s="1">
        <v>12.696999999999999</v>
      </c>
    </row>
    <row r="720" spans="1:15" hidden="1" x14ac:dyDescent="0.35">
      <c r="A720">
        <v>661</v>
      </c>
      <c r="B720" t="s">
        <v>1458</v>
      </c>
      <c r="C720" s="2">
        <v>35.616905750000001</v>
      </c>
      <c r="D720" t="s">
        <v>1361</v>
      </c>
      <c r="E720">
        <v>0</v>
      </c>
      <c r="F720">
        <v>4</v>
      </c>
      <c r="G720">
        <v>5</v>
      </c>
      <c r="I720">
        <v>0</v>
      </c>
      <c r="J720">
        <v>0</v>
      </c>
      <c r="K720" t="s">
        <v>1362</v>
      </c>
      <c r="L720">
        <v>74</v>
      </c>
      <c r="M720">
        <v>74</v>
      </c>
      <c r="N720">
        <v>32.709101220000001</v>
      </c>
      <c r="O720" s="1">
        <v>6.2130000000000001</v>
      </c>
    </row>
    <row r="721" spans="1:15" hidden="1" x14ac:dyDescent="0.35">
      <c r="A721">
        <v>661</v>
      </c>
      <c r="B721" t="s">
        <v>1458</v>
      </c>
      <c r="C721" s="2">
        <v>35.616905750000001</v>
      </c>
      <c r="D721" t="s">
        <v>1361</v>
      </c>
      <c r="E721">
        <v>0</v>
      </c>
      <c r="F721">
        <v>4</v>
      </c>
      <c r="G721">
        <v>5</v>
      </c>
      <c r="I721">
        <v>0</v>
      </c>
      <c r="J721">
        <v>0</v>
      </c>
      <c r="K721" t="s">
        <v>1362</v>
      </c>
      <c r="L721">
        <v>42</v>
      </c>
      <c r="M721">
        <v>42</v>
      </c>
      <c r="N721">
        <v>12.77492447</v>
      </c>
      <c r="O721" s="1">
        <v>6.5839999999999996</v>
      </c>
    </row>
    <row r="722" spans="1:15" hidden="1" x14ac:dyDescent="0.35">
      <c r="A722">
        <v>661</v>
      </c>
      <c r="B722" t="s">
        <v>1458</v>
      </c>
      <c r="C722" s="2">
        <v>35.616905750000001</v>
      </c>
      <c r="D722" t="s">
        <v>1361</v>
      </c>
      <c r="E722">
        <v>0</v>
      </c>
      <c r="F722">
        <v>4</v>
      </c>
      <c r="G722">
        <v>5</v>
      </c>
      <c r="I722">
        <v>0</v>
      </c>
      <c r="J722">
        <v>0</v>
      </c>
      <c r="K722" t="s">
        <v>1362</v>
      </c>
      <c r="L722">
        <v>13</v>
      </c>
      <c r="M722">
        <v>13</v>
      </c>
      <c r="N722">
        <v>45.110235160000002</v>
      </c>
      <c r="O722" s="1">
        <v>20.823</v>
      </c>
    </row>
    <row r="723" spans="1:15" hidden="1" x14ac:dyDescent="0.35">
      <c r="A723">
        <v>661</v>
      </c>
      <c r="B723" t="s">
        <v>1458</v>
      </c>
      <c r="C723" s="2">
        <v>35.616905750000001</v>
      </c>
      <c r="D723" t="s">
        <v>1361</v>
      </c>
      <c r="E723">
        <v>0</v>
      </c>
      <c r="F723">
        <v>4</v>
      </c>
      <c r="G723">
        <v>5</v>
      </c>
      <c r="I723">
        <v>0</v>
      </c>
      <c r="J723">
        <v>0</v>
      </c>
      <c r="K723" t="s">
        <v>1362</v>
      </c>
      <c r="L723">
        <v>9</v>
      </c>
      <c r="M723">
        <v>9</v>
      </c>
      <c r="N723">
        <v>40.074503640000003</v>
      </c>
      <c r="O723" s="1">
        <v>2.363</v>
      </c>
    </row>
    <row r="724" spans="1:15" hidden="1" x14ac:dyDescent="0.35">
      <c r="A724">
        <v>661</v>
      </c>
      <c r="B724" t="s">
        <v>1458</v>
      </c>
      <c r="C724" s="2">
        <v>35.616905750000001</v>
      </c>
      <c r="D724" t="s">
        <v>1361</v>
      </c>
      <c r="E724">
        <v>0</v>
      </c>
      <c r="F724">
        <v>4</v>
      </c>
      <c r="G724">
        <v>5</v>
      </c>
      <c r="I724">
        <v>0</v>
      </c>
      <c r="J724">
        <v>0</v>
      </c>
      <c r="K724" t="s">
        <v>1362</v>
      </c>
      <c r="L724">
        <v>661</v>
      </c>
      <c r="M724">
        <v>661</v>
      </c>
      <c r="N724">
        <v>35.616905750000001</v>
      </c>
      <c r="O724" s="1">
        <v>35.616999999999997</v>
      </c>
    </row>
    <row r="725" spans="1:15" hidden="1" x14ac:dyDescent="0.35">
      <c r="A725">
        <v>661</v>
      </c>
      <c r="B725" t="s">
        <v>1458</v>
      </c>
      <c r="C725" s="2">
        <v>35.616905750000001</v>
      </c>
      <c r="D725" t="s">
        <v>1361</v>
      </c>
      <c r="E725">
        <v>0</v>
      </c>
      <c r="F725">
        <v>4</v>
      </c>
      <c r="G725">
        <v>5</v>
      </c>
      <c r="I725">
        <v>0</v>
      </c>
      <c r="J725">
        <v>0</v>
      </c>
      <c r="K725" t="s">
        <v>1362</v>
      </c>
      <c r="L725">
        <v>662</v>
      </c>
      <c r="M725">
        <v>662</v>
      </c>
      <c r="N725">
        <v>43.185861619999997</v>
      </c>
      <c r="O725" s="1">
        <v>23.626000000000001</v>
      </c>
    </row>
    <row r="726" spans="1:15" hidden="1" x14ac:dyDescent="0.35">
      <c r="A726">
        <v>662</v>
      </c>
      <c r="B726" t="s">
        <v>1439</v>
      </c>
      <c r="C726" s="2">
        <v>43.185861619999997</v>
      </c>
      <c r="D726" t="s">
        <v>1361</v>
      </c>
      <c r="E726">
        <v>0</v>
      </c>
      <c r="F726">
        <v>4</v>
      </c>
      <c r="G726">
        <v>5</v>
      </c>
      <c r="I726">
        <v>0</v>
      </c>
      <c r="J726">
        <v>0</v>
      </c>
      <c r="K726" t="s">
        <v>1362</v>
      </c>
      <c r="L726">
        <v>15</v>
      </c>
      <c r="M726">
        <v>15</v>
      </c>
      <c r="N726">
        <v>22.808939840000001</v>
      </c>
      <c r="O726" s="1">
        <v>3.7999999999999999E-2</v>
      </c>
    </row>
    <row r="727" spans="1:15" hidden="1" x14ac:dyDescent="0.35">
      <c r="A727">
        <v>662</v>
      </c>
      <c r="B727" t="s">
        <v>1439</v>
      </c>
      <c r="C727" s="2">
        <v>43.185861619999997</v>
      </c>
      <c r="D727" t="s">
        <v>1361</v>
      </c>
      <c r="E727">
        <v>0</v>
      </c>
      <c r="F727">
        <v>4</v>
      </c>
      <c r="G727">
        <v>5</v>
      </c>
      <c r="I727">
        <v>0</v>
      </c>
      <c r="J727">
        <v>0</v>
      </c>
      <c r="K727" t="s">
        <v>1362</v>
      </c>
      <c r="L727">
        <v>66</v>
      </c>
      <c r="M727">
        <v>66</v>
      </c>
      <c r="N727">
        <v>4.1190275749999996</v>
      </c>
      <c r="O727" s="1">
        <v>4.1189999999999998</v>
      </c>
    </row>
    <row r="728" spans="1:15" hidden="1" x14ac:dyDescent="0.35">
      <c r="A728">
        <v>662</v>
      </c>
      <c r="B728" t="s">
        <v>1439</v>
      </c>
      <c r="C728" s="2">
        <v>43.185861619999997</v>
      </c>
      <c r="D728" t="s">
        <v>1361</v>
      </c>
      <c r="E728">
        <v>0</v>
      </c>
      <c r="F728">
        <v>4</v>
      </c>
      <c r="G728">
        <v>5</v>
      </c>
      <c r="I728">
        <v>0</v>
      </c>
      <c r="J728">
        <v>0</v>
      </c>
      <c r="K728" t="s">
        <v>1362</v>
      </c>
      <c r="L728">
        <v>60</v>
      </c>
      <c r="M728">
        <v>60</v>
      </c>
      <c r="N728">
        <v>27.581774939999999</v>
      </c>
      <c r="O728" s="1">
        <v>13.044</v>
      </c>
    </row>
    <row r="729" spans="1:15" hidden="1" x14ac:dyDescent="0.35">
      <c r="A729">
        <v>662</v>
      </c>
      <c r="B729" t="s">
        <v>1439</v>
      </c>
      <c r="C729" s="2">
        <v>43.185861619999997</v>
      </c>
      <c r="D729" t="s">
        <v>1361</v>
      </c>
      <c r="E729">
        <v>0</v>
      </c>
      <c r="F729">
        <v>4</v>
      </c>
      <c r="G729">
        <v>5</v>
      </c>
      <c r="I729">
        <v>0</v>
      </c>
      <c r="J729">
        <v>0</v>
      </c>
      <c r="K729" t="s">
        <v>1362</v>
      </c>
      <c r="L729">
        <v>5</v>
      </c>
      <c r="M729">
        <v>5</v>
      </c>
      <c r="N729">
        <v>15.19267533</v>
      </c>
      <c r="O729" s="1">
        <v>10.077</v>
      </c>
    </row>
    <row r="730" spans="1:15" hidden="1" x14ac:dyDescent="0.35">
      <c r="A730">
        <v>662</v>
      </c>
      <c r="B730" t="s">
        <v>1439</v>
      </c>
      <c r="C730" s="2">
        <v>43.185861619999997</v>
      </c>
      <c r="D730" t="s">
        <v>1361</v>
      </c>
      <c r="E730">
        <v>0</v>
      </c>
      <c r="F730">
        <v>4</v>
      </c>
      <c r="G730">
        <v>5</v>
      </c>
      <c r="I730">
        <v>0</v>
      </c>
      <c r="J730">
        <v>0</v>
      </c>
      <c r="K730" t="s">
        <v>1362</v>
      </c>
      <c r="L730">
        <v>13</v>
      </c>
      <c r="M730">
        <v>13</v>
      </c>
      <c r="N730">
        <v>45.110235160000002</v>
      </c>
      <c r="O730" s="1">
        <v>15.247</v>
      </c>
    </row>
    <row r="731" spans="1:15" hidden="1" x14ac:dyDescent="0.35">
      <c r="A731">
        <v>662</v>
      </c>
      <c r="B731" t="s">
        <v>1439</v>
      </c>
      <c r="C731" s="2">
        <v>43.185861619999997</v>
      </c>
      <c r="D731" t="s">
        <v>1361</v>
      </c>
      <c r="E731">
        <v>0</v>
      </c>
      <c r="F731">
        <v>4</v>
      </c>
      <c r="G731">
        <v>5</v>
      </c>
      <c r="I731">
        <v>0</v>
      </c>
      <c r="J731">
        <v>0</v>
      </c>
      <c r="K731" t="s">
        <v>1362</v>
      </c>
      <c r="L731">
        <v>9</v>
      </c>
      <c r="M731">
        <v>9</v>
      </c>
      <c r="N731">
        <v>40.074503640000003</v>
      </c>
      <c r="O731" s="1">
        <v>9.4710000000000001</v>
      </c>
    </row>
    <row r="732" spans="1:15" hidden="1" x14ac:dyDescent="0.35">
      <c r="A732">
        <v>662</v>
      </c>
      <c r="B732" t="s">
        <v>1439</v>
      </c>
      <c r="C732" s="2">
        <v>43.185861619999997</v>
      </c>
      <c r="D732" t="s">
        <v>1361</v>
      </c>
      <c r="E732">
        <v>0</v>
      </c>
      <c r="F732">
        <v>4</v>
      </c>
      <c r="G732">
        <v>5</v>
      </c>
      <c r="I732">
        <v>0</v>
      </c>
      <c r="J732">
        <v>0</v>
      </c>
      <c r="K732" t="s">
        <v>1362</v>
      </c>
      <c r="L732">
        <v>12</v>
      </c>
      <c r="M732">
        <v>12</v>
      </c>
      <c r="N732">
        <v>5.0020827089999997</v>
      </c>
      <c r="O732" s="1">
        <v>1.7999999999999999E-2</v>
      </c>
    </row>
    <row r="733" spans="1:15" hidden="1" x14ac:dyDescent="0.35">
      <c r="A733">
        <v>662</v>
      </c>
      <c r="B733" t="s">
        <v>1439</v>
      </c>
      <c r="C733" s="2">
        <v>43.185861619999997</v>
      </c>
      <c r="D733" t="s">
        <v>1361</v>
      </c>
      <c r="E733">
        <v>0</v>
      </c>
      <c r="F733">
        <v>4</v>
      </c>
      <c r="G733">
        <v>5</v>
      </c>
      <c r="I733">
        <v>0</v>
      </c>
      <c r="J733">
        <v>0</v>
      </c>
      <c r="K733" t="s">
        <v>1362</v>
      </c>
      <c r="L733">
        <v>661</v>
      </c>
      <c r="M733">
        <v>661</v>
      </c>
      <c r="N733">
        <v>35.616905750000001</v>
      </c>
      <c r="O733" s="1">
        <v>16.042000000000002</v>
      </c>
    </row>
    <row r="734" spans="1:15" hidden="1" x14ac:dyDescent="0.35">
      <c r="A734">
        <v>662</v>
      </c>
      <c r="B734" t="s">
        <v>1439</v>
      </c>
      <c r="C734" s="2">
        <v>43.185861619999997</v>
      </c>
      <c r="D734" t="s">
        <v>1361</v>
      </c>
      <c r="E734">
        <v>0</v>
      </c>
      <c r="F734">
        <v>4</v>
      </c>
      <c r="G734">
        <v>5</v>
      </c>
      <c r="I734">
        <v>0</v>
      </c>
      <c r="J734">
        <v>0</v>
      </c>
      <c r="K734" t="s">
        <v>1362</v>
      </c>
      <c r="L734">
        <v>660</v>
      </c>
      <c r="M734">
        <v>660</v>
      </c>
      <c r="N734">
        <v>43.945897410000001</v>
      </c>
      <c r="O734" s="1">
        <v>22.471</v>
      </c>
    </row>
    <row r="735" spans="1:15" hidden="1" x14ac:dyDescent="0.35">
      <c r="A735">
        <v>662</v>
      </c>
      <c r="B735" t="s">
        <v>1439</v>
      </c>
      <c r="C735" s="2">
        <v>43.185861619999997</v>
      </c>
      <c r="D735" t="s">
        <v>1361</v>
      </c>
      <c r="E735">
        <v>0</v>
      </c>
      <c r="F735">
        <v>4</v>
      </c>
      <c r="G735">
        <v>5</v>
      </c>
      <c r="I735">
        <v>0</v>
      </c>
      <c r="J735">
        <v>0</v>
      </c>
      <c r="K735" t="s">
        <v>1362</v>
      </c>
      <c r="L735">
        <v>662</v>
      </c>
      <c r="M735">
        <v>662</v>
      </c>
      <c r="N735">
        <v>43.185861619999997</v>
      </c>
      <c r="O735" s="1">
        <v>43.186</v>
      </c>
    </row>
    <row r="736" spans="1:15" hidden="1" x14ac:dyDescent="0.35">
      <c r="A736">
        <v>67</v>
      </c>
      <c r="B736" t="s">
        <v>1811</v>
      </c>
      <c r="C736" s="2">
        <v>3.2843938270000002</v>
      </c>
      <c r="D736" t="s">
        <v>1361</v>
      </c>
      <c r="E736">
        <v>0</v>
      </c>
      <c r="F736">
        <v>4</v>
      </c>
      <c r="G736">
        <v>4</v>
      </c>
      <c r="I736">
        <v>0</v>
      </c>
      <c r="J736">
        <v>0</v>
      </c>
      <c r="K736" t="s">
        <v>1362</v>
      </c>
      <c r="L736">
        <v>70</v>
      </c>
      <c r="M736">
        <v>0</v>
      </c>
      <c r="O736" s="1">
        <v>2.883</v>
      </c>
    </row>
    <row r="737" spans="1:15" hidden="1" x14ac:dyDescent="0.35">
      <c r="A737">
        <v>67</v>
      </c>
      <c r="B737" t="s">
        <v>1811</v>
      </c>
      <c r="C737" s="2">
        <v>3.2843938270000002</v>
      </c>
      <c r="D737" t="s">
        <v>1361</v>
      </c>
      <c r="E737">
        <v>0</v>
      </c>
      <c r="F737">
        <v>4</v>
      </c>
      <c r="G737">
        <v>4</v>
      </c>
      <c r="I737">
        <v>0</v>
      </c>
      <c r="J737">
        <v>0</v>
      </c>
      <c r="K737" t="s">
        <v>1362</v>
      </c>
      <c r="L737">
        <v>31</v>
      </c>
      <c r="M737">
        <v>31</v>
      </c>
      <c r="N737">
        <v>3.6979876699999998</v>
      </c>
      <c r="O737" s="1">
        <v>3.4969999999999999</v>
      </c>
    </row>
    <row r="738" spans="1:15" hidden="1" x14ac:dyDescent="0.35">
      <c r="A738">
        <v>67</v>
      </c>
      <c r="B738" t="s">
        <v>1811</v>
      </c>
      <c r="C738" s="2">
        <v>3.2843938270000002</v>
      </c>
      <c r="D738" t="s">
        <v>1361</v>
      </c>
      <c r="E738">
        <v>0</v>
      </c>
      <c r="F738">
        <v>4</v>
      </c>
      <c r="G738">
        <v>4</v>
      </c>
      <c r="I738">
        <v>0</v>
      </c>
      <c r="J738">
        <v>0</v>
      </c>
      <c r="K738" t="s">
        <v>1362</v>
      </c>
      <c r="L738">
        <v>67</v>
      </c>
      <c r="M738">
        <v>67</v>
      </c>
      <c r="N738">
        <v>3.2843938270000002</v>
      </c>
      <c r="O738" s="1">
        <v>3.2839999999999998</v>
      </c>
    </row>
    <row r="739" spans="1:15" hidden="1" x14ac:dyDescent="0.35">
      <c r="A739">
        <v>67</v>
      </c>
      <c r="B739" t="s">
        <v>1811</v>
      </c>
      <c r="C739" s="2">
        <v>3.2843938270000002</v>
      </c>
      <c r="D739" t="s">
        <v>1361</v>
      </c>
      <c r="E739">
        <v>0</v>
      </c>
      <c r="F739">
        <v>4</v>
      </c>
      <c r="G739">
        <v>4</v>
      </c>
      <c r="I739">
        <v>0</v>
      </c>
      <c r="J739">
        <v>0</v>
      </c>
      <c r="K739" t="s">
        <v>1362</v>
      </c>
      <c r="L739">
        <v>55</v>
      </c>
      <c r="M739">
        <v>55</v>
      </c>
      <c r="N739">
        <v>14.18030162</v>
      </c>
      <c r="O739" s="1">
        <v>0.26900000000000002</v>
      </c>
    </row>
    <row r="740" spans="1:15" hidden="1" x14ac:dyDescent="0.35">
      <c r="A740">
        <v>67</v>
      </c>
      <c r="B740" t="s">
        <v>1811</v>
      </c>
      <c r="C740" s="2">
        <v>3.2843938270000002</v>
      </c>
      <c r="D740" t="s">
        <v>1361</v>
      </c>
      <c r="E740">
        <v>0</v>
      </c>
      <c r="F740">
        <v>4</v>
      </c>
      <c r="G740">
        <v>4</v>
      </c>
      <c r="I740">
        <v>0</v>
      </c>
      <c r="J740">
        <v>0</v>
      </c>
      <c r="K740" t="s">
        <v>1362</v>
      </c>
      <c r="L740">
        <v>53</v>
      </c>
      <c r="M740">
        <v>53</v>
      </c>
      <c r="N740">
        <v>66.246111110000001</v>
      </c>
      <c r="O740" s="1">
        <v>11.148999999999999</v>
      </c>
    </row>
    <row r="741" spans="1:15" hidden="1" x14ac:dyDescent="0.35">
      <c r="A741">
        <v>67</v>
      </c>
      <c r="B741" t="s">
        <v>1811</v>
      </c>
      <c r="C741" s="2">
        <v>3.2843938270000002</v>
      </c>
      <c r="D741" t="s">
        <v>1361</v>
      </c>
      <c r="E741">
        <v>0</v>
      </c>
      <c r="F741">
        <v>4</v>
      </c>
      <c r="G741">
        <v>4</v>
      </c>
      <c r="I741">
        <v>0</v>
      </c>
      <c r="J741">
        <v>0</v>
      </c>
      <c r="K741" t="s">
        <v>1362</v>
      </c>
      <c r="L741">
        <v>69</v>
      </c>
      <c r="M741">
        <v>69</v>
      </c>
      <c r="N741">
        <v>22.982099689999998</v>
      </c>
      <c r="O741" s="1">
        <v>2.883</v>
      </c>
    </row>
    <row r="742" spans="1:15" hidden="1" x14ac:dyDescent="0.35">
      <c r="A742">
        <v>67</v>
      </c>
      <c r="B742" t="s">
        <v>1811</v>
      </c>
      <c r="C742" s="2">
        <v>3.2843938270000002</v>
      </c>
      <c r="D742" t="s">
        <v>1361</v>
      </c>
      <c r="E742">
        <v>0</v>
      </c>
      <c r="F742">
        <v>4</v>
      </c>
      <c r="G742">
        <v>4</v>
      </c>
      <c r="I742">
        <v>0</v>
      </c>
      <c r="J742">
        <v>0</v>
      </c>
      <c r="K742" t="s">
        <v>1362</v>
      </c>
      <c r="L742">
        <v>52</v>
      </c>
      <c r="M742">
        <v>52</v>
      </c>
      <c r="N742">
        <v>13.67565098</v>
      </c>
      <c r="O742" s="1">
        <v>11.46</v>
      </c>
    </row>
    <row r="743" spans="1:15" hidden="1" x14ac:dyDescent="0.35">
      <c r="A743">
        <v>68</v>
      </c>
      <c r="B743" t="s">
        <v>1892</v>
      </c>
      <c r="C743" s="2">
        <v>17.588821589999998</v>
      </c>
      <c r="D743" t="s">
        <v>1466</v>
      </c>
      <c r="E743">
        <v>0</v>
      </c>
      <c r="F743">
        <v>4</v>
      </c>
      <c r="G743">
        <v>6</v>
      </c>
      <c r="I743">
        <v>0</v>
      </c>
      <c r="J743">
        <v>0</v>
      </c>
      <c r="K743" t="s">
        <v>1362</v>
      </c>
      <c r="L743">
        <v>48</v>
      </c>
      <c r="M743">
        <v>48</v>
      </c>
      <c r="N743">
        <v>15.58817371</v>
      </c>
      <c r="O743" s="1">
        <v>12.515000000000001</v>
      </c>
    </row>
    <row r="744" spans="1:15" hidden="1" x14ac:dyDescent="0.35">
      <c r="A744">
        <v>68</v>
      </c>
      <c r="B744" t="s">
        <v>1892</v>
      </c>
      <c r="C744" s="2">
        <v>17.588821589999998</v>
      </c>
      <c r="D744" t="s">
        <v>1466</v>
      </c>
      <c r="E744">
        <v>0</v>
      </c>
      <c r="F744">
        <v>4</v>
      </c>
      <c r="G744">
        <v>6</v>
      </c>
      <c r="I744">
        <v>0</v>
      </c>
      <c r="J744">
        <v>0</v>
      </c>
      <c r="K744" t="s">
        <v>1362</v>
      </c>
      <c r="L744">
        <v>68</v>
      </c>
      <c r="M744">
        <v>68</v>
      </c>
      <c r="N744">
        <v>17.588821589999998</v>
      </c>
      <c r="O744" s="1">
        <v>17.588999999999999</v>
      </c>
    </row>
    <row r="745" spans="1:15" hidden="1" x14ac:dyDescent="0.35">
      <c r="A745">
        <v>68</v>
      </c>
      <c r="B745" t="s">
        <v>1892</v>
      </c>
      <c r="C745" s="2">
        <v>17.588821589999998</v>
      </c>
      <c r="D745" t="s">
        <v>1466</v>
      </c>
      <c r="E745">
        <v>0</v>
      </c>
      <c r="F745">
        <v>4</v>
      </c>
      <c r="G745">
        <v>6</v>
      </c>
      <c r="I745">
        <v>0</v>
      </c>
      <c r="J745">
        <v>0</v>
      </c>
      <c r="K745" t="s">
        <v>1362</v>
      </c>
      <c r="L745">
        <v>78</v>
      </c>
      <c r="M745">
        <v>78</v>
      </c>
      <c r="N745">
        <v>12.04920044</v>
      </c>
      <c r="O745" s="1">
        <v>11.898999999999999</v>
      </c>
    </row>
    <row r="746" spans="1:15" hidden="1" x14ac:dyDescent="0.35">
      <c r="A746">
        <v>68</v>
      </c>
      <c r="B746" t="s">
        <v>1892</v>
      </c>
      <c r="C746" s="2">
        <v>17.588821589999998</v>
      </c>
      <c r="D746" t="s">
        <v>1466</v>
      </c>
      <c r="E746">
        <v>0</v>
      </c>
      <c r="F746">
        <v>4</v>
      </c>
      <c r="G746">
        <v>6</v>
      </c>
      <c r="I746">
        <v>0</v>
      </c>
      <c r="J746">
        <v>0</v>
      </c>
      <c r="K746" t="s">
        <v>1362</v>
      </c>
      <c r="L746">
        <v>36</v>
      </c>
      <c r="M746">
        <v>0</v>
      </c>
      <c r="O746" s="1">
        <v>0.19400000000000001</v>
      </c>
    </row>
    <row r="747" spans="1:15" hidden="1" x14ac:dyDescent="0.35">
      <c r="A747">
        <v>68</v>
      </c>
      <c r="B747" t="s">
        <v>1892</v>
      </c>
      <c r="C747" s="2">
        <v>17.588821589999998</v>
      </c>
      <c r="D747" t="s">
        <v>1466</v>
      </c>
      <c r="E747">
        <v>0</v>
      </c>
      <c r="F747">
        <v>4</v>
      </c>
      <c r="G747">
        <v>6</v>
      </c>
      <c r="I747">
        <v>0</v>
      </c>
      <c r="J747">
        <v>0</v>
      </c>
      <c r="K747" t="s">
        <v>1362</v>
      </c>
      <c r="L747">
        <v>87</v>
      </c>
      <c r="M747">
        <v>87</v>
      </c>
      <c r="N747">
        <v>19.007032599999999</v>
      </c>
      <c r="O747" s="1">
        <v>4.0030000000000001</v>
      </c>
    </row>
    <row r="748" spans="1:15" hidden="1" x14ac:dyDescent="0.35">
      <c r="A748">
        <v>68</v>
      </c>
      <c r="B748" t="s">
        <v>1892</v>
      </c>
      <c r="C748" s="2">
        <v>17.588821589999998</v>
      </c>
      <c r="D748" t="s">
        <v>1466</v>
      </c>
      <c r="E748">
        <v>0</v>
      </c>
      <c r="F748">
        <v>4</v>
      </c>
      <c r="G748">
        <v>6</v>
      </c>
      <c r="I748">
        <v>0</v>
      </c>
      <c r="J748">
        <v>0</v>
      </c>
      <c r="K748" t="s">
        <v>1362</v>
      </c>
      <c r="L748">
        <v>91</v>
      </c>
      <c r="M748">
        <v>91</v>
      </c>
      <c r="N748">
        <v>3.7577214090000002</v>
      </c>
      <c r="O748" s="1">
        <v>3.7480000000000002</v>
      </c>
    </row>
    <row r="749" spans="1:15" hidden="1" x14ac:dyDescent="0.35">
      <c r="A749">
        <v>68</v>
      </c>
      <c r="B749" t="s">
        <v>1892</v>
      </c>
      <c r="C749" s="2">
        <v>17.588821589999998</v>
      </c>
      <c r="D749" t="s">
        <v>1466</v>
      </c>
      <c r="E749">
        <v>0</v>
      </c>
      <c r="F749">
        <v>4</v>
      </c>
      <c r="G749">
        <v>6</v>
      </c>
      <c r="I749">
        <v>0</v>
      </c>
      <c r="J749">
        <v>0</v>
      </c>
      <c r="K749" t="s">
        <v>1362</v>
      </c>
      <c r="L749">
        <v>64</v>
      </c>
      <c r="M749">
        <v>64</v>
      </c>
      <c r="N749">
        <v>33.598595150000001</v>
      </c>
      <c r="O749" s="1">
        <v>17.597999999999999</v>
      </c>
    </row>
    <row r="750" spans="1:15" hidden="1" x14ac:dyDescent="0.35">
      <c r="A750">
        <v>68</v>
      </c>
      <c r="B750" t="s">
        <v>1892</v>
      </c>
      <c r="C750" s="2">
        <v>17.588821589999998</v>
      </c>
      <c r="D750" t="s">
        <v>1466</v>
      </c>
      <c r="E750">
        <v>0</v>
      </c>
      <c r="F750">
        <v>4</v>
      </c>
      <c r="G750">
        <v>6</v>
      </c>
      <c r="I750">
        <v>0</v>
      </c>
      <c r="J750">
        <v>0</v>
      </c>
      <c r="K750" t="s">
        <v>1362</v>
      </c>
      <c r="L750">
        <v>61</v>
      </c>
      <c r="M750">
        <v>61</v>
      </c>
      <c r="N750">
        <v>8.0318807920000008</v>
      </c>
      <c r="O750" s="1">
        <v>1.7000000000000001E-2</v>
      </c>
    </row>
    <row r="751" spans="1:15" hidden="1" x14ac:dyDescent="0.35">
      <c r="A751">
        <v>68</v>
      </c>
      <c r="B751" t="s">
        <v>1892</v>
      </c>
      <c r="C751" s="2">
        <v>17.588821589999998</v>
      </c>
      <c r="D751" t="s">
        <v>1466</v>
      </c>
      <c r="E751">
        <v>0</v>
      </c>
      <c r="F751">
        <v>4</v>
      </c>
      <c r="G751">
        <v>6</v>
      </c>
      <c r="I751">
        <v>0</v>
      </c>
      <c r="J751">
        <v>0</v>
      </c>
      <c r="K751" t="s">
        <v>1362</v>
      </c>
      <c r="L751">
        <v>47</v>
      </c>
      <c r="M751">
        <v>47</v>
      </c>
      <c r="N751">
        <v>11.93632094</v>
      </c>
      <c r="O751" s="1">
        <v>8.9719999999999995</v>
      </c>
    </row>
    <row r="752" spans="1:15" hidden="1" x14ac:dyDescent="0.35">
      <c r="A752">
        <v>69</v>
      </c>
      <c r="B752" t="s">
        <v>1427</v>
      </c>
      <c r="C752" s="2">
        <v>22.982099689999998</v>
      </c>
      <c r="D752" t="s">
        <v>1361</v>
      </c>
      <c r="E752">
        <v>0</v>
      </c>
      <c r="F752">
        <v>4</v>
      </c>
      <c r="G752">
        <v>4</v>
      </c>
      <c r="I752">
        <v>0</v>
      </c>
      <c r="J752">
        <v>0</v>
      </c>
      <c r="K752" t="s">
        <v>1362</v>
      </c>
      <c r="L752">
        <v>34</v>
      </c>
      <c r="M752">
        <v>34</v>
      </c>
      <c r="N752">
        <v>3.3276652630000001</v>
      </c>
      <c r="O752" s="1">
        <v>3.3279999999999998</v>
      </c>
    </row>
    <row r="753" spans="1:15" hidden="1" x14ac:dyDescent="0.35">
      <c r="A753">
        <v>69</v>
      </c>
      <c r="B753" t="s">
        <v>1427</v>
      </c>
      <c r="C753" s="2">
        <v>22.982099689999998</v>
      </c>
      <c r="D753" t="s">
        <v>1361</v>
      </c>
      <c r="E753">
        <v>0</v>
      </c>
      <c r="F753">
        <v>4</v>
      </c>
      <c r="G753">
        <v>4</v>
      </c>
      <c r="I753">
        <v>0</v>
      </c>
      <c r="J753">
        <v>0</v>
      </c>
      <c r="K753" t="s">
        <v>1362</v>
      </c>
      <c r="L753">
        <v>79</v>
      </c>
      <c r="M753">
        <v>79</v>
      </c>
      <c r="N753">
        <v>6.8358598620000004</v>
      </c>
      <c r="O753" s="1">
        <v>6.3250000000000002</v>
      </c>
    </row>
    <row r="754" spans="1:15" hidden="1" x14ac:dyDescent="0.35">
      <c r="A754">
        <v>69</v>
      </c>
      <c r="B754" t="s">
        <v>1427</v>
      </c>
      <c r="C754" s="2">
        <v>22.982099689999998</v>
      </c>
      <c r="D754" t="s">
        <v>1361</v>
      </c>
      <c r="E754">
        <v>0</v>
      </c>
      <c r="F754">
        <v>4</v>
      </c>
      <c r="G754">
        <v>4</v>
      </c>
      <c r="I754">
        <v>0</v>
      </c>
      <c r="J754">
        <v>0</v>
      </c>
      <c r="K754" t="s">
        <v>1362</v>
      </c>
      <c r="L754">
        <v>59</v>
      </c>
      <c r="M754">
        <v>59</v>
      </c>
      <c r="N754">
        <v>7.2895015440000002</v>
      </c>
      <c r="O754" s="1">
        <v>1.0109999999999999</v>
      </c>
    </row>
    <row r="755" spans="1:15" hidden="1" x14ac:dyDescent="0.35">
      <c r="A755">
        <v>69</v>
      </c>
      <c r="B755" t="s">
        <v>1427</v>
      </c>
      <c r="C755" s="2">
        <v>22.982099689999998</v>
      </c>
      <c r="D755" t="s">
        <v>1361</v>
      </c>
      <c r="E755">
        <v>0</v>
      </c>
      <c r="F755">
        <v>4</v>
      </c>
      <c r="G755">
        <v>4</v>
      </c>
      <c r="I755">
        <v>0</v>
      </c>
      <c r="J755">
        <v>0</v>
      </c>
      <c r="K755" t="s">
        <v>1362</v>
      </c>
      <c r="L755">
        <v>84</v>
      </c>
      <c r="M755">
        <v>84</v>
      </c>
      <c r="N755">
        <v>57.396410359999997</v>
      </c>
      <c r="O755" s="1">
        <v>0.82</v>
      </c>
    </row>
    <row r="756" spans="1:15" hidden="1" x14ac:dyDescent="0.35">
      <c r="A756">
        <v>69</v>
      </c>
      <c r="B756" t="s">
        <v>1427</v>
      </c>
      <c r="C756" s="2">
        <v>22.982099689999998</v>
      </c>
      <c r="D756" t="s">
        <v>1361</v>
      </c>
      <c r="E756">
        <v>0</v>
      </c>
      <c r="F756">
        <v>4</v>
      </c>
      <c r="G756">
        <v>4</v>
      </c>
      <c r="I756">
        <v>0</v>
      </c>
      <c r="J756">
        <v>0</v>
      </c>
      <c r="K756" t="s">
        <v>1362</v>
      </c>
      <c r="L756">
        <v>58</v>
      </c>
      <c r="M756">
        <v>58</v>
      </c>
      <c r="N756">
        <v>20.86091506</v>
      </c>
      <c r="O756" s="1">
        <v>5.6840000000000002</v>
      </c>
    </row>
    <row r="757" spans="1:15" hidden="1" x14ac:dyDescent="0.35">
      <c r="A757">
        <v>69</v>
      </c>
      <c r="B757" t="s">
        <v>1427</v>
      </c>
      <c r="C757" s="2">
        <v>22.982099689999998</v>
      </c>
      <c r="D757" t="s">
        <v>1361</v>
      </c>
      <c r="E757">
        <v>0</v>
      </c>
      <c r="F757">
        <v>4</v>
      </c>
      <c r="G757">
        <v>4</v>
      </c>
      <c r="I757">
        <v>0</v>
      </c>
      <c r="J757">
        <v>0</v>
      </c>
      <c r="K757" t="s">
        <v>1362</v>
      </c>
      <c r="L757">
        <v>70</v>
      </c>
      <c r="M757">
        <v>0</v>
      </c>
      <c r="O757" s="1">
        <v>22.981999999999999</v>
      </c>
    </row>
    <row r="758" spans="1:15" hidden="1" x14ac:dyDescent="0.35">
      <c r="A758">
        <v>69</v>
      </c>
      <c r="B758" t="s">
        <v>1427</v>
      </c>
      <c r="C758" s="2">
        <v>22.982099689999998</v>
      </c>
      <c r="D758" t="s">
        <v>1361</v>
      </c>
      <c r="E758">
        <v>0</v>
      </c>
      <c r="F758">
        <v>4</v>
      </c>
      <c r="G758">
        <v>4</v>
      </c>
      <c r="I758">
        <v>0</v>
      </c>
      <c r="J758">
        <v>0</v>
      </c>
      <c r="K758" t="s">
        <v>1362</v>
      </c>
      <c r="L758">
        <v>31</v>
      </c>
      <c r="M758">
        <v>31</v>
      </c>
      <c r="N758">
        <v>3.6979876699999998</v>
      </c>
      <c r="O758" s="1">
        <v>3.698</v>
      </c>
    </row>
    <row r="759" spans="1:15" hidden="1" x14ac:dyDescent="0.35">
      <c r="A759">
        <v>69</v>
      </c>
      <c r="B759" t="s">
        <v>1427</v>
      </c>
      <c r="C759" s="2">
        <v>22.982099689999998</v>
      </c>
      <c r="D759" t="s">
        <v>1361</v>
      </c>
      <c r="E759">
        <v>0</v>
      </c>
      <c r="F759">
        <v>4</v>
      </c>
      <c r="G759">
        <v>4</v>
      </c>
      <c r="I759">
        <v>0</v>
      </c>
      <c r="J759">
        <v>0</v>
      </c>
      <c r="K759" t="s">
        <v>1362</v>
      </c>
      <c r="L759">
        <v>67</v>
      </c>
      <c r="M759">
        <v>67</v>
      </c>
      <c r="N759">
        <v>3.2843938270000002</v>
      </c>
      <c r="O759" s="1">
        <v>1.6539999999999999</v>
      </c>
    </row>
    <row r="760" spans="1:15" hidden="1" x14ac:dyDescent="0.35">
      <c r="A760">
        <v>69</v>
      </c>
      <c r="B760" t="s">
        <v>1427</v>
      </c>
      <c r="C760" s="2">
        <v>22.982099689999998</v>
      </c>
      <c r="D760" t="s">
        <v>1361</v>
      </c>
      <c r="E760">
        <v>0</v>
      </c>
      <c r="F760">
        <v>4</v>
      </c>
      <c r="G760">
        <v>4</v>
      </c>
      <c r="I760">
        <v>0</v>
      </c>
      <c r="J760">
        <v>0</v>
      </c>
      <c r="K760" t="s">
        <v>1362</v>
      </c>
      <c r="L760">
        <v>53</v>
      </c>
      <c r="M760">
        <v>53</v>
      </c>
      <c r="N760">
        <v>66.246111110000001</v>
      </c>
      <c r="O760" s="1">
        <v>9.4260000000000002</v>
      </c>
    </row>
    <row r="761" spans="1:15" hidden="1" x14ac:dyDescent="0.35">
      <c r="A761">
        <v>69</v>
      </c>
      <c r="B761" t="s">
        <v>1427</v>
      </c>
      <c r="C761" s="2">
        <v>22.982099689999998</v>
      </c>
      <c r="D761" t="s">
        <v>1361</v>
      </c>
      <c r="E761">
        <v>0</v>
      </c>
      <c r="F761">
        <v>4</v>
      </c>
      <c r="G761">
        <v>4</v>
      </c>
      <c r="I761">
        <v>0</v>
      </c>
      <c r="J761">
        <v>0</v>
      </c>
      <c r="K761" t="s">
        <v>1362</v>
      </c>
      <c r="L761">
        <v>40</v>
      </c>
      <c r="M761">
        <v>40</v>
      </c>
      <c r="N761">
        <v>22.71860058</v>
      </c>
      <c r="O761" s="1">
        <v>18.829999999999998</v>
      </c>
    </row>
    <row r="762" spans="1:15" hidden="1" x14ac:dyDescent="0.35">
      <c r="A762">
        <v>69</v>
      </c>
      <c r="B762" t="s">
        <v>1427</v>
      </c>
      <c r="C762" s="2">
        <v>22.982099689999998</v>
      </c>
      <c r="D762" t="s">
        <v>1361</v>
      </c>
      <c r="E762">
        <v>0</v>
      </c>
      <c r="F762">
        <v>4</v>
      </c>
      <c r="G762">
        <v>4</v>
      </c>
      <c r="I762">
        <v>0</v>
      </c>
      <c r="J762">
        <v>0</v>
      </c>
      <c r="K762" t="s">
        <v>1362</v>
      </c>
      <c r="L762">
        <v>69</v>
      </c>
      <c r="M762">
        <v>69</v>
      </c>
      <c r="N762">
        <v>22.982099689999998</v>
      </c>
      <c r="O762" s="1">
        <v>22.981999999999999</v>
      </c>
    </row>
    <row r="763" spans="1:15" hidden="1" x14ac:dyDescent="0.35">
      <c r="A763">
        <v>69</v>
      </c>
      <c r="B763" t="s">
        <v>1427</v>
      </c>
      <c r="C763" s="2">
        <v>22.982099689999998</v>
      </c>
      <c r="D763" t="s">
        <v>1361</v>
      </c>
      <c r="E763">
        <v>0</v>
      </c>
      <c r="F763">
        <v>4</v>
      </c>
      <c r="G763">
        <v>4</v>
      </c>
      <c r="I763">
        <v>0</v>
      </c>
      <c r="J763">
        <v>0</v>
      </c>
      <c r="K763" t="s">
        <v>1362</v>
      </c>
      <c r="L763">
        <v>52</v>
      </c>
      <c r="M763">
        <v>52</v>
      </c>
      <c r="N763">
        <v>13.67565098</v>
      </c>
      <c r="O763" s="1">
        <v>6.9969999999999999</v>
      </c>
    </row>
    <row r="764" spans="1:15" hidden="1" x14ac:dyDescent="0.35">
      <c r="A764">
        <v>69</v>
      </c>
      <c r="B764" t="s">
        <v>1427</v>
      </c>
      <c r="C764" s="2">
        <v>22.982099689999998</v>
      </c>
      <c r="D764" t="s">
        <v>1361</v>
      </c>
      <c r="E764">
        <v>0</v>
      </c>
      <c r="F764">
        <v>4</v>
      </c>
      <c r="G764">
        <v>4</v>
      </c>
      <c r="I764">
        <v>0</v>
      </c>
      <c r="J764">
        <v>0</v>
      </c>
      <c r="K764" t="s">
        <v>1362</v>
      </c>
      <c r="L764">
        <v>11</v>
      </c>
      <c r="M764">
        <v>11</v>
      </c>
      <c r="N764">
        <v>6.5670085130000002</v>
      </c>
      <c r="O764" s="1">
        <v>1.9219999999999999</v>
      </c>
    </row>
    <row r="765" spans="1:15" hidden="1" x14ac:dyDescent="0.35">
      <c r="A765">
        <v>7</v>
      </c>
      <c r="C765" s="2">
        <v>0</v>
      </c>
      <c r="E765">
        <v>0</v>
      </c>
      <c r="F765">
        <v>0</v>
      </c>
      <c r="G765">
        <v>0</v>
      </c>
      <c r="I765">
        <v>0</v>
      </c>
      <c r="J765">
        <v>0</v>
      </c>
      <c r="L765">
        <v>20</v>
      </c>
      <c r="M765">
        <v>20</v>
      </c>
      <c r="N765">
        <v>9.2475960199999996</v>
      </c>
      <c r="O765" s="1">
        <v>2.2189999999999999</v>
      </c>
    </row>
    <row r="766" spans="1:15" hidden="1" x14ac:dyDescent="0.35">
      <c r="A766">
        <v>7</v>
      </c>
      <c r="C766" s="2">
        <v>0</v>
      </c>
      <c r="E766">
        <v>0</v>
      </c>
      <c r="F766">
        <v>0</v>
      </c>
      <c r="G766">
        <v>0</v>
      </c>
      <c r="I766">
        <v>0</v>
      </c>
      <c r="J766">
        <v>0</v>
      </c>
      <c r="L766">
        <v>7</v>
      </c>
      <c r="M766">
        <v>0</v>
      </c>
      <c r="O766" s="1">
        <v>2.2330000000000001</v>
      </c>
    </row>
    <row r="767" spans="1:15" hidden="1" x14ac:dyDescent="0.35">
      <c r="A767">
        <v>7</v>
      </c>
      <c r="C767" s="2">
        <v>0</v>
      </c>
      <c r="E767">
        <v>0</v>
      </c>
      <c r="F767">
        <v>0</v>
      </c>
      <c r="G767">
        <v>0</v>
      </c>
      <c r="I767">
        <v>0</v>
      </c>
      <c r="J767">
        <v>0</v>
      </c>
      <c r="L767">
        <v>58</v>
      </c>
      <c r="M767">
        <v>58</v>
      </c>
      <c r="N767">
        <v>20.86091506</v>
      </c>
      <c r="O767" s="1">
        <v>2.1419999999999999</v>
      </c>
    </row>
    <row r="768" spans="1:15" hidden="1" x14ac:dyDescent="0.35">
      <c r="A768">
        <v>7</v>
      </c>
      <c r="C768" s="2">
        <v>0</v>
      </c>
      <c r="E768">
        <v>0</v>
      </c>
      <c r="F768">
        <v>0</v>
      </c>
      <c r="G768">
        <v>0</v>
      </c>
      <c r="I768">
        <v>0</v>
      </c>
      <c r="J768">
        <v>0</v>
      </c>
      <c r="L768">
        <v>78</v>
      </c>
      <c r="M768">
        <v>78</v>
      </c>
      <c r="N768">
        <v>12.04920044</v>
      </c>
      <c r="O768" s="1">
        <v>0.40799999999999997</v>
      </c>
    </row>
    <row r="769" spans="1:15" hidden="1" x14ac:dyDescent="0.35">
      <c r="A769">
        <v>7</v>
      </c>
      <c r="C769" s="2">
        <v>0</v>
      </c>
      <c r="E769">
        <v>0</v>
      </c>
      <c r="F769">
        <v>0</v>
      </c>
      <c r="G769">
        <v>0</v>
      </c>
      <c r="I769">
        <v>0</v>
      </c>
      <c r="J769">
        <v>0</v>
      </c>
      <c r="L769">
        <v>36</v>
      </c>
      <c r="M769">
        <v>0</v>
      </c>
      <c r="O769" s="1">
        <v>0.54500000000000004</v>
      </c>
    </row>
    <row r="770" spans="1:15" hidden="1" x14ac:dyDescent="0.35">
      <c r="A770">
        <v>7</v>
      </c>
      <c r="C770" s="2">
        <v>0</v>
      </c>
      <c r="E770">
        <v>0</v>
      </c>
      <c r="F770">
        <v>0</v>
      </c>
      <c r="G770">
        <v>0</v>
      </c>
      <c r="I770">
        <v>0</v>
      </c>
      <c r="J770">
        <v>0</v>
      </c>
      <c r="L770">
        <v>87</v>
      </c>
      <c r="M770">
        <v>87</v>
      </c>
      <c r="N770">
        <v>19.007032599999999</v>
      </c>
      <c r="O770" s="1">
        <v>16.948</v>
      </c>
    </row>
    <row r="771" spans="1:15" hidden="1" x14ac:dyDescent="0.35">
      <c r="A771">
        <v>7</v>
      </c>
      <c r="C771" s="2">
        <v>0</v>
      </c>
      <c r="E771">
        <v>0</v>
      </c>
      <c r="F771">
        <v>0</v>
      </c>
      <c r="G771">
        <v>0</v>
      </c>
      <c r="I771">
        <v>0</v>
      </c>
      <c r="J771">
        <v>0</v>
      </c>
      <c r="L771">
        <v>91</v>
      </c>
      <c r="M771">
        <v>91</v>
      </c>
      <c r="N771">
        <v>3.7577214090000002</v>
      </c>
      <c r="O771" s="1">
        <v>0.55800000000000005</v>
      </c>
    </row>
    <row r="772" spans="1:15" hidden="1" x14ac:dyDescent="0.35">
      <c r="A772">
        <v>7</v>
      </c>
      <c r="C772" s="2">
        <v>0</v>
      </c>
      <c r="E772">
        <v>0</v>
      </c>
      <c r="F772">
        <v>0</v>
      </c>
      <c r="G772">
        <v>0</v>
      </c>
      <c r="I772">
        <v>0</v>
      </c>
      <c r="J772">
        <v>0</v>
      </c>
      <c r="L772">
        <v>38</v>
      </c>
      <c r="M772">
        <v>38</v>
      </c>
      <c r="N772">
        <v>12.85280259</v>
      </c>
      <c r="O772" s="1">
        <v>11.515000000000001</v>
      </c>
    </row>
    <row r="773" spans="1:15" hidden="1" x14ac:dyDescent="0.35">
      <c r="A773">
        <v>7</v>
      </c>
      <c r="C773" s="2">
        <v>0</v>
      </c>
      <c r="E773">
        <v>0</v>
      </c>
      <c r="F773">
        <v>0</v>
      </c>
      <c r="G773">
        <v>0</v>
      </c>
      <c r="I773">
        <v>0</v>
      </c>
      <c r="J773">
        <v>0</v>
      </c>
      <c r="L773">
        <v>23</v>
      </c>
      <c r="M773">
        <v>23</v>
      </c>
      <c r="N773">
        <v>4.8369459189999997</v>
      </c>
      <c r="O773" s="1">
        <v>2.044</v>
      </c>
    </row>
    <row r="774" spans="1:15" hidden="1" x14ac:dyDescent="0.35">
      <c r="A774">
        <v>7</v>
      </c>
      <c r="C774" s="2">
        <v>0</v>
      </c>
      <c r="E774">
        <v>0</v>
      </c>
      <c r="F774">
        <v>0</v>
      </c>
      <c r="G774">
        <v>0</v>
      </c>
      <c r="I774">
        <v>0</v>
      </c>
      <c r="J774">
        <v>0</v>
      </c>
      <c r="L774">
        <v>81</v>
      </c>
      <c r="M774">
        <v>81</v>
      </c>
      <c r="N774">
        <v>21.812853059999998</v>
      </c>
      <c r="O774" s="1">
        <v>4.3979999999999997</v>
      </c>
    </row>
    <row r="775" spans="1:15" hidden="1" x14ac:dyDescent="0.35">
      <c r="A775">
        <v>70</v>
      </c>
      <c r="C775" s="2">
        <v>0</v>
      </c>
      <c r="E775">
        <v>0</v>
      </c>
      <c r="F775">
        <v>0</v>
      </c>
      <c r="G775">
        <v>0</v>
      </c>
      <c r="I775">
        <v>0</v>
      </c>
      <c r="J775">
        <v>0</v>
      </c>
      <c r="L775">
        <v>34</v>
      </c>
      <c r="M775">
        <v>34</v>
      </c>
      <c r="N775">
        <v>3.3276652630000001</v>
      </c>
      <c r="O775" s="1">
        <v>3.3279999999999998</v>
      </c>
    </row>
    <row r="776" spans="1:15" hidden="1" x14ac:dyDescent="0.35">
      <c r="A776">
        <v>70</v>
      </c>
      <c r="C776" s="2">
        <v>0</v>
      </c>
      <c r="E776">
        <v>0</v>
      </c>
      <c r="F776">
        <v>0</v>
      </c>
      <c r="G776">
        <v>0</v>
      </c>
      <c r="I776">
        <v>0</v>
      </c>
      <c r="J776">
        <v>0</v>
      </c>
      <c r="L776">
        <v>79</v>
      </c>
      <c r="M776">
        <v>79</v>
      </c>
      <c r="N776">
        <v>6.8358598620000004</v>
      </c>
      <c r="O776" s="1">
        <v>6.3250000000000002</v>
      </c>
    </row>
    <row r="777" spans="1:15" hidden="1" x14ac:dyDescent="0.35">
      <c r="A777">
        <v>70</v>
      </c>
      <c r="C777" s="2">
        <v>0</v>
      </c>
      <c r="E777">
        <v>0</v>
      </c>
      <c r="F777">
        <v>0</v>
      </c>
      <c r="G777">
        <v>0</v>
      </c>
      <c r="I777">
        <v>0</v>
      </c>
      <c r="J777">
        <v>0</v>
      </c>
      <c r="L777">
        <v>59</v>
      </c>
      <c r="M777">
        <v>59</v>
      </c>
      <c r="N777">
        <v>7.2895015440000002</v>
      </c>
      <c r="O777" s="1">
        <v>1.0109999999999999</v>
      </c>
    </row>
    <row r="778" spans="1:15" hidden="1" x14ac:dyDescent="0.35">
      <c r="A778">
        <v>70</v>
      </c>
      <c r="C778" s="2">
        <v>0</v>
      </c>
      <c r="E778">
        <v>0</v>
      </c>
      <c r="F778">
        <v>0</v>
      </c>
      <c r="G778">
        <v>0</v>
      </c>
      <c r="I778">
        <v>0</v>
      </c>
      <c r="J778">
        <v>0</v>
      </c>
      <c r="L778">
        <v>84</v>
      </c>
      <c r="M778">
        <v>84</v>
      </c>
      <c r="N778">
        <v>57.396410359999997</v>
      </c>
      <c r="O778" s="1">
        <v>0.82</v>
      </c>
    </row>
    <row r="779" spans="1:15" hidden="1" x14ac:dyDescent="0.35">
      <c r="A779">
        <v>70</v>
      </c>
      <c r="C779" s="2">
        <v>0</v>
      </c>
      <c r="E779">
        <v>0</v>
      </c>
      <c r="F779">
        <v>0</v>
      </c>
      <c r="G779">
        <v>0</v>
      </c>
      <c r="I779">
        <v>0</v>
      </c>
      <c r="J779">
        <v>0</v>
      </c>
      <c r="L779">
        <v>58</v>
      </c>
      <c r="M779">
        <v>58</v>
      </c>
      <c r="N779">
        <v>20.86091506</v>
      </c>
      <c r="O779" s="1">
        <v>5.6840000000000002</v>
      </c>
    </row>
    <row r="780" spans="1:15" hidden="1" x14ac:dyDescent="0.35">
      <c r="A780">
        <v>70</v>
      </c>
      <c r="C780" s="2">
        <v>0</v>
      </c>
      <c r="E780">
        <v>0</v>
      </c>
      <c r="F780">
        <v>0</v>
      </c>
      <c r="G780">
        <v>0</v>
      </c>
      <c r="I780">
        <v>0</v>
      </c>
      <c r="J780">
        <v>0</v>
      </c>
      <c r="L780">
        <v>70</v>
      </c>
      <c r="M780">
        <v>0</v>
      </c>
      <c r="O780" s="1">
        <v>22.981999999999999</v>
      </c>
    </row>
    <row r="781" spans="1:15" hidden="1" x14ac:dyDescent="0.35">
      <c r="A781">
        <v>70</v>
      </c>
      <c r="C781" s="2">
        <v>0</v>
      </c>
      <c r="E781">
        <v>0</v>
      </c>
      <c r="F781">
        <v>0</v>
      </c>
      <c r="G781">
        <v>0</v>
      </c>
      <c r="I781">
        <v>0</v>
      </c>
      <c r="J781">
        <v>0</v>
      </c>
      <c r="L781">
        <v>31</v>
      </c>
      <c r="M781">
        <v>31</v>
      </c>
      <c r="N781">
        <v>3.6979876699999998</v>
      </c>
      <c r="O781" s="1">
        <v>3.698</v>
      </c>
    </row>
    <row r="782" spans="1:15" hidden="1" x14ac:dyDescent="0.35">
      <c r="A782">
        <v>70</v>
      </c>
      <c r="C782" s="2">
        <v>0</v>
      </c>
      <c r="E782">
        <v>0</v>
      </c>
      <c r="F782">
        <v>0</v>
      </c>
      <c r="G782">
        <v>0</v>
      </c>
      <c r="I782">
        <v>0</v>
      </c>
      <c r="J782">
        <v>0</v>
      </c>
      <c r="L782">
        <v>67</v>
      </c>
      <c r="M782">
        <v>67</v>
      </c>
      <c r="N782">
        <v>3.2843938270000002</v>
      </c>
      <c r="O782" s="1">
        <v>1.6539999999999999</v>
      </c>
    </row>
    <row r="783" spans="1:15" hidden="1" x14ac:dyDescent="0.35">
      <c r="A783">
        <v>70</v>
      </c>
      <c r="C783" s="2">
        <v>0</v>
      </c>
      <c r="E783">
        <v>0</v>
      </c>
      <c r="F783">
        <v>0</v>
      </c>
      <c r="G783">
        <v>0</v>
      </c>
      <c r="I783">
        <v>0</v>
      </c>
      <c r="J783">
        <v>0</v>
      </c>
      <c r="L783">
        <v>53</v>
      </c>
      <c r="M783">
        <v>53</v>
      </c>
      <c r="N783">
        <v>66.246111110000001</v>
      </c>
      <c r="O783" s="1">
        <v>9.4260000000000002</v>
      </c>
    </row>
    <row r="784" spans="1:15" hidden="1" x14ac:dyDescent="0.35">
      <c r="A784">
        <v>70</v>
      </c>
      <c r="C784" s="2">
        <v>0</v>
      </c>
      <c r="E784">
        <v>0</v>
      </c>
      <c r="F784">
        <v>0</v>
      </c>
      <c r="G784">
        <v>0</v>
      </c>
      <c r="I784">
        <v>0</v>
      </c>
      <c r="J784">
        <v>0</v>
      </c>
      <c r="L784">
        <v>40</v>
      </c>
      <c r="M784">
        <v>40</v>
      </c>
      <c r="N784">
        <v>22.71860058</v>
      </c>
      <c r="O784" s="1">
        <v>18.829999999999998</v>
      </c>
    </row>
    <row r="785" spans="1:15" hidden="1" x14ac:dyDescent="0.35">
      <c r="A785">
        <v>70</v>
      </c>
      <c r="C785" s="2">
        <v>0</v>
      </c>
      <c r="E785">
        <v>0</v>
      </c>
      <c r="F785">
        <v>0</v>
      </c>
      <c r="G785">
        <v>0</v>
      </c>
      <c r="I785">
        <v>0</v>
      </c>
      <c r="J785">
        <v>0</v>
      </c>
      <c r="L785">
        <v>69</v>
      </c>
      <c r="M785">
        <v>69</v>
      </c>
      <c r="N785">
        <v>22.982099689999998</v>
      </c>
      <c r="O785" s="1">
        <v>22.981999999999999</v>
      </c>
    </row>
    <row r="786" spans="1:15" hidden="1" x14ac:dyDescent="0.35">
      <c r="A786">
        <v>70</v>
      </c>
      <c r="C786" s="2">
        <v>0</v>
      </c>
      <c r="E786">
        <v>0</v>
      </c>
      <c r="F786">
        <v>0</v>
      </c>
      <c r="G786">
        <v>0</v>
      </c>
      <c r="I786">
        <v>0</v>
      </c>
      <c r="J786">
        <v>0</v>
      </c>
      <c r="L786">
        <v>52</v>
      </c>
      <c r="M786">
        <v>52</v>
      </c>
      <c r="N786">
        <v>13.67565098</v>
      </c>
      <c r="O786" s="1">
        <v>6.9969999999999999</v>
      </c>
    </row>
    <row r="787" spans="1:15" hidden="1" x14ac:dyDescent="0.35">
      <c r="A787">
        <v>70</v>
      </c>
      <c r="C787" s="2">
        <v>0</v>
      </c>
      <c r="E787">
        <v>0</v>
      </c>
      <c r="F787">
        <v>0</v>
      </c>
      <c r="G787">
        <v>0</v>
      </c>
      <c r="I787">
        <v>0</v>
      </c>
      <c r="J787">
        <v>0</v>
      </c>
      <c r="L787">
        <v>11</v>
      </c>
      <c r="M787">
        <v>11</v>
      </c>
      <c r="N787">
        <v>6.5670085130000002</v>
      </c>
      <c r="O787" s="1">
        <v>1.9219999999999999</v>
      </c>
    </row>
    <row r="788" spans="1:15" hidden="1" x14ac:dyDescent="0.35">
      <c r="A788">
        <v>71</v>
      </c>
      <c r="B788" t="s">
        <v>1958</v>
      </c>
      <c r="C788" s="2">
        <v>44.711668299999999</v>
      </c>
      <c r="D788" t="s">
        <v>1466</v>
      </c>
      <c r="E788">
        <v>0</v>
      </c>
      <c r="F788">
        <v>4</v>
      </c>
      <c r="G788">
        <v>7</v>
      </c>
      <c r="I788">
        <v>0</v>
      </c>
      <c r="J788">
        <v>0</v>
      </c>
      <c r="K788" t="s">
        <v>1362</v>
      </c>
      <c r="L788">
        <v>72</v>
      </c>
      <c r="M788">
        <v>72</v>
      </c>
      <c r="N788">
        <v>23.616497450000001</v>
      </c>
      <c r="O788" s="1">
        <v>22.702999999999999</v>
      </c>
    </row>
    <row r="789" spans="1:15" hidden="1" x14ac:dyDescent="0.35">
      <c r="A789">
        <v>71</v>
      </c>
      <c r="B789" t="s">
        <v>1958</v>
      </c>
      <c r="C789" s="2">
        <v>44.711668299999999</v>
      </c>
      <c r="D789" t="s">
        <v>1466</v>
      </c>
      <c r="E789">
        <v>0</v>
      </c>
      <c r="F789">
        <v>4</v>
      </c>
      <c r="G789">
        <v>7</v>
      </c>
      <c r="I789">
        <v>0</v>
      </c>
      <c r="J789">
        <v>0</v>
      </c>
      <c r="K789" t="s">
        <v>1362</v>
      </c>
      <c r="L789">
        <v>51</v>
      </c>
      <c r="M789">
        <v>51</v>
      </c>
      <c r="N789">
        <v>2.728207625</v>
      </c>
      <c r="O789" s="1">
        <v>1.772</v>
      </c>
    </row>
    <row r="790" spans="1:15" hidden="1" x14ac:dyDescent="0.35">
      <c r="A790">
        <v>71</v>
      </c>
      <c r="B790" t="s">
        <v>1958</v>
      </c>
      <c r="C790" s="2">
        <v>44.711668299999999</v>
      </c>
      <c r="D790" t="s">
        <v>1466</v>
      </c>
      <c r="E790">
        <v>0</v>
      </c>
      <c r="F790">
        <v>4</v>
      </c>
      <c r="G790">
        <v>7</v>
      </c>
      <c r="I790">
        <v>0</v>
      </c>
      <c r="J790">
        <v>0</v>
      </c>
      <c r="K790" t="s">
        <v>1362</v>
      </c>
      <c r="L790">
        <v>64</v>
      </c>
      <c r="M790">
        <v>64</v>
      </c>
      <c r="N790">
        <v>33.598595150000001</v>
      </c>
      <c r="O790" s="1">
        <v>5.2370000000000001</v>
      </c>
    </row>
    <row r="791" spans="1:15" hidden="1" x14ac:dyDescent="0.35">
      <c r="A791">
        <v>71</v>
      </c>
      <c r="B791" t="s">
        <v>1958</v>
      </c>
      <c r="C791" s="2">
        <v>44.711668299999999</v>
      </c>
      <c r="D791" t="s">
        <v>1466</v>
      </c>
      <c r="E791">
        <v>0</v>
      </c>
      <c r="F791">
        <v>4</v>
      </c>
      <c r="G791">
        <v>7</v>
      </c>
      <c r="I791">
        <v>0</v>
      </c>
      <c r="J791">
        <v>0</v>
      </c>
      <c r="K791" t="s">
        <v>1362</v>
      </c>
      <c r="L791">
        <v>4</v>
      </c>
      <c r="M791">
        <v>4</v>
      </c>
      <c r="N791">
        <v>31.747082410000001</v>
      </c>
      <c r="O791" s="1">
        <v>8.35</v>
      </c>
    </row>
    <row r="792" spans="1:15" hidden="1" x14ac:dyDescent="0.35">
      <c r="A792">
        <v>71</v>
      </c>
      <c r="B792" t="s">
        <v>1958</v>
      </c>
      <c r="C792" s="2">
        <v>44.711668299999999</v>
      </c>
      <c r="D792" t="s">
        <v>1466</v>
      </c>
      <c r="E792">
        <v>0</v>
      </c>
      <c r="F792">
        <v>4</v>
      </c>
      <c r="G792">
        <v>7</v>
      </c>
      <c r="I792">
        <v>0</v>
      </c>
      <c r="J792">
        <v>0</v>
      </c>
      <c r="K792" t="s">
        <v>1362</v>
      </c>
      <c r="L792">
        <v>63</v>
      </c>
      <c r="M792">
        <v>63</v>
      </c>
      <c r="N792">
        <v>1.3863872880000001</v>
      </c>
      <c r="O792" s="1">
        <v>1.3859999999999999</v>
      </c>
    </row>
    <row r="793" spans="1:15" hidden="1" x14ac:dyDescent="0.35">
      <c r="A793">
        <v>71</v>
      </c>
      <c r="B793" t="s">
        <v>1958</v>
      </c>
      <c r="C793" s="2">
        <v>44.711668299999999</v>
      </c>
      <c r="D793" t="s">
        <v>1466</v>
      </c>
      <c r="E793">
        <v>0</v>
      </c>
      <c r="F793">
        <v>4</v>
      </c>
      <c r="G793">
        <v>7</v>
      </c>
      <c r="I793">
        <v>0</v>
      </c>
      <c r="J793">
        <v>0</v>
      </c>
      <c r="K793" t="s">
        <v>1362</v>
      </c>
      <c r="L793">
        <v>61</v>
      </c>
      <c r="M793">
        <v>61</v>
      </c>
      <c r="N793">
        <v>8.0318807920000008</v>
      </c>
      <c r="O793" s="1">
        <v>8.0109999999999992</v>
      </c>
    </row>
    <row r="794" spans="1:15" hidden="1" x14ac:dyDescent="0.35">
      <c r="A794">
        <v>71</v>
      </c>
      <c r="B794" t="s">
        <v>1958</v>
      </c>
      <c r="C794" s="2">
        <v>44.711668299999999</v>
      </c>
      <c r="D794" t="s">
        <v>1466</v>
      </c>
      <c r="E794">
        <v>0</v>
      </c>
      <c r="F794">
        <v>4</v>
      </c>
      <c r="G794">
        <v>7</v>
      </c>
      <c r="I794">
        <v>0</v>
      </c>
      <c r="J794">
        <v>0</v>
      </c>
      <c r="K794" t="s">
        <v>1362</v>
      </c>
      <c r="L794">
        <v>47</v>
      </c>
      <c r="M794">
        <v>47</v>
      </c>
      <c r="N794">
        <v>11.93632094</v>
      </c>
      <c r="O794" s="1">
        <v>4.5679999999999996</v>
      </c>
    </row>
    <row r="795" spans="1:15" hidden="1" x14ac:dyDescent="0.35">
      <c r="A795">
        <v>71</v>
      </c>
      <c r="B795" t="s">
        <v>1958</v>
      </c>
      <c r="C795" s="2">
        <v>44.711668299999999</v>
      </c>
      <c r="D795" t="s">
        <v>1466</v>
      </c>
      <c r="E795">
        <v>0</v>
      </c>
      <c r="F795">
        <v>4</v>
      </c>
      <c r="G795">
        <v>7</v>
      </c>
      <c r="I795">
        <v>0</v>
      </c>
      <c r="J795">
        <v>0</v>
      </c>
      <c r="K795" t="s">
        <v>1362</v>
      </c>
      <c r="L795">
        <v>71</v>
      </c>
      <c r="M795">
        <v>71</v>
      </c>
      <c r="N795">
        <v>44.711668299999999</v>
      </c>
      <c r="O795" s="1">
        <v>44.712000000000003</v>
      </c>
    </row>
    <row r="796" spans="1:15" hidden="1" x14ac:dyDescent="0.35">
      <c r="A796">
        <v>71</v>
      </c>
      <c r="B796" t="s">
        <v>1958</v>
      </c>
      <c r="C796" s="2">
        <v>44.711668299999999</v>
      </c>
      <c r="D796" t="s">
        <v>1466</v>
      </c>
      <c r="E796">
        <v>0</v>
      </c>
      <c r="F796">
        <v>4</v>
      </c>
      <c r="G796">
        <v>7</v>
      </c>
      <c r="I796">
        <v>0</v>
      </c>
      <c r="J796">
        <v>0</v>
      </c>
      <c r="K796" t="s">
        <v>1362</v>
      </c>
      <c r="L796">
        <v>733</v>
      </c>
      <c r="M796">
        <v>733</v>
      </c>
      <c r="N796">
        <v>29.439387589999999</v>
      </c>
      <c r="O796" s="1">
        <v>9.51</v>
      </c>
    </row>
    <row r="797" spans="1:15" hidden="1" x14ac:dyDescent="0.35">
      <c r="A797">
        <v>71</v>
      </c>
      <c r="B797" t="s">
        <v>1958</v>
      </c>
      <c r="C797" s="2">
        <v>44.711668299999999</v>
      </c>
      <c r="D797" t="s">
        <v>1466</v>
      </c>
      <c r="E797">
        <v>0</v>
      </c>
      <c r="F797">
        <v>4</v>
      </c>
      <c r="G797">
        <v>7</v>
      </c>
      <c r="I797">
        <v>0</v>
      </c>
      <c r="J797">
        <v>0</v>
      </c>
      <c r="K797" t="s">
        <v>1362</v>
      </c>
      <c r="L797">
        <v>730</v>
      </c>
      <c r="M797">
        <v>730</v>
      </c>
      <c r="N797">
        <v>28.624931270000001</v>
      </c>
      <c r="O797" s="1">
        <v>2.387</v>
      </c>
    </row>
    <row r="798" spans="1:15" hidden="1" x14ac:dyDescent="0.35">
      <c r="A798">
        <v>71</v>
      </c>
      <c r="B798" t="s">
        <v>1958</v>
      </c>
      <c r="C798" s="2">
        <v>44.711668299999999</v>
      </c>
      <c r="D798" t="s">
        <v>1466</v>
      </c>
      <c r="E798">
        <v>0</v>
      </c>
      <c r="F798">
        <v>4</v>
      </c>
      <c r="G798">
        <v>7</v>
      </c>
      <c r="I798">
        <v>0</v>
      </c>
      <c r="J798">
        <v>0</v>
      </c>
      <c r="K798" t="s">
        <v>1362</v>
      </c>
      <c r="L798">
        <v>731</v>
      </c>
      <c r="M798">
        <v>731</v>
      </c>
      <c r="N798">
        <v>17.74599856</v>
      </c>
      <c r="O798" s="1">
        <v>1.3819999999999999</v>
      </c>
    </row>
    <row r="799" spans="1:15" hidden="1" x14ac:dyDescent="0.35">
      <c r="A799">
        <v>72</v>
      </c>
      <c r="B799" t="s">
        <v>1950</v>
      </c>
      <c r="C799" s="2">
        <v>23.616497450000001</v>
      </c>
      <c r="D799" t="s">
        <v>1361</v>
      </c>
      <c r="E799">
        <v>0</v>
      </c>
      <c r="F799">
        <v>4</v>
      </c>
      <c r="G799">
        <v>5</v>
      </c>
      <c r="I799">
        <v>0</v>
      </c>
      <c r="J799">
        <v>0</v>
      </c>
      <c r="K799" t="s">
        <v>1362</v>
      </c>
      <c r="L799">
        <v>72</v>
      </c>
      <c r="M799">
        <v>72</v>
      </c>
      <c r="N799">
        <v>23.616497450000001</v>
      </c>
      <c r="O799" s="1">
        <v>23.616</v>
      </c>
    </row>
    <row r="800" spans="1:15" hidden="1" x14ac:dyDescent="0.35">
      <c r="A800">
        <v>72</v>
      </c>
      <c r="B800" t="s">
        <v>1950</v>
      </c>
      <c r="C800" s="2">
        <v>23.616497450000001</v>
      </c>
      <c r="D800" t="s">
        <v>1361</v>
      </c>
      <c r="E800">
        <v>0</v>
      </c>
      <c r="F800">
        <v>4</v>
      </c>
      <c r="G800">
        <v>5</v>
      </c>
      <c r="I800">
        <v>0</v>
      </c>
      <c r="J800">
        <v>0</v>
      </c>
      <c r="K800" t="s">
        <v>1362</v>
      </c>
      <c r="L800">
        <v>51</v>
      </c>
      <c r="M800">
        <v>51</v>
      </c>
      <c r="N800">
        <v>2.728207625</v>
      </c>
      <c r="O800" s="1">
        <v>0.59699999999999998</v>
      </c>
    </row>
    <row r="801" spans="1:15" hidden="1" x14ac:dyDescent="0.35">
      <c r="A801">
        <v>72</v>
      </c>
      <c r="B801" t="s">
        <v>1950</v>
      </c>
      <c r="C801" s="2">
        <v>23.616497450000001</v>
      </c>
      <c r="D801" t="s">
        <v>1361</v>
      </c>
      <c r="E801">
        <v>0</v>
      </c>
      <c r="F801">
        <v>4</v>
      </c>
      <c r="G801">
        <v>5</v>
      </c>
      <c r="I801">
        <v>0</v>
      </c>
      <c r="J801">
        <v>0</v>
      </c>
      <c r="K801" t="s">
        <v>1362</v>
      </c>
      <c r="L801">
        <v>4</v>
      </c>
      <c r="M801">
        <v>4</v>
      </c>
      <c r="N801">
        <v>31.747082410000001</v>
      </c>
      <c r="O801" s="1">
        <v>0.48399999999999999</v>
      </c>
    </row>
    <row r="802" spans="1:15" hidden="1" x14ac:dyDescent="0.35">
      <c r="A802">
        <v>72</v>
      </c>
      <c r="B802" t="s">
        <v>1950</v>
      </c>
      <c r="C802" s="2">
        <v>23.616497450000001</v>
      </c>
      <c r="D802" t="s">
        <v>1361</v>
      </c>
      <c r="E802">
        <v>0</v>
      </c>
      <c r="F802">
        <v>4</v>
      </c>
      <c r="G802">
        <v>5</v>
      </c>
      <c r="I802">
        <v>0</v>
      </c>
      <c r="J802">
        <v>0</v>
      </c>
      <c r="K802" t="s">
        <v>1362</v>
      </c>
      <c r="L802">
        <v>61</v>
      </c>
      <c r="M802">
        <v>61</v>
      </c>
      <c r="N802">
        <v>8.0318807920000008</v>
      </c>
      <c r="O802" s="1">
        <v>1.3520000000000001</v>
      </c>
    </row>
    <row r="803" spans="1:15" hidden="1" x14ac:dyDescent="0.35">
      <c r="A803">
        <v>72</v>
      </c>
      <c r="B803" t="s">
        <v>1950</v>
      </c>
      <c r="C803" s="2">
        <v>23.616497450000001</v>
      </c>
      <c r="D803" t="s">
        <v>1361</v>
      </c>
      <c r="E803">
        <v>0</v>
      </c>
      <c r="F803">
        <v>4</v>
      </c>
      <c r="G803">
        <v>5</v>
      </c>
      <c r="I803">
        <v>0</v>
      </c>
      <c r="J803">
        <v>0</v>
      </c>
      <c r="K803" t="s">
        <v>1362</v>
      </c>
      <c r="L803">
        <v>71</v>
      </c>
      <c r="M803">
        <v>71</v>
      </c>
      <c r="N803">
        <v>44.711668299999999</v>
      </c>
      <c r="O803" s="1">
        <v>34.600999999999999</v>
      </c>
    </row>
    <row r="804" spans="1:15" hidden="1" x14ac:dyDescent="0.35">
      <c r="A804">
        <v>72</v>
      </c>
      <c r="B804" t="s">
        <v>1950</v>
      </c>
      <c r="C804" s="2">
        <v>23.616497450000001</v>
      </c>
      <c r="D804" t="s">
        <v>1361</v>
      </c>
      <c r="E804">
        <v>0</v>
      </c>
      <c r="F804">
        <v>4</v>
      </c>
      <c r="G804">
        <v>5</v>
      </c>
      <c r="I804">
        <v>0</v>
      </c>
      <c r="J804">
        <v>0</v>
      </c>
      <c r="K804" t="s">
        <v>1362</v>
      </c>
      <c r="L804">
        <v>733</v>
      </c>
      <c r="M804">
        <v>733</v>
      </c>
      <c r="N804">
        <v>29.439387589999999</v>
      </c>
      <c r="O804" s="1">
        <v>19.571999999999999</v>
      </c>
    </row>
    <row r="805" spans="1:15" hidden="1" x14ac:dyDescent="0.35">
      <c r="A805">
        <v>72</v>
      </c>
      <c r="B805" t="s">
        <v>1950</v>
      </c>
      <c r="C805" s="2">
        <v>23.616497450000001</v>
      </c>
      <c r="D805" t="s">
        <v>1361</v>
      </c>
      <c r="E805">
        <v>0</v>
      </c>
      <c r="F805">
        <v>4</v>
      </c>
      <c r="G805">
        <v>5</v>
      </c>
      <c r="I805">
        <v>0</v>
      </c>
      <c r="J805">
        <v>0</v>
      </c>
      <c r="K805" t="s">
        <v>1362</v>
      </c>
      <c r="L805">
        <v>730</v>
      </c>
      <c r="M805">
        <v>730</v>
      </c>
      <c r="N805">
        <v>28.624931270000001</v>
      </c>
      <c r="O805" s="1">
        <v>6.8419999999999996</v>
      </c>
    </row>
    <row r="806" spans="1:15" hidden="1" x14ac:dyDescent="0.35">
      <c r="A806">
        <v>72</v>
      </c>
      <c r="B806" t="s">
        <v>1950</v>
      </c>
      <c r="C806" s="2">
        <v>23.616497450000001</v>
      </c>
      <c r="D806" t="s">
        <v>1361</v>
      </c>
      <c r="E806">
        <v>0</v>
      </c>
      <c r="F806">
        <v>4</v>
      </c>
      <c r="G806">
        <v>5</v>
      </c>
      <c r="I806">
        <v>0</v>
      </c>
      <c r="J806">
        <v>0</v>
      </c>
      <c r="K806" t="s">
        <v>1362</v>
      </c>
      <c r="L806">
        <v>731</v>
      </c>
      <c r="M806">
        <v>731</v>
      </c>
      <c r="N806">
        <v>17.74599856</v>
      </c>
      <c r="O806" s="1">
        <v>1.4890000000000001</v>
      </c>
    </row>
    <row r="807" spans="1:15" hidden="1" x14ac:dyDescent="0.35">
      <c r="A807">
        <v>730</v>
      </c>
      <c r="B807" t="s">
        <v>1561</v>
      </c>
      <c r="C807" s="2">
        <v>28.624931270000001</v>
      </c>
      <c r="D807" t="s">
        <v>1466</v>
      </c>
      <c r="E807">
        <v>3</v>
      </c>
      <c r="F807">
        <v>3</v>
      </c>
      <c r="G807">
        <v>5</v>
      </c>
      <c r="I807">
        <v>1962</v>
      </c>
      <c r="J807">
        <v>0</v>
      </c>
      <c r="K807" t="s">
        <v>2029</v>
      </c>
      <c r="L807">
        <v>17</v>
      </c>
      <c r="M807">
        <v>0</v>
      </c>
      <c r="O807" s="1">
        <v>10.339</v>
      </c>
    </row>
    <row r="808" spans="1:15" hidden="1" x14ac:dyDescent="0.35">
      <c r="A808">
        <v>730</v>
      </c>
      <c r="B808" t="s">
        <v>1561</v>
      </c>
      <c r="C808" s="2">
        <v>28.624931270000001</v>
      </c>
      <c r="D808" t="s">
        <v>1466</v>
      </c>
      <c r="E808">
        <v>3</v>
      </c>
      <c r="F808">
        <v>3</v>
      </c>
      <c r="G808">
        <v>5</v>
      </c>
      <c r="I808">
        <v>1962</v>
      </c>
      <c r="J808">
        <v>0</v>
      </c>
      <c r="K808" t="s">
        <v>2029</v>
      </c>
      <c r="L808">
        <v>22</v>
      </c>
      <c r="M808">
        <v>22</v>
      </c>
      <c r="N808">
        <v>13.39471861</v>
      </c>
      <c r="O808" s="1">
        <v>13.175000000000001</v>
      </c>
    </row>
    <row r="809" spans="1:15" hidden="1" x14ac:dyDescent="0.35">
      <c r="A809">
        <v>730</v>
      </c>
      <c r="B809" t="s">
        <v>1561</v>
      </c>
      <c r="C809" s="2">
        <v>28.624931270000001</v>
      </c>
      <c r="D809" t="s">
        <v>1466</v>
      </c>
      <c r="E809">
        <v>3</v>
      </c>
      <c r="F809">
        <v>3</v>
      </c>
      <c r="G809">
        <v>5</v>
      </c>
      <c r="I809">
        <v>1962</v>
      </c>
      <c r="J809">
        <v>0</v>
      </c>
      <c r="K809" t="s">
        <v>2029</v>
      </c>
      <c r="L809">
        <v>18</v>
      </c>
      <c r="M809">
        <v>0</v>
      </c>
      <c r="O809" s="1">
        <v>10.339</v>
      </c>
    </row>
    <row r="810" spans="1:15" hidden="1" x14ac:dyDescent="0.35">
      <c r="A810">
        <v>730</v>
      </c>
      <c r="B810" t="s">
        <v>1561</v>
      </c>
      <c r="C810" s="2">
        <v>28.624931270000001</v>
      </c>
      <c r="D810" t="s">
        <v>1466</v>
      </c>
      <c r="E810">
        <v>3</v>
      </c>
      <c r="F810">
        <v>3</v>
      </c>
      <c r="G810">
        <v>5</v>
      </c>
      <c r="I810">
        <v>1962</v>
      </c>
      <c r="J810">
        <v>0</v>
      </c>
      <c r="K810" t="s">
        <v>2029</v>
      </c>
      <c r="L810">
        <v>90</v>
      </c>
      <c r="M810">
        <v>90</v>
      </c>
      <c r="N810">
        <v>21.352174099999999</v>
      </c>
      <c r="O810" s="1">
        <v>4.0579999999999998</v>
      </c>
    </row>
    <row r="811" spans="1:15" hidden="1" x14ac:dyDescent="0.35">
      <c r="A811">
        <v>730</v>
      </c>
      <c r="B811" t="s">
        <v>1561</v>
      </c>
      <c r="C811" s="2">
        <v>28.624931270000001</v>
      </c>
      <c r="D811" t="s">
        <v>1466</v>
      </c>
      <c r="E811">
        <v>3</v>
      </c>
      <c r="F811">
        <v>3</v>
      </c>
      <c r="G811">
        <v>5</v>
      </c>
      <c r="I811">
        <v>1962</v>
      </c>
      <c r="J811">
        <v>0</v>
      </c>
      <c r="K811" t="s">
        <v>2029</v>
      </c>
      <c r="L811">
        <v>32</v>
      </c>
      <c r="M811">
        <v>32</v>
      </c>
      <c r="N811">
        <v>12.81368767</v>
      </c>
      <c r="O811" s="1">
        <v>1.6E-2</v>
      </c>
    </row>
    <row r="812" spans="1:15" hidden="1" x14ac:dyDescent="0.35">
      <c r="A812">
        <v>730</v>
      </c>
      <c r="B812" t="s">
        <v>1561</v>
      </c>
      <c r="C812" s="2">
        <v>28.624931270000001</v>
      </c>
      <c r="D812" t="s">
        <v>1466</v>
      </c>
      <c r="E812">
        <v>3</v>
      </c>
      <c r="F812">
        <v>3</v>
      </c>
      <c r="G812">
        <v>5</v>
      </c>
      <c r="I812">
        <v>1962</v>
      </c>
      <c r="J812">
        <v>0</v>
      </c>
      <c r="K812" t="s">
        <v>2029</v>
      </c>
      <c r="L812">
        <v>72</v>
      </c>
      <c r="M812">
        <v>72</v>
      </c>
      <c r="N812">
        <v>23.616497450000001</v>
      </c>
      <c r="O812" s="1">
        <v>5.4870000000000001</v>
      </c>
    </row>
    <row r="813" spans="1:15" hidden="1" x14ac:dyDescent="0.35">
      <c r="A813">
        <v>730</v>
      </c>
      <c r="B813" t="s">
        <v>1561</v>
      </c>
      <c r="C813" s="2">
        <v>28.624931270000001</v>
      </c>
      <c r="D813" t="s">
        <v>1466</v>
      </c>
      <c r="E813">
        <v>3</v>
      </c>
      <c r="F813">
        <v>3</v>
      </c>
      <c r="G813">
        <v>5</v>
      </c>
      <c r="I813">
        <v>1962</v>
      </c>
      <c r="J813">
        <v>0</v>
      </c>
      <c r="K813" t="s">
        <v>2029</v>
      </c>
      <c r="L813">
        <v>45</v>
      </c>
      <c r="M813">
        <v>45</v>
      </c>
      <c r="N813">
        <v>4.2210151099999997</v>
      </c>
      <c r="O813" s="1">
        <v>4.2210000000000001</v>
      </c>
    </row>
    <row r="814" spans="1:15" hidden="1" x14ac:dyDescent="0.35">
      <c r="A814">
        <v>730</v>
      </c>
      <c r="B814" t="s">
        <v>1561</v>
      </c>
      <c r="C814" s="2">
        <v>28.624931270000001</v>
      </c>
      <c r="D814" t="s">
        <v>1466</v>
      </c>
      <c r="E814">
        <v>3</v>
      </c>
      <c r="F814">
        <v>3</v>
      </c>
      <c r="G814">
        <v>5</v>
      </c>
      <c r="I814">
        <v>1962</v>
      </c>
      <c r="J814">
        <v>0</v>
      </c>
      <c r="K814" t="s">
        <v>2029</v>
      </c>
      <c r="L814">
        <v>51</v>
      </c>
      <c r="M814">
        <v>51</v>
      </c>
      <c r="N814">
        <v>2.728207625</v>
      </c>
      <c r="O814" s="1">
        <v>2.7280000000000002</v>
      </c>
    </row>
    <row r="815" spans="1:15" hidden="1" x14ac:dyDescent="0.35">
      <c r="A815">
        <v>730</v>
      </c>
      <c r="B815" t="s">
        <v>1561</v>
      </c>
      <c r="C815" s="2">
        <v>28.624931270000001</v>
      </c>
      <c r="D815" t="s">
        <v>1466</v>
      </c>
      <c r="E815">
        <v>3</v>
      </c>
      <c r="F815">
        <v>3</v>
      </c>
      <c r="G815">
        <v>5</v>
      </c>
      <c r="I815">
        <v>1962</v>
      </c>
      <c r="J815">
        <v>0</v>
      </c>
      <c r="K815" t="s">
        <v>2029</v>
      </c>
      <c r="L815">
        <v>84</v>
      </c>
      <c r="M815">
        <v>84</v>
      </c>
      <c r="N815">
        <v>57.396410359999997</v>
      </c>
      <c r="O815" s="1">
        <v>1.284</v>
      </c>
    </row>
    <row r="816" spans="1:15" hidden="1" x14ac:dyDescent="0.35">
      <c r="A816">
        <v>730</v>
      </c>
      <c r="B816" t="s">
        <v>1561</v>
      </c>
      <c r="C816" s="2">
        <v>28.624931270000001</v>
      </c>
      <c r="D816" t="s">
        <v>1466</v>
      </c>
      <c r="E816">
        <v>3</v>
      </c>
      <c r="F816">
        <v>3</v>
      </c>
      <c r="G816">
        <v>5</v>
      </c>
      <c r="I816">
        <v>1962</v>
      </c>
      <c r="J816">
        <v>0</v>
      </c>
      <c r="K816" t="s">
        <v>2029</v>
      </c>
      <c r="L816">
        <v>54</v>
      </c>
      <c r="M816">
        <v>54</v>
      </c>
      <c r="N816">
        <v>14.01216649</v>
      </c>
      <c r="O816" s="1">
        <v>6.9740000000000002</v>
      </c>
    </row>
    <row r="817" spans="1:15" hidden="1" x14ac:dyDescent="0.35">
      <c r="A817">
        <v>730</v>
      </c>
      <c r="B817" t="s">
        <v>1561</v>
      </c>
      <c r="C817" s="2">
        <v>28.624931270000001</v>
      </c>
      <c r="D817" t="s">
        <v>1466</v>
      </c>
      <c r="E817">
        <v>3</v>
      </c>
      <c r="F817">
        <v>3</v>
      </c>
      <c r="G817">
        <v>5</v>
      </c>
      <c r="I817">
        <v>1962</v>
      </c>
      <c r="J817">
        <v>0</v>
      </c>
      <c r="K817" t="s">
        <v>2029</v>
      </c>
      <c r="L817">
        <v>19</v>
      </c>
      <c r="M817">
        <v>19</v>
      </c>
      <c r="N817">
        <v>32.06105127</v>
      </c>
      <c r="O817" s="1">
        <v>10.339</v>
      </c>
    </row>
    <row r="818" spans="1:15" hidden="1" x14ac:dyDescent="0.35">
      <c r="A818">
        <v>730</v>
      </c>
      <c r="B818" t="s">
        <v>1561</v>
      </c>
      <c r="C818" s="2">
        <v>28.624931270000001</v>
      </c>
      <c r="D818" t="s">
        <v>1466</v>
      </c>
      <c r="E818">
        <v>3</v>
      </c>
      <c r="F818">
        <v>3</v>
      </c>
      <c r="G818">
        <v>5</v>
      </c>
      <c r="I818">
        <v>1962</v>
      </c>
      <c r="J818">
        <v>0</v>
      </c>
      <c r="K818" t="s">
        <v>2029</v>
      </c>
      <c r="L818">
        <v>82</v>
      </c>
      <c r="M818">
        <v>82</v>
      </c>
      <c r="N818">
        <v>4.5023451459999997</v>
      </c>
      <c r="O818" s="1">
        <v>1.401</v>
      </c>
    </row>
    <row r="819" spans="1:15" hidden="1" x14ac:dyDescent="0.35">
      <c r="A819">
        <v>730</v>
      </c>
      <c r="B819" t="s">
        <v>1561</v>
      </c>
      <c r="C819" s="2">
        <v>28.624931270000001</v>
      </c>
      <c r="D819" t="s">
        <v>1466</v>
      </c>
      <c r="E819">
        <v>3</v>
      </c>
      <c r="F819">
        <v>3</v>
      </c>
      <c r="G819">
        <v>5</v>
      </c>
      <c r="I819">
        <v>1962</v>
      </c>
      <c r="J819">
        <v>0</v>
      </c>
      <c r="K819" t="s">
        <v>2029</v>
      </c>
      <c r="L819">
        <v>71</v>
      </c>
      <c r="M819">
        <v>71</v>
      </c>
      <c r="N819">
        <v>44.711668299999999</v>
      </c>
      <c r="O819" s="1">
        <v>1.899</v>
      </c>
    </row>
    <row r="820" spans="1:15" hidden="1" x14ac:dyDescent="0.35">
      <c r="A820">
        <v>730</v>
      </c>
      <c r="B820" t="s">
        <v>1561</v>
      </c>
      <c r="C820" s="2">
        <v>28.624931270000001</v>
      </c>
      <c r="D820" t="s">
        <v>1466</v>
      </c>
      <c r="E820">
        <v>3</v>
      </c>
      <c r="F820">
        <v>3</v>
      </c>
      <c r="G820">
        <v>5</v>
      </c>
      <c r="I820">
        <v>1962</v>
      </c>
      <c r="J820">
        <v>0</v>
      </c>
      <c r="K820" t="s">
        <v>2029</v>
      </c>
      <c r="L820">
        <v>733</v>
      </c>
      <c r="M820">
        <v>733</v>
      </c>
      <c r="N820">
        <v>29.439387589999999</v>
      </c>
      <c r="O820" s="1">
        <v>20.045000000000002</v>
      </c>
    </row>
    <row r="821" spans="1:15" hidden="1" x14ac:dyDescent="0.35">
      <c r="A821">
        <v>730</v>
      </c>
      <c r="B821" t="s">
        <v>1561</v>
      </c>
      <c r="C821" s="2">
        <v>28.624931270000001</v>
      </c>
      <c r="D821" t="s">
        <v>1466</v>
      </c>
      <c r="E821">
        <v>3</v>
      </c>
      <c r="F821">
        <v>3</v>
      </c>
      <c r="G821">
        <v>5</v>
      </c>
      <c r="I821">
        <v>1962</v>
      </c>
      <c r="J821">
        <v>0</v>
      </c>
      <c r="K821" t="s">
        <v>2029</v>
      </c>
      <c r="L821">
        <v>732</v>
      </c>
      <c r="M821">
        <v>732</v>
      </c>
      <c r="N821">
        <v>31.398621970000001</v>
      </c>
      <c r="O821" s="1">
        <v>12.077</v>
      </c>
    </row>
    <row r="822" spans="1:15" hidden="1" x14ac:dyDescent="0.35">
      <c r="A822">
        <v>730</v>
      </c>
      <c r="B822" t="s">
        <v>1561</v>
      </c>
      <c r="C822" s="2">
        <v>28.624931270000001</v>
      </c>
      <c r="D822" t="s">
        <v>1466</v>
      </c>
      <c r="E822">
        <v>3</v>
      </c>
      <c r="F822">
        <v>3</v>
      </c>
      <c r="G822">
        <v>5</v>
      </c>
      <c r="I822">
        <v>1962</v>
      </c>
      <c r="J822">
        <v>0</v>
      </c>
      <c r="K822" t="s">
        <v>2029</v>
      </c>
      <c r="L822">
        <v>734</v>
      </c>
      <c r="M822">
        <v>734</v>
      </c>
      <c r="N822">
        <v>18.79265809</v>
      </c>
      <c r="O822" s="1">
        <v>2.76</v>
      </c>
    </row>
    <row r="823" spans="1:15" hidden="1" x14ac:dyDescent="0.35">
      <c r="A823">
        <v>730</v>
      </c>
      <c r="B823" t="s">
        <v>1561</v>
      </c>
      <c r="C823" s="2">
        <v>28.624931270000001</v>
      </c>
      <c r="D823" t="s">
        <v>1466</v>
      </c>
      <c r="E823">
        <v>3</v>
      </c>
      <c r="F823">
        <v>3</v>
      </c>
      <c r="G823">
        <v>5</v>
      </c>
      <c r="I823">
        <v>1962</v>
      </c>
      <c r="J823">
        <v>0</v>
      </c>
      <c r="K823" t="s">
        <v>2029</v>
      </c>
      <c r="L823">
        <v>730</v>
      </c>
      <c r="M823">
        <v>730</v>
      </c>
      <c r="N823">
        <v>28.624931270000001</v>
      </c>
      <c r="O823" s="1">
        <v>28.625</v>
      </c>
    </row>
    <row r="824" spans="1:15" hidden="1" x14ac:dyDescent="0.35">
      <c r="A824">
        <v>731</v>
      </c>
      <c r="B824" t="s">
        <v>1754</v>
      </c>
      <c r="C824" s="2">
        <v>17.74599856</v>
      </c>
      <c r="D824" t="s">
        <v>1466</v>
      </c>
      <c r="E824">
        <v>3</v>
      </c>
      <c r="F824">
        <v>3</v>
      </c>
      <c r="G824">
        <v>5</v>
      </c>
      <c r="I824">
        <v>1962</v>
      </c>
      <c r="J824">
        <v>0</v>
      </c>
      <c r="K824" t="s">
        <v>2029</v>
      </c>
      <c r="L824">
        <v>60</v>
      </c>
      <c r="M824">
        <v>60</v>
      </c>
      <c r="N824">
        <v>27.581774939999999</v>
      </c>
      <c r="O824" s="1">
        <v>3.0830000000000002</v>
      </c>
    </row>
    <row r="825" spans="1:15" hidden="1" x14ac:dyDescent="0.35">
      <c r="A825">
        <v>731</v>
      </c>
      <c r="B825" t="s">
        <v>1754</v>
      </c>
      <c r="C825" s="2">
        <v>17.74599856</v>
      </c>
      <c r="D825" t="s">
        <v>1466</v>
      </c>
      <c r="E825">
        <v>3</v>
      </c>
      <c r="F825">
        <v>3</v>
      </c>
      <c r="G825">
        <v>5</v>
      </c>
      <c r="I825">
        <v>1962</v>
      </c>
      <c r="J825">
        <v>0</v>
      </c>
      <c r="K825" t="s">
        <v>2029</v>
      </c>
      <c r="L825">
        <v>72</v>
      </c>
      <c r="M825">
        <v>72</v>
      </c>
      <c r="N825">
        <v>23.616497450000001</v>
      </c>
      <c r="O825" s="1">
        <v>12.811</v>
      </c>
    </row>
    <row r="826" spans="1:15" hidden="1" x14ac:dyDescent="0.35">
      <c r="A826">
        <v>731</v>
      </c>
      <c r="B826" t="s">
        <v>1754</v>
      </c>
      <c r="C826" s="2">
        <v>17.74599856</v>
      </c>
      <c r="D826" t="s">
        <v>1466</v>
      </c>
      <c r="E826">
        <v>3</v>
      </c>
      <c r="F826">
        <v>3</v>
      </c>
      <c r="G826">
        <v>5</v>
      </c>
      <c r="I826">
        <v>1962</v>
      </c>
      <c r="J826">
        <v>0</v>
      </c>
      <c r="K826" t="s">
        <v>2029</v>
      </c>
      <c r="L826">
        <v>74</v>
      </c>
      <c r="M826">
        <v>74</v>
      </c>
      <c r="N826">
        <v>32.709101220000001</v>
      </c>
      <c r="O826" s="1">
        <v>15.851000000000001</v>
      </c>
    </row>
    <row r="827" spans="1:15" hidden="1" x14ac:dyDescent="0.35">
      <c r="A827">
        <v>731</v>
      </c>
      <c r="B827" t="s">
        <v>1754</v>
      </c>
      <c r="C827" s="2">
        <v>17.74599856</v>
      </c>
      <c r="D827" t="s">
        <v>1466</v>
      </c>
      <c r="E827">
        <v>3</v>
      </c>
      <c r="F827">
        <v>3</v>
      </c>
      <c r="G827">
        <v>5</v>
      </c>
      <c r="I827">
        <v>1962</v>
      </c>
      <c r="J827">
        <v>0</v>
      </c>
      <c r="K827" t="s">
        <v>2029</v>
      </c>
      <c r="L827">
        <v>28</v>
      </c>
      <c r="M827">
        <v>28</v>
      </c>
      <c r="N827">
        <v>6.9827912699999999</v>
      </c>
      <c r="O827" s="1">
        <v>2.7989999999999999</v>
      </c>
    </row>
    <row r="828" spans="1:15" hidden="1" x14ac:dyDescent="0.35">
      <c r="A828">
        <v>731</v>
      </c>
      <c r="B828" t="s">
        <v>1754</v>
      </c>
      <c r="C828" s="2">
        <v>17.74599856</v>
      </c>
      <c r="D828" t="s">
        <v>1466</v>
      </c>
      <c r="E828">
        <v>3</v>
      </c>
      <c r="F828">
        <v>3</v>
      </c>
      <c r="G828">
        <v>5</v>
      </c>
      <c r="I828">
        <v>1962</v>
      </c>
      <c r="J828">
        <v>0</v>
      </c>
      <c r="K828" t="s">
        <v>2029</v>
      </c>
      <c r="L828">
        <v>71</v>
      </c>
      <c r="M828">
        <v>71</v>
      </c>
      <c r="N828">
        <v>44.711668299999999</v>
      </c>
      <c r="O828" s="1">
        <v>4.1959999999999997</v>
      </c>
    </row>
    <row r="829" spans="1:15" hidden="1" x14ac:dyDescent="0.35">
      <c r="A829">
        <v>731</v>
      </c>
      <c r="B829" t="s">
        <v>1754</v>
      </c>
      <c r="C829" s="2">
        <v>17.74599856</v>
      </c>
      <c r="D829" t="s">
        <v>1466</v>
      </c>
      <c r="E829">
        <v>3</v>
      </c>
      <c r="F829">
        <v>3</v>
      </c>
      <c r="G829">
        <v>5</v>
      </c>
      <c r="I829">
        <v>1962</v>
      </c>
      <c r="J829">
        <v>0</v>
      </c>
      <c r="K829" t="s">
        <v>2029</v>
      </c>
      <c r="L829">
        <v>733</v>
      </c>
      <c r="M829">
        <v>733</v>
      </c>
      <c r="N829">
        <v>29.439387589999999</v>
      </c>
      <c r="O829" s="1">
        <v>14.737</v>
      </c>
    </row>
    <row r="830" spans="1:15" hidden="1" x14ac:dyDescent="0.35">
      <c r="A830">
        <v>731</v>
      </c>
      <c r="B830" t="s">
        <v>1754</v>
      </c>
      <c r="C830" s="2">
        <v>17.74599856</v>
      </c>
      <c r="D830" t="s">
        <v>1466</v>
      </c>
      <c r="E830">
        <v>3</v>
      </c>
      <c r="F830">
        <v>3</v>
      </c>
      <c r="G830">
        <v>5</v>
      </c>
      <c r="I830">
        <v>1962</v>
      </c>
      <c r="J830">
        <v>0</v>
      </c>
      <c r="K830" t="s">
        <v>2029</v>
      </c>
      <c r="L830">
        <v>732</v>
      </c>
      <c r="M830">
        <v>732</v>
      </c>
      <c r="N830">
        <v>31.398621970000001</v>
      </c>
      <c r="O830" s="1">
        <v>0.17699999999999999</v>
      </c>
    </row>
    <row r="831" spans="1:15" hidden="1" x14ac:dyDescent="0.35">
      <c r="A831">
        <v>731</v>
      </c>
      <c r="B831" t="s">
        <v>1754</v>
      </c>
      <c r="C831" s="2">
        <v>17.74599856</v>
      </c>
      <c r="D831" t="s">
        <v>1466</v>
      </c>
      <c r="E831">
        <v>3</v>
      </c>
      <c r="F831">
        <v>3</v>
      </c>
      <c r="G831">
        <v>5</v>
      </c>
      <c r="I831">
        <v>1962</v>
      </c>
      <c r="J831">
        <v>0</v>
      </c>
      <c r="K831" t="s">
        <v>2029</v>
      </c>
      <c r="L831">
        <v>734</v>
      </c>
      <c r="M831">
        <v>734</v>
      </c>
      <c r="N831">
        <v>18.79265809</v>
      </c>
      <c r="O831" s="1">
        <v>18.045999999999999</v>
      </c>
    </row>
    <row r="832" spans="1:15" hidden="1" x14ac:dyDescent="0.35">
      <c r="A832">
        <v>731</v>
      </c>
      <c r="B832" t="s">
        <v>1754</v>
      </c>
      <c r="C832" s="2">
        <v>17.74599856</v>
      </c>
      <c r="D832" t="s">
        <v>1466</v>
      </c>
      <c r="E832">
        <v>3</v>
      </c>
      <c r="F832">
        <v>3</v>
      </c>
      <c r="G832">
        <v>5</v>
      </c>
      <c r="I832">
        <v>1962</v>
      </c>
      <c r="J832">
        <v>0</v>
      </c>
      <c r="K832" t="s">
        <v>2029</v>
      </c>
      <c r="L832">
        <v>731</v>
      </c>
      <c r="M832">
        <v>731</v>
      </c>
      <c r="N832">
        <v>17.74599856</v>
      </c>
      <c r="O832" s="1">
        <v>17.745999999999999</v>
      </c>
    </row>
    <row r="833" spans="1:15" hidden="1" x14ac:dyDescent="0.35">
      <c r="A833">
        <v>732</v>
      </c>
      <c r="B833" t="s">
        <v>1645</v>
      </c>
      <c r="C833" s="2">
        <v>31.398621970000001</v>
      </c>
      <c r="D833" t="s">
        <v>1466</v>
      </c>
      <c r="E833">
        <v>3</v>
      </c>
      <c r="F833">
        <v>3</v>
      </c>
      <c r="G833">
        <v>5</v>
      </c>
      <c r="I833">
        <v>1962</v>
      </c>
      <c r="J833">
        <v>0</v>
      </c>
      <c r="K833" t="s">
        <v>2029</v>
      </c>
      <c r="L833">
        <v>22</v>
      </c>
      <c r="M833">
        <v>22</v>
      </c>
      <c r="N833">
        <v>13.39471861</v>
      </c>
      <c r="O833" s="1">
        <v>8.4459999999999997</v>
      </c>
    </row>
    <row r="834" spans="1:15" hidden="1" x14ac:dyDescent="0.35">
      <c r="A834">
        <v>732</v>
      </c>
      <c r="B834" t="s">
        <v>1645</v>
      </c>
      <c r="C834" s="2">
        <v>31.398621970000001</v>
      </c>
      <c r="D834" t="s">
        <v>1466</v>
      </c>
      <c r="E834">
        <v>3</v>
      </c>
      <c r="F834">
        <v>3</v>
      </c>
      <c r="G834">
        <v>5</v>
      </c>
      <c r="I834">
        <v>1962</v>
      </c>
      <c r="J834">
        <v>0</v>
      </c>
      <c r="K834" t="s">
        <v>2029</v>
      </c>
      <c r="L834">
        <v>90</v>
      </c>
      <c r="M834">
        <v>90</v>
      </c>
      <c r="N834">
        <v>21.352174099999999</v>
      </c>
      <c r="O834" s="1">
        <v>3.1949999999999998</v>
      </c>
    </row>
    <row r="835" spans="1:15" hidden="1" x14ac:dyDescent="0.35">
      <c r="A835">
        <v>732</v>
      </c>
      <c r="B835" t="s">
        <v>1645</v>
      </c>
      <c r="C835" s="2">
        <v>31.398621970000001</v>
      </c>
      <c r="D835" t="s">
        <v>1466</v>
      </c>
      <c r="E835">
        <v>3</v>
      </c>
      <c r="F835">
        <v>3</v>
      </c>
      <c r="G835">
        <v>5</v>
      </c>
      <c r="I835">
        <v>1962</v>
      </c>
      <c r="J835">
        <v>0</v>
      </c>
      <c r="K835" t="s">
        <v>2029</v>
      </c>
      <c r="L835">
        <v>32</v>
      </c>
      <c r="M835">
        <v>32</v>
      </c>
      <c r="N835">
        <v>12.81368767</v>
      </c>
      <c r="O835" s="1">
        <v>6.87</v>
      </c>
    </row>
    <row r="836" spans="1:15" hidden="1" x14ac:dyDescent="0.35">
      <c r="A836">
        <v>732</v>
      </c>
      <c r="B836" t="s">
        <v>1645</v>
      </c>
      <c r="C836" s="2">
        <v>31.398621970000001</v>
      </c>
      <c r="D836" t="s">
        <v>1466</v>
      </c>
      <c r="E836">
        <v>3</v>
      </c>
      <c r="F836">
        <v>3</v>
      </c>
      <c r="G836">
        <v>5</v>
      </c>
      <c r="I836">
        <v>1962</v>
      </c>
      <c r="J836">
        <v>0</v>
      </c>
      <c r="K836" t="s">
        <v>2029</v>
      </c>
      <c r="L836">
        <v>60</v>
      </c>
      <c r="M836">
        <v>60</v>
      </c>
      <c r="N836">
        <v>27.581774939999999</v>
      </c>
      <c r="O836" s="1">
        <v>7.3689999999999998</v>
      </c>
    </row>
    <row r="837" spans="1:15" hidden="1" x14ac:dyDescent="0.35">
      <c r="A837">
        <v>732</v>
      </c>
      <c r="B837" t="s">
        <v>1645</v>
      </c>
      <c r="C837" s="2">
        <v>31.398621970000001</v>
      </c>
      <c r="D837" t="s">
        <v>1466</v>
      </c>
      <c r="E837">
        <v>3</v>
      </c>
      <c r="F837">
        <v>3</v>
      </c>
      <c r="G837">
        <v>5</v>
      </c>
      <c r="I837">
        <v>1962</v>
      </c>
      <c r="J837">
        <v>0</v>
      </c>
      <c r="K837" t="s">
        <v>2029</v>
      </c>
      <c r="L837">
        <v>45</v>
      </c>
      <c r="M837">
        <v>45</v>
      </c>
      <c r="N837">
        <v>4.2210151099999997</v>
      </c>
      <c r="O837" s="1">
        <v>3.9140000000000001</v>
      </c>
    </row>
    <row r="838" spans="1:15" hidden="1" x14ac:dyDescent="0.35">
      <c r="A838">
        <v>732</v>
      </c>
      <c r="B838" t="s">
        <v>1645</v>
      </c>
      <c r="C838" s="2">
        <v>31.398621970000001</v>
      </c>
      <c r="D838" t="s">
        <v>1466</v>
      </c>
      <c r="E838">
        <v>3</v>
      </c>
      <c r="F838">
        <v>3</v>
      </c>
      <c r="G838">
        <v>5</v>
      </c>
      <c r="I838">
        <v>1962</v>
      </c>
      <c r="J838">
        <v>0</v>
      </c>
      <c r="K838" t="s">
        <v>2029</v>
      </c>
      <c r="L838">
        <v>39</v>
      </c>
      <c r="M838">
        <v>39</v>
      </c>
      <c r="N838">
        <v>13.85877282</v>
      </c>
      <c r="O838" s="1">
        <v>1.379</v>
      </c>
    </row>
    <row r="839" spans="1:15" hidden="1" x14ac:dyDescent="0.35">
      <c r="A839">
        <v>732</v>
      </c>
      <c r="B839" t="s">
        <v>1645</v>
      </c>
      <c r="C839" s="2">
        <v>31.398621970000001</v>
      </c>
      <c r="D839" t="s">
        <v>1466</v>
      </c>
      <c r="E839">
        <v>3</v>
      </c>
      <c r="F839">
        <v>3</v>
      </c>
      <c r="G839">
        <v>5</v>
      </c>
      <c r="I839">
        <v>1962</v>
      </c>
      <c r="J839">
        <v>0</v>
      </c>
      <c r="K839" t="s">
        <v>2029</v>
      </c>
      <c r="L839">
        <v>733</v>
      </c>
      <c r="M839">
        <v>733</v>
      </c>
      <c r="N839">
        <v>29.439387589999999</v>
      </c>
      <c r="O839" s="1">
        <v>10.826000000000001</v>
      </c>
    </row>
    <row r="840" spans="1:15" hidden="1" x14ac:dyDescent="0.35">
      <c r="A840">
        <v>732</v>
      </c>
      <c r="B840" t="s">
        <v>1645</v>
      </c>
      <c r="C840" s="2">
        <v>31.398621970000001</v>
      </c>
      <c r="D840" t="s">
        <v>1466</v>
      </c>
      <c r="E840">
        <v>3</v>
      </c>
      <c r="F840">
        <v>3</v>
      </c>
      <c r="G840">
        <v>5</v>
      </c>
      <c r="I840">
        <v>1962</v>
      </c>
      <c r="J840">
        <v>0</v>
      </c>
      <c r="K840" t="s">
        <v>2029</v>
      </c>
      <c r="L840">
        <v>732</v>
      </c>
      <c r="M840">
        <v>732</v>
      </c>
      <c r="N840">
        <v>31.398621970000001</v>
      </c>
      <c r="O840" s="1">
        <v>31.399000000000001</v>
      </c>
    </row>
    <row r="841" spans="1:15" hidden="1" x14ac:dyDescent="0.35">
      <c r="A841">
        <v>732</v>
      </c>
      <c r="B841" t="s">
        <v>1645</v>
      </c>
      <c r="C841" s="2">
        <v>31.398621970000001</v>
      </c>
      <c r="D841" t="s">
        <v>1466</v>
      </c>
      <c r="E841">
        <v>3</v>
      </c>
      <c r="F841">
        <v>3</v>
      </c>
      <c r="G841">
        <v>5</v>
      </c>
      <c r="I841">
        <v>1962</v>
      </c>
      <c r="J841">
        <v>0</v>
      </c>
      <c r="K841" t="s">
        <v>2029</v>
      </c>
      <c r="L841">
        <v>734</v>
      </c>
      <c r="M841">
        <v>734</v>
      </c>
      <c r="N841">
        <v>18.79265809</v>
      </c>
      <c r="O841" s="1">
        <v>17.818999999999999</v>
      </c>
    </row>
    <row r="842" spans="1:15" hidden="1" x14ac:dyDescent="0.35">
      <c r="A842">
        <v>732</v>
      </c>
      <c r="B842" t="s">
        <v>1645</v>
      </c>
      <c r="C842" s="2">
        <v>31.398621970000001</v>
      </c>
      <c r="D842" t="s">
        <v>1466</v>
      </c>
      <c r="E842">
        <v>3</v>
      </c>
      <c r="F842">
        <v>3</v>
      </c>
      <c r="G842">
        <v>5</v>
      </c>
      <c r="I842">
        <v>1962</v>
      </c>
      <c r="J842">
        <v>0</v>
      </c>
      <c r="K842" t="s">
        <v>2029</v>
      </c>
      <c r="L842">
        <v>730</v>
      </c>
      <c r="M842">
        <v>730</v>
      </c>
      <c r="N842">
        <v>28.624931270000001</v>
      </c>
      <c r="O842" s="1">
        <v>7.7569999999999997</v>
      </c>
    </row>
    <row r="843" spans="1:15" hidden="1" x14ac:dyDescent="0.35">
      <c r="A843">
        <v>732</v>
      </c>
      <c r="B843" t="s">
        <v>1645</v>
      </c>
      <c r="C843" s="2">
        <v>31.398621970000001</v>
      </c>
      <c r="D843" t="s">
        <v>1466</v>
      </c>
      <c r="E843">
        <v>3</v>
      </c>
      <c r="F843">
        <v>3</v>
      </c>
      <c r="G843">
        <v>5</v>
      </c>
      <c r="I843">
        <v>1962</v>
      </c>
      <c r="J843">
        <v>0</v>
      </c>
      <c r="K843" t="s">
        <v>2029</v>
      </c>
      <c r="L843">
        <v>731</v>
      </c>
      <c r="M843">
        <v>731</v>
      </c>
      <c r="N843">
        <v>17.74599856</v>
      </c>
      <c r="O843" s="1">
        <v>0.317</v>
      </c>
    </row>
    <row r="844" spans="1:15" hidden="1" x14ac:dyDescent="0.35">
      <c r="A844">
        <v>733</v>
      </c>
      <c r="B844" t="s">
        <v>2057</v>
      </c>
      <c r="C844" s="2">
        <v>29.439387589999999</v>
      </c>
      <c r="D844" t="s">
        <v>1466</v>
      </c>
      <c r="E844">
        <v>3</v>
      </c>
      <c r="F844">
        <v>3</v>
      </c>
      <c r="G844">
        <v>5</v>
      </c>
      <c r="I844">
        <v>1962</v>
      </c>
      <c r="J844">
        <v>0</v>
      </c>
      <c r="K844" t="s">
        <v>2029</v>
      </c>
      <c r="L844">
        <v>72</v>
      </c>
      <c r="M844">
        <v>72</v>
      </c>
      <c r="N844">
        <v>23.616497450000001</v>
      </c>
      <c r="O844" s="1">
        <v>16.923999999999999</v>
      </c>
    </row>
    <row r="845" spans="1:15" hidden="1" x14ac:dyDescent="0.35">
      <c r="A845">
        <v>733</v>
      </c>
      <c r="B845" t="s">
        <v>2057</v>
      </c>
      <c r="C845" s="2">
        <v>29.439387589999999</v>
      </c>
      <c r="D845" t="s">
        <v>1466</v>
      </c>
      <c r="E845">
        <v>3</v>
      </c>
      <c r="F845">
        <v>3</v>
      </c>
      <c r="G845">
        <v>5</v>
      </c>
      <c r="I845">
        <v>1962</v>
      </c>
      <c r="J845">
        <v>0</v>
      </c>
      <c r="K845" t="s">
        <v>2029</v>
      </c>
      <c r="L845">
        <v>45</v>
      </c>
      <c r="M845">
        <v>45</v>
      </c>
      <c r="N845">
        <v>4.2210151099999997</v>
      </c>
      <c r="O845" s="1">
        <v>2.58</v>
      </c>
    </row>
    <row r="846" spans="1:15" hidden="1" x14ac:dyDescent="0.35">
      <c r="A846">
        <v>733</v>
      </c>
      <c r="B846" t="s">
        <v>2057</v>
      </c>
      <c r="C846" s="2">
        <v>29.439387589999999</v>
      </c>
      <c r="D846" t="s">
        <v>1466</v>
      </c>
      <c r="E846">
        <v>3</v>
      </c>
      <c r="F846">
        <v>3</v>
      </c>
      <c r="G846">
        <v>5</v>
      </c>
      <c r="I846">
        <v>1962</v>
      </c>
      <c r="J846">
        <v>0</v>
      </c>
      <c r="K846" t="s">
        <v>2029</v>
      </c>
      <c r="L846">
        <v>74</v>
      </c>
      <c r="M846">
        <v>74</v>
      </c>
      <c r="N846">
        <v>32.709101220000001</v>
      </c>
      <c r="O846" s="1">
        <v>0.151</v>
      </c>
    </row>
    <row r="847" spans="1:15" hidden="1" x14ac:dyDescent="0.35">
      <c r="A847">
        <v>733</v>
      </c>
      <c r="B847" t="s">
        <v>2057</v>
      </c>
      <c r="C847" s="2">
        <v>29.439387589999999</v>
      </c>
      <c r="D847" t="s">
        <v>1466</v>
      </c>
      <c r="E847">
        <v>3</v>
      </c>
      <c r="F847">
        <v>3</v>
      </c>
      <c r="G847">
        <v>5</v>
      </c>
      <c r="I847">
        <v>1962</v>
      </c>
      <c r="J847">
        <v>0</v>
      </c>
      <c r="K847" t="s">
        <v>2029</v>
      </c>
      <c r="L847">
        <v>71</v>
      </c>
      <c r="M847">
        <v>71</v>
      </c>
      <c r="N847">
        <v>44.711668299999999</v>
      </c>
      <c r="O847" s="1">
        <v>10.39</v>
      </c>
    </row>
    <row r="848" spans="1:15" hidden="1" x14ac:dyDescent="0.35">
      <c r="A848">
        <v>733</v>
      </c>
      <c r="B848" t="s">
        <v>2057</v>
      </c>
      <c r="C848" s="2">
        <v>29.439387589999999</v>
      </c>
      <c r="D848" t="s">
        <v>1466</v>
      </c>
      <c r="E848">
        <v>3</v>
      </c>
      <c r="F848">
        <v>3</v>
      </c>
      <c r="G848">
        <v>5</v>
      </c>
      <c r="I848">
        <v>1962</v>
      </c>
      <c r="J848">
        <v>0</v>
      </c>
      <c r="K848" t="s">
        <v>2029</v>
      </c>
      <c r="L848">
        <v>733</v>
      </c>
      <c r="M848">
        <v>733</v>
      </c>
      <c r="N848">
        <v>29.439387589999999</v>
      </c>
      <c r="O848" s="1">
        <v>29.439</v>
      </c>
    </row>
    <row r="849" spans="1:15" hidden="1" x14ac:dyDescent="0.35">
      <c r="A849">
        <v>733</v>
      </c>
      <c r="B849" t="s">
        <v>2057</v>
      </c>
      <c r="C849" s="2">
        <v>29.439387589999999</v>
      </c>
      <c r="D849" t="s">
        <v>1466</v>
      </c>
      <c r="E849">
        <v>3</v>
      </c>
      <c r="F849">
        <v>3</v>
      </c>
      <c r="G849">
        <v>5</v>
      </c>
      <c r="I849">
        <v>1962</v>
      </c>
      <c r="J849">
        <v>0</v>
      </c>
      <c r="K849" t="s">
        <v>2029</v>
      </c>
      <c r="L849">
        <v>732</v>
      </c>
      <c r="M849">
        <v>732</v>
      </c>
      <c r="N849">
        <v>31.398621970000001</v>
      </c>
      <c r="O849" s="1">
        <v>11.369</v>
      </c>
    </row>
    <row r="850" spans="1:15" hidden="1" x14ac:dyDescent="0.35">
      <c r="A850">
        <v>733</v>
      </c>
      <c r="B850" t="s">
        <v>2057</v>
      </c>
      <c r="C850" s="2">
        <v>29.439387589999999</v>
      </c>
      <c r="D850" t="s">
        <v>1466</v>
      </c>
      <c r="E850">
        <v>3</v>
      </c>
      <c r="F850">
        <v>3</v>
      </c>
      <c r="G850">
        <v>5</v>
      </c>
      <c r="I850">
        <v>1962</v>
      </c>
      <c r="J850">
        <v>0</v>
      </c>
      <c r="K850" t="s">
        <v>2029</v>
      </c>
      <c r="L850">
        <v>734</v>
      </c>
      <c r="M850">
        <v>734</v>
      </c>
      <c r="N850">
        <v>18.79265809</v>
      </c>
      <c r="O850" s="1">
        <v>10.657</v>
      </c>
    </row>
    <row r="851" spans="1:15" hidden="1" x14ac:dyDescent="0.35">
      <c r="A851">
        <v>733</v>
      </c>
      <c r="B851" t="s">
        <v>2057</v>
      </c>
      <c r="C851" s="2">
        <v>29.439387589999999</v>
      </c>
      <c r="D851" t="s">
        <v>1466</v>
      </c>
      <c r="E851">
        <v>3</v>
      </c>
      <c r="F851">
        <v>3</v>
      </c>
      <c r="G851">
        <v>5</v>
      </c>
      <c r="I851">
        <v>1962</v>
      </c>
      <c r="J851">
        <v>0</v>
      </c>
      <c r="K851" t="s">
        <v>2029</v>
      </c>
      <c r="L851">
        <v>730</v>
      </c>
      <c r="M851">
        <v>730</v>
      </c>
      <c r="N851">
        <v>28.624931270000001</v>
      </c>
      <c r="O851" s="1">
        <v>21.295999999999999</v>
      </c>
    </row>
    <row r="852" spans="1:15" hidden="1" x14ac:dyDescent="0.35">
      <c r="A852">
        <v>733</v>
      </c>
      <c r="B852" t="s">
        <v>2057</v>
      </c>
      <c r="C852" s="2">
        <v>29.439387589999999</v>
      </c>
      <c r="D852" t="s">
        <v>1466</v>
      </c>
      <c r="E852">
        <v>3</v>
      </c>
      <c r="F852">
        <v>3</v>
      </c>
      <c r="G852">
        <v>5</v>
      </c>
      <c r="I852">
        <v>1962</v>
      </c>
      <c r="J852">
        <v>0</v>
      </c>
      <c r="K852" t="s">
        <v>2029</v>
      </c>
      <c r="L852">
        <v>731</v>
      </c>
      <c r="M852">
        <v>731</v>
      </c>
      <c r="N852">
        <v>17.74599856</v>
      </c>
      <c r="O852" s="1">
        <v>4.9569999999999999</v>
      </c>
    </row>
    <row r="853" spans="1:15" hidden="1" x14ac:dyDescent="0.35">
      <c r="A853">
        <v>734</v>
      </c>
      <c r="B853" t="s">
        <v>2377</v>
      </c>
      <c r="C853" s="2">
        <v>18.79265809</v>
      </c>
      <c r="D853" t="s">
        <v>1466</v>
      </c>
      <c r="E853">
        <v>3</v>
      </c>
      <c r="F853">
        <v>3</v>
      </c>
      <c r="G853">
        <v>5</v>
      </c>
      <c r="I853">
        <v>1962</v>
      </c>
      <c r="J853">
        <v>0</v>
      </c>
      <c r="K853" t="s">
        <v>2029</v>
      </c>
      <c r="L853">
        <v>60</v>
      </c>
      <c r="M853">
        <v>60</v>
      </c>
      <c r="N853">
        <v>27.581774939999999</v>
      </c>
      <c r="O853" s="1">
        <v>5.7859999999999996</v>
      </c>
    </row>
    <row r="854" spans="1:15" hidden="1" x14ac:dyDescent="0.35">
      <c r="A854">
        <v>734</v>
      </c>
      <c r="B854" t="s">
        <v>2377</v>
      </c>
      <c r="C854" s="2">
        <v>18.79265809</v>
      </c>
      <c r="D854" t="s">
        <v>1466</v>
      </c>
      <c r="E854">
        <v>3</v>
      </c>
      <c r="F854">
        <v>3</v>
      </c>
      <c r="G854">
        <v>5</v>
      </c>
      <c r="I854">
        <v>1962</v>
      </c>
      <c r="J854">
        <v>0</v>
      </c>
      <c r="K854" t="s">
        <v>2029</v>
      </c>
      <c r="L854">
        <v>74</v>
      </c>
      <c r="M854">
        <v>74</v>
      </c>
      <c r="N854">
        <v>32.709101220000001</v>
      </c>
      <c r="O854" s="1">
        <v>2.702</v>
      </c>
    </row>
    <row r="855" spans="1:15" hidden="1" x14ac:dyDescent="0.35">
      <c r="A855">
        <v>734</v>
      </c>
      <c r="B855" t="s">
        <v>2377</v>
      </c>
      <c r="C855" s="2">
        <v>18.79265809</v>
      </c>
      <c r="D855" t="s">
        <v>1466</v>
      </c>
      <c r="E855">
        <v>3</v>
      </c>
      <c r="F855">
        <v>3</v>
      </c>
      <c r="G855">
        <v>5</v>
      </c>
      <c r="I855">
        <v>1962</v>
      </c>
      <c r="J855">
        <v>0</v>
      </c>
      <c r="K855" t="s">
        <v>2029</v>
      </c>
      <c r="L855">
        <v>733</v>
      </c>
      <c r="M855">
        <v>733</v>
      </c>
      <c r="N855">
        <v>29.439387589999999</v>
      </c>
      <c r="O855" s="1">
        <v>15.545</v>
      </c>
    </row>
    <row r="856" spans="1:15" hidden="1" x14ac:dyDescent="0.35">
      <c r="A856">
        <v>734</v>
      </c>
      <c r="B856" t="s">
        <v>2377</v>
      </c>
      <c r="C856" s="2">
        <v>18.79265809</v>
      </c>
      <c r="D856" t="s">
        <v>1466</v>
      </c>
      <c r="E856">
        <v>3</v>
      </c>
      <c r="F856">
        <v>3</v>
      </c>
      <c r="G856">
        <v>5</v>
      </c>
      <c r="I856">
        <v>1962</v>
      </c>
      <c r="J856">
        <v>0</v>
      </c>
      <c r="K856" t="s">
        <v>2029</v>
      </c>
      <c r="L856">
        <v>732</v>
      </c>
      <c r="M856">
        <v>732</v>
      </c>
      <c r="N856">
        <v>31.398621970000001</v>
      </c>
      <c r="O856" s="1">
        <v>23.042999999999999</v>
      </c>
    </row>
    <row r="857" spans="1:15" hidden="1" x14ac:dyDescent="0.35">
      <c r="A857">
        <v>734</v>
      </c>
      <c r="B857" t="s">
        <v>2377</v>
      </c>
      <c r="C857" s="2">
        <v>18.79265809</v>
      </c>
      <c r="D857" t="s">
        <v>1466</v>
      </c>
      <c r="E857">
        <v>3</v>
      </c>
      <c r="F857">
        <v>3</v>
      </c>
      <c r="G857">
        <v>5</v>
      </c>
      <c r="I857">
        <v>1962</v>
      </c>
      <c r="J857">
        <v>0</v>
      </c>
      <c r="K857" t="s">
        <v>2029</v>
      </c>
      <c r="L857">
        <v>734</v>
      </c>
      <c r="M857">
        <v>734</v>
      </c>
      <c r="N857">
        <v>18.79265809</v>
      </c>
      <c r="O857" s="1">
        <v>18.792999999999999</v>
      </c>
    </row>
    <row r="858" spans="1:15" hidden="1" x14ac:dyDescent="0.35">
      <c r="A858">
        <v>734</v>
      </c>
      <c r="B858" t="s">
        <v>2377</v>
      </c>
      <c r="C858" s="2">
        <v>18.79265809</v>
      </c>
      <c r="D858" t="s">
        <v>1466</v>
      </c>
      <c r="E858">
        <v>3</v>
      </c>
      <c r="F858">
        <v>3</v>
      </c>
      <c r="G858">
        <v>5</v>
      </c>
      <c r="I858">
        <v>1962</v>
      </c>
      <c r="J858">
        <v>0</v>
      </c>
      <c r="K858" t="s">
        <v>2029</v>
      </c>
      <c r="L858">
        <v>730</v>
      </c>
      <c r="M858">
        <v>730</v>
      </c>
      <c r="N858">
        <v>28.624931270000001</v>
      </c>
      <c r="O858" s="1">
        <v>3.444</v>
      </c>
    </row>
    <row r="859" spans="1:15" hidden="1" x14ac:dyDescent="0.35">
      <c r="A859">
        <v>734</v>
      </c>
      <c r="B859" t="s">
        <v>2377</v>
      </c>
      <c r="C859" s="2">
        <v>18.79265809</v>
      </c>
      <c r="D859" t="s">
        <v>1466</v>
      </c>
      <c r="E859">
        <v>3</v>
      </c>
      <c r="F859">
        <v>3</v>
      </c>
      <c r="G859">
        <v>5</v>
      </c>
      <c r="I859">
        <v>1962</v>
      </c>
      <c r="J859">
        <v>0</v>
      </c>
      <c r="K859" t="s">
        <v>2029</v>
      </c>
      <c r="L859">
        <v>731</v>
      </c>
      <c r="M859">
        <v>731</v>
      </c>
      <c r="N859">
        <v>17.74599856</v>
      </c>
      <c r="O859" s="1">
        <v>16.425999999999998</v>
      </c>
    </row>
    <row r="860" spans="1:15" hidden="1" x14ac:dyDescent="0.35">
      <c r="A860">
        <v>74</v>
      </c>
      <c r="B860" t="s">
        <v>1748</v>
      </c>
      <c r="C860" s="2">
        <v>32.709101220000001</v>
      </c>
      <c r="D860" t="s">
        <v>1361</v>
      </c>
      <c r="E860">
        <v>0</v>
      </c>
      <c r="F860">
        <v>4</v>
      </c>
      <c r="G860">
        <v>4</v>
      </c>
      <c r="I860">
        <v>0</v>
      </c>
      <c r="J860">
        <v>0</v>
      </c>
      <c r="K860" t="s">
        <v>1362</v>
      </c>
      <c r="L860">
        <v>60</v>
      </c>
      <c r="M860">
        <v>60</v>
      </c>
      <c r="N860">
        <v>27.581774939999999</v>
      </c>
      <c r="O860" s="1">
        <v>1.36</v>
      </c>
    </row>
    <row r="861" spans="1:15" hidden="1" x14ac:dyDescent="0.35">
      <c r="A861">
        <v>74</v>
      </c>
      <c r="B861" t="s">
        <v>1748</v>
      </c>
      <c r="C861" s="2">
        <v>32.709101220000001</v>
      </c>
      <c r="D861" t="s">
        <v>1361</v>
      </c>
      <c r="E861">
        <v>0</v>
      </c>
      <c r="F861">
        <v>4</v>
      </c>
      <c r="G861">
        <v>4</v>
      </c>
      <c r="I861">
        <v>0</v>
      </c>
      <c r="J861">
        <v>0</v>
      </c>
      <c r="K861" t="s">
        <v>1362</v>
      </c>
      <c r="L861">
        <v>74</v>
      </c>
      <c r="M861">
        <v>74</v>
      </c>
      <c r="N861">
        <v>32.709101220000001</v>
      </c>
      <c r="O861" s="1">
        <v>32.709000000000003</v>
      </c>
    </row>
    <row r="862" spans="1:15" hidden="1" x14ac:dyDescent="0.35">
      <c r="A862">
        <v>74</v>
      </c>
      <c r="B862" t="s">
        <v>1748</v>
      </c>
      <c r="C862" s="2">
        <v>32.709101220000001</v>
      </c>
      <c r="D862" t="s">
        <v>1361</v>
      </c>
      <c r="E862">
        <v>0</v>
      </c>
      <c r="F862">
        <v>4</v>
      </c>
      <c r="G862">
        <v>4</v>
      </c>
      <c r="I862">
        <v>0</v>
      </c>
      <c r="J862">
        <v>0</v>
      </c>
      <c r="K862" t="s">
        <v>1362</v>
      </c>
      <c r="L862">
        <v>28</v>
      </c>
      <c r="M862">
        <v>28</v>
      </c>
      <c r="N862">
        <v>6.9827912699999999</v>
      </c>
      <c r="O862" s="1">
        <v>6.9829999999999997</v>
      </c>
    </row>
    <row r="863" spans="1:15" hidden="1" x14ac:dyDescent="0.35">
      <c r="A863">
        <v>74</v>
      </c>
      <c r="B863" t="s">
        <v>1748</v>
      </c>
      <c r="C863" s="2">
        <v>32.709101220000001</v>
      </c>
      <c r="D863" t="s">
        <v>1361</v>
      </c>
      <c r="E863">
        <v>0</v>
      </c>
      <c r="F863">
        <v>4</v>
      </c>
      <c r="G863">
        <v>4</v>
      </c>
      <c r="I863">
        <v>0</v>
      </c>
      <c r="J863">
        <v>0</v>
      </c>
      <c r="K863" t="s">
        <v>1362</v>
      </c>
      <c r="L863">
        <v>42</v>
      </c>
      <c r="M863">
        <v>42</v>
      </c>
      <c r="N863">
        <v>12.77492447</v>
      </c>
      <c r="O863" s="1">
        <v>12.384</v>
      </c>
    </row>
    <row r="864" spans="1:15" hidden="1" x14ac:dyDescent="0.35">
      <c r="A864">
        <v>74</v>
      </c>
      <c r="B864" t="s">
        <v>1748</v>
      </c>
      <c r="C864" s="2">
        <v>32.709101220000001</v>
      </c>
      <c r="D864" t="s">
        <v>1361</v>
      </c>
      <c r="E864">
        <v>0</v>
      </c>
      <c r="F864">
        <v>4</v>
      </c>
      <c r="G864">
        <v>4</v>
      </c>
      <c r="I864">
        <v>0</v>
      </c>
      <c r="J864">
        <v>0</v>
      </c>
      <c r="K864" t="s">
        <v>1362</v>
      </c>
      <c r="L864">
        <v>661</v>
      </c>
      <c r="M864">
        <v>661</v>
      </c>
      <c r="N864">
        <v>35.616905750000001</v>
      </c>
      <c r="O864" s="1">
        <v>3.2440000000000002</v>
      </c>
    </row>
    <row r="865" spans="1:15" hidden="1" x14ac:dyDescent="0.35">
      <c r="A865">
        <v>74</v>
      </c>
      <c r="B865" t="s">
        <v>1748</v>
      </c>
      <c r="C865" s="2">
        <v>32.709101220000001</v>
      </c>
      <c r="D865" t="s">
        <v>1361</v>
      </c>
      <c r="E865">
        <v>0</v>
      </c>
      <c r="F865">
        <v>4</v>
      </c>
      <c r="G865">
        <v>4</v>
      </c>
      <c r="I865">
        <v>0</v>
      </c>
      <c r="J865">
        <v>0</v>
      </c>
      <c r="K865" t="s">
        <v>1362</v>
      </c>
      <c r="L865">
        <v>733</v>
      </c>
      <c r="M865">
        <v>733</v>
      </c>
      <c r="N865">
        <v>29.439387589999999</v>
      </c>
      <c r="O865" s="1">
        <v>0.56999999999999995</v>
      </c>
    </row>
    <row r="866" spans="1:15" hidden="1" x14ac:dyDescent="0.35">
      <c r="A866">
        <v>74</v>
      </c>
      <c r="B866" t="s">
        <v>1748</v>
      </c>
      <c r="C866" s="2">
        <v>32.709101220000001</v>
      </c>
      <c r="D866" t="s">
        <v>1361</v>
      </c>
      <c r="E866">
        <v>0</v>
      </c>
      <c r="F866">
        <v>4</v>
      </c>
      <c r="G866">
        <v>4</v>
      </c>
      <c r="I866">
        <v>0</v>
      </c>
      <c r="J866">
        <v>0</v>
      </c>
      <c r="K866" t="s">
        <v>1362</v>
      </c>
      <c r="L866">
        <v>734</v>
      </c>
      <c r="M866">
        <v>734</v>
      </c>
      <c r="N866">
        <v>18.79265809</v>
      </c>
      <c r="O866" s="1">
        <v>9.4239999999999995</v>
      </c>
    </row>
    <row r="867" spans="1:15" hidden="1" x14ac:dyDescent="0.35">
      <c r="A867">
        <v>74</v>
      </c>
      <c r="B867" t="s">
        <v>1748</v>
      </c>
      <c r="C867" s="2">
        <v>32.709101220000001</v>
      </c>
      <c r="D867" t="s">
        <v>1361</v>
      </c>
      <c r="E867">
        <v>0</v>
      </c>
      <c r="F867">
        <v>4</v>
      </c>
      <c r="G867">
        <v>4</v>
      </c>
      <c r="I867">
        <v>0</v>
      </c>
      <c r="J867">
        <v>0</v>
      </c>
      <c r="K867" t="s">
        <v>1362</v>
      </c>
      <c r="L867">
        <v>731</v>
      </c>
      <c r="M867">
        <v>731</v>
      </c>
      <c r="N867">
        <v>17.74599856</v>
      </c>
      <c r="O867" s="1">
        <v>16.257000000000001</v>
      </c>
    </row>
    <row r="868" spans="1:15" hidden="1" x14ac:dyDescent="0.35">
      <c r="A868">
        <v>750</v>
      </c>
      <c r="B868" t="s">
        <v>1398</v>
      </c>
      <c r="C868" s="2">
        <f t="shared" ref="C868:C882" si="2">82763*0.000247</f>
        <v>20.442460999999998</v>
      </c>
      <c r="D868" t="s">
        <v>1466</v>
      </c>
      <c r="E868">
        <v>3</v>
      </c>
      <c r="F868">
        <v>3</v>
      </c>
      <c r="G868">
        <v>5</v>
      </c>
      <c r="I868">
        <v>1963</v>
      </c>
      <c r="J868">
        <v>0</v>
      </c>
      <c r="K868" t="s">
        <v>1650</v>
      </c>
      <c r="L868">
        <v>892</v>
      </c>
      <c r="M868">
        <v>892</v>
      </c>
      <c r="N868">
        <v>30.951763150000001</v>
      </c>
      <c r="O868" s="1">
        <v>7.28</v>
      </c>
    </row>
    <row r="869" spans="1:15" hidden="1" x14ac:dyDescent="0.35">
      <c r="A869">
        <v>750</v>
      </c>
      <c r="B869" t="s">
        <v>1398</v>
      </c>
      <c r="C869" s="2">
        <f t="shared" si="2"/>
        <v>20.442460999999998</v>
      </c>
      <c r="D869" t="s">
        <v>1466</v>
      </c>
      <c r="E869">
        <v>3</v>
      </c>
      <c r="F869">
        <v>3</v>
      </c>
      <c r="G869">
        <v>5</v>
      </c>
      <c r="I869">
        <v>1963</v>
      </c>
      <c r="J869">
        <v>0</v>
      </c>
      <c r="K869" t="s">
        <v>1650</v>
      </c>
      <c r="L869">
        <v>893</v>
      </c>
      <c r="M869">
        <v>893</v>
      </c>
      <c r="N869">
        <v>20.940404359999999</v>
      </c>
      <c r="O869" s="1">
        <v>10.138</v>
      </c>
    </row>
    <row r="870" spans="1:15" hidden="1" x14ac:dyDescent="0.35">
      <c r="A870">
        <v>750</v>
      </c>
      <c r="B870" t="s">
        <v>1398</v>
      </c>
      <c r="C870" s="2">
        <f t="shared" si="2"/>
        <v>20.442460999999998</v>
      </c>
      <c r="D870" t="s">
        <v>1466</v>
      </c>
      <c r="E870">
        <v>3</v>
      </c>
      <c r="F870">
        <v>3</v>
      </c>
      <c r="G870">
        <v>5</v>
      </c>
      <c r="I870">
        <v>1963</v>
      </c>
      <c r="J870">
        <v>0</v>
      </c>
      <c r="K870" t="s">
        <v>1650</v>
      </c>
      <c r="L870">
        <v>762</v>
      </c>
      <c r="M870">
        <v>762</v>
      </c>
      <c r="N870">
        <v>60.958528270000002</v>
      </c>
      <c r="O870" s="1">
        <v>9.3539999999999992</v>
      </c>
    </row>
    <row r="871" spans="1:15" hidden="1" x14ac:dyDescent="0.35">
      <c r="A871">
        <v>750</v>
      </c>
      <c r="B871" t="s">
        <v>1398</v>
      </c>
      <c r="C871" s="2">
        <f t="shared" si="2"/>
        <v>20.442460999999998</v>
      </c>
      <c r="D871" t="s">
        <v>1466</v>
      </c>
      <c r="E871">
        <v>3</v>
      </c>
      <c r="F871">
        <v>3</v>
      </c>
      <c r="G871">
        <v>5</v>
      </c>
      <c r="I871">
        <v>1963</v>
      </c>
      <c r="J871">
        <v>0</v>
      </c>
      <c r="K871" t="s">
        <v>1650</v>
      </c>
      <c r="L871">
        <v>764</v>
      </c>
      <c r="M871">
        <v>764</v>
      </c>
      <c r="N871">
        <v>64.051350380000002</v>
      </c>
      <c r="O871" s="1">
        <v>10.222</v>
      </c>
    </row>
    <row r="872" spans="1:15" hidden="1" x14ac:dyDescent="0.35">
      <c r="A872">
        <v>750</v>
      </c>
      <c r="B872" t="s">
        <v>1398</v>
      </c>
      <c r="C872" s="2">
        <f t="shared" si="2"/>
        <v>20.442460999999998</v>
      </c>
      <c r="D872" t="s">
        <v>1466</v>
      </c>
      <c r="E872">
        <v>3</v>
      </c>
      <c r="F872">
        <v>3</v>
      </c>
      <c r="G872">
        <v>5</v>
      </c>
      <c r="I872">
        <v>1963</v>
      </c>
      <c r="J872">
        <v>0</v>
      </c>
      <c r="K872" t="s">
        <v>1650</v>
      </c>
      <c r="L872">
        <v>21</v>
      </c>
      <c r="M872">
        <v>21</v>
      </c>
      <c r="N872">
        <v>19.288570119999999</v>
      </c>
      <c r="O872" s="1">
        <v>0.32600000000000001</v>
      </c>
    </row>
    <row r="873" spans="1:15" hidden="1" x14ac:dyDescent="0.35">
      <c r="A873">
        <v>750</v>
      </c>
      <c r="B873" t="s">
        <v>1398</v>
      </c>
      <c r="C873" s="2">
        <f t="shared" si="2"/>
        <v>20.442460999999998</v>
      </c>
      <c r="D873" t="s">
        <v>1466</v>
      </c>
      <c r="E873">
        <v>3</v>
      </c>
      <c r="F873">
        <v>3</v>
      </c>
      <c r="G873">
        <v>5</v>
      </c>
      <c r="I873">
        <v>1963</v>
      </c>
      <c r="J873">
        <v>0</v>
      </c>
      <c r="K873" t="s">
        <v>1650</v>
      </c>
      <c r="L873">
        <v>10</v>
      </c>
      <c r="M873">
        <v>10</v>
      </c>
      <c r="N873">
        <v>6.9877515240000001</v>
      </c>
      <c r="O873" s="1">
        <v>2.0369999999999999</v>
      </c>
    </row>
    <row r="874" spans="1:15" hidden="1" x14ac:dyDescent="0.35">
      <c r="A874">
        <v>750</v>
      </c>
      <c r="B874" t="s">
        <v>1398</v>
      </c>
      <c r="C874" s="2">
        <f t="shared" si="2"/>
        <v>20.442460999999998</v>
      </c>
      <c r="D874" t="s">
        <v>1466</v>
      </c>
      <c r="E874">
        <v>3</v>
      </c>
      <c r="F874">
        <v>3</v>
      </c>
      <c r="G874">
        <v>5</v>
      </c>
      <c r="I874">
        <v>1963</v>
      </c>
      <c r="J874">
        <v>0</v>
      </c>
      <c r="K874" t="s">
        <v>1650</v>
      </c>
      <c r="L874">
        <v>24</v>
      </c>
      <c r="M874">
        <v>24</v>
      </c>
      <c r="N874">
        <v>18.732366129999999</v>
      </c>
      <c r="O874" s="1">
        <v>17.538</v>
      </c>
    </row>
    <row r="875" spans="1:15" hidden="1" x14ac:dyDescent="0.35">
      <c r="A875">
        <v>750</v>
      </c>
      <c r="B875" t="s">
        <v>1398</v>
      </c>
      <c r="C875" s="2">
        <f t="shared" si="2"/>
        <v>20.442460999999998</v>
      </c>
      <c r="D875" t="s">
        <v>1466</v>
      </c>
      <c r="E875">
        <v>3</v>
      </c>
      <c r="F875">
        <v>3</v>
      </c>
      <c r="G875">
        <v>5</v>
      </c>
      <c r="I875">
        <v>1963</v>
      </c>
      <c r="J875">
        <v>0</v>
      </c>
      <c r="K875" t="s">
        <v>1650</v>
      </c>
      <c r="L875">
        <v>8</v>
      </c>
      <c r="M875">
        <v>8</v>
      </c>
      <c r="N875">
        <v>17.14201538</v>
      </c>
      <c r="O875" s="1">
        <v>2.5000000000000001E-2</v>
      </c>
    </row>
    <row r="876" spans="1:15" hidden="1" x14ac:dyDescent="0.35">
      <c r="A876">
        <v>750</v>
      </c>
      <c r="B876" t="s">
        <v>1398</v>
      </c>
      <c r="C876" s="2">
        <f t="shared" si="2"/>
        <v>20.442460999999998</v>
      </c>
      <c r="D876" t="s">
        <v>1466</v>
      </c>
      <c r="E876">
        <v>3</v>
      </c>
      <c r="F876">
        <v>3</v>
      </c>
      <c r="G876">
        <v>5</v>
      </c>
      <c r="I876">
        <v>1963</v>
      </c>
      <c r="J876">
        <v>0</v>
      </c>
      <c r="K876" t="s">
        <v>1650</v>
      </c>
      <c r="L876">
        <v>21</v>
      </c>
      <c r="M876">
        <v>21</v>
      </c>
      <c r="N876">
        <v>19.288570119999999</v>
      </c>
      <c r="O876" s="1">
        <v>0.32600000000000001</v>
      </c>
    </row>
    <row r="877" spans="1:15" hidden="1" x14ac:dyDescent="0.35">
      <c r="A877">
        <v>750</v>
      </c>
      <c r="B877" t="s">
        <v>1398</v>
      </c>
      <c r="C877" s="2">
        <f t="shared" si="2"/>
        <v>20.442460999999998</v>
      </c>
      <c r="D877" t="s">
        <v>1466</v>
      </c>
      <c r="E877">
        <v>3</v>
      </c>
      <c r="F877">
        <v>3</v>
      </c>
      <c r="G877">
        <v>5</v>
      </c>
      <c r="I877">
        <v>1963</v>
      </c>
      <c r="J877">
        <v>0</v>
      </c>
      <c r="K877" t="s">
        <v>1650</v>
      </c>
      <c r="L877">
        <v>892</v>
      </c>
      <c r="M877">
        <v>892</v>
      </c>
      <c r="N877">
        <v>30.951763150000001</v>
      </c>
      <c r="O877" s="1">
        <v>14.488</v>
      </c>
    </row>
    <row r="878" spans="1:15" hidden="1" x14ac:dyDescent="0.35">
      <c r="A878">
        <v>750</v>
      </c>
      <c r="B878" t="s">
        <v>1398</v>
      </c>
      <c r="C878" s="2">
        <f t="shared" si="2"/>
        <v>20.442460999999998</v>
      </c>
      <c r="D878" t="s">
        <v>1466</v>
      </c>
      <c r="E878">
        <v>3</v>
      </c>
      <c r="F878">
        <v>3</v>
      </c>
      <c r="G878">
        <v>5</v>
      </c>
      <c r="I878">
        <v>1963</v>
      </c>
      <c r="J878">
        <v>0</v>
      </c>
      <c r="K878" t="s">
        <v>1650</v>
      </c>
      <c r="L878">
        <v>890</v>
      </c>
      <c r="M878">
        <v>890</v>
      </c>
      <c r="N878">
        <v>25.85267885</v>
      </c>
      <c r="O878" s="1">
        <v>14.244999999999999</v>
      </c>
    </row>
    <row r="879" spans="1:15" hidden="1" x14ac:dyDescent="0.35">
      <c r="A879">
        <v>750</v>
      </c>
      <c r="B879" t="s">
        <v>1398</v>
      </c>
      <c r="C879" s="2">
        <f t="shared" si="2"/>
        <v>20.442460999999998</v>
      </c>
      <c r="D879" t="s">
        <v>1466</v>
      </c>
      <c r="E879">
        <v>3</v>
      </c>
      <c r="F879">
        <v>3</v>
      </c>
      <c r="G879">
        <v>5</v>
      </c>
      <c r="I879">
        <v>1963</v>
      </c>
      <c r="J879">
        <v>0</v>
      </c>
      <c r="K879" t="s">
        <v>1650</v>
      </c>
      <c r="L879">
        <v>893</v>
      </c>
      <c r="M879">
        <v>893</v>
      </c>
      <c r="N879">
        <v>20.940404359999999</v>
      </c>
      <c r="O879" s="1">
        <v>8.0739999999999998</v>
      </c>
    </row>
    <row r="880" spans="1:15" hidden="1" x14ac:dyDescent="0.35">
      <c r="A880">
        <v>750</v>
      </c>
      <c r="B880" t="s">
        <v>1398</v>
      </c>
      <c r="C880" s="2">
        <f t="shared" si="2"/>
        <v>20.442460999999998</v>
      </c>
      <c r="D880" t="s">
        <v>1466</v>
      </c>
      <c r="E880">
        <v>3</v>
      </c>
      <c r="F880">
        <v>3</v>
      </c>
      <c r="G880">
        <v>5</v>
      </c>
      <c r="I880">
        <v>1963</v>
      </c>
      <c r="J880">
        <v>0</v>
      </c>
      <c r="K880" t="s">
        <v>1650</v>
      </c>
      <c r="L880">
        <v>762</v>
      </c>
      <c r="M880">
        <v>762</v>
      </c>
      <c r="N880">
        <v>60.958528270000002</v>
      </c>
      <c r="O880" s="1">
        <v>6.9180000000000001</v>
      </c>
    </row>
    <row r="881" spans="1:15" hidden="1" x14ac:dyDescent="0.35">
      <c r="A881">
        <v>750</v>
      </c>
      <c r="B881" t="s">
        <v>1398</v>
      </c>
      <c r="C881" s="2">
        <f t="shared" si="2"/>
        <v>20.442460999999998</v>
      </c>
      <c r="D881" t="s">
        <v>1466</v>
      </c>
      <c r="E881">
        <v>3</v>
      </c>
      <c r="F881">
        <v>3</v>
      </c>
      <c r="G881">
        <v>5</v>
      </c>
      <c r="I881">
        <v>1963</v>
      </c>
      <c r="J881">
        <v>0</v>
      </c>
      <c r="K881" t="s">
        <v>1650</v>
      </c>
      <c r="L881">
        <v>764</v>
      </c>
      <c r="M881">
        <v>764</v>
      </c>
      <c r="N881">
        <v>64.051350380000002</v>
      </c>
      <c r="O881" s="1">
        <v>20.119</v>
      </c>
    </row>
    <row r="882" spans="1:15" hidden="1" x14ac:dyDescent="0.35">
      <c r="A882">
        <v>750</v>
      </c>
      <c r="B882" t="s">
        <v>1398</v>
      </c>
      <c r="C882" s="2">
        <f t="shared" si="2"/>
        <v>20.442460999999998</v>
      </c>
      <c r="D882" t="s">
        <v>1466</v>
      </c>
      <c r="E882">
        <v>3</v>
      </c>
      <c r="F882">
        <v>3</v>
      </c>
      <c r="G882">
        <v>5</v>
      </c>
      <c r="I882">
        <v>1963</v>
      </c>
      <c r="J882">
        <v>0</v>
      </c>
      <c r="K882" t="s">
        <v>1650</v>
      </c>
      <c r="L882">
        <v>760</v>
      </c>
      <c r="M882">
        <v>760</v>
      </c>
      <c r="N882">
        <v>18.076093060000002</v>
      </c>
      <c r="O882" s="1">
        <v>4.4279999999999999</v>
      </c>
    </row>
    <row r="883" spans="1:15" hidden="1" x14ac:dyDescent="0.35">
      <c r="A883">
        <v>751</v>
      </c>
      <c r="B883" t="s">
        <v>2695</v>
      </c>
      <c r="C883" s="2">
        <f>235296*0.000247</f>
        <v>58.118111999999996</v>
      </c>
      <c r="D883" t="s">
        <v>1466</v>
      </c>
      <c r="E883">
        <v>3</v>
      </c>
      <c r="F883">
        <v>3</v>
      </c>
      <c r="G883">
        <v>5</v>
      </c>
      <c r="I883">
        <v>1963</v>
      </c>
      <c r="J883">
        <v>0</v>
      </c>
      <c r="K883" t="s">
        <v>1650</v>
      </c>
      <c r="L883">
        <v>759</v>
      </c>
      <c r="M883">
        <v>759</v>
      </c>
      <c r="N883">
        <v>653.97822069999995</v>
      </c>
      <c r="O883" s="1">
        <v>0</v>
      </c>
    </row>
    <row r="884" spans="1:15" hidden="1" x14ac:dyDescent="0.35">
      <c r="A884">
        <v>751</v>
      </c>
      <c r="B884" t="s">
        <v>2695</v>
      </c>
      <c r="C884" s="2">
        <f t="shared" ref="C884:C904" si="3">235296*0.000247</f>
        <v>58.118111999999996</v>
      </c>
      <c r="D884" t="s">
        <v>1466</v>
      </c>
      <c r="E884">
        <v>3</v>
      </c>
      <c r="F884">
        <v>3</v>
      </c>
      <c r="G884">
        <v>5</v>
      </c>
      <c r="I884">
        <v>1963</v>
      </c>
      <c r="J884">
        <v>0</v>
      </c>
      <c r="K884" t="s">
        <v>1650</v>
      </c>
      <c r="L884">
        <v>751</v>
      </c>
      <c r="M884">
        <v>751</v>
      </c>
      <c r="N884">
        <v>653.97822069999995</v>
      </c>
      <c r="O884" s="1">
        <v>0</v>
      </c>
    </row>
    <row r="885" spans="1:15" hidden="1" x14ac:dyDescent="0.35">
      <c r="A885">
        <v>751</v>
      </c>
      <c r="B885" t="s">
        <v>2695</v>
      </c>
      <c r="C885" s="2">
        <f t="shared" si="3"/>
        <v>58.118111999999996</v>
      </c>
      <c r="D885" t="s">
        <v>1466</v>
      </c>
      <c r="E885">
        <v>3</v>
      </c>
      <c r="F885">
        <v>3</v>
      </c>
      <c r="G885">
        <v>5</v>
      </c>
      <c r="I885">
        <v>1963</v>
      </c>
      <c r="J885">
        <v>0</v>
      </c>
      <c r="K885" t="s">
        <v>1650</v>
      </c>
      <c r="L885">
        <v>750</v>
      </c>
      <c r="M885">
        <v>750</v>
      </c>
      <c r="N885">
        <v>653.97822069999995</v>
      </c>
      <c r="O885" s="1">
        <v>0</v>
      </c>
    </row>
    <row r="886" spans="1:15" hidden="1" x14ac:dyDescent="0.35">
      <c r="A886">
        <v>751</v>
      </c>
      <c r="B886" t="s">
        <v>2695</v>
      </c>
      <c r="C886" s="2">
        <f t="shared" si="3"/>
        <v>58.118111999999996</v>
      </c>
      <c r="D886" t="s">
        <v>1466</v>
      </c>
      <c r="E886">
        <v>3</v>
      </c>
      <c r="F886">
        <v>3</v>
      </c>
      <c r="G886">
        <v>5</v>
      </c>
      <c r="I886">
        <v>1963</v>
      </c>
      <c r="J886">
        <v>0</v>
      </c>
      <c r="K886" t="s">
        <v>1650</v>
      </c>
      <c r="L886">
        <v>892</v>
      </c>
      <c r="M886">
        <v>892</v>
      </c>
      <c r="N886">
        <v>30.951763150000001</v>
      </c>
      <c r="O886" s="1">
        <v>7.2750000000000004</v>
      </c>
    </row>
    <row r="887" spans="1:15" hidden="1" x14ac:dyDescent="0.35">
      <c r="A887">
        <v>751</v>
      </c>
      <c r="B887" t="s">
        <v>2695</v>
      </c>
      <c r="C887" s="2">
        <f t="shared" si="3"/>
        <v>58.118111999999996</v>
      </c>
      <c r="D887" t="s">
        <v>1466</v>
      </c>
      <c r="E887">
        <v>3</v>
      </c>
      <c r="F887">
        <v>3</v>
      </c>
      <c r="G887">
        <v>5</v>
      </c>
      <c r="I887">
        <v>1963</v>
      </c>
      <c r="J887">
        <v>0</v>
      </c>
      <c r="K887" t="s">
        <v>1650</v>
      </c>
      <c r="L887">
        <v>893</v>
      </c>
      <c r="M887">
        <v>893</v>
      </c>
      <c r="N887">
        <v>20.940404359999999</v>
      </c>
      <c r="O887" s="1">
        <v>8.1050000000000004</v>
      </c>
    </row>
    <row r="888" spans="1:15" hidden="1" x14ac:dyDescent="0.35">
      <c r="A888">
        <v>751</v>
      </c>
      <c r="B888" t="s">
        <v>2695</v>
      </c>
      <c r="C888" s="2">
        <f t="shared" si="3"/>
        <v>58.118111999999996</v>
      </c>
      <c r="D888" t="s">
        <v>1466</v>
      </c>
      <c r="E888">
        <v>3</v>
      </c>
      <c r="F888">
        <v>3</v>
      </c>
      <c r="G888">
        <v>5</v>
      </c>
      <c r="I888">
        <v>1963</v>
      </c>
      <c r="J888">
        <v>0</v>
      </c>
      <c r="K888" t="s">
        <v>1650</v>
      </c>
      <c r="L888">
        <v>764</v>
      </c>
      <c r="M888">
        <v>764</v>
      </c>
      <c r="N888">
        <v>64.051350380000002</v>
      </c>
      <c r="O888" s="1">
        <v>6.9000000000000006E-2</v>
      </c>
    </row>
    <row r="889" spans="1:15" hidden="1" x14ac:dyDescent="0.35">
      <c r="A889">
        <v>751</v>
      </c>
      <c r="B889" t="s">
        <v>2695</v>
      </c>
      <c r="C889" s="2">
        <f t="shared" si="3"/>
        <v>58.118111999999996</v>
      </c>
      <c r="D889" t="s">
        <v>1466</v>
      </c>
      <c r="E889">
        <v>3</v>
      </c>
      <c r="F889">
        <v>3</v>
      </c>
      <c r="G889">
        <v>5</v>
      </c>
      <c r="I889">
        <v>1963</v>
      </c>
      <c r="J889">
        <v>0</v>
      </c>
      <c r="K889" t="s">
        <v>1650</v>
      </c>
      <c r="L889">
        <v>758</v>
      </c>
      <c r="M889">
        <v>758</v>
      </c>
      <c r="N889">
        <v>653.97822069999995</v>
      </c>
      <c r="O889" s="1">
        <v>10.241</v>
      </c>
    </row>
    <row r="890" spans="1:15" hidden="1" x14ac:dyDescent="0.35">
      <c r="A890">
        <v>751</v>
      </c>
      <c r="B890" t="s">
        <v>2695</v>
      </c>
      <c r="C890" s="2">
        <f t="shared" si="3"/>
        <v>58.118111999999996</v>
      </c>
      <c r="D890" t="s">
        <v>1466</v>
      </c>
      <c r="E890">
        <v>3</v>
      </c>
      <c r="F890">
        <v>3</v>
      </c>
      <c r="G890">
        <v>5</v>
      </c>
      <c r="I890">
        <v>1963</v>
      </c>
      <c r="J890">
        <v>0</v>
      </c>
      <c r="K890" t="s">
        <v>1650</v>
      </c>
      <c r="L890">
        <v>750</v>
      </c>
      <c r="M890">
        <v>750</v>
      </c>
      <c r="N890">
        <v>653.97822069999995</v>
      </c>
      <c r="O890" s="1">
        <v>8.4969999999999999</v>
      </c>
    </row>
    <row r="891" spans="1:15" hidden="1" x14ac:dyDescent="0.35">
      <c r="A891">
        <v>751</v>
      </c>
      <c r="B891" t="s">
        <v>2695</v>
      </c>
      <c r="C891" s="2">
        <f t="shared" si="3"/>
        <v>58.118111999999996</v>
      </c>
      <c r="D891" t="s">
        <v>1466</v>
      </c>
      <c r="E891">
        <v>3</v>
      </c>
      <c r="F891">
        <v>3</v>
      </c>
      <c r="G891">
        <v>5</v>
      </c>
      <c r="I891">
        <v>1963</v>
      </c>
      <c r="J891">
        <v>0</v>
      </c>
      <c r="K891" t="s">
        <v>1650</v>
      </c>
      <c r="L891">
        <v>758</v>
      </c>
      <c r="M891">
        <v>758</v>
      </c>
      <c r="N891">
        <v>653.97822069999995</v>
      </c>
      <c r="O891" s="1">
        <v>0</v>
      </c>
    </row>
    <row r="892" spans="1:15" hidden="1" x14ac:dyDescent="0.35">
      <c r="A892">
        <v>751</v>
      </c>
      <c r="B892" t="s">
        <v>2695</v>
      </c>
      <c r="C892" s="2">
        <f t="shared" si="3"/>
        <v>58.118111999999996</v>
      </c>
      <c r="D892" t="s">
        <v>1466</v>
      </c>
      <c r="E892">
        <v>3</v>
      </c>
      <c r="F892">
        <v>3</v>
      </c>
      <c r="G892">
        <v>5</v>
      </c>
      <c r="I892">
        <v>1963</v>
      </c>
      <c r="J892">
        <v>0</v>
      </c>
      <c r="K892" t="s">
        <v>1650</v>
      </c>
      <c r="L892">
        <v>750</v>
      </c>
      <c r="M892">
        <v>750</v>
      </c>
      <c r="N892">
        <v>653.97822069999995</v>
      </c>
      <c r="O892" s="1">
        <v>0</v>
      </c>
    </row>
    <row r="893" spans="1:15" hidden="1" x14ac:dyDescent="0.35">
      <c r="A893">
        <v>751</v>
      </c>
      <c r="B893" t="s">
        <v>2695</v>
      </c>
      <c r="C893" s="2">
        <f t="shared" si="3"/>
        <v>58.118111999999996</v>
      </c>
      <c r="D893" t="s">
        <v>1466</v>
      </c>
      <c r="E893">
        <v>3</v>
      </c>
      <c r="F893">
        <v>3</v>
      </c>
      <c r="G893">
        <v>5</v>
      </c>
      <c r="I893">
        <v>1963</v>
      </c>
      <c r="J893">
        <v>0</v>
      </c>
      <c r="K893" t="s">
        <v>1650</v>
      </c>
      <c r="L893">
        <v>755</v>
      </c>
      <c r="M893">
        <v>755</v>
      </c>
      <c r="N893">
        <v>653.97822069999995</v>
      </c>
      <c r="O893" s="1">
        <v>0</v>
      </c>
    </row>
    <row r="894" spans="1:15" hidden="1" x14ac:dyDescent="0.35">
      <c r="A894">
        <v>751</v>
      </c>
      <c r="B894" t="s">
        <v>2695</v>
      </c>
      <c r="C894" s="2">
        <f t="shared" si="3"/>
        <v>58.118111999999996</v>
      </c>
      <c r="D894" t="s">
        <v>1466</v>
      </c>
      <c r="E894">
        <v>3</v>
      </c>
      <c r="F894">
        <v>3</v>
      </c>
      <c r="G894">
        <v>5</v>
      </c>
      <c r="I894">
        <v>1963</v>
      </c>
      <c r="J894">
        <v>0</v>
      </c>
      <c r="K894" t="s">
        <v>1650</v>
      </c>
      <c r="L894">
        <v>751</v>
      </c>
      <c r="M894">
        <v>751</v>
      </c>
      <c r="N894">
        <v>653.97822069999995</v>
      </c>
      <c r="O894" s="1">
        <v>0</v>
      </c>
    </row>
    <row r="895" spans="1:15" hidden="1" x14ac:dyDescent="0.35">
      <c r="A895">
        <v>751</v>
      </c>
      <c r="B895" t="s">
        <v>2695</v>
      </c>
      <c r="C895" s="2">
        <f t="shared" si="3"/>
        <v>58.118111999999996</v>
      </c>
      <c r="D895" t="s">
        <v>1466</v>
      </c>
      <c r="E895">
        <v>3</v>
      </c>
      <c r="F895">
        <v>3</v>
      </c>
      <c r="G895">
        <v>5</v>
      </c>
      <c r="I895">
        <v>1963</v>
      </c>
      <c r="J895">
        <v>0</v>
      </c>
      <c r="K895" t="s">
        <v>1650</v>
      </c>
      <c r="L895">
        <v>752</v>
      </c>
      <c r="M895">
        <v>752</v>
      </c>
      <c r="N895">
        <v>653.97822069999995</v>
      </c>
      <c r="O895" s="1">
        <v>0</v>
      </c>
    </row>
    <row r="896" spans="1:15" hidden="1" x14ac:dyDescent="0.35">
      <c r="A896">
        <v>751</v>
      </c>
      <c r="B896" t="s">
        <v>2695</v>
      </c>
      <c r="C896" s="2">
        <f t="shared" si="3"/>
        <v>58.118111999999996</v>
      </c>
      <c r="D896" t="s">
        <v>1466</v>
      </c>
      <c r="E896">
        <v>3</v>
      </c>
      <c r="F896">
        <v>3</v>
      </c>
      <c r="G896">
        <v>5</v>
      </c>
      <c r="I896">
        <v>1963</v>
      </c>
      <c r="J896">
        <v>0</v>
      </c>
      <c r="K896" t="s">
        <v>1650</v>
      </c>
      <c r="L896">
        <v>757</v>
      </c>
      <c r="M896">
        <v>757</v>
      </c>
      <c r="N896">
        <v>653.97822069999995</v>
      </c>
      <c r="O896" s="1">
        <v>8.9860000000000007</v>
      </c>
    </row>
    <row r="897" spans="1:15" hidden="1" x14ac:dyDescent="0.35">
      <c r="A897">
        <v>751</v>
      </c>
      <c r="B897" t="s">
        <v>2695</v>
      </c>
      <c r="C897" s="2">
        <f t="shared" si="3"/>
        <v>58.118111999999996</v>
      </c>
      <c r="D897" t="s">
        <v>1466</v>
      </c>
      <c r="E897">
        <v>3</v>
      </c>
      <c r="F897">
        <v>3</v>
      </c>
      <c r="G897">
        <v>5</v>
      </c>
      <c r="I897">
        <v>1963</v>
      </c>
      <c r="J897">
        <v>0</v>
      </c>
      <c r="K897" t="s">
        <v>1650</v>
      </c>
      <c r="L897">
        <v>759</v>
      </c>
      <c r="M897">
        <v>759</v>
      </c>
      <c r="N897">
        <v>653.97822069999995</v>
      </c>
      <c r="O897" s="1">
        <v>35.286999999999999</v>
      </c>
    </row>
    <row r="898" spans="1:15" hidden="1" x14ac:dyDescent="0.35">
      <c r="A898">
        <v>751</v>
      </c>
      <c r="B898" t="s">
        <v>2695</v>
      </c>
      <c r="C898" s="2">
        <f t="shared" si="3"/>
        <v>58.118111999999996</v>
      </c>
      <c r="D898" t="s">
        <v>1466</v>
      </c>
      <c r="E898">
        <v>3</v>
      </c>
      <c r="F898">
        <v>3</v>
      </c>
      <c r="G898">
        <v>5</v>
      </c>
      <c r="I898">
        <v>1963</v>
      </c>
      <c r="J898">
        <v>0</v>
      </c>
      <c r="K898" t="s">
        <v>1650</v>
      </c>
      <c r="L898">
        <v>751</v>
      </c>
      <c r="M898">
        <v>751</v>
      </c>
      <c r="N898">
        <v>653.97822069999995</v>
      </c>
      <c r="O898" s="1">
        <v>5.5940000000000003</v>
      </c>
    </row>
    <row r="899" spans="1:15" hidden="1" x14ac:dyDescent="0.35">
      <c r="A899">
        <v>751</v>
      </c>
      <c r="B899" t="s">
        <v>2695</v>
      </c>
      <c r="C899" s="2">
        <f t="shared" si="3"/>
        <v>58.118111999999996</v>
      </c>
      <c r="D899" t="s">
        <v>1466</v>
      </c>
      <c r="E899">
        <v>3</v>
      </c>
      <c r="F899">
        <v>3</v>
      </c>
      <c r="G899">
        <v>5</v>
      </c>
      <c r="I899">
        <v>1963</v>
      </c>
      <c r="J899">
        <v>0</v>
      </c>
      <c r="K899" t="s">
        <v>1650</v>
      </c>
      <c r="L899">
        <v>753</v>
      </c>
      <c r="M899">
        <v>753</v>
      </c>
      <c r="N899">
        <v>653.97822069999995</v>
      </c>
      <c r="O899" s="1">
        <v>1.4390000000000001</v>
      </c>
    </row>
    <row r="900" spans="1:15" hidden="1" x14ac:dyDescent="0.35">
      <c r="A900">
        <v>751</v>
      </c>
      <c r="B900" t="s">
        <v>2695</v>
      </c>
      <c r="C900" s="2">
        <f t="shared" si="3"/>
        <v>58.118111999999996</v>
      </c>
      <c r="D900" t="s">
        <v>1466</v>
      </c>
      <c r="E900">
        <v>3</v>
      </c>
      <c r="F900">
        <v>3</v>
      </c>
      <c r="G900">
        <v>5</v>
      </c>
      <c r="I900">
        <v>1963</v>
      </c>
      <c r="J900">
        <v>0</v>
      </c>
      <c r="K900" t="s">
        <v>1650</v>
      </c>
      <c r="L900">
        <v>750</v>
      </c>
      <c r="M900">
        <v>750</v>
      </c>
      <c r="N900">
        <v>653.97822069999995</v>
      </c>
      <c r="O900" s="1">
        <v>0</v>
      </c>
    </row>
    <row r="901" spans="1:15" hidden="1" x14ac:dyDescent="0.35">
      <c r="A901">
        <v>751</v>
      </c>
      <c r="B901" t="s">
        <v>2695</v>
      </c>
      <c r="C901" s="2">
        <f t="shared" si="3"/>
        <v>58.118111999999996</v>
      </c>
      <c r="D901" t="s">
        <v>1466</v>
      </c>
      <c r="E901">
        <v>3</v>
      </c>
      <c r="F901">
        <v>3</v>
      </c>
      <c r="G901">
        <v>5</v>
      </c>
      <c r="I901">
        <v>1963</v>
      </c>
      <c r="J901">
        <v>0</v>
      </c>
      <c r="K901" t="s">
        <v>1650</v>
      </c>
      <c r="L901">
        <v>751</v>
      </c>
      <c r="M901">
        <v>751</v>
      </c>
      <c r="N901">
        <v>653.97822069999995</v>
      </c>
      <c r="O901" s="1">
        <v>0</v>
      </c>
    </row>
    <row r="902" spans="1:15" hidden="1" x14ac:dyDescent="0.35">
      <c r="A902">
        <v>751</v>
      </c>
      <c r="B902" t="s">
        <v>2695</v>
      </c>
      <c r="C902" s="2">
        <f t="shared" si="3"/>
        <v>58.118111999999996</v>
      </c>
      <c r="D902" t="s">
        <v>1466</v>
      </c>
      <c r="E902">
        <v>3</v>
      </c>
      <c r="F902">
        <v>3</v>
      </c>
      <c r="G902">
        <v>5</v>
      </c>
      <c r="I902">
        <v>1963</v>
      </c>
      <c r="J902">
        <v>0</v>
      </c>
      <c r="K902" t="s">
        <v>1650</v>
      </c>
      <c r="L902">
        <v>757</v>
      </c>
      <c r="M902">
        <v>757</v>
      </c>
      <c r="N902">
        <v>653.97822069999995</v>
      </c>
      <c r="O902" s="1">
        <v>14.205</v>
      </c>
    </row>
    <row r="903" spans="1:15" hidden="1" x14ac:dyDescent="0.35">
      <c r="A903">
        <v>751</v>
      </c>
      <c r="B903" t="s">
        <v>2695</v>
      </c>
      <c r="C903" s="2">
        <f t="shared" si="3"/>
        <v>58.118111999999996</v>
      </c>
      <c r="D903" t="s">
        <v>1466</v>
      </c>
      <c r="E903">
        <v>3</v>
      </c>
      <c r="F903">
        <v>3</v>
      </c>
      <c r="G903">
        <v>5</v>
      </c>
      <c r="I903">
        <v>1963</v>
      </c>
      <c r="J903">
        <v>0</v>
      </c>
      <c r="K903" t="s">
        <v>1650</v>
      </c>
      <c r="L903">
        <v>759</v>
      </c>
      <c r="M903">
        <v>759</v>
      </c>
      <c r="N903">
        <v>653.97822069999995</v>
      </c>
      <c r="O903" s="1">
        <v>30.388000000000002</v>
      </c>
    </row>
    <row r="904" spans="1:15" hidden="1" x14ac:dyDescent="0.35">
      <c r="A904">
        <v>751</v>
      </c>
      <c r="B904" t="s">
        <v>2695</v>
      </c>
      <c r="C904" s="2">
        <f t="shared" si="3"/>
        <v>58.118111999999996</v>
      </c>
      <c r="D904" t="s">
        <v>1466</v>
      </c>
      <c r="E904">
        <v>3</v>
      </c>
      <c r="F904">
        <v>3</v>
      </c>
      <c r="G904">
        <v>5</v>
      </c>
      <c r="I904">
        <v>1963</v>
      </c>
      <c r="J904">
        <v>0</v>
      </c>
      <c r="K904" t="s">
        <v>1650</v>
      </c>
      <c r="L904">
        <v>751</v>
      </c>
      <c r="M904">
        <v>751</v>
      </c>
      <c r="N904">
        <v>653.97822069999995</v>
      </c>
      <c r="O904" s="1">
        <v>58.118000000000002</v>
      </c>
    </row>
    <row r="905" spans="1:15" hidden="1" x14ac:dyDescent="0.35">
      <c r="A905">
        <v>752</v>
      </c>
      <c r="B905" t="s">
        <v>2701</v>
      </c>
      <c r="C905" s="2">
        <f>275367*0.000247</f>
        <v>68.015648999999996</v>
      </c>
      <c r="D905" t="s">
        <v>1466</v>
      </c>
      <c r="E905">
        <v>3</v>
      </c>
      <c r="F905">
        <v>3</v>
      </c>
      <c r="G905">
        <v>5</v>
      </c>
      <c r="I905">
        <v>1963</v>
      </c>
      <c r="J905">
        <v>0</v>
      </c>
      <c r="K905" t="s">
        <v>1650</v>
      </c>
      <c r="L905">
        <v>752</v>
      </c>
      <c r="M905">
        <v>752</v>
      </c>
      <c r="N905">
        <v>653.97822069999995</v>
      </c>
      <c r="O905" s="1">
        <v>0</v>
      </c>
    </row>
    <row r="906" spans="1:15" hidden="1" x14ac:dyDescent="0.35">
      <c r="A906">
        <v>752</v>
      </c>
      <c r="B906" t="s">
        <v>2701</v>
      </c>
      <c r="C906" s="2">
        <f t="shared" ref="C906:C933" si="4">275367*0.000247</f>
        <v>68.015648999999996</v>
      </c>
      <c r="D906" t="s">
        <v>1466</v>
      </c>
      <c r="E906">
        <v>3</v>
      </c>
      <c r="F906">
        <v>3</v>
      </c>
      <c r="G906">
        <v>5</v>
      </c>
      <c r="I906">
        <v>1963</v>
      </c>
      <c r="J906">
        <v>0</v>
      </c>
      <c r="K906" t="s">
        <v>1650</v>
      </c>
      <c r="L906">
        <v>757</v>
      </c>
      <c r="M906">
        <v>757</v>
      </c>
      <c r="N906">
        <v>653.97822069999995</v>
      </c>
      <c r="O906" s="1">
        <v>0</v>
      </c>
    </row>
    <row r="907" spans="1:15" hidden="1" x14ac:dyDescent="0.35">
      <c r="A907">
        <v>752</v>
      </c>
      <c r="B907" t="s">
        <v>2701</v>
      </c>
      <c r="C907" s="2">
        <f t="shared" si="4"/>
        <v>68.015648999999996</v>
      </c>
      <c r="D907" t="s">
        <v>1466</v>
      </c>
      <c r="E907">
        <v>3</v>
      </c>
      <c r="F907">
        <v>3</v>
      </c>
      <c r="G907">
        <v>5</v>
      </c>
      <c r="I907">
        <v>1963</v>
      </c>
      <c r="J907">
        <v>0</v>
      </c>
      <c r="K907" t="s">
        <v>1650</v>
      </c>
      <c r="L907">
        <v>750</v>
      </c>
      <c r="M907">
        <v>750</v>
      </c>
      <c r="N907">
        <v>653.97822069999995</v>
      </c>
      <c r="O907" s="1">
        <v>0</v>
      </c>
    </row>
    <row r="908" spans="1:15" hidden="1" x14ac:dyDescent="0.35">
      <c r="A908">
        <v>752</v>
      </c>
      <c r="B908" t="s">
        <v>2701</v>
      </c>
      <c r="C908" s="2">
        <f t="shared" si="4"/>
        <v>68.015648999999996</v>
      </c>
      <c r="D908" t="s">
        <v>1466</v>
      </c>
      <c r="E908">
        <v>3</v>
      </c>
      <c r="F908">
        <v>3</v>
      </c>
      <c r="G908">
        <v>5</v>
      </c>
      <c r="I908">
        <v>1963</v>
      </c>
      <c r="J908">
        <v>0</v>
      </c>
      <c r="K908" t="s">
        <v>1650</v>
      </c>
      <c r="L908">
        <v>752</v>
      </c>
      <c r="M908">
        <v>752</v>
      </c>
      <c r="N908">
        <v>653.97822069999995</v>
      </c>
      <c r="O908" s="1">
        <v>0</v>
      </c>
    </row>
    <row r="909" spans="1:15" hidden="1" x14ac:dyDescent="0.35">
      <c r="A909">
        <v>752</v>
      </c>
      <c r="B909" t="s">
        <v>2701</v>
      </c>
      <c r="C909" s="2">
        <f t="shared" si="4"/>
        <v>68.015648999999996</v>
      </c>
      <c r="D909" t="s">
        <v>1466</v>
      </c>
      <c r="E909">
        <v>3</v>
      </c>
      <c r="F909">
        <v>3</v>
      </c>
      <c r="G909">
        <v>5</v>
      </c>
      <c r="I909">
        <v>1963</v>
      </c>
      <c r="J909">
        <v>0</v>
      </c>
      <c r="K909" t="s">
        <v>1650</v>
      </c>
      <c r="L909">
        <v>754</v>
      </c>
      <c r="M909">
        <v>754</v>
      </c>
      <c r="N909">
        <v>653.97822069999995</v>
      </c>
      <c r="O909" s="1">
        <v>13.141</v>
      </c>
    </row>
    <row r="910" spans="1:15" hidden="1" x14ac:dyDescent="0.35">
      <c r="A910">
        <v>752</v>
      </c>
      <c r="B910" t="s">
        <v>2701</v>
      </c>
      <c r="C910" s="2">
        <f t="shared" si="4"/>
        <v>68.015648999999996</v>
      </c>
      <c r="D910" t="s">
        <v>1466</v>
      </c>
      <c r="E910">
        <v>3</v>
      </c>
      <c r="F910">
        <v>3</v>
      </c>
      <c r="G910">
        <v>5</v>
      </c>
      <c r="I910">
        <v>1963</v>
      </c>
      <c r="J910">
        <v>0</v>
      </c>
      <c r="K910" t="s">
        <v>1650</v>
      </c>
      <c r="L910">
        <v>756</v>
      </c>
      <c r="M910">
        <v>756</v>
      </c>
      <c r="N910">
        <v>653.97822069999995</v>
      </c>
      <c r="O910" s="1">
        <v>15.613</v>
      </c>
    </row>
    <row r="911" spans="1:15" hidden="1" x14ac:dyDescent="0.35">
      <c r="A911">
        <v>752</v>
      </c>
      <c r="B911" t="s">
        <v>2701</v>
      </c>
      <c r="C911" s="2">
        <f t="shared" si="4"/>
        <v>68.015648999999996</v>
      </c>
      <c r="D911" t="s">
        <v>1466</v>
      </c>
      <c r="E911">
        <v>3</v>
      </c>
      <c r="F911">
        <v>3</v>
      </c>
      <c r="G911">
        <v>5</v>
      </c>
      <c r="I911">
        <v>1963</v>
      </c>
      <c r="J911">
        <v>0</v>
      </c>
      <c r="K911" t="s">
        <v>1650</v>
      </c>
      <c r="L911">
        <v>752</v>
      </c>
      <c r="M911">
        <v>752</v>
      </c>
      <c r="N911">
        <v>653.97822069999995</v>
      </c>
      <c r="O911" s="1">
        <v>23.954999999999998</v>
      </c>
    </row>
    <row r="912" spans="1:15" hidden="1" x14ac:dyDescent="0.35">
      <c r="A912">
        <v>752</v>
      </c>
      <c r="B912" t="s">
        <v>2701</v>
      </c>
      <c r="C912" s="2">
        <f t="shared" si="4"/>
        <v>68.015648999999996</v>
      </c>
      <c r="D912" t="s">
        <v>1466</v>
      </c>
      <c r="E912">
        <v>3</v>
      </c>
      <c r="F912">
        <v>3</v>
      </c>
      <c r="G912">
        <v>5</v>
      </c>
      <c r="I912">
        <v>1963</v>
      </c>
      <c r="J912">
        <v>0</v>
      </c>
      <c r="K912" t="s">
        <v>1650</v>
      </c>
      <c r="L912">
        <v>752</v>
      </c>
      <c r="M912">
        <v>752</v>
      </c>
      <c r="N912">
        <v>653.97822069999995</v>
      </c>
      <c r="O912" s="1">
        <v>0</v>
      </c>
    </row>
    <row r="913" spans="1:15" hidden="1" x14ac:dyDescent="0.35">
      <c r="A913">
        <v>752</v>
      </c>
      <c r="B913" t="s">
        <v>2701</v>
      </c>
      <c r="C913" s="2">
        <f t="shared" si="4"/>
        <v>68.015648999999996</v>
      </c>
      <c r="D913" t="s">
        <v>1466</v>
      </c>
      <c r="E913">
        <v>3</v>
      </c>
      <c r="F913">
        <v>3</v>
      </c>
      <c r="G913">
        <v>5</v>
      </c>
      <c r="I913">
        <v>1963</v>
      </c>
      <c r="J913">
        <v>0</v>
      </c>
      <c r="K913" t="s">
        <v>1650</v>
      </c>
      <c r="L913">
        <v>754</v>
      </c>
      <c r="M913">
        <v>754</v>
      </c>
      <c r="N913">
        <v>653.97822069999995</v>
      </c>
      <c r="O913" s="1">
        <v>0</v>
      </c>
    </row>
    <row r="914" spans="1:15" hidden="1" x14ac:dyDescent="0.35">
      <c r="A914">
        <v>752</v>
      </c>
      <c r="B914" t="s">
        <v>2701</v>
      </c>
      <c r="C914" s="2">
        <f t="shared" si="4"/>
        <v>68.015648999999996</v>
      </c>
      <c r="D914" t="s">
        <v>1466</v>
      </c>
      <c r="E914">
        <v>3</v>
      </c>
      <c r="F914">
        <v>3</v>
      </c>
      <c r="G914">
        <v>5</v>
      </c>
      <c r="I914">
        <v>1963</v>
      </c>
      <c r="J914">
        <v>0</v>
      </c>
      <c r="K914" t="s">
        <v>1650</v>
      </c>
      <c r="L914">
        <v>755</v>
      </c>
      <c r="M914">
        <v>755</v>
      </c>
      <c r="N914">
        <v>653.97822069999995</v>
      </c>
      <c r="O914" s="1">
        <v>0</v>
      </c>
    </row>
    <row r="915" spans="1:15" hidden="1" x14ac:dyDescent="0.35">
      <c r="A915">
        <v>752</v>
      </c>
      <c r="B915" t="s">
        <v>2701</v>
      </c>
      <c r="C915" s="2">
        <f t="shared" si="4"/>
        <v>68.015648999999996</v>
      </c>
      <c r="D915" t="s">
        <v>1466</v>
      </c>
      <c r="E915">
        <v>3</v>
      </c>
      <c r="F915">
        <v>3</v>
      </c>
      <c r="G915">
        <v>5</v>
      </c>
      <c r="I915">
        <v>1963</v>
      </c>
      <c r="J915">
        <v>0</v>
      </c>
      <c r="K915" t="s">
        <v>1650</v>
      </c>
      <c r="L915">
        <v>757</v>
      </c>
      <c r="M915">
        <v>757</v>
      </c>
      <c r="N915">
        <v>653.97822069999995</v>
      </c>
      <c r="O915" s="1">
        <v>0</v>
      </c>
    </row>
    <row r="916" spans="1:15" hidden="1" x14ac:dyDescent="0.35">
      <c r="A916">
        <v>752</v>
      </c>
      <c r="B916" t="s">
        <v>2701</v>
      </c>
      <c r="C916" s="2">
        <f t="shared" si="4"/>
        <v>68.015648999999996</v>
      </c>
      <c r="D916" t="s">
        <v>1466</v>
      </c>
      <c r="E916">
        <v>3</v>
      </c>
      <c r="F916">
        <v>3</v>
      </c>
      <c r="G916">
        <v>5</v>
      </c>
      <c r="I916">
        <v>1963</v>
      </c>
      <c r="J916">
        <v>0</v>
      </c>
      <c r="K916" t="s">
        <v>1650</v>
      </c>
      <c r="L916">
        <v>751</v>
      </c>
      <c r="M916">
        <v>751</v>
      </c>
      <c r="N916">
        <v>653.97822069999995</v>
      </c>
      <c r="O916" s="1">
        <v>0</v>
      </c>
    </row>
    <row r="917" spans="1:15" hidden="1" x14ac:dyDescent="0.35">
      <c r="A917">
        <v>752</v>
      </c>
      <c r="B917" t="s">
        <v>2701</v>
      </c>
      <c r="C917" s="2">
        <f t="shared" si="4"/>
        <v>68.015648999999996</v>
      </c>
      <c r="D917" t="s">
        <v>1466</v>
      </c>
      <c r="E917">
        <v>3</v>
      </c>
      <c r="F917">
        <v>3</v>
      </c>
      <c r="G917">
        <v>5</v>
      </c>
      <c r="I917">
        <v>1963</v>
      </c>
      <c r="J917">
        <v>0</v>
      </c>
      <c r="K917" t="s">
        <v>1650</v>
      </c>
      <c r="L917">
        <v>750</v>
      </c>
      <c r="M917">
        <v>750</v>
      </c>
      <c r="N917">
        <v>653.97822069999995</v>
      </c>
      <c r="O917" s="1">
        <v>0</v>
      </c>
    </row>
    <row r="918" spans="1:15" hidden="1" x14ac:dyDescent="0.35">
      <c r="A918">
        <v>752</v>
      </c>
      <c r="B918" t="s">
        <v>2701</v>
      </c>
      <c r="C918" s="2">
        <f t="shared" si="4"/>
        <v>68.015648999999996</v>
      </c>
      <c r="D918" t="s">
        <v>1466</v>
      </c>
      <c r="E918">
        <v>3</v>
      </c>
      <c r="F918">
        <v>3</v>
      </c>
      <c r="G918">
        <v>5</v>
      </c>
      <c r="I918">
        <v>1963</v>
      </c>
      <c r="J918">
        <v>0</v>
      </c>
      <c r="K918" t="s">
        <v>1650</v>
      </c>
      <c r="L918">
        <v>752</v>
      </c>
      <c r="M918">
        <v>752</v>
      </c>
      <c r="N918">
        <v>653.97822069999995</v>
      </c>
      <c r="O918" s="1">
        <v>0</v>
      </c>
    </row>
    <row r="919" spans="1:15" hidden="1" x14ac:dyDescent="0.35">
      <c r="A919">
        <v>752</v>
      </c>
      <c r="B919" t="s">
        <v>2701</v>
      </c>
      <c r="C919" s="2">
        <f t="shared" si="4"/>
        <v>68.015648999999996</v>
      </c>
      <c r="D919" t="s">
        <v>1466</v>
      </c>
      <c r="E919">
        <v>3</v>
      </c>
      <c r="F919">
        <v>3</v>
      </c>
      <c r="G919">
        <v>5</v>
      </c>
      <c r="I919">
        <v>1963</v>
      </c>
      <c r="J919">
        <v>0</v>
      </c>
      <c r="K919" t="s">
        <v>1650</v>
      </c>
      <c r="L919">
        <v>763</v>
      </c>
      <c r="M919">
        <v>763</v>
      </c>
      <c r="N919">
        <v>22.417546359999999</v>
      </c>
      <c r="O919" s="1">
        <v>4.6109999999999998</v>
      </c>
    </row>
    <row r="920" spans="1:15" hidden="1" x14ac:dyDescent="0.35">
      <c r="A920">
        <v>752</v>
      </c>
      <c r="B920" t="s">
        <v>2701</v>
      </c>
      <c r="C920" s="2">
        <f t="shared" si="4"/>
        <v>68.015648999999996</v>
      </c>
      <c r="D920" t="s">
        <v>1466</v>
      </c>
      <c r="E920">
        <v>3</v>
      </c>
      <c r="F920">
        <v>3</v>
      </c>
      <c r="G920">
        <v>5</v>
      </c>
      <c r="I920">
        <v>1963</v>
      </c>
      <c r="J920">
        <v>0</v>
      </c>
      <c r="K920" t="s">
        <v>1650</v>
      </c>
      <c r="L920">
        <v>761</v>
      </c>
      <c r="M920">
        <v>761</v>
      </c>
      <c r="N920">
        <v>14.010783289999999</v>
      </c>
      <c r="O920" s="1">
        <v>10.206</v>
      </c>
    </row>
    <row r="921" spans="1:15" hidden="1" x14ac:dyDescent="0.35">
      <c r="A921">
        <v>752</v>
      </c>
      <c r="B921" t="s">
        <v>2701</v>
      </c>
      <c r="C921" s="2">
        <f t="shared" si="4"/>
        <v>68.015648999999996</v>
      </c>
      <c r="D921" t="s">
        <v>1466</v>
      </c>
      <c r="E921">
        <v>3</v>
      </c>
      <c r="F921">
        <v>3</v>
      </c>
      <c r="G921">
        <v>5</v>
      </c>
      <c r="I921">
        <v>1963</v>
      </c>
      <c r="J921">
        <v>0</v>
      </c>
      <c r="K921" t="s">
        <v>1650</v>
      </c>
      <c r="L921">
        <v>754</v>
      </c>
      <c r="M921">
        <v>754</v>
      </c>
      <c r="N921">
        <v>653.97822069999995</v>
      </c>
      <c r="O921" s="1">
        <v>36.271000000000001</v>
      </c>
    </row>
    <row r="922" spans="1:15" hidden="1" x14ac:dyDescent="0.35">
      <c r="A922">
        <v>752</v>
      </c>
      <c r="B922" t="s">
        <v>2701</v>
      </c>
      <c r="C922" s="2">
        <f t="shared" si="4"/>
        <v>68.015648999999996</v>
      </c>
      <c r="D922" t="s">
        <v>1466</v>
      </c>
      <c r="E922">
        <v>3</v>
      </c>
      <c r="F922">
        <v>3</v>
      </c>
      <c r="G922">
        <v>5</v>
      </c>
      <c r="I922">
        <v>1963</v>
      </c>
      <c r="J922">
        <v>0</v>
      </c>
      <c r="K922" t="s">
        <v>1650</v>
      </c>
      <c r="L922">
        <v>755</v>
      </c>
      <c r="M922">
        <v>755</v>
      </c>
      <c r="N922">
        <v>653.97822069999995</v>
      </c>
      <c r="O922" s="1">
        <v>19.812000000000001</v>
      </c>
    </row>
    <row r="923" spans="1:15" hidden="1" x14ac:dyDescent="0.35">
      <c r="A923">
        <v>752</v>
      </c>
      <c r="B923" t="s">
        <v>2701</v>
      </c>
      <c r="C923" s="2">
        <f t="shared" si="4"/>
        <v>68.015648999999996</v>
      </c>
      <c r="D923" t="s">
        <v>1466</v>
      </c>
      <c r="E923">
        <v>3</v>
      </c>
      <c r="F923">
        <v>3</v>
      </c>
      <c r="G923">
        <v>5</v>
      </c>
      <c r="I923">
        <v>1963</v>
      </c>
      <c r="J923">
        <v>0</v>
      </c>
      <c r="K923" t="s">
        <v>1650</v>
      </c>
      <c r="L923">
        <v>752</v>
      </c>
      <c r="M923">
        <v>752</v>
      </c>
      <c r="N923">
        <v>653.97822069999995</v>
      </c>
      <c r="O923" s="1">
        <v>16.937999999999999</v>
      </c>
    </row>
    <row r="924" spans="1:15" hidden="1" x14ac:dyDescent="0.35">
      <c r="A924">
        <v>752</v>
      </c>
      <c r="B924" t="s">
        <v>2701</v>
      </c>
      <c r="C924" s="2">
        <f t="shared" si="4"/>
        <v>68.015648999999996</v>
      </c>
      <c r="D924" t="s">
        <v>1466</v>
      </c>
      <c r="E924">
        <v>3</v>
      </c>
      <c r="F924">
        <v>3</v>
      </c>
      <c r="G924">
        <v>5</v>
      </c>
      <c r="I924">
        <v>1963</v>
      </c>
      <c r="J924">
        <v>0</v>
      </c>
      <c r="K924" t="s">
        <v>1650</v>
      </c>
      <c r="L924">
        <v>753</v>
      </c>
      <c r="M924">
        <v>753</v>
      </c>
      <c r="N924">
        <v>653.97822069999995</v>
      </c>
      <c r="O924" s="1">
        <v>19.686</v>
      </c>
    </row>
    <row r="925" spans="1:15" hidden="1" x14ac:dyDescent="0.35">
      <c r="A925">
        <v>752</v>
      </c>
      <c r="B925" t="s">
        <v>2701</v>
      </c>
      <c r="C925" s="2">
        <f t="shared" si="4"/>
        <v>68.015648999999996</v>
      </c>
      <c r="D925" t="s">
        <v>1466</v>
      </c>
      <c r="E925">
        <v>3</v>
      </c>
      <c r="F925">
        <v>3</v>
      </c>
      <c r="G925">
        <v>5</v>
      </c>
      <c r="I925">
        <v>1963</v>
      </c>
      <c r="J925">
        <v>0</v>
      </c>
      <c r="K925" t="s">
        <v>1650</v>
      </c>
      <c r="L925">
        <v>752</v>
      </c>
      <c r="M925">
        <v>752</v>
      </c>
      <c r="N925">
        <v>653.97822069999995</v>
      </c>
      <c r="O925" s="1">
        <v>0</v>
      </c>
    </row>
    <row r="926" spans="1:15" hidden="1" x14ac:dyDescent="0.35">
      <c r="A926">
        <v>752</v>
      </c>
      <c r="B926" t="s">
        <v>2701</v>
      </c>
      <c r="C926" s="2">
        <f t="shared" si="4"/>
        <v>68.015648999999996</v>
      </c>
      <c r="D926" t="s">
        <v>1466</v>
      </c>
      <c r="E926">
        <v>3</v>
      </c>
      <c r="F926">
        <v>3</v>
      </c>
      <c r="G926">
        <v>5</v>
      </c>
      <c r="I926">
        <v>1963</v>
      </c>
      <c r="J926">
        <v>0</v>
      </c>
      <c r="K926" t="s">
        <v>1650</v>
      </c>
      <c r="L926">
        <v>755</v>
      </c>
      <c r="M926">
        <v>755</v>
      </c>
      <c r="N926">
        <v>653.97822069999995</v>
      </c>
      <c r="O926" s="1">
        <v>0</v>
      </c>
    </row>
    <row r="927" spans="1:15" hidden="1" x14ac:dyDescent="0.35">
      <c r="A927">
        <v>752</v>
      </c>
      <c r="B927" t="s">
        <v>2701</v>
      </c>
      <c r="C927" s="2">
        <f t="shared" si="4"/>
        <v>68.015648999999996</v>
      </c>
      <c r="D927" t="s">
        <v>1466</v>
      </c>
      <c r="E927">
        <v>3</v>
      </c>
      <c r="F927">
        <v>3</v>
      </c>
      <c r="G927">
        <v>5</v>
      </c>
      <c r="I927">
        <v>1963</v>
      </c>
      <c r="J927">
        <v>0</v>
      </c>
      <c r="K927" t="s">
        <v>1650</v>
      </c>
      <c r="L927">
        <v>756</v>
      </c>
      <c r="M927">
        <v>756</v>
      </c>
      <c r="N927">
        <v>653.97822069999995</v>
      </c>
      <c r="O927" s="1">
        <v>30</v>
      </c>
    </row>
    <row r="928" spans="1:15" hidden="1" x14ac:dyDescent="0.35">
      <c r="A928">
        <v>752</v>
      </c>
      <c r="B928" t="s">
        <v>2701</v>
      </c>
      <c r="C928" s="2">
        <f t="shared" si="4"/>
        <v>68.015648999999996</v>
      </c>
      <c r="D928" t="s">
        <v>1466</v>
      </c>
      <c r="E928">
        <v>3</v>
      </c>
      <c r="F928">
        <v>3</v>
      </c>
      <c r="G928">
        <v>5</v>
      </c>
      <c r="I928">
        <v>1963</v>
      </c>
      <c r="J928">
        <v>0</v>
      </c>
      <c r="K928" t="s">
        <v>1650</v>
      </c>
      <c r="L928">
        <v>750</v>
      </c>
      <c r="M928">
        <v>750</v>
      </c>
      <c r="N928">
        <v>653.97822069999995</v>
      </c>
      <c r="O928" s="1">
        <v>0</v>
      </c>
    </row>
    <row r="929" spans="1:15" hidden="1" x14ac:dyDescent="0.35">
      <c r="A929">
        <v>752</v>
      </c>
      <c r="B929" t="s">
        <v>2701</v>
      </c>
      <c r="C929" s="2">
        <f t="shared" si="4"/>
        <v>68.015648999999996</v>
      </c>
      <c r="D929" t="s">
        <v>1466</v>
      </c>
      <c r="E929">
        <v>3</v>
      </c>
      <c r="F929">
        <v>3</v>
      </c>
      <c r="G929">
        <v>5</v>
      </c>
      <c r="I929">
        <v>1963</v>
      </c>
      <c r="J929">
        <v>0</v>
      </c>
      <c r="K929" t="s">
        <v>1650</v>
      </c>
      <c r="L929">
        <v>752</v>
      </c>
      <c r="M929">
        <v>752</v>
      </c>
      <c r="N929">
        <v>653.97822069999995</v>
      </c>
      <c r="O929" s="1">
        <v>0</v>
      </c>
    </row>
    <row r="930" spans="1:15" hidden="1" x14ac:dyDescent="0.35">
      <c r="A930">
        <v>752</v>
      </c>
      <c r="B930" t="s">
        <v>2701</v>
      </c>
      <c r="C930" s="2">
        <f t="shared" si="4"/>
        <v>68.015648999999996</v>
      </c>
      <c r="D930" t="s">
        <v>1466</v>
      </c>
      <c r="E930">
        <v>3</v>
      </c>
      <c r="F930">
        <v>3</v>
      </c>
      <c r="G930">
        <v>5</v>
      </c>
      <c r="I930">
        <v>1963</v>
      </c>
      <c r="J930">
        <v>0</v>
      </c>
      <c r="K930" t="s">
        <v>1650</v>
      </c>
      <c r="L930">
        <v>754</v>
      </c>
      <c r="M930">
        <v>754</v>
      </c>
      <c r="N930">
        <v>653.97822069999995</v>
      </c>
      <c r="O930" s="1">
        <v>18.593</v>
      </c>
    </row>
    <row r="931" spans="1:15" hidden="1" x14ac:dyDescent="0.35">
      <c r="A931">
        <v>752</v>
      </c>
      <c r="B931" t="s">
        <v>2701</v>
      </c>
      <c r="C931" s="2">
        <f t="shared" si="4"/>
        <v>68.015648999999996</v>
      </c>
      <c r="D931" t="s">
        <v>1466</v>
      </c>
      <c r="E931">
        <v>3</v>
      </c>
      <c r="F931">
        <v>3</v>
      </c>
      <c r="G931">
        <v>5</v>
      </c>
      <c r="I931">
        <v>1963</v>
      </c>
      <c r="J931">
        <v>0</v>
      </c>
      <c r="K931" t="s">
        <v>1650</v>
      </c>
      <c r="L931">
        <v>755</v>
      </c>
      <c r="M931">
        <v>755</v>
      </c>
      <c r="N931">
        <v>653.97822069999995</v>
      </c>
      <c r="O931" s="1">
        <v>2.492</v>
      </c>
    </row>
    <row r="932" spans="1:15" hidden="1" x14ac:dyDescent="0.35">
      <c r="A932">
        <v>752</v>
      </c>
      <c r="B932" t="s">
        <v>2701</v>
      </c>
      <c r="C932" s="2">
        <f t="shared" si="4"/>
        <v>68.015648999999996</v>
      </c>
      <c r="D932" t="s">
        <v>1466</v>
      </c>
      <c r="E932">
        <v>3</v>
      </c>
      <c r="F932">
        <v>3</v>
      </c>
      <c r="G932">
        <v>5</v>
      </c>
      <c r="I932">
        <v>1963</v>
      </c>
      <c r="J932">
        <v>0</v>
      </c>
      <c r="K932" t="s">
        <v>1650</v>
      </c>
      <c r="L932">
        <v>756</v>
      </c>
      <c r="M932">
        <v>756</v>
      </c>
      <c r="N932">
        <v>653.97822069999995</v>
      </c>
      <c r="O932" s="1">
        <v>29.082999999999998</v>
      </c>
    </row>
    <row r="933" spans="1:15" hidden="1" x14ac:dyDescent="0.35">
      <c r="A933">
        <v>752</v>
      </c>
      <c r="B933" t="s">
        <v>2701</v>
      </c>
      <c r="C933" s="2">
        <f t="shared" si="4"/>
        <v>68.015648999999996</v>
      </c>
      <c r="D933" t="s">
        <v>1466</v>
      </c>
      <c r="E933">
        <v>3</v>
      </c>
      <c r="F933">
        <v>3</v>
      </c>
      <c r="G933">
        <v>5</v>
      </c>
      <c r="I933">
        <v>1963</v>
      </c>
      <c r="J933">
        <v>0</v>
      </c>
      <c r="K933" t="s">
        <v>1650</v>
      </c>
      <c r="L933">
        <v>752</v>
      </c>
      <c r="M933">
        <v>752</v>
      </c>
      <c r="N933">
        <v>653.97822069999995</v>
      </c>
      <c r="O933" s="1">
        <v>68.016000000000005</v>
      </c>
    </row>
    <row r="934" spans="1:15" x14ac:dyDescent="0.35">
      <c r="A934">
        <v>753</v>
      </c>
      <c r="B934" t="s">
        <v>2732</v>
      </c>
      <c r="C934" s="2">
        <f>293670*0.000247</f>
        <v>72.536490000000001</v>
      </c>
      <c r="D934" t="s">
        <v>1466</v>
      </c>
      <c r="E934">
        <v>3</v>
      </c>
      <c r="F934">
        <v>3</v>
      </c>
      <c r="G934">
        <v>5</v>
      </c>
      <c r="I934">
        <v>1963</v>
      </c>
      <c r="J934">
        <v>0</v>
      </c>
      <c r="K934" t="s">
        <v>1650</v>
      </c>
      <c r="L934">
        <v>763</v>
      </c>
      <c r="M934">
        <v>763</v>
      </c>
      <c r="N934">
        <v>653.97822069999995</v>
      </c>
      <c r="O934" s="1">
        <f>90759*0.000247</f>
        <v>22.417472999999998</v>
      </c>
    </row>
    <row r="935" spans="1:15" x14ac:dyDescent="0.35">
      <c r="A935">
        <v>753</v>
      </c>
      <c r="B935" t="s">
        <v>2732</v>
      </c>
      <c r="C935" s="2">
        <f t="shared" ref="C935:C945" si="5">293670*0.000247</f>
        <v>72.536490000000001</v>
      </c>
      <c r="D935" t="s">
        <v>1466</v>
      </c>
      <c r="E935">
        <v>3</v>
      </c>
      <c r="F935">
        <v>3</v>
      </c>
      <c r="G935">
        <v>5</v>
      </c>
      <c r="I935">
        <v>1963</v>
      </c>
      <c r="J935">
        <v>0</v>
      </c>
      <c r="K935" t="s">
        <v>1650</v>
      </c>
      <c r="L935">
        <v>753</v>
      </c>
      <c r="M935">
        <v>753</v>
      </c>
      <c r="N935">
        <v>653.97822069999995</v>
      </c>
      <c r="O935" s="1">
        <f>56723*0.000247</f>
        <v>14.010580999999998</v>
      </c>
    </row>
    <row r="936" spans="1:15" x14ac:dyDescent="0.35">
      <c r="A936">
        <v>753</v>
      </c>
      <c r="B936" t="s">
        <v>2732</v>
      </c>
      <c r="C936" s="2">
        <f t="shared" si="5"/>
        <v>72.536490000000001</v>
      </c>
      <c r="D936" t="s">
        <v>1466</v>
      </c>
      <c r="E936">
        <v>3</v>
      </c>
      <c r="F936">
        <v>3</v>
      </c>
      <c r="G936">
        <v>5</v>
      </c>
      <c r="I936">
        <v>1963</v>
      </c>
      <c r="J936">
        <v>0</v>
      </c>
      <c r="K936" t="s">
        <v>1650</v>
      </c>
      <c r="L936">
        <v>757</v>
      </c>
      <c r="M936">
        <v>757</v>
      </c>
      <c r="N936">
        <v>653.97822069999995</v>
      </c>
      <c r="O936" s="1">
        <v>0</v>
      </c>
    </row>
    <row r="937" spans="1:15" x14ac:dyDescent="0.35">
      <c r="A937">
        <v>753</v>
      </c>
      <c r="B937" t="s">
        <v>2732</v>
      </c>
      <c r="C937" s="2">
        <f t="shared" si="5"/>
        <v>72.536490000000001</v>
      </c>
      <c r="D937" t="s">
        <v>1466</v>
      </c>
      <c r="E937">
        <v>3</v>
      </c>
      <c r="F937">
        <v>3</v>
      </c>
      <c r="G937">
        <v>5</v>
      </c>
      <c r="I937">
        <v>1963</v>
      </c>
      <c r="J937">
        <v>0</v>
      </c>
      <c r="K937" t="s">
        <v>1650</v>
      </c>
      <c r="L937">
        <v>751</v>
      </c>
      <c r="M937">
        <v>751</v>
      </c>
      <c r="N937">
        <v>653.97822069999995</v>
      </c>
      <c r="O937" s="1">
        <v>0</v>
      </c>
    </row>
    <row r="938" spans="1:15" hidden="1" x14ac:dyDescent="0.35">
      <c r="A938">
        <v>753</v>
      </c>
      <c r="B938" t="s">
        <v>2732</v>
      </c>
      <c r="C938" s="2">
        <f t="shared" si="5"/>
        <v>72.536490000000001</v>
      </c>
      <c r="D938" t="s">
        <v>1466</v>
      </c>
      <c r="E938">
        <v>3</v>
      </c>
      <c r="F938">
        <v>3</v>
      </c>
      <c r="G938">
        <v>5</v>
      </c>
      <c r="I938">
        <v>1963</v>
      </c>
      <c r="J938">
        <v>0</v>
      </c>
      <c r="K938" t="s">
        <v>1650</v>
      </c>
      <c r="L938">
        <v>750</v>
      </c>
      <c r="M938">
        <v>750</v>
      </c>
      <c r="N938">
        <v>653.97822069999995</v>
      </c>
      <c r="O938" s="1">
        <v>0</v>
      </c>
    </row>
    <row r="939" spans="1:15" hidden="1" x14ac:dyDescent="0.35">
      <c r="A939">
        <v>753</v>
      </c>
      <c r="B939" t="s">
        <v>2732</v>
      </c>
      <c r="C939" s="2">
        <f t="shared" si="5"/>
        <v>72.536490000000001</v>
      </c>
      <c r="D939" t="s">
        <v>1466</v>
      </c>
      <c r="E939">
        <v>3</v>
      </c>
      <c r="F939">
        <v>3</v>
      </c>
      <c r="G939">
        <v>5</v>
      </c>
      <c r="I939">
        <v>1963</v>
      </c>
      <c r="J939">
        <v>0</v>
      </c>
      <c r="K939" t="s">
        <v>1650</v>
      </c>
      <c r="L939">
        <v>752</v>
      </c>
      <c r="M939">
        <v>752</v>
      </c>
      <c r="N939">
        <v>653.97822069999995</v>
      </c>
      <c r="O939" s="1">
        <v>0</v>
      </c>
    </row>
    <row r="940" spans="1:15" hidden="1" x14ac:dyDescent="0.35">
      <c r="A940">
        <v>753</v>
      </c>
      <c r="B940" t="s">
        <v>2732</v>
      </c>
      <c r="C940" s="2">
        <f t="shared" si="5"/>
        <v>72.536490000000001</v>
      </c>
      <c r="D940" t="s">
        <v>1466</v>
      </c>
      <c r="E940">
        <v>3</v>
      </c>
      <c r="F940">
        <v>3</v>
      </c>
      <c r="G940">
        <v>5</v>
      </c>
      <c r="I940">
        <v>1963</v>
      </c>
      <c r="J940">
        <v>0</v>
      </c>
      <c r="K940" t="s">
        <v>1650</v>
      </c>
      <c r="L940">
        <v>763</v>
      </c>
      <c r="M940">
        <v>763</v>
      </c>
      <c r="N940">
        <v>22.417546359999999</v>
      </c>
      <c r="O940" s="1">
        <v>2.1469999999999998</v>
      </c>
    </row>
    <row r="941" spans="1:15" hidden="1" x14ac:dyDescent="0.35">
      <c r="A941">
        <v>753</v>
      </c>
      <c r="B941" t="s">
        <v>2732</v>
      </c>
      <c r="C941" s="2">
        <f t="shared" si="5"/>
        <v>72.536490000000001</v>
      </c>
      <c r="D941" t="s">
        <v>1466</v>
      </c>
      <c r="E941">
        <v>3</v>
      </c>
      <c r="F941">
        <v>3</v>
      </c>
      <c r="G941">
        <v>5</v>
      </c>
      <c r="I941">
        <v>1963</v>
      </c>
      <c r="J941">
        <v>0</v>
      </c>
      <c r="K941" t="s">
        <v>1650</v>
      </c>
      <c r="L941">
        <v>761</v>
      </c>
      <c r="M941">
        <v>761</v>
      </c>
      <c r="N941">
        <v>14.010783289999999</v>
      </c>
      <c r="O941" s="1">
        <v>14.010999999999999</v>
      </c>
    </row>
    <row r="942" spans="1:15" x14ac:dyDescent="0.35">
      <c r="A942">
        <v>753</v>
      </c>
      <c r="B942" t="s">
        <v>2732</v>
      </c>
      <c r="C942" s="2">
        <f t="shared" si="5"/>
        <v>72.536490000000001</v>
      </c>
      <c r="D942" t="s">
        <v>1466</v>
      </c>
      <c r="E942">
        <v>3</v>
      </c>
      <c r="F942">
        <v>3</v>
      </c>
      <c r="G942">
        <v>5</v>
      </c>
      <c r="I942">
        <v>1963</v>
      </c>
      <c r="J942">
        <v>0</v>
      </c>
      <c r="K942" t="s">
        <v>1650</v>
      </c>
      <c r="L942">
        <v>754</v>
      </c>
      <c r="M942">
        <v>754</v>
      </c>
      <c r="N942">
        <v>653.97822069999995</v>
      </c>
      <c r="O942" s="1">
        <v>17.748999999999999</v>
      </c>
    </row>
    <row r="943" spans="1:15" x14ac:dyDescent="0.35">
      <c r="A943">
        <v>753</v>
      </c>
      <c r="B943" t="s">
        <v>2732</v>
      </c>
      <c r="C943" s="2">
        <f t="shared" si="5"/>
        <v>72.536490000000001</v>
      </c>
      <c r="D943" t="s">
        <v>1466</v>
      </c>
      <c r="E943">
        <v>3</v>
      </c>
      <c r="F943">
        <v>3</v>
      </c>
      <c r="G943">
        <v>5</v>
      </c>
      <c r="I943">
        <v>1963</v>
      </c>
      <c r="J943">
        <v>0</v>
      </c>
      <c r="K943" t="s">
        <v>1650</v>
      </c>
      <c r="L943">
        <v>757</v>
      </c>
      <c r="M943">
        <v>757</v>
      </c>
      <c r="N943">
        <v>653.97822069999995</v>
      </c>
      <c r="O943" s="1">
        <v>26.524999999999999</v>
      </c>
    </row>
    <row r="944" spans="1:15" x14ac:dyDescent="0.35">
      <c r="A944">
        <v>753</v>
      </c>
      <c r="B944" t="s">
        <v>2732</v>
      </c>
      <c r="C944" s="2">
        <f t="shared" si="5"/>
        <v>72.536490000000001</v>
      </c>
      <c r="D944" t="s">
        <v>1466</v>
      </c>
      <c r="E944">
        <v>3</v>
      </c>
      <c r="F944">
        <v>3</v>
      </c>
      <c r="G944">
        <v>5</v>
      </c>
      <c r="I944">
        <v>1963</v>
      </c>
      <c r="J944">
        <v>0</v>
      </c>
      <c r="K944" t="s">
        <v>1650</v>
      </c>
      <c r="L944">
        <v>755</v>
      </c>
      <c r="M944">
        <v>755</v>
      </c>
      <c r="N944">
        <v>653.97822069999995</v>
      </c>
      <c r="O944" s="1">
        <v>24.603999999999999</v>
      </c>
    </row>
    <row r="945" spans="1:15" hidden="1" x14ac:dyDescent="0.35">
      <c r="A945">
        <v>753</v>
      </c>
      <c r="B945" t="s">
        <v>2732</v>
      </c>
      <c r="C945" s="2">
        <f t="shared" si="5"/>
        <v>72.536490000000001</v>
      </c>
      <c r="D945" t="s">
        <v>1466</v>
      </c>
      <c r="E945">
        <v>3</v>
      </c>
      <c r="F945">
        <v>3</v>
      </c>
      <c r="G945">
        <v>5</v>
      </c>
      <c r="I945">
        <v>1963</v>
      </c>
      <c r="J945">
        <v>0</v>
      </c>
      <c r="K945" t="s">
        <v>1650</v>
      </c>
      <c r="L945">
        <v>753</v>
      </c>
      <c r="M945">
        <v>753</v>
      </c>
      <c r="N945">
        <v>653.97822069999995</v>
      </c>
      <c r="O945" s="1">
        <v>72.537000000000006</v>
      </c>
    </row>
    <row r="946" spans="1:15" hidden="1" x14ac:dyDescent="0.35">
      <c r="A946">
        <v>754</v>
      </c>
      <c r="B946" t="s">
        <v>1798</v>
      </c>
      <c r="C946" s="2">
        <f>380913*0.000247</f>
        <v>94.085510999999997</v>
      </c>
      <c r="D946" t="s">
        <v>1466</v>
      </c>
      <c r="E946">
        <v>3</v>
      </c>
      <c r="F946">
        <v>3</v>
      </c>
      <c r="G946">
        <v>5</v>
      </c>
      <c r="I946">
        <v>1963</v>
      </c>
      <c r="J946">
        <v>0</v>
      </c>
      <c r="K946" t="s">
        <v>1650</v>
      </c>
      <c r="L946">
        <v>759</v>
      </c>
      <c r="M946">
        <v>759</v>
      </c>
      <c r="N946">
        <v>653.97822069999995</v>
      </c>
      <c r="O946" s="1">
        <v>0</v>
      </c>
    </row>
    <row r="947" spans="1:15" hidden="1" x14ac:dyDescent="0.35">
      <c r="A947">
        <v>754</v>
      </c>
      <c r="B947" t="s">
        <v>1798</v>
      </c>
      <c r="C947" s="2">
        <f t="shared" ref="C947:C970" si="6">380913*0.000247</f>
        <v>94.085510999999997</v>
      </c>
      <c r="D947" t="s">
        <v>1466</v>
      </c>
      <c r="E947">
        <v>3</v>
      </c>
      <c r="F947">
        <v>3</v>
      </c>
      <c r="G947">
        <v>5</v>
      </c>
      <c r="I947">
        <v>1963</v>
      </c>
      <c r="J947">
        <v>0</v>
      </c>
      <c r="K947" t="s">
        <v>1650</v>
      </c>
      <c r="L947">
        <v>754</v>
      </c>
      <c r="M947">
        <v>754</v>
      </c>
      <c r="N947">
        <v>653.97822069999995</v>
      </c>
      <c r="O947" s="1">
        <v>0</v>
      </c>
    </row>
    <row r="948" spans="1:15" hidden="1" x14ac:dyDescent="0.35">
      <c r="A948">
        <v>754</v>
      </c>
      <c r="B948" t="s">
        <v>1798</v>
      </c>
      <c r="C948" s="2">
        <f t="shared" si="6"/>
        <v>94.085510999999997</v>
      </c>
      <c r="D948" t="s">
        <v>1466</v>
      </c>
      <c r="E948">
        <v>3</v>
      </c>
      <c r="F948">
        <v>3</v>
      </c>
      <c r="G948">
        <v>5</v>
      </c>
      <c r="I948">
        <v>1963</v>
      </c>
      <c r="J948">
        <v>0</v>
      </c>
      <c r="K948" t="s">
        <v>1650</v>
      </c>
      <c r="L948">
        <v>757</v>
      </c>
      <c r="M948">
        <v>757</v>
      </c>
      <c r="N948">
        <v>653.97822069999995</v>
      </c>
      <c r="O948" s="1">
        <v>0</v>
      </c>
    </row>
    <row r="949" spans="1:15" hidden="1" x14ac:dyDescent="0.35">
      <c r="A949">
        <v>754</v>
      </c>
      <c r="B949" t="s">
        <v>1798</v>
      </c>
      <c r="C949" s="2">
        <f t="shared" si="6"/>
        <v>94.085510999999997</v>
      </c>
      <c r="D949" t="s">
        <v>1466</v>
      </c>
      <c r="E949">
        <v>3</v>
      </c>
      <c r="F949">
        <v>3</v>
      </c>
      <c r="G949">
        <v>5</v>
      </c>
      <c r="I949">
        <v>1963</v>
      </c>
      <c r="J949">
        <v>0</v>
      </c>
      <c r="K949" t="s">
        <v>1650</v>
      </c>
      <c r="L949">
        <v>750</v>
      </c>
      <c r="M949">
        <v>750</v>
      </c>
      <c r="N949">
        <v>653.97822069999995</v>
      </c>
      <c r="O949" s="1">
        <v>0</v>
      </c>
    </row>
    <row r="950" spans="1:15" hidden="1" x14ac:dyDescent="0.35">
      <c r="A950">
        <v>754</v>
      </c>
      <c r="B950" t="s">
        <v>1798</v>
      </c>
      <c r="C950" s="2">
        <f t="shared" si="6"/>
        <v>94.085510999999997</v>
      </c>
      <c r="D950" t="s">
        <v>1466</v>
      </c>
      <c r="E950">
        <v>3</v>
      </c>
      <c r="F950">
        <v>3</v>
      </c>
      <c r="G950">
        <v>5</v>
      </c>
      <c r="I950">
        <v>1963</v>
      </c>
      <c r="J950">
        <v>0</v>
      </c>
      <c r="K950" t="s">
        <v>1650</v>
      </c>
      <c r="L950">
        <v>752</v>
      </c>
      <c r="M950">
        <v>752</v>
      </c>
      <c r="N950">
        <v>653.97822069999995</v>
      </c>
      <c r="O950" s="1">
        <v>0</v>
      </c>
    </row>
    <row r="951" spans="1:15" hidden="1" x14ac:dyDescent="0.35">
      <c r="A951">
        <v>754</v>
      </c>
      <c r="B951" t="s">
        <v>1798</v>
      </c>
      <c r="C951" s="2">
        <f t="shared" si="6"/>
        <v>94.085510999999997</v>
      </c>
      <c r="D951" t="s">
        <v>1466</v>
      </c>
      <c r="E951">
        <v>3</v>
      </c>
      <c r="F951">
        <v>3</v>
      </c>
      <c r="G951">
        <v>5</v>
      </c>
      <c r="I951">
        <v>1963</v>
      </c>
      <c r="J951">
        <v>0</v>
      </c>
      <c r="K951" t="s">
        <v>1650</v>
      </c>
      <c r="L951">
        <v>762</v>
      </c>
      <c r="M951">
        <v>762</v>
      </c>
      <c r="N951">
        <v>60.958528270000002</v>
      </c>
      <c r="O951" s="1">
        <v>10.949</v>
      </c>
    </row>
    <row r="952" spans="1:15" hidden="1" x14ac:dyDescent="0.35">
      <c r="A952">
        <v>754</v>
      </c>
      <c r="B952" t="s">
        <v>1798</v>
      </c>
      <c r="C952" s="2">
        <f t="shared" si="6"/>
        <v>94.085510999999997</v>
      </c>
      <c r="D952" t="s">
        <v>1466</v>
      </c>
      <c r="E952">
        <v>3</v>
      </c>
      <c r="F952">
        <v>3</v>
      </c>
      <c r="G952">
        <v>5</v>
      </c>
      <c r="I952">
        <v>1963</v>
      </c>
      <c r="J952">
        <v>0</v>
      </c>
      <c r="K952" t="s">
        <v>1650</v>
      </c>
      <c r="L952">
        <v>763</v>
      </c>
      <c r="M952">
        <v>763</v>
      </c>
      <c r="N952">
        <v>22.417546359999999</v>
      </c>
      <c r="O952" s="1">
        <v>19.748999999999999</v>
      </c>
    </row>
    <row r="953" spans="1:15" hidden="1" x14ac:dyDescent="0.35">
      <c r="A953">
        <v>754</v>
      </c>
      <c r="B953" t="s">
        <v>1798</v>
      </c>
      <c r="C953" s="2">
        <f t="shared" si="6"/>
        <v>94.085510999999997</v>
      </c>
      <c r="D953" t="s">
        <v>1466</v>
      </c>
      <c r="E953">
        <v>3</v>
      </c>
      <c r="F953">
        <v>3</v>
      </c>
      <c r="G953">
        <v>5</v>
      </c>
      <c r="I953">
        <v>1963</v>
      </c>
      <c r="J953">
        <v>0</v>
      </c>
      <c r="K953" t="s">
        <v>1650</v>
      </c>
      <c r="L953">
        <v>761</v>
      </c>
      <c r="M953">
        <v>761</v>
      </c>
      <c r="N953">
        <v>14.010783289999999</v>
      </c>
      <c r="O953" s="1">
        <v>3.4359999999999999</v>
      </c>
    </row>
    <row r="954" spans="1:15" hidden="1" x14ac:dyDescent="0.35">
      <c r="A954">
        <v>754</v>
      </c>
      <c r="B954" t="s">
        <v>1798</v>
      </c>
      <c r="C954" s="2">
        <f t="shared" si="6"/>
        <v>94.085510999999997</v>
      </c>
      <c r="D954" t="s">
        <v>1466</v>
      </c>
      <c r="E954">
        <v>3</v>
      </c>
      <c r="F954">
        <v>3</v>
      </c>
      <c r="G954">
        <v>5</v>
      </c>
      <c r="I954">
        <v>1963</v>
      </c>
      <c r="J954">
        <v>0</v>
      </c>
      <c r="K954" t="s">
        <v>1650</v>
      </c>
      <c r="L954">
        <v>754</v>
      </c>
      <c r="M954">
        <v>754</v>
      </c>
      <c r="N954">
        <v>653.97822069999995</v>
      </c>
      <c r="O954" s="1">
        <v>39.901000000000003</v>
      </c>
    </row>
    <row r="955" spans="1:15" hidden="1" x14ac:dyDescent="0.35">
      <c r="A955">
        <v>754</v>
      </c>
      <c r="B955" t="s">
        <v>1798</v>
      </c>
      <c r="C955" s="2">
        <f t="shared" si="6"/>
        <v>94.085510999999997</v>
      </c>
      <c r="D955" t="s">
        <v>1466</v>
      </c>
      <c r="E955">
        <v>3</v>
      </c>
      <c r="F955">
        <v>3</v>
      </c>
      <c r="G955">
        <v>5</v>
      </c>
      <c r="I955">
        <v>1963</v>
      </c>
      <c r="J955">
        <v>0</v>
      </c>
      <c r="K955" t="s">
        <v>1650</v>
      </c>
      <c r="L955">
        <v>758</v>
      </c>
      <c r="M955">
        <v>758</v>
      </c>
      <c r="N955">
        <v>653.97822069999995</v>
      </c>
      <c r="O955" s="1">
        <v>33.505000000000003</v>
      </c>
    </row>
    <row r="956" spans="1:15" hidden="1" x14ac:dyDescent="0.35">
      <c r="A956">
        <v>754</v>
      </c>
      <c r="B956" t="s">
        <v>1798</v>
      </c>
      <c r="C956" s="2">
        <f t="shared" si="6"/>
        <v>94.085510999999997</v>
      </c>
      <c r="D956" t="s">
        <v>1466</v>
      </c>
      <c r="E956">
        <v>3</v>
      </c>
      <c r="F956">
        <v>3</v>
      </c>
      <c r="G956">
        <v>5</v>
      </c>
      <c r="I956">
        <v>1963</v>
      </c>
      <c r="J956">
        <v>0</v>
      </c>
      <c r="K956" t="s">
        <v>1650</v>
      </c>
      <c r="L956">
        <v>756</v>
      </c>
      <c r="M956">
        <v>756</v>
      </c>
      <c r="N956">
        <v>653.97822069999995</v>
      </c>
      <c r="O956" s="1">
        <v>0.51700000000000002</v>
      </c>
    </row>
    <row r="957" spans="1:15" hidden="1" x14ac:dyDescent="0.35">
      <c r="A957">
        <v>754</v>
      </c>
      <c r="B957" t="s">
        <v>1798</v>
      </c>
      <c r="C957" s="2">
        <f t="shared" si="6"/>
        <v>94.085510999999997</v>
      </c>
      <c r="D957" t="s">
        <v>1466</v>
      </c>
      <c r="E957">
        <v>3</v>
      </c>
      <c r="F957">
        <v>3</v>
      </c>
      <c r="G957">
        <v>5</v>
      </c>
      <c r="I957">
        <v>1963</v>
      </c>
      <c r="J957">
        <v>0</v>
      </c>
      <c r="K957" t="s">
        <v>1650</v>
      </c>
      <c r="L957">
        <v>753</v>
      </c>
      <c r="M957">
        <v>753</v>
      </c>
      <c r="N957">
        <v>653.97822069999995</v>
      </c>
      <c r="O957" s="1">
        <v>0.18</v>
      </c>
    </row>
    <row r="958" spans="1:15" hidden="1" x14ac:dyDescent="0.35">
      <c r="A958">
        <v>754</v>
      </c>
      <c r="B958" t="s">
        <v>1798</v>
      </c>
      <c r="C958" s="2">
        <f t="shared" si="6"/>
        <v>94.085510999999997</v>
      </c>
      <c r="D958" t="s">
        <v>1466</v>
      </c>
      <c r="E958">
        <v>3</v>
      </c>
      <c r="F958">
        <v>3</v>
      </c>
      <c r="G958">
        <v>5</v>
      </c>
      <c r="I958">
        <v>1963</v>
      </c>
      <c r="J958">
        <v>0</v>
      </c>
      <c r="K958" t="s">
        <v>1650</v>
      </c>
      <c r="L958">
        <v>30</v>
      </c>
      <c r="M958">
        <v>30</v>
      </c>
      <c r="N958">
        <v>24.089047229999998</v>
      </c>
      <c r="O958" s="1">
        <v>7.5999999999999998E-2</v>
      </c>
    </row>
    <row r="959" spans="1:15" hidden="1" x14ac:dyDescent="0.35">
      <c r="A959">
        <v>754</v>
      </c>
      <c r="B959" t="s">
        <v>1798</v>
      </c>
      <c r="C959" s="2">
        <f t="shared" si="6"/>
        <v>94.085510999999997</v>
      </c>
      <c r="D959" t="s">
        <v>1466</v>
      </c>
      <c r="E959">
        <v>3</v>
      </c>
      <c r="F959">
        <v>3</v>
      </c>
      <c r="G959">
        <v>5</v>
      </c>
      <c r="I959">
        <v>1963</v>
      </c>
      <c r="J959">
        <v>0</v>
      </c>
      <c r="K959" t="s">
        <v>1650</v>
      </c>
      <c r="L959">
        <v>752</v>
      </c>
      <c r="M959">
        <v>752</v>
      </c>
      <c r="N959">
        <v>653.97822069999995</v>
      </c>
      <c r="O959" s="1">
        <v>0</v>
      </c>
    </row>
    <row r="960" spans="1:15" hidden="1" x14ac:dyDescent="0.35">
      <c r="A960">
        <v>754</v>
      </c>
      <c r="B960" t="s">
        <v>1798</v>
      </c>
      <c r="C960" s="2">
        <f t="shared" si="6"/>
        <v>94.085510999999997</v>
      </c>
      <c r="D960" t="s">
        <v>1466</v>
      </c>
      <c r="E960">
        <v>3</v>
      </c>
      <c r="F960">
        <v>3</v>
      </c>
      <c r="G960">
        <v>5</v>
      </c>
      <c r="I960">
        <v>1963</v>
      </c>
      <c r="J960">
        <v>0</v>
      </c>
      <c r="K960" t="s">
        <v>1650</v>
      </c>
      <c r="L960">
        <v>759</v>
      </c>
      <c r="M960">
        <v>759</v>
      </c>
      <c r="N960">
        <v>653.97822069999995</v>
      </c>
      <c r="O960" s="1">
        <v>0</v>
      </c>
    </row>
    <row r="961" spans="1:15" hidden="1" x14ac:dyDescent="0.35">
      <c r="A961">
        <v>754</v>
      </c>
      <c r="B961" t="s">
        <v>1798</v>
      </c>
      <c r="C961" s="2">
        <f t="shared" si="6"/>
        <v>94.085510999999997</v>
      </c>
      <c r="D961" t="s">
        <v>1466</v>
      </c>
      <c r="E961">
        <v>3</v>
      </c>
      <c r="F961">
        <v>3</v>
      </c>
      <c r="G961">
        <v>5</v>
      </c>
      <c r="I961">
        <v>1963</v>
      </c>
      <c r="J961">
        <v>0</v>
      </c>
      <c r="K961" t="s">
        <v>1650</v>
      </c>
      <c r="L961">
        <v>754</v>
      </c>
      <c r="M961">
        <v>754</v>
      </c>
      <c r="N961">
        <v>653.97822069999995</v>
      </c>
      <c r="O961" s="1">
        <v>0</v>
      </c>
    </row>
    <row r="962" spans="1:15" hidden="1" x14ac:dyDescent="0.35">
      <c r="A962">
        <v>754</v>
      </c>
      <c r="B962" t="s">
        <v>1798</v>
      </c>
      <c r="C962" s="2">
        <f t="shared" si="6"/>
        <v>94.085510999999997</v>
      </c>
      <c r="D962" t="s">
        <v>1466</v>
      </c>
      <c r="E962">
        <v>3</v>
      </c>
      <c r="F962">
        <v>3</v>
      </c>
      <c r="G962">
        <v>5</v>
      </c>
      <c r="I962">
        <v>1963</v>
      </c>
      <c r="J962">
        <v>0</v>
      </c>
      <c r="K962" t="s">
        <v>1650</v>
      </c>
      <c r="L962">
        <v>757</v>
      </c>
      <c r="M962">
        <v>757</v>
      </c>
      <c r="N962">
        <v>653.97822069999995</v>
      </c>
      <c r="O962" s="1">
        <v>0</v>
      </c>
    </row>
    <row r="963" spans="1:15" hidden="1" x14ac:dyDescent="0.35">
      <c r="A963">
        <v>754</v>
      </c>
      <c r="B963" t="s">
        <v>1798</v>
      </c>
      <c r="C963" s="2">
        <f t="shared" si="6"/>
        <v>94.085510999999997</v>
      </c>
      <c r="D963" t="s">
        <v>1466</v>
      </c>
      <c r="E963">
        <v>3</v>
      </c>
      <c r="F963">
        <v>3</v>
      </c>
      <c r="G963">
        <v>5</v>
      </c>
      <c r="I963">
        <v>1963</v>
      </c>
      <c r="J963">
        <v>0</v>
      </c>
      <c r="K963" t="s">
        <v>1650</v>
      </c>
      <c r="L963">
        <v>750</v>
      </c>
      <c r="M963">
        <v>750</v>
      </c>
      <c r="N963">
        <v>653.97822069999995</v>
      </c>
      <c r="O963" s="1">
        <v>0</v>
      </c>
    </row>
    <row r="964" spans="1:15" hidden="1" x14ac:dyDescent="0.35">
      <c r="A964">
        <v>754</v>
      </c>
      <c r="B964" t="s">
        <v>1798</v>
      </c>
      <c r="C964" s="2">
        <f t="shared" si="6"/>
        <v>94.085510999999997</v>
      </c>
      <c r="D964" t="s">
        <v>1466</v>
      </c>
      <c r="E964">
        <v>3</v>
      </c>
      <c r="F964">
        <v>3</v>
      </c>
      <c r="G964">
        <v>5</v>
      </c>
      <c r="I964">
        <v>1963</v>
      </c>
      <c r="J964">
        <v>0</v>
      </c>
      <c r="K964" t="s">
        <v>1650</v>
      </c>
      <c r="L964">
        <v>752</v>
      </c>
      <c r="M964">
        <v>752</v>
      </c>
      <c r="N964">
        <v>653.97822069999995</v>
      </c>
      <c r="O964" s="1">
        <v>0</v>
      </c>
    </row>
    <row r="965" spans="1:15" hidden="1" x14ac:dyDescent="0.35">
      <c r="A965">
        <v>754</v>
      </c>
      <c r="B965" t="s">
        <v>1798</v>
      </c>
      <c r="C965" s="2">
        <f t="shared" si="6"/>
        <v>94.085510999999997</v>
      </c>
      <c r="D965" t="s">
        <v>1466</v>
      </c>
      <c r="E965">
        <v>3</v>
      </c>
      <c r="F965">
        <v>3</v>
      </c>
      <c r="G965">
        <v>5</v>
      </c>
      <c r="I965">
        <v>1963</v>
      </c>
      <c r="J965">
        <v>0</v>
      </c>
      <c r="K965" t="s">
        <v>1650</v>
      </c>
      <c r="L965">
        <v>762</v>
      </c>
      <c r="M965">
        <v>762</v>
      </c>
      <c r="N965">
        <v>60.958528270000002</v>
      </c>
      <c r="O965" s="1">
        <v>1.4710000000000001</v>
      </c>
    </row>
    <row r="966" spans="1:15" hidden="1" x14ac:dyDescent="0.35">
      <c r="A966">
        <v>754</v>
      </c>
      <c r="B966" t="s">
        <v>1798</v>
      </c>
      <c r="C966" s="2">
        <f t="shared" si="6"/>
        <v>94.085510999999997</v>
      </c>
      <c r="D966" t="s">
        <v>1466</v>
      </c>
      <c r="E966">
        <v>3</v>
      </c>
      <c r="F966">
        <v>3</v>
      </c>
      <c r="G966">
        <v>5</v>
      </c>
      <c r="I966">
        <v>1963</v>
      </c>
      <c r="J966">
        <v>0</v>
      </c>
      <c r="K966" t="s">
        <v>1650</v>
      </c>
      <c r="L966">
        <v>763</v>
      </c>
      <c r="M966">
        <v>763</v>
      </c>
      <c r="N966">
        <v>22.417546359999999</v>
      </c>
      <c r="O966" s="1">
        <v>22.238</v>
      </c>
    </row>
    <row r="967" spans="1:15" hidden="1" x14ac:dyDescent="0.35">
      <c r="A967">
        <v>754</v>
      </c>
      <c r="B967" t="s">
        <v>1798</v>
      </c>
      <c r="C967" s="2">
        <f t="shared" si="6"/>
        <v>94.085510999999997</v>
      </c>
      <c r="D967" t="s">
        <v>1466</v>
      </c>
      <c r="E967">
        <v>3</v>
      </c>
      <c r="F967">
        <v>3</v>
      </c>
      <c r="G967">
        <v>5</v>
      </c>
      <c r="I967">
        <v>1963</v>
      </c>
      <c r="J967">
        <v>0</v>
      </c>
      <c r="K967" t="s">
        <v>1650</v>
      </c>
      <c r="L967">
        <v>761</v>
      </c>
      <c r="M967">
        <v>761</v>
      </c>
      <c r="N967">
        <v>14.010783289999999</v>
      </c>
      <c r="O967" s="1">
        <v>9.6340000000000003</v>
      </c>
    </row>
    <row r="968" spans="1:15" hidden="1" x14ac:dyDescent="0.35">
      <c r="A968">
        <v>754</v>
      </c>
      <c r="B968" t="s">
        <v>1798</v>
      </c>
      <c r="C968" s="2">
        <f t="shared" si="6"/>
        <v>94.085510999999997</v>
      </c>
      <c r="D968" t="s">
        <v>1466</v>
      </c>
      <c r="E968">
        <v>3</v>
      </c>
      <c r="F968">
        <v>3</v>
      </c>
      <c r="G968">
        <v>5</v>
      </c>
      <c r="I968">
        <v>1963</v>
      </c>
      <c r="J968">
        <v>0</v>
      </c>
      <c r="K968" t="s">
        <v>1650</v>
      </c>
      <c r="L968">
        <v>754</v>
      </c>
      <c r="M968">
        <v>754</v>
      </c>
      <c r="N968">
        <v>653.97822069999995</v>
      </c>
      <c r="O968" s="1">
        <v>94.085999999999999</v>
      </c>
    </row>
    <row r="969" spans="1:15" hidden="1" x14ac:dyDescent="0.35">
      <c r="A969">
        <v>754</v>
      </c>
      <c r="B969" t="s">
        <v>1798</v>
      </c>
      <c r="C969" s="2">
        <f t="shared" si="6"/>
        <v>94.085510999999997</v>
      </c>
      <c r="D969" t="s">
        <v>1466</v>
      </c>
      <c r="E969">
        <v>3</v>
      </c>
      <c r="F969">
        <v>3</v>
      </c>
      <c r="G969">
        <v>5</v>
      </c>
      <c r="I969">
        <v>1963</v>
      </c>
      <c r="J969">
        <v>0</v>
      </c>
      <c r="K969" t="s">
        <v>1650</v>
      </c>
      <c r="L969">
        <v>758</v>
      </c>
      <c r="M969">
        <v>758</v>
      </c>
      <c r="N969">
        <v>653.97822069999995</v>
      </c>
      <c r="O969" s="1">
        <v>17.315000000000001</v>
      </c>
    </row>
    <row r="970" spans="1:15" hidden="1" x14ac:dyDescent="0.35">
      <c r="A970">
        <v>754</v>
      </c>
      <c r="B970" t="s">
        <v>1798</v>
      </c>
      <c r="C970" s="2">
        <f t="shared" si="6"/>
        <v>94.085510999999997</v>
      </c>
      <c r="D970" t="s">
        <v>1466</v>
      </c>
      <c r="E970">
        <v>3</v>
      </c>
      <c r="F970">
        <v>3</v>
      </c>
      <c r="G970">
        <v>5</v>
      </c>
      <c r="I970">
        <v>1963</v>
      </c>
      <c r="J970">
        <v>0</v>
      </c>
      <c r="K970" t="s">
        <v>1650</v>
      </c>
      <c r="L970">
        <v>756</v>
      </c>
      <c r="M970">
        <v>756</v>
      </c>
      <c r="N970">
        <v>653.97822069999995</v>
      </c>
      <c r="O970" s="1">
        <v>26.148</v>
      </c>
    </row>
    <row r="971" spans="1:15" hidden="1" x14ac:dyDescent="0.35">
      <c r="A971">
        <v>754</v>
      </c>
      <c r="B971" t="s">
        <v>1798</v>
      </c>
      <c r="C971" s="2">
        <f>380913*0.000247</f>
        <v>94.085510999999997</v>
      </c>
      <c r="D971" t="s">
        <v>1466</v>
      </c>
      <c r="E971">
        <v>3</v>
      </c>
      <c r="F971">
        <v>3</v>
      </c>
      <c r="G971">
        <v>5</v>
      </c>
      <c r="I971">
        <v>1963</v>
      </c>
      <c r="J971">
        <v>0</v>
      </c>
      <c r="K971" t="s">
        <v>1650</v>
      </c>
      <c r="L971">
        <v>752</v>
      </c>
      <c r="M971">
        <v>752</v>
      </c>
      <c r="N971">
        <v>653.97822069999995</v>
      </c>
      <c r="O971" s="1">
        <v>17.89</v>
      </c>
    </row>
    <row r="972" spans="1:15" hidden="1" x14ac:dyDescent="0.35">
      <c r="A972">
        <v>754</v>
      </c>
      <c r="B972" t="s">
        <v>1798</v>
      </c>
      <c r="C972" s="2">
        <f>380913*0.000247</f>
        <v>94.085510999999997</v>
      </c>
      <c r="D972" t="s">
        <v>1466</v>
      </c>
      <c r="E972">
        <v>3</v>
      </c>
      <c r="F972">
        <v>3</v>
      </c>
      <c r="G972">
        <v>5</v>
      </c>
      <c r="I972">
        <v>1963</v>
      </c>
      <c r="J972">
        <v>0</v>
      </c>
      <c r="K972" t="s">
        <v>1650</v>
      </c>
      <c r="L972">
        <v>753</v>
      </c>
      <c r="M972">
        <v>753</v>
      </c>
      <c r="N972">
        <v>653.97822069999995</v>
      </c>
      <c r="O972" s="1">
        <v>19.298999999999999</v>
      </c>
    </row>
    <row r="973" spans="1:15" hidden="1" x14ac:dyDescent="0.35">
      <c r="A973">
        <v>755</v>
      </c>
      <c r="B973" t="s">
        <v>2766</v>
      </c>
      <c r="C973" s="2">
        <f>251882*0.000247</f>
        <v>62.214853999999995</v>
      </c>
      <c r="D973" t="s">
        <v>1466</v>
      </c>
      <c r="E973">
        <v>3</v>
      </c>
      <c r="F973">
        <v>3</v>
      </c>
      <c r="G973">
        <v>5</v>
      </c>
      <c r="I973">
        <v>1963</v>
      </c>
      <c r="J973">
        <v>0</v>
      </c>
      <c r="K973" t="s">
        <v>1650</v>
      </c>
      <c r="L973">
        <v>758</v>
      </c>
      <c r="M973">
        <v>758</v>
      </c>
      <c r="N973">
        <v>653.97822069999995</v>
      </c>
      <c r="O973" s="1">
        <v>0</v>
      </c>
    </row>
    <row r="974" spans="1:15" hidden="1" x14ac:dyDescent="0.35">
      <c r="A974">
        <v>755</v>
      </c>
      <c r="B974" t="s">
        <v>2766</v>
      </c>
      <c r="C974" s="2">
        <f t="shared" ref="C974:C992" si="7">251882*0.000247</f>
        <v>62.214853999999995</v>
      </c>
      <c r="D974" t="s">
        <v>1466</v>
      </c>
      <c r="E974">
        <v>3</v>
      </c>
      <c r="F974">
        <v>3</v>
      </c>
      <c r="G974">
        <v>5</v>
      </c>
      <c r="I974">
        <v>1963</v>
      </c>
      <c r="J974">
        <v>0</v>
      </c>
      <c r="K974" t="s">
        <v>1650</v>
      </c>
      <c r="L974">
        <v>755</v>
      </c>
      <c r="M974">
        <v>755</v>
      </c>
      <c r="N974">
        <v>653.97822069999995</v>
      </c>
      <c r="O974" s="1">
        <v>0</v>
      </c>
    </row>
    <row r="975" spans="1:15" hidden="1" x14ac:dyDescent="0.35">
      <c r="A975">
        <v>755</v>
      </c>
      <c r="B975" t="s">
        <v>2766</v>
      </c>
      <c r="C975" s="2">
        <f t="shared" si="7"/>
        <v>62.214853999999995</v>
      </c>
      <c r="D975" t="s">
        <v>1466</v>
      </c>
      <c r="E975">
        <v>3</v>
      </c>
      <c r="F975">
        <v>3</v>
      </c>
      <c r="G975">
        <v>5</v>
      </c>
      <c r="I975">
        <v>1963</v>
      </c>
      <c r="J975">
        <v>0</v>
      </c>
      <c r="K975" t="s">
        <v>1650</v>
      </c>
      <c r="L975">
        <v>753</v>
      </c>
      <c r="M975">
        <v>753</v>
      </c>
      <c r="N975">
        <v>653.97822069999995</v>
      </c>
      <c r="O975" s="1">
        <f>293670*0.000247</f>
        <v>72.536490000000001</v>
      </c>
    </row>
    <row r="976" spans="1:15" hidden="1" x14ac:dyDescent="0.35">
      <c r="A976">
        <v>755</v>
      </c>
      <c r="B976" t="s">
        <v>2766</v>
      </c>
      <c r="C976" s="2">
        <f t="shared" si="7"/>
        <v>62.214853999999995</v>
      </c>
      <c r="D976" t="s">
        <v>1466</v>
      </c>
      <c r="E976">
        <v>3</v>
      </c>
      <c r="F976">
        <v>3</v>
      </c>
      <c r="G976">
        <v>5</v>
      </c>
      <c r="I976">
        <v>1963</v>
      </c>
      <c r="J976">
        <v>0</v>
      </c>
      <c r="K976" t="s">
        <v>1650</v>
      </c>
      <c r="L976">
        <v>751</v>
      </c>
      <c r="M976">
        <v>751</v>
      </c>
      <c r="N976">
        <v>653.97822069999995</v>
      </c>
      <c r="O976" s="1">
        <v>0</v>
      </c>
    </row>
    <row r="977" spans="1:15" hidden="1" x14ac:dyDescent="0.35">
      <c r="A977">
        <v>755</v>
      </c>
      <c r="B977" t="s">
        <v>2766</v>
      </c>
      <c r="C977" s="2">
        <f t="shared" si="7"/>
        <v>62.214853999999995</v>
      </c>
      <c r="D977" t="s">
        <v>1466</v>
      </c>
      <c r="E977">
        <v>3</v>
      </c>
      <c r="F977">
        <v>3</v>
      </c>
      <c r="G977">
        <v>5</v>
      </c>
      <c r="I977">
        <v>1963</v>
      </c>
      <c r="J977">
        <v>0</v>
      </c>
      <c r="K977" t="s">
        <v>1650</v>
      </c>
      <c r="L977">
        <v>752</v>
      </c>
      <c r="M977">
        <v>752</v>
      </c>
      <c r="N977">
        <v>653.97822069999995</v>
      </c>
      <c r="O977" s="1">
        <v>0</v>
      </c>
    </row>
    <row r="978" spans="1:15" hidden="1" x14ac:dyDescent="0.35">
      <c r="A978">
        <v>755</v>
      </c>
      <c r="B978" t="s">
        <v>2766</v>
      </c>
      <c r="C978" s="2">
        <f t="shared" si="7"/>
        <v>62.214853999999995</v>
      </c>
      <c r="D978" t="s">
        <v>1466</v>
      </c>
      <c r="E978">
        <v>3</v>
      </c>
      <c r="F978">
        <v>3</v>
      </c>
      <c r="G978">
        <v>5</v>
      </c>
      <c r="I978">
        <v>1963</v>
      </c>
      <c r="J978">
        <v>0</v>
      </c>
      <c r="K978" t="s">
        <v>1650</v>
      </c>
      <c r="L978">
        <v>757</v>
      </c>
      <c r="M978">
        <v>757</v>
      </c>
      <c r="N978">
        <v>653.97822069999995</v>
      </c>
      <c r="O978" s="1">
        <v>10.643000000000001</v>
      </c>
    </row>
    <row r="979" spans="1:15" hidden="1" x14ac:dyDescent="0.35">
      <c r="A979">
        <v>755</v>
      </c>
      <c r="B979" t="s">
        <v>2766</v>
      </c>
      <c r="C979" s="2">
        <f t="shared" si="7"/>
        <v>62.214853999999995</v>
      </c>
      <c r="D979" t="s">
        <v>1466</v>
      </c>
      <c r="E979">
        <v>3</v>
      </c>
      <c r="F979">
        <v>3</v>
      </c>
      <c r="G979">
        <v>5</v>
      </c>
      <c r="I979">
        <v>1963</v>
      </c>
      <c r="J979">
        <v>0</v>
      </c>
      <c r="K979" t="s">
        <v>1650</v>
      </c>
      <c r="L979">
        <v>759</v>
      </c>
      <c r="M979">
        <v>759</v>
      </c>
      <c r="N979">
        <v>653.97822069999995</v>
      </c>
      <c r="O979" s="1">
        <v>25.504999999999999</v>
      </c>
    </row>
    <row r="980" spans="1:15" hidden="1" x14ac:dyDescent="0.35">
      <c r="A980">
        <v>755</v>
      </c>
      <c r="B980" t="s">
        <v>2766</v>
      </c>
      <c r="C980" s="2">
        <f t="shared" si="7"/>
        <v>62.214853999999995</v>
      </c>
      <c r="D980" t="s">
        <v>1466</v>
      </c>
      <c r="E980">
        <v>3</v>
      </c>
      <c r="F980">
        <v>3</v>
      </c>
      <c r="G980">
        <v>5</v>
      </c>
      <c r="I980">
        <v>1963</v>
      </c>
      <c r="J980">
        <v>0</v>
      </c>
      <c r="K980" t="s">
        <v>1650</v>
      </c>
      <c r="L980">
        <v>755</v>
      </c>
      <c r="M980">
        <v>755</v>
      </c>
      <c r="N980">
        <v>653.97822069999995</v>
      </c>
      <c r="O980" s="1">
        <v>22.821999999999999</v>
      </c>
    </row>
    <row r="981" spans="1:15" hidden="1" x14ac:dyDescent="0.35">
      <c r="A981">
        <v>755</v>
      </c>
      <c r="B981" t="s">
        <v>2766</v>
      </c>
      <c r="C981" s="2">
        <f t="shared" si="7"/>
        <v>62.214853999999995</v>
      </c>
      <c r="D981" t="s">
        <v>1466</v>
      </c>
      <c r="E981">
        <v>3</v>
      </c>
      <c r="F981">
        <v>3</v>
      </c>
      <c r="G981">
        <v>5</v>
      </c>
      <c r="I981">
        <v>1963</v>
      </c>
      <c r="J981">
        <v>0</v>
      </c>
      <c r="K981" t="s">
        <v>1650</v>
      </c>
      <c r="L981">
        <v>752</v>
      </c>
      <c r="M981">
        <v>752</v>
      </c>
      <c r="N981">
        <v>653.97822069999995</v>
      </c>
      <c r="O981" s="1">
        <v>10.98</v>
      </c>
    </row>
    <row r="982" spans="1:15" hidden="1" x14ac:dyDescent="0.35">
      <c r="A982">
        <v>755</v>
      </c>
      <c r="B982" t="s">
        <v>2766</v>
      </c>
      <c r="C982" s="2">
        <f t="shared" si="7"/>
        <v>62.214853999999995</v>
      </c>
      <c r="D982" t="s">
        <v>1466</v>
      </c>
      <c r="E982">
        <v>3</v>
      </c>
      <c r="F982">
        <v>3</v>
      </c>
      <c r="G982">
        <v>5</v>
      </c>
      <c r="I982">
        <v>1963</v>
      </c>
      <c r="J982">
        <v>0</v>
      </c>
      <c r="K982" t="s">
        <v>1650</v>
      </c>
      <c r="L982">
        <v>753</v>
      </c>
      <c r="M982">
        <v>753</v>
      </c>
      <c r="N982">
        <v>653.97822069999995</v>
      </c>
      <c r="O982" s="1">
        <v>1.4390000000000001</v>
      </c>
    </row>
    <row r="983" spans="1:15" hidden="1" x14ac:dyDescent="0.35">
      <c r="A983">
        <v>755</v>
      </c>
      <c r="B983" t="s">
        <v>2766</v>
      </c>
      <c r="C983" s="2">
        <f t="shared" si="7"/>
        <v>62.214853999999995</v>
      </c>
      <c r="D983" t="s">
        <v>1466</v>
      </c>
      <c r="E983">
        <v>3</v>
      </c>
      <c r="F983">
        <v>3</v>
      </c>
      <c r="G983">
        <v>5</v>
      </c>
      <c r="I983">
        <v>1963</v>
      </c>
      <c r="J983">
        <v>0</v>
      </c>
      <c r="K983" t="s">
        <v>1650</v>
      </c>
      <c r="L983">
        <v>758</v>
      </c>
      <c r="M983">
        <v>758</v>
      </c>
      <c r="N983">
        <v>653.97822069999995</v>
      </c>
      <c r="O983" s="1">
        <v>0</v>
      </c>
    </row>
    <row r="984" spans="1:15" hidden="1" x14ac:dyDescent="0.35">
      <c r="A984">
        <v>755</v>
      </c>
      <c r="B984" t="s">
        <v>2766</v>
      </c>
      <c r="C984" s="2">
        <f t="shared" si="7"/>
        <v>62.214853999999995</v>
      </c>
      <c r="D984" t="s">
        <v>1466</v>
      </c>
      <c r="E984">
        <v>3</v>
      </c>
      <c r="F984">
        <v>3</v>
      </c>
      <c r="G984">
        <v>5</v>
      </c>
      <c r="I984">
        <v>1963</v>
      </c>
      <c r="J984">
        <v>0</v>
      </c>
      <c r="K984" t="s">
        <v>1650</v>
      </c>
      <c r="L984">
        <v>752</v>
      </c>
      <c r="M984">
        <v>752</v>
      </c>
      <c r="N984">
        <v>653.97822069999995</v>
      </c>
      <c r="O984" s="1">
        <f>275367*0.000247</f>
        <v>68.015648999999996</v>
      </c>
    </row>
    <row r="985" spans="1:15" hidden="1" x14ac:dyDescent="0.35">
      <c r="A985">
        <v>755</v>
      </c>
      <c r="B985" t="s">
        <v>2766</v>
      </c>
      <c r="C985" s="2">
        <f t="shared" si="7"/>
        <v>62.214853999999995</v>
      </c>
      <c r="D985" t="s">
        <v>1466</v>
      </c>
      <c r="E985">
        <v>3</v>
      </c>
      <c r="F985">
        <v>3</v>
      </c>
      <c r="G985">
        <v>5</v>
      </c>
      <c r="I985">
        <v>1963</v>
      </c>
      <c r="J985">
        <v>0</v>
      </c>
      <c r="K985" t="s">
        <v>1650</v>
      </c>
      <c r="L985">
        <v>757</v>
      </c>
      <c r="M985">
        <v>757</v>
      </c>
      <c r="N985">
        <v>653.97822069999995</v>
      </c>
      <c r="O985" s="1">
        <v>0</v>
      </c>
    </row>
    <row r="986" spans="1:15" hidden="1" x14ac:dyDescent="0.35">
      <c r="A986">
        <v>755</v>
      </c>
      <c r="B986" t="s">
        <v>2766</v>
      </c>
      <c r="C986" s="2">
        <f t="shared" si="7"/>
        <v>62.214853999999995</v>
      </c>
      <c r="D986" t="s">
        <v>1466</v>
      </c>
      <c r="E986">
        <v>3</v>
      </c>
      <c r="F986">
        <v>3</v>
      </c>
      <c r="G986">
        <v>5</v>
      </c>
      <c r="I986">
        <v>1963</v>
      </c>
      <c r="J986">
        <v>0</v>
      </c>
      <c r="K986" t="s">
        <v>1650</v>
      </c>
      <c r="L986">
        <v>751</v>
      </c>
      <c r="M986">
        <v>751</v>
      </c>
      <c r="N986">
        <v>653.97822069999995</v>
      </c>
      <c r="O986" s="1">
        <v>0</v>
      </c>
    </row>
    <row r="987" spans="1:15" hidden="1" x14ac:dyDescent="0.35">
      <c r="A987">
        <v>755</v>
      </c>
      <c r="B987" t="s">
        <v>2766</v>
      </c>
      <c r="C987" s="2">
        <f t="shared" si="7"/>
        <v>62.214853999999995</v>
      </c>
      <c r="D987" t="s">
        <v>1466</v>
      </c>
      <c r="E987">
        <v>3</v>
      </c>
      <c r="F987">
        <v>3</v>
      </c>
      <c r="G987">
        <v>5</v>
      </c>
      <c r="I987">
        <v>1963</v>
      </c>
      <c r="J987">
        <v>0</v>
      </c>
      <c r="K987" t="s">
        <v>1650</v>
      </c>
      <c r="L987">
        <v>752</v>
      </c>
      <c r="M987">
        <v>752</v>
      </c>
      <c r="N987">
        <v>653.97822069999995</v>
      </c>
      <c r="O987" s="1">
        <v>0</v>
      </c>
    </row>
    <row r="988" spans="1:15" hidden="1" x14ac:dyDescent="0.35">
      <c r="A988">
        <v>755</v>
      </c>
      <c r="B988" t="s">
        <v>2766</v>
      </c>
      <c r="C988" s="2">
        <f t="shared" si="7"/>
        <v>62.214853999999995</v>
      </c>
      <c r="D988" t="s">
        <v>1466</v>
      </c>
      <c r="E988">
        <v>3</v>
      </c>
      <c r="F988">
        <v>3</v>
      </c>
      <c r="G988">
        <v>5</v>
      </c>
      <c r="I988">
        <v>1963</v>
      </c>
      <c r="J988">
        <v>0</v>
      </c>
      <c r="K988" t="s">
        <v>1650</v>
      </c>
      <c r="L988">
        <v>757</v>
      </c>
      <c r="M988">
        <v>757</v>
      </c>
      <c r="N988">
        <v>653.97822069999995</v>
      </c>
      <c r="O988" s="1">
        <v>11.936999999999999</v>
      </c>
    </row>
    <row r="989" spans="1:15" hidden="1" x14ac:dyDescent="0.35">
      <c r="A989">
        <v>755</v>
      </c>
      <c r="B989" t="s">
        <v>2766</v>
      </c>
      <c r="C989" s="2">
        <f t="shared" si="7"/>
        <v>62.214853999999995</v>
      </c>
      <c r="D989" t="s">
        <v>1466</v>
      </c>
      <c r="E989">
        <v>3</v>
      </c>
      <c r="F989">
        <v>3</v>
      </c>
      <c r="G989">
        <v>5</v>
      </c>
      <c r="I989">
        <v>1963</v>
      </c>
      <c r="J989">
        <v>0</v>
      </c>
      <c r="K989" t="s">
        <v>1650</v>
      </c>
      <c r="L989">
        <v>759</v>
      </c>
      <c r="M989">
        <v>759</v>
      </c>
      <c r="N989">
        <v>653.97822069999995</v>
      </c>
      <c r="O989" s="1">
        <v>29.582999999999998</v>
      </c>
    </row>
    <row r="990" spans="1:15" hidden="1" x14ac:dyDescent="0.35">
      <c r="A990">
        <v>755</v>
      </c>
      <c r="B990" t="s">
        <v>2766</v>
      </c>
      <c r="C990" s="2">
        <f t="shared" si="7"/>
        <v>62.214853999999995</v>
      </c>
      <c r="D990" t="s">
        <v>1466</v>
      </c>
      <c r="E990">
        <v>3</v>
      </c>
      <c r="F990">
        <v>3</v>
      </c>
      <c r="G990">
        <v>5</v>
      </c>
      <c r="I990">
        <v>1963</v>
      </c>
      <c r="J990">
        <v>0</v>
      </c>
      <c r="K990" t="s">
        <v>1650</v>
      </c>
      <c r="L990">
        <v>755</v>
      </c>
      <c r="M990">
        <v>755</v>
      </c>
      <c r="N990">
        <v>653.97822069999995</v>
      </c>
      <c r="O990" s="1">
        <v>62.215000000000003</v>
      </c>
    </row>
    <row r="991" spans="1:15" hidden="1" x14ac:dyDescent="0.35">
      <c r="A991">
        <v>755</v>
      </c>
      <c r="B991" t="s">
        <v>2766</v>
      </c>
      <c r="C991" s="2">
        <f t="shared" si="7"/>
        <v>62.214853999999995</v>
      </c>
      <c r="D991" t="s">
        <v>1466</v>
      </c>
      <c r="E991">
        <v>3</v>
      </c>
      <c r="F991">
        <v>3</v>
      </c>
      <c r="G991">
        <v>5</v>
      </c>
      <c r="I991">
        <v>1963</v>
      </c>
      <c r="J991">
        <v>0</v>
      </c>
      <c r="K991" t="s">
        <v>1650</v>
      </c>
      <c r="L991">
        <v>752</v>
      </c>
      <c r="M991">
        <v>752</v>
      </c>
      <c r="N991">
        <v>653.97822069999995</v>
      </c>
      <c r="O991" s="1">
        <v>3.008</v>
      </c>
    </row>
    <row r="992" spans="1:15" hidden="1" x14ac:dyDescent="0.35">
      <c r="A992">
        <v>755</v>
      </c>
      <c r="B992" t="s">
        <v>2766</v>
      </c>
      <c r="C992" s="2">
        <f t="shared" si="7"/>
        <v>62.214853999999995</v>
      </c>
      <c r="D992" t="s">
        <v>1466</v>
      </c>
      <c r="E992">
        <v>3</v>
      </c>
      <c r="F992">
        <v>3</v>
      </c>
      <c r="G992">
        <v>5</v>
      </c>
      <c r="I992">
        <v>1963</v>
      </c>
      <c r="J992">
        <v>0</v>
      </c>
      <c r="K992" t="s">
        <v>1650</v>
      </c>
      <c r="L992">
        <v>753</v>
      </c>
      <c r="M992">
        <v>753</v>
      </c>
      <c r="N992">
        <v>653.97822069999995</v>
      </c>
      <c r="O992" s="1">
        <v>24.183</v>
      </c>
    </row>
    <row r="993" spans="1:15" hidden="1" x14ac:dyDescent="0.35">
      <c r="A993">
        <v>756</v>
      </c>
      <c r="B993" t="s">
        <v>2702</v>
      </c>
      <c r="C993" s="2">
        <f>320954*0.000247</f>
        <v>79.275638000000001</v>
      </c>
      <c r="D993" t="s">
        <v>1466</v>
      </c>
      <c r="E993">
        <v>3</v>
      </c>
      <c r="F993">
        <v>3</v>
      </c>
      <c r="G993">
        <v>5</v>
      </c>
      <c r="I993">
        <v>1963</v>
      </c>
      <c r="J993">
        <v>0</v>
      </c>
      <c r="K993" t="s">
        <v>1650</v>
      </c>
      <c r="L993">
        <v>756</v>
      </c>
      <c r="M993">
        <v>756</v>
      </c>
      <c r="N993">
        <v>653.97822069999995</v>
      </c>
      <c r="O993" s="1">
        <v>0</v>
      </c>
    </row>
    <row r="994" spans="1:15" hidden="1" x14ac:dyDescent="0.35">
      <c r="A994">
        <v>756</v>
      </c>
      <c r="B994" t="s">
        <v>2702</v>
      </c>
      <c r="C994" s="2">
        <f t="shared" ref="C994:C1007" si="8">320954*0.000247</f>
        <v>79.275638000000001</v>
      </c>
      <c r="D994" t="s">
        <v>1466</v>
      </c>
      <c r="E994">
        <v>3</v>
      </c>
      <c r="F994">
        <v>3</v>
      </c>
      <c r="G994">
        <v>5</v>
      </c>
      <c r="I994">
        <v>1963</v>
      </c>
      <c r="J994">
        <v>0</v>
      </c>
      <c r="K994" t="s">
        <v>1650</v>
      </c>
      <c r="L994">
        <v>750</v>
      </c>
      <c r="M994">
        <v>750</v>
      </c>
      <c r="N994">
        <v>653.97822069999995</v>
      </c>
      <c r="O994" s="1">
        <v>0</v>
      </c>
    </row>
    <row r="995" spans="1:15" hidden="1" x14ac:dyDescent="0.35">
      <c r="A995">
        <v>756</v>
      </c>
      <c r="B995" t="s">
        <v>2702</v>
      </c>
      <c r="C995" s="2">
        <f t="shared" si="8"/>
        <v>79.275638000000001</v>
      </c>
      <c r="D995" t="s">
        <v>1466</v>
      </c>
      <c r="E995">
        <v>3</v>
      </c>
      <c r="F995">
        <v>3</v>
      </c>
      <c r="G995">
        <v>5</v>
      </c>
      <c r="I995">
        <v>1963</v>
      </c>
      <c r="J995">
        <v>0</v>
      </c>
      <c r="K995" t="s">
        <v>1650</v>
      </c>
      <c r="L995">
        <v>891</v>
      </c>
      <c r="M995">
        <v>891</v>
      </c>
      <c r="N995">
        <v>8.3239158080000006</v>
      </c>
      <c r="O995" s="1">
        <v>4.8710000000000004</v>
      </c>
    </row>
    <row r="996" spans="1:15" hidden="1" x14ac:dyDescent="0.35">
      <c r="A996">
        <v>756</v>
      </c>
      <c r="B996" t="s">
        <v>2702</v>
      </c>
      <c r="C996" s="2">
        <f t="shared" si="8"/>
        <v>79.275638000000001</v>
      </c>
      <c r="D996" t="s">
        <v>1466</v>
      </c>
      <c r="E996">
        <v>3</v>
      </c>
      <c r="F996">
        <v>3</v>
      </c>
      <c r="G996">
        <v>5</v>
      </c>
      <c r="I996">
        <v>1963</v>
      </c>
      <c r="J996">
        <v>0</v>
      </c>
      <c r="K996" t="s">
        <v>1650</v>
      </c>
      <c r="L996">
        <v>758</v>
      </c>
      <c r="M996">
        <v>758</v>
      </c>
      <c r="N996">
        <v>653.97822069999995</v>
      </c>
      <c r="O996" s="1">
        <v>5.4260000000000002</v>
      </c>
    </row>
    <row r="997" spans="1:15" hidden="1" x14ac:dyDescent="0.35">
      <c r="A997">
        <v>756</v>
      </c>
      <c r="B997" t="s">
        <v>2702</v>
      </c>
      <c r="C997" s="2">
        <f t="shared" si="8"/>
        <v>79.275638000000001</v>
      </c>
      <c r="D997" t="s">
        <v>1466</v>
      </c>
      <c r="E997">
        <v>3</v>
      </c>
      <c r="F997">
        <v>3</v>
      </c>
      <c r="G997">
        <v>5</v>
      </c>
      <c r="I997">
        <v>1963</v>
      </c>
      <c r="J997">
        <v>0</v>
      </c>
      <c r="K997" t="s">
        <v>1650</v>
      </c>
      <c r="L997">
        <v>756</v>
      </c>
      <c r="M997">
        <v>756</v>
      </c>
      <c r="N997">
        <v>653.97822069999995</v>
      </c>
      <c r="O997" s="1">
        <v>11.821</v>
      </c>
    </row>
    <row r="998" spans="1:15" hidden="1" x14ac:dyDescent="0.35">
      <c r="A998">
        <v>756</v>
      </c>
      <c r="B998" t="s">
        <v>2702</v>
      </c>
      <c r="C998" s="2">
        <f t="shared" si="8"/>
        <v>79.275638000000001</v>
      </c>
      <c r="D998" t="s">
        <v>1466</v>
      </c>
      <c r="E998">
        <v>3</v>
      </c>
      <c r="F998">
        <v>3</v>
      </c>
      <c r="G998">
        <v>5</v>
      </c>
      <c r="I998">
        <v>1963</v>
      </c>
      <c r="J998">
        <v>0</v>
      </c>
      <c r="K998" t="s">
        <v>1650</v>
      </c>
      <c r="L998">
        <v>752</v>
      </c>
      <c r="M998">
        <v>752</v>
      </c>
      <c r="N998">
        <v>653.97822069999995</v>
      </c>
      <c r="O998" s="1">
        <v>0</v>
      </c>
    </row>
    <row r="999" spans="1:15" hidden="1" x14ac:dyDescent="0.35">
      <c r="A999">
        <v>756</v>
      </c>
      <c r="B999" t="s">
        <v>2702</v>
      </c>
      <c r="C999" s="2">
        <f t="shared" si="8"/>
        <v>79.275638000000001</v>
      </c>
      <c r="D999" t="s">
        <v>1466</v>
      </c>
      <c r="E999">
        <v>3</v>
      </c>
      <c r="F999">
        <v>3</v>
      </c>
      <c r="G999">
        <v>5</v>
      </c>
      <c r="I999">
        <v>1963</v>
      </c>
      <c r="J999">
        <v>0</v>
      </c>
      <c r="K999" t="s">
        <v>1650</v>
      </c>
      <c r="L999">
        <v>759</v>
      </c>
      <c r="M999">
        <v>759</v>
      </c>
      <c r="N999">
        <v>653.97822069999995</v>
      </c>
      <c r="O999" s="1">
        <v>0</v>
      </c>
    </row>
    <row r="1000" spans="1:15" hidden="1" x14ac:dyDescent="0.35">
      <c r="A1000">
        <v>756</v>
      </c>
      <c r="B1000" t="s">
        <v>2702</v>
      </c>
      <c r="C1000" s="2">
        <f t="shared" si="8"/>
        <v>79.275638000000001</v>
      </c>
      <c r="D1000" t="s">
        <v>1466</v>
      </c>
      <c r="E1000">
        <v>3</v>
      </c>
      <c r="F1000">
        <v>3</v>
      </c>
      <c r="G1000">
        <v>5</v>
      </c>
      <c r="I1000">
        <v>1963</v>
      </c>
      <c r="J1000">
        <v>0</v>
      </c>
      <c r="K1000" t="s">
        <v>1650</v>
      </c>
      <c r="L1000">
        <v>754</v>
      </c>
      <c r="M1000">
        <v>754</v>
      </c>
      <c r="N1000">
        <v>653.97822069999995</v>
      </c>
      <c r="O1000" s="1">
        <v>0</v>
      </c>
    </row>
    <row r="1001" spans="1:15" hidden="1" x14ac:dyDescent="0.35">
      <c r="A1001">
        <v>756</v>
      </c>
      <c r="B1001" t="s">
        <v>2702</v>
      </c>
      <c r="C1001" s="2">
        <f t="shared" si="8"/>
        <v>79.275638000000001</v>
      </c>
      <c r="D1001" t="s">
        <v>1466</v>
      </c>
      <c r="E1001">
        <v>3</v>
      </c>
      <c r="F1001">
        <v>3</v>
      </c>
      <c r="G1001">
        <v>5</v>
      </c>
      <c r="I1001">
        <v>1963</v>
      </c>
      <c r="J1001">
        <v>0</v>
      </c>
      <c r="K1001" t="s">
        <v>1650</v>
      </c>
      <c r="L1001">
        <v>756</v>
      </c>
      <c r="M1001">
        <v>756</v>
      </c>
      <c r="N1001">
        <v>653.97822069999995</v>
      </c>
      <c r="O1001" s="1">
        <v>0</v>
      </c>
    </row>
    <row r="1002" spans="1:15" hidden="1" x14ac:dyDescent="0.35">
      <c r="A1002">
        <v>756</v>
      </c>
      <c r="B1002" t="s">
        <v>2702</v>
      </c>
      <c r="C1002" s="2">
        <f t="shared" si="8"/>
        <v>79.275638000000001</v>
      </c>
      <c r="D1002" t="s">
        <v>1466</v>
      </c>
      <c r="E1002">
        <v>3</v>
      </c>
      <c r="F1002">
        <v>3</v>
      </c>
      <c r="G1002">
        <v>5</v>
      </c>
      <c r="I1002">
        <v>1963</v>
      </c>
      <c r="J1002">
        <v>0</v>
      </c>
      <c r="K1002" t="s">
        <v>1650</v>
      </c>
      <c r="L1002">
        <v>750</v>
      </c>
      <c r="M1002">
        <v>750</v>
      </c>
      <c r="N1002">
        <v>653.97822069999995</v>
      </c>
      <c r="O1002" s="1">
        <v>0</v>
      </c>
    </row>
    <row r="1003" spans="1:15" hidden="1" x14ac:dyDescent="0.35">
      <c r="A1003">
        <v>756</v>
      </c>
      <c r="B1003" t="s">
        <v>2702</v>
      </c>
      <c r="C1003" s="2">
        <f t="shared" si="8"/>
        <v>79.275638000000001</v>
      </c>
      <c r="D1003" t="s">
        <v>1466</v>
      </c>
      <c r="E1003">
        <v>3</v>
      </c>
      <c r="F1003">
        <v>3</v>
      </c>
      <c r="G1003">
        <v>5</v>
      </c>
      <c r="I1003">
        <v>1963</v>
      </c>
      <c r="J1003">
        <v>0</v>
      </c>
      <c r="K1003" t="s">
        <v>1650</v>
      </c>
      <c r="L1003">
        <v>891</v>
      </c>
      <c r="M1003">
        <v>891</v>
      </c>
      <c r="N1003">
        <v>8.3239158080000006</v>
      </c>
      <c r="O1003" s="1">
        <v>4.6440000000000001</v>
      </c>
    </row>
    <row r="1004" spans="1:15" hidden="1" x14ac:dyDescent="0.35">
      <c r="A1004">
        <v>756</v>
      </c>
      <c r="B1004" t="s">
        <v>2702</v>
      </c>
      <c r="C1004" s="2">
        <f t="shared" si="8"/>
        <v>79.275638000000001</v>
      </c>
      <c r="D1004" t="s">
        <v>1466</v>
      </c>
      <c r="E1004">
        <v>3</v>
      </c>
      <c r="F1004">
        <v>3</v>
      </c>
      <c r="G1004">
        <v>5</v>
      </c>
      <c r="I1004">
        <v>1963</v>
      </c>
      <c r="J1004">
        <v>0</v>
      </c>
      <c r="K1004" t="s">
        <v>1650</v>
      </c>
      <c r="L1004">
        <v>754</v>
      </c>
      <c r="M1004">
        <v>754</v>
      </c>
      <c r="N1004">
        <v>653.97822069999995</v>
      </c>
      <c r="O1004" s="1">
        <v>26.033999999999999</v>
      </c>
    </row>
    <row r="1005" spans="1:15" hidden="1" x14ac:dyDescent="0.35">
      <c r="A1005">
        <v>756</v>
      </c>
      <c r="B1005" t="s">
        <v>2702</v>
      </c>
      <c r="C1005" s="2">
        <f t="shared" si="8"/>
        <v>79.275638000000001</v>
      </c>
      <c r="D1005" t="s">
        <v>1466</v>
      </c>
      <c r="E1005">
        <v>3</v>
      </c>
      <c r="F1005">
        <v>3</v>
      </c>
      <c r="G1005">
        <v>5</v>
      </c>
      <c r="I1005">
        <v>1963</v>
      </c>
      <c r="J1005">
        <v>0</v>
      </c>
      <c r="K1005" t="s">
        <v>1650</v>
      </c>
      <c r="L1005">
        <v>758</v>
      </c>
      <c r="M1005">
        <v>758</v>
      </c>
      <c r="N1005">
        <v>653.97822069999995</v>
      </c>
      <c r="O1005" s="1">
        <v>25.013000000000002</v>
      </c>
    </row>
    <row r="1006" spans="1:15" hidden="1" x14ac:dyDescent="0.35">
      <c r="A1006">
        <v>756</v>
      </c>
      <c r="B1006" t="s">
        <v>2702</v>
      </c>
      <c r="C1006" s="2">
        <f t="shared" si="8"/>
        <v>79.275638000000001</v>
      </c>
      <c r="D1006" t="s">
        <v>1466</v>
      </c>
      <c r="E1006">
        <v>3</v>
      </c>
      <c r="F1006">
        <v>3</v>
      </c>
      <c r="G1006">
        <v>5</v>
      </c>
      <c r="I1006">
        <v>1963</v>
      </c>
      <c r="J1006">
        <v>0</v>
      </c>
      <c r="K1006" t="s">
        <v>1650</v>
      </c>
      <c r="L1006">
        <v>756</v>
      </c>
      <c r="M1006">
        <v>756</v>
      </c>
      <c r="N1006">
        <v>653.97822069999995</v>
      </c>
      <c r="O1006" s="1">
        <v>79.275999999999996</v>
      </c>
    </row>
    <row r="1007" spans="1:15" hidden="1" x14ac:dyDescent="0.35">
      <c r="A1007">
        <v>756</v>
      </c>
      <c r="B1007" t="s">
        <v>2702</v>
      </c>
      <c r="C1007" s="2">
        <f t="shared" si="8"/>
        <v>79.275638000000001</v>
      </c>
      <c r="D1007" t="s">
        <v>1466</v>
      </c>
      <c r="E1007">
        <v>3</v>
      </c>
      <c r="F1007">
        <v>3</v>
      </c>
      <c r="G1007">
        <v>5</v>
      </c>
      <c r="I1007">
        <v>1963</v>
      </c>
      <c r="J1007">
        <v>0</v>
      </c>
      <c r="K1007" t="s">
        <v>1650</v>
      </c>
      <c r="L1007">
        <v>752</v>
      </c>
      <c r="M1007">
        <v>752</v>
      </c>
      <c r="N1007">
        <v>653.97822069999995</v>
      </c>
      <c r="O1007" s="1">
        <v>30.835999999999999</v>
      </c>
    </row>
    <row r="1008" spans="1:15" hidden="1" x14ac:dyDescent="0.35">
      <c r="A1008">
        <v>757</v>
      </c>
      <c r="B1008" t="s">
        <v>2703</v>
      </c>
      <c r="C1008" s="2">
        <f>212221*0.000247</f>
        <v>52.418586999999995</v>
      </c>
      <c r="D1008" t="s">
        <v>1466</v>
      </c>
      <c r="E1008">
        <v>3</v>
      </c>
      <c r="F1008">
        <v>3</v>
      </c>
      <c r="G1008">
        <v>5</v>
      </c>
      <c r="I1008">
        <v>1963</v>
      </c>
      <c r="J1008">
        <v>0</v>
      </c>
      <c r="K1008" t="s">
        <v>1650</v>
      </c>
      <c r="L1008">
        <v>752</v>
      </c>
      <c r="M1008">
        <v>752</v>
      </c>
      <c r="N1008">
        <v>653.97822069999995</v>
      </c>
      <c r="O1008" s="1">
        <v>0</v>
      </c>
    </row>
    <row r="1009" spans="1:15" hidden="1" x14ac:dyDescent="0.35">
      <c r="A1009">
        <v>757</v>
      </c>
      <c r="B1009" t="s">
        <v>2703</v>
      </c>
      <c r="C1009" s="2">
        <f t="shared" ref="C1009:C1027" si="9">212221*0.000247</f>
        <v>52.418586999999995</v>
      </c>
      <c r="D1009" t="s">
        <v>1466</v>
      </c>
      <c r="E1009">
        <v>3</v>
      </c>
      <c r="F1009">
        <v>3</v>
      </c>
      <c r="G1009">
        <v>5</v>
      </c>
      <c r="I1009">
        <v>1963</v>
      </c>
      <c r="J1009">
        <v>0</v>
      </c>
      <c r="K1009" t="s">
        <v>1650</v>
      </c>
      <c r="L1009">
        <v>753</v>
      </c>
      <c r="M1009">
        <v>753</v>
      </c>
      <c r="N1009" s="14">
        <v>653.97822069999995</v>
      </c>
      <c r="O1009" s="1">
        <f>293670*0.000247</f>
        <v>72.536490000000001</v>
      </c>
    </row>
    <row r="1010" spans="1:15" hidden="1" x14ac:dyDescent="0.35">
      <c r="A1010">
        <v>757</v>
      </c>
      <c r="B1010" t="s">
        <v>2703</v>
      </c>
      <c r="C1010" s="2">
        <f t="shared" si="9"/>
        <v>52.418586999999995</v>
      </c>
      <c r="D1010" t="s">
        <v>1466</v>
      </c>
      <c r="E1010">
        <v>3</v>
      </c>
      <c r="F1010">
        <v>3</v>
      </c>
      <c r="G1010">
        <v>5</v>
      </c>
      <c r="I1010">
        <v>1963</v>
      </c>
      <c r="J1010">
        <v>0</v>
      </c>
      <c r="K1010" t="s">
        <v>1650</v>
      </c>
      <c r="L1010">
        <v>755</v>
      </c>
      <c r="M1010">
        <v>755</v>
      </c>
      <c r="N1010">
        <v>653.97822069999995</v>
      </c>
      <c r="O1010" s="1">
        <v>0</v>
      </c>
    </row>
    <row r="1011" spans="1:15" hidden="1" x14ac:dyDescent="0.35">
      <c r="A1011">
        <v>757</v>
      </c>
      <c r="B1011" t="s">
        <v>2703</v>
      </c>
      <c r="C1011" s="2">
        <f t="shared" si="9"/>
        <v>52.418586999999995</v>
      </c>
      <c r="D1011" t="s">
        <v>1466</v>
      </c>
      <c r="E1011">
        <v>3</v>
      </c>
      <c r="F1011">
        <v>3</v>
      </c>
      <c r="G1011">
        <v>5</v>
      </c>
      <c r="I1011">
        <v>1963</v>
      </c>
      <c r="J1011">
        <v>0</v>
      </c>
      <c r="K1011" t="s">
        <v>1650</v>
      </c>
      <c r="L1011">
        <v>757</v>
      </c>
      <c r="M1011">
        <v>757</v>
      </c>
      <c r="N1011">
        <v>653.97822069999995</v>
      </c>
      <c r="O1011" s="1">
        <v>0</v>
      </c>
    </row>
    <row r="1012" spans="1:15" hidden="1" x14ac:dyDescent="0.35">
      <c r="A1012">
        <v>757</v>
      </c>
      <c r="B1012" t="s">
        <v>2703</v>
      </c>
      <c r="C1012" s="2">
        <f t="shared" si="9"/>
        <v>52.418586999999995</v>
      </c>
      <c r="D1012" t="s">
        <v>1466</v>
      </c>
      <c r="E1012">
        <v>3</v>
      </c>
      <c r="F1012">
        <v>3</v>
      </c>
      <c r="G1012">
        <v>5</v>
      </c>
      <c r="I1012">
        <v>1963</v>
      </c>
      <c r="J1012">
        <v>0</v>
      </c>
      <c r="K1012" t="s">
        <v>1650</v>
      </c>
      <c r="L1012">
        <v>750</v>
      </c>
      <c r="M1012">
        <v>750</v>
      </c>
      <c r="N1012">
        <v>653.97822069999995</v>
      </c>
      <c r="O1012" s="1">
        <v>0</v>
      </c>
    </row>
    <row r="1013" spans="1:15" hidden="1" x14ac:dyDescent="0.35">
      <c r="A1013">
        <v>757</v>
      </c>
      <c r="B1013" t="s">
        <v>2703</v>
      </c>
      <c r="C1013" s="2">
        <f t="shared" si="9"/>
        <v>52.418586999999995</v>
      </c>
      <c r="D1013" t="s">
        <v>1466</v>
      </c>
      <c r="E1013">
        <v>3</v>
      </c>
      <c r="F1013">
        <v>3</v>
      </c>
      <c r="G1013">
        <v>5</v>
      </c>
      <c r="I1013">
        <v>1963</v>
      </c>
      <c r="J1013">
        <v>0</v>
      </c>
      <c r="K1013" t="s">
        <v>1650</v>
      </c>
      <c r="L1013">
        <v>752</v>
      </c>
      <c r="M1013">
        <v>752</v>
      </c>
      <c r="N1013">
        <v>653.97822069999995</v>
      </c>
      <c r="O1013" s="1">
        <v>0</v>
      </c>
    </row>
    <row r="1014" spans="1:15" hidden="1" x14ac:dyDescent="0.35">
      <c r="A1014">
        <v>757</v>
      </c>
      <c r="B1014" t="s">
        <v>2703</v>
      </c>
      <c r="C1014" s="2">
        <f t="shared" si="9"/>
        <v>52.418586999999995</v>
      </c>
      <c r="D1014" t="s">
        <v>1466</v>
      </c>
      <c r="E1014">
        <v>3</v>
      </c>
      <c r="F1014">
        <v>3</v>
      </c>
      <c r="G1014">
        <v>5</v>
      </c>
      <c r="I1014">
        <v>1963</v>
      </c>
      <c r="J1014">
        <v>0</v>
      </c>
      <c r="K1014" t="s">
        <v>1650</v>
      </c>
      <c r="L1014">
        <v>763</v>
      </c>
      <c r="M1014">
        <v>763</v>
      </c>
      <c r="N1014">
        <v>22.417546359999999</v>
      </c>
      <c r="O1014" s="1">
        <v>10.923</v>
      </c>
    </row>
    <row r="1015" spans="1:15" hidden="1" x14ac:dyDescent="0.35">
      <c r="A1015">
        <v>757</v>
      </c>
      <c r="B1015" t="s">
        <v>2703</v>
      </c>
      <c r="C1015" s="2">
        <f t="shared" si="9"/>
        <v>52.418586999999995</v>
      </c>
      <c r="D1015" t="s">
        <v>1466</v>
      </c>
      <c r="E1015">
        <v>3</v>
      </c>
      <c r="F1015">
        <v>3</v>
      </c>
      <c r="G1015">
        <v>5</v>
      </c>
      <c r="I1015">
        <v>1963</v>
      </c>
      <c r="J1015">
        <v>0</v>
      </c>
      <c r="K1015" t="s">
        <v>1650</v>
      </c>
      <c r="L1015">
        <v>761</v>
      </c>
      <c r="M1015">
        <v>761</v>
      </c>
      <c r="N1015">
        <v>14.010783289999999</v>
      </c>
      <c r="O1015" s="1">
        <v>10.206</v>
      </c>
    </row>
    <row r="1016" spans="1:15" hidden="1" x14ac:dyDescent="0.35">
      <c r="A1016">
        <v>757</v>
      </c>
      <c r="B1016" t="s">
        <v>2703</v>
      </c>
      <c r="C1016" s="2">
        <f t="shared" si="9"/>
        <v>52.418586999999995</v>
      </c>
      <c r="D1016" t="s">
        <v>1466</v>
      </c>
      <c r="E1016">
        <v>3</v>
      </c>
      <c r="F1016">
        <v>3</v>
      </c>
      <c r="G1016">
        <v>5</v>
      </c>
      <c r="I1016">
        <v>1963</v>
      </c>
      <c r="J1016">
        <v>0</v>
      </c>
      <c r="K1016" t="s">
        <v>1650</v>
      </c>
      <c r="L1016">
        <v>754</v>
      </c>
      <c r="M1016">
        <v>754</v>
      </c>
      <c r="N1016">
        <v>653.97822069999995</v>
      </c>
      <c r="O1016" s="1">
        <v>0</v>
      </c>
    </row>
    <row r="1017" spans="1:15" hidden="1" x14ac:dyDescent="0.35">
      <c r="A1017">
        <v>757</v>
      </c>
      <c r="B1017" t="s">
        <v>2703</v>
      </c>
      <c r="C1017" s="2">
        <f t="shared" si="9"/>
        <v>52.418586999999995</v>
      </c>
      <c r="D1017" t="s">
        <v>1466</v>
      </c>
      <c r="E1017">
        <v>3</v>
      </c>
      <c r="F1017">
        <v>3</v>
      </c>
      <c r="G1017">
        <v>5</v>
      </c>
      <c r="I1017">
        <v>1963</v>
      </c>
      <c r="J1017">
        <v>0</v>
      </c>
      <c r="K1017" t="s">
        <v>1650</v>
      </c>
      <c r="L1017">
        <v>755</v>
      </c>
      <c r="M1017">
        <v>755</v>
      </c>
      <c r="N1017">
        <v>653.97822069999995</v>
      </c>
      <c r="O1017" s="1">
        <v>1.9950000000000001</v>
      </c>
    </row>
    <row r="1018" spans="1:15" hidden="1" x14ac:dyDescent="0.35">
      <c r="A1018">
        <v>757</v>
      </c>
      <c r="B1018" t="s">
        <v>2703</v>
      </c>
      <c r="C1018" s="2">
        <f t="shared" si="9"/>
        <v>52.418586999999995</v>
      </c>
      <c r="D1018" t="s">
        <v>1466</v>
      </c>
      <c r="E1018">
        <v>3</v>
      </c>
      <c r="F1018">
        <v>3</v>
      </c>
      <c r="G1018">
        <v>5</v>
      </c>
      <c r="I1018">
        <v>1963</v>
      </c>
      <c r="J1018">
        <v>0</v>
      </c>
      <c r="K1018" t="s">
        <v>1650</v>
      </c>
      <c r="L1018">
        <v>752</v>
      </c>
      <c r="M1018">
        <v>752</v>
      </c>
      <c r="N1018">
        <v>653.97822069999995</v>
      </c>
      <c r="O1018" s="1">
        <v>12.182</v>
      </c>
    </row>
    <row r="1019" spans="1:15" hidden="1" x14ac:dyDescent="0.35">
      <c r="A1019">
        <v>757</v>
      </c>
      <c r="B1019" t="s">
        <v>2703</v>
      </c>
      <c r="C1019" s="2">
        <f t="shared" si="9"/>
        <v>52.418586999999995</v>
      </c>
      <c r="D1019" t="s">
        <v>1466</v>
      </c>
      <c r="E1019">
        <v>3</v>
      </c>
      <c r="F1019">
        <v>3</v>
      </c>
      <c r="G1019">
        <v>5</v>
      </c>
      <c r="I1019">
        <v>1963</v>
      </c>
      <c r="J1019">
        <v>0</v>
      </c>
      <c r="K1019" t="s">
        <v>1650</v>
      </c>
      <c r="L1019">
        <v>753</v>
      </c>
      <c r="M1019">
        <v>753</v>
      </c>
      <c r="N1019">
        <v>653.97822069999995</v>
      </c>
      <c r="O1019" s="1">
        <v>19.686</v>
      </c>
    </row>
    <row r="1020" spans="1:15" hidden="1" x14ac:dyDescent="0.35">
      <c r="A1020">
        <v>757</v>
      </c>
      <c r="B1020" t="s">
        <v>2703</v>
      </c>
      <c r="C1020" s="2">
        <f t="shared" si="9"/>
        <v>52.418586999999995</v>
      </c>
      <c r="D1020" t="s">
        <v>1466</v>
      </c>
      <c r="E1020">
        <v>3</v>
      </c>
      <c r="F1020">
        <v>3</v>
      </c>
      <c r="G1020">
        <v>5</v>
      </c>
      <c r="I1020">
        <v>1963</v>
      </c>
      <c r="J1020">
        <v>0</v>
      </c>
      <c r="K1020" t="s">
        <v>1650</v>
      </c>
      <c r="L1020">
        <v>758</v>
      </c>
      <c r="M1020">
        <v>758</v>
      </c>
      <c r="N1020">
        <v>653.97822069999995</v>
      </c>
      <c r="O1020" s="1">
        <v>0</v>
      </c>
    </row>
    <row r="1021" spans="1:15" hidden="1" x14ac:dyDescent="0.35">
      <c r="A1021">
        <v>757</v>
      </c>
      <c r="B1021" t="s">
        <v>2703</v>
      </c>
      <c r="C1021" s="2">
        <f t="shared" si="9"/>
        <v>52.418586999999995</v>
      </c>
      <c r="D1021" t="s">
        <v>1466</v>
      </c>
      <c r="E1021">
        <v>3</v>
      </c>
      <c r="F1021">
        <v>3</v>
      </c>
      <c r="G1021">
        <v>5</v>
      </c>
      <c r="I1021">
        <v>1963</v>
      </c>
      <c r="J1021">
        <v>0</v>
      </c>
      <c r="K1021" t="s">
        <v>1650</v>
      </c>
      <c r="L1021">
        <v>755</v>
      </c>
      <c r="M1021">
        <v>755</v>
      </c>
      <c r="N1021">
        <v>653.97822069999995</v>
      </c>
      <c r="O1021" s="1">
        <v>0</v>
      </c>
    </row>
    <row r="1022" spans="1:15" hidden="1" x14ac:dyDescent="0.35">
      <c r="A1022">
        <v>757</v>
      </c>
      <c r="B1022" t="s">
        <v>2703</v>
      </c>
      <c r="C1022" s="2">
        <f t="shared" si="9"/>
        <v>52.418586999999995</v>
      </c>
      <c r="D1022" t="s">
        <v>1466</v>
      </c>
      <c r="E1022">
        <v>3</v>
      </c>
      <c r="F1022">
        <v>3</v>
      </c>
      <c r="G1022">
        <v>5</v>
      </c>
      <c r="I1022">
        <v>1963</v>
      </c>
      <c r="J1022">
        <v>0</v>
      </c>
      <c r="K1022" t="s">
        <v>1650</v>
      </c>
      <c r="L1022">
        <v>751</v>
      </c>
      <c r="M1022">
        <v>751</v>
      </c>
      <c r="N1022">
        <v>653.97822069999995</v>
      </c>
      <c r="O1022" s="1">
        <v>0</v>
      </c>
    </row>
    <row r="1023" spans="1:15" hidden="1" x14ac:dyDescent="0.35">
      <c r="A1023">
        <v>757</v>
      </c>
      <c r="B1023" t="s">
        <v>2703</v>
      </c>
      <c r="C1023" s="2">
        <f t="shared" si="9"/>
        <v>52.418586999999995</v>
      </c>
      <c r="D1023" t="s">
        <v>1466</v>
      </c>
      <c r="E1023">
        <v>3</v>
      </c>
      <c r="F1023">
        <v>3</v>
      </c>
      <c r="G1023">
        <v>5</v>
      </c>
      <c r="I1023">
        <v>1963</v>
      </c>
      <c r="J1023">
        <v>0</v>
      </c>
      <c r="K1023" t="s">
        <v>1650</v>
      </c>
      <c r="L1023">
        <v>757</v>
      </c>
      <c r="M1023">
        <v>757</v>
      </c>
      <c r="N1023">
        <v>653.97822069999995</v>
      </c>
      <c r="O1023" s="1">
        <v>52.418999999999997</v>
      </c>
    </row>
    <row r="1024" spans="1:15" hidden="1" x14ac:dyDescent="0.35">
      <c r="A1024">
        <v>757</v>
      </c>
      <c r="B1024" t="s">
        <v>2703</v>
      </c>
      <c r="C1024" s="2">
        <f t="shared" si="9"/>
        <v>52.418586999999995</v>
      </c>
      <c r="D1024" t="s">
        <v>1466</v>
      </c>
      <c r="E1024">
        <v>3</v>
      </c>
      <c r="F1024">
        <v>3</v>
      </c>
      <c r="G1024">
        <v>5</v>
      </c>
      <c r="I1024">
        <v>1963</v>
      </c>
      <c r="J1024">
        <v>0</v>
      </c>
      <c r="K1024" t="s">
        <v>1650</v>
      </c>
      <c r="L1024">
        <v>759</v>
      </c>
      <c r="M1024">
        <v>759</v>
      </c>
      <c r="N1024">
        <v>653.97822069999995</v>
      </c>
      <c r="O1024" s="1">
        <v>20.63</v>
      </c>
    </row>
    <row r="1025" spans="1:15" hidden="1" x14ac:dyDescent="0.35">
      <c r="A1025">
        <v>757</v>
      </c>
      <c r="B1025" t="s">
        <v>2703</v>
      </c>
      <c r="C1025" s="2">
        <f t="shared" si="9"/>
        <v>52.418586999999995</v>
      </c>
      <c r="D1025" t="s">
        <v>1466</v>
      </c>
      <c r="E1025">
        <v>3</v>
      </c>
      <c r="F1025">
        <v>3</v>
      </c>
      <c r="G1025">
        <v>5</v>
      </c>
      <c r="I1025">
        <v>1963</v>
      </c>
      <c r="J1025">
        <v>0</v>
      </c>
      <c r="K1025" t="s">
        <v>1650</v>
      </c>
      <c r="L1025">
        <v>755</v>
      </c>
      <c r="M1025">
        <v>755</v>
      </c>
      <c r="N1025">
        <v>653.97822069999995</v>
      </c>
      <c r="O1025" s="1">
        <v>8.6739999999999995</v>
      </c>
    </row>
    <row r="1026" spans="1:15" hidden="1" x14ac:dyDescent="0.35">
      <c r="A1026">
        <v>757</v>
      </c>
      <c r="B1026" t="s">
        <v>2703</v>
      </c>
      <c r="C1026" s="2">
        <f t="shared" si="9"/>
        <v>52.418586999999995</v>
      </c>
      <c r="D1026" t="s">
        <v>1466</v>
      </c>
      <c r="E1026">
        <v>3</v>
      </c>
      <c r="F1026">
        <v>3</v>
      </c>
      <c r="G1026">
        <v>5</v>
      </c>
      <c r="I1026">
        <v>1963</v>
      </c>
      <c r="J1026">
        <v>0</v>
      </c>
      <c r="K1026" t="s">
        <v>1650</v>
      </c>
      <c r="L1026">
        <v>751</v>
      </c>
      <c r="M1026">
        <v>751</v>
      </c>
      <c r="N1026">
        <v>653.97822069999995</v>
      </c>
      <c r="O1026" s="1">
        <v>12.715999999999999</v>
      </c>
    </row>
    <row r="1027" spans="1:15" hidden="1" x14ac:dyDescent="0.35">
      <c r="A1027">
        <v>757</v>
      </c>
      <c r="B1027" t="s">
        <v>2703</v>
      </c>
      <c r="C1027" s="2">
        <f t="shared" si="9"/>
        <v>52.418586999999995</v>
      </c>
      <c r="D1027" t="s">
        <v>1466</v>
      </c>
      <c r="E1027">
        <v>3</v>
      </c>
      <c r="F1027">
        <v>3</v>
      </c>
      <c r="G1027">
        <v>5</v>
      </c>
      <c r="I1027">
        <v>1963</v>
      </c>
      <c r="J1027">
        <v>0</v>
      </c>
      <c r="K1027" t="s">
        <v>1650</v>
      </c>
      <c r="L1027">
        <v>753</v>
      </c>
      <c r="M1027">
        <v>753</v>
      </c>
      <c r="N1027">
        <v>653.97822069999995</v>
      </c>
      <c r="O1027" s="1">
        <v>28.62</v>
      </c>
    </row>
    <row r="1028" spans="1:15" hidden="1" x14ac:dyDescent="0.35">
      <c r="A1028">
        <v>758</v>
      </c>
      <c r="B1028" t="s">
        <v>1801</v>
      </c>
      <c r="C1028" s="2">
        <f>264056*0.000247</f>
        <v>65.221831999999992</v>
      </c>
      <c r="D1028" t="s">
        <v>1466</v>
      </c>
      <c r="E1028">
        <v>3</v>
      </c>
      <c r="F1028">
        <v>3</v>
      </c>
      <c r="G1028">
        <v>5</v>
      </c>
      <c r="I1028">
        <v>1963</v>
      </c>
      <c r="J1028">
        <v>0</v>
      </c>
      <c r="K1028" t="s">
        <v>1650</v>
      </c>
      <c r="L1028">
        <v>758</v>
      </c>
      <c r="M1028">
        <v>758</v>
      </c>
      <c r="N1028">
        <v>653.97822069999995</v>
      </c>
      <c r="O1028" s="1">
        <v>0</v>
      </c>
    </row>
    <row r="1029" spans="1:15" hidden="1" x14ac:dyDescent="0.35">
      <c r="A1029">
        <v>758</v>
      </c>
      <c r="B1029" t="s">
        <v>1801</v>
      </c>
      <c r="C1029" s="2">
        <f t="shared" ref="C1029:C1045" si="10">264056*0.000247</f>
        <v>65.221831999999992</v>
      </c>
      <c r="D1029" t="s">
        <v>1466</v>
      </c>
      <c r="E1029">
        <v>3</v>
      </c>
      <c r="F1029">
        <v>3</v>
      </c>
      <c r="G1029">
        <v>5</v>
      </c>
      <c r="I1029">
        <v>1963</v>
      </c>
      <c r="J1029">
        <v>0</v>
      </c>
      <c r="K1029" t="s">
        <v>1650</v>
      </c>
      <c r="L1029">
        <v>755</v>
      </c>
      <c r="M1029">
        <v>755</v>
      </c>
      <c r="N1029">
        <v>653.97822069999995</v>
      </c>
      <c r="O1029" s="1">
        <v>0</v>
      </c>
    </row>
    <row r="1030" spans="1:15" hidden="1" x14ac:dyDescent="0.35">
      <c r="A1030">
        <v>758</v>
      </c>
      <c r="B1030" t="s">
        <v>1801</v>
      </c>
      <c r="C1030" s="2">
        <f t="shared" si="10"/>
        <v>65.221831999999992</v>
      </c>
      <c r="D1030" t="s">
        <v>1466</v>
      </c>
      <c r="E1030">
        <v>3</v>
      </c>
      <c r="F1030">
        <v>3</v>
      </c>
      <c r="G1030">
        <v>5</v>
      </c>
      <c r="I1030">
        <v>1963</v>
      </c>
      <c r="J1030">
        <v>0</v>
      </c>
      <c r="K1030" t="s">
        <v>1650</v>
      </c>
      <c r="L1030">
        <v>751</v>
      </c>
      <c r="M1030">
        <v>751</v>
      </c>
      <c r="N1030">
        <v>653.97822069999995</v>
      </c>
      <c r="O1030" s="1">
        <v>0</v>
      </c>
    </row>
    <row r="1031" spans="1:15" hidden="1" x14ac:dyDescent="0.35">
      <c r="A1031">
        <v>758</v>
      </c>
      <c r="B1031" t="s">
        <v>1801</v>
      </c>
      <c r="C1031" s="2">
        <f t="shared" si="10"/>
        <v>65.221831999999992</v>
      </c>
      <c r="D1031" t="s">
        <v>1466</v>
      </c>
      <c r="E1031">
        <v>3</v>
      </c>
      <c r="F1031">
        <v>3</v>
      </c>
      <c r="G1031">
        <v>5</v>
      </c>
      <c r="I1031">
        <v>1963</v>
      </c>
      <c r="J1031">
        <v>0</v>
      </c>
      <c r="K1031" t="s">
        <v>1650</v>
      </c>
      <c r="L1031">
        <v>30</v>
      </c>
      <c r="M1031">
        <v>30</v>
      </c>
      <c r="N1031">
        <v>24.089047229999998</v>
      </c>
      <c r="O1031" s="1">
        <v>1E-3</v>
      </c>
    </row>
    <row r="1032" spans="1:15" hidden="1" x14ac:dyDescent="0.35">
      <c r="A1032">
        <v>758</v>
      </c>
      <c r="B1032" t="s">
        <v>1801</v>
      </c>
      <c r="C1032" s="2">
        <f t="shared" si="10"/>
        <v>65.221831999999992</v>
      </c>
      <c r="D1032" t="s">
        <v>1466</v>
      </c>
      <c r="E1032">
        <v>3</v>
      </c>
      <c r="F1032">
        <v>3</v>
      </c>
      <c r="G1032">
        <v>5</v>
      </c>
      <c r="I1032">
        <v>1963</v>
      </c>
      <c r="J1032">
        <v>0</v>
      </c>
      <c r="K1032" t="s">
        <v>1650</v>
      </c>
      <c r="L1032">
        <v>759</v>
      </c>
      <c r="M1032">
        <v>759</v>
      </c>
      <c r="N1032">
        <v>653.97822069999995</v>
      </c>
      <c r="O1032" s="1">
        <v>0</v>
      </c>
    </row>
    <row r="1033" spans="1:15" hidden="1" x14ac:dyDescent="0.35">
      <c r="A1033">
        <v>758</v>
      </c>
      <c r="B1033" t="s">
        <v>1801</v>
      </c>
      <c r="C1033" s="2">
        <f t="shared" si="10"/>
        <v>65.221831999999992</v>
      </c>
      <c r="D1033" t="s">
        <v>1466</v>
      </c>
      <c r="E1033">
        <v>3</v>
      </c>
      <c r="F1033">
        <v>3</v>
      </c>
      <c r="G1033">
        <v>5</v>
      </c>
      <c r="I1033">
        <v>1963</v>
      </c>
      <c r="J1033">
        <v>0</v>
      </c>
      <c r="K1033" t="s">
        <v>1650</v>
      </c>
      <c r="L1033">
        <v>754</v>
      </c>
      <c r="M1033">
        <v>754</v>
      </c>
      <c r="N1033">
        <v>653.97822069999995</v>
      </c>
      <c r="O1033" s="1">
        <v>0</v>
      </c>
    </row>
    <row r="1034" spans="1:15" hidden="1" x14ac:dyDescent="0.35">
      <c r="A1034">
        <v>758</v>
      </c>
      <c r="B1034" t="s">
        <v>1801</v>
      </c>
      <c r="C1034" s="2">
        <f t="shared" si="10"/>
        <v>65.221831999999992</v>
      </c>
      <c r="D1034" t="s">
        <v>1466</v>
      </c>
      <c r="E1034">
        <v>3</v>
      </c>
      <c r="F1034">
        <v>3</v>
      </c>
      <c r="G1034">
        <v>5</v>
      </c>
      <c r="I1034">
        <v>1963</v>
      </c>
      <c r="J1034">
        <v>0</v>
      </c>
      <c r="K1034" t="s">
        <v>1650</v>
      </c>
      <c r="L1034">
        <v>756</v>
      </c>
      <c r="M1034">
        <v>756</v>
      </c>
      <c r="N1034">
        <v>653.97822069999995</v>
      </c>
      <c r="O1034" s="1">
        <v>0</v>
      </c>
    </row>
    <row r="1035" spans="1:15" hidden="1" x14ac:dyDescent="0.35">
      <c r="A1035">
        <v>758</v>
      </c>
      <c r="B1035" t="s">
        <v>1801</v>
      </c>
      <c r="C1035" s="2">
        <f t="shared" si="10"/>
        <v>65.221831999999992</v>
      </c>
      <c r="D1035" t="s">
        <v>1466</v>
      </c>
      <c r="E1035">
        <v>3</v>
      </c>
      <c r="F1035">
        <v>3</v>
      </c>
      <c r="G1035">
        <v>5</v>
      </c>
      <c r="I1035">
        <v>1963</v>
      </c>
      <c r="J1035">
        <v>0</v>
      </c>
      <c r="K1035" t="s">
        <v>1650</v>
      </c>
      <c r="L1035">
        <v>751</v>
      </c>
      <c r="M1035">
        <v>751</v>
      </c>
      <c r="N1035">
        <v>653.97822069999995</v>
      </c>
      <c r="O1035" s="1">
        <v>0</v>
      </c>
    </row>
    <row r="1036" spans="1:15" hidden="1" x14ac:dyDescent="0.35">
      <c r="A1036">
        <v>758</v>
      </c>
      <c r="B1036" t="s">
        <v>1801</v>
      </c>
      <c r="C1036" s="2">
        <f t="shared" si="10"/>
        <v>65.221831999999992</v>
      </c>
      <c r="D1036" t="s">
        <v>1466</v>
      </c>
      <c r="E1036">
        <v>3</v>
      </c>
      <c r="F1036">
        <v>3</v>
      </c>
      <c r="G1036">
        <v>5</v>
      </c>
      <c r="I1036">
        <v>1963</v>
      </c>
      <c r="J1036">
        <v>0</v>
      </c>
      <c r="K1036" t="s">
        <v>1650</v>
      </c>
      <c r="L1036">
        <v>750</v>
      </c>
      <c r="M1036">
        <v>750</v>
      </c>
      <c r="N1036">
        <v>653.97822069999995</v>
      </c>
      <c r="O1036" s="1">
        <v>0</v>
      </c>
    </row>
    <row r="1037" spans="1:15" hidden="1" x14ac:dyDescent="0.35">
      <c r="A1037">
        <v>758</v>
      </c>
      <c r="B1037" t="s">
        <v>1801</v>
      </c>
      <c r="C1037" s="2">
        <f t="shared" si="10"/>
        <v>65.221831999999992</v>
      </c>
      <c r="D1037" t="s">
        <v>1466</v>
      </c>
      <c r="E1037">
        <v>3</v>
      </c>
      <c r="F1037">
        <v>3</v>
      </c>
      <c r="G1037">
        <v>5</v>
      </c>
      <c r="I1037">
        <v>1963</v>
      </c>
      <c r="J1037">
        <v>0</v>
      </c>
      <c r="K1037" t="s">
        <v>1650</v>
      </c>
      <c r="L1037">
        <v>892</v>
      </c>
      <c r="M1037">
        <v>892</v>
      </c>
      <c r="N1037">
        <v>30.951763150000001</v>
      </c>
      <c r="O1037" s="1">
        <v>5.9349999999999996</v>
      </c>
    </row>
    <row r="1038" spans="1:15" hidden="1" x14ac:dyDescent="0.35">
      <c r="A1038">
        <v>758</v>
      </c>
      <c r="B1038" t="s">
        <v>1801</v>
      </c>
      <c r="C1038" s="2">
        <f t="shared" si="10"/>
        <v>65.221831999999992</v>
      </c>
      <c r="D1038" t="s">
        <v>1466</v>
      </c>
      <c r="E1038">
        <v>3</v>
      </c>
      <c r="F1038">
        <v>3</v>
      </c>
      <c r="G1038">
        <v>5</v>
      </c>
      <c r="I1038">
        <v>1963</v>
      </c>
      <c r="J1038">
        <v>0</v>
      </c>
      <c r="K1038" t="s">
        <v>1650</v>
      </c>
      <c r="L1038">
        <v>893</v>
      </c>
      <c r="M1038">
        <v>893</v>
      </c>
      <c r="N1038">
        <v>20.940404359999999</v>
      </c>
      <c r="O1038" s="1">
        <v>15.276999999999999</v>
      </c>
    </row>
    <row r="1039" spans="1:15" hidden="1" x14ac:dyDescent="0.35">
      <c r="A1039">
        <v>758</v>
      </c>
      <c r="B1039" t="s">
        <v>1801</v>
      </c>
      <c r="C1039" s="2">
        <f t="shared" si="10"/>
        <v>65.221831999999992</v>
      </c>
      <c r="D1039" t="s">
        <v>1466</v>
      </c>
      <c r="E1039">
        <v>3</v>
      </c>
      <c r="F1039">
        <v>3</v>
      </c>
      <c r="G1039">
        <v>5</v>
      </c>
      <c r="I1039">
        <v>1963</v>
      </c>
      <c r="J1039">
        <v>0</v>
      </c>
      <c r="K1039" t="s">
        <v>1650</v>
      </c>
      <c r="L1039">
        <v>891</v>
      </c>
      <c r="M1039">
        <v>891</v>
      </c>
      <c r="N1039">
        <v>8.3239158080000006</v>
      </c>
      <c r="O1039" s="1">
        <v>8.2870000000000008</v>
      </c>
    </row>
    <row r="1040" spans="1:15" hidden="1" x14ac:dyDescent="0.35">
      <c r="A1040">
        <v>758</v>
      </c>
      <c r="B1040" t="s">
        <v>1801</v>
      </c>
      <c r="C1040" s="2">
        <f t="shared" si="10"/>
        <v>65.221831999999992</v>
      </c>
      <c r="D1040" t="s">
        <v>1466</v>
      </c>
      <c r="E1040">
        <v>3</v>
      </c>
      <c r="F1040">
        <v>3</v>
      </c>
      <c r="G1040">
        <v>5</v>
      </c>
      <c r="I1040">
        <v>1963</v>
      </c>
      <c r="J1040">
        <v>0</v>
      </c>
      <c r="K1040" t="s">
        <v>1650</v>
      </c>
      <c r="L1040">
        <v>762</v>
      </c>
      <c r="M1040">
        <v>762</v>
      </c>
      <c r="N1040">
        <v>60.958528270000002</v>
      </c>
      <c r="O1040" s="1">
        <v>20.498000000000001</v>
      </c>
    </row>
    <row r="1041" spans="1:15" hidden="1" x14ac:dyDescent="0.35">
      <c r="A1041">
        <v>758</v>
      </c>
      <c r="B1041" t="s">
        <v>1801</v>
      </c>
      <c r="C1041" s="2">
        <f t="shared" si="10"/>
        <v>65.221831999999992</v>
      </c>
      <c r="D1041" t="s">
        <v>1466</v>
      </c>
      <c r="E1041">
        <v>3</v>
      </c>
      <c r="F1041">
        <v>3</v>
      </c>
      <c r="G1041">
        <v>5</v>
      </c>
      <c r="I1041">
        <v>1963</v>
      </c>
      <c r="J1041">
        <v>0</v>
      </c>
      <c r="K1041" t="s">
        <v>1650</v>
      </c>
      <c r="L1041">
        <v>763</v>
      </c>
      <c r="M1041">
        <v>763</v>
      </c>
      <c r="N1041">
        <v>22.417546359999999</v>
      </c>
      <c r="O1041" s="1">
        <v>13.275</v>
      </c>
    </row>
    <row r="1042" spans="1:15" hidden="1" x14ac:dyDescent="0.35">
      <c r="A1042">
        <v>758</v>
      </c>
      <c r="B1042" t="s">
        <v>1801</v>
      </c>
      <c r="C1042" s="2">
        <f t="shared" si="10"/>
        <v>65.221831999999992</v>
      </c>
      <c r="D1042" t="s">
        <v>1466</v>
      </c>
      <c r="E1042">
        <v>3</v>
      </c>
      <c r="F1042">
        <v>3</v>
      </c>
      <c r="G1042">
        <v>5</v>
      </c>
      <c r="I1042">
        <v>1963</v>
      </c>
      <c r="J1042">
        <v>0</v>
      </c>
      <c r="K1042" t="s">
        <v>1650</v>
      </c>
      <c r="L1042">
        <v>764</v>
      </c>
      <c r="M1042">
        <v>764</v>
      </c>
      <c r="N1042">
        <v>64.051350380000002</v>
      </c>
      <c r="O1042" s="1">
        <v>9.734</v>
      </c>
    </row>
    <row r="1043" spans="1:15" hidden="1" x14ac:dyDescent="0.35">
      <c r="A1043">
        <v>758</v>
      </c>
      <c r="B1043" t="s">
        <v>1801</v>
      </c>
      <c r="C1043" s="2">
        <f t="shared" si="10"/>
        <v>65.221831999999992</v>
      </c>
      <c r="D1043" t="s">
        <v>1466</v>
      </c>
      <c r="E1043">
        <v>3</v>
      </c>
      <c r="F1043">
        <v>3</v>
      </c>
      <c r="G1043">
        <v>5</v>
      </c>
      <c r="I1043">
        <v>1963</v>
      </c>
      <c r="J1043">
        <v>0</v>
      </c>
      <c r="K1043" t="s">
        <v>1650</v>
      </c>
      <c r="L1043">
        <v>758</v>
      </c>
      <c r="M1043">
        <v>758</v>
      </c>
      <c r="N1043">
        <v>653.97822069999995</v>
      </c>
      <c r="O1043" s="1">
        <v>65.221999999999994</v>
      </c>
    </row>
    <row r="1044" spans="1:15" hidden="1" x14ac:dyDescent="0.35">
      <c r="A1044">
        <v>758</v>
      </c>
      <c r="B1044" t="s">
        <v>1801</v>
      </c>
      <c r="C1044" s="2">
        <f t="shared" si="10"/>
        <v>65.221831999999992</v>
      </c>
      <c r="D1044" t="s">
        <v>1466</v>
      </c>
      <c r="E1044">
        <v>3</v>
      </c>
      <c r="F1044">
        <v>3</v>
      </c>
      <c r="G1044">
        <v>5</v>
      </c>
      <c r="I1044">
        <v>1963</v>
      </c>
      <c r="J1044">
        <v>0</v>
      </c>
      <c r="K1044" t="s">
        <v>1650</v>
      </c>
      <c r="L1044">
        <v>756</v>
      </c>
      <c r="M1044">
        <v>756</v>
      </c>
      <c r="N1044">
        <v>653.97822069999995</v>
      </c>
      <c r="O1044" s="1">
        <v>26.178000000000001</v>
      </c>
    </row>
    <row r="1045" spans="1:15" hidden="1" x14ac:dyDescent="0.35">
      <c r="A1045">
        <v>758</v>
      </c>
      <c r="B1045" t="s">
        <v>1801</v>
      </c>
      <c r="C1045" s="2">
        <f t="shared" si="10"/>
        <v>65.221831999999992</v>
      </c>
      <c r="D1045" t="s">
        <v>1466</v>
      </c>
      <c r="E1045">
        <v>3</v>
      </c>
      <c r="F1045">
        <v>3</v>
      </c>
      <c r="G1045">
        <v>5</v>
      </c>
      <c r="I1045">
        <v>1963</v>
      </c>
      <c r="J1045">
        <v>0</v>
      </c>
      <c r="K1045" t="s">
        <v>1650</v>
      </c>
      <c r="L1045">
        <v>750</v>
      </c>
      <c r="M1045">
        <v>750</v>
      </c>
      <c r="N1045">
        <v>653.97822069999995</v>
      </c>
      <c r="O1045" s="1">
        <v>8.9009999999999998</v>
      </c>
    </row>
    <row r="1046" spans="1:15" hidden="1" x14ac:dyDescent="0.35">
      <c r="A1046">
        <v>759</v>
      </c>
      <c r="B1046" t="s">
        <v>2697</v>
      </c>
      <c r="C1046" s="2">
        <f>330559.9*0.000247</f>
        <v>81.648295300000001</v>
      </c>
      <c r="D1046" t="s">
        <v>1466</v>
      </c>
      <c r="E1046">
        <v>3</v>
      </c>
      <c r="F1046">
        <v>3</v>
      </c>
      <c r="G1046">
        <v>5</v>
      </c>
      <c r="I1046">
        <v>1963</v>
      </c>
      <c r="J1046">
        <v>0</v>
      </c>
      <c r="K1046" t="s">
        <v>1650</v>
      </c>
      <c r="L1046">
        <v>759</v>
      </c>
      <c r="M1046">
        <v>759</v>
      </c>
      <c r="N1046">
        <v>653.97822069999995</v>
      </c>
      <c r="O1046" s="1">
        <v>0</v>
      </c>
    </row>
    <row r="1047" spans="1:15" hidden="1" x14ac:dyDescent="0.35">
      <c r="A1047">
        <v>759</v>
      </c>
      <c r="B1047" t="s">
        <v>2697</v>
      </c>
      <c r="C1047" s="2">
        <f t="shared" ref="C1047:C1066" si="11">330559.9*0.000247</f>
        <v>81.648295300000001</v>
      </c>
      <c r="D1047" t="s">
        <v>1466</v>
      </c>
      <c r="E1047">
        <v>3</v>
      </c>
      <c r="F1047">
        <v>3</v>
      </c>
      <c r="G1047">
        <v>5</v>
      </c>
      <c r="I1047">
        <v>1963</v>
      </c>
      <c r="J1047">
        <v>0</v>
      </c>
      <c r="K1047" t="s">
        <v>1650</v>
      </c>
      <c r="L1047">
        <v>751</v>
      </c>
      <c r="M1047">
        <v>751</v>
      </c>
      <c r="N1047">
        <v>653.97822069999995</v>
      </c>
      <c r="O1047" s="1">
        <v>0</v>
      </c>
    </row>
    <row r="1048" spans="1:15" hidden="1" x14ac:dyDescent="0.35">
      <c r="A1048">
        <v>759</v>
      </c>
      <c r="B1048" t="s">
        <v>2697</v>
      </c>
      <c r="C1048" s="2">
        <f t="shared" si="11"/>
        <v>81.648295300000001</v>
      </c>
      <c r="D1048" t="s">
        <v>1466</v>
      </c>
      <c r="E1048">
        <v>3</v>
      </c>
      <c r="F1048">
        <v>3</v>
      </c>
      <c r="G1048">
        <v>5</v>
      </c>
      <c r="I1048">
        <v>1963</v>
      </c>
      <c r="J1048">
        <v>0</v>
      </c>
      <c r="K1048" t="s">
        <v>1650</v>
      </c>
      <c r="L1048">
        <v>750</v>
      </c>
      <c r="M1048">
        <v>750</v>
      </c>
      <c r="N1048">
        <v>653.97822069999995</v>
      </c>
      <c r="O1048" s="1">
        <v>121.102</v>
      </c>
    </row>
    <row r="1049" spans="1:15" hidden="1" x14ac:dyDescent="0.35">
      <c r="A1049">
        <v>759</v>
      </c>
      <c r="B1049" t="s">
        <v>2697</v>
      </c>
      <c r="C1049" s="2">
        <f t="shared" si="11"/>
        <v>81.648295300000001</v>
      </c>
      <c r="D1049" t="s">
        <v>1466</v>
      </c>
      <c r="E1049">
        <v>3</v>
      </c>
      <c r="F1049">
        <v>3</v>
      </c>
      <c r="G1049">
        <v>5</v>
      </c>
      <c r="I1049">
        <v>1963</v>
      </c>
      <c r="J1049">
        <v>0</v>
      </c>
      <c r="K1049" t="s">
        <v>1650</v>
      </c>
      <c r="L1049">
        <v>892</v>
      </c>
      <c r="M1049">
        <v>892</v>
      </c>
      <c r="N1049">
        <v>30.951763150000001</v>
      </c>
      <c r="O1049" s="1">
        <v>5.8579999999999997</v>
      </c>
    </row>
    <row r="1050" spans="1:15" hidden="1" x14ac:dyDescent="0.35">
      <c r="A1050">
        <v>759</v>
      </c>
      <c r="B1050" t="s">
        <v>2697</v>
      </c>
      <c r="C1050" s="2">
        <f t="shared" si="11"/>
        <v>81.648295300000001</v>
      </c>
      <c r="D1050" t="s">
        <v>1466</v>
      </c>
      <c r="E1050">
        <v>3</v>
      </c>
      <c r="F1050">
        <v>3</v>
      </c>
      <c r="G1050">
        <v>5</v>
      </c>
      <c r="I1050">
        <v>1963</v>
      </c>
      <c r="J1050">
        <v>0</v>
      </c>
      <c r="K1050" t="s">
        <v>1650</v>
      </c>
      <c r="L1050">
        <v>893</v>
      </c>
      <c r="M1050">
        <v>893</v>
      </c>
      <c r="N1050">
        <v>20.940404359999999</v>
      </c>
      <c r="O1050" s="1">
        <v>10.138</v>
      </c>
    </row>
    <row r="1051" spans="1:15" hidden="1" x14ac:dyDescent="0.35">
      <c r="A1051">
        <v>759</v>
      </c>
      <c r="B1051" t="s">
        <v>2697</v>
      </c>
      <c r="C1051" s="2">
        <f t="shared" si="11"/>
        <v>81.648295300000001</v>
      </c>
      <c r="D1051" t="s">
        <v>1466</v>
      </c>
      <c r="E1051">
        <v>3</v>
      </c>
      <c r="F1051">
        <v>3</v>
      </c>
      <c r="G1051">
        <v>5</v>
      </c>
      <c r="I1051">
        <v>1963</v>
      </c>
      <c r="J1051">
        <v>0</v>
      </c>
      <c r="K1051" t="s">
        <v>1650</v>
      </c>
      <c r="L1051">
        <v>891</v>
      </c>
      <c r="M1051">
        <v>891</v>
      </c>
      <c r="N1051">
        <v>8.3239158080000006</v>
      </c>
      <c r="O1051" s="1">
        <v>2E-3</v>
      </c>
    </row>
    <row r="1052" spans="1:15" hidden="1" x14ac:dyDescent="0.35">
      <c r="A1052">
        <v>759</v>
      </c>
      <c r="B1052" t="s">
        <v>2697</v>
      </c>
      <c r="C1052" s="2">
        <f t="shared" si="11"/>
        <v>81.648295300000001</v>
      </c>
      <c r="D1052" t="s">
        <v>1466</v>
      </c>
      <c r="E1052">
        <v>3</v>
      </c>
      <c r="F1052">
        <v>3</v>
      </c>
      <c r="G1052">
        <v>5</v>
      </c>
      <c r="I1052">
        <v>1963</v>
      </c>
      <c r="J1052">
        <v>0</v>
      </c>
      <c r="K1052" t="s">
        <v>1650</v>
      </c>
      <c r="L1052">
        <v>762</v>
      </c>
      <c r="M1052">
        <v>762</v>
      </c>
      <c r="N1052">
        <v>60.958528270000002</v>
      </c>
      <c r="O1052" s="1">
        <v>18.536999999999999</v>
      </c>
    </row>
    <row r="1053" spans="1:15" hidden="1" x14ac:dyDescent="0.35">
      <c r="A1053">
        <v>759</v>
      </c>
      <c r="B1053" t="s">
        <v>2697</v>
      </c>
      <c r="C1053" s="2">
        <f t="shared" si="11"/>
        <v>81.648295300000001</v>
      </c>
      <c r="D1053" t="s">
        <v>1466</v>
      </c>
      <c r="E1053">
        <v>3</v>
      </c>
      <c r="F1053">
        <v>3</v>
      </c>
      <c r="G1053">
        <v>5</v>
      </c>
      <c r="I1053">
        <v>1963</v>
      </c>
      <c r="J1053">
        <v>0</v>
      </c>
      <c r="K1053" t="s">
        <v>1650</v>
      </c>
      <c r="L1053">
        <v>763</v>
      </c>
      <c r="M1053">
        <v>763</v>
      </c>
      <c r="N1053">
        <v>22.417546359999999</v>
      </c>
      <c r="O1053" s="1">
        <v>4.9029999999999996</v>
      </c>
    </row>
    <row r="1054" spans="1:15" hidden="1" x14ac:dyDescent="0.35">
      <c r="A1054">
        <v>759</v>
      </c>
      <c r="B1054" t="s">
        <v>2697</v>
      </c>
      <c r="C1054" s="2">
        <f t="shared" si="11"/>
        <v>81.648295300000001</v>
      </c>
      <c r="D1054" t="s">
        <v>1466</v>
      </c>
      <c r="E1054">
        <v>3</v>
      </c>
      <c r="F1054">
        <v>3</v>
      </c>
      <c r="G1054">
        <v>5</v>
      </c>
      <c r="I1054">
        <v>1963</v>
      </c>
      <c r="J1054">
        <v>0</v>
      </c>
      <c r="K1054" t="s">
        <v>1650</v>
      </c>
      <c r="L1054">
        <v>764</v>
      </c>
      <c r="M1054">
        <v>764</v>
      </c>
      <c r="N1054">
        <v>64.051350380000002</v>
      </c>
      <c r="O1054" s="1">
        <v>10.222</v>
      </c>
    </row>
    <row r="1055" spans="1:15" hidden="1" x14ac:dyDescent="0.35">
      <c r="A1055">
        <v>759</v>
      </c>
      <c r="B1055" t="s">
        <v>2697</v>
      </c>
      <c r="C1055" s="2">
        <f t="shared" si="11"/>
        <v>81.648295300000001</v>
      </c>
      <c r="D1055" t="s">
        <v>1466</v>
      </c>
      <c r="E1055">
        <v>3</v>
      </c>
      <c r="F1055">
        <v>3</v>
      </c>
      <c r="G1055">
        <v>5</v>
      </c>
      <c r="I1055">
        <v>1963</v>
      </c>
      <c r="J1055">
        <v>0</v>
      </c>
      <c r="K1055" t="s">
        <v>1650</v>
      </c>
      <c r="L1055">
        <v>758</v>
      </c>
      <c r="M1055">
        <v>758</v>
      </c>
      <c r="N1055">
        <v>653.97822069999995</v>
      </c>
      <c r="O1055" s="1">
        <v>50.947000000000003</v>
      </c>
    </row>
    <row r="1056" spans="1:15" hidden="1" x14ac:dyDescent="0.35">
      <c r="A1056">
        <v>759</v>
      </c>
      <c r="B1056" t="s">
        <v>2697</v>
      </c>
      <c r="C1056" s="2">
        <f t="shared" si="11"/>
        <v>81.648295300000001</v>
      </c>
      <c r="D1056" t="s">
        <v>1466</v>
      </c>
      <c r="E1056">
        <v>3</v>
      </c>
      <c r="F1056">
        <v>3</v>
      </c>
      <c r="G1056">
        <v>5</v>
      </c>
      <c r="I1056">
        <v>1963</v>
      </c>
      <c r="J1056">
        <v>0</v>
      </c>
      <c r="K1056" t="s">
        <v>1650</v>
      </c>
      <c r="L1056">
        <v>756</v>
      </c>
      <c r="M1056">
        <v>756</v>
      </c>
      <c r="N1056">
        <v>653.97822069999995</v>
      </c>
      <c r="O1056" s="1">
        <v>0.224</v>
      </c>
    </row>
    <row r="1057" spans="1:15" hidden="1" x14ac:dyDescent="0.35">
      <c r="A1057">
        <v>759</v>
      </c>
      <c r="B1057" t="s">
        <v>2697</v>
      </c>
      <c r="C1057" s="2">
        <f t="shared" si="11"/>
        <v>81.648295300000001</v>
      </c>
      <c r="D1057" t="s">
        <v>1466</v>
      </c>
      <c r="E1057">
        <v>3</v>
      </c>
      <c r="F1057">
        <v>3</v>
      </c>
      <c r="G1057">
        <v>5</v>
      </c>
      <c r="I1057">
        <v>1963</v>
      </c>
      <c r="J1057">
        <v>0</v>
      </c>
      <c r="K1057" t="s">
        <v>1650</v>
      </c>
      <c r="L1057">
        <v>750</v>
      </c>
      <c r="M1057">
        <v>750</v>
      </c>
      <c r="N1057">
        <v>653.97822069999995</v>
      </c>
      <c r="O1057" s="1">
        <v>8.2170000000000005</v>
      </c>
    </row>
    <row r="1058" spans="1:15" hidden="1" x14ac:dyDescent="0.35">
      <c r="A1058">
        <v>759</v>
      </c>
      <c r="B1058" t="s">
        <v>2697</v>
      </c>
      <c r="C1058" s="2">
        <f t="shared" si="11"/>
        <v>81.648295300000001</v>
      </c>
      <c r="D1058" t="s">
        <v>1466</v>
      </c>
      <c r="E1058">
        <v>3</v>
      </c>
      <c r="F1058">
        <v>3</v>
      </c>
      <c r="G1058">
        <v>5</v>
      </c>
      <c r="I1058">
        <v>1963</v>
      </c>
      <c r="J1058">
        <v>0</v>
      </c>
      <c r="K1058" t="s">
        <v>1650</v>
      </c>
      <c r="L1058">
        <v>758</v>
      </c>
      <c r="M1058">
        <v>758</v>
      </c>
      <c r="N1058">
        <v>653.97822069999995</v>
      </c>
      <c r="O1058" s="1">
        <v>0</v>
      </c>
    </row>
    <row r="1059" spans="1:15" hidden="1" x14ac:dyDescent="0.35">
      <c r="A1059">
        <v>759</v>
      </c>
      <c r="B1059" t="s">
        <v>2697</v>
      </c>
      <c r="C1059" s="2">
        <f t="shared" si="11"/>
        <v>81.648295300000001</v>
      </c>
      <c r="D1059" t="s">
        <v>1466</v>
      </c>
      <c r="E1059">
        <v>3</v>
      </c>
      <c r="F1059">
        <v>3</v>
      </c>
      <c r="G1059">
        <v>5</v>
      </c>
      <c r="I1059">
        <v>1963</v>
      </c>
      <c r="J1059">
        <v>0</v>
      </c>
      <c r="K1059" t="s">
        <v>1650</v>
      </c>
      <c r="L1059">
        <v>750</v>
      </c>
      <c r="M1059">
        <v>750</v>
      </c>
      <c r="N1059">
        <v>653.97822069999995</v>
      </c>
      <c r="O1059" s="1">
        <v>0</v>
      </c>
    </row>
    <row r="1060" spans="1:15" hidden="1" x14ac:dyDescent="0.35">
      <c r="A1060">
        <v>759</v>
      </c>
      <c r="B1060" t="s">
        <v>2697</v>
      </c>
      <c r="C1060" s="2">
        <f t="shared" si="11"/>
        <v>81.648295300000001</v>
      </c>
      <c r="D1060" t="s">
        <v>1466</v>
      </c>
      <c r="E1060">
        <v>3</v>
      </c>
      <c r="F1060">
        <v>3</v>
      </c>
      <c r="G1060">
        <v>5</v>
      </c>
      <c r="I1060">
        <v>1963</v>
      </c>
      <c r="J1060">
        <v>0</v>
      </c>
      <c r="K1060" t="s">
        <v>1650</v>
      </c>
      <c r="L1060">
        <v>755</v>
      </c>
      <c r="M1060">
        <v>755</v>
      </c>
      <c r="N1060">
        <v>653.97822069999995</v>
      </c>
      <c r="O1060" s="1">
        <v>0</v>
      </c>
    </row>
    <row r="1061" spans="1:15" hidden="1" x14ac:dyDescent="0.35">
      <c r="A1061">
        <v>759</v>
      </c>
      <c r="B1061" t="s">
        <v>2697</v>
      </c>
      <c r="C1061" s="2">
        <f t="shared" si="11"/>
        <v>81.648295300000001</v>
      </c>
      <c r="D1061" t="s">
        <v>1466</v>
      </c>
      <c r="E1061">
        <v>3</v>
      </c>
      <c r="F1061">
        <v>3</v>
      </c>
      <c r="G1061">
        <v>5</v>
      </c>
      <c r="I1061">
        <v>1963</v>
      </c>
      <c r="J1061">
        <v>0</v>
      </c>
      <c r="K1061" t="s">
        <v>1650</v>
      </c>
      <c r="L1061">
        <v>751</v>
      </c>
      <c r="M1061">
        <v>751</v>
      </c>
      <c r="N1061">
        <v>653.97822069999995</v>
      </c>
      <c r="O1061" s="1">
        <v>0</v>
      </c>
    </row>
    <row r="1062" spans="1:15" hidden="1" x14ac:dyDescent="0.35">
      <c r="A1062">
        <v>759</v>
      </c>
      <c r="B1062" t="s">
        <v>2697</v>
      </c>
      <c r="C1062" s="2">
        <f t="shared" si="11"/>
        <v>81.648295300000001</v>
      </c>
      <c r="D1062" t="s">
        <v>1466</v>
      </c>
      <c r="E1062">
        <v>3</v>
      </c>
      <c r="F1062">
        <v>3</v>
      </c>
      <c r="G1062">
        <v>5</v>
      </c>
      <c r="I1062">
        <v>1963</v>
      </c>
      <c r="J1062">
        <v>0</v>
      </c>
      <c r="K1062" t="s">
        <v>1650</v>
      </c>
      <c r="L1062">
        <v>752</v>
      </c>
      <c r="M1062">
        <v>752</v>
      </c>
      <c r="N1062">
        <v>653.97822069999995</v>
      </c>
      <c r="O1062" s="1">
        <v>0</v>
      </c>
    </row>
    <row r="1063" spans="1:15" hidden="1" x14ac:dyDescent="0.35">
      <c r="A1063">
        <v>759</v>
      </c>
      <c r="B1063" t="s">
        <v>2697</v>
      </c>
      <c r="C1063" s="2">
        <f t="shared" si="11"/>
        <v>81.648295300000001</v>
      </c>
      <c r="D1063" t="s">
        <v>1466</v>
      </c>
      <c r="E1063">
        <v>3</v>
      </c>
      <c r="F1063">
        <v>3</v>
      </c>
      <c r="G1063">
        <v>5</v>
      </c>
      <c r="I1063">
        <v>1963</v>
      </c>
      <c r="J1063">
        <v>0</v>
      </c>
      <c r="K1063" t="s">
        <v>1650</v>
      </c>
      <c r="L1063">
        <v>757</v>
      </c>
      <c r="M1063">
        <v>757</v>
      </c>
      <c r="N1063">
        <v>653.97822069999995</v>
      </c>
      <c r="O1063" s="1">
        <v>27.253</v>
      </c>
    </row>
    <row r="1064" spans="1:15" hidden="1" x14ac:dyDescent="0.35">
      <c r="A1064">
        <v>759</v>
      </c>
      <c r="B1064" t="s">
        <v>2697</v>
      </c>
      <c r="C1064" s="2">
        <f t="shared" si="11"/>
        <v>81.648295300000001</v>
      </c>
      <c r="D1064" t="s">
        <v>1466</v>
      </c>
      <c r="E1064">
        <v>3</v>
      </c>
      <c r="F1064">
        <v>3</v>
      </c>
      <c r="G1064">
        <v>5</v>
      </c>
      <c r="I1064">
        <v>1963</v>
      </c>
      <c r="J1064">
        <v>0</v>
      </c>
      <c r="K1064" t="s">
        <v>1650</v>
      </c>
      <c r="L1064">
        <v>759</v>
      </c>
      <c r="M1064">
        <v>759</v>
      </c>
      <c r="N1064">
        <v>653.97822069999995</v>
      </c>
      <c r="O1064" s="1">
        <v>81.647999999999996</v>
      </c>
    </row>
    <row r="1065" spans="1:15" hidden="1" x14ac:dyDescent="0.35">
      <c r="A1065">
        <v>759</v>
      </c>
      <c r="B1065" t="s">
        <v>2697</v>
      </c>
      <c r="C1065" s="2">
        <f t="shared" si="11"/>
        <v>81.648295300000001</v>
      </c>
      <c r="D1065" t="s">
        <v>1466</v>
      </c>
      <c r="E1065">
        <v>3</v>
      </c>
      <c r="F1065">
        <v>3</v>
      </c>
      <c r="G1065">
        <v>5</v>
      </c>
      <c r="I1065">
        <v>1963</v>
      </c>
      <c r="J1065">
        <v>0</v>
      </c>
      <c r="K1065" t="s">
        <v>1650</v>
      </c>
      <c r="L1065">
        <v>755</v>
      </c>
      <c r="M1065">
        <v>755</v>
      </c>
      <c r="N1065">
        <v>653.97822069999995</v>
      </c>
      <c r="O1065" s="1">
        <v>23.757999999999999</v>
      </c>
    </row>
    <row r="1066" spans="1:15" hidden="1" x14ac:dyDescent="0.35">
      <c r="A1066">
        <v>759</v>
      </c>
      <c r="B1066" t="s">
        <v>2697</v>
      </c>
      <c r="C1066" s="2">
        <f t="shared" si="11"/>
        <v>81.648295300000001</v>
      </c>
      <c r="D1066" t="s">
        <v>1466</v>
      </c>
      <c r="E1066">
        <v>3</v>
      </c>
      <c r="F1066">
        <v>3</v>
      </c>
      <c r="G1066">
        <v>5</v>
      </c>
      <c r="I1066">
        <v>1963</v>
      </c>
      <c r="J1066">
        <v>0</v>
      </c>
      <c r="K1066" t="s">
        <v>1650</v>
      </c>
      <c r="L1066">
        <v>751</v>
      </c>
      <c r="M1066">
        <v>751</v>
      </c>
      <c r="N1066">
        <v>653.97822069999995</v>
      </c>
      <c r="O1066" s="1">
        <v>27.039000000000001</v>
      </c>
    </row>
    <row r="1067" spans="1:15" hidden="1" x14ac:dyDescent="0.35">
      <c r="A1067">
        <v>760</v>
      </c>
      <c r="B1067" t="s">
        <v>1395</v>
      </c>
      <c r="C1067" s="2">
        <v>18.076093060000002</v>
      </c>
      <c r="D1067" t="s">
        <v>1466</v>
      </c>
      <c r="E1067">
        <v>3</v>
      </c>
      <c r="F1067">
        <v>2</v>
      </c>
      <c r="G1067">
        <v>5</v>
      </c>
      <c r="I1067">
        <v>1972</v>
      </c>
      <c r="J1067">
        <v>0</v>
      </c>
      <c r="K1067" t="s">
        <v>1650</v>
      </c>
      <c r="L1067">
        <v>21</v>
      </c>
      <c r="M1067">
        <v>21</v>
      </c>
      <c r="N1067">
        <v>19.288570119999999</v>
      </c>
      <c r="O1067" s="1">
        <v>19.283999999999999</v>
      </c>
    </row>
    <row r="1068" spans="1:15" hidden="1" x14ac:dyDescent="0.35">
      <c r="A1068">
        <v>760</v>
      </c>
      <c r="B1068" t="s">
        <v>1395</v>
      </c>
      <c r="C1068" s="2">
        <v>18.076093060000002</v>
      </c>
      <c r="D1068" t="s">
        <v>1466</v>
      </c>
      <c r="E1068">
        <v>3</v>
      </c>
      <c r="F1068">
        <v>2</v>
      </c>
      <c r="G1068">
        <v>5</v>
      </c>
      <c r="I1068">
        <v>1972</v>
      </c>
      <c r="J1068">
        <v>0</v>
      </c>
      <c r="K1068" t="s">
        <v>1650</v>
      </c>
      <c r="L1068">
        <v>10</v>
      </c>
      <c r="M1068">
        <v>10</v>
      </c>
      <c r="N1068">
        <v>6.9877515240000001</v>
      </c>
      <c r="O1068" s="1">
        <v>3.1070000000000002</v>
      </c>
    </row>
    <row r="1069" spans="1:15" hidden="1" x14ac:dyDescent="0.35">
      <c r="A1069">
        <v>760</v>
      </c>
      <c r="B1069" t="s">
        <v>1395</v>
      </c>
      <c r="C1069" s="2">
        <v>18.076093060000002</v>
      </c>
      <c r="D1069" t="s">
        <v>1466</v>
      </c>
      <c r="E1069">
        <v>3</v>
      </c>
      <c r="F1069">
        <v>2</v>
      </c>
      <c r="G1069">
        <v>5</v>
      </c>
      <c r="I1069">
        <v>1972</v>
      </c>
      <c r="J1069">
        <v>0</v>
      </c>
      <c r="K1069" t="s">
        <v>1650</v>
      </c>
      <c r="L1069">
        <v>24</v>
      </c>
      <c r="M1069">
        <v>24</v>
      </c>
      <c r="N1069">
        <v>18.732366129999999</v>
      </c>
      <c r="O1069" s="1">
        <v>16.07</v>
      </c>
    </row>
    <row r="1070" spans="1:15" hidden="1" x14ac:dyDescent="0.35">
      <c r="A1070">
        <v>760</v>
      </c>
      <c r="B1070" t="s">
        <v>1395</v>
      </c>
      <c r="C1070" s="2">
        <v>18.076093060000002</v>
      </c>
      <c r="D1070" t="s">
        <v>1466</v>
      </c>
      <c r="E1070">
        <v>3</v>
      </c>
      <c r="F1070">
        <v>2</v>
      </c>
      <c r="G1070">
        <v>5</v>
      </c>
      <c r="I1070">
        <v>1972</v>
      </c>
      <c r="J1070">
        <v>0</v>
      </c>
      <c r="K1070" t="s">
        <v>1650</v>
      </c>
      <c r="L1070">
        <v>25</v>
      </c>
      <c r="M1070">
        <v>25</v>
      </c>
      <c r="N1070">
        <v>27.190371079999998</v>
      </c>
      <c r="O1070" s="1">
        <v>7.4240000000000004</v>
      </c>
    </row>
    <row r="1071" spans="1:15" hidden="1" x14ac:dyDescent="0.35">
      <c r="A1071">
        <v>760</v>
      </c>
      <c r="B1071" t="s">
        <v>1395</v>
      </c>
      <c r="C1071" s="2">
        <v>18.076093060000002</v>
      </c>
      <c r="D1071" t="s">
        <v>1466</v>
      </c>
      <c r="E1071">
        <v>3</v>
      </c>
      <c r="F1071">
        <v>2</v>
      </c>
      <c r="G1071">
        <v>5</v>
      </c>
      <c r="I1071">
        <v>1972</v>
      </c>
      <c r="J1071">
        <v>0</v>
      </c>
      <c r="K1071" t="s">
        <v>1650</v>
      </c>
      <c r="L1071">
        <v>46</v>
      </c>
      <c r="M1071">
        <v>46</v>
      </c>
      <c r="N1071">
        <v>38.999831829999998</v>
      </c>
      <c r="O1071" s="1">
        <v>7.3630000000000004</v>
      </c>
    </row>
    <row r="1072" spans="1:15" hidden="1" x14ac:dyDescent="0.35">
      <c r="A1072">
        <v>760</v>
      </c>
      <c r="B1072" t="s">
        <v>1395</v>
      </c>
      <c r="C1072" s="2">
        <v>18.076093060000002</v>
      </c>
      <c r="D1072" t="s">
        <v>1466</v>
      </c>
      <c r="E1072">
        <v>3</v>
      </c>
      <c r="F1072">
        <v>2</v>
      </c>
      <c r="G1072">
        <v>5</v>
      </c>
      <c r="I1072">
        <v>1972</v>
      </c>
      <c r="J1072">
        <v>0</v>
      </c>
      <c r="K1072" t="s">
        <v>1650</v>
      </c>
      <c r="L1072">
        <v>21</v>
      </c>
      <c r="M1072">
        <v>21</v>
      </c>
      <c r="N1072">
        <v>19.288570119999999</v>
      </c>
      <c r="O1072" s="1">
        <v>19.283999999999999</v>
      </c>
    </row>
    <row r="1073" spans="1:15" hidden="1" x14ac:dyDescent="0.35">
      <c r="A1073">
        <v>760</v>
      </c>
      <c r="B1073" t="s">
        <v>1395</v>
      </c>
      <c r="C1073" s="2">
        <v>18.076093060000002</v>
      </c>
      <c r="D1073" t="s">
        <v>1466</v>
      </c>
      <c r="E1073">
        <v>3</v>
      </c>
      <c r="F1073">
        <v>2</v>
      </c>
      <c r="G1073">
        <v>5</v>
      </c>
      <c r="I1073">
        <v>1972</v>
      </c>
      <c r="J1073">
        <v>0</v>
      </c>
      <c r="K1073" t="s">
        <v>1650</v>
      </c>
      <c r="L1073">
        <v>764</v>
      </c>
      <c r="M1073">
        <v>764</v>
      </c>
      <c r="N1073">
        <v>64.051350380000002</v>
      </c>
      <c r="O1073" s="1">
        <v>24.274000000000001</v>
      </c>
    </row>
    <row r="1074" spans="1:15" hidden="1" x14ac:dyDescent="0.35">
      <c r="A1074">
        <v>760</v>
      </c>
      <c r="B1074" t="s">
        <v>1395</v>
      </c>
      <c r="C1074" s="2">
        <v>18.076093060000002</v>
      </c>
      <c r="D1074" t="s">
        <v>1466</v>
      </c>
      <c r="E1074">
        <v>3</v>
      </c>
      <c r="F1074">
        <v>2</v>
      </c>
      <c r="G1074">
        <v>5</v>
      </c>
      <c r="I1074">
        <v>1972</v>
      </c>
      <c r="J1074">
        <v>0</v>
      </c>
      <c r="K1074" t="s">
        <v>1650</v>
      </c>
      <c r="L1074">
        <v>760</v>
      </c>
      <c r="M1074">
        <v>760</v>
      </c>
      <c r="N1074">
        <v>18.076093060000002</v>
      </c>
      <c r="O1074" s="1">
        <v>18.076000000000001</v>
      </c>
    </row>
    <row r="1075" spans="1:15" hidden="1" x14ac:dyDescent="0.35">
      <c r="A1075">
        <v>760</v>
      </c>
      <c r="B1075" t="s">
        <v>1395</v>
      </c>
      <c r="C1075" s="2">
        <v>18.076093060000002</v>
      </c>
      <c r="D1075" t="s">
        <v>1466</v>
      </c>
      <c r="E1075">
        <v>3</v>
      </c>
      <c r="F1075">
        <v>2</v>
      </c>
      <c r="G1075">
        <v>5</v>
      </c>
      <c r="I1075">
        <v>1972</v>
      </c>
      <c r="J1075">
        <v>0</v>
      </c>
      <c r="K1075" t="s">
        <v>1650</v>
      </c>
      <c r="L1075">
        <v>750</v>
      </c>
      <c r="M1075">
        <v>750</v>
      </c>
      <c r="N1075">
        <v>653.97822069999995</v>
      </c>
      <c r="O1075" s="1">
        <v>3.9620000000000002</v>
      </c>
    </row>
    <row r="1076" spans="1:15" hidden="1" x14ac:dyDescent="0.35">
      <c r="A1076">
        <v>761</v>
      </c>
      <c r="B1076" t="s">
        <v>2793</v>
      </c>
      <c r="C1076" s="2">
        <v>14.010783289999999</v>
      </c>
      <c r="D1076" t="s">
        <v>1466</v>
      </c>
      <c r="E1076">
        <v>3</v>
      </c>
      <c r="F1076">
        <v>2</v>
      </c>
      <c r="G1076">
        <v>5</v>
      </c>
      <c r="I1076">
        <v>1972</v>
      </c>
      <c r="J1076">
        <v>0</v>
      </c>
      <c r="K1076" t="s">
        <v>1650</v>
      </c>
      <c r="L1076">
        <v>754</v>
      </c>
      <c r="M1076">
        <v>754</v>
      </c>
      <c r="N1076">
        <v>653.97822069999995</v>
      </c>
      <c r="O1076" s="1">
        <v>0</v>
      </c>
    </row>
    <row r="1077" spans="1:15" hidden="1" x14ac:dyDescent="0.35">
      <c r="A1077">
        <v>761</v>
      </c>
      <c r="B1077" t="s">
        <v>2793</v>
      </c>
      <c r="C1077" s="2">
        <v>14.010783289999999</v>
      </c>
      <c r="D1077" t="s">
        <v>1466</v>
      </c>
      <c r="E1077">
        <v>3</v>
      </c>
      <c r="F1077">
        <v>2</v>
      </c>
      <c r="G1077">
        <v>5</v>
      </c>
      <c r="I1077">
        <v>1972</v>
      </c>
      <c r="J1077">
        <v>0</v>
      </c>
      <c r="K1077" t="s">
        <v>1650</v>
      </c>
      <c r="L1077">
        <v>757</v>
      </c>
      <c r="M1077">
        <v>757</v>
      </c>
      <c r="N1077">
        <v>653.97822069999995</v>
      </c>
      <c r="O1077" s="1">
        <v>0</v>
      </c>
    </row>
    <row r="1078" spans="1:15" hidden="1" x14ac:dyDescent="0.35">
      <c r="A1078">
        <v>761</v>
      </c>
      <c r="B1078" t="s">
        <v>2793</v>
      </c>
      <c r="C1078" s="2">
        <v>14.010783289999999</v>
      </c>
      <c r="D1078" t="s">
        <v>1466</v>
      </c>
      <c r="E1078">
        <v>3</v>
      </c>
      <c r="F1078">
        <v>2</v>
      </c>
      <c r="G1078">
        <v>5</v>
      </c>
      <c r="I1078">
        <v>1972</v>
      </c>
      <c r="J1078">
        <v>0</v>
      </c>
      <c r="K1078" t="s">
        <v>1650</v>
      </c>
      <c r="L1078">
        <v>752</v>
      </c>
      <c r="M1078">
        <v>752</v>
      </c>
      <c r="N1078">
        <v>653.97822069999995</v>
      </c>
      <c r="O1078" s="1">
        <v>0</v>
      </c>
    </row>
    <row r="1079" spans="1:15" hidden="1" x14ac:dyDescent="0.35">
      <c r="A1079">
        <v>761</v>
      </c>
      <c r="B1079" t="s">
        <v>2793</v>
      </c>
      <c r="C1079" s="2">
        <v>14.010783289999999</v>
      </c>
      <c r="D1079" t="s">
        <v>1466</v>
      </c>
      <c r="E1079">
        <v>3</v>
      </c>
      <c r="F1079">
        <v>2</v>
      </c>
      <c r="G1079">
        <v>5</v>
      </c>
      <c r="I1079">
        <v>1972</v>
      </c>
      <c r="J1079">
        <v>0</v>
      </c>
      <c r="K1079" t="s">
        <v>1650</v>
      </c>
      <c r="L1079">
        <v>763</v>
      </c>
      <c r="M1079">
        <v>763</v>
      </c>
      <c r="N1079">
        <v>22.417546359999999</v>
      </c>
      <c r="O1079" s="1">
        <v>8.9890000000000008</v>
      </c>
    </row>
    <row r="1080" spans="1:15" hidden="1" x14ac:dyDescent="0.35">
      <c r="A1080">
        <v>761</v>
      </c>
      <c r="B1080" t="s">
        <v>2793</v>
      </c>
      <c r="C1080" s="2">
        <v>14.010783289999999</v>
      </c>
      <c r="D1080" t="s">
        <v>1466</v>
      </c>
      <c r="E1080">
        <v>3</v>
      </c>
      <c r="F1080">
        <v>2</v>
      </c>
      <c r="G1080">
        <v>5</v>
      </c>
      <c r="I1080">
        <v>1972</v>
      </c>
      <c r="J1080">
        <v>0</v>
      </c>
      <c r="K1080" t="s">
        <v>1650</v>
      </c>
      <c r="L1080">
        <v>761</v>
      </c>
      <c r="M1080">
        <v>761</v>
      </c>
      <c r="N1080">
        <v>14.010783289999999</v>
      </c>
      <c r="O1080" s="1">
        <v>14.010999999999999</v>
      </c>
    </row>
    <row r="1081" spans="1:15" hidden="1" x14ac:dyDescent="0.35">
      <c r="A1081">
        <v>761</v>
      </c>
      <c r="B1081" t="s">
        <v>2793</v>
      </c>
      <c r="C1081" s="2">
        <v>14.010783289999999</v>
      </c>
      <c r="D1081" t="s">
        <v>1466</v>
      </c>
      <c r="E1081">
        <v>3</v>
      </c>
      <c r="F1081">
        <v>2</v>
      </c>
      <c r="G1081">
        <v>5</v>
      </c>
      <c r="I1081">
        <v>1972</v>
      </c>
      <c r="J1081">
        <v>0</v>
      </c>
      <c r="K1081" t="s">
        <v>1650</v>
      </c>
      <c r="L1081">
        <v>754</v>
      </c>
      <c r="M1081">
        <v>754</v>
      </c>
      <c r="N1081">
        <v>653.97822069999995</v>
      </c>
      <c r="O1081" s="1">
        <v>13.403</v>
      </c>
    </row>
    <row r="1082" spans="1:15" hidden="1" x14ac:dyDescent="0.35">
      <c r="A1082">
        <v>761</v>
      </c>
      <c r="B1082" t="s">
        <v>2793</v>
      </c>
      <c r="C1082" s="2">
        <v>14.010783289999999</v>
      </c>
      <c r="D1082" t="s">
        <v>1466</v>
      </c>
      <c r="E1082">
        <v>3</v>
      </c>
      <c r="F1082">
        <v>2</v>
      </c>
      <c r="G1082">
        <v>5</v>
      </c>
      <c r="I1082">
        <v>1972</v>
      </c>
      <c r="J1082">
        <v>0</v>
      </c>
      <c r="K1082" t="s">
        <v>1650</v>
      </c>
      <c r="L1082">
        <v>753</v>
      </c>
      <c r="M1082">
        <v>753</v>
      </c>
      <c r="N1082">
        <v>653.97822069999995</v>
      </c>
      <c r="O1082" s="1">
        <v>30.797000000000001</v>
      </c>
    </row>
    <row r="1083" spans="1:15" hidden="1" x14ac:dyDescent="0.35">
      <c r="A1083">
        <v>762</v>
      </c>
      <c r="B1083" t="s">
        <v>1706</v>
      </c>
      <c r="C1083" s="2">
        <v>60.958528270000002</v>
      </c>
      <c r="D1083" t="s">
        <v>1466</v>
      </c>
      <c r="E1083">
        <v>3</v>
      </c>
      <c r="F1083">
        <v>2</v>
      </c>
      <c r="G1083">
        <v>5</v>
      </c>
      <c r="I1083">
        <v>1972</v>
      </c>
      <c r="J1083">
        <v>0</v>
      </c>
      <c r="K1083" t="s">
        <v>1650</v>
      </c>
      <c r="L1083">
        <v>25</v>
      </c>
      <c r="M1083">
        <v>25</v>
      </c>
      <c r="N1083">
        <v>27.190371079999998</v>
      </c>
      <c r="O1083" s="1">
        <v>12.224</v>
      </c>
    </row>
    <row r="1084" spans="1:15" hidden="1" x14ac:dyDescent="0.35">
      <c r="A1084">
        <v>762</v>
      </c>
      <c r="B1084" t="s">
        <v>1706</v>
      </c>
      <c r="C1084" s="2">
        <v>60.958528270000002</v>
      </c>
      <c r="D1084" t="s">
        <v>1466</v>
      </c>
      <c r="E1084">
        <v>3</v>
      </c>
      <c r="F1084">
        <v>2</v>
      </c>
      <c r="G1084">
        <v>5</v>
      </c>
      <c r="I1084">
        <v>1972</v>
      </c>
      <c r="J1084">
        <v>0</v>
      </c>
      <c r="K1084" t="s">
        <v>1650</v>
      </c>
      <c r="L1084">
        <v>30</v>
      </c>
      <c r="M1084">
        <v>30</v>
      </c>
      <c r="N1084">
        <v>24.089047229999998</v>
      </c>
      <c r="O1084" s="1">
        <v>20.67</v>
      </c>
    </row>
    <row r="1085" spans="1:15" hidden="1" x14ac:dyDescent="0.35">
      <c r="A1085">
        <v>762</v>
      </c>
      <c r="B1085" t="s">
        <v>1706</v>
      </c>
      <c r="C1085" s="2">
        <v>60.958528270000002</v>
      </c>
      <c r="D1085" t="s">
        <v>1466</v>
      </c>
      <c r="E1085">
        <v>3</v>
      </c>
      <c r="F1085">
        <v>2</v>
      </c>
      <c r="G1085">
        <v>5</v>
      </c>
      <c r="I1085">
        <v>1972</v>
      </c>
      <c r="J1085">
        <v>0</v>
      </c>
      <c r="K1085" t="s">
        <v>1650</v>
      </c>
      <c r="L1085">
        <v>26</v>
      </c>
      <c r="M1085">
        <v>26</v>
      </c>
      <c r="N1085">
        <v>5.0300196440000002</v>
      </c>
      <c r="O1085" s="1">
        <v>5.03</v>
      </c>
    </row>
    <row r="1086" spans="1:15" hidden="1" x14ac:dyDescent="0.35">
      <c r="A1086">
        <v>762</v>
      </c>
      <c r="B1086" t="s">
        <v>1706</v>
      </c>
      <c r="C1086" s="2">
        <v>60.958528270000002</v>
      </c>
      <c r="D1086" t="s">
        <v>1466</v>
      </c>
      <c r="E1086">
        <v>3</v>
      </c>
      <c r="F1086">
        <v>2</v>
      </c>
      <c r="G1086">
        <v>5</v>
      </c>
      <c r="I1086">
        <v>1972</v>
      </c>
      <c r="J1086">
        <v>0</v>
      </c>
      <c r="K1086" t="s">
        <v>1650</v>
      </c>
      <c r="L1086">
        <v>759</v>
      </c>
      <c r="M1086">
        <v>759</v>
      </c>
      <c r="N1086">
        <v>653.97822069999995</v>
      </c>
      <c r="O1086" s="1">
        <v>0</v>
      </c>
    </row>
    <row r="1087" spans="1:15" hidden="1" x14ac:dyDescent="0.35">
      <c r="A1087">
        <v>762</v>
      </c>
      <c r="B1087" t="s">
        <v>1706</v>
      </c>
      <c r="C1087" s="2">
        <v>60.958528270000002</v>
      </c>
      <c r="D1087" t="s">
        <v>1466</v>
      </c>
      <c r="E1087">
        <v>3</v>
      </c>
      <c r="F1087">
        <v>2</v>
      </c>
      <c r="G1087">
        <v>5</v>
      </c>
      <c r="I1087">
        <v>1972</v>
      </c>
      <c r="J1087">
        <v>0</v>
      </c>
      <c r="K1087" t="s">
        <v>1650</v>
      </c>
      <c r="L1087">
        <v>754</v>
      </c>
      <c r="M1087">
        <v>754</v>
      </c>
      <c r="N1087">
        <v>653.97822069999995</v>
      </c>
      <c r="O1087" s="1">
        <v>0</v>
      </c>
    </row>
    <row r="1088" spans="1:15" hidden="1" x14ac:dyDescent="0.35">
      <c r="A1088">
        <v>762</v>
      </c>
      <c r="B1088" t="s">
        <v>1706</v>
      </c>
      <c r="C1088" s="2">
        <v>60.958528270000002</v>
      </c>
      <c r="D1088" t="s">
        <v>1466</v>
      </c>
      <c r="E1088">
        <v>3</v>
      </c>
      <c r="F1088">
        <v>2</v>
      </c>
      <c r="G1088">
        <v>5</v>
      </c>
      <c r="I1088">
        <v>1972</v>
      </c>
      <c r="J1088">
        <v>0</v>
      </c>
      <c r="K1088" t="s">
        <v>1650</v>
      </c>
      <c r="L1088">
        <v>750</v>
      </c>
      <c r="M1088">
        <v>750</v>
      </c>
      <c r="N1088">
        <v>653.97822069999995</v>
      </c>
      <c r="O1088" s="1">
        <v>0</v>
      </c>
    </row>
    <row r="1089" spans="1:15" hidden="1" x14ac:dyDescent="0.35">
      <c r="A1089">
        <v>762</v>
      </c>
      <c r="B1089" t="s">
        <v>1706</v>
      </c>
      <c r="C1089" s="2">
        <v>60.958528270000002</v>
      </c>
      <c r="D1089" t="s">
        <v>1466</v>
      </c>
      <c r="E1089">
        <v>3</v>
      </c>
      <c r="F1089">
        <v>2</v>
      </c>
      <c r="G1089">
        <v>5</v>
      </c>
      <c r="I1089">
        <v>1972</v>
      </c>
      <c r="J1089">
        <v>0</v>
      </c>
      <c r="K1089" t="s">
        <v>1650</v>
      </c>
      <c r="L1089">
        <v>762</v>
      </c>
      <c r="M1089">
        <v>762</v>
      </c>
      <c r="N1089">
        <v>60.958528270000002</v>
      </c>
      <c r="O1089" s="1">
        <v>60.959000000000003</v>
      </c>
    </row>
    <row r="1090" spans="1:15" hidden="1" x14ac:dyDescent="0.35">
      <c r="A1090">
        <v>762</v>
      </c>
      <c r="B1090" t="s">
        <v>1706</v>
      </c>
      <c r="C1090" s="2">
        <v>60.958528270000002</v>
      </c>
      <c r="D1090" t="s">
        <v>1466</v>
      </c>
      <c r="E1090">
        <v>3</v>
      </c>
      <c r="F1090">
        <v>2</v>
      </c>
      <c r="G1090">
        <v>5</v>
      </c>
      <c r="I1090">
        <v>1972</v>
      </c>
      <c r="J1090">
        <v>0</v>
      </c>
      <c r="K1090" t="s">
        <v>1650</v>
      </c>
      <c r="L1090">
        <v>763</v>
      </c>
      <c r="M1090">
        <v>763</v>
      </c>
      <c r="N1090">
        <v>22.417546359999999</v>
      </c>
      <c r="O1090" s="1">
        <v>10.852</v>
      </c>
    </row>
    <row r="1091" spans="1:15" hidden="1" x14ac:dyDescent="0.35">
      <c r="A1091">
        <v>762</v>
      </c>
      <c r="B1091" t="s">
        <v>1706</v>
      </c>
      <c r="C1091" s="2">
        <v>60.958528270000002</v>
      </c>
      <c r="D1091" t="s">
        <v>1466</v>
      </c>
      <c r="E1091">
        <v>3</v>
      </c>
      <c r="F1091">
        <v>2</v>
      </c>
      <c r="G1091">
        <v>5</v>
      </c>
      <c r="I1091">
        <v>1972</v>
      </c>
      <c r="J1091">
        <v>0</v>
      </c>
      <c r="K1091" t="s">
        <v>1650</v>
      </c>
      <c r="L1091">
        <v>764</v>
      </c>
      <c r="M1091">
        <v>764</v>
      </c>
      <c r="N1091">
        <v>64.051350380000002</v>
      </c>
      <c r="O1091" s="1">
        <v>35.741999999999997</v>
      </c>
    </row>
    <row r="1092" spans="1:15" hidden="1" x14ac:dyDescent="0.35">
      <c r="A1092">
        <v>762</v>
      </c>
      <c r="B1092" t="s">
        <v>1706</v>
      </c>
      <c r="C1092" s="2">
        <v>60.958528270000002</v>
      </c>
      <c r="D1092" t="s">
        <v>1466</v>
      </c>
      <c r="E1092">
        <v>3</v>
      </c>
      <c r="F1092">
        <v>2</v>
      </c>
      <c r="G1092">
        <v>5</v>
      </c>
      <c r="I1092">
        <v>1972</v>
      </c>
      <c r="J1092">
        <v>0</v>
      </c>
      <c r="K1092" t="s">
        <v>1650</v>
      </c>
      <c r="L1092">
        <v>754</v>
      </c>
      <c r="M1092">
        <v>754</v>
      </c>
      <c r="N1092">
        <v>653.97822069999995</v>
      </c>
      <c r="O1092" s="1">
        <v>0.94799999999999995</v>
      </c>
    </row>
    <row r="1093" spans="1:15" hidden="1" x14ac:dyDescent="0.35">
      <c r="A1093">
        <v>762</v>
      </c>
      <c r="B1093" t="s">
        <v>1706</v>
      </c>
      <c r="C1093" s="2">
        <v>60.958528270000002</v>
      </c>
      <c r="D1093" t="s">
        <v>1466</v>
      </c>
      <c r="E1093">
        <v>3</v>
      </c>
      <c r="F1093">
        <v>2</v>
      </c>
      <c r="G1093">
        <v>5</v>
      </c>
      <c r="I1093">
        <v>1972</v>
      </c>
      <c r="J1093">
        <v>0</v>
      </c>
      <c r="K1093" t="s">
        <v>1650</v>
      </c>
      <c r="L1093">
        <v>758</v>
      </c>
      <c r="M1093">
        <v>758</v>
      </c>
      <c r="N1093">
        <v>653.97822069999995</v>
      </c>
      <c r="O1093" s="1">
        <v>24.69</v>
      </c>
    </row>
    <row r="1094" spans="1:15" hidden="1" x14ac:dyDescent="0.35">
      <c r="A1094">
        <v>762</v>
      </c>
      <c r="B1094" t="s">
        <v>1706</v>
      </c>
      <c r="C1094" s="2">
        <v>60.958528270000002</v>
      </c>
      <c r="D1094" t="s">
        <v>1466</v>
      </c>
      <c r="E1094">
        <v>3</v>
      </c>
      <c r="F1094">
        <v>2</v>
      </c>
      <c r="G1094">
        <v>5</v>
      </c>
      <c r="I1094">
        <v>1972</v>
      </c>
      <c r="J1094">
        <v>0</v>
      </c>
      <c r="K1094" t="s">
        <v>1650</v>
      </c>
      <c r="L1094">
        <v>750</v>
      </c>
      <c r="M1094">
        <v>750</v>
      </c>
      <c r="N1094">
        <v>653.97822069999995</v>
      </c>
      <c r="O1094" s="1">
        <v>4.5910000000000002</v>
      </c>
    </row>
    <row r="1095" spans="1:15" hidden="1" x14ac:dyDescent="0.35">
      <c r="A1095">
        <v>763</v>
      </c>
      <c r="B1095" t="s">
        <v>1795</v>
      </c>
      <c r="C1095" s="2">
        <v>22.417546359999999</v>
      </c>
      <c r="D1095" t="s">
        <v>1466</v>
      </c>
      <c r="E1095">
        <v>3</v>
      </c>
      <c r="F1095">
        <v>2</v>
      </c>
      <c r="G1095">
        <v>5</v>
      </c>
      <c r="I1095">
        <v>1972</v>
      </c>
      <c r="J1095">
        <v>0</v>
      </c>
      <c r="K1095" t="s">
        <v>1650</v>
      </c>
      <c r="L1095">
        <v>30</v>
      </c>
      <c r="M1095">
        <v>30</v>
      </c>
      <c r="N1095">
        <v>24.089047229999998</v>
      </c>
      <c r="O1095" s="1">
        <v>9.8650000000000002</v>
      </c>
    </row>
    <row r="1096" spans="1:15" hidden="1" x14ac:dyDescent="0.35">
      <c r="A1096">
        <v>763</v>
      </c>
      <c r="B1096" t="s">
        <v>1795</v>
      </c>
      <c r="C1096" s="2">
        <v>22.417546359999999</v>
      </c>
      <c r="D1096" t="s">
        <v>1466</v>
      </c>
      <c r="E1096">
        <v>3</v>
      </c>
      <c r="F1096">
        <v>2</v>
      </c>
      <c r="G1096">
        <v>5</v>
      </c>
      <c r="I1096">
        <v>1972</v>
      </c>
      <c r="J1096">
        <v>0</v>
      </c>
      <c r="K1096" t="s">
        <v>1650</v>
      </c>
      <c r="L1096">
        <v>759</v>
      </c>
      <c r="M1096">
        <v>759</v>
      </c>
      <c r="N1096">
        <v>653.97822069999995</v>
      </c>
      <c r="O1096" s="1">
        <v>0</v>
      </c>
    </row>
    <row r="1097" spans="1:15" hidden="1" x14ac:dyDescent="0.35">
      <c r="A1097">
        <v>763</v>
      </c>
      <c r="B1097" t="s">
        <v>1795</v>
      </c>
      <c r="C1097" s="2">
        <v>22.417546359999999</v>
      </c>
      <c r="D1097" t="s">
        <v>1466</v>
      </c>
      <c r="E1097">
        <v>3</v>
      </c>
      <c r="F1097">
        <v>2</v>
      </c>
      <c r="G1097">
        <v>5</v>
      </c>
      <c r="I1097">
        <v>1972</v>
      </c>
      <c r="J1097">
        <v>0</v>
      </c>
      <c r="K1097" t="s">
        <v>1650</v>
      </c>
      <c r="L1097">
        <v>754</v>
      </c>
      <c r="M1097">
        <v>754</v>
      </c>
      <c r="N1097">
        <v>653.97822069999995</v>
      </c>
      <c r="O1097" s="1">
        <v>0</v>
      </c>
    </row>
    <row r="1098" spans="1:15" hidden="1" x14ac:dyDescent="0.35">
      <c r="A1098">
        <v>763</v>
      </c>
      <c r="B1098" t="s">
        <v>1795</v>
      </c>
      <c r="C1098" s="2">
        <v>22.417546359999999</v>
      </c>
      <c r="D1098" t="s">
        <v>1466</v>
      </c>
      <c r="E1098">
        <v>3</v>
      </c>
      <c r="F1098">
        <v>2</v>
      </c>
      <c r="G1098">
        <v>5</v>
      </c>
      <c r="I1098">
        <v>1972</v>
      </c>
      <c r="J1098">
        <v>0</v>
      </c>
      <c r="K1098" t="s">
        <v>1650</v>
      </c>
      <c r="L1098">
        <v>757</v>
      </c>
      <c r="M1098">
        <v>757</v>
      </c>
      <c r="N1098">
        <v>653.97822069999995</v>
      </c>
      <c r="O1098" s="1">
        <v>0</v>
      </c>
    </row>
    <row r="1099" spans="1:15" hidden="1" x14ac:dyDescent="0.35">
      <c r="A1099">
        <v>763</v>
      </c>
      <c r="B1099" t="s">
        <v>1795</v>
      </c>
      <c r="C1099" s="2">
        <v>22.417546359999999</v>
      </c>
      <c r="D1099" t="s">
        <v>1466</v>
      </c>
      <c r="E1099">
        <v>3</v>
      </c>
      <c r="F1099">
        <v>2</v>
      </c>
      <c r="G1099">
        <v>5</v>
      </c>
      <c r="I1099">
        <v>1972</v>
      </c>
      <c r="J1099">
        <v>0</v>
      </c>
      <c r="K1099" t="s">
        <v>1650</v>
      </c>
      <c r="L1099">
        <v>750</v>
      </c>
      <c r="M1099">
        <v>750</v>
      </c>
      <c r="N1099">
        <v>653.97822069999995</v>
      </c>
      <c r="O1099" s="1">
        <v>0</v>
      </c>
    </row>
    <row r="1100" spans="1:15" hidden="1" x14ac:dyDescent="0.35">
      <c r="A1100">
        <v>763</v>
      </c>
      <c r="B1100" t="s">
        <v>1795</v>
      </c>
      <c r="C1100" s="2">
        <v>22.417546359999999</v>
      </c>
      <c r="D1100" t="s">
        <v>1466</v>
      </c>
      <c r="E1100">
        <v>3</v>
      </c>
      <c r="F1100">
        <v>2</v>
      </c>
      <c r="G1100">
        <v>5</v>
      </c>
      <c r="I1100">
        <v>1972</v>
      </c>
      <c r="J1100">
        <v>0</v>
      </c>
      <c r="K1100" t="s">
        <v>1650</v>
      </c>
      <c r="L1100">
        <v>752</v>
      </c>
      <c r="M1100">
        <v>752</v>
      </c>
      <c r="N1100">
        <v>653.97822069999995</v>
      </c>
      <c r="O1100" s="1">
        <v>0</v>
      </c>
    </row>
    <row r="1101" spans="1:15" hidden="1" x14ac:dyDescent="0.35">
      <c r="A1101">
        <v>763</v>
      </c>
      <c r="B1101" t="s">
        <v>1795</v>
      </c>
      <c r="C1101" s="2">
        <v>22.417546359999999</v>
      </c>
      <c r="D1101" t="s">
        <v>1466</v>
      </c>
      <c r="E1101">
        <v>3</v>
      </c>
      <c r="F1101">
        <v>2</v>
      </c>
      <c r="G1101">
        <v>5</v>
      </c>
      <c r="I1101">
        <v>1972</v>
      </c>
      <c r="J1101">
        <v>0</v>
      </c>
      <c r="K1101" t="s">
        <v>1650</v>
      </c>
      <c r="L1101">
        <v>762</v>
      </c>
      <c r="M1101">
        <v>762</v>
      </c>
      <c r="N1101">
        <v>60.958528270000002</v>
      </c>
      <c r="O1101" s="1">
        <v>22.311</v>
      </c>
    </row>
    <row r="1102" spans="1:15" hidden="1" x14ac:dyDescent="0.35">
      <c r="A1102">
        <v>763</v>
      </c>
      <c r="B1102" t="s">
        <v>1795</v>
      </c>
      <c r="C1102" s="2">
        <v>22.417546359999999</v>
      </c>
      <c r="D1102" t="s">
        <v>1466</v>
      </c>
      <c r="E1102">
        <v>3</v>
      </c>
      <c r="F1102">
        <v>2</v>
      </c>
      <c r="G1102">
        <v>5</v>
      </c>
      <c r="I1102">
        <v>1972</v>
      </c>
      <c r="J1102">
        <v>0</v>
      </c>
      <c r="K1102" t="s">
        <v>1650</v>
      </c>
      <c r="L1102">
        <v>763</v>
      </c>
      <c r="M1102">
        <v>763</v>
      </c>
      <c r="N1102">
        <v>22.417546359999999</v>
      </c>
      <c r="O1102" s="1">
        <v>22.417999999999999</v>
      </c>
    </row>
    <row r="1103" spans="1:15" hidden="1" x14ac:dyDescent="0.35">
      <c r="A1103">
        <v>763</v>
      </c>
      <c r="B1103" t="s">
        <v>1795</v>
      </c>
      <c r="C1103" s="2">
        <v>22.417546359999999</v>
      </c>
      <c r="D1103" t="s">
        <v>1466</v>
      </c>
      <c r="E1103">
        <v>3</v>
      </c>
      <c r="F1103">
        <v>2</v>
      </c>
      <c r="G1103">
        <v>5</v>
      </c>
      <c r="I1103">
        <v>1972</v>
      </c>
      <c r="J1103">
        <v>0</v>
      </c>
      <c r="K1103" t="s">
        <v>1650</v>
      </c>
      <c r="L1103">
        <v>761</v>
      </c>
      <c r="M1103">
        <v>761</v>
      </c>
      <c r="N1103">
        <v>14.010783289999999</v>
      </c>
      <c r="O1103" s="1">
        <v>6.1840000000000002</v>
      </c>
    </row>
    <row r="1104" spans="1:15" hidden="1" x14ac:dyDescent="0.35">
      <c r="A1104">
        <v>763</v>
      </c>
      <c r="B1104" t="s">
        <v>1795</v>
      </c>
      <c r="C1104" s="2">
        <v>22.417546359999999</v>
      </c>
      <c r="D1104" t="s">
        <v>1466</v>
      </c>
      <c r="E1104">
        <v>3</v>
      </c>
      <c r="F1104">
        <v>2</v>
      </c>
      <c r="G1104">
        <v>5</v>
      </c>
      <c r="I1104">
        <v>1972</v>
      </c>
      <c r="J1104">
        <v>0</v>
      </c>
      <c r="K1104" t="s">
        <v>1650</v>
      </c>
      <c r="L1104">
        <v>754</v>
      </c>
      <c r="M1104">
        <v>754</v>
      </c>
      <c r="N1104">
        <v>653.97822069999995</v>
      </c>
      <c r="O1104" s="1">
        <v>24.068999999999999</v>
      </c>
    </row>
    <row r="1105" spans="1:15" hidden="1" x14ac:dyDescent="0.35">
      <c r="A1105">
        <v>763</v>
      </c>
      <c r="B1105" t="s">
        <v>1795</v>
      </c>
      <c r="C1105" s="2">
        <v>22.417546359999999</v>
      </c>
      <c r="D1105" t="s">
        <v>1466</v>
      </c>
      <c r="E1105">
        <v>3</v>
      </c>
      <c r="F1105">
        <v>2</v>
      </c>
      <c r="G1105">
        <v>5</v>
      </c>
      <c r="I1105">
        <v>1972</v>
      </c>
      <c r="J1105">
        <v>0</v>
      </c>
      <c r="K1105" t="s">
        <v>1650</v>
      </c>
      <c r="L1105">
        <v>758</v>
      </c>
      <c r="M1105">
        <v>758</v>
      </c>
      <c r="N1105">
        <v>653.97822069999995</v>
      </c>
      <c r="O1105" s="1">
        <v>10.029999999999999</v>
      </c>
    </row>
    <row r="1106" spans="1:15" hidden="1" x14ac:dyDescent="0.35">
      <c r="A1106">
        <v>763</v>
      </c>
      <c r="B1106" t="s">
        <v>1795</v>
      </c>
      <c r="C1106" s="2">
        <v>22.417546359999999</v>
      </c>
      <c r="D1106" t="s">
        <v>1466</v>
      </c>
      <c r="E1106">
        <v>3</v>
      </c>
      <c r="F1106">
        <v>2</v>
      </c>
      <c r="G1106">
        <v>5</v>
      </c>
      <c r="I1106">
        <v>1972</v>
      </c>
      <c r="J1106">
        <v>0</v>
      </c>
      <c r="K1106" t="s">
        <v>1650</v>
      </c>
      <c r="L1106">
        <v>753</v>
      </c>
      <c r="M1106">
        <v>753</v>
      </c>
      <c r="N1106">
        <v>653.97822069999995</v>
      </c>
      <c r="O1106" s="1">
        <v>1.375</v>
      </c>
    </row>
    <row r="1107" spans="1:15" hidden="1" x14ac:dyDescent="0.35">
      <c r="A1107">
        <v>764</v>
      </c>
      <c r="B1107" t="s">
        <v>1623</v>
      </c>
      <c r="C1107" s="2">
        <v>64.051350380000002</v>
      </c>
      <c r="D1107" t="s">
        <v>1466</v>
      </c>
      <c r="E1107">
        <v>3</v>
      </c>
      <c r="F1107">
        <v>2</v>
      </c>
      <c r="G1107">
        <v>5</v>
      </c>
      <c r="I1107">
        <v>1972</v>
      </c>
      <c r="J1107">
        <v>0</v>
      </c>
      <c r="K1107" t="s">
        <v>1650</v>
      </c>
      <c r="L1107">
        <v>21</v>
      </c>
      <c r="M1107">
        <v>21</v>
      </c>
      <c r="N1107">
        <v>19.288570119999999</v>
      </c>
      <c r="O1107" s="1">
        <v>1.3759999999999999</v>
      </c>
    </row>
    <row r="1108" spans="1:15" hidden="1" x14ac:dyDescent="0.35">
      <c r="A1108">
        <v>764</v>
      </c>
      <c r="B1108" t="s">
        <v>1623</v>
      </c>
      <c r="C1108" s="2">
        <v>64.051350380000002</v>
      </c>
      <c r="D1108" t="s">
        <v>1466</v>
      </c>
      <c r="E1108">
        <v>3</v>
      </c>
      <c r="F1108">
        <v>2</v>
      </c>
      <c r="G1108">
        <v>5</v>
      </c>
      <c r="I1108">
        <v>1972</v>
      </c>
      <c r="J1108">
        <v>0</v>
      </c>
      <c r="K1108" t="s">
        <v>1650</v>
      </c>
      <c r="L1108">
        <v>24</v>
      </c>
      <c r="M1108">
        <v>24</v>
      </c>
      <c r="N1108">
        <v>18.732366129999999</v>
      </c>
      <c r="O1108" s="1">
        <v>8.8179999999999996</v>
      </c>
    </row>
    <row r="1109" spans="1:15" hidden="1" x14ac:dyDescent="0.35">
      <c r="A1109">
        <v>764</v>
      </c>
      <c r="B1109" t="s">
        <v>1623</v>
      </c>
      <c r="C1109" s="2">
        <v>64.051350380000002</v>
      </c>
      <c r="D1109" t="s">
        <v>1466</v>
      </c>
      <c r="E1109">
        <v>3</v>
      </c>
      <c r="F1109">
        <v>2</v>
      </c>
      <c r="G1109">
        <v>5</v>
      </c>
      <c r="I1109">
        <v>1972</v>
      </c>
      <c r="J1109">
        <v>0</v>
      </c>
      <c r="K1109" t="s">
        <v>1650</v>
      </c>
      <c r="L1109">
        <v>25</v>
      </c>
      <c r="M1109">
        <v>25</v>
      </c>
      <c r="N1109">
        <v>27.190371079999998</v>
      </c>
      <c r="O1109" s="1">
        <v>22.489000000000001</v>
      </c>
    </row>
    <row r="1110" spans="1:15" hidden="1" x14ac:dyDescent="0.35">
      <c r="A1110">
        <v>764</v>
      </c>
      <c r="B1110" t="s">
        <v>1623</v>
      </c>
      <c r="C1110" s="2">
        <v>64.051350380000002</v>
      </c>
      <c r="D1110" t="s">
        <v>1466</v>
      </c>
      <c r="E1110">
        <v>3</v>
      </c>
      <c r="F1110">
        <v>2</v>
      </c>
      <c r="G1110">
        <v>5</v>
      </c>
      <c r="I1110">
        <v>1972</v>
      </c>
      <c r="J1110">
        <v>0</v>
      </c>
      <c r="K1110" t="s">
        <v>1650</v>
      </c>
      <c r="L1110">
        <v>26</v>
      </c>
      <c r="M1110">
        <v>26</v>
      </c>
      <c r="N1110">
        <v>5.0300196440000002</v>
      </c>
      <c r="O1110" s="1">
        <v>2.5779999999999998</v>
      </c>
    </row>
    <row r="1111" spans="1:15" hidden="1" x14ac:dyDescent="0.35">
      <c r="A1111">
        <v>764</v>
      </c>
      <c r="B1111" t="s">
        <v>1623</v>
      </c>
      <c r="C1111" s="2">
        <v>64.051350380000002</v>
      </c>
      <c r="D1111" t="s">
        <v>1466</v>
      </c>
      <c r="E1111">
        <v>3</v>
      </c>
      <c r="F1111">
        <v>2</v>
      </c>
      <c r="G1111">
        <v>5</v>
      </c>
      <c r="I1111">
        <v>1972</v>
      </c>
      <c r="J1111">
        <v>0</v>
      </c>
      <c r="K1111" t="s">
        <v>1650</v>
      </c>
      <c r="L1111">
        <v>46</v>
      </c>
      <c r="M1111">
        <v>46</v>
      </c>
      <c r="N1111">
        <v>38.999831829999998</v>
      </c>
      <c r="O1111" s="1">
        <v>5.26</v>
      </c>
    </row>
    <row r="1112" spans="1:15" hidden="1" x14ac:dyDescent="0.35">
      <c r="A1112">
        <v>764</v>
      </c>
      <c r="B1112" t="s">
        <v>1623</v>
      </c>
      <c r="C1112" s="2">
        <v>64.051350380000002</v>
      </c>
      <c r="D1112" t="s">
        <v>1466</v>
      </c>
      <c r="E1112">
        <v>3</v>
      </c>
      <c r="F1112">
        <v>2</v>
      </c>
      <c r="G1112">
        <v>5</v>
      </c>
      <c r="I1112">
        <v>1972</v>
      </c>
      <c r="J1112">
        <v>0</v>
      </c>
      <c r="K1112" t="s">
        <v>1650</v>
      </c>
      <c r="L1112">
        <v>21</v>
      </c>
      <c r="M1112">
        <v>21</v>
      </c>
      <c r="N1112">
        <v>19.288570119999999</v>
      </c>
      <c r="O1112" s="1">
        <v>1.3759999999999999</v>
      </c>
    </row>
    <row r="1113" spans="1:15" hidden="1" x14ac:dyDescent="0.35">
      <c r="A1113">
        <v>764</v>
      </c>
      <c r="B1113" t="s">
        <v>1623</v>
      </c>
      <c r="C1113" s="2">
        <v>64.051350380000002</v>
      </c>
      <c r="D1113" t="s">
        <v>1466</v>
      </c>
      <c r="E1113">
        <v>3</v>
      </c>
      <c r="F1113">
        <v>2</v>
      </c>
      <c r="G1113">
        <v>5</v>
      </c>
      <c r="I1113">
        <v>1972</v>
      </c>
      <c r="J1113">
        <v>0</v>
      </c>
      <c r="K1113" t="s">
        <v>1650</v>
      </c>
      <c r="L1113">
        <v>759</v>
      </c>
      <c r="M1113">
        <v>759</v>
      </c>
      <c r="N1113">
        <v>653.97822069999995</v>
      </c>
      <c r="O1113" s="1">
        <v>0</v>
      </c>
    </row>
    <row r="1114" spans="1:15" hidden="1" x14ac:dyDescent="0.35">
      <c r="A1114">
        <v>764</v>
      </c>
      <c r="B1114" t="s">
        <v>1623</v>
      </c>
      <c r="C1114" s="2">
        <v>64.051350380000002</v>
      </c>
      <c r="D1114" t="s">
        <v>1466</v>
      </c>
      <c r="E1114">
        <v>3</v>
      </c>
      <c r="F1114">
        <v>2</v>
      </c>
      <c r="G1114">
        <v>5</v>
      </c>
      <c r="I1114">
        <v>1972</v>
      </c>
      <c r="J1114">
        <v>0</v>
      </c>
      <c r="K1114" t="s">
        <v>1650</v>
      </c>
      <c r="L1114">
        <v>750</v>
      </c>
      <c r="M1114">
        <v>750</v>
      </c>
      <c r="N1114">
        <v>653.97822069999995</v>
      </c>
      <c r="O1114" s="1">
        <v>0</v>
      </c>
    </row>
    <row r="1115" spans="1:15" hidden="1" x14ac:dyDescent="0.35">
      <c r="A1115">
        <v>764</v>
      </c>
      <c r="B1115" t="s">
        <v>1623</v>
      </c>
      <c r="C1115" s="2">
        <v>64.051350380000002</v>
      </c>
      <c r="D1115" t="s">
        <v>1466</v>
      </c>
      <c r="E1115">
        <v>3</v>
      </c>
      <c r="F1115">
        <v>2</v>
      </c>
      <c r="G1115">
        <v>5</v>
      </c>
      <c r="I1115">
        <v>1972</v>
      </c>
      <c r="J1115">
        <v>0</v>
      </c>
      <c r="K1115" t="s">
        <v>1650</v>
      </c>
      <c r="L1115">
        <v>892</v>
      </c>
      <c r="M1115">
        <v>892</v>
      </c>
      <c r="N1115">
        <v>30.951763150000001</v>
      </c>
      <c r="O1115" s="1">
        <v>3.0019999999999998</v>
      </c>
    </row>
    <row r="1116" spans="1:15" hidden="1" x14ac:dyDescent="0.35">
      <c r="A1116">
        <v>764</v>
      </c>
      <c r="B1116" t="s">
        <v>1623</v>
      </c>
      <c r="C1116" s="2">
        <v>64.051350380000002</v>
      </c>
      <c r="D1116" t="s">
        <v>1466</v>
      </c>
      <c r="E1116">
        <v>3</v>
      </c>
      <c r="F1116">
        <v>2</v>
      </c>
      <c r="G1116">
        <v>5</v>
      </c>
      <c r="I1116">
        <v>1972</v>
      </c>
      <c r="J1116">
        <v>0</v>
      </c>
      <c r="K1116" t="s">
        <v>1650</v>
      </c>
      <c r="L1116">
        <v>890</v>
      </c>
      <c r="M1116">
        <v>890</v>
      </c>
      <c r="N1116">
        <v>25.85267885</v>
      </c>
      <c r="O1116" s="1">
        <v>0.57799999999999996</v>
      </c>
    </row>
    <row r="1117" spans="1:15" hidden="1" x14ac:dyDescent="0.35">
      <c r="A1117">
        <v>764</v>
      </c>
      <c r="B1117" t="s">
        <v>1623</v>
      </c>
      <c r="C1117" s="2">
        <v>64.051350380000002</v>
      </c>
      <c r="D1117" t="s">
        <v>1466</v>
      </c>
      <c r="E1117">
        <v>3</v>
      </c>
      <c r="F1117">
        <v>2</v>
      </c>
      <c r="G1117">
        <v>5</v>
      </c>
      <c r="I1117">
        <v>1972</v>
      </c>
      <c r="J1117">
        <v>0</v>
      </c>
      <c r="K1117" t="s">
        <v>1650</v>
      </c>
      <c r="L1117">
        <v>893</v>
      </c>
      <c r="M1117">
        <v>893</v>
      </c>
      <c r="N1117">
        <v>20.940404359999999</v>
      </c>
      <c r="O1117" s="1">
        <v>9.6000000000000002E-2</v>
      </c>
    </row>
    <row r="1118" spans="1:15" hidden="1" x14ac:dyDescent="0.35">
      <c r="A1118">
        <v>764</v>
      </c>
      <c r="B1118" t="s">
        <v>1623</v>
      </c>
      <c r="C1118" s="2">
        <v>64.051350380000002</v>
      </c>
      <c r="D1118" t="s">
        <v>1466</v>
      </c>
      <c r="E1118">
        <v>3</v>
      </c>
      <c r="F1118">
        <v>2</v>
      </c>
      <c r="G1118">
        <v>5</v>
      </c>
      <c r="I1118">
        <v>1972</v>
      </c>
      <c r="J1118">
        <v>0</v>
      </c>
      <c r="K1118" t="s">
        <v>1650</v>
      </c>
      <c r="L1118">
        <v>762</v>
      </c>
      <c r="M1118">
        <v>762</v>
      </c>
      <c r="N1118">
        <v>60.958528270000002</v>
      </c>
      <c r="O1118" s="1">
        <v>32.274999999999999</v>
      </c>
    </row>
    <row r="1119" spans="1:15" hidden="1" x14ac:dyDescent="0.35">
      <c r="A1119">
        <v>764</v>
      </c>
      <c r="B1119" t="s">
        <v>1623</v>
      </c>
      <c r="C1119" s="2">
        <v>64.051350380000002</v>
      </c>
      <c r="D1119" t="s">
        <v>1466</v>
      </c>
      <c r="E1119">
        <v>3</v>
      </c>
      <c r="F1119">
        <v>2</v>
      </c>
      <c r="G1119">
        <v>5</v>
      </c>
      <c r="I1119">
        <v>1972</v>
      </c>
      <c r="J1119">
        <v>0</v>
      </c>
      <c r="K1119" t="s">
        <v>1650</v>
      </c>
      <c r="L1119">
        <v>764</v>
      </c>
      <c r="M1119">
        <v>764</v>
      </c>
      <c r="N1119">
        <v>64.051350380000002</v>
      </c>
      <c r="O1119" s="1">
        <v>64.051000000000002</v>
      </c>
    </row>
    <row r="1120" spans="1:15" hidden="1" x14ac:dyDescent="0.35">
      <c r="A1120">
        <v>764</v>
      </c>
      <c r="B1120" t="s">
        <v>1623</v>
      </c>
      <c r="C1120" s="2">
        <v>64.051350380000002</v>
      </c>
      <c r="D1120" t="s">
        <v>1466</v>
      </c>
      <c r="E1120">
        <v>3</v>
      </c>
      <c r="F1120">
        <v>2</v>
      </c>
      <c r="G1120">
        <v>5</v>
      </c>
      <c r="I1120">
        <v>1972</v>
      </c>
      <c r="J1120">
        <v>0</v>
      </c>
      <c r="K1120" t="s">
        <v>1650</v>
      </c>
      <c r="L1120">
        <v>760</v>
      </c>
      <c r="M1120">
        <v>760</v>
      </c>
      <c r="N1120">
        <v>18.076093060000002</v>
      </c>
      <c r="O1120" s="1">
        <v>12.378</v>
      </c>
    </row>
    <row r="1121" spans="1:15" hidden="1" x14ac:dyDescent="0.35">
      <c r="A1121">
        <v>764</v>
      </c>
      <c r="B1121" t="s">
        <v>1623</v>
      </c>
      <c r="C1121" s="2">
        <v>64.051350380000002</v>
      </c>
      <c r="D1121" t="s">
        <v>1466</v>
      </c>
      <c r="E1121">
        <v>3</v>
      </c>
      <c r="F1121">
        <v>2</v>
      </c>
      <c r="G1121">
        <v>5</v>
      </c>
      <c r="I1121">
        <v>1972</v>
      </c>
      <c r="J1121">
        <v>0</v>
      </c>
      <c r="K1121" t="s">
        <v>1650</v>
      </c>
      <c r="L1121">
        <v>758</v>
      </c>
      <c r="M1121">
        <v>758</v>
      </c>
      <c r="N1121">
        <v>653.97822069999995</v>
      </c>
      <c r="O1121" s="1">
        <v>9.6229999999999993</v>
      </c>
    </row>
    <row r="1122" spans="1:15" hidden="1" x14ac:dyDescent="0.35">
      <c r="A1122">
        <v>764</v>
      </c>
      <c r="B1122" t="s">
        <v>1623</v>
      </c>
      <c r="C1122" s="2">
        <v>64.051350380000002</v>
      </c>
      <c r="D1122" t="s">
        <v>1466</v>
      </c>
      <c r="E1122">
        <v>3</v>
      </c>
      <c r="F1122">
        <v>2</v>
      </c>
      <c r="G1122">
        <v>5</v>
      </c>
      <c r="I1122">
        <v>1972</v>
      </c>
      <c r="J1122">
        <v>0</v>
      </c>
      <c r="K1122" t="s">
        <v>1650</v>
      </c>
      <c r="L1122">
        <v>750</v>
      </c>
      <c r="M1122">
        <v>750</v>
      </c>
      <c r="N1122">
        <v>653.97822069999995</v>
      </c>
      <c r="O1122" s="1">
        <v>19.815999999999999</v>
      </c>
    </row>
    <row r="1123" spans="1:15" hidden="1" x14ac:dyDescent="0.35">
      <c r="A1123">
        <v>770</v>
      </c>
      <c r="B1123" t="s">
        <v>1740</v>
      </c>
      <c r="C1123" s="2">
        <v>48.209431600000002</v>
      </c>
      <c r="D1123" t="s">
        <v>1466</v>
      </c>
      <c r="E1123">
        <v>3</v>
      </c>
      <c r="F1123">
        <v>3</v>
      </c>
      <c r="G1123">
        <v>5</v>
      </c>
      <c r="I1123">
        <v>1962</v>
      </c>
      <c r="J1123">
        <v>0</v>
      </c>
      <c r="K1123" t="s">
        <v>1650</v>
      </c>
      <c r="L1123">
        <v>6</v>
      </c>
      <c r="M1123">
        <v>6</v>
      </c>
      <c r="N1123">
        <v>6.7787482749999999</v>
      </c>
      <c r="O1123" s="1">
        <v>6.6589999999999998</v>
      </c>
    </row>
    <row r="1124" spans="1:15" hidden="1" x14ac:dyDescent="0.35">
      <c r="A1124">
        <v>770</v>
      </c>
      <c r="B1124" t="s">
        <v>1740</v>
      </c>
      <c r="C1124" s="2">
        <v>48.209431600000002</v>
      </c>
      <c r="D1124" t="s">
        <v>1466</v>
      </c>
      <c r="E1124">
        <v>3</v>
      </c>
      <c r="F1124">
        <v>3</v>
      </c>
      <c r="G1124">
        <v>5</v>
      </c>
      <c r="I1124">
        <v>1962</v>
      </c>
      <c r="J1124">
        <v>0</v>
      </c>
      <c r="K1124" t="s">
        <v>1650</v>
      </c>
      <c r="L1124">
        <v>35</v>
      </c>
      <c r="M1124">
        <v>35</v>
      </c>
      <c r="N1124">
        <v>11.94575066</v>
      </c>
      <c r="O1124" s="1">
        <v>5.6680000000000001</v>
      </c>
    </row>
    <row r="1125" spans="1:15" hidden="1" x14ac:dyDescent="0.35">
      <c r="A1125">
        <v>770</v>
      </c>
      <c r="B1125" t="s">
        <v>1740</v>
      </c>
      <c r="C1125" s="2">
        <v>48.209431600000002</v>
      </c>
      <c r="D1125" t="s">
        <v>1466</v>
      </c>
      <c r="E1125">
        <v>3</v>
      </c>
      <c r="F1125">
        <v>3</v>
      </c>
      <c r="G1125">
        <v>5</v>
      </c>
      <c r="I1125">
        <v>1962</v>
      </c>
      <c r="J1125">
        <v>0</v>
      </c>
      <c r="K1125" t="s">
        <v>1650</v>
      </c>
      <c r="L1125">
        <v>27</v>
      </c>
      <c r="M1125">
        <v>27</v>
      </c>
      <c r="N1125">
        <v>23.007539449999999</v>
      </c>
      <c r="O1125" s="1">
        <v>16.198</v>
      </c>
    </row>
    <row r="1126" spans="1:15" hidden="1" x14ac:dyDescent="0.35">
      <c r="A1126">
        <v>770</v>
      </c>
      <c r="B1126" t="s">
        <v>1740</v>
      </c>
      <c r="C1126" s="2">
        <v>48.209431600000002</v>
      </c>
      <c r="D1126" t="s">
        <v>1466</v>
      </c>
      <c r="E1126">
        <v>3</v>
      </c>
      <c r="F1126">
        <v>3</v>
      </c>
      <c r="G1126">
        <v>5</v>
      </c>
      <c r="I1126">
        <v>1962</v>
      </c>
      <c r="J1126">
        <v>0</v>
      </c>
      <c r="K1126" t="s">
        <v>1650</v>
      </c>
      <c r="L1126">
        <v>88</v>
      </c>
      <c r="M1126">
        <v>88</v>
      </c>
      <c r="N1126">
        <v>15.61335437</v>
      </c>
      <c r="O1126" s="1">
        <v>7.6440000000000001</v>
      </c>
    </row>
    <row r="1127" spans="1:15" hidden="1" x14ac:dyDescent="0.35">
      <c r="A1127">
        <v>770</v>
      </c>
      <c r="B1127" t="s">
        <v>1740</v>
      </c>
      <c r="C1127" s="2">
        <v>48.209431600000002</v>
      </c>
      <c r="D1127" t="s">
        <v>1466</v>
      </c>
      <c r="E1127">
        <v>3</v>
      </c>
      <c r="F1127">
        <v>3</v>
      </c>
      <c r="G1127">
        <v>5</v>
      </c>
      <c r="I1127">
        <v>1962</v>
      </c>
      <c r="J1127">
        <v>0</v>
      </c>
      <c r="K1127" t="s">
        <v>1650</v>
      </c>
      <c r="L1127">
        <v>53</v>
      </c>
      <c r="M1127">
        <v>53</v>
      </c>
      <c r="N1127">
        <v>66.246111110000001</v>
      </c>
      <c r="O1127" s="1">
        <v>7.0069999999999997</v>
      </c>
    </row>
    <row r="1128" spans="1:15" hidden="1" x14ac:dyDescent="0.35">
      <c r="A1128">
        <v>770</v>
      </c>
      <c r="B1128" t="s">
        <v>1740</v>
      </c>
      <c r="C1128" s="2">
        <v>48.209431600000002</v>
      </c>
      <c r="D1128" t="s">
        <v>1466</v>
      </c>
      <c r="E1128">
        <v>3</v>
      </c>
      <c r="F1128">
        <v>3</v>
      </c>
      <c r="G1128">
        <v>5</v>
      </c>
      <c r="I1128">
        <v>1962</v>
      </c>
      <c r="J1128">
        <v>0</v>
      </c>
      <c r="K1128" t="s">
        <v>1650</v>
      </c>
      <c r="L1128">
        <v>50</v>
      </c>
      <c r="M1128">
        <v>50</v>
      </c>
      <c r="N1128">
        <v>14.44762008</v>
      </c>
      <c r="O1128" s="1">
        <v>5.641</v>
      </c>
    </row>
    <row r="1129" spans="1:15" hidden="1" x14ac:dyDescent="0.35">
      <c r="A1129">
        <v>770</v>
      </c>
      <c r="B1129" t="s">
        <v>1740</v>
      </c>
      <c r="C1129" s="2">
        <v>48.209431600000002</v>
      </c>
      <c r="D1129" t="s">
        <v>1466</v>
      </c>
      <c r="E1129">
        <v>3</v>
      </c>
      <c r="F1129">
        <v>3</v>
      </c>
      <c r="G1129">
        <v>5</v>
      </c>
      <c r="I1129">
        <v>1962</v>
      </c>
      <c r="J1129">
        <v>0</v>
      </c>
      <c r="K1129" t="s">
        <v>1650</v>
      </c>
      <c r="L1129">
        <v>803</v>
      </c>
      <c r="M1129">
        <v>803</v>
      </c>
      <c r="N1129">
        <v>61.608146669999996</v>
      </c>
      <c r="O1129" s="1">
        <v>14.33</v>
      </c>
    </row>
    <row r="1130" spans="1:15" hidden="1" x14ac:dyDescent="0.35">
      <c r="A1130">
        <v>770</v>
      </c>
      <c r="B1130" t="s">
        <v>1740</v>
      </c>
      <c r="C1130" s="2">
        <v>48.209431600000002</v>
      </c>
      <c r="D1130" t="s">
        <v>1466</v>
      </c>
      <c r="E1130">
        <v>3</v>
      </c>
      <c r="F1130">
        <v>3</v>
      </c>
      <c r="G1130">
        <v>5</v>
      </c>
      <c r="I1130">
        <v>1962</v>
      </c>
      <c r="J1130">
        <v>0</v>
      </c>
      <c r="K1130" t="s">
        <v>1650</v>
      </c>
      <c r="L1130">
        <v>801</v>
      </c>
      <c r="M1130">
        <v>801</v>
      </c>
      <c r="N1130">
        <v>60.847007519999998</v>
      </c>
      <c r="O1130" s="1">
        <v>44.448</v>
      </c>
    </row>
    <row r="1131" spans="1:15" hidden="1" x14ac:dyDescent="0.35">
      <c r="A1131">
        <v>770</v>
      </c>
      <c r="B1131" t="s">
        <v>1740</v>
      </c>
      <c r="C1131" s="2">
        <v>48.209431600000002</v>
      </c>
      <c r="D1131" t="s">
        <v>1466</v>
      </c>
      <c r="E1131">
        <v>3</v>
      </c>
      <c r="F1131">
        <v>3</v>
      </c>
      <c r="G1131">
        <v>5</v>
      </c>
      <c r="I1131">
        <v>1962</v>
      </c>
      <c r="J1131">
        <v>0</v>
      </c>
      <c r="K1131" t="s">
        <v>1650</v>
      </c>
      <c r="L1131">
        <v>770</v>
      </c>
      <c r="M1131">
        <v>770</v>
      </c>
      <c r="N1131">
        <v>48.209431600000002</v>
      </c>
      <c r="O1131" s="1">
        <v>179.59200000000001</v>
      </c>
    </row>
    <row r="1132" spans="1:15" hidden="1" x14ac:dyDescent="0.35">
      <c r="A1132">
        <v>770</v>
      </c>
      <c r="B1132" t="s">
        <v>1740</v>
      </c>
      <c r="C1132" s="2">
        <v>48.209431600000002</v>
      </c>
      <c r="D1132" t="s">
        <v>1466</v>
      </c>
      <c r="E1132">
        <v>3</v>
      </c>
      <c r="F1132">
        <v>3</v>
      </c>
      <c r="G1132">
        <v>5</v>
      </c>
      <c r="I1132">
        <v>1962</v>
      </c>
      <c r="J1132">
        <v>0</v>
      </c>
      <c r="K1132" t="s">
        <v>1650</v>
      </c>
      <c r="L1132">
        <v>772</v>
      </c>
      <c r="M1132">
        <v>772</v>
      </c>
      <c r="N1132">
        <v>58.08252967</v>
      </c>
      <c r="O1132" s="1">
        <v>15.994</v>
      </c>
    </row>
    <row r="1133" spans="1:15" hidden="1" x14ac:dyDescent="0.35">
      <c r="A1133">
        <v>770</v>
      </c>
      <c r="B1133" t="s">
        <v>1740</v>
      </c>
      <c r="C1133" s="2">
        <v>48.209431600000002</v>
      </c>
      <c r="D1133" t="s">
        <v>1466</v>
      </c>
      <c r="E1133">
        <v>3</v>
      </c>
      <c r="F1133">
        <v>3</v>
      </c>
      <c r="G1133">
        <v>5</v>
      </c>
      <c r="I1133">
        <v>1962</v>
      </c>
      <c r="J1133">
        <v>0</v>
      </c>
      <c r="K1133" t="s">
        <v>1650</v>
      </c>
      <c r="L1133">
        <v>773</v>
      </c>
      <c r="M1133">
        <v>773</v>
      </c>
      <c r="N1133">
        <v>41.569496579999999</v>
      </c>
      <c r="O1133" s="1">
        <v>41.569000000000003</v>
      </c>
    </row>
    <row r="1134" spans="1:15" hidden="1" x14ac:dyDescent="0.35">
      <c r="A1134">
        <v>770</v>
      </c>
      <c r="B1134" t="s">
        <v>1740</v>
      </c>
      <c r="C1134" s="2">
        <v>48.209431600000002</v>
      </c>
      <c r="D1134" t="s">
        <v>1466</v>
      </c>
      <c r="E1134">
        <v>3</v>
      </c>
      <c r="F1134">
        <v>3</v>
      </c>
      <c r="G1134">
        <v>5</v>
      </c>
      <c r="I1134">
        <v>1962</v>
      </c>
      <c r="J1134">
        <v>0</v>
      </c>
      <c r="K1134" t="s">
        <v>1650</v>
      </c>
      <c r="L1134">
        <v>776</v>
      </c>
      <c r="M1134">
        <v>776</v>
      </c>
      <c r="N1134">
        <v>48.388616759999998</v>
      </c>
      <c r="O1134" s="1">
        <v>48.389000000000003</v>
      </c>
    </row>
    <row r="1135" spans="1:15" hidden="1" x14ac:dyDescent="0.35">
      <c r="A1135">
        <v>770</v>
      </c>
      <c r="B1135" t="s">
        <v>1740</v>
      </c>
      <c r="C1135" s="2">
        <v>48.209431600000002</v>
      </c>
      <c r="D1135" t="s">
        <v>1466</v>
      </c>
      <c r="E1135">
        <v>3</v>
      </c>
      <c r="F1135">
        <v>3</v>
      </c>
      <c r="G1135">
        <v>5</v>
      </c>
      <c r="I1135">
        <v>1962</v>
      </c>
      <c r="J1135">
        <v>0</v>
      </c>
      <c r="K1135" t="s">
        <v>1650</v>
      </c>
      <c r="L1135">
        <v>777</v>
      </c>
      <c r="M1135">
        <v>777</v>
      </c>
      <c r="N1135">
        <v>47.015778900000001</v>
      </c>
      <c r="O1135" s="1">
        <v>47.015999999999998</v>
      </c>
    </row>
    <row r="1136" spans="1:15" hidden="1" x14ac:dyDescent="0.35">
      <c r="A1136">
        <v>770</v>
      </c>
      <c r="B1136" t="s">
        <v>1740</v>
      </c>
      <c r="C1136" s="2">
        <v>48.209431600000002</v>
      </c>
      <c r="D1136" t="s">
        <v>1466</v>
      </c>
      <c r="E1136">
        <v>3</v>
      </c>
      <c r="F1136">
        <v>3</v>
      </c>
      <c r="G1136">
        <v>5</v>
      </c>
      <c r="I1136">
        <v>1962</v>
      </c>
      <c r="J1136">
        <v>0</v>
      </c>
      <c r="K1136" t="s">
        <v>1650</v>
      </c>
      <c r="L1136">
        <v>770</v>
      </c>
      <c r="M1136">
        <v>770</v>
      </c>
      <c r="N1136">
        <v>48.209431600000002</v>
      </c>
      <c r="O1136" s="1">
        <v>48.209000000000003</v>
      </c>
    </row>
    <row r="1137" spans="1:15" hidden="1" x14ac:dyDescent="0.35">
      <c r="A1137">
        <v>770</v>
      </c>
      <c r="B1137" t="s">
        <v>1740</v>
      </c>
      <c r="C1137" s="2">
        <v>48.209431600000002</v>
      </c>
      <c r="D1137" t="s">
        <v>1466</v>
      </c>
      <c r="E1137">
        <v>3</v>
      </c>
      <c r="F1137">
        <v>3</v>
      </c>
      <c r="G1137">
        <v>5</v>
      </c>
      <c r="I1137">
        <v>1962</v>
      </c>
      <c r="J1137">
        <v>0</v>
      </c>
      <c r="K1137" t="s">
        <v>1650</v>
      </c>
      <c r="L1137">
        <v>772</v>
      </c>
      <c r="M1137">
        <v>772</v>
      </c>
      <c r="N1137">
        <v>58.08252967</v>
      </c>
      <c r="O1137" s="1">
        <v>10.403</v>
      </c>
    </row>
    <row r="1138" spans="1:15" hidden="1" x14ac:dyDescent="0.35">
      <c r="A1138">
        <v>770</v>
      </c>
      <c r="B1138" t="s">
        <v>1740</v>
      </c>
      <c r="C1138" s="2">
        <v>48.209431600000002</v>
      </c>
      <c r="D1138" t="s">
        <v>1466</v>
      </c>
      <c r="E1138">
        <v>3</v>
      </c>
      <c r="F1138">
        <v>3</v>
      </c>
      <c r="G1138">
        <v>5</v>
      </c>
      <c r="I1138">
        <v>1962</v>
      </c>
      <c r="J1138">
        <v>0</v>
      </c>
      <c r="K1138" t="s">
        <v>1650</v>
      </c>
      <c r="L1138">
        <v>6</v>
      </c>
      <c r="M1138">
        <v>6</v>
      </c>
      <c r="N1138">
        <v>6.7787482749999999</v>
      </c>
      <c r="O1138" s="1">
        <v>6.6589999999999998</v>
      </c>
    </row>
    <row r="1139" spans="1:15" hidden="1" x14ac:dyDescent="0.35">
      <c r="A1139">
        <v>770</v>
      </c>
      <c r="B1139" t="s">
        <v>1740</v>
      </c>
      <c r="C1139" s="2">
        <v>48.209431600000002</v>
      </c>
      <c r="D1139" t="s">
        <v>1466</v>
      </c>
      <c r="E1139">
        <v>3</v>
      </c>
      <c r="F1139">
        <v>3</v>
      </c>
      <c r="G1139">
        <v>5</v>
      </c>
      <c r="I1139">
        <v>1962</v>
      </c>
      <c r="J1139">
        <v>0</v>
      </c>
      <c r="K1139" t="s">
        <v>1650</v>
      </c>
      <c r="L1139">
        <v>35</v>
      </c>
      <c r="M1139">
        <v>35</v>
      </c>
      <c r="N1139">
        <v>11.94575066</v>
      </c>
      <c r="O1139" s="1">
        <v>5.6680000000000001</v>
      </c>
    </row>
    <row r="1140" spans="1:15" hidden="1" x14ac:dyDescent="0.35">
      <c r="A1140">
        <v>770</v>
      </c>
      <c r="B1140" t="s">
        <v>1740</v>
      </c>
      <c r="C1140" s="2">
        <v>48.209431600000002</v>
      </c>
      <c r="D1140" t="s">
        <v>1466</v>
      </c>
      <c r="E1140">
        <v>3</v>
      </c>
      <c r="F1140">
        <v>3</v>
      </c>
      <c r="G1140">
        <v>5</v>
      </c>
      <c r="I1140">
        <v>1962</v>
      </c>
      <c r="J1140">
        <v>0</v>
      </c>
      <c r="K1140" t="s">
        <v>1650</v>
      </c>
      <c r="L1140">
        <v>803</v>
      </c>
      <c r="M1140">
        <v>803</v>
      </c>
      <c r="N1140">
        <v>61.608146669999996</v>
      </c>
      <c r="O1140" s="1">
        <v>14.33</v>
      </c>
    </row>
    <row r="1141" spans="1:15" hidden="1" x14ac:dyDescent="0.35">
      <c r="A1141">
        <v>770</v>
      </c>
      <c r="B1141" t="s">
        <v>1740</v>
      </c>
      <c r="C1141" s="2">
        <v>48.209431600000002</v>
      </c>
      <c r="D1141" t="s">
        <v>1466</v>
      </c>
      <c r="E1141">
        <v>3</v>
      </c>
      <c r="F1141">
        <v>3</v>
      </c>
      <c r="G1141">
        <v>5</v>
      </c>
      <c r="I1141">
        <v>1962</v>
      </c>
      <c r="J1141">
        <v>0</v>
      </c>
      <c r="K1141" t="s">
        <v>1650</v>
      </c>
      <c r="L1141">
        <v>801</v>
      </c>
      <c r="M1141">
        <v>801</v>
      </c>
      <c r="N1141">
        <v>60.847007519999998</v>
      </c>
      <c r="O1141" s="1">
        <v>34.481999999999999</v>
      </c>
    </row>
    <row r="1142" spans="1:15" hidden="1" x14ac:dyDescent="0.35">
      <c r="A1142">
        <v>770</v>
      </c>
      <c r="B1142" t="s">
        <v>1740</v>
      </c>
      <c r="C1142" s="2">
        <v>48.209431600000002</v>
      </c>
      <c r="D1142" t="s">
        <v>1466</v>
      </c>
      <c r="E1142">
        <v>3</v>
      </c>
      <c r="F1142">
        <v>3</v>
      </c>
      <c r="G1142">
        <v>5</v>
      </c>
      <c r="I1142">
        <v>1962</v>
      </c>
      <c r="J1142">
        <v>0</v>
      </c>
      <c r="K1142" t="s">
        <v>1650</v>
      </c>
      <c r="L1142">
        <v>770</v>
      </c>
      <c r="M1142">
        <v>770</v>
      </c>
      <c r="N1142">
        <v>48.209431600000002</v>
      </c>
      <c r="O1142" s="1">
        <v>89.46</v>
      </c>
    </row>
    <row r="1143" spans="1:15" hidden="1" x14ac:dyDescent="0.35">
      <c r="A1143">
        <v>770</v>
      </c>
      <c r="B1143" t="s">
        <v>1740</v>
      </c>
      <c r="C1143" s="2">
        <v>48.209431600000002</v>
      </c>
      <c r="D1143" t="s">
        <v>1466</v>
      </c>
      <c r="E1143">
        <v>3</v>
      </c>
      <c r="F1143">
        <v>3</v>
      </c>
      <c r="G1143">
        <v>5</v>
      </c>
      <c r="I1143">
        <v>1962</v>
      </c>
      <c r="J1143">
        <v>0</v>
      </c>
      <c r="K1143" t="s">
        <v>1650</v>
      </c>
      <c r="L1143">
        <v>776</v>
      </c>
      <c r="M1143">
        <v>776</v>
      </c>
      <c r="N1143">
        <v>48.388616759999998</v>
      </c>
      <c r="O1143" s="1">
        <v>14.669</v>
      </c>
    </row>
    <row r="1144" spans="1:15" hidden="1" x14ac:dyDescent="0.35">
      <c r="A1144">
        <v>770</v>
      </c>
      <c r="B1144" t="s">
        <v>1740</v>
      </c>
      <c r="C1144" s="2">
        <v>48.209431600000002</v>
      </c>
      <c r="D1144" t="s">
        <v>1466</v>
      </c>
      <c r="E1144">
        <v>3</v>
      </c>
      <c r="F1144">
        <v>3</v>
      </c>
      <c r="G1144">
        <v>5</v>
      </c>
      <c r="I1144">
        <v>1962</v>
      </c>
      <c r="J1144">
        <v>0</v>
      </c>
      <c r="K1144" t="s">
        <v>1650</v>
      </c>
      <c r="L1144">
        <v>777</v>
      </c>
      <c r="M1144">
        <v>777</v>
      </c>
      <c r="N1144">
        <v>47.015778900000001</v>
      </c>
      <c r="O1144" s="1">
        <v>26.581</v>
      </c>
    </row>
    <row r="1145" spans="1:15" hidden="1" x14ac:dyDescent="0.35">
      <c r="A1145">
        <v>770</v>
      </c>
      <c r="B1145" t="s">
        <v>1740</v>
      </c>
      <c r="C1145" s="2">
        <v>48.209431600000002</v>
      </c>
      <c r="D1145" t="s">
        <v>1466</v>
      </c>
      <c r="E1145">
        <v>3</v>
      </c>
      <c r="F1145">
        <v>3</v>
      </c>
      <c r="G1145">
        <v>5</v>
      </c>
      <c r="I1145">
        <v>1962</v>
      </c>
      <c r="J1145">
        <v>0</v>
      </c>
      <c r="K1145" t="s">
        <v>1650</v>
      </c>
      <c r="L1145">
        <v>770</v>
      </c>
      <c r="M1145">
        <v>770</v>
      </c>
      <c r="N1145">
        <v>48.209431600000002</v>
      </c>
      <c r="O1145" s="1">
        <v>48.209000000000003</v>
      </c>
    </row>
    <row r="1146" spans="1:15" hidden="1" x14ac:dyDescent="0.35">
      <c r="A1146">
        <v>771</v>
      </c>
      <c r="B1146" t="s">
        <v>3072</v>
      </c>
      <c r="C1146" s="2">
        <v>13.13905484</v>
      </c>
      <c r="D1146" t="s">
        <v>1466</v>
      </c>
      <c r="E1146">
        <v>3</v>
      </c>
      <c r="F1146">
        <v>3</v>
      </c>
      <c r="G1146">
        <v>5</v>
      </c>
      <c r="I1146">
        <v>1962</v>
      </c>
      <c r="J1146">
        <v>0</v>
      </c>
      <c r="K1146" t="s">
        <v>1650</v>
      </c>
      <c r="L1146">
        <v>771</v>
      </c>
      <c r="M1146">
        <v>771</v>
      </c>
      <c r="N1146">
        <v>13.13905484</v>
      </c>
      <c r="O1146" s="1">
        <v>91.570999999999998</v>
      </c>
    </row>
    <row r="1147" spans="1:15" hidden="1" x14ac:dyDescent="0.35">
      <c r="A1147">
        <v>771</v>
      </c>
      <c r="B1147" t="s">
        <v>3072</v>
      </c>
      <c r="C1147" s="2">
        <v>13.13905484</v>
      </c>
      <c r="D1147" t="s">
        <v>1466</v>
      </c>
      <c r="E1147">
        <v>3</v>
      </c>
      <c r="F1147">
        <v>3</v>
      </c>
      <c r="G1147">
        <v>5</v>
      </c>
      <c r="I1147">
        <v>1962</v>
      </c>
      <c r="J1147">
        <v>0</v>
      </c>
      <c r="K1147" t="s">
        <v>1650</v>
      </c>
      <c r="L1147">
        <v>772</v>
      </c>
      <c r="M1147">
        <v>772</v>
      </c>
      <c r="N1147">
        <v>58.08252967</v>
      </c>
      <c r="O1147" s="1">
        <v>37.002000000000002</v>
      </c>
    </row>
    <row r="1148" spans="1:15" hidden="1" x14ac:dyDescent="0.35">
      <c r="A1148">
        <v>771</v>
      </c>
      <c r="B1148" t="s">
        <v>3072</v>
      </c>
      <c r="C1148" s="2">
        <v>13.13905484</v>
      </c>
      <c r="D1148" t="s">
        <v>1466</v>
      </c>
      <c r="E1148">
        <v>3</v>
      </c>
      <c r="F1148">
        <v>3</v>
      </c>
      <c r="G1148">
        <v>5</v>
      </c>
      <c r="I1148">
        <v>1962</v>
      </c>
      <c r="J1148">
        <v>0</v>
      </c>
      <c r="K1148" t="s">
        <v>1650</v>
      </c>
      <c r="L1148">
        <v>778</v>
      </c>
      <c r="M1148">
        <v>778</v>
      </c>
      <c r="N1148">
        <v>22.766513889999999</v>
      </c>
      <c r="O1148" s="1">
        <v>22.766999999999999</v>
      </c>
    </row>
    <row r="1149" spans="1:15" hidden="1" x14ac:dyDescent="0.35">
      <c r="A1149">
        <v>771</v>
      </c>
      <c r="B1149" t="s">
        <v>3072</v>
      </c>
      <c r="C1149" s="2">
        <v>13.13905484</v>
      </c>
      <c r="D1149" t="s">
        <v>1466</v>
      </c>
      <c r="E1149">
        <v>3</v>
      </c>
      <c r="F1149">
        <v>3</v>
      </c>
      <c r="G1149">
        <v>5</v>
      </c>
      <c r="I1149">
        <v>1962</v>
      </c>
      <c r="J1149">
        <v>0</v>
      </c>
      <c r="K1149" t="s">
        <v>1650</v>
      </c>
      <c r="L1149">
        <v>774</v>
      </c>
      <c r="M1149">
        <v>774</v>
      </c>
      <c r="N1149">
        <v>55.893319519999999</v>
      </c>
      <c r="O1149" s="1">
        <v>55.893000000000001</v>
      </c>
    </row>
    <row r="1150" spans="1:15" hidden="1" x14ac:dyDescent="0.35">
      <c r="A1150">
        <v>771</v>
      </c>
      <c r="B1150" t="s">
        <v>3072</v>
      </c>
      <c r="C1150" s="2">
        <v>13.13905484</v>
      </c>
      <c r="D1150" t="s">
        <v>1466</v>
      </c>
      <c r="E1150">
        <v>3</v>
      </c>
      <c r="F1150">
        <v>3</v>
      </c>
      <c r="G1150">
        <v>5</v>
      </c>
      <c r="I1150">
        <v>1962</v>
      </c>
      <c r="J1150">
        <v>0</v>
      </c>
      <c r="K1150" t="s">
        <v>1650</v>
      </c>
      <c r="L1150">
        <v>775</v>
      </c>
      <c r="M1150">
        <v>775</v>
      </c>
      <c r="N1150">
        <v>52.81361064</v>
      </c>
      <c r="O1150" s="1">
        <v>19.213000000000001</v>
      </c>
    </row>
    <row r="1151" spans="1:15" hidden="1" x14ac:dyDescent="0.35">
      <c r="A1151">
        <v>771</v>
      </c>
      <c r="B1151" t="s">
        <v>3072</v>
      </c>
      <c r="C1151" s="2">
        <v>13.13905484</v>
      </c>
      <c r="D1151" t="s">
        <v>1466</v>
      </c>
      <c r="E1151">
        <v>3</v>
      </c>
      <c r="F1151">
        <v>3</v>
      </c>
      <c r="G1151">
        <v>5</v>
      </c>
      <c r="I1151">
        <v>1962</v>
      </c>
      <c r="J1151">
        <v>0</v>
      </c>
      <c r="K1151" t="s">
        <v>1650</v>
      </c>
      <c r="L1151">
        <v>771</v>
      </c>
      <c r="M1151">
        <v>771</v>
      </c>
      <c r="N1151">
        <v>13.13905484</v>
      </c>
      <c r="O1151" s="1">
        <v>13.138999999999999</v>
      </c>
    </row>
    <row r="1152" spans="1:15" hidden="1" x14ac:dyDescent="0.35">
      <c r="A1152">
        <v>771</v>
      </c>
      <c r="B1152" t="s">
        <v>3072</v>
      </c>
      <c r="C1152" s="2">
        <v>13.13905484</v>
      </c>
      <c r="D1152" t="s">
        <v>1466</v>
      </c>
      <c r="E1152">
        <v>3</v>
      </c>
      <c r="F1152">
        <v>3</v>
      </c>
      <c r="G1152">
        <v>5</v>
      </c>
      <c r="I1152">
        <v>1962</v>
      </c>
      <c r="J1152">
        <v>0</v>
      </c>
      <c r="K1152" t="s">
        <v>1650</v>
      </c>
      <c r="L1152">
        <v>779</v>
      </c>
      <c r="M1152">
        <v>779</v>
      </c>
      <c r="N1152">
        <v>37.737225879999997</v>
      </c>
      <c r="O1152" s="1">
        <v>17.559999999999999</v>
      </c>
    </row>
    <row r="1153" spans="1:15" hidden="1" x14ac:dyDescent="0.35">
      <c r="A1153">
        <v>771</v>
      </c>
      <c r="B1153" t="s">
        <v>3072</v>
      </c>
      <c r="C1153" s="2">
        <v>13.13905484</v>
      </c>
      <c r="D1153" t="s">
        <v>1466</v>
      </c>
      <c r="E1153">
        <v>3</v>
      </c>
      <c r="F1153">
        <v>3</v>
      </c>
      <c r="G1153">
        <v>5</v>
      </c>
      <c r="I1153">
        <v>1962</v>
      </c>
      <c r="J1153">
        <v>0</v>
      </c>
      <c r="K1153" t="s">
        <v>1650</v>
      </c>
      <c r="L1153">
        <v>771</v>
      </c>
      <c r="M1153">
        <v>771</v>
      </c>
      <c r="N1153">
        <v>13.13905484</v>
      </c>
      <c r="O1153" s="1">
        <v>25.317</v>
      </c>
    </row>
    <row r="1154" spans="1:15" hidden="1" x14ac:dyDescent="0.35">
      <c r="A1154">
        <v>771</v>
      </c>
      <c r="B1154" t="s">
        <v>3072</v>
      </c>
      <c r="C1154" s="2">
        <v>13.13905484</v>
      </c>
      <c r="D1154" t="s">
        <v>1466</v>
      </c>
      <c r="E1154">
        <v>3</v>
      </c>
      <c r="F1154">
        <v>3</v>
      </c>
      <c r="G1154">
        <v>5</v>
      </c>
      <c r="I1154">
        <v>1962</v>
      </c>
      <c r="J1154">
        <v>0</v>
      </c>
      <c r="K1154" t="s">
        <v>1650</v>
      </c>
      <c r="L1154">
        <v>778</v>
      </c>
      <c r="M1154">
        <v>778</v>
      </c>
      <c r="N1154">
        <v>22.766513889999999</v>
      </c>
      <c r="O1154" s="1">
        <v>12.178000000000001</v>
      </c>
    </row>
    <row r="1155" spans="1:15" hidden="1" x14ac:dyDescent="0.35">
      <c r="A1155">
        <v>771</v>
      </c>
      <c r="B1155" t="s">
        <v>3072</v>
      </c>
      <c r="C1155" s="2">
        <v>13.13905484</v>
      </c>
      <c r="D1155" t="s">
        <v>1466</v>
      </c>
      <c r="E1155">
        <v>3</v>
      </c>
      <c r="F1155">
        <v>3</v>
      </c>
      <c r="G1155">
        <v>5</v>
      </c>
      <c r="I1155">
        <v>1962</v>
      </c>
      <c r="J1155">
        <v>0</v>
      </c>
      <c r="K1155" t="s">
        <v>1650</v>
      </c>
      <c r="L1155">
        <v>771</v>
      </c>
      <c r="M1155">
        <v>771</v>
      </c>
      <c r="N1155">
        <v>13.13905484</v>
      </c>
      <c r="O1155" s="1">
        <v>13.138999999999999</v>
      </c>
    </row>
    <row r="1156" spans="1:15" hidden="1" x14ac:dyDescent="0.35">
      <c r="A1156">
        <v>772</v>
      </c>
      <c r="B1156" t="s">
        <v>3051</v>
      </c>
      <c r="C1156" s="2">
        <v>58.08252967</v>
      </c>
      <c r="D1156" t="s">
        <v>1466</v>
      </c>
      <c r="E1156">
        <v>3</v>
      </c>
      <c r="F1156">
        <v>3</v>
      </c>
      <c r="G1156">
        <v>5</v>
      </c>
      <c r="I1156">
        <v>1962</v>
      </c>
      <c r="J1156">
        <v>0</v>
      </c>
      <c r="K1156" t="s">
        <v>1650</v>
      </c>
      <c r="L1156">
        <v>771</v>
      </c>
      <c r="M1156">
        <v>771</v>
      </c>
      <c r="N1156">
        <v>13.13905484</v>
      </c>
      <c r="O1156" s="1">
        <v>30.744</v>
      </c>
    </row>
    <row r="1157" spans="1:15" hidden="1" x14ac:dyDescent="0.35">
      <c r="A1157">
        <v>772</v>
      </c>
      <c r="B1157" t="s">
        <v>3051</v>
      </c>
      <c r="C1157" s="2">
        <v>58.08252967</v>
      </c>
      <c r="D1157" t="s">
        <v>1466</v>
      </c>
      <c r="E1157">
        <v>3</v>
      </c>
      <c r="F1157">
        <v>3</v>
      </c>
      <c r="G1157">
        <v>5</v>
      </c>
      <c r="I1157">
        <v>1962</v>
      </c>
      <c r="J1157">
        <v>0</v>
      </c>
      <c r="K1157" t="s">
        <v>1650</v>
      </c>
      <c r="L1157">
        <v>770</v>
      </c>
      <c r="M1157">
        <v>770</v>
      </c>
      <c r="N1157">
        <v>48.209431600000002</v>
      </c>
      <c r="O1157" s="1">
        <v>16.234999999999999</v>
      </c>
    </row>
    <row r="1158" spans="1:15" hidden="1" x14ac:dyDescent="0.35">
      <c r="A1158">
        <v>772</v>
      </c>
      <c r="B1158" t="s">
        <v>3051</v>
      </c>
      <c r="C1158" s="2">
        <v>58.08252967</v>
      </c>
      <c r="D1158" t="s">
        <v>1466</v>
      </c>
      <c r="E1158">
        <v>3</v>
      </c>
      <c r="F1158">
        <v>3</v>
      </c>
      <c r="G1158">
        <v>5</v>
      </c>
      <c r="I1158">
        <v>1962</v>
      </c>
      <c r="J1158">
        <v>0</v>
      </c>
      <c r="K1158" t="s">
        <v>1650</v>
      </c>
      <c r="L1158">
        <v>772</v>
      </c>
      <c r="M1158">
        <v>772</v>
      </c>
      <c r="N1158">
        <v>58.08252967</v>
      </c>
      <c r="O1158" s="1">
        <v>154.453</v>
      </c>
    </row>
    <row r="1159" spans="1:15" hidden="1" x14ac:dyDescent="0.35">
      <c r="A1159">
        <v>772</v>
      </c>
      <c r="B1159" t="s">
        <v>3051</v>
      </c>
      <c r="C1159" s="2">
        <v>58.08252967</v>
      </c>
      <c r="D1159" t="s">
        <v>1466</v>
      </c>
      <c r="E1159">
        <v>3</v>
      </c>
      <c r="F1159">
        <v>3</v>
      </c>
      <c r="G1159">
        <v>5</v>
      </c>
      <c r="I1159">
        <v>1962</v>
      </c>
      <c r="J1159">
        <v>0</v>
      </c>
      <c r="K1159" t="s">
        <v>1650</v>
      </c>
      <c r="L1159">
        <v>773</v>
      </c>
      <c r="M1159">
        <v>773</v>
      </c>
      <c r="N1159">
        <v>41.569496579999999</v>
      </c>
      <c r="O1159" s="1">
        <v>21.827000000000002</v>
      </c>
    </row>
    <row r="1160" spans="1:15" hidden="1" x14ac:dyDescent="0.35">
      <c r="A1160">
        <v>772</v>
      </c>
      <c r="B1160" t="s">
        <v>3051</v>
      </c>
      <c r="C1160" s="2">
        <v>58.08252967</v>
      </c>
      <c r="D1160" t="s">
        <v>1466</v>
      </c>
      <c r="E1160">
        <v>3</v>
      </c>
      <c r="F1160">
        <v>3</v>
      </c>
      <c r="G1160">
        <v>5</v>
      </c>
      <c r="I1160">
        <v>1962</v>
      </c>
      <c r="J1160">
        <v>0</v>
      </c>
      <c r="K1160" t="s">
        <v>1650</v>
      </c>
      <c r="L1160">
        <v>774</v>
      </c>
      <c r="M1160">
        <v>774</v>
      </c>
      <c r="N1160">
        <v>55.893319519999999</v>
      </c>
      <c r="O1160" s="1">
        <v>30.972000000000001</v>
      </c>
    </row>
    <row r="1161" spans="1:15" hidden="1" x14ac:dyDescent="0.35">
      <c r="A1161">
        <v>772</v>
      </c>
      <c r="B1161" t="s">
        <v>3051</v>
      </c>
      <c r="C1161" s="2">
        <v>58.08252967</v>
      </c>
      <c r="D1161" t="s">
        <v>1466</v>
      </c>
      <c r="E1161">
        <v>3</v>
      </c>
      <c r="F1161">
        <v>3</v>
      </c>
      <c r="G1161">
        <v>5</v>
      </c>
      <c r="I1161">
        <v>1962</v>
      </c>
      <c r="J1161">
        <v>0</v>
      </c>
      <c r="K1161" t="s">
        <v>1650</v>
      </c>
      <c r="L1161">
        <v>775</v>
      </c>
      <c r="M1161">
        <v>775</v>
      </c>
      <c r="N1161">
        <v>52.81361064</v>
      </c>
      <c r="O1161" s="1">
        <v>52.814</v>
      </c>
    </row>
    <row r="1162" spans="1:15" hidden="1" x14ac:dyDescent="0.35">
      <c r="A1162">
        <v>772</v>
      </c>
      <c r="B1162" t="s">
        <v>3051</v>
      </c>
      <c r="C1162" s="2">
        <v>58.08252967</v>
      </c>
      <c r="D1162" t="s">
        <v>1466</v>
      </c>
      <c r="E1162">
        <v>3</v>
      </c>
      <c r="F1162">
        <v>3</v>
      </c>
      <c r="G1162">
        <v>5</v>
      </c>
      <c r="I1162">
        <v>1962</v>
      </c>
      <c r="J1162">
        <v>0</v>
      </c>
      <c r="K1162" t="s">
        <v>1650</v>
      </c>
      <c r="L1162">
        <v>779</v>
      </c>
      <c r="M1162">
        <v>779</v>
      </c>
      <c r="N1162">
        <v>37.737225879999997</v>
      </c>
      <c r="O1162" s="1">
        <v>37.737000000000002</v>
      </c>
    </row>
    <row r="1163" spans="1:15" hidden="1" x14ac:dyDescent="0.35">
      <c r="A1163">
        <v>772</v>
      </c>
      <c r="B1163" t="s">
        <v>3051</v>
      </c>
      <c r="C1163" s="2">
        <v>58.08252967</v>
      </c>
      <c r="D1163" t="s">
        <v>1466</v>
      </c>
      <c r="E1163">
        <v>3</v>
      </c>
      <c r="F1163">
        <v>3</v>
      </c>
      <c r="G1163">
        <v>5</v>
      </c>
      <c r="I1163">
        <v>1962</v>
      </c>
      <c r="J1163">
        <v>0</v>
      </c>
      <c r="K1163" t="s">
        <v>1650</v>
      </c>
      <c r="L1163">
        <v>772</v>
      </c>
      <c r="M1163">
        <v>772</v>
      </c>
      <c r="N1163">
        <v>58.08252967</v>
      </c>
      <c r="O1163" s="1">
        <v>58.082999999999998</v>
      </c>
    </row>
    <row r="1164" spans="1:15" hidden="1" x14ac:dyDescent="0.35">
      <c r="A1164">
        <v>772</v>
      </c>
      <c r="B1164" t="s">
        <v>3051</v>
      </c>
      <c r="C1164" s="2">
        <v>58.08252967</v>
      </c>
      <c r="D1164" t="s">
        <v>1466</v>
      </c>
      <c r="E1164">
        <v>3</v>
      </c>
      <c r="F1164">
        <v>3</v>
      </c>
      <c r="G1164">
        <v>5</v>
      </c>
      <c r="I1164">
        <v>1962</v>
      </c>
      <c r="J1164">
        <v>0</v>
      </c>
      <c r="K1164" t="s">
        <v>1650</v>
      </c>
      <c r="L1164">
        <v>770</v>
      </c>
      <c r="M1164">
        <v>770</v>
      </c>
      <c r="N1164">
        <v>48.209431600000002</v>
      </c>
      <c r="O1164" s="1">
        <v>10.07</v>
      </c>
    </row>
    <row r="1165" spans="1:15" hidden="1" x14ac:dyDescent="0.35">
      <c r="A1165">
        <v>772</v>
      </c>
      <c r="B1165" t="s">
        <v>3051</v>
      </c>
      <c r="C1165" s="2">
        <v>58.08252967</v>
      </c>
      <c r="D1165" t="s">
        <v>1466</v>
      </c>
      <c r="E1165">
        <v>3</v>
      </c>
      <c r="F1165">
        <v>3</v>
      </c>
      <c r="G1165">
        <v>5</v>
      </c>
      <c r="I1165">
        <v>1962</v>
      </c>
      <c r="J1165">
        <v>0</v>
      </c>
      <c r="K1165" t="s">
        <v>1650</v>
      </c>
      <c r="L1165">
        <v>772</v>
      </c>
      <c r="M1165">
        <v>772</v>
      </c>
      <c r="N1165">
        <v>58.08252967</v>
      </c>
      <c r="O1165" s="1">
        <v>95.349000000000004</v>
      </c>
    </row>
    <row r="1166" spans="1:15" hidden="1" x14ac:dyDescent="0.35">
      <c r="A1166">
        <v>772</v>
      </c>
      <c r="B1166" t="s">
        <v>3051</v>
      </c>
      <c r="C1166" s="2">
        <v>58.08252967</v>
      </c>
      <c r="D1166" t="s">
        <v>1466</v>
      </c>
      <c r="E1166">
        <v>3</v>
      </c>
      <c r="F1166">
        <v>3</v>
      </c>
      <c r="G1166">
        <v>5</v>
      </c>
      <c r="I1166">
        <v>1962</v>
      </c>
      <c r="J1166">
        <v>0</v>
      </c>
      <c r="K1166" t="s">
        <v>1650</v>
      </c>
      <c r="L1166">
        <v>773</v>
      </c>
      <c r="M1166">
        <v>773</v>
      </c>
      <c r="N1166">
        <v>41.569496579999999</v>
      </c>
      <c r="O1166" s="1">
        <v>15.661</v>
      </c>
    </row>
    <row r="1167" spans="1:15" hidden="1" x14ac:dyDescent="0.35">
      <c r="A1167">
        <v>772</v>
      </c>
      <c r="B1167" t="s">
        <v>3051</v>
      </c>
      <c r="C1167" s="2">
        <v>58.08252967</v>
      </c>
      <c r="D1167" t="s">
        <v>1466</v>
      </c>
      <c r="E1167">
        <v>3</v>
      </c>
      <c r="F1167">
        <v>3</v>
      </c>
      <c r="G1167">
        <v>5</v>
      </c>
      <c r="I1167">
        <v>1962</v>
      </c>
      <c r="J1167">
        <v>0</v>
      </c>
      <c r="K1167" t="s">
        <v>1650</v>
      </c>
      <c r="L1167">
        <v>775</v>
      </c>
      <c r="M1167">
        <v>775</v>
      </c>
      <c r="N1167">
        <v>52.81361064</v>
      </c>
      <c r="O1167" s="1">
        <v>18.87</v>
      </c>
    </row>
    <row r="1168" spans="1:15" hidden="1" x14ac:dyDescent="0.35">
      <c r="A1168">
        <v>772</v>
      </c>
      <c r="B1168" t="s">
        <v>3051</v>
      </c>
      <c r="C1168" s="2">
        <v>58.08252967</v>
      </c>
      <c r="D1168" t="s">
        <v>1466</v>
      </c>
      <c r="E1168">
        <v>3</v>
      </c>
      <c r="F1168">
        <v>3</v>
      </c>
      <c r="G1168">
        <v>5</v>
      </c>
      <c r="I1168">
        <v>1962</v>
      </c>
      <c r="J1168">
        <v>0</v>
      </c>
      <c r="K1168" t="s">
        <v>1650</v>
      </c>
      <c r="L1168">
        <v>779</v>
      </c>
      <c r="M1168">
        <v>779</v>
      </c>
      <c r="N1168">
        <v>37.737225879999997</v>
      </c>
      <c r="O1168" s="1">
        <v>12.804</v>
      </c>
    </row>
    <row r="1169" spans="1:15" hidden="1" x14ac:dyDescent="0.35">
      <c r="A1169">
        <v>772</v>
      </c>
      <c r="B1169" t="s">
        <v>3051</v>
      </c>
      <c r="C1169" s="2">
        <v>58.08252967</v>
      </c>
      <c r="D1169" t="s">
        <v>1466</v>
      </c>
      <c r="E1169">
        <v>3</v>
      </c>
      <c r="F1169">
        <v>3</v>
      </c>
      <c r="G1169">
        <v>5</v>
      </c>
      <c r="I1169">
        <v>1962</v>
      </c>
      <c r="J1169">
        <v>0</v>
      </c>
      <c r="K1169" t="s">
        <v>1650</v>
      </c>
      <c r="L1169">
        <v>772</v>
      </c>
      <c r="M1169">
        <v>772</v>
      </c>
      <c r="N1169">
        <v>58.08252967</v>
      </c>
      <c r="O1169" s="1">
        <v>58.082999999999998</v>
      </c>
    </row>
    <row r="1170" spans="1:15" hidden="1" x14ac:dyDescent="0.35">
      <c r="A1170">
        <v>773</v>
      </c>
      <c r="B1170" t="s">
        <v>3053</v>
      </c>
      <c r="C1170" s="2">
        <v>41.569496579999999</v>
      </c>
      <c r="D1170" t="s">
        <v>1466</v>
      </c>
      <c r="E1170">
        <v>3</v>
      </c>
      <c r="F1170">
        <v>3</v>
      </c>
      <c r="G1170">
        <v>5</v>
      </c>
      <c r="I1170">
        <v>1962</v>
      </c>
      <c r="J1170">
        <v>0</v>
      </c>
      <c r="K1170" t="s">
        <v>1650</v>
      </c>
      <c r="L1170">
        <v>770</v>
      </c>
      <c r="M1170">
        <v>770</v>
      </c>
      <c r="N1170">
        <v>48.209431600000002</v>
      </c>
      <c r="O1170" s="1">
        <v>57.591000000000001</v>
      </c>
    </row>
    <row r="1171" spans="1:15" hidden="1" x14ac:dyDescent="0.35">
      <c r="A1171">
        <v>773</v>
      </c>
      <c r="B1171" t="s">
        <v>3053</v>
      </c>
      <c r="C1171" s="2">
        <v>41.569496579999999</v>
      </c>
      <c r="D1171" t="s">
        <v>1466</v>
      </c>
      <c r="E1171">
        <v>3</v>
      </c>
      <c r="F1171">
        <v>3</v>
      </c>
      <c r="G1171">
        <v>5</v>
      </c>
      <c r="I1171">
        <v>1962</v>
      </c>
      <c r="J1171">
        <v>0</v>
      </c>
      <c r="K1171" t="s">
        <v>1650</v>
      </c>
      <c r="L1171">
        <v>772</v>
      </c>
      <c r="M1171">
        <v>772</v>
      </c>
      <c r="N1171">
        <v>58.08252967</v>
      </c>
      <c r="O1171" s="1">
        <v>23.143000000000001</v>
      </c>
    </row>
    <row r="1172" spans="1:15" hidden="1" x14ac:dyDescent="0.35">
      <c r="A1172">
        <v>773</v>
      </c>
      <c r="B1172" t="s">
        <v>3053</v>
      </c>
      <c r="C1172" s="2">
        <v>41.569496579999999</v>
      </c>
      <c r="D1172" t="s">
        <v>1466</v>
      </c>
      <c r="E1172">
        <v>3</v>
      </c>
      <c r="F1172">
        <v>3</v>
      </c>
      <c r="G1172">
        <v>5</v>
      </c>
      <c r="I1172">
        <v>1962</v>
      </c>
      <c r="J1172">
        <v>0</v>
      </c>
      <c r="K1172" t="s">
        <v>1650</v>
      </c>
      <c r="L1172">
        <v>773</v>
      </c>
      <c r="M1172">
        <v>773</v>
      </c>
      <c r="N1172">
        <v>41.569496579999999</v>
      </c>
      <c r="O1172" s="1">
        <v>41.569000000000003</v>
      </c>
    </row>
    <row r="1173" spans="1:15" hidden="1" x14ac:dyDescent="0.35">
      <c r="A1173">
        <v>773</v>
      </c>
      <c r="B1173" t="s">
        <v>3053</v>
      </c>
      <c r="C1173" s="2">
        <v>41.569496579999999</v>
      </c>
      <c r="D1173" t="s">
        <v>1466</v>
      </c>
      <c r="E1173">
        <v>3</v>
      </c>
      <c r="F1173">
        <v>3</v>
      </c>
      <c r="G1173">
        <v>5</v>
      </c>
      <c r="I1173">
        <v>1962</v>
      </c>
      <c r="J1173">
        <v>0</v>
      </c>
      <c r="K1173" t="s">
        <v>1650</v>
      </c>
      <c r="L1173">
        <v>777</v>
      </c>
      <c r="M1173">
        <v>777</v>
      </c>
      <c r="N1173">
        <v>47.015778900000001</v>
      </c>
      <c r="O1173" s="1">
        <v>21.613</v>
      </c>
    </row>
    <row r="1174" spans="1:15" hidden="1" x14ac:dyDescent="0.35">
      <c r="A1174">
        <v>773</v>
      </c>
      <c r="B1174" t="s">
        <v>3053</v>
      </c>
      <c r="C1174" s="2">
        <v>41.569496579999999</v>
      </c>
      <c r="D1174" t="s">
        <v>1466</v>
      </c>
      <c r="E1174">
        <v>3</v>
      </c>
      <c r="F1174">
        <v>3</v>
      </c>
      <c r="G1174">
        <v>5</v>
      </c>
      <c r="I1174">
        <v>1962</v>
      </c>
      <c r="J1174">
        <v>0</v>
      </c>
      <c r="K1174" t="s">
        <v>1650</v>
      </c>
      <c r="L1174">
        <v>772</v>
      </c>
      <c r="M1174">
        <v>772</v>
      </c>
      <c r="N1174">
        <v>58.08252967</v>
      </c>
      <c r="O1174" s="1">
        <v>17.550999999999998</v>
      </c>
    </row>
    <row r="1175" spans="1:15" hidden="1" x14ac:dyDescent="0.35">
      <c r="A1175">
        <v>774</v>
      </c>
      <c r="B1175" t="s">
        <v>3078</v>
      </c>
      <c r="C1175" s="2">
        <v>55.893319519999999</v>
      </c>
      <c r="D1175" t="s">
        <v>1466</v>
      </c>
      <c r="E1175">
        <v>3</v>
      </c>
      <c r="F1175">
        <v>3</v>
      </c>
      <c r="G1175">
        <v>5</v>
      </c>
      <c r="I1175">
        <v>1962</v>
      </c>
      <c r="J1175">
        <v>0</v>
      </c>
      <c r="K1175" t="s">
        <v>1650</v>
      </c>
      <c r="L1175">
        <v>771</v>
      </c>
      <c r="M1175">
        <v>771</v>
      </c>
      <c r="N1175">
        <v>13.13905484</v>
      </c>
      <c r="O1175" s="1">
        <v>69.843000000000004</v>
      </c>
    </row>
    <row r="1176" spans="1:15" hidden="1" x14ac:dyDescent="0.35">
      <c r="A1176">
        <v>774</v>
      </c>
      <c r="B1176" t="s">
        <v>3078</v>
      </c>
      <c r="C1176" s="2">
        <v>55.893319519999999</v>
      </c>
      <c r="D1176" t="s">
        <v>1466</v>
      </c>
      <c r="E1176">
        <v>3</v>
      </c>
      <c r="F1176">
        <v>3</v>
      </c>
      <c r="G1176">
        <v>5</v>
      </c>
      <c r="I1176">
        <v>1962</v>
      </c>
      <c r="J1176">
        <v>0</v>
      </c>
      <c r="K1176" t="s">
        <v>1650</v>
      </c>
      <c r="L1176">
        <v>772</v>
      </c>
      <c r="M1176">
        <v>772</v>
      </c>
      <c r="N1176">
        <v>58.08252967</v>
      </c>
      <c r="O1176" s="1">
        <v>37.314999999999998</v>
      </c>
    </row>
    <row r="1177" spans="1:15" hidden="1" x14ac:dyDescent="0.35">
      <c r="A1177">
        <v>774</v>
      </c>
      <c r="B1177" t="s">
        <v>3078</v>
      </c>
      <c r="C1177" s="2">
        <v>55.893319519999999</v>
      </c>
      <c r="D1177" t="s">
        <v>1466</v>
      </c>
      <c r="E1177">
        <v>3</v>
      </c>
      <c r="F1177">
        <v>3</v>
      </c>
      <c r="G1177">
        <v>5</v>
      </c>
      <c r="I1177">
        <v>1962</v>
      </c>
      <c r="J1177">
        <v>0</v>
      </c>
      <c r="K1177" t="s">
        <v>1650</v>
      </c>
      <c r="L1177">
        <v>778</v>
      </c>
      <c r="M1177">
        <v>778</v>
      </c>
      <c r="N1177">
        <v>22.766513889999999</v>
      </c>
      <c r="O1177" s="1">
        <v>14.177</v>
      </c>
    </row>
    <row r="1178" spans="1:15" hidden="1" x14ac:dyDescent="0.35">
      <c r="A1178">
        <v>774</v>
      </c>
      <c r="B1178" t="s">
        <v>3078</v>
      </c>
      <c r="C1178" s="2">
        <v>55.893319519999999</v>
      </c>
      <c r="D1178" t="s">
        <v>1466</v>
      </c>
      <c r="E1178">
        <v>3</v>
      </c>
      <c r="F1178">
        <v>3</v>
      </c>
      <c r="G1178">
        <v>5</v>
      </c>
      <c r="I1178">
        <v>1962</v>
      </c>
      <c r="J1178">
        <v>0</v>
      </c>
      <c r="K1178" t="s">
        <v>1650</v>
      </c>
      <c r="L1178">
        <v>774</v>
      </c>
      <c r="M1178">
        <v>774</v>
      </c>
      <c r="N1178">
        <v>55.893319519999999</v>
      </c>
      <c r="O1178" s="1">
        <v>55.893000000000001</v>
      </c>
    </row>
    <row r="1179" spans="1:15" hidden="1" x14ac:dyDescent="0.35">
      <c r="A1179">
        <v>774</v>
      </c>
      <c r="B1179" t="s">
        <v>3078</v>
      </c>
      <c r="C1179" s="2">
        <v>55.893319519999999</v>
      </c>
      <c r="D1179" t="s">
        <v>1466</v>
      </c>
      <c r="E1179">
        <v>3</v>
      </c>
      <c r="F1179">
        <v>3</v>
      </c>
      <c r="G1179">
        <v>5</v>
      </c>
      <c r="I1179">
        <v>1962</v>
      </c>
      <c r="J1179">
        <v>0</v>
      </c>
      <c r="K1179" t="s">
        <v>1650</v>
      </c>
      <c r="L1179">
        <v>775</v>
      </c>
      <c r="M1179">
        <v>775</v>
      </c>
      <c r="N1179">
        <v>52.81361064</v>
      </c>
      <c r="O1179" s="1">
        <v>19.222000000000001</v>
      </c>
    </row>
    <row r="1180" spans="1:15" hidden="1" x14ac:dyDescent="0.35">
      <c r="A1180">
        <v>774</v>
      </c>
      <c r="B1180" t="s">
        <v>3078</v>
      </c>
      <c r="C1180" s="2">
        <v>55.893319519999999</v>
      </c>
      <c r="D1180" t="s">
        <v>1466</v>
      </c>
      <c r="E1180">
        <v>3</v>
      </c>
      <c r="F1180">
        <v>3</v>
      </c>
      <c r="G1180">
        <v>5</v>
      </c>
      <c r="I1180">
        <v>1962</v>
      </c>
      <c r="J1180">
        <v>0</v>
      </c>
      <c r="K1180" t="s">
        <v>1650</v>
      </c>
      <c r="L1180">
        <v>779</v>
      </c>
      <c r="M1180">
        <v>779</v>
      </c>
      <c r="N1180">
        <v>37.737225879999997</v>
      </c>
      <c r="O1180" s="1">
        <v>17.864999999999998</v>
      </c>
    </row>
    <row r="1181" spans="1:15" hidden="1" x14ac:dyDescent="0.35">
      <c r="A1181">
        <v>775</v>
      </c>
      <c r="B1181" t="s">
        <v>3081</v>
      </c>
      <c r="C1181" s="2">
        <v>52.81361064</v>
      </c>
      <c r="D1181" t="s">
        <v>1466</v>
      </c>
      <c r="E1181">
        <v>3</v>
      </c>
      <c r="F1181">
        <v>3</v>
      </c>
      <c r="G1181">
        <v>5</v>
      </c>
      <c r="I1181">
        <v>1962</v>
      </c>
      <c r="J1181">
        <v>0</v>
      </c>
      <c r="K1181" t="s">
        <v>1650</v>
      </c>
      <c r="L1181">
        <v>771</v>
      </c>
      <c r="M1181">
        <v>771</v>
      </c>
      <c r="N1181">
        <v>13.13905484</v>
      </c>
      <c r="O1181" s="1">
        <v>19.742000000000001</v>
      </c>
    </row>
    <row r="1182" spans="1:15" hidden="1" x14ac:dyDescent="0.35">
      <c r="A1182">
        <v>775</v>
      </c>
      <c r="B1182" t="s">
        <v>3081</v>
      </c>
      <c r="C1182" s="2">
        <v>52.81361064</v>
      </c>
      <c r="D1182" t="s">
        <v>1466</v>
      </c>
      <c r="E1182">
        <v>3</v>
      </c>
      <c r="F1182">
        <v>3</v>
      </c>
      <c r="G1182">
        <v>5</v>
      </c>
      <c r="I1182">
        <v>1962</v>
      </c>
      <c r="J1182">
        <v>0</v>
      </c>
      <c r="K1182" t="s">
        <v>1650</v>
      </c>
      <c r="L1182">
        <v>772</v>
      </c>
      <c r="M1182">
        <v>772</v>
      </c>
      <c r="N1182">
        <v>58.08252967</v>
      </c>
      <c r="O1182" s="1">
        <v>99.793000000000006</v>
      </c>
    </row>
    <row r="1183" spans="1:15" hidden="1" x14ac:dyDescent="0.35">
      <c r="A1183">
        <v>775</v>
      </c>
      <c r="B1183" t="s">
        <v>3081</v>
      </c>
      <c r="C1183" s="2">
        <v>52.81361064</v>
      </c>
      <c r="D1183" t="s">
        <v>1466</v>
      </c>
      <c r="E1183">
        <v>3</v>
      </c>
      <c r="F1183">
        <v>3</v>
      </c>
      <c r="G1183">
        <v>5</v>
      </c>
      <c r="I1183">
        <v>1962</v>
      </c>
      <c r="J1183">
        <v>0</v>
      </c>
      <c r="K1183" t="s">
        <v>1650</v>
      </c>
      <c r="L1183">
        <v>774</v>
      </c>
      <c r="M1183">
        <v>774</v>
      </c>
      <c r="N1183">
        <v>55.893319519999999</v>
      </c>
      <c r="O1183" s="1">
        <v>19.969000000000001</v>
      </c>
    </row>
    <row r="1184" spans="1:15" hidden="1" x14ac:dyDescent="0.35">
      <c r="A1184">
        <v>775</v>
      </c>
      <c r="B1184" t="s">
        <v>3081</v>
      </c>
      <c r="C1184" s="2">
        <v>52.81361064</v>
      </c>
      <c r="D1184" t="s">
        <v>1466</v>
      </c>
      <c r="E1184">
        <v>3</v>
      </c>
      <c r="F1184">
        <v>3</v>
      </c>
      <c r="G1184">
        <v>5</v>
      </c>
      <c r="I1184">
        <v>1962</v>
      </c>
      <c r="J1184">
        <v>0</v>
      </c>
      <c r="K1184" t="s">
        <v>1650</v>
      </c>
      <c r="L1184">
        <v>775</v>
      </c>
      <c r="M1184">
        <v>775</v>
      </c>
      <c r="N1184">
        <v>52.81361064</v>
      </c>
      <c r="O1184" s="1">
        <v>52.814</v>
      </c>
    </row>
    <row r="1185" spans="1:15" hidden="1" x14ac:dyDescent="0.35">
      <c r="A1185">
        <v>775</v>
      </c>
      <c r="B1185" t="s">
        <v>3081</v>
      </c>
      <c r="C1185" s="2">
        <v>52.81361064</v>
      </c>
      <c r="D1185" t="s">
        <v>1466</v>
      </c>
      <c r="E1185">
        <v>3</v>
      </c>
      <c r="F1185">
        <v>3</v>
      </c>
      <c r="G1185">
        <v>5</v>
      </c>
      <c r="I1185">
        <v>1962</v>
      </c>
      <c r="J1185">
        <v>0</v>
      </c>
      <c r="K1185" t="s">
        <v>1650</v>
      </c>
      <c r="L1185">
        <v>779</v>
      </c>
      <c r="M1185">
        <v>779</v>
      </c>
      <c r="N1185">
        <v>37.737225879999997</v>
      </c>
      <c r="O1185" s="1">
        <v>23.175000000000001</v>
      </c>
    </row>
    <row r="1186" spans="1:15" hidden="1" x14ac:dyDescent="0.35">
      <c r="A1186">
        <v>775</v>
      </c>
      <c r="B1186" t="s">
        <v>3081</v>
      </c>
      <c r="C1186" s="2">
        <v>52.81361064</v>
      </c>
      <c r="D1186" t="s">
        <v>1466</v>
      </c>
      <c r="E1186">
        <v>3</v>
      </c>
      <c r="F1186">
        <v>3</v>
      </c>
      <c r="G1186">
        <v>5</v>
      </c>
      <c r="I1186">
        <v>1962</v>
      </c>
      <c r="J1186">
        <v>0</v>
      </c>
      <c r="K1186" t="s">
        <v>1650</v>
      </c>
      <c r="L1186">
        <v>772</v>
      </c>
      <c r="M1186">
        <v>772</v>
      </c>
      <c r="N1186">
        <v>58.08252967</v>
      </c>
      <c r="O1186" s="1">
        <v>23.577000000000002</v>
      </c>
    </row>
    <row r="1187" spans="1:15" hidden="1" x14ac:dyDescent="0.35">
      <c r="A1187">
        <v>776</v>
      </c>
      <c r="B1187" t="s">
        <v>1743</v>
      </c>
      <c r="C1187" s="2">
        <v>48.388616759999998</v>
      </c>
      <c r="D1187" t="s">
        <v>1466</v>
      </c>
      <c r="E1187">
        <v>3</v>
      </c>
      <c r="F1187">
        <v>3</v>
      </c>
      <c r="G1187">
        <v>5</v>
      </c>
      <c r="I1187">
        <v>1962</v>
      </c>
      <c r="J1187">
        <v>0</v>
      </c>
      <c r="K1187" t="s">
        <v>1650</v>
      </c>
      <c r="L1187">
        <v>27</v>
      </c>
      <c r="M1187">
        <v>27</v>
      </c>
      <c r="N1187">
        <v>23.007539449999999</v>
      </c>
      <c r="O1187" s="1">
        <v>16.198</v>
      </c>
    </row>
    <row r="1188" spans="1:15" hidden="1" x14ac:dyDescent="0.35">
      <c r="A1188">
        <v>776</v>
      </c>
      <c r="B1188" t="s">
        <v>1743</v>
      </c>
      <c r="C1188" s="2">
        <v>48.388616759999998</v>
      </c>
      <c r="D1188" t="s">
        <v>1466</v>
      </c>
      <c r="E1188">
        <v>3</v>
      </c>
      <c r="F1188">
        <v>3</v>
      </c>
      <c r="G1188">
        <v>5</v>
      </c>
      <c r="I1188">
        <v>1962</v>
      </c>
      <c r="J1188">
        <v>0</v>
      </c>
      <c r="K1188" t="s">
        <v>1650</v>
      </c>
      <c r="L1188">
        <v>88</v>
      </c>
      <c r="M1188">
        <v>88</v>
      </c>
      <c r="N1188">
        <v>15.61335437</v>
      </c>
      <c r="O1188" s="1">
        <v>7.6440000000000001</v>
      </c>
    </row>
    <row r="1189" spans="1:15" hidden="1" x14ac:dyDescent="0.35">
      <c r="A1189">
        <v>776</v>
      </c>
      <c r="B1189" t="s">
        <v>1743</v>
      </c>
      <c r="C1189" s="2">
        <v>48.388616759999998</v>
      </c>
      <c r="D1189" t="s">
        <v>1466</v>
      </c>
      <c r="E1189">
        <v>3</v>
      </c>
      <c r="F1189">
        <v>3</v>
      </c>
      <c r="G1189">
        <v>5</v>
      </c>
      <c r="I1189">
        <v>1962</v>
      </c>
      <c r="J1189">
        <v>0</v>
      </c>
      <c r="K1189" t="s">
        <v>1650</v>
      </c>
      <c r="L1189">
        <v>53</v>
      </c>
      <c r="M1189">
        <v>53</v>
      </c>
      <c r="N1189">
        <v>66.246111110000001</v>
      </c>
      <c r="O1189" s="1">
        <v>7.0069999999999997</v>
      </c>
    </row>
    <row r="1190" spans="1:15" hidden="1" x14ac:dyDescent="0.35">
      <c r="A1190">
        <v>776</v>
      </c>
      <c r="B1190" t="s">
        <v>1743</v>
      </c>
      <c r="C1190" s="2">
        <v>48.388616759999998</v>
      </c>
      <c r="D1190" t="s">
        <v>1466</v>
      </c>
      <c r="E1190">
        <v>3</v>
      </c>
      <c r="F1190">
        <v>3</v>
      </c>
      <c r="G1190">
        <v>5</v>
      </c>
      <c r="I1190">
        <v>1962</v>
      </c>
      <c r="J1190">
        <v>0</v>
      </c>
      <c r="K1190" t="s">
        <v>1650</v>
      </c>
      <c r="L1190">
        <v>50</v>
      </c>
      <c r="M1190">
        <v>50</v>
      </c>
      <c r="N1190">
        <v>14.44762008</v>
      </c>
      <c r="O1190" s="1">
        <v>5.641</v>
      </c>
    </row>
    <row r="1191" spans="1:15" hidden="1" x14ac:dyDescent="0.35">
      <c r="A1191">
        <v>776</v>
      </c>
      <c r="B1191" t="s">
        <v>1743</v>
      </c>
      <c r="C1191" s="2">
        <v>48.388616759999998</v>
      </c>
      <c r="D1191" t="s">
        <v>1466</v>
      </c>
      <c r="E1191">
        <v>3</v>
      </c>
      <c r="F1191">
        <v>3</v>
      </c>
      <c r="G1191">
        <v>5</v>
      </c>
      <c r="I1191">
        <v>1962</v>
      </c>
      <c r="J1191">
        <v>0</v>
      </c>
      <c r="K1191" t="s">
        <v>1650</v>
      </c>
      <c r="L1191">
        <v>801</v>
      </c>
      <c r="M1191">
        <v>801</v>
      </c>
      <c r="N1191">
        <v>60.847007519999998</v>
      </c>
      <c r="O1191" s="1">
        <v>25.234000000000002</v>
      </c>
    </row>
    <row r="1192" spans="1:15" hidden="1" x14ac:dyDescent="0.35">
      <c r="A1192">
        <v>776</v>
      </c>
      <c r="B1192" t="s">
        <v>1743</v>
      </c>
      <c r="C1192" s="2">
        <v>48.388616759999998</v>
      </c>
      <c r="D1192" t="s">
        <v>1466</v>
      </c>
      <c r="E1192">
        <v>3</v>
      </c>
      <c r="F1192">
        <v>3</v>
      </c>
      <c r="G1192">
        <v>5</v>
      </c>
      <c r="I1192">
        <v>1962</v>
      </c>
      <c r="J1192">
        <v>0</v>
      </c>
      <c r="K1192" t="s">
        <v>1650</v>
      </c>
      <c r="L1192">
        <v>770</v>
      </c>
      <c r="M1192">
        <v>770</v>
      </c>
      <c r="N1192">
        <v>48.209431600000002</v>
      </c>
      <c r="O1192" s="1">
        <v>75.430000000000007</v>
      </c>
    </row>
    <row r="1193" spans="1:15" hidden="1" x14ac:dyDescent="0.35">
      <c r="A1193">
        <v>776</v>
      </c>
      <c r="B1193" t="s">
        <v>1743</v>
      </c>
      <c r="C1193" s="2">
        <v>48.388616759999998</v>
      </c>
      <c r="D1193" t="s">
        <v>1466</v>
      </c>
      <c r="E1193">
        <v>3</v>
      </c>
      <c r="F1193">
        <v>3</v>
      </c>
      <c r="G1193">
        <v>5</v>
      </c>
      <c r="I1193">
        <v>1962</v>
      </c>
      <c r="J1193">
        <v>0</v>
      </c>
      <c r="K1193" t="s">
        <v>1650</v>
      </c>
      <c r="L1193">
        <v>776</v>
      </c>
      <c r="M1193">
        <v>776</v>
      </c>
      <c r="N1193">
        <v>48.388616759999998</v>
      </c>
      <c r="O1193" s="1">
        <v>48.389000000000003</v>
      </c>
    </row>
    <row r="1194" spans="1:15" hidden="1" x14ac:dyDescent="0.35">
      <c r="A1194">
        <v>776</v>
      </c>
      <c r="B1194" t="s">
        <v>1743</v>
      </c>
      <c r="C1194" s="2">
        <v>48.388616759999998</v>
      </c>
      <c r="D1194" t="s">
        <v>1466</v>
      </c>
      <c r="E1194">
        <v>3</v>
      </c>
      <c r="F1194">
        <v>3</v>
      </c>
      <c r="G1194">
        <v>5</v>
      </c>
      <c r="I1194">
        <v>1962</v>
      </c>
      <c r="J1194">
        <v>0</v>
      </c>
      <c r="K1194" t="s">
        <v>1650</v>
      </c>
      <c r="L1194">
        <v>777</v>
      </c>
      <c r="M1194">
        <v>777</v>
      </c>
      <c r="N1194">
        <v>47.015778900000001</v>
      </c>
      <c r="O1194" s="1">
        <v>13.644</v>
      </c>
    </row>
    <row r="1195" spans="1:15" hidden="1" x14ac:dyDescent="0.35">
      <c r="A1195">
        <v>776</v>
      </c>
      <c r="B1195" t="s">
        <v>1743</v>
      </c>
      <c r="C1195" s="2">
        <v>48.388616759999998</v>
      </c>
      <c r="D1195" t="s">
        <v>1466</v>
      </c>
      <c r="E1195">
        <v>3</v>
      </c>
      <c r="F1195">
        <v>3</v>
      </c>
      <c r="G1195">
        <v>5</v>
      </c>
      <c r="I1195">
        <v>1962</v>
      </c>
      <c r="J1195">
        <v>0</v>
      </c>
      <c r="K1195" t="s">
        <v>1650</v>
      </c>
      <c r="L1195">
        <v>770</v>
      </c>
      <c r="M1195">
        <v>770</v>
      </c>
      <c r="N1195">
        <v>48.209431600000002</v>
      </c>
      <c r="O1195" s="1">
        <v>13.397</v>
      </c>
    </row>
    <row r="1196" spans="1:15" hidden="1" x14ac:dyDescent="0.35">
      <c r="A1196">
        <v>777</v>
      </c>
      <c r="B1196" t="s">
        <v>3056</v>
      </c>
      <c r="C1196" s="2">
        <v>47.015778900000001</v>
      </c>
      <c r="D1196" t="s">
        <v>1466</v>
      </c>
      <c r="E1196">
        <v>3</v>
      </c>
      <c r="F1196">
        <v>3</v>
      </c>
      <c r="G1196">
        <v>5</v>
      </c>
      <c r="I1196">
        <v>1962</v>
      </c>
      <c r="J1196">
        <v>0</v>
      </c>
      <c r="K1196" t="s">
        <v>1650</v>
      </c>
      <c r="L1196">
        <v>770</v>
      </c>
      <c r="M1196">
        <v>770</v>
      </c>
      <c r="N1196">
        <v>48.209431600000002</v>
      </c>
      <c r="O1196" s="1">
        <v>107.19199999999999</v>
      </c>
    </row>
    <row r="1197" spans="1:15" hidden="1" x14ac:dyDescent="0.35">
      <c r="A1197">
        <v>777</v>
      </c>
      <c r="B1197" t="s">
        <v>3056</v>
      </c>
      <c r="C1197" s="2">
        <v>47.015778900000001</v>
      </c>
      <c r="D1197" t="s">
        <v>1466</v>
      </c>
      <c r="E1197">
        <v>3</v>
      </c>
      <c r="F1197">
        <v>3</v>
      </c>
      <c r="G1197">
        <v>5</v>
      </c>
      <c r="I1197">
        <v>1962</v>
      </c>
      <c r="J1197">
        <v>0</v>
      </c>
      <c r="K1197" t="s">
        <v>1650</v>
      </c>
      <c r="L1197">
        <v>773</v>
      </c>
      <c r="M1197">
        <v>773</v>
      </c>
      <c r="N1197">
        <v>41.569496579999999</v>
      </c>
      <c r="O1197" s="1">
        <v>16.882000000000001</v>
      </c>
    </row>
    <row r="1198" spans="1:15" hidden="1" x14ac:dyDescent="0.35">
      <c r="A1198">
        <v>777</v>
      </c>
      <c r="B1198" t="s">
        <v>3056</v>
      </c>
      <c r="C1198" s="2">
        <v>47.015778900000001</v>
      </c>
      <c r="D1198" t="s">
        <v>1466</v>
      </c>
      <c r="E1198">
        <v>3</v>
      </c>
      <c r="F1198">
        <v>3</v>
      </c>
      <c r="G1198">
        <v>5</v>
      </c>
      <c r="I1198">
        <v>1962</v>
      </c>
      <c r="J1198">
        <v>0</v>
      </c>
      <c r="K1198" t="s">
        <v>1650</v>
      </c>
      <c r="L1198">
        <v>776</v>
      </c>
      <c r="M1198">
        <v>776</v>
      </c>
      <c r="N1198">
        <v>48.388616759999998</v>
      </c>
      <c r="O1198" s="1">
        <v>15.468999999999999</v>
      </c>
    </row>
    <row r="1199" spans="1:15" hidden="1" x14ac:dyDescent="0.35">
      <c r="A1199">
        <v>777</v>
      </c>
      <c r="B1199" t="s">
        <v>3056</v>
      </c>
      <c r="C1199" s="2">
        <v>47.015778900000001</v>
      </c>
      <c r="D1199" t="s">
        <v>1466</v>
      </c>
      <c r="E1199">
        <v>3</v>
      </c>
      <c r="F1199">
        <v>3</v>
      </c>
      <c r="G1199">
        <v>5</v>
      </c>
      <c r="I1199">
        <v>1962</v>
      </c>
      <c r="J1199">
        <v>0</v>
      </c>
      <c r="K1199" t="s">
        <v>1650</v>
      </c>
      <c r="L1199">
        <v>777</v>
      </c>
      <c r="M1199">
        <v>777</v>
      </c>
      <c r="N1199">
        <v>47.015778900000001</v>
      </c>
      <c r="O1199" s="1">
        <v>47.015999999999998</v>
      </c>
    </row>
    <row r="1200" spans="1:15" hidden="1" x14ac:dyDescent="0.35">
      <c r="A1200">
        <v>777</v>
      </c>
      <c r="B1200" t="s">
        <v>3056</v>
      </c>
      <c r="C1200" s="2">
        <v>47.015778900000001</v>
      </c>
      <c r="D1200" t="s">
        <v>1466</v>
      </c>
      <c r="E1200">
        <v>3</v>
      </c>
      <c r="F1200">
        <v>3</v>
      </c>
      <c r="G1200">
        <v>5</v>
      </c>
      <c r="I1200">
        <v>1962</v>
      </c>
      <c r="J1200">
        <v>0</v>
      </c>
      <c r="K1200" t="s">
        <v>1650</v>
      </c>
      <c r="L1200">
        <v>770</v>
      </c>
      <c r="M1200">
        <v>770</v>
      </c>
      <c r="N1200">
        <v>48.209431600000002</v>
      </c>
      <c r="O1200" s="1">
        <v>27.826000000000001</v>
      </c>
    </row>
    <row r="1201" spans="1:15" hidden="1" x14ac:dyDescent="0.35">
      <c r="A1201">
        <v>778</v>
      </c>
      <c r="B1201" t="s">
        <v>3076</v>
      </c>
      <c r="C1201" s="2">
        <v>22.766513889999999</v>
      </c>
      <c r="D1201" t="s">
        <v>1466</v>
      </c>
      <c r="E1201">
        <v>3</v>
      </c>
      <c r="F1201">
        <v>3</v>
      </c>
      <c r="G1201">
        <v>5</v>
      </c>
      <c r="I1201">
        <v>1962</v>
      </c>
      <c r="J1201">
        <v>0</v>
      </c>
      <c r="K1201" t="s">
        <v>1650</v>
      </c>
      <c r="L1201">
        <v>771</v>
      </c>
      <c r="M1201">
        <v>771</v>
      </c>
      <c r="N1201">
        <v>13.13905484</v>
      </c>
      <c r="O1201" s="1">
        <v>58.195999999999998</v>
      </c>
    </row>
    <row r="1202" spans="1:15" hidden="1" x14ac:dyDescent="0.35">
      <c r="A1202">
        <v>778</v>
      </c>
      <c r="B1202" t="s">
        <v>3076</v>
      </c>
      <c r="C1202" s="2">
        <v>22.766513889999999</v>
      </c>
      <c r="D1202" t="s">
        <v>1466</v>
      </c>
      <c r="E1202">
        <v>3</v>
      </c>
      <c r="F1202">
        <v>3</v>
      </c>
      <c r="G1202">
        <v>5</v>
      </c>
      <c r="I1202">
        <v>1962</v>
      </c>
      <c r="J1202">
        <v>0</v>
      </c>
      <c r="K1202" t="s">
        <v>1650</v>
      </c>
      <c r="L1202">
        <v>778</v>
      </c>
      <c r="M1202">
        <v>778</v>
      </c>
      <c r="N1202">
        <v>22.766513889999999</v>
      </c>
      <c r="O1202" s="1">
        <v>22.766999999999999</v>
      </c>
    </row>
    <row r="1203" spans="1:15" hidden="1" x14ac:dyDescent="0.35">
      <c r="A1203">
        <v>778</v>
      </c>
      <c r="B1203" t="s">
        <v>3076</v>
      </c>
      <c r="C1203" s="2">
        <v>22.766513889999999</v>
      </c>
      <c r="D1203" t="s">
        <v>1466</v>
      </c>
      <c r="E1203">
        <v>3</v>
      </c>
      <c r="F1203">
        <v>3</v>
      </c>
      <c r="G1203">
        <v>5</v>
      </c>
      <c r="I1203">
        <v>1962</v>
      </c>
      <c r="J1203">
        <v>0</v>
      </c>
      <c r="K1203" t="s">
        <v>1650</v>
      </c>
      <c r="L1203">
        <v>774</v>
      </c>
      <c r="M1203">
        <v>774</v>
      </c>
      <c r="N1203">
        <v>55.893319519999999</v>
      </c>
      <c r="O1203" s="1">
        <v>25.73</v>
      </c>
    </row>
    <row r="1204" spans="1:15" hidden="1" x14ac:dyDescent="0.35">
      <c r="A1204">
        <v>778</v>
      </c>
      <c r="B1204" t="s">
        <v>3076</v>
      </c>
      <c r="C1204" s="2">
        <v>22.766513889999999</v>
      </c>
      <c r="D1204" t="s">
        <v>1466</v>
      </c>
      <c r="E1204">
        <v>3</v>
      </c>
      <c r="F1204">
        <v>3</v>
      </c>
      <c r="G1204">
        <v>5</v>
      </c>
      <c r="I1204">
        <v>1962</v>
      </c>
      <c r="J1204">
        <v>0</v>
      </c>
      <c r="K1204" t="s">
        <v>1650</v>
      </c>
      <c r="L1204">
        <v>771</v>
      </c>
      <c r="M1204">
        <v>771</v>
      </c>
      <c r="N1204">
        <v>13.13905484</v>
      </c>
      <c r="O1204" s="1">
        <v>9.6989999999999998</v>
      </c>
    </row>
    <row r="1205" spans="1:15" hidden="1" x14ac:dyDescent="0.35">
      <c r="A1205">
        <v>779</v>
      </c>
      <c r="B1205" t="s">
        <v>3085</v>
      </c>
      <c r="C1205" s="2">
        <v>37.737225879999997</v>
      </c>
      <c r="D1205" t="s">
        <v>1466</v>
      </c>
      <c r="E1205">
        <v>3</v>
      </c>
      <c r="F1205">
        <v>3</v>
      </c>
      <c r="G1205">
        <v>5</v>
      </c>
      <c r="I1205">
        <v>1962</v>
      </c>
      <c r="J1205">
        <v>0</v>
      </c>
      <c r="K1205" t="s">
        <v>1650</v>
      </c>
      <c r="L1205">
        <v>771</v>
      </c>
      <c r="M1205">
        <v>771</v>
      </c>
      <c r="N1205">
        <v>13.13905484</v>
      </c>
      <c r="O1205" s="1">
        <v>22.491</v>
      </c>
    </row>
    <row r="1206" spans="1:15" hidden="1" x14ac:dyDescent="0.35">
      <c r="A1206">
        <v>779</v>
      </c>
      <c r="B1206" t="s">
        <v>3085</v>
      </c>
      <c r="C1206" s="2">
        <v>37.737225879999997</v>
      </c>
      <c r="D1206" t="s">
        <v>1466</v>
      </c>
      <c r="E1206">
        <v>3</v>
      </c>
      <c r="F1206">
        <v>3</v>
      </c>
      <c r="G1206">
        <v>5</v>
      </c>
      <c r="I1206">
        <v>1962</v>
      </c>
      <c r="J1206">
        <v>0</v>
      </c>
      <c r="K1206" t="s">
        <v>1650</v>
      </c>
      <c r="L1206">
        <v>772</v>
      </c>
      <c r="M1206">
        <v>772</v>
      </c>
      <c r="N1206">
        <v>58.08252967</v>
      </c>
      <c r="O1206" s="1">
        <v>77.87</v>
      </c>
    </row>
    <row r="1207" spans="1:15" hidden="1" x14ac:dyDescent="0.35">
      <c r="A1207">
        <v>779</v>
      </c>
      <c r="B1207" t="s">
        <v>3085</v>
      </c>
      <c r="C1207" s="2">
        <v>37.737225879999997</v>
      </c>
      <c r="D1207" t="s">
        <v>1466</v>
      </c>
      <c r="E1207">
        <v>3</v>
      </c>
      <c r="F1207">
        <v>3</v>
      </c>
      <c r="G1207">
        <v>5</v>
      </c>
      <c r="I1207">
        <v>1962</v>
      </c>
      <c r="J1207">
        <v>0</v>
      </c>
      <c r="K1207" t="s">
        <v>1650</v>
      </c>
      <c r="L1207">
        <v>774</v>
      </c>
      <c r="M1207">
        <v>774</v>
      </c>
      <c r="N1207">
        <v>55.893319519999999</v>
      </c>
      <c r="O1207" s="1">
        <v>23.777000000000001</v>
      </c>
    </row>
    <row r="1208" spans="1:15" hidden="1" x14ac:dyDescent="0.35">
      <c r="A1208">
        <v>779</v>
      </c>
      <c r="B1208" t="s">
        <v>3085</v>
      </c>
      <c r="C1208" s="2">
        <v>37.737225879999997</v>
      </c>
      <c r="D1208" t="s">
        <v>1466</v>
      </c>
      <c r="E1208">
        <v>3</v>
      </c>
      <c r="F1208">
        <v>3</v>
      </c>
      <c r="G1208">
        <v>5</v>
      </c>
      <c r="I1208">
        <v>1962</v>
      </c>
      <c r="J1208">
        <v>0</v>
      </c>
      <c r="K1208" t="s">
        <v>1650</v>
      </c>
      <c r="L1208">
        <v>775</v>
      </c>
      <c r="M1208">
        <v>775</v>
      </c>
      <c r="N1208">
        <v>52.81361064</v>
      </c>
      <c r="O1208" s="1">
        <v>25.731999999999999</v>
      </c>
    </row>
    <row r="1209" spans="1:15" hidden="1" x14ac:dyDescent="0.35">
      <c r="A1209">
        <v>779</v>
      </c>
      <c r="B1209" t="s">
        <v>3085</v>
      </c>
      <c r="C1209" s="2">
        <v>37.737225879999997</v>
      </c>
      <c r="D1209" t="s">
        <v>1466</v>
      </c>
      <c r="E1209">
        <v>3</v>
      </c>
      <c r="F1209">
        <v>3</v>
      </c>
      <c r="G1209">
        <v>5</v>
      </c>
      <c r="I1209">
        <v>1962</v>
      </c>
      <c r="J1209">
        <v>0</v>
      </c>
      <c r="K1209" t="s">
        <v>1650</v>
      </c>
      <c r="L1209">
        <v>779</v>
      </c>
      <c r="M1209">
        <v>779</v>
      </c>
      <c r="N1209">
        <v>37.737225879999997</v>
      </c>
      <c r="O1209" s="1">
        <v>37.737000000000002</v>
      </c>
    </row>
    <row r="1210" spans="1:15" hidden="1" x14ac:dyDescent="0.35">
      <c r="A1210">
        <v>779</v>
      </c>
      <c r="B1210" t="s">
        <v>3085</v>
      </c>
      <c r="C1210" s="2">
        <v>37.737225879999997</v>
      </c>
      <c r="D1210" t="s">
        <v>1466</v>
      </c>
      <c r="E1210">
        <v>3</v>
      </c>
      <c r="F1210">
        <v>3</v>
      </c>
      <c r="G1210">
        <v>5</v>
      </c>
      <c r="I1210">
        <v>1962</v>
      </c>
      <c r="J1210">
        <v>0</v>
      </c>
      <c r="K1210" t="s">
        <v>1650</v>
      </c>
      <c r="L1210">
        <v>772</v>
      </c>
      <c r="M1210">
        <v>772</v>
      </c>
      <c r="N1210">
        <v>58.08252967</v>
      </c>
      <c r="O1210" s="1">
        <v>13.114000000000001</v>
      </c>
    </row>
    <row r="1211" spans="1:15" hidden="1" x14ac:dyDescent="0.35">
      <c r="A1211">
        <v>78</v>
      </c>
      <c r="B1211" t="s">
        <v>1593</v>
      </c>
      <c r="C1211" s="2">
        <v>12.04920044</v>
      </c>
      <c r="D1211" t="s">
        <v>1466</v>
      </c>
      <c r="E1211">
        <v>1</v>
      </c>
      <c r="F1211">
        <v>2</v>
      </c>
      <c r="G1211">
        <v>3</v>
      </c>
      <c r="I1211">
        <v>1989</v>
      </c>
      <c r="J1211">
        <v>0</v>
      </c>
      <c r="K1211" t="s">
        <v>1650</v>
      </c>
      <c r="L1211">
        <v>20</v>
      </c>
      <c r="M1211">
        <v>20</v>
      </c>
      <c r="N1211">
        <v>9.2475960199999996</v>
      </c>
      <c r="O1211" s="1">
        <v>5.702</v>
      </c>
    </row>
    <row r="1212" spans="1:15" hidden="1" x14ac:dyDescent="0.35">
      <c r="A1212">
        <v>78</v>
      </c>
      <c r="B1212" t="s">
        <v>1593</v>
      </c>
      <c r="C1212" s="2">
        <v>12.04920044</v>
      </c>
      <c r="D1212" t="s">
        <v>1466</v>
      </c>
      <c r="E1212">
        <v>1</v>
      </c>
      <c r="F1212">
        <v>2</v>
      </c>
      <c r="G1212">
        <v>3</v>
      </c>
      <c r="I1212">
        <v>1989</v>
      </c>
      <c r="J1212">
        <v>0</v>
      </c>
      <c r="K1212" t="s">
        <v>1650</v>
      </c>
      <c r="L1212">
        <v>7</v>
      </c>
      <c r="M1212">
        <v>0</v>
      </c>
      <c r="O1212" s="1">
        <v>0.26200000000000001</v>
      </c>
    </row>
    <row r="1213" spans="1:15" hidden="1" x14ac:dyDescent="0.35">
      <c r="A1213">
        <v>78</v>
      </c>
      <c r="B1213" t="s">
        <v>1593</v>
      </c>
      <c r="C1213" s="2">
        <v>12.04920044</v>
      </c>
      <c r="D1213" t="s">
        <v>1466</v>
      </c>
      <c r="E1213">
        <v>1</v>
      </c>
      <c r="F1213">
        <v>2</v>
      </c>
      <c r="G1213">
        <v>3</v>
      </c>
      <c r="I1213">
        <v>1989</v>
      </c>
      <c r="J1213">
        <v>0</v>
      </c>
      <c r="K1213" t="s">
        <v>1650</v>
      </c>
      <c r="L1213">
        <v>48</v>
      </c>
      <c r="M1213">
        <v>48</v>
      </c>
      <c r="N1213">
        <v>15.58817371</v>
      </c>
      <c r="O1213" s="1">
        <v>12.972</v>
      </c>
    </row>
    <row r="1214" spans="1:15" hidden="1" x14ac:dyDescent="0.35">
      <c r="A1214">
        <v>78</v>
      </c>
      <c r="B1214" t="s">
        <v>1593</v>
      </c>
      <c r="C1214" s="2">
        <v>12.04920044</v>
      </c>
      <c r="D1214" t="s">
        <v>1466</v>
      </c>
      <c r="E1214">
        <v>1</v>
      </c>
      <c r="F1214">
        <v>2</v>
      </c>
      <c r="G1214">
        <v>3</v>
      </c>
      <c r="I1214">
        <v>1989</v>
      </c>
      <c r="J1214">
        <v>0</v>
      </c>
      <c r="K1214" t="s">
        <v>1650</v>
      </c>
      <c r="L1214">
        <v>68</v>
      </c>
      <c r="M1214">
        <v>68</v>
      </c>
      <c r="N1214">
        <v>17.588821589999998</v>
      </c>
      <c r="O1214" s="1">
        <v>5.86</v>
      </c>
    </row>
    <row r="1215" spans="1:15" hidden="1" x14ac:dyDescent="0.35">
      <c r="A1215">
        <v>78</v>
      </c>
      <c r="B1215" t="s">
        <v>1593</v>
      </c>
      <c r="C1215" s="2">
        <v>12.04920044</v>
      </c>
      <c r="D1215" t="s">
        <v>1466</v>
      </c>
      <c r="E1215">
        <v>1</v>
      </c>
      <c r="F1215">
        <v>2</v>
      </c>
      <c r="G1215">
        <v>3</v>
      </c>
      <c r="I1215">
        <v>1989</v>
      </c>
      <c r="J1215">
        <v>0</v>
      </c>
      <c r="K1215" t="s">
        <v>1650</v>
      </c>
      <c r="L1215">
        <v>78</v>
      </c>
      <c r="M1215">
        <v>78</v>
      </c>
      <c r="N1215">
        <v>12.04920044</v>
      </c>
      <c r="O1215" s="1">
        <v>12.048999999999999</v>
      </c>
    </row>
    <row r="1216" spans="1:15" hidden="1" x14ac:dyDescent="0.35">
      <c r="A1216">
        <v>78</v>
      </c>
      <c r="B1216" t="s">
        <v>1593</v>
      </c>
      <c r="C1216" s="2">
        <v>12.04920044</v>
      </c>
      <c r="D1216" t="s">
        <v>1466</v>
      </c>
      <c r="E1216">
        <v>1</v>
      </c>
      <c r="F1216">
        <v>2</v>
      </c>
      <c r="G1216">
        <v>3</v>
      </c>
      <c r="I1216">
        <v>1989</v>
      </c>
      <c r="J1216">
        <v>0</v>
      </c>
      <c r="K1216" t="s">
        <v>1650</v>
      </c>
      <c r="L1216">
        <v>36</v>
      </c>
      <c r="M1216">
        <v>0</v>
      </c>
      <c r="O1216" s="1">
        <v>0.54700000000000004</v>
      </c>
    </row>
    <row r="1217" spans="1:15" hidden="1" x14ac:dyDescent="0.35">
      <c r="A1217">
        <v>78</v>
      </c>
      <c r="B1217" t="s">
        <v>1593</v>
      </c>
      <c r="C1217" s="2">
        <v>12.04920044</v>
      </c>
      <c r="D1217" t="s">
        <v>1466</v>
      </c>
      <c r="E1217">
        <v>1</v>
      </c>
      <c r="F1217">
        <v>2</v>
      </c>
      <c r="G1217">
        <v>3</v>
      </c>
      <c r="I1217">
        <v>1989</v>
      </c>
      <c r="J1217">
        <v>0</v>
      </c>
      <c r="K1217" t="s">
        <v>1650</v>
      </c>
      <c r="L1217">
        <v>87</v>
      </c>
      <c r="M1217">
        <v>87</v>
      </c>
      <c r="N1217">
        <v>19.007032599999999</v>
      </c>
      <c r="O1217" s="1">
        <v>7.359</v>
      </c>
    </row>
    <row r="1218" spans="1:15" hidden="1" x14ac:dyDescent="0.35">
      <c r="A1218">
        <v>78</v>
      </c>
      <c r="B1218" t="s">
        <v>1593</v>
      </c>
      <c r="C1218" s="2">
        <v>12.04920044</v>
      </c>
      <c r="D1218" t="s">
        <v>1466</v>
      </c>
      <c r="E1218">
        <v>1</v>
      </c>
      <c r="F1218">
        <v>2</v>
      </c>
      <c r="G1218">
        <v>3</v>
      </c>
      <c r="I1218">
        <v>1989</v>
      </c>
      <c r="J1218">
        <v>0</v>
      </c>
      <c r="K1218" t="s">
        <v>1650</v>
      </c>
      <c r="L1218">
        <v>91</v>
      </c>
      <c r="M1218">
        <v>91</v>
      </c>
      <c r="N1218">
        <v>3.7577214090000002</v>
      </c>
      <c r="O1218" s="1">
        <v>3.7469999999999999</v>
      </c>
    </row>
    <row r="1219" spans="1:15" hidden="1" x14ac:dyDescent="0.35">
      <c r="A1219">
        <v>78</v>
      </c>
      <c r="B1219" t="s">
        <v>1593</v>
      </c>
      <c r="C1219" s="2">
        <v>12.04920044</v>
      </c>
      <c r="D1219" t="s">
        <v>1466</v>
      </c>
      <c r="E1219">
        <v>1</v>
      </c>
      <c r="F1219">
        <v>2</v>
      </c>
      <c r="G1219">
        <v>3</v>
      </c>
      <c r="I1219">
        <v>1989</v>
      </c>
      <c r="J1219">
        <v>0</v>
      </c>
      <c r="K1219" t="s">
        <v>1650</v>
      </c>
      <c r="L1219">
        <v>64</v>
      </c>
      <c r="M1219">
        <v>64</v>
      </c>
      <c r="N1219">
        <v>33.598595150000001</v>
      </c>
      <c r="O1219" s="1">
        <v>3.0310000000000001</v>
      </c>
    </row>
    <row r="1220" spans="1:15" hidden="1" x14ac:dyDescent="0.35">
      <c r="A1220">
        <v>78</v>
      </c>
      <c r="B1220" t="s">
        <v>1593</v>
      </c>
      <c r="C1220" s="2">
        <v>12.04920044</v>
      </c>
      <c r="D1220" t="s">
        <v>1466</v>
      </c>
      <c r="E1220">
        <v>1</v>
      </c>
      <c r="F1220">
        <v>2</v>
      </c>
      <c r="G1220">
        <v>3</v>
      </c>
      <c r="I1220">
        <v>1989</v>
      </c>
      <c r="J1220">
        <v>0</v>
      </c>
      <c r="K1220" t="s">
        <v>1650</v>
      </c>
      <c r="L1220">
        <v>47</v>
      </c>
      <c r="M1220">
        <v>47</v>
      </c>
      <c r="N1220">
        <v>11.93632094</v>
      </c>
      <c r="O1220" s="1">
        <v>7.702</v>
      </c>
    </row>
    <row r="1221" spans="1:15" hidden="1" x14ac:dyDescent="0.35">
      <c r="A1221">
        <v>79</v>
      </c>
      <c r="B1221" t="s">
        <v>1405</v>
      </c>
      <c r="C1221" s="2">
        <v>6.8358598620000004</v>
      </c>
      <c r="D1221" t="s">
        <v>1466</v>
      </c>
      <c r="E1221">
        <v>1</v>
      </c>
      <c r="F1221">
        <v>2</v>
      </c>
      <c r="G1221">
        <v>3</v>
      </c>
      <c r="I1221">
        <v>1989</v>
      </c>
      <c r="J1221">
        <v>0</v>
      </c>
      <c r="K1221" t="s">
        <v>3194</v>
      </c>
      <c r="L1221">
        <v>34</v>
      </c>
      <c r="M1221">
        <v>34</v>
      </c>
      <c r="N1221">
        <v>3.3276652630000001</v>
      </c>
      <c r="O1221" s="1">
        <v>3.3279999999999998</v>
      </c>
    </row>
    <row r="1222" spans="1:15" hidden="1" x14ac:dyDescent="0.35">
      <c r="A1222">
        <v>79</v>
      </c>
      <c r="B1222" t="s">
        <v>1405</v>
      </c>
      <c r="C1222" s="2">
        <v>6.8358598620000004</v>
      </c>
      <c r="D1222" t="s">
        <v>1466</v>
      </c>
      <c r="E1222">
        <v>1</v>
      </c>
      <c r="F1222">
        <v>2</v>
      </c>
      <c r="G1222">
        <v>3</v>
      </c>
      <c r="I1222">
        <v>1989</v>
      </c>
      <c r="J1222">
        <v>0</v>
      </c>
      <c r="K1222" t="s">
        <v>3194</v>
      </c>
      <c r="L1222">
        <v>79</v>
      </c>
      <c r="M1222">
        <v>79</v>
      </c>
      <c r="N1222">
        <v>6.8358598620000004</v>
      </c>
      <c r="O1222" s="1">
        <v>6.8360000000000003</v>
      </c>
    </row>
    <row r="1223" spans="1:15" hidden="1" x14ac:dyDescent="0.35">
      <c r="A1223">
        <v>79</v>
      </c>
      <c r="B1223" t="s">
        <v>1405</v>
      </c>
      <c r="C1223" s="2">
        <v>6.8358598620000004</v>
      </c>
      <c r="D1223" t="s">
        <v>1466</v>
      </c>
      <c r="E1223">
        <v>1</v>
      </c>
      <c r="F1223">
        <v>2</v>
      </c>
      <c r="G1223">
        <v>3</v>
      </c>
      <c r="I1223">
        <v>1989</v>
      </c>
      <c r="J1223">
        <v>0</v>
      </c>
      <c r="K1223" t="s">
        <v>3194</v>
      </c>
      <c r="L1223">
        <v>59</v>
      </c>
      <c r="M1223">
        <v>59</v>
      </c>
      <c r="N1223">
        <v>7.2895015440000002</v>
      </c>
      <c r="O1223" s="1">
        <v>7.29</v>
      </c>
    </row>
    <row r="1224" spans="1:15" hidden="1" x14ac:dyDescent="0.35">
      <c r="A1224">
        <v>79</v>
      </c>
      <c r="B1224" t="s">
        <v>1405</v>
      </c>
      <c r="C1224" s="2">
        <v>6.8358598620000004</v>
      </c>
      <c r="D1224" t="s">
        <v>1466</v>
      </c>
      <c r="E1224">
        <v>1</v>
      </c>
      <c r="F1224">
        <v>2</v>
      </c>
      <c r="G1224">
        <v>3</v>
      </c>
      <c r="I1224">
        <v>1989</v>
      </c>
      <c r="J1224">
        <v>0</v>
      </c>
      <c r="K1224" t="s">
        <v>3194</v>
      </c>
      <c r="L1224">
        <v>84</v>
      </c>
      <c r="M1224">
        <v>84</v>
      </c>
      <c r="N1224">
        <v>57.396410359999997</v>
      </c>
      <c r="O1224" s="1">
        <v>15.791</v>
      </c>
    </row>
    <row r="1225" spans="1:15" hidden="1" x14ac:dyDescent="0.35">
      <c r="A1225">
        <v>79</v>
      </c>
      <c r="B1225" t="s">
        <v>1405</v>
      </c>
      <c r="C1225" s="2">
        <v>6.8358598620000004</v>
      </c>
      <c r="D1225" t="s">
        <v>1466</v>
      </c>
      <c r="E1225">
        <v>1</v>
      </c>
      <c r="F1225">
        <v>2</v>
      </c>
      <c r="G1225">
        <v>3</v>
      </c>
      <c r="I1225">
        <v>1989</v>
      </c>
      <c r="J1225">
        <v>0</v>
      </c>
      <c r="K1225" t="s">
        <v>3194</v>
      </c>
      <c r="L1225">
        <v>58</v>
      </c>
      <c r="M1225">
        <v>58</v>
      </c>
      <c r="N1225">
        <v>20.86091506</v>
      </c>
      <c r="O1225" s="1">
        <v>7.2229999999999999</v>
      </c>
    </row>
    <row r="1226" spans="1:15" hidden="1" x14ac:dyDescent="0.35">
      <c r="A1226">
        <v>79</v>
      </c>
      <c r="B1226" t="s">
        <v>1405</v>
      </c>
      <c r="C1226" s="2">
        <v>6.8358598620000004</v>
      </c>
      <c r="D1226" t="s">
        <v>1466</v>
      </c>
      <c r="E1226">
        <v>1</v>
      </c>
      <c r="F1226">
        <v>2</v>
      </c>
      <c r="G1226">
        <v>3</v>
      </c>
      <c r="I1226">
        <v>1989</v>
      </c>
      <c r="J1226">
        <v>0</v>
      </c>
      <c r="K1226" t="s">
        <v>3194</v>
      </c>
      <c r="L1226">
        <v>70</v>
      </c>
      <c r="M1226">
        <v>0</v>
      </c>
      <c r="O1226" s="1">
        <v>10.602</v>
      </c>
    </row>
    <row r="1227" spans="1:15" hidden="1" x14ac:dyDescent="0.35">
      <c r="A1227">
        <v>79</v>
      </c>
      <c r="B1227" t="s">
        <v>1405</v>
      </c>
      <c r="C1227" s="2">
        <v>6.8358598620000004</v>
      </c>
      <c r="D1227" t="s">
        <v>1466</v>
      </c>
      <c r="E1227">
        <v>1</v>
      </c>
      <c r="F1227">
        <v>2</v>
      </c>
      <c r="G1227">
        <v>3</v>
      </c>
      <c r="I1227">
        <v>1989</v>
      </c>
      <c r="J1227">
        <v>0</v>
      </c>
      <c r="K1227" t="s">
        <v>3194</v>
      </c>
      <c r="L1227">
        <v>31</v>
      </c>
      <c r="M1227">
        <v>31</v>
      </c>
      <c r="N1227">
        <v>3.6979876699999998</v>
      </c>
      <c r="O1227" s="1">
        <v>0.75700000000000001</v>
      </c>
    </row>
    <row r="1228" spans="1:15" hidden="1" x14ac:dyDescent="0.35">
      <c r="A1228">
        <v>79</v>
      </c>
      <c r="B1228" t="s">
        <v>1405</v>
      </c>
      <c r="C1228" s="2">
        <v>6.8358598620000004</v>
      </c>
      <c r="D1228" t="s">
        <v>1466</v>
      </c>
      <c r="E1228">
        <v>1</v>
      </c>
      <c r="F1228">
        <v>2</v>
      </c>
      <c r="G1228">
        <v>3</v>
      </c>
      <c r="I1228">
        <v>1989</v>
      </c>
      <c r="J1228">
        <v>0</v>
      </c>
      <c r="K1228" t="s">
        <v>3194</v>
      </c>
      <c r="L1228">
        <v>53</v>
      </c>
      <c r="M1228">
        <v>53</v>
      </c>
      <c r="N1228">
        <v>66.246111110000001</v>
      </c>
      <c r="O1228" s="1">
        <v>12.262</v>
      </c>
    </row>
    <row r="1229" spans="1:15" hidden="1" x14ac:dyDescent="0.35">
      <c r="A1229">
        <v>79</v>
      </c>
      <c r="B1229" t="s">
        <v>1405</v>
      </c>
      <c r="C1229" s="2">
        <v>6.8358598620000004</v>
      </c>
      <c r="D1229" t="s">
        <v>1466</v>
      </c>
      <c r="E1229">
        <v>1</v>
      </c>
      <c r="F1229">
        <v>2</v>
      </c>
      <c r="G1229">
        <v>3</v>
      </c>
      <c r="I1229">
        <v>1989</v>
      </c>
      <c r="J1229">
        <v>0</v>
      </c>
      <c r="K1229" t="s">
        <v>3194</v>
      </c>
      <c r="L1229">
        <v>40</v>
      </c>
      <c r="M1229">
        <v>40</v>
      </c>
      <c r="N1229">
        <v>22.71860058</v>
      </c>
      <c r="O1229" s="1">
        <v>5.6379999999999999</v>
      </c>
    </row>
    <row r="1230" spans="1:15" hidden="1" x14ac:dyDescent="0.35">
      <c r="A1230">
        <v>79</v>
      </c>
      <c r="B1230" t="s">
        <v>1405</v>
      </c>
      <c r="C1230" s="2">
        <v>6.8358598620000004</v>
      </c>
      <c r="D1230" t="s">
        <v>1466</v>
      </c>
      <c r="E1230">
        <v>1</v>
      </c>
      <c r="F1230">
        <v>2</v>
      </c>
      <c r="G1230">
        <v>3</v>
      </c>
      <c r="I1230">
        <v>1989</v>
      </c>
      <c r="J1230">
        <v>0</v>
      </c>
      <c r="K1230" t="s">
        <v>3194</v>
      </c>
      <c r="L1230">
        <v>69</v>
      </c>
      <c r="M1230">
        <v>69</v>
      </c>
      <c r="N1230">
        <v>22.982099689999998</v>
      </c>
      <c r="O1230" s="1">
        <v>10.602</v>
      </c>
    </row>
    <row r="1231" spans="1:15" hidden="1" x14ac:dyDescent="0.35">
      <c r="A1231">
        <v>79</v>
      </c>
      <c r="B1231" t="s">
        <v>1405</v>
      </c>
      <c r="C1231" s="2">
        <v>6.8358598620000004</v>
      </c>
      <c r="D1231" t="s">
        <v>1466</v>
      </c>
      <c r="E1231">
        <v>1</v>
      </c>
      <c r="F1231">
        <v>2</v>
      </c>
      <c r="G1231">
        <v>3</v>
      </c>
      <c r="I1231">
        <v>1989</v>
      </c>
      <c r="J1231">
        <v>0</v>
      </c>
      <c r="K1231" t="s">
        <v>3194</v>
      </c>
      <c r="L1231">
        <v>52</v>
      </c>
      <c r="M1231">
        <v>52</v>
      </c>
      <c r="N1231">
        <v>13.67565098</v>
      </c>
      <c r="O1231" s="1">
        <v>3.6520000000000001</v>
      </c>
    </row>
    <row r="1232" spans="1:15" hidden="1" x14ac:dyDescent="0.35">
      <c r="A1232">
        <v>79</v>
      </c>
      <c r="B1232" t="s">
        <v>1405</v>
      </c>
      <c r="C1232" s="2">
        <v>6.8358598620000004</v>
      </c>
      <c r="D1232" t="s">
        <v>1466</v>
      </c>
      <c r="E1232">
        <v>1</v>
      </c>
      <c r="F1232">
        <v>2</v>
      </c>
      <c r="G1232">
        <v>3</v>
      </c>
      <c r="I1232">
        <v>1989</v>
      </c>
      <c r="J1232">
        <v>0</v>
      </c>
      <c r="K1232" t="s">
        <v>3194</v>
      </c>
      <c r="L1232">
        <v>11</v>
      </c>
      <c r="M1232">
        <v>11</v>
      </c>
      <c r="N1232">
        <v>6.5670085130000002</v>
      </c>
      <c r="O1232" s="1">
        <v>0.25600000000000001</v>
      </c>
    </row>
    <row r="1233" spans="1:15" hidden="1" x14ac:dyDescent="0.35">
      <c r="A1233">
        <v>8</v>
      </c>
      <c r="B1233">
        <v>10</v>
      </c>
      <c r="C1233" s="2">
        <v>17.14201538</v>
      </c>
      <c r="D1233" t="s">
        <v>1664</v>
      </c>
      <c r="E1233">
        <v>0</v>
      </c>
      <c r="F1233">
        <v>3</v>
      </c>
      <c r="G1233">
        <v>6</v>
      </c>
      <c r="I1233">
        <v>0</v>
      </c>
      <c r="J1233">
        <v>0</v>
      </c>
      <c r="K1233" t="s">
        <v>1362</v>
      </c>
      <c r="L1233">
        <v>21</v>
      </c>
      <c r="M1233">
        <v>21</v>
      </c>
      <c r="N1233">
        <v>19.288570119999999</v>
      </c>
      <c r="O1233" s="1">
        <v>7.3170000000000002</v>
      </c>
    </row>
    <row r="1234" spans="1:15" hidden="1" x14ac:dyDescent="0.35">
      <c r="A1234">
        <v>8</v>
      </c>
      <c r="B1234">
        <v>10</v>
      </c>
      <c r="C1234" s="2">
        <v>17.14201538</v>
      </c>
      <c r="D1234" t="s">
        <v>1664</v>
      </c>
      <c r="E1234">
        <v>0</v>
      </c>
      <c r="F1234">
        <v>3</v>
      </c>
      <c r="G1234">
        <v>6</v>
      </c>
      <c r="I1234">
        <v>0</v>
      </c>
      <c r="J1234">
        <v>0</v>
      </c>
      <c r="K1234" t="s">
        <v>1362</v>
      </c>
      <c r="L1234">
        <v>10</v>
      </c>
      <c r="M1234">
        <v>10</v>
      </c>
      <c r="N1234">
        <v>6.9877515240000001</v>
      </c>
      <c r="O1234" s="1">
        <v>6.9880000000000004</v>
      </c>
    </row>
    <row r="1235" spans="1:15" hidden="1" x14ac:dyDescent="0.35">
      <c r="A1235">
        <v>8</v>
      </c>
      <c r="B1235">
        <v>10</v>
      </c>
      <c r="C1235" s="2">
        <v>17.14201538</v>
      </c>
      <c r="D1235" t="s">
        <v>1664</v>
      </c>
      <c r="E1235">
        <v>0</v>
      </c>
      <c r="F1235">
        <v>3</v>
      </c>
      <c r="G1235">
        <v>6</v>
      </c>
      <c r="I1235">
        <v>0</v>
      </c>
      <c r="J1235">
        <v>0</v>
      </c>
      <c r="K1235" t="s">
        <v>1362</v>
      </c>
      <c r="L1235">
        <v>24</v>
      </c>
      <c r="M1235">
        <v>24</v>
      </c>
      <c r="N1235">
        <v>18.732366129999999</v>
      </c>
      <c r="O1235" s="1">
        <v>6.359</v>
      </c>
    </row>
    <row r="1236" spans="1:15" hidden="1" x14ac:dyDescent="0.35">
      <c r="A1236">
        <v>8</v>
      </c>
      <c r="B1236">
        <v>10</v>
      </c>
      <c r="C1236" s="2">
        <v>17.14201538</v>
      </c>
      <c r="D1236" t="s">
        <v>1664</v>
      </c>
      <c r="E1236">
        <v>0</v>
      </c>
      <c r="F1236">
        <v>3</v>
      </c>
      <c r="G1236">
        <v>6</v>
      </c>
      <c r="I1236">
        <v>0</v>
      </c>
      <c r="J1236">
        <v>0</v>
      </c>
      <c r="K1236" t="s">
        <v>1362</v>
      </c>
      <c r="L1236">
        <v>16</v>
      </c>
      <c r="M1236">
        <v>16</v>
      </c>
      <c r="N1236">
        <v>13.40591191</v>
      </c>
      <c r="O1236" s="1">
        <v>2.9000000000000001E-2</v>
      </c>
    </row>
    <row r="1237" spans="1:15" hidden="1" x14ac:dyDescent="0.35">
      <c r="A1237">
        <v>8</v>
      </c>
      <c r="B1237">
        <v>10</v>
      </c>
      <c r="C1237" s="2">
        <v>17.14201538</v>
      </c>
      <c r="D1237" t="s">
        <v>1664</v>
      </c>
      <c r="E1237">
        <v>0</v>
      </c>
      <c r="F1237">
        <v>3</v>
      </c>
      <c r="G1237">
        <v>6</v>
      </c>
      <c r="I1237">
        <v>0</v>
      </c>
      <c r="J1237">
        <v>0</v>
      </c>
      <c r="K1237" t="s">
        <v>1362</v>
      </c>
      <c r="L1237">
        <v>46</v>
      </c>
      <c r="M1237">
        <v>46</v>
      </c>
      <c r="N1237">
        <v>38.999831829999998</v>
      </c>
      <c r="O1237" s="1">
        <v>5.5039999999999996</v>
      </c>
    </row>
    <row r="1238" spans="1:15" hidden="1" x14ac:dyDescent="0.35">
      <c r="A1238">
        <v>8</v>
      </c>
      <c r="B1238">
        <v>10</v>
      </c>
      <c r="C1238" s="2">
        <v>17.14201538</v>
      </c>
      <c r="D1238" t="s">
        <v>1664</v>
      </c>
      <c r="E1238">
        <v>0</v>
      </c>
      <c r="F1238">
        <v>3</v>
      </c>
      <c r="G1238">
        <v>6</v>
      </c>
      <c r="I1238">
        <v>0</v>
      </c>
      <c r="J1238">
        <v>0</v>
      </c>
      <c r="K1238" t="s">
        <v>1362</v>
      </c>
      <c r="L1238">
        <v>5</v>
      </c>
      <c r="M1238">
        <v>5</v>
      </c>
      <c r="N1238">
        <v>15.19267533</v>
      </c>
      <c r="O1238" s="1">
        <v>3.9169999999999998</v>
      </c>
    </row>
    <row r="1239" spans="1:15" hidden="1" x14ac:dyDescent="0.35">
      <c r="A1239">
        <v>8</v>
      </c>
      <c r="B1239">
        <v>10</v>
      </c>
      <c r="C1239" s="2">
        <v>17.14201538</v>
      </c>
      <c r="D1239" t="s">
        <v>1664</v>
      </c>
      <c r="E1239">
        <v>0</v>
      </c>
      <c r="F1239">
        <v>3</v>
      </c>
      <c r="G1239">
        <v>6</v>
      </c>
      <c r="I1239">
        <v>0</v>
      </c>
      <c r="J1239">
        <v>0</v>
      </c>
      <c r="K1239" t="s">
        <v>1362</v>
      </c>
      <c r="L1239">
        <v>8</v>
      </c>
      <c r="M1239">
        <v>8</v>
      </c>
      <c r="N1239">
        <v>17.14201538</v>
      </c>
      <c r="O1239" s="1">
        <v>17.141999999999999</v>
      </c>
    </row>
    <row r="1240" spans="1:15" hidden="1" x14ac:dyDescent="0.35">
      <c r="A1240">
        <v>8</v>
      </c>
      <c r="B1240">
        <v>10</v>
      </c>
      <c r="C1240" s="2">
        <v>17.14201538</v>
      </c>
      <c r="D1240" t="s">
        <v>1664</v>
      </c>
      <c r="E1240">
        <v>0</v>
      </c>
      <c r="F1240">
        <v>3</v>
      </c>
      <c r="G1240">
        <v>6</v>
      </c>
      <c r="I1240">
        <v>0</v>
      </c>
      <c r="J1240">
        <v>0</v>
      </c>
      <c r="K1240" t="s">
        <v>1362</v>
      </c>
      <c r="L1240">
        <v>13</v>
      </c>
      <c r="M1240">
        <v>13</v>
      </c>
      <c r="N1240">
        <v>45.110235160000002</v>
      </c>
      <c r="O1240" s="1">
        <v>7.8E-2</v>
      </c>
    </row>
    <row r="1241" spans="1:15" hidden="1" x14ac:dyDescent="0.35">
      <c r="A1241">
        <v>8</v>
      </c>
      <c r="B1241">
        <v>10</v>
      </c>
      <c r="C1241" s="2">
        <v>17.14201538</v>
      </c>
      <c r="D1241" t="s">
        <v>1664</v>
      </c>
      <c r="E1241">
        <v>0</v>
      </c>
      <c r="F1241">
        <v>3</v>
      </c>
      <c r="G1241">
        <v>6</v>
      </c>
      <c r="I1241">
        <v>0</v>
      </c>
      <c r="J1241">
        <v>0</v>
      </c>
      <c r="K1241" t="s">
        <v>1362</v>
      </c>
      <c r="L1241">
        <v>14</v>
      </c>
      <c r="M1241">
        <v>14</v>
      </c>
      <c r="N1241">
        <v>7.6910193099999997</v>
      </c>
      <c r="O1241" s="1">
        <v>4.8879999999999999</v>
      </c>
    </row>
    <row r="1242" spans="1:15" hidden="1" x14ac:dyDescent="0.35">
      <c r="A1242">
        <v>8</v>
      </c>
      <c r="B1242">
        <v>10</v>
      </c>
      <c r="C1242" s="2">
        <v>17.14201538</v>
      </c>
      <c r="D1242" t="s">
        <v>1664</v>
      </c>
      <c r="E1242">
        <v>0</v>
      </c>
      <c r="F1242">
        <v>3</v>
      </c>
      <c r="G1242">
        <v>6</v>
      </c>
      <c r="I1242">
        <v>0</v>
      </c>
      <c r="J1242">
        <v>0</v>
      </c>
      <c r="K1242" t="s">
        <v>1362</v>
      </c>
      <c r="L1242">
        <v>9</v>
      </c>
      <c r="M1242">
        <v>9</v>
      </c>
      <c r="N1242">
        <v>40.074503640000003</v>
      </c>
      <c r="O1242" s="1">
        <v>1.8420000000000001</v>
      </c>
    </row>
    <row r="1243" spans="1:15" hidden="1" x14ac:dyDescent="0.35">
      <c r="A1243">
        <v>8</v>
      </c>
      <c r="B1243">
        <v>10</v>
      </c>
      <c r="C1243" s="2">
        <v>17.14201538</v>
      </c>
      <c r="D1243" t="s">
        <v>1664</v>
      </c>
      <c r="E1243">
        <v>0</v>
      </c>
      <c r="F1243">
        <v>3</v>
      </c>
      <c r="G1243">
        <v>6</v>
      </c>
      <c r="I1243">
        <v>0</v>
      </c>
      <c r="J1243">
        <v>0</v>
      </c>
      <c r="K1243" t="s">
        <v>1362</v>
      </c>
      <c r="L1243">
        <v>21</v>
      </c>
      <c r="M1243">
        <v>21</v>
      </c>
      <c r="N1243">
        <v>19.288570119999999</v>
      </c>
      <c r="O1243" s="1">
        <v>7.3170000000000002</v>
      </c>
    </row>
    <row r="1244" spans="1:15" hidden="1" x14ac:dyDescent="0.35">
      <c r="A1244">
        <v>8</v>
      </c>
      <c r="B1244">
        <v>10</v>
      </c>
      <c r="C1244" s="2">
        <v>17.14201538</v>
      </c>
      <c r="D1244" t="s">
        <v>1664</v>
      </c>
      <c r="E1244">
        <v>0</v>
      </c>
      <c r="F1244">
        <v>3</v>
      </c>
      <c r="G1244">
        <v>6</v>
      </c>
      <c r="I1244">
        <v>0</v>
      </c>
      <c r="J1244">
        <v>0</v>
      </c>
      <c r="K1244" t="s">
        <v>1362</v>
      </c>
      <c r="L1244">
        <v>890</v>
      </c>
      <c r="M1244">
        <v>890</v>
      </c>
      <c r="N1244">
        <v>25.85267885</v>
      </c>
      <c r="O1244" s="1">
        <v>7.0270000000000001</v>
      </c>
    </row>
    <row r="1245" spans="1:15" hidden="1" x14ac:dyDescent="0.35">
      <c r="A1245">
        <v>8</v>
      </c>
      <c r="B1245">
        <v>10</v>
      </c>
      <c r="C1245" s="2">
        <v>17.14201538</v>
      </c>
      <c r="D1245" t="s">
        <v>1664</v>
      </c>
      <c r="E1245">
        <v>0</v>
      </c>
      <c r="F1245">
        <v>3</v>
      </c>
      <c r="G1245">
        <v>6</v>
      </c>
      <c r="I1245">
        <v>0</v>
      </c>
      <c r="J1245">
        <v>0</v>
      </c>
      <c r="K1245" t="s">
        <v>1362</v>
      </c>
      <c r="L1245">
        <v>750</v>
      </c>
      <c r="M1245">
        <v>750</v>
      </c>
      <c r="N1245">
        <v>653.97822069999995</v>
      </c>
      <c r="O1245" s="1">
        <v>8.9999999999999993E-3</v>
      </c>
    </row>
    <row r="1246" spans="1:15" hidden="1" x14ac:dyDescent="0.35">
      <c r="A1246">
        <v>800</v>
      </c>
      <c r="B1246" t="s">
        <v>1766</v>
      </c>
      <c r="C1246" s="2">
        <v>51.194460190000001</v>
      </c>
      <c r="D1246" t="s">
        <v>1466</v>
      </c>
      <c r="E1246">
        <v>3</v>
      </c>
      <c r="F1246">
        <v>3</v>
      </c>
      <c r="G1246">
        <v>5</v>
      </c>
      <c r="I1246">
        <v>1962</v>
      </c>
      <c r="J1246">
        <v>0</v>
      </c>
      <c r="K1246" t="s">
        <v>1650</v>
      </c>
      <c r="L1246">
        <v>49</v>
      </c>
      <c r="M1246">
        <v>49</v>
      </c>
      <c r="N1246">
        <v>13.30104633</v>
      </c>
      <c r="O1246" s="1">
        <v>2.032</v>
      </c>
    </row>
    <row r="1247" spans="1:15" hidden="1" x14ac:dyDescent="0.35">
      <c r="A1247">
        <v>800</v>
      </c>
      <c r="B1247" t="s">
        <v>1766</v>
      </c>
      <c r="C1247" s="2">
        <v>51.194460190000001</v>
      </c>
      <c r="D1247" t="s">
        <v>1466</v>
      </c>
      <c r="E1247">
        <v>3</v>
      </c>
      <c r="F1247">
        <v>3</v>
      </c>
      <c r="G1247">
        <v>5</v>
      </c>
      <c r="I1247">
        <v>1962</v>
      </c>
      <c r="J1247">
        <v>0</v>
      </c>
      <c r="K1247" t="s">
        <v>1650</v>
      </c>
      <c r="L1247">
        <v>46</v>
      </c>
      <c r="M1247">
        <v>46</v>
      </c>
      <c r="N1247">
        <v>38.999831829999998</v>
      </c>
      <c r="O1247" s="1">
        <v>10.705</v>
      </c>
    </row>
    <row r="1248" spans="1:15" hidden="1" x14ac:dyDescent="0.35">
      <c r="A1248">
        <v>800</v>
      </c>
      <c r="B1248" t="s">
        <v>1766</v>
      </c>
      <c r="C1248" s="2">
        <v>51.194460190000001</v>
      </c>
      <c r="D1248" t="s">
        <v>1466</v>
      </c>
      <c r="E1248">
        <v>3</v>
      </c>
      <c r="F1248">
        <v>3</v>
      </c>
      <c r="G1248">
        <v>5</v>
      </c>
      <c r="I1248">
        <v>1962</v>
      </c>
      <c r="J1248">
        <v>0</v>
      </c>
      <c r="K1248" t="s">
        <v>1650</v>
      </c>
      <c r="L1248">
        <v>29</v>
      </c>
      <c r="M1248">
        <v>29</v>
      </c>
      <c r="N1248">
        <v>13.71617577</v>
      </c>
      <c r="O1248" s="1">
        <v>7.4989999999999997</v>
      </c>
    </row>
    <row r="1249" spans="1:15" hidden="1" x14ac:dyDescent="0.35">
      <c r="A1249">
        <v>800</v>
      </c>
      <c r="B1249" t="s">
        <v>1766</v>
      </c>
      <c r="C1249" s="2">
        <v>51.194460190000001</v>
      </c>
      <c r="D1249" t="s">
        <v>1466</v>
      </c>
      <c r="E1249">
        <v>3</v>
      </c>
      <c r="F1249">
        <v>3</v>
      </c>
      <c r="G1249">
        <v>5</v>
      </c>
      <c r="I1249">
        <v>1962</v>
      </c>
      <c r="J1249">
        <v>0</v>
      </c>
      <c r="K1249" t="s">
        <v>1650</v>
      </c>
      <c r="L1249">
        <v>41</v>
      </c>
      <c r="M1249">
        <v>41</v>
      </c>
      <c r="N1249">
        <v>32.561142779999997</v>
      </c>
      <c r="O1249" s="1">
        <v>23.12</v>
      </c>
    </row>
    <row r="1250" spans="1:15" hidden="1" x14ac:dyDescent="0.35">
      <c r="A1250">
        <v>800</v>
      </c>
      <c r="B1250" t="s">
        <v>1766</v>
      </c>
      <c r="C1250" s="2">
        <v>51.194460190000001</v>
      </c>
      <c r="D1250" t="s">
        <v>1466</v>
      </c>
      <c r="E1250">
        <v>3</v>
      </c>
      <c r="F1250">
        <v>3</v>
      </c>
      <c r="G1250">
        <v>5</v>
      </c>
      <c r="I1250">
        <v>1962</v>
      </c>
      <c r="J1250">
        <v>0</v>
      </c>
      <c r="K1250" t="s">
        <v>1650</v>
      </c>
      <c r="L1250">
        <v>35</v>
      </c>
      <c r="M1250">
        <v>35</v>
      </c>
      <c r="N1250">
        <v>11.94575066</v>
      </c>
      <c r="O1250" s="1">
        <v>2.1080000000000001</v>
      </c>
    </row>
    <row r="1251" spans="1:15" hidden="1" x14ac:dyDescent="0.35">
      <c r="A1251">
        <v>800</v>
      </c>
      <c r="B1251" t="s">
        <v>1766</v>
      </c>
      <c r="C1251" s="2">
        <v>51.194460190000001</v>
      </c>
      <c r="D1251" t="s">
        <v>1466</v>
      </c>
      <c r="E1251">
        <v>3</v>
      </c>
      <c r="F1251">
        <v>3</v>
      </c>
      <c r="G1251">
        <v>5</v>
      </c>
      <c r="I1251">
        <v>1962</v>
      </c>
      <c r="J1251">
        <v>0</v>
      </c>
      <c r="K1251" t="s">
        <v>1650</v>
      </c>
      <c r="L1251">
        <v>3</v>
      </c>
      <c r="M1251">
        <v>3</v>
      </c>
      <c r="N1251">
        <v>7.0164754010000001</v>
      </c>
      <c r="O1251" s="1">
        <v>4.9279999999999999</v>
      </c>
    </row>
    <row r="1252" spans="1:15" hidden="1" x14ac:dyDescent="0.35">
      <c r="A1252">
        <v>800</v>
      </c>
      <c r="B1252" t="s">
        <v>1766</v>
      </c>
      <c r="C1252" s="2">
        <v>51.194460190000001</v>
      </c>
      <c r="D1252" t="s">
        <v>1466</v>
      </c>
      <c r="E1252">
        <v>3</v>
      </c>
      <c r="F1252">
        <v>3</v>
      </c>
      <c r="G1252">
        <v>5</v>
      </c>
      <c r="I1252">
        <v>1962</v>
      </c>
      <c r="J1252">
        <v>0</v>
      </c>
      <c r="K1252" t="s">
        <v>1650</v>
      </c>
      <c r="L1252">
        <v>43</v>
      </c>
      <c r="M1252">
        <v>43</v>
      </c>
      <c r="N1252">
        <v>9.1747339839999995</v>
      </c>
      <c r="O1252" s="1">
        <v>9.1750000000000007</v>
      </c>
    </row>
    <row r="1253" spans="1:15" hidden="1" x14ac:dyDescent="0.35">
      <c r="A1253">
        <v>800</v>
      </c>
      <c r="B1253" t="s">
        <v>1766</v>
      </c>
      <c r="C1253" s="2">
        <v>51.194460190000001</v>
      </c>
      <c r="D1253" t="s">
        <v>1466</v>
      </c>
      <c r="E1253">
        <v>3</v>
      </c>
      <c r="F1253">
        <v>3</v>
      </c>
      <c r="G1253">
        <v>5</v>
      </c>
      <c r="I1253">
        <v>1962</v>
      </c>
      <c r="J1253">
        <v>0</v>
      </c>
      <c r="K1253" t="s">
        <v>1650</v>
      </c>
      <c r="L1253">
        <v>44</v>
      </c>
      <c r="M1253">
        <v>44</v>
      </c>
      <c r="N1253">
        <v>31.784081520000001</v>
      </c>
      <c r="O1253" s="1">
        <v>8.9290000000000003</v>
      </c>
    </row>
    <row r="1254" spans="1:15" hidden="1" x14ac:dyDescent="0.35">
      <c r="A1254">
        <v>800</v>
      </c>
      <c r="B1254" t="s">
        <v>1766</v>
      </c>
      <c r="C1254" s="2">
        <v>51.194460190000001</v>
      </c>
      <c r="D1254" t="s">
        <v>1466</v>
      </c>
      <c r="E1254">
        <v>3</v>
      </c>
      <c r="F1254">
        <v>3</v>
      </c>
      <c r="G1254">
        <v>5</v>
      </c>
      <c r="I1254">
        <v>1962</v>
      </c>
      <c r="J1254">
        <v>0</v>
      </c>
      <c r="K1254" t="s">
        <v>1650</v>
      </c>
      <c r="L1254">
        <v>33</v>
      </c>
      <c r="M1254">
        <v>33</v>
      </c>
      <c r="N1254">
        <v>14.990913129999999</v>
      </c>
      <c r="O1254" s="1">
        <v>3.887</v>
      </c>
    </row>
    <row r="1255" spans="1:15" hidden="1" x14ac:dyDescent="0.35">
      <c r="A1255">
        <v>800</v>
      </c>
      <c r="B1255" t="s">
        <v>1766</v>
      </c>
      <c r="C1255" s="2">
        <v>51.194460190000001</v>
      </c>
      <c r="D1255" t="s">
        <v>1466</v>
      </c>
      <c r="E1255">
        <v>3</v>
      </c>
      <c r="F1255">
        <v>3</v>
      </c>
      <c r="G1255">
        <v>5</v>
      </c>
      <c r="I1255">
        <v>1962</v>
      </c>
      <c r="J1255">
        <v>0</v>
      </c>
      <c r="K1255" t="s">
        <v>1650</v>
      </c>
      <c r="L1255">
        <v>804</v>
      </c>
      <c r="M1255">
        <v>804</v>
      </c>
      <c r="N1255">
        <v>40.84752546</v>
      </c>
      <c r="O1255" s="1">
        <v>6.5350000000000001</v>
      </c>
    </row>
    <row r="1256" spans="1:15" hidden="1" x14ac:dyDescent="0.35">
      <c r="A1256">
        <v>800</v>
      </c>
      <c r="B1256" t="s">
        <v>1766</v>
      </c>
      <c r="C1256" s="2">
        <v>51.194460190000001</v>
      </c>
      <c r="D1256" t="s">
        <v>1466</v>
      </c>
      <c r="E1256">
        <v>3</v>
      </c>
      <c r="F1256">
        <v>3</v>
      </c>
      <c r="G1256">
        <v>5</v>
      </c>
      <c r="I1256">
        <v>1962</v>
      </c>
      <c r="J1256">
        <v>0</v>
      </c>
      <c r="K1256" t="s">
        <v>1650</v>
      </c>
      <c r="L1256">
        <v>803</v>
      </c>
      <c r="M1256">
        <v>803</v>
      </c>
      <c r="N1256">
        <v>61.608146669999996</v>
      </c>
      <c r="O1256" s="1">
        <v>29.199000000000002</v>
      </c>
    </row>
    <row r="1257" spans="1:15" hidden="1" x14ac:dyDescent="0.35">
      <c r="A1257">
        <v>800</v>
      </c>
      <c r="B1257" t="s">
        <v>1766</v>
      </c>
      <c r="C1257" s="2">
        <v>51.194460190000001</v>
      </c>
      <c r="D1257" t="s">
        <v>1466</v>
      </c>
      <c r="E1257">
        <v>3</v>
      </c>
      <c r="F1257">
        <v>3</v>
      </c>
      <c r="G1257">
        <v>5</v>
      </c>
      <c r="I1257">
        <v>1962</v>
      </c>
      <c r="J1257">
        <v>0</v>
      </c>
      <c r="K1257" t="s">
        <v>1650</v>
      </c>
      <c r="L1257">
        <v>800</v>
      </c>
      <c r="M1257">
        <v>800</v>
      </c>
      <c r="N1257">
        <v>51.194460190000001</v>
      </c>
      <c r="O1257" s="1">
        <v>51.194000000000003</v>
      </c>
    </row>
    <row r="1258" spans="1:15" hidden="1" x14ac:dyDescent="0.35">
      <c r="A1258">
        <v>800</v>
      </c>
      <c r="B1258" t="s">
        <v>1766</v>
      </c>
      <c r="C1258" s="2">
        <v>51.194460190000001</v>
      </c>
      <c r="D1258" t="s">
        <v>1466</v>
      </c>
      <c r="E1258">
        <v>3</v>
      </c>
      <c r="F1258">
        <v>3</v>
      </c>
      <c r="G1258">
        <v>5</v>
      </c>
      <c r="I1258">
        <v>1962</v>
      </c>
      <c r="J1258">
        <v>0</v>
      </c>
      <c r="K1258" t="s">
        <v>1650</v>
      </c>
      <c r="L1258">
        <v>802</v>
      </c>
      <c r="M1258">
        <v>802</v>
      </c>
      <c r="N1258">
        <v>28.05279208</v>
      </c>
      <c r="O1258" s="1">
        <v>2.3769999999999998</v>
      </c>
    </row>
    <row r="1259" spans="1:15" hidden="1" x14ac:dyDescent="0.35">
      <c r="A1259">
        <v>801</v>
      </c>
      <c r="B1259" t="s">
        <v>1737</v>
      </c>
      <c r="C1259" s="2">
        <v>60.847007519999998</v>
      </c>
      <c r="D1259" t="s">
        <v>1466</v>
      </c>
      <c r="E1259">
        <v>3</v>
      </c>
      <c r="F1259">
        <v>3</v>
      </c>
      <c r="G1259">
        <v>5</v>
      </c>
      <c r="I1259">
        <v>1962</v>
      </c>
      <c r="J1259">
        <v>0</v>
      </c>
      <c r="K1259" t="s">
        <v>1650</v>
      </c>
      <c r="L1259">
        <v>6</v>
      </c>
      <c r="M1259">
        <v>6</v>
      </c>
      <c r="N1259">
        <v>6.7787482749999999</v>
      </c>
      <c r="O1259" s="1">
        <v>1.216</v>
      </c>
    </row>
    <row r="1260" spans="1:15" hidden="1" x14ac:dyDescent="0.35">
      <c r="A1260">
        <v>801</v>
      </c>
      <c r="B1260" t="s">
        <v>1737</v>
      </c>
      <c r="C1260" s="2">
        <v>60.847007519999998</v>
      </c>
      <c r="D1260" t="s">
        <v>1466</v>
      </c>
      <c r="E1260">
        <v>3</v>
      </c>
      <c r="F1260">
        <v>3</v>
      </c>
      <c r="G1260">
        <v>5</v>
      </c>
      <c r="I1260">
        <v>1962</v>
      </c>
      <c r="J1260">
        <v>0</v>
      </c>
      <c r="K1260" t="s">
        <v>1650</v>
      </c>
      <c r="L1260">
        <v>29</v>
      </c>
      <c r="M1260">
        <v>29</v>
      </c>
      <c r="N1260">
        <v>13.71617577</v>
      </c>
      <c r="O1260" s="1">
        <v>7.1970000000000001</v>
      </c>
    </row>
    <row r="1261" spans="1:15" hidden="1" x14ac:dyDescent="0.35">
      <c r="A1261">
        <v>801</v>
      </c>
      <c r="B1261" t="s">
        <v>1737</v>
      </c>
      <c r="C1261" s="2">
        <v>60.847007519999998</v>
      </c>
      <c r="D1261" t="s">
        <v>1466</v>
      </c>
      <c r="E1261">
        <v>3</v>
      </c>
      <c r="F1261">
        <v>3</v>
      </c>
      <c r="G1261">
        <v>5</v>
      </c>
      <c r="I1261">
        <v>1962</v>
      </c>
      <c r="J1261">
        <v>0</v>
      </c>
      <c r="K1261" t="s">
        <v>1650</v>
      </c>
      <c r="L1261">
        <v>35</v>
      </c>
      <c r="M1261">
        <v>35</v>
      </c>
      <c r="N1261">
        <v>11.94575066</v>
      </c>
      <c r="O1261" s="1">
        <v>1.6879999999999999</v>
      </c>
    </row>
    <row r="1262" spans="1:15" hidden="1" x14ac:dyDescent="0.35">
      <c r="A1262">
        <v>801</v>
      </c>
      <c r="B1262" t="s">
        <v>1737</v>
      </c>
      <c r="C1262" s="2">
        <v>60.847007519999998</v>
      </c>
      <c r="D1262" t="s">
        <v>1466</v>
      </c>
      <c r="E1262">
        <v>3</v>
      </c>
      <c r="F1262">
        <v>3</v>
      </c>
      <c r="G1262">
        <v>5</v>
      </c>
      <c r="I1262">
        <v>1962</v>
      </c>
      <c r="J1262">
        <v>0</v>
      </c>
      <c r="K1262" t="s">
        <v>1650</v>
      </c>
      <c r="L1262">
        <v>27</v>
      </c>
      <c r="M1262">
        <v>27</v>
      </c>
      <c r="N1262">
        <v>23.007539449999999</v>
      </c>
      <c r="O1262" s="1">
        <v>17.431999999999999</v>
      </c>
    </row>
    <row r="1263" spans="1:15" hidden="1" x14ac:dyDescent="0.35">
      <c r="A1263">
        <v>801</v>
      </c>
      <c r="B1263" t="s">
        <v>1737</v>
      </c>
      <c r="C1263" s="2">
        <v>60.847007519999998</v>
      </c>
      <c r="D1263" t="s">
        <v>1466</v>
      </c>
      <c r="E1263">
        <v>3</v>
      </c>
      <c r="F1263">
        <v>3</v>
      </c>
      <c r="G1263">
        <v>5</v>
      </c>
      <c r="I1263">
        <v>1962</v>
      </c>
      <c r="J1263">
        <v>0</v>
      </c>
      <c r="K1263" t="s">
        <v>1650</v>
      </c>
      <c r="L1263">
        <v>83</v>
      </c>
      <c r="M1263">
        <v>83</v>
      </c>
      <c r="N1263">
        <v>35.39444323</v>
      </c>
      <c r="O1263" s="1">
        <v>11.909000000000001</v>
      </c>
    </row>
    <row r="1264" spans="1:15" hidden="1" x14ac:dyDescent="0.35">
      <c r="A1264">
        <v>801</v>
      </c>
      <c r="B1264" t="s">
        <v>1737</v>
      </c>
      <c r="C1264" s="2">
        <v>60.847007519999998</v>
      </c>
      <c r="D1264" t="s">
        <v>1466</v>
      </c>
      <c r="E1264">
        <v>3</v>
      </c>
      <c r="F1264">
        <v>3</v>
      </c>
      <c r="G1264">
        <v>5</v>
      </c>
      <c r="I1264">
        <v>1962</v>
      </c>
      <c r="J1264">
        <v>0</v>
      </c>
      <c r="K1264" t="s">
        <v>1650</v>
      </c>
      <c r="L1264">
        <v>804</v>
      </c>
      <c r="M1264">
        <v>804</v>
      </c>
      <c r="N1264">
        <v>40.84752546</v>
      </c>
      <c r="O1264" s="1">
        <v>18.151</v>
      </c>
    </row>
    <row r="1265" spans="1:15" hidden="1" x14ac:dyDescent="0.35">
      <c r="A1265">
        <v>801</v>
      </c>
      <c r="B1265" t="s">
        <v>1737</v>
      </c>
      <c r="C1265" s="2">
        <v>60.847007519999998</v>
      </c>
      <c r="D1265" t="s">
        <v>1466</v>
      </c>
      <c r="E1265">
        <v>3</v>
      </c>
      <c r="F1265">
        <v>3</v>
      </c>
      <c r="G1265">
        <v>5</v>
      </c>
      <c r="I1265">
        <v>1962</v>
      </c>
      <c r="J1265">
        <v>0</v>
      </c>
      <c r="K1265" t="s">
        <v>1650</v>
      </c>
      <c r="L1265">
        <v>803</v>
      </c>
      <c r="M1265">
        <v>803</v>
      </c>
      <c r="N1265">
        <v>61.608146669999996</v>
      </c>
      <c r="O1265" s="1">
        <v>29.501000000000001</v>
      </c>
    </row>
    <row r="1266" spans="1:15" hidden="1" x14ac:dyDescent="0.35">
      <c r="A1266">
        <v>801</v>
      </c>
      <c r="B1266" t="s">
        <v>1737</v>
      </c>
      <c r="C1266" s="2">
        <v>60.847007519999998</v>
      </c>
      <c r="D1266" t="s">
        <v>1466</v>
      </c>
      <c r="E1266">
        <v>3</v>
      </c>
      <c r="F1266">
        <v>3</v>
      </c>
      <c r="G1266">
        <v>5</v>
      </c>
      <c r="I1266">
        <v>1962</v>
      </c>
      <c r="J1266">
        <v>0</v>
      </c>
      <c r="K1266" t="s">
        <v>1650</v>
      </c>
      <c r="L1266">
        <v>801</v>
      </c>
      <c r="M1266">
        <v>801</v>
      </c>
      <c r="N1266">
        <v>60.847007519999998</v>
      </c>
      <c r="O1266" s="1">
        <v>60.847000000000001</v>
      </c>
    </row>
    <row r="1267" spans="1:15" hidden="1" x14ac:dyDescent="0.35">
      <c r="A1267">
        <v>801</v>
      </c>
      <c r="B1267" t="s">
        <v>1737</v>
      </c>
      <c r="C1267" s="2">
        <v>60.847007519999998</v>
      </c>
      <c r="D1267" t="s">
        <v>1466</v>
      </c>
      <c r="E1267">
        <v>3</v>
      </c>
      <c r="F1267">
        <v>3</v>
      </c>
      <c r="G1267">
        <v>5</v>
      </c>
      <c r="I1267">
        <v>1962</v>
      </c>
      <c r="J1267">
        <v>0</v>
      </c>
      <c r="K1267" t="s">
        <v>1650</v>
      </c>
      <c r="L1267">
        <v>770</v>
      </c>
      <c r="M1267">
        <v>770</v>
      </c>
      <c r="N1267">
        <v>48.209431600000002</v>
      </c>
      <c r="O1267" s="1">
        <v>61.640999999999998</v>
      </c>
    </row>
    <row r="1268" spans="1:15" hidden="1" x14ac:dyDescent="0.35">
      <c r="A1268">
        <v>801</v>
      </c>
      <c r="B1268" t="s">
        <v>1737</v>
      </c>
      <c r="C1268" s="2">
        <v>60.847007519999998</v>
      </c>
      <c r="D1268" t="s">
        <v>1466</v>
      </c>
      <c r="E1268">
        <v>3</v>
      </c>
      <c r="F1268">
        <v>3</v>
      </c>
      <c r="G1268">
        <v>5</v>
      </c>
      <c r="I1268">
        <v>1962</v>
      </c>
      <c r="J1268">
        <v>0</v>
      </c>
      <c r="K1268" t="s">
        <v>1650</v>
      </c>
      <c r="L1268">
        <v>776</v>
      </c>
      <c r="M1268">
        <v>776</v>
      </c>
      <c r="N1268">
        <v>48.388616759999998</v>
      </c>
      <c r="O1268" s="1">
        <v>28.43</v>
      </c>
    </row>
    <row r="1269" spans="1:15" hidden="1" x14ac:dyDescent="0.35">
      <c r="A1269">
        <v>801</v>
      </c>
      <c r="B1269" t="s">
        <v>1737</v>
      </c>
      <c r="C1269" s="2">
        <v>60.847007519999998</v>
      </c>
      <c r="D1269" t="s">
        <v>1466</v>
      </c>
      <c r="E1269">
        <v>3</v>
      </c>
      <c r="F1269">
        <v>3</v>
      </c>
      <c r="G1269">
        <v>5</v>
      </c>
      <c r="I1269">
        <v>1962</v>
      </c>
      <c r="J1269">
        <v>0</v>
      </c>
      <c r="K1269" t="s">
        <v>1650</v>
      </c>
      <c r="L1269">
        <v>770</v>
      </c>
      <c r="M1269">
        <v>770</v>
      </c>
      <c r="N1269">
        <v>48.209431600000002</v>
      </c>
      <c r="O1269" s="1">
        <v>33.210999999999999</v>
      </c>
    </row>
    <row r="1270" spans="1:15" hidden="1" x14ac:dyDescent="0.35">
      <c r="A1270">
        <v>802</v>
      </c>
      <c r="B1270" t="s">
        <v>1558</v>
      </c>
      <c r="C1270" s="2">
        <v>28.05279208</v>
      </c>
      <c r="D1270" t="s">
        <v>1466</v>
      </c>
      <c r="E1270">
        <v>3</v>
      </c>
      <c r="F1270">
        <v>3</v>
      </c>
      <c r="G1270">
        <v>5</v>
      </c>
      <c r="I1270">
        <v>1962</v>
      </c>
      <c r="J1270">
        <v>0</v>
      </c>
      <c r="K1270" t="s">
        <v>1650</v>
      </c>
      <c r="L1270">
        <v>17</v>
      </c>
      <c r="M1270">
        <v>0</v>
      </c>
      <c r="O1270" s="1">
        <v>18.306000000000001</v>
      </c>
    </row>
    <row r="1271" spans="1:15" hidden="1" x14ac:dyDescent="0.35">
      <c r="A1271">
        <v>802</v>
      </c>
      <c r="B1271" t="s">
        <v>1558</v>
      </c>
      <c r="C1271" s="2">
        <v>28.05279208</v>
      </c>
      <c r="D1271" t="s">
        <v>1466</v>
      </c>
      <c r="E1271">
        <v>3</v>
      </c>
      <c r="F1271">
        <v>3</v>
      </c>
      <c r="G1271">
        <v>5</v>
      </c>
      <c r="I1271">
        <v>1962</v>
      </c>
      <c r="J1271">
        <v>0</v>
      </c>
      <c r="K1271" t="s">
        <v>1650</v>
      </c>
      <c r="L1271">
        <v>65</v>
      </c>
      <c r="M1271">
        <v>0</v>
      </c>
      <c r="O1271" s="1">
        <v>17.869</v>
      </c>
    </row>
    <row r="1272" spans="1:15" hidden="1" x14ac:dyDescent="0.35">
      <c r="A1272">
        <v>802</v>
      </c>
      <c r="B1272" t="s">
        <v>1558</v>
      </c>
      <c r="C1272" s="2">
        <v>28.05279208</v>
      </c>
      <c r="D1272" t="s">
        <v>1466</v>
      </c>
      <c r="E1272">
        <v>3</v>
      </c>
      <c r="F1272">
        <v>3</v>
      </c>
      <c r="G1272">
        <v>5</v>
      </c>
      <c r="I1272">
        <v>1962</v>
      </c>
      <c r="J1272">
        <v>0</v>
      </c>
      <c r="K1272" t="s">
        <v>1650</v>
      </c>
      <c r="L1272">
        <v>29</v>
      </c>
      <c r="M1272">
        <v>29</v>
      </c>
      <c r="N1272">
        <v>13.71617577</v>
      </c>
      <c r="O1272" s="1">
        <v>7.4039999999999999</v>
      </c>
    </row>
    <row r="1273" spans="1:15" hidden="1" x14ac:dyDescent="0.35">
      <c r="A1273">
        <v>802</v>
      </c>
      <c r="B1273" t="s">
        <v>1558</v>
      </c>
      <c r="C1273" s="2">
        <v>28.05279208</v>
      </c>
      <c r="D1273" t="s">
        <v>1466</v>
      </c>
      <c r="E1273">
        <v>3</v>
      </c>
      <c r="F1273">
        <v>3</v>
      </c>
      <c r="G1273">
        <v>5</v>
      </c>
      <c r="I1273">
        <v>1962</v>
      </c>
      <c r="J1273">
        <v>0</v>
      </c>
      <c r="K1273" t="s">
        <v>1650</v>
      </c>
      <c r="L1273">
        <v>18</v>
      </c>
      <c r="M1273">
        <v>0</v>
      </c>
      <c r="O1273" s="1">
        <v>18.306000000000001</v>
      </c>
    </row>
    <row r="1274" spans="1:15" hidden="1" x14ac:dyDescent="0.35">
      <c r="A1274">
        <v>802</v>
      </c>
      <c r="B1274" t="s">
        <v>1558</v>
      </c>
      <c r="C1274" s="2">
        <v>28.05279208</v>
      </c>
      <c r="D1274" t="s">
        <v>1466</v>
      </c>
      <c r="E1274">
        <v>3</v>
      </c>
      <c r="F1274">
        <v>3</v>
      </c>
      <c r="G1274">
        <v>5</v>
      </c>
      <c r="I1274">
        <v>1962</v>
      </c>
      <c r="J1274">
        <v>0</v>
      </c>
      <c r="K1274" t="s">
        <v>1650</v>
      </c>
      <c r="L1274">
        <v>62</v>
      </c>
      <c r="M1274">
        <v>62</v>
      </c>
      <c r="N1274">
        <v>17.869102120000001</v>
      </c>
      <c r="O1274" s="1">
        <v>17.869</v>
      </c>
    </row>
    <row r="1275" spans="1:15" hidden="1" x14ac:dyDescent="0.35">
      <c r="A1275">
        <v>802</v>
      </c>
      <c r="B1275" t="s">
        <v>1558</v>
      </c>
      <c r="C1275" s="2">
        <v>28.05279208</v>
      </c>
      <c r="D1275" t="s">
        <v>1466</v>
      </c>
      <c r="E1275">
        <v>3</v>
      </c>
      <c r="F1275">
        <v>3</v>
      </c>
      <c r="G1275">
        <v>5</v>
      </c>
      <c r="I1275">
        <v>1962</v>
      </c>
      <c r="J1275">
        <v>0</v>
      </c>
      <c r="K1275" t="s">
        <v>1650</v>
      </c>
      <c r="L1275">
        <v>90</v>
      </c>
      <c r="M1275">
        <v>90</v>
      </c>
      <c r="N1275">
        <v>21.352174099999999</v>
      </c>
      <c r="O1275" s="1">
        <v>13.936999999999999</v>
      </c>
    </row>
    <row r="1276" spans="1:15" hidden="1" x14ac:dyDescent="0.35">
      <c r="A1276">
        <v>802</v>
      </c>
      <c r="B1276" t="s">
        <v>1558</v>
      </c>
      <c r="C1276" s="2">
        <v>28.05279208</v>
      </c>
      <c r="D1276" t="s">
        <v>1466</v>
      </c>
      <c r="E1276">
        <v>3</v>
      </c>
      <c r="F1276">
        <v>3</v>
      </c>
      <c r="G1276">
        <v>5</v>
      </c>
      <c r="I1276">
        <v>1962</v>
      </c>
      <c r="J1276">
        <v>0</v>
      </c>
      <c r="K1276" t="s">
        <v>1650</v>
      </c>
      <c r="L1276">
        <v>32</v>
      </c>
      <c r="M1276">
        <v>32</v>
      </c>
      <c r="N1276">
        <v>12.81368767</v>
      </c>
      <c r="O1276" s="1">
        <v>0.40100000000000002</v>
      </c>
    </row>
    <row r="1277" spans="1:15" hidden="1" x14ac:dyDescent="0.35">
      <c r="A1277">
        <v>802</v>
      </c>
      <c r="B1277" t="s">
        <v>1558</v>
      </c>
      <c r="C1277" s="2">
        <v>28.05279208</v>
      </c>
      <c r="D1277" t="s">
        <v>1466</v>
      </c>
      <c r="E1277">
        <v>3</v>
      </c>
      <c r="F1277">
        <v>3</v>
      </c>
      <c r="G1277">
        <v>5</v>
      </c>
      <c r="I1277">
        <v>1962</v>
      </c>
      <c r="J1277">
        <v>0</v>
      </c>
      <c r="K1277" t="s">
        <v>1650</v>
      </c>
      <c r="L1277">
        <v>85</v>
      </c>
      <c r="M1277">
        <v>85</v>
      </c>
      <c r="N1277">
        <v>19.053710169999999</v>
      </c>
      <c r="O1277" s="1">
        <v>2.181</v>
      </c>
    </row>
    <row r="1278" spans="1:15" hidden="1" x14ac:dyDescent="0.35">
      <c r="A1278">
        <v>802</v>
      </c>
      <c r="B1278" t="s">
        <v>1558</v>
      </c>
      <c r="C1278" s="2">
        <v>28.05279208</v>
      </c>
      <c r="D1278" t="s">
        <v>1466</v>
      </c>
      <c r="E1278">
        <v>3</v>
      </c>
      <c r="F1278">
        <v>3</v>
      </c>
      <c r="G1278">
        <v>5</v>
      </c>
      <c r="I1278">
        <v>1962</v>
      </c>
      <c r="J1278">
        <v>0</v>
      </c>
      <c r="K1278" t="s">
        <v>1650</v>
      </c>
      <c r="L1278">
        <v>83</v>
      </c>
      <c r="M1278">
        <v>83</v>
      </c>
      <c r="N1278">
        <v>35.39444323</v>
      </c>
      <c r="O1278" s="1">
        <v>15.238</v>
      </c>
    </row>
    <row r="1279" spans="1:15" hidden="1" x14ac:dyDescent="0.35">
      <c r="A1279">
        <v>802</v>
      </c>
      <c r="B1279" t="s">
        <v>1558</v>
      </c>
      <c r="C1279" s="2">
        <v>28.05279208</v>
      </c>
      <c r="D1279" t="s">
        <v>1466</v>
      </c>
      <c r="E1279">
        <v>3</v>
      </c>
      <c r="F1279">
        <v>3</v>
      </c>
      <c r="G1279">
        <v>5</v>
      </c>
      <c r="I1279">
        <v>1962</v>
      </c>
      <c r="J1279">
        <v>0</v>
      </c>
      <c r="K1279" t="s">
        <v>1650</v>
      </c>
      <c r="L1279">
        <v>84</v>
      </c>
      <c r="M1279">
        <v>84</v>
      </c>
      <c r="N1279">
        <v>57.396410359999997</v>
      </c>
      <c r="O1279" s="1">
        <v>2.601</v>
      </c>
    </row>
    <row r="1280" spans="1:15" hidden="1" x14ac:dyDescent="0.35">
      <c r="A1280">
        <v>802</v>
      </c>
      <c r="B1280" t="s">
        <v>1558</v>
      </c>
      <c r="C1280" s="2">
        <v>28.05279208</v>
      </c>
      <c r="D1280" t="s">
        <v>1466</v>
      </c>
      <c r="E1280">
        <v>3</v>
      </c>
      <c r="F1280">
        <v>3</v>
      </c>
      <c r="G1280">
        <v>5</v>
      </c>
      <c r="I1280">
        <v>1962</v>
      </c>
      <c r="J1280">
        <v>0</v>
      </c>
      <c r="K1280" t="s">
        <v>1650</v>
      </c>
      <c r="L1280">
        <v>2</v>
      </c>
      <c r="M1280">
        <v>2</v>
      </c>
      <c r="N1280">
        <v>10.0095142</v>
      </c>
      <c r="O1280" s="1">
        <v>2.786</v>
      </c>
    </row>
    <row r="1281" spans="1:15" hidden="1" x14ac:dyDescent="0.35">
      <c r="A1281">
        <v>802</v>
      </c>
      <c r="B1281" t="s">
        <v>1558</v>
      </c>
      <c r="C1281" s="2">
        <v>28.05279208</v>
      </c>
      <c r="D1281" t="s">
        <v>1466</v>
      </c>
      <c r="E1281">
        <v>3</v>
      </c>
      <c r="F1281">
        <v>3</v>
      </c>
      <c r="G1281">
        <v>5</v>
      </c>
      <c r="I1281">
        <v>1962</v>
      </c>
      <c r="J1281">
        <v>0</v>
      </c>
      <c r="K1281" t="s">
        <v>1650</v>
      </c>
      <c r="L1281">
        <v>19</v>
      </c>
      <c r="M1281">
        <v>19</v>
      </c>
      <c r="N1281">
        <v>32.06105127</v>
      </c>
      <c r="O1281" s="1">
        <v>18.306000000000001</v>
      </c>
    </row>
    <row r="1282" spans="1:15" hidden="1" x14ac:dyDescent="0.35">
      <c r="A1282">
        <v>802</v>
      </c>
      <c r="B1282" t="s">
        <v>1558</v>
      </c>
      <c r="C1282" s="2">
        <v>28.05279208</v>
      </c>
      <c r="D1282" t="s">
        <v>1466</v>
      </c>
      <c r="E1282">
        <v>3</v>
      </c>
      <c r="F1282">
        <v>3</v>
      </c>
      <c r="G1282">
        <v>5</v>
      </c>
      <c r="I1282">
        <v>1962</v>
      </c>
      <c r="J1282">
        <v>0</v>
      </c>
      <c r="K1282" t="s">
        <v>1650</v>
      </c>
      <c r="L1282">
        <v>82</v>
      </c>
      <c r="M1282">
        <v>82</v>
      </c>
      <c r="N1282">
        <v>4.5023451459999997</v>
      </c>
      <c r="O1282" s="1">
        <v>1.7310000000000001</v>
      </c>
    </row>
    <row r="1283" spans="1:15" hidden="1" x14ac:dyDescent="0.35">
      <c r="A1283">
        <v>802</v>
      </c>
      <c r="B1283" t="s">
        <v>1558</v>
      </c>
      <c r="C1283" s="2">
        <v>28.05279208</v>
      </c>
      <c r="D1283" t="s">
        <v>1466</v>
      </c>
      <c r="E1283">
        <v>3</v>
      </c>
      <c r="F1283">
        <v>3</v>
      </c>
      <c r="G1283">
        <v>5</v>
      </c>
      <c r="I1283">
        <v>1962</v>
      </c>
      <c r="J1283">
        <v>0</v>
      </c>
      <c r="K1283" t="s">
        <v>1650</v>
      </c>
      <c r="L1283">
        <v>57</v>
      </c>
      <c r="M1283">
        <v>57</v>
      </c>
      <c r="N1283">
        <v>6.3628884540000001</v>
      </c>
      <c r="O1283" s="1">
        <v>6.3630000000000004</v>
      </c>
    </row>
    <row r="1284" spans="1:15" hidden="1" x14ac:dyDescent="0.35">
      <c r="A1284">
        <v>802</v>
      </c>
      <c r="B1284" t="s">
        <v>1558</v>
      </c>
      <c r="C1284" s="2">
        <v>28.05279208</v>
      </c>
      <c r="D1284" t="s">
        <v>1466</v>
      </c>
      <c r="E1284">
        <v>3</v>
      </c>
      <c r="F1284">
        <v>3</v>
      </c>
      <c r="G1284">
        <v>5</v>
      </c>
      <c r="I1284">
        <v>1962</v>
      </c>
      <c r="J1284">
        <v>0</v>
      </c>
      <c r="K1284" t="s">
        <v>1650</v>
      </c>
      <c r="L1284">
        <v>33</v>
      </c>
      <c r="M1284">
        <v>33</v>
      </c>
      <c r="N1284">
        <v>14.990913129999999</v>
      </c>
      <c r="O1284" s="1">
        <v>1.075</v>
      </c>
    </row>
    <row r="1285" spans="1:15" hidden="1" x14ac:dyDescent="0.35">
      <c r="A1285">
        <v>802</v>
      </c>
      <c r="B1285" t="s">
        <v>1558</v>
      </c>
      <c r="C1285" s="2">
        <v>28.05279208</v>
      </c>
      <c r="D1285" t="s">
        <v>1466</v>
      </c>
      <c r="E1285">
        <v>3</v>
      </c>
      <c r="F1285">
        <v>3</v>
      </c>
      <c r="G1285">
        <v>5</v>
      </c>
      <c r="I1285">
        <v>1962</v>
      </c>
      <c r="J1285">
        <v>0</v>
      </c>
      <c r="K1285" t="s">
        <v>1650</v>
      </c>
      <c r="L1285">
        <v>2</v>
      </c>
      <c r="M1285">
        <v>2</v>
      </c>
      <c r="N1285">
        <v>10.0095142</v>
      </c>
      <c r="O1285" s="1">
        <v>2.786</v>
      </c>
    </row>
    <row r="1286" spans="1:15" hidden="1" x14ac:dyDescent="0.35">
      <c r="A1286">
        <v>802</v>
      </c>
      <c r="B1286" t="s">
        <v>1558</v>
      </c>
      <c r="C1286" s="2">
        <v>28.05279208</v>
      </c>
      <c r="D1286" t="s">
        <v>1466</v>
      </c>
      <c r="E1286">
        <v>3</v>
      </c>
      <c r="F1286">
        <v>3</v>
      </c>
      <c r="G1286">
        <v>5</v>
      </c>
      <c r="I1286">
        <v>1962</v>
      </c>
      <c r="J1286">
        <v>0</v>
      </c>
      <c r="K1286" t="s">
        <v>1650</v>
      </c>
      <c r="L1286">
        <v>804</v>
      </c>
      <c r="M1286">
        <v>804</v>
      </c>
      <c r="N1286">
        <v>40.84752546</v>
      </c>
      <c r="O1286" s="1">
        <v>25.713999999999999</v>
      </c>
    </row>
    <row r="1287" spans="1:15" hidden="1" x14ac:dyDescent="0.35">
      <c r="A1287">
        <v>802</v>
      </c>
      <c r="B1287" t="s">
        <v>1558</v>
      </c>
      <c r="C1287" s="2">
        <v>28.05279208</v>
      </c>
      <c r="D1287" t="s">
        <v>1466</v>
      </c>
      <c r="E1287">
        <v>3</v>
      </c>
      <c r="F1287">
        <v>3</v>
      </c>
      <c r="G1287">
        <v>5</v>
      </c>
      <c r="I1287">
        <v>1962</v>
      </c>
      <c r="J1287">
        <v>0</v>
      </c>
      <c r="K1287" t="s">
        <v>1650</v>
      </c>
      <c r="L1287">
        <v>803</v>
      </c>
      <c r="M1287">
        <v>803</v>
      </c>
      <c r="N1287">
        <v>61.608146669999996</v>
      </c>
      <c r="O1287" s="1">
        <v>1.631</v>
      </c>
    </row>
    <row r="1288" spans="1:15" hidden="1" x14ac:dyDescent="0.35">
      <c r="A1288">
        <v>802</v>
      </c>
      <c r="B1288" t="s">
        <v>1558</v>
      </c>
      <c r="C1288" s="2">
        <v>28.05279208</v>
      </c>
      <c r="D1288" t="s">
        <v>1466</v>
      </c>
      <c r="E1288">
        <v>3</v>
      </c>
      <c r="F1288">
        <v>3</v>
      </c>
      <c r="G1288">
        <v>5</v>
      </c>
      <c r="I1288">
        <v>1962</v>
      </c>
      <c r="J1288">
        <v>0</v>
      </c>
      <c r="K1288" t="s">
        <v>1650</v>
      </c>
      <c r="L1288">
        <v>800</v>
      </c>
      <c r="M1288">
        <v>800</v>
      </c>
      <c r="N1288">
        <v>51.194460190000001</v>
      </c>
      <c r="O1288" s="1">
        <v>13.555999999999999</v>
      </c>
    </row>
    <row r="1289" spans="1:15" hidden="1" x14ac:dyDescent="0.35">
      <c r="A1289">
        <v>802</v>
      </c>
      <c r="B1289" t="s">
        <v>1558</v>
      </c>
      <c r="C1289" s="2">
        <v>28.05279208</v>
      </c>
      <c r="D1289" t="s">
        <v>1466</v>
      </c>
      <c r="E1289">
        <v>3</v>
      </c>
      <c r="F1289">
        <v>3</v>
      </c>
      <c r="G1289">
        <v>5</v>
      </c>
      <c r="I1289">
        <v>1962</v>
      </c>
      <c r="J1289">
        <v>0</v>
      </c>
      <c r="K1289" t="s">
        <v>1650</v>
      </c>
      <c r="L1289">
        <v>802</v>
      </c>
      <c r="M1289">
        <v>802</v>
      </c>
      <c r="N1289">
        <v>28.05279208</v>
      </c>
      <c r="O1289" s="1">
        <v>28.053000000000001</v>
      </c>
    </row>
    <row r="1290" spans="1:15" hidden="1" x14ac:dyDescent="0.35">
      <c r="A1290">
        <v>803</v>
      </c>
      <c r="B1290" t="s">
        <v>1763</v>
      </c>
      <c r="C1290" s="2">
        <v>61.608146669999996</v>
      </c>
      <c r="D1290" t="s">
        <v>1466</v>
      </c>
      <c r="E1290">
        <v>3</v>
      </c>
      <c r="F1290">
        <v>3</v>
      </c>
      <c r="G1290">
        <v>5</v>
      </c>
      <c r="I1290">
        <v>1962</v>
      </c>
      <c r="J1290">
        <v>0</v>
      </c>
      <c r="K1290" t="s">
        <v>1650</v>
      </c>
      <c r="L1290">
        <v>6</v>
      </c>
      <c r="M1290">
        <v>6</v>
      </c>
      <c r="N1290">
        <v>6.7787482749999999</v>
      </c>
      <c r="O1290" s="1">
        <v>6.7789999999999999</v>
      </c>
    </row>
    <row r="1291" spans="1:15" hidden="1" x14ac:dyDescent="0.35">
      <c r="A1291">
        <v>803</v>
      </c>
      <c r="B1291" t="s">
        <v>1763</v>
      </c>
      <c r="C1291" s="2">
        <v>61.608146669999996</v>
      </c>
      <c r="D1291" t="s">
        <v>1466</v>
      </c>
      <c r="E1291">
        <v>3</v>
      </c>
      <c r="F1291">
        <v>3</v>
      </c>
      <c r="G1291">
        <v>5</v>
      </c>
      <c r="I1291">
        <v>1962</v>
      </c>
      <c r="J1291">
        <v>0</v>
      </c>
      <c r="K1291" t="s">
        <v>1650</v>
      </c>
      <c r="L1291">
        <v>29</v>
      </c>
      <c r="M1291">
        <v>29</v>
      </c>
      <c r="N1291">
        <v>13.71617577</v>
      </c>
      <c r="O1291" s="1">
        <v>10.439</v>
      </c>
    </row>
    <row r="1292" spans="1:15" hidden="1" x14ac:dyDescent="0.35">
      <c r="A1292">
        <v>803</v>
      </c>
      <c r="B1292" t="s">
        <v>1763</v>
      </c>
      <c r="C1292" s="2">
        <v>61.608146669999996</v>
      </c>
      <c r="D1292" t="s">
        <v>1466</v>
      </c>
      <c r="E1292">
        <v>3</v>
      </c>
      <c r="F1292">
        <v>3</v>
      </c>
      <c r="G1292">
        <v>5</v>
      </c>
      <c r="I1292">
        <v>1962</v>
      </c>
      <c r="J1292">
        <v>0</v>
      </c>
      <c r="K1292" t="s">
        <v>1650</v>
      </c>
      <c r="L1292">
        <v>41</v>
      </c>
      <c r="M1292">
        <v>41</v>
      </c>
      <c r="N1292">
        <v>32.561142779999997</v>
      </c>
      <c r="O1292" s="1">
        <v>8.5999999999999993E-2</v>
      </c>
    </row>
    <row r="1293" spans="1:15" hidden="1" x14ac:dyDescent="0.35">
      <c r="A1293">
        <v>803</v>
      </c>
      <c r="B1293" t="s">
        <v>1763</v>
      </c>
      <c r="C1293" s="2">
        <v>61.608146669999996</v>
      </c>
      <c r="D1293" t="s">
        <v>1466</v>
      </c>
      <c r="E1293">
        <v>3</v>
      </c>
      <c r="F1293">
        <v>3</v>
      </c>
      <c r="G1293">
        <v>5</v>
      </c>
      <c r="I1293">
        <v>1962</v>
      </c>
      <c r="J1293">
        <v>0</v>
      </c>
      <c r="K1293" t="s">
        <v>1650</v>
      </c>
      <c r="L1293">
        <v>35</v>
      </c>
      <c r="M1293">
        <v>35</v>
      </c>
      <c r="N1293">
        <v>11.94575066</v>
      </c>
      <c r="O1293" s="1">
        <v>11.946</v>
      </c>
    </row>
    <row r="1294" spans="1:15" hidden="1" x14ac:dyDescent="0.35">
      <c r="A1294">
        <v>803</v>
      </c>
      <c r="B1294" t="s">
        <v>1763</v>
      </c>
      <c r="C1294" s="2">
        <v>61.608146669999996</v>
      </c>
      <c r="D1294" t="s">
        <v>1466</v>
      </c>
      <c r="E1294">
        <v>3</v>
      </c>
      <c r="F1294">
        <v>3</v>
      </c>
      <c r="G1294">
        <v>5</v>
      </c>
      <c r="I1294">
        <v>1962</v>
      </c>
      <c r="J1294">
        <v>0</v>
      </c>
      <c r="K1294" t="s">
        <v>1650</v>
      </c>
      <c r="L1294">
        <v>3</v>
      </c>
      <c r="M1294">
        <v>3</v>
      </c>
      <c r="N1294">
        <v>7.0164754010000001</v>
      </c>
      <c r="O1294" s="1">
        <v>7.016</v>
      </c>
    </row>
    <row r="1295" spans="1:15" hidden="1" x14ac:dyDescent="0.35">
      <c r="A1295">
        <v>803</v>
      </c>
      <c r="B1295" t="s">
        <v>1763</v>
      </c>
      <c r="C1295" s="2">
        <v>61.608146669999996</v>
      </c>
      <c r="D1295" t="s">
        <v>1466</v>
      </c>
      <c r="E1295">
        <v>3</v>
      </c>
      <c r="F1295">
        <v>3</v>
      </c>
      <c r="G1295">
        <v>5</v>
      </c>
      <c r="I1295">
        <v>1962</v>
      </c>
      <c r="J1295">
        <v>0</v>
      </c>
      <c r="K1295" t="s">
        <v>1650</v>
      </c>
      <c r="L1295">
        <v>43</v>
      </c>
      <c r="M1295">
        <v>43</v>
      </c>
      <c r="N1295">
        <v>9.1747339839999995</v>
      </c>
      <c r="O1295" s="1">
        <v>7.28</v>
      </c>
    </row>
    <row r="1296" spans="1:15" hidden="1" x14ac:dyDescent="0.35">
      <c r="A1296">
        <v>803</v>
      </c>
      <c r="B1296" t="s">
        <v>1763</v>
      </c>
      <c r="C1296" s="2">
        <v>61.608146669999996</v>
      </c>
      <c r="D1296" t="s">
        <v>1466</v>
      </c>
      <c r="E1296">
        <v>3</v>
      </c>
      <c r="F1296">
        <v>3</v>
      </c>
      <c r="G1296">
        <v>5</v>
      </c>
      <c r="I1296">
        <v>1962</v>
      </c>
      <c r="J1296">
        <v>0</v>
      </c>
      <c r="K1296" t="s">
        <v>1650</v>
      </c>
      <c r="L1296">
        <v>804</v>
      </c>
      <c r="M1296">
        <v>804</v>
      </c>
      <c r="N1296">
        <v>40.84752546</v>
      </c>
      <c r="O1296" s="1">
        <v>13.413</v>
      </c>
    </row>
    <row r="1297" spans="1:15" hidden="1" x14ac:dyDescent="0.35">
      <c r="A1297">
        <v>803</v>
      </c>
      <c r="B1297" t="s">
        <v>1763</v>
      </c>
      <c r="C1297" s="2">
        <v>61.608146669999996</v>
      </c>
      <c r="D1297" t="s">
        <v>1466</v>
      </c>
      <c r="E1297">
        <v>3</v>
      </c>
      <c r="F1297">
        <v>3</v>
      </c>
      <c r="G1297">
        <v>5</v>
      </c>
      <c r="I1297">
        <v>1962</v>
      </c>
      <c r="J1297">
        <v>0</v>
      </c>
      <c r="K1297" t="s">
        <v>1650</v>
      </c>
      <c r="L1297">
        <v>803</v>
      </c>
      <c r="M1297">
        <v>803</v>
      </c>
      <c r="N1297">
        <v>61.608146669999996</v>
      </c>
      <c r="O1297" s="1">
        <v>61.607999999999997</v>
      </c>
    </row>
    <row r="1298" spans="1:15" hidden="1" x14ac:dyDescent="0.35">
      <c r="A1298">
        <v>803</v>
      </c>
      <c r="B1298" t="s">
        <v>1763</v>
      </c>
      <c r="C1298" s="2">
        <v>61.608146669999996</v>
      </c>
      <c r="D1298" t="s">
        <v>1466</v>
      </c>
      <c r="E1298">
        <v>3</v>
      </c>
      <c r="F1298">
        <v>3</v>
      </c>
      <c r="G1298">
        <v>5</v>
      </c>
      <c r="I1298">
        <v>1962</v>
      </c>
      <c r="J1298">
        <v>0</v>
      </c>
      <c r="K1298" t="s">
        <v>1650</v>
      </c>
      <c r="L1298">
        <v>800</v>
      </c>
      <c r="M1298">
        <v>800</v>
      </c>
      <c r="N1298">
        <v>51.194460190000001</v>
      </c>
      <c r="O1298" s="1">
        <v>31.652000000000001</v>
      </c>
    </row>
    <row r="1299" spans="1:15" hidden="1" x14ac:dyDescent="0.35">
      <c r="A1299">
        <v>803</v>
      </c>
      <c r="B1299" t="s">
        <v>1763</v>
      </c>
      <c r="C1299" s="2">
        <v>61.608146669999996</v>
      </c>
      <c r="D1299" t="s">
        <v>1466</v>
      </c>
      <c r="E1299">
        <v>3</v>
      </c>
      <c r="F1299">
        <v>3</v>
      </c>
      <c r="G1299">
        <v>5</v>
      </c>
      <c r="I1299">
        <v>1962</v>
      </c>
      <c r="J1299">
        <v>0</v>
      </c>
      <c r="K1299" t="s">
        <v>1650</v>
      </c>
      <c r="L1299">
        <v>801</v>
      </c>
      <c r="M1299">
        <v>801</v>
      </c>
      <c r="N1299">
        <v>60.847007519999998</v>
      </c>
      <c r="O1299" s="1">
        <v>26.823</v>
      </c>
    </row>
    <row r="1300" spans="1:15" hidden="1" x14ac:dyDescent="0.35">
      <c r="A1300">
        <v>803</v>
      </c>
      <c r="B1300" t="s">
        <v>1763</v>
      </c>
      <c r="C1300" s="2">
        <v>61.608146669999996</v>
      </c>
      <c r="D1300" t="s">
        <v>1466</v>
      </c>
      <c r="E1300">
        <v>3</v>
      </c>
      <c r="F1300">
        <v>3</v>
      </c>
      <c r="G1300">
        <v>5</v>
      </c>
      <c r="I1300">
        <v>1962</v>
      </c>
      <c r="J1300">
        <v>0</v>
      </c>
      <c r="K1300" t="s">
        <v>1650</v>
      </c>
      <c r="L1300">
        <v>802</v>
      </c>
      <c r="M1300">
        <v>802</v>
      </c>
      <c r="N1300">
        <v>28.05279208</v>
      </c>
      <c r="O1300" s="1">
        <v>1.0589999999999999</v>
      </c>
    </row>
    <row r="1301" spans="1:15" hidden="1" x14ac:dyDescent="0.35">
      <c r="A1301">
        <v>803</v>
      </c>
      <c r="B1301" t="s">
        <v>1763</v>
      </c>
      <c r="C1301" s="2">
        <v>61.608146669999996</v>
      </c>
      <c r="D1301" t="s">
        <v>1466</v>
      </c>
      <c r="E1301">
        <v>3</v>
      </c>
      <c r="F1301">
        <v>3</v>
      </c>
      <c r="G1301">
        <v>5</v>
      </c>
      <c r="I1301">
        <v>1962</v>
      </c>
      <c r="J1301">
        <v>0</v>
      </c>
      <c r="K1301" t="s">
        <v>1650</v>
      </c>
      <c r="L1301">
        <v>770</v>
      </c>
      <c r="M1301">
        <v>770</v>
      </c>
      <c r="N1301">
        <v>48.209431600000002</v>
      </c>
      <c r="O1301" s="1">
        <v>9.2989999999999995</v>
      </c>
    </row>
    <row r="1302" spans="1:15" hidden="1" x14ac:dyDescent="0.35">
      <c r="A1302">
        <v>803</v>
      </c>
      <c r="B1302" t="s">
        <v>1763</v>
      </c>
      <c r="C1302" s="2">
        <v>61.608146669999996</v>
      </c>
      <c r="D1302" t="s">
        <v>1466</v>
      </c>
      <c r="E1302">
        <v>3</v>
      </c>
      <c r="F1302">
        <v>3</v>
      </c>
      <c r="G1302">
        <v>5</v>
      </c>
      <c r="I1302">
        <v>1962</v>
      </c>
      <c r="J1302">
        <v>0</v>
      </c>
      <c r="K1302" t="s">
        <v>1650</v>
      </c>
      <c r="L1302">
        <v>770</v>
      </c>
      <c r="M1302">
        <v>770</v>
      </c>
      <c r="N1302">
        <v>48.209431600000002</v>
      </c>
      <c r="O1302" s="1">
        <v>9.2989999999999995</v>
      </c>
    </row>
    <row r="1303" spans="1:15" hidden="1" x14ac:dyDescent="0.35">
      <c r="A1303">
        <v>804</v>
      </c>
      <c r="B1303" t="s">
        <v>1555</v>
      </c>
      <c r="C1303" s="2">
        <v>40.84752546</v>
      </c>
      <c r="D1303" t="s">
        <v>1466</v>
      </c>
      <c r="E1303">
        <v>3</v>
      </c>
      <c r="F1303">
        <v>3</v>
      </c>
      <c r="G1303">
        <v>5</v>
      </c>
      <c r="I1303">
        <v>1962</v>
      </c>
      <c r="J1303">
        <v>0</v>
      </c>
      <c r="K1303" t="s">
        <v>1650</v>
      </c>
      <c r="L1303">
        <v>17</v>
      </c>
      <c r="M1303">
        <v>0</v>
      </c>
      <c r="O1303" s="1">
        <v>0.995</v>
      </c>
    </row>
    <row r="1304" spans="1:15" hidden="1" x14ac:dyDescent="0.35">
      <c r="A1304">
        <v>804</v>
      </c>
      <c r="B1304" t="s">
        <v>1555</v>
      </c>
      <c r="C1304" s="2">
        <v>40.84752546</v>
      </c>
      <c r="D1304" t="s">
        <v>1466</v>
      </c>
      <c r="E1304">
        <v>3</v>
      </c>
      <c r="F1304">
        <v>3</v>
      </c>
      <c r="G1304">
        <v>5</v>
      </c>
      <c r="I1304">
        <v>1962</v>
      </c>
      <c r="J1304">
        <v>0</v>
      </c>
      <c r="K1304" t="s">
        <v>1650</v>
      </c>
      <c r="L1304">
        <v>65</v>
      </c>
      <c r="M1304">
        <v>0</v>
      </c>
      <c r="O1304" s="1">
        <v>6.8049999999999997</v>
      </c>
    </row>
    <row r="1305" spans="1:15" hidden="1" x14ac:dyDescent="0.35">
      <c r="A1305">
        <v>804</v>
      </c>
      <c r="B1305" t="s">
        <v>1555</v>
      </c>
      <c r="C1305" s="2">
        <v>40.84752546</v>
      </c>
      <c r="D1305" t="s">
        <v>1466</v>
      </c>
      <c r="E1305">
        <v>3</v>
      </c>
      <c r="F1305">
        <v>3</v>
      </c>
      <c r="G1305">
        <v>5</v>
      </c>
      <c r="I1305">
        <v>1962</v>
      </c>
      <c r="J1305">
        <v>0</v>
      </c>
      <c r="K1305" t="s">
        <v>1650</v>
      </c>
      <c r="L1305">
        <v>29</v>
      </c>
      <c r="M1305">
        <v>29</v>
      </c>
      <c r="N1305">
        <v>13.71617577</v>
      </c>
      <c r="O1305" s="1">
        <v>13.715999999999999</v>
      </c>
    </row>
    <row r="1306" spans="1:15" hidden="1" x14ac:dyDescent="0.35">
      <c r="A1306">
        <v>804</v>
      </c>
      <c r="B1306" t="s">
        <v>1555</v>
      </c>
      <c r="C1306" s="2">
        <v>40.84752546</v>
      </c>
      <c r="D1306" t="s">
        <v>1466</v>
      </c>
      <c r="E1306">
        <v>3</v>
      </c>
      <c r="F1306">
        <v>3</v>
      </c>
      <c r="G1306">
        <v>5</v>
      </c>
      <c r="I1306">
        <v>1962</v>
      </c>
      <c r="J1306">
        <v>0</v>
      </c>
      <c r="K1306" t="s">
        <v>1650</v>
      </c>
      <c r="L1306">
        <v>18</v>
      </c>
      <c r="M1306">
        <v>0</v>
      </c>
      <c r="O1306" s="1">
        <v>0.995</v>
      </c>
    </row>
    <row r="1307" spans="1:15" hidden="1" x14ac:dyDescent="0.35">
      <c r="A1307">
        <v>804</v>
      </c>
      <c r="B1307" t="s">
        <v>1555</v>
      </c>
      <c r="C1307" s="2">
        <v>40.84752546</v>
      </c>
      <c r="D1307" t="s">
        <v>1466</v>
      </c>
      <c r="E1307">
        <v>3</v>
      </c>
      <c r="F1307">
        <v>3</v>
      </c>
      <c r="G1307">
        <v>5</v>
      </c>
      <c r="I1307">
        <v>1962</v>
      </c>
      <c r="J1307">
        <v>0</v>
      </c>
      <c r="K1307" t="s">
        <v>1650</v>
      </c>
      <c r="L1307">
        <v>62</v>
      </c>
      <c r="M1307">
        <v>62</v>
      </c>
      <c r="N1307">
        <v>17.869102120000001</v>
      </c>
      <c r="O1307" s="1">
        <v>6.8049999999999997</v>
      </c>
    </row>
    <row r="1308" spans="1:15" hidden="1" x14ac:dyDescent="0.35">
      <c r="A1308">
        <v>804</v>
      </c>
      <c r="B1308" t="s">
        <v>1555</v>
      </c>
      <c r="C1308" s="2">
        <v>40.84752546</v>
      </c>
      <c r="D1308" t="s">
        <v>1466</v>
      </c>
      <c r="E1308">
        <v>3</v>
      </c>
      <c r="F1308">
        <v>3</v>
      </c>
      <c r="G1308">
        <v>5</v>
      </c>
      <c r="I1308">
        <v>1962</v>
      </c>
      <c r="J1308">
        <v>0</v>
      </c>
      <c r="K1308" t="s">
        <v>1650</v>
      </c>
      <c r="L1308">
        <v>85</v>
      </c>
      <c r="M1308">
        <v>85</v>
      </c>
      <c r="N1308">
        <v>19.053710169999999</v>
      </c>
      <c r="O1308" s="1">
        <v>2.048</v>
      </c>
    </row>
    <row r="1309" spans="1:15" hidden="1" x14ac:dyDescent="0.35">
      <c r="A1309">
        <v>804</v>
      </c>
      <c r="B1309" t="s">
        <v>1555</v>
      </c>
      <c r="C1309" s="2">
        <v>40.84752546</v>
      </c>
      <c r="D1309" t="s">
        <v>1466</v>
      </c>
      <c r="E1309">
        <v>3</v>
      </c>
      <c r="F1309">
        <v>3</v>
      </c>
      <c r="G1309">
        <v>5</v>
      </c>
      <c r="I1309">
        <v>1962</v>
      </c>
      <c r="J1309">
        <v>0</v>
      </c>
      <c r="K1309" t="s">
        <v>1650</v>
      </c>
      <c r="L1309">
        <v>27</v>
      </c>
      <c r="M1309">
        <v>27</v>
      </c>
      <c r="N1309">
        <v>23.007539449999999</v>
      </c>
      <c r="O1309" s="1">
        <v>5.0060000000000002</v>
      </c>
    </row>
    <row r="1310" spans="1:15" hidden="1" x14ac:dyDescent="0.35">
      <c r="A1310">
        <v>804</v>
      </c>
      <c r="B1310" t="s">
        <v>1555</v>
      </c>
      <c r="C1310" s="2">
        <v>40.84752546</v>
      </c>
      <c r="D1310" t="s">
        <v>1466</v>
      </c>
      <c r="E1310">
        <v>3</v>
      </c>
      <c r="F1310">
        <v>3</v>
      </c>
      <c r="G1310">
        <v>5</v>
      </c>
      <c r="I1310">
        <v>1962</v>
      </c>
      <c r="J1310">
        <v>0</v>
      </c>
      <c r="K1310" t="s">
        <v>1650</v>
      </c>
      <c r="L1310">
        <v>83</v>
      </c>
      <c r="M1310">
        <v>83</v>
      </c>
      <c r="N1310">
        <v>35.39444323</v>
      </c>
      <c r="O1310" s="1">
        <v>27.864000000000001</v>
      </c>
    </row>
    <row r="1311" spans="1:15" hidden="1" x14ac:dyDescent="0.35">
      <c r="A1311">
        <v>804</v>
      </c>
      <c r="B1311" t="s">
        <v>1555</v>
      </c>
      <c r="C1311" s="2">
        <v>40.84752546</v>
      </c>
      <c r="D1311" t="s">
        <v>1466</v>
      </c>
      <c r="E1311">
        <v>3</v>
      </c>
      <c r="F1311">
        <v>3</v>
      </c>
      <c r="G1311">
        <v>5</v>
      </c>
      <c r="I1311">
        <v>1962</v>
      </c>
      <c r="J1311">
        <v>0</v>
      </c>
      <c r="K1311" t="s">
        <v>1650</v>
      </c>
      <c r="L1311">
        <v>19</v>
      </c>
      <c r="M1311">
        <v>19</v>
      </c>
      <c r="N1311">
        <v>32.06105127</v>
      </c>
      <c r="O1311" s="1">
        <v>0.995</v>
      </c>
    </row>
    <row r="1312" spans="1:15" hidden="1" x14ac:dyDescent="0.35">
      <c r="A1312">
        <v>804</v>
      </c>
      <c r="B1312" t="s">
        <v>1555</v>
      </c>
      <c r="C1312" s="2">
        <v>40.84752546</v>
      </c>
      <c r="D1312" t="s">
        <v>1466</v>
      </c>
      <c r="E1312">
        <v>3</v>
      </c>
      <c r="F1312">
        <v>3</v>
      </c>
      <c r="G1312">
        <v>5</v>
      </c>
      <c r="I1312">
        <v>1962</v>
      </c>
      <c r="J1312">
        <v>0</v>
      </c>
      <c r="K1312" t="s">
        <v>1650</v>
      </c>
      <c r="L1312">
        <v>57</v>
      </c>
      <c r="M1312">
        <v>57</v>
      </c>
      <c r="N1312">
        <v>6.3628884540000001</v>
      </c>
      <c r="O1312" s="1">
        <v>0.39400000000000002</v>
      </c>
    </row>
    <row r="1313" spans="1:15" hidden="1" x14ac:dyDescent="0.35">
      <c r="A1313">
        <v>804</v>
      </c>
      <c r="B1313" t="s">
        <v>1555</v>
      </c>
      <c r="C1313" s="2">
        <v>40.84752546</v>
      </c>
      <c r="D1313" t="s">
        <v>1466</v>
      </c>
      <c r="E1313">
        <v>3</v>
      </c>
      <c r="F1313">
        <v>3</v>
      </c>
      <c r="G1313">
        <v>5</v>
      </c>
      <c r="I1313">
        <v>1962</v>
      </c>
      <c r="J1313">
        <v>0</v>
      </c>
      <c r="K1313" t="s">
        <v>1650</v>
      </c>
      <c r="L1313">
        <v>804</v>
      </c>
      <c r="M1313">
        <v>804</v>
      </c>
      <c r="N1313">
        <v>40.84752546</v>
      </c>
      <c r="O1313" s="1">
        <v>40.847999999999999</v>
      </c>
    </row>
    <row r="1314" spans="1:15" hidden="1" x14ac:dyDescent="0.35">
      <c r="A1314">
        <v>804</v>
      </c>
      <c r="B1314" t="s">
        <v>1555</v>
      </c>
      <c r="C1314" s="2">
        <v>40.84752546</v>
      </c>
      <c r="D1314" t="s">
        <v>1466</v>
      </c>
      <c r="E1314">
        <v>3</v>
      </c>
      <c r="F1314">
        <v>3</v>
      </c>
      <c r="G1314">
        <v>5</v>
      </c>
      <c r="I1314">
        <v>1962</v>
      </c>
      <c r="J1314">
        <v>0</v>
      </c>
      <c r="K1314" t="s">
        <v>1650</v>
      </c>
      <c r="L1314">
        <v>803</v>
      </c>
      <c r="M1314">
        <v>803</v>
      </c>
      <c r="N1314">
        <v>61.608146669999996</v>
      </c>
      <c r="O1314" s="1">
        <v>13.667999999999999</v>
      </c>
    </row>
    <row r="1315" spans="1:15" hidden="1" x14ac:dyDescent="0.35">
      <c r="A1315">
        <v>804</v>
      </c>
      <c r="B1315" t="s">
        <v>1555</v>
      </c>
      <c r="C1315" s="2">
        <v>40.84752546</v>
      </c>
      <c r="D1315" t="s">
        <v>1466</v>
      </c>
      <c r="E1315">
        <v>3</v>
      </c>
      <c r="F1315">
        <v>3</v>
      </c>
      <c r="G1315">
        <v>5</v>
      </c>
      <c r="I1315">
        <v>1962</v>
      </c>
      <c r="J1315">
        <v>0</v>
      </c>
      <c r="K1315" t="s">
        <v>1650</v>
      </c>
      <c r="L1315">
        <v>800</v>
      </c>
      <c r="M1315">
        <v>800</v>
      </c>
      <c r="N1315">
        <v>51.194460190000001</v>
      </c>
      <c r="O1315" s="1">
        <v>12.566000000000001</v>
      </c>
    </row>
    <row r="1316" spans="1:15" hidden="1" x14ac:dyDescent="0.35">
      <c r="A1316">
        <v>804</v>
      </c>
      <c r="B1316" t="s">
        <v>1555</v>
      </c>
      <c r="C1316" s="2">
        <v>40.84752546</v>
      </c>
      <c r="D1316" t="s">
        <v>1466</v>
      </c>
      <c r="E1316">
        <v>3</v>
      </c>
      <c r="F1316">
        <v>3</v>
      </c>
      <c r="G1316">
        <v>5</v>
      </c>
      <c r="I1316">
        <v>1962</v>
      </c>
      <c r="J1316">
        <v>0</v>
      </c>
      <c r="K1316" t="s">
        <v>1650</v>
      </c>
      <c r="L1316">
        <v>801</v>
      </c>
      <c r="M1316">
        <v>801</v>
      </c>
      <c r="N1316">
        <v>60.847007519999998</v>
      </c>
      <c r="O1316" s="1">
        <v>23.36</v>
      </c>
    </row>
    <row r="1317" spans="1:15" hidden="1" x14ac:dyDescent="0.35">
      <c r="A1317">
        <v>804</v>
      </c>
      <c r="B1317" t="s">
        <v>1555</v>
      </c>
      <c r="C1317" s="2">
        <v>40.84752546</v>
      </c>
      <c r="D1317" t="s">
        <v>1466</v>
      </c>
      <c r="E1317">
        <v>3</v>
      </c>
      <c r="F1317">
        <v>3</v>
      </c>
      <c r="G1317">
        <v>5</v>
      </c>
      <c r="I1317">
        <v>1962</v>
      </c>
      <c r="J1317">
        <v>0</v>
      </c>
      <c r="K1317" t="s">
        <v>1650</v>
      </c>
      <c r="L1317">
        <v>802</v>
      </c>
      <c r="M1317">
        <v>802</v>
      </c>
      <c r="N1317">
        <v>28.05279208</v>
      </c>
      <c r="O1317" s="1">
        <v>19.695</v>
      </c>
    </row>
    <row r="1318" spans="1:15" hidden="1" x14ac:dyDescent="0.35">
      <c r="A1318">
        <v>81</v>
      </c>
      <c r="B1318" t="s">
        <v>1420</v>
      </c>
      <c r="C1318" s="2">
        <v>21.812853059999998</v>
      </c>
      <c r="D1318" t="s">
        <v>1466</v>
      </c>
      <c r="E1318">
        <v>1</v>
      </c>
      <c r="F1318">
        <v>2</v>
      </c>
      <c r="G1318">
        <v>3</v>
      </c>
      <c r="I1318">
        <v>1989</v>
      </c>
      <c r="J1318">
        <v>0</v>
      </c>
      <c r="K1318" t="s">
        <v>1362</v>
      </c>
      <c r="L1318">
        <v>7</v>
      </c>
      <c r="M1318">
        <v>0</v>
      </c>
      <c r="O1318" s="1">
        <v>2.2330000000000001</v>
      </c>
    </row>
    <row r="1319" spans="1:15" hidden="1" x14ac:dyDescent="0.35">
      <c r="A1319">
        <v>81</v>
      </c>
      <c r="B1319" t="s">
        <v>1420</v>
      </c>
      <c r="C1319" s="2">
        <v>21.812853059999998</v>
      </c>
      <c r="D1319" t="s">
        <v>1466</v>
      </c>
      <c r="E1319">
        <v>1</v>
      </c>
      <c r="F1319">
        <v>2</v>
      </c>
      <c r="G1319">
        <v>3</v>
      </c>
      <c r="I1319">
        <v>1989</v>
      </c>
      <c r="J1319">
        <v>0</v>
      </c>
      <c r="K1319" t="s">
        <v>1362</v>
      </c>
      <c r="L1319">
        <v>58</v>
      </c>
      <c r="M1319">
        <v>58</v>
      </c>
      <c r="N1319">
        <v>20.86091506</v>
      </c>
      <c r="O1319" s="1">
        <v>5.8520000000000003</v>
      </c>
    </row>
    <row r="1320" spans="1:15" hidden="1" x14ac:dyDescent="0.35">
      <c r="A1320">
        <v>81</v>
      </c>
      <c r="B1320" t="s">
        <v>1420</v>
      </c>
      <c r="C1320" s="2">
        <v>21.812853059999998</v>
      </c>
      <c r="D1320" t="s">
        <v>1466</v>
      </c>
      <c r="E1320">
        <v>1</v>
      </c>
      <c r="F1320">
        <v>2</v>
      </c>
      <c r="G1320">
        <v>3</v>
      </c>
      <c r="I1320">
        <v>1989</v>
      </c>
      <c r="J1320">
        <v>0</v>
      </c>
      <c r="K1320" t="s">
        <v>1362</v>
      </c>
      <c r="L1320">
        <v>87</v>
      </c>
      <c r="M1320">
        <v>87</v>
      </c>
      <c r="N1320">
        <v>19.007032599999999</v>
      </c>
      <c r="O1320" s="1">
        <v>1.274</v>
      </c>
    </row>
    <row r="1321" spans="1:15" hidden="1" x14ac:dyDescent="0.35">
      <c r="A1321">
        <v>81</v>
      </c>
      <c r="B1321" t="s">
        <v>1420</v>
      </c>
      <c r="C1321" s="2">
        <v>21.812853059999998</v>
      </c>
      <c r="D1321" t="s">
        <v>1466</v>
      </c>
      <c r="E1321">
        <v>1</v>
      </c>
      <c r="F1321">
        <v>2</v>
      </c>
      <c r="G1321">
        <v>3</v>
      </c>
      <c r="I1321">
        <v>1989</v>
      </c>
      <c r="J1321">
        <v>0</v>
      </c>
      <c r="K1321" t="s">
        <v>1362</v>
      </c>
      <c r="L1321">
        <v>38</v>
      </c>
      <c r="M1321">
        <v>38</v>
      </c>
      <c r="N1321">
        <v>12.85280259</v>
      </c>
      <c r="O1321" s="1">
        <v>12.670999999999999</v>
      </c>
    </row>
    <row r="1322" spans="1:15" hidden="1" x14ac:dyDescent="0.35">
      <c r="A1322">
        <v>81</v>
      </c>
      <c r="B1322" t="s">
        <v>1420</v>
      </c>
      <c r="C1322" s="2">
        <v>21.812853059999998</v>
      </c>
      <c r="D1322" t="s">
        <v>1466</v>
      </c>
      <c r="E1322">
        <v>1</v>
      </c>
      <c r="F1322">
        <v>2</v>
      </c>
      <c r="G1322">
        <v>3</v>
      </c>
      <c r="I1322">
        <v>1989</v>
      </c>
      <c r="J1322">
        <v>0</v>
      </c>
      <c r="K1322" t="s">
        <v>1362</v>
      </c>
      <c r="L1322">
        <v>23</v>
      </c>
      <c r="M1322">
        <v>23</v>
      </c>
      <c r="N1322">
        <v>4.8369459189999997</v>
      </c>
      <c r="O1322" s="1">
        <v>4.8369999999999997</v>
      </c>
    </row>
    <row r="1323" spans="1:15" hidden="1" x14ac:dyDescent="0.35">
      <c r="A1323">
        <v>81</v>
      </c>
      <c r="B1323" t="s">
        <v>1420</v>
      </c>
      <c r="C1323" s="2">
        <v>21.812853059999998</v>
      </c>
      <c r="D1323" t="s">
        <v>1466</v>
      </c>
      <c r="E1323">
        <v>1</v>
      </c>
      <c r="F1323">
        <v>2</v>
      </c>
      <c r="G1323">
        <v>3</v>
      </c>
      <c r="I1323">
        <v>1989</v>
      </c>
      <c r="J1323">
        <v>0</v>
      </c>
      <c r="K1323" t="s">
        <v>1362</v>
      </c>
      <c r="L1323">
        <v>81</v>
      </c>
      <c r="M1323">
        <v>81</v>
      </c>
      <c r="N1323">
        <v>21.812853059999998</v>
      </c>
      <c r="O1323" s="1">
        <v>21.812999999999999</v>
      </c>
    </row>
    <row r="1324" spans="1:15" hidden="1" x14ac:dyDescent="0.35">
      <c r="A1324">
        <v>81</v>
      </c>
      <c r="B1324" t="s">
        <v>1420</v>
      </c>
      <c r="C1324" s="2">
        <v>21.812853059999998</v>
      </c>
      <c r="D1324" t="s">
        <v>1466</v>
      </c>
      <c r="E1324">
        <v>1</v>
      </c>
      <c r="F1324">
        <v>2</v>
      </c>
      <c r="G1324">
        <v>3</v>
      </c>
      <c r="I1324">
        <v>1989</v>
      </c>
      <c r="J1324">
        <v>0</v>
      </c>
      <c r="K1324" t="s">
        <v>1362</v>
      </c>
      <c r="L1324">
        <v>40</v>
      </c>
      <c r="M1324">
        <v>40</v>
      </c>
      <c r="N1324">
        <v>22.71860058</v>
      </c>
      <c r="O1324" s="1">
        <v>6.6849999999999996</v>
      </c>
    </row>
    <row r="1325" spans="1:15" hidden="1" x14ac:dyDescent="0.35">
      <c r="A1325">
        <v>81</v>
      </c>
      <c r="B1325" t="s">
        <v>1420</v>
      </c>
      <c r="C1325" s="2">
        <v>21.812853059999998</v>
      </c>
      <c r="D1325" t="s">
        <v>1466</v>
      </c>
      <c r="E1325">
        <v>1</v>
      </c>
      <c r="F1325">
        <v>2</v>
      </c>
      <c r="G1325">
        <v>3</v>
      </c>
      <c r="I1325">
        <v>1989</v>
      </c>
      <c r="J1325">
        <v>0</v>
      </c>
      <c r="K1325" t="s">
        <v>1362</v>
      </c>
      <c r="L1325">
        <v>11</v>
      </c>
      <c r="M1325">
        <v>11</v>
      </c>
      <c r="N1325">
        <v>6.5670085130000002</v>
      </c>
      <c r="O1325" s="1">
        <v>5.0490000000000004</v>
      </c>
    </row>
    <row r="1326" spans="1:15" hidden="1" x14ac:dyDescent="0.35">
      <c r="A1326">
        <v>82</v>
      </c>
      <c r="B1326" t="s">
        <v>1550</v>
      </c>
      <c r="C1326" s="2">
        <v>4.5023451459999997</v>
      </c>
      <c r="D1326" t="s">
        <v>1466</v>
      </c>
      <c r="E1326">
        <v>1</v>
      </c>
      <c r="F1326">
        <v>2</v>
      </c>
      <c r="G1326">
        <v>3</v>
      </c>
      <c r="I1326">
        <v>1989</v>
      </c>
      <c r="J1326">
        <v>0</v>
      </c>
      <c r="K1326" t="s">
        <v>1362</v>
      </c>
      <c r="L1326">
        <v>17</v>
      </c>
      <c r="M1326">
        <v>0</v>
      </c>
      <c r="O1326" s="1">
        <v>27.015000000000001</v>
      </c>
    </row>
    <row r="1327" spans="1:15" hidden="1" x14ac:dyDescent="0.35">
      <c r="A1327">
        <v>82</v>
      </c>
      <c r="B1327" t="s">
        <v>1550</v>
      </c>
      <c r="C1327" s="2">
        <v>4.5023451459999997</v>
      </c>
      <c r="D1327" t="s">
        <v>1466</v>
      </c>
      <c r="E1327">
        <v>1</v>
      </c>
      <c r="F1327">
        <v>2</v>
      </c>
      <c r="G1327">
        <v>3</v>
      </c>
      <c r="I1327">
        <v>1989</v>
      </c>
      <c r="J1327">
        <v>0</v>
      </c>
      <c r="K1327" t="s">
        <v>1362</v>
      </c>
      <c r="L1327">
        <v>22</v>
      </c>
      <c r="M1327">
        <v>22</v>
      </c>
      <c r="N1327">
        <v>13.39471861</v>
      </c>
      <c r="O1327" s="1">
        <v>0.35899999999999999</v>
      </c>
    </row>
    <row r="1328" spans="1:15" hidden="1" x14ac:dyDescent="0.35">
      <c r="A1328">
        <v>82</v>
      </c>
      <c r="B1328" t="s">
        <v>1550</v>
      </c>
      <c r="C1328" s="2">
        <v>4.5023451459999997</v>
      </c>
      <c r="D1328" t="s">
        <v>1466</v>
      </c>
      <c r="E1328">
        <v>1</v>
      </c>
      <c r="F1328">
        <v>2</v>
      </c>
      <c r="G1328">
        <v>3</v>
      </c>
      <c r="I1328">
        <v>1989</v>
      </c>
      <c r="J1328">
        <v>0</v>
      </c>
      <c r="K1328" t="s">
        <v>1362</v>
      </c>
      <c r="L1328">
        <v>18</v>
      </c>
      <c r="M1328">
        <v>0</v>
      </c>
      <c r="O1328" s="1">
        <v>27.015000000000001</v>
      </c>
    </row>
    <row r="1329" spans="1:15" hidden="1" x14ac:dyDescent="0.35">
      <c r="A1329">
        <v>82</v>
      </c>
      <c r="B1329" t="s">
        <v>1550</v>
      </c>
      <c r="C1329" s="2">
        <v>4.5023451459999997</v>
      </c>
      <c r="D1329" t="s">
        <v>1466</v>
      </c>
      <c r="E1329">
        <v>1</v>
      </c>
      <c r="F1329">
        <v>2</v>
      </c>
      <c r="G1329">
        <v>3</v>
      </c>
      <c r="I1329">
        <v>1989</v>
      </c>
      <c r="J1329">
        <v>0</v>
      </c>
      <c r="K1329" t="s">
        <v>1362</v>
      </c>
      <c r="L1329">
        <v>90</v>
      </c>
      <c r="M1329">
        <v>90</v>
      </c>
      <c r="N1329">
        <v>21.352174099999999</v>
      </c>
      <c r="O1329" s="1">
        <v>0.34399999999999997</v>
      </c>
    </row>
    <row r="1330" spans="1:15" hidden="1" x14ac:dyDescent="0.35">
      <c r="A1330">
        <v>82</v>
      </c>
      <c r="B1330" t="s">
        <v>1550</v>
      </c>
      <c r="C1330" s="2">
        <v>4.5023451459999997</v>
      </c>
      <c r="D1330" t="s">
        <v>1466</v>
      </c>
      <c r="E1330">
        <v>1</v>
      </c>
      <c r="F1330">
        <v>2</v>
      </c>
      <c r="G1330">
        <v>3</v>
      </c>
      <c r="I1330">
        <v>1989</v>
      </c>
      <c r="J1330">
        <v>0</v>
      </c>
      <c r="K1330" t="s">
        <v>1362</v>
      </c>
      <c r="L1330">
        <v>51</v>
      </c>
      <c r="M1330">
        <v>51</v>
      </c>
      <c r="N1330">
        <v>2.728207625</v>
      </c>
      <c r="O1330" s="1">
        <v>0.93600000000000005</v>
      </c>
    </row>
    <row r="1331" spans="1:15" hidden="1" x14ac:dyDescent="0.35">
      <c r="A1331">
        <v>82</v>
      </c>
      <c r="B1331" t="s">
        <v>1550</v>
      </c>
      <c r="C1331" s="2">
        <v>4.5023451459999997</v>
      </c>
      <c r="D1331" t="s">
        <v>1466</v>
      </c>
      <c r="E1331">
        <v>1</v>
      </c>
      <c r="F1331">
        <v>2</v>
      </c>
      <c r="G1331">
        <v>3</v>
      </c>
      <c r="I1331">
        <v>1989</v>
      </c>
      <c r="J1331">
        <v>0</v>
      </c>
      <c r="K1331" t="s">
        <v>1362</v>
      </c>
      <c r="L1331">
        <v>84</v>
      </c>
      <c r="M1331">
        <v>84</v>
      </c>
      <c r="N1331">
        <v>57.396410359999997</v>
      </c>
      <c r="O1331" s="1">
        <v>12.236000000000001</v>
      </c>
    </row>
    <row r="1332" spans="1:15" hidden="1" x14ac:dyDescent="0.35">
      <c r="A1332">
        <v>82</v>
      </c>
      <c r="B1332" t="s">
        <v>1550</v>
      </c>
      <c r="C1332" s="2">
        <v>4.5023451459999997</v>
      </c>
      <c r="D1332" t="s">
        <v>1466</v>
      </c>
      <c r="E1332">
        <v>1</v>
      </c>
      <c r="F1332">
        <v>2</v>
      </c>
      <c r="G1332">
        <v>3</v>
      </c>
      <c r="I1332">
        <v>1989</v>
      </c>
      <c r="J1332">
        <v>0</v>
      </c>
      <c r="K1332" t="s">
        <v>1362</v>
      </c>
      <c r="L1332">
        <v>54</v>
      </c>
      <c r="M1332">
        <v>54</v>
      </c>
      <c r="N1332">
        <v>14.01216649</v>
      </c>
      <c r="O1332" s="1">
        <v>7.6689999999999996</v>
      </c>
    </row>
    <row r="1333" spans="1:15" hidden="1" x14ac:dyDescent="0.35">
      <c r="A1333">
        <v>82</v>
      </c>
      <c r="B1333" t="s">
        <v>1550</v>
      </c>
      <c r="C1333" s="2">
        <v>4.5023451459999997</v>
      </c>
      <c r="D1333" t="s">
        <v>1466</v>
      </c>
      <c r="E1333">
        <v>1</v>
      </c>
      <c r="F1333">
        <v>2</v>
      </c>
      <c r="G1333">
        <v>3</v>
      </c>
      <c r="I1333">
        <v>1989</v>
      </c>
      <c r="J1333">
        <v>0</v>
      </c>
      <c r="K1333" t="s">
        <v>1362</v>
      </c>
      <c r="L1333">
        <v>2</v>
      </c>
      <c r="M1333">
        <v>2</v>
      </c>
      <c r="N1333">
        <v>10.0095142</v>
      </c>
      <c r="O1333" s="1">
        <v>1.778</v>
      </c>
    </row>
    <row r="1334" spans="1:15" hidden="1" x14ac:dyDescent="0.35">
      <c r="A1334">
        <v>82</v>
      </c>
      <c r="B1334" t="s">
        <v>1550</v>
      </c>
      <c r="C1334" s="2">
        <v>4.5023451459999997</v>
      </c>
      <c r="D1334" t="s">
        <v>1466</v>
      </c>
      <c r="E1334">
        <v>1</v>
      </c>
      <c r="F1334">
        <v>2</v>
      </c>
      <c r="G1334">
        <v>3</v>
      </c>
      <c r="I1334">
        <v>1989</v>
      </c>
      <c r="J1334">
        <v>0</v>
      </c>
      <c r="K1334" t="s">
        <v>1362</v>
      </c>
      <c r="L1334">
        <v>19</v>
      </c>
      <c r="M1334">
        <v>19</v>
      </c>
      <c r="N1334">
        <v>32.06105127</v>
      </c>
      <c r="O1334" s="1">
        <v>27.015000000000001</v>
      </c>
    </row>
    <row r="1335" spans="1:15" hidden="1" x14ac:dyDescent="0.35">
      <c r="A1335">
        <v>82</v>
      </c>
      <c r="B1335" t="s">
        <v>1550</v>
      </c>
      <c r="C1335" s="2">
        <v>4.5023451459999997</v>
      </c>
      <c r="D1335" t="s">
        <v>1466</v>
      </c>
      <c r="E1335">
        <v>1</v>
      </c>
      <c r="F1335">
        <v>2</v>
      </c>
      <c r="G1335">
        <v>3</v>
      </c>
      <c r="I1335">
        <v>1989</v>
      </c>
      <c r="J1335">
        <v>0</v>
      </c>
      <c r="K1335" t="s">
        <v>1362</v>
      </c>
      <c r="L1335">
        <v>82</v>
      </c>
      <c r="M1335">
        <v>82</v>
      </c>
      <c r="N1335">
        <v>4.5023451459999997</v>
      </c>
      <c r="O1335" s="1">
        <v>4.5019999999999998</v>
      </c>
    </row>
    <row r="1336" spans="1:15" hidden="1" x14ac:dyDescent="0.35">
      <c r="A1336">
        <v>82</v>
      </c>
      <c r="B1336" t="s">
        <v>1550</v>
      </c>
      <c r="C1336" s="2">
        <v>4.5023451459999997</v>
      </c>
      <c r="D1336" t="s">
        <v>1466</v>
      </c>
      <c r="E1336">
        <v>1</v>
      </c>
      <c r="F1336">
        <v>2</v>
      </c>
      <c r="G1336">
        <v>3</v>
      </c>
      <c r="I1336">
        <v>1989</v>
      </c>
      <c r="J1336">
        <v>0</v>
      </c>
      <c r="K1336" t="s">
        <v>1362</v>
      </c>
      <c r="L1336">
        <v>57</v>
      </c>
      <c r="M1336">
        <v>57</v>
      </c>
      <c r="N1336">
        <v>6.3628884540000001</v>
      </c>
      <c r="O1336" s="1">
        <v>3.7360000000000002</v>
      </c>
    </row>
    <row r="1337" spans="1:15" hidden="1" x14ac:dyDescent="0.35">
      <c r="A1337">
        <v>82</v>
      </c>
      <c r="B1337" t="s">
        <v>1550</v>
      </c>
      <c r="C1337" s="2">
        <v>4.5023451459999997</v>
      </c>
      <c r="D1337" t="s">
        <v>1466</v>
      </c>
      <c r="E1337">
        <v>1</v>
      </c>
      <c r="F1337">
        <v>2</v>
      </c>
      <c r="G1337">
        <v>3</v>
      </c>
      <c r="I1337">
        <v>1989</v>
      </c>
      <c r="J1337">
        <v>0</v>
      </c>
      <c r="K1337" t="s">
        <v>1362</v>
      </c>
      <c r="L1337">
        <v>2</v>
      </c>
      <c r="M1337">
        <v>2</v>
      </c>
      <c r="N1337">
        <v>10.0095142</v>
      </c>
      <c r="O1337" s="1">
        <v>1.778</v>
      </c>
    </row>
    <row r="1338" spans="1:15" hidden="1" x14ac:dyDescent="0.35">
      <c r="A1338">
        <v>82</v>
      </c>
      <c r="B1338" t="s">
        <v>1550</v>
      </c>
      <c r="C1338" s="2">
        <v>4.5023451459999997</v>
      </c>
      <c r="D1338" t="s">
        <v>1466</v>
      </c>
      <c r="E1338">
        <v>1</v>
      </c>
      <c r="F1338">
        <v>2</v>
      </c>
      <c r="G1338">
        <v>3</v>
      </c>
      <c r="I1338">
        <v>1989</v>
      </c>
      <c r="J1338">
        <v>0</v>
      </c>
      <c r="K1338" t="s">
        <v>1362</v>
      </c>
      <c r="L1338">
        <v>802</v>
      </c>
      <c r="M1338">
        <v>802</v>
      </c>
      <c r="N1338">
        <v>28.05279208</v>
      </c>
      <c r="O1338" s="1">
        <v>3.3149999999999999</v>
      </c>
    </row>
    <row r="1339" spans="1:15" hidden="1" x14ac:dyDescent="0.35">
      <c r="A1339">
        <v>82</v>
      </c>
      <c r="B1339" t="s">
        <v>1550</v>
      </c>
      <c r="C1339" s="2">
        <v>4.5023451459999997</v>
      </c>
      <c r="D1339" t="s">
        <v>1466</v>
      </c>
      <c r="E1339">
        <v>1</v>
      </c>
      <c r="F1339">
        <v>2</v>
      </c>
      <c r="G1339">
        <v>3</v>
      </c>
      <c r="I1339">
        <v>1989</v>
      </c>
      <c r="J1339">
        <v>0</v>
      </c>
      <c r="K1339" t="s">
        <v>1362</v>
      </c>
      <c r="L1339">
        <v>730</v>
      </c>
      <c r="M1339">
        <v>730</v>
      </c>
      <c r="N1339">
        <v>28.624931270000001</v>
      </c>
      <c r="O1339" s="1">
        <v>3.4980000000000002</v>
      </c>
    </row>
    <row r="1340" spans="1:15" hidden="1" x14ac:dyDescent="0.35">
      <c r="A1340">
        <v>83</v>
      </c>
      <c r="B1340" t="s">
        <v>1536</v>
      </c>
      <c r="C1340" s="2">
        <v>35.39444323</v>
      </c>
      <c r="D1340" t="s">
        <v>1466</v>
      </c>
      <c r="E1340">
        <v>1</v>
      </c>
      <c r="F1340">
        <v>2</v>
      </c>
      <c r="G1340">
        <v>3</v>
      </c>
      <c r="I1340">
        <v>1990</v>
      </c>
      <c r="J1340">
        <v>0</v>
      </c>
      <c r="K1340" t="s">
        <v>1362</v>
      </c>
      <c r="L1340">
        <v>17</v>
      </c>
      <c r="M1340">
        <v>0</v>
      </c>
      <c r="O1340" s="1">
        <v>4.556</v>
      </c>
    </row>
    <row r="1341" spans="1:15" hidden="1" x14ac:dyDescent="0.35">
      <c r="A1341">
        <v>83</v>
      </c>
      <c r="B1341" t="s">
        <v>1536</v>
      </c>
      <c r="C1341" s="2">
        <v>35.39444323</v>
      </c>
      <c r="D1341" t="s">
        <v>1466</v>
      </c>
      <c r="E1341">
        <v>1</v>
      </c>
      <c r="F1341">
        <v>2</v>
      </c>
      <c r="G1341">
        <v>3</v>
      </c>
      <c r="I1341">
        <v>1990</v>
      </c>
      <c r="J1341">
        <v>0</v>
      </c>
      <c r="K1341" t="s">
        <v>1362</v>
      </c>
      <c r="L1341">
        <v>65</v>
      </c>
      <c r="M1341">
        <v>0</v>
      </c>
      <c r="O1341" s="1">
        <v>0.89200000000000002</v>
      </c>
    </row>
    <row r="1342" spans="1:15" hidden="1" x14ac:dyDescent="0.35">
      <c r="A1342">
        <v>83</v>
      </c>
      <c r="B1342" t="s">
        <v>1536</v>
      </c>
      <c r="C1342" s="2">
        <v>35.39444323</v>
      </c>
      <c r="D1342" t="s">
        <v>1466</v>
      </c>
      <c r="E1342">
        <v>1</v>
      </c>
      <c r="F1342">
        <v>2</v>
      </c>
      <c r="G1342">
        <v>3</v>
      </c>
      <c r="I1342">
        <v>1990</v>
      </c>
      <c r="J1342">
        <v>0</v>
      </c>
      <c r="K1342" t="s">
        <v>1362</v>
      </c>
      <c r="L1342">
        <v>18</v>
      </c>
      <c r="M1342">
        <v>0</v>
      </c>
      <c r="O1342" s="1">
        <v>4.556</v>
      </c>
    </row>
    <row r="1343" spans="1:15" hidden="1" x14ac:dyDescent="0.35">
      <c r="A1343">
        <v>83</v>
      </c>
      <c r="B1343" t="s">
        <v>1536</v>
      </c>
      <c r="C1343" s="2">
        <v>35.39444323</v>
      </c>
      <c r="D1343" t="s">
        <v>1466</v>
      </c>
      <c r="E1343">
        <v>1</v>
      </c>
      <c r="F1343">
        <v>2</v>
      </c>
      <c r="G1343">
        <v>3</v>
      </c>
      <c r="I1343">
        <v>1990</v>
      </c>
      <c r="J1343">
        <v>0</v>
      </c>
      <c r="K1343" t="s">
        <v>1362</v>
      </c>
      <c r="L1343">
        <v>62</v>
      </c>
      <c r="M1343">
        <v>62</v>
      </c>
      <c r="N1343">
        <v>17.869102120000001</v>
      </c>
      <c r="O1343" s="1">
        <v>0.89200000000000002</v>
      </c>
    </row>
    <row r="1344" spans="1:15" hidden="1" x14ac:dyDescent="0.35">
      <c r="A1344">
        <v>83</v>
      </c>
      <c r="B1344" t="s">
        <v>1536</v>
      </c>
      <c r="C1344" s="2">
        <v>35.39444323</v>
      </c>
      <c r="D1344" t="s">
        <v>1466</v>
      </c>
      <c r="E1344">
        <v>1</v>
      </c>
      <c r="F1344">
        <v>2</v>
      </c>
      <c r="G1344">
        <v>3</v>
      </c>
      <c r="I1344">
        <v>1990</v>
      </c>
      <c r="J1344">
        <v>0</v>
      </c>
      <c r="K1344" t="s">
        <v>1362</v>
      </c>
      <c r="L1344">
        <v>85</v>
      </c>
      <c r="M1344">
        <v>85</v>
      </c>
      <c r="N1344">
        <v>19.053710169999999</v>
      </c>
      <c r="O1344" s="1">
        <v>16.274000000000001</v>
      </c>
    </row>
    <row r="1345" spans="1:15" hidden="1" x14ac:dyDescent="0.35">
      <c r="A1345">
        <v>83</v>
      </c>
      <c r="B1345" t="s">
        <v>1536</v>
      </c>
      <c r="C1345" s="2">
        <v>35.39444323</v>
      </c>
      <c r="D1345" t="s">
        <v>1466</v>
      </c>
      <c r="E1345">
        <v>1</v>
      </c>
      <c r="F1345">
        <v>2</v>
      </c>
      <c r="G1345">
        <v>3</v>
      </c>
      <c r="I1345">
        <v>1990</v>
      </c>
      <c r="J1345">
        <v>0</v>
      </c>
      <c r="K1345" t="s">
        <v>1362</v>
      </c>
      <c r="L1345">
        <v>27</v>
      </c>
      <c r="M1345">
        <v>27</v>
      </c>
      <c r="N1345">
        <v>23.007539449999999</v>
      </c>
      <c r="O1345" s="1">
        <v>18.66</v>
      </c>
    </row>
    <row r="1346" spans="1:15" hidden="1" x14ac:dyDescent="0.35">
      <c r="A1346">
        <v>83</v>
      </c>
      <c r="B1346" t="s">
        <v>1536</v>
      </c>
      <c r="C1346" s="2">
        <v>35.39444323</v>
      </c>
      <c r="D1346" t="s">
        <v>1466</v>
      </c>
      <c r="E1346">
        <v>1</v>
      </c>
      <c r="F1346">
        <v>2</v>
      </c>
      <c r="G1346">
        <v>3</v>
      </c>
      <c r="I1346">
        <v>1990</v>
      </c>
      <c r="J1346">
        <v>0</v>
      </c>
      <c r="K1346" t="s">
        <v>1362</v>
      </c>
      <c r="L1346">
        <v>83</v>
      </c>
      <c r="M1346">
        <v>83</v>
      </c>
      <c r="N1346">
        <v>35.39444323</v>
      </c>
      <c r="O1346" s="1">
        <v>35.393999999999998</v>
      </c>
    </row>
    <row r="1347" spans="1:15" hidden="1" x14ac:dyDescent="0.35">
      <c r="A1347">
        <v>83</v>
      </c>
      <c r="B1347" t="s">
        <v>1536</v>
      </c>
      <c r="C1347" s="2">
        <v>35.39444323</v>
      </c>
      <c r="D1347" t="s">
        <v>1466</v>
      </c>
      <c r="E1347">
        <v>1</v>
      </c>
      <c r="F1347">
        <v>2</v>
      </c>
      <c r="G1347">
        <v>3</v>
      </c>
      <c r="I1347">
        <v>1990</v>
      </c>
      <c r="J1347">
        <v>0</v>
      </c>
      <c r="K1347" t="s">
        <v>1362</v>
      </c>
      <c r="L1347">
        <v>56</v>
      </c>
      <c r="M1347">
        <v>56</v>
      </c>
      <c r="N1347">
        <v>9.4989923730000001</v>
      </c>
      <c r="O1347" s="1">
        <v>2.1320000000000001</v>
      </c>
    </row>
    <row r="1348" spans="1:15" hidden="1" x14ac:dyDescent="0.35">
      <c r="A1348">
        <v>83</v>
      </c>
      <c r="B1348" t="s">
        <v>1536</v>
      </c>
      <c r="C1348" s="2">
        <v>35.39444323</v>
      </c>
      <c r="D1348" t="s">
        <v>1466</v>
      </c>
      <c r="E1348">
        <v>1</v>
      </c>
      <c r="F1348">
        <v>2</v>
      </c>
      <c r="G1348">
        <v>3</v>
      </c>
      <c r="I1348">
        <v>1990</v>
      </c>
      <c r="J1348">
        <v>0</v>
      </c>
      <c r="K1348" t="s">
        <v>1362</v>
      </c>
      <c r="L1348">
        <v>2</v>
      </c>
      <c r="M1348">
        <v>2</v>
      </c>
      <c r="N1348">
        <v>10.0095142</v>
      </c>
      <c r="O1348" s="1">
        <v>5.8949999999999996</v>
      </c>
    </row>
    <row r="1349" spans="1:15" hidden="1" x14ac:dyDescent="0.35">
      <c r="A1349">
        <v>83</v>
      </c>
      <c r="B1349" t="s">
        <v>1536</v>
      </c>
      <c r="C1349" s="2">
        <v>35.39444323</v>
      </c>
      <c r="D1349" t="s">
        <v>1466</v>
      </c>
      <c r="E1349">
        <v>1</v>
      </c>
      <c r="F1349">
        <v>2</v>
      </c>
      <c r="G1349">
        <v>3</v>
      </c>
      <c r="I1349">
        <v>1990</v>
      </c>
      <c r="J1349">
        <v>0</v>
      </c>
      <c r="K1349" t="s">
        <v>1362</v>
      </c>
      <c r="L1349">
        <v>19</v>
      </c>
      <c r="M1349">
        <v>19</v>
      </c>
      <c r="N1349">
        <v>32.06105127</v>
      </c>
      <c r="O1349" s="1">
        <v>4.556</v>
      </c>
    </row>
    <row r="1350" spans="1:15" hidden="1" x14ac:dyDescent="0.35">
      <c r="A1350">
        <v>83</v>
      </c>
      <c r="B1350" t="s">
        <v>1536</v>
      </c>
      <c r="C1350" s="2">
        <v>35.39444323</v>
      </c>
      <c r="D1350" t="s">
        <v>1466</v>
      </c>
      <c r="E1350">
        <v>1</v>
      </c>
      <c r="F1350">
        <v>2</v>
      </c>
      <c r="G1350">
        <v>3</v>
      </c>
      <c r="I1350">
        <v>1990</v>
      </c>
      <c r="J1350">
        <v>0</v>
      </c>
      <c r="K1350" t="s">
        <v>1362</v>
      </c>
      <c r="L1350">
        <v>53</v>
      </c>
      <c r="M1350">
        <v>53</v>
      </c>
      <c r="N1350">
        <v>66.246111110000001</v>
      </c>
      <c r="O1350" s="1">
        <v>1.554</v>
      </c>
    </row>
    <row r="1351" spans="1:15" hidden="1" x14ac:dyDescent="0.35">
      <c r="A1351">
        <v>83</v>
      </c>
      <c r="B1351" t="s">
        <v>1536</v>
      </c>
      <c r="C1351" s="2">
        <v>35.39444323</v>
      </c>
      <c r="D1351" t="s">
        <v>1466</v>
      </c>
      <c r="E1351">
        <v>1</v>
      </c>
      <c r="F1351">
        <v>2</v>
      </c>
      <c r="G1351">
        <v>3</v>
      </c>
      <c r="I1351">
        <v>1990</v>
      </c>
      <c r="J1351">
        <v>0</v>
      </c>
      <c r="K1351" t="s">
        <v>1362</v>
      </c>
      <c r="L1351">
        <v>57</v>
      </c>
      <c r="M1351">
        <v>57</v>
      </c>
      <c r="N1351">
        <v>6.3628884540000001</v>
      </c>
      <c r="O1351" s="1">
        <v>5.3170000000000002</v>
      </c>
    </row>
    <row r="1352" spans="1:15" hidden="1" x14ac:dyDescent="0.35">
      <c r="A1352">
        <v>83</v>
      </c>
      <c r="B1352" t="s">
        <v>1536</v>
      </c>
      <c r="C1352" s="2">
        <v>35.39444323</v>
      </c>
      <c r="D1352" t="s">
        <v>1466</v>
      </c>
      <c r="E1352">
        <v>1</v>
      </c>
      <c r="F1352">
        <v>2</v>
      </c>
      <c r="G1352">
        <v>3</v>
      </c>
      <c r="I1352">
        <v>1990</v>
      </c>
      <c r="J1352">
        <v>0</v>
      </c>
      <c r="K1352" t="s">
        <v>1362</v>
      </c>
      <c r="L1352">
        <v>2</v>
      </c>
      <c r="M1352">
        <v>2</v>
      </c>
      <c r="N1352">
        <v>10.0095142</v>
      </c>
      <c r="O1352" s="1">
        <v>5.8949999999999996</v>
      </c>
    </row>
    <row r="1353" spans="1:15" hidden="1" x14ac:dyDescent="0.35">
      <c r="A1353">
        <v>83</v>
      </c>
      <c r="B1353" t="s">
        <v>1536</v>
      </c>
      <c r="C1353" s="2">
        <v>35.39444323</v>
      </c>
      <c r="D1353" t="s">
        <v>1466</v>
      </c>
      <c r="E1353">
        <v>1</v>
      </c>
      <c r="F1353">
        <v>2</v>
      </c>
      <c r="G1353">
        <v>3</v>
      </c>
      <c r="I1353">
        <v>1990</v>
      </c>
      <c r="J1353">
        <v>0</v>
      </c>
      <c r="K1353" t="s">
        <v>1362</v>
      </c>
      <c r="L1353">
        <v>804</v>
      </c>
      <c r="M1353">
        <v>804</v>
      </c>
      <c r="N1353">
        <v>40.84752546</v>
      </c>
      <c r="O1353" s="1">
        <v>17.266999999999999</v>
      </c>
    </row>
    <row r="1354" spans="1:15" hidden="1" x14ac:dyDescent="0.35">
      <c r="A1354">
        <v>83</v>
      </c>
      <c r="B1354" t="s">
        <v>1536</v>
      </c>
      <c r="C1354" s="2">
        <v>35.39444323</v>
      </c>
      <c r="D1354" t="s">
        <v>1466</v>
      </c>
      <c r="E1354">
        <v>1</v>
      </c>
      <c r="F1354">
        <v>2</v>
      </c>
      <c r="G1354">
        <v>3</v>
      </c>
      <c r="I1354">
        <v>1990</v>
      </c>
      <c r="J1354">
        <v>0</v>
      </c>
      <c r="K1354" t="s">
        <v>1362</v>
      </c>
      <c r="L1354">
        <v>801</v>
      </c>
      <c r="M1354">
        <v>801</v>
      </c>
      <c r="N1354">
        <v>60.847007519999998</v>
      </c>
      <c r="O1354" s="1">
        <v>12.641</v>
      </c>
    </row>
    <row r="1355" spans="1:15" hidden="1" x14ac:dyDescent="0.35">
      <c r="A1355">
        <v>83</v>
      </c>
      <c r="B1355" t="s">
        <v>1536</v>
      </c>
      <c r="C1355" s="2">
        <v>35.39444323</v>
      </c>
      <c r="D1355" t="s">
        <v>1466</v>
      </c>
      <c r="E1355">
        <v>1</v>
      </c>
      <c r="F1355">
        <v>2</v>
      </c>
      <c r="G1355">
        <v>3</v>
      </c>
      <c r="I1355">
        <v>1990</v>
      </c>
      <c r="J1355">
        <v>0</v>
      </c>
      <c r="K1355" t="s">
        <v>1362</v>
      </c>
      <c r="L1355">
        <v>802</v>
      </c>
      <c r="M1355">
        <v>802</v>
      </c>
      <c r="N1355">
        <v>28.05279208</v>
      </c>
      <c r="O1355" s="1">
        <v>14.795999999999999</v>
      </c>
    </row>
    <row r="1356" spans="1:15" hidden="1" x14ac:dyDescent="0.35">
      <c r="A1356">
        <v>84</v>
      </c>
      <c r="B1356" t="s">
        <v>1408</v>
      </c>
      <c r="C1356" s="2">
        <v>57.396410359999997</v>
      </c>
      <c r="D1356" t="s">
        <v>1466</v>
      </c>
      <c r="E1356">
        <v>1</v>
      </c>
      <c r="F1356">
        <v>2</v>
      </c>
      <c r="G1356">
        <v>3</v>
      </c>
      <c r="I1356">
        <v>1989</v>
      </c>
      <c r="J1356">
        <v>0</v>
      </c>
      <c r="K1356" t="s">
        <v>1362</v>
      </c>
      <c r="L1356">
        <v>17</v>
      </c>
      <c r="M1356">
        <v>0</v>
      </c>
      <c r="O1356" s="1">
        <v>19.95</v>
      </c>
    </row>
    <row r="1357" spans="1:15" hidden="1" x14ac:dyDescent="0.35">
      <c r="A1357">
        <v>84</v>
      </c>
      <c r="B1357" t="s">
        <v>1408</v>
      </c>
      <c r="C1357" s="2">
        <v>57.396410359999997</v>
      </c>
      <c r="D1357" t="s">
        <v>1466</v>
      </c>
      <c r="E1357">
        <v>1</v>
      </c>
      <c r="F1357">
        <v>2</v>
      </c>
      <c r="G1357">
        <v>3</v>
      </c>
      <c r="I1357">
        <v>1989</v>
      </c>
      <c r="J1357">
        <v>0</v>
      </c>
      <c r="K1357" t="s">
        <v>1362</v>
      </c>
      <c r="L1357">
        <v>18</v>
      </c>
      <c r="M1357">
        <v>0</v>
      </c>
      <c r="O1357" s="1">
        <v>19.95</v>
      </c>
    </row>
    <row r="1358" spans="1:15" hidden="1" x14ac:dyDescent="0.35">
      <c r="A1358">
        <v>84</v>
      </c>
      <c r="B1358" t="s">
        <v>1408</v>
      </c>
      <c r="C1358" s="2">
        <v>57.396410359999997</v>
      </c>
      <c r="D1358" t="s">
        <v>1466</v>
      </c>
      <c r="E1358">
        <v>1</v>
      </c>
      <c r="F1358">
        <v>2</v>
      </c>
      <c r="G1358">
        <v>3</v>
      </c>
      <c r="I1358">
        <v>1989</v>
      </c>
      <c r="J1358">
        <v>0</v>
      </c>
      <c r="K1358" t="s">
        <v>1362</v>
      </c>
      <c r="L1358">
        <v>51</v>
      </c>
      <c r="M1358">
        <v>51</v>
      </c>
      <c r="N1358">
        <v>2.728207625</v>
      </c>
      <c r="O1358" s="1">
        <v>0.95299999999999996</v>
      </c>
    </row>
    <row r="1359" spans="1:15" hidden="1" x14ac:dyDescent="0.35">
      <c r="A1359">
        <v>84</v>
      </c>
      <c r="B1359" t="s">
        <v>1408</v>
      </c>
      <c r="C1359" s="2">
        <v>57.396410359999997</v>
      </c>
      <c r="D1359" t="s">
        <v>1466</v>
      </c>
      <c r="E1359">
        <v>1</v>
      </c>
      <c r="F1359">
        <v>2</v>
      </c>
      <c r="G1359">
        <v>3</v>
      </c>
      <c r="I1359">
        <v>1989</v>
      </c>
      <c r="J1359">
        <v>0</v>
      </c>
      <c r="K1359" t="s">
        <v>1362</v>
      </c>
      <c r="L1359">
        <v>85</v>
      </c>
      <c r="M1359">
        <v>85</v>
      </c>
      <c r="N1359">
        <v>19.053710169999999</v>
      </c>
      <c r="O1359" s="1">
        <v>0.56499999999999995</v>
      </c>
    </row>
    <row r="1360" spans="1:15" hidden="1" x14ac:dyDescent="0.35">
      <c r="A1360">
        <v>84</v>
      </c>
      <c r="B1360" t="s">
        <v>1408</v>
      </c>
      <c r="C1360" s="2">
        <v>57.396410359999997</v>
      </c>
      <c r="D1360" t="s">
        <v>1466</v>
      </c>
      <c r="E1360">
        <v>1</v>
      </c>
      <c r="F1360">
        <v>2</v>
      </c>
      <c r="G1360">
        <v>3</v>
      </c>
      <c r="I1360">
        <v>1989</v>
      </c>
      <c r="J1360">
        <v>0</v>
      </c>
      <c r="K1360" t="s">
        <v>1362</v>
      </c>
      <c r="L1360">
        <v>34</v>
      </c>
      <c r="M1360">
        <v>34</v>
      </c>
      <c r="N1360">
        <v>3.3276652630000001</v>
      </c>
      <c r="O1360" s="1">
        <v>3.1949999999999998</v>
      </c>
    </row>
    <row r="1361" spans="1:15" hidden="1" x14ac:dyDescent="0.35">
      <c r="A1361">
        <v>84</v>
      </c>
      <c r="B1361" t="s">
        <v>1408</v>
      </c>
      <c r="C1361" s="2">
        <v>57.396410359999997</v>
      </c>
      <c r="D1361" t="s">
        <v>1466</v>
      </c>
      <c r="E1361">
        <v>1</v>
      </c>
      <c r="F1361">
        <v>2</v>
      </c>
      <c r="G1361">
        <v>3</v>
      </c>
      <c r="I1361">
        <v>1989</v>
      </c>
      <c r="J1361">
        <v>0</v>
      </c>
      <c r="K1361" t="s">
        <v>1362</v>
      </c>
      <c r="L1361">
        <v>79</v>
      </c>
      <c r="M1361">
        <v>79</v>
      </c>
      <c r="N1361">
        <v>6.8358598620000004</v>
      </c>
      <c r="O1361" s="1">
        <v>5.15</v>
      </c>
    </row>
    <row r="1362" spans="1:15" hidden="1" x14ac:dyDescent="0.35">
      <c r="A1362">
        <v>84</v>
      </c>
      <c r="B1362" t="s">
        <v>1408</v>
      </c>
      <c r="C1362" s="2">
        <v>57.396410359999997</v>
      </c>
      <c r="D1362" t="s">
        <v>1466</v>
      </c>
      <c r="E1362">
        <v>1</v>
      </c>
      <c r="F1362">
        <v>2</v>
      </c>
      <c r="G1362">
        <v>3</v>
      </c>
      <c r="I1362">
        <v>1989</v>
      </c>
      <c r="J1362">
        <v>0</v>
      </c>
      <c r="K1362" t="s">
        <v>1362</v>
      </c>
      <c r="L1362">
        <v>59</v>
      </c>
      <c r="M1362">
        <v>59</v>
      </c>
      <c r="N1362">
        <v>7.2895015440000002</v>
      </c>
      <c r="O1362" s="1">
        <v>7.29</v>
      </c>
    </row>
    <row r="1363" spans="1:15" hidden="1" x14ac:dyDescent="0.35">
      <c r="A1363">
        <v>84</v>
      </c>
      <c r="B1363" t="s">
        <v>1408</v>
      </c>
      <c r="C1363" s="2">
        <v>57.396410359999997</v>
      </c>
      <c r="D1363" t="s">
        <v>1466</v>
      </c>
      <c r="E1363">
        <v>1</v>
      </c>
      <c r="F1363">
        <v>2</v>
      </c>
      <c r="G1363">
        <v>3</v>
      </c>
      <c r="I1363">
        <v>1989</v>
      </c>
      <c r="J1363">
        <v>0</v>
      </c>
      <c r="K1363" t="s">
        <v>1362</v>
      </c>
      <c r="L1363">
        <v>84</v>
      </c>
      <c r="M1363">
        <v>84</v>
      </c>
      <c r="N1363">
        <v>57.396410359999997</v>
      </c>
      <c r="O1363" s="1">
        <v>57.396000000000001</v>
      </c>
    </row>
    <row r="1364" spans="1:15" hidden="1" x14ac:dyDescent="0.35">
      <c r="A1364">
        <v>84</v>
      </c>
      <c r="B1364" t="s">
        <v>1408</v>
      </c>
      <c r="C1364" s="2">
        <v>57.396410359999997</v>
      </c>
      <c r="D1364" t="s">
        <v>1466</v>
      </c>
      <c r="E1364">
        <v>1</v>
      </c>
      <c r="F1364">
        <v>2</v>
      </c>
      <c r="G1364">
        <v>3</v>
      </c>
      <c r="I1364">
        <v>1989</v>
      </c>
      <c r="J1364">
        <v>0</v>
      </c>
      <c r="K1364" t="s">
        <v>1362</v>
      </c>
      <c r="L1364">
        <v>56</v>
      </c>
      <c r="M1364">
        <v>56</v>
      </c>
      <c r="N1364">
        <v>9.4989923730000001</v>
      </c>
      <c r="O1364" s="1">
        <v>8.6649999999999991</v>
      </c>
    </row>
    <row r="1365" spans="1:15" hidden="1" x14ac:dyDescent="0.35">
      <c r="A1365">
        <v>84</v>
      </c>
      <c r="B1365" t="s">
        <v>1408</v>
      </c>
      <c r="C1365" s="2">
        <v>57.396410359999997</v>
      </c>
      <c r="D1365" t="s">
        <v>1466</v>
      </c>
      <c r="E1365">
        <v>1</v>
      </c>
      <c r="F1365">
        <v>2</v>
      </c>
      <c r="G1365">
        <v>3</v>
      </c>
      <c r="I1365">
        <v>1989</v>
      </c>
      <c r="J1365">
        <v>0</v>
      </c>
      <c r="K1365" t="s">
        <v>1362</v>
      </c>
      <c r="L1365">
        <v>54</v>
      </c>
      <c r="M1365">
        <v>54</v>
      </c>
      <c r="N1365">
        <v>14.01216649</v>
      </c>
      <c r="O1365" s="1">
        <v>14.012</v>
      </c>
    </row>
    <row r="1366" spans="1:15" hidden="1" x14ac:dyDescent="0.35">
      <c r="A1366">
        <v>84</v>
      </c>
      <c r="B1366" t="s">
        <v>1408</v>
      </c>
      <c r="C1366" s="2">
        <v>57.396410359999997</v>
      </c>
      <c r="D1366" t="s">
        <v>1466</v>
      </c>
      <c r="E1366">
        <v>1</v>
      </c>
      <c r="F1366">
        <v>2</v>
      </c>
      <c r="G1366">
        <v>3</v>
      </c>
      <c r="I1366">
        <v>1989</v>
      </c>
      <c r="J1366">
        <v>0</v>
      </c>
      <c r="K1366" t="s">
        <v>1362</v>
      </c>
      <c r="L1366">
        <v>2</v>
      </c>
      <c r="M1366">
        <v>2</v>
      </c>
      <c r="N1366">
        <v>10.0095142</v>
      </c>
      <c r="O1366" s="1">
        <v>9.4570000000000007</v>
      </c>
    </row>
    <row r="1367" spans="1:15" hidden="1" x14ac:dyDescent="0.35">
      <c r="A1367">
        <v>84</v>
      </c>
      <c r="B1367" t="s">
        <v>1408</v>
      </c>
      <c r="C1367" s="2">
        <v>57.396410359999997</v>
      </c>
      <c r="D1367" t="s">
        <v>1466</v>
      </c>
      <c r="E1367">
        <v>1</v>
      </c>
      <c r="F1367">
        <v>2</v>
      </c>
      <c r="G1367">
        <v>3</v>
      </c>
      <c r="I1367">
        <v>1989</v>
      </c>
      <c r="J1367">
        <v>0</v>
      </c>
      <c r="K1367" t="s">
        <v>1362</v>
      </c>
      <c r="L1367">
        <v>19</v>
      </c>
      <c r="M1367">
        <v>19</v>
      </c>
      <c r="N1367">
        <v>32.06105127</v>
      </c>
      <c r="O1367" s="1">
        <v>19.95</v>
      </c>
    </row>
    <row r="1368" spans="1:15" hidden="1" x14ac:dyDescent="0.35">
      <c r="A1368">
        <v>84</v>
      </c>
      <c r="B1368" t="s">
        <v>1408</v>
      </c>
      <c r="C1368" s="2">
        <v>57.396410359999997</v>
      </c>
      <c r="D1368" t="s">
        <v>1466</v>
      </c>
      <c r="E1368">
        <v>1</v>
      </c>
      <c r="F1368">
        <v>2</v>
      </c>
      <c r="G1368">
        <v>3</v>
      </c>
      <c r="I1368">
        <v>1989</v>
      </c>
      <c r="J1368">
        <v>0</v>
      </c>
      <c r="K1368" t="s">
        <v>1362</v>
      </c>
      <c r="L1368">
        <v>82</v>
      </c>
      <c r="M1368">
        <v>82</v>
      </c>
      <c r="N1368">
        <v>4.5023451459999997</v>
      </c>
      <c r="O1368" s="1">
        <v>4.5019999999999998</v>
      </c>
    </row>
    <row r="1369" spans="1:15" hidden="1" x14ac:dyDescent="0.35">
      <c r="A1369">
        <v>84</v>
      </c>
      <c r="B1369" t="s">
        <v>1408</v>
      </c>
      <c r="C1369" s="2">
        <v>57.396410359999997</v>
      </c>
      <c r="D1369" t="s">
        <v>1466</v>
      </c>
      <c r="E1369">
        <v>1</v>
      </c>
      <c r="F1369">
        <v>2</v>
      </c>
      <c r="G1369">
        <v>3</v>
      </c>
      <c r="I1369">
        <v>1989</v>
      </c>
      <c r="J1369">
        <v>0</v>
      </c>
      <c r="K1369" t="s">
        <v>1362</v>
      </c>
      <c r="L1369">
        <v>58</v>
      </c>
      <c r="M1369">
        <v>58</v>
      </c>
      <c r="N1369">
        <v>20.86091506</v>
      </c>
      <c r="O1369" s="1">
        <v>20.545000000000002</v>
      </c>
    </row>
    <row r="1370" spans="1:15" hidden="1" x14ac:dyDescent="0.35">
      <c r="A1370">
        <v>84</v>
      </c>
      <c r="B1370" t="s">
        <v>1408</v>
      </c>
      <c r="C1370" s="2">
        <v>57.396410359999997</v>
      </c>
      <c r="D1370" t="s">
        <v>1466</v>
      </c>
      <c r="E1370">
        <v>1</v>
      </c>
      <c r="F1370">
        <v>2</v>
      </c>
      <c r="G1370">
        <v>3</v>
      </c>
      <c r="I1370">
        <v>1989</v>
      </c>
      <c r="J1370">
        <v>0</v>
      </c>
      <c r="K1370" t="s">
        <v>1362</v>
      </c>
      <c r="L1370">
        <v>87</v>
      </c>
      <c r="M1370">
        <v>87</v>
      </c>
      <c r="N1370">
        <v>19.007032599999999</v>
      </c>
      <c r="O1370" s="1">
        <v>5.625</v>
      </c>
    </row>
    <row r="1371" spans="1:15" hidden="1" x14ac:dyDescent="0.35">
      <c r="A1371">
        <v>84</v>
      </c>
      <c r="B1371" t="s">
        <v>1408</v>
      </c>
      <c r="C1371" s="2">
        <v>57.396410359999997</v>
      </c>
      <c r="D1371" t="s">
        <v>1466</v>
      </c>
      <c r="E1371">
        <v>1</v>
      </c>
      <c r="F1371">
        <v>2</v>
      </c>
      <c r="G1371">
        <v>3</v>
      </c>
      <c r="I1371">
        <v>1989</v>
      </c>
      <c r="J1371">
        <v>0</v>
      </c>
      <c r="K1371" t="s">
        <v>1362</v>
      </c>
      <c r="L1371">
        <v>38</v>
      </c>
      <c r="M1371">
        <v>38</v>
      </c>
      <c r="N1371">
        <v>12.85280259</v>
      </c>
      <c r="O1371" s="1">
        <v>3.016</v>
      </c>
    </row>
    <row r="1372" spans="1:15" hidden="1" x14ac:dyDescent="0.35">
      <c r="A1372">
        <v>84</v>
      </c>
      <c r="B1372" t="s">
        <v>1408</v>
      </c>
      <c r="C1372" s="2">
        <v>57.396410359999997</v>
      </c>
      <c r="D1372" t="s">
        <v>1466</v>
      </c>
      <c r="E1372">
        <v>1</v>
      </c>
      <c r="F1372">
        <v>2</v>
      </c>
      <c r="G1372">
        <v>3</v>
      </c>
      <c r="I1372">
        <v>1989</v>
      </c>
      <c r="J1372">
        <v>0</v>
      </c>
      <c r="K1372" t="s">
        <v>1362</v>
      </c>
      <c r="L1372">
        <v>70</v>
      </c>
      <c r="M1372">
        <v>0</v>
      </c>
      <c r="O1372" s="1">
        <v>0.30199999999999999</v>
      </c>
    </row>
    <row r="1373" spans="1:15" hidden="1" x14ac:dyDescent="0.35">
      <c r="A1373">
        <v>84</v>
      </c>
      <c r="B1373" t="s">
        <v>1408</v>
      </c>
      <c r="C1373" s="2">
        <v>57.396410359999997</v>
      </c>
      <c r="D1373" t="s">
        <v>1466</v>
      </c>
      <c r="E1373">
        <v>1</v>
      </c>
      <c r="F1373">
        <v>2</v>
      </c>
      <c r="G1373">
        <v>3</v>
      </c>
      <c r="I1373">
        <v>1989</v>
      </c>
      <c r="J1373">
        <v>0</v>
      </c>
      <c r="K1373" t="s">
        <v>1362</v>
      </c>
      <c r="L1373">
        <v>53</v>
      </c>
      <c r="M1373">
        <v>53</v>
      </c>
      <c r="N1373">
        <v>66.246111110000001</v>
      </c>
      <c r="O1373" s="1">
        <v>12.058999999999999</v>
      </c>
    </row>
    <row r="1374" spans="1:15" hidden="1" x14ac:dyDescent="0.35">
      <c r="A1374">
        <v>84</v>
      </c>
      <c r="B1374" t="s">
        <v>1408</v>
      </c>
      <c r="C1374" s="2">
        <v>57.396410359999997</v>
      </c>
      <c r="D1374" t="s">
        <v>1466</v>
      </c>
      <c r="E1374">
        <v>1</v>
      </c>
      <c r="F1374">
        <v>2</v>
      </c>
      <c r="G1374">
        <v>3</v>
      </c>
      <c r="I1374">
        <v>1989</v>
      </c>
      <c r="J1374">
        <v>0</v>
      </c>
      <c r="K1374" t="s">
        <v>1362</v>
      </c>
      <c r="L1374">
        <v>40</v>
      </c>
      <c r="M1374">
        <v>40</v>
      </c>
      <c r="N1374">
        <v>22.71860058</v>
      </c>
      <c r="O1374" s="1">
        <v>1.6120000000000001</v>
      </c>
    </row>
    <row r="1375" spans="1:15" hidden="1" x14ac:dyDescent="0.35">
      <c r="A1375">
        <v>84</v>
      </c>
      <c r="B1375" t="s">
        <v>1408</v>
      </c>
      <c r="C1375" s="2">
        <v>57.396410359999997</v>
      </c>
      <c r="D1375" t="s">
        <v>1466</v>
      </c>
      <c r="E1375">
        <v>1</v>
      </c>
      <c r="F1375">
        <v>2</v>
      </c>
      <c r="G1375">
        <v>3</v>
      </c>
      <c r="I1375">
        <v>1989</v>
      </c>
      <c r="J1375">
        <v>0</v>
      </c>
      <c r="K1375" t="s">
        <v>1362</v>
      </c>
      <c r="L1375">
        <v>69</v>
      </c>
      <c r="M1375">
        <v>69</v>
      </c>
      <c r="N1375">
        <v>22.982099689999998</v>
      </c>
      <c r="O1375" s="1">
        <v>0.30199999999999999</v>
      </c>
    </row>
    <row r="1376" spans="1:15" hidden="1" x14ac:dyDescent="0.35">
      <c r="A1376">
        <v>84</v>
      </c>
      <c r="B1376" t="s">
        <v>1408</v>
      </c>
      <c r="C1376" s="2">
        <v>57.396410359999997</v>
      </c>
      <c r="D1376" t="s">
        <v>1466</v>
      </c>
      <c r="E1376">
        <v>1</v>
      </c>
      <c r="F1376">
        <v>2</v>
      </c>
      <c r="G1376">
        <v>3</v>
      </c>
      <c r="I1376">
        <v>1989</v>
      </c>
      <c r="J1376">
        <v>0</v>
      </c>
      <c r="K1376" t="s">
        <v>1362</v>
      </c>
      <c r="L1376">
        <v>57</v>
      </c>
      <c r="M1376">
        <v>57</v>
      </c>
      <c r="N1376">
        <v>6.3628884540000001</v>
      </c>
      <c r="O1376" s="1">
        <v>5.3339999999999996</v>
      </c>
    </row>
    <row r="1377" spans="1:15" hidden="1" x14ac:dyDescent="0.35">
      <c r="A1377">
        <v>84</v>
      </c>
      <c r="B1377" t="s">
        <v>1408</v>
      </c>
      <c r="C1377" s="2">
        <v>57.396410359999997</v>
      </c>
      <c r="D1377" t="s">
        <v>1466</v>
      </c>
      <c r="E1377">
        <v>1</v>
      </c>
      <c r="F1377">
        <v>2</v>
      </c>
      <c r="G1377">
        <v>3</v>
      </c>
      <c r="I1377">
        <v>1989</v>
      </c>
      <c r="J1377">
        <v>0</v>
      </c>
      <c r="K1377" t="s">
        <v>1362</v>
      </c>
      <c r="L1377">
        <v>11</v>
      </c>
      <c r="M1377">
        <v>11</v>
      </c>
      <c r="N1377">
        <v>6.5670085130000002</v>
      </c>
      <c r="O1377" s="1">
        <v>1.3280000000000001</v>
      </c>
    </row>
    <row r="1378" spans="1:15" hidden="1" x14ac:dyDescent="0.35">
      <c r="A1378">
        <v>84</v>
      </c>
      <c r="B1378" t="s">
        <v>1408</v>
      </c>
      <c r="C1378" s="2">
        <v>57.396410359999997</v>
      </c>
      <c r="D1378" t="s">
        <v>1466</v>
      </c>
      <c r="E1378">
        <v>1</v>
      </c>
      <c r="F1378">
        <v>2</v>
      </c>
      <c r="G1378">
        <v>3</v>
      </c>
      <c r="I1378">
        <v>1989</v>
      </c>
      <c r="J1378">
        <v>0</v>
      </c>
      <c r="K1378" t="s">
        <v>1362</v>
      </c>
      <c r="L1378">
        <v>2</v>
      </c>
      <c r="M1378">
        <v>2</v>
      </c>
      <c r="N1378">
        <v>10.0095142</v>
      </c>
      <c r="O1378" s="1">
        <v>9.4570000000000007</v>
      </c>
    </row>
    <row r="1379" spans="1:15" hidden="1" x14ac:dyDescent="0.35">
      <c r="A1379">
        <v>84</v>
      </c>
      <c r="B1379" t="s">
        <v>1408</v>
      </c>
      <c r="C1379" s="2">
        <v>57.396410359999997</v>
      </c>
      <c r="D1379" t="s">
        <v>1466</v>
      </c>
      <c r="E1379">
        <v>1</v>
      </c>
      <c r="F1379">
        <v>2</v>
      </c>
      <c r="G1379">
        <v>3</v>
      </c>
      <c r="I1379">
        <v>1989</v>
      </c>
      <c r="J1379">
        <v>0</v>
      </c>
      <c r="K1379" t="s">
        <v>1362</v>
      </c>
      <c r="L1379">
        <v>802</v>
      </c>
      <c r="M1379">
        <v>802</v>
      </c>
      <c r="N1379">
        <v>28.05279208</v>
      </c>
      <c r="O1379" s="1">
        <v>2.657</v>
      </c>
    </row>
    <row r="1380" spans="1:15" hidden="1" x14ac:dyDescent="0.35">
      <c r="A1380">
        <v>84</v>
      </c>
      <c r="B1380" t="s">
        <v>1408</v>
      </c>
      <c r="C1380" s="2">
        <v>57.396410359999997</v>
      </c>
      <c r="D1380" t="s">
        <v>1466</v>
      </c>
      <c r="E1380">
        <v>1</v>
      </c>
      <c r="F1380">
        <v>2</v>
      </c>
      <c r="G1380">
        <v>3</v>
      </c>
      <c r="I1380">
        <v>1989</v>
      </c>
      <c r="J1380">
        <v>0</v>
      </c>
      <c r="K1380" t="s">
        <v>1362</v>
      </c>
      <c r="L1380">
        <v>730</v>
      </c>
      <c r="M1380">
        <v>730</v>
      </c>
      <c r="N1380">
        <v>28.624931270000001</v>
      </c>
      <c r="O1380" s="1">
        <v>2.9420000000000002</v>
      </c>
    </row>
    <row r="1381" spans="1:15" hidden="1" x14ac:dyDescent="0.35">
      <c r="A1381">
        <v>85</v>
      </c>
      <c r="B1381" t="s">
        <v>1533</v>
      </c>
      <c r="C1381" s="2">
        <v>19.053710169999999</v>
      </c>
      <c r="D1381" t="s">
        <v>1466</v>
      </c>
      <c r="E1381">
        <v>1</v>
      </c>
      <c r="F1381">
        <v>2</v>
      </c>
      <c r="G1381">
        <v>3</v>
      </c>
      <c r="I1381">
        <v>1990</v>
      </c>
      <c r="J1381">
        <v>0</v>
      </c>
      <c r="K1381" t="s">
        <v>1362</v>
      </c>
      <c r="L1381">
        <v>17</v>
      </c>
      <c r="M1381">
        <v>0</v>
      </c>
      <c r="O1381" s="1">
        <v>2.8780000000000001</v>
      </c>
    </row>
    <row r="1382" spans="1:15" hidden="1" x14ac:dyDescent="0.35">
      <c r="A1382">
        <v>85</v>
      </c>
      <c r="B1382" t="s">
        <v>1533</v>
      </c>
      <c r="C1382" s="2">
        <v>19.053710169999999</v>
      </c>
      <c r="D1382" t="s">
        <v>1466</v>
      </c>
      <c r="E1382">
        <v>1</v>
      </c>
      <c r="F1382">
        <v>2</v>
      </c>
      <c r="G1382">
        <v>3</v>
      </c>
      <c r="I1382">
        <v>1990</v>
      </c>
      <c r="J1382">
        <v>0</v>
      </c>
      <c r="K1382" t="s">
        <v>1362</v>
      </c>
      <c r="L1382">
        <v>18</v>
      </c>
      <c r="M1382">
        <v>0</v>
      </c>
      <c r="O1382" s="1">
        <v>2.8780000000000001</v>
      </c>
    </row>
    <row r="1383" spans="1:15" hidden="1" x14ac:dyDescent="0.35">
      <c r="A1383">
        <v>85</v>
      </c>
      <c r="B1383" t="s">
        <v>1533</v>
      </c>
      <c r="C1383" s="2">
        <v>19.053710169999999</v>
      </c>
      <c r="D1383" t="s">
        <v>1466</v>
      </c>
      <c r="E1383">
        <v>1</v>
      </c>
      <c r="F1383">
        <v>2</v>
      </c>
      <c r="G1383">
        <v>3</v>
      </c>
      <c r="I1383">
        <v>1990</v>
      </c>
      <c r="J1383">
        <v>0</v>
      </c>
      <c r="K1383" t="s">
        <v>1362</v>
      </c>
      <c r="L1383">
        <v>85</v>
      </c>
      <c r="M1383">
        <v>85</v>
      </c>
      <c r="N1383">
        <v>19.053710169999999</v>
      </c>
      <c r="O1383" s="1">
        <v>19.053999999999998</v>
      </c>
    </row>
    <row r="1384" spans="1:15" hidden="1" x14ac:dyDescent="0.35">
      <c r="A1384">
        <v>85</v>
      </c>
      <c r="B1384" t="s">
        <v>1533</v>
      </c>
      <c r="C1384" s="2">
        <v>19.053710169999999</v>
      </c>
      <c r="D1384" t="s">
        <v>1466</v>
      </c>
      <c r="E1384">
        <v>1</v>
      </c>
      <c r="F1384">
        <v>2</v>
      </c>
      <c r="G1384">
        <v>3</v>
      </c>
      <c r="I1384">
        <v>1990</v>
      </c>
      <c r="J1384">
        <v>0</v>
      </c>
      <c r="K1384" t="s">
        <v>1362</v>
      </c>
      <c r="L1384">
        <v>27</v>
      </c>
      <c r="M1384">
        <v>27</v>
      </c>
      <c r="N1384">
        <v>23.007539449999999</v>
      </c>
      <c r="O1384" s="1">
        <v>0.92400000000000004</v>
      </c>
    </row>
    <row r="1385" spans="1:15" hidden="1" x14ac:dyDescent="0.35">
      <c r="A1385">
        <v>85</v>
      </c>
      <c r="B1385" t="s">
        <v>1533</v>
      </c>
      <c r="C1385" s="2">
        <v>19.053710169999999</v>
      </c>
      <c r="D1385" t="s">
        <v>1466</v>
      </c>
      <c r="E1385">
        <v>1</v>
      </c>
      <c r="F1385">
        <v>2</v>
      </c>
      <c r="G1385">
        <v>3</v>
      </c>
      <c r="I1385">
        <v>1990</v>
      </c>
      <c r="J1385">
        <v>0</v>
      </c>
      <c r="K1385" t="s">
        <v>1362</v>
      </c>
      <c r="L1385">
        <v>83</v>
      </c>
      <c r="M1385">
        <v>83</v>
      </c>
      <c r="N1385">
        <v>35.39444323</v>
      </c>
      <c r="O1385" s="1">
        <v>24.311</v>
      </c>
    </row>
    <row r="1386" spans="1:15" hidden="1" x14ac:dyDescent="0.35">
      <c r="A1386">
        <v>85</v>
      </c>
      <c r="B1386" t="s">
        <v>1533</v>
      </c>
      <c r="C1386" s="2">
        <v>19.053710169999999</v>
      </c>
      <c r="D1386" t="s">
        <v>1466</v>
      </c>
      <c r="E1386">
        <v>1</v>
      </c>
      <c r="F1386">
        <v>2</v>
      </c>
      <c r="G1386">
        <v>3</v>
      </c>
      <c r="I1386">
        <v>1990</v>
      </c>
      <c r="J1386">
        <v>0</v>
      </c>
      <c r="K1386" t="s">
        <v>1362</v>
      </c>
      <c r="L1386">
        <v>84</v>
      </c>
      <c r="M1386">
        <v>84</v>
      </c>
      <c r="N1386">
        <v>57.396410359999997</v>
      </c>
      <c r="O1386" s="1">
        <v>0.51400000000000001</v>
      </c>
    </row>
    <row r="1387" spans="1:15" hidden="1" x14ac:dyDescent="0.35">
      <c r="A1387">
        <v>85</v>
      </c>
      <c r="B1387" t="s">
        <v>1533</v>
      </c>
      <c r="C1387" s="2">
        <v>19.053710169999999</v>
      </c>
      <c r="D1387" t="s">
        <v>1466</v>
      </c>
      <c r="E1387">
        <v>1</v>
      </c>
      <c r="F1387">
        <v>2</v>
      </c>
      <c r="G1387">
        <v>3</v>
      </c>
      <c r="I1387">
        <v>1990</v>
      </c>
      <c r="J1387">
        <v>0</v>
      </c>
      <c r="K1387" t="s">
        <v>1362</v>
      </c>
      <c r="L1387">
        <v>56</v>
      </c>
      <c r="M1387">
        <v>56</v>
      </c>
      <c r="N1387">
        <v>9.4989923730000001</v>
      </c>
      <c r="O1387" s="1">
        <v>9.3719999999999999</v>
      </c>
    </row>
    <row r="1388" spans="1:15" hidden="1" x14ac:dyDescent="0.35">
      <c r="A1388">
        <v>85</v>
      </c>
      <c r="B1388" t="s">
        <v>1533</v>
      </c>
      <c r="C1388" s="2">
        <v>19.053710169999999</v>
      </c>
      <c r="D1388" t="s">
        <v>1466</v>
      </c>
      <c r="E1388">
        <v>1</v>
      </c>
      <c r="F1388">
        <v>2</v>
      </c>
      <c r="G1388">
        <v>3</v>
      </c>
      <c r="I1388">
        <v>1990</v>
      </c>
      <c r="J1388">
        <v>0</v>
      </c>
      <c r="K1388" t="s">
        <v>1362</v>
      </c>
      <c r="L1388">
        <v>2</v>
      </c>
      <c r="M1388">
        <v>2</v>
      </c>
      <c r="N1388">
        <v>10.0095142</v>
      </c>
      <c r="O1388" s="1">
        <v>7.2759999999999998</v>
      </c>
    </row>
    <row r="1389" spans="1:15" hidden="1" x14ac:dyDescent="0.35">
      <c r="A1389">
        <v>85</v>
      </c>
      <c r="B1389" t="s">
        <v>1533</v>
      </c>
      <c r="C1389" s="2">
        <v>19.053710169999999</v>
      </c>
      <c r="D1389" t="s">
        <v>1466</v>
      </c>
      <c r="E1389">
        <v>1</v>
      </c>
      <c r="F1389">
        <v>2</v>
      </c>
      <c r="G1389">
        <v>3</v>
      </c>
      <c r="I1389">
        <v>1990</v>
      </c>
      <c r="J1389">
        <v>0</v>
      </c>
      <c r="K1389" t="s">
        <v>1362</v>
      </c>
      <c r="L1389">
        <v>19</v>
      </c>
      <c r="M1389">
        <v>19</v>
      </c>
      <c r="N1389">
        <v>32.06105127</v>
      </c>
      <c r="O1389" s="1">
        <v>2.8780000000000001</v>
      </c>
    </row>
    <row r="1390" spans="1:15" hidden="1" x14ac:dyDescent="0.35">
      <c r="A1390">
        <v>85</v>
      </c>
      <c r="B1390" t="s">
        <v>1533</v>
      </c>
      <c r="C1390" s="2">
        <v>19.053710169999999</v>
      </c>
      <c r="D1390" t="s">
        <v>1466</v>
      </c>
      <c r="E1390">
        <v>1</v>
      </c>
      <c r="F1390">
        <v>2</v>
      </c>
      <c r="G1390">
        <v>3</v>
      </c>
      <c r="I1390">
        <v>1990</v>
      </c>
      <c r="J1390">
        <v>0</v>
      </c>
      <c r="K1390" t="s">
        <v>1362</v>
      </c>
      <c r="L1390">
        <v>53</v>
      </c>
      <c r="M1390">
        <v>53</v>
      </c>
      <c r="N1390">
        <v>66.246111110000001</v>
      </c>
      <c r="O1390" s="1">
        <v>20.974</v>
      </c>
    </row>
    <row r="1391" spans="1:15" hidden="1" x14ac:dyDescent="0.35">
      <c r="A1391">
        <v>85</v>
      </c>
      <c r="B1391" t="s">
        <v>1533</v>
      </c>
      <c r="C1391" s="2">
        <v>19.053710169999999</v>
      </c>
      <c r="D1391" t="s">
        <v>1466</v>
      </c>
      <c r="E1391">
        <v>1</v>
      </c>
      <c r="F1391">
        <v>2</v>
      </c>
      <c r="G1391">
        <v>3</v>
      </c>
      <c r="I1391">
        <v>1990</v>
      </c>
      <c r="J1391">
        <v>0</v>
      </c>
      <c r="K1391" t="s">
        <v>1362</v>
      </c>
      <c r="L1391">
        <v>57</v>
      </c>
      <c r="M1391">
        <v>57</v>
      </c>
      <c r="N1391">
        <v>6.3628884540000001</v>
      </c>
      <c r="O1391" s="1">
        <v>4.9589999999999996</v>
      </c>
    </row>
    <row r="1392" spans="1:15" hidden="1" x14ac:dyDescent="0.35">
      <c r="A1392">
        <v>85</v>
      </c>
      <c r="B1392" t="s">
        <v>1533</v>
      </c>
      <c r="C1392" s="2">
        <v>19.053710169999999</v>
      </c>
      <c r="D1392" t="s">
        <v>1466</v>
      </c>
      <c r="E1392">
        <v>1</v>
      </c>
      <c r="F1392">
        <v>2</v>
      </c>
      <c r="G1392">
        <v>3</v>
      </c>
      <c r="I1392">
        <v>1990</v>
      </c>
      <c r="J1392">
        <v>0</v>
      </c>
      <c r="K1392" t="s">
        <v>1362</v>
      </c>
      <c r="L1392">
        <v>2</v>
      </c>
      <c r="M1392">
        <v>2</v>
      </c>
      <c r="N1392">
        <v>10.0095142</v>
      </c>
      <c r="O1392" s="1">
        <v>7.2759999999999998</v>
      </c>
    </row>
    <row r="1393" spans="1:15" hidden="1" x14ac:dyDescent="0.35">
      <c r="A1393">
        <v>85</v>
      </c>
      <c r="B1393" t="s">
        <v>1533</v>
      </c>
      <c r="C1393" s="2">
        <v>19.053710169999999</v>
      </c>
      <c r="D1393" t="s">
        <v>1466</v>
      </c>
      <c r="E1393">
        <v>1</v>
      </c>
      <c r="F1393">
        <v>2</v>
      </c>
      <c r="G1393">
        <v>3</v>
      </c>
      <c r="I1393">
        <v>1990</v>
      </c>
      <c r="J1393">
        <v>0</v>
      </c>
      <c r="K1393" t="s">
        <v>1362</v>
      </c>
      <c r="L1393">
        <v>804</v>
      </c>
      <c r="M1393">
        <v>804</v>
      </c>
      <c r="N1393">
        <v>40.84752546</v>
      </c>
      <c r="O1393" s="1">
        <v>0.35799999999999998</v>
      </c>
    </row>
    <row r="1394" spans="1:15" hidden="1" x14ac:dyDescent="0.35">
      <c r="A1394">
        <v>85</v>
      </c>
      <c r="B1394" t="s">
        <v>1533</v>
      </c>
      <c r="C1394" s="2">
        <v>19.053710169999999</v>
      </c>
      <c r="D1394" t="s">
        <v>1466</v>
      </c>
      <c r="E1394">
        <v>1</v>
      </c>
      <c r="F1394">
        <v>2</v>
      </c>
      <c r="G1394">
        <v>3</v>
      </c>
      <c r="I1394">
        <v>1990</v>
      </c>
      <c r="J1394">
        <v>0</v>
      </c>
      <c r="K1394" t="s">
        <v>1362</v>
      </c>
      <c r="L1394">
        <v>802</v>
      </c>
      <c r="M1394">
        <v>802</v>
      </c>
      <c r="N1394">
        <v>28.05279208</v>
      </c>
      <c r="O1394" s="1">
        <v>5.125</v>
      </c>
    </row>
    <row r="1395" spans="1:15" hidden="1" x14ac:dyDescent="0.35">
      <c r="A1395">
        <v>86</v>
      </c>
      <c r="B1395" t="s">
        <v>1912</v>
      </c>
      <c r="C1395" s="2">
        <v>27.579095479999999</v>
      </c>
      <c r="D1395" t="s">
        <v>1466</v>
      </c>
      <c r="E1395">
        <v>1</v>
      </c>
      <c r="F1395">
        <v>2</v>
      </c>
      <c r="G1395">
        <v>3</v>
      </c>
      <c r="I1395">
        <v>1990</v>
      </c>
      <c r="J1395">
        <v>0</v>
      </c>
      <c r="K1395" t="s">
        <v>1650</v>
      </c>
      <c r="L1395">
        <v>88</v>
      </c>
      <c r="M1395">
        <v>88</v>
      </c>
      <c r="N1395">
        <v>15.61335437</v>
      </c>
      <c r="O1395" s="1">
        <v>7.44</v>
      </c>
    </row>
    <row r="1396" spans="1:15" hidden="1" x14ac:dyDescent="0.35">
      <c r="A1396">
        <v>86</v>
      </c>
      <c r="B1396" t="s">
        <v>1912</v>
      </c>
      <c r="C1396" s="2">
        <v>27.579095479999999</v>
      </c>
      <c r="D1396" t="s">
        <v>1466</v>
      </c>
      <c r="E1396">
        <v>1</v>
      </c>
      <c r="F1396">
        <v>2</v>
      </c>
      <c r="G1396">
        <v>3</v>
      </c>
      <c r="I1396">
        <v>1990</v>
      </c>
      <c r="J1396">
        <v>0</v>
      </c>
      <c r="K1396" t="s">
        <v>1650</v>
      </c>
      <c r="L1396">
        <v>55</v>
      </c>
      <c r="M1396">
        <v>55</v>
      </c>
      <c r="N1396">
        <v>14.18030162</v>
      </c>
      <c r="O1396" s="1">
        <v>13.628</v>
      </c>
    </row>
    <row r="1397" spans="1:15" hidden="1" x14ac:dyDescent="0.35">
      <c r="A1397">
        <v>86</v>
      </c>
      <c r="B1397" t="s">
        <v>1912</v>
      </c>
      <c r="C1397" s="2">
        <v>27.579095479999999</v>
      </c>
      <c r="D1397" t="s">
        <v>1466</v>
      </c>
      <c r="E1397">
        <v>1</v>
      </c>
      <c r="F1397">
        <v>2</v>
      </c>
      <c r="G1397">
        <v>3</v>
      </c>
      <c r="I1397">
        <v>1990</v>
      </c>
      <c r="J1397">
        <v>0</v>
      </c>
      <c r="K1397" t="s">
        <v>1650</v>
      </c>
      <c r="L1397">
        <v>86</v>
      </c>
      <c r="M1397">
        <v>86</v>
      </c>
      <c r="N1397">
        <v>27.579095479999999</v>
      </c>
      <c r="O1397" s="1">
        <v>27.579000000000001</v>
      </c>
    </row>
    <row r="1398" spans="1:15" hidden="1" x14ac:dyDescent="0.35">
      <c r="A1398">
        <v>86</v>
      </c>
      <c r="B1398" t="s">
        <v>1912</v>
      </c>
      <c r="C1398" s="2">
        <v>27.579095479999999</v>
      </c>
      <c r="D1398" t="s">
        <v>1466</v>
      </c>
      <c r="E1398">
        <v>1</v>
      </c>
      <c r="F1398">
        <v>2</v>
      </c>
      <c r="G1398">
        <v>3</v>
      </c>
      <c r="I1398">
        <v>1990</v>
      </c>
      <c r="J1398">
        <v>0</v>
      </c>
      <c r="K1398" t="s">
        <v>1650</v>
      </c>
      <c r="L1398">
        <v>37</v>
      </c>
      <c r="M1398">
        <v>37</v>
      </c>
      <c r="N1398">
        <v>4.4005282880000003</v>
      </c>
      <c r="O1398" s="1">
        <v>4.4009999999999998</v>
      </c>
    </row>
    <row r="1399" spans="1:15" hidden="1" x14ac:dyDescent="0.35">
      <c r="A1399">
        <v>86</v>
      </c>
      <c r="B1399" t="s">
        <v>1912</v>
      </c>
      <c r="C1399" s="2">
        <v>27.579095479999999</v>
      </c>
      <c r="D1399" t="s">
        <v>1466</v>
      </c>
      <c r="E1399">
        <v>1</v>
      </c>
      <c r="F1399">
        <v>2</v>
      </c>
      <c r="G1399">
        <v>3</v>
      </c>
      <c r="I1399">
        <v>1990</v>
      </c>
      <c r="J1399">
        <v>0</v>
      </c>
      <c r="K1399" t="s">
        <v>1650</v>
      </c>
      <c r="L1399">
        <v>53</v>
      </c>
      <c r="M1399">
        <v>53</v>
      </c>
      <c r="N1399">
        <v>66.246111110000001</v>
      </c>
      <c r="O1399" s="1">
        <v>12.678000000000001</v>
      </c>
    </row>
    <row r="1400" spans="1:15" hidden="1" x14ac:dyDescent="0.35">
      <c r="A1400">
        <v>86</v>
      </c>
      <c r="B1400" t="s">
        <v>1912</v>
      </c>
      <c r="C1400" s="2">
        <v>27.579095479999999</v>
      </c>
      <c r="D1400" t="s">
        <v>1466</v>
      </c>
      <c r="E1400">
        <v>1</v>
      </c>
      <c r="F1400">
        <v>2</v>
      </c>
      <c r="G1400">
        <v>3</v>
      </c>
      <c r="I1400">
        <v>1990</v>
      </c>
      <c r="J1400">
        <v>0</v>
      </c>
      <c r="K1400" t="s">
        <v>1650</v>
      </c>
      <c r="L1400">
        <v>50</v>
      </c>
      <c r="M1400">
        <v>50</v>
      </c>
      <c r="N1400">
        <v>14.44762008</v>
      </c>
      <c r="O1400" s="1">
        <v>12.897</v>
      </c>
    </row>
    <row r="1401" spans="1:15" hidden="1" x14ac:dyDescent="0.35">
      <c r="A1401">
        <v>86</v>
      </c>
      <c r="B1401" t="s">
        <v>1912</v>
      </c>
      <c r="C1401" s="2">
        <v>27.579095479999999</v>
      </c>
      <c r="D1401" t="s">
        <v>1466</v>
      </c>
      <c r="E1401">
        <v>1</v>
      </c>
      <c r="F1401">
        <v>2</v>
      </c>
      <c r="G1401">
        <v>3</v>
      </c>
      <c r="I1401">
        <v>1990</v>
      </c>
      <c r="J1401">
        <v>0</v>
      </c>
      <c r="K1401" t="s">
        <v>1650</v>
      </c>
      <c r="L1401">
        <v>52</v>
      </c>
      <c r="M1401">
        <v>52</v>
      </c>
      <c r="N1401">
        <v>13.67565098</v>
      </c>
      <c r="O1401" s="1">
        <v>1.968</v>
      </c>
    </row>
    <row r="1402" spans="1:15" hidden="1" x14ac:dyDescent="0.35">
      <c r="A1402">
        <v>87</v>
      </c>
      <c r="B1402" t="s">
        <v>1597</v>
      </c>
      <c r="C1402" s="2">
        <v>19.007032599999999</v>
      </c>
      <c r="D1402" t="s">
        <v>1466</v>
      </c>
      <c r="E1402">
        <v>1</v>
      </c>
      <c r="F1402">
        <v>2</v>
      </c>
      <c r="G1402">
        <v>3</v>
      </c>
      <c r="I1402">
        <v>1989</v>
      </c>
      <c r="J1402">
        <v>0</v>
      </c>
      <c r="K1402" t="s">
        <v>3455</v>
      </c>
      <c r="L1402">
        <v>84</v>
      </c>
      <c r="M1402">
        <v>84</v>
      </c>
      <c r="N1402">
        <v>57.396410359999997</v>
      </c>
      <c r="O1402" s="1">
        <v>4.992</v>
      </c>
    </row>
    <row r="1403" spans="1:15" hidden="1" x14ac:dyDescent="0.35">
      <c r="A1403">
        <v>87</v>
      </c>
      <c r="B1403" t="s">
        <v>1597</v>
      </c>
      <c r="C1403" s="2">
        <v>19.007032599999999</v>
      </c>
      <c r="D1403" t="s">
        <v>1466</v>
      </c>
      <c r="E1403">
        <v>1</v>
      </c>
      <c r="F1403">
        <v>2</v>
      </c>
      <c r="G1403">
        <v>3</v>
      </c>
      <c r="I1403">
        <v>1989</v>
      </c>
      <c r="J1403">
        <v>0</v>
      </c>
      <c r="K1403" t="s">
        <v>3455</v>
      </c>
      <c r="L1403">
        <v>54</v>
      </c>
      <c r="M1403">
        <v>54</v>
      </c>
      <c r="N1403">
        <v>14.01216649</v>
      </c>
      <c r="O1403" s="1">
        <v>0.61899999999999999</v>
      </c>
    </row>
    <row r="1404" spans="1:15" hidden="1" x14ac:dyDescent="0.35">
      <c r="A1404">
        <v>87</v>
      </c>
      <c r="B1404" t="s">
        <v>1597</v>
      </c>
      <c r="C1404" s="2">
        <v>19.007032599999999</v>
      </c>
      <c r="D1404" t="s">
        <v>1466</v>
      </c>
      <c r="E1404">
        <v>1</v>
      </c>
      <c r="F1404">
        <v>2</v>
      </c>
      <c r="G1404">
        <v>3</v>
      </c>
      <c r="I1404">
        <v>1989</v>
      </c>
      <c r="J1404">
        <v>0</v>
      </c>
      <c r="K1404" t="s">
        <v>3455</v>
      </c>
      <c r="L1404">
        <v>20</v>
      </c>
      <c r="M1404">
        <v>20</v>
      </c>
      <c r="N1404">
        <v>9.2475960199999996</v>
      </c>
      <c r="O1404" s="1">
        <v>4.0739999999999998</v>
      </c>
    </row>
    <row r="1405" spans="1:15" hidden="1" x14ac:dyDescent="0.35">
      <c r="A1405">
        <v>87</v>
      </c>
      <c r="B1405" t="s">
        <v>1597</v>
      </c>
      <c r="C1405" s="2">
        <v>19.007032599999999</v>
      </c>
      <c r="D1405" t="s">
        <v>1466</v>
      </c>
      <c r="E1405">
        <v>1</v>
      </c>
      <c r="F1405">
        <v>2</v>
      </c>
      <c r="G1405">
        <v>3</v>
      </c>
      <c r="I1405">
        <v>1989</v>
      </c>
      <c r="J1405">
        <v>0</v>
      </c>
      <c r="K1405" t="s">
        <v>3455</v>
      </c>
      <c r="L1405">
        <v>7</v>
      </c>
      <c r="M1405">
        <v>0</v>
      </c>
      <c r="O1405" s="1">
        <v>2.2330000000000001</v>
      </c>
    </row>
    <row r="1406" spans="1:15" hidden="1" x14ac:dyDescent="0.35">
      <c r="A1406">
        <v>87</v>
      </c>
      <c r="B1406" t="s">
        <v>1597</v>
      </c>
      <c r="C1406" s="2">
        <v>19.007032599999999</v>
      </c>
      <c r="D1406" t="s">
        <v>1466</v>
      </c>
      <c r="E1406">
        <v>1</v>
      </c>
      <c r="F1406">
        <v>2</v>
      </c>
      <c r="G1406">
        <v>3</v>
      </c>
      <c r="I1406">
        <v>1989</v>
      </c>
      <c r="J1406">
        <v>0</v>
      </c>
      <c r="K1406" t="s">
        <v>3455</v>
      </c>
      <c r="L1406">
        <v>58</v>
      </c>
      <c r="M1406">
        <v>58</v>
      </c>
      <c r="N1406">
        <v>20.86091506</v>
      </c>
      <c r="O1406" s="1">
        <v>8.9749999999999996</v>
      </c>
    </row>
    <row r="1407" spans="1:15" hidden="1" x14ac:dyDescent="0.35">
      <c r="A1407">
        <v>87</v>
      </c>
      <c r="B1407" t="s">
        <v>1597</v>
      </c>
      <c r="C1407" s="2">
        <v>19.007032599999999</v>
      </c>
      <c r="D1407" t="s">
        <v>1466</v>
      </c>
      <c r="E1407">
        <v>1</v>
      </c>
      <c r="F1407">
        <v>2</v>
      </c>
      <c r="G1407">
        <v>3</v>
      </c>
      <c r="I1407">
        <v>1989</v>
      </c>
      <c r="J1407">
        <v>0</v>
      </c>
      <c r="K1407" t="s">
        <v>3455</v>
      </c>
      <c r="L1407">
        <v>48</v>
      </c>
      <c r="M1407">
        <v>48</v>
      </c>
      <c r="N1407">
        <v>15.58817371</v>
      </c>
      <c r="O1407" s="1">
        <v>2.0430000000000001</v>
      </c>
    </row>
    <row r="1408" spans="1:15" hidden="1" x14ac:dyDescent="0.35">
      <c r="A1408">
        <v>87</v>
      </c>
      <c r="B1408" t="s">
        <v>1597</v>
      </c>
      <c r="C1408" s="2">
        <v>19.007032599999999</v>
      </c>
      <c r="D1408" t="s">
        <v>1466</v>
      </c>
      <c r="E1408">
        <v>1</v>
      </c>
      <c r="F1408">
        <v>2</v>
      </c>
      <c r="G1408">
        <v>3</v>
      </c>
      <c r="I1408">
        <v>1989</v>
      </c>
      <c r="J1408">
        <v>0</v>
      </c>
      <c r="K1408" t="s">
        <v>3455</v>
      </c>
      <c r="L1408">
        <v>68</v>
      </c>
      <c r="M1408">
        <v>68</v>
      </c>
      <c r="N1408">
        <v>17.588821589999998</v>
      </c>
      <c r="O1408" s="1">
        <v>0.35299999999999998</v>
      </c>
    </row>
    <row r="1409" spans="1:15" hidden="1" x14ac:dyDescent="0.35">
      <c r="A1409">
        <v>87</v>
      </c>
      <c r="B1409" t="s">
        <v>1597</v>
      </c>
      <c r="C1409" s="2">
        <v>19.007032599999999</v>
      </c>
      <c r="D1409" t="s">
        <v>1466</v>
      </c>
      <c r="E1409">
        <v>1</v>
      </c>
      <c r="F1409">
        <v>2</v>
      </c>
      <c r="G1409">
        <v>3</v>
      </c>
      <c r="I1409">
        <v>1989</v>
      </c>
      <c r="J1409">
        <v>0</v>
      </c>
      <c r="K1409" t="s">
        <v>3455</v>
      </c>
      <c r="L1409">
        <v>78</v>
      </c>
      <c r="M1409">
        <v>78</v>
      </c>
      <c r="N1409">
        <v>12.04920044</v>
      </c>
      <c r="O1409" s="1">
        <v>9.2609999999999992</v>
      </c>
    </row>
    <row r="1410" spans="1:15" hidden="1" x14ac:dyDescent="0.35">
      <c r="A1410">
        <v>87</v>
      </c>
      <c r="B1410" t="s">
        <v>1597</v>
      </c>
      <c r="C1410" s="2">
        <v>19.007032599999999</v>
      </c>
      <c r="D1410" t="s">
        <v>1466</v>
      </c>
      <c r="E1410">
        <v>1</v>
      </c>
      <c r="F1410">
        <v>2</v>
      </c>
      <c r="G1410">
        <v>3</v>
      </c>
      <c r="I1410">
        <v>1989</v>
      </c>
      <c r="J1410">
        <v>0</v>
      </c>
      <c r="K1410" t="s">
        <v>3455</v>
      </c>
      <c r="L1410">
        <v>36</v>
      </c>
      <c r="M1410">
        <v>0</v>
      </c>
      <c r="O1410" s="1">
        <v>0.54700000000000004</v>
      </c>
    </row>
    <row r="1411" spans="1:15" hidden="1" x14ac:dyDescent="0.35">
      <c r="A1411">
        <v>87</v>
      </c>
      <c r="B1411" t="s">
        <v>1597</v>
      </c>
      <c r="C1411" s="2">
        <v>19.007032599999999</v>
      </c>
      <c r="D1411" t="s">
        <v>1466</v>
      </c>
      <c r="E1411">
        <v>1</v>
      </c>
      <c r="F1411">
        <v>2</v>
      </c>
      <c r="G1411">
        <v>3</v>
      </c>
      <c r="I1411">
        <v>1989</v>
      </c>
      <c r="J1411">
        <v>0</v>
      </c>
      <c r="K1411" t="s">
        <v>3455</v>
      </c>
      <c r="L1411">
        <v>87</v>
      </c>
      <c r="M1411">
        <v>87</v>
      </c>
      <c r="N1411">
        <v>19.007032599999999</v>
      </c>
      <c r="O1411" s="1">
        <v>19.007000000000001</v>
      </c>
    </row>
    <row r="1412" spans="1:15" hidden="1" x14ac:dyDescent="0.35">
      <c r="A1412">
        <v>87</v>
      </c>
      <c r="B1412" t="s">
        <v>1597</v>
      </c>
      <c r="C1412" s="2">
        <v>19.007032599999999</v>
      </c>
      <c r="D1412" t="s">
        <v>1466</v>
      </c>
      <c r="E1412">
        <v>1</v>
      </c>
      <c r="F1412">
        <v>2</v>
      </c>
      <c r="G1412">
        <v>3</v>
      </c>
      <c r="I1412">
        <v>1989</v>
      </c>
      <c r="J1412">
        <v>0</v>
      </c>
      <c r="K1412" t="s">
        <v>3455</v>
      </c>
      <c r="L1412">
        <v>91</v>
      </c>
      <c r="M1412">
        <v>91</v>
      </c>
      <c r="N1412">
        <v>3.7577214090000002</v>
      </c>
      <c r="O1412" s="1">
        <v>3.758</v>
      </c>
    </row>
    <row r="1413" spans="1:15" hidden="1" x14ac:dyDescent="0.35">
      <c r="A1413">
        <v>87</v>
      </c>
      <c r="B1413" t="s">
        <v>1597</v>
      </c>
      <c r="C1413" s="2">
        <v>19.007032599999999</v>
      </c>
      <c r="D1413" t="s">
        <v>1466</v>
      </c>
      <c r="E1413">
        <v>1</v>
      </c>
      <c r="F1413">
        <v>2</v>
      </c>
      <c r="G1413">
        <v>3</v>
      </c>
      <c r="I1413">
        <v>1989</v>
      </c>
      <c r="J1413">
        <v>0</v>
      </c>
      <c r="K1413" t="s">
        <v>3455</v>
      </c>
      <c r="L1413">
        <v>38</v>
      </c>
      <c r="M1413">
        <v>38</v>
      </c>
      <c r="N1413">
        <v>12.85280259</v>
      </c>
      <c r="O1413" s="1">
        <v>12.538</v>
      </c>
    </row>
    <row r="1414" spans="1:15" hidden="1" x14ac:dyDescent="0.35">
      <c r="A1414">
        <v>87</v>
      </c>
      <c r="B1414" t="s">
        <v>1597</v>
      </c>
      <c r="C1414" s="2">
        <v>19.007032599999999</v>
      </c>
      <c r="D1414" t="s">
        <v>1466</v>
      </c>
      <c r="E1414">
        <v>1</v>
      </c>
      <c r="F1414">
        <v>2</v>
      </c>
      <c r="G1414">
        <v>3</v>
      </c>
      <c r="I1414">
        <v>1989</v>
      </c>
      <c r="J1414">
        <v>0</v>
      </c>
      <c r="K1414" t="s">
        <v>3455</v>
      </c>
      <c r="L1414">
        <v>23</v>
      </c>
      <c r="M1414">
        <v>23</v>
      </c>
      <c r="N1414">
        <v>4.8369459189999997</v>
      </c>
      <c r="O1414" s="1">
        <v>0.38900000000000001</v>
      </c>
    </row>
    <row r="1415" spans="1:15" hidden="1" x14ac:dyDescent="0.35">
      <c r="A1415">
        <v>87</v>
      </c>
      <c r="B1415" t="s">
        <v>1597</v>
      </c>
      <c r="C1415" s="2">
        <v>19.007032599999999</v>
      </c>
      <c r="D1415" t="s">
        <v>1466</v>
      </c>
      <c r="E1415">
        <v>1</v>
      </c>
      <c r="F1415">
        <v>2</v>
      </c>
      <c r="G1415">
        <v>3</v>
      </c>
      <c r="I1415">
        <v>1989</v>
      </c>
      <c r="J1415">
        <v>0</v>
      </c>
      <c r="K1415" t="s">
        <v>3455</v>
      </c>
      <c r="L1415">
        <v>81</v>
      </c>
      <c r="M1415">
        <v>81</v>
      </c>
      <c r="N1415">
        <v>21.812853059999998</v>
      </c>
      <c r="O1415" s="1">
        <v>0.75800000000000001</v>
      </c>
    </row>
    <row r="1416" spans="1:15" hidden="1" x14ac:dyDescent="0.35">
      <c r="A1416">
        <v>87</v>
      </c>
      <c r="B1416" t="s">
        <v>1597</v>
      </c>
      <c r="C1416" s="2">
        <v>19.007032599999999</v>
      </c>
      <c r="D1416" t="s">
        <v>1466</v>
      </c>
      <c r="E1416">
        <v>1</v>
      </c>
      <c r="F1416">
        <v>2</v>
      </c>
      <c r="G1416">
        <v>3</v>
      </c>
      <c r="I1416">
        <v>1989</v>
      </c>
      <c r="J1416">
        <v>0</v>
      </c>
      <c r="K1416" t="s">
        <v>3455</v>
      </c>
      <c r="L1416">
        <v>47</v>
      </c>
      <c r="M1416">
        <v>47</v>
      </c>
      <c r="N1416">
        <v>11.93632094</v>
      </c>
      <c r="O1416" s="1">
        <v>0.97399999999999998</v>
      </c>
    </row>
    <row r="1417" spans="1:15" hidden="1" x14ac:dyDescent="0.35">
      <c r="A1417">
        <v>88</v>
      </c>
      <c r="B1417" t="s">
        <v>1727</v>
      </c>
      <c r="C1417" s="2">
        <v>15.61335437</v>
      </c>
      <c r="D1417" t="s">
        <v>1466</v>
      </c>
      <c r="E1417">
        <v>1</v>
      </c>
      <c r="F1417">
        <v>1</v>
      </c>
      <c r="G1417">
        <v>3</v>
      </c>
      <c r="H1417" t="s">
        <v>1664</v>
      </c>
      <c r="I1417">
        <v>2014</v>
      </c>
      <c r="J1417">
        <v>0</v>
      </c>
      <c r="K1417" t="s">
        <v>1362</v>
      </c>
      <c r="L1417">
        <v>27</v>
      </c>
      <c r="M1417">
        <v>27</v>
      </c>
      <c r="N1417">
        <v>23.007539449999999</v>
      </c>
      <c r="O1417" s="1">
        <v>3.5000000000000003E-2</v>
      </c>
    </row>
    <row r="1418" spans="1:15" hidden="1" x14ac:dyDescent="0.35">
      <c r="A1418">
        <v>88</v>
      </c>
      <c r="B1418" t="s">
        <v>1727</v>
      </c>
      <c r="C1418" s="2">
        <v>15.61335437</v>
      </c>
      <c r="D1418" t="s">
        <v>1466</v>
      </c>
      <c r="E1418">
        <v>1</v>
      </c>
      <c r="F1418">
        <v>1</v>
      </c>
      <c r="G1418">
        <v>3</v>
      </c>
      <c r="H1418" t="s">
        <v>1664</v>
      </c>
      <c r="I1418">
        <v>2014</v>
      </c>
      <c r="J1418">
        <v>0</v>
      </c>
      <c r="K1418" t="s">
        <v>1362</v>
      </c>
      <c r="L1418">
        <v>88</v>
      </c>
      <c r="M1418">
        <v>88</v>
      </c>
      <c r="N1418">
        <v>15.61335437</v>
      </c>
      <c r="O1418" s="1">
        <v>15.613</v>
      </c>
    </row>
    <row r="1419" spans="1:15" hidden="1" x14ac:dyDescent="0.35">
      <c r="A1419">
        <v>88</v>
      </c>
      <c r="B1419" t="s">
        <v>1727</v>
      </c>
      <c r="C1419" s="2">
        <v>15.61335437</v>
      </c>
      <c r="D1419" t="s">
        <v>1466</v>
      </c>
      <c r="E1419">
        <v>1</v>
      </c>
      <c r="F1419">
        <v>1</v>
      </c>
      <c r="G1419">
        <v>3</v>
      </c>
      <c r="H1419" t="s">
        <v>1664</v>
      </c>
      <c r="I1419">
        <v>2014</v>
      </c>
      <c r="J1419">
        <v>0</v>
      </c>
      <c r="K1419" t="s">
        <v>1362</v>
      </c>
      <c r="L1419">
        <v>86</v>
      </c>
      <c r="M1419">
        <v>86</v>
      </c>
      <c r="N1419">
        <v>27.579095479999999</v>
      </c>
      <c r="O1419" s="1">
        <v>7.5380000000000003</v>
      </c>
    </row>
    <row r="1420" spans="1:15" hidden="1" x14ac:dyDescent="0.35">
      <c r="A1420">
        <v>88</v>
      </c>
      <c r="B1420" t="s">
        <v>1727</v>
      </c>
      <c r="C1420" s="2">
        <v>15.61335437</v>
      </c>
      <c r="D1420" t="s">
        <v>1466</v>
      </c>
      <c r="E1420">
        <v>1</v>
      </c>
      <c r="F1420">
        <v>1</v>
      </c>
      <c r="G1420">
        <v>3</v>
      </c>
      <c r="H1420" t="s">
        <v>1664</v>
      </c>
      <c r="I1420">
        <v>2014</v>
      </c>
      <c r="J1420">
        <v>0</v>
      </c>
      <c r="K1420" t="s">
        <v>1362</v>
      </c>
      <c r="L1420">
        <v>37</v>
      </c>
      <c r="M1420">
        <v>37</v>
      </c>
      <c r="N1420">
        <v>4.4005282880000003</v>
      </c>
      <c r="O1420" s="1">
        <v>1.758</v>
      </c>
    </row>
    <row r="1421" spans="1:15" hidden="1" x14ac:dyDescent="0.35">
      <c r="A1421">
        <v>88</v>
      </c>
      <c r="B1421" t="s">
        <v>1727</v>
      </c>
      <c r="C1421" s="2">
        <v>15.61335437</v>
      </c>
      <c r="D1421" t="s">
        <v>1466</v>
      </c>
      <c r="E1421">
        <v>1</v>
      </c>
      <c r="F1421">
        <v>1</v>
      </c>
      <c r="G1421">
        <v>3</v>
      </c>
      <c r="H1421" t="s">
        <v>1664</v>
      </c>
      <c r="I1421">
        <v>2014</v>
      </c>
      <c r="J1421">
        <v>0</v>
      </c>
      <c r="K1421" t="s">
        <v>1362</v>
      </c>
      <c r="L1421">
        <v>53</v>
      </c>
      <c r="M1421">
        <v>53</v>
      </c>
      <c r="N1421">
        <v>66.246111110000001</v>
      </c>
      <c r="O1421" s="1">
        <v>6.8979999999999997</v>
      </c>
    </row>
    <row r="1422" spans="1:15" hidden="1" x14ac:dyDescent="0.35">
      <c r="A1422">
        <v>88</v>
      </c>
      <c r="B1422" t="s">
        <v>1727</v>
      </c>
      <c r="C1422" s="2">
        <v>15.61335437</v>
      </c>
      <c r="D1422" t="s">
        <v>1466</v>
      </c>
      <c r="E1422">
        <v>1</v>
      </c>
      <c r="F1422">
        <v>1</v>
      </c>
      <c r="G1422">
        <v>3</v>
      </c>
      <c r="H1422" t="s">
        <v>1664</v>
      </c>
      <c r="I1422">
        <v>2014</v>
      </c>
      <c r="J1422">
        <v>0</v>
      </c>
      <c r="K1422" t="s">
        <v>1362</v>
      </c>
      <c r="L1422">
        <v>50</v>
      </c>
      <c r="M1422">
        <v>50</v>
      </c>
      <c r="N1422">
        <v>14.44762008</v>
      </c>
      <c r="O1422" s="1">
        <v>14.448</v>
      </c>
    </row>
    <row r="1423" spans="1:15" hidden="1" x14ac:dyDescent="0.35">
      <c r="A1423">
        <v>88</v>
      </c>
      <c r="B1423" t="s">
        <v>1727</v>
      </c>
      <c r="C1423" s="2">
        <v>15.61335437</v>
      </c>
      <c r="D1423" t="s">
        <v>1466</v>
      </c>
      <c r="E1423">
        <v>1</v>
      </c>
      <c r="F1423">
        <v>1</v>
      </c>
      <c r="G1423">
        <v>3</v>
      </c>
      <c r="H1423" t="s">
        <v>1664</v>
      </c>
      <c r="I1423">
        <v>2014</v>
      </c>
      <c r="J1423">
        <v>0</v>
      </c>
      <c r="K1423" t="s">
        <v>1362</v>
      </c>
      <c r="L1423">
        <v>770</v>
      </c>
      <c r="M1423">
        <v>770</v>
      </c>
      <c r="N1423">
        <v>48.209431600000002</v>
      </c>
      <c r="O1423" s="1">
        <v>6.45</v>
      </c>
    </row>
    <row r="1424" spans="1:15" hidden="1" x14ac:dyDescent="0.35">
      <c r="A1424">
        <v>88</v>
      </c>
      <c r="B1424" t="s">
        <v>1727</v>
      </c>
      <c r="C1424" s="2">
        <v>15.61335437</v>
      </c>
      <c r="D1424" t="s">
        <v>1466</v>
      </c>
      <c r="E1424">
        <v>1</v>
      </c>
      <c r="F1424">
        <v>1</v>
      </c>
      <c r="G1424">
        <v>3</v>
      </c>
      <c r="H1424" t="s">
        <v>1664</v>
      </c>
      <c r="I1424">
        <v>2014</v>
      </c>
      <c r="J1424">
        <v>0</v>
      </c>
      <c r="K1424" t="s">
        <v>1362</v>
      </c>
      <c r="L1424">
        <v>776</v>
      </c>
      <c r="M1424">
        <v>776</v>
      </c>
      <c r="N1424">
        <v>48.388616759999998</v>
      </c>
      <c r="O1424" s="1">
        <v>6.45</v>
      </c>
    </row>
    <row r="1425" spans="1:15" hidden="1" x14ac:dyDescent="0.35">
      <c r="A1425">
        <v>890</v>
      </c>
      <c r="B1425" t="s">
        <v>1392</v>
      </c>
      <c r="C1425" s="2">
        <v>25.85267885</v>
      </c>
      <c r="D1425" t="s">
        <v>1466</v>
      </c>
      <c r="E1425">
        <v>3</v>
      </c>
      <c r="F1425">
        <v>2</v>
      </c>
      <c r="G1425">
        <v>5</v>
      </c>
      <c r="I1425">
        <v>1973</v>
      </c>
      <c r="J1425">
        <v>0</v>
      </c>
      <c r="K1425" t="s">
        <v>1650</v>
      </c>
      <c r="L1425">
        <v>10</v>
      </c>
      <c r="M1425">
        <v>10</v>
      </c>
      <c r="N1425">
        <v>6.9877515240000001</v>
      </c>
      <c r="O1425" s="1">
        <v>4.09</v>
      </c>
    </row>
    <row r="1426" spans="1:15" hidden="1" x14ac:dyDescent="0.35">
      <c r="A1426">
        <v>890</v>
      </c>
      <c r="B1426" t="s">
        <v>1392</v>
      </c>
      <c r="C1426" s="2">
        <v>25.85267885</v>
      </c>
      <c r="D1426" t="s">
        <v>1466</v>
      </c>
      <c r="E1426">
        <v>3</v>
      </c>
      <c r="F1426">
        <v>2</v>
      </c>
      <c r="G1426">
        <v>5</v>
      </c>
      <c r="I1426">
        <v>1973</v>
      </c>
      <c r="J1426">
        <v>0</v>
      </c>
      <c r="K1426" t="s">
        <v>1650</v>
      </c>
      <c r="L1426">
        <v>24</v>
      </c>
      <c r="M1426">
        <v>24</v>
      </c>
      <c r="N1426">
        <v>18.732366129999999</v>
      </c>
      <c r="O1426" s="1">
        <v>12.567</v>
      </c>
    </row>
    <row r="1427" spans="1:15" hidden="1" x14ac:dyDescent="0.35">
      <c r="A1427">
        <v>890</v>
      </c>
      <c r="B1427" t="s">
        <v>1392</v>
      </c>
      <c r="C1427" s="2">
        <v>25.85267885</v>
      </c>
      <c r="D1427" t="s">
        <v>1466</v>
      </c>
      <c r="E1427">
        <v>3</v>
      </c>
      <c r="F1427">
        <v>2</v>
      </c>
      <c r="G1427">
        <v>5</v>
      </c>
      <c r="I1427">
        <v>1973</v>
      </c>
      <c r="J1427">
        <v>0</v>
      </c>
      <c r="K1427" t="s">
        <v>1650</v>
      </c>
      <c r="L1427">
        <v>8</v>
      </c>
      <c r="M1427">
        <v>8</v>
      </c>
      <c r="N1427">
        <v>17.14201538</v>
      </c>
      <c r="O1427" s="1">
        <v>3.294</v>
      </c>
    </row>
    <row r="1428" spans="1:15" hidden="1" x14ac:dyDescent="0.35">
      <c r="A1428">
        <v>890</v>
      </c>
      <c r="B1428" t="s">
        <v>1392</v>
      </c>
      <c r="C1428" s="2">
        <v>25.85267885</v>
      </c>
      <c r="D1428" t="s">
        <v>1466</v>
      </c>
      <c r="E1428">
        <v>3</v>
      </c>
      <c r="F1428">
        <v>2</v>
      </c>
      <c r="G1428">
        <v>5</v>
      </c>
      <c r="I1428">
        <v>1973</v>
      </c>
      <c r="J1428">
        <v>0</v>
      </c>
      <c r="K1428" t="s">
        <v>1650</v>
      </c>
      <c r="L1428">
        <v>892</v>
      </c>
      <c r="M1428">
        <v>892</v>
      </c>
      <c r="N1428">
        <v>30.951763150000001</v>
      </c>
      <c r="O1428" s="1">
        <v>22.263000000000002</v>
      </c>
    </row>
    <row r="1429" spans="1:15" hidden="1" x14ac:dyDescent="0.35">
      <c r="A1429">
        <v>890</v>
      </c>
      <c r="B1429" t="s">
        <v>1392</v>
      </c>
      <c r="C1429" s="2">
        <v>25.85267885</v>
      </c>
      <c r="D1429" t="s">
        <v>1466</v>
      </c>
      <c r="E1429">
        <v>3</v>
      </c>
      <c r="F1429">
        <v>2</v>
      </c>
      <c r="G1429">
        <v>5</v>
      </c>
      <c r="I1429">
        <v>1973</v>
      </c>
      <c r="J1429">
        <v>0</v>
      </c>
      <c r="K1429" t="s">
        <v>1650</v>
      </c>
      <c r="L1429">
        <v>890</v>
      </c>
      <c r="M1429">
        <v>890</v>
      </c>
      <c r="N1429">
        <v>25.85267885</v>
      </c>
      <c r="O1429" s="1">
        <v>25.853000000000002</v>
      </c>
    </row>
    <row r="1430" spans="1:15" hidden="1" x14ac:dyDescent="0.35">
      <c r="A1430">
        <v>890</v>
      </c>
      <c r="B1430" t="s">
        <v>1392</v>
      </c>
      <c r="C1430" s="2">
        <v>25.85267885</v>
      </c>
      <c r="D1430" t="s">
        <v>1466</v>
      </c>
      <c r="E1430">
        <v>3</v>
      </c>
      <c r="F1430">
        <v>2</v>
      </c>
      <c r="G1430">
        <v>5</v>
      </c>
      <c r="I1430">
        <v>1973</v>
      </c>
      <c r="J1430">
        <v>0</v>
      </c>
      <c r="K1430" t="s">
        <v>1650</v>
      </c>
      <c r="L1430">
        <v>764</v>
      </c>
      <c r="M1430">
        <v>764</v>
      </c>
      <c r="N1430">
        <v>64.051350380000002</v>
      </c>
      <c r="O1430" s="1">
        <v>0.749</v>
      </c>
    </row>
    <row r="1431" spans="1:15" hidden="1" x14ac:dyDescent="0.35">
      <c r="A1431">
        <v>890</v>
      </c>
      <c r="B1431" t="s">
        <v>1392</v>
      </c>
      <c r="C1431" s="2">
        <v>25.85267885</v>
      </c>
      <c r="D1431" t="s">
        <v>1466</v>
      </c>
      <c r="E1431">
        <v>3</v>
      </c>
      <c r="F1431">
        <v>2</v>
      </c>
      <c r="G1431">
        <v>5</v>
      </c>
      <c r="I1431">
        <v>1973</v>
      </c>
      <c r="J1431">
        <v>0</v>
      </c>
      <c r="K1431" t="s">
        <v>1650</v>
      </c>
      <c r="L1431">
        <v>750</v>
      </c>
      <c r="M1431">
        <v>750</v>
      </c>
      <c r="N1431">
        <v>653.97822069999995</v>
      </c>
      <c r="O1431" s="1">
        <v>12.051</v>
      </c>
    </row>
    <row r="1432" spans="1:15" hidden="1" x14ac:dyDescent="0.35">
      <c r="A1432">
        <v>891</v>
      </c>
      <c r="B1432" t="s">
        <v>2710</v>
      </c>
      <c r="C1432" s="2">
        <v>8.3239158080000006</v>
      </c>
      <c r="D1432" t="s">
        <v>1466</v>
      </c>
      <c r="E1432">
        <v>3</v>
      </c>
      <c r="F1432">
        <v>2</v>
      </c>
      <c r="G1432">
        <v>5</v>
      </c>
      <c r="I1432">
        <v>1973</v>
      </c>
      <c r="J1432">
        <v>0</v>
      </c>
      <c r="K1432" t="s">
        <v>1650</v>
      </c>
      <c r="L1432">
        <v>759</v>
      </c>
      <c r="M1432">
        <v>759</v>
      </c>
      <c r="N1432">
        <v>653.97822069999995</v>
      </c>
      <c r="O1432" s="1">
        <v>0</v>
      </c>
    </row>
    <row r="1433" spans="1:15" hidden="1" x14ac:dyDescent="0.35">
      <c r="A1433">
        <v>891</v>
      </c>
      <c r="B1433" t="s">
        <v>2710</v>
      </c>
      <c r="C1433" s="2">
        <v>8.3239158080000006</v>
      </c>
      <c r="D1433" t="s">
        <v>1466</v>
      </c>
      <c r="E1433">
        <v>3</v>
      </c>
      <c r="F1433">
        <v>2</v>
      </c>
      <c r="G1433">
        <v>5</v>
      </c>
      <c r="I1433">
        <v>1973</v>
      </c>
      <c r="J1433">
        <v>0</v>
      </c>
      <c r="K1433" t="s">
        <v>1650</v>
      </c>
      <c r="L1433">
        <v>756</v>
      </c>
      <c r="M1433">
        <v>756</v>
      </c>
      <c r="N1433">
        <v>653.97822069999995</v>
      </c>
      <c r="O1433" s="1">
        <v>0</v>
      </c>
    </row>
    <row r="1434" spans="1:15" hidden="1" x14ac:dyDescent="0.35">
      <c r="A1434">
        <v>891</v>
      </c>
      <c r="B1434" t="s">
        <v>2710</v>
      </c>
      <c r="C1434" s="2">
        <v>8.3239158080000006</v>
      </c>
      <c r="D1434" t="s">
        <v>1466</v>
      </c>
      <c r="E1434">
        <v>3</v>
      </c>
      <c r="F1434">
        <v>2</v>
      </c>
      <c r="G1434">
        <v>5</v>
      </c>
      <c r="I1434">
        <v>1973</v>
      </c>
      <c r="J1434">
        <v>0</v>
      </c>
      <c r="K1434" t="s">
        <v>1650</v>
      </c>
      <c r="L1434">
        <v>750</v>
      </c>
      <c r="M1434">
        <v>750</v>
      </c>
      <c r="N1434">
        <v>653.97822069999995</v>
      </c>
      <c r="O1434" s="1">
        <v>0</v>
      </c>
    </row>
    <row r="1435" spans="1:15" hidden="1" x14ac:dyDescent="0.35">
      <c r="A1435">
        <v>891</v>
      </c>
      <c r="B1435" t="s">
        <v>2710</v>
      </c>
      <c r="C1435" s="2">
        <v>8.3239158080000006</v>
      </c>
      <c r="D1435" t="s">
        <v>1466</v>
      </c>
      <c r="E1435">
        <v>3</v>
      </c>
      <c r="F1435">
        <v>2</v>
      </c>
      <c r="G1435">
        <v>5</v>
      </c>
      <c r="I1435">
        <v>1973</v>
      </c>
      <c r="J1435">
        <v>0</v>
      </c>
      <c r="K1435" t="s">
        <v>1650</v>
      </c>
      <c r="L1435">
        <v>892</v>
      </c>
      <c r="M1435">
        <v>892</v>
      </c>
      <c r="N1435">
        <v>30.951763150000001</v>
      </c>
      <c r="O1435" s="1">
        <v>8.8999999999999996E-2</v>
      </c>
    </row>
    <row r="1436" spans="1:15" hidden="1" x14ac:dyDescent="0.35">
      <c r="A1436">
        <v>891</v>
      </c>
      <c r="B1436" t="s">
        <v>2710</v>
      </c>
      <c r="C1436" s="2">
        <v>8.3239158080000006</v>
      </c>
      <c r="D1436" t="s">
        <v>1466</v>
      </c>
      <c r="E1436">
        <v>3</v>
      </c>
      <c r="F1436">
        <v>2</v>
      </c>
      <c r="G1436">
        <v>5</v>
      </c>
      <c r="I1436">
        <v>1973</v>
      </c>
      <c r="J1436">
        <v>0</v>
      </c>
      <c r="K1436" t="s">
        <v>1650</v>
      </c>
      <c r="L1436">
        <v>893</v>
      </c>
      <c r="M1436">
        <v>893</v>
      </c>
      <c r="N1436">
        <v>20.940404359999999</v>
      </c>
      <c r="O1436" s="1">
        <v>16.908999999999999</v>
      </c>
    </row>
    <row r="1437" spans="1:15" hidden="1" x14ac:dyDescent="0.35">
      <c r="A1437">
        <v>891</v>
      </c>
      <c r="B1437" t="s">
        <v>2710</v>
      </c>
      <c r="C1437" s="2">
        <v>8.3239158080000006</v>
      </c>
      <c r="D1437" t="s">
        <v>1466</v>
      </c>
      <c r="E1437">
        <v>3</v>
      </c>
      <c r="F1437">
        <v>2</v>
      </c>
      <c r="G1437">
        <v>5</v>
      </c>
      <c r="I1437">
        <v>1973</v>
      </c>
      <c r="J1437">
        <v>0</v>
      </c>
      <c r="K1437" t="s">
        <v>1650</v>
      </c>
      <c r="L1437">
        <v>891</v>
      </c>
      <c r="M1437">
        <v>891</v>
      </c>
      <c r="N1437">
        <v>8.3239158080000006</v>
      </c>
      <c r="O1437" s="1">
        <v>8.3239999999999998</v>
      </c>
    </row>
    <row r="1438" spans="1:15" hidden="1" x14ac:dyDescent="0.35">
      <c r="A1438">
        <v>891</v>
      </c>
      <c r="B1438" t="s">
        <v>2710</v>
      </c>
      <c r="C1438" s="2">
        <v>8.3239158080000006</v>
      </c>
      <c r="D1438" t="s">
        <v>1466</v>
      </c>
      <c r="E1438">
        <v>3</v>
      </c>
      <c r="F1438">
        <v>2</v>
      </c>
      <c r="G1438">
        <v>5</v>
      </c>
      <c r="I1438">
        <v>1973</v>
      </c>
      <c r="J1438">
        <v>0</v>
      </c>
      <c r="K1438" t="s">
        <v>1650</v>
      </c>
      <c r="L1438">
        <v>758</v>
      </c>
      <c r="M1438">
        <v>758</v>
      </c>
      <c r="N1438">
        <v>653.97822069999995</v>
      </c>
      <c r="O1438" s="1">
        <v>20.934000000000001</v>
      </c>
    </row>
    <row r="1439" spans="1:15" hidden="1" x14ac:dyDescent="0.35">
      <c r="A1439">
        <v>891</v>
      </c>
      <c r="B1439" t="s">
        <v>2710</v>
      </c>
      <c r="C1439" s="2">
        <v>8.3239158080000006</v>
      </c>
      <c r="D1439" t="s">
        <v>1466</v>
      </c>
      <c r="E1439">
        <v>3</v>
      </c>
      <c r="F1439">
        <v>2</v>
      </c>
      <c r="G1439">
        <v>5</v>
      </c>
      <c r="I1439">
        <v>1973</v>
      </c>
      <c r="J1439">
        <v>0</v>
      </c>
      <c r="K1439" t="s">
        <v>1650</v>
      </c>
      <c r="L1439">
        <v>756</v>
      </c>
      <c r="M1439">
        <v>756</v>
      </c>
      <c r="N1439">
        <v>653.97822069999995</v>
      </c>
      <c r="O1439" s="1">
        <v>10.199</v>
      </c>
    </row>
    <row r="1440" spans="1:15" hidden="1" x14ac:dyDescent="0.35">
      <c r="A1440">
        <v>892</v>
      </c>
      <c r="B1440" t="s">
        <v>1672</v>
      </c>
      <c r="C1440" s="2">
        <v>30.951763150000001</v>
      </c>
      <c r="D1440" t="s">
        <v>1466</v>
      </c>
      <c r="E1440">
        <v>3</v>
      </c>
      <c r="F1440">
        <v>2</v>
      </c>
      <c r="G1440">
        <v>5</v>
      </c>
      <c r="I1440">
        <v>1973</v>
      </c>
      <c r="J1440">
        <v>0</v>
      </c>
      <c r="K1440" t="s">
        <v>1650</v>
      </c>
      <c r="L1440">
        <v>24</v>
      </c>
      <c r="M1440">
        <v>24</v>
      </c>
      <c r="N1440">
        <v>18.732366129999999</v>
      </c>
      <c r="O1440" s="1">
        <v>3.7930000000000001</v>
      </c>
    </row>
    <row r="1441" spans="1:15" hidden="1" x14ac:dyDescent="0.35">
      <c r="A1441">
        <v>892</v>
      </c>
      <c r="B1441" t="s">
        <v>1672</v>
      </c>
      <c r="C1441" s="2">
        <v>30.951763150000001</v>
      </c>
      <c r="D1441" t="s">
        <v>1466</v>
      </c>
      <c r="E1441">
        <v>3</v>
      </c>
      <c r="F1441">
        <v>2</v>
      </c>
      <c r="G1441">
        <v>5</v>
      </c>
      <c r="I1441">
        <v>1973</v>
      </c>
      <c r="J1441">
        <v>0</v>
      </c>
      <c r="K1441" t="s">
        <v>1650</v>
      </c>
      <c r="L1441">
        <v>759</v>
      </c>
      <c r="M1441">
        <v>759</v>
      </c>
      <c r="N1441">
        <v>653.97822069999995</v>
      </c>
      <c r="O1441" s="1">
        <v>0</v>
      </c>
    </row>
    <row r="1442" spans="1:15" hidden="1" x14ac:dyDescent="0.35">
      <c r="A1442">
        <v>892</v>
      </c>
      <c r="B1442" t="s">
        <v>1672</v>
      </c>
      <c r="C1442" s="2">
        <v>30.951763150000001</v>
      </c>
      <c r="D1442" t="s">
        <v>1466</v>
      </c>
      <c r="E1442">
        <v>3</v>
      </c>
      <c r="F1442">
        <v>2</v>
      </c>
      <c r="G1442">
        <v>5</v>
      </c>
      <c r="I1442">
        <v>1973</v>
      </c>
      <c r="J1442">
        <v>0</v>
      </c>
      <c r="K1442" t="s">
        <v>1650</v>
      </c>
      <c r="L1442">
        <v>751</v>
      </c>
      <c r="M1442">
        <v>751</v>
      </c>
      <c r="N1442">
        <v>653.97822069999995</v>
      </c>
      <c r="O1442" s="1">
        <v>0</v>
      </c>
    </row>
    <row r="1443" spans="1:15" hidden="1" x14ac:dyDescent="0.35">
      <c r="A1443">
        <v>892</v>
      </c>
      <c r="B1443" t="s">
        <v>1672</v>
      </c>
      <c r="C1443" s="2">
        <v>30.951763150000001</v>
      </c>
      <c r="D1443" t="s">
        <v>1466</v>
      </c>
      <c r="E1443">
        <v>3</v>
      </c>
      <c r="F1443">
        <v>2</v>
      </c>
      <c r="G1443">
        <v>5</v>
      </c>
      <c r="I1443">
        <v>1973</v>
      </c>
      <c r="J1443">
        <v>0</v>
      </c>
      <c r="K1443" t="s">
        <v>1650</v>
      </c>
      <c r="L1443">
        <v>750</v>
      </c>
      <c r="M1443">
        <v>750</v>
      </c>
      <c r="N1443">
        <v>653.97822069999995</v>
      </c>
      <c r="O1443" s="1">
        <v>0</v>
      </c>
    </row>
    <row r="1444" spans="1:15" hidden="1" x14ac:dyDescent="0.35">
      <c r="A1444">
        <v>892</v>
      </c>
      <c r="B1444" t="s">
        <v>1672</v>
      </c>
      <c r="C1444" s="2">
        <v>30.951763150000001</v>
      </c>
      <c r="D1444" t="s">
        <v>1466</v>
      </c>
      <c r="E1444">
        <v>3</v>
      </c>
      <c r="F1444">
        <v>2</v>
      </c>
      <c r="G1444">
        <v>5</v>
      </c>
      <c r="I1444">
        <v>1973</v>
      </c>
      <c r="J1444">
        <v>0</v>
      </c>
      <c r="K1444" t="s">
        <v>1650</v>
      </c>
      <c r="L1444">
        <v>892</v>
      </c>
      <c r="M1444">
        <v>892</v>
      </c>
      <c r="N1444">
        <v>30.951763150000001</v>
      </c>
      <c r="O1444" s="1">
        <v>30.952000000000002</v>
      </c>
    </row>
    <row r="1445" spans="1:15" hidden="1" x14ac:dyDescent="0.35">
      <c r="A1445">
        <v>892</v>
      </c>
      <c r="B1445" t="s">
        <v>1672</v>
      </c>
      <c r="C1445" s="2">
        <v>30.951763150000001</v>
      </c>
      <c r="D1445" t="s">
        <v>1466</v>
      </c>
      <c r="E1445">
        <v>3</v>
      </c>
      <c r="F1445">
        <v>2</v>
      </c>
      <c r="G1445">
        <v>5</v>
      </c>
      <c r="I1445">
        <v>1973</v>
      </c>
      <c r="J1445">
        <v>0</v>
      </c>
      <c r="K1445" t="s">
        <v>1650</v>
      </c>
      <c r="L1445">
        <v>890</v>
      </c>
      <c r="M1445">
        <v>890</v>
      </c>
      <c r="N1445">
        <v>25.85267885</v>
      </c>
      <c r="O1445" s="1">
        <v>17.233000000000001</v>
      </c>
    </row>
    <row r="1446" spans="1:15" hidden="1" x14ac:dyDescent="0.35">
      <c r="A1446">
        <v>892</v>
      </c>
      <c r="B1446" t="s">
        <v>1672</v>
      </c>
      <c r="C1446" s="2">
        <v>30.951763150000001</v>
      </c>
      <c r="D1446" t="s">
        <v>1466</v>
      </c>
      <c r="E1446">
        <v>3</v>
      </c>
      <c r="F1446">
        <v>2</v>
      </c>
      <c r="G1446">
        <v>5</v>
      </c>
      <c r="I1446">
        <v>1973</v>
      </c>
      <c r="J1446">
        <v>0</v>
      </c>
      <c r="K1446" t="s">
        <v>1650</v>
      </c>
      <c r="L1446">
        <v>893</v>
      </c>
      <c r="M1446">
        <v>893</v>
      </c>
      <c r="N1446">
        <v>20.940404359999999</v>
      </c>
      <c r="O1446" s="1">
        <v>19.227</v>
      </c>
    </row>
    <row r="1447" spans="1:15" hidden="1" x14ac:dyDescent="0.35">
      <c r="A1447">
        <v>892</v>
      </c>
      <c r="B1447" t="s">
        <v>1672</v>
      </c>
      <c r="C1447" s="2">
        <v>30.951763150000001</v>
      </c>
      <c r="D1447" t="s">
        <v>1466</v>
      </c>
      <c r="E1447">
        <v>3</v>
      </c>
      <c r="F1447">
        <v>2</v>
      </c>
      <c r="G1447">
        <v>5</v>
      </c>
      <c r="I1447">
        <v>1973</v>
      </c>
      <c r="J1447">
        <v>0</v>
      </c>
      <c r="K1447" t="s">
        <v>1650</v>
      </c>
      <c r="L1447">
        <v>891</v>
      </c>
      <c r="M1447">
        <v>891</v>
      </c>
      <c r="N1447">
        <v>8.3239158080000006</v>
      </c>
      <c r="O1447" s="1">
        <v>9.6000000000000002E-2</v>
      </c>
    </row>
    <row r="1448" spans="1:15" hidden="1" x14ac:dyDescent="0.35">
      <c r="A1448">
        <v>892</v>
      </c>
      <c r="B1448" t="s">
        <v>1672</v>
      </c>
      <c r="C1448" s="2">
        <v>30.951763150000001</v>
      </c>
      <c r="D1448" t="s">
        <v>1466</v>
      </c>
      <c r="E1448">
        <v>3</v>
      </c>
      <c r="F1448">
        <v>2</v>
      </c>
      <c r="G1448">
        <v>5</v>
      </c>
      <c r="I1448">
        <v>1973</v>
      </c>
      <c r="J1448">
        <v>0</v>
      </c>
      <c r="K1448" t="s">
        <v>1650</v>
      </c>
      <c r="L1448">
        <v>764</v>
      </c>
      <c r="M1448">
        <v>764</v>
      </c>
      <c r="N1448">
        <v>64.051350380000002</v>
      </c>
      <c r="O1448" s="1">
        <v>3.1259999999999999</v>
      </c>
    </row>
    <row r="1449" spans="1:15" hidden="1" x14ac:dyDescent="0.35">
      <c r="A1449">
        <v>892</v>
      </c>
      <c r="B1449" t="s">
        <v>1672</v>
      </c>
      <c r="C1449" s="2">
        <v>30.951763150000001</v>
      </c>
      <c r="D1449" t="s">
        <v>1466</v>
      </c>
      <c r="E1449">
        <v>3</v>
      </c>
      <c r="F1449">
        <v>2</v>
      </c>
      <c r="G1449">
        <v>5</v>
      </c>
      <c r="I1449">
        <v>1973</v>
      </c>
      <c r="J1449">
        <v>0</v>
      </c>
      <c r="K1449" t="s">
        <v>1650</v>
      </c>
      <c r="L1449">
        <v>758</v>
      </c>
      <c r="M1449">
        <v>758</v>
      </c>
      <c r="N1449">
        <v>653.97822069999995</v>
      </c>
      <c r="O1449" s="1">
        <v>6.6909999999999998</v>
      </c>
    </row>
    <row r="1450" spans="1:15" hidden="1" x14ac:dyDescent="0.35">
      <c r="A1450">
        <v>892</v>
      </c>
      <c r="B1450" t="s">
        <v>1672</v>
      </c>
      <c r="C1450" s="2">
        <v>30.951763150000001</v>
      </c>
      <c r="D1450" t="s">
        <v>1466</v>
      </c>
      <c r="E1450">
        <v>3</v>
      </c>
      <c r="F1450">
        <v>2</v>
      </c>
      <c r="G1450">
        <v>5</v>
      </c>
      <c r="I1450">
        <v>1973</v>
      </c>
      <c r="J1450">
        <v>0</v>
      </c>
      <c r="K1450" t="s">
        <v>1650</v>
      </c>
      <c r="L1450">
        <v>750</v>
      </c>
      <c r="M1450">
        <v>750</v>
      </c>
      <c r="N1450">
        <v>653.97822069999995</v>
      </c>
      <c r="O1450" s="1">
        <v>20.141999999999999</v>
      </c>
    </row>
    <row r="1451" spans="1:15" hidden="1" x14ac:dyDescent="0.35">
      <c r="A1451">
        <v>893</v>
      </c>
      <c r="B1451" t="s">
        <v>2707</v>
      </c>
      <c r="C1451" s="2">
        <v>20.940404359999999</v>
      </c>
      <c r="D1451" t="s">
        <v>1466</v>
      </c>
      <c r="E1451">
        <v>3</v>
      </c>
      <c r="F1451">
        <v>2</v>
      </c>
      <c r="G1451">
        <v>5</v>
      </c>
      <c r="I1451">
        <v>1973</v>
      </c>
      <c r="J1451">
        <v>0</v>
      </c>
      <c r="K1451" t="s">
        <v>1650</v>
      </c>
      <c r="L1451">
        <v>759</v>
      </c>
      <c r="M1451">
        <v>759</v>
      </c>
      <c r="N1451">
        <v>653.97822069999995</v>
      </c>
      <c r="O1451" s="1">
        <v>0</v>
      </c>
    </row>
    <row r="1452" spans="1:15" hidden="1" x14ac:dyDescent="0.35">
      <c r="A1452">
        <v>893</v>
      </c>
      <c r="B1452" t="s">
        <v>2707</v>
      </c>
      <c r="C1452" s="2">
        <v>20.940404359999999</v>
      </c>
      <c r="D1452" t="s">
        <v>1466</v>
      </c>
      <c r="E1452">
        <v>3</v>
      </c>
      <c r="F1452">
        <v>2</v>
      </c>
      <c r="G1452">
        <v>5</v>
      </c>
      <c r="I1452">
        <v>1973</v>
      </c>
      <c r="J1452">
        <v>0</v>
      </c>
      <c r="K1452" t="s">
        <v>1650</v>
      </c>
      <c r="L1452">
        <v>751</v>
      </c>
      <c r="M1452">
        <v>751</v>
      </c>
      <c r="N1452">
        <v>653.97822069999995</v>
      </c>
      <c r="O1452" s="1">
        <v>0</v>
      </c>
    </row>
    <row r="1453" spans="1:15" hidden="1" x14ac:dyDescent="0.35">
      <c r="A1453">
        <v>893</v>
      </c>
      <c r="B1453" t="s">
        <v>2707</v>
      </c>
      <c r="C1453" s="2">
        <v>20.940404359999999</v>
      </c>
      <c r="D1453" t="s">
        <v>1466</v>
      </c>
      <c r="E1453">
        <v>3</v>
      </c>
      <c r="F1453">
        <v>2</v>
      </c>
      <c r="G1453">
        <v>5</v>
      </c>
      <c r="I1453">
        <v>1973</v>
      </c>
      <c r="J1453">
        <v>0</v>
      </c>
      <c r="K1453" t="s">
        <v>1650</v>
      </c>
      <c r="L1453">
        <v>750</v>
      </c>
      <c r="M1453">
        <v>750</v>
      </c>
      <c r="N1453">
        <v>653.97822069999995</v>
      </c>
      <c r="O1453" s="1">
        <v>0</v>
      </c>
    </row>
    <row r="1454" spans="1:15" hidden="1" x14ac:dyDescent="0.35">
      <c r="A1454">
        <v>893</v>
      </c>
      <c r="B1454" t="s">
        <v>2707</v>
      </c>
      <c r="C1454" s="2">
        <v>20.940404359999999</v>
      </c>
      <c r="D1454" t="s">
        <v>1466</v>
      </c>
      <c r="E1454">
        <v>3</v>
      </c>
      <c r="F1454">
        <v>2</v>
      </c>
      <c r="G1454">
        <v>5</v>
      </c>
      <c r="I1454">
        <v>1973</v>
      </c>
      <c r="J1454">
        <v>0</v>
      </c>
      <c r="K1454" t="s">
        <v>1650</v>
      </c>
      <c r="L1454">
        <v>892</v>
      </c>
      <c r="M1454">
        <v>892</v>
      </c>
      <c r="N1454">
        <v>30.951763150000001</v>
      </c>
      <c r="O1454" s="1">
        <v>22.116</v>
      </c>
    </row>
    <row r="1455" spans="1:15" hidden="1" x14ac:dyDescent="0.35">
      <c r="A1455">
        <v>893</v>
      </c>
      <c r="B1455" t="s">
        <v>2707</v>
      </c>
      <c r="C1455" s="2">
        <v>20.940404359999999</v>
      </c>
      <c r="D1455" t="s">
        <v>1466</v>
      </c>
      <c r="E1455">
        <v>3</v>
      </c>
      <c r="F1455">
        <v>2</v>
      </c>
      <c r="G1455">
        <v>5</v>
      </c>
      <c r="I1455">
        <v>1973</v>
      </c>
      <c r="J1455">
        <v>0</v>
      </c>
      <c r="K1455" t="s">
        <v>1650</v>
      </c>
      <c r="L1455">
        <v>893</v>
      </c>
      <c r="M1455">
        <v>893</v>
      </c>
      <c r="N1455">
        <v>20.940404359999999</v>
      </c>
      <c r="O1455" s="1">
        <v>20.94</v>
      </c>
    </row>
    <row r="1456" spans="1:15" hidden="1" x14ac:dyDescent="0.35">
      <c r="A1456">
        <v>893</v>
      </c>
      <c r="B1456" t="s">
        <v>2707</v>
      </c>
      <c r="C1456" s="2">
        <v>20.940404359999999</v>
      </c>
      <c r="D1456" t="s">
        <v>1466</v>
      </c>
      <c r="E1456">
        <v>3</v>
      </c>
      <c r="F1456">
        <v>2</v>
      </c>
      <c r="G1456">
        <v>5</v>
      </c>
      <c r="I1456">
        <v>1973</v>
      </c>
      <c r="J1456">
        <v>0</v>
      </c>
      <c r="K1456" t="s">
        <v>1650</v>
      </c>
      <c r="L1456">
        <v>891</v>
      </c>
      <c r="M1456">
        <v>891</v>
      </c>
      <c r="N1456">
        <v>8.3239158080000006</v>
      </c>
      <c r="O1456" s="1">
        <v>8.0540000000000003</v>
      </c>
    </row>
    <row r="1457" spans="1:15" hidden="1" x14ac:dyDescent="0.35">
      <c r="A1457">
        <v>893</v>
      </c>
      <c r="B1457" t="s">
        <v>2707</v>
      </c>
      <c r="C1457" s="2">
        <v>20.940404359999999</v>
      </c>
      <c r="D1457" t="s">
        <v>1466</v>
      </c>
      <c r="E1457">
        <v>3</v>
      </c>
      <c r="F1457">
        <v>2</v>
      </c>
      <c r="G1457">
        <v>5</v>
      </c>
      <c r="I1457">
        <v>1973</v>
      </c>
      <c r="J1457">
        <v>0</v>
      </c>
      <c r="K1457" t="s">
        <v>1650</v>
      </c>
      <c r="L1457">
        <v>764</v>
      </c>
      <c r="M1457">
        <v>764</v>
      </c>
      <c r="N1457">
        <v>64.051350380000002</v>
      </c>
      <c r="O1457" s="1">
        <v>0.374</v>
      </c>
    </row>
    <row r="1458" spans="1:15" hidden="1" x14ac:dyDescent="0.35">
      <c r="A1458">
        <v>893</v>
      </c>
      <c r="B1458" t="s">
        <v>2707</v>
      </c>
      <c r="C1458" s="2">
        <v>20.940404359999999</v>
      </c>
      <c r="D1458" t="s">
        <v>1466</v>
      </c>
      <c r="E1458">
        <v>3</v>
      </c>
      <c r="F1458">
        <v>2</v>
      </c>
      <c r="G1458">
        <v>5</v>
      </c>
      <c r="I1458">
        <v>1973</v>
      </c>
      <c r="J1458">
        <v>0</v>
      </c>
      <c r="K1458" t="s">
        <v>1650</v>
      </c>
      <c r="L1458">
        <v>758</v>
      </c>
      <c r="M1458">
        <v>758</v>
      </c>
      <c r="N1458">
        <v>653.97822069999995</v>
      </c>
      <c r="O1458" s="1">
        <v>25.69</v>
      </c>
    </row>
    <row r="1459" spans="1:15" hidden="1" x14ac:dyDescent="0.35">
      <c r="A1459">
        <v>893</v>
      </c>
      <c r="B1459" t="s">
        <v>2707</v>
      </c>
      <c r="C1459" s="2">
        <v>20.940404359999999</v>
      </c>
      <c r="D1459" t="s">
        <v>1466</v>
      </c>
      <c r="E1459">
        <v>3</v>
      </c>
      <c r="F1459">
        <v>2</v>
      </c>
      <c r="G1459">
        <v>5</v>
      </c>
      <c r="I1459">
        <v>1973</v>
      </c>
      <c r="J1459">
        <v>0</v>
      </c>
      <c r="K1459" t="s">
        <v>1650</v>
      </c>
      <c r="L1459">
        <v>750</v>
      </c>
      <c r="M1459">
        <v>750</v>
      </c>
      <c r="N1459">
        <v>653.97822069999995</v>
      </c>
      <c r="O1459" s="1">
        <v>9.641</v>
      </c>
    </row>
    <row r="1460" spans="1:15" hidden="1" x14ac:dyDescent="0.35">
      <c r="A1460">
        <v>9</v>
      </c>
      <c r="B1460" t="s">
        <v>1367</v>
      </c>
      <c r="C1460" s="2">
        <v>40.074503640000003</v>
      </c>
      <c r="D1460" t="s">
        <v>1466</v>
      </c>
      <c r="E1460">
        <v>0</v>
      </c>
      <c r="F1460">
        <v>4</v>
      </c>
      <c r="G1460">
        <v>6</v>
      </c>
      <c r="I1460">
        <v>0</v>
      </c>
      <c r="J1460">
        <v>0</v>
      </c>
      <c r="K1460" t="s">
        <v>1650</v>
      </c>
      <c r="L1460">
        <v>1</v>
      </c>
      <c r="M1460">
        <v>1</v>
      </c>
      <c r="N1460">
        <v>15.76116682</v>
      </c>
      <c r="O1460" s="1">
        <v>15.423</v>
      </c>
    </row>
    <row r="1461" spans="1:15" hidden="1" x14ac:dyDescent="0.35">
      <c r="A1461">
        <v>9</v>
      </c>
      <c r="B1461" t="s">
        <v>1367</v>
      </c>
      <c r="C1461" s="2">
        <v>40.074503640000003</v>
      </c>
      <c r="D1461" t="s">
        <v>1466</v>
      </c>
      <c r="E1461">
        <v>0</v>
      </c>
      <c r="F1461">
        <v>4</v>
      </c>
      <c r="G1461">
        <v>6</v>
      </c>
      <c r="I1461">
        <v>0</v>
      </c>
      <c r="J1461">
        <v>0</v>
      </c>
      <c r="K1461" t="s">
        <v>1650</v>
      </c>
      <c r="L1461">
        <v>15</v>
      </c>
      <c r="M1461">
        <v>15</v>
      </c>
      <c r="N1461">
        <v>22.808939840000001</v>
      </c>
      <c r="O1461" s="1">
        <v>15.785</v>
      </c>
    </row>
    <row r="1462" spans="1:15" hidden="1" x14ac:dyDescent="0.35">
      <c r="A1462">
        <v>9</v>
      </c>
      <c r="B1462" t="s">
        <v>1367</v>
      </c>
      <c r="C1462" s="2">
        <v>40.074503640000003</v>
      </c>
      <c r="D1462" t="s">
        <v>1466</v>
      </c>
      <c r="E1462">
        <v>0</v>
      </c>
      <c r="F1462">
        <v>4</v>
      </c>
      <c r="G1462">
        <v>6</v>
      </c>
      <c r="I1462">
        <v>0</v>
      </c>
      <c r="J1462">
        <v>0</v>
      </c>
      <c r="K1462" t="s">
        <v>1650</v>
      </c>
      <c r="L1462">
        <v>66</v>
      </c>
      <c r="M1462">
        <v>66</v>
      </c>
      <c r="N1462">
        <v>4.1190275749999996</v>
      </c>
      <c r="O1462" s="1">
        <v>4.1189999999999998</v>
      </c>
    </row>
    <row r="1463" spans="1:15" hidden="1" x14ac:dyDescent="0.35">
      <c r="A1463">
        <v>9</v>
      </c>
      <c r="B1463" t="s">
        <v>1367</v>
      </c>
      <c r="C1463" s="2">
        <v>40.074503640000003</v>
      </c>
      <c r="D1463" t="s">
        <v>1466</v>
      </c>
      <c r="E1463">
        <v>0</v>
      </c>
      <c r="F1463">
        <v>4</v>
      </c>
      <c r="G1463">
        <v>6</v>
      </c>
      <c r="I1463">
        <v>0</v>
      </c>
      <c r="J1463">
        <v>0</v>
      </c>
      <c r="K1463" t="s">
        <v>1650</v>
      </c>
      <c r="L1463">
        <v>46</v>
      </c>
      <c r="M1463">
        <v>46</v>
      </c>
      <c r="N1463">
        <v>38.999831829999998</v>
      </c>
      <c r="O1463" s="1">
        <v>0.39400000000000002</v>
      </c>
    </row>
    <row r="1464" spans="1:15" hidden="1" x14ac:dyDescent="0.35">
      <c r="A1464">
        <v>9</v>
      </c>
      <c r="B1464" t="s">
        <v>1367</v>
      </c>
      <c r="C1464" s="2">
        <v>40.074503640000003</v>
      </c>
      <c r="D1464" t="s">
        <v>1466</v>
      </c>
      <c r="E1464">
        <v>0</v>
      </c>
      <c r="F1464">
        <v>4</v>
      </c>
      <c r="G1464">
        <v>6</v>
      </c>
      <c r="I1464">
        <v>0</v>
      </c>
      <c r="J1464">
        <v>0</v>
      </c>
      <c r="K1464" t="s">
        <v>1650</v>
      </c>
      <c r="L1464">
        <v>5</v>
      </c>
      <c r="M1464">
        <v>5</v>
      </c>
      <c r="N1464">
        <v>15.19267533</v>
      </c>
      <c r="O1464" s="1">
        <v>9.2720000000000002</v>
      </c>
    </row>
    <row r="1465" spans="1:15" hidden="1" x14ac:dyDescent="0.35">
      <c r="A1465">
        <v>9</v>
      </c>
      <c r="B1465" t="s">
        <v>1367</v>
      </c>
      <c r="C1465" s="2">
        <v>40.074503640000003</v>
      </c>
      <c r="D1465" t="s">
        <v>1466</v>
      </c>
      <c r="E1465">
        <v>0</v>
      </c>
      <c r="F1465">
        <v>4</v>
      </c>
      <c r="G1465">
        <v>6</v>
      </c>
      <c r="I1465">
        <v>0</v>
      </c>
      <c r="J1465">
        <v>0</v>
      </c>
      <c r="K1465" t="s">
        <v>1650</v>
      </c>
      <c r="L1465">
        <v>8</v>
      </c>
      <c r="M1465">
        <v>8</v>
      </c>
      <c r="N1465">
        <v>17.14201538</v>
      </c>
      <c r="O1465" s="1">
        <v>1.9810000000000001</v>
      </c>
    </row>
    <row r="1466" spans="1:15" hidden="1" x14ac:dyDescent="0.35">
      <c r="A1466">
        <v>9</v>
      </c>
      <c r="B1466" t="s">
        <v>1367</v>
      </c>
      <c r="C1466" s="2">
        <v>40.074503640000003</v>
      </c>
      <c r="D1466" t="s">
        <v>1466</v>
      </c>
      <c r="E1466">
        <v>0</v>
      </c>
      <c r="F1466">
        <v>4</v>
      </c>
      <c r="G1466">
        <v>6</v>
      </c>
      <c r="I1466">
        <v>0</v>
      </c>
      <c r="J1466">
        <v>0</v>
      </c>
      <c r="K1466" t="s">
        <v>1650</v>
      </c>
      <c r="L1466">
        <v>13</v>
      </c>
      <c r="M1466">
        <v>13</v>
      </c>
      <c r="N1466">
        <v>45.110235160000002</v>
      </c>
      <c r="O1466" s="1">
        <v>18.635999999999999</v>
      </c>
    </row>
    <row r="1467" spans="1:15" hidden="1" x14ac:dyDescent="0.35">
      <c r="A1467">
        <v>9</v>
      </c>
      <c r="B1467" t="s">
        <v>1367</v>
      </c>
      <c r="C1467" s="2">
        <v>40.074503640000003</v>
      </c>
      <c r="D1467" t="s">
        <v>1466</v>
      </c>
      <c r="E1467">
        <v>0</v>
      </c>
      <c r="F1467">
        <v>4</v>
      </c>
      <c r="G1467">
        <v>6</v>
      </c>
      <c r="I1467">
        <v>0</v>
      </c>
      <c r="J1467">
        <v>0</v>
      </c>
      <c r="K1467" t="s">
        <v>1650</v>
      </c>
      <c r="L1467">
        <v>14</v>
      </c>
      <c r="M1467">
        <v>14</v>
      </c>
      <c r="N1467">
        <v>7.6910193099999997</v>
      </c>
      <c r="O1467" s="1">
        <v>3.8159999999999998</v>
      </c>
    </row>
    <row r="1468" spans="1:15" hidden="1" x14ac:dyDescent="0.35">
      <c r="A1468">
        <v>9</v>
      </c>
      <c r="B1468" t="s">
        <v>1367</v>
      </c>
      <c r="C1468" s="2">
        <v>40.074503640000003</v>
      </c>
      <c r="D1468" t="s">
        <v>1466</v>
      </c>
      <c r="E1468">
        <v>0</v>
      </c>
      <c r="F1468">
        <v>4</v>
      </c>
      <c r="G1468">
        <v>6</v>
      </c>
      <c r="I1468">
        <v>0</v>
      </c>
      <c r="J1468">
        <v>0</v>
      </c>
      <c r="K1468" t="s">
        <v>1650</v>
      </c>
      <c r="L1468">
        <v>9</v>
      </c>
      <c r="M1468">
        <v>9</v>
      </c>
      <c r="N1468">
        <v>40.074503640000003</v>
      </c>
      <c r="O1468" s="1">
        <v>40.075000000000003</v>
      </c>
    </row>
    <row r="1469" spans="1:15" hidden="1" x14ac:dyDescent="0.35">
      <c r="A1469">
        <v>9</v>
      </c>
      <c r="B1469" t="s">
        <v>1367</v>
      </c>
      <c r="C1469" s="2">
        <v>40.074503640000003</v>
      </c>
      <c r="D1469" t="s">
        <v>1466</v>
      </c>
      <c r="E1469">
        <v>0</v>
      </c>
      <c r="F1469">
        <v>4</v>
      </c>
      <c r="G1469">
        <v>6</v>
      </c>
      <c r="I1469">
        <v>0</v>
      </c>
      <c r="J1469">
        <v>0</v>
      </c>
      <c r="K1469" t="s">
        <v>1650</v>
      </c>
      <c r="L1469">
        <v>12</v>
      </c>
      <c r="M1469">
        <v>12</v>
      </c>
      <c r="N1469">
        <v>5.0020827089999997</v>
      </c>
      <c r="O1469" s="1">
        <v>5.0019999999999998</v>
      </c>
    </row>
    <row r="1470" spans="1:15" hidden="1" x14ac:dyDescent="0.35">
      <c r="A1470">
        <v>9</v>
      </c>
      <c r="B1470" t="s">
        <v>1367</v>
      </c>
      <c r="C1470" s="2">
        <v>40.074503640000003</v>
      </c>
      <c r="D1470" t="s">
        <v>1466</v>
      </c>
      <c r="E1470">
        <v>0</v>
      </c>
      <c r="F1470">
        <v>4</v>
      </c>
      <c r="G1470">
        <v>6</v>
      </c>
      <c r="I1470">
        <v>0</v>
      </c>
      <c r="J1470">
        <v>0</v>
      </c>
      <c r="K1470" t="s">
        <v>1650</v>
      </c>
      <c r="L1470">
        <v>1</v>
      </c>
      <c r="M1470">
        <v>1</v>
      </c>
      <c r="N1470">
        <v>15.76116682</v>
      </c>
      <c r="O1470" s="1">
        <v>15.423</v>
      </c>
    </row>
    <row r="1471" spans="1:15" hidden="1" x14ac:dyDescent="0.35">
      <c r="A1471">
        <v>9</v>
      </c>
      <c r="B1471" t="s">
        <v>1367</v>
      </c>
      <c r="C1471" s="2">
        <v>40.074503640000003</v>
      </c>
      <c r="D1471" t="s">
        <v>1466</v>
      </c>
      <c r="E1471">
        <v>0</v>
      </c>
      <c r="F1471">
        <v>4</v>
      </c>
      <c r="G1471">
        <v>6</v>
      </c>
      <c r="I1471">
        <v>0</v>
      </c>
      <c r="J1471">
        <v>0</v>
      </c>
      <c r="K1471" t="s">
        <v>1650</v>
      </c>
      <c r="L1471">
        <v>661</v>
      </c>
      <c r="M1471">
        <v>661</v>
      </c>
      <c r="N1471">
        <v>35.616905750000001</v>
      </c>
      <c r="O1471" s="1">
        <v>2.1000000000000001E-2</v>
      </c>
    </row>
    <row r="1472" spans="1:15" hidden="1" x14ac:dyDescent="0.35">
      <c r="A1472">
        <v>9</v>
      </c>
      <c r="B1472" t="s">
        <v>1367</v>
      </c>
      <c r="C1472" s="2">
        <v>40.074503640000003</v>
      </c>
      <c r="D1472" t="s">
        <v>1466</v>
      </c>
      <c r="E1472">
        <v>0</v>
      </c>
      <c r="F1472">
        <v>4</v>
      </c>
      <c r="G1472">
        <v>6</v>
      </c>
      <c r="I1472">
        <v>0</v>
      </c>
      <c r="J1472">
        <v>0</v>
      </c>
      <c r="K1472" t="s">
        <v>1650</v>
      </c>
      <c r="L1472">
        <v>660</v>
      </c>
      <c r="M1472">
        <v>660</v>
      </c>
      <c r="N1472">
        <v>43.945897410000001</v>
      </c>
      <c r="O1472" s="1">
        <v>4.2000000000000003E-2</v>
      </c>
    </row>
    <row r="1473" spans="1:15" hidden="1" x14ac:dyDescent="0.35">
      <c r="A1473">
        <v>9</v>
      </c>
      <c r="B1473" t="s">
        <v>1367</v>
      </c>
      <c r="C1473" s="2">
        <v>40.074503640000003</v>
      </c>
      <c r="D1473" t="s">
        <v>1466</v>
      </c>
      <c r="E1473">
        <v>0</v>
      </c>
      <c r="F1473">
        <v>4</v>
      </c>
      <c r="G1473">
        <v>6</v>
      </c>
      <c r="I1473">
        <v>0</v>
      </c>
      <c r="J1473">
        <v>0</v>
      </c>
      <c r="K1473" t="s">
        <v>1650</v>
      </c>
      <c r="L1473">
        <v>662</v>
      </c>
      <c r="M1473">
        <v>662</v>
      </c>
      <c r="N1473">
        <v>43.185861619999997</v>
      </c>
      <c r="O1473" s="1">
        <v>4.9020000000000001</v>
      </c>
    </row>
    <row r="1474" spans="1:15" hidden="1" x14ac:dyDescent="0.35">
      <c r="A1474">
        <v>90</v>
      </c>
      <c r="B1474" t="s">
        <v>1524</v>
      </c>
      <c r="C1474" s="2">
        <v>21.352174099999999</v>
      </c>
      <c r="D1474" t="s">
        <v>1466</v>
      </c>
      <c r="E1474">
        <v>3</v>
      </c>
      <c r="F1474">
        <v>3</v>
      </c>
      <c r="G1474">
        <v>5</v>
      </c>
      <c r="I1474">
        <v>1962</v>
      </c>
      <c r="J1474">
        <v>0</v>
      </c>
      <c r="K1474" t="s">
        <v>1650</v>
      </c>
      <c r="L1474">
        <v>17</v>
      </c>
      <c r="M1474">
        <v>0</v>
      </c>
      <c r="O1474" s="1">
        <v>19.521000000000001</v>
      </c>
    </row>
    <row r="1475" spans="1:15" hidden="1" x14ac:dyDescent="0.35">
      <c r="A1475">
        <v>90</v>
      </c>
      <c r="B1475" t="s">
        <v>1524</v>
      </c>
      <c r="C1475" s="2">
        <v>21.352174099999999</v>
      </c>
      <c r="D1475" t="s">
        <v>1466</v>
      </c>
      <c r="E1475">
        <v>3</v>
      </c>
      <c r="F1475">
        <v>3</v>
      </c>
      <c r="G1475">
        <v>5</v>
      </c>
      <c r="I1475">
        <v>1962</v>
      </c>
      <c r="J1475">
        <v>0</v>
      </c>
      <c r="K1475" t="s">
        <v>1650</v>
      </c>
      <c r="L1475">
        <v>65</v>
      </c>
      <c r="M1475">
        <v>0</v>
      </c>
      <c r="O1475" s="1">
        <v>8.86</v>
      </c>
    </row>
    <row r="1476" spans="1:15" hidden="1" x14ac:dyDescent="0.35">
      <c r="A1476">
        <v>90</v>
      </c>
      <c r="B1476" t="s">
        <v>1524</v>
      </c>
      <c r="C1476" s="2">
        <v>21.352174099999999</v>
      </c>
      <c r="D1476" t="s">
        <v>1466</v>
      </c>
      <c r="E1476">
        <v>3</v>
      </c>
      <c r="F1476">
        <v>3</v>
      </c>
      <c r="G1476">
        <v>5</v>
      </c>
      <c r="I1476">
        <v>1962</v>
      </c>
      <c r="J1476">
        <v>0</v>
      </c>
      <c r="K1476" t="s">
        <v>1650</v>
      </c>
      <c r="L1476">
        <v>22</v>
      </c>
      <c r="M1476">
        <v>22</v>
      </c>
      <c r="N1476">
        <v>13.39471861</v>
      </c>
      <c r="O1476" s="1">
        <v>13.395</v>
      </c>
    </row>
    <row r="1477" spans="1:15" hidden="1" x14ac:dyDescent="0.35">
      <c r="A1477">
        <v>90</v>
      </c>
      <c r="B1477" t="s">
        <v>1524</v>
      </c>
      <c r="C1477" s="2">
        <v>21.352174099999999</v>
      </c>
      <c r="D1477" t="s">
        <v>1466</v>
      </c>
      <c r="E1477">
        <v>3</v>
      </c>
      <c r="F1477">
        <v>3</v>
      </c>
      <c r="G1477">
        <v>5</v>
      </c>
      <c r="I1477">
        <v>1962</v>
      </c>
      <c r="J1477">
        <v>0</v>
      </c>
      <c r="K1477" t="s">
        <v>1650</v>
      </c>
      <c r="L1477">
        <v>18</v>
      </c>
      <c r="M1477">
        <v>0</v>
      </c>
      <c r="O1477" s="1">
        <v>19.521000000000001</v>
      </c>
    </row>
    <row r="1478" spans="1:15" hidden="1" x14ac:dyDescent="0.35">
      <c r="A1478">
        <v>90</v>
      </c>
      <c r="B1478" t="s">
        <v>1524</v>
      </c>
      <c r="C1478" s="2">
        <v>21.352174099999999</v>
      </c>
      <c r="D1478" t="s">
        <v>1466</v>
      </c>
      <c r="E1478">
        <v>3</v>
      </c>
      <c r="F1478">
        <v>3</v>
      </c>
      <c r="G1478">
        <v>5</v>
      </c>
      <c r="I1478">
        <v>1962</v>
      </c>
      <c r="J1478">
        <v>0</v>
      </c>
      <c r="K1478" t="s">
        <v>1650</v>
      </c>
      <c r="L1478">
        <v>62</v>
      </c>
      <c r="M1478">
        <v>62</v>
      </c>
      <c r="N1478">
        <v>17.869102120000001</v>
      </c>
      <c r="O1478" s="1">
        <v>8.86</v>
      </c>
    </row>
    <row r="1479" spans="1:15" hidden="1" x14ac:dyDescent="0.35">
      <c r="A1479">
        <v>90</v>
      </c>
      <c r="B1479" t="s">
        <v>1524</v>
      </c>
      <c r="C1479" s="2">
        <v>21.352174099999999</v>
      </c>
      <c r="D1479" t="s">
        <v>1466</v>
      </c>
      <c r="E1479">
        <v>3</v>
      </c>
      <c r="F1479">
        <v>3</v>
      </c>
      <c r="G1479">
        <v>5</v>
      </c>
      <c r="I1479">
        <v>1962</v>
      </c>
      <c r="J1479">
        <v>0</v>
      </c>
      <c r="K1479" t="s">
        <v>1650</v>
      </c>
      <c r="L1479">
        <v>90</v>
      </c>
      <c r="M1479">
        <v>90</v>
      </c>
      <c r="N1479">
        <v>21.352174099999999</v>
      </c>
      <c r="O1479" s="1">
        <v>21.352</v>
      </c>
    </row>
    <row r="1480" spans="1:15" hidden="1" x14ac:dyDescent="0.35">
      <c r="A1480">
        <v>90</v>
      </c>
      <c r="B1480" t="s">
        <v>1524</v>
      </c>
      <c r="C1480" s="2">
        <v>21.352174099999999</v>
      </c>
      <c r="D1480" t="s">
        <v>1466</v>
      </c>
      <c r="E1480">
        <v>3</v>
      </c>
      <c r="F1480">
        <v>3</v>
      </c>
      <c r="G1480">
        <v>5</v>
      </c>
      <c r="I1480">
        <v>1962</v>
      </c>
      <c r="J1480">
        <v>0</v>
      </c>
      <c r="K1480" t="s">
        <v>1650</v>
      </c>
      <c r="L1480">
        <v>32</v>
      </c>
      <c r="M1480">
        <v>32</v>
      </c>
      <c r="N1480">
        <v>12.81368767</v>
      </c>
      <c r="O1480" s="1">
        <v>9.0939999999999994</v>
      </c>
    </row>
    <row r="1481" spans="1:15" hidden="1" x14ac:dyDescent="0.35">
      <c r="A1481">
        <v>90</v>
      </c>
      <c r="B1481" t="s">
        <v>1524</v>
      </c>
      <c r="C1481" s="2">
        <v>21.352174099999999</v>
      </c>
      <c r="D1481" t="s">
        <v>1466</v>
      </c>
      <c r="E1481">
        <v>3</v>
      </c>
      <c r="F1481">
        <v>3</v>
      </c>
      <c r="G1481">
        <v>5</v>
      </c>
      <c r="I1481">
        <v>1962</v>
      </c>
      <c r="J1481">
        <v>0</v>
      </c>
      <c r="K1481" t="s">
        <v>1650</v>
      </c>
      <c r="L1481">
        <v>45</v>
      </c>
      <c r="M1481">
        <v>45</v>
      </c>
      <c r="N1481">
        <v>4.2210151099999997</v>
      </c>
      <c r="O1481" s="1">
        <v>4.2210000000000001</v>
      </c>
    </row>
    <row r="1482" spans="1:15" hidden="1" x14ac:dyDescent="0.35">
      <c r="A1482">
        <v>90</v>
      </c>
      <c r="B1482" t="s">
        <v>1524</v>
      </c>
      <c r="C1482" s="2">
        <v>21.352174099999999</v>
      </c>
      <c r="D1482" t="s">
        <v>1466</v>
      </c>
      <c r="E1482">
        <v>3</v>
      </c>
      <c r="F1482">
        <v>3</v>
      </c>
      <c r="G1482">
        <v>5</v>
      </c>
      <c r="I1482">
        <v>1962</v>
      </c>
      <c r="J1482">
        <v>0</v>
      </c>
      <c r="K1482" t="s">
        <v>1650</v>
      </c>
      <c r="L1482">
        <v>19</v>
      </c>
      <c r="M1482">
        <v>19</v>
      </c>
      <c r="N1482">
        <v>32.06105127</v>
      </c>
      <c r="O1482" s="1">
        <v>19.521000000000001</v>
      </c>
    </row>
    <row r="1483" spans="1:15" hidden="1" x14ac:dyDescent="0.35">
      <c r="A1483">
        <v>90</v>
      </c>
      <c r="B1483" t="s">
        <v>1524</v>
      </c>
      <c r="C1483" s="2">
        <v>21.352174099999999</v>
      </c>
      <c r="D1483" t="s">
        <v>1466</v>
      </c>
      <c r="E1483">
        <v>3</v>
      </c>
      <c r="F1483">
        <v>3</v>
      </c>
      <c r="G1483">
        <v>5</v>
      </c>
      <c r="I1483">
        <v>1962</v>
      </c>
      <c r="J1483">
        <v>0</v>
      </c>
      <c r="K1483" t="s">
        <v>1650</v>
      </c>
      <c r="L1483">
        <v>82</v>
      </c>
      <c r="M1483">
        <v>82</v>
      </c>
      <c r="N1483">
        <v>4.5023451459999997</v>
      </c>
      <c r="O1483" s="1">
        <v>0.33800000000000002</v>
      </c>
    </row>
    <row r="1484" spans="1:15" hidden="1" x14ac:dyDescent="0.35">
      <c r="A1484">
        <v>90</v>
      </c>
      <c r="B1484" t="s">
        <v>1524</v>
      </c>
      <c r="C1484" s="2">
        <v>21.352174099999999</v>
      </c>
      <c r="D1484" t="s">
        <v>1466</v>
      </c>
      <c r="E1484">
        <v>3</v>
      </c>
      <c r="F1484">
        <v>3</v>
      </c>
      <c r="G1484">
        <v>5</v>
      </c>
      <c r="I1484">
        <v>1962</v>
      </c>
      <c r="J1484">
        <v>0</v>
      </c>
      <c r="K1484" t="s">
        <v>1650</v>
      </c>
      <c r="L1484">
        <v>33</v>
      </c>
      <c r="M1484">
        <v>33</v>
      </c>
      <c r="N1484">
        <v>14.990913129999999</v>
      </c>
      <c r="O1484" s="1">
        <v>0.876</v>
      </c>
    </row>
    <row r="1485" spans="1:15" hidden="1" x14ac:dyDescent="0.35">
      <c r="A1485">
        <v>90</v>
      </c>
      <c r="B1485" t="s">
        <v>1524</v>
      </c>
      <c r="C1485" s="2">
        <v>21.352174099999999</v>
      </c>
      <c r="D1485" t="s">
        <v>1466</v>
      </c>
      <c r="E1485">
        <v>3</v>
      </c>
      <c r="F1485">
        <v>3</v>
      </c>
      <c r="G1485">
        <v>5</v>
      </c>
      <c r="I1485">
        <v>1962</v>
      </c>
      <c r="J1485">
        <v>0</v>
      </c>
      <c r="K1485" t="s">
        <v>1650</v>
      </c>
      <c r="L1485">
        <v>802</v>
      </c>
      <c r="M1485">
        <v>802</v>
      </c>
      <c r="N1485">
        <v>28.05279208</v>
      </c>
      <c r="O1485" s="1">
        <v>4.1059999999999999</v>
      </c>
    </row>
    <row r="1486" spans="1:15" hidden="1" x14ac:dyDescent="0.35">
      <c r="A1486">
        <v>90</v>
      </c>
      <c r="B1486" t="s">
        <v>1524</v>
      </c>
      <c r="C1486" s="2">
        <v>21.352174099999999</v>
      </c>
      <c r="D1486" t="s">
        <v>1466</v>
      </c>
      <c r="E1486">
        <v>3</v>
      </c>
      <c r="F1486">
        <v>3</v>
      </c>
      <c r="G1486">
        <v>5</v>
      </c>
      <c r="I1486">
        <v>1962</v>
      </c>
      <c r="J1486">
        <v>0</v>
      </c>
      <c r="K1486" t="s">
        <v>1650</v>
      </c>
      <c r="L1486">
        <v>732</v>
      </c>
      <c r="M1486">
        <v>732</v>
      </c>
      <c r="N1486">
        <v>31.398621970000001</v>
      </c>
      <c r="O1486" s="1">
        <v>3.7890000000000001</v>
      </c>
    </row>
    <row r="1487" spans="1:15" hidden="1" x14ac:dyDescent="0.35">
      <c r="A1487">
        <v>90</v>
      </c>
      <c r="B1487" t="s">
        <v>1524</v>
      </c>
      <c r="C1487" s="2">
        <v>21.352174099999999</v>
      </c>
      <c r="D1487" t="s">
        <v>1466</v>
      </c>
      <c r="E1487">
        <v>3</v>
      </c>
      <c r="F1487">
        <v>3</v>
      </c>
      <c r="G1487">
        <v>5</v>
      </c>
      <c r="I1487">
        <v>1962</v>
      </c>
      <c r="J1487">
        <v>0</v>
      </c>
      <c r="K1487" t="s">
        <v>1650</v>
      </c>
      <c r="L1487">
        <v>730</v>
      </c>
      <c r="M1487">
        <v>730</v>
      </c>
      <c r="N1487">
        <v>28.624931270000001</v>
      </c>
      <c r="O1487" s="1">
        <v>3.3559999999999999</v>
      </c>
    </row>
    <row r="1488" spans="1:15" hidden="1" x14ac:dyDescent="0.35">
      <c r="A1488">
        <v>91</v>
      </c>
      <c r="B1488" t="s">
        <v>1600</v>
      </c>
      <c r="C1488" s="2">
        <v>3.7577214090000002</v>
      </c>
      <c r="D1488" t="s">
        <v>1466</v>
      </c>
      <c r="E1488">
        <v>1</v>
      </c>
      <c r="F1488">
        <v>2</v>
      </c>
      <c r="G1488">
        <v>3</v>
      </c>
      <c r="I1488">
        <v>1989</v>
      </c>
      <c r="J1488">
        <v>0</v>
      </c>
      <c r="K1488" t="s">
        <v>3455</v>
      </c>
      <c r="L1488">
        <v>20</v>
      </c>
      <c r="M1488">
        <v>20</v>
      </c>
      <c r="N1488">
        <v>9.2475960199999996</v>
      </c>
      <c r="O1488" s="1">
        <v>2.702</v>
      </c>
    </row>
    <row r="1489" spans="1:15" hidden="1" x14ac:dyDescent="0.35">
      <c r="A1489">
        <v>91</v>
      </c>
      <c r="B1489" t="s">
        <v>1600</v>
      </c>
      <c r="C1489" s="2">
        <v>3.7577214090000002</v>
      </c>
      <c r="D1489" t="s">
        <v>1466</v>
      </c>
      <c r="E1489">
        <v>1</v>
      </c>
      <c r="F1489">
        <v>2</v>
      </c>
      <c r="G1489">
        <v>3</v>
      </c>
      <c r="I1489">
        <v>1989</v>
      </c>
      <c r="J1489">
        <v>0</v>
      </c>
      <c r="K1489" t="s">
        <v>3455</v>
      </c>
      <c r="L1489">
        <v>7</v>
      </c>
      <c r="M1489">
        <v>0</v>
      </c>
      <c r="O1489" s="1">
        <v>0.44800000000000001</v>
      </c>
    </row>
    <row r="1490" spans="1:15" hidden="1" x14ac:dyDescent="0.35">
      <c r="A1490">
        <v>91</v>
      </c>
      <c r="B1490" t="s">
        <v>1600</v>
      </c>
      <c r="C1490" s="2">
        <v>3.7577214090000002</v>
      </c>
      <c r="D1490" t="s">
        <v>1466</v>
      </c>
      <c r="E1490">
        <v>1</v>
      </c>
      <c r="F1490">
        <v>2</v>
      </c>
      <c r="G1490">
        <v>3</v>
      </c>
      <c r="I1490">
        <v>1989</v>
      </c>
      <c r="J1490">
        <v>0</v>
      </c>
      <c r="K1490" t="s">
        <v>3455</v>
      </c>
      <c r="L1490">
        <v>58</v>
      </c>
      <c r="M1490">
        <v>58</v>
      </c>
      <c r="N1490">
        <v>20.86091506</v>
      </c>
      <c r="O1490" s="1">
        <v>1.1870000000000001</v>
      </c>
    </row>
    <row r="1491" spans="1:15" hidden="1" x14ac:dyDescent="0.35">
      <c r="A1491">
        <v>91</v>
      </c>
      <c r="B1491" t="s">
        <v>1600</v>
      </c>
      <c r="C1491" s="2">
        <v>3.7577214090000002</v>
      </c>
      <c r="D1491" t="s">
        <v>1466</v>
      </c>
      <c r="E1491">
        <v>1</v>
      </c>
      <c r="F1491">
        <v>2</v>
      </c>
      <c r="G1491">
        <v>3</v>
      </c>
      <c r="I1491">
        <v>1989</v>
      </c>
      <c r="J1491">
        <v>0</v>
      </c>
      <c r="K1491" t="s">
        <v>3455</v>
      </c>
      <c r="L1491">
        <v>48</v>
      </c>
      <c r="M1491">
        <v>48</v>
      </c>
      <c r="N1491">
        <v>15.58817371</v>
      </c>
      <c r="O1491" s="1">
        <v>1.399</v>
      </c>
    </row>
    <row r="1492" spans="1:15" hidden="1" x14ac:dyDescent="0.35">
      <c r="A1492">
        <v>91</v>
      </c>
      <c r="B1492" t="s">
        <v>1600</v>
      </c>
      <c r="C1492" s="2">
        <v>3.7577214090000002</v>
      </c>
      <c r="D1492" t="s">
        <v>1466</v>
      </c>
      <c r="E1492">
        <v>1</v>
      </c>
      <c r="F1492">
        <v>2</v>
      </c>
      <c r="G1492">
        <v>3</v>
      </c>
      <c r="I1492">
        <v>1989</v>
      </c>
      <c r="J1492">
        <v>0</v>
      </c>
      <c r="K1492" t="s">
        <v>3455</v>
      </c>
      <c r="L1492">
        <v>68</v>
      </c>
      <c r="M1492">
        <v>68</v>
      </c>
      <c r="N1492">
        <v>17.588821589999998</v>
      </c>
      <c r="O1492" s="1">
        <v>1.274</v>
      </c>
    </row>
    <row r="1493" spans="1:15" hidden="1" x14ac:dyDescent="0.35">
      <c r="A1493">
        <v>91</v>
      </c>
      <c r="B1493" t="s">
        <v>1600</v>
      </c>
      <c r="C1493" s="2">
        <v>3.7577214090000002</v>
      </c>
      <c r="D1493" t="s">
        <v>1466</v>
      </c>
      <c r="E1493">
        <v>1</v>
      </c>
      <c r="F1493">
        <v>2</v>
      </c>
      <c r="G1493">
        <v>3</v>
      </c>
      <c r="I1493">
        <v>1989</v>
      </c>
      <c r="J1493">
        <v>0</v>
      </c>
      <c r="K1493" t="s">
        <v>3455</v>
      </c>
      <c r="L1493">
        <v>78</v>
      </c>
      <c r="M1493">
        <v>78</v>
      </c>
      <c r="N1493">
        <v>12.04920044</v>
      </c>
      <c r="O1493" s="1">
        <v>10.243</v>
      </c>
    </row>
    <row r="1494" spans="1:15" hidden="1" x14ac:dyDescent="0.35">
      <c r="A1494">
        <v>91</v>
      </c>
      <c r="B1494" t="s">
        <v>1600</v>
      </c>
      <c r="C1494" s="2">
        <v>3.7577214090000002</v>
      </c>
      <c r="D1494" t="s">
        <v>1466</v>
      </c>
      <c r="E1494">
        <v>1</v>
      </c>
      <c r="F1494">
        <v>2</v>
      </c>
      <c r="G1494">
        <v>3</v>
      </c>
      <c r="I1494">
        <v>1989</v>
      </c>
      <c r="J1494">
        <v>0</v>
      </c>
      <c r="K1494" t="s">
        <v>3455</v>
      </c>
      <c r="L1494">
        <v>36</v>
      </c>
      <c r="M1494">
        <v>0</v>
      </c>
      <c r="O1494" s="1">
        <v>0.54700000000000004</v>
      </c>
    </row>
    <row r="1495" spans="1:15" hidden="1" x14ac:dyDescent="0.35">
      <c r="A1495">
        <v>91</v>
      </c>
      <c r="B1495" t="s">
        <v>1600</v>
      </c>
      <c r="C1495" s="2">
        <v>3.7577214090000002</v>
      </c>
      <c r="D1495" t="s">
        <v>1466</v>
      </c>
      <c r="E1495">
        <v>1</v>
      </c>
      <c r="F1495">
        <v>2</v>
      </c>
      <c r="G1495">
        <v>3</v>
      </c>
      <c r="I1495">
        <v>1989</v>
      </c>
      <c r="J1495">
        <v>0</v>
      </c>
      <c r="K1495" t="s">
        <v>3455</v>
      </c>
      <c r="L1495">
        <v>87</v>
      </c>
      <c r="M1495">
        <v>87</v>
      </c>
      <c r="N1495">
        <v>19.007032599999999</v>
      </c>
      <c r="O1495" s="1">
        <v>16.081</v>
      </c>
    </row>
    <row r="1496" spans="1:15" hidden="1" x14ac:dyDescent="0.35">
      <c r="A1496">
        <v>91</v>
      </c>
      <c r="B1496" t="s">
        <v>1600</v>
      </c>
      <c r="C1496" s="2">
        <v>3.7577214090000002</v>
      </c>
      <c r="D1496" t="s">
        <v>1466</v>
      </c>
      <c r="E1496">
        <v>1</v>
      </c>
      <c r="F1496">
        <v>2</v>
      </c>
      <c r="G1496">
        <v>3</v>
      </c>
      <c r="I1496">
        <v>1989</v>
      </c>
      <c r="J1496">
        <v>0</v>
      </c>
      <c r="K1496" t="s">
        <v>3455</v>
      </c>
      <c r="L1496">
        <v>91</v>
      </c>
      <c r="M1496">
        <v>91</v>
      </c>
      <c r="N1496">
        <v>3.7577214090000002</v>
      </c>
      <c r="O1496" s="1">
        <v>3.758</v>
      </c>
    </row>
    <row r="1497" spans="1:15" hidden="1" x14ac:dyDescent="0.35">
      <c r="A1497">
        <v>91</v>
      </c>
      <c r="B1497" t="s">
        <v>1600</v>
      </c>
      <c r="C1497" s="2">
        <v>3.7577214090000002</v>
      </c>
      <c r="D1497" t="s">
        <v>1466</v>
      </c>
      <c r="E1497">
        <v>1</v>
      </c>
      <c r="F1497">
        <v>2</v>
      </c>
      <c r="G1497">
        <v>3</v>
      </c>
      <c r="I1497">
        <v>1989</v>
      </c>
      <c r="J1497">
        <v>0</v>
      </c>
      <c r="K1497" t="s">
        <v>3455</v>
      </c>
      <c r="L1497">
        <v>47</v>
      </c>
      <c r="M1497">
        <v>47</v>
      </c>
      <c r="N1497">
        <v>11.93632094</v>
      </c>
      <c r="O1497" s="1">
        <v>4.4589999999999996</v>
      </c>
    </row>
    <row r="1498" spans="1:15" hidden="1" x14ac:dyDescent="0.35">
      <c r="A1498">
        <v>752</v>
      </c>
      <c r="B1498" t="s">
        <v>2701</v>
      </c>
      <c r="C1498" s="2">
        <f t="shared" ref="C1498" si="12">275367*0.000247</f>
        <v>68.015648999999996</v>
      </c>
      <c r="D1498" t="s">
        <v>1466</v>
      </c>
      <c r="E1498">
        <v>3</v>
      </c>
      <c r="F1498">
        <v>3</v>
      </c>
      <c r="G1498">
        <v>5</v>
      </c>
      <c r="I1498">
        <v>1963</v>
      </c>
      <c r="J1498">
        <v>0</v>
      </c>
      <c r="K1498" t="s">
        <v>1650</v>
      </c>
      <c r="L1498">
        <v>756</v>
      </c>
      <c r="M1498">
        <v>756</v>
      </c>
      <c r="N1498">
        <f>117744*0.000247</f>
        <v>29.082767999999998</v>
      </c>
      <c r="O1498" s="1">
        <v>2.492</v>
      </c>
    </row>
    <row r="1499" spans="1:15" hidden="1" x14ac:dyDescent="0.35">
      <c r="A1499">
        <v>754</v>
      </c>
      <c r="B1499" t="s">
        <v>1798</v>
      </c>
      <c r="C1499" s="2">
        <f t="shared" ref="C1499:C1506" si="13">380913*0.000247</f>
        <v>94.085510999999997</v>
      </c>
      <c r="D1499" t="s">
        <v>1466</v>
      </c>
      <c r="E1499">
        <v>3</v>
      </c>
      <c r="F1499">
        <v>3</v>
      </c>
      <c r="G1499">
        <v>5</v>
      </c>
      <c r="I1499">
        <v>1963</v>
      </c>
      <c r="J1499">
        <v>0</v>
      </c>
      <c r="K1499" t="s">
        <v>1650</v>
      </c>
      <c r="L1499">
        <v>30</v>
      </c>
      <c r="M1499">
        <v>30</v>
      </c>
      <c r="N1499" s="14">
        <f>97526*0.000247</f>
        <v>24.088922</v>
      </c>
      <c r="O1499" s="1">
        <f>97526*0.000247</f>
        <v>24.088922</v>
      </c>
    </row>
    <row r="1500" spans="1:15" hidden="1" x14ac:dyDescent="0.35">
      <c r="A1500">
        <v>754</v>
      </c>
      <c r="B1500" t="s">
        <v>1798</v>
      </c>
      <c r="C1500" s="2">
        <f t="shared" si="13"/>
        <v>94.085510999999997</v>
      </c>
      <c r="D1500" t="s">
        <v>1466</v>
      </c>
      <c r="E1500">
        <v>3</v>
      </c>
      <c r="F1500">
        <v>3</v>
      </c>
      <c r="G1500">
        <v>5</v>
      </c>
      <c r="I1500">
        <v>1963</v>
      </c>
      <c r="J1500">
        <v>0</v>
      </c>
      <c r="K1500" t="s">
        <v>1650</v>
      </c>
      <c r="L1500">
        <v>752</v>
      </c>
      <c r="M1500">
        <v>752</v>
      </c>
      <c r="N1500" s="14">
        <f>275367*0.000247</f>
        <v>68.015648999999996</v>
      </c>
      <c r="O1500" s="1">
        <f>275367*0.000247</f>
        <v>68.015648999999996</v>
      </c>
    </row>
    <row r="1501" spans="1:15" hidden="1" x14ac:dyDescent="0.35">
      <c r="A1501">
        <v>754</v>
      </c>
      <c r="B1501" t="s">
        <v>1798</v>
      </c>
      <c r="C1501" s="2">
        <f t="shared" si="13"/>
        <v>94.085510999999997</v>
      </c>
      <c r="D1501" t="s">
        <v>1466</v>
      </c>
      <c r="E1501">
        <v>3</v>
      </c>
      <c r="F1501">
        <v>3</v>
      </c>
      <c r="G1501">
        <v>5</v>
      </c>
      <c r="I1501">
        <v>1963</v>
      </c>
      <c r="J1501">
        <v>0</v>
      </c>
      <c r="K1501" t="s">
        <v>1650</v>
      </c>
      <c r="L1501">
        <v>753</v>
      </c>
      <c r="M1501">
        <v>753</v>
      </c>
      <c r="N1501" s="14">
        <f>275367*0.000247</f>
        <v>68.015648999999996</v>
      </c>
      <c r="O1501" s="1">
        <f>293670*0.000247</f>
        <v>72.536490000000001</v>
      </c>
    </row>
    <row r="1502" spans="1:15" hidden="1" x14ac:dyDescent="0.35">
      <c r="A1502">
        <v>754</v>
      </c>
      <c r="B1502" t="s">
        <v>1798</v>
      </c>
      <c r="C1502" s="2">
        <f t="shared" si="13"/>
        <v>94.085510999999997</v>
      </c>
      <c r="D1502" t="s">
        <v>1466</v>
      </c>
      <c r="E1502">
        <v>3</v>
      </c>
      <c r="F1502">
        <v>3</v>
      </c>
      <c r="G1502">
        <v>5</v>
      </c>
      <c r="I1502">
        <v>1963</v>
      </c>
      <c r="J1502">
        <v>0</v>
      </c>
      <c r="K1502" t="s">
        <v>1650</v>
      </c>
      <c r="L1502">
        <v>756</v>
      </c>
      <c r="M1502">
        <v>756</v>
      </c>
      <c r="N1502" s="14">
        <f>275367*0.000247</f>
        <v>68.015648999999996</v>
      </c>
      <c r="O1502" s="1">
        <f>380913*0.000247</f>
        <v>94.085510999999997</v>
      </c>
    </row>
    <row r="1503" spans="1:15" hidden="1" x14ac:dyDescent="0.35">
      <c r="A1503">
        <v>754</v>
      </c>
      <c r="B1503" t="s">
        <v>1798</v>
      </c>
      <c r="C1503" s="2">
        <f t="shared" si="13"/>
        <v>94.085510999999997</v>
      </c>
      <c r="D1503" t="s">
        <v>1466</v>
      </c>
      <c r="E1503">
        <v>3</v>
      </c>
      <c r="F1503">
        <v>3</v>
      </c>
      <c r="G1503">
        <v>5</v>
      </c>
      <c r="I1503">
        <v>1963</v>
      </c>
      <c r="J1503">
        <v>0</v>
      </c>
      <c r="K1503" t="s">
        <v>1650</v>
      </c>
      <c r="L1503">
        <v>758</v>
      </c>
      <c r="M1503">
        <v>758</v>
      </c>
      <c r="N1503" s="14">
        <f>275367*0.000247</f>
        <v>68.015648999999996</v>
      </c>
      <c r="O1503" s="1">
        <f>264056*0.000247</f>
        <v>65.221831999999992</v>
      </c>
    </row>
    <row r="1504" spans="1:15" hidden="1" x14ac:dyDescent="0.35">
      <c r="A1504">
        <v>754</v>
      </c>
      <c r="B1504" t="s">
        <v>1798</v>
      </c>
      <c r="C1504" s="2">
        <f t="shared" si="13"/>
        <v>94.085510999999997</v>
      </c>
      <c r="D1504" t="s">
        <v>1466</v>
      </c>
      <c r="E1504">
        <v>3</v>
      </c>
      <c r="F1504">
        <v>3</v>
      </c>
      <c r="G1504">
        <v>5</v>
      </c>
      <c r="I1504">
        <v>1963</v>
      </c>
      <c r="J1504">
        <v>0</v>
      </c>
      <c r="K1504" t="s">
        <v>1650</v>
      </c>
      <c r="L1504">
        <v>761</v>
      </c>
      <c r="M1504">
        <v>761</v>
      </c>
      <c r="N1504" s="14">
        <f>275367*0.000247</f>
        <v>68.015648999999996</v>
      </c>
      <c r="O1504" s="1">
        <f>56723*0.000247</f>
        <v>14.010580999999998</v>
      </c>
    </row>
    <row r="1505" spans="1:15" hidden="1" x14ac:dyDescent="0.35">
      <c r="A1505">
        <v>754</v>
      </c>
      <c r="B1505" t="s">
        <v>1798</v>
      </c>
      <c r="C1505" s="2">
        <f t="shared" si="13"/>
        <v>94.085510999999997</v>
      </c>
      <c r="D1505" t="s">
        <v>1466</v>
      </c>
      <c r="E1505">
        <v>3</v>
      </c>
      <c r="F1505">
        <v>3</v>
      </c>
      <c r="G1505">
        <v>5</v>
      </c>
      <c r="I1505">
        <v>1963</v>
      </c>
      <c r="J1505">
        <v>0</v>
      </c>
      <c r="K1505" t="s">
        <v>1650</v>
      </c>
      <c r="L1505">
        <v>762</v>
      </c>
      <c r="M1505">
        <v>762</v>
      </c>
      <c r="N1505" s="14">
        <f>275367*0.000247</f>
        <v>68.015648999999996</v>
      </c>
      <c r="O1505" s="1">
        <f>246795*0.000247</f>
        <v>60.958364999999993</v>
      </c>
    </row>
    <row r="1506" spans="1:15" hidden="1" x14ac:dyDescent="0.35">
      <c r="A1506">
        <v>754</v>
      </c>
      <c r="B1506" t="s">
        <v>1798</v>
      </c>
      <c r="C1506" s="2">
        <f t="shared" si="13"/>
        <v>94.085510999999997</v>
      </c>
      <c r="D1506" t="s">
        <v>1466</v>
      </c>
      <c r="E1506">
        <v>3</v>
      </c>
      <c r="F1506">
        <v>3</v>
      </c>
      <c r="G1506">
        <v>5</v>
      </c>
      <c r="I1506">
        <v>1963</v>
      </c>
      <c r="J1506">
        <v>0</v>
      </c>
      <c r="K1506" t="s">
        <v>1650</v>
      </c>
      <c r="L1506">
        <v>763</v>
      </c>
      <c r="M1506">
        <v>763</v>
      </c>
      <c r="N1506" s="14">
        <f>275367*0.000247</f>
        <v>68.015648999999996</v>
      </c>
      <c r="O1506" s="1">
        <f>90759*0.000247</f>
        <v>22.417472999999998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21D2D-50B9-4369-85BA-AEEC6B02C75B}">
  <dimension ref="A1:N874"/>
  <sheetViews>
    <sheetView topLeftCell="A2" workbookViewId="0">
      <selection activeCell="I2" sqref="I2"/>
    </sheetView>
  </sheetViews>
  <sheetFormatPr defaultRowHeight="14.5" x14ac:dyDescent="0.35"/>
  <cols>
    <col min="1" max="4" width="10.36328125" customWidth="1"/>
    <col min="9" max="9" width="21.453125" customWidth="1"/>
    <col min="10" max="10" width="8.90625" customWidth="1"/>
    <col min="11" max="11" width="16.6328125" customWidth="1"/>
  </cols>
  <sheetData>
    <row r="1" spans="1:14" x14ac:dyDescent="0.35">
      <c r="A1" t="s">
        <v>3591</v>
      </c>
      <c r="B1" t="s">
        <v>3592</v>
      </c>
      <c r="C1" t="s">
        <v>3593</v>
      </c>
      <c r="D1" t="s">
        <v>3594</v>
      </c>
      <c r="H1" t="s">
        <v>3590</v>
      </c>
      <c r="I1" t="s">
        <v>3595</v>
      </c>
      <c r="J1" t="s">
        <v>3596</v>
      </c>
      <c r="K1" t="s">
        <v>3591</v>
      </c>
      <c r="L1" t="s">
        <v>3597</v>
      </c>
      <c r="N1" t="s">
        <v>3598</v>
      </c>
    </row>
    <row r="2" spans="1:14" x14ac:dyDescent="0.35">
      <c r="A2" t="s">
        <v>3599</v>
      </c>
      <c r="B2">
        <v>1</v>
      </c>
      <c r="C2">
        <v>0</v>
      </c>
      <c r="D2" t="s">
        <v>1363</v>
      </c>
      <c r="H2" t="s">
        <v>3600</v>
      </c>
      <c r="I2">
        <v>9076.0952350000007</v>
      </c>
      <c r="J2">
        <v>99.811486101958749</v>
      </c>
      <c r="L2" s="1">
        <v>255.26517848437501</v>
      </c>
      <c r="N2">
        <f>18/640</f>
        <v>2.8125000000000001E-2</v>
      </c>
    </row>
    <row r="3" spans="1:14" x14ac:dyDescent="0.35">
      <c r="A3" t="s">
        <v>3599</v>
      </c>
      <c r="B3">
        <v>10</v>
      </c>
      <c r="C3">
        <v>0</v>
      </c>
      <c r="D3" t="s">
        <v>1363</v>
      </c>
      <c r="H3" s="7" t="s">
        <v>3601</v>
      </c>
      <c r="I3">
        <v>9076.0952350000007</v>
      </c>
      <c r="J3">
        <v>99.811486101958749</v>
      </c>
      <c r="L3" s="1">
        <v>255.26517848437501</v>
      </c>
    </row>
    <row r="4" spans="1:14" x14ac:dyDescent="0.35">
      <c r="A4" t="s">
        <v>3599</v>
      </c>
      <c r="B4">
        <v>11</v>
      </c>
      <c r="C4">
        <v>0</v>
      </c>
      <c r="D4" t="s">
        <v>1363</v>
      </c>
      <c r="H4" t="s">
        <v>3602</v>
      </c>
      <c r="I4">
        <v>3467.8050710000002</v>
      </c>
      <c r="J4">
        <v>38.136089219696089</v>
      </c>
      <c r="L4" s="1">
        <v>97.532017621875013</v>
      </c>
    </row>
    <row r="5" spans="1:14" x14ac:dyDescent="0.35">
      <c r="A5" t="s">
        <v>3599</v>
      </c>
      <c r="B5">
        <v>12</v>
      </c>
      <c r="C5">
        <v>0</v>
      </c>
      <c r="D5" t="s">
        <v>1363</v>
      </c>
      <c r="H5" t="s">
        <v>3603</v>
      </c>
      <c r="I5">
        <v>3501.4036660000002</v>
      </c>
      <c r="J5">
        <v>38.505579139210781</v>
      </c>
      <c r="L5" s="1">
        <v>98.476978106250002</v>
      </c>
    </row>
    <row r="6" spans="1:14" x14ac:dyDescent="0.35">
      <c r="A6" t="s">
        <v>3599</v>
      </c>
      <c r="B6">
        <v>13</v>
      </c>
      <c r="C6">
        <v>0</v>
      </c>
      <c r="D6" t="s">
        <v>1363</v>
      </c>
      <c r="H6" t="s">
        <v>3604</v>
      </c>
      <c r="I6">
        <v>533.91972899999996</v>
      </c>
      <c r="J6">
        <v>5.8716133128637304</v>
      </c>
      <c r="L6" s="1">
        <v>15.016492378124999</v>
      </c>
    </row>
    <row r="7" spans="1:14" x14ac:dyDescent="0.35">
      <c r="A7" t="s">
        <v>3599</v>
      </c>
      <c r="B7">
        <v>14</v>
      </c>
      <c r="C7">
        <v>0</v>
      </c>
      <c r="D7" t="s">
        <v>1363</v>
      </c>
      <c r="H7" s="7" t="s">
        <v>3605</v>
      </c>
      <c r="I7">
        <v>690.25877600000001</v>
      </c>
      <c r="J7">
        <v>7.590902524005859</v>
      </c>
      <c r="L7" s="1">
        <v>19.413528075000002</v>
      </c>
    </row>
    <row r="8" spans="1:14" x14ac:dyDescent="0.35">
      <c r="A8" t="s">
        <v>3599</v>
      </c>
      <c r="B8">
        <v>15</v>
      </c>
      <c r="C8">
        <v>0</v>
      </c>
      <c r="D8" t="s">
        <v>1363</v>
      </c>
      <c r="H8" t="s">
        <v>3606</v>
      </c>
      <c r="I8">
        <v>3465.253952</v>
      </c>
      <c r="J8">
        <v>38.10803409554633</v>
      </c>
      <c r="L8" s="1">
        <v>97.460267400000006</v>
      </c>
    </row>
    <row r="9" spans="1:14" x14ac:dyDescent="0.35">
      <c r="A9" t="s">
        <v>3599</v>
      </c>
      <c r="B9">
        <v>16</v>
      </c>
      <c r="C9">
        <v>0</v>
      </c>
      <c r="D9" t="s">
        <v>1363</v>
      </c>
      <c r="H9" s="7" t="s">
        <v>3607</v>
      </c>
      <c r="I9">
        <v>3670.4402639999998</v>
      </c>
      <c r="J9">
        <v>40.364505650574053</v>
      </c>
      <c r="L9" s="1">
        <v>103.231132425</v>
      </c>
    </row>
    <row r="10" spans="1:14" x14ac:dyDescent="0.35">
      <c r="A10" t="s">
        <v>3599</v>
      </c>
      <c r="B10">
        <v>19</v>
      </c>
      <c r="C10">
        <v>0</v>
      </c>
      <c r="D10" t="s">
        <v>1363</v>
      </c>
      <c r="H10" t="s">
        <v>3608</v>
      </c>
      <c r="I10">
        <v>545.76911500000006</v>
      </c>
      <c r="J10">
        <v>6.0019231868164535</v>
      </c>
      <c r="L10" s="1">
        <v>15.349756359375002</v>
      </c>
    </row>
    <row r="11" spans="1:14" x14ac:dyDescent="0.35">
      <c r="A11" t="s">
        <v>3599</v>
      </c>
      <c r="B11">
        <v>2</v>
      </c>
      <c r="C11">
        <v>0</v>
      </c>
      <c r="D11" t="s">
        <v>1363</v>
      </c>
      <c r="H11" s="7" t="s">
        <v>3609</v>
      </c>
      <c r="I11">
        <v>475.09</v>
      </c>
      <c r="J11">
        <v>5.2246519791150661</v>
      </c>
      <c r="L11" s="1">
        <v>13.361906249999999</v>
      </c>
    </row>
    <row r="12" spans="1:14" x14ac:dyDescent="0.35">
      <c r="A12" t="s">
        <v>3599</v>
      </c>
      <c r="B12">
        <v>20</v>
      </c>
      <c r="C12">
        <v>0</v>
      </c>
      <c r="D12" t="s">
        <v>1363</v>
      </c>
      <c r="H12" t="s">
        <v>3610</v>
      </c>
      <c r="I12">
        <v>532.12992299999996</v>
      </c>
      <c r="J12">
        <v>5.8519304875882412</v>
      </c>
      <c r="L12" s="1">
        <v>14.966154084374999</v>
      </c>
    </row>
    <row r="13" spans="1:14" x14ac:dyDescent="0.35">
      <c r="A13" t="s">
        <v>3599</v>
      </c>
      <c r="B13">
        <v>21</v>
      </c>
      <c r="C13">
        <v>0</v>
      </c>
      <c r="D13" t="s">
        <v>1363</v>
      </c>
      <c r="H13" s="7" t="s">
        <v>3611</v>
      </c>
      <c r="I13">
        <v>6481.8339800000003</v>
      </c>
      <c r="J13">
        <v>71.28191865099727</v>
      </c>
      <c r="L13" s="1">
        <v>182.30158068750001</v>
      </c>
    </row>
    <row r="14" spans="1:14" x14ac:dyDescent="0.35">
      <c r="A14" t="s">
        <v>3599</v>
      </c>
      <c r="B14">
        <v>22</v>
      </c>
      <c r="C14">
        <v>0</v>
      </c>
      <c r="D14" t="s">
        <v>1363</v>
      </c>
      <c r="H14" t="s">
        <v>3612</v>
      </c>
      <c r="I14">
        <v>7410.2727290000003</v>
      </c>
      <c r="J14">
        <v>81.492130079252888</v>
      </c>
      <c r="L14" s="1">
        <v>208.41392050312501</v>
      </c>
    </row>
    <row r="15" spans="1:14" x14ac:dyDescent="0.35">
      <c r="A15" t="s">
        <v>3599</v>
      </c>
      <c r="B15">
        <v>23</v>
      </c>
      <c r="C15">
        <v>0</v>
      </c>
      <c r="D15" t="s">
        <v>1363</v>
      </c>
      <c r="H15" s="7" t="s">
        <v>3613</v>
      </c>
      <c r="I15">
        <v>1136.126262</v>
      </c>
      <c r="J15">
        <v>12.494189150019791</v>
      </c>
      <c r="L15" s="1">
        <v>31.953551118749999</v>
      </c>
    </row>
    <row r="16" spans="1:14" x14ac:dyDescent="0.35">
      <c r="A16" t="s">
        <v>3599</v>
      </c>
      <c r="B16">
        <v>24</v>
      </c>
      <c r="C16">
        <v>0</v>
      </c>
      <c r="D16" t="s">
        <v>1363</v>
      </c>
      <c r="L16" s="1"/>
    </row>
    <row r="17" spans="1:10" x14ac:dyDescent="0.35">
      <c r="A17" t="s">
        <v>3599</v>
      </c>
      <c r="B17">
        <v>25</v>
      </c>
      <c r="C17">
        <v>0</v>
      </c>
      <c r="D17" t="s">
        <v>1363</v>
      </c>
      <c r="I17" t="s">
        <v>3614</v>
      </c>
      <c r="J17">
        <v>9093.2372510000005</v>
      </c>
    </row>
    <row r="18" spans="1:10" x14ac:dyDescent="0.35">
      <c r="A18" t="s">
        <v>3599</v>
      </c>
      <c r="B18">
        <v>26</v>
      </c>
      <c r="C18">
        <v>0</v>
      </c>
      <c r="D18" t="s">
        <v>1363</v>
      </c>
    </row>
    <row r="19" spans="1:10" x14ac:dyDescent="0.35">
      <c r="A19" t="s">
        <v>3599</v>
      </c>
      <c r="B19">
        <v>27</v>
      </c>
      <c r="C19">
        <v>0</v>
      </c>
      <c r="D19" t="s">
        <v>1363</v>
      </c>
    </row>
    <row r="20" spans="1:10" x14ac:dyDescent="0.35">
      <c r="A20" t="s">
        <v>3599</v>
      </c>
      <c r="B20">
        <v>28</v>
      </c>
      <c r="C20">
        <v>0</v>
      </c>
      <c r="D20" t="s">
        <v>1363</v>
      </c>
    </row>
    <row r="21" spans="1:10" x14ac:dyDescent="0.35">
      <c r="A21" t="s">
        <v>3599</v>
      </c>
      <c r="B21">
        <v>29</v>
      </c>
      <c r="C21">
        <v>0</v>
      </c>
      <c r="D21" t="s">
        <v>1363</v>
      </c>
    </row>
    <row r="22" spans="1:10" x14ac:dyDescent="0.35">
      <c r="A22" t="s">
        <v>3599</v>
      </c>
      <c r="B22">
        <v>3</v>
      </c>
      <c r="C22">
        <v>0</v>
      </c>
      <c r="D22" t="s">
        <v>1363</v>
      </c>
    </row>
    <row r="23" spans="1:10" x14ac:dyDescent="0.35">
      <c r="A23" t="s">
        <v>3599</v>
      </c>
      <c r="B23">
        <v>30</v>
      </c>
      <c r="C23">
        <v>0</v>
      </c>
      <c r="D23" t="s">
        <v>1363</v>
      </c>
    </row>
    <row r="24" spans="1:10" x14ac:dyDescent="0.35">
      <c r="A24" t="s">
        <v>3599</v>
      </c>
      <c r="B24">
        <v>31</v>
      </c>
      <c r="C24">
        <v>0</v>
      </c>
      <c r="D24" t="s">
        <v>1363</v>
      </c>
    </row>
    <row r="25" spans="1:10" x14ac:dyDescent="0.35">
      <c r="A25" t="s">
        <v>3599</v>
      </c>
      <c r="B25">
        <v>32</v>
      </c>
      <c r="C25">
        <v>0</v>
      </c>
      <c r="D25" t="s">
        <v>1363</v>
      </c>
    </row>
    <row r="26" spans="1:10" x14ac:dyDescent="0.35">
      <c r="A26" t="s">
        <v>3599</v>
      </c>
      <c r="B26">
        <v>33</v>
      </c>
      <c r="C26">
        <v>0</v>
      </c>
      <c r="D26" t="s">
        <v>1363</v>
      </c>
    </row>
    <row r="27" spans="1:10" x14ac:dyDescent="0.35">
      <c r="A27" t="s">
        <v>3599</v>
      </c>
      <c r="B27">
        <v>34</v>
      </c>
      <c r="C27">
        <v>0</v>
      </c>
      <c r="D27" t="s">
        <v>1363</v>
      </c>
    </row>
    <row r="28" spans="1:10" x14ac:dyDescent="0.35">
      <c r="A28" t="s">
        <v>3599</v>
      </c>
      <c r="B28">
        <v>35</v>
      </c>
      <c r="C28">
        <v>0</v>
      </c>
      <c r="D28" t="s">
        <v>1363</v>
      </c>
    </row>
    <row r="29" spans="1:10" x14ac:dyDescent="0.35">
      <c r="A29" t="s">
        <v>3599</v>
      </c>
      <c r="B29">
        <v>37</v>
      </c>
      <c r="C29">
        <v>0</v>
      </c>
      <c r="D29" t="s">
        <v>1363</v>
      </c>
    </row>
    <row r="30" spans="1:10" x14ac:dyDescent="0.35">
      <c r="A30" t="s">
        <v>3599</v>
      </c>
      <c r="B30">
        <v>38</v>
      </c>
      <c r="C30">
        <v>0</v>
      </c>
      <c r="D30" t="s">
        <v>1363</v>
      </c>
    </row>
    <row r="31" spans="1:10" x14ac:dyDescent="0.35">
      <c r="A31" t="s">
        <v>3599</v>
      </c>
      <c r="B31">
        <v>39</v>
      </c>
      <c r="C31">
        <v>0</v>
      </c>
      <c r="D31" t="s">
        <v>1363</v>
      </c>
    </row>
    <row r="32" spans="1:10" x14ac:dyDescent="0.35">
      <c r="A32" t="s">
        <v>3599</v>
      </c>
      <c r="B32">
        <v>4</v>
      </c>
      <c r="C32">
        <v>0</v>
      </c>
      <c r="D32" t="s">
        <v>1363</v>
      </c>
    </row>
    <row r="33" spans="1:4" x14ac:dyDescent="0.35">
      <c r="A33" t="s">
        <v>3599</v>
      </c>
      <c r="B33">
        <v>40</v>
      </c>
      <c r="C33">
        <v>0</v>
      </c>
      <c r="D33" t="s">
        <v>1363</v>
      </c>
    </row>
    <row r="34" spans="1:4" x14ac:dyDescent="0.35">
      <c r="A34" t="s">
        <v>3599</v>
      </c>
      <c r="B34">
        <v>41</v>
      </c>
      <c r="C34">
        <v>0</v>
      </c>
      <c r="D34" t="s">
        <v>1363</v>
      </c>
    </row>
    <row r="35" spans="1:4" x14ac:dyDescent="0.35">
      <c r="A35" t="s">
        <v>3599</v>
      </c>
      <c r="B35">
        <v>42</v>
      </c>
      <c r="C35">
        <v>0</v>
      </c>
      <c r="D35" t="s">
        <v>1363</v>
      </c>
    </row>
    <row r="36" spans="1:4" x14ac:dyDescent="0.35">
      <c r="A36" t="s">
        <v>3599</v>
      </c>
      <c r="B36">
        <v>43</v>
      </c>
      <c r="C36">
        <v>0</v>
      </c>
      <c r="D36" t="s">
        <v>1363</v>
      </c>
    </row>
    <row r="37" spans="1:4" x14ac:dyDescent="0.35">
      <c r="A37" t="s">
        <v>3599</v>
      </c>
      <c r="B37">
        <v>44</v>
      </c>
      <c r="C37">
        <v>0</v>
      </c>
      <c r="D37" t="s">
        <v>1363</v>
      </c>
    </row>
    <row r="38" spans="1:4" x14ac:dyDescent="0.35">
      <c r="A38" t="s">
        <v>3599</v>
      </c>
      <c r="B38">
        <v>45</v>
      </c>
      <c r="C38">
        <v>0</v>
      </c>
      <c r="D38" t="s">
        <v>1363</v>
      </c>
    </row>
    <row r="39" spans="1:4" x14ac:dyDescent="0.35">
      <c r="A39" t="s">
        <v>3599</v>
      </c>
      <c r="B39">
        <v>46</v>
      </c>
      <c r="C39">
        <v>0</v>
      </c>
      <c r="D39" t="s">
        <v>1363</v>
      </c>
    </row>
    <row r="40" spans="1:4" x14ac:dyDescent="0.35">
      <c r="A40" t="s">
        <v>3599</v>
      </c>
      <c r="B40">
        <v>47</v>
      </c>
      <c r="C40">
        <v>0</v>
      </c>
      <c r="D40" t="s">
        <v>1363</v>
      </c>
    </row>
    <row r="41" spans="1:4" x14ac:dyDescent="0.35">
      <c r="A41" t="s">
        <v>3599</v>
      </c>
      <c r="B41">
        <v>48</v>
      </c>
      <c r="C41">
        <v>0</v>
      </c>
      <c r="D41" t="s">
        <v>1363</v>
      </c>
    </row>
    <row r="42" spans="1:4" x14ac:dyDescent="0.35">
      <c r="A42" t="s">
        <v>3599</v>
      </c>
      <c r="B42">
        <v>49</v>
      </c>
      <c r="C42">
        <v>0</v>
      </c>
      <c r="D42" t="s">
        <v>1363</v>
      </c>
    </row>
    <row r="43" spans="1:4" x14ac:dyDescent="0.35">
      <c r="A43" t="s">
        <v>3599</v>
      </c>
      <c r="B43">
        <v>5</v>
      </c>
      <c r="C43">
        <v>0</v>
      </c>
      <c r="D43" t="s">
        <v>1363</v>
      </c>
    </row>
    <row r="44" spans="1:4" x14ac:dyDescent="0.35">
      <c r="A44" t="s">
        <v>3599</v>
      </c>
      <c r="B44">
        <v>50</v>
      </c>
      <c r="C44">
        <v>0</v>
      </c>
      <c r="D44" t="s">
        <v>1363</v>
      </c>
    </row>
    <row r="45" spans="1:4" x14ac:dyDescent="0.35">
      <c r="A45" t="s">
        <v>3599</v>
      </c>
      <c r="B45">
        <v>51</v>
      </c>
      <c r="C45">
        <v>0</v>
      </c>
      <c r="D45" t="s">
        <v>1363</v>
      </c>
    </row>
    <row r="46" spans="1:4" x14ac:dyDescent="0.35">
      <c r="A46" t="s">
        <v>3599</v>
      </c>
      <c r="B46">
        <v>52</v>
      </c>
      <c r="C46">
        <v>0</v>
      </c>
      <c r="D46" t="s">
        <v>1363</v>
      </c>
    </row>
    <row r="47" spans="1:4" x14ac:dyDescent="0.35">
      <c r="A47" t="s">
        <v>3599</v>
      </c>
      <c r="B47">
        <v>53</v>
      </c>
      <c r="C47">
        <v>0</v>
      </c>
      <c r="D47" t="s">
        <v>1363</v>
      </c>
    </row>
    <row r="48" spans="1:4" x14ac:dyDescent="0.35">
      <c r="A48" t="s">
        <v>3599</v>
      </c>
      <c r="B48">
        <v>54</v>
      </c>
      <c r="C48">
        <v>0</v>
      </c>
      <c r="D48" t="s">
        <v>1363</v>
      </c>
    </row>
    <row r="49" spans="1:4" x14ac:dyDescent="0.35">
      <c r="A49" t="s">
        <v>3599</v>
      </c>
      <c r="B49">
        <v>55</v>
      </c>
      <c r="C49">
        <v>0</v>
      </c>
      <c r="D49" t="s">
        <v>1363</v>
      </c>
    </row>
    <row r="50" spans="1:4" x14ac:dyDescent="0.35">
      <c r="A50" t="s">
        <v>3599</v>
      </c>
      <c r="B50">
        <v>56</v>
      </c>
      <c r="C50">
        <v>0</v>
      </c>
      <c r="D50" t="s">
        <v>1363</v>
      </c>
    </row>
    <row r="51" spans="1:4" x14ac:dyDescent="0.35">
      <c r="A51" t="s">
        <v>3599</v>
      </c>
      <c r="B51">
        <v>57</v>
      </c>
      <c r="C51">
        <v>0</v>
      </c>
      <c r="D51" t="s">
        <v>1363</v>
      </c>
    </row>
    <row r="52" spans="1:4" x14ac:dyDescent="0.35">
      <c r="A52" t="s">
        <v>3599</v>
      </c>
      <c r="B52">
        <v>58</v>
      </c>
      <c r="C52">
        <v>0</v>
      </c>
      <c r="D52" t="s">
        <v>1363</v>
      </c>
    </row>
    <row r="53" spans="1:4" x14ac:dyDescent="0.35">
      <c r="A53" t="s">
        <v>3599</v>
      </c>
      <c r="B53">
        <v>59</v>
      </c>
      <c r="C53">
        <v>0</v>
      </c>
      <c r="D53" t="s">
        <v>1363</v>
      </c>
    </row>
    <row r="54" spans="1:4" x14ac:dyDescent="0.35">
      <c r="A54" t="s">
        <v>3599</v>
      </c>
      <c r="B54">
        <v>6</v>
      </c>
      <c r="C54">
        <v>0</v>
      </c>
      <c r="D54" t="s">
        <v>1363</v>
      </c>
    </row>
    <row r="55" spans="1:4" x14ac:dyDescent="0.35">
      <c r="A55" t="s">
        <v>3599</v>
      </c>
      <c r="B55">
        <v>60</v>
      </c>
      <c r="C55">
        <v>0</v>
      </c>
      <c r="D55" t="s">
        <v>1363</v>
      </c>
    </row>
    <row r="56" spans="1:4" x14ac:dyDescent="0.35">
      <c r="A56" t="s">
        <v>3599</v>
      </c>
      <c r="B56">
        <v>61</v>
      </c>
      <c r="C56">
        <v>0</v>
      </c>
      <c r="D56" t="s">
        <v>1363</v>
      </c>
    </row>
    <row r="57" spans="1:4" x14ac:dyDescent="0.35">
      <c r="A57" t="s">
        <v>3599</v>
      </c>
      <c r="B57">
        <v>62</v>
      </c>
      <c r="C57">
        <v>0</v>
      </c>
      <c r="D57" t="s">
        <v>1363</v>
      </c>
    </row>
    <row r="58" spans="1:4" x14ac:dyDescent="0.35">
      <c r="A58" t="s">
        <v>3599</v>
      </c>
      <c r="B58">
        <v>63</v>
      </c>
      <c r="C58">
        <v>0</v>
      </c>
      <c r="D58" t="s">
        <v>1363</v>
      </c>
    </row>
    <row r="59" spans="1:4" x14ac:dyDescent="0.35">
      <c r="A59" t="s">
        <v>3599</v>
      </c>
      <c r="B59">
        <v>64</v>
      </c>
      <c r="C59">
        <v>0</v>
      </c>
      <c r="D59" t="s">
        <v>1363</v>
      </c>
    </row>
    <row r="60" spans="1:4" x14ac:dyDescent="0.35">
      <c r="A60" t="s">
        <v>3599</v>
      </c>
      <c r="B60">
        <v>66</v>
      </c>
      <c r="C60">
        <v>0</v>
      </c>
      <c r="D60" t="s">
        <v>1363</v>
      </c>
    </row>
    <row r="61" spans="1:4" x14ac:dyDescent="0.35">
      <c r="A61" t="s">
        <v>3599</v>
      </c>
      <c r="B61">
        <v>660</v>
      </c>
      <c r="C61">
        <v>0</v>
      </c>
      <c r="D61" t="s">
        <v>1363</v>
      </c>
    </row>
    <row r="62" spans="1:4" x14ac:dyDescent="0.35">
      <c r="A62" t="s">
        <v>3599</v>
      </c>
      <c r="B62">
        <v>661</v>
      </c>
      <c r="C62">
        <v>0</v>
      </c>
      <c r="D62" t="s">
        <v>1363</v>
      </c>
    </row>
    <row r="63" spans="1:4" x14ac:dyDescent="0.35">
      <c r="A63" t="s">
        <v>3599</v>
      </c>
      <c r="B63">
        <v>662</v>
      </c>
      <c r="C63">
        <v>0</v>
      </c>
      <c r="D63" t="s">
        <v>1363</v>
      </c>
    </row>
    <row r="64" spans="1:4" x14ac:dyDescent="0.35">
      <c r="A64" t="s">
        <v>3599</v>
      </c>
      <c r="B64">
        <v>67</v>
      </c>
      <c r="C64">
        <v>0</v>
      </c>
      <c r="D64" t="s">
        <v>1363</v>
      </c>
    </row>
    <row r="65" spans="1:4" x14ac:dyDescent="0.35">
      <c r="A65" t="s">
        <v>3599</v>
      </c>
      <c r="B65">
        <v>68</v>
      </c>
      <c r="C65">
        <v>0</v>
      </c>
      <c r="D65" t="s">
        <v>1363</v>
      </c>
    </row>
    <row r="66" spans="1:4" x14ac:dyDescent="0.35">
      <c r="A66" t="s">
        <v>3599</v>
      </c>
      <c r="B66">
        <v>69</v>
      </c>
      <c r="C66">
        <v>0</v>
      </c>
      <c r="D66" t="s">
        <v>1363</v>
      </c>
    </row>
    <row r="67" spans="1:4" x14ac:dyDescent="0.35">
      <c r="A67" t="s">
        <v>3599</v>
      </c>
      <c r="B67">
        <v>71</v>
      </c>
      <c r="C67">
        <v>0</v>
      </c>
      <c r="D67" t="s">
        <v>1363</v>
      </c>
    </row>
    <row r="68" spans="1:4" x14ac:dyDescent="0.35">
      <c r="A68" t="s">
        <v>3599</v>
      </c>
      <c r="B68">
        <v>72</v>
      </c>
      <c r="C68">
        <v>0</v>
      </c>
      <c r="D68" t="s">
        <v>1363</v>
      </c>
    </row>
    <row r="69" spans="1:4" x14ac:dyDescent="0.35">
      <c r="A69" t="s">
        <v>3599</v>
      </c>
      <c r="B69">
        <v>730</v>
      </c>
      <c r="C69">
        <v>0</v>
      </c>
      <c r="D69" t="s">
        <v>1363</v>
      </c>
    </row>
    <row r="70" spans="1:4" x14ac:dyDescent="0.35">
      <c r="A70" t="s">
        <v>3599</v>
      </c>
      <c r="B70">
        <v>731</v>
      </c>
      <c r="C70">
        <v>0</v>
      </c>
      <c r="D70" t="s">
        <v>1363</v>
      </c>
    </row>
    <row r="71" spans="1:4" x14ac:dyDescent="0.35">
      <c r="A71" t="s">
        <v>3599</v>
      </c>
      <c r="B71">
        <v>732</v>
      </c>
      <c r="C71">
        <v>0</v>
      </c>
      <c r="D71" t="s">
        <v>1363</v>
      </c>
    </row>
    <row r="72" spans="1:4" x14ac:dyDescent="0.35">
      <c r="A72" t="s">
        <v>3599</v>
      </c>
      <c r="B72">
        <v>733</v>
      </c>
      <c r="C72">
        <v>0</v>
      </c>
      <c r="D72" t="s">
        <v>1363</v>
      </c>
    </row>
    <row r="73" spans="1:4" x14ac:dyDescent="0.35">
      <c r="A73" t="s">
        <v>3599</v>
      </c>
      <c r="B73">
        <v>734</v>
      </c>
      <c r="C73">
        <v>0</v>
      </c>
      <c r="D73" t="s">
        <v>1363</v>
      </c>
    </row>
    <row r="74" spans="1:4" x14ac:dyDescent="0.35">
      <c r="A74" t="s">
        <v>3599</v>
      </c>
      <c r="B74">
        <v>74</v>
      </c>
      <c r="C74">
        <v>0</v>
      </c>
      <c r="D74" t="s">
        <v>1363</v>
      </c>
    </row>
    <row r="75" spans="1:4" x14ac:dyDescent="0.35">
      <c r="A75" t="s">
        <v>3599</v>
      </c>
      <c r="B75">
        <v>750</v>
      </c>
      <c r="C75">
        <v>0</v>
      </c>
      <c r="D75" t="s">
        <v>1363</v>
      </c>
    </row>
    <row r="76" spans="1:4" x14ac:dyDescent="0.35">
      <c r="A76" t="s">
        <v>3599</v>
      </c>
      <c r="B76">
        <v>751</v>
      </c>
      <c r="C76">
        <v>0</v>
      </c>
      <c r="D76" t="s">
        <v>1363</v>
      </c>
    </row>
    <row r="77" spans="1:4" x14ac:dyDescent="0.35">
      <c r="A77" t="s">
        <v>3599</v>
      </c>
      <c r="B77">
        <v>752</v>
      </c>
      <c r="C77">
        <v>0</v>
      </c>
      <c r="D77" t="s">
        <v>1363</v>
      </c>
    </row>
    <row r="78" spans="1:4" x14ac:dyDescent="0.35">
      <c r="A78" t="s">
        <v>3599</v>
      </c>
      <c r="B78">
        <v>753</v>
      </c>
      <c r="C78">
        <v>0</v>
      </c>
      <c r="D78" t="s">
        <v>1363</v>
      </c>
    </row>
    <row r="79" spans="1:4" x14ac:dyDescent="0.35">
      <c r="A79" t="s">
        <v>3599</v>
      </c>
      <c r="B79">
        <v>754</v>
      </c>
      <c r="C79">
        <v>0</v>
      </c>
      <c r="D79" t="s">
        <v>1363</v>
      </c>
    </row>
    <row r="80" spans="1:4" x14ac:dyDescent="0.35">
      <c r="A80" t="s">
        <v>3599</v>
      </c>
      <c r="B80">
        <v>755</v>
      </c>
      <c r="C80">
        <v>0</v>
      </c>
      <c r="D80" t="s">
        <v>1363</v>
      </c>
    </row>
    <row r="81" spans="1:4" x14ac:dyDescent="0.35">
      <c r="A81" t="s">
        <v>3599</v>
      </c>
      <c r="B81">
        <v>756</v>
      </c>
      <c r="C81">
        <v>0</v>
      </c>
      <c r="D81" t="s">
        <v>1363</v>
      </c>
    </row>
    <row r="82" spans="1:4" x14ac:dyDescent="0.35">
      <c r="A82" t="s">
        <v>3599</v>
      </c>
      <c r="B82">
        <v>757</v>
      </c>
      <c r="C82">
        <v>0</v>
      </c>
      <c r="D82" t="s">
        <v>1363</v>
      </c>
    </row>
    <row r="83" spans="1:4" x14ac:dyDescent="0.35">
      <c r="A83" t="s">
        <v>3599</v>
      </c>
      <c r="B83">
        <v>758</v>
      </c>
      <c r="C83">
        <v>0</v>
      </c>
      <c r="D83" t="s">
        <v>1363</v>
      </c>
    </row>
    <row r="84" spans="1:4" x14ac:dyDescent="0.35">
      <c r="A84" t="s">
        <v>3599</v>
      </c>
      <c r="B84">
        <v>759</v>
      </c>
      <c r="C84">
        <v>0</v>
      </c>
      <c r="D84" t="s">
        <v>1363</v>
      </c>
    </row>
    <row r="85" spans="1:4" x14ac:dyDescent="0.35">
      <c r="A85" t="s">
        <v>3599</v>
      </c>
      <c r="B85">
        <v>760</v>
      </c>
      <c r="C85">
        <v>0</v>
      </c>
      <c r="D85" t="s">
        <v>1363</v>
      </c>
    </row>
    <row r="86" spans="1:4" x14ac:dyDescent="0.35">
      <c r="A86" t="s">
        <v>3599</v>
      </c>
      <c r="B86">
        <v>761</v>
      </c>
      <c r="C86">
        <v>0</v>
      </c>
      <c r="D86" t="s">
        <v>1363</v>
      </c>
    </row>
    <row r="87" spans="1:4" x14ac:dyDescent="0.35">
      <c r="A87" t="s">
        <v>3599</v>
      </c>
      <c r="B87">
        <v>762</v>
      </c>
      <c r="C87">
        <v>0</v>
      </c>
      <c r="D87" t="s">
        <v>1363</v>
      </c>
    </row>
    <row r="88" spans="1:4" x14ac:dyDescent="0.35">
      <c r="A88" t="s">
        <v>3599</v>
      </c>
      <c r="B88">
        <v>763</v>
      </c>
      <c r="C88">
        <v>0</v>
      </c>
      <c r="D88" t="s">
        <v>1363</v>
      </c>
    </row>
    <row r="89" spans="1:4" x14ac:dyDescent="0.35">
      <c r="A89" t="s">
        <v>3599</v>
      </c>
      <c r="B89">
        <v>764</v>
      </c>
      <c r="C89">
        <v>0</v>
      </c>
      <c r="D89" t="s">
        <v>1363</v>
      </c>
    </row>
    <row r="90" spans="1:4" x14ac:dyDescent="0.35">
      <c r="A90" t="s">
        <v>3599</v>
      </c>
      <c r="B90">
        <v>770</v>
      </c>
      <c r="C90">
        <v>0</v>
      </c>
      <c r="D90" t="s">
        <v>1363</v>
      </c>
    </row>
    <row r="91" spans="1:4" x14ac:dyDescent="0.35">
      <c r="A91" t="s">
        <v>3599</v>
      </c>
      <c r="B91">
        <v>771</v>
      </c>
      <c r="C91">
        <v>0</v>
      </c>
      <c r="D91" t="s">
        <v>1363</v>
      </c>
    </row>
    <row r="92" spans="1:4" x14ac:dyDescent="0.35">
      <c r="A92" t="s">
        <v>3599</v>
      </c>
      <c r="B92">
        <v>772</v>
      </c>
      <c r="C92">
        <v>0</v>
      </c>
      <c r="D92" t="s">
        <v>1363</v>
      </c>
    </row>
    <row r="93" spans="1:4" x14ac:dyDescent="0.35">
      <c r="A93" t="s">
        <v>3599</v>
      </c>
      <c r="B93">
        <v>773</v>
      </c>
      <c r="C93">
        <v>0</v>
      </c>
      <c r="D93" t="s">
        <v>1363</v>
      </c>
    </row>
    <row r="94" spans="1:4" x14ac:dyDescent="0.35">
      <c r="A94" t="s">
        <v>3599</v>
      </c>
      <c r="B94">
        <v>774</v>
      </c>
      <c r="C94">
        <v>0</v>
      </c>
      <c r="D94" t="s">
        <v>1363</v>
      </c>
    </row>
    <row r="95" spans="1:4" x14ac:dyDescent="0.35">
      <c r="A95" t="s">
        <v>3599</v>
      </c>
      <c r="B95">
        <v>775</v>
      </c>
      <c r="C95">
        <v>0</v>
      </c>
      <c r="D95" t="s">
        <v>1363</v>
      </c>
    </row>
    <row r="96" spans="1:4" x14ac:dyDescent="0.35">
      <c r="A96" t="s">
        <v>3599</v>
      </c>
      <c r="B96">
        <v>776</v>
      </c>
      <c r="C96">
        <v>0</v>
      </c>
      <c r="D96" t="s">
        <v>1363</v>
      </c>
    </row>
    <row r="97" spans="1:4" x14ac:dyDescent="0.35">
      <c r="A97" t="s">
        <v>3599</v>
      </c>
      <c r="B97">
        <v>777</v>
      </c>
      <c r="C97">
        <v>0</v>
      </c>
      <c r="D97" t="s">
        <v>1363</v>
      </c>
    </row>
    <row r="98" spans="1:4" x14ac:dyDescent="0.35">
      <c r="A98" t="s">
        <v>3599</v>
      </c>
      <c r="B98">
        <v>778</v>
      </c>
      <c r="C98">
        <v>0</v>
      </c>
      <c r="D98" t="s">
        <v>1363</v>
      </c>
    </row>
    <row r="99" spans="1:4" x14ac:dyDescent="0.35">
      <c r="A99" t="s">
        <v>3599</v>
      </c>
      <c r="B99">
        <v>779</v>
      </c>
      <c r="C99">
        <v>0</v>
      </c>
      <c r="D99" t="s">
        <v>1363</v>
      </c>
    </row>
    <row r="100" spans="1:4" x14ac:dyDescent="0.35">
      <c r="A100" t="s">
        <v>3599</v>
      </c>
      <c r="B100">
        <v>78</v>
      </c>
      <c r="C100">
        <v>0</v>
      </c>
      <c r="D100" t="s">
        <v>1363</v>
      </c>
    </row>
    <row r="101" spans="1:4" x14ac:dyDescent="0.35">
      <c r="A101" t="s">
        <v>3599</v>
      </c>
      <c r="B101">
        <v>79</v>
      </c>
      <c r="C101">
        <v>0</v>
      </c>
      <c r="D101" t="s">
        <v>1363</v>
      </c>
    </row>
    <row r="102" spans="1:4" x14ac:dyDescent="0.35">
      <c r="A102" t="s">
        <v>3599</v>
      </c>
      <c r="B102">
        <v>800</v>
      </c>
      <c r="C102">
        <v>0</v>
      </c>
      <c r="D102" t="s">
        <v>1363</v>
      </c>
    </row>
    <row r="103" spans="1:4" x14ac:dyDescent="0.35">
      <c r="A103" t="s">
        <v>3599</v>
      </c>
      <c r="B103">
        <v>801</v>
      </c>
      <c r="C103">
        <v>0</v>
      </c>
      <c r="D103" t="s">
        <v>1363</v>
      </c>
    </row>
    <row r="104" spans="1:4" x14ac:dyDescent="0.35">
      <c r="A104" t="s">
        <v>3599</v>
      </c>
      <c r="B104">
        <v>802</v>
      </c>
      <c r="C104">
        <v>0</v>
      </c>
      <c r="D104" t="s">
        <v>1363</v>
      </c>
    </row>
    <row r="105" spans="1:4" x14ac:dyDescent="0.35">
      <c r="A105" t="s">
        <v>3599</v>
      </c>
      <c r="B105">
        <v>803</v>
      </c>
      <c r="C105">
        <v>0</v>
      </c>
      <c r="D105" t="s">
        <v>1363</v>
      </c>
    </row>
    <row r="106" spans="1:4" x14ac:dyDescent="0.35">
      <c r="A106" t="s">
        <v>3599</v>
      </c>
      <c r="B106">
        <v>804</v>
      </c>
      <c r="C106">
        <v>0</v>
      </c>
      <c r="D106" t="s">
        <v>1363</v>
      </c>
    </row>
    <row r="107" spans="1:4" x14ac:dyDescent="0.35">
      <c r="A107" t="s">
        <v>3599</v>
      </c>
      <c r="B107">
        <v>81</v>
      </c>
      <c r="C107">
        <v>0</v>
      </c>
      <c r="D107" t="s">
        <v>1363</v>
      </c>
    </row>
    <row r="108" spans="1:4" x14ac:dyDescent="0.35">
      <c r="A108" t="s">
        <v>3599</v>
      </c>
      <c r="B108">
        <v>82</v>
      </c>
      <c r="C108">
        <v>0</v>
      </c>
      <c r="D108" t="s">
        <v>1363</v>
      </c>
    </row>
    <row r="109" spans="1:4" x14ac:dyDescent="0.35">
      <c r="A109" t="s">
        <v>3599</v>
      </c>
      <c r="B109">
        <v>83</v>
      </c>
      <c r="C109">
        <v>0</v>
      </c>
      <c r="D109" t="s">
        <v>1363</v>
      </c>
    </row>
    <row r="110" spans="1:4" x14ac:dyDescent="0.35">
      <c r="A110" t="s">
        <v>3599</v>
      </c>
      <c r="B110">
        <v>84</v>
      </c>
      <c r="C110">
        <v>0</v>
      </c>
      <c r="D110" t="s">
        <v>1363</v>
      </c>
    </row>
    <row r="111" spans="1:4" x14ac:dyDescent="0.35">
      <c r="A111" t="s">
        <v>3599</v>
      </c>
      <c r="B111">
        <v>85</v>
      </c>
      <c r="C111">
        <v>0</v>
      </c>
      <c r="D111" t="s">
        <v>1363</v>
      </c>
    </row>
    <row r="112" spans="1:4" x14ac:dyDescent="0.35">
      <c r="A112" t="s">
        <v>3599</v>
      </c>
      <c r="B112">
        <v>86</v>
      </c>
      <c r="C112">
        <v>0</v>
      </c>
      <c r="D112" t="s">
        <v>1363</v>
      </c>
    </row>
    <row r="113" spans="1:4" x14ac:dyDescent="0.35">
      <c r="A113" t="s">
        <v>3599</v>
      </c>
      <c r="B113">
        <v>87</v>
      </c>
      <c r="C113">
        <v>0</v>
      </c>
      <c r="D113" t="s">
        <v>1363</v>
      </c>
    </row>
    <row r="114" spans="1:4" x14ac:dyDescent="0.35">
      <c r="A114" t="s">
        <v>3599</v>
      </c>
      <c r="B114">
        <v>88</v>
      </c>
      <c r="C114">
        <v>0</v>
      </c>
      <c r="D114" t="s">
        <v>1363</v>
      </c>
    </row>
    <row r="115" spans="1:4" x14ac:dyDescent="0.35">
      <c r="A115" t="s">
        <v>3599</v>
      </c>
      <c r="B115">
        <v>890</v>
      </c>
      <c r="C115">
        <v>0</v>
      </c>
      <c r="D115" t="s">
        <v>1363</v>
      </c>
    </row>
    <row r="116" spans="1:4" x14ac:dyDescent="0.35">
      <c r="A116" t="s">
        <v>3599</v>
      </c>
      <c r="B116">
        <v>891</v>
      </c>
      <c r="C116">
        <v>0</v>
      </c>
      <c r="D116" t="s">
        <v>1363</v>
      </c>
    </row>
    <row r="117" spans="1:4" x14ac:dyDescent="0.35">
      <c r="A117" t="s">
        <v>3599</v>
      </c>
      <c r="B117">
        <v>892</v>
      </c>
      <c r="C117">
        <v>0</v>
      </c>
      <c r="D117" t="s">
        <v>1363</v>
      </c>
    </row>
    <row r="118" spans="1:4" x14ac:dyDescent="0.35">
      <c r="A118" t="s">
        <v>3599</v>
      </c>
      <c r="B118">
        <v>893</v>
      </c>
      <c r="C118">
        <v>0</v>
      </c>
      <c r="D118" t="s">
        <v>1363</v>
      </c>
    </row>
    <row r="119" spans="1:4" x14ac:dyDescent="0.35">
      <c r="A119" t="s">
        <v>3599</v>
      </c>
      <c r="B119">
        <v>9</v>
      </c>
      <c r="C119">
        <v>0</v>
      </c>
      <c r="D119" t="s">
        <v>1363</v>
      </c>
    </row>
    <row r="120" spans="1:4" x14ac:dyDescent="0.35">
      <c r="A120" t="s">
        <v>3599</v>
      </c>
      <c r="B120">
        <v>90</v>
      </c>
      <c r="C120">
        <v>0</v>
      </c>
      <c r="D120" t="s">
        <v>1363</v>
      </c>
    </row>
    <row r="121" spans="1:4" x14ac:dyDescent="0.35">
      <c r="A121" t="s">
        <v>3599</v>
      </c>
      <c r="B121">
        <v>91</v>
      </c>
      <c r="C121">
        <v>0</v>
      </c>
      <c r="D121" t="s">
        <v>1363</v>
      </c>
    </row>
    <row r="122" spans="1:4" x14ac:dyDescent="0.35">
      <c r="A122" t="s">
        <v>3599</v>
      </c>
      <c r="B122">
        <v>1</v>
      </c>
      <c r="C122">
        <v>1</v>
      </c>
      <c r="D122" t="s">
        <v>1363</v>
      </c>
    </row>
    <row r="123" spans="1:4" x14ac:dyDescent="0.35">
      <c r="A123" t="s">
        <v>3599</v>
      </c>
      <c r="B123">
        <v>10</v>
      </c>
      <c r="C123">
        <v>1</v>
      </c>
      <c r="D123" t="s">
        <v>1363</v>
      </c>
    </row>
    <row r="124" spans="1:4" x14ac:dyDescent="0.35">
      <c r="A124" t="s">
        <v>3599</v>
      </c>
      <c r="B124">
        <v>11</v>
      </c>
      <c r="C124">
        <v>1</v>
      </c>
      <c r="D124" t="s">
        <v>1363</v>
      </c>
    </row>
    <row r="125" spans="1:4" x14ac:dyDescent="0.35">
      <c r="A125" t="s">
        <v>3599</v>
      </c>
      <c r="B125">
        <v>12</v>
      </c>
      <c r="C125">
        <v>1</v>
      </c>
      <c r="D125" t="s">
        <v>1363</v>
      </c>
    </row>
    <row r="126" spans="1:4" x14ac:dyDescent="0.35">
      <c r="A126" t="s">
        <v>3599</v>
      </c>
      <c r="B126">
        <v>13</v>
      </c>
      <c r="C126">
        <v>1</v>
      </c>
      <c r="D126" t="s">
        <v>1363</v>
      </c>
    </row>
    <row r="127" spans="1:4" x14ac:dyDescent="0.35">
      <c r="A127" t="s">
        <v>3599</v>
      </c>
      <c r="B127">
        <v>14</v>
      </c>
      <c r="C127">
        <v>1</v>
      </c>
      <c r="D127" t="s">
        <v>1363</v>
      </c>
    </row>
    <row r="128" spans="1:4" x14ac:dyDescent="0.35">
      <c r="A128" t="s">
        <v>3599</v>
      </c>
      <c r="B128">
        <v>15</v>
      </c>
      <c r="C128">
        <v>1</v>
      </c>
      <c r="D128" t="s">
        <v>1363</v>
      </c>
    </row>
    <row r="129" spans="1:4" x14ac:dyDescent="0.35">
      <c r="A129" t="s">
        <v>3599</v>
      </c>
      <c r="B129">
        <v>16</v>
      </c>
      <c r="C129">
        <v>1</v>
      </c>
      <c r="D129" t="s">
        <v>1363</v>
      </c>
    </row>
    <row r="130" spans="1:4" x14ac:dyDescent="0.35">
      <c r="A130" t="s">
        <v>3599</v>
      </c>
      <c r="B130">
        <v>19</v>
      </c>
      <c r="C130">
        <v>1</v>
      </c>
      <c r="D130" t="s">
        <v>1363</v>
      </c>
    </row>
    <row r="131" spans="1:4" x14ac:dyDescent="0.35">
      <c r="A131" t="s">
        <v>3599</v>
      </c>
      <c r="B131">
        <v>2</v>
      </c>
      <c r="C131">
        <v>1</v>
      </c>
      <c r="D131" t="s">
        <v>1363</v>
      </c>
    </row>
    <row r="132" spans="1:4" x14ac:dyDescent="0.35">
      <c r="A132" t="s">
        <v>3599</v>
      </c>
      <c r="B132">
        <v>20</v>
      </c>
      <c r="C132">
        <v>1</v>
      </c>
      <c r="D132" t="s">
        <v>1363</v>
      </c>
    </row>
    <row r="133" spans="1:4" x14ac:dyDescent="0.35">
      <c r="A133" t="s">
        <v>3599</v>
      </c>
      <c r="B133">
        <v>21</v>
      </c>
      <c r="C133">
        <v>1</v>
      </c>
      <c r="D133" t="s">
        <v>1363</v>
      </c>
    </row>
    <row r="134" spans="1:4" x14ac:dyDescent="0.35">
      <c r="A134" t="s">
        <v>3599</v>
      </c>
      <c r="B134">
        <v>22</v>
      </c>
      <c r="C134">
        <v>1</v>
      </c>
      <c r="D134" t="s">
        <v>1363</v>
      </c>
    </row>
    <row r="135" spans="1:4" x14ac:dyDescent="0.35">
      <c r="A135" t="s">
        <v>3599</v>
      </c>
      <c r="B135">
        <v>23</v>
      </c>
      <c r="C135">
        <v>1</v>
      </c>
      <c r="D135" t="s">
        <v>1363</v>
      </c>
    </row>
    <row r="136" spans="1:4" x14ac:dyDescent="0.35">
      <c r="A136" t="s">
        <v>3599</v>
      </c>
      <c r="B136">
        <v>24</v>
      </c>
      <c r="C136">
        <v>1</v>
      </c>
      <c r="D136" t="s">
        <v>1363</v>
      </c>
    </row>
    <row r="137" spans="1:4" x14ac:dyDescent="0.35">
      <c r="A137" t="s">
        <v>3599</v>
      </c>
      <c r="B137">
        <v>25</v>
      </c>
      <c r="C137">
        <v>1</v>
      </c>
      <c r="D137" t="s">
        <v>1363</v>
      </c>
    </row>
    <row r="138" spans="1:4" x14ac:dyDescent="0.35">
      <c r="A138" t="s">
        <v>3599</v>
      </c>
      <c r="B138">
        <v>26</v>
      </c>
      <c r="C138">
        <v>1</v>
      </c>
      <c r="D138" t="s">
        <v>1363</v>
      </c>
    </row>
    <row r="139" spans="1:4" x14ac:dyDescent="0.35">
      <c r="A139" t="s">
        <v>3599</v>
      </c>
      <c r="B139">
        <v>27</v>
      </c>
      <c r="C139">
        <v>1</v>
      </c>
      <c r="D139" t="s">
        <v>1363</v>
      </c>
    </row>
    <row r="140" spans="1:4" x14ac:dyDescent="0.35">
      <c r="A140" t="s">
        <v>3599</v>
      </c>
      <c r="B140">
        <v>28</v>
      </c>
      <c r="C140">
        <v>1</v>
      </c>
      <c r="D140" t="s">
        <v>1363</v>
      </c>
    </row>
    <row r="141" spans="1:4" x14ac:dyDescent="0.35">
      <c r="A141" t="s">
        <v>3599</v>
      </c>
      <c r="B141">
        <v>29</v>
      </c>
      <c r="C141">
        <v>1</v>
      </c>
      <c r="D141" t="s">
        <v>1363</v>
      </c>
    </row>
    <row r="142" spans="1:4" x14ac:dyDescent="0.35">
      <c r="A142" t="s">
        <v>3599</v>
      </c>
      <c r="B142">
        <v>3</v>
      </c>
      <c r="C142">
        <v>1</v>
      </c>
      <c r="D142" t="s">
        <v>1363</v>
      </c>
    </row>
    <row r="143" spans="1:4" x14ac:dyDescent="0.35">
      <c r="A143" t="s">
        <v>3599</v>
      </c>
      <c r="B143">
        <v>30</v>
      </c>
      <c r="C143">
        <v>1</v>
      </c>
      <c r="D143" t="s">
        <v>1363</v>
      </c>
    </row>
    <row r="144" spans="1:4" x14ac:dyDescent="0.35">
      <c r="A144" t="s">
        <v>3599</v>
      </c>
      <c r="B144">
        <v>31</v>
      </c>
      <c r="C144">
        <v>1</v>
      </c>
      <c r="D144" t="s">
        <v>1363</v>
      </c>
    </row>
    <row r="145" spans="1:4" x14ac:dyDescent="0.35">
      <c r="A145" t="s">
        <v>3599</v>
      </c>
      <c r="B145">
        <v>32</v>
      </c>
      <c r="C145">
        <v>1</v>
      </c>
      <c r="D145" t="s">
        <v>1363</v>
      </c>
    </row>
    <row r="146" spans="1:4" x14ac:dyDescent="0.35">
      <c r="A146" t="s">
        <v>3599</v>
      </c>
      <c r="B146">
        <v>33</v>
      </c>
      <c r="C146">
        <v>1</v>
      </c>
      <c r="D146" t="s">
        <v>1363</v>
      </c>
    </row>
    <row r="147" spans="1:4" x14ac:dyDescent="0.35">
      <c r="A147" t="s">
        <v>3599</v>
      </c>
      <c r="B147">
        <v>34</v>
      </c>
      <c r="C147">
        <v>1</v>
      </c>
      <c r="D147" t="s">
        <v>1363</v>
      </c>
    </row>
    <row r="148" spans="1:4" x14ac:dyDescent="0.35">
      <c r="A148" t="s">
        <v>3599</v>
      </c>
      <c r="B148">
        <v>35</v>
      </c>
      <c r="C148">
        <v>1</v>
      </c>
      <c r="D148" t="s">
        <v>1363</v>
      </c>
    </row>
    <row r="149" spans="1:4" x14ac:dyDescent="0.35">
      <c r="A149" t="s">
        <v>3599</v>
      </c>
      <c r="B149">
        <v>37</v>
      </c>
      <c r="C149">
        <v>1</v>
      </c>
      <c r="D149" t="s">
        <v>1363</v>
      </c>
    </row>
    <row r="150" spans="1:4" x14ac:dyDescent="0.35">
      <c r="A150" t="s">
        <v>3599</v>
      </c>
      <c r="B150">
        <v>38</v>
      </c>
      <c r="C150">
        <v>1</v>
      </c>
      <c r="D150" t="s">
        <v>1363</v>
      </c>
    </row>
    <row r="151" spans="1:4" x14ac:dyDescent="0.35">
      <c r="A151" t="s">
        <v>3599</v>
      </c>
      <c r="B151">
        <v>39</v>
      </c>
      <c r="C151">
        <v>1</v>
      </c>
      <c r="D151" t="s">
        <v>1363</v>
      </c>
    </row>
    <row r="152" spans="1:4" x14ac:dyDescent="0.35">
      <c r="A152" t="s">
        <v>3599</v>
      </c>
      <c r="B152">
        <v>4</v>
      </c>
      <c r="C152">
        <v>1</v>
      </c>
      <c r="D152" t="s">
        <v>1363</v>
      </c>
    </row>
    <row r="153" spans="1:4" x14ac:dyDescent="0.35">
      <c r="A153" t="s">
        <v>3599</v>
      </c>
      <c r="B153">
        <v>40</v>
      </c>
      <c r="C153">
        <v>1</v>
      </c>
      <c r="D153" t="s">
        <v>1363</v>
      </c>
    </row>
    <row r="154" spans="1:4" x14ac:dyDescent="0.35">
      <c r="A154" t="s">
        <v>3599</v>
      </c>
      <c r="B154">
        <v>41</v>
      </c>
      <c r="C154">
        <v>1</v>
      </c>
      <c r="D154" t="s">
        <v>1363</v>
      </c>
    </row>
    <row r="155" spans="1:4" x14ac:dyDescent="0.35">
      <c r="A155" t="s">
        <v>3599</v>
      </c>
      <c r="B155">
        <v>42</v>
      </c>
      <c r="C155">
        <v>1</v>
      </c>
      <c r="D155" t="s">
        <v>1363</v>
      </c>
    </row>
    <row r="156" spans="1:4" x14ac:dyDescent="0.35">
      <c r="A156" t="s">
        <v>3599</v>
      </c>
      <c r="B156">
        <v>43</v>
      </c>
      <c r="C156">
        <v>1</v>
      </c>
      <c r="D156" t="s">
        <v>1363</v>
      </c>
    </row>
    <row r="157" spans="1:4" x14ac:dyDescent="0.35">
      <c r="A157" t="s">
        <v>3599</v>
      </c>
      <c r="B157">
        <v>44</v>
      </c>
      <c r="C157">
        <v>1</v>
      </c>
      <c r="D157" t="s">
        <v>1363</v>
      </c>
    </row>
    <row r="158" spans="1:4" x14ac:dyDescent="0.35">
      <c r="A158" t="s">
        <v>3599</v>
      </c>
      <c r="B158">
        <v>45</v>
      </c>
      <c r="C158">
        <v>1</v>
      </c>
      <c r="D158" t="s">
        <v>1363</v>
      </c>
    </row>
    <row r="159" spans="1:4" x14ac:dyDescent="0.35">
      <c r="A159" t="s">
        <v>3599</v>
      </c>
      <c r="B159">
        <v>46</v>
      </c>
      <c r="C159">
        <v>1</v>
      </c>
      <c r="D159" t="s">
        <v>1363</v>
      </c>
    </row>
    <row r="160" spans="1:4" x14ac:dyDescent="0.35">
      <c r="A160" t="s">
        <v>3599</v>
      </c>
      <c r="B160">
        <v>47</v>
      </c>
      <c r="C160">
        <v>1</v>
      </c>
      <c r="D160" t="s">
        <v>1363</v>
      </c>
    </row>
    <row r="161" spans="1:4" x14ac:dyDescent="0.35">
      <c r="A161" t="s">
        <v>3599</v>
      </c>
      <c r="B161">
        <v>48</v>
      </c>
      <c r="C161">
        <v>1</v>
      </c>
      <c r="D161" t="s">
        <v>1363</v>
      </c>
    </row>
    <row r="162" spans="1:4" x14ac:dyDescent="0.35">
      <c r="A162" t="s">
        <v>3599</v>
      </c>
      <c r="B162">
        <v>49</v>
      </c>
      <c r="C162">
        <v>1</v>
      </c>
      <c r="D162" t="s">
        <v>1363</v>
      </c>
    </row>
    <row r="163" spans="1:4" x14ac:dyDescent="0.35">
      <c r="A163" t="s">
        <v>3599</v>
      </c>
      <c r="B163">
        <v>5</v>
      </c>
      <c r="C163">
        <v>1</v>
      </c>
      <c r="D163" t="s">
        <v>1363</v>
      </c>
    </row>
    <row r="164" spans="1:4" x14ac:dyDescent="0.35">
      <c r="A164" t="s">
        <v>3599</v>
      </c>
      <c r="B164">
        <v>50</v>
      </c>
      <c r="C164">
        <v>1</v>
      </c>
      <c r="D164" t="s">
        <v>1363</v>
      </c>
    </row>
    <row r="165" spans="1:4" x14ac:dyDescent="0.35">
      <c r="A165" t="s">
        <v>3599</v>
      </c>
      <c r="B165">
        <v>51</v>
      </c>
      <c r="C165">
        <v>1</v>
      </c>
      <c r="D165" t="s">
        <v>1363</v>
      </c>
    </row>
    <row r="166" spans="1:4" x14ac:dyDescent="0.35">
      <c r="A166" t="s">
        <v>3599</v>
      </c>
      <c r="B166">
        <v>52</v>
      </c>
      <c r="C166">
        <v>1</v>
      </c>
      <c r="D166" t="s">
        <v>1363</v>
      </c>
    </row>
    <row r="167" spans="1:4" x14ac:dyDescent="0.35">
      <c r="A167" t="s">
        <v>3599</v>
      </c>
      <c r="B167">
        <v>53</v>
      </c>
      <c r="C167">
        <v>1</v>
      </c>
      <c r="D167" t="s">
        <v>1363</v>
      </c>
    </row>
    <row r="168" spans="1:4" x14ac:dyDescent="0.35">
      <c r="A168" t="s">
        <v>3599</v>
      </c>
      <c r="B168">
        <v>54</v>
      </c>
      <c r="C168">
        <v>1</v>
      </c>
      <c r="D168" t="s">
        <v>1363</v>
      </c>
    </row>
    <row r="169" spans="1:4" x14ac:dyDescent="0.35">
      <c r="A169" t="s">
        <v>3599</v>
      </c>
      <c r="B169">
        <v>55</v>
      </c>
      <c r="C169">
        <v>1</v>
      </c>
      <c r="D169" t="s">
        <v>1363</v>
      </c>
    </row>
    <row r="170" spans="1:4" x14ac:dyDescent="0.35">
      <c r="A170" t="s">
        <v>3599</v>
      </c>
      <c r="B170">
        <v>56</v>
      </c>
      <c r="C170">
        <v>1</v>
      </c>
      <c r="D170" t="s">
        <v>1363</v>
      </c>
    </row>
    <row r="171" spans="1:4" x14ac:dyDescent="0.35">
      <c r="A171" t="s">
        <v>3599</v>
      </c>
      <c r="B171">
        <v>57</v>
      </c>
      <c r="C171">
        <v>1</v>
      </c>
      <c r="D171" t="s">
        <v>1363</v>
      </c>
    </row>
    <row r="172" spans="1:4" x14ac:dyDescent="0.35">
      <c r="A172" t="s">
        <v>3599</v>
      </c>
      <c r="B172">
        <v>58</v>
      </c>
      <c r="C172">
        <v>1</v>
      </c>
      <c r="D172" t="s">
        <v>1363</v>
      </c>
    </row>
    <row r="173" spans="1:4" x14ac:dyDescent="0.35">
      <c r="A173" t="s">
        <v>3599</v>
      </c>
      <c r="B173">
        <v>59</v>
      </c>
      <c r="C173">
        <v>1</v>
      </c>
      <c r="D173" t="s">
        <v>1363</v>
      </c>
    </row>
    <row r="174" spans="1:4" x14ac:dyDescent="0.35">
      <c r="A174" t="s">
        <v>3599</v>
      </c>
      <c r="B174">
        <v>6</v>
      </c>
      <c r="C174">
        <v>1</v>
      </c>
      <c r="D174" t="s">
        <v>1363</v>
      </c>
    </row>
    <row r="175" spans="1:4" x14ac:dyDescent="0.35">
      <c r="A175" t="s">
        <v>3599</v>
      </c>
      <c r="B175">
        <v>60</v>
      </c>
      <c r="C175">
        <v>1</v>
      </c>
      <c r="D175" t="s">
        <v>1363</v>
      </c>
    </row>
    <row r="176" spans="1:4" x14ac:dyDescent="0.35">
      <c r="A176" t="s">
        <v>3599</v>
      </c>
      <c r="B176">
        <v>61</v>
      </c>
      <c r="C176">
        <v>1</v>
      </c>
      <c r="D176" t="s">
        <v>1363</v>
      </c>
    </row>
    <row r="177" spans="1:4" x14ac:dyDescent="0.35">
      <c r="A177" t="s">
        <v>3599</v>
      </c>
      <c r="B177">
        <v>62</v>
      </c>
      <c r="C177">
        <v>1</v>
      </c>
      <c r="D177" t="s">
        <v>1363</v>
      </c>
    </row>
    <row r="178" spans="1:4" x14ac:dyDescent="0.35">
      <c r="A178" t="s">
        <v>3599</v>
      </c>
      <c r="B178">
        <v>63</v>
      </c>
      <c r="C178">
        <v>1</v>
      </c>
      <c r="D178" t="s">
        <v>1363</v>
      </c>
    </row>
    <row r="179" spans="1:4" x14ac:dyDescent="0.35">
      <c r="A179" t="s">
        <v>3599</v>
      </c>
      <c r="B179">
        <v>64</v>
      </c>
      <c r="C179">
        <v>1</v>
      </c>
      <c r="D179" t="s">
        <v>1363</v>
      </c>
    </row>
    <row r="180" spans="1:4" x14ac:dyDescent="0.35">
      <c r="A180" t="s">
        <v>3599</v>
      </c>
      <c r="B180">
        <v>66</v>
      </c>
      <c r="C180">
        <v>1</v>
      </c>
      <c r="D180" t="s">
        <v>1363</v>
      </c>
    </row>
    <row r="181" spans="1:4" x14ac:dyDescent="0.35">
      <c r="A181" t="s">
        <v>3599</v>
      </c>
      <c r="B181">
        <v>660</v>
      </c>
      <c r="C181">
        <v>1</v>
      </c>
      <c r="D181" t="s">
        <v>1363</v>
      </c>
    </row>
    <row r="182" spans="1:4" x14ac:dyDescent="0.35">
      <c r="A182" t="s">
        <v>3599</v>
      </c>
      <c r="B182">
        <v>661</v>
      </c>
      <c r="C182">
        <v>1</v>
      </c>
      <c r="D182" t="s">
        <v>1363</v>
      </c>
    </row>
    <row r="183" spans="1:4" x14ac:dyDescent="0.35">
      <c r="A183" t="s">
        <v>3599</v>
      </c>
      <c r="B183">
        <v>662</v>
      </c>
      <c r="C183">
        <v>1</v>
      </c>
      <c r="D183" t="s">
        <v>1363</v>
      </c>
    </row>
    <row r="184" spans="1:4" x14ac:dyDescent="0.35">
      <c r="A184" t="s">
        <v>3599</v>
      </c>
      <c r="B184">
        <v>67</v>
      </c>
      <c r="C184">
        <v>1</v>
      </c>
      <c r="D184" t="s">
        <v>1363</v>
      </c>
    </row>
    <row r="185" spans="1:4" x14ac:dyDescent="0.35">
      <c r="A185" t="s">
        <v>3599</v>
      </c>
      <c r="B185">
        <v>68</v>
      </c>
      <c r="C185">
        <v>1</v>
      </c>
      <c r="D185" t="s">
        <v>1363</v>
      </c>
    </row>
    <row r="186" spans="1:4" x14ac:dyDescent="0.35">
      <c r="A186" t="s">
        <v>3599</v>
      </c>
      <c r="B186">
        <v>69</v>
      </c>
      <c r="C186">
        <v>1</v>
      </c>
      <c r="D186" t="s">
        <v>1363</v>
      </c>
    </row>
    <row r="187" spans="1:4" x14ac:dyDescent="0.35">
      <c r="A187" t="s">
        <v>3599</v>
      </c>
      <c r="B187">
        <v>71</v>
      </c>
      <c r="C187">
        <v>1</v>
      </c>
      <c r="D187" t="s">
        <v>1363</v>
      </c>
    </row>
    <row r="188" spans="1:4" x14ac:dyDescent="0.35">
      <c r="A188" t="s">
        <v>3599</v>
      </c>
      <c r="B188">
        <v>72</v>
      </c>
      <c r="C188">
        <v>1</v>
      </c>
      <c r="D188" t="s">
        <v>1363</v>
      </c>
    </row>
    <row r="189" spans="1:4" x14ac:dyDescent="0.35">
      <c r="A189" t="s">
        <v>3599</v>
      </c>
      <c r="B189">
        <v>730</v>
      </c>
      <c r="C189">
        <v>1</v>
      </c>
      <c r="D189" t="s">
        <v>1363</v>
      </c>
    </row>
    <row r="190" spans="1:4" x14ac:dyDescent="0.35">
      <c r="A190" t="s">
        <v>3599</v>
      </c>
      <c r="B190">
        <v>731</v>
      </c>
      <c r="C190">
        <v>1</v>
      </c>
      <c r="D190" t="s">
        <v>1363</v>
      </c>
    </row>
    <row r="191" spans="1:4" x14ac:dyDescent="0.35">
      <c r="A191" t="s">
        <v>3599</v>
      </c>
      <c r="B191">
        <v>732</v>
      </c>
      <c r="C191">
        <v>1</v>
      </c>
      <c r="D191" t="s">
        <v>1363</v>
      </c>
    </row>
    <row r="192" spans="1:4" x14ac:dyDescent="0.35">
      <c r="A192" t="s">
        <v>3599</v>
      </c>
      <c r="B192">
        <v>733</v>
      </c>
      <c r="C192">
        <v>1</v>
      </c>
      <c r="D192" t="s">
        <v>1363</v>
      </c>
    </row>
    <row r="193" spans="1:4" x14ac:dyDescent="0.35">
      <c r="A193" t="s">
        <v>3599</v>
      </c>
      <c r="B193">
        <v>734</v>
      </c>
      <c r="C193">
        <v>1</v>
      </c>
      <c r="D193" t="s">
        <v>1363</v>
      </c>
    </row>
    <row r="194" spans="1:4" x14ac:dyDescent="0.35">
      <c r="A194" t="s">
        <v>3599</v>
      </c>
      <c r="B194">
        <v>74</v>
      </c>
      <c r="C194">
        <v>1</v>
      </c>
      <c r="D194" t="s">
        <v>1363</v>
      </c>
    </row>
    <row r="195" spans="1:4" x14ac:dyDescent="0.35">
      <c r="A195" t="s">
        <v>3599</v>
      </c>
      <c r="B195">
        <v>750</v>
      </c>
      <c r="C195">
        <v>1</v>
      </c>
      <c r="D195" t="s">
        <v>1363</v>
      </c>
    </row>
    <row r="196" spans="1:4" x14ac:dyDescent="0.35">
      <c r="A196" t="s">
        <v>3599</v>
      </c>
      <c r="B196">
        <v>751</v>
      </c>
      <c r="C196">
        <v>1</v>
      </c>
      <c r="D196" t="s">
        <v>1363</v>
      </c>
    </row>
    <row r="197" spans="1:4" x14ac:dyDescent="0.35">
      <c r="A197" t="s">
        <v>3599</v>
      </c>
      <c r="B197">
        <v>752</v>
      </c>
      <c r="C197">
        <v>1</v>
      </c>
      <c r="D197" t="s">
        <v>1363</v>
      </c>
    </row>
    <row r="198" spans="1:4" x14ac:dyDescent="0.35">
      <c r="A198" t="s">
        <v>3599</v>
      </c>
      <c r="B198">
        <v>753</v>
      </c>
      <c r="C198">
        <v>1</v>
      </c>
      <c r="D198" t="s">
        <v>1363</v>
      </c>
    </row>
    <row r="199" spans="1:4" x14ac:dyDescent="0.35">
      <c r="A199" t="s">
        <v>3599</v>
      </c>
      <c r="B199">
        <v>754</v>
      </c>
      <c r="C199">
        <v>1</v>
      </c>
      <c r="D199" t="s">
        <v>1363</v>
      </c>
    </row>
    <row r="200" spans="1:4" x14ac:dyDescent="0.35">
      <c r="A200" t="s">
        <v>3599</v>
      </c>
      <c r="B200">
        <v>755</v>
      </c>
      <c r="C200">
        <v>1</v>
      </c>
      <c r="D200" t="s">
        <v>1363</v>
      </c>
    </row>
    <row r="201" spans="1:4" x14ac:dyDescent="0.35">
      <c r="A201" t="s">
        <v>3599</v>
      </c>
      <c r="B201">
        <v>756</v>
      </c>
      <c r="C201">
        <v>1</v>
      </c>
      <c r="D201" t="s">
        <v>1363</v>
      </c>
    </row>
    <row r="202" spans="1:4" x14ac:dyDescent="0.35">
      <c r="A202" t="s">
        <v>3599</v>
      </c>
      <c r="B202">
        <v>757</v>
      </c>
      <c r="C202">
        <v>1</v>
      </c>
      <c r="D202" t="s">
        <v>1363</v>
      </c>
    </row>
    <row r="203" spans="1:4" x14ac:dyDescent="0.35">
      <c r="A203" t="s">
        <v>3599</v>
      </c>
      <c r="B203">
        <v>758</v>
      </c>
      <c r="C203">
        <v>1</v>
      </c>
      <c r="D203" t="s">
        <v>1363</v>
      </c>
    </row>
    <row r="204" spans="1:4" x14ac:dyDescent="0.35">
      <c r="A204" t="s">
        <v>3599</v>
      </c>
      <c r="B204">
        <v>759</v>
      </c>
      <c r="C204">
        <v>1</v>
      </c>
      <c r="D204" t="s">
        <v>1363</v>
      </c>
    </row>
    <row r="205" spans="1:4" x14ac:dyDescent="0.35">
      <c r="A205" t="s">
        <v>3599</v>
      </c>
      <c r="B205">
        <v>760</v>
      </c>
      <c r="C205">
        <v>1</v>
      </c>
      <c r="D205" t="s">
        <v>1363</v>
      </c>
    </row>
    <row r="206" spans="1:4" x14ac:dyDescent="0.35">
      <c r="A206" t="s">
        <v>3599</v>
      </c>
      <c r="B206">
        <v>761</v>
      </c>
      <c r="C206">
        <v>1</v>
      </c>
      <c r="D206" t="s">
        <v>1363</v>
      </c>
    </row>
    <row r="207" spans="1:4" x14ac:dyDescent="0.35">
      <c r="A207" t="s">
        <v>3599</v>
      </c>
      <c r="B207">
        <v>762</v>
      </c>
      <c r="C207">
        <v>1</v>
      </c>
      <c r="D207" t="s">
        <v>1363</v>
      </c>
    </row>
    <row r="208" spans="1:4" x14ac:dyDescent="0.35">
      <c r="A208" t="s">
        <v>3599</v>
      </c>
      <c r="B208">
        <v>763</v>
      </c>
      <c r="C208">
        <v>1</v>
      </c>
      <c r="D208" t="s">
        <v>1363</v>
      </c>
    </row>
    <row r="209" spans="1:4" x14ac:dyDescent="0.35">
      <c r="A209" t="s">
        <v>3599</v>
      </c>
      <c r="B209">
        <v>764</v>
      </c>
      <c r="C209">
        <v>1</v>
      </c>
      <c r="D209" t="s">
        <v>1363</v>
      </c>
    </row>
    <row r="210" spans="1:4" x14ac:dyDescent="0.35">
      <c r="A210" t="s">
        <v>3599</v>
      </c>
      <c r="B210">
        <v>770</v>
      </c>
      <c r="C210">
        <v>1</v>
      </c>
      <c r="D210" t="s">
        <v>1363</v>
      </c>
    </row>
    <row r="211" spans="1:4" x14ac:dyDescent="0.35">
      <c r="A211" t="s">
        <v>3599</v>
      </c>
      <c r="B211">
        <v>771</v>
      </c>
      <c r="C211">
        <v>1</v>
      </c>
      <c r="D211" t="s">
        <v>1363</v>
      </c>
    </row>
    <row r="212" spans="1:4" x14ac:dyDescent="0.35">
      <c r="A212" t="s">
        <v>3599</v>
      </c>
      <c r="B212">
        <v>772</v>
      </c>
      <c r="C212">
        <v>1</v>
      </c>
      <c r="D212" t="s">
        <v>1363</v>
      </c>
    </row>
    <row r="213" spans="1:4" x14ac:dyDescent="0.35">
      <c r="A213" t="s">
        <v>3599</v>
      </c>
      <c r="B213">
        <v>773</v>
      </c>
      <c r="C213">
        <v>1</v>
      </c>
      <c r="D213" t="s">
        <v>1363</v>
      </c>
    </row>
    <row r="214" spans="1:4" x14ac:dyDescent="0.35">
      <c r="A214" t="s">
        <v>3599</v>
      </c>
      <c r="B214">
        <v>774</v>
      </c>
      <c r="C214">
        <v>1</v>
      </c>
      <c r="D214" t="s">
        <v>1363</v>
      </c>
    </row>
    <row r="215" spans="1:4" x14ac:dyDescent="0.35">
      <c r="A215" t="s">
        <v>3599</v>
      </c>
      <c r="B215">
        <v>775</v>
      </c>
      <c r="C215">
        <v>1</v>
      </c>
      <c r="D215" t="s">
        <v>1363</v>
      </c>
    </row>
    <row r="216" spans="1:4" x14ac:dyDescent="0.35">
      <c r="A216" t="s">
        <v>3599</v>
      </c>
      <c r="B216">
        <v>776</v>
      </c>
      <c r="C216">
        <v>1</v>
      </c>
      <c r="D216" t="s">
        <v>1363</v>
      </c>
    </row>
    <row r="217" spans="1:4" x14ac:dyDescent="0.35">
      <c r="A217" t="s">
        <v>3599</v>
      </c>
      <c r="B217">
        <v>777</v>
      </c>
      <c r="C217">
        <v>1</v>
      </c>
      <c r="D217" t="s">
        <v>1363</v>
      </c>
    </row>
    <row r="218" spans="1:4" x14ac:dyDescent="0.35">
      <c r="A218" t="s">
        <v>3599</v>
      </c>
      <c r="B218">
        <v>778</v>
      </c>
      <c r="C218">
        <v>1</v>
      </c>
      <c r="D218" t="s">
        <v>1363</v>
      </c>
    </row>
    <row r="219" spans="1:4" x14ac:dyDescent="0.35">
      <c r="A219" t="s">
        <v>3599</v>
      </c>
      <c r="B219">
        <v>779</v>
      </c>
      <c r="C219">
        <v>1</v>
      </c>
      <c r="D219" t="s">
        <v>1363</v>
      </c>
    </row>
    <row r="220" spans="1:4" x14ac:dyDescent="0.35">
      <c r="A220" t="s">
        <v>3599</v>
      </c>
      <c r="B220">
        <v>78</v>
      </c>
      <c r="C220">
        <v>1</v>
      </c>
      <c r="D220" t="s">
        <v>1363</v>
      </c>
    </row>
    <row r="221" spans="1:4" x14ac:dyDescent="0.35">
      <c r="A221" t="s">
        <v>3599</v>
      </c>
      <c r="B221">
        <v>79</v>
      </c>
      <c r="C221">
        <v>1</v>
      </c>
      <c r="D221" t="s">
        <v>1363</v>
      </c>
    </row>
    <row r="222" spans="1:4" x14ac:dyDescent="0.35">
      <c r="A222" t="s">
        <v>3599</v>
      </c>
      <c r="B222">
        <v>800</v>
      </c>
      <c r="C222">
        <v>1</v>
      </c>
      <c r="D222" t="s">
        <v>1363</v>
      </c>
    </row>
    <row r="223" spans="1:4" x14ac:dyDescent="0.35">
      <c r="A223" t="s">
        <v>3599</v>
      </c>
      <c r="B223">
        <v>801</v>
      </c>
      <c r="C223">
        <v>1</v>
      </c>
      <c r="D223" t="s">
        <v>1363</v>
      </c>
    </row>
    <row r="224" spans="1:4" x14ac:dyDescent="0.35">
      <c r="A224" t="s">
        <v>3599</v>
      </c>
      <c r="B224">
        <v>802</v>
      </c>
      <c r="C224">
        <v>1</v>
      </c>
      <c r="D224" t="s">
        <v>1363</v>
      </c>
    </row>
    <row r="225" spans="1:4" x14ac:dyDescent="0.35">
      <c r="A225" t="s">
        <v>3599</v>
      </c>
      <c r="B225">
        <v>803</v>
      </c>
      <c r="C225">
        <v>1</v>
      </c>
      <c r="D225" t="s">
        <v>1363</v>
      </c>
    </row>
    <row r="226" spans="1:4" x14ac:dyDescent="0.35">
      <c r="A226" t="s">
        <v>3599</v>
      </c>
      <c r="B226">
        <v>804</v>
      </c>
      <c r="C226">
        <v>1</v>
      </c>
      <c r="D226" t="s">
        <v>1363</v>
      </c>
    </row>
    <row r="227" spans="1:4" x14ac:dyDescent="0.35">
      <c r="A227" t="s">
        <v>3599</v>
      </c>
      <c r="B227">
        <v>81</v>
      </c>
      <c r="C227">
        <v>1</v>
      </c>
      <c r="D227" t="s">
        <v>1363</v>
      </c>
    </row>
    <row r="228" spans="1:4" x14ac:dyDescent="0.35">
      <c r="A228" t="s">
        <v>3599</v>
      </c>
      <c r="B228">
        <v>82</v>
      </c>
      <c r="C228">
        <v>1</v>
      </c>
      <c r="D228" t="s">
        <v>1363</v>
      </c>
    </row>
    <row r="229" spans="1:4" x14ac:dyDescent="0.35">
      <c r="A229" t="s">
        <v>3599</v>
      </c>
      <c r="B229">
        <v>83</v>
      </c>
      <c r="C229">
        <v>1</v>
      </c>
      <c r="D229" t="s">
        <v>1363</v>
      </c>
    </row>
    <row r="230" spans="1:4" x14ac:dyDescent="0.35">
      <c r="A230" t="s">
        <v>3599</v>
      </c>
      <c r="B230">
        <v>84</v>
      </c>
      <c r="C230">
        <v>1</v>
      </c>
      <c r="D230" t="s">
        <v>1363</v>
      </c>
    </row>
    <row r="231" spans="1:4" x14ac:dyDescent="0.35">
      <c r="A231" t="s">
        <v>3599</v>
      </c>
      <c r="B231">
        <v>85</v>
      </c>
      <c r="C231">
        <v>1</v>
      </c>
      <c r="D231" t="s">
        <v>1363</v>
      </c>
    </row>
    <row r="232" spans="1:4" x14ac:dyDescent="0.35">
      <c r="A232" t="s">
        <v>3599</v>
      </c>
      <c r="B232">
        <v>86</v>
      </c>
      <c r="C232">
        <v>1</v>
      </c>
      <c r="D232" t="s">
        <v>1363</v>
      </c>
    </row>
    <row r="233" spans="1:4" x14ac:dyDescent="0.35">
      <c r="A233" t="s">
        <v>3599</v>
      </c>
      <c r="B233">
        <v>87</v>
      </c>
      <c r="C233">
        <v>1</v>
      </c>
      <c r="D233" t="s">
        <v>1363</v>
      </c>
    </row>
    <row r="234" spans="1:4" x14ac:dyDescent="0.35">
      <c r="A234" t="s">
        <v>3599</v>
      </c>
      <c r="B234">
        <v>88</v>
      </c>
      <c r="C234">
        <v>1</v>
      </c>
      <c r="D234" t="s">
        <v>1363</v>
      </c>
    </row>
    <row r="235" spans="1:4" x14ac:dyDescent="0.35">
      <c r="A235" t="s">
        <v>3599</v>
      </c>
      <c r="B235">
        <v>890</v>
      </c>
      <c r="C235">
        <v>1</v>
      </c>
      <c r="D235" t="s">
        <v>1363</v>
      </c>
    </row>
    <row r="236" spans="1:4" x14ac:dyDescent="0.35">
      <c r="A236" t="s">
        <v>3599</v>
      </c>
      <c r="B236">
        <v>891</v>
      </c>
      <c r="C236">
        <v>1</v>
      </c>
      <c r="D236" t="s">
        <v>1363</v>
      </c>
    </row>
    <row r="237" spans="1:4" x14ac:dyDescent="0.35">
      <c r="A237" t="s">
        <v>3599</v>
      </c>
      <c r="B237">
        <v>892</v>
      </c>
      <c r="C237">
        <v>1</v>
      </c>
      <c r="D237" t="s">
        <v>1363</v>
      </c>
    </row>
    <row r="238" spans="1:4" x14ac:dyDescent="0.35">
      <c r="A238" t="s">
        <v>3599</v>
      </c>
      <c r="B238">
        <v>893</v>
      </c>
      <c r="C238">
        <v>1</v>
      </c>
      <c r="D238" t="s">
        <v>1363</v>
      </c>
    </row>
    <row r="239" spans="1:4" x14ac:dyDescent="0.35">
      <c r="A239" t="s">
        <v>3599</v>
      </c>
      <c r="B239">
        <v>9</v>
      </c>
      <c r="C239">
        <v>1</v>
      </c>
      <c r="D239" t="s">
        <v>1363</v>
      </c>
    </row>
    <row r="240" spans="1:4" x14ac:dyDescent="0.35">
      <c r="A240" t="s">
        <v>3599</v>
      </c>
      <c r="B240">
        <v>90</v>
      </c>
      <c r="C240">
        <v>1</v>
      </c>
      <c r="D240" t="s">
        <v>1363</v>
      </c>
    </row>
    <row r="241" spans="1:4" x14ac:dyDescent="0.35">
      <c r="A241" t="s">
        <v>3599</v>
      </c>
      <c r="B241">
        <v>91</v>
      </c>
      <c r="C241">
        <v>1</v>
      </c>
      <c r="D241" t="s">
        <v>1363</v>
      </c>
    </row>
    <row r="242" spans="1:4" x14ac:dyDescent="0.35">
      <c r="A242" t="s">
        <v>3599</v>
      </c>
      <c r="B242">
        <v>10</v>
      </c>
      <c r="C242">
        <v>10</v>
      </c>
      <c r="D242" t="s">
        <v>1363</v>
      </c>
    </row>
    <row r="243" spans="1:4" x14ac:dyDescent="0.35">
      <c r="A243" t="s">
        <v>3599</v>
      </c>
      <c r="B243">
        <v>15</v>
      </c>
      <c r="C243">
        <v>10</v>
      </c>
      <c r="D243" t="s">
        <v>1363</v>
      </c>
    </row>
    <row r="244" spans="1:4" x14ac:dyDescent="0.35">
      <c r="A244" t="s">
        <v>3599</v>
      </c>
      <c r="B244">
        <v>24</v>
      </c>
      <c r="C244">
        <v>10</v>
      </c>
      <c r="D244" t="s">
        <v>1363</v>
      </c>
    </row>
    <row r="245" spans="1:4" x14ac:dyDescent="0.35">
      <c r="A245" t="s">
        <v>3599</v>
      </c>
      <c r="B245">
        <v>25</v>
      </c>
      <c r="C245">
        <v>10</v>
      </c>
      <c r="D245" t="s">
        <v>1363</v>
      </c>
    </row>
    <row r="246" spans="1:4" x14ac:dyDescent="0.35">
      <c r="A246" t="s">
        <v>3599</v>
      </c>
      <c r="B246">
        <v>27</v>
      </c>
      <c r="C246">
        <v>10</v>
      </c>
      <c r="D246" t="s">
        <v>1363</v>
      </c>
    </row>
    <row r="247" spans="1:4" x14ac:dyDescent="0.35">
      <c r="A247" t="s">
        <v>3599</v>
      </c>
      <c r="B247">
        <v>28</v>
      </c>
      <c r="C247">
        <v>10</v>
      </c>
      <c r="D247" t="s">
        <v>1363</v>
      </c>
    </row>
    <row r="248" spans="1:4" x14ac:dyDescent="0.35">
      <c r="A248" t="s">
        <v>3599</v>
      </c>
      <c r="B248">
        <v>31</v>
      </c>
      <c r="C248">
        <v>10</v>
      </c>
      <c r="D248" t="s">
        <v>1363</v>
      </c>
    </row>
    <row r="249" spans="1:4" x14ac:dyDescent="0.35">
      <c r="A249" t="s">
        <v>3599</v>
      </c>
      <c r="B249">
        <v>32</v>
      </c>
      <c r="C249">
        <v>10</v>
      </c>
      <c r="D249" t="s">
        <v>1363</v>
      </c>
    </row>
    <row r="250" spans="1:4" x14ac:dyDescent="0.35">
      <c r="A250" t="s">
        <v>3599</v>
      </c>
      <c r="B250">
        <v>40</v>
      </c>
      <c r="C250">
        <v>10</v>
      </c>
      <c r="D250" t="s">
        <v>1363</v>
      </c>
    </row>
    <row r="251" spans="1:4" x14ac:dyDescent="0.35">
      <c r="A251" t="s">
        <v>3599</v>
      </c>
      <c r="B251">
        <v>41</v>
      </c>
      <c r="C251">
        <v>10</v>
      </c>
      <c r="D251" t="s">
        <v>1363</v>
      </c>
    </row>
    <row r="252" spans="1:4" x14ac:dyDescent="0.35">
      <c r="A252" t="s">
        <v>3599</v>
      </c>
      <c r="B252">
        <v>42</v>
      </c>
      <c r="C252">
        <v>10</v>
      </c>
      <c r="D252" t="s">
        <v>1363</v>
      </c>
    </row>
    <row r="253" spans="1:4" x14ac:dyDescent="0.35">
      <c r="A253" t="s">
        <v>3599</v>
      </c>
      <c r="B253">
        <v>45</v>
      </c>
      <c r="C253">
        <v>10</v>
      </c>
      <c r="D253" t="s">
        <v>1363</v>
      </c>
    </row>
    <row r="254" spans="1:4" x14ac:dyDescent="0.35">
      <c r="A254" t="s">
        <v>3599</v>
      </c>
      <c r="B254">
        <v>46</v>
      </c>
      <c r="C254">
        <v>10</v>
      </c>
      <c r="D254" t="s">
        <v>1363</v>
      </c>
    </row>
    <row r="255" spans="1:4" x14ac:dyDescent="0.35">
      <c r="A255" t="s">
        <v>3599</v>
      </c>
      <c r="B255">
        <v>5</v>
      </c>
      <c r="C255">
        <v>10</v>
      </c>
      <c r="D255" t="s">
        <v>1363</v>
      </c>
    </row>
    <row r="256" spans="1:4" x14ac:dyDescent="0.35">
      <c r="A256" t="s">
        <v>3599</v>
      </c>
      <c r="B256">
        <v>51</v>
      </c>
      <c r="C256">
        <v>10</v>
      </c>
      <c r="D256" t="s">
        <v>1363</v>
      </c>
    </row>
    <row r="257" spans="1:4" x14ac:dyDescent="0.35">
      <c r="A257" t="s">
        <v>3599</v>
      </c>
      <c r="B257">
        <v>52</v>
      </c>
      <c r="C257">
        <v>10</v>
      </c>
      <c r="D257" t="s">
        <v>1363</v>
      </c>
    </row>
    <row r="258" spans="1:4" x14ac:dyDescent="0.35">
      <c r="A258" t="s">
        <v>3599</v>
      </c>
      <c r="B258">
        <v>58</v>
      </c>
      <c r="C258">
        <v>10</v>
      </c>
      <c r="D258" t="s">
        <v>1363</v>
      </c>
    </row>
    <row r="259" spans="1:4" x14ac:dyDescent="0.35">
      <c r="A259" t="s">
        <v>3599</v>
      </c>
      <c r="B259">
        <v>6</v>
      </c>
      <c r="C259">
        <v>10</v>
      </c>
      <c r="D259" t="s">
        <v>1363</v>
      </c>
    </row>
    <row r="260" spans="1:4" x14ac:dyDescent="0.35">
      <c r="A260" t="s">
        <v>3599</v>
      </c>
      <c r="B260">
        <v>60</v>
      </c>
      <c r="C260">
        <v>10</v>
      </c>
      <c r="D260" t="s">
        <v>1363</v>
      </c>
    </row>
    <row r="261" spans="1:4" x14ac:dyDescent="0.35">
      <c r="A261" t="s">
        <v>3599</v>
      </c>
      <c r="B261">
        <v>63</v>
      </c>
      <c r="C261">
        <v>10</v>
      </c>
      <c r="D261" t="s">
        <v>1363</v>
      </c>
    </row>
    <row r="262" spans="1:4" x14ac:dyDescent="0.35">
      <c r="A262" t="s">
        <v>3599</v>
      </c>
      <c r="B262">
        <v>660</v>
      </c>
      <c r="C262">
        <v>10</v>
      </c>
      <c r="D262" t="s">
        <v>1363</v>
      </c>
    </row>
    <row r="263" spans="1:4" x14ac:dyDescent="0.35">
      <c r="A263" t="s">
        <v>3599</v>
      </c>
      <c r="B263">
        <v>68</v>
      </c>
      <c r="C263">
        <v>10</v>
      </c>
      <c r="D263" t="s">
        <v>1363</v>
      </c>
    </row>
    <row r="264" spans="1:4" x14ac:dyDescent="0.35">
      <c r="A264" t="s">
        <v>3599</v>
      </c>
      <c r="B264">
        <v>71</v>
      </c>
      <c r="C264">
        <v>10</v>
      </c>
      <c r="D264" t="s">
        <v>1363</v>
      </c>
    </row>
    <row r="265" spans="1:4" x14ac:dyDescent="0.35">
      <c r="A265" t="s">
        <v>3599</v>
      </c>
      <c r="B265">
        <v>732</v>
      </c>
      <c r="C265">
        <v>10</v>
      </c>
      <c r="D265" t="s">
        <v>1363</v>
      </c>
    </row>
    <row r="266" spans="1:4" x14ac:dyDescent="0.35">
      <c r="A266" t="s">
        <v>3599</v>
      </c>
      <c r="B266">
        <v>74</v>
      </c>
      <c r="C266">
        <v>10</v>
      </c>
      <c r="D266" t="s">
        <v>1363</v>
      </c>
    </row>
    <row r="267" spans="1:4" x14ac:dyDescent="0.35">
      <c r="A267" t="s">
        <v>3599</v>
      </c>
      <c r="B267">
        <v>9</v>
      </c>
      <c r="C267">
        <v>10</v>
      </c>
      <c r="D267" t="s">
        <v>1363</v>
      </c>
    </row>
    <row r="268" spans="1:4" x14ac:dyDescent="0.35">
      <c r="A268" t="s">
        <v>3599</v>
      </c>
      <c r="B268">
        <v>1</v>
      </c>
      <c r="C268">
        <v>11</v>
      </c>
      <c r="D268" t="s">
        <v>1363</v>
      </c>
    </row>
    <row r="269" spans="1:4" x14ac:dyDescent="0.35">
      <c r="A269" t="s">
        <v>3599</v>
      </c>
      <c r="B269">
        <v>12</v>
      </c>
      <c r="C269">
        <v>11</v>
      </c>
      <c r="D269" t="s">
        <v>1363</v>
      </c>
    </row>
    <row r="270" spans="1:4" x14ac:dyDescent="0.35">
      <c r="A270" t="s">
        <v>3599</v>
      </c>
      <c r="B270">
        <v>19</v>
      </c>
      <c r="C270">
        <v>11</v>
      </c>
      <c r="D270" t="s">
        <v>1363</v>
      </c>
    </row>
    <row r="271" spans="1:4" x14ac:dyDescent="0.35">
      <c r="A271" t="s">
        <v>3599</v>
      </c>
      <c r="B271">
        <v>20</v>
      </c>
      <c r="C271">
        <v>11</v>
      </c>
      <c r="D271" t="s">
        <v>1363</v>
      </c>
    </row>
    <row r="272" spans="1:4" x14ac:dyDescent="0.35">
      <c r="A272" t="s">
        <v>3599</v>
      </c>
      <c r="B272">
        <v>22</v>
      </c>
      <c r="C272">
        <v>11</v>
      </c>
      <c r="D272" t="s">
        <v>1363</v>
      </c>
    </row>
    <row r="273" spans="1:4" x14ac:dyDescent="0.35">
      <c r="A273" t="s">
        <v>3599</v>
      </c>
      <c r="B273">
        <v>27</v>
      </c>
      <c r="C273">
        <v>11</v>
      </c>
      <c r="D273" t="s">
        <v>1363</v>
      </c>
    </row>
    <row r="274" spans="1:4" x14ac:dyDescent="0.35">
      <c r="A274" t="s">
        <v>3599</v>
      </c>
      <c r="B274">
        <v>28</v>
      </c>
      <c r="C274">
        <v>11</v>
      </c>
      <c r="D274" t="s">
        <v>1363</v>
      </c>
    </row>
    <row r="275" spans="1:4" x14ac:dyDescent="0.35">
      <c r="A275" t="s">
        <v>3599</v>
      </c>
      <c r="B275">
        <v>29</v>
      </c>
      <c r="C275">
        <v>11</v>
      </c>
      <c r="D275" t="s">
        <v>1363</v>
      </c>
    </row>
    <row r="276" spans="1:4" x14ac:dyDescent="0.35">
      <c r="A276" t="s">
        <v>3599</v>
      </c>
      <c r="B276">
        <v>3</v>
      </c>
      <c r="C276">
        <v>11</v>
      </c>
      <c r="D276" t="s">
        <v>1363</v>
      </c>
    </row>
    <row r="277" spans="1:4" x14ac:dyDescent="0.35">
      <c r="A277" t="s">
        <v>3599</v>
      </c>
      <c r="B277">
        <v>30</v>
      </c>
      <c r="C277">
        <v>11</v>
      </c>
      <c r="D277" t="s">
        <v>1363</v>
      </c>
    </row>
    <row r="278" spans="1:4" x14ac:dyDescent="0.35">
      <c r="A278" t="s">
        <v>3599</v>
      </c>
      <c r="B278">
        <v>32</v>
      </c>
      <c r="C278">
        <v>11</v>
      </c>
      <c r="D278" t="s">
        <v>1363</v>
      </c>
    </row>
    <row r="279" spans="1:4" x14ac:dyDescent="0.35">
      <c r="A279" t="s">
        <v>3599</v>
      </c>
      <c r="B279">
        <v>34</v>
      </c>
      <c r="C279">
        <v>11</v>
      </c>
      <c r="D279" t="s">
        <v>1363</v>
      </c>
    </row>
    <row r="280" spans="1:4" x14ac:dyDescent="0.35">
      <c r="A280" t="s">
        <v>3599</v>
      </c>
      <c r="B280">
        <v>35</v>
      </c>
      <c r="C280">
        <v>11</v>
      </c>
      <c r="D280" t="s">
        <v>1363</v>
      </c>
    </row>
    <row r="281" spans="1:4" x14ac:dyDescent="0.35">
      <c r="A281" t="s">
        <v>3599</v>
      </c>
      <c r="B281">
        <v>42</v>
      </c>
      <c r="C281">
        <v>11</v>
      </c>
      <c r="D281" t="s">
        <v>1363</v>
      </c>
    </row>
    <row r="282" spans="1:4" x14ac:dyDescent="0.35">
      <c r="A282" t="s">
        <v>3599</v>
      </c>
      <c r="B282">
        <v>43</v>
      </c>
      <c r="C282">
        <v>11</v>
      </c>
      <c r="D282" t="s">
        <v>1363</v>
      </c>
    </row>
    <row r="283" spans="1:4" x14ac:dyDescent="0.35">
      <c r="A283" t="s">
        <v>3599</v>
      </c>
      <c r="B283">
        <v>44</v>
      </c>
      <c r="C283">
        <v>11</v>
      </c>
      <c r="D283" t="s">
        <v>1363</v>
      </c>
    </row>
    <row r="284" spans="1:4" x14ac:dyDescent="0.35">
      <c r="A284" t="s">
        <v>3599</v>
      </c>
      <c r="B284">
        <v>48</v>
      </c>
      <c r="C284">
        <v>11</v>
      </c>
      <c r="D284" t="s">
        <v>1363</v>
      </c>
    </row>
    <row r="285" spans="1:4" x14ac:dyDescent="0.35">
      <c r="A285" t="s">
        <v>3599</v>
      </c>
      <c r="B285">
        <v>49</v>
      </c>
      <c r="C285">
        <v>11</v>
      </c>
      <c r="D285" t="s">
        <v>1363</v>
      </c>
    </row>
    <row r="286" spans="1:4" x14ac:dyDescent="0.35">
      <c r="A286" t="s">
        <v>3599</v>
      </c>
      <c r="B286">
        <v>50</v>
      </c>
      <c r="C286">
        <v>11</v>
      </c>
      <c r="D286" t="s">
        <v>1363</v>
      </c>
    </row>
    <row r="287" spans="1:4" x14ac:dyDescent="0.35">
      <c r="A287" t="s">
        <v>3599</v>
      </c>
      <c r="B287">
        <v>51</v>
      </c>
      <c r="C287">
        <v>11</v>
      </c>
      <c r="D287" t="s">
        <v>1363</v>
      </c>
    </row>
    <row r="288" spans="1:4" x14ac:dyDescent="0.35">
      <c r="A288" t="s">
        <v>3599</v>
      </c>
      <c r="B288">
        <v>52</v>
      </c>
      <c r="C288">
        <v>11</v>
      </c>
      <c r="D288" t="s">
        <v>1363</v>
      </c>
    </row>
    <row r="289" spans="1:4" x14ac:dyDescent="0.35">
      <c r="A289" t="s">
        <v>3599</v>
      </c>
      <c r="B289">
        <v>55</v>
      </c>
      <c r="C289">
        <v>11</v>
      </c>
      <c r="D289" t="s">
        <v>1363</v>
      </c>
    </row>
    <row r="290" spans="1:4" x14ac:dyDescent="0.35">
      <c r="A290" t="s">
        <v>3599</v>
      </c>
      <c r="B290">
        <v>56</v>
      </c>
      <c r="C290">
        <v>11</v>
      </c>
      <c r="D290" t="s">
        <v>1363</v>
      </c>
    </row>
    <row r="291" spans="1:4" x14ac:dyDescent="0.35">
      <c r="A291" t="s">
        <v>3599</v>
      </c>
      <c r="B291">
        <v>57</v>
      </c>
      <c r="C291">
        <v>11</v>
      </c>
      <c r="D291" t="s">
        <v>1363</v>
      </c>
    </row>
    <row r="292" spans="1:4" x14ac:dyDescent="0.35">
      <c r="A292" t="s">
        <v>3599</v>
      </c>
      <c r="B292">
        <v>59</v>
      </c>
      <c r="C292">
        <v>11</v>
      </c>
      <c r="D292" t="s">
        <v>1363</v>
      </c>
    </row>
    <row r="293" spans="1:4" x14ac:dyDescent="0.35">
      <c r="A293" t="s">
        <v>3599</v>
      </c>
      <c r="B293">
        <v>62</v>
      </c>
      <c r="C293">
        <v>11</v>
      </c>
      <c r="D293" t="s">
        <v>1363</v>
      </c>
    </row>
    <row r="294" spans="1:4" x14ac:dyDescent="0.35">
      <c r="A294" t="s">
        <v>3599</v>
      </c>
      <c r="B294">
        <v>63</v>
      </c>
      <c r="C294">
        <v>11</v>
      </c>
      <c r="D294" t="s">
        <v>1363</v>
      </c>
    </row>
    <row r="295" spans="1:4" x14ac:dyDescent="0.35">
      <c r="A295" t="s">
        <v>3599</v>
      </c>
      <c r="B295">
        <v>660</v>
      </c>
      <c r="C295">
        <v>11</v>
      </c>
      <c r="D295" t="s">
        <v>1363</v>
      </c>
    </row>
    <row r="296" spans="1:4" x14ac:dyDescent="0.35">
      <c r="A296" t="s">
        <v>3599</v>
      </c>
      <c r="B296">
        <v>68</v>
      </c>
      <c r="C296">
        <v>11</v>
      </c>
      <c r="D296" t="s">
        <v>1363</v>
      </c>
    </row>
    <row r="297" spans="1:4" x14ac:dyDescent="0.35">
      <c r="A297" t="s">
        <v>3599</v>
      </c>
      <c r="B297">
        <v>74</v>
      </c>
      <c r="C297">
        <v>11</v>
      </c>
      <c r="D297" t="s">
        <v>1363</v>
      </c>
    </row>
    <row r="298" spans="1:4" x14ac:dyDescent="0.35">
      <c r="A298" t="s">
        <v>3599</v>
      </c>
      <c r="B298">
        <v>751</v>
      </c>
      <c r="C298">
        <v>11</v>
      </c>
      <c r="D298" t="s">
        <v>1363</v>
      </c>
    </row>
    <row r="299" spans="1:4" x14ac:dyDescent="0.35">
      <c r="A299" t="s">
        <v>3599</v>
      </c>
      <c r="B299">
        <v>752</v>
      </c>
      <c r="C299">
        <v>11</v>
      </c>
      <c r="D299" t="s">
        <v>1363</v>
      </c>
    </row>
    <row r="300" spans="1:4" x14ac:dyDescent="0.35">
      <c r="A300" t="s">
        <v>3599</v>
      </c>
      <c r="B300">
        <v>753</v>
      </c>
      <c r="C300">
        <v>11</v>
      </c>
      <c r="D300" t="s">
        <v>1363</v>
      </c>
    </row>
    <row r="301" spans="1:4" x14ac:dyDescent="0.35">
      <c r="A301" t="s">
        <v>3599</v>
      </c>
      <c r="B301">
        <v>755</v>
      </c>
      <c r="C301">
        <v>11</v>
      </c>
      <c r="D301" t="s">
        <v>1363</v>
      </c>
    </row>
    <row r="302" spans="1:4" x14ac:dyDescent="0.35">
      <c r="A302" t="s">
        <v>3599</v>
      </c>
      <c r="B302">
        <v>756</v>
      </c>
      <c r="C302">
        <v>11</v>
      </c>
      <c r="D302" t="s">
        <v>1363</v>
      </c>
    </row>
    <row r="303" spans="1:4" x14ac:dyDescent="0.35">
      <c r="A303" t="s">
        <v>3599</v>
      </c>
      <c r="B303">
        <v>757</v>
      </c>
      <c r="C303">
        <v>11</v>
      </c>
      <c r="D303" t="s">
        <v>1363</v>
      </c>
    </row>
    <row r="304" spans="1:4" x14ac:dyDescent="0.35">
      <c r="A304" t="s">
        <v>3599</v>
      </c>
      <c r="B304">
        <v>758</v>
      </c>
      <c r="C304">
        <v>11</v>
      </c>
      <c r="D304" t="s">
        <v>1363</v>
      </c>
    </row>
    <row r="305" spans="1:4" x14ac:dyDescent="0.35">
      <c r="A305" t="s">
        <v>3599</v>
      </c>
      <c r="B305">
        <v>759</v>
      </c>
      <c r="C305">
        <v>11</v>
      </c>
      <c r="D305" t="s">
        <v>1363</v>
      </c>
    </row>
    <row r="306" spans="1:4" x14ac:dyDescent="0.35">
      <c r="A306" t="s">
        <v>3599</v>
      </c>
      <c r="B306">
        <v>770</v>
      </c>
      <c r="C306">
        <v>11</v>
      </c>
      <c r="D306" t="s">
        <v>1363</v>
      </c>
    </row>
    <row r="307" spans="1:4" x14ac:dyDescent="0.35">
      <c r="A307" t="s">
        <v>3599</v>
      </c>
      <c r="B307">
        <v>771</v>
      </c>
      <c r="C307">
        <v>11</v>
      </c>
      <c r="D307" t="s">
        <v>1363</v>
      </c>
    </row>
    <row r="308" spans="1:4" x14ac:dyDescent="0.35">
      <c r="A308" t="s">
        <v>3599</v>
      </c>
      <c r="B308">
        <v>772</v>
      </c>
      <c r="C308">
        <v>11</v>
      </c>
      <c r="D308" t="s">
        <v>1363</v>
      </c>
    </row>
    <row r="309" spans="1:4" x14ac:dyDescent="0.35">
      <c r="A309" t="s">
        <v>3599</v>
      </c>
      <c r="B309">
        <v>773</v>
      </c>
      <c r="C309">
        <v>11</v>
      </c>
      <c r="D309" t="s">
        <v>1363</v>
      </c>
    </row>
    <row r="310" spans="1:4" x14ac:dyDescent="0.35">
      <c r="A310" t="s">
        <v>3599</v>
      </c>
      <c r="B310">
        <v>774</v>
      </c>
      <c r="C310">
        <v>11</v>
      </c>
      <c r="D310" t="s">
        <v>1363</v>
      </c>
    </row>
    <row r="311" spans="1:4" x14ac:dyDescent="0.35">
      <c r="A311" t="s">
        <v>3599</v>
      </c>
      <c r="B311">
        <v>775</v>
      </c>
      <c r="C311">
        <v>11</v>
      </c>
      <c r="D311" t="s">
        <v>1363</v>
      </c>
    </row>
    <row r="312" spans="1:4" x14ac:dyDescent="0.35">
      <c r="A312" t="s">
        <v>3599</v>
      </c>
      <c r="B312">
        <v>776</v>
      </c>
      <c r="C312">
        <v>11</v>
      </c>
      <c r="D312" t="s">
        <v>1363</v>
      </c>
    </row>
    <row r="313" spans="1:4" x14ac:dyDescent="0.35">
      <c r="A313" t="s">
        <v>3599</v>
      </c>
      <c r="B313">
        <v>777</v>
      </c>
      <c r="C313">
        <v>11</v>
      </c>
      <c r="D313" t="s">
        <v>1363</v>
      </c>
    </row>
    <row r="314" spans="1:4" x14ac:dyDescent="0.35">
      <c r="A314" t="s">
        <v>3599</v>
      </c>
      <c r="B314">
        <v>778</v>
      </c>
      <c r="C314">
        <v>11</v>
      </c>
      <c r="D314" t="s">
        <v>1363</v>
      </c>
    </row>
    <row r="315" spans="1:4" x14ac:dyDescent="0.35">
      <c r="A315" t="s">
        <v>3599</v>
      </c>
      <c r="B315">
        <v>779</v>
      </c>
      <c r="C315">
        <v>11</v>
      </c>
      <c r="D315" t="s">
        <v>1363</v>
      </c>
    </row>
    <row r="316" spans="1:4" x14ac:dyDescent="0.35">
      <c r="A316" t="s">
        <v>3599</v>
      </c>
      <c r="B316">
        <v>800</v>
      </c>
      <c r="C316">
        <v>11</v>
      </c>
      <c r="D316" t="s">
        <v>1363</v>
      </c>
    </row>
    <row r="317" spans="1:4" x14ac:dyDescent="0.35">
      <c r="A317" t="s">
        <v>3599</v>
      </c>
      <c r="B317">
        <v>801</v>
      </c>
      <c r="C317">
        <v>11</v>
      </c>
      <c r="D317" t="s">
        <v>1363</v>
      </c>
    </row>
    <row r="318" spans="1:4" x14ac:dyDescent="0.35">
      <c r="A318" t="s">
        <v>3599</v>
      </c>
      <c r="B318">
        <v>802</v>
      </c>
      <c r="C318">
        <v>11</v>
      </c>
      <c r="D318" t="s">
        <v>1363</v>
      </c>
    </row>
    <row r="319" spans="1:4" x14ac:dyDescent="0.35">
      <c r="A319" t="s">
        <v>3599</v>
      </c>
      <c r="B319">
        <v>803</v>
      </c>
      <c r="C319">
        <v>11</v>
      </c>
      <c r="D319" t="s">
        <v>1363</v>
      </c>
    </row>
    <row r="320" spans="1:4" x14ac:dyDescent="0.35">
      <c r="A320" t="s">
        <v>3599</v>
      </c>
      <c r="B320">
        <v>804</v>
      </c>
      <c r="C320">
        <v>11</v>
      </c>
      <c r="D320" t="s">
        <v>1363</v>
      </c>
    </row>
    <row r="321" spans="1:4" x14ac:dyDescent="0.35">
      <c r="A321" t="s">
        <v>3599</v>
      </c>
      <c r="B321">
        <v>890</v>
      </c>
      <c r="C321">
        <v>11</v>
      </c>
      <c r="D321" t="s">
        <v>1363</v>
      </c>
    </row>
    <row r="322" spans="1:4" x14ac:dyDescent="0.35">
      <c r="A322" t="s">
        <v>3599</v>
      </c>
      <c r="B322">
        <v>892</v>
      </c>
      <c r="C322">
        <v>11</v>
      </c>
      <c r="D322" t="s">
        <v>1363</v>
      </c>
    </row>
    <row r="323" spans="1:4" x14ac:dyDescent="0.35">
      <c r="A323" t="s">
        <v>3599</v>
      </c>
      <c r="B323">
        <v>893</v>
      </c>
      <c r="C323">
        <v>11</v>
      </c>
      <c r="D323" t="s">
        <v>1363</v>
      </c>
    </row>
    <row r="324" spans="1:4" x14ac:dyDescent="0.35">
      <c r="A324" t="s">
        <v>3599</v>
      </c>
      <c r="B324">
        <v>9</v>
      </c>
      <c r="C324">
        <v>11</v>
      </c>
      <c r="D324" t="s">
        <v>1363</v>
      </c>
    </row>
    <row r="325" spans="1:4" x14ac:dyDescent="0.35">
      <c r="A325" t="s">
        <v>3599</v>
      </c>
      <c r="B325">
        <v>90</v>
      </c>
      <c r="C325">
        <v>11</v>
      </c>
      <c r="D325" t="s">
        <v>1363</v>
      </c>
    </row>
    <row r="326" spans="1:4" x14ac:dyDescent="0.35">
      <c r="A326" t="s">
        <v>3599</v>
      </c>
      <c r="B326">
        <v>1</v>
      </c>
      <c r="C326">
        <v>12</v>
      </c>
      <c r="D326" t="s">
        <v>1363</v>
      </c>
    </row>
    <row r="327" spans="1:4" x14ac:dyDescent="0.35">
      <c r="A327" t="s">
        <v>3599</v>
      </c>
      <c r="B327">
        <v>12</v>
      </c>
      <c r="C327">
        <v>12</v>
      </c>
      <c r="D327" t="s">
        <v>1363</v>
      </c>
    </row>
    <row r="328" spans="1:4" x14ac:dyDescent="0.35">
      <c r="A328" t="s">
        <v>3599</v>
      </c>
      <c r="B328">
        <v>14</v>
      </c>
      <c r="C328">
        <v>12</v>
      </c>
      <c r="D328" t="s">
        <v>1363</v>
      </c>
    </row>
    <row r="329" spans="1:4" x14ac:dyDescent="0.35">
      <c r="A329" t="s">
        <v>3599</v>
      </c>
      <c r="B329">
        <v>15</v>
      </c>
      <c r="C329">
        <v>12</v>
      </c>
      <c r="D329" t="s">
        <v>1363</v>
      </c>
    </row>
    <row r="330" spans="1:4" x14ac:dyDescent="0.35">
      <c r="A330" t="s">
        <v>3599</v>
      </c>
      <c r="B330">
        <v>19</v>
      </c>
      <c r="C330">
        <v>12</v>
      </c>
      <c r="D330" t="s">
        <v>1363</v>
      </c>
    </row>
    <row r="331" spans="1:4" x14ac:dyDescent="0.35">
      <c r="A331" t="s">
        <v>3599</v>
      </c>
      <c r="B331">
        <v>20</v>
      </c>
      <c r="C331">
        <v>12</v>
      </c>
      <c r="D331" t="s">
        <v>1363</v>
      </c>
    </row>
    <row r="332" spans="1:4" x14ac:dyDescent="0.35">
      <c r="A332" t="s">
        <v>3599</v>
      </c>
      <c r="B332">
        <v>22</v>
      </c>
      <c r="C332">
        <v>12</v>
      </c>
      <c r="D332" t="s">
        <v>1363</v>
      </c>
    </row>
    <row r="333" spans="1:4" x14ac:dyDescent="0.35">
      <c r="A333" t="s">
        <v>3599</v>
      </c>
      <c r="B333">
        <v>24</v>
      </c>
      <c r="C333">
        <v>12</v>
      </c>
      <c r="D333" t="s">
        <v>1363</v>
      </c>
    </row>
    <row r="334" spans="1:4" x14ac:dyDescent="0.35">
      <c r="A334" t="s">
        <v>3599</v>
      </c>
      <c r="B334">
        <v>25</v>
      </c>
      <c r="C334">
        <v>12</v>
      </c>
      <c r="D334" t="s">
        <v>1363</v>
      </c>
    </row>
    <row r="335" spans="1:4" x14ac:dyDescent="0.35">
      <c r="A335" t="s">
        <v>3599</v>
      </c>
      <c r="B335">
        <v>29</v>
      </c>
      <c r="C335">
        <v>12</v>
      </c>
      <c r="D335" t="s">
        <v>1363</v>
      </c>
    </row>
    <row r="336" spans="1:4" x14ac:dyDescent="0.35">
      <c r="A336" t="s">
        <v>3599</v>
      </c>
      <c r="B336">
        <v>3</v>
      </c>
      <c r="C336">
        <v>12</v>
      </c>
      <c r="D336" t="s">
        <v>1363</v>
      </c>
    </row>
    <row r="337" spans="1:4" x14ac:dyDescent="0.35">
      <c r="A337" t="s">
        <v>3599</v>
      </c>
      <c r="B337">
        <v>30</v>
      </c>
      <c r="C337">
        <v>12</v>
      </c>
      <c r="D337" t="s">
        <v>1363</v>
      </c>
    </row>
    <row r="338" spans="1:4" x14ac:dyDescent="0.35">
      <c r="A338" t="s">
        <v>3599</v>
      </c>
      <c r="B338">
        <v>31</v>
      </c>
      <c r="C338">
        <v>12</v>
      </c>
      <c r="D338" t="s">
        <v>1363</v>
      </c>
    </row>
    <row r="339" spans="1:4" x14ac:dyDescent="0.35">
      <c r="A339" t="s">
        <v>3599</v>
      </c>
      <c r="B339">
        <v>34</v>
      </c>
      <c r="C339">
        <v>12</v>
      </c>
      <c r="D339" t="s">
        <v>1363</v>
      </c>
    </row>
    <row r="340" spans="1:4" x14ac:dyDescent="0.35">
      <c r="A340" t="s">
        <v>3599</v>
      </c>
      <c r="B340">
        <v>35</v>
      </c>
      <c r="C340">
        <v>12</v>
      </c>
      <c r="D340" t="s">
        <v>1363</v>
      </c>
    </row>
    <row r="341" spans="1:4" x14ac:dyDescent="0.35">
      <c r="A341" t="s">
        <v>3599</v>
      </c>
      <c r="B341">
        <v>40</v>
      </c>
      <c r="C341">
        <v>12</v>
      </c>
      <c r="D341" t="s">
        <v>1363</v>
      </c>
    </row>
    <row r="342" spans="1:4" x14ac:dyDescent="0.35">
      <c r="A342" t="s">
        <v>3599</v>
      </c>
      <c r="B342">
        <v>41</v>
      </c>
      <c r="C342">
        <v>12</v>
      </c>
      <c r="D342" t="s">
        <v>1363</v>
      </c>
    </row>
    <row r="343" spans="1:4" x14ac:dyDescent="0.35">
      <c r="A343" t="s">
        <v>3599</v>
      </c>
      <c r="B343">
        <v>43</v>
      </c>
      <c r="C343">
        <v>12</v>
      </c>
      <c r="D343" t="s">
        <v>1363</v>
      </c>
    </row>
    <row r="344" spans="1:4" x14ac:dyDescent="0.35">
      <c r="A344" t="s">
        <v>3599</v>
      </c>
      <c r="B344">
        <v>44</v>
      </c>
      <c r="C344">
        <v>12</v>
      </c>
      <c r="D344" t="s">
        <v>1363</v>
      </c>
    </row>
    <row r="345" spans="1:4" x14ac:dyDescent="0.35">
      <c r="A345" t="s">
        <v>3599</v>
      </c>
      <c r="B345">
        <v>48</v>
      </c>
      <c r="C345">
        <v>12</v>
      </c>
      <c r="D345" t="s">
        <v>1363</v>
      </c>
    </row>
    <row r="346" spans="1:4" x14ac:dyDescent="0.35">
      <c r="A346" t="s">
        <v>3599</v>
      </c>
      <c r="B346">
        <v>49</v>
      </c>
      <c r="C346">
        <v>12</v>
      </c>
      <c r="D346" t="s">
        <v>1363</v>
      </c>
    </row>
    <row r="347" spans="1:4" x14ac:dyDescent="0.35">
      <c r="A347" t="s">
        <v>3599</v>
      </c>
      <c r="B347">
        <v>5</v>
      </c>
      <c r="C347">
        <v>12</v>
      </c>
      <c r="D347" t="s">
        <v>1363</v>
      </c>
    </row>
    <row r="348" spans="1:4" x14ac:dyDescent="0.35">
      <c r="A348" t="s">
        <v>3599</v>
      </c>
      <c r="B348">
        <v>50</v>
      </c>
      <c r="C348">
        <v>12</v>
      </c>
      <c r="D348" t="s">
        <v>1363</v>
      </c>
    </row>
    <row r="349" spans="1:4" x14ac:dyDescent="0.35">
      <c r="A349" t="s">
        <v>3599</v>
      </c>
      <c r="B349">
        <v>54</v>
      </c>
      <c r="C349">
        <v>12</v>
      </c>
      <c r="D349" t="s">
        <v>1363</v>
      </c>
    </row>
    <row r="350" spans="1:4" x14ac:dyDescent="0.35">
      <c r="A350" t="s">
        <v>3599</v>
      </c>
      <c r="B350">
        <v>55</v>
      </c>
      <c r="C350">
        <v>12</v>
      </c>
      <c r="D350" t="s">
        <v>1363</v>
      </c>
    </row>
    <row r="351" spans="1:4" x14ac:dyDescent="0.35">
      <c r="A351" t="s">
        <v>3599</v>
      </c>
      <c r="B351">
        <v>56</v>
      </c>
      <c r="C351">
        <v>12</v>
      </c>
      <c r="D351" t="s">
        <v>1363</v>
      </c>
    </row>
    <row r="352" spans="1:4" x14ac:dyDescent="0.35">
      <c r="A352" t="s">
        <v>3599</v>
      </c>
      <c r="B352">
        <v>57</v>
      </c>
      <c r="C352">
        <v>12</v>
      </c>
      <c r="D352" t="s">
        <v>1363</v>
      </c>
    </row>
    <row r="353" spans="1:4" x14ac:dyDescent="0.35">
      <c r="A353" t="s">
        <v>3599</v>
      </c>
      <c r="B353">
        <v>58</v>
      </c>
      <c r="C353">
        <v>12</v>
      </c>
      <c r="D353" t="s">
        <v>1363</v>
      </c>
    </row>
    <row r="354" spans="1:4" x14ac:dyDescent="0.35">
      <c r="A354" t="s">
        <v>3599</v>
      </c>
      <c r="B354">
        <v>59</v>
      </c>
      <c r="C354">
        <v>12</v>
      </c>
      <c r="D354" t="s">
        <v>1363</v>
      </c>
    </row>
    <row r="355" spans="1:4" x14ac:dyDescent="0.35">
      <c r="A355" t="s">
        <v>3599</v>
      </c>
      <c r="B355">
        <v>60</v>
      </c>
      <c r="C355">
        <v>12</v>
      </c>
      <c r="D355" t="s">
        <v>1363</v>
      </c>
    </row>
    <row r="356" spans="1:4" x14ac:dyDescent="0.35">
      <c r="A356" t="s">
        <v>3599</v>
      </c>
      <c r="B356">
        <v>62</v>
      </c>
      <c r="C356">
        <v>12</v>
      </c>
      <c r="D356" t="s">
        <v>1363</v>
      </c>
    </row>
    <row r="357" spans="1:4" x14ac:dyDescent="0.35">
      <c r="A357" t="s">
        <v>3599</v>
      </c>
      <c r="B357">
        <v>63</v>
      </c>
      <c r="C357">
        <v>12</v>
      </c>
      <c r="D357" t="s">
        <v>1363</v>
      </c>
    </row>
    <row r="358" spans="1:4" x14ac:dyDescent="0.35">
      <c r="A358" t="s">
        <v>3599</v>
      </c>
      <c r="B358">
        <v>71</v>
      </c>
      <c r="C358">
        <v>12</v>
      </c>
      <c r="D358" t="s">
        <v>1363</v>
      </c>
    </row>
    <row r="359" spans="1:4" x14ac:dyDescent="0.35">
      <c r="A359" t="s">
        <v>3599</v>
      </c>
      <c r="B359">
        <v>751</v>
      </c>
      <c r="C359">
        <v>12</v>
      </c>
      <c r="D359" t="s">
        <v>1363</v>
      </c>
    </row>
    <row r="360" spans="1:4" x14ac:dyDescent="0.35">
      <c r="A360" t="s">
        <v>3599</v>
      </c>
      <c r="B360">
        <v>752</v>
      </c>
      <c r="C360">
        <v>12</v>
      </c>
      <c r="D360" t="s">
        <v>1363</v>
      </c>
    </row>
    <row r="361" spans="1:4" x14ac:dyDescent="0.35">
      <c r="A361" t="s">
        <v>3599</v>
      </c>
      <c r="B361">
        <v>753</v>
      </c>
      <c r="C361">
        <v>12</v>
      </c>
      <c r="D361" t="s">
        <v>1363</v>
      </c>
    </row>
    <row r="362" spans="1:4" x14ac:dyDescent="0.35">
      <c r="A362" t="s">
        <v>3599</v>
      </c>
      <c r="B362">
        <v>754</v>
      </c>
      <c r="C362">
        <v>12</v>
      </c>
      <c r="D362" t="s">
        <v>1363</v>
      </c>
    </row>
    <row r="363" spans="1:4" x14ac:dyDescent="0.35">
      <c r="A363" t="s">
        <v>3599</v>
      </c>
      <c r="B363">
        <v>755</v>
      </c>
      <c r="C363">
        <v>12</v>
      </c>
      <c r="D363" t="s">
        <v>1363</v>
      </c>
    </row>
    <row r="364" spans="1:4" x14ac:dyDescent="0.35">
      <c r="A364" t="s">
        <v>3599</v>
      </c>
      <c r="B364">
        <v>756</v>
      </c>
      <c r="C364">
        <v>12</v>
      </c>
      <c r="D364" t="s">
        <v>1363</v>
      </c>
    </row>
    <row r="365" spans="1:4" x14ac:dyDescent="0.35">
      <c r="A365" t="s">
        <v>3599</v>
      </c>
      <c r="B365">
        <v>757</v>
      </c>
      <c r="C365">
        <v>12</v>
      </c>
      <c r="D365" t="s">
        <v>1363</v>
      </c>
    </row>
    <row r="366" spans="1:4" x14ac:dyDescent="0.35">
      <c r="A366" t="s">
        <v>3599</v>
      </c>
      <c r="B366">
        <v>758</v>
      </c>
      <c r="C366">
        <v>12</v>
      </c>
      <c r="D366" t="s">
        <v>1363</v>
      </c>
    </row>
    <row r="367" spans="1:4" x14ac:dyDescent="0.35">
      <c r="A367" t="s">
        <v>3599</v>
      </c>
      <c r="B367">
        <v>759</v>
      </c>
      <c r="C367">
        <v>12</v>
      </c>
      <c r="D367" t="s">
        <v>1363</v>
      </c>
    </row>
    <row r="368" spans="1:4" x14ac:dyDescent="0.35">
      <c r="A368" t="s">
        <v>3599</v>
      </c>
      <c r="B368">
        <v>770</v>
      </c>
      <c r="C368">
        <v>12</v>
      </c>
      <c r="D368" t="s">
        <v>1363</v>
      </c>
    </row>
    <row r="369" spans="1:4" x14ac:dyDescent="0.35">
      <c r="A369" t="s">
        <v>3599</v>
      </c>
      <c r="B369">
        <v>771</v>
      </c>
      <c r="C369">
        <v>12</v>
      </c>
      <c r="D369" t="s">
        <v>1363</v>
      </c>
    </row>
    <row r="370" spans="1:4" x14ac:dyDescent="0.35">
      <c r="A370" t="s">
        <v>3599</v>
      </c>
      <c r="B370">
        <v>772</v>
      </c>
      <c r="C370">
        <v>12</v>
      </c>
      <c r="D370" t="s">
        <v>1363</v>
      </c>
    </row>
    <row r="371" spans="1:4" x14ac:dyDescent="0.35">
      <c r="A371" t="s">
        <v>3599</v>
      </c>
      <c r="B371">
        <v>773</v>
      </c>
      <c r="C371">
        <v>12</v>
      </c>
      <c r="D371" t="s">
        <v>1363</v>
      </c>
    </row>
    <row r="372" spans="1:4" x14ac:dyDescent="0.35">
      <c r="A372" t="s">
        <v>3599</v>
      </c>
      <c r="B372">
        <v>774</v>
      </c>
      <c r="C372">
        <v>12</v>
      </c>
      <c r="D372" t="s">
        <v>1363</v>
      </c>
    </row>
    <row r="373" spans="1:4" x14ac:dyDescent="0.35">
      <c r="A373" t="s">
        <v>3599</v>
      </c>
      <c r="B373">
        <v>775</v>
      </c>
      <c r="C373">
        <v>12</v>
      </c>
      <c r="D373" t="s">
        <v>1363</v>
      </c>
    </row>
    <row r="374" spans="1:4" x14ac:dyDescent="0.35">
      <c r="A374" t="s">
        <v>3599</v>
      </c>
      <c r="B374">
        <v>776</v>
      </c>
      <c r="C374">
        <v>12</v>
      </c>
      <c r="D374" t="s">
        <v>1363</v>
      </c>
    </row>
    <row r="375" spans="1:4" x14ac:dyDescent="0.35">
      <c r="A375" t="s">
        <v>3599</v>
      </c>
      <c r="B375">
        <v>777</v>
      </c>
      <c r="C375">
        <v>12</v>
      </c>
      <c r="D375" t="s">
        <v>1363</v>
      </c>
    </row>
    <row r="376" spans="1:4" x14ac:dyDescent="0.35">
      <c r="A376" t="s">
        <v>3599</v>
      </c>
      <c r="B376">
        <v>778</v>
      </c>
      <c r="C376">
        <v>12</v>
      </c>
      <c r="D376" t="s">
        <v>1363</v>
      </c>
    </row>
    <row r="377" spans="1:4" x14ac:dyDescent="0.35">
      <c r="A377" t="s">
        <v>3599</v>
      </c>
      <c r="B377">
        <v>779</v>
      </c>
      <c r="C377">
        <v>12</v>
      </c>
      <c r="D377" t="s">
        <v>1363</v>
      </c>
    </row>
    <row r="378" spans="1:4" x14ac:dyDescent="0.35">
      <c r="A378" t="s">
        <v>3599</v>
      </c>
      <c r="B378">
        <v>78</v>
      </c>
      <c r="C378">
        <v>12</v>
      </c>
      <c r="D378" t="s">
        <v>1363</v>
      </c>
    </row>
    <row r="379" spans="1:4" x14ac:dyDescent="0.35">
      <c r="A379" t="s">
        <v>3599</v>
      </c>
      <c r="B379">
        <v>79</v>
      </c>
      <c r="C379">
        <v>12</v>
      </c>
      <c r="D379" t="s">
        <v>1363</v>
      </c>
    </row>
    <row r="380" spans="1:4" x14ac:dyDescent="0.35">
      <c r="A380" t="s">
        <v>3599</v>
      </c>
      <c r="B380">
        <v>800</v>
      </c>
      <c r="C380">
        <v>12</v>
      </c>
      <c r="D380" t="s">
        <v>1363</v>
      </c>
    </row>
    <row r="381" spans="1:4" x14ac:dyDescent="0.35">
      <c r="A381" t="s">
        <v>3599</v>
      </c>
      <c r="B381">
        <v>801</v>
      </c>
      <c r="C381">
        <v>12</v>
      </c>
      <c r="D381" t="s">
        <v>1363</v>
      </c>
    </row>
    <row r="382" spans="1:4" x14ac:dyDescent="0.35">
      <c r="A382" t="s">
        <v>3599</v>
      </c>
      <c r="B382">
        <v>802</v>
      </c>
      <c r="C382">
        <v>12</v>
      </c>
      <c r="D382" t="s">
        <v>1363</v>
      </c>
    </row>
    <row r="383" spans="1:4" x14ac:dyDescent="0.35">
      <c r="A383" t="s">
        <v>3599</v>
      </c>
      <c r="B383">
        <v>803</v>
      </c>
      <c r="C383">
        <v>12</v>
      </c>
      <c r="D383" t="s">
        <v>1363</v>
      </c>
    </row>
    <row r="384" spans="1:4" x14ac:dyDescent="0.35">
      <c r="A384" t="s">
        <v>3599</v>
      </c>
      <c r="B384">
        <v>804</v>
      </c>
      <c r="C384">
        <v>12</v>
      </c>
      <c r="D384" t="s">
        <v>1363</v>
      </c>
    </row>
    <row r="385" spans="1:4" x14ac:dyDescent="0.35">
      <c r="A385" t="s">
        <v>3599</v>
      </c>
      <c r="B385">
        <v>81</v>
      </c>
      <c r="C385">
        <v>12</v>
      </c>
      <c r="D385" t="s">
        <v>1363</v>
      </c>
    </row>
    <row r="386" spans="1:4" x14ac:dyDescent="0.35">
      <c r="A386" t="s">
        <v>3599</v>
      </c>
      <c r="B386">
        <v>82</v>
      </c>
      <c r="C386">
        <v>12</v>
      </c>
      <c r="D386" t="s">
        <v>1363</v>
      </c>
    </row>
    <row r="387" spans="1:4" x14ac:dyDescent="0.35">
      <c r="A387" t="s">
        <v>3599</v>
      </c>
      <c r="B387">
        <v>83</v>
      </c>
      <c r="C387">
        <v>12</v>
      </c>
      <c r="D387" t="s">
        <v>1363</v>
      </c>
    </row>
    <row r="388" spans="1:4" x14ac:dyDescent="0.35">
      <c r="A388" t="s">
        <v>3599</v>
      </c>
      <c r="B388">
        <v>84</v>
      </c>
      <c r="C388">
        <v>12</v>
      </c>
      <c r="D388" t="s">
        <v>1363</v>
      </c>
    </row>
    <row r="389" spans="1:4" x14ac:dyDescent="0.35">
      <c r="A389" t="s">
        <v>3599</v>
      </c>
      <c r="B389">
        <v>85</v>
      </c>
      <c r="C389">
        <v>12</v>
      </c>
      <c r="D389" t="s">
        <v>1363</v>
      </c>
    </row>
    <row r="390" spans="1:4" x14ac:dyDescent="0.35">
      <c r="A390" t="s">
        <v>3599</v>
      </c>
      <c r="B390">
        <v>86</v>
      </c>
      <c r="C390">
        <v>12</v>
      </c>
      <c r="D390" t="s">
        <v>1363</v>
      </c>
    </row>
    <row r="391" spans="1:4" x14ac:dyDescent="0.35">
      <c r="A391" t="s">
        <v>3599</v>
      </c>
      <c r="B391">
        <v>87</v>
      </c>
      <c r="C391">
        <v>12</v>
      </c>
      <c r="D391" t="s">
        <v>1363</v>
      </c>
    </row>
    <row r="392" spans="1:4" x14ac:dyDescent="0.35">
      <c r="A392" t="s">
        <v>3599</v>
      </c>
      <c r="B392">
        <v>88</v>
      </c>
      <c r="C392">
        <v>12</v>
      </c>
      <c r="D392" t="s">
        <v>1363</v>
      </c>
    </row>
    <row r="393" spans="1:4" x14ac:dyDescent="0.35">
      <c r="A393" t="s">
        <v>3599</v>
      </c>
      <c r="B393">
        <v>890</v>
      </c>
      <c r="C393">
        <v>12</v>
      </c>
      <c r="D393" t="s">
        <v>1363</v>
      </c>
    </row>
    <row r="394" spans="1:4" x14ac:dyDescent="0.35">
      <c r="A394" t="s">
        <v>3599</v>
      </c>
      <c r="B394">
        <v>892</v>
      </c>
      <c r="C394">
        <v>12</v>
      </c>
      <c r="D394" t="s">
        <v>1363</v>
      </c>
    </row>
    <row r="395" spans="1:4" x14ac:dyDescent="0.35">
      <c r="A395" t="s">
        <v>3599</v>
      </c>
      <c r="B395">
        <v>893</v>
      </c>
      <c r="C395">
        <v>12</v>
      </c>
      <c r="D395" t="s">
        <v>1363</v>
      </c>
    </row>
    <row r="396" spans="1:4" x14ac:dyDescent="0.35">
      <c r="A396" t="s">
        <v>3599</v>
      </c>
      <c r="B396">
        <v>90</v>
      </c>
      <c r="C396">
        <v>12</v>
      </c>
      <c r="D396" t="s">
        <v>1363</v>
      </c>
    </row>
    <row r="397" spans="1:4" x14ac:dyDescent="0.35">
      <c r="A397" t="s">
        <v>3599</v>
      </c>
      <c r="B397">
        <v>91</v>
      </c>
      <c r="C397">
        <v>12</v>
      </c>
      <c r="D397" t="s">
        <v>1363</v>
      </c>
    </row>
    <row r="398" spans="1:4" x14ac:dyDescent="0.35">
      <c r="A398" t="s">
        <v>3599</v>
      </c>
      <c r="B398">
        <v>14</v>
      </c>
      <c r="C398">
        <v>13</v>
      </c>
      <c r="D398" t="s">
        <v>1363</v>
      </c>
    </row>
    <row r="399" spans="1:4" x14ac:dyDescent="0.35">
      <c r="A399" t="s">
        <v>3599</v>
      </c>
      <c r="B399">
        <v>15</v>
      </c>
      <c r="C399">
        <v>13</v>
      </c>
      <c r="D399" t="s">
        <v>1363</v>
      </c>
    </row>
    <row r="400" spans="1:4" x14ac:dyDescent="0.35">
      <c r="A400" t="s">
        <v>3599</v>
      </c>
      <c r="B400">
        <v>24</v>
      </c>
      <c r="C400">
        <v>13</v>
      </c>
      <c r="D400" t="s">
        <v>1363</v>
      </c>
    </row>
    <row r="401" spans="1:4" x14ac:dyDescent="0.35">
      <c r="A401" t="s">
        <v>3599</v>
      </c>
      <c r="B401">
        <v>25</v>
      </c>
      <c r="C401">
        <v>13</v>
      </c>
      <c r="D401" t="s">
        <v>1363</v>
      </c>
    </row>
    <row r="402" spans="1:4" x14ac:dyDescent="0.35">
      <c r="A402" t="s">
        <v>3599</v>
      </c>
      <c r="B402">
        <v>31</v>
      </c>
      <c r="C402">
        <v>13</v>
      </c>
      <c r="D402" t="s">
        <v>1363</v>
      </c>
    </row>
    <row r="403" spans="1:4" x14ac:dyDescent="0.35">
      <c r="A403" t="s">
        <v>3599</v>
      </c>
      <c r="B403">
        <v>40</v>
      </c>
      <c r="C403">
        <v>13</v>
      </c>
      <c r="D403" t="s">
        <v>1363</v>
      </c>
    </row>
    <row r="404" spans="1:4" x14ac:dyDescent="0.35">
      <c r="A404" t="s">
        <v>3599</v>
      </c>
      <c r="B404">
        <v>41</v>
      </c>
      <c r="C404">
        <v>13</v>
      </c>
      <c r="D404" t="s">
        <v>1363</v>
      </c>
    </row>
    <row r="405" spans="1:4" x14ac:dyDescent="0.35">
      <c r="A405" t="s">
        <v>3599</v>
      </c>
      <c r="B405">
        <v>5</v>
      </c>
      <c r="C405">
        <v>13</v>
      </c>
      <c r="D405" t="s">
        <v>1363</v>
      </c>
    </row>
    <row r="406" spans="1:4" x14ac:dyDescent="0.35">
      <c r="A406" t="s">
        <v>3599</v>
      </c>
      <c r="B406">
        <v>54</v>
      </c>
      <c r="C406">
        <v>13</v>
      </c>
      <c r="D406" t="s">
        <v>1363</v>
      </c>
    </row>
    <row r="407" spans="1:4" x14ac:dyDescent="0.35">
      <c r="A407" t="s">
        <v>3599</v>
      </c>
      <c r="B407">
        <v>58</v>
      </c>
      <c r="C407">
        <v>13</v>
      </c>
      <c r="D407" t="s">
        <v>1363</v>
      </c>
    </row>
    <row r="408" spans="1:4" x14ac:dyDescent="0.35">
      <c r="A408" t="s">
        <v>3599</v>
      </c>
      <c r="B408">
        <v>60</v>
      </c>
      <c r="C408">
        <v>13</v>
      </c>
      <c r="D408" t="s">
        <v>1363</v>
      </c>
    </row>
    <row r="409" spans="1:4" x14ac:dyDescent="0.35">
      <c r="A409" t="s">
        <v>3599</v>
      </c>
      <c r="B409">
        <v>63</v>
      </c>
      <c r="C409">
        <v>13</v>
      </c>
      <c r="D409" t="s">
        <v>1363</v>
      </c>
    </row>
    <row r="410" spans="1:4" x14ac:dyDescent="0.35">
      <c r="A410" t="s">
        <v>3599</v>
      </c>
      <c r="B410">
        <v>71</v>
      </c>
      <c r="C410">
        <v>13</v>
      </c>
      <c r="D410" t="s">
        <v>1363</v>
      </c>
    </row>
    <row r="411" spans="1:4" x14ac:dyDescent="0.35">
      <c r="A411" t="s">
        <v>3599</v>
      </c>
      <c r="B411">
        <v>754</v>
      </c>
      <c r="C411">
        <v>13</v>
      </c>
      <c r="D411" t="s">
        <v>1363</v>
      </c>
    </row>
    <row r="412" spans="1:4" x14ac:dyDescent="0.35">
      <c r="A412" t="s">
        <v>3599</v>
      </c>
      <c r="B412">
        <v>78</v>
      </c>
      <c r="C412">
        <v>13</v>
      </c>
      <c r="D412" t="s">
        <v>1363</v>
      </c>
    </row>
    <row r="413" spans="1:4" x14ac:dyDescent="0.35">
      <c r="A413" t="s">
        <v>3599</v>
      </c>
      <c r="B413">
        <v>79</v>
      </c>
      <c r="C413">
        <v>13</v>
      </c>
      <c r="D413" t="s">
        <v>1363</v>
      </c>
    </row>
    <row r="414" spans="1:4" x14ac:dyDescent="0.35">
      <c r="A414" t="s">
        <v>3599</v>
      </c>
      <c r="B414">
        <v>81</v>
      </c>
      <c r="C414">
        <v>13</v>
      </c>
      <c r="D414" t="s">
        <v>1363</v>
      </c>
    </row>
    <row r="415" spans="1:4" x14ac:dyDescent="0.35">
      <c r="A415" t="s">
        <v>3599</v>
      </c>
      <c r="B415">
        <v>82</v>
      </c>
      <c r="C415">
        <v>13</v>
      </c>
      <c r="D415" t="s">
        <v>1363</v>
      </c>
    </row>
    <row r="416" spans="1:4" x14ac:dyDescent="0.35">
      <c r="A416" t="s">
        <v>3599</v>
      </c>
      <c r="B416">
        <v>83</v>
      </c>
      <c r="C416">
        <v>13</v>
      </c>
      <c r="D416" t="s">
        <v>1363</v>
      </c>
    </row>
    <row r="417" spans="1:4" x14ac:dyDescent="0.35">
      <c r="A417" t="s">
        <v>3599</v>
      </c>
      <c r="B417">
        <v>84</v>
      </c>
      <c r="C417">
        <v>13</v>
      </c>
      <c r="D417" t="s">
        <v>1363</v>
      </c>
    </row>
    <row r="418" spans="1:4" x14ac:dyDescent="0.35">
      <c r="A418" t="s">
        <v>3599</v>
      </c>
      <c r="B418">
        <v>85</v>
      </c>
      <c r="C418">
        <v>13</v>
      </c>
      <c r="D418" t="s">
        <v>1363</v>
      </c>
    </row>
    <row r="419" spans="1:4" x14ac:dyDescent="0.35">
      <c r="A419" t="s">
        <v>3599</v>
      </c>
      <c r="B419">
        <v>86</v>
      </c>
      <c r="C419">
        <v>13</v>
      </c>
      <c r="D419" t="s">
        <v>1363</v>
      </c>
    </row>
    <row r="420" spans="1:4" x14ac:dyDescent="0.35">
      <c r="A420" t="s">
        <v>3599</v>
      </c>
      <c r="B420">
        <v>87</v>
      </c>
      <c r="C420">
        <v>13</v>
      </c>
      <c r="D420" t="s">
        <v>1363</v>
      </c>
    </row>
    <row r="421" spans="1:4" x14ac:dyDescent="0.35">
      <c r="A421" t="s">
        <v>3599</v>
      </c>
      <c r="B421">
        <v>88</v>
      </c>
      <c r="C421">
        <v>13</v>
      </c>
      <c r="D421" t="s">
        <v>1363</v>
      </c>
    </row>
    <row r="422" spans="1:4" x14ac:dyDescent="0.35">
      <c r="A422" t="s">
        <v>3599</v>
      </c>
      <c r="B422">
        <v>91</v>
      </c>
      <c r="C422">
        <v>13</v>
      </c>
      <c r="D422" t="s">
        <v>1363</v>
      </c>
    </row>
    <row r="423" spans="1:4" x14ac:dyDescent="0.35">
      <c r="A423" t="s">
        <v>3599</v>
      </c>
      <c r="B423">
        <v>16</v>
      </c>
      <c r="C423">
        <v>14</v>
      </c>
      <c r="D423" t="s">
        <v>1363</v>
      </c>
    </row>
    <row r="424" spans="1:4" x14ac:dyDescent="0.35">
      <c r="A424" t="s">
        <v>3599</v>
      </c>
      <c r="B424">
        <v>35</v>
      </c>
      <c r="C424">
        <v>14</v>
      </c>
      <c r="D424" t="s">
        <v>1363</v>
      </c>
    </row>
    <row r="425" spans="1:4" x14ac:dyDescent="0.35">
      <c r="A425" t="s">
        <v>3599</v>
      </c>
      <c r="B425">
        <v>44</v>
      </c>
      <c r="C425">
        <v>14</v>
      </c>
      <c r="D425" t="s">
        <v>1363</v>
      </c>
    </row>
    <row r="426" spans="1:4" x14ac:dyDescent="0.35">
      <c r="A426" t="s">
        <v>3599</v>
      </c>
      <c r="B426">
        <v>63</v>
      </c>
      <c r="C426">
        <v>14</v>
      </c>
      <c r="D426" t="s">
        <v>1363</v>
      </c>
    </row>
    <row r="427" spans="1:4" x14ac:dyDescent="0.35">
      <c r="A427" t="s">
        <v>3599</v>
      </c>
      <c r="B427">
        <v>72</v>
      </c>
      <c r="C427">
        <v>14</v>
      </c>
      <c r="D427" t="s">
        <v>1363</v>
      </c>
    </row>
    <row r="428" spans="1:4" x14ac:dyDescent="0.35">
      <c r="A428" t="s">
        <v>3599</v>
      </c>
      <c r="B428">
        <v>730</v>
      </c>
      <c r="C428">
        <v>14</v>
      </c>
      <c r="D428" t="s">
        <v>1363</v>
      </c>
    </row>
    <row r="429" spans="1:4" x14ac:dyDescent="0.35">
      <c r="A429" t="s">
        <v>3599</v>
      </c>
      <c r="B429">
        <v>731</v>
      </c>
      <c r="C429">
        <v>14</v>
      </c>
      <c r="D429" t="s">
        <v>1363</v>
      </c>
    </row>
    <row r="430" spans="1:4" x14ac:dyDescent="0.35">
      <c r="A430" t="s">
        <v>3599</v>
      </c>
      <c r="B430">
        <v>732</v>
      </c>
      <c r="C430">
        <v>14</v>
      </c>
      <c r="D430" t="s">
        <v>1363</v>
      </c>
    </row>
    <row r="431" spans="1:4" x14ac:dyDescent="0.35">
      <c r="A431" t="s">
        <v>3599</v>
      </c>
      <c r="B431">
        <v>734</v>
      </c>
      <c r="C431">
        <v>14</v>
      </c>
      <c r="D431" t="s">
        <v>1363</v>
      </c>
    </row>
    <row r="432" spans="1:4" x14ac:dyDescent="0.35">
      <c r="A432" t="s">
        <v>3599</v>
      </c>
      <c r="B432">
        <v>761</v>
      </c>
      <c r="C432">
        <v>14</v>
      </c>
      <c r="D432" t="s">
        <v>1363</v>
      </c>
    </row>
    <row r="433" spans="1:4" x14ac:dyDescent="0.35">
      <c r="A433" t="s">
        <v>3599</v>
      </c>
      <c r="B433">
        <v>762</v>
      </c>
      <c r="C433">
        <v>14</v>
      </c>
      <c r="D433" t="s">
        <v>1363</v>
      </c>
    </row>
    <row r="434" spans="1:4" x14ac:dyDescent="0.35">
      <c r="A434" t="s">
        <v>3599</v>
      </c>
      <c r="B434">
        <v>764</v>
      </c>
      <c r="C434">
        <v>14</v>
      </c>
      <c r="D434" t="s">
        <v>1363</v>
      </c>
    </row>
    <row r="435" spans="1:4" x14ac:dyDescent="0.35">
      <c r="A435" t="s">
        <v>3599</v>
      </c>
      <c r="B435">
        <v>771</v>
      </c>
      <c r="C435">
        <v>14</v>
      </c>
      <c r="D435" t="s">
        <v>1363</v>
      </c>
    </row>
    <row r="436" spans="1:4" x14ac:dyDescent="0.35">
      <c r="A436" t="s">
        <v>3599</v>
      </c>
      <c r="B436">
        <v>890</v>
      </c>
      <c r="C436">
        <v>14</v>
      </c>
      <c r="D436" t="s">
        <v>1363</v>
      </c>
    </row>
    <row r="437" spans="1:4" x14ac:dyDescent="0.35">
      <c r="A437" t="s">
        <v>3599</v>
      </c>
      <c r="B437">
        <v>891</v>
      </c>
      <c r="C437">
        <v>14</v>
      </c>
      <c r="D437" t="s">
        <v>1363</v>
      </c>
    </row>
    <row r="438" spans="1:4" x14ac:dyDescent="0.35">
      <c r="A438" t="s">
        <v>3599</v>
      </c>
      <c r="B438">
        <v>892</v>
      </c>
      <c r="C438">
        <v>14</v>
      </c>
      <c r="D438" t="s">
        <v>1363</v>
      </c>
    </row>
    <row r="439" spans="1:4" x14ac:dyDescent="0.35">
      <c r="A439" t="s">
        <v>3599</v>
      </c>
      <c r="B439">
        <v>893</v>
      </c>
      <c r="C439">
        <v>14</v>
      </c>
      <c r="D439" t="s">
        <v>1363</v>
      </c>
    </row>
    <row r="440" spans="1:4" x14ac:dyDescent="0.35">
      <c r="A440" t="s">
        <v>3599</v>
      </c>
      <c r="B440">
        <v>63</v>
      </c>
      <c r="C440">
        <v>2</v>
      </c>
      <c r="D440" t="s">
        <v>1363</v>
      </c>
    </row>
    <row r="441" spans="1:4" x14ac:dyDescent="0.35">
      <c r="A441" t="s">
        <v>3599</v>
      </c>
      <c r="B441">
        <v>69</v>
      </c>
      <c r="C441">
        <v>2</v>
      </c>
      <c r="D441" t="s">
        <v>1363</v>
      </c>
    </row>
    <row r="442" spans="1:4" x14ac:dyDescent="0.35">
      <c r="A442" t="s">
        <v>3599</v>
      </c>
      <c r="B442">
        <v>754</v>
      </c>
      <c r="C442">
        <v>2</v>
      </c>
      <c r="D442" t="s">
        <v>1363</v>
      </c>
    </row>
    <row r="443" spans="1:4" x14ac:dyDescent="0.35">
      <c r="A443" t="s">
        <v>3599</v>
      </c>
      <c r="B443">
        <v>755</v>
      </c>
      <c r="C443">
        <v>2</v>
      </c>
      <c r="D443" t="s">
        <v>1363</v>
      </c>
    </row>
    <row r="444" spans="1:4" x14ac:dyDescent="0.35">
      <c r="A444" t="s">
        <v>3599</v>
      </c>
      <c r="B444">
        <v>757</v>
      </c>
      <c r="C444">
        <v>2</v>
      </c>
      <c r="D444" t="s">
        <v>1363</v>
      </c>
    </row>
    <row r="445" spans="1:4" x14ac:dyDescent="0.35">
      <c r="A445" t="s">
        <v>3599</v>
      </c>
      <c r="B445">
        <v>758</v>
      </c>
      <c r="C445">
        <v>2</v>
      </c>
      <c r="D445" t="s">
        <v>1363</v>
      </c>
    </row>
    <row r="446" spans="1:4" x14ac:dyDescent="0.35">
      <c r="A446" t="s">
        <v>3599</v>
      </c>
      <c r="B446">
        <v>759</v>
      </c>
      <c r="C446">
        <v>2</v>
      </c>
      <c r="D446" t="s">
        <v>1363</v>
      </c>
    </row>
    <row r="447" spans="1:4" x14ac:dyDescent="0.35">
      <c r="A447" t="s">
        <v>3599</v>
      </c>
      <c r="B447">
        <v>760</v>
      </c>
      <c r="C447">
        <v>2</v>
      </c>
      <c r="D447" t="s">
        <v>1363</v>
      </c>
    </row>
    <row r="448" spans="1:4" x14ac:dyDescent="0.35">
      <c r="A448" t="s">
        <v>3599</v>
      </c>
      <c r="B448">
        <v>761</v>
      </c>
      <c r="C448">
        <v>2</v>
      </c>
      <c r="D448" t="s">
        <v>1363</v>
      </c>
    </row>
    <row r="449" spans="1:4" x14ac:dyDescent="0.35">
      <c r="A449" t="s">
        <v>3599</v>
      </c>
      <c r="B449">
        <v>762</v>
      </c>
      <c r="C449">
        <v>2</v>
      </c>
      <c r="D449" t="s">
        <v>1363</v>
      </c>
    </row>
    <row r="450" spans="1:4" x14ac:dyDescent="0.35">
      <c r="A450" t="s">
        <v>3599</v>
      </c>
      <c r="B450">
        <v>763</v>
      </c>
      <c r="C450">
        <v>2</v>
      </c>
      <c r="D450" t="s">
        <v>1363</v>
      </c>
    </row>
    <row r="451" spans="1:4" x14ac:dyDescent="0.35">
      <c r="A451" t="s">
        <v>3599</v>
      </c>
      <c r="B451">
        <v>772</v>
      </c>
      <c r="C451">
        <v>2</v>
      </c>
      <c r="D451" t="s">
        <v>1363</v>
      </c>
    </row>
    <row r="452" spans="1:4" x14ac:dyDescent="0.35">
      <c r="A452" t="s">
        <v>3599</v>
      </c>
      <c r="B452">
        <v>63</v>
      </c>
      <c r="C452">
        <v>3</v>
      </c>
      <c r="D452" t="s">
        <v>1363</v>
      </c>
    </row>
    <row r="453" spans="1:4" x14ac:dyDescent="0.35">
      <c r="A453" t="s">
        <v>3599</v>
      </c>
      <c r="B453">
        <v>64</v>
      </c>
      <c r="C453">
        <v>3</v>
      </c>
      <c r="D453" t="s">
        <v>1363</v>
      </c>
    </row>
    <row r="454" spans="1:4" x14ac:dyDescent="0.35">
      <c r="A454" t="s">
        <v>3599</v>
      </c>
      <c r="B454">
        <v>69</v>
      </c>
      <c r="C454">
        <v>3</v>
      </c>
      <c r="D454" t="s">
        <v>1363</v>
      </c>
    </row>
    <row r="455" spans="1:4" x14ac:dyDescent="0.35">
      <c r="A455" t="s">
        <v>3599</v>
      </c>
      <c r="B455">
        <v>754</v>
      </c>
      <c r="C455">
        <v>3</v>
      </c>
      <c r="D455" t="s">
        <v>1363</v>
      </c>
    </row>
    <row r="456" spans="1:4" x14ac:dyDescent="0.35">
      <c r="A456" t="s">
        <v>3599</v>
      </c>
      <c r="B456">
        <v>755</v>
      </c>
      <c r="C456">
        <v>3</v>
      </c>
      <c r="D456" t="s">
        <v>1363</v>
      </c>
    </row>
    <row r="457" spans="1:4" x14ac:dyDescent="0.35">
      <c r="A457" t="s">
        <v>3599</v>
      </c>
      <c r="B457">
        <v>757</v>
      </c>
      <c r="C457">
        <v>3</v>
      </c>
      <c r="D457" t="s">
        <v>1363</v>
      </c>
    </row>
    <row r="458" spans="1:4" x14ac:dyDescent="0.35">
      <c r="A458" t="s">
        <v>3599</v>
      </c>
      <c r="B458">
        <v>758</v>
      </c>
      <c r="C458">
        <v>3</v>
      </c>
      <c r="D458" t="s">
        <v>1363</v>
      </c>
    </row>
    <row r="459" spans="1:4" x14ac:dyDescent="0.35">
      <c r="A459" t="s">
        <v>3599</v>
      </c>
      <c r="B459">
        <v>759</v>
      </c>
      <c r="C459">
        <v>3</v>
      </c>
      <c r="D459" t="s">
        <v>1363</v>
      </c>
    </row>
    <row r="460" spans="1:4" x14ac:dyDescent="0.35">
      <c r="A460" t="s">
        <v>3599</v>
      </c>
      <c r="B460">
        <v>760</v>
      </c>
      <c r="C460">
        <v>3</v>
      </c>
      <c r="D460" t="s">
        <v>1363</v>
      </c>
    </row>
    <row r="461" spans="1:4" x14ac:dyDescent="0.35">
      <c r="A461" t="s">
        <v>3599</v>
      </c>
      <c r="B461">
        <v>761</v>
      </c>
      <c r="C461">
        <v>3</v>
      </c>
      <c r="D461" t="s">
        <v>1363</v>
      </c>
    </row>
    <row r="462" spans="1:4" x14ac:dyDescent="0.35">
      <c r="A462" t="s">
        <v>3599</v>
      </c>
      <c r="B462">
        <v>762</v>
      </c>
      <c r="C462">
        <v>3</v>
      </c>
      <c r="D462" t="s">
        <v>1363</v>
      </c>
    </row>
    <row r="463" spans="1:4" x14ac:dyDescent="0.35">
      <c r="A463" t="s">
        <v>3599</v>
      </c>
      <c r="B463">
        <v>763</v>
      </c>
      <c r="C463">
        <v>3</v>
      </c>
      <c r="D463" t="s">
        <v>1363</v>
      </c>
    </row>
    <row r="464" spans="1:4" x14ac:dyDescent="0.35">
      <c r="A464" t="s">
        <v>3599</v>
      </c>
      <c r="B464">
        <v>772</v>
      </c>
      <c r="C464">
        <v>3</v>
      </c>
      <c r="D464" t="s">
        <v>1363</v>
      </c>
    </row>
    <row r="465" spans="1:4" x14ac:dyDescent="0.35">
      <c r="A465" t="s">
        <v>3599</v>
      </c>
      <c r="B465">
        <v>1</v>
      </c>
      <c r="C465">
        <v>4</v>
      </c>
      <c r="D465" t="s">
        <v>1363</v>
      </c>
    </row>
    <row r="466" spans="1:4" x14ac:dyDescent="0.35">
      <c r="A466" t="s">
        <v>3599</v>
      </c>
      <c r="B466">
        <v>11</v>
      </c>
      <c r="C466">
        <v>4</v>
      </c>
      <c r="D466" t="s">
        <v>1363</v>
      </c>
    </row>
    <row r="467" spans="1:4" x14ac:dyDescent="0.35">
      <c r="A467" t="s">
        <v>3599</v>
      </c>
      <c r="B467">
        <v>12</v>
      </c>
      <c r="C467">
        <v>4</v>
      </c>
      <c r="D467" t="s">
        <v>1363</v>
      </c>
    </row>
    <row r="468" spans="1:4" x14ac:dyDescent="0.35">
      <c r="A468" t="s">
        <v>3599</v>
      </c>
      <c r="B468">
        <v>13</v>
      </c>
      <c r="C468">
        <v>4</v>
      </c>
      <c r="D468" t="s">
        <v>1363</v>
      </c>
    </row>
    <row r="469" spans="1:4" x14ac:dyDescent="0.35">
      <c r="A469" t="s">
        <v>3599</v>
      </c>
      <c r="B469">
        <v>19</v>
      </c>
      <c r="C469">
        <v>4</v>
      </c>
      <c r="D469" t="s">
        <v>1363</v>
      </c>
    </row>
    <row r="470" spans="1:4" x14ac:dyDescent="0.35">
      <c r="A470" t="s">
        <v>3599</v>
      </c>
      <c r="B470">
        <v>20</v>
      </c>
      <c r="C470">
        <v>4</v>
      </c>
      <c r="D470" t="s">
        <v>1363</v>
      </c>
    </row>
    <row r="471" spans="1:4" x14ac:dyDescent="0.35">
      <c r="A471" t="s">
        <v>3599</v>
      </c>
      <c r="B471">
        <v>21</v>
      </c>
      <c r="C471">
        <v>4</v>
      </c>
      <c r="D471" t="s">
        <v>1363</v>
      </c>
    </row>
    <row r="472" spans="1:4" x14ac:dyDescent="0.35">
      <c r="A472" t="s">
        <v>3599</v>
      </c>
      <c r="B472">
        <v>22</v>
      </c>
      <c r="C472">
        <v>4</v>
      </c>
      <c r="D472" t="s">
        <v>1363</v>
      </c>
    </row>
    <row r="473" spans="1:4" x14ac:dyDescent="0.35">
      <c r="A473" t="s">
        <v>3599</v>
      </c>
      <c r="B473">
        <v>23</v>
      </c>
      <c r="C473">
        <v>4</v>
      </c>
      <c r="D473" t="s">
        <v>1363</v>
      </c>
    </row>
    <row r="474" spans="1:4" x14ac:dyDescent="0.35">
      <c r="A474" t="s">
        <v>3599</v>
      </c>
      <c r="B474">
        <v>28</v>
      </c>
      <c r="C474">
        <v>4</v>
      </c>
      <c r="D474" t="s">
        <v>1363</v>
      </c>
    </row>
    <row r="475" spans="1:4" x14ac:dyDescent="0.35">
      <c r="A475" t="s">
        <v>3599</v>
      </c>
      <c r="B475">
        <v>29</v>
      </c>
      <c r="C475">
        <v>4</v>
      </c>
      <c r="D475" t="s">
        <v>1363</v>
      </c>
    </row>
    <row r="476" spans="1:4" x14ac:dyDescent="0.35">
      <c r="A476" t="s">
        <v>3599</v>
      </c>
      <c r="B476">
        <v>3</v>
      </c>
      <c r="C476">
        <v>4</v>
      </c>
      <c r="D476" t="s">
        <v>1363</v>
      </c>
    </row>
    <row r="477" spans="1:4" x14ac:dyDescent="0.35">
      <c r="A477" t="s">
        <v>3599</v>
      </c>
      <c r="B477">
        <v>33</v>
      </c>
      <c r="C477">
        <v>4</v>
      </c>
      <c r="D477" t="s">
        <v>1363</v>
      </c>
    </row>
    <row r="478" spans="1:4" x14ac:dyDescent="0.35">
      <c r="A478" t="s">
        <v>3599</v>
      </c>
      <c r="B478">
        <v>39</v>
      </c>
      <c r="C478">
        <v>4</v>
      </c>
      <c r="D478" t="s">
        <v>1363</v>
      </c>
    </row>
    <row r="479" spans="1:4" x14ac:dyDescent="0.35">
      <c r="A479" t="s">
        <v>3599</v>
      </c>
      <c r="B479">
        <v>4</v>
      </c>
      <c r="C479">
        <v>4</v>
      </c>
      <c r="D479" t="s">
        <v>1363</v>
      </c>
    </row>
    <row r="480" spans="1:4" x14ac:dyDescent="0.35">
      <c r="A480" t="s">
        <v>3599</v>
      </c>
      <c r="B480">
        <v>42</v>
      </c>
      <c r="C480">
        <v>4</v>
      </c>
      <c r="D480" t="s">
        <v>1363</v>
      </c>
    </row>
    <row r="481" spans="1:4" x14ac:dyDescent="0.35">
      <c r="A481" t="s">
        <v>3599</v>
      </c>
      <c r="B481">
        <v>43</v>
      </c>
      <c r="C481">
        <v>4</v>
      </c>
      <c r="D481" t="s">
        <v>1363</v>
      </c>
    </row>
    <row r="482" spans="1:4" x14ac:dyDescent="0.35">
      <c r="A482" t="s">
        <v>3599</v>
      </c>
      <c r="B482">
        <v>47</v>
      </c>
      <c r="C482">
        <v>4</v>
      </c>
      <c r="D482" t="s">
        <v>1363</v>
      </c>
    </row>
    <row r="483" spans="1:4" x14ac:dyDescent="0.35">
      <c r="A483" t="s">
        <v>3599</v>
      </c>
      <c r="B483">
        <v>48</v>
      </c>
      <c r="C483">
        <v>4</v>
      </c>
      <c r="D483" t="s">
        <v>1363</v>
      </c>
    </row>
    <row r="484" spans="1:4" x14ac:dyDescent="0.35">
      <c r="A484" t="s">
        <v>3599</v>
      </c>
      <c r="B484">
        <v>49</v>
      </c>
      <c r="C484">
        <v>4</v>
      </c>
      <c r="D484" t="s">
        <v>1363</v>
      </c>
    </row>
    <row r="485" spans="1:4" x14ac:dyDescent="0.35">
      <c r="A485" t="s">
        <v>3599</v>
      </c>
      <c r="B485">
        <v>50</v>
      </c>
      <c r="C485">
        <v>4</v>
      </c>
      <c r="D485" t="s">
        <v>1363</v>
      </c>
    </row>
    <row r="486" spans="1:4" x14ac:dyDescent="0.35">
      <c r="A486" t="s">
        <v>3599</v>
      </c>
      <c r="B486">
        <v>55</v>
      </c>
      <c r="C486">
        <v>4</v>
      </c>
      <c r="D486" t="s">
        <v>1363</v>
      </c>
    </row>
    <row r="487" spans="1:4" x14ac:dyDescent="0.35">
      <c r="A487" t="s">
        <v>3599</v>
      </c>
      <c r="B487">
        <v>56</v>
      </c>
      <c r="C487">
        <v>4</v>
      </c>
      <c r="D487" t="s">
        <v>1363</v>
      </c>
    </row>
    <row r="488" spans="1:4" x14ac:dyDescent="0.35">
      <c r="A488" t="s">
        <v>3599</v>
      </c>
      <c r="B488">
        <v>57</v>
      </c>
      <c r="C488">
        <v>4</v>
      </c>
      <c r="D488" t="s">
        <v>1363</v>
      </c>
    </row>
    <row r="489" spans="1:4" x14ac:dyDescent="0.35">
      <c r="A489" t="s">
        <v>3599</v>
      </c>
      <c r="B489">
        <v>59</v>
      </c>
      <c r="C489">
        <v>4</v>
      </c>
      <c r="D489" t="s">
        <v>1363</v>
      </c>
    </row>
    <row r="490" spans="1:4" x14ac:dyDescent="0.35">
      <c r="A490" t="s">
        <v>3599</v>
      </c>
      <c r="B490">
        <v>6</v>
      </c>
      <c r="C490">
        <v>4</v>
      </c>
      <c r="D490" t="s">
        <v>1363</v>
      </c>
    </row>
    <row r="491" spans="1:4" x14ac:dyDescent="0.35">
      <c r="A491" t="s">
        <v>3599</v>
      </c>
      <c r="B491">
        <v>61</v>
      </c>
      <c r="C491">
        <v>4</v>
      </c>
      <c r="D491" t="s">
        <v>1363</v>
      </c>
    </row>
    <row r="492" spans="1:4" x14ac:dyDescent="0.35">
      <c r="A492" t="s">
        <v>3599</v>
      </c>
      <c r="B492">
        <v>62</v>
      </c>
      <c r="C492">
        <v>4</v>
      </c>
      <c r="D492" t="s">
        <v>1363</v>
      </c>
    </row>
    <row r="493" spans="1:4" x14ac:dyDescent="0.35">
      <c r="A493" t="s">
        <v>3599</v>
      </c>
      <c r="B493">
        <v>63</v>
      </c>
      <c r="C493">
        <v>4</v>
      </c>
      <c r="D493" t="s">
        <v>1363</v>
      </c>
    </row>
    <row r="494" spans="1:4" x14ac:dyDescent="0.35">
      <c r="A494" t="s">
        <v>3599</v>
      </c>
      <c r="B494">
        <v>64</v>
      </c>
      <c r="C494">
        <v>4</v>
      </c>
      <c r="D494" t="s">
        <v>1363</v>
      </c>
    </row>
    <row r="495" spans="1:4" x14ac:dyDescent="0.35">
      <c r="A495" t="s">
        <v>3599</v>
      </c>
      <c r="B495">
        <v>66</v>
      </c>
      <c r="C495">
        <v>4</v>
      </c>
      <c r="D495" t="s">
        <v>1363</v>
      </c>
    </row>
    <row r="496" spans="1:4" x14ac:dyDescent="0.35">
      <c r="A496" t="s">
        <v>3599</v>
      </c>
      <c r="B496">
        <v>661</v>
      </c>
      <c r="C496">
        <v>4</v>
      </c>
      <c r="D496" t="s">
        <v>1363</v>
      </c>
    </row>
    <row r="497" spans="1:4" x14ac:dyDescent="0.35">
      <c r="A497" t="s">
        <v>3599</v>
      </c>
      <c r="B497">
        <v>662</v>
      </c>
      <c r="C497">
        <v>4</v>
      </c>
      <c r="D497" t="s">
        <v>1363</v>
      </c>
    </row>
    <row r="498" spans="1:4" x14ac:dyDescent="0.35">
      <c r="A498" t="s">
        <v>3599</v>
      </c>
      <c r="B498">
        <v>67</v>
      </c>
      <c r="C498">
        <v>4</v>
      </c>
      <c r="D498" t="s">
        <v>1363</v>
      </c>
    </row>
    <row r="499" spans="1:4" x14ac:dyDescent="0.35">
      <c r="A499" t="s">
        <v>3599</v>
      </c>
      <c r="B499">
        <v>68</v>
      </c>
      <c r="C499">
        <v>4</v>
      </c>
      <c r="D499" t="s">
        <v>1363</v>
      </c>
    </row>
    <row r="500" spans="1:4" x14ac:dyDescent="0.35">
      <c r="A500" t="s">
        <v>3599</v>
      </c>
      <c r="B500">
        <v>891</v>
      </c>
      <c r="C500">
        <v>4</v>
      </c>
      <c r="D500" t="s">
        <v>1363</v>
      </c>
    </row>
    <row r="501" spans="1:4" x14ac:dyDescent="0.35">
      <c r="A501" t="s">
        <v>3599</v>
      </c>
      <c r="B501">
        <v>1</v>
      </c>
      <c r="C501">
        <v>5</v>
      </c>
      <c r="D501" t="s">
        <v>1363</v>
      </c>
    </row>
    <row r="502" spans="1:4" x14ac:dyDescent="0.35">
      <c r="A502" t="s">
        <v>3599</v>
      </c>
      <c r="B502">
        <v>10</v>
      </c>
      <c r="C502">
        <v>5</v>
      </c>
      <c r="D502" t="s">
        <v>1363</v>
      </c>
    </row>
    <row r="503" spans="1:4" x14ac:dyDescent="0.35">
      <c r="A503" t="s">
        <v>3599</v>
      </c>
      <c r="B503">
        <v>11</v>
      </c>
      <c r="C503">
        <v>5</v>
      </c>
      <c r="D503" t="s">
        <v>1363</v>
      </c>
    </row>
    <row r="504" spans="1:4" x14ac:dyDescent="0.35">
      <c r="A504" t="s">
        <v>3599</v>
      </c>
      <c r="B504">
        <v>12</v>
      </c>
      <c r="C504">
        <v>5</v>
      </c>
      <c r="D504" t="s">
        <v>1363</v>
      </c>
    </row>
    <row r="505" spans="1:4" x14ac:dyDescent="0.35">
      <c r="A505" t="s">
        <v>3599</v>
      </c>
      <c r="B505">
        <v>13</v>
      </c>
      <c r="C505">
        <v>5</v>
      </c>
      <c r="D505" t="s">
        <v>1363</v>
      </c>
    </row>
    <row r="506" spans="1:4" x14ac:dyDescent="0.35">
      <c r="A506" t="s">
        <v>3599</v>
      </c>
      <c r="B506">
        <v>14</v>
      </c>
      <c r="C506">
        <v>5</v>
      </c>
      <c r="D506" t="s">
        <v>1363</v>
      </c>
    </row>
    <row r="507" spans="1:4" x14ac:dyDescent="0.35">
      <c r="A507" t="s">
        <v>3599</v>
      </c>
      <c r="B507">
        <v>19</v>
      </c>
      <c r="C507">
        <v>5</v>
      </c>
      <c r="D507" t="s">
        <v>1363</v>
      </c>
    </row>
    <row r="508" spans="1:4" x14ac:dyDescent="0.35">
      <c r="A508" t="s">
        <v>3599</v>
      </c>
      <c r="B508">
        <v>20</v>
      </c>
      <c r="C508">
        <v>5</v>
      </c>
      <c r="D508" t="s">
        <v>1363</v>
      </c>
    </row>
    <row r="509" spans="1:4" x14ac:dyDescent="0.35">
      <c r="A509" t="s">
        <v>3599</v>
      </c>
      <c r="B509">
        <v>21</v>
      </c>
      <c r="C509">
        <v>5</v>
      </c>
      <c r="D509" t="s">
        <v>1363</v>
      </c>
    </row>
    <row r="510" spans="1:4" x14ac:dyDescent="0.35">
      <c r="A510" t="s">
        <v>3599</v>
      </c>
      <c r="B510">
        <v>22</v>
      </c>
      <c r="C510">
        <v>5</v>
      </c>
      <c r="D510" t="s">
        <v>1363</v>
      </c>
    </row>
    <row r="511" spans="1:4" x14ac:dyDescent="0.35">
      <c r="A511" t="s">
        <v>3599</v>
      </c>
      <c r="B511">
        <v>23</v>
      </c>
      <c r="C511">
        <v>5</v>
      </c>
      <c r="D511" t="s">
        <v>1363</v>
      </c>
    </row>
    <row r="512" spans="1:4" x14ac:dyDescent="0.35">
      <c r="A512" t="s">
        <v>3599</v>
      </c>
      <c r="B512">
        <v>26</v>
      </c>
      <c r="C512">
        <v>5</v>
      </c>
      <c r="D512" t="s">
        <v>1363</v>
      </c>
    </row>
    <row r="513" spans="1:4" x14ac:dyDescent="0.35">
      <c r="A513" t="s">
        <v>3599</v>
      </c>
      <c r="B513">
        <v>28</v>
      </c>
      <c r="C513">
        <v>5</v>
      </c>
      <c r="D513" t="s">
        <v>1363</v>
      </c>
    </row>
    <row r="514" spans="1:4" x14ac:dyDescent="0.35">
      <c r="A514" t="s">
        <v>3599</v>
      </c>
      <c r="B514">
        <v>29</v>
      </c>
      <c r="C514">
        <v>5</v>
      </c>
      <c r="D514" t="s">
        <v>1363</v>
      </c>
    </row>
    <row r="515" spans="1:4" x14ac:dyDescent="0.35">
      <c r="A515" t="s">
        <v>3599</v>
      </c>
      <c r="B515">
        <v>3</v>
      </c>
      <c r="C515">
        <v>5</v>
      </c>
      <c r="D515" t="s">
        <v>1363</v>
      </c>
    </row>
    <row r="516" spans="1:4" x14ac:dyDescent="0.35">
      <c r="A516" t="s">
        <v>3599</v>
      </c>
      <c r="B516">
        <v>33</v>
      </c>
      <c r="C516">
        <v>5</v>
      </c>
      <c r="D516" t="s">
        <v>1363</v>
      </c>
    </row>
    <row r="517" spans="1:4" x14ac:dyDescent="0.35">
      <c r="A517" t="s">
        <v>3599</v>
      </c>
      <c r="B517">
        <v>39</v>
      </c>
      <c r="C517">
        <v>5</v>
      </c>
      <c r="D517" t="s">
        <v>1363</v>
      </c>
    </row>
    <row r="518" spans="1:4" x14ac:dyDescent="0.35">
      <c r="A518" t="s">
        <v>3599</v>
      </c>
      <c r="B518">
        <v>4</v>
      </c>
      <c r="C518">
        <v>5</v>
      </c>
      <c r="D518" t="s">
        <v>1363</v>
      </c>
    </row>
    <row r="519" spans="1:4" x14ac:dyDescent="0.35">
      <c r="A519" t="s">
        <v>3599</v>
      </c>
      <c r="B519">
        <v>42</v>
      </c>
      <c r="C519">
        <v>5</v>
      </c>
      <c r="D519" t="s">
        <v>1363</v>
      </c>
    </row>
    <row r="520" spans="1:4" x14ac:dyDescent="0.35">
      <c r="A520" t="s">
        <v>3599</v>
      </c>
      <c r="B520">
        <v>43</v>
      </c>
      <c r="C520">
        <v>5</v>
      </c>
      <c r="D520" t="s">
        <v>1363</v>
      </c>
    </row>
    <row r="521" spans="1:4" x14ac:dyDescent="0.35">
      <c r="A521" t="s">
        <v>3599</v>
      </c>
      <c r="B521">
        <v>45</v>
      </c>
      <c r="C521">
        <v>5</v>
      </c>
      <c r="D521" t="s">
        <v>1363</v>
      </c>
    </row>
    <row r="522" spans="1:4" x14ac:dyDescent="0.35">
      <c r="A522" t="s">
        <v>3599</v>
      </c>
      <c r="B522">
        <v>46</v>
      </c>
      <c r="C522">
        <v>5</v>
      </c>
      <c r="D522" t="s">
        <v>1363</v>
      </c>
    </row>
    <row r="523" spans="1:4" x14ac:dyDescent="0.35">
      <c r="A523" t="s">
        <v>3599</v>
      </c>
      <c r="B523">
        <v>47</v>
      </c>
      <c r="C523">
        <v>5</v>
      </c>
      <c r="D523" t="s">
        <v>1363</v>
      </c>
    </row>
    <row r="524" spans="1:4" x14ac:dyDescent="0.35">
      <c r="A524" t="s">
        <v>3599</v>
      </c>
      <c r="B524">
        <v>48</v>
      </c>
      <c r="C524">
        <v>5</v>
      </c>
      <c r="D524" t="s">
        <v>1363</v>
      </c>
    </row>
    <row r="525" spans="1:4" x14ac:dyDescent="0.35">
      <c r="A525" t="s">
        <v>3599</v>
      </c>
      <c r="B525">
        <v>49</v>
      </c>
      <c r="C525">
        <v>5</v>
      </c>
      <c r="D525" t="s">
        <v>1363</v>
      </c>
    </row>
    <row r="526" spans="1:4" x14ac:dyDescent="0.35">
      <c r="A526" t="s">
        <v>3599</v>
      </c>
      <c r="B526">
        <v>50</v>
      </c>
      <c r="C526">
        <v>5</v>
      </c>
      <c r="D526" t="s">
        <v>1363</v>
      </c>
    </row>
    <row r="527" spans="1:4" x14ac:dyDescent="0.35">
      <c r="A527" t="s">
        <v>3599</v>
      </c>
      <c r="B527">
        <v>53</v>
      </c>
      <c r="C527">
        <v>5</v>
      </c>
      <c r="D527" t="s">
        <v>1363</v>
      </c>
    </row>
    <row r="528" spans="1:4" x14ac:dyDescent="0.35">
      <c r="A528" t="s">
        <v>3599</v>
      </c>
      <c r="B528">
        <v>55</v>
      </c>
      <c r="C528">
        <v>5</v>
      </c>
      <c r="D528" t="s">
        <v>1363</v>
      </c>
    </row>
    <row r="529" spans="1:4" x14ac:dyDescent="0.35">
      <c r="A529" t="s">
        <v>3599</v>
      </c>
      <c r="B529">
        <v>56</v>
      </c>
      <c r="C529">
        <v>5</v>
      </c>
      <c r="D529" t="s">
        <v>1363</v>
      </c>
    </row>
    <row r="530" spans="1:4" x14ac:dyDescent="0.35">
      <c r="A530" t="s">
        <v>3599</v>
      </c>
      <c r="B530">
        <v>57</v>
      </c>
      <c r="C530">
        <v>5</v>
      </c>
      <c r="D530" t="s">
        <v>1363</v>
      </c>
    </row>
    <row r="531" spans="1:4" x14ac:dyDescent="0.35">
      <c r="A531" t="s">
        <v>3599</v>
      </c>
      <c r="B531">
        <v>59</v>
      </c>
      <c r="C531">
        <v>5</v>
      </c>
      <c r="D531" t="s">
        <v>1363</v>
      </c>
    </row>
    <row r="532" spans="1:4" x14ac:dyDescent="0.35">
      <c r="A532" t="s">
        <v>3599</v>
      </c>
      <c r="B532">
        <v>6</v>
      </c>
      <c r="C532">
        <v>5</v>
      </c>
      <c r="D532" t="s">
        <v>1363</v>
      </c>
    </row>
    <row r="533" spans="1:4" x14ac:dyDescent="0.35">
      <c r="A533" t="s">
        <v>3599</v>
      </c>
      <c r="B533">
        <v>61</v>
      </c>
      <c r="C533">
        <v>5</v>
      </c>
      <c r="D533" t="s">
        <v>1363</v>
      </c>
    </row>
    <row r="534" spans="1:4" x14ac:dyDescent="0.35">
      <c r="A534" t="s">
        <v>3599</v>
      </c>
      <c r="B534">
        <v>62</v>
      </c>
      <c r="C534">
        <v>5</v>
      </c>
      <c r="D534" t="s">
        <v>1363</v>
      </c>
    </row>
    <row r="535" spans="1:4" x14ac:dyDescent="0.35">
      <c r="A535" t="s">
        <v>3599</v>
      </c>
      <c r="B535">
        <v>63</v>
      </c>
      <c r="C535">
        <v>5</v>
      </c>
      <c r="D535" t="s">
        <v>1363</v>
      </c>
    </row>
    <row r="536" spans="1:4" x14ac:dyDescent="0.35">
      <c r="A536" t="s">
        <v>3599</v>
      </c>
      <c r="B536">
        <v>66</v>
      </c>
      <c r="C536">
        <v>5</v>
      </c>
      <c r="D536" t="s">
        <v>1363</v>
      </c>
    </row>
    <row r="537" spans="1:4" x14ac:dyDescent="0.35">
      <c r="A537" t="s">
        <v>3599</v>
      </c>
      <c r="B537">
        <v>661</v>
      </c>
      <c r="C537">
        <v>5</v>
      </c>
      <c r="D537" t="s">
        <v>1363</v>
      </c>
    </row>
    <row r="538" spans="1:4" x14ac:dyDescent="0.35">
      <c r="A538" t="s">
        <v>3599</v>
      </c>
      <c r="B538">
        <v>662</v>
      </c>
      <c r="C538">
        <v>5</v>
      </c>
      <c r="D538" t="s">
        <v>1363</v>
      </c>
    </row>
    <row r="539" spans="1:4" x14ac:dyDescent="0.35">
      <c r="A539" t="s">
        <v>3599</v>
      </c>
      <c r="B539">
        <v>67</v>
      </c>
      <c r="C539">
        <v>5</v>
      </c>
      <c r="D539" t="s">
        <v>1363</v>
      </c>
    </row>
    <row r="540" spans="1:4" x14ac:dyDescent="0.35">
      <c r="A540" t="s">
        <v>3599</v>
      </c>
      <c r="B540">
        <v>68</v>
      </c>
      <c r="C540">
        <v>5</v>
      </c>
      <c r="D540" t="s">
        <v>1363</v>
      </c>
    </row>
    <row r="541" spans="1:4" x14ac:dyDescent="0.35">
      <c r="A541" t="s">
        <v>3599</v>
      </c>
      <c r="B541">
        <v>74</v>
      </c>
      <c r="C541">
        <v>5</v>
      </c>
      <c r="D541" t="s">
        <v>1363</v>
      </c>
    </row>
    <row r="542" spans="1:4" x14ac:dyDescent="0.35">
      <c r="A542" t="s">
        <v>3599</v>
      </c>
      <c r="B542">
        <v>802</v>
      </c>
      <c r="C542">
        <v>5</v>
      </c>
      <c r="D542" t="s">
        <v>1363</v>
      </c>
    </row>
    <row r="543" spans="1:4" x14ac:dyDescent="0.35">
      <c r="A543" t="s">
        <v>3599</v>
      </c>
      <c r="B543">
        <v>891</v>
      </c>
      <c r="C543">
        <v>5</v>
      </c>
      <c r="D543" t="s">
        <v>1363</v>
      </c>
    </row>
    <row r="544" spans="1:4" x14ac:dyDescent="0.35">
      <c r="A544" t="s">
        <v>3599</v>
      </c>
      <c r="B544">
        <v>10</v>
      </c>
      <c r="C544">
        <v>6</v>
      </c>
      <c r="D544" t="s">
        <v>1363</v>
      </c>
    </row>
    <row r="545" spans="1:4" x14ac:dyDescent="0.35">
      <c r="A545" t="s">
        <v>3599</v>
      </c>
      <c r="B545">
        <v>14</v>
      </c>
      <c r="C545">
        <v>6</v>
      </c>
      <c r="D545" t="s">
        <v>1363</v>
      </c>
    </row>
    <row r="546" spans="1:4" x14ac:dyDescent="0.35">
      <c r="A546" t="s">
        <v>3599</v>
      </c>
      <c r="B546">
        <v>26</v>
      </c>
      <c r="C546">
        <v>6</v>
      </c>
      <c r="D546" t="s">
        <v>1363</v>
      </c>
    </row>
    <row r="547" spans="1:4" x14ac:dyDescent="0.35">
      <c r="A547" t="s">
        <v>3599</v>
      </c>
      <c r="B547">
        <v>32</v>
      </c>
      <c r="C547">
        <v>6</v>
      </c>
      <c r="D547" t="s">
        <v>1363</v>
      </c>
    </row>
    <row r="548" spans="1:4" x14ac:dyDescent="0.35">
      <c r="A548" t="s">
        <v>3599</v>
      </c>
      <c r="B548">
        <v>34</v>
      </c>
      <c r="C548">
        <v>6</v>
      </c>
      <c r="D548" t="s">
        <v>1363</v>
      </c>
    </row>
    <row r="549" spans="1:4" x14ac:dyDescent="0.35">
      <c r="A549" t="s">
        <v>3599</v>
      </c>
      <c r="B549">
        <v>45</v>
      </c>
      <c r="C549">
        <v>6</v>
      </c>
      <c r="D549" t="s">
        <v>1363</v>
      </c>
    </row>
    <row r="550" spans="1:4" x14ac:dyDescent="0.35">
      <c r="A550" t="s">
        <v>3599</v>
      </c>
      <c r="B550">
        <v>46</v>
      </c>
      <c r="C550">
        <v>6</v>
      </c>
      <c r="D550" t="s">
        <v>1363</v>
      </c>
    </row>
    <row r="551" spans="1:4" x14ac:dyDescent="0.35">
      <c r="A551" t="s">
        <v>3599</v>
      </c>
      <c r="B551">
        <v>51</v>
      </c>
      <c r="C551">
        <v>6</v>
      </c>
      <c r="D551" t="s">
        <v>1363</v>
      </c>
    </row>
    <row r="552" spans="1:4" x14ac:dyDescent="0.35">
      <c r="A552" t="s">
        <v>3599</v>
      </c>
      <c r="B552">
        <v>52</v>
      </c>
      <c r="C552">
        <v>6</v>
      </c>
      <c r="D552" t="s">
        <v>1363</v>
      </c>
    </row>
    <row r="553" spans="1:4" x14ac:dyDescent="0.35">
      <c r="A553" t="s">
        <v>3599</v>
      </c>
      <c r="B553">
        <v>53</v>
      </c>
      <c r="C553">
        <v>6</v>
      </c>
      <c r="D553" t="s">
        <v>1363</v>
      </c>
    </row>
    <row r="554" spans="1:4" x14ac:dyDescent="0.35">
      <c r="A554" t="s">
        <v>3599</v>
      </c>
      <c r="B554">
        <v>63</v>
      </c>
      <c r="C554">
        <v>6</v>
      </c>
      <c r="D554" t="s">
        <v>1363</v>
      </c>
    </row>
    <row r="555" spans="1:4" x14ac:dyDescent="0.35">
      <c r="A555" t="s">
        <v>3599</v>
      </c>
      <c r="B555">
        <v>64</v>
      </c>
      <c r="C555">
        <v>6</v>
      </c>
      <c r="D555" t="s">
        <v>1363</v>
      </c>
    </row>
    <row r="556" spans="1:4" x14ac:dyDescent="0.35">
      <c r="A556" t="s">
        <v>3599</v>
      </c>
      <c r="B556">
        <v>69</v>
      </c>
      <c r="C556">
        <v>6</v>
      </c>
      <c r="D556" t="s">
        <v>1363</v>
      </c>
    </row>
    <row r="557" spans="1:4" x14ac:dyDescent="0.35">
      <c r="A557" t="s">
        <v>3599</v>
      </c>
      <c r="B557">
        <v>74</v>
      </c>
      <c r="C557">
        <v>6</v>
      </c>
      <c r="D557" t="s">
        <v>1363</v>
      </c>
    </row>
    <row r="558" spans="1:4" x14ac:dyDescent="0.35">
      <c r="A558" t="s">
        <v>3599</v>
      </c>
      <c r="B558">
        <v>751</v>
      </c>
      <c r="C558">
        <v>6</v>
      </c>
      <c r="D558" t="s">
        <v>1363</v>
      </c>
    </row>
    <row r="559" spans="1:4" x14ac:dyDescent="0.35">
      <c r="A559" t="s">
        <v>3599</v>
      </c>
      <c r="B559">
        <v>752</v>
      </c>
      <c r="C559">
        <v>6</v>
      </c>
      <c r="D559" t="s">
        <v>1363</v>
      </c>
    </row>
    <row r="560" spans="1:4" x14ac:dyDescent="0.35">
      <c r="A560" t="s">
        <v>3599</v>
      </c>
      <c r="B560">
        <v>753</v>
      </c>
      <c r="C560">
        <v>6</v>
      </c>
      <c r="D560" t="s">
        <v>1363</v>
      </c>
    </row>
    <row r="561" spans="1:4" x14ac:dyDescent="0.35">
      <c r="A561" t="s">
        <v>3599</v>
      </c>
      <c r="B561">
        <v>756</v>
      </c>
      <c r="C561">
        <v>6</v>
      </c>
      <c r="D561" t="s">
        <v>1363</v>
      </c>
    </row>
    <row r="562" spans="1:4" x14ac:dyDescent="0.35">
      <c r="A562" t="s">
        <v>3599</v>
      </c>
      <c r="B562">
        <v>770</v>
      </c>
      <c r="C562">
        <v>6</v>
      </c>
      <c r="D562" t="s">
        <v>1363</v>
      </c>
    </row>
    <row r="563" spans="1:4" x14ac:dyDescent="0.35">
      <c r="A563" t="s">
        <v>3599</v>
      </c>
      <c r="B563">
        <v>773</v>
      </c>
      <c r="C563">
        <v>6</v>
      </c>
      <c r="D563" t="s">
        <v>1363</v>
      </c>
    </row>
    <row r="564" spans="1:4" x14ac:dyDescent="0.35">
      <c r="A564" t="s">
        <v>3599</v>
      </c>
      <c r="B564">
        <v>774</v>
      </c>
      <c r="C564">
        <v>6</v>
      </c>
      <c r="D564" t="s">
        <v>1363</v>
      </c>
    </row>
    <row r="565" spans="1:4" x14ac:dyDescent="0.35">
      <c r="A565" t="s">
        <v>3599</v>
      </c>
      <c r="B565">
        <v>775</v>
      </c>
      <c r="C565">
        <v>6</v>
      </c>
      <c r="D565" t="s">
        <v>1363</v>
      </c>
    </row>
    <row r="566" spans="1:4" x14ac:dyDescent="0.35">
      <c r="A566" t="s">
        <v>3599</v>
      </c>
      <c r="B566">
        <v>776</v>
      </c>
      <c r="C566">
        <v>6</v>
      </c>
      <c r="D566" t="s">
        <v>1363</v>
      </c>
    </row>
    <row r="567" spans="1:4" x14ac:dyDescent="0.35">
      <c r="A567" t="s">
        <v>3599</v>
      </c>
      <c r="B567">
        <v>777</v>
      </c>
      <c r="C567">
        <v>6</v>
      </c>
      <c r="D567" t="s">
        <v>1363</v>
      </c>
    </row>
    <row r="568" spans="1:4" x14ac:dyDescent="0.35">
      <c r="A568" t="s">
        <v>3599</v>
      </c>
      <c r="B568">
        <v>778</v>
      </c>
      <c r="C568">
        <v>6</v>
      </c>
      <c r="D568" t="s">
        <v>1363</v>
      </c>
    </row>
    <row r="569" spans="1:4" x14ac:dyDescent="0.35">
      <c r="A569" t="s">
        <v>3599</v>
      </c>
      <c r="B569">
        <v>779</v>
      </c>
      <c r="C569">
        <v>6</v>
      </c>
      <c r="D569" t="s">
        <v>1363</v>
      </c>
    </row>
    <row r="570" spans="1:4" x14ac:dyDescent="0.35">
      <c r="A570" t="s">
        <v>3599</v>
      </c>
      <c r="B570">
        <v>800</v>
      </c>
      <c r="C570">
        <v>6</v>
      </c>
      <c r="D570" t="s">
        <v>1363</v>
      </c>
    </row>
    <row r="571" spans="1:4" x14ac:dyDescent="0.35">
      <c r="A571" t="s">
        <v>3599</v>
      </c>
      <c r="B571">
        <v>801</v>
      </c>
      <c r="C571">
        <v>6</v>
      </c>
      <c r="D571" t="s">
        <v>1363</v>
      </c>
    </row>
    <row r="572" spans="1:4" x14ac:dyDescent="0.35">
      <c r="A572" t="s">
        <v>3599</v>
      </c>
      <c r="B572">
        <v>802</v>
      </c>
      <c r="C572">
        <v>6</v>
      </c>
      <c r="D572" t="s">
        <v>1363</v>
      </c>
    </row>
    <row r="573" spans="1:4" x14ac:dyDescent="0.35">
      <c r="A573" t="s">
        <v>3599</v>
      </c>
      <c r="B573">
        <v>803</v>
      </c>
      <c r="C573">
        <v>6</v>
      </c>
      <c r="D573" t="s">
        <v>1363</v>
      </c>
    </row>
    <row r="574" spans="1:4" x14ac:dyDescent="0.35">
      <c r="A574" t="s">
        <v>3599</v>
      </c>
      <c r="B574">
        <v>804</v>
      </c>
      <c r="C574">
        <v>6</v>
      </c>
      <c r="D574" t="s">
        <v>1363</v>
      </c>
    </row>
    <row r="575" spans="1:4" x14ac:dyDescent="0.35">
      <c r="A575" t="s">
        <v>3599</v>
      </c>
      <c r="B575">
        <v>11</v>
      </c>
      <c r="C575">
        <v>7</v>
      </c>
      <c r="D575" t="s">
        <v>1363</v>
      </c>
    </row>
    <row r="576" spans="1:4" x14ac:dyDescent="0.35">
      <c r="A576" t="s">
        <v>3599</v>
      </c>
      <c r="B576">
        <v>13</v>
      </c>
      <c r="C576">
        <v>7</v>
      </c>
      <c r="D576" t="s">
        <v>1363</v>
      </c>
    </row>
    <row r="577" spans="1:4" x14ac:dyDescent="0.35">
      <c r="A577" t="s">
        <v>3599</v>
      </c>
      <c r="B577">
        <v>21</v>
      </c>
      <c r="C577">
        <v>7</v>
      </c>
      <c r="D577" t="s">
        <v>1363</v>
      </c>
    </row>
    <row r="578" spans="1:4" x14ac:dyDescent="0.35">
      <c r="A578" t="s">
        <v>3599</v>
      </c>
      <c r="B578">
        <v>26</v>
      </c>
      <c r="C578">
        <v>7</v>
      </c>
      <c r="D578" t="s">
        <v>1363</v>
      </c>
    </row>
    <row r="579" spans="1:4" x14ac:dyDescent="0.35">
      <c r="A579" t="s">
        <v>3599</v>
      </c>
      <c r="B579">
        <v>27</v>
      </c>
      <c r="C579">
        <v>7</v>
      </c>
      <c r="D579" t="s">
        <v>1363</v>
      </c>
    </row>
    <row r="580" spans="1:4" x14ac:dyDescent="0.35">
      <c r="A580" t="s">
        <v>3599</v>
      </c>
      <c r="B580">
        <v>32</v>
      </c>
      <c r="C580">
        <v>7</v>
      </c>
      <c r="D580" t="s">
        <v>1363</v>
      </c>
    </row>
    <row r="581" spans="1:4" x14ac:dyDescent="0.35">
      <c r="A581" t="s">
        <v>3599</v>
      </c>
      <c r="B581">
        <v>33</v>
      </c>
      <c r="C581">
        <v>7</v>
      </c>
      <c r="D581" t="s">
        <v>1363</v>
      </c>
    </row>
    <row r="582" spans="1:4" x14ac:dyDescent="0.35">
      <c r="A582" t="s">
        <v>3599</v>
      </c>
      <c r="B582">
        <v>34</v>
      </c>
      <c r="C582">
        <v>7</v>
      </c>
      <c r="D582" t="s">
        <v>1363</v>
      </c>
    </row>
    <row r="583" spans="1:4" x14ac:dyDescent="0.35">
      <c r="A583" t="s">
        <v>3599</v>
      </c>
      <c r="B583">
        <v>39</v>
      </c>
      <c r="C583">
        <v>7</v>
      </c>
      <c r="D583" t="s">
        <v>1363</v>
      </c>
    </row>
    <row r="584" spans="1:4" x14ac:dyDescent="0.35">
      <c r="A584" t="s">
        <v>3599</v>
      </c>
      <c r="B584">
        <v>4</v>
      </c>
      <c r="C584">
        <v>7</v>
      </c>
      <c r="D584" t="s">
        <v>1363</v>
      </c>
    </row>
    <row r="585" spans="1:4" x14ac:dyDescent="0.35">
      <c r="A585" t="s">
        <v>3599</v>
      </c>
      <c r="B585">
        <v>47</v>
      </c>
      <c r="C585">
        <v>7</v>
      </c>
      <c r="D585" t="s">
        <v>1363</v>
      </c>
    </row>
    <row r="586" spans="1:4" x14ac:dyDescent="0.35">
      <c r="A586" t="s">
        <v>3599</v>
      </c>
      <c r="B586">
        <v>51</v>
      </c>
      <c r="C586">
        <v>7</v>
      </c>
      <c r="D586" t="s">
        <v>1363</v>
      </c>
    </row>
    <row r="587" spans="1:4" x14ac:dyDescent="0.35">
      <c r="A587" t="s">
        <v>3599</v>
      </c>
      <c r="B587">
        <v>52</v>
      </c>
      <c r="C587">
        <v>7</v>
      </c>
      <c r="D587" t="s">
        <v>1363</v>
      </c>
    </row>
    <row r="588" spans="1:4" x14ac:dyDescent="0.35">
      <c r="A588" t="s">
        <v>3599</v>
      </c>
      <c r="B588">
        <v>61</v>
      </c>
      <c r="C588">
        <v>7</v>
      </c>
      <c r="D588" t="s">
        <v>1363</v>
      </c>
    </row>
    <row r="589" spans="1:4" x14ac:dyDescent="0.35">
      <c r="A589" t="s">
        <v>3599</v>
      </c>
      <c r="B589">
        <v>63</v>
      </c>
      <c r="C589">
        <v>7</v>
      </c>
      <c r="D589" t="s">
        <v>1363</v>
      </c>
    </row>
    <row r="590" spans="1:4" x14ac:dyDescent="0.35">
      <c r="A590" t="s">
        <v>3599</v>
      </c>
      <c r="B590">
        <v>64</v>
      </c>
      <c r="C590">
        <v>7</v>
      </c>
      <c r="D590" t="s">
        <v>1363</v>
      </c>
    </row>
    <row r="591" spans="1:4" x14ac:dyDescent="0.35">
      <c r="A591" t="s">
        <v>3599</v>
      </c>
      <c r="B591">
        <v>66</v>
      </c>
      <c r="C591">
        <v>7</v>
      </c>
      <c r="D591" t="s">
        <v>1363</v>
      </c>
    </row>
    <row r="592" spans="1:4" x14ac:dyDescent="0.35">
      <c r="A592" t="s">
        <v>3599</v>
      </c>
      <c r="B592">
        <v>660</v>
      </c>
      <c r="C592">
        <v>7</v>
      </c>
      <c r="D592" t="s">
        <v>1363</v>
      </c>
    </row>
    <row r="593" spans="1:4" x14ac:dyDescent="0.35">
      <c r="A593" t="s">
        <v>3599</v>
      </c>
      <c r="B593">
        <v>661</v>
      </c>
      <c r="C593">
        <v>7</v>
      </c>
      <c r="D593" t="s">
        <v>1363</v>
      </c>
    </row>
    <row r="594" spans="1:4" x14ac:dyDescent="0.35">
      <c r="A594" t="s">
        <v>3599</v>
      </c>
      <c r="B594">
        <v>662</v>
      </c>
      <c r="C594">
        <v>7</v>
      </c>
      <c r="D594" t="s">
        <v>1363</v>
      </c>
    </row>
    <row r="595" spans="1:4" x14ac:dyDescent="0.35">
      <c r="A595" t="s">
        <v>3599</v>
      </c>
      <c r="B595">
        <v>67</v>
      </c>
      <c r="C595">
        <v>7</v>
      </c>
      <c r="D595" t="s">
        <v>1363</v>
      </c>
    </row>
    <row r="596" spans="1:4" x14ac:dyDescent="0.35">
      <c r="A596" t="s">
        <v>3599</v>
      </c>
      <c r="B596">
        <v>69</v>
      </c>
      <c r="C596">
        <v>7</v>
      </c>
      <c r="D596" t="s">
        <v>1363</v>
      </c>
    </row>
    <row r="597" spans="1:4" x14ac:dyDescent="0.35">
      <c r="A597" t="s">
        <v>3599</v>
      </c>
      <c r="B597">
        <v>751</v>
      </c>
      <c r="C597">
        <v>7</v>
      </c>
      <c r="D597" t="s">
        <v>1363</v>
      </c>
    </row>
    <row r="598" spans="1:4" x14ac:dyDescent="0.35">
      <c r="A598" t="s">
        <v>3599</v>
      </c>
      <c r="B598">
        <v>752</v>
      </c>
      <c r="C598">
        <v>7</v>
      </c>
      <c r="D598" t="s">
        <v>1363</v>
      </c>
    </row>
    <row r="599" spans="1:4" x14ac:dyDescent="0.35">
      <c r="A599" t="s">
        <v>3599</v>
      </c>
      <c r="B599">
        <v>753</v>
      </c>
      <c r="C599">
        <v>7</v>
      </c>
      <c r="D599" t="s">
        <v>1363</v>
      </c>
    </row>
    <row r="600" spans="1:4" x14ac:dyDescent="0.35">
      <c r="A600" t="s">
        <v>3599</v>
      </c>
      <c r="B600">
        <v>756</v>
      </c>
      <c r="C600">
        <v>7</v>
      </c>
      <c r="D600" t="s">
        <v>1363</v>
      </c>
    </row>
    <row r="601" spans="1:4" x14ac:dyDescent="0.35">
      <c r="A601" t="s">
        <v>3599</v>
      </c>
      <c r="B601">
        <v>764</v>
      </c>
      <c r="C601">
        <v>7</v>
      </c>
      <c r="D601" t="s">
        <v>1363</v>
      </c>
    </row>
    <row r="602" spans="1:4" x14ac:dyDescent="0.35">
      <c r="A602" t="s">
        <v>3599</v>
      </c>
      <c r="B602">
        <v>770</v>
      </c>
      <c r="C602">
        <v>7</v>
      </c>
      <c r="D602" t="s">
        <v>1363</v>
      </c>
    </row>
    <row r="603" spans="1:4" x14ac:dyDescent="0.35">
      <c r="A603" t="s">
        <v>3599</v>
      </c>
      <c r="B603">
        <v>773</v>
      </c>
      <c r="C603">
        <v>7</v>
      </c>
      <c r="D603" t="s">
        <v>1363</v>
      </c>
    </row>
    <row r="604" spans="1:4" x14ac:dyDescent="0.35">
      <c r="A604" t="s">
        <v>3599</v>
      </c>
      <c r="B604">
        <v>774</v>
      </c>
      <c r="C604">
        <v>7</v>
      </c>
      <c r="D604" t="s">
        <v>1363</v>
      </c>
    </row>
    <row r="605" spans="1:4" x14ac:dyDescent="0.35">
      <c r="A605" t="s">
        <v>3599</v>
      </c>
      <c r="B605">
        <v>775</v>
      </c>
      <c r="C605">
        <v>7</v>
      </c>
      <c r="D605" t="s">
        <v>1363</v>
      </c>
    </row>
    <row r="606" spans="1:4" x14ac:dyDescent="0.35">
      <c r="A606" t="s">
        <v>3599</v>
      </c>
      <c r="B606">
        <v>776</v>
      </c>
      <c r="C606">
        <v>7</v>
      </c>
      <c r="D606" t="s">
        <v>1363</v>
      </c>
    </row>
    <row r="607" spans="1:4" x14ac:dyDescent="0.35">
      <c r="A607" t="s">
        <v>3599</v>
      </c>
      <c r="B607">
        <v>777</v>
      </c>
      <c r="C607">
        <v>7</v>
      </c>
      <c r="D607" t="s">
        <v>1363</v>
      </c>
    </row>
    <row r="608" spans="1:4" x14ac:dyDescent="0.35">
      <c r="A608" t="s">
        <v>3599</v>
      </c>
      <c r="B608">
        <v>778</v>
      </c>
      <c r="C608">
        <v>7</v>
      </c>
      <c r="D608" t="s">
        <v>1363</v>
      </c>
    </row>
    <row r="609" spans="1:4" x14ac:dyDescent="0.35">
      <c r="A609" t="s">
        <v>3599</v>
      </c>
      <c r="B609">
        <v>779</v>
      </c>
      <c r="C609">
        <v>7</v>
      </c>
      <c r="D609" t="s">
        <v>1363</v>
      </c>
    </row>
    <row r="610" spans="1:4" x14ac:dyDescent="0.35">
      <c r="A610" t="s">
        <v>3599</v>
      </c>
      <c r="B610">
        <v>800</v>
      </c>
      <c r="C610">
        <v>7</v>
      </c>
      <c r="D610" t="s">
        <v>1363</v>
      </c>
    </row>
    <row r="611" spans="1:4" x14ac:dyDescent="0.35">
      <c r="A611" t="s">
        <v>3599</v>
      </c>
      <c r="B611">
        <v>801</v>
      </c>
      <c r="C611">
        <v>7</v>
      </c>
      <c r="D611" t="s">
        <v>1363</v>
      </c>
    </row>
    <row r="612" spans="1:4" x14ac:dyDescent="0.35">
      <c r="A612" t="s">
        <v>3599</v>
      </c>
      <c r="B612">
        <v>803</v>
      </c>
      <c r="C612">
        <v>7</v>
      </c>
      <c r="D612" t="s">
        <v>1363</v>
      </c>
    </row>
    <row r="613" spans="1:4" x14ac:dyDescent="0.35">
      <c r="A613" t="s">
        <v>3599</v>
      </c>
      <c r="B613">
        <v>804</v>
      </c>
      <c r="C613">
        <v>7</v>
      </c>
      <c r="D613" t="s">
        <v>1363</v>
      </c>
    </row>
    <row r="614" spans="1:4" x14ac:dyDescent="0.35">
      <c r="A614" t="s">
        <v>3599</v>
      </c>
      <c r="B614">
        <v>90</v>
      </c>
      <c r="C614">
        <v>7</v>
      </c>
      <c r="D614" t="s">
        <v>1363</v>
      </c>
    </row>
    <row r="615" spans="1:4" x14ac:dyDescent="0.35">
      <c r="A615" t="s">
        <v>3599</v>
      </c>
      <c r="B615">
        <v>11</v>
      </c>
      <c r="C615">
        <v>8</v>
      </c>
      <c r="D615" t="s">
        <v>1363</v>
      </c>
    </row>
    <row r="616" spans="1:4" x14ac:dyDescent="0.35">
      <c r="A616" t="s">
        <v>3599</v>
      </c>
      <c r="B616">
        <v>13</v>
      </c>
      <c r="C616">
        <v>8</v>
      </c>
      <c r="D616" t="s">
        <v>1363</v>
      </c>
    </row>
    <row r="617" spans="1:4" x14ac:dyDescent="0.35">
      <c r="A617" t="s">
        <v>3599</v>
      </c>
      <c r="B617">
        <v>21</v>
      </c>
      <c r="C617">
        <v>8</v>
      </c>
      <c r="D617" t="s">
        <v>1363</v>
      </c>
    </row>
    <row r="618" spans="1:4" x14ac:dyDescent="0.35">
      <c r="A618" t="s">
        <v>3599</v>
      </c>
      <c r="B618">
        <v>23</v>
      </c>
      <c r="C618">
        <v>8</v>
      </c>
      <c r="D618" t="s">
        <v>1363</v>
      </c>
    </row>
    <row r="619" spans="1:4" x14ac:dyDescent="0.35">
      <c r="A619" t="s">
        <v>3599</v>
      </c>
      <c r="B619">
        <v>26</v>
      </c>
      <c r="C619">
        <v>8</v>
      </c>
      <c r="D619" t="s">
        <v>1363</v>
      </c>
    </row>
    <row r="620" spans="1:4" x14ac:dyDescent="0.35">
      <c r="A620" t="s">
        <v>3599</v>
      </c>
      <c r="B620">
        <v>27</v>
      </c>
      <c r="C620">
        <v>8</v>
      </c>
      <c r="D620" t="s">
        <v>1363</v>
      </c>
    </row>
    <row r="621" spans="1:4" x14ac:dyDescent="0.35">
      <c r="A621" t="s">
        <v>3599</v>
      </c>
      <c r="B621">
        <v>30</v>
      </c>
      <c r="C621">
        <v>8</v>
      </c>
      <c r="D621" t="s">
        <v>1363</v>
      </c>
    </row>
    <row r="622" spans="1:4" x14ac:dyDescent="0.35">
      <c r="A622" t="s">
        <v>3599</v>
      </c>
      <c r="B622">
        <v>33</v>
      </c>
      <c r="C622">
        <v>8</v>
      </c>
      <c r="D622" t="s">
        <v>1363</v>
      </c>
    </row>
    <row r="623" spans="1:4" x14ac:dyDescent="0.35">
      <c r="A623" t="s">
        <v>3599</v>
      </c>
      <c r="B623">
        <v>39</v>
      </c>
      <c r="C623">
        <v>8</v>
      </c>
      <c r="D623" t="s">
        <v>1363</v>
      </c>
    </row>
    <row r="624" spans="1:4" x14ac:dyDescent="0.35">
      <c r="A624" t="s">
        <v>3599</v>
      </c>
      <c r="B624">
        <v>4</v>
      </c>
      <c r="C624">
        <v>8</v>
      </c>
      <c r="D624" t="s">
        <v>1363</v>
      </c>
    </row>
    <row r="625" spans="1:4" x14ac:dyDescent="0.35">
      <c r="A625" t="s">
        <v>3599</v>
      </c>
      <c r="B625">
        <v>47</v>
      </c>
      <c r="C625">
        <v>8</v>
      </c>
      <c r="D625" t="s">
        <v>1363</v>
      </c>
    </row>
    <row r="626" spans="1:4" x14ac:dyDescent="0.35">
      <c r="A626" t="s">
        <v>3599</v>
      </c>
      <c r="B626">
        <v>53</v>
      </c>
      <c r="C626">
        <v>8</v>
      </c>
      <c r="D626" t="s">
        <v>1363</v>
      </c>
    </row>
    <row r="627" spans="1:4" x14ac:dyDescent="0.35">
      <c r="A627" t="s">
        <v>3599</v>
      </c>
      <c r="B627">
        <v>54</v>
      </c>
      <c r="C627">
        <v>8</v>
      </c>
      <c r="D627" t="s">
        <v>1363</v>
      </c>
    </row>
    <row r="628" spans="1:4" x14ac:dyDescent="0.35">
      <c r="A628" t="s">
        <v>3599</v>
      </c>
      <c r="B628">
        <v>61</v>
      </c>
      <c r="C628">
        <v>8</v>
      </c>
      <c r="D628" t="s">
        <v>1363</v>
      </c>
    </row>
    <row r="629" spans="1:4" x14ac:dyDescent="0.35">
      <c r="A629" t="s">
        <v>3599</v>
      </c>
      <c r="B629">
        <v>63</v>
      </c>
      <c r="C629">
        <v>8</v>
      </c>
      <c r="D629" t="s">
        <v>1363</v>
      </c>
    </row>
    <row r="630" spans="1:4" x14ac:dyDescent="0.35">
      <c r="A630" t="s">
        <v>3599</v>
      </c>
      <c r="B630">
        <v>66</v>
      </c>
      <c r="C630">
        <v>8</v>
      </c>
      <c r="D630" t="s">
        <v>1363</v>
      </c>
    </row>
    <row r="631" spans="1:4" x14ac:dyDescent="0.35">
      <c r="A631" t="s">
        <v>3599</v>
      </c>
      <c r="B631">
        <v>660</v>
      </c>
      <c r="C631">
        <v>8</v>
      </c>
      <c r="D631" t="s">
        <v>1363</v>
      </c>
    </row>
    <row r="632" spans="1:4" x14ac:dyDescent="0.35">
      <c r="A632" t="s">
        <v>3599</v>
      </c>
      <c r="B632">
        <v>661</v>
      </c>
      <c r="C632">
        <v>8</v>
      </c>
      <c r="D632" t="s">
        <v>1363</v>
      </c>
    </row>
    <row r="633" spans="1:4" x14ac:dyDescent="0.35">
      <c r="A633" t="s">
        <v>3599</v>
      </c>
      <c r="B633">
        <v>662</v>
      </c>
      <c r="C633">
        <v>8</v>
      </c>
      <c r="D633" t="s">
        <v>1363</v>
      </c>
    </row>
    <row r="634" spans="1:4" x14ac:dyDescent="0.35">
      <c r="A634" t="s">
        <v>3599</v>
      </c>
      <c r="B634">
        <v>67</v>
      </c>
      <c r="C634">
        <v>8</v>
      </c>
      <c r="D634" t="s">
        <v>1363</v>
      </c>
    </row>
    <row r="635" spans="1:4" x14ac:dyDescent="0.35">
      <c r="A635" t="s">
        <v>3599</v>
      </c>
      <c r="B635">
        <v>764</v>
      </c>
      <c r="C635">
        <v>8</v>
      </c>
      <c r="D635" t="s">
        <v>1363</v>
      </c>
    </row>
    <row r="636" spans="1:4" x14ac:dyDescent="0.35">
      <c r="A636" t="s">
        <v>3599</v>
      </c>
      <c r="B636">
        <v>9</v>
      </c>
      <c r="C636">
        <v>8</v>
      </c>
      <c r="D636" t="s">
        <v>1363</v>
      </c>
    </row>
    <row r="637" spans="1:4" x14ac:dyDescent="0.35">
      <c r="A637" t="s">
        <v>3599</v>
      </c>
      <c r="B637">
        <v>90</v>
      </c>
      <c r="C637">
        <v>8</v>
      </c>
      <c r="D637" t="s">
        <v>1363</v>
      </c>
    </row>
    <row r="638" spans="1:4" x14ac:dyDescent="0.35">
      <c r="A638" t="s">
        <v>3599</v>
      </c>
      <c r="B638">
        <v>10</v>
      </c>
      <c r="C638">
        <v>9</v>
      </c>
      <c r="D638" t="s">
        <v>1363</v>
      </c>
    </row>
    <row r="639" spans="1:4" x14ac:dyDescent="0.35">
      <c r="A639" t="s">
        <v>3599</v>
      </c>
      <c r="B639">
        <v>15</v>
      </c>
      <c r="C639">
        <v>9</v>
      </c>
      <c r="D639" t="s">
        <v>1363</v>
      </c>
    </row>
    <row r="640" spans="1:4" x14ac:dyDescent="0.35">
      <c r="A640" t="s">
        <v>3599</v>
      </c>
      <c r="B640">
        <v>23</v>
      </c>
      <c r="C640">
        <v>9</v>
      </c>
      <c r="D640" t="s">
        <v>1363</v>
      </c>
    </row>
    <row r="641" spans="1:4" x14ac:dyDescent="0.35">
      <c r="A641" t="s">
        <v>3599</v>
      </c>
      <c r="B641">
        <v>24</v>
      </c>
      <c r="C641">
        <v>9</v>
      </c>
      <c r="D641" t="s">
        <v>1363</v>
      </c>
    </row>
    <row r="642" spans="1:4" x14ac:dyDescent="0.35">
      <c r="A642" t="s">
        <v>3599</v>
      </c>
      <c r="B642">
        <v>25</v>
      </c>
      <c r="C642">
        <v>9</v>
      </c>
      <c r="D642" t="s">
        <v>1363</v>
      </c>
    </row>
    <row r="643" spans="1:4" x14ac:dyDescent="0.35">
      <c r="A643" t="s">
        <v>3599</v>
      </c>
      <c r="B643">
        <v>30</v>
      </c>
      <c r="C643">
        <v>9</v>
      </c>
      <c r="D643" t="s">
        <v>1363</v>
      </c>
    </row>
    <row r="644" spans="1:4" x14ac:dyDescent="0.35">
      <c r="A644" t="s">
        <v>3599</v>
      </c>
      <c r="B644">
        <v>31</v>
      </c>
      <c r="C644">
        <v>9</v>
      </c>
      <c r="D644" t="s">
        <v>1363</v>
      </c>
    </row>
    <row r="645" spans="1:4" x14ac:dyDescent="0.35">
      <c r="A645" t="s">
        <v>3599</v>
      </c>
      <c r="B645">
        <v>40</v>
      </c>
      <c r="C645">
        <v>9</v>
      </c>
      <c r="D645" t="s">
        <v>1363</v>
      </c>
    </row>
    <row r="646" spans="1:4" x14ac:dyDescent="0.35">
      <c r="A646" t="s">
        <v>3599</v>
      </c>
      <c r="B646">
        <v>41</v>
      </c>
      <c r="C646">
        <v>9</v>
      </c>
      <c r="D646" t="s">
        <v>1363</v>
      </c>
    </row>
    <row r="647" spans="1:4" x14ac:dyDescent="0.35">
      <c r="A647" t="s">
        <v>3599</v>
      </c>
      <c r="B647">
        <v>45</v>
      </c>
      <c r="C647">
        <v>9</v>
      </c>
      <c r="D647" t="s">
        <v>1363</v>
      </c>
    </row>
    <row r="648" spans="1:4" x14ac:dyDescent="0.35">
      <c r="A648" t="s">
        <v>3599</v>
      </c>
      <c r="B648">
        <v>46</v>
      </c>
      <c r="C648">
        <v>9</v>
      </c>
      <c r="D648" t="s">
        <v>1363</v>
      </c>
    </row>
    <row r="649" spans="1:4" x14ac:dyDescent="0.35">
      <c r="A649" t="s">
        <v>3599</v>
      </c>
      <c r="B649">
        <v>5</v>
      </c>
      <c r="C649">
        <v>9</v>
      </c>
      <c r="D649" t="s">
        <v>1363</v>
      </c>
    </row>
    <row r="650" spans="1:4" x14ac:dyDescent="0.35">
      <c r="A650" t="s">
        <v>3599</v>
      </c>
      <c r="B650">
        <v>53</v>
      </c>
      <c r="C650">
        <v>9</v>
      </c>
      <c r="D650" t="s">
        <v>1363</v>
      </c>
    </row>
    <row r="651" spans="1:4" x14ac:dyDescent="0.35">
      <c r="A651" t="s">
        <v>3599</v>
      </c>
      <c r="B651">
        <v>54</v>
      </c>
      <c r="C651">
        <v>9</v>
      </c>
      <c r="D651" t="s">
        <v>1363</v>
      </c>
    </row>
    <row r="652" spans="1:4" x14ac:dyDescent="0.35">
      <c r="A652" t="s">
        <v>3599</v>
      </c>
      <c r="B652">
        <v>58</v>
      </c>
      <c r="C652">
        <v>9</v>
      </c>
      <c r="D652" t="s">
        <v>1363</v>
      </c>
    </row>
    <row r="653" spans="1:4" x14ac:dyDescent="0.35">
      <c r="A653" t="s">
        <v>3599</v>
      </c>
      <c r="B653">
        <v>6</v>
      </c>
      <c r="C653">
        <v>9</v>
      </c>
      <c r="D653" t="s">
        <v>1363</v>
      </c>
    </row>
    <row r="654" spans="1:4" x14ac:dyDescent="0.35">
      <c r="A654" t="s">
        <v>3599</v>
      </c>
      <c r="B654">
        <v>60</v>
      </c>
      <c r="C654">
        <v>9</v>
      </c>
      <c r="D654" t="s">
        <v>1363</v>
      </c>
    </row>
    <row r="655" spans="1:4" x14ac:dyDescent="0.35">
      <c r="A655" t="s">
        <v>3599</v>
      </c>
      <c r="B655">
        <v>63</v>
      </c>
      <c r="C655">
        <v>9</v>
      </c>
      <c r="D655" t="s">
        <v>1363</v>
      </c>
    </row>
    <row r="656" spans="1:4" x14ac:dyDescent="0.35">
      <c r="A656" t="s">
        <v>3599</v>
      </c>
      <c r="B656">
        <v>71</v>
      </c>
      <c r="C656">
        <v>9</v>
      </c>
      <c r="D656" t="s">
        <v>1363</v>
      </c>
    </row>
    <row r="657" spans="1:4" x14ac:dyDescent="0.35">
      <c r="A657" t="s">
        <v>3599</v>
      </c>
      <c r="B657">
        <v>732</v>
      </c>
      <c r="C657">
        <v>9</v>
      </c>
      <c r="D657" t="s">
        <v>1363</v>
      </c>
    </row>
    <row r="658" spans="1:4" x14ac:dyDescent="0.35">
      <c r="A658" t="s">
        <v>3599</v>
      </c>
      <c r="B658">
        <v>9</v>
      </c>
      <c r="C658">
        <v>9</v>
      </c>
      <c r="D658" t="s">
        <v>1363</v>
      </c>
    </row>
    <row r="660" spans="1:4" x14ac:dyDescent="0.35">
      <c r="A660" t="s">
        <v>1466</v>
      </c>
      <c r="B660">
        <v>35</v>
      </c>
      <c r="C660">
        <v>13</v>
      </c>
      <c r="D660" t="s">
        <v>1364</v>
      </c>
    </row>
    <row r="661" spans="1:4" x14ac:dyDescent="0.35">
      <c r="A661" t="s">
        <v>1466</v>
      </c>
      <c r="B661">
        <v>771</v>
      </c>
      <c r="C661">
        <v>13</v>
      </c>
      <c r="D661" t="s">
        <v>1364</v>
      </c>
    </row>
    <row r="662" spans="1:4" x14ac:dyDescent="0.35">
      <c r="A662" t="s">
        <v>1466</v>
      </c>
      <c r="B662">
        <v>79</v>
      </c>
      <c r="C662">
        <v>11</v>
      </c>
      <c r="D662" t="s">
        <v>1364</v>
      </c>
    </row>
    <row r="663" spans="1:4" x14ac:dyDescent="0.35">
      <c r="A663" t="s">
        <v>1466</v>
      </c>
      <c r="B663">
        <v>800</v>
      </c>
      <c r="C663">
        <v>5</v>
      </c>
      <c r="D663" t="s">
        <v>1364</v>
      </c>
    </row>
    <row r="664" spans="1:4" x14ac:dyDescent="0.35">
      <c r="A664" t="s">
        <v>1466</v>
      </c>
      <c r="B664">
        <v>801</v>
      </c>
      <c r="C664">
        <v>5</v>
      </c>
      <c r="D664" t="s">
        <v>1364</v>
      </c>
    </row>
    <row r="665" spans="1:4" x14ac:dyDescent="0.35">
      <c r="A665" t="s">
        <v>1466</v>
      </c>
      <c r="B665">
        <v>802</v>
      </c>
      <c r="C665">
        <v>4</v>
      </c>
      <c r="D665" t="s">
        <v>1364</v>
      </c>
    </row>
    <row r="666" spans="1:4" x14ac:dyDescent="0.35">
      <c r="A666" t="s">
        <v>1466</v>
      </c>
      <c r="B666">
        <v>803</v>
      </c>
      <c r="C666">
        <v>5</v>
      </c>
      <c r="D666" t="s">
        <v>1364</v>
      </c>
    </row>
    <row r="667" spans="1:4" x14ac:dyDescent="0.35">
      <c r="A667" t="s">
        <v>1466</v>
      </c>
      <c r="B667">
        <v>804</v>
      </c>
      <c r="C667">
        <v>5</v>
      </c>
      <c r="D667" t="s">
        <v>1364</v>
      </c>
    </row>
    <row r="668" spans="1:4" x14ac:dyDescent="0.35">
      <c r="A668" t="s">
        <v>1466</v>
      </c>
      <c r="B668">
        <v>81</v>
      </c>
      <c r="C668">
        <v>11</v>
      </c>
      <c r="D668" t="s">
        <v>1364</v>
      </c>
    </row>
    <row r="669" spans="1:4" x14ac:dyDescent="0.35">
      <c r="A669" t="s">
        <v>1466</v>
      </c>
      <c r="B669">
        <v>82</v>
      </c>
      <c r="C669">
        <v>11</v>
      </c>
      <c r="D669" t="s">
        <v>1364</v>
      </c>
    </row>
    <row r="670" spans="1:4" x14ac:dyDescent="0.35">
      <c r="A670" t="s">
        <v>1466</v>
      </c>
      <c r="B670">
        <v>83</v>
      </c>
      <c r="C670">
        <v>11</v>
      </c>
      <c r="D670" t="s">
        <v>1364</v>
      </c>
    </row>
    <row r="671" spans="1:4" x14ac:dyDescent="0.35">
      <c r="A671" t="s">
        <v>1466</v>
      </c>
      <c r="B671">
        <v>84</v>
      </c>
      <c r="C671">
        <v>11</v>
      </c>
      <c r="D671" t="s">
        <v>1364</v>
      </c>
    </row>
    <row r="672" spans="1:4" x14ac:dyDescent="0.35">
      <c r="A672" t="s">
        <v>1466</v>
      </c>
      <c r="B672">
        <v>85</v>
      </c>
      <c r="C672">
        <v>11</v>
      </c>
      <c r="D672" t="s">
        <v>1364</v>
      </c>
    </row>
    <row r="673" spans="1:4" x14ac:dyDescent="0.35">
      <c r="A673" t="s">
        <v>1466</v>
      </c>
      <c r="B673">
        <v>86</v>
      </c>
      <c r="C673">
        <v>11</v>
      </c>
      <c r="D673" t="s">
        <v>1364</v>
      </c>
    </row>
    <row r="674" spans="1:4" x14ac:dyDescent="0.35">
      <c r="A674" t="s">
        <v>1466</v>
      </c>
      <c r="B674">
        <v>87</v>
      </c>
      <c r="C674">
        <v>11</v>
      </c>
      <c r="D674" t="s">
        <v>1364</v>
      </c>
    </row>
    <row r="675" spans="1:4" x14ac:dyDescent="0.35">
      <c r="A675" t="s">
        <v>1466</v>
      </c>
      <c r="B675">
        <v>88</v>
      </c>
      <c r="C675">
        <v>11</v>
      </c>
      <c r="D675" t="s">
        <v>1364</v>
      </c>
    </row>
    <row r="676" spans="1:4" x14ac:dyDescent="0.35">
      <c r="A676" t="s">
        <v>1466</v>
      </c>
      <c r="B676">
        <v>890</v>
      </c>
      <c r="C676">
        <v>10</v>
      </c>
      <c r="D676" t="s">
        <v>1364</v>
      </c>
    </row>
    <row r="677" spans="1:4" x14ac:dyDescent="0.35">
      <c r="A677" t="s">
        <v>1466</v>
      </c>
      <c r="B677">
        <v>891</v>
      </c>
      <c r="C677">
        <v>3</v>
      </c>
      <c r="D677" t="s">
        <v>1364</v>
      </c>
    </row>
    <row r="678" spans="1:4" x14ac:dyDescent="0.35">
      <c r="A678" t="s">
        <v>1466</v>
      </c>
      <c r="B678">
        <v>892</v>
      </c>
      <c r="C678">
        <v>10</v>
      </c>
      <c r="D678" t="s">
        <v>1364</v>
      </c>
    </row>
    <row r="679" spans="1:4" x14ac:dyDescent="0.35">
      <c r="A679" t="s">
        <v>1466</v>
      </c>
      <c r="B679">
        <v>893</v>
      </c>
      <c r="C679">
        <v>10</v>
      </c>
      <c r="D679" t="s">
        <v>1364</v>
      </c>
    </row>
    <row r="680" spans="1:4" x14ac:dyDescent="0.35">
      <c r="A680" t="s">
        <v>1466</v>
      </c>
      <c r="B680">
        <v>9</v>
      </c>
      <c r="C680">
        <v>9</v>
      </c>
      <c r="D680" t="s">
        <v>1364</v>
      </c>
    </row>
    <row r="681" spans="1:4" x14ac:dyDescent="0.35">
      <c r="A681" t="s">
        <v>1466</v>
      </c>
      <c r="B681">
        <v>20</v>
      </c>
      <c r="C681">
        <v>10</v>
      </c>
      <c r="D681" t="s">
        <v>1364</v>
      </c>
    </row>
    <row r="682" spans="1:4" x14ac:dyDescent="0.35">
      <c r="A682" t="s">
        <v>1466</v>
      </c>
      <c r="B682">
        <v>90</v>
      </c>
      <c r="C682">
        <v>6</v>
      </c>
      <c r="D682" t="s">
        <v>1364</v>
      </c>
    </row>
    <row r="683" spans="1:4" x14ac:dyDescent="0.35">
      <c r="A683" t="s">
        <v>1466</v>
      </c>
      <c r="B683">
        <v>91</v>
      </c>
      <c r="C683">
        <v>11</v>
      </c>
      <c r="D683" t="s">
        <v>1364</v>
      </c>
    </row>
    <row r="684" spans="1:4" x14ac:dyDescent="0.35">
      <c r="A684" t="s">
        <v>1466</v>
      </c>
      <c r="B684">
        <v>21</v>
      </c>
      <c r="C684">
        <v>6</v>
      </c>
      <c r="D684" t="s">
        <v>1364</v>
      </c>
    </row>
    <row r="685" spans="1:4" x14ac:dyDescent="0.35">
      <c r="A685" t="s">
        <v>1466</v>
      </c>
      <c r="B685">
        <v>22</v>
      </c>
      <c r="C685">
        <v>10</v>
      </c>
      <c r="D685" t="s">
        <v>1364</v>
      </c>
    </row>
    <row r="686" spans="1:4" x14ac:dyDescent="0.35">
      <c r="A686" t="s">
        <v>1466</v>
      </c>
      <c r="B686">
        <v>23</v>
      </c>
      <c r="C686">
        <v>7</v>
      </c>
      <c r="D686" t="s">
        <v>1364</v>
      </c>
    </row>
    <row r="687" spans="1:4" x14ac:dyDescent="0.35">
      <c r="A687" t="s">
        <v>1466</v>
      </c>
      <c r="B687">
        <v>24</v>
      </c>
      <c r="C687">
        <v>11</v>
      </c>
      <c r="D687" t="s">
        <v>1364</v>
      </c>
    </row>
    <row r="688" spans="1:4" x14ac:dyDescent="0.35">
      <c r="A688" t="s">
        <v>1466</v>
      </c>
      <c r="B688">
        <v>25</v>
      </c>
      <c r="C688">
        <v>11</v>
      </c>
      <c r="D688" t="s">
        <v>1364</v>
      </c>
    </row>
    <row r="689" spans="1:4" x14ac:dyDescent="0.35">
      <c r="A689" t="s">
        <v>1466</v>
      </c>
      <c r="B689">
        <v>26</v>
      </c>
      <c r="C689">
        <v>6</v>
      </c>
      <c r="D689" t="s">
        <v>1364</v>
      </c>
    </row>
    <row r="690" spans="1:4" x14ac:dyDescent="0.35">
      <c r="A690" t="s">
        <v>1466</v>
      </c>
      <c r="B690">
        <v>27</v>
      </c>
      <c r="C690">
        <v>6</v>
      </c>
      <c r="D690" t="s">
        <v>1364</v>
      </c>
    </row>
    <row r="691" spans="1:4" x14ac:dyDescent="0.35">
      <c r="A691" t="s">
        <v>1466</v>
      </c>
      <c r="B691">
        <v>28</v>
      </c>
      <c r="C691">
        <v>9</v>
      </c>
      <c r="D691" t="s">
        <v>1364</v>
      </c>
    </row>
    <row r="692" spans="1:4" x14ac:dyDescent="0.35">
      <c r="A692" t="s">
        <v>1466</v>
      </c>
      <c r="B692">
        <v>1</v>
      </c>
      <c r="C692">
        <v>10</v>
      </c>
      <c r="D692" t="s">
        <v>1364</v>
      </c>
    </row>
    <row r="693" spans="1:4" x14ac:dyDescent="0.35">
      <c r="A693" t="s">
        <v>1466</v>
      </c>
      <c r="B693">
        <v>29</v>
      </c>
      <c r="C693">
        <v>10</v>
      </c>
      <c r="D693" t="s">
        <v>1364</v>
      </c>
    </row>
    <row r="694" spans="1:4" x14ac:dyDescent="0.35">
      <c r="A694" t="s">
        <v>1466</v>
      </c>
      <c r="B694">
        <v>3</v>
      </c>
      <c r="C694">
        <v>10</v>
      </c>
      <c r="D694" t="s">
        <v>1364</v>
      </c>
    </row>
    <row r="695" spans="1:4" x14ac:dyDescent="0.35">
      <c r="A695" t="s">
        <v>1466</v>
      </c>
      <c r="B695">
        <v>30</v>
      </c>
      <c r="C695">
        <v>10</v>
      </c>
      <c r="D695" t="s">
        <v>1364</v>
      </c>
    </row>
    <row r="696" spans="1:4" x14ac:dyDescent="0.35">
      <c r="A696" t="s">
        <v>1466</v>
      </c>
      <c r="B696">
        <v>31</v>
      </c>
      <c r="C696">
        <v>11</v>
      </c>
      <c r="D696" t="s">
        <v>1364</v>
      </c>
    </row>
    <row r="697" spans="1:4" x14ac:dyDescent="0.35">
      <c r="A697" t="s">
        <v>1466</v>
      </c>
      <c r="B697">
        <v>32</v>
      </c>
      <c r="C697">
        <v>9</v>
      </c>
      <c r="D697" t="s">
        <v>1364</v>
      </c>
    </row>
    <row r="698" spans="1:4" x14ac:dyDescent="0.35">
      <c r="A698" t="s">
        <v>1466</v>
      </c>
      <c r="B698">
        <v>33</v>
      </c>
      <c r="C698">
        <v>6</v>
      </c>
      <c r="D698" t="s">
        <v>1364</v>
      </c>
    </row>
    <row r="699" spans="1:4" x14ac:dyDescent="0.35">
      <c r="A699" t="s">
        <v>1466</v>
      </c>
      <c r="B699">
        <v>34</v>
      </c>
      <c r="C699">
        <v>10</v>
      </c>
      <c r="D699" t="s">
        <v>1364</v>
      </c>
    </row>
    <row r="700" spans="1:4" x14ac:dyDescent="0.35">
      <c r="A700" t="s">
        <v>1466</v>
      </c>
      <c r="B700">
        <v>10</v>
      </c>
      <c r="C700">
        <v>8</v>
      </c>
      <c r="D700" t="s">
        <v>1364</v>
      </c>
    </row>
    <row r="701" spans="1:4" x14ac:dyDescent="0.35">
      <c r="A701" t="s">
        <v>1466</v>
      </c>
      <c r="B701">
        <v>39</v>
      </c>
      <c r="C701">
        <v>6</v>
      </c>
      <c r="D701" t="s">
        <v>1364</v>
      </c>
    </row>
    <row r="702" spans="1:4" x14ac:dyDescent="0.35">
      <c r="A702" t="s">
        <v>1466</v>
      </c>
      <c r="B702">
        <v>4</v>
      </c>
      <c r="C702">
        <v>6</v>
      </c>
      <c r="D702" t="s">
        <v>1364</v>
      </c>
    </row>
    <row r="703" spans="1:4" x14ac:dyDescent="0.35">
      <c r="A703" t="s">
        <v>1466</v>
      </c>
      <c r="B703">
        <v>40</v>
      </c>
      <c r="C703">
        <v>11</v>
      </c>
      <c r="D703" t="s">
        <v>1364</v>
      </c>
    </row>
    <row r="704" spans="1:4" x14ac:dyDescent="0.35">
      <c r="A704" t="s">
        <v>1466</v>
      </c>
      <c r="B704">
        <v>41</v>
      </c>
      <c r="C704">
        <v>11</v>
      </c>
      <c r="D704" t="s">
        <v>1364</v>
      </c>
    </row>
    <row r="705" spans="1:4" x14ac:dyDescent="0.35">
      <c r="A705" t="s">
        <v>1466</v>
      </c>
      <c r="B705">
        <v>42</v>
      </c>
      <c r="C705">
        <v>9</v>
      </c>
      <c r="D705" t="s">
        <v>1364</v>
      </c>
    </row>
    <row r="706" spans="1:4" x14ac:dyDescent="0.35">
      <c r="A706" t="s">
        <v>1466</v>
      </c>
      <c r="B706">
        <v>43</v>
      </c>
      <c r="C706">
        <v>10</v>
      </c>
      <c r="D706" t="s">
        <v>1364</v>
      </c>
    </row>
    <row r="707" spans="1:4" x14ac:dyDescent="0.35">
      <c r="A707" t="s">
        <v>1466</v>
      </c>
      <c r="B707">
        <v>44</v>
      </c>
      <c r="C707">
        <v>10</v>
      </c>
      <c r="D707" t="s">
        <v>1364</v>
      </c>
    </row>
    <row r="708" spans="1:4" x14ac:dyDescent="0.35">
      <c r="A708" t="s">
        <v>1466</v>
      </c>
      <c r="B708">
        <v>45</v>
      </c>
      <c r="C708">
        <v>8</v>
      </c>
      <c r="D708" t="s">
        <v>1364</v>
      </c>
    </row>
    <row r="709" spans="1:4" x14ac:dyDescent="0.35">
      <c r="A709" t="s">
        <v>1466</v>
      </c>
      <c r="B709">
        <v>46</v>
      </c>
      <c r="C709">
        <v>8</v>
      </c>
      <c r="D709" t="s">
        <v>1364</v>
      </c>
    </row>
    <row r="710" spans="1:4" x14ac:dyDescent="0.35">
      <c r="A710" t="s">
        <v>1466</v>
      </c>
      <c r="B710">
        <v>47</v>
      </c>
      <c r="C710">
        <v>6</v>
      </c>
      <c r="D710" t="s">
        <v>1364</v>
      </c>
    </row>
    <row r="711" spans="1:4" x14ac:dyDescent="0.35">
      <c r="A711" t="s">
        <v>1466</v>
      </c>
      <c r="B711">
        <v>11</v>
      </c>
      <c r="C711">
        <v>6</v>
      </c>
      <c r="D711" t="s">
        <v>1364</v>
      </c>
    </row>
    <row r="712" spans="1:4" x14ac:dyDescent="0.35">
      <c r="A712" t="s">
        <v>1466</v>
      </c>
      <c r="B712">
        <v>48</v>
      </c>
      <c r="C712">
        <v>10</v>
      </c>
      <c r="D712" t="s">
        <v>1364</v>
      </c>
    </row>
    <row r="713" spans="1:4" x14ac:dyDescent="0.35">
      <c r="A713" t="s">
        <v>1466</v>
      </c>
      <c r="B713">
        <v>49</v>
      </c>
      <c r="C713">
        <v>10</v>
      </c>
      <c r="D713" t="s">
        <v>1364</v>
      </c>
    </row>
    <row r="714" spans="1:4" x14ac:dyDescent="0.35">
      <c r="A714" t="s">
        <v>1466</v>
      </c>
      <c r="B714">
        <v>5</v>
      </c>
      <c r="C714">
        <v>11</v>
      </c>
      <c r="D714" t="s">
        <v>1364</v>
      </c>
    </row>
    <row r="715" spans="1:4" x14ac:dyDescent="0.35">
      <c r="A715" t="s">
        <v>1466</v>
      </c>
      <c r="B715">
        <v>50</v>
      </c>
      <c r="C715">
        <v>10</v>
      </c>
      <c r="D715" t="s">
        <v>1364</v>
      </c>
    </row>
    <row r="716" spans="1:4" x14ac:dyDescent="0.35">
      <c r="A716" t="s">
        <v>1466</v>
      </c>
      <c r="B716">
        <v>51</v>
      </c>
      <c r="C716">
        <v>9</v>
      </c>
      <c r="D716" t="s">
        <v>1364</v>
      </c>
    </row>
    <row r="717" spans="1:4" x14ac:dyDescent="0.35">
      <c r="A717" t="s">
        <v>1466</v>
      </c>
      <c r="B717">
        <v>52</v>
      </c>
      <c r="C717">
        <v>9</v>
      </c>
      <c r="D717" t="s">
        <v>1364</v>
      </c>
    </row>
    <row r="718" spans="1:4" x14ac:dyDescent="0.35">
      <c r="A718" t="s">
        <v>1466</v>
      </c>
      <c r="B718">
        <v>53</v>
      </c>
      <c r="C718">
        <v>7</v>
      </c>
      <c r="D718" t="s">
        <v>1364</v>
      </c>
    </row>
    <row r="719" spans="1:4" x14ac:dyDescent="0.35">
      <c r="A719" t="s">
        <v>1466</v>
      </c>
      <c r="B719">
        <v>54</v>
      </c>
      <c r="C719">
        <v>11</v>
      </c>
      <c r="D719" t="s">
        <v>1364</v>
      </c>
    </row>
    <row r="720" spans="1:4" x14ac:dyDescent="0.35">
      <c r="A720" t="s">
        <v>1466</v>
      </c>
      <c r="B720">
        <v>55</v>
      </c>
      <c r="C720">
        <v>10</v>
      </c>
      <c r="D720" t="s">
        <v>1364</v>
      </c>
    </row>
    <row r="721" spans="1:4" x14ac:dyDescent="0.35">
      <c r="A721" t="s">
        <v>1466</v>
      </c>
      <c r="B721">
        <v>56</v>
      </c>
      <c r="C721">
        <v>10</v>
      </c>
      <c r="D721" t="s">
        <v>1364</v>
      </c>
    </row>
    <row r="722" spans="1:4" x14ac:dyDescent="0.35">
      <c r="A722" t="s">
        <v>1466</v>
      </c>
      <c r="B722">
        <v>12</v>
      </c>
      <c r="C722">
        <v>10</v>
      </c>
      <c r="D722" t="s">
        <v>1364</v>
      </c>
    </row>
    <row r="723" spans="1:4" x14ac:dyDescent="0.35">
      <c r="A723" t="s">
        <v>1466</v>
      </c>
      <c r="B723">
        <v>57</v>
      </c>
      <c r="C723">
        <v>10</v>
      </c>
      <c r="D723" t="s">
        <v>1364</v>
      </c>
    </row>
    <row r="724" spans="1:4" x14ac:dyDescent="0.35">
      <c r="A724" t="s">
        <v>1466</v>
      </c>
      <c r="B724">
        <v>58</v>
      </c>
      <c r="C724">
        <v>11</v>
      </c>
      <c r="D724" t="s">
        <v>1364</v>
      </c>
    </row>
    <row r="725" spans="1:4" x14ac:dyDescent="0.35">
      <c r="A725" t="s">
        <v>1466</v>
      </c>
      <c r="B725">
        <v>59</v>
      </c>
      <c r="C725">
        <v>10</v>
      </c>
      <c r="D725" t="s">
        <v>1364</v>
      </c>
    </row>
    <row r="726" spans="1:4" x14ac:dyDescent="0.35">
      <c r="A726" t="s">
        <v>1466</v>
      </c>
      <c r="B726">
        <v>6</v>
      </c>
      <c r="C726">
        <v>8</v>
      </c>
      <c r="D726" t="s">
        <v>1364</v>
      </c>
    </row>
    <row r="727" spans="1:4" x14ac:dyDescent="0.35">
      <c r="A727" t="s">
        <v>1466</v>
      </c>
      <c r="B727">
        <v>60</v>
      </c>
      <c r="C727">
        <v>11</v>
      </c>
      <c r="D727" t="s">
        <v>1364</v>
      </c>
    </row>
    <row r="728" spans="1:4" x14ac:dyDescent="0.35">
      <c r="A728" t="s">
        <v>1466</v>
      </c>
      <c r="B728">
        <v>61</v>
      </c>
      <c r="C728">
        <v>6</v>
      </c>
      <c r="D728" t="s">
        <v>1364</v>
      </c>
    </row>
    <row r="729" spans="1:4" x14ac:dyDescent="0.35">
      <c r="A729" t="s">
        <v>1466</v>
      </c>
      <c r="B729">
        <v>62</v>
      </c>
      <c r="C729">
        <v>10</v>
      </c>
      <c r="D729" t="s">
        <v>1364</v>
      </c>
    </row>
    <row r="730" spans="1:4" x14ac:dyDescent="0.35">
      <c r="A730" t="s">
        <v>1466</v>
      </c>
      <c r="B730">
        <v>64</v>
      </c>
      <c r="C730">
        <v>5</v>
      </c>
      <c r="D730" t="s">
        <v>1364</v>
      </c>
    </row>
    <row r="731" spans="1:4" x14ac:dyDescent="0.35">
      <c r="A731" t="s">
        <v>1466</v>
      </c>
      <c r="B731">
        <v>66</v>
      </c>
      <c r="C731">
        <v>6</v>
      </c>
      <c r="D731" t="s">
        <v>1364</v>
      </c>
    </row>
    <row r="732" spans="1:4" x14ac:dyDescent="0.35">
      <c r="A732" t="s">
        <v>1466</v>
      </c>
      <c r="B732">
        <v>13</v>
      </c>
      <c r="C732">
        <v>6</v>
      </c>
      <c r="D732" t="s">
        <v>1364</v>
      </c>
    </row>
    <row r="733" spans="1:4" x14ac:dyDescent="0.35">
      <c r="A733" t="s">
        <v>1466</v>
      </c>
      <c r="B733">
        <v>660</v>
      </c>
      <c r="C733">
        <v>9</v>
      </c>
      <c r="D733" t="s">
        <v>1364</v>
      </c>
    </row>
    <row r="734" spans="1:4" x14ac:dyDescent="0.35">
      <c r="A734" t="s">
        <v>1466</v>
      </c>
      <c r="B734">
        <v>661</v>
      </c>
      <c r="C734">
        <v>6</v>
      </c>
      <c r="D734" t="s">
        <v>1364</v>
      </c>
    </row>
    <row r="735" spans="1:4" x14ac:dyDescent="0.35">
      <c r="A735" t="s">
        <v>1466</v>
      </c>
      <c r="B735">
        <v>662</v>
      </c>
      <c r="C735">
        <v>6</v>
      </c>
      <c r="D735" t="s">
        <v>1364</v>
      </c>
    </row>
    <row r="736" spans="1:4" x14ac:dyDescent="0.35">
      <c r="A736" t="s">
        <v>1466</v>
      </c>
      <c r="B736">
        <v>67</v>
      </c>
      <c r="C736">
        <v>6</v>
      </c>
      <c r="D736" t="s">
        <v>1364</v>
      </c>
    </row>
    <row r="737" spans="1:4" x14ac:dyDescent="0.35">
      <c r="A737" t="s">
        <v>1466</v>
      </c>
      <c r="B737">
        <v>68</v>
      </c>
      <c r="C737">
        <v>9</v>
      </c>
      <c r="D737" t="s">
        <v>1364</v>
      </c>
    </row>
    <row r="738" spans="1:4" x14ac:dyDescent="0.35">
      <c r="A738" t="s">
        <v>1466</v>
      </c>
      <c r="B738">
        <v>69</v>
      </c>
      <c r="C738">
        <v>1</v>
      </c>
      <c r="D738" t="s">
        <v>1364</v>
      </c>
    </row>
    <row r="739" spans="1:4" x14ac:dyDescent="0.35">
      <c r="A739" t="s">
        <v>1466</v>
      </c>
      <c r="B739">
        <v>71</v>
      </c>
      <c r="C739">
        <v>11</v>
      </c>
      <c r="D739" t="s">
        <v>1364</v>
      </c>
    </row>
    <row r="740" spans="1:4" x14ac:dyDescent="0.35">
      <c r="A740" t="s">
        <v>1466</v>
      </c>
      <c r="B740">
        <v>14</v>
      </c>
      <c r="C740">
        <v>11</v>
      </c>
      <c r="D740" t="s">
        <v>1364</v>
      </c>
    </row>
    <row r="741" spans="1:4" x14ac:dyDescent="0.35">
      <c r="A741" t="s">
        <v>1466</v>
      </c>
      <c r="B741">
        <v>732</v>
      </c>
      <c r="C741">
        <v>8</v>
      </c>
      <c r="D741" t="s">
        <v>1364</v>
      </c>
    </row>
    <row r="742" spans="1:4" x14ac:dyDescent="0.35">
      <c r="A742" t="s">
        <v>1466</v>
      </c>
      <c r="B742">
        <v>74</v>
      </c>
      <c r="C742">
        <v>4</v>
      </c>
      <c r="D742" t="s">
        <v>1364</v>
      </c>
    </row>
    <row r="743" spans="1:4" x14ac:dyDescent="0.35">
      <c r="A743" t="s">
        <v>1466</v>
      </c>
      <c r="B743">
        <v>751</v>
      </c>
      <c r="C743">
        <v>5</v>
      </c>
      <c r="D743" t="s">
        <v>1364</v>
      </c>
    </row>
    <row r="744" spans="1:4" x14ac:dyDescent="0.35">
      <c r="A744" t="s">
        <v>1466</v>
      </c>
      <c r="B744">
        <v>752</v>
      </c>
      <c r="C744">
        <v>5</v>
      </c>
      <c r="D744" t="s">
        <v>1364</v>
      </c>
    </row>
    <row r="745" spans="1:4" x14ac:dyDescent="0.35">
      <c r="A745" t="s">
        <v>1466</v>
      </c>
      <c r="B745">
        <v>753</v>
      </c>
      <c r="C745">
        <v>5</v>
      </c>
      <c r="D745" t="s">
        <v>1364</v>
      </c>
    </row>
    <row r="746" spans="1:4" x14ac:dyDescent="0.35">
      <c r="A746" t="s">
        <v>1466</v>
      </c>
      <c r="B746">
        <v>754</v>
      </c>
      <c r="C746">
        <v>1</v>
      </c>
      <c r="D746" t="s">
        <v>1364</v>
      </c>
    </row>
    <row r="747" spans="1:4" x14ac:dyDescent="0.35">
      <c r="A747" t="s">
        <v>1466</v>
      </c>
      <c r="B747">
        <v>755</v>
      </c>
      <c r="C747">
        <v>1</v>
      </c>
      <c r="D747" t="s">
        <v>1364</v>
      </c>
    </row>
    <row r="748" spans="1:4" x14ac:dyDescent="0.35">
      <c r="A748" t="s">
        <v>1466</v>
      </c>
      <c r="B748">
        <v>15</v>
      </c>
      <c r="C748">
        <v>11</v>
      </c>
      <c r="D748" t="s">
        <v>1364</v>
      </c>
    </row>
    <row r="749" spans="1:4" x14ac:dyDescent="0.35">
      <c r="A749" t="s">
        <v>1466</v>
      </c>
      <c r="B749">
        <v>756</v>
      </c>
      <c r="C749">
        <v>5</v>
      </c>
      <c r="D749" t="s">
        <v>1364</v>
      </c>
    </row>
    <row r="750" spans="1:4" x14ac:dyDescent="0.35">
      <c r="A750" t="s">
        <v>1466</v>
      </c>
      <c r="B750">
        <v>757</v>
      </c>
      <c r="C750">
        <v>1</v>
      </c>
      <c r="D750" t="s">
        <v>1364</v>
      </c>
    </row>
    <row r="751" spans="1:4" x14ac:dyDescent="0.35">
      <c r="A751" t="s">
        <v>1466</v>
      </c>
      <c r="B751">
        <v>758</v>
      </c>
      <c r="C751">
        <v>1</v>
      </c>
      <c r="D751" t="s">
        <v>1364</v>
      </c>
    </row>
    <row r="752" spans="1:4" x14ac:dyDescent="0.35">
      <c r="A752" t="s">
        <v>1466</v>
      </c>
      <c r="B752">
        <v>759</v>
      </c>
      <c r="C752">
        <v>1</v>
      </c>
      <c r="D752" t="s">
        <v>1364</v>
      </c>
    </row>
    <row r="753" spans="1:4" x14ac:dyDescent="0.35">
      <c r="A753" t="s">
        <v>1466</v>
      </c>
      <c r="B753">
        <v>760</v>
      </c>
      <c r="C753">
        <v>1</v>
      </c>
      <c r="D753" t="s">
        <v>1364</v>
      </c>
    </row>
    <row r="754" spans="1:4" x14ac:dyDescent="0.35">
      <c r="A754" t="s">
        <v>1466</v>
      </c>
      <c r="B754">
        <v>761</v>
      </c>
      <c r="C754">
        <v>1</v>
      </c>
      <c r="D754" t="s">
        <v>1364</v>
      </c>
    </row>
    <row r="755" spans="1:4" x14ac:dyDescent="0.35">
      <c r="A755" t="s">
        <v>1466</v>
      </c>
      <c r="B755">
        <v>762</v>
      </c>
      <c r="C755">
        <v>1</v>
      </c>
      <c r="D755" t="s">
        <v>1364</v>
      </c>
    </row>
    <row r="756" spans="1:4" x14ac:dyDescent="0.35">
      <c r="A756" t="s">
        <v>1466</v>
      </c>
      <c r="B756">
        <v>763</v>
      </c>
      <c r="C756">
        <v>1</v>
      </c>
      <c r="D756" t="s">
        <v>1364</v>
      </c>
    </row>
    <row r="757" spans="1:4" x14ac:dyDescent="0.35">
      <c r="A757" t="s">
        <v>1466</v>
      </c>
      <c r="B757">
        <v>764</v>
      </c>
      <c r="C757">
        <v>6</v>
      </c>
      <c r="D757" t="s">
        <v>1364</v>
      </c>
    </row>
    <row r="758" spans="1:4" x14ac:dyDescent="0.35">
      <c r="A758" t="s">
        <v>1466</v>
      </c>
      <c r="B758">
        <v>770</v>
      </c>
      <c r="C758">
        <v>5</v>
      </c>
      <c r="D758" t="s">
        <v>1364</v>
      </c>
    </row>
    <row r="759" spans="1:4" x14ac:dyDescent="0.35">
      <c r="A759" t="s">
        <v>1466</v>
      </c>
      <c r="B759">
        <v>772</v>
      </c>
      <c r="C759">
        <v>1</v>
      </c>
      <c r="D759" t="s">
        <v>1364</v>
      </c>
    </row>
    <row r="760" spans="1:4" x14ac:dyDescent="0.35">
      <c r="A760" t="s">
        <v>1466</v>
      </c>
      <c r="B760">
        <v>773</v>
      </c>
      <c r="C760">
        <v>5</v>
      </c>
      <c r="D760" t="s">
        <v>1364</v>
      </c>
    </row>
    <row r="761" spans="1:4" x14ac:dyDescent="0.35">
      <c r="A761" t="s">
        <v>1466</v>
      </c>
      <c r="B761">
        <v>774</v>
      </c>
      <c r="C761">
        <v>5</v>
      </c>
      <c r="D761" t="s">
        <v>1364</v>
      </c>
    </row>
    <row r="762" spans="1:4" x14ac:dyDescent="0.35">
      <c r="A762" t="s">
        <v>1466</v>
      </c>
      <c r="B762">
        <v>775</v>
      </c>
      <c r="C762">
        <v>5</v>
      </c>
      <c r="D762" t="s">
        <v>1364</v>
      </c>
    </row>
    <row r="763" spans="1:4" x14ac:dyDescent="0.35">
      <c r="A763" t="s">
        <v>1466</v>
      </c>
      <c r="B763">
        <v>776</v>
      </c>
      <c r="C763">
        <v>5</v>
      </c>
      <c r="D763" t="s">
        <v>1364</v>
      </c>
    </row>
    <row r="764" spans="1:4" x14ac:dyDescent="0.35">
      <c r="A764" t="s">
        <v>1466</v>
      </c>
      <c r="B764">
        <v>777</v>
      </c>
      <c r="C764">
        <v>5</v>
      </c>
      <c r="D764" t="s">
        <v>1364</v>
      </c>
    </row>
    <row r="765" spans="1:4" x14ac:dyDescent="0.35">
      <c r="A765" t="s">
        <v>1466</v>
      </c>
      <c r="B765">
        <v>778</v>
      </c>
      <c r="C765">
        <v>5</v>
      </c>
      <c r="D765" t="s">
        <v>1364</v>
      </c>
    </row>
    <row r="766" spans="1:4" x14ac:dyDescent="0.35">
      <c r="A766" t="s">
        <v>1466</v>
      </c>
      <c r="B766">
        <v>779</v>
      </c>
      <c r="C766">
        <v>5</v>
      </c>
      <c r="D766" t="s">
        <v>1364</v>
      </c>
    </row>
    <row r="767" spans="1:4" x14ac:dyDescent="0.35">
      <c r="A767" t="s">
        <v>1466</v>
      </c>
      <c r="B767">
        <v>78</v>
      </c>
      <c r="C767">
        <v>11</v>
      </c>
      <c r="D767" t="s">
        <v>1364</v>
      </c>
    </row>
    <row r="768" spans="1:4" x14ac:dyDescent="0.35">
      <c r="A768" t="s">
        <v>1466</v>
      </c>
      <c r="B768">
        <v>19</v>
      </c>
      <c r="C768">
        <v>10</v>
      </c>
      <c r="D768" t="s">
        <v>1364</v>
      </c>
    </row>
    <row r="769" spans="1:4" x14ac:dyDescent="0.35">
      <c r="A769" t="s">
        <v>1466</v>
      </c>
      <c r="B769">
        <v>8</v>
      </c>
      <c r="C769">
        <v>14</v>
      </c>
      <c r="D769" t="s">
        <v>1364</v>
      </c>
    </row>
    <row r="770" spans="1:4" x14ac:dyDescent="0.35">
      <c r="A770" t="s">
        <v>3615</v>
      </c>
      <c r="B770">
        <v>20</v>
      </c>
      <c r="C770">
        <v>3</v>
      </c>
      <c r="D770" t="s">
        <v>1361</v>
      </c>
    </row>
    <row r="771" spans="1:4" x14ac:dyDescent="0.35">
      <c r="A771" t="s">
        <v>3615</v>
      </c>
      <c r="B771">
        <v>21</v>
      </c>
      <c r="C771">
        <v>3</v>
      </c>
      <c r="D771" t="s">
        <v>1361</v>
      </c>
    </row>
    <row r="772" spans="1:4" x14ac:dyDescent="0.35">
      <c r="A772" t="s">
        <v>3615</v>
      </c>
      <c r="B772">
        <v>22</v>
      </c>
      <c r="C772">
        <v>3</v>
      </c>
      <c r="D772" t="s">
        <v>1361</v>
      </c>
    </row>
    <row r="773" spans="1:4" x14ac:dyDescent="0.35">
      <c r="A773" t="s">
        <v>3615</v>
      </c>
      <c r="B773">
        <v>23</v>
      </c>
      <c r="C773">
        <v>3</v>
      </c>
      <c r="D773" t="s">
        <v>1361</v>
      </c>
    </row>
    <row r="774" spans="1:4" x14ac:dyDescent="0.35">
      <c r="A774" t="s">
        <v>3615</v>
      </c>
      <c r="B774">
        <v>24</v>
      </c>
      <c r="C774">
        <v>8</v>
      </c>
      <c r="D774" t="s">
        <v>1361</v>
      </c>
    </row>
    <row r="775" spans="1:4" x14ac:dyDescent="0.35">
      <c r="A775" t="s">
        <v>3615</v>
      </c>
      <c r="B775">
        <v>25</v>
      </c>
      <c r="C775">
        <v>8</v>
      </c>
      <c r="D775" t="s">
        <v>1361</v>
      </c>
    </row>
    <row r="776" spans="1:4" x14ac:dyDescent="0.35">
      <c r="A776" t="s">
        <v>3615</v>
      </c>
      <c r="B776">
        <v>28</v>
      </c>
      <c r="C776">
        <v>3</v>
      </c>
      <c r="D776" t="s">
        <v>1361</v>
      </c>
    </row>
    <row r="777" spans="1:4" x14ac:dyDescent="0.35">
      <c r="A777" t="s">
        <v>3615</v>
      </c>
      <c r="B777">
        <v>1</v>
      </c>
      <c r="C777">
        <v>3</v>
      </c>
      <c r="D777" t="s">
        <v>1361</v>
      </c>
    </row>
    <row r="778" spans="1:4" x14ac:dyDescent="0.35">
      <c r="A778" t="s">
        <v>3615</v>
      </c>
      <c r="B778">
        <v>29</v>
      </c>
      <c r="C778">
        <v>3</v>
      </c>
      <c r="D778" t="s">
        <v>1361</v>
      </c>
    </row>
    <row r="779" spans="1:4" x14ac:dyDescent="0.35">
      <c r="A779" t="s">
        <v>3615</v>
      </c>
      <c r="B779">
        <v>3</v>
      </c>
      <c r="C779">
        <v>3</v>
      </c>
      <c r="D779" t="s">
        <v>1361</v>
      </c>
    </row>
    <row r="780" spans="1:4" x14ac:dyDescent="0.35">
      <c r="A780" t="s">
        <v>3615</v>
      </c>
      <c r="B780">
        <v>30</v>
      </c>
      <c r="C780">
        <v>7</v>
      </c>
      <c r="D780" t="s">
        <v>1361</v>
      </c>
    </row>
    <row r="781" spans="1:4" x14ac:dyDescent="0.35">
      <c r="A781" t="s">
        <v>3615</v>
      </c>
      <c r="B781">
        <v>31</v>
      </c>
      <c r="C781">
        <v>8</v>
      </c>
      <c r="D781" t="s">
        <v>1361</v>
      </c>
    </row>
    <row r="782" spans="1:4" x14ac:dyDescent="0.35">
      <c r="A782" t="s">
        <v>3615</v>
      </c>
      <c r="B782">
        <v>32</v>
      </c>
      <c r="C782">
        <v>5</v>
      </c>
      <c r="D782" t="s">
        <v>1361</v>
      </c>
    </row>
    <row r="783" spans="1:4" x14ac:dyDescent="0.35">
      <c r="A783" t="s">
        <v>3615</v>
      </c>
      <c r="B783">
        <v>33</v>
      </c>
      <c r="C783">
        <v>3</v>
      </c>
      <c r="D783" t="s">
        <v>1361</v>
      </c>
    </row>
    <row r="784" spans="1:4" x14ac:dyDescent="0.35">
      <c r="A784" t="s">
        <v>3615</v>
      </c>
      <c r="B784">
        <v>34</v>
      </c>
      <c r="C784">
        <v>5</v>
      </c>
      <c r="D784" t="s">
        <v>1361</v>
      </c>
    </row>
    <row r="785" spans="1:4" x14ac:dyDescent="0.35">
      <c r="A785" t="s">
        <v>3615</v>
      </c>
      <c r="B785">
        <v>35</v>
      </c>
      <c r="C785">
        <v>10</v>
      </c>
      <c r="D785" t="s">
        <v>1361</v>
      </c>
    </row>
    <row r="786" spans="1:4" x14ac:dyDescent="0.35">
      <c r="A786" t="s">
        <v>3615</v>
      </c>
      <c r="B786">
        <v>10</v>
      </c>
      <c r="C786">
        <v>4</v>
      </c>
      <c r="D786" t="s">
        <v>1361</v>
      </c>
    </row>
    <row r="787" spans="1:4" x14ac:dyDescent="0.35">
      <c r="A787" t="s">
        <v>3615</v>
      </c>
      <c r="B787">
        <v>39</v>
      </c>
      <c r="C787">
        <v>3</v>
      </c>
      <c r="D787" t="s">
        <v>1361</v>
      </c>
    </row>
    <row r="788" spans="1:4" x14ac:dyDescent="0.35">
      <c r="A788" t="s">
        <v>3615</v>
      </c>
      <c r="B788">
        <v>4</v>
      </c>
      <c r="C788">
        <v>3</v>
      </c>
      <c r="D788" t="s">
        <v>1361</v>
      </c>
    </row>
    <row r="789" spans="1:4" x14ac:dyDescent="0.35">
      <c r="A789" t="s">
        <v>3615</v>
      </c>
      <c r="B789">
        <v>40</v>
      </c>
      <c r="C789">
        <v>8</v>
      </c>
      <c r="D789" t="s">
        <v>1361</v>
      </c>
    </row>
    <row r="790" spans="1:4" x14ac:dyDescent="0.35">
      <c r="A790" t="s">
        <v>3615</v>
      </c>
      <c r="B790">
        <v>41</v>
      </c>
      <c r="C790">
        <v>8</v>
      </c>
      <c r="D790" t="s">
        <v>1361</v>
      </c>
    </row>
    <row r="791" spans="1:4" x14ac:dyDescent="0.35">
      <c r="A791" t="s">
        <v>3615</v>
      </c>
      <c r="B791">
        <v>42</v>
      </c>
      <c r="C791">
        <v>3</v>
      </c>
      <c r="D791" t="s">
        <v>1361</v>
      </c>
    </row>
    <row r="792" spans="1:4" x14ac:dyDescent="0.35">
      <c r="A792" t="s">
        <v>3615</v>
      </c>
      <c r="B792">
        <v>43</v>
      </c>
      <c r="C792">
        <v>3</v>
      </c>
      <c r="D792" t="s">
        <v>1361</v>
      </c>
    </row>
    <row r="793" spans="1:4" x14ac:dyDescent="0.35">
      <c r="A793" t="s">
        <v>3615</v>
      </c>
      <c r="B793">
        <v>45</v>
      </c>
      <c r="C793">
        <v>4</v>
      </c>
      <c r="D793" t="s">
        <v>1361</v>
      </c>
    </row>
    <row r="794" spans="1:4" x14ac:dyDescent="0.35">
      <c r="A794" t="s">
        <v>3615</v>
      </c>
      <c r="B794">
        <v>46</v>
      </c>
      <c r="C794">
        <v>4</v>
      </c>
      <c r="D794" t="s">
        <v>1361</v>
      </c>
    </row>
    <row r="795" spans="1:4" x14ac:dyDescent="0.35">
      <c r="A795" t="s">
        <v>3615</v>
      </c>
      <c r="B795">
        <v>47</v>
      </c>
      <c r="C795">
        <v>3</v>
      </c>
      <c r="D795" t="s">
        <v>1361</v>
      </c>
    </row>
    <row r="796" spans="1:4" x14ac:dyDescent="0.35">
      <c r="A796" t="s">
        <v>3615</v>
      </c>
      <c r="B796">
        <v>11</v>
      </c>
      <c r="C796">
        <v>3</v>
      </c>
      <c r="D796" t="s">
        <v>1361</v>
      </c>
    </row>
    <row r="797" spans="1:4" x14ac:dyDescent="0.35">
      <c r="A797" t="s">
        <v>3615</v>
      </c>
      <c r="B797">
        <v>48</v>
      </c>
      <c r="C797">
        <v>3</v>
      </c>
      <c r="D797" t="s">
        <v>1361</v>
      </c>
    </row>
    <row r="798" spans="1:4" x14ac:dyDescent="0.35">
      <c r="A798" t="s">
        <v>3615</v>
      </c>
      <c r="B798">
        <v>49</v>
      </c>
      <c r="C798">
        <v>3</v>
      </c>
      <c r="D798" t="s">
        <v>1361</v>
      </c>
    </row>
    <row r="799" spans="1:4" x14ac:dyDescent="0.35">
      <c r="A799" t="s">
        <v>3615</v>
      </c>
      <c r="B799">
        <v>5</v>
      </c>
      <c r="C799">
        <v>8</v>
      </c>
      <c r="D799" t="s">
        <v>1361</v>
      </c>
    </row>
    <row r="800" spans="1:4" x14ac:dyDescent="0.35">
      <c r="A800" t="s">
        <v>3615</v>
      </c>
      <c r="B800">
        <v>50</v>
      </c>
      <c r="C800">
        <v>3</v>
      </c>
      <c r="D800" t="s">
        <v>1361</v>
      </c>
    </row>
    <row r="801" spans="1:4" x14ac:dyDescent="0.35">
      <c r="A801" t="s">
        <v>3615</v>
      </c>
      <c r="B801">
        <v>51</v>
      </c>
      <c r="C801">
        <v>5</v>
      </c>
      <c r="D801" t="s">
        <v>1361</v>
      </c>
    </row>
    <row r="802" spans="1:4" x14ac:dyDescent="0.35">
      <c r="A802" t="s">
        <v>3615</v>
      </c>
      <c r="B802">
        <v>52</v>
      </c>
      <c r="C802">
        <v>5</v>
      </c>
      <c r="D802" t="s">
        <v>1361</v>
      </c>
    </row>
    <row r="803" spans="1:4" x14ac:dyDescent="0.35">
      <c r="A803" t="s">
        <v>3615</v>
      </c>
      <c r="B803">
        <v>53</v>
      </c>
      <c r="C803">
        <v>4</v>
      </c>
      <c r="D803" t="s">
        <v>1361</v>
      </c>
    </row>
    <row r="804" spans="1:4" x14ac:dyDescent="0.35">
      <c r="A804" t="s">
        <v>3615</v>
      </c>
      <c r="B804">
        <v>54</v>
      </c>
      <c r="C804">
        <v>7</v>
      </c>
      <c r="D804" t="s">
        <v>1361</v>
      </c>
    </row>
    <row r="805" spans="1:4" x14ac:dyDescent="0.35">
      <c r="A805" t="s">
        <v>3615</v>
      </c>
      <c r="B805">
        <v>55</v>
      </c>
      <c r="C805">
        <v>3</v>
      </c>
      <c r="D805" t="s">
        <v>1361</v>
      </c>
    </row>
    <row r="806" spans="1:4" x14ac:dyDescent="0.35">
      <c r="A806" t="s">
        <v>3615</v>
      </c>
      <c r="B806">
        <v>56</v>
      </c>
      <c r="C806">
        <v>3</v>
      </c>
      <c r="D806" t="s">
        <v>1361</v>
      </c>
    </row>
    <row r="807" spans="1:4" x14ac:dyDescent="0.35">
      <c r="A807" t="s">
        <v>3615</v>
      </c>
      <c r="B807">
        <v>12</v>
      </c>
      <c r="C807">
        <v>3</v>
      </c>
      <c r="D807" t="s">
        <v>1361</v>
      </c>
    </row>
    <row r="808" spans="1:4" x14ac:dyDescent="0.35">
      <c r="A808" t="s">
        <v>3615</v>
      </c>
      <c r="B808">
        <v>57</v>
      </c>
      <c r="C808">
        <v>3</v>
      </c>
      <c r="D808" t="s">
        <v>1361</v>
      </c>
    </row>
    <row r="809" spans="1:4" x14ac:dyDescent="0.35">
      <c r="A809" t="s">
        <v>3615</v>
      </c>
      <c r="B809">
        <v>58</v>
      </c>
      <c r="C809">
        <v>8</v>
      </c>
      <c r="D809" t="s">
        <v>1361</v>
      </c>
    </row>
    <row r="810" spans="1:4" x14ac:dyDescent="0.35">
      <c r="A810" t="s">
        <v>3615</v>
      </c>
      <c r="B810">
        <v>59</v>
      </c>
      <c r="C810">
        <v>3</v>
      </c>
      <c r="D810" t="s">
        <v>1361</v>
      </c>
    </row>
    <row r="811" spans="1:4" x14ac:dyDescent="0.35">
      <c r="A811" t="s">
        <v>3615</v>
      </c>
      <c r="B811">
        <v>6</v>
      </c>
      <c r="C811">
        <v>3</v>
      </c>
      <c r="D811" t="s">
        <v>1361</v>
      </c>
    </row>
    <row r="812" spans="1:4" x14ac:dyDescent="0.35">
      <c r="A812" t="s">
        <v>3615</v>
      </c>
      <c r="B812">
        <v>60</v>
      </c>
      <c r="C812">
        <v>8</v>
      </c>
      <c r="D812" t="s">
        <v>1361</v>
      </c>
    </row>
    <row r="813" spans="1:4" x14ac:dyDescent="0.35">
      <c r="A813" t="s">
        <v>3615</v>
      </c>
      <c r="B813">
        <v>61</v>
      </c>
      <c r="C813">
        <v>3</v>
      </c>
      <c r="D813" t="s">
        <v>1361</v>
      </c>
    </row>
    <row r="814" spans="1:4" x14ac:dyDescent="0.35">
      <c r="A814" t="s">
        <v>3615</v>
      </c>
      <c r="B814">
        <v>62</v>
      </c>
      <c r="C814">
        <v>3</v>
      </c>
      <c r="D814" t="s">
        <v>1361</v>
      </c>
    </row>
    <row r="815" spans="1:4" x14ac:dyDescent="0.35">
      <c r="A815" t="s">
        <v>3615</v>
      </c>
      <c r="B815">
        <v>63</v>
      </c>
      <c r="C815">
        <v>3</v>
      </c>
      <c r="D815" t="s">
        <v>1361</v>
      </c>
    </row>
    <row r="816" spans="1:4" x14ac:dyDescent="0.35">
      <c r="A816" t="s">
        <v>3615</v>
      </c>
      <c r="B816">
        <v>64</v>
      </c>
      <c r="C816">
        <v>2</v>
      </c>
      <c r="D816" t="s">
        <v>1361</v>
      </c>
    </row>
    <row r="817" spans="1:4" x14ac:dyDescent="0.35">
      <c r="A817" t="s">
        <v>3615</v>
      </c>
      <c r="B817">
        <v>66</v>
      </c>
      <c r="C817">
        <v>3</v>
      </c>
      <c r="D817" t="s">
        <v>1361</v>
      </c>
    </row>
    <row r="818" spans="1:4" x14ac:dyDescent="0.35">
      <c r="A818" t="s">
        <v>3615</v>
      </c>
      <c r="B818">
        <v>13</v>
      </c>
      <c r="C818">
        <v>3</v>
      </c>
      <c r="D818" t="s">
        <v>1361</v>
      </c>
    </row>
    <row r="819" spans="1:4" x14ac:dyDescent="0.35">
      <c r="A819" t="s">
        <v>3615</v>
      </c>
      <c r="B819">
        <v>660</v>
      </c>
      <c r="C819">
        <v>6</v>
      </c>
      <c r="D819" t="s">
        <v>1361</v>
      </c>
    </row>
    <row r="820" spans="1:4" x14ac:dyDescent="0.35">
      <c r="A820" t="s">
        <v>3615</v>
      </c>
      <c r="B820">
        <v>661</v>
      </c>
      <c r="C820">
        <v>3</v>
      </c>
      <c r="D820" t="s">
        <v>1361</v>
      </c>
    </row>
    <row r="821" spans="1:4" x14ac:dyDescent="0.35">
      <c r="A821" t="s">
        <v>3615</v>
      </c>
      <c r="B821">
        <v>662</v>
      </c>
      <c r="C821">
        <v>3</v>
      </c>
      <c r="D821" t="s">
        <v>1361</v>
      </c>
    </row>
    <row r="822" spans="1:4" x14ac:dyDescent="0.35">
      <c r="A822" t="s">
        <v>3615</v>
      </c>
      <c r="B822">
        <v>67</v>
      </c>
      <c r="C822">
        <v>3</v>
      </c>
      <c r="D822" t="s">
        <v>1361</v>
      </c>
    </row>
    <row r="823" spans="1:4" x14ac:dyDescent="0.35">
      <c r="A823" t="s">
        <v>3615</v>
      </c>
      <c r="B823">
        <v>68</v>
      </c>
      <c r="C823">
        <v>3</v>
      </c>
      <c r="D823" t="s">
        <v>1361</v>
      </c>
    </row>
    <row r="824" spans="1:4" x14ac:dyDescent="0.35">
      <c r="A824" t="s">
        <v>3615</v>
      </c>
      <c r="B824">
        <v>71</v>
      </c>
      <c r="C824">
        <v>8</v>
      </c>
      <c r="D824" t="s">
        <v>1361</v>
      </c>
    </row>
    <row r="825" spans="1:4" x14ac:dyDescent="0.35">
      <c r="A825" t="s">
        <v>3615</v>
      </c>
      <c r="B825">
        <v>72</v>
      </c>
      <c r="C825">
        <v>13</v>
      </c>
      <c r="D825" t="s">
        <v>1361</v>
      </c>
    </row>
    <row r="826" spans="1:4" x14ac:dyDescent="0.35">
      <c r="A826" t="s">
        <v>3615</v>
      </c>
      <c r="B826">
        <v>730</v>
      </c>
      <c r="C826">
        <v>13</v>
      </c>
      <c r="D826" t="s">
        <v>1361</v>
      </c>
    </row>
    <row r="827" spans="1:4" x14ac:dyDescent="0.35">
      <c r="A827" t="s">
        <v>3615</v>
      </c>
      <c r="B827">
        <v>731</v>
      </c>
      <c r="C827">
        <v>13</v>
      </c>
      <c r="D827" t="s">
        <v>1361</v>
      </c>
    </row>
    <row r="828" spans="1:4" x14ac:dyDescent="0.35">
      <c r="A828" t="s">
        <v>3615</v>
      </c>
      <c r="B828">
        <v>14</v>
      </c>
      <c r="C828">
        <v>4</v>
      </c>
      <c r="D828" t="s">
        <v>1361</v>
      </c>
    </row>
    <row r="829" spans="1:4" x14ac:dyDescent="0.35">
      <c r="A829" t="s">
        <v>3615</v>
      </c>
      <c r="B829">
        <v>734</v>
      </c>
      <c r="C829">
        <v>13</v>
      </c>
      <c r="D829" t="s">
        <v>1361</v>
      </c>
    </row>
    <row r="830" spans="1:4" x14ac:dyDescent="0.35">
      <c r="A830" t="s">
        <v>3615</v>
      </c>
      <c r="B830">
        <v>754</v>
      </c>
      <c r="C830">
        <v>11</v>
      </c>
      <c r="D830" t="s">
        <v>1361</v>
      </c>
    </row>
    <row r="831" spans="1:4" x14ac:dyDescent="0.35">
      <c r="A831" t="s">
        <v>3615</v>
      </c>
      <c r="B831">
        <v>755</v>
      </c>
      <c r="C831">
        <v>10</v>
      </c>
      <c r="D831" t="s">
        <v>1361</v>
      </c>
    </row>
    <row r="832" spans="1:4" x14ac:dyDescent="0.35">
      <c r="A832" t="s">
        <v>3615</v>
      </c>
      <c r="B832">
        <v>757</v>
      </c>
      <c r="C832">
        <v>10</v>
      </c>
      <c r="D832" t="s">
        <v>1361</v>
      </c>
    </row>
    <row r="833" spans="1:4" x14ac:dyDescent="0.35">
      <c r="A833" t="s">
        <v>3615</v>
      </c>
      <c r="B833">
        <v>758</v>
      </c>
      <c r="C833">
        <v>10</v>
      </c>
      <c r="D833" t="s">
        <v>1361</v>
      </c>
    </row>
    <row r="834" spans="1:4" x14ac:dyDescent="0.35">
      <c r="A834" t="s">
        <v>3615</v>
      </c>
      <c r="B834">
        <v>759</v>
      </c>
      <c r="C834">
        <v>10</v>
      </c>
      <c r="D834" t="s">
        <v>1361</v>
      </c>
    </row>
    <row r="835" spans="1:4" x14ac:dyDescent="0.35">
      <c r="A835" t="s">
        <v>3615</v>
      </c>
      <c r="B835">
        <v>760</v>
      </c>
      <c r="C835">
        <v>13</v>
      </c>
      <c r="D835" t="s">
        <v>1361</v>
      </c>
    </row>
    <row r="836" spans="1:4" x14ac:dyDescent="0.35">
      <c r="A836" t="s">
        <v>3615</v>
      </c>
      <c r="B836">
        <v>761</v>
      </c>
      <c r="C836">
        <v>13</v>
      </c>
      <c r="D836" t="s">
        <v>1361</v>
      </c>
    </row>
    <row r="837" spans="1:4" x14ac:dyDescent="0.35">
      <c r="A837" t="s">
        <v>3615</v>
      </c>
      <c r="B837">
        <v>762</v>
      </c>
      <c r="C837">
        <v>13</v>
      </c>
      <c r="D837" t="s">
        <v>1361</v>
      </c>
    </row>
    <row r="838" spans="1:4" x14ac:dyDescent="0.35">
      <c r="A838" t="s">
        <v>3615</v>
      </c>
      <c r="B838">
        <v>763</v>
      </c>
      <c r="C838">
        <v>13</v>
      </c>
      <c r="D838" t="s">
        <v>1361</v>
      </c>
    </row>
    <row r="839" spans="1:4" x14ac:dyDescent="0.35">
      <c r="A839" t="s">
        <v>3615</v>
      </c>
      <c r="B839">
        <v>764</v>
      </c>
      <c r="C839">
        <v>13</v>
      </c>
      <c r="D839" t="s">
        <v>1361</v>
      </c>
    </row>
    <row r="840" spans="1:4" x14ac:dyDescent="0.35">
      <c r="A840" t="s">
        <v>3615</v>
      </c>
      <c r="B840">
        <v>16</v>
      </c>
      <c r="C840">
        <v>13</v>
      </c>
      <c r="D840" t="s">
        <v>1361</v>
      </c>
    </row>
    <row r="841" spans="1:4" x14ac:dyDescent="0.35">
      <c r="A841" t="s">
        <v>3615</v>
      </c>
      <c r="B841">
        <v>771</v>
      </c>
      <c r="C841">
        <v>10</v>
      </c>
      <c r="D841" t="s">
        <v>1361</v>
      </c>
    </row>
    <row r="842" spans="1:4" x14ac:dyDescent="0.35">
      <c r="A842" t="s">
        <v>3615</v>
      </c>
      <c r="B842">
        <v>772</v>
      </c>
      <c r="C842">
        <v>10</v>
      </c>
      <c r="D842" t="s">
        <v>1361</v>
      </c>
    </row>
    <row r="843" spans="1:4" x14ac:dyDescent="0.35">
      <c r="A843" t="s">
        <v>3615</v>
      </c>
      <c r="B843">
        <v>19</v>
      </c>
      <c r="C843">
        <v>3</v>
      </c>
      <c r="D843" t="s">
        <v>1361</v>
      </c>
    </row>
    <row r="844" spans="1:4" x14ac:dyDescent="0.35">
      <c r="A844" t="s">
        <v>3615</v>
      </c>
      <c r="B844">
        <v>750</v>
      </c>
      <c r="C844">
        <v>14</v>
      </c>
      <c r="D844" t="s">
        <v>1361</v>
      </c>
    </row>
    <row r="845" spans="1:4" x14ac:dyDescent="0.35">
      <c r="A845" t="s">
        <v>3615</v>
      </c>
      <c r="B845">
        <v>890</v>
      </c>
      <c r="C845">
        <v>13</v>
      </c>
      <c r="D845" t="s">
        <v>1361</v>
      </c>
    </row>
    <row r="846" spans="1:4" x14ac:dyDescent="0.35">
      <c r="A846" t="s">
        <v>3615</v>
      </c>
      <c r="B846">
        <v>891</v>
      </c>
      <c r="C846">
        <v>13</v>
      </c>
      <c r="D846" t="s">
        <v>1361</v>
      </c>
    </row>
    <row r="847" spans="1:4" x14ac:dyDescent="0.35">
      <c r="A847" t="s">
        <v>3615</v>
      </c>
      <c r="B847">
        <v>892</v>
      </c>
      <c r="C847">
        <v>13</v>
      </c>
      <c r="D847" t="s">
        <v>1361</v>
      </c>
    </row>
    <row r="848" spans="1:4" x14ac:dyDescent="0.35">
      <c r="A848" t="s">
        <v>3615</v>
      </c>
      <c r="B848">
        <v>893</v>
      </c>
      <c r="C848">
        <v>13</v>
      </c>
      <c r="D848" t="s">
        <v>1361</v>
      </c>
    </row>
    <row r="849" spans="1:4" x14ac:dyDescent="0.35">
      <c r="A849" t="s">
        <v>3615</v>
      </c>
      <c r="B849">
        <v>44</v>
      </c>
      <c r="C849">
        <v>13</v>
      </c>
      <c r="D849" t="s">
        <v>1361</v>
      </c>
    </row>
    <row r="850" spans="1:4" x14ac:dyDescent="0.35">
      <c r="A850" t="s">
        <v>3615</v>
      </c>
      <c r="B850">
        <v>732</v>
      </c>
      <c r="C850">
        <v>13</v>
      </c>
      <c r="D850" t="s">
        <v>1361</v>
      </c>
    </row>
    <row r="851" spans="1:4" x14ac:dyDescent="0.35">
      <c r="A851" t="s">
        <v>3615</v>
      </c>
      <c r="B851">
        <v>800</v>
      </c>
      <c r="C851">
        <v>10</v>
      </c>
      <c r="D851" t="s">
        <v>1361</v>
      </c>
    </row>
    <row r="852" spans="1:4" x14ac:dyDescent="0.35">
      <c r="A852" t="s">
        <v>3615</v>
      </c>
      <c r="B852">
        <v>801</v>
      </c>
      <c r="C852">
        <v>10</v>
      </c>
      <c r="D852" t="s">
        <v>1361</v>
      </c>
    </row>
    <row r="853" spans="1:4" x14ac:dyDescent="0.35">
      <c r="A853" t="s">
        <v>3615</v>
      </c>
      <c r="B853">
        <v>802</v>
      </c>
      <c r="C853">
        <v>10</v>
      </c>
      <c r="D853" t="s">
        <v>1361</v>
      </c>
    </row>
    <row r="854" spans="1:4" x14ac:dyDescent="0.35">
      <c r="A854" t="s">
        <v>3615</v>
      </c>
      <c r="B854">
        <v>803</v>
      </c>
      <c r="C854">
        <v>10</v>
      </c>
      <c r="D854" t="s">
        <v>1361</v>
      </c>
    </row>
    <row r="855" spans="1:4" x14ac:dyDescent="0.35">
      <c r="A855" t="s">
        <v>3615</v>
      </c>
      <c r="B855">
        <v>804</v>
      </c>
      <c r="C855">
        <v>10</v>
      </c>
      <c r="D855" t="s">
        <v>1361</v>
      </c>
    </row>
    <row r="856" spans="1:4" x14ac:dyDescent="0.35">
      <c r="A856" t="s">
        <v>3615</v>
      </c>
      <c r="B856">
        <v>9</v>
      </c>
      <c r="C856">
        <v>7</v>
      </c>
      <c r="D856" t="s">
        <v>1361</v>
      </c>
    </row>
    <row r="857" spans="1:4" x14ac:dyDescent="0.35">
      <c r="A857" t="s">
        <v>3615</v>
      </c>
      <c r="B857">
        <v>90</v>
      </c>
      <c r="C857">
        <v>10</v>
      </c>
      <c r="D857" t="s">
        <v>1361</v>
      </c>
    </row>
    <row r="858" spans="1:4" x14ac:dyDescent="0.35">
      <c r="A858" t="s">
        <v>3615</v>
      </c>
      <c r="B858">
        <v>26</v>
      </c>
      <c r="C858">
        <v>4</v>
      </c>
      <c r="D858" t="s">
        <v>1361</v>
      </c>
    </row>
    <row r="859" spans="1:4" x14ac:dyDescent="0.35">
      <c r="A859" t="s">
        <v>3615</v>
      </c>
      <c r="B859">
        <v>27</v>
      </c>
      <c r="C859">
        <v>9</v>
      </c>
      <c r="D859" t="s">
        <v>1361</v>
      </c>
    </row>
    <row r="860" spans="1:4" x14ac:dyDescent="0.35">
      <c r="A860" t="s">
        <v>3615</v>
      </c>
      <c r="B860">
        <v>69</v>
      </c>
      <c r="C860">
        <v>5</v>
      </c>
      <c r="D860" t="s">
        <v>1361</v>
      </c>
    </row>
    <row r="861" spans="1:4" x14ac:dyDescent="0.35">
      <c r="A861" t="s">
        <v>3615</v>
      </c>
      <c r="B861">
        <v>74</v>
      </c>
      <c r="C861">
        <v>9</v>
      </c>
      <c r="D861" t="s">
        <v>1361</v>
      </c>
    </row>
    <row r="862" spans="1:4" x14ac:dyDescent="0.35">
      <c r="A862" t="s">
        <v>3615</v>
      </c>
      <c r="B862">
        <v>751</v>
      </c>
      <c r="C862">
        <v>10</v>
      </c>
      <c r="D862" t="s">
        <v>1361</v>
      </c>
    </row>
    <row r="863" spans="1:4" x14ac:dyDescent="0.35">
      <c r="A863" t="s">
        <v>3615</v>
      </c>
      <c r="B863">
        <v>752</v>
      </c>
      <c r="C863">
        <v>10</v>
      </c>
      <c r="D863" t="s">
        <v>1361</v>
      </c>
    </row>
    <row r="864" spans="1:4" x14ac:dyDescent="0.35">
      <c r="A864" t="s">
        <v>3615</v>
      </c>
      <c r="B864">
        <v>753</v>
      </c>
      <c r="C864">
        <v>10</v>
      </c>
      <c r="D864" t="s">
        <v>1361</v>
      </c>
    </row>
    <row r="865" spans="1:4" x14ac:dyDescent="0.35">
      <c r="A865" t="s">
        <v>3615</v>
      </c>
      <c r="B865">
        <v>15</v>
      </c>
      <c r="C865">
        <v>8</v>
      </c>
      <c r="D865" t="s">
        <v>1361</v>
      </c>
    </row>
    <row r="866" spans="1:4" x14ac:dyDescent="0.35">
      <c r="A866" t="s">
        <v>3615</v>
      </c>
      <c r="B866">
        <v>756</v>
      </c>
      <c r="C866">
        <v>10</v>
      </c>
      <c r="D866" t="s">
        <v>1361</v>
      </c>
    </row>
    <row r="867" spans="1:4" x14ac:dyDescent="0.35">
      <c r="A867" t="s">
        <v>3615</v>
      </c>
      <c r="B867">
        <v>770</v>
      </c>
      <c r="C867">
        <v>10</v>
      </c>
      <c r="D867" t="s">
        <v>1361</v>
      </c>
    </row>
    <row r="868" spans="1:4" x14ac:dyDescent="0.35">
      <c r="A868" t="s">
        <v>3615</v>
      </c>
      <c r="B868">
        <v>773</v>
      </c>
      <c r="C868">
        <v>10</v>
      </c>
      <c r="D868" t="s">
        <v>1361</v>
      </c>
    </row>
    <row r="869" spans="1:4" x14ac:dyDescent="0.35">
      <c r="A869" t="s">
        <v>3615</v>
      </c>
      <c r="B869">
        <v>774</v>
      </c>
      <c r="C869">
        <v>10</v>
      </c>
      <c r="D869" t="s">
        <v>1361</v>
      </c>
    </row>
    <row r="870" spans="1:4" x14ac:dyDescent="0.35">
      <c r="A870" t="s">
        <v>3615</v>
      </c>
      <c r="B870">
        <v>775</v>
      </c>
      <c r="C870">
        <v>10</v>
      </c>
      <c r="D870" t="s">
        <v>1361</v>
      </c>
    </row>
    <row r="871" spans="1:4" x14ac:dyDescent="0.35">
      <c r="A871" t="s">
        <v>3615</v>
      </c>
      <c r="B871">
        <v>776</v>
      </c>
      <c r="C871">
        <v>10</v>
      </c>
      <c r="D871" t="s">
        <v>1361</v>
      </c>
    </row>
    <row r="872" spans="1:4" x14ac:dyDescent="0.35">
      <c r="A872" t="s">
        <v>3615</v>
      </c>
      <c r="B872">
        <v>777</v>
      </c>
      <c r="C872">
        <v>10</v>
      </c>
      <c r="D872" t="s">
        <v>1361</v>
      </c>
    </row>
    <row r="873" spans="1:4" x14ac:dyDescent="0.35">
      <c r="A873" t="s">
        <v>3615</v>
      </c>
      <c r="B873">
        <v>778</v>
      </c>
      <c r="C873">
        <v>10</v>
      </c>
      <c r="D873" t="s">
        <v>1361</v>
      </c>
    </row>
    <row r="874" spans="1:4" x14ac:dyDescent="0.35">
      <c r="A874" t="s">
        <v>3615</v>
      </c>
      <c r="B874">
        <v>779</v>
      </c>
      <c r="C874">
        <v>10</v>
      </c>
      <c r="D874" t="s">
        <v>1361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1765F-F29E-4BA0-BC5E-DC25D4159746}">
  <dimension ref="A1:AA1396"/>
  <sheetViews>
    <sheetView workbookViewId="0">
      <selection activeCell="U2" sqref="U2:U15"/>
    </sheetView>
  </sheetViews>
  <sheetFormatPr defaultRowHeight="14.5" x14ac:dyDescent="0.35"/>
  <cols>
    <col min="1" max="1" width="11" customWidth="1"/>
    <col min="2" max="2" width="9.453125" customWidth="1"/>
    <col min="4" max="7" width="8.7265625" customWidth="1"/>
    <col min="9" max="10" width="9.453125" customWidth="1"/>
    <col min="12" max="12" width="16.08984375" customWidth="1"/>
    <col min="16" max="17" width="10.26953125" customWidth="1"/>
  </cols>
  <sheetData>
    <row r="1" spans="1:27" x14ac:dyDescent="0.35">
      <c r="A1" t="s">
        <v>3617</v>
      </c>
      <c r="B1" t="s">
        <v>3589</v>
      </c>
      <c r="C1" t="s">
        <v>3590</v>
      </c>
      <c r="D1" t="s">
        <v>3621</v>
      </c>
      <c r="E1" t="s">
        <v>3622</v>
      </c>
      <c r="F1" t="s">
        <v>3623</v>
      </c>
      <c r="G1" t="s">
        <v>3618</v>
      </c>
      <c r="I1" s="12"/>
      <c r="J1" s="12" t="s">
        <v>3589</v>
      </c>
      <c r="K1" t="s">
        <v>3590</v>
      </c>
      <c r="L1" t="s">
        <v>3619</v>
      </c>
      <c r="T1" s="14" t="s">
        <v>3590</v>
      </c>
      <c r="U1" s="14" t="s">
        <v>3627</v>
      </c>
      <c r="V1" s="14" t="s">
        <v>3596</v>
      </c>
      <c r="W1" s="14" t="s">
        <v>3591</v>
      </c>
      <c r="X1" s="14" t="s">
        <v>3628</v>
      </c>
    </row>
    <row r="2" spans="1:27" x14ac:dyDescent="0.35">
      <c r="A2" t="s">
        <v>1466</v>
      </c>
      <c r="B2">
        <v>775</v>
      </c>
      <c r="C2">
        <v>12</v>
      </c>
      <c r="D2" cm="1">
        <f t="array" ref="D2">_xlfn._xlws.FILTER(Table4[[#All],[Volume MBF/ac]],(Table4[[#All],[Polygon]]=Table3[[#This Row],[Polygon]])*(Table4[[#All],[Period]]=Table3[[#This Row],[Period]])*(Table3[[#This Row],[Variables ]]=I$3),0)</f>
        <v>0</v>
      </c>
      <c r="E2" cm="1">
        <f t="array" ref="E2">_xlfn._xlws.FILTER(Table6[[#All],[Acre]],(Table6[[#All],[Stand_Ipid]]=Table3[[#This Row],[Polygon]]),0)</f>
        <v>52.81361064</v>
      </c>
      <c r="F2">
        <f>Table3[[#This Row],[Volume at H]]*Table3[[#This Row],[Area]]</f>
        <v>0</v>
      </c>
      <c r="G2" t="s">
        <v>1364</v>
      </c>
      <c r="J2">
        <v>1</v>
      </c>
      <c r="K2">
        <v>1</v>
      </c>
      <c r="L2">
        <v>21</v>
      </c>
      <c r="T2" t="s">
        <v>3600</v>
      </c>
      <c r="U2">
        <v>4090</v>
      </c>
      <c r="V2">
        <f>U2/V$17*100</f>
        <v>45.303500221533014</v>
      </c>
      <c r="X2" s="1">
        <f>Table28[[#This Row],[Fourrage accessible (Acre)]]*Z$3</f>
        <v>127.8125</v>
      </c>
      <c r="Z2">
        <v>20</v>
      </c>
      <c r="AA2" t="s">
        <v>3626</v>
      </c>
    </row>
    <row r="3" spans="1:27" x14ac:dyDescent="0.35">
      <c r="A3" t="s">
        <v>1466</v>
      </c>
      <c r="B3">
        <v>776</v>
      </c>
      <c r="C3">
        <v>12</v>
      </c>
      <c r="D3" cm="1">
        <f t="array" ref="D3">_xlfn._xlws.FILTER(Table4[[#All],[Volume MBF/ac]],(Table4[[#All],[Polygon]]=Table3[[#This Row],[Polygon]])*(Table4[[#All],[Period]]=Table3[[#This Row],[Period]])*(Table3[[#This Row],[Variables ]]=I$3),0)</f>
        <v>0</v>
      </c>
      <c r="E3" cm="1">
        <f t="array" ref="E3">_xlfn._xlws.FILTER(Table6[[#All],[Acre]],(Table6[[#All],[Stand_Ipid]]=Table3[[#This Row],[Polygon]]),0)</f>
        <v>48.388616759999998</v>
      </c>
      <c r="F3">
        <f>Table3[[#This Row],[Volume at H]]*Table3[[#This Row],[Area]]</f>
        <v>0</v>
      </c>
      <c r="G3" t="s">
        <v>1364</v>
      </c>
      <c r="I3" t="s">
        <v>3615</v>
      </c>
      <c r="J3">
        <v>3</v>
      </c>
      <c r="K3">
        <v>7</v>
      </c>
      <c r="L3">
        <v>26</v>
      </c>
      <c r="N3" t="s">
        <v>3622</v>
      </c>
      <c r="P3" s="14" t="s">
        <v>3591</v>
      </c>
      <c r="Q3" s="14" t="s">
        <v>3592</v>
      </c>
      <c r="T3" s="7" t="s">
        <v>3601</v>
      </c>
      <c r="U3">
        <v>547</v>
      </c>
      <c r="V3">
        <f t="shared" ref="V3:V15" si="0">U3/V$17*100</f>
        <v>6.058927780239256</v>
      </c>
      <c r="X3" s="1">
        <f>Table28[[#This Row],[Fourrage accessible (Acre)]]*Z$3</f>
        <v>17.09375</v>
      </c>
      <c r="Z3">
        <f>20/640</f>
        <v>3.125E-2</v>
      </c>
      <c r="AA3" t="s">
        <v>3625</v>
      </c>
    </row>
    <row r="4" spans="1:27" x14ac:dyDescent="0.35">
      <c r="A4" t="s">
        <v>1466</v>
      </c>
      <c r="B4">
        <v>779</v>
      </c>
      <c r="C4">
        <v>12</v>
      </c>
      <c r="D4" cm="1">
        <f t="array" ref="D4">_xlfn._xlws.FILTER(Table4[[#All],[Volume MBF/ac]],(Table4[[#All],[Polygon]]=Table3[[#This Row],[Polygon]])*(Table4[[#All],[Period]]=Table3[[#This Row],[Period]])*(Table3[[#This Row],[Variables ]]=I$3),0)</f>
        <v>0</v>
      </c>
      <c r="E4" cm="1">
        <f t="array" ref="E4">_xlfn._xlws.FILTER(Table6[[#All],[Acre]],(Table6[[#All],[Stand_Ipid]]=Table3[[#This Row],[Polygon]]),0)</f>
        <v>37.737225879999997</v>
      </c>
      <c r="F4">
        <f>Table3[[#This Row],[Volume at H]]*Table3[[#This Row],[Area]]</f>
        <v>0</v>
      </c>
      <c r="G4" t="s">
        <v>1364</v>
      </c>
      <c r="J4">
        <v>4</v>
      </c>
      <c r="K4">
        <v>1</v>
      </c>
      <c r="L4">
        <v>21</v>
      </c>
      <c r="O4" t="s">
        <v>3622</v>
      </c>
      <c r="P4">
        <v>1</v>
      </c>
      <c r="Q4">
        <v>4090</v>
      </c>
      <c r="T4" t="s">
        <v>3602</v>
      </c>
      <c r="U4">
        <v>728</v>
      </c>
      <c r="V4">
        <f t="shared" si="0"/>
        <v>8.0638015064244577</v>
      </c>
      <c r="X4" s="1">
        <f>Table28[[#This Row],[Fourrage accessible (Acre)]]*Z$3</f>
        <v>22.75</v>
      </c>
    </row>
    <row r="5" spans="1:27" x14ac:dyDescent="0.35">
      <c r="A5" t="s">
        <v>1466</v>
      </c>
      <c r="B5">
        <v>78</v>
      </c>
      <c r="C5">
        <v>1</v>
      </c>
      <c r="D5" cm="1">
        <f t="array" ref="D5">_xlfn._xlws.FILTER(Table4[[#All],[Volume MBF/ac]],(Table4[[#All],[Polygon]]=Table3[[#This Row],[Polygon]])*(Table4[[#All],[Period]]=Table3[[#This Row],[Period]])*(Table3[[#This Row],[Variables ]]=I$3),0)</f>
        <v>0</v>
      </c>
      <c r="E5" cm="1">
        <f t="array" ref="E5">_xlfn._xlws.FILTER(Table6[[#All],[Acre]],(Table6[[#All],[Stand_Ipid]]=Table3[[#This Row],[Polygon]]),0)</f>
        <v>12.04920044</v>
      </c>
      <c r="F5">
        <f>Table3[[#This Row],[Volume at H]]*Table3[[#This Row],[Area]]</f>
        <v>0</v>
      </c>
      <c r="G5" t="s">
        <v>1364</v>
      </c>
      <c r="J5">
        <v>5</v>
      </c>
      <c r="K5">
        <v>1</v>
      </c>
      <c r="L5">
        <v>21</v>
      </c>
      <c r="O5" t="s">
        <v>3622</v>
      </c>
      <c r="P5">
        <v>2</v>
      </c>
      <c r="Q5">
        <v>547</v>
      </c>
      <c r="T5" t="s">
        <v>3603</v>
      </c>
      <c r="U5">
        <v>219</v>
      </c>
      <c r="V5">
        <f t="shared" si="0"/>
        <v>2.4257864421798847</v>
      </c>
      <c r="X5" s="1">
        <f>Table28[[#This Row],[Fourrage accessible (Acre)]]*Z$3</f>
        <v>6.84375</v>
      </c>
    </row>
    <row r="6" spans="1:27" x14ac:dyDescent="0.35">
      <c r="A6" t="s">
        <v>1466</v>
      </c>
      <c r="B6">
        <v>79</v>
      </c>
      <c r="C6">
        <v>2</v>
      </c>
      <c r="D6" cm="1">
        <f t="array" ref="D6">_xlfn._xlws.FILTER(Table4[[#All],[Volume MBF/ac]],(Table4[[#All],[Polygon]]=Table3[[#This Row],[Polygon]])*(Table4[[#All],[Period]]=Table3[[#This Row],[Period]])*(Table3[[#This Row],[Variables ]]=I$3),0)</f>
        <v>0</v>
      </c>
      <c r="E6" cm="1">
        <f t="array" ref="E6">_xlfn._xlws.FILTER(Table6[[#All],[Acre]],(Table6[[#All],[Stand_Ipid]]=Table3[[#This Row],[Polygon]]),0)</f>
        <v>6.8358598620000004</v>
      </c>
      <c r="F6">
        <f>Table3[[#This Row],[Volume at H]]*Table3[[#This Row],[Area]]</f>
        <v>0</v>
      </c>
      <c r="G6" t="s">
        <v>1364</v>
      </c>
      <c r="J6">
        <v>6</v>
      </c>
      <c r="K6">
        <v>1</v>
      </c>
      <c r="L6">
        <v>21</v>
      </c>
      <c r="O6" t="s">
        <v>3622</v>
      </c>
      <c r="P6">
        <v>3</v>
      </c>
      <c r="Q6">
        <v>728</v>
      </c>
      <c r="T6" t="s">
        <v>3604</v>
      </c>
      <c r="U6">
        <v>280</v>
      </c>
      <c r="V6">
        <f t="shared" si="0"/>
        <v>3.1014621178555601</v>
      </c>
      <c r="X6" s="1">
        <f>Table28[[#This Row],[Fourrage accessible (Acre)]]*Z$3</f>
        <v>8.75</v>
      </c>
    </row>
    <row r="7" spans="1:27" x14ac:dyDescent="0.35">
      <c r="A7" t="s">
        <v>1466</v>
      </c>
      <c r="B7">
        <v>8</v>
      </c>
      <c r="C7">
        <v>11</v>
      </c>
      <c r="D7" cm="1">
        <f t="array" ref="D7">_xlfn._xlws.FILTER(Table4[[#All],[Volume MBF/ac]],(Table4[[#All],[Polygon]]=Table3[[#This Row],[Polygon]])*(Table4[[#All],[Period]]=Table3[[#This Row],[Period]])*(Table3[[#This Row],[Variables ]]=I$3),0)</f>
        <v>0</v>
      </c>
      <c r="E7" cm="1">
        <f t="array" ref="E7">_xlfn._xlws.FILTER(Table6[[#All],[Acre]],(Table6[[#All],[Stand_Ipid]]=Table3[[#This Row],[Polygon]]),0)</f>
        <v>17.14201538</v>
      </c>
      <c r="F7">
        <f>Table3[[#This Row],[Volume at H]]*Table3[[#This Row],[Area]]</f>
        <v>0</v>
      </c>
      <c r="G7" t="s">
        <v>1364</v>
      </c>
      <c r="J7">
        <v>7</v>
      </c>
      <c r="K7">
        <v>2</v>
      </c>
      <c r="L7">
        <v>21</v>
      </c>
      <c r="O7" t="s">
        <v>3622</v>
      </c>
      <c r="P7">
        <v>4</v>
      </c>
      <c r="Q7">
        <v>219</v>
      </c>
      <c r="T7" s="7" t="s">
        <v>3605</v>
      </c>
      <c r="U7">
        <v>363</v>
      </c>
      <c r="V7">
        <f t="shared" si="0"/>
        <v>4.0208241027913161</v>
      </c>
      <c r="X7" s="1">
        <f>Table28[[#This Row],[Fourrage accessible (Acre)]]*Z$3</f>
        <v>11.34375</v>
      </c>
    </row>
    <row r="8" spans="1:27" x14ac:dyDescent="0.35">
      <c r="A8" t="s">
        <v>1466</v>
      </c>
      <c r="B8">
        <v>800</v>
      </c>
      <c r="C8">
        <v>12</v>
      </c>
      <c r="D8" cm="1">
        <f t="array" ref="D8">_xlfn._xlws.FILTER(Table4[[#All],[Volume MBF/ac]],(Table4[[#All],[Polygon]]=Table3[[#This Row],[Polygon]])*(Table4[[#All],[Period]]=Table3[[#This Row],[Period]])*(Table3[[#This Row],[Variables ]]=I$3),0)</f>
        <v>0</v>
      </c>
      <c r="E8" cm="1">
        <f t="array" ref="E8">_xlfn._xlws.FILTER(Table6[[#All],[Acre]],(Table6[[#All],[Stand_Ipid]]=Table3[[#This Row],[Polygon]]),0)</f>
        <v>51.194460190000001</v>
      </c>
      <c r="F8">
        <f>Table3[[#This Row],[Volume at H]]*Table3[[#This Row],[Area]]</f>
        <v>0</v>
      </c>
      <c r="G8" t="s">
        <v>1364</v>
      </c>
      <c r="J8">
        <v>8</v>
      </c>
      <c r="K8">
        <v>5</v>
      </c>
      <c r="L8">
        <v>24</v>
      </c>
      <c r="O8" t="s">
        <v>3622</v>
      </c>
      <c r="P8">
        <v>5</v>
      </c>
      <c r="Q8">
        <v>280</v>
      </c>
      <c r="T8" t="s">
        <v>3606</v>
      </c>
      <c r="U8">
        <v>290</v>
      </c>
      <c r="V8">
        <f t="shared" si="0"/>
        <v>3.2122286220646874</v>
      </c>
      <c r="X8" s="1">
        <f>Table28[[#This Row],[Fourrage accessible (Acre)]]*Z$3</f>
        <v>9.0625</v>
      </c>
    </row>
    <row r="9" spans="1:27" x14ac:dyDescent="0.35">
      <c r="A9" t="s">
        <v>1466</v>
      </c>
      <c r="B9">
        <v>801</v>
      </c>
      <c r="C9">
        <v>12</v>
      </c>
      <c r="D9" cm="1">
        <f t="array" ref="D9">_xlfn._xlws.FILTER(Table4[[#All],[Volume MBF/ac]],(Table4[[#All],[Polygon]]=Table3[[#This Row],[Polygon]])*(Table4[[#All],[Period]]=Table3[[#This Row],[Period]])*(Table3[[#This Row],[Variables ]]=I$3),0)</f>
        <v>0</v>
      </c>
      <c r="E9" cm="1">
        <f t="array" ref="E9">_xlfn._xlws.FILTER(Table6[[#All],[Acre]],(Table6[[#All],[Stand_Ipid]]=Table3[[#This Row],[Polygon]]),0)</f>
        <v>60.847007519999998</v>
      </c>
      <c r="F9">
        <f>Table3[[#This Row],[Volume at H]]*Table3[[#This Row],[Area]]</f>
        <v>0</v>
      </c>
      <c r="G9" t="s">
        <v>1364</v>
      </c>
      <c r="J9">
        <v>9</v>
      </c>
      <c r="K9">
        <v>1</v>
      </c>
      <c r="L9">
        <v>28</v>
      </c>
      <c r="O9" t="s">
        <v>3622</v>
      </c>
      <c r="P9">
        <v>6</v>
      </c>
      <c r="Q9">
        <v>363</v>
      </c>
      <c r="T9" s="7" t="s">
        <v>3607</v>
      </c>
      <c r="U9">
        <v>394</v>
      </c>
      <c r="V9">
        <f t="shared" si="0"/>
        <v>4.3642002658396102</v>
      </c>
      <c r="X9" s="1">
        <f>Table28[[#This Row],[Fourrage accessible (Acre)]]*Z$3</f>
        <v>12.3125</v>
      </c>
    </row>
    <row r="10" spans="1:27" x14ac:dyDescent="0.35">
      <c r="A10" t="s">
        <v>1466</v>
      </c>
      <c r="B10">
        <v>18</v>
      </c>
      <c r="C10">
        <v>4</v>
      </c>
      <c r="D10" cm="1">
        <f t="array" ref="D10">_xlfn._xlws.FILTER(Table4[[#All],[Volume MBF/ac]],(Table4[[#All],[Polygon]]=Table3[[#This Row],[Polygon]])*(Table4[[#All],[Period]]=Table3[[#This Row],[Period]])*(Table3[[#This Row],[Variables ]]=I$3),0)</f>
        <v>0</v>
      </c>
      <c r="E10" cm="1">
        <f t="array" ref="E10">_xlfn._xlws.FILTER(Table6[[#All],[Acre]],(Table6[[#All],[Stand_Ipid]]=Table3[[#This Row],[Polygon]]),0)</f>
        <v>0</v>
      </c>
      <c r="F10">
        <f>Table3[[#This Row],[Volume at H]]*Table3[[#This Row],[Area]]</f>
        <v>0</v>
      </c>
      <c r="G10" t="s">
        <v>1364</v>
      </c>
      <c r="J10">
        <v>10</v>
      </c>
      <c r="K10">
        <v>6</v>
      </c>
      <c r="L10">
        <v>25</v>
      </c>
      <c r="O10" t="s">
        <v>3622</v>
      </c>
      <c r="P10">
        <v>7</v>
      </c>
      <c r="Q10">
        <v>290</v>
      </c>
      <c r="T10" t="s">
        <v>3608</v>
      </c>
      <c r="U10">
        <v>321</v>
      </c>
      <c r="V10">
        <f t="shared" si="0"/>
        <v>3.5556047851129819</v>
      </c>
      <c r="X10" s="1">
        <f>Table28[[#This Row],[Fourrage accessible (Acre)]]*Z$3</f>
        <v>10.03125</v>
      </c>
    </row>
    <row r="11" spans="1:27" x14ac:dyDescent="0.35">
      <c r="A11" t="s">
        <v>1466</v>
      </c>
      <c r="B11">
        <v>802</v>
      </c>
      <c r="C11">
        <v>12</v>
      </c>
      <c r="D11" cm="1">
        <f t="array" ref="D11">_xlfn._xlws.FILTER(Table4[[#All],[Volume MBF/ac]],(Table4[[#All],[Polygon]]=Table3[[#This Row],[Polygon]])*(Table4[[#All],[Period]]=Table3[[#This Row],[Period]])*(Table3[[#This Row],[Variables ]]=I$3),0)</f>
        <v>0</v>
      </c>
      <c r="E11" cm="1">
        <f t="array" ref="E11">_xlfn._xlws.FILTER(Table6[[#All],[Acre]],(Table6[[#All],[Stand_Ipid]]=Table3[[#This Row],[Polygon]]),0)</f>
        <v>28.05279208</v>
      </c>
      <c r="F11">
        <f>Table3[[#This Row],[Volume at H]]*Table3[[#This Row],[Area]]</f>
        <v>0</v>
      </c>
      <c r="G11" t="s">
        <v>1364</v>
      </c>
      <c r="J11">
        <v>11</v>
      </c>
      <c r="K11">
        <v>1</v>
      </c>
      <c r="L11">
        <v>21</v>
      </c>
      <c r="O11" t="s">
        <v>3622</v>
      </c>
      <c r="P11">
        <v>8</v>
      </c>
      <c r="Q11">
        <v>394</v>
      </c>
      <c r="T11" s="7" t="s">
        <v>3609</v>
      </c>
      <c r="U11">
        <v>2971</v>
      </c>
      <c r="V11">
        <f t="shared" si="0"/>
        <v>32.908728400531679</v>
      </c>
      <c r="X11" s="1">
        <f>Table28[[#This Row],[Fourrage accessible (Acre)]]*Z$3</f>
        <v>92.84375</v>
      </c>
    </row>
    <row r="12" spans="1:27" x14ac:dyDescent="0.35">
      <c r="A12" t="s">
        <v>1466</v>
      </c>
      <c r="B12">
        <v>803</v>
      </c>
      <c r="C12">
        <v>12</v>
      </c>
      <c r="D12" cm="1">
        <f t="array" ref="D12">_xlfn._xlws.FILTER(Table4[[#All],[Volume MBF/ac]],(Table4[[#All],[Polygon]]=Table3[[#This Row],[Polygon]])*(Table4[[#All],[Period]]=Table3[[#This Row],[Period]])*(Table3[[#This Row],[Variables ]]=I$3),0)</f>
        <v>0</v>
      </c>
      <c r="E12" cm="1">
        <f t="array" ref="E12">_xlfn._xlws.FILTER(Table6[[#All],[Acre]],(Table6[[#All],[Stand_Ipid]]=Table3[[#This Row],[Polygon]]),0)</f>
        <v>61.608146669999996</v>
      </c>
      <c r="F12">
        <f>Table3[[#This Row],[Volume at H]]*Table3[[#This Row],[Area]]</f>
        <v>0</v>
      </c>
      <c r="G12" t="s">
        <v>1364</v>
      </c>
      <c r="J12">
        <v>12</v>
      </c>
      <c r="K12">
        <v>6</v>
      </c>
      <c r="L12">
        <v>25</v>
      </c>
      <c r="O12" t="s">
        <v>3622</v>
      </c>
      <c r="P12">
        <v>9</v>
      </c>
      <c r="Q12">
        <v>321</v>
      </c>
      <c r="T12" t="s">
        <v>3610</v>
      </c>
      <c r="U12">
        <v>2886</v>
      </c>
      <c r="V12">
        <f t="shared" si="0"/>
        <v>31.967213114754102</v>
      </c>
      <c r="X12" s="1">
        <f>Table28[[#This Row],[Fourrage accessible (Acre)]]*Z$3</f>
        <v>90.1875</v>
      </c>
    </row>
    <row r="13" spans="1:27" x14ac:dyDescent="0.35">
      <c r="A13" t="s">
        <v>1466</v>
      </c>
      <c r="B13">
        <v>804</v>
      </c>
      <c r="C13">
        <v>12</v>
      </c>
      <c r="D13" cm="1">
        <f t="array" ref="D13">_xlfn._xlws.FILTER(Table4[[#All],[Volume MBF/ac]],(Table4[[#All],[Polygon]]=Table3[[#This Row],[Polygon]])*(Table4[[#All],[Period]]=Table3[[#This Row],[Period]])*(Table3[[#This Row],[Variables ]]=I$3),0)</f>
        <v>0</v>
      </c>
      <c r="E13" cm="1">
        <f t="array" ref="E13">_xlfn._xlws.FILTER(Table6[[#All],[Acre]],(Table6[[#All],[Stand_Ipid]]=Table3[[#This Row],[Polygon]]),0)</f>
        <v>40.84752546</v>
      </c>
      <c r="F13">
        <f>Table3[[#This Row],[Volume at H]]*Table3[[#This Row],[Area]]</f>
        <v>0</v>
      </c>
      <c r="G13" t="s">
        <v>1364</v>
      </c>
      <c r="J13">
        <v>13</v>
      </c>
      <c r="K13">
        <v>1</v>
      </c>
      <c r="L13">
        <v>21</v>
      </c>
      <c r="O13" t="s">
        <v>3622</v>
      </c>
      <c r="P13">
        <v>10</v>
      </c>
      <c r="Q13">
        <v>2971</v>
      </c>
      <c r="T13" s="7" t="s">
        <v>3611</v>
      </c>
      <c r="U13">
        <v>103</v>
      </c>
      <c r="V13">
        <f t="shared" si="0"/>
        <v>1.1408949933540098</v>
      </c>
      <c r="X13" s="1">
        <f>Table28[[#This Row],[Fourrage accessible (Acre)]]*Z$3</f>
        <v>3.21875</v>
      </c>
    </row>
    <row r="14" spans="1:27" x14ac:dyDescent="0.35">
      <c r="A14" t="s">
        <v>1466</v>
      </c>
      <c r="B14">
        <v>81</v>
      </c>
      <c r="C14">
        <v>2</v>
      </c>
      <c r="D14" cm="1">
        <f t="array" ref="D14">_xlfn._xlws.FILTER(Table4[[#All],[Volume MBF/ac]],(Table4[[#All],[Polygon]]=Table3[[#This Row],[Polygon]])*(Table4[[#All],[Period]]=Table3[[#This Row],[Period]])*(Table3[[#This Row],[Variables ]]=I$3),0)</f>
        <v>0</v>
      </c>
      <c r="E14" cm="1">
        <f t="array" ref="E14">_xlfn._xlws.FILTER(Table6[[#All],[Acre]],(Table6[[#All],[Stand_Ipid]]=Table3[[#This Row],[Polygon]]),0)</f>
        <v>21.812853059999998</v>
      </c>
      <c r="F14">
        <f>Table3[[#This Row],[Volume at H]]*Table3[[#This Row],[Area]]</f>
        <v>0</v>
      </c>
      <c r="G14" t="s">
        <v>1364</v>
      </c>
      <c r="J14">
        <v>14</v>
      </c>
      <c r="K14">
        <v>1</v>
      </c>
      <c r="L14">
        <v>21</v>
      </c>
      <c r="O14" t="s">
        <v>3622</v>
      </c>
      <c r="P14">
        <v>11</v>
      </c>
      <c r="Q14">
        <v>2886</v>
      </c>
      <c r="T14" t="s">
        <v>3612</v>
      </c>
      <c r="U14">
        <v>6641</v>
      </c>
      <c r="V14">
        <f t="shared" si="0"/>
        <v>73.560035445281343</v>
      </c>
      <c r="X14" s="1">
        <f>Table28[[#This Row],[Fourrage accessible (Acre)]]*Z$3</f>
        <v>207.53125</v>
      </c>
    </row>
    <row r="15" spans="1:27" x14ac:dyDescent="0.35">
      <c r="A15" t="s">
        <v>1466</v>
      </c>
      <c r="B15">
        <v>82</v>
      </c>
      <c r="C15">
        <v>2</v>
      </c>
      <c r="D15" cm="1">
        <f t="array" ref="D15">_xlfn._xlws.FILTER(Table4[[#All],[Volume MBF/ac]],(Table4[[#All],[Polygon]]=Table3[[#This Row],[Polygon]])*(Table4[[#All],[Period]]=Table3[[#This Row],[Period]])*(Table3[[#This Row],[Variables ]]=I$3),0)</f>
        <v>0</v>
      </c>
      <c r="E15" cm="1">
        <f t="array" ref="E15">_xlfn._xlws.FILTER(Table6[[#All],[Acre]],(Table6[[#All],[Stand_Ipid]]=Table3[[#This Row],[Polygon]]),0)</f>
        <v>4.5023451459999997</v>
      </c>
      <c r="F15">
        <f>Table3[[#This Row],[Volume at H]]*Table3[[#This Row],[Area]]</f>
        <v>0</v>
      </c>
      <c r="G15" t="s">
        <v>1364</v>
      </c>
      <c r="J15">
        <v>15</v>
      </c>
      <c r="K15">
        <v>1</v>
      </c>
      <c r="L15">
        <v>21</v>
      </c>
      <c r="O15" t="s">
        <v>3622</v>
      </c>
      <c r="P15">
        <v>12</v>
      </c>
      <c r="Q15">
        <v>103</v>
      </c>
      <c r="T15" s="7" t="s">
        <v>3613</v>
      </c>
      <c r="U15">
        <v>6564</v>
      </c>
      <c r="V15">
        <f t="shared" si="0"/>
        <v>72.707133362871062</v>
      </c>
      <c r="X15" s="1">
        <f>Table28[[#This Row],[Fourrage accessible (Acre)]]*Z$3</f>
        <v>205.125</v>
      </c>
    </row>
    <row r="16" spans="1:27" x14ac:dyDescent="0.35">
      <c r="A16" t="s">
        <v>1466</v>
      </c>
      <c r="B16">
        <v>83</v>
      </c>
      <c r="C16">
        <v>2</v>
      </c>
      <c r="D16" cm="1">
        <f t="array" ref="D16">_xlfn._xlws.FILTER(Table4[[#All],[Volume MBF/ac]],(Table4[[#All],[Polygon]]=Table3[[#This Row],[Polygon]])*(Table4[[#All],[Period]]=Table3[[#This Row],[Period]])*(Table3[[#This Row],[Variables ]]=I$3),0)</f>
        <v>0</v>
      </c>
      <c r="E16" cm="1">
        <f t="array" ref="E16">_xlfn._xlws.FILTER(Table6[[#All],[Acre]],(Table6[[#All],[Stand_Ipid]]=Table3[[#This Row],[Polygon]]),0)</f>
        <v>35.39444323</v>
      </c>
      <c r="F16">
        <f>Table3[[#This Row],[Volume at H]]*Table3[[#This Row],[Area]]</f>
        <v>0</v>
      </c>
      <c r="G16" t="s">
        <v>1364</v>
      </c>
      <c r="J16">
        <v>16</v>
      </c>
      <c r="K16">
        <v>1</v>
      </c>
      <c r="L16">
        <v>21</v>
      </c>
      <c r="O16" t="s">
        <v>3622</v>
      </c>
      <c r="P16">
        <v>13</v>
      </c>
      <c r="Q16">
        <v>6641</v>
      </c>
      <c r="X16" s="1"/>
    </row>
    <row r="17" spans="1:23" x14ac:dyDescent="0.35">
      <c r="A17" t="s">
        <v>1466</v>
      </c>
      <c r="B17">
        <v>84</v>
      </c>
      <c r="C17">
        <v>2</v>
      </c>
      <c r="D17" cm="1">
        <f t="array" ref="D17">_xlfn._xlws.FILTER(Table4[[#All],[Volume MBF/ac]],(Table4[[#All],[Polygon]]=Table3[[#This Row],[Polygon]])*(Table4[[#All],[Period]]=Table3[[#This Row],[Period]])*(Table3[[#This Row],[Variables ]]=I$3),0)</f>
        <v>0</v>
      </c>
      <c r="E17" cm="1">
        <f t="array" ref="E17">_xlfn._xlws.FILTER(Table6[[#All],[Acre]],(Table6[[#All],[Stand_Ipid]]=Table3[[#This Row],[Polygon]]),0)</f>
        <v>57.396410359999997</v>
      </c>
      <c r="F17">
        <f>Table3[[#This Row],[Volume at H]]*Table3[[#This Row],[Area]]</f>
        <v>0</v>
      </c>
      <c r="G17" t="s">
        <v>1364</v>
      </c>
      <c r="J17">
        <v>17</v>
      </c>
      <c r="K17">
        <v>1</v>
      </c>
      <c r="L17">
        <v>21</v>
      </c>
      <c r="O17" t="s">
        <v>3622</v>
      </c>
      <c r="P17">
        <v>14</v>
      </c>
      <c r="Q17">
        <v>6564</v>
      </c>
      <c r="U17" t="s">
        <v>3614</v>
      </c>
      <c r="V17">
        <v>9028</v>
      </c>
      <c r="W17" t="s">
        <v>3624</v>
      </c>
    </row>
    <row r="18" spans="1:23" x14ac:dyDescent="0.35">
      <c r="A18" t="s">
        <v>1466</v>
      </c>
      <c r="B18">
        <v>85</v>
      </c>
      <c r="C18">
        <v>2</v>
      </c>
      <c r="D18" cm="1">
        <f t="array" ref="D18">_xlfn._xlws.FILTER(Table4[[#All],[Volume MBF/ac]],(Table4[[#All],[Polygon]]=Table3[[#This Row],[Polygon]])*(Table4[[#All],[Period]]=Table3[[#This Row],[Period]])*(Table3[[#This Row],[Variables ]]=I$3),0)</f>
        <v>0</v>
      </c>
      <c r="E18" cm="1">
        <f t="array" ref="E18">_xlfn._xlws.FILTER(Table6[[#All],[Acre]],(Table6[[#All],[Stand_Ipid]]=Table3[[#This Row],[Polygon]]),0)</f>
        <v>19.053710169999999</v>
      </c>
      <c r="F18">
        <f>Table3[[#This Row],[Volume at H]]*Table3[[#This Row],[Area]]</f>
        <v>0</v>
      </c>
      <c r="G18" t="s">
        <v>1364</v>
      </c>
      <c r="J18">
        <v>18</v>
      </c>
      <c r="K18">
        <v>1</v>
      </c>
      <c r="L18">
        <v>21</v>
      </c>
    </row>
    <row r="19" spans="1:23" x14ac:dyDescent="0.35">
      <c r="A19" t="s">
        <v>1466</v>
      </c>
      <c r="B19">
        <v>86</v>
      </c>
      <c r="C19">
        <v>1</v>
      </c>
      <c r="D19" cm="1">
        <f t="array" ref="D19">_xlfn._xlws.FILTER(Table4[[#All],[Volume MBF/ac]],(Table4[[#All],[Polygon]]=Table3[[#This Row],[Polygon]])*(Table4[[#All],[Period]]=Table3[[#This Row],[Period]])*(Table3[[#This Row],[Variables ]]=I$3),0)</f>
        <v>0</v>
      </c>
      <c r="E19" cm="1">
        <f t="array" ref="E19">_xlfn._xlws.FILTER(Table6[[#All],[Acre]],(Table6[[#All],[Stand_Ipid]]=Table3[[#This Row],[Polygon]]),0)</f>
        <v>27.579095479999999</v>
      </c>
      <c r="F19">
        <f>Table3[[#This Row],[Volume at H]]*Table3[[#This Row],[Area]]</f>
        <v>0</v>
      </c>
      <c r="G19" t="s">
        <v>1364</v>
      </c>
      <c r="J19">
        <v>19</v>
      </c>
      <c r="K19">
        <v>7</v>
      </c>
      <c r="L19">
        <v>26</v>
      </c>
    </row>
    <row r="20" spans="1:23" x14ac:dyDescent="0.35">
      <c r="A20" t="s">
        <v>1466</v>
      </c>
      <c r="B20">
        <v>87</v>
      </c>
      <c r="C20">
        <v>2</v>
      </c>
      <c r="D20" cm="1">
        <f t="array" ref="D20">_xlfn._xlws.FILTER(Table4[[#All],[Volume MBF/ac]],(Table4[[#All],[Polygon]]=Table3[[#This Row],[Polygon]])*(Table4[[#All],[Period]]=Table3[[#This Row],[Period]])*(Table3[[#This Row],[Variables ]]=I$3),0)</f>
        <v>0</v>
      </c>
      <c r="E20" cm="1">
        <f t="array" ref="E20">_xlfn._xlws.FILTER(Table6[[#All],[Acre]],(Table6[[#All],[Stand_Ipid]]=Table3[[#This Row],[Polygon]]),0)</f>
        <v>19.007032599999999</v>
      </c>
      <c r="F20">
        <f>Table3[[#This Row],[Volume at H]]*Table3[[#This Row],[Area]]</f>
        <v>0</v>
      </c>
      <c r="G20" t="s">
        <v>1364</v>
      </c>
      <c r="J20">
        <v>20</v>
      </c>
      <c r="K20">
        <v>1</v>
      </c>
      <c r="L20">
        <v>21</v>
      </c>
    </row>
    <row r="21" spans="1:23" x14ac:dyDescent="0.35">
      <c r="A21" t="s">
        <v>1466</v>
      </c>
      <c r="B21">
        <v>19</v>
      </c>
      <c r="C21">
        <v>11</v>
      </c>
      <c r="D21" cm="1">
        <f t="array" ref="D21">_xlfn._xlws.FILTER(Table4[[#All],[Volume MBF/ac]],(Table4[[#All],[Polygon]]=Table3[[#This Row],[Polygon]])*(Table4[[#All],[Period]]=Table3[[#This Row],[Period]])*(Table3[[#This Row],[Variables ]]=I$3),0)</f>
        <v>0</v>
      </c>
      <c r="E21" cm="1">
        <f t="array" ref="E21">_xlfn._xlws.FILTER(Table6[[#All],[Acre]],(Table6[[#All],[Stand_Ipid]]=Table3[[#This Row],[Polygon]]),0)</f>
        <v>32.06105127</v>
      </c>
      <c r="F21">
        <f>Table3[[#This Row],[Volume at H]]*Table3[[#This Row],[Area]]</f>
        <v>0</v>
      </c>
      <c r="G21" t="s">
        <v>1364</v>
      </c>
      <c r="J21">
        <v>21</v>
      </c>
      <c r="K21">
        <v>1</v>
      </c>
      <c r="L21">
        <v>21</v>
      </c>
    </row>
    <row r="22" spans="1:23" x14ac:dyDescent="0.35">
      <c r="A22" t="s">
        <v>1466</v>
      </c>
      <c r="B22">
        <v>88</v>
      </c>
      <c r="C22">
        <v>0</v>
      </c>
      <c r="D22" cm="1">
        <f t="array" ref="D22">_xlfn._xlws.FILTER(Table4[[#All],[Volume MBF/ac]],(Table4[[#All],[Polygon]]=Table3[[#This Row],[Polygon]])*(Table4[[#All],[Period]]=Table3[[#This Row],[Period]])*(Table3[[#This Row],[Variables ]]=I$3),0)</f>
        <v>0</v>
      </c>
      <c r="E22" cm="1">
        <f t="array" ref="E22">_xlfn._xlws.FILTER(Table6[[#All],[Acre]],(Table6[[#All],[Stand_Ipid]]=Table3[[#This Row],[Polygon]]),0)</f>
        <v>15.61335437</v>
      </c>
      <c r="F22">
        <f>Table3[[#This Row],[Volume at H]]*Table3[[#This Row],[Area]]</f>
        <v>0</v>
      </c>
      <c r="G22" t="s">
        <v>1364</v>
      </c>
      <c r="J22">
        <v>22</v>
      </c>
      <c r="K22">
        <v>1</v>
      </c>
      <c r="L22">
        <v>21</v>
      </c>
    </row>
    <row r="23" spans="1:23" x14ac:dyDescent="0.35">
      <c r="A23" t="s">
        <v>1466</v>
      </c>
      <c r="B23">
        <v>88</v>
      </c>
      <c r="C23">
        <v>5</v>
      </c>
      <c r="D23" cm="1">
        <f t="array" ref="D23">_xlfn._xlws.FILTER(Table4[[#All],[Volume MBF/ac]],(Table4[[#All],[Polygon]]=Table3[[#This Row],[Polygon]])*(Table4[[#All],[Period]]=Table3[[#This Row],[Period]])*(Table3[[#This Row],[Variables ]]=I$3),0)</f>
        <v>0</v>
      </c>
      <c r="E23" cm="1">
        <f t="array" ref="E23">_xlfn._xlws.FILTER(Table6[[#All],[Acre]],(Table6[[#All],[Stand_Ipid]]=Table3[[#This Row],[Polygon]]),0)</f>
        <v>15.61335437</v>
      </c>
      <c r="F23">
        <f>Table3[[#This Row],[Volume at H]]*Table3[[#This Row],[Area]]</f>
        <v>0</v>
      </c>
      <c r="G23" t="s">
        <v>1364</v>
      </c>
      <c r="J23">
        <v>23</v>
      </c>
      <c r="K23">
        <v>1</v>
      </c>
      <c r="L23">
        <v>28</v>
      </c>
    </row>
    <row r="24" spans="1:23" x14ac:dyDescent="0.35">
      <c r="A24" t="s">
        <v>1466</v>
      </c>
      <c r="B24">
        <v>890</v>
      </c>
      <c r="C24">
        <v>12</v>
      </c>
      <c r="D24" cm="1">
        <f t="array" ref="D24">_xlfn._xlws.FILTER(Table4[[#All],[Volume MBF/ac]],(Table4[[#All],[Polygon]]=Table3[[#This Row],[Polygon]])*(Table4[[#All],[Period]]=Table3[[#This Row],[Period]])*(Table3[[#This Row],[Variables ]]=I$3),0)</f>
        <v>0</v>
      </c>
      <c r="E24" cm="1">
        <f t="array" ref="E24">_xlfn._xlws.FILTER(Table6[[#All],[Acre]],(Table6[[#All],[Stand_Ipid]]=Table3[[#This Row],[Polygon]]),0)</f>
        <v>25.85267885</v>
      </c>
      <c r="F24">
        <f>Table3[[#This Row],[Volume at H]]*Table3[[#This Row],[Area]]</f>
        <v>0</v>
      </c>
      <c r="G24" t="s">
        <v>1364</v>
      </c>
      <c r="J24">
        <v>26</v>
      </c>
      <c r="K24">
        <v>1</v>
      </c>
      <c r="L24">
        <v>21</v>
      </c>
    </row>
    <row r="25" spans="1:23" x14ac:dyDescent="0.35">
      <c r="A25" t="s">
        <v>1466</v>
      </c>
      <c r="B25">
        <v>891</v>
      </c>
      <c r="C25">
        <v>12</v>
      </c>
      <c r="D25" cm="1">
        <f t="array" ref="D25">_xlfn._xlws.FILTER(Table4[[#All],[Volume MBF/ac]],(Table4[[#All],[Polygon]]=Table3[[#This Row],[Polygon]])*(Table4[[#All],[Period]]=Table3[[#This Row],[Period]])*(Table3[[#This Row],[Variables ]]=I$3),0)</f>
        <v>0</v>
      </c>
      <c r="E25" cm="1">
        <f t="array" ref="E25">_xlfn._xlws.FILTER(Table6[[#All],[Acre]],(Table6[[#All],[Stand_Ipid]]=Table3[[#This Row],[Polygon]]),0)</f>
        <v>8.3239158080000006</v>
      </c>
      <c r="F25">
        <f>Table3[[#This Row],[Volume at H]]*Table3[[#This Row],[Area]]</f>
        <v>0</v>
      </c>
      <c r="G25" t="s">
        <v>1364</v>
      </c>
      <c r="J25">
        <v>27</v>
      </c>
      <c r="K25">
        <v>4</v>
      </c>
      <c r="L25">
        <v>22</v>
      </c>
    </row>
    <row r="26" spans="1:23" x14ac:dyDescent="0.35">
      <c r="A26" t="s">
        <v>1466</v>
      </c>
      <c r="B26">
        <v>892</v>
      </c>
      <c r="C26">
        <v>12</v>
      </c>
      <c r="D26" cm="1">
        <f t="array" ref="D26">_xlfn._xlws.FILTER(Table4[[#All],[Volume MBF/ac]],(Table4[[#All],[Polygon]]=Table3[[#This Row],[Polygon]])*(Table4[[#All],[Period]]=Table3[[#This Row],[Period]])*(Table3[[#This Row],[Variables ]]=I$3),0)</f>
        <v>0</v>
      </c>
      <c r="E26" cm="1">
        <f t="array" ref="E26">_xlfn._xlws.FILTER(Table6[[#All],[Acre]],(Table6[[#All],[Stand_Ipid]]=Table3[[#This Row],[Polygon]]),0)</f>
        <v>30.951763150000001</v>
      </c>
      <c r="F26">
        <f>Table3[[#This Row],[Volume at H]]*Table3[[#This Row],[Area]]</f>
        <v>0</v>
      </c>
      <c r="G26" t="s">
        <v>1364</v>
      </c>
      <c r="J26">
        <v>28</v>
      </c>
      <c r="K26">
        <v>1</v>
      </c>
      <c r="L26">
        <v>21</v>
      </c>
    </row>
    <row r="27" spans="1:23" x14ac:dyDescent="0.35">
      <c r="A27" t="s">
        <v>1466</v>
      </c>
      <c r="B27">
        <v>893</v>
      </c>
      <c r="C27">
        <v>12</v>
      </c>
      <c r="D27" cm="1">
        <f t="array" ref="D27">_xlfn._xlws.FILTER(Table4[[#All],[Volume MBF/ac]],(Table4[[#All],[Polygon]]=Table3[[#This Row],[Polygon]])*(Table4[[#All],[Period]]=Table3[[#This Row],[Period]])*(Table3[[#This Row],[Variables ]]=I$3),0)</f>
        <v>0</v>
      </c>
      <c r="E27" cm="1">
        <f t="array" ref="E27">_xlfn._xlws.FILTER(Table6[[#All],[Acre]],(Table6[[#All],[Stand_Ipid]]=Table3[[#This Row],[Polygon]]),0)</f>
        <v>20.940404359999999</v>
      </c>
      <c r="F27">
        <f>Table3[[#This Row],[Volume at H]]*Table3[[#This Row],[Area]]</f>
        <v>0</v>
      </c>
      <c r="G27" t="s">
        <v>1364</v>
      </c>
      <c r="J27">
        <v>30</v>
      </c>
      <c r="K27">
        <v>12</v>
      </c>
      <c r="L27">
        <v>38</v>
      </c>
    </row>
    <row r="28" spans="1:23" x14ac:dyDescent="0.35">
      <c r="A28" t="s">
        <v>1466</v>
      </c>
      <c r="B28">
        <v>9</v>
      </c>
      <c r="C28">
        <v>6</v>
      </c>
      <c r="D28" cm="1">
        <f t="array" ref="D28">_xlfn._xlws.FILTER(Table4[[#All],[Volume MBF/ac]],(Table4[[#All],[Polygon]]=Table3[[#This Row],[Polygon]])*(Table4[[#All],[Period]]=Table3[[#This Row],[Period]])*(Table3[[#This Row],[Variables ]]=I$3),0)</f>
        <v>0</v>
      </c>
      <c r="E28" cm="1">
        <f t="array" ref="E28">_xlfn._xlws.FILTER(Table6[[#All],[Acre]],(Table6[[#All],[Stand_Ipid]]=Table3[[#This Row],[Polygon]]),0)</f>
        <v>40.074503640000003</v>
      </c>
      <c r="F28">
        <f>Table3[[#This Row],[Volume at H]]*Table3[[#This Row],[Area]]</f>
        <v>0</v>
      </c>
      <c r="G28" t="s">
        <v>1364</v>
      </c>
      <c r="J28">
        <v>31</v>
      </c>
      <c r="K28">
        <v>1</v>
      </c>
      <c r="L28">
        <v>21</v>
      </c>
    </row>
    <row r="29" spans="1:23" x14ac:dyDescent="0.35">
      <c r="A29" t="s">
        <v>1466</v>
      </c>
      <c r="B29">
        <v>90</v>
      </c>
      <c r="C29">
        <v>12</v>
      </c>
      <c r="D29" cm="1">
        <f t="array" ref="D29">_xlfn._xlws.FILTER(Table4[[#All],[Volume MBF/ac]],(Table4[[#All],[Polygon]]=Table3[[#This Row],[Polygon]])*(Table4[[#All],[Period]]=Table3[[#This Row],[Period]])*(Table3[[#This Row],[Variables ]]=I$3),0)</f>
        <v>0</v>
      </c>
      <c r="E29" cm="1">
        <f t="array" ref="E29">_xlfn._xlws.FILTER(Table6[[#All],[Acre]],(Table6[[#All],[Stand_Ipid]]=Table3[[#This Row],[Polygon]]),0)</f>
        <v>21.352174099999999</v>
      </c>
      <c r="F29">
        <f>Table3[[#This Row],[Volume at H]]*Table3[[#This Row],[Area]]</f>
        <v>0</v>
      </c>
      <c r="G29" t="s">
        <v>1364</v>
      </c>
      <c r="J29">
        <v>32</v>
      </c>
      <c r="K29">
        <v>4</v>
      </c>
      <c r="L29">
        <v>22</v>
      </c>
    </row>
    <row r="30" spans="1:23" x14ac:dyDescent="0.35">
      <c r="A30" t="s">
        <v>1466</v>
      </c>
      <c r="B30">
        <v>91</v>
      </c>
      <c r="C30">
        <v>2</v>
      </c>
      <c r="D30" cm="1">
        <f t="array" ref="D30">_xlfn._xlws.FILTER(Table4[[#All],[Volume MBF/ac]],(Table4[[#All],[Polygon]]=Table3[[#This Row],[Polygon]])*(Table4[[#All],[Period]]=Table3[[#This Row],[Period]])*(Table3[[#This Row],[Variables ]]=I$3),0)</f>
        <v>0</v>
      </c>
      <c r="E30" cm="1">
        <f t="array" ref="E30">_xlfn._xlws.FILTER(Table6[[#All],[Acre]],(Table6[[#All],[Stand_Ipid]]=Table3[[#This Row],[Polygon]]),0)</f>
        <v>3.7577214090000002</v>
      </c>
      <c r="F30">
        <f>Table3[[#This Row],[Volume at H]]*Table3[[#This Row],[Area]]</f>
        <v>0</v>
      </c>
      <c r="G30" t="s">
        <v>1364</v>
      </c>
      <c r="J30">
        <v>33</v>
      </c>
      <c r="K30">
        <v>1</v>
      </c>
      <c r="L30">
        <v>21</v>
      </c>
    </row>
    <row r="31" spans="1:23" x14ac:dyDescent="0.35">
      <c r="A31" t="s">
        <v>1466</v>
      </c>
      <c r="B31">
        <v>2</v>
      </c>
      <c r="C31">
        <v>2</v>
      </c>
      <c r="D31" cm="1">
        <f t="array" ref="D31">_xlfn._xlws.FILTER(Table4[[#All],[Volume MBF/ac]],(Table4[[#All],[Polygon]]=Table3[[#This Row],[Polygon]])*(Table4[[#All],[Period]]=Table3[[#This Row],[Period]])*(Table3[[#This Row],[Variables ]]=I$3),0)</f>
        <v>0</v>
      </c>
      <c r="E31" cm="1">
        <f t="array" ref="E31">_xlfn._xlws.FILTER(Table6[[#All],[Acre]],(Table6[[#All],[Stand_Ipid]]=Table3[[#This Row],[Polygon]]),0)</f>
        <v>10.0095142</v>
      </c>
      <c r="F31">
        <f>Table3[[#This Row],[Volume at H]]*Table3[[#This Row],[Area]]</f>
        <v>0</v>
      </c>
      <c r="G31" t="s">
        <v>1364</v>
      </c>
      <c r="J31">
        <v>34</v>
      </c>
      <c r="K31">
        <v>1</v>
      </c>
      <c r="L31">
        <v>21</v>
      </c>
    </row>
    <row r="32" spans="1:23" x14ac:dyDescent="0.35">
      <c r="A32" t="s">
        <v>1466</v>
      </c>
      <c r="B32">
        <v>20</v>
      </c>
      <c r="C32">
        <v>4</v>
      </c>
      <c r="D32" cm="1">
        <f t="array" ref="D32">_xlfn._xlws.FILTER(Table4[[#All],[Volume MBF/ac]],(Table4[[#All],[Polygon]]=Table3[[#This Row],[Polygon]])*(Table4[[#All],[Period]]=Table3[[#This Row],[Period]])*(Table3[[#This Row],[Variables ]]=I$3),0)</f>
        <v>0</v>
      </c>
      <c r="E32" cm="1">
        <f t="array" ref="E32">_xlfn._xlws.FILTER(Table6[[#All],[Acre]],(Table6[[#All],[Stand_Ipid]]=Table3[[#This Row],[Polygon]]),0)</f>
        <v>9.2475960199999996</v>
      </c>
      <c r="F32">
        <f>Table3[[#This Row],[Volume at H]]*Table3[[#This Row],[Area]]</f>
        <v>0</v>
      </c>
      <c r="G32" t="s">
        <v>1364</v>
      </c>
      <c r="J32">
        <v>35</v>
      </c>
      <c r="K32">
        <v>9</v>
      </c>
      <c r="L32">
        <v>25</v>
      </c>
    </row>
    <row r="33" spans="1:12" x14ac:dyDescent="0.35">
      <c r="A33" t="s">
        <v>1466</v>
      </c>
      <c r="B33">
        <v>21</v>
      </c>
      <c r="C33">
        <v>9</v>
      </c>
      <c r="D33" cm="1">
        <f t="array" ref="D33">_xlfn._xlws.FILTER(Table4[[#All],[Volume MBF/ac]],(Table4[[#All],[Polygon]]=Table3[[#This Row],[Polygon]])*(Table4[[#All],[Period]]=Table3[[#This Row],[Period]])*(Table3[[#This Row],[Variables ]]=I$3),0)</f>
        <v>0</v>
      </c>
      <c r="E33" cm="1">
        <f t="array" ref="E33">_xlfn._xlws.FILTER(Table6[[#All],[Acre]],(Table6[[#All],[Stand_Ipid]]=Table3[[#This Row],[Polygon]]),0)</f>
        <v>19.288570119999999</v>
      </c>
      <c r="F33">
        <f>Table3[[#This Row],[Volume at H]]*Table3[[#This Row],[Area]]</f>
        <v>0</v>
      </c>
      <c r="G33" t="s">
        <v>1364</v>
      </c>
      <c r="J33">
        <v>36</v>
      </c>
      <c r="K33">
        <v>1</v>
      </c>
      <c r="L33">
        <v>21</v>
      </c>
    </row>
    <row r="34" spans="1:12" x14ac:dyDescent="0.35">
      <c r="A34" t="s">
        <v>1466</v>
      </c>
      <c r="B34">
        <v>22</v>
      </c>
      <c r="C34">
        <v>7</v>
      </c>
      <c r="D34" cm="1">
        <f t="array" ref="D34">_xlfn._xlws.FILTER(Table4[[#All],[Volume MBF/ac]],(Table4[[#All],[Polygon]]=Table3[[#This Row],[Polygon]])*(Table4[[#All],[Period]]=Table3[[#This Row],[Period]])*(Table3[[#This Row],[Variables ]]=I$3),0)</f>
        <v>0</v>
      </c>
      <c r="E34" cm="1">
        <f t="array" ref="E34">_xlfn._xlws.FILTER(Table6[[#All],[Acre]],(Table6[[#All],[Stand_Ipid]]=Table3[[#This Row],[Polygon]]),0)</f>
        <v>13.39471861</v>
      </c>
      <c r="F34">
        <f>Table3[[#This Row],[Volume at H]]*Table3[[#This Row],[Area]]</f>
        <v>0</v>
      </c>
      <c r="G34" t="s">
        <v>1364</v>
      </c>
      <c r="J34">
        <v>37</v>
      </c>
      <c r="K34">
        <v>12</v>
      </c>
      <c r="L34">
        <v>24</v>
      </c>
    </row>
    <row r="35" spans="1:12" x14ac:dyDescent="0.35">
      <c r="A35" t="s">
        <v>1466</v>
      </c>
      <c r="B35">
        <v>23</v>
      </c>
      <c r="C35">
        <v>6</v>
      </c>
      <c r="D35" cm="1">
        <f t="array" ref="D35">_xlfn._xlws.FILTER(Table4[[#All],[Volume MBF/ac]],(Table4[[#All],[Polygon]]=Table3[[#This Row],[Polygon]])*(Table4[[#All],[Period]]=Table3[[#This Row],[Period]])*(Table3[[#This Row],[Variables ]]=I$3),0)</f>
        <v>0</v>
      </c>
      <c r="E35" cm="1">
        <f t="array" ref="E35">_xlfn._xlws.FILTER(Table6[[#All],[Acre]],(Table6[[#All],[Stand_Ipid]]=Table3[[#This Row],[Polygon]]),0)</f>
        <v>4.8369459189999997</v>
      </c>
      <c r="F35">
        <f>Table3[[#This Row],[Volume at H]]*Table3[[#This Row],[Area]]</f>
        <v>0</v>
      </c>
      <c r="G35" t="s">
        <v>1364</v>
      </c>
      <c r="J35">
        <v>39</v>
      </c>
      <c r="K35">
        <v>8</v>
      </c>
      <c r="L35">
        <v>28</v>
      </c>
    </row>
    <row r="36" spans="1:12" x14ac:dyDescent="0.35">
      <c r="A36" t="s">
        <v>1466</v>
      </c>
      <c r="B36">
        <v>26</v>
      </c>
      <c r="C36">
        <v>8</v>
      </c>
      <c r="D36" cm="1">
        <f t="array" ref="D36">_xlfn._xlws.FILTER(Table4[[#All],[Volume MBF/ac]],(Table4[[#All],[Polygon]]=Table3[[#This Row],[Polygon]])*(Table4[[#All],[Period]]=Table3[[#This Row],[Period]])*(Table3[[#This Row],[Variables ]]=I$3),0)</f>
        <v>0</v>
      </c>
      <c r="E36" cm="1">
        <f t="array" ref="E36">_xlfn._xlws.FILTER(Table6[[#All],[Acre]],(Table6[[#All],[Stand_Ipid]]=Table3[[#This Row],[Polygon]]),0)</f>
        <v>5.0300196440000002</v>
      </c>
      <c r="F36">
        <f>Table3[[#This Row],[Volume at H]]*Table3[[#This Row],[Area]]</f>
        <v>0</v>
      </c>
      <c r="G36" t="s">
        <v>1364</v>
      </c>
      <c r="J36">
        <v>40</v>
      </c>
      <c r="K36">
        <v>9</v>
      </c>
      <c r="L36">
        <v>29</v>
      </c>
    </row>
    <row r="37" spans="1:12" x14ac:dyDescent="0.35">
      <c r="A37" t="s">
        <v>1466</v>
      </c>
      <c r="B37">
        <v>1</v>
      </c>
      <c r="C37">
        <v>4</v>
      </c>
      <c r="D37" cm="1">
        <f t="array" ref="D37">_xlfn._xlws.FILTER(Table4[[#All],[Volume MBF/ac]],(Table4[[#All],[Polygon]]=Table3[[#This Row],[Polygon]])*(Table4[[#All],[Period]]=Table3[[#This Row],[Period]])*(Table3[[#This Row],[Variables ]]=I$3),0)</f>
        <v>0</v>
      </c>
      <c r="E37" cm="1">
        <f t="array" ref="E37">_xlfn._xlws.FILTER(Table6[[#All],[Acre]],(Table6[[#All],[Stand_Ipid]]=Table3[[#This Row],[Polygon]]),0)</f>
        <v>15.76116682</v>
      </c>
      <c r="F37">
        <f>Table3[[#This Row],[Volume at H]]*Table3[[#This Row],[Area]]</f>
        <v>0</v>
      </c>
      <c r="G37" t="s">
        <v>1364</v>
      </c>
      <c r="J37">
        <v>41</v>
      </c>
      <c r="K37">
        <v>4</v>
      </c>
      <c r="L37">
        <v>22</v>
      </c>
    </row>
    <row r="38" spans="1:12" x14ac:dyDescent="0.35">
      <c r="A38" t="s">
        <v>1466</v>
      </c>
      <c r="B38">
        <v>27</v>
      </c>
      <c r="C38">
        <v>8</v>
      </c>
      <c r="D38" cm="1">
        <f t="array" ref="D38">_xlfn._xlws.FILTER(Table4[[#All],[Volume MBF/ac]],(Table4[[#All],[Polygon]]=Table3[[#This Row],[Polygon]])*(Table4[[#All],[Period]]=Table3[[#This Row],[Period]])*(Table3[[#This Row],[Variables ]]=I$3),0)</f>
        <v>0</v>
      </c>
      <c r="E38" cm="1">
        <f t="array" ref="E38">_xlfn._xlws.FILTER(Table6[[#All],[Acre]],(Table6[[#All],[Stand_Ipid]]=Table3[[#This Row],[Polygon]]),0)</f>
        <v>23.007539449999999</v>
      </c>
      <c r="F38">
        <f>Table3[[#This Row],[Volume at H]]*Table3[[#This Row],[Area]]</f>
        <v>0</v>
      </c>
      <c r="G38" t="s">
        <v>1364</v>
      </c>
      <c r="J38">
        <v>42</v>
      </c>
      <c r="K38">
        <v>5</v>
      </c>
      <c r="L38">
        <v>24</v>
      </c>
    </row>
    <row r="39" spans="1:12" x14ac:dyDescent="0.35">
      <c r="A39" t="s">
        <v>1466</v>
      </c>
      <c r="B39">
        <v>28</v>
      </c>
      <c r="C39">
        <v>5</v>
      </c>
      <c r="D39" cm="1">
        <f t="array" ref="D39">_xlfn._xlws.FILTER(Table4[[#All],[Volume MBF/ac]],(Table4[[#All],[Polygon]]=Table3[[#This Row],[Polygon]])*(Table4[[#All],[Period]]=Table3[[#This Row],[Period]])*(Table3[[#This Row],[Variables ]]=I$3),0)</f>
        <v>0</v>
      </c>
      <c r="E39" cm="1">
        <f t="array" ref="E39">_xlfn._xlws.FILTER(Table6[[#All],[Acre]],(Table6[[#All],[Stand_Ipid]]=Table3[[#This Row],[Polygon]]),0)</f>
        <v>6.9827912699999999</v>
      </c>
      <c r="F39">
        <f>Table3[[#This Row],[Volume at H]]*Table3[[#This Row],[Area]]</f>
        <v>0</v>
      </c>
      <c r="G39" t="s">
        <v>1364</v>
      </c>
      <c r="J39">
        <v>43</v>
      </c>
      <c r="K39">
        <v>4</v>
      </c>
      <c r="L39">
        <v>22</v>
      </c>
    </row>
    <row r="40" spans="1:12" x14ac:dyDescent="0.35">
      <c r="A40" t="s">
        <v>1466</v>
      </c>
      <c r="B40">
        <v>3</v>
      </c>
      <c r="C40">
        <v>12</v>
      </c>
      <c r="D40" cm="1">
        <f t="array" ref="D40">_xlfn._xlws.FILTER(Table4[[#All],[Volume MBF/ac]],(Table4[[#All],[Polygon]]=Table3[[#This Row],[Polygon]])*(Table4[[#All],[Period]]=Table3[[#This Row],[Period]])*(Table3[[#This Row],[Variables ]]=I$3),0)</f>
        <v>0</v>
      </c>
      <c r="E40" cm="1">
        <f t="array" ref="E40">_xlfn._xlws.FILTER(Table6[[#All],[Acre]],(Table6[[#All],[Stand_Ipid]]=Table3[[#This Row],[Polygon]]),0)</f>
        <v>7.0164754010000001</v>
      </c>
      <c r="F40">
        <f>Table3[[#This Row],[Volume at H]]*Table3[[#This Row],[Area]]</f>
        <v>0</v>
      </c>
      <c r="G40" t="s">
        <v>1364</v>
      </c>
      <c r="J40">
        <v>44</v>
      </c>
      <c r="K40">
        <v>9</v>
      </c>
      <c r="L40">
        <v>22</v>
      </c>
    </row>
    <row r="41" spans="1:12" x14ac:dyDescent="0.35">
      <c r="A41" t="s">
        <v>1466</v>
      </c>
      <c r="B41">
        <v>31</v>
      </c>
      <c r="C41">
        <v>6</v>
      </c>
      <c r="D41" cm="1">
        <f t="array" ref="D41">_xlfn._xlws.FILTER(Table4[[#All],[Volume MBF/ac]],(Table4[[#All],[Polygon]]=Table3[[#This Row],[Polygon]])*(Table4[[#All],[Period]]=Table3[[#This Row],[Period]])*(Table3[[#This Row],[Variables ]]=I$3),0)</f>
        <v>0</v>
      </c>
      <c r="E41" cm="1">
        <f t="array" ref="E41">_xlfn._xlws.FILTER(Table6[[#All],[Acre]],(Table6[[#All],[Stand_Ipid]]=Table3[[#This Row],[Polygon]]),0)</f>
        <v>3.6979876699999998</v>
      </c>
      <c r="F41">
        <f>Table3[[#This Row],[Volume at H]]*Table3[[#This Row],[Area]]</f>
        <v>0</v>
      </c>
      <c r="G41" t="s">
        <v>1364</v>
      </c>
      <c r="J41">
        <v>46</v>
      </c>
      <c r="K41">
        <v>1</v>
      </c>
      <c r="L41">
        <v>21</v>
      </c>
    </row>
    <row r="42" spans="1:12" x14ac:dyDescent="0.35">
      <c r="A42" t="s">
        <v>1466</v>
      </c>
      <c r="B42">
        <v>32</v>
      </c>
      <c r="C42">
        <v>12</v>
      </c>
      <c r="D42" cm="1">
        <f t="array" ref="D42">_xlfn._xlws.FILTER(Table4[[#All],[Volume MBF/ac]],(Table4[[#All],[Polygon]]=Table3[[#This Row],[Polygon]])*(Table4[[#All],[Period]]=Table3[[#This Row],[Period]])*(Table3[[#This Row],[Variables ]]=I$3),0)</f>
        <v>0</v>
      </c>
      <c r="E42" cm="1">
        <f t="array" ref="E42">_xlfn._xlws.FILTER(Table6[[#All],[Acre]],(Table6[[#All],[Stand_Ipid]]=Table3[[#This Row],[Polygon]]),0)</f>
        <v>12.81368767</v>
      </c>
      <c r="F42">
        <f>Table3[[#This Row],[Volume at H]]*Table3[[#This Row],[Area]]</f>
        <v>0</v>
      </c>
      <c r="G42" t="s">
        <v>1364</v>
      </c>
      <c r="J42">
        <v>47</v>
      </c>
      <c r="K42">
        <v>1</v>
      </c>
      <c r="L42">
        <v>21</v>
      </c>
    </row>
    <row r="43" spans="1:12" x14ac:dyDescent="0.35">
      <c r="A43" t="s">
        <v>1466</v>
      </c>
      <c r="B43">
        <v>33</v>
      </c>
      <c r="C43">
        <v>6</v>
      </c>
      <c r="D43" cm="1">
        <f t="array" ref="D43">_xlfn._xlws.FILTER(Table4[[#All],[Volume MBF/ac]],(Table4[[#All],[Polygon]]=Table3[[#This Row],[Polygon]])*(Table4[[#All],[Period]]=Table3[[#This Row],[Period]])*(Table3[[#This Row],[Variables ]]=I$3),0)</f>
        <v>0</v>
      </c>
      <c r="E43" cm="1">
        <f t="array" ref="E43">_xlfn._xlws.FILTER(Table6[[#All],[Acre]],(Table6[[#All],[Stand_Ipid]]=Table3[[#This Row],[Polygon]]),0)</f>
        <v>14.990913129999999</v>
      </c>
      <c r="F43">
        <f>Table3[[#This Row],[Volume at H]]*Table3[[#This Row],[Area]]</f>
        <v>0</v>
      </c>
      <c r="G43" t="s">
        <v>1364</v>
      </c>
      <c r="J43">
        <v>48</v>
      </c>
      <c r="K43">
        <v>6</v>
      </c>
      <c r="L43">
        <v>26</v>
      </c>
    </row>
    <row r="44" spans="1:12" x14ac:dyDescent="0.35">
      <c r="A44" t="s">
        <v>1466</v>
      </c>
      <c r="B44">
        <v>34</v>
      </c>
      <c r="C44">
        <v>7</v>
      </c>
      <c r="D44" cm="1">
        <f t="array" ref="D44">_xlfn._xlws.FILTER(Table4[[#All],[Volume MBF/ac]],(Table4[[#All],[Polygon]]=Table3[[#This Row],[Polygon]])*(Table4[[#All],[Period]]=Table3[[#This Row],[Period]])*(Table3[[#This Row],[Variables ]]=I$3),0)</f>
        <v>0</v>
      </c>
      <c r="E44" cm="1">
        <f t="array" ref="E44">_xlfn._xlws.FILTER(Table6[[#All],[Acre]],(Table6[[#All],[Stand_Ipid]]=Table3[[#This Row],[Polygon]]),0)</f>
        <v>3.3276652630000001</v>
      </c>
      <c r="F44">
        <f>Table3[[#This Row],[Volume at H]]*Table3[[#This Row],[Area]]</f>
        <v>0</v>
      </c>
      <c r="G44" t="s">
        <v>1364</v>
      </c>
      <c r="J44">
        <v>49</v>
      </c>
      <c r="K44">
        <v>1</v>
      </c>
      <c r="L44">
        <v>21</v>
      </c>
    </row>
    <row r="45" spans="1:12" x14ac:dyDescent="0.35">
      <c r="A45" t="s">
        <v>1466</v>
      </c>
      <c r="B45">
        <v>35</v>
      </c>
      <c r="C45">
        <v>12</v>
      </c>
      <c r="D45" cm="1">
        <f t="array" ref="D45">_xlfn._xlws.FILTER(Table4[[#All],[Volume MBF/ac]],(Table4[[#All],[Polygon]]=Table3[[#This Row],[Polygon]])*(Table4[[#All],[Period]]=Table3[[#This Row],[Period]])*(Table3[[#This Row],[Variables ]]=I$3),0)</f>
        <v>0</v>
      </c>
      <c r="E45" cm="1">
        <f t="array" ref="E45">_xlfn._xlws.FILTER(Table6[[#All],[Acre]],(Table6[[#All],[Stand_Ipid]]=Table3[[#This Row],[Polygon]]),0)</f>
        <v>11.94575066</v>
      </c>
      <c r="F45">
        <f>Table3[[#This Row],[Volume at H]]*Table3[[#This Row],[Area]]</f>
        <v>0</v>
      </c>
      <c r="G45" t="s">
        <v>1364</v>
      </c>
      <c r="J45">
        <v>50</v>
      </c>
      <c r="K45">
        <v>7</v>
      </c>
      <c r="L45">
        <v>26</v>
      </c>
    </row>
    <row r="46" spans="1:12" x14ac:dyDescent="0.35">
      <c r="A46" t="s">
        <v>1466</v>
      </c>
      <c r="B46">
        <v>10</v>
      </c>
      <c r="C46">
        <v>11</v>
      </c>
      <c r="D46" cm="1">
        <f t="array" ref="D46">_xlfn._xlws.FILTER(Table4[[#All],[Volume MBF/ac]],(Table4[[#All],[Polygon]]=Table3[[#This Row],[Polygon]])*(Table4[[#All],[Period]]=Table3[[#This Row],[Period]])*(Table3[[#This Row],[Variables ]]=I$3),0)</f>
        <v>0</v>
      </c>
      <c r="E46" cm="1">
        <f t="array" ref="E46">_xlfn._xlws.FILTER(Table6[[#All],[Acre]],(Table6[[#All],[Stand_Ipid]]=Table3[[#This Row],[Polygon]]),0)</f>
        <v>6.9877515240000001</v>
      </c>
      <c r="F46">
        <f>Table3[[#This Row],[Volume at H]]*Table3[[#This Row],[Area]]</f>
        <v>0</v>
      </c>
      <c r="G46" t="s">
        <v>1364</v>
      </c>
      <c r="J46">
        <v>51</v>
      </c>
      <c r="K46">
        <v>1</v>
      </c>
      <c r="L46">
        <v>21</v>
      </c>
    </row>
    <row r="47" spans="1:12" x14ac:dyDescent="0.35">
      <c r="A47" t="s">
        <v>1466</v>
      </c>
      <c r="B47">
        <v>36</v>
      </c>
      <c r="C47">
        <v>5</v>
      </c>
      <c r="D47" cm="1">
        <f t="array" ref="D47">_xlfn._xlws.FILTER(Table4[[#All],[Volume MBF/ac]],(Table4[[#All],[Polygon]]=Table3[[#This Row],[Polygon]])*(Table4[[#All],[Period]]=Table3[[#This Row],[Period]])*(Table3[[#This Row],[Variables ]]=I$3),0)</f>
        <v>0</v>
      </c>
      <c r="E47" cm="1">
        <f t="array" ref="E47">_xlfn._xlws.FILTER(Table6[[#All],[Acre]],(Table6[[#All],[Stand_Ipid]]=Table3[[#This Row],[Polygon]]),0)</f>
        <v>0</v>
      </c>
      <c r="F47">
        <f>Table3[[#This Row],[Volume at H]]*Table3[[#This Row],[Area]]</f>
        <v>0</v>
      </c>
      <c r="G47" t="s">
        <v>1364</v>
      </c>
      <c r="J47">
        <v>52</v>
      </c>
      <c r="K47">
        <v>1</v>
      </c>
      <c r="L47">
        <v>21</v>
      </c>
    </row>
    <row r="48" spans="1:12" x14ac:dyDescent="0.35">
      <c r="A48" t="s">
        <v>1466</v>
      </c>
      <c r="B48">
        <v>37</v>
      </c>
      <c r="C48">
        <v>1</v>
      </c>
      <c r="D48" cm="1">
        <f t="array" ref="D48">_xlfn._xlws.FILTER(Table4[[#All],[Volume MBF/ac]],(Table4[[#All],[Polygon]]=Table3[[#This Row],[Polygon]])*(Table4[[#All],[Period]]=Table3[[#This Row],[Period]])*(Table3[[#This Row],[Variables ]]=I$3),0)</f>
        <v>0</v>
      </c>
      <c r="E48" cm="1">
        <f t="array" ref="E48">_xlfn._xlws.FILTER(Table6[[#All],[Acre]],(Table6[[#All],[Stand_Ipid]]=Table3[[#This Row],[Polygon]]),0)</f>
        <v>4.4005282880000003</v>
      </c>
      <c r="F48">
        <f>Table3[[#This Row],[Volume at H]]*Table3[[#This Row],[Area]]</f>
        <v>0</v>
      </c>
      <c r="G48" t="s">
        <v>1364</v>
      </c>
      <c r="J48">
        <v>54</v>
      </c>
      <c r="K48">
        <v>1</v>
      </c>
      <c r="L48">
        <v>21</v>
      </c>
    </row>
    <row r="49" spans="1:12" x14ac:dyDescent="0.35">
      <c r="A49" t="s">
        <v>1466</v>
      </c>
      <c r="B49">
        <v>38</v>
      </c>
      <c r="C49">
        <v>2</v>
      </c>
      <c r="D49" cm="1">
        <f t="array" ref="D49">_xlfn._xlws.FILTER(Table4[[#All],[Volume MBF/ac]],(Table4[[#All],[Polygon]]=Table3[[#This Row],[Polygon]])*(Table4[[#All],[Period]]=Table3[[#This Row],[Period]])*(Table3[[#This Row],[Variables ]]=I$3),0)</f>
        <v>0</v>
      </c>
      <c r="E49" cm="1">
        <f t="array" ref="E49">_xlfn._xlws.FILTER(Table6[[#All],[Acre]],(Table6[[#All],[Stand_Ipid]]=Table3[[#This Row],[Polygon]]),0)</f>
        <v>12.85280259</v>
      </c>
      <c r="F49">
        <f>Table3[[#This Row],[Volume at H]]*Table3[[#This Row],[Area]]</f>
        <v>0</v>
      </c>
      <c r="G49" t="s">
        <v>1364</v>
      </c>
      <c r="J49">
        <v>55</v>
      </c>
      <c r="K49">
        <v>1</v>
      </c>
      <c r="L49">
        <v>21</v>
      </c>
    </row>
    <row r="50" spans="1:12" x14ac:dyDescent="0.35">
      <c r="A50" t="s">
        <v>1466</v>
      </c>
      <c r="B50">
        <v>39</v>
      </c>
      <c r="C50">
        <v>12</v>
      </c>
      <c r="D50" cm="1">
        <f t="array" ref="D50">_xlfn._xlws.FILTER(Table4[[#All],[Volume MBF/ac]],(Table4[[#All],[Polygon]]=Table3[[#This Row],[Polygon]])*(Table4[[#All],[Period]]=Table3[[#This Row],[Period]])*(Table3[[#This Row],[Variables ]]=I$3),0)</f>
        <v>0</v>
      </c>
      <c r="E50" cm="1">
        <f t="array" ref="E50">_xlfn._xlws.FILTER(Table6[[#All],[Acre]],(Table6[[#All],[Stand_Ipid]]=Table3[[#This Row],[Polygon]]),0)</f>
        <v>13.85877282</v>
      </c>
      <c r="F50">
        <f>Table3[[#This Row],[Volume at H]]*Table3[[#This Row],[Area]]</f>
        <v>0</v>
      </c>
      <c r="G50" t="s">
        <v>1364</v>
      </c>
      <c r="J50">
        <v>56</v>
      </c>
      <c r="K50">
        <v>2</v>
      </c>
      <c r="L50">
        <v>21</v>
      </c>
    </row>
    <row r="51" spans="1:12" x14ac:dyDescent="0.35">
      <c r="A51" t="s">
        <v>1466</v>
      </c>
      <c r="B51">
        <v>4</v>
      </c>
      <c r="C51">
        <v>5</v>
      </c>
      <c r="D51" cm="1">
        <f t="array" ref="D51">_xlfn._xlws.FILTER(Table4[[#All],[Volume MBF/ac]],(Table4[[#All],[Polygon]]=Table3[[#This Row],[Polygon]])*(Table4[[#All],[Period]]=Table3[[#This Row],[Period]])*(Table3[[#This Row],[Variables ]]=I$3),0)</f>
        <v>0</v>
      </c>
      <c r="E51" cm="1">
        <f t="array" ref="E51">_xlfn._xlws.FILTER(Table6[[#All],[Acre]],(Table6[[#All],[Stand_Ipid]]=Table3[[#This Row],[Polygon]]),0)</f>
        <v>31.747082410000001</v>
      </c>
      <c r="F51">
        <f>Table3[[#This Row],[Volume at H]]*Table3[[#This Row],[Area]]</f>
        <v>0</v>
      </c>
      <c r="G51" t="s">
        <v>1364</v>
      </c>
      <c r="J51">
        <v>57</v>
      </c>
      <c r="K51">
        <v>1</v>
      </c>
      <c r="L51">
        <v>21</v>
      </c>
    </row>
    <row r="52" spans="1:12" x14ac:dyDescent="0.35">
      <c r="A52" t="s">
        <v>1466</v>
      </c>
      <c r="B52">
        <v>40</v>
      </c>
      <c r="C52">
        <v>12</v>
      </c>
      <c r="D52" cm="1">
        <f t="array" ref="D52">_xlfn._xlws.FILTER(Table4[[#All],[Volume MBF/ac]],(Table4[[#All],[Polygon]]=Table3[[#This Row],[Polygon]])*(Table4[[#All],[Period]]=Table3[[#This Row],[Period]])*(Table3[[#This Row],[Variables ]]=I$3),0)</f>
        <v>0</v>
      </c>
      <c r="E52" cm="1">
        <f t="array" ref="E52">_xlfn._xlws.FILTER(Table6[[#All],[Acre]],(Table6[[#All],[Stand_Ipid]]=Table3[[#This Row],[Polygon]]),0)</f>
        <v>22.71860058</v>
      </c>
      <c r="F52">
        <f>Table3[[#This Row],[Volume at H]]*Table3[[#This Row],[Area]]</f>
        <v>0</v>
      </c>
      <c r="G52" t="s">
        <v>1364</v>
      </c>
      <c r="J52">
        <v>58</v>
      </c>
      <c r="K52">
        <v>9</v>
      </c>
      <c r="L52">
        <v>29</v>
      </c>
    </row>
    <row r="53" spans="1:12" x14ac:dyDescent="0.35">
      <c r="A53" t="s">
        <v>1466</v>
      </c>
      <c r="B53">
        <v>41</v>
      </c>
      <c r="C53">
        <v>12</v>
      </c>
      <c r="D53" cm="1">
        <f t="array" ref="D53">_xlfn._xlws.FILTER(Table4[[#All],[Volume MBF/ac]],(Table4[[#All],[Polygon]]=Table3[[#This Row],[Polygon]])*(Table4[[#All],[Period]]=Table3[[#This Row],[Period]])*(Table3[[#This Row],[Variables ]]=I$3),0)</f>
        <v>0</v>
      </c>
      <c r="E53" cm="1">
        <f t="array" ref="E53">_xlfn._xlws.FILTER(Table6[[#All],[Acre]],(Table6[[#All],[Stand_Ipid]]=Table3[[#This Row],[Polygon]]),0)</f>
        <v>32.561142779999997</v>
      </c>
      <c r="F53">
        <f>Table3[[#This Row],[Volume at H]]*Table3[[#This Row],[Area]]</f>
        <v>0</v>
      </c>
      <c r="G53" t="s">
        <v>1364</v>
      </c>
      <c r="J53">
        <v>59</v>
      </c>
      <c r="K53">
        <v>1</v>
      </c>
      <c r="L53">
        <v>21</v>
      </c>
    </row>
    <row r="54" spans="1:12" x14ac:dyDescent="0.35">
      <c r="A54" t="s">
        <v>1466</v>
      </c>
      <c r="B54">
        <v>42</v>
      </c>
      <c r="C54">
        <v>10</v>
      </c>
      <c r="D54" cm="1">
        <f t="array" ref="D54">_xlfn._xlws.FILTER(Table4[[#All],[Volume MBF/ac]],(Table4[[#All],[Polygon]]=Table3[[#This Row],[Polygon]])*(Table4[[#All],[Period]]=Table3[[#This Row],[Period]])*(Table3[[#This Row],[Variables ]]=I$3),0)</f>
        <v>0</v>
      </c>
      <c r="E54" cm="1">
        <f t="array" ref="E54">_xlfn._xlws.FILTER(Table6[[#All],[Acre]],(Table6[[#All],[Stand_Ipid]]=Table3[[#This Row],[Polygon]]),0)</f>
        <v>12.77492447</v>
      </c>
      <c r="F54">
        <f>Table3[[#This Row],[Volume at H]]*Table3[[#This Row],[Area]]</f>
        <v>0</v>
      </c>
      <c r="G54" t="s">
        <v>1364</v>
      </c>
      <c r="J54">
        <v>61</v>
      </c>
      <c r="K54">
        <v>1</v>
      </c>
      <c r="L54">
        <v>21</v>
      </c>
    </row>
    <row r="55" spans="1:12" x14ac:dyDescent="0.35">
      <c r="A55" t="s">
        <v>1466</v>
      </c>
      <c r="B55">
        <v>43</v>
      </c>
      <c r="C55">
        <v>9</v>
      </c>
      <c r="D55" cm="1">
        <f t="array" ref="D55">_xlfn._xlws.FILTER(Table4[[#All],[Volume MBF/ac]],(Table4[[#All],[Polygon]]=Table3[[#This Row],[Polygon]])*(Table4[[#All],[Period]]=Table3[[#This Row],[Period]])*(Table3[[#This Row],[Variables ]]=I$3),0)</f>
        <v>0</v>
      </c>
      <c r="E55" cm="1">
        <f t="array" ref="E55">_xlfn._xlws.FILTER(Table6[[#All],[Acre]],(Table6[[#All],[Stand_Ipid]]=Table3[[#This Row],[Polygon]]),0)</f>
        <v>9.1747339839999995</v>
      </c>
      <c r="F55">
        <f>Table3[[#This Row],[Volume at H]]*Table3[[#This Row],[Area]]</f>
        <v>0</v>
      </c>
      <c r="G55" t="s">
        <v>1364</v>
      </c>
      <c r="J55">
        <v>62</v>
      </c>
      <c r="K55">
        <v>1</v>
      </c>
      <c r="L55">
        <v>21</v>
      </c>
    </row>
    <row r="56" spans="1:12" x14ac:dyDescent="0.35">
      <c r="A56" t="s">
        <v>1466</v>
      </c>
      <c r="B56">
        <v>44</v>
      </c>
      <c r="C56">
        <v>12</v>
      </c>
      <c r="D56" cm="1">
        <f t="array" ref="D56">_xlfn._xlws.FILTER(Table4[[#All],[Volume MBF/ac]],(Table4[[#All],[Polygon]]=Table3[[#This Row],[Polygon]])*(Table4[[#All],[Period]]=Table3[[#This Row],[Period]])*(Table3[[#This Row],[Variables ]]=I$3),0)</f>
        <v>0</v>
      </c>
      <c r="E56" cm="1">
        <f t="array" ref="E56">_xlfn._xlws.FILTER(Table6[[#All],[Acre]],(Table6[[#All],[Stand_Ipid]]=Table3[[#This Row],[Polygon]]),0)</f>
        <v>31.784081520000001</v>
      </c>
      <c r="F56">
        <f>Table3[[#This Row],[Volume at H]]*Table3[[#This Row],[Area]]</f>
        <v>0</v>
      </c>
      <c r="G56" t="s">
        <v>1364</v>
      </c>
      <c r="J56">
        <v>63</v>
      </c>
      <c r="K56">
        <v>2</v>
      </c>
      <c r="L56">
        <v>21</v>
      </c>
    </row>
    <row r="57" spans="1:12" x14ac:dyDescent="0.35">
      <c r="A57" t="s">
        <v>1466</v>
      </c>
      <c r="B57">
        <v>11</v>
      </c>
      <c r="C57">
        <v>4</v>
      </c>
      <c r="D57" cm="1">
        <f t="array" ref="D57">_xlfn._xlws.FILTER(Table4[[#All],[Volume MBF/ac]],(Table4[[#All],[Polygon]]=Table3[[#This Row],[Polygon]])*(Table4[[#All],[Period]]=Table3[[#This Row],[Period]])*(Table3[[#This Row],[Variables ]]=I$3),0)</f>
        <v>0</v>
      </c>
      <c r="E57" cm="1">
        <f t="array" ref="E57">_xlfn._xlws.FILTER(Table6[[#All],[Acre]],(Table6[[#All],[Stand_Ipid]]=Table3[[#This Row],[Polygon]]),0)</f>
        <v>6.5670085130000002</v>
      </c>
      <c r="F57">
        <f>Table3[[#This Row],[Volume at H]]*Table3[[#This Row],[Area]]</f>
        <v>0</v>
      </c>
      <c r="G57" t="s">
        <v>1364</v>
      </c>
      <c r="J57">
        <v>65</v>
      </c>
      <c r="K57">
        <v>5</v>
      </c>
      <c r="L57">
        <v>26</v>
      </c>
    </row>
    <row r="58" spans="1:12" x14ac:dyDescent="0.35">
      <c r="A58" t="s">
        <v>1466</v>
      </c>
      <c r="B58">
        <v>46</v>
      </c>
      <c r="C58">
        <v>7</v>
      </c>
      <c r="D58" cm="1">
        <f t="array" ref="D58">_xlfn._xlws.FILTER(Table4[[#All],[Volume MBF/ac]],(Table4[[#All],[Polygon]]=Table3[[#This Row],[Polygon]])*(Table4[[#All],[Period]]=Table3[[#This Row],[Period]])*(Table3[[#This Row],[Variables ]]=I$3),0)</f>
        <v>0</v>
      </c>
      <c r="E58" cm="1">
        <f t="array" ref="E58">_xlfn._xlws.FILTER(Table6[[#All],[Acre]],(Table6[[#All],[Stand_Ipid]]=Table3[[#This Row],[Polygon]]),0)</f>
        <v>38.999831829999998</v>
      </c>
      <c r="F58">
        <f>Table3[[#This Row],[Volume at H]]*Table3[[#This Row],[Area]]</f>
        <v>0</v>
      </c>
      <c r="G58" t="s">
        <v>1364</v>
      </c>
      <c r="J58">
        <v>66</v>
      </c>
      <c r="K58">
        <v>4</v>
      </c>
      <c r="L58">
        <v>22</v>
      </c>
    </row>
    <row r="59" spans="1:12" x14ac:dyDescent="0.35">
      <c r="A59" t="s">
        <v>1466</v>
      </c>
      <c r="B59">
        <v>47</v>
      </c>
      <c r="C59">
        <v>4</v>
      </c>
      <c r="D59" cm="1">
        <f t="array" ref="D59">_xlfn._xlws.FILTER(Table4[[#All],[Volume MBF/ac]],(Table4[[#All],[Polygon]]=Table3[[#This Row],[Polygon]])*(Table4[[#All],[Period]]=Table3[[#This Row],[Period]])*(Table3[[#This Row],[Variables ]]=I$3),0)</f>
        <v>0</v>
      </c>
      <c r="E59" cm="1">
        <f t="array" ref="E59">_xlfn._xlws.FILTER(Table6[[#All],[Acre]],(Table6[[#All],[Stand_Ipid]]=Table3[[#This Row],[Polygon]]),0)</f>
        <v>11.93632094</v>
      </c>
      <c r="F59">
        <f>Table3[[#This Row],[Volume at H]]*Table3[[#This Row],[Area]]</f>
        <v>0</v>
      </c>
      <c r="G59" t="s">
        <v>1364</v>
      </c>
      <c r="J59">
        <v>67</v>
      </c>
      <c r="K59">
        <v>1</v>
      </c>
      <c r="L59">
        <v>21</v>
      </c>
    </row>
    <row r="60" spans="1:12" x14ac:dyDescent="0.35">
      <c r="A60" t="s">
        <v>1466</v>
      </c>
      <c r="B60">
        <v>48</v>
      </c>
      <c r="C60">
        <v>12</v>
      </c>
      <c r="D60" cm="1">
        <f t="array" ref="D60">_xlfn._xlws.FILTER(Table4[[#All],[Volume MBF/ac]],(Table4[[#All],[Polygon]]=Table3[[#This Row],[Polygon]])*(Table4[[#All],[Period]]=Table3[[#This Row],[Period]])*(Table3[[#This Row],[Variables ]]=I$3),0)</f>
        <v>0</v>
      </c>
      <c r="E60" cm="1">
        <f t="array" ref="E60">_xlfn._xlws.FILTER(Table6[[#All],[Acre]],(Table6[[#All],[Stand_Ipid]]=Table3[[#This Row],[Polygon]]),0)</f>
        <v>15.58817371</v>
      </c>
      <c r="F60">
        <f>Table3[[#This Row],[Volume at H]]*Table3[[#This Row],[Area]]</f>
        <v>0</v>
      </c>
      <c r="G60" t="s">
        <v>1364</v>
      </c>
      <c r="J60">
        <v>68</v>
      </c>
      <c r="K60">
        <v>9</v>
      </c>
      <c r="L60">
        <v>29</v>
      </c>
    </row>
    <row r="61" spans="1:12" x14ac:dyDescent="0.35">
      <c r="A61" t="s">
        <v>1466</v>
      </c>
      <c r="B61">
        <v>49</v>
      </c>
      <c r="C61">
        <v>8</v>
      </c>
      <c r="D61" cm="1">
        <f t="array" ref="D61">_xlfn._xlws.FILTER(Table4[[#All],[Volume MBF/ac]],(Table4[[#All],[Polygon]]=Table3[[#This Row],[Polygon]])*(Table4[[#All],[Period]]=Table3[[#This Row],[Period]])*(Table3[[#This Row],[Variables ]]=I$3),0)</f>
        <v>0</v>
      </c>
      <c r="E61" cm="1">
        <f t="array" ref="E61">_xlfn._xlws.FILTER(Table6[[#All],[Acre]],(Table6[[#All],[Stand_Ipid]]=Table3[[#This Row],[Polygon]]),0)</f>
        <v>13.30104633</v>
      </c>
      <c r="F61">
        <f>Table3[[#This Row],[Volume at H]]*Table3[[#This Row],[Area]]</f>
        <v>0</v>
      </c>
      <c r="G61" t="s">
        <v>1364</v>
      </c>
      <c r="J61">
        <v>69</v>
      </c>
      <c r="K61">
        <v>4</v>
      </c>
      <c r="L61">
        <v>22</v>
      </c>
    </row>
    <row r="62" spans="1:12" x14ac:dyDescent="0.35">
      <c r="A62" t="s">
        <v>1466</v>
      </c>
      <c r="B62">
        <v>5</v>
      </c>
      <c r="C62">
        <v>7</v>
      </c>
      <c r="D62" cm="1">
        <f t="array" ref="D62">_xlfn._xlws.FILTER(Table4[[#All],[Volume MBF/ac]],(Table4[[#All],[Polygon]]=Table3[[#This Row],[Polygon]])*(Table4[[#All],[Period]]=Table3[[#This Row],[Period]])*(Table3[[#This Row],[Variables ]]=I$3),0)</f>
        <v>0</v>
      </c>
      <c r="E62" cm="1">
        <f t="array" ref="E62">_xlfn._xlws.FILTER(Table6[[#All],[Acre]],(Table6[[#All],[Stand_Ipid]]=Table3[[#This Row],[Polygon]]),0)</f>
        <v>15.19267533</v>
      </c>
      <c r="F62">
        <f>Table3[[#This Row],[Volume at H]]*Table3[[#This Row],[Area]]</f>
        <v>0</v>
      </c>
      <c r="G62" t="s">
        <v>1364</v>
      </c>
      <c r="J62">
        <v>70</v>
      </c>
      <c r="K62">
        <v>3</v>
      </c>
      <c r="L62">
        <v>21</v>
      </c>
    </row>
    <row r="63" spans="1:12" x14ac:dyDescent="0.35">
      <c r="A63" t="s">
        <v>1466</v>
      </c>
      <c r="B63">
        <v>50</v>
      </c>
      <c r="C63">
        <v>10</v>
      </c>
      <c r="D63" cm="1">
        <f t="array" ref="D63">_xlfn._xlws.FILTER(Table4[[#All],[Volume MBF/ac]],(Table4[[#All],[Polygon]]=Table3[[#This Row],[Polygon]])*(Table4[[#All],[Period]]=Table3[[#This Row],[Period]])*(Table3[[#This Row],[Variables ]]=I$3),0)</f>
        <v>0</v>
      </c>
      <c r="E63" cm="1">
        <f t="array" ref="E63">_xlfn._xlws.FILTER(Table6[[#All],[Acre]],(Table6[[#All],[Stand_Ipid]]=Table3[[#This Row],[Polygon]]),0)</f>
        <v>14.44762008</v>
      </c>
      <c r="F63">
        <f>Table3[[#This Row],[Volume at H]]*Table3[[#This Row],[Area]]</f>
        <v>0</v>
      </c>
      <c r="G63" t="s">
        <v>1364</v>
      </c>
      <c r="J63">
        <v>71</v>
      </c>
      <c r="K63">
        <v>8</v>
      </c>
      <c r="L63">
        <v>28</v>
      </c>
    </row>
    <row r="64" spans="1:12" x14ac:dyDescent="0.35">
      <c r="A64" t="s">
        <v>1466</v>
      </c>
      <c r="B64">
        <v>51</v>
      </c>
      <c r="C64">
        <v>5</v>
      </c>
      <c r="D64" cm="1">
        <f t="array" ref="D64">_xlfn._xlws.FILTER(Table4[[#All],[Volume MBF/ac]],(Table4[[#All],[Polygon]]=Table3[[#This Row],[Polygon]])*(Table4[[#All],[Period]]=Table3[[#This Row],[Period]])*(Table3[[#This Row],[Variables ]]=I$3),0)</f>
        <v>0</v>
      </c>
      <c r="E64" cm="1">
        <f t="array" ref="E64">_xlfn._xlws.FILTER(Table6[[#All],[Acre]],(Table6[[#All],[Stand_Ipid]]=Table3[[#This Row],[Polygon]]),0)</f>
        <v>2.728207625</v>
      </c>
      <c r="F64">
        <f>Table3[[#This Row],[Volume at H]]*Table3[[#This Row],[Area]]</f>
        <v>0</v>
      </c>
      <c r="G64" t="s">
        <v>1364</v>
      </c>
      <c r="J64">
        <v>72</v>
      </c>
      <c r="K64">
        <v>3</v>
      </c>
      <c r="L64">
        <v>21</v>
      </c>
    </row>
    <row r="65" spans="1:12" x14ac:dyDescent="0.35">
      <c r="A65" t="s">
        <v>1466</v>
      </c>
      <c r="B65">
        <v>52</v>
      </c>
      <c r="C65">
        <v>8</v>
      </c>
      <c r="D65" cm="1">
        <f t="array" ref="D65">_xlfn._xlws.FILTER(Table4[[#All],[Volume MBF/ac]],(Table4[[#All],[Polygon]]=Table3[[#This Row],[Polygon]])*(Table4[[#All],[Period]]=Table3[[#This Row],[Period]])*(Table3[[#This Row],[Variables ]]=I$3),0)</f>
        <v>0</v>
      </c>
      <c r="E65" cm="1">
        <f t="array" ref="E65">_xlfn._xlws.FILTER(Table6[[#All],[Acre]],(Table6[[#All],[Stand_Ipid]]=Table3[[#This Row],[Polygon]]),0)</f>
        <v>13.67565098</v>
      </c>
      <c r="F65">
        <f>Table3[[#This Row],[Volume at H]]*Table3[[#This Row],[Area]]</f>
        <v>0</v>
      </c>
      <c r="G65" t="s">
        <v>1364</v>
      </c>
      <c r="J65">
        <v>74</v>
      </c>
      <c r="K65">
        <v>1</v>
      </c>
      <c r="L65">
        <v>21</v>
      </c>
    </row>
    <row r="66" spans="1:12" x14ac:dyDescent="0.35">
      <c r="A66" t="s">
        <v>1466</v>
      </c>
      <c r="B66">
        <v>12</v>
      </c>
      <c r="C66">
        <v>10</v>
      </c>
      <c r="D66" cm="1">
        <f t="array" ref="D66">_xlfn._xlws.FILTER(Table4[[#All],[Volume MBF/ac]],(Table4[[#All],[Polygon]]=Table3[[#This Row],[Polygon]])*(Table4[[#All],[Period]]=Table3[[#This Row],[Period]])*(Table3[[#This Row],[Variables ]]=I$3),0)</f>
        <v>0</v>
      </c>
      <c r="E66" cm="1">
        <f t="array" ref="E66">_xlfn._xlws.FILTER(Table6[[#All],[Acre]],(Table6[[#All],[Stand_Ipid]]=Table3[[#This Row],[Polygon]]),0)</f>
        <v>5.0020827089999997</v>
      </c>
      <c r="F66">
        <f>Table3[[#This Row],[Volume at H]]*Table3[[#This Row],[Area]]</f>
        <v>0</v>
      </c>
      <c r="G66" t="s">
        <v>1364</v>
      </c>
      <c r="J66">
        <v>78</v>
      </c>
      <c r="K66">
        <v>12</v>
      </c>
      <c r="L66">
        <v>24</v>
      </c>
    </row>
    <row r="67" spans="1:12" x14ac:dyDescent="0.35">
      <c r="A67" t="s">
        <v>1466</v>
      </c>
      <c r="B67">
        <v>54</v>
      </c>
      <c r="C67">
        <v>7</v>
      </c>
      <c r="D67" cm="1">
        <f t="array" ref="D67">_xlfn._xlws.FILTER(Table4[[#All],[Volume MBF/ac]],(Table4[[#All],[Polygon]]=Table3[[#This Row],[Polygon]])*(Table4[[#All],[Period]]=Table3[[#This Row],[Period]])*(Table3[[#This Row],[Variables ]]=I$3),0)</f>
        <v>0</v>
      </c>
      <c r="E67" cm="1">
        <f t="array" ref="E67">_xlfn._xlws.FILTER(Table6[[#All],[Acre]],(Table6[[#All],[Stand_Ipid]]=Table3[[#This Row],[Polygon]]),0)</f>
        <v>14.01216649</v>
      </c>
      <c r="F67">
        <f>Table3[[#This Row],[Volume at H]]*Table3[[#This Row],[Area]]</f>
        <v>0</v>
      </c>
      <c r="G67" t="s">
        <v>1364</v>
      </c>
      <c r="J67">
        <v>86</v>
      </c>
      <c r="K67">
        <v>12</v>
      </c>
      <c r="L67">
        <v>24</v>
      </c>
    </row>
    <row r="68" spans="1:12" x14ac:dyDescent="0.35">
      <c r="A68" t="s">
        <v>1466</v>
      </c>
      <c r="B68">
        <v>55</v>
      </c>
      <c r="C68">
        <v>5</v>
      </c>
      <c r="D68" cm="1">
        <f t="array" ref="D68">_xlfn._xlws.FILTER(Table4[[#All],[Volume MBF/ac]],(Table4[[#All],[Polygon]]=Table3[[#This Row],[Polygon]])*(Table4[[#All],[Period]]=Table3[[#This Row],[Period]])*(Table3[[#This Row],[Variables ]]=I$3),0)</f>
        <v>0</v>
      </c>
      <c r="E68" cm="1">
        <f t="array" ref="E68">_xlfn._xlws.FILTER(Table6[[#All],[Acre]],(Table6[[#All],[Stand_Ipid]]=Table3[[#This Row],[Polygon]]),0)</f>
        <v>14.18030162</v>
      </c>
      <c r="F68">
        <f>Table3[[#This Row],[Volume at H]]*Table3[[#This Row],[Area]]</f>
        <v>0</v>
      </c>
      <c r="G68" t="s">
        <v>1364</v>
      </c>
      <c r="J68">
        <v>90</v>
      </c>
      <c r="K68">
        <v>9</v>
      </c>
      <c r="L68">
        <v>21</v>
      </c>
    </row>
    <row r="69" spans="1:12" x14ac:dyDescent="0.35">
      <c r="A69" t="s">
        <v>1466</v>
      </c>
      <c r="B69">
        <v>56</v>
      </c>
      <c r="C69">
        <v>9</v>
      </c>
      <c r="D69" cm="1">
        <f t="array" ref="D69">_xlfn._xlws.FILTER(Table4[[#All],[Volume MBF/ac]],(Table4[[#All],[Polygon]]=Table3[[#This Row],[Polygon]])*(Table4[[#All],[Period]]=Table3[[#This Row],[Period]])*(Table3[[#This Row],[Variables ]]=I$3),0)</f>
        <v>0</v>
      </c>
      <c r="E69" cm="1">
        <f t="array" ref="E69">_xlfn._xlws.FILTER(Table6[[#All],[Acre]],(Table6[[#All],[Stand_Ipid]]=Table3[[#This Row],[Polygon]]),0)</f>
        <v>9.4989923730000001</v>
      </c>
      <c r="F69">
        <f>Table3[[#This Row],[Volume at H]]*Table3[[#This Row],[Area]]</f>
        <v>0</v>
      </c>
      <c r="G69" t="s">
        <v>1364</v>
      </c>
      <c r="J69">
        <v>660</v>
      </c>
      <c r="K69">
        <v>4</v>
      </c>
      <c r="L69">
        <v>22</v>
      </c>
    </row>
    <row r="70" spans="1:12" x14ac:dyDescent="0.35">
      <c r="A70" t="s">
        <v>1466</v>
      </c>
      <c r="B70">
        <v>57</v>
      </c>
      <c r="C70">
        <v>4</v>
      </c>
      <c r="D70" cm="1">
        <f t="array" ref="D70">_xlfn._xlws.FILTER(Table4[[#All],[Volume MBF/ac]],(Table4[[#All],[Polygon]]=Table3[[#This Row],[Polygon]])*(Table4[[#All],[Period]]=Table3[[#This Row],[Period]])*(Table3[[#This Row],[Variables ]]=I$3),0)</f>
        <v>0</v>
      </c>
      <c r="E70" cm="1">
        <f t="array" ref="E70">_xlfn._xlws.FILTER(Table6[[#All],[Acre]],(Table6[[#All],[Stand_Ipid]]=Table3[[#This Row],[Polygon]]),0)</f>
        <v>6.3628884540000001</v>
      </c>
      <c r="F70">
        <f>Table3[[#This Row],[Volume at H]]*Table3[[#This Row],[Area]]</f>
        <v>0</v>
      </c>
      <c r="G70" t="s">
        <v>1364</v>
      </c>
      <c r="J70">
        <v>661</v>
      </c>
      <c r="K70">
        <v>1</v>
      </c>
      <c r="L70">
        <v>21</v>
      </c>
    </row>
    <row r="71" spans="1:12" x14ac:dyDescent="0.35">
      <c r="A71" t="s">
        <v>1466</v>
      </c>
      <c r="B71">
        <v>58</v>
      </c>
      <c r="C71">
        <v>12</v>
      </c>
      <c r="D71" cm="1">
        <f t="array" ref="D71">_xlfn._xlws.FILTER(Table4[[#All],[Volume MBF/ac]],(Table4[[#All],[Polygon]]=Table3[[#This Row],[Polygon]])*(Table4[[#All],[Period]]=Table3[[#This Row],[Period]])*(Table3[[#This Row],[Variables ]]=I$3),0)</f>
        <v>0</v>
      </c>
      <c r="E71" cm="1">
        <f t="array" ref="E71">_xlfn._xlws.FILTER(Table6[[#All],[Acre]],(Table6[[#All],[Stand_Ipid]]=Table3[[#This Row],[Polygon]]),0)</f>
        <v>20.86091506</v>
      </c>
      <c r="F71">
        <f>Table3[[#This Row],[Volume at H]]*Table3[[#This Row],[Area]]</f>
        <v>0</v>
      </c>
      <c r="G71" t="s">
        <v>1364</v>
      </c>
      <c r="J71">
        <v>662</v>
      </c>
      <c r="K71">
        <v>9</v>
      </c>
      <c r="L71">
        <v>28</v>
      </c>
    </row>
    <row r="72" spans="1:12" x14ac:dyDescent="0.35">
      <c r="A72" t="s">
        <v>1466</v>
      </c>
      <c r="B72">
        <v>59</v>
      </c>
      <c r="C72">
        <v>6</v>
      </c>
      <c r="D72" cm="1">
        <f t="array" ref="D72">_xlfn._xlws.FILTER(Table4[[#All],[Volume MBF/ac]],(Table4[[#All],[Polygon]]=Table3[[#This Row],[Polygon]])*(Table4[[#All],[Period]]=Table3[[#This Row],[Period]])*(Table3[[#This Row],[Variables ]]=I$3),0)</f>
        <v>0</v>
      </c>
      <c r="E72" cm="1">
        <f t="array" ref="E72">_xlfn._xlws.FILTER(Table6[[#All],[Acre]],(Table6[[#All],[Stand_Ipid]]=Table3[[#This Row],[Polygon]]),0)</f>
        <v>7.2895015440000002</v>
      </c>
      <c r="F72">
        <f>Table3[[#This Row],[Volume at H]]*Table3[[#This Row],[Area]]</f>
        <v>0</v>
      </c>
      <c r="G72" t="s">
        <v>1364</v>
      </c>
      <c r="J72">
        <v>730</v>
      </c>
      <c r="K72">
        <v>9</v>
      </c>
      <c r="L72">
        <v>22</v>
      </c>
    </row>
    <row r="73" spans="1:12" x14ac:dyDescent="0.35">
      <c r="A73" t="s">
        <v>1466</v>
      </c>
      <c r="B73">
        <v>6</v>
      </c>
      <c r="C73">
        <v>7</v>
      </c>
      <c r="D73" cm="1">
        <f t="array" ref="D73">_xlfn._xlws.FILTER(Table4[[#All],[Volume MBF/ac]],(Table4[[#All],[Polygon]]=Table3[[#This Row],[Polygon]])*(Table4[[#All],[Period]]=Table3[[#This Row],[Period]])*(Table3[[#This Row],[Variables ]]=I$3),0)</f>
        <v>0</v>
      </c>
      <c r="E73" cm="1">
        <f t="array" ref="E73">_xlfn._xlws.FILTER(Table6[[#All],[Acre]],(Table6[[#All],[Stand_Ipid]]=Table3[[#This Row],[Polygon]]),0)</f>
        <v>6.7787482749999999</v>
      </c>
      <c r="F73">
        <f>Table3[[#This Row],[Volume at H]]*Table3[[#This Row],[Area]]</f>
        <v>0</v>
      </c>
      <c r="G73" t="s">
        <v>1364</v>
      </c>
      <c r="J73">
        <v>731</v>
      </c>
      <c r="K73">
        <v>9</v>
      </c>
      <c r="L73">
        <v>22</v>
      </c>
    </row>
    <row r="74" spans="1:12" x14ac:dyDescent="0.35">
      <c r="A74" t="s">
        <v>1466</v>
      </c>
      <c r="B74">
        <v>61</v>
      </c>
      <c r="C74">
        <v>5</v>
      </c>
      <c r="D74" cm="1">
        <f t="array" ref="D74">_xlfn._xlws.FILTER(Table4[[#All],[Volume MBF/ac]],(Table4[[#All],[Polygon]]=Table3[[#This Row],[Polygon]])*(Table4[[#All],[Period]]=Table3[[#This Row],[Period]])*(Table3[[#This Row],[Variables ]]=I$3),0)</f>
        <v>0</v>
      </c>
      <c r="E74" cm="1">
        <f t="array" ref="E74">_xlfn._xlws.FILTER(Table6[[#All],[Acre]],(Table6[[#All],[Stand_Ipid]]=Table3[[#This Row],[Polygon]]),0)</f>
        <v>8.0318807920000008</v>
      </c>
      <c r="F74">
        <f>Table3[[#This Row],[Volume at H]]*Table3[[#This Row],[Area]]</f>
        <v>0</v>
      </c>
      <c r="G74" t="s">
        <v>1364</v>
      </c>
      <c r="J74">
        <v>732</v>
      </c>
      <c r="K74">
        <v>9</v>
      </c>
      <c r="L74">
        <v>22</v>
      </c>
    </row>
    <row r="75" spans="1:12" x14ac:dyDescent="0.35">
      <c r="A75" t="s">
        <v>1466</v>
      </c>
      <c r="B75">
        <v>62</v>
      </c>
      <c r="C75">
        <v>9</v>
      </c>
      <c r="D75" cm="1">
        <f t="array" ref="D75">_xlfn._xlws.FILTER(Table4[[#All],[Volume MBF/ac]],(Table4[[#All],[Polygon]]=Table3[[#This Row],[Polygon]])*(Table4[[#All],[Period]]=Table3[[#This Row],[Period]])*(Table3[[#This Row],[Variables ]]=I$3),0)</f>
        <v>0</v>
      </c>
      <c r="E75" cm="1">
        <f t="array" ref="E75">_xlfn._xlws.FILTER(Table6[[#All],[Acre]],(Table6[[#All],[Stand_Ipid]]=Table3[[#This Row],[Polygon]]),0)</f>
        <v>17.869102120000001</v>
      </c>
      <c r="F75">
        <f>Table3[[#This Row],[Volume at H]]*Table3[[#This Row],[Area]]</f>
        <v>0</v>
      </c>
      <c r="G75" t="s">
        <v>1364</v>
      </c>
      <c r="J75">
        <v>733</v>
      </c>
      <c r="K75">
        <v>9</v>
      </c>
      <c r="L75">
        <v>22</v>
      </c>
    </row>
    <row r="76" spans="1:12" x14ac:dyDescent="0.35">
      <c r="A76" t="s">
        <v>1466</v>
      </c>
      <c r="B76">
        <v>13</v>
      </c>
      <c r="C76">
        <v>4</v>
      </c>
      <c r="D76" cm="1">
        <f t="array" ref="D76">_xlfn._xlws.FILTER(Table4[[#All],[Volume MBF/ac]],(Table4[[#All],[Polygon]]=Table3[[#This Row],[Polygon]])*(Table4[[#All],[Period]]=Table3[[#This Row],[Period]])*(Table3[[#This Row],[Variables ]]=I$3),0)</f>
        <v>0</v>
      </c>
      <c r="E76" cm="1">
        <f t="array" ref="E76">_xlfn._xlws.FILTER(Table6[[#All],[Acre]],(Table6[[#All],[Stand_Ipid]]=Table3[[#This Row],[Polygon]]),0)</f>
        <v>45.110235160000002</v>
      </c>
      <c r="F76">
        <f>Table3[[#This Row],[Volume at H]]*Table3[[#This Row],[Area]]</f>
        <v>0</v>
      </c>
      <c r="G76" t="s">
        <v>1364</v>
      </c>
      <c r="J76">
        <v>734</v>
      </c>
      <c r="K76">
        <v>9</v>
      </c>
      <c r="L76">
        <v>22</v>
      </c>
    </row>
    <row r="77" spans="1:12" x14ac:dyDescent="0.35">
      <c r="A77" t="s">
        <v>1466</v>
      </c>
      <c r="B77">
        <v>63</v>
      </c>
      <c r="C77">
        <v>5</v>
      </c>
      <c r="D77" cm="1">
        <f t="array" ref="D77">_xlfn._xlws.FILTER(Table4[[#All],[Volume MBF/ac]],(Table4[[#All],[Polygon]]=Table3[[#This Row],[Polygon]])*(Table4[[#All],[Period]]=Table3[[#This Row],[Period]])*(Table3[[#This Row],[Variables ]]=I$3),0)</f>
        <v>0</v>
      </c>
      <c r="E77" cm="1">
        <f t="array" ref="E77">_xlfn._xlws.FILTER(Table6[[#All],[Acre]],(Table6[[#All],[Stand_Ipid]]=Table3[[#This Row],[Polygon]]),0)</f>
        <v>1.3863872880000001</v>
      </c>
      <c r="F77">
        <f>Table3[[#This Row],[Volume at H]]*Table3[[#This Row],[Area]]</f>
        <v>0</v>
      </c>
      <c r="G77" t="s">
        <v>1364</v>
      </c>
      <c r="J77">
        <v>750</v>
      </c>
      <c r="K77">
        <v>9</v>
      </c>
      <c r="L77">
        <v>21</v>
      </c>
    </row>
    <row r="78" spans="1:12" x14ac:dyDescent="0.35">
      <c r="A78" t="s">
        <v>1466</v>
      </c>
      <c r="B78">
        <v>65</v>
      </c>
      <c r="C78">
        <v>10</v>
      </c>
      <c r="D78" cm="1">
        <f t="array" ref="D78">_xlfn._xlws.FILTER(Table4[[#All],[Volume MBF/ac]],(Table4[[#All],[Polygon]]=Table3[[#This Row],[Polygon]])*(Table4[[#All],[Period]]=Table3[[#This Row],[Period]])*(Table3[[#This Row],[Variables ]]=I$3),0)</f>
        <v>0</v>
      </c>
      <c r="E78" cm="1">
        <f t="array" ref="E78">_xlfn._xlws.FILTER(Table6[[#All],[Acre]],(Table6[[#All],[Stand_Ipid]]=Table3[[#This Row],[Polygon]]),0)</f>
        <v>0</v>
      </c>
      <c r="F78">
        <f>Table3[[#This Row],[Volume at H]]*Table3[[#This Row],[Area]]</f>
        <v>0</v>
      </c>
      <c r="G78" t="s">
        <v>1364</v>
      </c>
      <c r="J78">
        <v>751</v>
      </c>
      <c r="K78">
        <v>12</v>
      </c>
      <c r="L78">
        <v>23</v>
      </c>
    </row>
    <row r="79" spans="1:12" x14ac:dyDescent="0.35">
      <c r="A79" t="s">
        <v>1466</v>
      </c>
      <c r="B79">
        <v>66</v>
      </c>
      <c r="C79">
        <v>9</v>
      </c>
      <c r="D79" cm="1">
        <f t="array" ref="D79">_xlfn._xlws.FILTER(Table4[[#All],[Volume MBF/ac]],(Table4[[#All],[Polygon]]=Table3[[#This Row],[Polygon]])*(Table4[[#All],[Period]]=Table3[[#This Row],[Period]])*(Table3[[#This Row],[Variables ]]=I$3),0)</f>
        <v>0</v>
      </c>
      <c r="E79" cm="1">
        <f t="array" ref="E79">_xlfn._xlws.FILTER(Table6[[#All],[Acre]],(Table6[[#All],[Stand_Ipid]]=Table3[[#This Row],[Polygon]]),0)</f>
        <v>4.1190275749999996</v>
      </c>
      <c r="F79">
        <f>Table3[[#This Row],[Volume at H]]*Table3[[#This Row],[Area]]</f>
        <v>0</v>
      </c>
      <c r="G79" t="s">
        <v>1364</v>
      </c>
      <c r="J79">
        <v>752</v>
      </c>
      <c r="K79">
        <v>9</v>
      </c>
      <c r="L79">
        <v>21</v>
      </c>
    </row>
    <row r="80" spans="1:12" x14ac:dyDescent="0.35">
      <c r="A80" t="s">
        <v>1466</v>
      </c>
      <c r="B80">
        <v>660</v>
      </c>
      <c r="C80">
        <v>7</v>
      </c>
      <c r="D80" cm="1">
        <f t="array" ref="D80">_xlfn._xlws.FILTER(Table4[[#All],[Volume MBF/ac]],(Table4[[#All],[Polygon]]=Table3[[#This Row],[Polygon]])*(Table4[[#All],[Period]]=Table3[[#This Row],[Period]])*(Table3[[#This Row],[Variables ]]=I$3),0)</f>
        <v>0</v>
      </c>
      <c r="E80" cm="1">
        <f t="array" ref="E80">_xlfn._xlws.FILTER(Table6[[#All],[Acre]],(Table6[[#All],[Stand_Ipid]]=Table3[[#This Row],[Polygon]]),0)</f>
        <v>43.945897410000001</v>
      </c>
      <c r="F80">
        <f>Table3[[#This Row],[Volume at H]]*Table3[[#This Row],[Area]]</f>
        <v>0</v>
      </c>
      <c r="G80" t="s">
        <v>1364</v>
      </c>
      <c r="J80">
        <v>754</v>
      </c>
      <c r="K80">
        <v>9</v>
      </c>
      <c r="L80">
        <v>21</v>
      </c>
    </row>
    <row r="81" spans="1:12" x14ac:dyDescent="0.35">
      <c r="A81" t="s">
        <v>1466</v>
      </c>
      <c r="B81">
        <v>661</v>
      </c>
      <c r="C81">
        <v>6</v>
      </c>
      <c r="D81" cm="1">
        <f t="array" ref="D81">_xlfn._xlws.FILTER(Table4[[#All],[Volume MBF/ac]],(Table4[[#All],[Polygon]]=Table3[[#This Row],[Polygon]])*(Table4[[#All],[Period]]=Table3[[#This Row],[Period]])*(Table3[[#This Row],[Variables ]]=I$3),0)</f>
        <v>0</v>
      </c>
      <c r="E81" cm="1">
        <f t="array" ref="E81">_xlfn._xlws.FILTER(Table6[[#All],[Acre]],(Table6[[#All],[Stand_Ipid]]=Table3[[#This Row],[Polygon]]),0)</f>
        <v>35.616905750000001</v>
      </c>
      <c r="F81">
        <f>Table3[[#This Row],[Volume at H]]*Table3[[#This Row],[Area]]</f>
        <v>0</v>
      </c>
      <c r="G81" t="s">
        <v>1364</v>
      </c>
      <c r="J81">
        <v>755</v>
      </c>
      <c r="K81">
        <v>9</v>
      </c>
      <c r="L81">
        <v>21</v>
      </c>
    </row>
    <row r="82" spans="1:12" x14ac:dyDescent="0.35">
      <c r="A82" t="s">
        <v>1466</v>
      </c>
      <c r="B82">
        <v>662</v>
      </c>
      <c r="C82">
        <v>12</v>
      </c>
      <c r="D82" cm="1">
        <f t="array" ref="D82">_xlfn._xlws.FILTER(Table4[[#All],[Volume MBF/ac]],(Table4[[#All],[Polygon]]=Table3[[#This Row],[Polygon]])*(Table4[[#All],[Period]]=Table3[[#This Row],[Period]])*(Table3[[#This Row],[Variables ]]=I$3),0)</f>
        <v>0</v>
      </c>
      <c r="E82" cm="1">
        <f t="array" ref="E82">_xlfn._xlws.FILTER(Table6[[#All],[Acre]],(Table6[[#All],[Stand_Ipid]]=Table3[[#This Row],[Polygon]]),0)</f>
        <v>43.185861619999997</v>
      </c>
      <c r="F82">
        <f>Table3[[#This Row],[Volume at H]]*Table3[[#This Row],[Area]]</f>
        <v>0</v>
      </c>
      <c r="G82" t="s">
        <v>1364</v>
      </c>
      <c r="J82">
        <v>756</v>
      </c>
      <c r="K82">
        <v>12</v>
      </c>
      <c r="L82">
        <v>23</v>
      </c>
    </row>
    <row r="83" spans="1:12" x14ac:dyDescent="0.35">
      <c r="A83" t="s">
        <v>1466</v>
      </c>
      <c r="B83">
        <v>67</v>
      </c>
      <c r="C83">
        <v>7</v>
      </c>
      <c r="D83" cm="1">
        <f t="array" ref="D83">_xlfn._xlws.FILTER(Table4[[#All],[Volume MBF/ac]],(Table4[[#All],[Polygon]]=Table3[[#This Row],[Polygon]])*(Table4[[#All],[Period]]=Table3[[#This Row],[Period]])*(Table3[[#This Row],[Variables ]]=I$3),0)</f>
        <v>0</v>
      </c>
      <c r="E83" cm="1">
        <f t="array" ref="E83">_xlfn._xlws.FILTER(Table6[[#All],[Acre]],(Table6[[#All],[Stand_Ipid]]=Table3[[#This Row],[Polygon]]),0)</f>
        <v>3.2843938270000002</v>
      </c>
      <c r="F83">
        <f>Table3[[#This Row],[Volume at H]]*Table3[[#This Row],[Area]]</f>
        <v>0</v>
      </c>
      <c r="G83" t="s">
        <v>1364</v>
      </c>
      <c r="J83">
        <v>757</v>
      </c>
      <c r="K83">
        <v>9</v>
      </c>
      <c r="L83">
        <v>21</v>
      </c>
    </row>
    <row r="84" spans="1:12" x14ac:dyDescent="0.35">
      <c r="A84" t="s">
        <v>1466</v>
      </c>
      <c r="B84">
        <v>68</v>
      </c>
      <c r="C84">
        <v>12</v>
      </c>
      <c r="D84" cm="1">
        <f t="array" ref="D84">_xlfn._xlws.FILTER(Table4[[#All],[Volume MBF/ac]],(Table4[[#All],[Polygon]]=Table3[[#This Row],[Polygon]])*(Table4[[#All],[Period]]=Table3[[#This Row],[Period]])*(Table3[[#This Row],[Variables ]]=I$3),0)</f>
        <v>0</v>
      </c>
      <c r="E84" cm="1">
        <f t="array" ref="E84">_xlfn._xlws.FILTER(Table6[[#All],[Acre]],(Table6[[#All],[Stand_Ipid]]=Table3[[#This Row],[Polygon]]),0)</f>
        <v>17.588821589999998</v>
      </c>
      <c r="F84">
        <f>Table3[[#This Row],[Volume at H]]*Table3[[#This Row],[Area]]</f>
        <v>0</v>
      </c>
      <c r="G84" t="s">
        <v>1364</v>
      </c>
      <c r="J84">
        <v>758</v>
      </c>
      <c r="K84">
        <v>9</v>
      </c>
      <c r="L84">
        <v>23</v>
      </c>
    </row>
    <row r="85" spans="1:12" x14ac:dyDescent="0.35">
      <c r="A85" t="s">
        <v>1466</v>
      </c>
      <c r="B85">
        <v>69</v>
      </c>
      <c r="C85">
        <v>11</v>
      </c>
      <c r="D85" cm="1">
        <f t="array" ref="D85">_xlfn._xlws.FILTER(Table4[[#All],[Volume MBF/ac]],(Table4[[#All],[Polygon]]=Table3[[#This Row],[Polygon]])*(Table4[[#All],[Period]]=Table3[[#This Row],[Period]])*(Table3[[#This Row],[Variables ]]=I$3),0)</f>
        <v>0</v>
      </c>
      <c r="E85" cm="1">
        <f t="array" ref="E85">_xlfn._xlws.FILTER(Table6[[#All],[Acre]],(Table6[[#All],[Stand_Ipid]]=Table3[[#This Row],[Polygon]]),0)</f>
        <v>22.982099689999998</v>
      </c>
      <c r="F85">
        <f>Table3[[#This Row],[Volume at H]]*Table3[[#This Row],[Area]]</f>
        <v>0</v>
      </c>
      <c r="G85" t="s">
        <v>1364</v>
      </c>
      <c r="J85">
        <v>760</v>
      </c>
      <c r="K85">
        <v>9</v>
      </c>
      <c r="L85">
        <v>22</v>
      </c>
    </row>
    <row r="86" spans="1:12" x14ac:dyDescent="0.35">
      <c r="A86" t="s">
        <v>1466</v>
      </c>
      <c r="B86">
        <v>14</v>
      </c>
      <c r="C86">
        <v>4</v>
      </c>
      <c r="D86" cm="1">
        <f t="array" ref="D86">_xlfn._xlws.FILTER(Table4[[#All],[Volume MBF/ac]],(Table4[[#All],[Polygon]]=Table3[[#This Row],[Polygon]])*(Table4[[#All],[Period]]=Table3[[#This Row],[Period]])*(Table3[[#This Row],[Variables ]]=I$3),0)</f>
        <v>0</v>
      </c>
      <c r="E86" cm="1">
        <f t="array" ref="E86">_xlfn._xlws.FILTER(Table6[[#All],[Acre]],(Table6[[#All],[Stand_Ipid]]=Table3[[#This Row],[Polygon]]),0)</f>
        <v>7.6910193099999997</v>
      </c>
      <c r="F86">
        <f>Table3[[#This Row],[Volume at H]]*Table3[[#This Row],[Area]]</f>
        <v>0</v>
      </c>
      <c r="G86" t="s">
        <v>1364</v>
      </c>
      <c r="J86">
        <v>761</v>
      </c>
      <c r="K86">
        <v>9</v>
      </c>
      <c r="L86">
        <v>22</v>
      </c>
    </row>
    <row r="87" spans="1:12" x14ac:dyDescent="0.35">
      <c r="A87" t="s">
        <v>1466</v>
      </c>
      <c r="B87">
        <v>7</v>
      </c>
      <c r="C87">
        <v>7</v>
      </c>
      <c r="D87" cm="1">
        <f t="array" ref="D87">_xlfn._xlws.FILTER(Table4[[#All],[Volume MBF/ac]],(Table4[[#All],[Polygon]]=Table3[[#This Row],[Polygon]])*(Table4[[#All],[Period]]=Table3[[#This Row],[Period]])*(Table3[[#This Row],[Variables ]]=I$3),0)</f>
        <v>0</v>
      </c>
      <c r="E87" cm="1">
        <f t="array" ref="E87">_xlfn._xlws.FILTER(Table6[[#All],[Acre]],(Table6[[#All],[Stand_Ipid]]=Table3[[#This Row],[Polygon]]),0)</f>
        <v>0</v>
      </c>
      <c r="F87">
        <f>Table3[[#This Row],[Volume at H]]*Table3[[#This Row],[Area]]</f>
        <v>0</v>
      </c>
      <c r="G87" t="s">
        <v>1364</v>
      </c>
      <c r="J87">
        <v>762</v>
      </c>
      <c r="K87">
        <v>9</v>
      </c>
      <c r="L87">
        <v>22</v>
      </c>
    </row>
    <row r="88" spans="1:12" x14ac:dyDescent="0.35">
      <c r="A88" t="s">
        <v>1466</v>
      </c>
      <c r="B88">
        <v>70</v>
      </c>
      <c r="C88">
        <v>10</v>
      </c>
      <c r="D88" cm="1">
        <f t="array" ref="D88">_xlfn._xlws.FILTER(Table4[[#All],[Volume MBF/ac]],(Table4[[#All],[Polygon]]=Table3[[#This Row],[Polygon]])*(Table4[[#All],[Period]]=Table3[[#This Row],[Period]])*(Table3[[#This Row],[Variables ]]=I$3),0)</f>
        <v>0</v>
      </c>
      <c r="E88" cm="1">
        <f t="array" ref="E88">_xlfn._xlws.FILTER(Table6[[#All],[Acre]],(Table6[[#All],[Stand_Ipid]]=Table3[[#This Row],[Polygon]]),0)</f>
        <v>0</v>
      </c>
      <c r="F88">
        <f>Table3[[#This Row],[Volume at H]]*Table3[[#This Row],[Area]]</f>
        <v>0</v>
      </c>
      <c r="G88" t="s">
        <v>1364</v>
      </c>
      <c r="J88">
        <v>763</v>
      </c>
      <c r="K88">
        <v>9</v>
      </c>
      <c r="L88">
        <v>22</v>
      </c>
    </row>
    <row r="89" spans="1:12" x14ac:dyDescent="0.35">
      <c r="A89" t="s">
        <v>1466</v>
      </c>
      <c r="B89">
        <v>71</v>
      </c>
      <c r="C89">
        <v>12</v>
      </c>
      <c r="D89" cm="1">
        <f t="array" ref="D89">_xlfn._xlws.FILTER(Table4[[#All],[Volume MBF/ac]],(Table4[[#All],[Polygon]]=Table3[[#This Row],[Polygon]])*(Table4[[#All],[Period]]=Table3[[#This Row],[Period]])*(Table3[[#This Row],[Variables ]]=I$3),0)</f>
        <v>0</v>
      </c>
      <c r="E89" cm="1">
        <f t="array" ref="E89">_xlfn._xlws.FILTER(Table6[[#All],[Acre]],(Table6[[#All],[Stand_Ipid]]=Table3[[#This Row],[Polygon]]),0)</f>
        <v>44.711668299999999</v>
      </c>
      <c r="F89">
        <f>Table3[[#This Row],[Volume at H]]*Table3[[#This Row],[Area]]</f>
        <v>0</v>
      </c>
      <c r="G89" t="s">
        <v>1364</v>
      </c>
      <c r="J89">
        <v>764</v>
      </c>
      <c r="K89">
        <v>9</v>
      </c>
      <c r="L89">
        <v>22</v>
      </c>
    </row>
    <row r="90" spans="1:12" x14ac:dyDescent="0.35">
      <c r="A90" t="s">
        <v>1466</v>
      </c>
      <c r="B90">
        <v>72</v>
      </c>
      <c r="C90">
        <v>6</v>
      </c>
      <c r="D90" cm="1">
        <f t="array" ref="D90">_xlfn._xlws.FILTER(Table4[[#All],[Volume MBF/ac]],(Table4[[#All],[Polygon]]=Table3[[#This Row],[Polygon]])*(Table4[[#All],[Period]]=Table3[[#This Row],[Period]])*(Table3[[#This Row],[Variables ]]=I$3),0)</f>
        <v>0</v>
      </c>
      <c r="E90" cm="1">
        <f t="array" ref="E90">_xlfn._xlws.FILTER(Table6[[#All],[Acre]],(Table6[[#All],[Stand_Ipid]]=Table3[[#This Row],[Polygon]]),0)</f>
        <v>23.616497450000001</v>
      </c>
      <c r="F90">
        <f>Table3[[#This Row],[Volume at H]]*Table3[[#This Row],[Area]]</f>
        <v>0</v>
      </c>
      <c r="G90" t="s">
        <v>1364</v>
      </c>
      <c r="J90">
        <v>770</v>
      </c>
      <c r="K90">
        <v>9</v>
      </c>
      <c r="L90">
        <v>21</v>
      </c>
    </row>
    <row r="91" spans="1:12" x14ac:dyDescent="0.35">
      <c r="A91" t="s">
        <v>1466</v>
      </c>
      <c r="B91">
        <v>730</v>
      </c>
      <c r="C91">
        <v>12</v>
      </c>
      <c r="D91" cm="1">
        <f t="array" ref="D91">_xlfn._xlws.FILTER(Table4[[#All],[Volume MBF/ac]],(Table4[[#All],[Polygon]]=Table3[[#This Row],[Polygon]])*(Table4[[#All],[Period]]=Table3[[#This Row],[Period]])*(Table3[[#This Row],[Variables ]]=I$3),0)</f>
        <v>0</v>
      </c>
      <c r="E91" cm="1">
        <f t="array" ref="E91">_xlfn._xlws.FILTER(Table6[[#All],[Acre]],(Table6[[#All],[Stand_Ipid]]=Table3[[#This Row],[Polygon]]),0)</f>
        <v>28.624931270000001</v>
      </c>
      <c r="F91">
        <f>Table3[[#This Row],[Volume at H]]*Table3[[#This Row],[Area]]</f>
        <v>0</v>
      </c>
      <c r="G91" t="s">
        <v>1364</v>
      </c>
      <c r="J91">
        <v>772</v>
      </c>
      <c r="K91">
        <v>9</v>
      </c>
      <c r="L91">
        <v>21</v>
      </c>
    </row>
    <row r="92" spans="1:12" x14ac:dyDescent="0.35">
      <c r="A92" t="s">
        <v>1466</v>
      </c>
      <c r="B92">
        <v>731</v>
      </c>
      <c r="C92">
        <v>12</v>
      </c>
      <c r="D92" cm="1">
        <f t="array" ref="D92">_xlfn._xlws.FILTER(Table4[[#All],[Volume MBF/ac]],(Table4[[#All],[Polygon]]=Table3[[#This Row],[Polygon]])*(Table4[[#All],[Period]]=Table3[[#This Row],[Period]])*(Table3[[#This Row],[Variables ]]=I$3),0)</f>
        <v>0</v>
      </c>
      <c r="E92" cm="1">
        <f t="array" ref="E92">_xlfn._xlws.FILTER(Table6[[#All],[Acre]],(Table6[[#All],[Stand_Ipid]]=Table3[[#This Row],[Polygon]]),0)</f>
        <v>17.74599856</v>
      </c>
      <c r="F92">
        <f>Table3[[#This Row],[Volume at H]]*Table3[[#This Row],[Area]]</f>
        <v>0</v>
      </c>
      <c r="G92" t="s">
        <v>1364</v>
      </c>
      <c r="J92">
        <v>773</v>
      </c>
      <c r="K92">
        <v>9</v>
      </c>
      <c r="L92">
        <v>21</v>
      </c>
    </row>
    <row r="93" spans="1:12" x14ac:dyDescent="0.35">
      <c r="A93" t="s">
        <v>1466</v>
      </c>
      <c r="B93">
        <v>732</v>
      </c>
      <c r="C93">
        <v>12</v>
      </c>
      <c r="D93" cm="1">
        <f t="array" ref="D93">_xlfn._xlws.FILTER(Table4[[#All],[Volume MBF/ac]],(Table4[[#All],[Polygon]]=Table3[[#This Row],[Polygon]])*(Table4[[#All],[Period]]=Table3[[#This Row],[Period]])*(Table3[[#This Row],[Variables ]]=I$3),0)</f>
        <v>0</v>
      </c>
      <c r="E93" cm="1">
        <f t="array" ref="E93">_xlfn._xlws.FILTER(Table6[[#All],[Acre]],(Table6[[#All],[Stand_Ipid]]=Table3[[#This Row],[Polygon]]),0)</f>
        <v>31.398621970000001</v>
      </c>
      <c r="F93">
        <f>Table3[[#This Row],[Volume at H]]*Table3[[#This Row],[Area]]</f>
        <v>0</v>
      </c>
      <c r="G93" t="s">
        <v>1364</v>
      </c>
      <c r="J93">
        <v>774</v>
      </c>
      <c r="K93">
        <v>9</v>
      </c>
      <c r="L93">
        <v>21</v>
      </c>
    </row>
    <row r="94" spans="1:12" x14ac:dyDescent="0.35">
      <c r="A94" t="s">
        <v>1466</v>
      </c>
      <c r="B94">
        <v>733</v>
      </c>
      <c r="C94">
        <v>12</v>
      </c>
      <c r="D94" cm="1">
        <f t="array" ref="D94">_xlfn._xlws.FILTER(Table4[[#All],[Volume MBF/ac]],(Table4[[#All],[Polygon]]=Table3[[#This Row],[Polygon]])*(Table4[[#All],[Period]]=Table3[[#This Row],[Period]])*(Table3[[#This Row],[Variables ]]=I$3),0)</f>
        <v>0</v>
      </c>
      <c r="E94" cm="1">
        <f t="array" ref="E94">_xlfn._xlws.FILTER(Table6[[#All],[Acre]],(Table6[[#All],[Stand_Ipid]]=Table3[[#This Row],[Polygon]]),0)</f>
        <v>29.439387589999999</v>
      </c>
      <c r="F94">
        <f>Table3[[#This Row],[Volume at H]]*Table3[[#This Row],[Area]]</f>
        <v>0</v>
      </c>
      <c r="G94" t="s">
        <v>1364</v>
      </c>
      <c r="J94">
        <v>775</v>
      </c>
      <c r="K94">
        <v>9</v>
      </c>
      <c r="L94">
        <v>21</v>
      </c>
    </row>
    <row r="95" spans="1:12" x14ac:dyDescent="0.35">
      <c r="A95" t="s">
        <v>1466</v>
      </c>
      <c r="B95">
        <v>734</v>
      </c>
      <c r="C95">
        <v>12</v>
      </c>
      <c r="D95" cm="1">
        <f t="array" ref="D95">_xlfn._xlws.FILTER(Table4[[#All],[Volume MBF/ac]],(Table4[[#All],[Polygon]]=Table3[[#This Row],[Polygon]])*(Table4[[#All],[Period]]=Table3[[#This Row],[Period]])*(Table3[[#This Row],[Variables ]]=I$3),0)</f>
        <v>0</v>
      </c>
      <c r="E95" cm="1">
        <f t="array" ref="E95">_xlfn._xlws.FILTER(Table6[[#All],[Acre]],(Table6[[#All],[Stand_Ipid]]=Table3[[#This Row],[Polygon]]),0)</f>
        <v>18.79265809</v>
      </c>
      <c r="F95">
        <f>Table3[[#This Row],[Volume at H]]*Table3[[#This Row],[Area]]</f>
        <v>0</v>
      </c>
      <c r="G95" t="s">
        <v>1364</v>
      </c>
      <c r="J95">
        <v>776</v>
      </c>
      <c r="K95">
        <v>9</v>
      </c>
      <c r="L95">
        <v>25</v>
      </c>
    </row>
    <row r="96" spans="1:12" x14ac:dyDescent="0.35">
      <c r="A96" t="s">
        <v>1466</v>
      </c>
      <c r="B96">
        <v>74</v>
      </c>
      <c r="C96">
        <v>6</v>
      </c>
      <c r="D96" cm="1">
        <f t="array" ref="D96">_xlfn._xlws.FILTER(Table4[[#All],[Volume MBF/ac]],(Table4[[#All],[Polygon]]=Table3[[#This Row],[Polygon]])*(Table4[[#All],[Period]]=Table3[[#This Row],[Period]])*(Table3[[#This Row],[Variables ]]=I$3),0)</f>
        <v>0</v>
      </c>
      <c r="E96" cm="1">
        <f t="array" ref="E96">_xlfn._xlws.FILTER(Table6[[#All],[Acre]],(Table6[[#All],[Stand_Ipid]]=Table3[[#This Row],[Polygon]]),0)</f>
        <v>32.709101220000001</v>
      </c>
      <c r="F96">
        <f>Table3[[#This Row],[Volume at H]]*Table3[[#This Row],[Area]]</f>
        <v>0</v>
      </c>
      <c r="G96" t="s">
        <v>1364</v>
      </c>
      <c r="J96">
        <v>778</v>
      </c>
      <c r="K96">
        <v>12</v>
      </c>
      <c r="L96">
        <v>23</v>
      </c>
    </row>
    <row r="97" spans="1:12" x14ac:dyDescent="0.35">
      <c r="A97" t="s">
        <v>1466</v>
      </c>
      <c r="B97">
        <v>15</v>
      </c>
      <c r="C97">
        <v>7</v>
      </c>
      <c r="D97" cm="1">
        <f t="array" ref="D97">_xlfn._xlws.FILTER(Table4[[#All],[Volume MBF/ac]],(Table4[[#All],[Polygon]]=Table3[[#This Row],[Polygon]])*(Table4[[#All],[Period]]=Table3[[#This Row],[Period]])*(Table3[[#This Row],[Variables ]]=I$3),0)</f>
        <v>0</v>
      </c>
      <c r="E97" cm="1">
        <f t="array" ref="E97">_xlfn._xlws.FILTER(Table6[[#All],[Acre]],(Table6[[#All],[Stand_Ipid]]=Table3[[#This Row],[Polygon]]),0)</f>
        <v>22.808939840000001</v>
      </c>
      <c r="F97">
        <f>Table3[[#This Row],[Volume at H]]*Table3[[#This Row],[Area]]</f>
        <v>0</v>
      </c>
      <c r="G97" t="s">
        <v>1364</v>
      </c>
      <c r="J97">
        <v>779</v>
      </c>
      <c r="K97">
        <v>9</v>
      </c>
      <c r="L97">
        <v>21</v>
      </c>
    </row>
    <row r="98" spans="1:12" x14ac:dyDescent="0.35">
      <c r="A98" t="s">
        <v>1466</v>
      </c>
      <c r="B98">
        <v>750</v>
      </c>
      <c r="C98">
        <v>12</v>
      </c>
      <c r="D98" cm="1">
        <f t="array" ref="D98">_xlfn._xlws.FILTER(Table4[[#All],[Volume MBF/ac]],(Table4[[#All],[Polygon]]=Table3[[#This Row],[Polygon]])*(Table4[[#All],[Period]]=Table3[[#This Row],[Period]])*(Table3[[#This Row],[Variables ]]=I$3),0)</f>
        <v>0</v>
      </c>
      <c r="E98" cm="1">
        <f t="array" ref="E98">_xlfn._xlws.FILTER(Table6[[#All],[Acre]],(Table6[[#All],[Stand_Ipid]]=Table3[[#This Row],[Polygon]]),0)</f>
        <v>653.97822069999995</v>
      </c>
      <c r="F98">
        <f>Table3[[#This Row],[Volume at H]]*Table3[[#This Row],[Area]]</f>
        <v>0</v>
      </c>
      <c r="G98" t="s">
        <v>1364</v>
      </c>
      <c r="J98">
        <v>800</v>
      </c>
      <c r="K98">
        <v>9</v>
      </c>
      <c r="L98">
        <v>25</v>
      </c>
    </row>
    <row r="99" spans="1:12" x14ac:dyDescent="0.35">
      <c r="A99" t="s">
        <v>1466</v>
      </c>
      <c r="B99">
        <v>752</v>
      </c>
      <c r="C99">
        <v>12</v>
      </c>
      <c r="D99" cm="1">
        <f t="array" ref="D99">_xlfn._xlws.FILTER(Table4[[#All],[Volume MBF/ac]],(Table4[[#All],[Polygon]]=Table3[[#This Row],[Polygon]])*(Table4[[#All],[Period]]=Table3[[#This Row],[Period]])*(Table3[[#This Row],[Variables ]]=I$3),0)</f>
        <v>0</v>
      </c>
      <c r="E99" cm="1">
        <f t="array" ref="E99">_xlfn._xlws.FILTER(Table6[[#All],[Acre]],(Table6[[#All],[Stand_Ipid]]=Table3[[#This Row],[Polygon]]),0)</f>
        <v>653.97822069999995</v>
      </c>
      <c r="F99">
        <f>Table3[[#This Row],[Volume at H]]*Table3[[#This Row],[Area]]</f>
        <v>0</v>
      </c>
      <c r="G99" t="s">
        <v>1364</v>
      </c>
      <c r="J99">
        <v>801</v>
      </c>
      <c r="K99">
        <v>9</v>
      </c>
      <c r="L99">
        <v>21</v>
      </c>
    </row>
    <row r="100" spans="1:12" x14ac:dyDescent="0.35">
      <c r="A100" t="s">
        <v>1466</v>
      </c>
      <c r="B100">
        <v>754</v>
      </c>
      <c r="C100">
        <v>12</v>
      </c>
      <c r="D100" cm="1">
        <f t="array" ref="D100">_xlfn._xlws.FILTER(Table4[[#All],[Volume MBF/ac]],(Table4[[#All],[Polygon]]=Table3[[#This Row],[Polygon]])*(Table4[[#All],[Period]]=Table3[[#This Row],[Period]])*(Table3[[#This Row],[Variables ]]=I$3),0)</f>
        <v>0</v>
      </c>
      <c r="E100" cm="1">
        <f t="array" ref="E100">_xlfn._xlws.FILTER(Table6[[#All],[Acre]],(Table6[[#All],[Stand_Ipid]]=Table3[[#This Row],[Polygon]]),0)</f>
        <v>653.97822069999995</v>
      </c>
      <c r="F100">
        <f>Table3[[#This Row],[Volume at H]]*Table3[[#This Row],[Area]]</f>
        <v>0</v>
      </c>
      <c r="G100" t="s">
        <v>1364</v>
      </c>
      <c r="J100">
        <v>802</v>
      </c>
      <c r="K100">
        <v>9</v>
      </c>
      <c r="L100">
        <v>25</v>
      </c>
    </row>
    <row r="101" spans="1:12" x14ac:dyDescent="0.35">
      <c r="A101" t="s">
        <v>1466</v>
      </c>
      <c r="B101">
        <v>755</v>
      </c>
      <c r="C101">
        <v>12</v>
      </c>
      <c r="D101" cm="1">
        <f t="array" ref="D101">_xlfn._xlws.FILTER(Table4[[#All],[Volume MBF/ac]],(Table4[[#All],[Polygon]]=Table3[[#This Row],[Polygon]])*(Table4[[#All],[Period]]=Table3[[#This Row],[Period]])*(Table3[[#This Row],[Variables ]]=I$3),0)</f>
        <v>0</v>
      </c>
      <c r="E101" cm="1">
        <f t="array" ref="E101">_xlfn._xlws.FILTER(Table6[[#All],[Acre]],(Table6[[#All],[Stand_Ipid]]=Table3[[#This Row],[Polygon]]),0)</f>
        <v>653.97822069999995</v>
      </c>
      <c r="F101">
        <f>Table3[[#This Row],[Volume at H]]*Table3[[#This Row],[Area]]</f>
        <v>0</v>
      </c>
      <c r="G101" t="s">
        <v>1364</v>
      </c>
      <c r="J101">
        <v>803</v>
      </c>
      <c r="K101">
        <v>9</v>
      </c>
      <c r="L101">
        <v>25</v>
      </c>
    </row>
    <row r="102" spans="1:12" x14ac:dyDescent="0.35">
      <c r="A102" t="s">
        <v>1466</v>
      </c>
      <c r="B102">
        <v>757</v>
      </c>
      <c r="C102">
        <v>12</v>
      </c>
      <c r="D102" cm="1">
        <f t="array" ref="D102">_xlfn._xlws.FILTER(Table4[[#All],[Volume MBF/ac]],(Table4[[#All],[Polygon]]=Table3[[#This Row],[Polygon]])*(Table4[[#All],[Period]]=Table3[[#This Row],[Period]])*(Table3[[#This Row],[Variables ]]=I$3),0)</f>
        <v>0</v>
      </c>
      <c r="E102" cm="1">
        <f t="array" ref="E102">_xlfn._xlws.FILTER(Table6[[#All],[Acre]],(Table6[[#All],[Stand_Ipid]]=Table3[[#This Row],[Polygon]]),0)</f>
        <v>653.97822069999995</v>
      </c>
      <c r="F102">
        <f>Table3[[#This Row],[Volume at H]]*Table3[[#This Row],[Area]]</f>
        <v>0</v>
      </c>
      <c r="G102" t="s">
        <v>1364</v>
      </c>
      <c r="J102">
        <v>804</v>
      </c>
      <c r="K102">
        <v>9</v>
      </c>
      <c r="L102">
        <v>25</v>
      </c>
    </row>
    <row r="103" spans="1:12" x14ac:dyDescent="0.35">
      <c r="A103" t="s">
        <v>1466</v>
      </c>
      <c r="B103">
        <v>758</v>
      </c>
      <c r="C103">
        <v>12</v>
      </c>
      <c r="D103" cm="1">
        <f t="array" ref="D103">_xlfn._xlws.FILTER(Table4[[#All],[Volume MBF/ac]],(Table4[[#All],[Polygon]]=Table3[[#This Row],[Polygon]])*(Table4[[#All],[Period]]=Table3[[#This Row],[Period]])*(Table3[[#This Row],[Variables ]]=I$3),0)</f>
        <v>0</v>
      </c>
      <c r="E103" cm="1">
        <f t="array" ref="E103">_xlfn._xlws.FILTER(Table6[[#All],[Acre]],(Table6[[#All],[Stand_Ipid]]=Table3[[#This Row],[Polygon]]),0)</f>
        <v>653.97822069999995</v>
      </c>
      <c r="F103">
        <f>Table3[[#This Row],[Volume at H]]*Table3[[#This Row],[Area]]</f>
        <v>0</v>
      </c>
      <c r="G103" t="s">
        <v>1364</v>
      </c>
      <c r="J103">
        <v>890</v>
      </c>
      <c r="K103">
        <v>9</v>
      </c>
      <c r="L103">
        <v>22</v>
      </c>
    </row>
    <row r="104" spans="1:12" x14ac:dyDescent="0.35">
      <c r="A104" t="s">
        <v>1466</v>
      </c>
      <c r="B104">
        <v>16</v>
      </c>
      <c r="C104">
        <v>4</v>
      </c>
      <c r="D104" cm="1">
        <f t="array" ref="D104">_xlfn._xlws.FILTER(Table4[[#All],[Volume MBF/ac]],(Table4[[#All],[Polygon]]=Table3[[#This Row],[Polygon]])*(Table4[[#All],[Period]]=Table3[[#This Row],[Period]])*(Table3[[#This Row],[Variables ]]=I$3),0)</f>
        <v>0</v>
      </c>
      <c r="E104" cm="1">
        <f t="array" ref="E104">_xlfn._xlws.FILTER(Table6[[#All],[Acre]],(Table6[[#All],[Stand_Ipid]]=Table3[[#This Row],[Polygon]]),0)</f>
        <v>13.40591191</v>
      </c>
      <c r="F104">
        <f>Table3[[#This Row],[Volume at H]]*Table3[[#This Row],[Area]]</f>
        <v>0</v>
      </c>
      <c r="G104" t="s">
        <v>1364</v>
      </c>
      <c r="J104">
        <v>891</v>
      </c>
      <c r="K104">
        <v>9</v>
      </c>
      <c r="L104">
        <v>22</v>
      </c>
    </row>
    <row r="105" spans="1:12" x14ac:dyDescent="0.35">
      <c r="A105" t="s">
        <v>1466</v>
      </c>
      <c r="B105">
        <v>760</v>
      </c>
      <c r="C105">
        <v>12</v>
      </c>
      <c r="D105" cm="1">
        <f t="array" ref="D105">_xlfn._xlws.FILTER(Table4[[#All],[Volume MBF/ac]],(Table4[[#All],[Polygon]]=Table3[[#This Row],[Polygon]])*(Table4[[#All],[Period]]=Table3[[#This Row],[Period]])*(Table3[[#This Row],[Variables ]]=I$3),0)</f>
        <v>0</v>
      </c>
      <c r="E105" cm="1">
        <f t="array" ref="E105">_xlfn._xlws.FILTER(Table6[[#All],[Acre]],(Table6[[#All],[Stand_Ipid]]=Table3[[#This Row],[Polygon]]),0)</f>
        <v>18.076093060000002</v>
      </c>
      <c r="F105">
        <f>Table3[[#This Row],[Volume at H]]*Table3[[#This Row],[Area]]</f>
        <v>0</v>
      </c>
      <c r="G105" t="s">
        <v>1364</v>
      </c>
      <c r="J105">
        <v>892</v>
      </c>
      <c r="K105">
        <v>9</v>
      </c>
      <c r="L105">
        <v>22</v>
      </c>
    </row>
    <row r="106" spans="1:12" x14ac:dyDescent="0.35">
      <c r="A106" t="s">
        <v>1466</v>
      </c>
      <c r="B106">
        <v>761</v>
      </c>
      <c r="C106">
        <v>12</v>
      </c>
      <c r="D106" cm="1">
        <f t="array" ref="D106">_xlfn._xlws.FILTER(Table4[[#All],[Volume MBF/ac]],(Table4[[#All],[Polygon]]=Table3[[#This Row],[Polygon]])*(Table4[[#All],[Period]]=Table3[[#This Row],[Period]])*(Table3[[#This Row],[Variables ]]=I$3),0)</f>
        <v>0</v>
      </c>
      <c r="E106" cm="1">
        <f t="array" ref="E106">_xlfn._xlws.FILTER(Table6[[#All],[Acre]],(Table6[[#All],[Stand_Ipid]]=Table3[[#This Row],[Polygon]]),0)</f>
        <v>14.010783289999999</v>
      </c>
      <c r="F106">
        <f>Table3[[#This Row],[Volume at H]]*Table3[[#This Row],[Area]]</f>
        <v>0</v>
      </c>
      <c r="G106" t="s">
        <v>1364</v>
      </c>
      <c r="J106">
        <v>893</v>
      </c>
      <c r="K106">
        <v>9</v>
      </c>
      <c r="L106">
        <v>22</v>
      </c>
    </row>
    <row r="107" spans="1:12" x14ac:dyDescent="0.35">
      <c r="A107" t="s">
        <v>1466</v>
      </c>
      <c r="B107">
        <v>762</v>
      </c>
      <c r="C107">
        <v>12</v>
      </c>
      <c r="D107" cm="1">
        <f t="array" ref="D107">_xlfn._xlws.FILTER(Table4[[#All],[Volume MBF/ac]],(Table4[[#All],[Polygon]]=Table3[[#This Row],[Polygon]])*(Table4[[#All],[Period]]=Table3[[#This Row],[Period]])*(Table3[[#This Row],[Variables ]]=I$3),0)</f>
        <v>0</v>
      </c>
      <c r="E107" cm="1">
        <f t="array" ref="E107">_xlfn._xlws.FILTER(Table6[[#All],[Acre]],(Table6[[#All],[Stand_Ipid]]=Table3[[#This Row],[Polygon]]),0)</f>
        <v>60.958528270000002</v>
      </c>
      <c r="F107">
        <f>Table3[[#This Row],[Volume at H]]*Table3[[#This Row],[Area]]</f>
        <v>0</v>
      </c>
      <c r="G107" t="s">
        <v>1364</v>
      </c>
    </row>
    <row r="108" spans="1:12" x14ac:dyDescent="0.35">
      <c r="A108" t="s">
        <v>1466</v>
      </c>
      <c r="B108">
        <v>763</v>
      </c>
      <c r="C108">
        <v>12</v>
      </c>
      <c r="D108" cm="1">
        <f t="array" ref="D108">_xlfn._xlws.FILTER(Table4[[#All],[Volume MBF/ac]],(Table4[[#All],[Polygon]]=Table3[[#This Row],[Polygon]])*(Table4[[#All],[Period]]=Table3[[#This Row],[Period]])*(Table3[[#This Row],[Variables ]]=I$3),0)</f>
        <v>0</v>
      </c>
      <c r="E108" cm="1">
        <f t="array" ref="E108">_xlfn._xlws.FILTER(Table6[[#All],[Acre]],(Table6[[#All],[Stand_Ipid]]=Table3[[#This Row],[Polygon]]),0)</f>
        <v>22.417546359999999</v>
      </c>
      <c r="F108">
        <f>Table3[[#This Row],[Volume at H]]*Table3[[#This Row],[Area]]</f>
        <v>0</v>
      </c>
      <c r="G108" t="s">
        <v>1364</v>
      </c>
    </row>
    <row r="109" spans="1:12" x14ac:dyDescent="0.35">
      <c r="A109" t="s">
        <v>1466</v>
      </c>
      <c r="B109">
        <v>764</v>
      </c>
      <c r="C109">
        <v>12</v>
      </c>
      <c r="D109" cm="1">
        <f t="array" ref="D109">_xlfn._xlws.FILTER(Table4[[#All],[Volume MBF/ac]],(Table4[[#All],[Polygon]]=Table3[[#This Row],[Polygon]])*(Table4[[#All],[Period]]=Table3[[#This Row],[Period]])*(Table3[[#This Row],[Variables ]]=I$3),0)</f>
        <v>0</v>
      </c>
      <c r="E109" cm="1">
        <f t="array" ref="E109">_xlfn._xlws.FILTER(Table6[[#All],[Acre]],(Table6[[#All],[Stand_Ipid]]=Table3[[#This Row],[Polygon]]),0)</f>
        <v>64.051350380000002</v>
      </c>
      <c r="F109">
        <f>Table3[[#This Row],[Volume at H]]*Table3[[#This Row],[Area]]</f>
        <v>0</v>
      </c>
      <c r="G109" t="s">
        <v>1364</v>
      </c>
    </row>
    <row r="110" spans="1:12" x14ac:dyDescent="0.35">
      <c r="A110" t="s">
        <v>1466</v>
      </c>
      <c r="B110">
        <v>770</v>
      </c>
      <c r="C110">
        <v>12</v>
      </c>
      <c r="D110" cm="1">
        <f t="array" ref="D110">_xlfn._xlws.FILTER(Table4[[#All],[Volume MBF/ac]],(Table4[[#All],[Polygon]]=Table3[[#This Row],[Polygon]])*(Table4[[#All],[Period]]=Table3[[#This Row],[Period]])*(Table3[[#This Row],[Variables ]]=I$3),0)</f>
        <v>0</v>
      </c>
      <c r="E110" cm="1">
        <f t="array" ref="E110">_xlfn._xlws.FILTER(Table6[[#All],[Acre]],(Table6[[#All],[Stand_Ipid]]=Table3[[#This Row],[Polygon]]),0)</f>
        <v>48.209431600000002</v>
      </c>
      <c r="F110">
        <f>Table3[[#This Row],[Volume at H]]*Table3[[#This Row],[Area]]</f>
        <v>0</v>
      </c>
      <c r="G110" t="s">
        <v>1364</v>
      </c>
    </row>
    <row r="111" spans="1:12" x14ac:dyDescent="0.35">
      <c r="A111" t="s">
        <v>1466</v>
      </c>
      <c r="B111">
        <v>772</v>
      </c>
      <c r="C111">
        <v>12</v>
      </c>
      <c r="D111" cm="1">
        <f t="array" ref="D111">_xlfn._xlws.FILTER(Table4[[#All],[Volume MBF/ac]],(Table4[[#All],[Polygon]]=Table3[[#This Row],[Polygon]])*(Table4[[#All],[Period]]=Table3[[#This Row],[Period]])*(Table3[[#This Row],[Variables ]]=I$3),0)</f>
        <v>0</v>
      </c>
      <c r="E111" cm="1">
        <f t="array" ref="E111">_xlfn._xlws.FILTER(Table6[[#All],[Acre]],(Table6[[#All],[Stand_Ipid]]=Table3[[#This Row],[Polygon]]),0)</f>
        <v>58.08252967</v>
      </c>
      <c r="F111">
        <f>Table3[[#This Row],[Volume at H]]*Table3[[#This Row],[Area]]</f>
        <v>0</v>
      </c>
      <c r="G111" t="s">
        <v>1364</v>
      </c>
    </row>
    <row r="112" spans="1:12" x14ac:dyDescent="0.35">
      <c r="A112" t="s">
        <v>1466</v>
      </c>
      <c r="B112">
        <v>773</v>
      </c>
      <c r="C112">
        <v>12</v>
      </c>
      <c r="D112" cm="1">
        <f t="array" ref="D112">_xlfn._xlws.FILTER(Table4[[#All],[Volume MBF/ac]],(Table4[[#All],[Polygon]]=Table3[[#This Row],[Polygon]])*(Table4[[#All],[Period]]=Table3[[#This Row],[Period]])*(Table3[[#This Row],[Variables ]]=I$3),0)</f>
        <v>0</v>
      </c>
      <c r="E112" cm="1">
        <f t="array" ref="E112">_xlfn._xlws.FILTER(Table6[[#All],[Acre]],(Table6[[#All],[Stand_Ipid]]=Table3[[#This Row],[Polygon]]),0)</f>
        <v>41.569496579999999</v>
      </c>
      <c r="F112">
        <f>Table3[[#This Row],[Volume at H]]*Table3[[#This Row],[Area]]</f>
        <v>0</v>
      </c>
      <c r="G112" t="s">
        <v>1364</v>
      </c>
    </row>
    <row r="113" spans="1:7" x14ac:dyDescent="0.35">
      <c r="A113" t="s">
        <v>1466</v>
      </c>
      <c r="B113">
        <v>774</v>
      </c>
      <c r="C113">
        <v>12</v>
      </c>
      <c r="D113" cm="1">
        <f t="array" ref="D113">_xlfn._xlws.FILTER(Table4[[#All],[Volume MBF/ac]],(Table4[[#All],[Polygon]]=Table3[[#This Row],[Polygon]])*(Table4[[#All],[Period]]=Table3[[#This Row],[Period]])*(Table3[[#This Row],[Variables ]]=I$3),0)</f>
        <v>0</v>
      </c>
      <c r="E113" cm="1">
        <f t="array" ref="E113">_xlfn._xlws.FILTER(Table6[[#All],[Acre]],(Table6[[#All],[Stand_Ipid]]=Table3[[#This Row],[Polygon]]),0)</f>
        <v>55.893319519999999</v>
      </c>
      <c r="F113">
        <f>Table3[[#This Row],[Volume at H]]*Table3[[#This Row],[Area]]</f>
        <v>0</v>
      </c>
      <c r="G113" t="s">
        <v>1364</v>
      </c>
    </row>
    <row r="114" spans="1:7" x14ac:dyDescent="0.35">
      <c r="A114" t="s">
        <v>1466</v>
      </c>
      <c r="B114">
        <v>17</v>
      </c>
      <c r="C114">
        <v>8</v>
      </c>
      <c r="D114" cm="1">
        <f t="array" ref="D114">_xlfn._xlws.FILTER(Table4[[#All],[Volume MBF/ac]],(Table4[[#All],[Polygon]]=Table3[[#This Row],[Polygon]])*(Table4[[#All],[Period]]=Table3[[#This Row],[Period]])*(Table3[[#This Row],[Variables ]]=I$3),0)</f>
        <v>0</v>
      </c>
      <c r="E114" cm="1">
        <f t="array" ref="E114">_xlfn._xlws.FILTER(Table6[[#All],[Acre]],(Table6[[#All],[Stand_Ipid]]=Table3[[#This Row],[Polygon]]),0)</f>
        <v>0</v>
      </c>
      <c r="F114">
        <f>Table3[[#This Row],[Volume at H]]*Table3[[#This Row],[Area]]</f>
        <v>0</v>
      </c>
      <c r="G114" t="s">
        <v>1364</v>
      </c>
    </row>
    <row r="115" spans="1:7" x14ac:dyDescent="0.35">
      <c r="A115" t="s">
        <v>3615</v>
      </c>
      <c r="B115">
        <v>1</v>
      </c>
      <c r="C115">
        <v>1</v>
      </c>
      <c r="D115" cm="1">
        <f t="array" ref="D115">_xlfn._xlws.FILTER(Table4[[#All],[Volume MBF/ac]],(Table4[[#All],[Polygon]]=Table3[[#This Row],[Polygon]])*(Table4[[#All],[Period]]=Table3[[#This Row],[Period]])*(Table3[[#This Row],[Variables ]]=I$3),0)</f>
        <v>21</v>
      </c>
      <c r="E115" cm="1">
        <f t="array" ref="E115">_xlfn._xlws.FILTER(Table6[[#All],[Acre]],(Table6[[#All],[Stand_Ipid]]=Table3[[#This Row],[Polygon]]),0)</f>
        <v>15.76116682</v>
      </c>
      <c r="F115">
        <f>Table3[[#This Row],[Volume at H]]*Table3[[#This Row],[Area]]</f>
        <v>330.98450321999997</v>
      </c>
      <c r="G115" t="s">
        <v>1361</v>
      </c>
    </row>
    <row r="116" spans="1:7" x14ac:dyDescent="0.35">
      <c r="A116" t="s">
        <v>3615</v>
      </c>
      <c r="B116">
        <v>776</v>
      </c>
      <c r="C116">
        <v>9</v>
      </c>
      <c r="D116" cm="1">
        <f t="array" ref="D116">_xlfn._xlws.FILTER(Table4[[#All],[Volume MBF/ac]],(Table4[[#All],[Polygon]]=Table3[[#This Row],[Polygon]])*(Table4[[#All],[Period]]=Table3[[#This Row],[Period]])*(Table3[[#This Row],[Variables ]]=I$3),0)</f>
        <v>25</v>
      </c>
      <c r="E116" cm="1">
        <f t="array" ref="E116">_xlfn._xlws.FILTER(Table6[[#All],[Acre]],(Table6[[#All],[Stand_Ipid]]=Table3[[#This Row],[Polygon]]),0)</f>
        <v>48.388616759999998</v>
      </c>
      <c r="F116">
        <f>Table3[[#This Row],[Volume at H]]*Table3[[#This Row],[Area]]</f>
        <v>1209.7154189999999</v>
      </c>
      <c r="G116" t="s">
        <v>1361</v>
      </c>
    </row>
    <row r="117" spans="1:7" x14ac:dyDescent="0.35">
      <c r="A117" t="s">
        <v>3615</v>
      </c>
      <c r="B117">
        <v>778</v>
      </c>
      <c r="C117">
        <v>12</v>
      </c>
      <c r="D117" cm="1">
        <f t="array" ref="D117">_xlfn._xlws.FILTER(Table4[[#All],[Volume MBF/ac]],(Table4[[#All],[Polygon]]=Table3[[#This Row],[Polygon]])*(Table4[[#All],[Period]]=Table3[[#This Row],[Period]])*(Table3[[#This Row],[Variables ]]=I$3),0)</f>
        <v>23</v>
      </c>
      <c r="E117" cm="1">
        <f t="array" ref="E117">_xlfn._xlws.FILTER(Table6[[#All],[Acre]],(Table6[[#All],[Stand_Ipid]]=Table3[[#This Row],[Polygon]]),0)</f>
        <v>22.766513889999999</v>
      </c>
      <c r="F117">
        <f>Table3[[#This Row],[Volume at H]]*Table3[[#This Row],[Area]]</f>
        <v>523.62981947000003</v>
      </c>
      <c r="G117" t="s">
        <v>1361</v>
      </c>
    </row>
    <row r="118" spans="1:7" x14ac:dyDescent="0.35">
      <c r="A118" t="s">
        <v>3615</v>
      </c>
      <c r="B118">
        <v>779</v>
      </c>
      <c r="C118">
        <v>9</v>
      </c>
      <c r="D118" cm="1">
        <f t="array" ref="D118">_xlfn._xlws.FILTER(Table4[[#All],[Volume MBF/ac]],(Table4[[#All],[Polygon]]=Table3[[#This Row],[Polygon]])*(Table4[[#All],[Period]]=Table3[[#This Row],[Period]])*(Table3[[#This Row],[Variables ]]=I$3),0)</f>
        <v>21</v>
      </c>
      <c r="E118" cm="1">
        <f t="array" ref="E118">_xlfn._xlws.FILTER(Table6[[#All],[Acre]],(Table6[[#All],[Stand_Ipid]]=Table3[[#This Row],[Polygon]]),0)</f>
        <v>37.737225879999997</v>
      </c>
      <c r="F118">
        <f>Table3[[#This Row],[Volume at H]]*Table3[[#This Row],[Area]]</f>
        <v>792.48174347999998</v>
      </c>
      <c r="G118" t="s">
        <v>1361</v>
      </c>
    </row>
    <row r="119" spans="1:7" x14ac:dyDescent="0.35">
      <c r="A119" t="s">
        <v>3615</v>
      </c>
      <c r="B119">
        <v>78</v>
      </c>
      <c r="C119">
        <v>12</v>
      </c>
      <c r="D119" cm="1">
        <f t="array" ref="D119">_xlfn._xlws.FILTER(Table4[[#All],[Volume MBF/ac]],(Table4[[#All],[Polygon]]=Table3[[#This Row],[Polygon]])*(Table4[[#All],[Period]]=Table3[[#This Row],[Period]])*(Table3[[#This Row],[Variables ]]=I$3),0)</f>
        <v>24</v>
      </c>
      <c r="E119" cm="1">
        <f t="array" ref="E119">_xlfn._xlws.FILTER(Table6[[#All],[Acre]],(Table6[[#All],[Stand_Ipid]]=Table3[[#This Row],[Polygon]]),0)</f>
        <v>12.04920044</v>
      </c>
      <c r="F119">
        <f>Table3[[#This Row],[Volume at H]]*Table3[[#This Row],[Area]]</f>
        <v>289.18081056</v>
      </c>
      <c r="G119" t="s">
        <v>1361</v>
      </c>
    </row>
    <row r="120" spans="1:7" x14ac:dyDescent="0.35">
      <c r="A120" t="s">
        <v>3615</v>
      </c>
      <c r="B120">
        <v>8</v>
      </c>
      <c r="C120">
        <v>5</v>
      </c>
      <c r="D120" cm="1">
        <f t="array" ref="D120">_xlfn._xlws.FILTER(Table4[[#All],[Volume MBF/ac]],(Table4[[#All],[Polygon]]=Table3[[#This Row],[Polygon]])*(Table4[[#All],[Period]]=Table3[[#This Row],[Period]])*(Table3[[#This Row],[Variables ]]=I$3),0)</f>
        <v>24</v>
      </c>
      <c r="E120" cm="1">
        <f t="array" ref="E120">_xlfn._xlws.FILTER(Table6[[#All],[Acre]],(Table6[[#All],[Stand_Ipid]]=Table3[[#This Row],[Polygon]]),0)</f>
        <v>17.14201538</v>
      </c>
      <c r="F120">
        <f>Table3[[#This Row],[Volume at H]]*Table3[[#This Row],[Area]]</f>
        <v>411.40836911999997</v>
      </c>
      <c r="G120" t="s">
        <v>1361</v>
      </c>
    </row>
    <row r="121" spans="1:7" x14ac:dyDescent="0.35">
      <c r="A121" t="s">
        <v>3615</v>
      </c>
      <c r="B121">
        <v>800</v>
      </c>
      <c r="C121">
        <v>9</v>
      </c>
      <c r="D121" cm="1">
        <f t="array" ref="D121">_xlfn._xlws.FILTER(Table4[[#All],[Volume MBF/ac]],(Table4[[#All],[Polygon]]=Table3[[#This Row],[Polygon]])*(Table4[[#All],[Period]]=Table3[[#This Row],[Period]])*(Table3[[#This Row],[Variables ]]=I$3),0)</f>
        <v>25</v>
      </c>
      <c r="E121" cm="1">
        <f t="array" ref="E121">_xlfn._xlws.FILTER(Table6[[#All],[Acre]],(Table6[[#All],[Stand_Ipid]]=Table3[[#This Row],[Polygon]]),0)</f>
        <v>51.194460190000001</v>
      </c>
      <c r="F121">
        <f>Table3[[#This Row],[Volume at H]]*Table3[[#This Row],[Area]]</f>
        <v>1279.86150475</v>
      </c>
      <c r="G121" t="s">
        <v>1361</v>
      </c>
    </row>
    <row r="122" spans="1:7" x14ac:dyDescent="0.35">
      <c r="A122" t="s">
        <v>3615</v>
      </c>
      <c r="B122">
        <v>801</v>
      </c>
      <c r="C122">
        <v>9</v>
      </c>
      <c r="D122" cm="1">
        <f t="array" ref="D122">_xlfn._xlws.FILTER(Table4[[#All],[Volume MBF/ac]],(Table4[[#All],[Polygon]]=Table3[[#This Row],[Polygon]])*(Table4[[#All],[Period]]=Table3[[#This Row],[Period]])*(Table3[[#This Row],[Variables ]]=I$3),0)</f>
        <v>21</v>
      </c>
      <c r="E122" cm="1">
        <f t="array" ref="E122">_xlfn._xlws.FILTER(Table6[[#All],[Acre]],(Table6[[#All],[Stand_Ipid]]=Table3[[#This Row],[Polygon]]),0)</f>
        <v>60.847007519999998</v>
      </c>
      <c r="F122">
        <f>Table3[[#This Row],[Volume at H]]*Table3[[#This Row],[Area]]</f>
        <v>1277.78715792</v>
      </c>
      <c r="G122" t="s">
        <v>1361</v>
      </c>
    </row>
    <row r="123" spans="1:7" x14ac:dyDescent="0.35">
      <c r="A123" t="s">
        <v>3615</v>
      </c>
      <c r="B123">
        <v>802</v>
      </c>
      <c r="C123">
        <v>9</v>
      </c>
      <c r="D123" cm="1">
        <f t="array" ref="D123">_xlfn._xlws.FILTER(Table4[[#All],[Volume MBF/ac]],(Table4[[#All],[Polygon]]=Table3[[#This Row],[Polygon]])*(Table4[[#All],[Period]]=Table3[[#This Row],[Period]])*(Table3[[#This Row],[Variables ]]=I$3),0)</f>
        <v>25</v>
      </c>
      <c r="E123" cm="1">
        <f t="array" ref="E123">_xlfn._xlws.FILTER(Table6[[#All],[Acre]],(Table6[[#All],[Stand_Ipid]]=Table3[[#This Row],[Polygon]]),0)</f>
        <v>28.05279208</v>
      </c>
      <c r="F123">
        <f>Table3[[#This Row],[Volume at H]]*Table3[[#This Row],[Area]]</f>
        <v>701.31980199999998</v>
      </c>
      <c r="G123" t="s">
        <v>1361</v>
      </c>
    </row>
    <row r="124" spans="1:7" x14ac:dyDescent="0.35">
      <c r="A124" t="s">
        <v>3615</v>
      </c>
      <c r="B124">
        <v>19</v>
      </c>
      <c r="C124">
        <v>7</v>
      </c>
      <c r="D124" cm="1">
        <f t="array" ref="D124">_xlfn._xlws.FILTER(Table4[[#All],[Volume MBF/ac]],(Table4[[#All],[Polygon]]=Table3[[#This Row],[Polygon]])*(Table4[[#All],[Period]]=Table3[[#This Row],[Period]])*(Table3[[#This Row],[Variables ]]=I$3),0)</f>
        <v>26</v>
      </c>
      <c r="E124" cm="1">
        <f t="array" ref="E124">_xlfn._xlws.FILTER(Table6[[#All],[Acre]],(Table6[[#All],[Stand_Ipid]]=Table3[[#This Row],[Polygon]]),0)</f>
        <v>32.06105127</v>
      </c>
      <c r="F124">
        <f>Table3[[#This Row],[Volume at H]]*Table3[[#This Row],[Area]]</f>
        <v>833.58733301999996</v>
      </c>
      <c r="G124" t="s">
        <v>1361</v>
      </c>
    </row>
    <row r="125" spans="1:7" x14ac:dyDescent="0.35">
      <c r="A125" t="s">
        <v>3615</v>
      </c>
      <c r="B125">
        <v>803</v>
      </c>
      <c r="C125">
        <v>9</v>
      </c>
      <c r="D125" cm="1">
        <f t="array" ref="D125">_xlfn._xlws.FILTER(Table4[[#All],[Volume MBF/ac]],(Table4[[#All],[Polygon]]=Table3[[#This Row],[Polygon]])*(Table4[[#All],[Period]]=Table3[[#This Row],[Period]])*(Table3[[#This Row],[Variables ]]=I$3),0)</f>
        <v>25</v>
      </c>
      <c r="E125" cm="1">
        <f t="array" ref="E125">_xlfn._xlws.FILTER(Table6[[#All],[Acre]],(Table6[[#All],[Stand_Ipid]]=Table3[[#This Row],[Polygon]]),0)</f>
        <v>61.608146669999996</v>
      </c>
      <c r="F125">
        <f>Table3[[#This Row],[Volume at H]]*Table3[[#This Row],[Area]]</f>
        <v>1540.2036667499999</v>
      </c>
      <c r="G125" t="s">
        <v>1361</v>
      </c>
    </row>
    <row r="126" spans="1:7" x14ac:dyDescent="0.35">
      <c r="A126" t="s">
        <v>3615</v>
      </c>
      <c r="B126">
        <v>804</v>
      </c>
      <c r="C126">
        <v>9</v>
      </c>
      <c r="D126" cm="1">
        <f t="array" ref="D126">_xlfn._xlws.FILTER(Table4[[#All],[Volume MBF/ac]],(Table4[[#All],[Polygon]]=Table3[[#This Row],[Polygon]])*(Table4[[#All],[Period]]=Table3[[#This Row],[Period]])*(Table3[[#This Row],[Variables ]]=I$3),0)</f>
        <v>25</v>
      </c>
      <c r="E126" cm="1">
        <f t="array" ref="E126">_xlfn._xlws.FILTER(Table6[[#All],[Acre]],(Table6[[#All],[Stand_Ipid]]=Table3[[#This Row],[Polygon]]),0)</f>
        <v>40.84752546</v>
      </c>
      <c r="F126">
        <f>Table3[[#This Row],[Volume at H]]*Table3[[#This Row],[Area]]</f>
        <v>1021.1881365</v>
      </c>
      <c r="G126" t="s">
        <v>1361</v>
      </c>
    </row>
    <row r="127" spans="1:7" x14ac:dyDescent="0.35">
      <c r="A127" t="s">
        <v>3615</v>
      </c>
      <c r="B127">
        <v>86</v>
      </c>
      <c r="C127">
        <v>12</v>
      </c>
      <c r="D127" cm="1">
        <f t="array" ref="D127">_xlfn._xlws.FILTER(Table4[[#All],[Volume MBF/ac]],(Table4[[#All],[Polygon]]=Table3[[#This Row],[Polygon]])*(Table4[[#All],[Period]]=Table3[[#This Row],[Period]])*(Table3[[#This Row],[Variables ]]=I$3),0)</f>
        <v>24</v>
      </c>
      <c r="E127" cm="1">
        <f t="array" ref="E127">_xlfn._xlws.FILTER(Table6[[#All],[Acre]],(Table6[[#All],[Stand_Ipid]]=Table3[[#This Row],[Polygon]]),0)</f>
        <v>27.579095479999999</v>
      </c>
      <c r="F127">
        <f>Table3[[#This Row],[Volume at H]]*Table3[[#This Row],[Area]]</f>
        <v>661.89829151999993</v>
      </c>
      <c r="G127" t="s">
        <v>1361</v>
      </c>
    </row>
    <row r="128" spans="1:7" x14ac:dyDescent="0.35">
      <c r="A128" t="s">
        <v>3615</v>
      </c>
      <c r="B128">
        <v>890</v>
      </c>
      <c r="C128">
        <v>9</v>
      </c>
      <c r="D128" cm="1">
        <f t="array" ref="D128">_xlfn._xlws.FILTER(Table4[[#All],[Volume MBF/ac]],(Table4[[#All],[Polygon]]=Table3[[#This Row],[Polygon]])*(Table4[[#All],[Period]]=Table3[[#This Row],[Period]])*(Table3[[#This Row],[Variables ]]=I$3),0)</f>
        <v>22</v>
      </c>
      <c r="E128" cm="1">
        <f t="array" ref="E128">_xlfn._xlws.FILTER(Table6[[#All],[Acre]],(Table6[[#All],[Stand_Ipid]]=Table3[[#This Row],[Polygon]]),0)</f>
        <v>25.85267885</v>
      </c>
      <c r="F128">
        <f>Table3[[#This Row],[Volume at H]]*Table3[[#This Row],[Area]]</f>
        <v>568.75893470000005</v>
      </c>
      <c r="G128" t="s">
        <v>1361</v>
      </c>
    </row>
    <row r="129" spans="1:7" x14ac:dyDescent="0.35">
      <c r="A129" t="s">
        <v>3615</v>
      </c>
      <c r="B129">
        <v>891</v>
      </c>
      <c r="C129">
        <v>9</v>
      </c>
      <c r="D129" cm="1">
        <f t="array" ref="D129">_xlfn._xlws.FILTER(Table4[[#All],[Volume MBF/ac]],(Table4[[#All],[Polygon]]=Table3[[#This Row],[Polygon]])*(Table4[[#All],[Period]]=Table3[[#This Row],[Period]])*(Table3[[#This Row],[Variables ]]=I$3),0)</f>
        <v>22</v>
      </c>
      <c r="E129" cm="1">
        <f t="array" ref="E129">_xlfn._xlws.FILTER(Table6[[#All],[Acre]],(Table6[[#All],[Stand_Ipid]]=Table3[[#This Row],[Polygon]]),0)</f>
        <v>8.3239158080000006</v>
      </c>
      <c r="F129">
        <f>Table3[[#This Row],[Volume at H]]*Table3[[#This Row],[Area]]</f>
        <v>183.12614777600001</v>
      </c>
      <c r="G129" t="s">
        <v>1361</v>
      </c>
    </row>
    <row r="130" spans="1:7" x14ac:dyDescent="0.35">
      <c r="A130" t="s">
        <v>3615</v>
      </c>
      <c r="B130">
        <v>892</v>
      </c>
      <c r="C130">
        <v>9</v>
      </c>
      <c r="D130" cm="1">
        <f t="array" ref="D130">_xlfn._xlws.FILTER(Table4[[#All],[Volume MBF/ac]],(Table4[[#All],[Polygon]]=Table3[[#This Row],[Polygon]])*(Table4[[#All],[Period]]=Table3[[#This Row],[Period]])*(Table3[[#This Row],[Variables ]]=I$3),0)</f>
        <v>22</v>
      </c>
      <c r="E130" cm="1">
        <f t="array" ref="E130">_xlfn._xlws.FILTER(Table6[[#All],[Acre]],(Table6[[#All],[Stand_Ipid]]=Table3[[#This Row],[Polygon]]),0)</f>
        <v>30.951763150000001</v>
      </c>
      <c r="F130">
        <f>Table3[[#This Row],[Volume at H]]*Table3[[#This Row],[Area]]</f>
        <v>680.93878930000005</v>
      </c>
      <c r="G130" t="s">
        <v>1361</v>
      </c>
    </row>
    <row r="131" spans="1:7" x14ac:dyDescent="0.35">
      <c r="A131" t="s">
        <v>3615</v>
      </c>
      <c r="B131">
        <v>893</v>
      </c>
      <c r="C131">
        <v>9</v>
      </c>
      <c r="D131" cm="1">
        <f t="array" ref="D131">_xlfn._xlws.FILTER(Table4[[#All],[Volume MBF/ac]],(Table4[[#All],[Polygon]]=Table3[[#This Row],[Polygon]])*(Table4[[#All],[Period]]=Table3[[#This Row],[Period]])*(Table3[[#This Row],[Variables ]]=I$3),0)</f>
        <v>22</v>
      </c>
      <c r="E131" cm="1">
        <f t="array" ref="E131">_xlfn._xlws.FILTER(Table6[[#All],[Acre]],(Table6[[#All],[Stand_Ipid]]=Table3[[#This Row],[Polygon]]),0)</f>
        <v>20.940404359999999</v>
      </c>
      <c r="F131">
        <f>Table3[[#This Row],[Volume at H]]*Table3[[#This Row],[Area]]</f>
        <v>460.68889591999999</v>
      </c>
      <c r="G131" t="s">
        <v>1361</v>
      </c>
    </row>
    <row r="132" spans="1:7" x14ac:dyDescent="0.35">
      <c r="A132" t="s">
        <v>3615</v>
      </c>
      <c r="B132">
        <v>9</v>
      </c>
      <c r="C132">
        <v>1</v>
      </c>
      <c r="D132" cm="1">
        <f t="array" ref="D132">_xlfn._xlws.FILTER(Table4[[#All],[Volume MBF/ac]],(Table4[[#All],[Polygon]]=Table3[[#This Row],[Polygon]])*(Table4[[#All],[Period]]=Table3[[#This Row],[Period]])*(Table3[[#This Row],[Variables ]]=I$3),0)</f>
        <v>28</v>
      </c>
      <c r="E132" cm="1">
        <f t="array" ref="E132">_xlfn._xlws.FILTER(Table6[[#All],[Acre]],(Table6[[#All],[Stand_Ipid]]=Table3[[#This Row],[Polygon]]),0)</f>
        <v>40.074503640000003</v>
      </c>
      <c r="F132">
        <f>Table3[[#This Row],[Volume at H]]*Table3[[#This Row],[Area]]</f>
        <v>1122.0861019200001</v>
      </c>
      <c r="G132" t="s">
        <v>1361</v>
      </c>
    </row>
    <row r="133" spans="1:7" x14ac:dyDescent="0.35">
      <c r="A133" t="s">
        <v>3615</v>
      </c>
      <c r="B133">
        <v>90</v>
      </c>
      <c r="C133">
        <v>9</v>
      </c>
      <c r="D133" cm="1">
        <f t="array" ref="D133">_xlfn._xlws.FILTER(Table4[[#All],[Volume MBF/ac]],(Table4[[#All],[Polygon]]=Table3[[#This Row],[Polygon]])*(Table4[[#All],[Period]]=Table3[[#This Row],[Period]])*(Table3[[#This Row],[Variables ]]=I$3),0)</f>
        <v>21</v>
      </c>
      <c r="E133" cm="1">
        <f t="array" ref="E133">_xlfn._xlws.FILTER(Table6[[#All],[Acre]],(Table6[[#All],[Stand_Ipid]]=Table3[[#This Row],[Polygon]]),0)</f>
        <v>21.352174099999999</v>
      </c>
      <c r="F133">
        <f>Table3[[#This Row],[Volume at H]]*Table3[[#This Row],[Area]]</f>
        <v>448.3956561</v>
      </c>
      <c r="G133" t="s">
        <v>1361</v>
      </c>
    </row>
    <row r="134" spans="1:7" x14ac:dyDescent="0.35">
      <c r="A134" t="s">
        <v>3615</v>
      </c>
      <c r="B134">
        <v>20</v>
      </c>
      <c r="C134">
        <v>1</v>
      </c>
      <c r="D134" cm="1">
        <f t="array" ref="D134">_xlfn._xlws.FILTER(Table4[[#All],[Volume MBF/ac]],(Table4[[#All],[Polygon]]=Table3[[#This Row],[Polygon]])*(Table4[[#All],[Period]]=Table3[[#This Row],[Period]])*(Table3[[#This Row],[Variables ]]=I$3),0)</f>
        <v>21</v>
      </c>
      <c r="E134" cm="1">
        <f t="array" ref="E134">_xlfn._xlws.FILTER(Table6[[#All],[Acre]],(Table6[[#All],[Stand_Ipid]]=Table3[[#This Row],[Polygon]]),0)</f>
        <v>9.2475960199999996</v>
      </c>
      <c r="F134">
        <f>Table3[[#This Row],[Volume at H]]*Table3[[#This Row],[Area]]</f>
        <v>194.19951641999998</v>
      </c>
      <c r="G134" t="s">
        <v>1361</v>
      </c>
    </row>
    <row r="135" spans="1:7" x14ac:dyDescent="0.35">
      <c r="A135" t="s">
        <v>3615</v>
      </c>
      <c r="B135">
        <v>21</v>
      </c>
      <c r="C135">
        <v>1</v>
      </c>
      <c r="D135" cm="1">
        <f t="array" ref="D135">_xlfn._xlws.FILTER(Table4[[#All],[Volume MBF/ac]],(Table4[[#All],[Polygon]]=Table3[[#This Row],[Polygon]])*(Table4[[#All],[Period]]=Table3[[#This Row],[Period]])*(Table3[[#This Row],[Variables ]]=I$3),0)</f>
        <v>21</v>
      </c>
      <c r="E135" cm="1">
        <f t="array" ref="E135">_xlfn._xlws.FILTER(Table6[[#All],[Acre]],(Table6[[#All],[Stand_Ipid]]=Table3[[#This Row],[Polygon]]),0)</f>
        <v>19.288570119999999</v>
      </c>
      <c r="F135">
        <f>Table3[[#This Row],[Volume at H]]*Table3[[#This Row],[Area]]</f>
        <v>405.05997251999997</v>
      </c>
      <c r="G135" t="s">
        <v>1361</v>
      </c>
    </row>
    <row r="136" spans="1:7" x14ac:dyDescent="0.35">
      <c r="A136" t="s">
        <v>3615</v>
      </c>
      <c r="B136">
        <v>22</v>
      </c>
      <c r="C136">
        <v>1</v>
      </c>
      <c r="D136" cm="1">
        <f t="array" ref="D136">_xlfn._xlws.FILTER(Table4[[#All],[Volume MBF/ac]],(Table4[[#All],[Polygon]]=Table3[[#This Row],[Polygon]])*(Table4[[#All],[Period]]=Table3[[#This Row],[Period]])*(Table3[[#This Row],[Variables ]]=I$3),0)</f>
        <v>21</v>
      </c>
      <c r="E136" cm="1">
        <f t="array" ref="E136">_xlfn._xlws.FILTER(Table6[[#All],[Acre]],(Table6[[#All],[Stand_Ipid]]=Table3[[#This Row],[Polygon]]),0)</f>
        <v>13.39471861</v>
      </c>
      <c r="F136">
        <f>Table3[[#This Row],[Volume at H]]*Table3[[#This Row],[Area]]</f>
        <v>281.28909081</v>
      </c>
      <c r="G136" t="s">
        <v>1361</v>
      </c>
    </row>
    <row r="137" spans="1:7" x14ac:dyDescent="0.35">
      <c r="A137" t="s">
        <v>3615</v>
      </c>
      <c r="B137">
        <v>23</v>
      </c>
      <c r="C137">
        <v>1</v>
      </c>
      <c r="D137" cm="1">
        <f t="array" ref="D137">_xlfn._xlws.FILTER(Table4[[#All],[Volume MBF/ac]],(Table4[[#All],[Polygon]]=Table3[[#This Row],[Polygon]])*(Table4[[#All],[Period]]=Table3[[#This Row],[Period]])*(Table3[[#This Row],[Variables ]]=I$3),0)</f>
        <v>28</v>
      </c>
      <c r="E137" cm="1">
        <f t="array" ref="E137">_xlfn._xlws.FILTER(Table6[[#All],[Acre]],(Table6[[#All],[Stand_Ipid]]=Table3[[#This Row],[Polygon]]),0)</f>
        <v>4.8369459189999997</v>
      </c>
      <c r="F137">
        <f>Table3[[#This Row],[Volume at H]]*Table3[[#This Row],[Area]]</f>
        <v>135.43448573199998</v>
      </c>
      <c r="G137" t="s">
        <v>1361</v>
      </c>
    </row>
    <row r="138" spans="1:7" x14ac:dyDescent="0.35">
      <c r="A138" t="s">
        <v>3615</v>
      </c>
      <c r="B138">
        <v>26</v>
      </c>
      <c r="C138">
        <v>1</v>
      </c>
      <c r="D138" cm="1">
        <f t="array" ref="D138">_xlfn._xlws.FILTER(Table4[[#All],[Volume MBF/ac]],(Table4[[#All],[Polygon]]=Table3[[#This Row],[Polygon]])*(Table4[[#All],[Period]]=Table3[[#This Row],[Period]])*(Table3[[#This Row],[Variables ]]=I$3),0)</f>
        <v>21</v>
      </c>
      <c r="E138" cm="1">
        <f t="array" ref="E138">_xlfn._xlws.FILTER(Table6[[#All],[Acre]],(Table6[[#All],[Stand_Ipid]]=Table3[[#This Row],[Polygon]]),0)</f>
        <v>5.0300196440000002</v>
      </c>
      <c r="F138">
        <f>Table3[[#This Row],[Volume at H]]*Table3[[#This Row],[Area]]</f>
        <v>105.63041252400001</v>
      </c>
      <c r="G138" t="s">
        <v>1361</v>
      </c>
    </row>
    <row r="139" spans="1:7" x14ac:dyDescent="0.35">
      <c r="A139" t="s">
        <v>3615</v>
      </c>
      <c r="B139">
        <v>27</v>
      </c>
      <c r="C139">
        <v>4</v>
      </c>
      <c r="D139" cm="1">
        <f t="array" ref="D139">_xlfn._xlws.FILTER(Table4[[#All],[Volume MBF/ac]],(Table4[[#All],[Polygon]]=Table3[[#This Row],[Polygon]])*(Table4[[#All],[Period]]=Table3[[#This Row],[Period]])*(Table3[[#This Row],[Variables ]]=I$3),0)</f>
        <v>22</v>
      </c>
      <c r="E139" cm="1">
        <f t="array" ref="E139">_xlfn._xlws.FILTER(Table6[[#All],[Acre]],(Table6[[#All],[Stand_Ipid]]=Table3[[#This Row],[Polygon]]),0)</f>
        <v>23.007539449999999</v>
      </c>
      <c r="F139">
        <f>Table3[[#This Row],[Volume at H]]*Table3[[#This Row],[Area]]</f>
        <v>506.16586789999997</v>
      </c>
      <c r="G139" t="s">
        <v>1361</v>
      </c>
    </row>
    <row r="140" spans="1:7" x14ac:dyDescent="0.35">
      <c r="A140" t="s">
        <v>3615</v>
      </c>
      <c r="B140">
        <v>10</v>
      </c>
      <c r="C140">
        <v>6</v>
      </c>
      <c r="D140" cm="1">
        <f t="array" ref="D140">_xlfn._xlws.FILTER(Table4[[#All],[Volume MBF/ac]],(Table4[[#All],[Polygon]]=Table3[[#This Row],[Polygon]])*(Table4[[#All],[Period]]=Table3[[#This Row],[Period]])*(Table3[[#This Row],[Variables ]]=I$3),0)</f>
        <v>25</v>
      </c>
      <c r="E140" cm="1">
        <f t="array" ref="E140">_xlfn._xlws.FILTER(Table6[[#All],[Acre]],(Table6[[#All],[Stand_Ipid]]=Table3[[#This Row],[Polygon]]),0)</f>
        <v>6.9877515240000001</v>
      </c>
      <c r="F140">
        <f>Table3[[#This Row],[Volume at H]]*Table3[[#This Row],[Area]]</f>
        <v>174.69378810000001</v>
      </c>
      <c r="G140" t="s">
        <v>1361</v>
      </c>
    </row>
    <row r="141" spans="1:7" x14ac:dyDescent="0.35">
      <c r="A141" t="s">
        <v>3615</v>
      </c>
      <c r="B141">
        <v>28</v>
      </c>
      <c r="C141">
        <v>1</v>
      </c>
      <c r="D141" cm="1">
        <f t="array" ref="D141">_xlfn._xlws.FILTER(Table4[[#All],[Volume MBF/ac]],(Table4[[#All],[Polygon]]=Table3[[#This Row],[Polygon]])*(Table4[[#All],[Period]]=Table3[[#This Row],[Period]])*(Table3[[#This Row],[Variables ]]=I$3),0)</f>
        <v>21</v>
      </c>
      <c r="E141" cm="1">
        <f t="array" ref="E141">_xlfn._xlws.FILTER(Table6[[#All],[Acre]],(Table6[[#All],[Stand_Ipid]]=Table3[[#This Row],[Polygon]]),0)</f>
        <v>6.9827912699999999</v>
      </c>
      <c r="F141">
        <f>Table3[[#This Row],[Volume at H]]*Table3[[#This Row],[Area]]</f>
        <v>146.63861667</v>
      </c>
      <c r="G141" t="s">
        <v>1361</v>
      </c>
    </row>
    <row r="142" spans="1:7" x14ac:dyDescent="0.35">
      <c r="A142" t="s">
        <v>3615</v>
      </c>
      <c r="B142">
        <v>3</v>
      </c>
      <c r="C142">
        <v>7</v>
      </c>
      <c r="D142" cm="1">
        <f t="array" ref="D142">_xlfn._xlws.FILTER(Table4[[#All],[Volume MBF/ac]],(Table4[[#All],[Polygon]]=Table3[[#This Row],[Polygon]])*(Table4[[#All],[Period]]=Table3[[#This Row],[Period]])*(Table3[[#This Row],[Variables ]]=I$3),0)</f>
        <v>26</v>
      </c>
      <c r="E142" cm="1">
        <f t="array" ref="E142">_xlfn._xlws.FILTER(Table6[[#All],[Acre]],(Table6[[#All],[Stand_Ipid]]=Table3[[#This Row],[Polygon]]),0)</f>
        <v>7.0164754010000001</v>
      </c>
      <c r="F142">
        <f>Table3[[#This Row],[Volume at H]]*Table3[[#This Row],[Area]]</f>
        <v>182.42836042600001</v>
      </c>
      <c r="G142" t="s">
        <v>1361</v>
      </c>
    </row>
    <row r="143" spans="1:7" x14ac:dyDescent="0.35">
      <c r="A143" t="s">
        <v>3615</v>
      </c>
      <c r="B143">
        <v>30</v>
      </c>
      <c r="C143">
        <v>12</v>
      </c>
      <c r="D143" cm="1">
        <f t="array" ref="D143">_xlfn._xlws.FILTER(Table4[[#All],[Volume MBF/ac]],(Table4[[#All],[Polygon]]=Table3[[#This Row],[Polygon]])*(Table4[[#All],[Period]]=Table3[[#This Row],[Period]])*(Table3[[#This Row],[Variables ]]=I$3),0)</f>
        <v>38</v>
      </c>
      <c r="E143" cm="1">
        <f t="array" ref="E143">_xlfn._xlws.FILTER(Table6[[#All],[Acre]],(Table6[[#All],[Stand_Ipid]]=Table3[[#This Row],[Polygon]]),0)</f>
        <v>24.089047229999998</v>
      </c>
      <c r="F143">
        <f>Table3[[#This Row],[Volume at H]]*Table3[[#This Row],[Area]]</f>
        <v>915.38379473999998</v>
      </c>
      <c r="G143" t="s">
        <v>1361</v>
      </c>
    </row>
    <row r="144" spans="1:7" x14ac:dyDescent="0.35">
      <c r="A144" t="s">
        <v>3615</v>
      </c>
      <c r="B144">
        <v>31</v>
      </c>
      <c r="C144">
        <v>1</v>
      </c>
      <c r="D144" cm="1">
        <f t="array" ref="D144">_xlfn._xlws.FILTER(Table4[[#All],[Volume MBF/ac]],(Table4[[#All],[Polygon]]=Table3[[#This Row],[Polygon]])*(Table4[[#All],[Period]]=Table3[[#This Row],[Period]])*(Table3[[#This Row],[Variables ]]=I$3),0)</f>
        <v>21</v>
      </c>
      <c r="E144" cm="1">
        <f t="array" ref="E144">_xlfn._xlws.FILTER(Table6[[#All],[Acre]],(Table6[[#All],[Stand_Ipid]]=Table3[[#This Row],[Polygon]]),0)</f>
        <v>3.6979876699999998</v>
      </c>
      <c r="F144">
        <f>Table3[[#This Row],[Volume at H]]*Table3[[#This Row],[Area]]</f>
        <v>77.65774107</v>
      </c>
      <c r="G144" t="s">
        <v>1361</v>
      </c>
    </row>
    <row r="145" spans="1:7" x14ac:dyDescent="0.35">
      <c r="A145" t="s">
        <v>3615</v>
      </c>
      <c r="B145">
        <v>32</v>
      </c>
      <c r="C145">
        <v>4</v>
      </c>
      <c r="D145" cm="1">
        <f t="array" ref="D145">_xlfn._xlws.FILTER(Table4[[#All],[Volume MBF/ac]],(Table4[[#All],[Polygon]]=Table3[[#This Row],[Polygon]])*(Table4[[#All],[Period]]=Table3[[#This Row],[Period]])*(Table3[[#This Row],[Variables ]]=I$3),0)</f>
        <v>22</v>
      </c>
      <c r="E145" cm="1">
        <f t="array" ref="E145">_xlfn._xlws.FILTER(Table6[[#All],[Acre]],(Table6[[#All],[Stand_Ipid]]=Table3[[#This Row],[Polygon]]),0)</f>
        <v>12.81368767</v>
      </c>
      <c r="F145">
        <f>Table3[[#This Row],[Volume at H]]*Table3[[#This Row],[Area]]</f>
        <v>281.90112873999999</v>
      </c>
      <c r="G145" t="s">
        <v>1361</v>
      </c>
    </row>
    <row r="146" spans="1:7" x14ac:dyDescent="0.35">
      <c r="A146" t="s">
        <v>3615</v>
      </c>
      <c r="B146">
        <v>33</v>
      </c>
      <c r="C146">
        <v>1</v>
      </c>
      <c r="D146" cm="1">
        <f t="array" ref="D146">_xlfn._xlws.FILTER(Table4[[#All],[Volume MBF/ac]],(Table4[[#All],[Polygon]]=Table3[[#This Row],[Polygon]])*(Table4[[#All],[Period]]=Table3[[#This Row],[Period]])*(Table3[[#This Row],[Variables ]]=I$3),0)</f>
        <v>21</v>
      </c>
      <c r="E146" cm="1">
        <f t="array" ref="E146">_xlfn._xlws.FILTER(Table6[[#All],[Acre]],(Table6[[#All],[Stand_Ipid]]=Table3[[#This Row],[Polygon]]),0)</f>
        <v>14.990913129999999</v>
      </c>
      <c r="F146">
        <f>Table3[[#This Row],[Volume at H]]*Table3[[#This Row],[Area]]</f>
        <v>314.80917572999999</v>
      </c>
      <c r="G146" t="s">
        <v>1361</v>
      </c>
    </row>
    <row r="147" spans="1:7" x14ac:dyDescent="0.35">
      <c r="A147" t="s">
        <v>3615</v>
      </c>
      <c r="B147">
        <v>34</v>
      </c>
      <c r="C147">
        <v>1</v>
      </c>
      <c r="D147" cm="1">
        <f t="array" ref="D147">_xlfn._xlws.FILTER(Table4[[#All],[Volume MBF/ac]],(Table4[[#All],[Polygon]]=Table3[[#This Row],[Polygon]])*(Table4[[#All],[Period]]=Table3[[#This Row],[Period]])*(Table3[[#This Row],[Variables ]]=I$3),0)</f>
        <v>21</v>
      </c>
      <c r="E147" cm="1">
        <f t="array" ref="E147">_xlfn._xlws.FILTER(Table6[[#All],[Acre]],(Table6[[#All],[Stand_Ipid]]=Table3[[#This Row],[Polygon]]),0)</f>
        <v>3.3276652630000001</v>
      </c>
      <c r="F147">
        <f>Table3[[#This Row],[Volume at H]]*Table3[[#This Row],[Area]]</f>
        <v>69.880970523000002</v>
      </c>
      <c r="G147" t="s">
        <v>1361</v>
      </c>
    </row>
    <row r="148" spans="1:7" x14ac:dyDescent="0.35">
      <c r="A148" t="s">
        <v>3615</v>
      </c>
      <c r="B148">
        <v>35</v>
      </c>
      <c r="C148">
        <v>9</v>
      </c>
      <c r="D148" cm="1">
        <f t="array" ref="D148">_xlfn._xlws.FILTER(Table4[[#All],[Volume MBF/ac]],(Table4[[#All],[Polygon]]=Table3[[#This Row],[Polygon]])*(Table4[[#All],[Period]]=Table3[[#This Row],[Period]])*(Table3[[#This Row],[Variables ]]=I$3),0)</f>
        <v>25</v>
      </c>
      <c r="E148" cm="1">
        <f t="array" ref="E148">_xlfn._xlws.FILTER(Table6[[#All],[Acre]],(Table6[[#All],[Stand_Ipid]]=Table3[[#This Row],[Polygon]]),0)</f>
        <v>11.94575066</v>
      </c>
      <c r="F148">
        <f>Table3[[#This Row],[Volume at H]]*Table3[[#This Row],[Area]]</f>
        <v>298.64376649999997</v>
      </c>
      <c r="G148" t="s">
        <v>1361</v>
      </c>
    </row>
    <row r="149" spans="1:7" x14ac:dyDescent="0.35">
      <c r="A149" t="s">
        <v>3615</v>
      </c>
      <c r="B149">
        <v>36</v>
      </c>
      <c r="C149">
        <v>1</v>
      </c>
      <c r="D149" cm="1">
        <f t="array" ref="D149">_xlfn._xlws.FILTER(Table4[[#All],[Volume MBF/ac]],(Table4[[#All],[Polygon]]=Table3[[#This Row],[Polygon]])*(Table4[[#All],[Period]]=Table3[[#This Row],[Period]])*(Table3[[#This Row],[Variables ]]=I$3),0)</f>
        <v>21</v>
      </c>
      <c r="E149" cm="1">
        <f t="array" ref="E149">_xlfn._xlws.FILTER(Table6[[#All],[Acre]],(Table6[[#All],[Stand_Ipid]]=Table3[[#This Row],[Polygon]]),0)</f>
        <v>0</v>
      </c>
      <c r="F149">
        <f>Table3[[#This Row],[Volume at H]]*Table3[[#This Row],[Area]]</f>
        <v>0</v>
      </c>
      <c r="G149" t="s">
        <v>1361</v>
      </c>
    </row>
    <row r="150" spans="1:7" x14ac:dyDescent="0.35">
      <c r="A150" t="s">
        <v>3615</v>
      </c>
      <c r="B150">
        <v>11</v>
      </c>
      <c r="C150">
        <v>1</v>
      </c>
      <c r="D150" cm="1">
        <f t="array" ref="D150">_xlfn._xlws.FILTER(Table4[[#All],[Volume MBF/ac]],(Table4[[#All],[Polygon]]=Table3[[#This Row],[Polygon]])*(Table4[[#All],[Period]]=Table3[[#This Row],[Period]])*(Table3[[#This Row],[Variables ]]=I$3),0)</f>
        <v>21</v>
      </c>
      <c r="E150" cm="1">
        <f t="array" ref="E150">_xlfn._xlws.FILTER(Table6[[#All],[Acre]],(Table6[[#All],[Stand_Ipid]]=Table3[[#This Row],[Polygon]]),0)</f>
        <v>6.5670085130000002</v>
      </c>
      <c r="F150">
        <f>Table3[[#This Row],[Volume at H]]*Table3[[#This Row],[Area]]</f>
        <v>137.907178773</v>
      </c>
      <c r="G150" t="s">
        <v>1361</v>
      </c>
    </row>
    <row r="151" spans="1:7" x14ac:dyDescent="0.35">
      <c r="A151" t="s">
        <v>3615</v>
      </c>
      <c r="B151">
        <v>37</v>
      </c>
      <c r="C151">
        <v>12</v>
      </c>
      <c r="D151" cm="1">
        <f t="array" ref="D151">_xlfn._xlws.FILTER(Table4[[#All],[Volume MBF/ac]],(Table4[[#All],[Polygon]]=Table3[[#This Row],[Polygon]])*(Table4[[#All],[Period]]=Table3[[#This Row],[Period]])*(Table3[[#This Row],[Variables ]]=I$3),0)</f>
        <v>24</v>
      </c>
      <c r="E151" cm="1">
        <f t="array" ref="E151">_xlfn._xlws.FILTER(Table6[[#All],[Acre]],(Table6[[#All],[Stand_Ipid]]=Table3[[#This Row],[Polygon]]),0)</f>
        <v>4.4005282880000003</v>
      </c>
      <c r="F151">
        <f>Table3[[#This Row],[Volume at H]]*Table3[[#This Row],[Area]]</f>
        <v>105.61267891200001</v>
      </c>
      <c r="G151" t="s">
        <v>1361</v>
      </c>
    </row>
    <row r="152" spans="1:7" x14ac:dyDescent="0.35">
      <c r="A152" t="s">
        <v>3615</v>
      </c>
      <c r="B152">
        <v>39</v>
      </c>
      <c r="C152">
        <v>8</v>
      </c>
      <c r="D152" cm="1">
        <f t="array" ref="D152">_xlfn._xlws.FILTER(Table4[[#All],[Volume MBF/ac]],(Table4[[#All],[Polygon]]=Table3[[#This Row],[Polygon]])*(Table4[[#All],[Period]]=Table3[[#This Row],[Period]])*(Table3[[#This Row],[Variables ]]=I$3),0)</f>
        <v>28</v>
      </c>
      <c r="E152" cm="1">
        <f t="array" ref="E152">_xlfn._xlws.FILTER(Table6[[#All],[Acre]],(Table6[[#All],[Stand_Ipid]]=Table3[[#This Row],[Polygon]]),0)</f>
        <v>13.85877282</v>
      </c>
      <c r="F152">
        <f>Table3[[#This Row],[Volume at H]]*Table3[[#This Row],[Area]]</f>
        <v>388.04563896000002</v>
      </c>
      <c r="G152" t="s">
        <v>1361</v>
      </c>
    </row>
    <row r="153" spans="1:7" x14ac:dyDescent="0.35">
      <c r="A153" t="s">
        <v>3615</v>
      </c>
      <c r="B153">
        <v>4</v>
      </c>
      <c r="C153">
        <v>1</v>
      </c>
      <c r="D153" cm="1">
        <f t="array" ref="D153">_xlfn._xlws.FILTER(Table4[[#All],[Volume MBF/ac]],(Table4[[#All],[Polygon]]=Table3[[#This Row],[Polygon]])*(Table4[[#All],[Period]]=Table3[[#This Row],[Period]])*(Table3[[#This Row],[Variables ]]=I$3),0)</f>
        <v>21</v>
      </c>
      <c r="E153" cm="1">
        <f t="array" ref="E153">_xlfn._xlws.FILTER(Table6[[#All],[Acre]],(Table6[[#All],[Stand_Ipid]]=Table3[[#This Row],[Polygon]]),0)</f>
        <v>31.747082410000001</v>
      </c>
      <c r="F153">
        <f>Table3[[#This Row],[Volume at H]]*Table3[[#This Row],[Area]]</f>
        <v>666.68873060999999</v>
      </c>
      <c r="G153" t="s">
        <v>1361</v>
      </c>
    </row>
    <row r="154" spans="1:7" x14ac:dyDescent="0.35">
      <c r="A154" t="s">
        <v>3615</v>
      </c>
      <c r="B154">
        <v>40</v>
      </c>
      <c r="C154">
        <v>9</v>
      </c>
      <c r="D154" cm="1">
        <f t="array" ref="D154">_xlfn._xlws.FILTER(Table4[[#All],[Volume MBF/ac]],(Table4[[#All],[Polygon]]=Table3[[#This Row],[Polygon]])*(Table4[[#All],[Period]]=Table3[[#This Row],[Period]])*(Table3[[#This Row],[Variables ]]=I$3),0)</f>
        <v>29</v>
      </c>
      <c r="E154" cm="1">
        <f t="array" ref="E154">_xlfn._xlws.FILTER(Table6[[#All],[Acre]],(Table6[[#All],[Stand_Ipid]]=Table3[[#This Row],[Polygon]]),0)</f>
        <v>22.71860058</v>
      </c>
      <c r="F154">
        <f>Table3[[#This Row],[Volume at H]]*Table3[[#This Row],[Area]]</f>
        <v>658.83941682</v>
      </c>
      <c r="G154" t="s">
        <v>1361</v>
      </c>
    </row>
    <row r="155" spans="1:7" x14ac:dyDescent="0.35">
      <c r="A155" t="s">
        <v>3615</v>
      </c>
      <c r="B155">
        <v>41</v>
      </c>
      <c r="C155">
        <v>4</v>
      </c>
      <c r="D155" cm="1">
        <f t="array" ref="D155">_xlfn._xlws.FILTER(Table4[[#All],[Volume MBF/ac]],(Table4[[#All],[Polygon]]=Table3[[#This Row],[Polygon]])*(Table4[[#All],[Period]]=Table3[[#This Row],[Period]])*(Table3[[#This Row],[Variables ]]=I$3),0)</f>
        <v>22</v>
      </c>
      <c r="E155" cm="1">
        <f t="array" ref="E155">_xlfn._xlws.FILTER(Table6[[#All],[Acre]],(Table6[[#All],[Stand_Ipid]]=Table3[[#This Row],[Polygon]]),0)</f>
        <v>32.561142779999997</v>
      </c>
      <c r="F155">
        <f>Table3[[#This Row],[Volume at H]]*Table3[[#This Row],[Area]]</f>
        <v>716.34514115999991</v>
      </c>
      <c r="G155" t="s">
        <v>1361</v>
      </c>
    </row>
    <row r="156" spans="1:7" x14ac:dyDescent="0.35">
      <c r="A156" t="s">
        <v>3615</v>
      </c>
      <c r="B156">
        <v>42</v>
      </c>
      <c r="C156">
        <v>5</v>
      </c>
      <c r="D156" cm="1">
        <f t="array" ref="D156">_xlfn._xlws.FILTER(Table4[[#All],[Volume MBF/ac]],(Table4[[#All],[Polygon]]=Table3[[#This Row],[Polygon]])*(Table4[[#All],[Period]]=Table3[[#This Row],[Period]])*(Table3[[#This Row],[Variables ]]=I$3),0)</f>
        <v>24</v>
      </c>
      <c r="E156" cm="1">
        <f t="array" ref="E156">_xlfn._xlws.FILTER(Table6[[#All],[Acre]],(Table6[[#All],[Stand_Ipid]]=Table3[[#This Row],[Polygon]]),0)</f>
        <v>12.77492447</v>
      </c>
      <c r="F156">
        <f>Table3[[#This Row],[Volume at H]]*Table3[[#This Row],[Area]]</f>
        <v>306.59818727999999</v>
      </c>
      <c r="G156" t="s">
        <v>1361</v>
      </c>
    </row>
    <row r="157" spans="1:7" x14ac:dyDescent="0.35">
      <c r="A157" t="s">
        <v>3615</v>
      </c>
      <c r="B157">
        <v>43</v>
      </c>
      <c r="C157">
        <v>4</v>
      </c>
      <c r="D157" cm="1">
        <f t="array" ref="D157">_xlfn._xlws.FILTER(Table4[[#All],[Volume MBF/ac]],(Table4[[#All],[Polygon]]=Table3[[#This Row],[Polygon]])*(Table4[[#All],[Period]]=Table3[[#This Row],[Period]])*(Table3[[#This Row],[Variables ]]=I$3),0)</f>
        <v>22</v>
      </c>
      <c r="E157" cm="1">
        <f t="array" ref="E157">_xlfn._xlws.FILTER(Table6[[#All],[Acre]],(Table6[[#All],[Stand_Ipid]]=Table3[[#This Row],[Polygon]]),0)</f>
        <v>9.1747339839999995</v>
      </c>
      <c r="F157">
        <f>Table3[[#This Row],[Volume at H]]*Table3[[#This Row],[Area]]</f>
        <v>201.84414764799999</v>
      </c>
      <c r="G157" t="s">
        <v>1361</v>
      </c>
    </row>
    <row r="158" spans="1:7" x14ac:dyDescent="0.35">
      <c r="A158" t="s">
        <v>3615</v>
      </c>
      <c r="B158">
        <v>44</v>
      </c>
      <c r="C158">
        <v>9</v>
      </c>
      <c r="D158" cm="1">
        <f t="array" ref="D158">_xlfn._xlws.FILTER(Table4[[#All],[Volume MBF/ac]],(Table4[[#All],[Polygon]]=Table3[[#This Row],[Polygon]])*(Table4[[#All],[Period]]=Table3[[#This Row],[Period]])*(Table3[[#This Row],[Variables ]]=I$3),0)</f>
        <v>22</v>
      </c>
      <c r="E158" cm="1">
        <f t="array" ref="E158">_xlfn._xlws.FILTER(Table6[[#All],[Acre]],(Table6[[#All],[Stand_Ipid]]=Table3[[#This Row],[Polygon]]),0)</f>
        <v>31.784081520000001</v>
      </c>
      <c r="F158">
        <f>Table3[[#This Row],[Volume at H]]*Table3[[#This Row],[Area]]</f>
        <v>699.24979344000008</v>
      </c>
      <c r="G158" t="s">
        <v>1361</v>
      </c>
    </row>
    <row r="159" spans="1:7" x14ac:dyDescent="0.35">
      <c r="A159" t="s">
        <v>3615</v>
      </c>
      <c r="B159">
        <v>12</v>
      </c>
      <c r="C159">
        <v>6</v>
      </c>
      <c r="D159" cm="1">
        <f t="array" ref="D159">_xlfn._xlws.FILTER(Table4[[#All],[Volume MBF/ac]],(Table4[[#All],[Polygon]]=Table3[[#This Row],[Polygon]])*(Table4[[#All],[Period]]=Table3[[#This Row],[Period]])*(Table3[[#This Row],[Variables ]]=I$3),0)</f>
        <v>25</v>
      </c>
      <c r="E159" cm="1">
        <f t="array" ref="E159">_xlfn._xlws.FILTER(Table6[[#All],[Acre]],(Table6[[#All],[Stand_Ipid]]=Table3[[#This Row],[Polygon]]),0)</f>
        <v>5.0020827089999997</v>
      </c>
      <c r="F159">
        <f>Table3[[#This Row],[Volume at H]]*Table3[[#This Row],[Area]]</f>
        <v>125.052067725</v>
      </c>
      <c r="G159" t="s">
        <v>1361</v>
      </c>
    </row>
    <row r="160" spans="1:7" x14ac:dyDescent="0.35">
      <c r="A160" t="s">
        <v>3615</v>
      </c>
      <c r="B160">
        <v>46</v>
      </c>
      <c r="C160">
        <v>1</v>
      </c>
      <c r="D160" cm="1">
        <f t="array" ref="D160">_xlfn._xlws.FILTER(Table4[[#All],[Volume MBF/ac]],(Table4[[#All],[Polygon]]=Table3[[#This Row],[Polygon]])*(Table4[[#All],[Period]]=Table3[[#This Row],[Period]])*(Table3[[#This Row],[Variables ]]=I$3),0)</f>
        <v>21</v>
      </c>
      <c r="E160" cm="1">
        <f t="array" ref="E160">_xlfn._xlws.FILTER(Table6[[#All],[Acre]],(Table6[[#All],[Stand_Ipid]]=Table3[[#This Row],[Polygon]]),0)</f>
        <v>38.999831829999998</v>
      </c>
      <c r="F160">
        <f>Table3[[#This Row],[Volume at H]]*Table3[[#This Row],[Area]]</f>
        <v>818.99646842999994</v>
      </c>
      <c r="G160" t="s">
        <v>1361</v>
      </c>
    </row>
    <row r="161" spans="1:7" x14ac:dyDescent="0.35">
      <c r="A161" t="s">
        <v>3615</v>
      </c>
      <c r="B161">
        <v>47</v>
      </c>
      <c r="C161">
        <v>1</v>
      </c>
      <c r="D161" cm="1">
        <f t="array" ref="D161">_xlfn._xlws.FILTER(Table4[[#All],[Volume MBF/ac]],(Table4[[#All],[Polygon]]=Table3[[#This Row],[Polygon]])*(Table4[[#All],[Period]]=Table3[[#This Row],[Period]])*(Table3[[#This Row],[Variables ]]=I$3),0)</f>
        <v>21</v>
      </c>
      <c r="E161" cm="1">
        <f t="array" ref="E161">_xlfn._xlws.FILTER(Table6[[#All],[Acre]],(Table6[[#All],[Stand_Ipid]]=Table3[[#This Row],[Polygon]]),0)</f>
        <v>11.93632094</v>
      </c>
      <c r="F161">
        <f>Table3[[#This Row],[Volume at H]]*Table3[[#This Row],[Area]]</f>
        <v>250.66273974000001</v>
      </c>
      <c r="G161" t="s">
        <v>1361</v>
      </c>
    </row>
    <row r="162" spans="1:7" x14ac:dyDescent="0.35">
      <c r="A162" t="s">
        <v>3615</v>
      </c>
      <c r="B162">
        <v>48</v>
      </c>
      <c r="C162">
        <v>6</v>
      </c>
      <c r="D162" cm="1">
        <f t="array" ref="D162">_xlfn._xlws.FILTER(Table4[[#All],[Volume MBF/ac]],(Table4[[#All],[Polygon]]=Table3[[#This Row],[Polygon]])*(Table4[[#All],[Period]]=Table3[[#This Row],[Period]])*(Table3[[#This Row],[Variables ]]=I$3),0)</f>
        <v>26</v>
      </c>
      <c r="E162" cm="1">
        <f t="array" ref="E162">_xlfn._xlws.FILTER(Table6[[#All],[Acre]],(Table6[[#All],[Stand_Ipid]]=Table3[[#This Row],[Polygon]]),0)</f>
        <v>15.58817371</v>
      </c>
      <c r="F162">
        <f>Table3[[#This Row],[Volume at H]]*Table3[[#This Row],[Area]]</f>
        <v>405.29251646</v>
      </c>
      <c r="G162" t="s">
        <v>1361</v>
      </c>
    </row>
    <row r="163" spans="1:7" x14ac:dyDescent="0.35">
      <c r="A163" t="s">
        <v>3615</v>
      </c>
      <c r="B163">
        <v>49</v>
      </c>
      <c r="C163">
        <v>1</v>
      </c>
      <c r="D163" cm="1">
        <f t="array" ref="D163">_xlfn._xlws.FILTER(Table4[[#All],[Volume MBF/ac]],(Table4[[#All],[Polygon]]=Table3[[#This Row],[Polygon]])*(Table4[[#All],[Period]]=Table3[[#This Row],[Period]])*(Table3[[#This Row],[Variables ]]=I$3),0)</f>
        <v>21</v>
      </c>
      <c r="E163" cm="1">
        <f t="array" ref="E163">_xlfn._xlws.FILTER(Table6[[#All],[Acre]],(Table6[[#All],[Stand_Ipid]]=Table3[[#This Row],[Polygon]]),0)</f>
        <v>13.30104633</v>
      </c>
      <c r="F163">
        <f>Table3[[#This Row],[Volume at H]]*Table3[[#This Row],[Area]]</f>
        <v>279.32197293000002</v>
      </c>
      <c r="G163" t="s">
        <v>1361</v>
      </c>
    </row>
    <row r="164" spans="1:7" x14ac:dyDescent="0.35">
      <c r="A164" t="s">
        <v>3615</v>
      </c>
      <c r="B164">
        <v>5</v>
      </c>
      <c r="C164">
        <v>1</v>
      </c>
      <c r="D164" cm="1">
        <f t="array" ref="D164">_xlfn._xlws.FILTER(Table4[[#All],[Volume MBF/ac]],(Table4[[#All],[Polygon]]=Table3[[#This Row],[Polygon]])*(Table4[[#All],[Period]]=Table3[[#This Row],[Period]])*(Table3[[#This Row],[Variables ]]=I$3),0)</f>
        <v>21</v>
      </c>
      <c r="E164" cm="1">
        <f t="array" ref="E164">_xlfn._xlws.FILTER(Table6[[#All],[Acre]],(Table6[[#All],[Stand_Ipid]]=Table3[[#This Row],[Polygon]]),0)</f>
        <v>15.19267533</v>
      </c>
      <c r="F164">
        <f>Table3[[#This Row],[Volume at H]]*Table3[[#This Row],[Area]]</f>
        <v>319.04618192999999</v>
      </c>
      <c r="G164" t="s">
        <v>1361</v>
      </c>
    </row>
    <row r="165" spans="1:7" x14ac:dyDescent="0.35">
      <c r="A165" t="s">
        <v>3615</v>
      </c>
      <c r="B165">
        <v>50</v>
      </c>
      <c r="C165">
        <v>7</v>
      </c>
      <c r="D165" cm="1">
        <f t="array" ref="D165">_xlfn._xlws.FILTER(Table4[[#All],[Volume MBF/ac]],(Table4[[#All],[Polygon]]=Table3[[#This Row],[Polygon]])*(Table4[[#All],[Period]]=Table3[[#This Row],[Period]])*(Table3[[#This Row],[Variables ]]=I$3),0)</f>
        <v>26</v>
      </c>
      <c r="E165" cm="1">
        <f t="array" ref="E165">_xlfn._xlws.FILTER(Table6[[#All],[Acre]],(Table6[[#All],[Stand_Ipid]]=Table3[[#This Row],[Polygon]]),0)</f>
        <v>14.44762008</v>
      </c>
      <c r="F165">
        <f>Table3[[#This Row],[Volume at H]]*Table3[[#This Row],[Area]]</f>
        <v>375.63812208000002</v>
      </c>
      <c r="G165" t="s">
        <v>1361</v>
      </c>
    </row>
    <row r="166" spans="1:7" x14ac:dyDescent="0.35">
      <c r="A166" t="s">
        <v>3615</v>
      </c>
      <c r="B166">
        <v>51</v>
      </c>
      <c r="C166">
        <v>1</v>
      </c>
      <c r="D166" cm="1">
        <f t="array" ref="D166">_xlfn._xlws.FILTER(Table4[[#All],[Volume MBF/ac]],(Table4[[#All],[Polygon]]=Table3[[#This Row],[Polygon]])*(Table4[[#All],[Period]]=Table3[[#This Row],[Period]])*(Table3[[#This Row],[Variables ]]=I$3),0)</f>
        <v>21</v>
      </c>
      <c r="E166" cm="1">
        <f t="array" ref="E166">_xlfn._xlws.FILTER(Table6[[#All],[Acre]],(Table6[[#All],[Stand_Ipid]]=Table3[[#This Row],[Polygon]]),0)</f>
        <v>2.728207625</v>
      </c>
      <c r="F166">
        <f>Table3[[#This Row],[Volume at H]]*Table3[[#This Row],[Area]]</f>
        <v>57.292360125000002</v>
      </c>
      <c r="G166" t="s">
        <v>1361</v>
      </c>
    </row>
    <row r="167" spans="1:7" x14ac:dyDescent="0.35">
      <c r="A167" t="s">
        <v>3615</v>
      </c>
      <c r="B167">
        <v>52</v>
      </c>
      <c r="C167">
        <v>1</v>
      </c>
      <c r="D167" cm="1">
        <f t="array" ref="D167">_xlfn._xlws.FILTER(Table4[[#All],[Volume MBF/ac]],(Table4[[#All],[Polygon]]=Table3[[#This Row],[Polygon]])*(Table4[[#All],[Period]]=Table3[[#This Row],[Period]])*(Table3[[#This Row],[Variables ]]=I$3),0)</f>
        <v>21</v>
      </c>
      <c r="E167" cm="1">
        <f t="array" ref="E167">_xlfn._xlws.FILTER(Table6[[#All],[Acre]],(Table6[[#All],[Stand_Ipid]]=Table3[[#This Row],[Polygon]]),0)</f>
        <v>13.67565098</v>
      </c>
      <c r="F167">
        <f>Table3[[#This Row],[Volume at H]]*Table3[[#This Row],[Area]]</f>
        <v>287.18867058000001</v>
      </c>
      <c r="G167" t="s">
        <v>1361</v>
      </c>
    </row>
    <row r="168" spans="1:7" x14ac:dyDescent="0.35">
      <c r="A168" t="s">
        <v>3615</v>
      </c>
      <c r="B168">
        <v>54</v>
      </c>
      <c r="C168">
        <v>1</v>
      </c>
      <c r="D168" cm="1">
        <f t="array" ref="D168">_xlfn._xlws.FILTER(Table4[[#All],[Volume MBF/ac]],(Table4[[#All],[Polygon]]=Table3[[#This Row],[Polygon]])*(Table4[[#All],[Period]]=Table3[[#This Row],[Period]])*(Table3[[#This Row],[Variables ]]=I$3),0)</f>
        <v>21</v>
      </c>
      <c r="E168" cm="1">
        <f t="array" ref="E168">_xlfn._xlws.FILTER(Table6[[#All],[Acre]],(Table6[[#All],[Stand_Ipid]]=Table3[[#This Row],[Polygon]]),0)</f>
        <v>14.01216649</v>
      </c>
      <c r="F168">
        <f>Table3[[#This Row],[Volume at H]]*Table3[[#This Row],[Area]]</f>
        <v>294.25549629</v>
      </c>
      <c r="G168" t="s">
        <v>1361</v>
      </c>
    </row>
    <row r="169" spans="1:7" x14ac:dyDescent="0.35">
      <c r="A169" t="s">
        <v>3615</v>
      </c>
      <c r="B169">
        <v>13</v>
      </c>
      <c r="C169">
        <v>1</v>
      </c>
      <c r="D169" cm="1">
        <f t="array" ref="D169">_xlfn._xlws.FILTER(Table4[[#All],[Volume MBF/ac]],(Table4[[#All],[Polygon]]=Table3[[#This Row],[Polygon]])*(Table4[[#All],[Period]]=Table3[[#This Row],[Period]])*(Table3[[#This Row],[Variables ]]=I$3),0)</f>
        <v>21</v>
      </c>
      <c r="E169" cm="1">
        <f t="array" ref="E169">_xlfn._xlws.FILTER(Table6[[#All],[Acre]],(Table6[[#All],[Stand_Ipid]]=Table3[[#This Row],[Polygon]]),0)</f>
        <v>45.110235160000002</v>
      </c>
      <c r="F169">
        <f>Table3[[#This Row],[Volume at H]]*Table3[[#This Row],[Area]]</f>
        <v>947.31493836000004</v>
      </c>
      <c r="G169" t="s">
        <v>1361</v>
      </c>
    </row>
    <row r="170" spans="1:7" x14ac:dyDescent="0.35">
      <c r="A170" t="s">
        <v>3615</v>
      </c>
      <c r="B170">
        <v>55</v>
      </c>
      <c r="C170">
        <v>1</v>
      </c>
      <c r="D170" cm="1">
        <f t="array" ref="D170">_xlfn._xlws.FILTER(Table4[[#All],[Volume MBF/ac]],(Table4[[#All],[Polygon]]=Table3[[#This Row],[Polygon]])*(Table4[[#All],[Period]]=Table3[[#This Row],[Period]])*(Table3[[#This Row],[Variables ]]=I$3),0)</f>
        <v>21</v>
      </c>
      <c r="E170" cm="1">
        <f t="array" ref="E170">_xlfn._xlws.FILTER(Table6[[#All],[Acre]],(Table6[[#All],[Stand_Ipid]]=Table3[[#This Row],[Polygon]]),0)</f>
        <v>14.18030162</v>
      </c>
      <c r="F170">
        <f>Table3[[#This Row],[Volume at H]]*Table3[[#This Row],[Area]]</f>
        <v>297.78633401999997</v>
      </c>
      <c r="G170" t="s">
        <v>1361</v>
      </c>
    </row>
    <row r="171" spans="1:7" x14ac:dyDescent="0.35">
      <c r="A171" t="s">
        <v>3615</v>
      </c>
      <c r="B171">
        <v>56</v>
      </c>
      <c r="C171">
        <v>2</v>
      </c>
      <c r="D171" cm="1">
        <f t="array" ref="D171">_xlfn._xlws.FILTER(Table4[[#All],[Volume MBF/ac]],(Table4[[#All],[Polygon]]=Table3[[#This Row],[Polygon]])*(Table4[[#All],[Period]]=Table3[[#This Row],[Period]])*(Table3[[#This Row],[Variables ]]=I$3),0)</f>
        <v>21</v>
      </c>
      <c r="E171" cm="1">
        <f t="array" ref="E171">_xlfn._xlws.FILTER(Table6[[#All],[Acre]],(Table6[[#All],[Stand_Ipid]]=Table3[[#This Row],[Polygon]]),0)</f>
        <v>9.4989923730000001</v>
      </c>
      <c r="F171">
        <f>Table3[[#This Row],[Volume at H]]*Table3[[#This Row],[Area]]</f>
        <v>199.47883983299999</v>
      </c>
      <c r="G171" t="s">
        <v>1361</v>
      </c>
    </row>
    <row r="172" spans="1:7" x14ac:dyDescent="0.35">
      <c r="A172" t="s">
        <v>3615</v>
      </c>
      <c r="B172">
        <v>57</v>
      </c>
      <c r="C172">
        <v>1</v>
      </c>
      <c r="D172" cm="1">
        <f t="array" ref="D172">_xlfn._xlws.FILTER(Table4[[#All],[Volume MBF/ac]],(Table4[[#All],[Polygon]]=Table3[[#This Row],[Polygon]])*(Table4[[#All],[Period]]=Table3[[#This Row],[Period]])*(Table3[[#This Row],[Variables ]]=I$3),0)</f>
        <v>21</v>
      </c>
      <c r="E172" cm="1">
        <f t="array" ref="E172">_xlfn._xlws.FILTER(Table6[[#All],[Acre]],(Table6[[#All],[Stand_Ipid]]=Table3[[#This Row],[Polygon]]),0)</f>
        <v>6.3628884540000001</v>
      </c>
      <c r="F172">
        <f>Table3[[#This Row],[Volume at H]]*Table3[[#This Row],[Area]]</f>
        <v>133.620657534</v>
      </c>
      <c r="G172" t="s">
        <v>1361</v>
      </c>
    </row>
    <row r="173" spans="1:7" x14ac:dyDescent="0.35">
      <c r="A173" t="s">
        <v>3615</v>
      </c>
      <c r="B173">
        <v>58</v>
      </c>
      <c r="C173">
        <v>9</v>
      </c>
      <c r="D173" cm="1">
        <f t="array" ref="D173">_xlfn._xlws.FILTER(Table4[[#All],[Volume MBF/ac]],(Table4[[#All],[Polygon]]=Table3[[#This Row],[Polygon]])*(Table4[[#All],[Period]]=Table3[[#This Row],[Period]])*(Table3[[#This Row],[Variables ]]=I$3),0)</f>
        <v>29</v>
      </c>
      <c r="E173" cm="1">
        <f t="array" ref="E173">_xlfn._xlws.FILTER(Table6[[#All],[Acre]],(Table6[[#All],[Stand_Ipid]]=Table3[[#This Row],[Polygon]]),0)</f>
        <v>20.86091506</v>
      </c>
      <c r="F173">
        <f>Table3[[#This Row],[Volume at H]]*Table3[[#This Row],[Area]]</f>
        <v>604.96653674000004</v>
      </c>
      <c r="G173" t="s">
        <v>1361</v>
      </c>
    </row>
    <row r="174" spans="1:7" x14ac:dyDescent="0.35">
      <c r="A174" t="s">
        <v>3615</v>
      </c>
      <c r="B174">
        <v>59</v>
      </c>
      <c r="C174">
        <v>1</v>
      </c>
      <c r="D174" cm="1">
        <f t="array" ref="D174">_xlfn._xlws.FILTER(Table4[[#All],[Volume MBF/ac]],(Table4[[#All],[Polygon]]=Table3[[#This Row],[Polygon]])*(Table4[[#All],[Period]]=Table3[[#This Row],[Period]])*(Table3[[#This Row],[Variables ]]=I$3),0)</f>
        <v>21</v>
      </c>
      <c r="E174" cm="1">
        <f t="array" ref="E174">_xlfn._xlws.FILTER(Table6[[#All],[Acre]],(Table6[[#All],[Stand_Ipid]]=Table3[[#This Row],[Polygon]]),0)</f>
        <v>7.2895015440000002</v>
      </c>
      <c r="F174">
        <f>Table3[[#This Row],[Volume at H]]*Table3[[#This Row],[Area]]</f>
        <v>153.07953242400001</v>
      </c>
      <c r="G174" t="s">
        <v>1361</v>
      </c>
    </row>
    <row r="175" spans="1:7" x14ac:dyDescent="0.35">
      <c r="A175" t="s">
        <v>3615</v>
      </c>
      <c r="B175">
        <v>6</v>
      </c>
      <c r="C175">
        <v>1</v>
      </c>
      <c r="D175" cm="1">
        <f t="array" ref="D175">_xlfn._xlws.FILTER(Table4[[#All],[Volume MBF/ac]],(Table4[[#All],[Polygon]]=Table3[[#This Row],[Polygon]])*(Table4[[#All],[Period]]=Table3[[#This Row],[Period]])*(Table3[[#This Row],[Variables ]]=I$3),0)</f>
        <v>21</v>
      </c>
      <c r="E175" cm="1">
        <f t="array" ref="E175">_xlfn._xlws.FILTER(Table6[[#All],[Acre]],(Table6[[#All],[Stand_Ipid]]=Table3[[#This Row],[Polygon]]),0)</f>
        <v>6.7787482749999999</v>
      </c>
      <c r="F175">
        <f>Table3[[#This Row],[Volume at H]]*Table3[[#This Row],[Area]]</f>
        <v>142.35371377499999</v>
      </c>
      <c r="G175" t="s">
        <v>1361</v>
      </c>
    </row>
    <row r="176" spans="1:7" x14ac:dyDescent="0.35">
      <c r="A176" t="s">
        <v>3615</v>
      </c>
      <c r="B176">
        <v>61</v>
      </c>
      <c r="C176">
        <v>1</v>
      </c>
      <c r="D176" cm="1">
        <f t="array" ref="D176">_xlfn._xlws.FILTER(Table4[[#All],[Volume MBF/ac]],(Table4[[#All],[Polygon]]=Table3[[#This Row],[Polygon]])*(Table4[[#All],[Period]]=Table3[[#This Row],[Period]])*(Table3[[#This Row],[Variables ]]=I$3),0)</f>
        <v>21</v>
      </c>
      <c r="E176" cm="1">
        <f t="array" ref="E176">_xlfn._xlws.FILTER(Table6[[#All],[Acre]],(Table6[[#All],[Stand_Ipid]]=Table3[[#This Row],[Polygon]]),0)</f>
        <v>8.0318807920000008</v>
      </c>
      <c r="F176">
        <f>Table3[[#This Row],[Volume at H]]*Table3[[#This Row],[Area]]</f>
        <v>168.669496632</v>
      </c>
      <c r="G176" t="s">
        <v>1361</v>
      </c>
    </row>
    <row r="177" spans="1:7" x14ac:dyDescent="0.35">
      <c r="A177" t="s">
        <v>3615</v>
      </c>
      <c r="B177">
        <v>62</v>
      </c>
      <c r="C177">
        <v>1</v>
      </c>
      <c r="D177" cm="1">
        <f t="array" ref="D177">_xlfn._xlws.FILTER(Table4[[#All],[Volume MBF/ac]],(Table4[[#All],[Polygon]]=Table3[[#This Row],[Polygon]])*(Table4[[#All],[Period]]=Table3[[#This Row],[Period]])*(Table3[[#This Row],[Variables ]]=I$3),0)</f>
        <v>21</v>
      </c>
      <c r="E177" cm="1">
        <f t="array" ref="E177">_xlfn._xlws.FILTER(Table6[[#All],[Acre]],(Table6[[#All],[Stand_Ipid]]=Table3[[#This Row],[Polygon]]),0)</f>
        <v>17.869102120000001</v>
      </c>
      <c r="F177">
        <f>Table3[[#This Row],[Volume at H]]*Table3[[#This Row],[Area]]</f>
        <v>375.25114452000003</v>
      </c>
      <c r="G177" t="s">
        <v>1361</v>
      </c>
    </row>
    <row r="178" spans="1:7" x14ac:dyDescent="0.35">
      <c r="A178" t="s">
        <v>3615</v>
      </c>
      <c r="B178">
        <v>63</v>
      </c>
      <c r="C178">
        <v>2</v>
      </c>
      <c r="D178" cm="1">
        <f t="array" ref="D178">_xlfn._xlws.FILTER(Table4[[#All],[Volume MBF/ac]],(Table4[[#All],[Polygon]]=Table3[[#This Row],[Polygon]])*(Table4[[#All],[Period]]=Table3[[#This Row],[Period]])*(Table3[[#This Row],[Variables ]]=I$3),0)</f>
        <v>21</v>
      </c>
      <c r="E178" cm="1">
        <f t="array" ref="E178">_xlfn._xlws.FILTER(Table6[[#All],[Acre]],(Table6[[#All],[Stand_Ipid]]=Table3[[#This Row],[Polygon]]),0)</f>
        <v>1.3863872880000001</v>
      </c>
      <c r="F178">
        <f>Table3[[#This Row],[Volume at H]]*Table3[[#This Row],[Area]]</f>
        <v>29.114133048000003</v>
      </c>
      <c r="G178" t="s">
        <v>1361</v>
      </c>
    </row>
    <row r="179" spans="1:7" x14ac:dyDescent="0.35">
      <c r="A179" t="s">
        <v>3615</v>
      </c>
      <c r="B179">
        <v>14</v>
      </c>
      <c r="C179">
        <v>1</v>
      </c>
      <c r="D179" cm="1">
        <f t="array" ref="D179">_xlfn._xlws.FILTER(Table4[[#All],[Volume MBF/ac]],(Table4[[#All],[Polygon]]=Table3[[#This Row],[Polygon]])*(Table4[[#All],[Period]]=Table3[[#This Row],[Period]])*(Table3[[#This Row],[Variables ]]=I$3),0)</f>
        <v>21</v>
      </c>
      <c r="E179" cm="1">
        <f t="array" ref="E179">_xlfn._xlws.FILTER(Table6[[#All],[Acre]],(Table6[[#All],[Stand_Ipid]]=Table3[[#This Row],[Polygon]]),0)</f>
        <v>7.6910193099999997</v>
      </c>
      <c r="F179">
        <f>Table3[[#This Row],[Volume at H]]*Table3[[#This Row],[Area]]</f>
        <v>161.51140551</v>
      </c>
      <c r="G179" t="s">
        <v>1361</v>
      </c>
    </row>
    <row r="180" spans="1:7" x14ac:dyDescent="0.35">
      <c r="A180" t="s">
        <v>3615</v>
      </c>
      <c r="B180">
        <v>65</v>
      </c>
      <c r="C180">
        <v>5</v>
      </c>
      <c r="D180" cm="1">
        <f t="array" ref="D180">_xlfn._xlws.FILTER(Table4[[#All],[Volume MBF/ac]],(Table4[[#All],[Polygon]]=Table3[[#This Row],[Polygon]])*(Table4[[#All],[Period]]=Table3[[#This Row],[Period]])*(Table3[[#This Row],[Variables ]]=I$3),0)</f>
        <v>26</v>
      </c>
      <c r="E180" cm="1">
        <f t="array" ref="E180">_xlfn._xlws.FILTER(Table6[[#All],[Acre]],(Table6[[#All],[Stand_Ipid]]=Table3[[#This Row],[Polygon]]),0)</f>
        <v>0</v>
      </c>
      <c r="F180">
        <f>Table3[[#This Row],[Volume at H]]*Table3[[#This Row],[Area]]</f>
        <v>0</v>
      </c>
      <c r="G180" t="s">
        <v>1361</v>
      </c>
    </row>
    <row r="181" spans="1:7" x14ac:dyDescent="0.35">
      <c r="A181" t="s">
        <v>3615</v>
      </c>
      <c r="B181">
        <v>66</v>
      </c>
      <c r="C181">
        <v>4</v>
      </c>
      <c r="D181" cm="1">
        <f t="array" ref="D181">_xlfn._xlws.FILTER(Table4[[#All],[Volume MBF/ac]],(Table4[[#All],[Polygon]]=Table3[[#This Row],[Polygon]])*(Table4[[#All],[Period]]=Table3[[#This Row],[Period]])*(Table3[[#This Row],[Variables ]]=I$3),0)</f>
        <v>22</v>
      </c>
      <c r="E181" cm="1">
        <f t="array" ref="E181">_xlfn._xlws.FILTER(Table6[[#All],[Acre]],(Table6[[#All],[Stand_Ipid]]=Table3[[#This Row],[Polygon]]),0)</f>
        <v>4.1190275749999996</v>
      </c>
      <c r="F181">
        <f>Table3[[#This Row],[Volume at H]]*Table3[[#This Row],[Area]]</f>
        <v>90.61860664999999</v>
      </c>
      <c r="G181" t="s">
        <v>1361</v>
      </c>
    </row>
    <row r="182" spans="1:7" x14ac:dyDescent="0.35">
      <c r="A182" t="s">
        <v>3615</v>
      </c>
      <c r="B182">
        <v>660</v>
      </c>
      <c r="C182">
        <v>4</v>
      </c>
      <c r="D182" cm="1">
        <f t="array" ref="D182">_xlfn._xlws.FILTER(Table4[[#All],[Volume MBF/ac]],(Table4[[#All],[Polygon]]=Table3[[#This Row],[Polygon]])*(Table4[[#All],[Period]]=Table3[[#This Row],[Period]])*(Table3[[#This Row],[Variables ]]=I$3),0)</f>
        <v>22</v>
      </c>
      <c r="E182" cm="1">
        <f t="array" ref="E182">_xlfn._xlws.FILTER(Table6[[#All],[Acre]],(Table6[[#All],[Stand_Ipid]]=Table3[[#This Row],[Polygon]]),0)</f>
        <v>43.945897410000001</v>
      </c>
      <c r="F182">
        <f>Table3[[#This Row],[Volume at H]]*Table3[[#This Row],[Area]]</f>
        <v>966.80974302000004</v>
      </c>
      <c r="G182" t="s">
        <v>1361</v>
      </c>
    </row>
    <row r="183" spans="1:7" x14ac:dyDescent="0.35">
      <c r="A183" t="s">
        <v>3615</v>
      </c>
      <c r="B183">
        <v>661</v>
      </c>
      <c r="C183">
        <v>1</v>
      </c>
      <c r="D183" cm="1">
        <f t="array" ref="D183">_xlfn._xlws.FILTER(Table4[[#All],[Volume MBF/ac]],(Table4[[#All],[Polygon]]=Table3[[#This Row],[Polygon]])*(Table4[[#All],[Period]]=Table3[[#This Row],[Period]])*(Table3[[#This Row],[Variables ]]=I$3),0)</f>
        <v>21</v>
      </c>
      <c r="E183" cm="1">
        <f t="array" ref="E183">_xlfn._xlws.FILTER(Table6[[#All],[Acre]],(Table6[[#All],[Stand_Ipid]]=Table3[[#This Row],[Polygon]]),0)</f>
        <v>35.616905750000001</v>
      </c>
      <c r="F183">
        <f>Table3[[#This Row],[Volume at H]]*Table3[[#This Row],[Area]]</f>
        <v>747.95502075000002</v>
      </c>
      <c r="G183" t="s">
        <v>1361</v>
      </c>
    </row>
    <row r="184" spans="1:7" x14ac:dyDescent="0.35">
      <c r="A184" t="s">
        <v>3615</v>
      </c>
      <c r="B184">
        <v>662</v>
      </c>
      <c r="C184">
        <v>9</v>
      </c>
      <c r="D184" cm="1">
        <f t="array" ref="D184">_xlfn._xlws.FILTER(Table4[[#All],[Volume MBF/ac]],(Table4[[#All],[Polygon]]=Table3[[#This Row],[Polygon]])*(Table4[[#All],[Period]]=Table3[[#This Row],[Period]])*(Table3[[#This Row],[Variables ]]=I$3),0)</f>
        <v>28</v>
      </c>
      <c r="E184" cm="1">
        <f t="array" ref="E184">_xlfn._xlws.FILTER(Table6[[#All],[Acre]],(Table6[[#All],[Stand_Ipid]]=Table3[[#This Row],[Polygon]]),0)</f>
        <v>43.185861619999997</v>
      </c>
      <c r="F184">
        <f>Table3[[#This Row],[Volume at H]]*Table3[[#This Row],[Area]]</f>
        <v>1209.20412536</v>
      </c>
      <c r="G184" t="s">
        <v>1361</v>
      </c>
    </row>
    <row r="185" spans="1:7" x14ac:dyDescent="0.35">
      <c r="A185" t="s">
        <v>3615</v>
      </c>
      <c r="B185">
        <v>67</v>
      </c>
      <c r="C185">
        <v>1</v>
      </c>
      <c r="D185" cm="1">
        <f t="array" ref="D185">_xlfn._xlws.FILTER(Table4[[#All],[Volume MBF/ac]],(Table4[[#All],[Polygon]]=Table3[[#This Row],[Polygon]])*(Table4[[#All],[Period]]=Table3[[#This Row],[Period]])*(Table3[[#This Row],[Variables ]]=I$3),0)</f>
        <v>21</v>
      </c>
      <c r="E185" cm="1">
        <f t="array" ref="E185">_xlfn._xlws.FILTER(Table6[[#All],[Acre]],(Table6[[#All],[Stand_Ipid]]=Table3[[#This Row],[Polygon]]),0)</f>
        <v>3.2843938270000002</v>
      </c>
      <c r="F185">
        <f>Table3[[#This Row],[Volume at H]]*Table3[[#This Row],[Area]]</f>
        <v>68.972270367000007</v>
      </c>
      <c r="G185" t="s">
        <v>1361</v>
      </c>
    </row>
    <row r="186" spans="1:7" x14ac:dyDescent="0.35">
      <c r="A186" t="s">
        <v>3615</v>
      </c>
      <c r="B186">
        <v>68</v>
      </c>
      <c r="C186">
        <v>9</v>
      </c>
      <c r="D186" cm="1">
        <f t="array" ref="D186">_xlfn._xlws.FILTER(Table4[[#All],[Volume MBF/ac]],(Table4[[#All],[Polygon]]=Table3[[#This Row],[Polygon]])*(Table4[[#All],[Period]]=Table3[[#This Row],[Period]])*(Table3[[#This Row],[Variables ]]=I$3),0)</f>
        <v>29</v>
      </c>
      <c r="E186" cm="1">
        <f t="array" ref="E186">_xlfn._xlws.FILTER(Table6[[#All],[Acre]],(Table6[[#All],[Stand_Ipid]]=Table3[[#This Row],[Polygon]]),0)</f>
        <v>17.588821589999998</v>
      </c>
      <c r="F186">
        <f>Table3[[#This Row],[Volume at H]]*Table3[[#This Row],[Area]]</f>
        <v>510.07582610999998</v>
      </c>
      <c r="G186" t="s">
        <v>1361</v>
      </c>
    </row>
    <row r="187" spans="1:7" x14ac:dyDescent="0.35">
      <c r="A187" t="s">
        <v>3615</v>
      </c>
      <c r="B187">
        <v>69</v>
      </c>
      <c r="C187">
        <v>4</v>
      </c>
      <c r="D187" cm="1">
        <f t="array" ref="D187">_xlfn._xlws.FILTER(Table4[[#All],[Volume MBF/ac]],(Table4[[#All],[Polygon]]=Table3[[#This Row],[Polygon]])*(Table4[[#All],[Period]]=Table3[[#This Row],[Period]])*(Table3[[#This Row],[Variables ]]=I$3),0)</f>
        <v>22</v>
      </c>
      <c r="E187" cm="1">
        <f t="array" ref="E187">_xlfn._xlws.FILTER(Table6[[#All],[Acre]],(Table6[[#All],[Stand_Ipid]]=Table3[[#This Row],[Polygon]]),0)</f>
        <v>22.982099689999998</v>
      </c>
      <c r="F187">
        <f>Table3[[#This Row],[Volume at H]]*Table3[[#This Row],[Area]]</f>
        <v>505.60619317999999</v>
      </c>
      <c r="G187" t="s">
        <v>1361</v>
      </c>
    </row>
    <row r="188" spans="1:7" x14ac:dyDescent="0.35">
      <c r="A188" t="s">
        <v>3615</v>
      </c>
      <c r="B188">
        <v>7</v>
      </c>
      <c r="C188">
        <v>2</v>
      </c>
      <c r="D188" cm="1">
        <f t="array" ref="D188">_xlfn._xlws.FILTER(Table4[[#All],[Volume MBF/ac]],(Table4[[#All],[Polygon]]=Table3[[#This Row],[Polygon]])*(Table4[[#All],[Period]]=Table3[[#This Row],[Period]])*(Table3[[#This Row],[Variables ]]=I$3),0)</f>
        <v>21</v>
      </c>
      <c r="E188" cm="1">
        <f t="array" ref="E188">_xlfn._xlws.FILTER(Table6[[#All],[Acre]],(Table6[[#All],[Stand_Ipid]]=Table3[[#This Row],[Polygon]]),0)</f>
        <v>0</v>
      </c>
      <c r="F188">
        <f>Table3[[#This Row],[Volume at H]]*Table3[[#This Row],[Area]]</f>
        <v>0</v>
      </c>
      <c r="G188" t="s">
        <v>1361</v>
      </c>
    </row>
    <row r="189" spans="1:7" x14ac:dyDescent="0.35">
      <c r="A189" t="s">
        <v>3615</v>
      </c>
      <c r="B189">
        <v>15</v>
      </c>
      <c r="C189">
        <v>1</v>
      </c>
      <c r="D189" cm="1">
        <f t="array" ref="D189">_xlfn._xlws.FILTER(Table4[[#All],[Volume MBF/ac]],(Table4[[#All],[Polygon]]=Table3[[#This Row],[Polygon]])*(Table4[[#All],[Period]]=Table3[[#This Row],[Period]])*(Table3[[#This Row],[Variables ]]=I$3),0)</f>
        <v>21</v>
      </c>
      <c r="E189" cm="1">
        <f t="array" ref="E189">_xlfn._xlws.FILTER(Table6[[#All],[Acre]],(Table6[[#All],[Stand_Ipid]]=Table3[[#This Row],[Polygon]]),0)</f>
        <v>22.808939840000001</v>
      </c>
      <c r="F189">
        <f>Table3[[#This Row],[Volume at H]]*Table3[[#This Row],[Area]]</f>
        <v>478.98773664000004</v>
      </c>
      <c r="G189" t="s">
        <v>1361</v>
      </c>
    </row>
    <row r="190" spans="1:7" x14ac:dyDescent="0.35">
      <c r="A190" t="s">
        <v>3615</v>
      </c>
      <c r="B190">
        <v>70</v>
      </c>
      <c r="C190">
        <v>3</v>
      </c>
      <c r="D190" cm="1">
        <f t="array" ref="D190">_xlfn._xlws.FILTER(Table4[[#All],[Volume MBF/ac]],(Table4[[#All],[Polygon]]=Table3[[#This Row],[Polygon]])*(Table4[[#All],[Period]]=Table3[[#This Row],[Period]])*(Table3[[#This Row],[Variables ]]=I$3),0)</f>
        <v>21</v>
      </c>
      <c r="E190" cm="1">
        <f t="array" ref="E190">_xlfn._xlws.FILTER(Table6[[#All],[Acre]],(Table6[[#All],[Stand_Ipid]]=Table3[[#This Row],[Polygon]]),0)</f>
        <v>0</v>
      </c>
      <c r="F190">
        <f>Table3[[#This Row],[Volume at H]]*Table3[[#This Row],[Area]]</f>
        <v>0</v>
      </c>
      <c r="G190" t="s">
        <v>1361</v>
      </c>
    </row>
    <row r="191" spans="1:7" x14ac:dyDescent="0.35">
      <c r="A191" t="s">
        <v>3615</v>
      </c>
      <c r="B191">
        <v>71</v>
      </c>
      <c r="C191">
        <v>8</v>
      </c>
      <c r="D191" cm="1">
        <f t="array" ref="D191">_xlfn._xlws.FILTER(Table4[[#All],[Volume MBF/ac]],(Table4[[#All],[Polygon]]=Table3[[#This Row],[Polygon]])*(Table4[[#All],[Period]]=Table3[[#This Row],[Period]])*(Table3[[#This Row],[Variables ]]=I$3),0)</f>
        <v>28</v>
      </c>
      <c r="E191" cm="1">
        <f t="array" ref="E191">_xlfn._xlws.FILTER(Table6[[#All],[Acre]],(Table6[[#All],[Stand_Ipid]]=Table3[[#This Row],[Polygon]]),0)</f>
        <v>44.711668299999999</v>
      </c>
      <c r="F191">
        <f>Table3[[#This Row],[Volume at H]]*Table3[[#This Row],[Area]]</f>
        <v>1251.9267124</v>
      </c>
      <c r="G191" t="s">
        <v>1361</v>
      </c>
    </row>
    <row r="192" spans="1:7" x14ac:dyDescent="0.35">
      <c r="A192" t="s">
        <v>3615</v>
      </c>
      <c r="B192">
        <v>72</v>
      </c>
      <c r="C192">
        <v>3</v>
      </c>
      <c r="D192" cm="1">
        <f t="array" ref="D192">_xlfn._xlws.FILTER(Table4[[#All],[Volume MBF/ac]],(Table4[[#All],[Polygon]]=Table3[[#This Row],[Polygon]])*(Table4[[#All],[Period]]=Table3[[#This Row],[Period]])*(Table3[[#This Row],[Variables ]]=I$3),0)</f>
        <v>21</v>
      </c>
      <c r="E192" cm="1">
        <f t="array" ref="E192">_xlfn._xlws.FILTER(Table6[[#All],[Acre]],(Table6[[#All],[Stand_Ipid]]=Table3[[#This Row],[Polygon]]),0)</f>
        <v>23.616497450000001</v>
      </c>
      <c r="F192">
        <f>Table3[[#This Row],[Volume at H]]*Table3[[#This Row],[Area]]</f>
        <v>495.94644645</v>
      </c>
      <c r="G192" t="s">
        <v>1361</v>
      </c>
    </row>
    <row r="193" spans="1:7" x14ac:dyDescent="0.35">
      <c r="A193" t="s">
        <v>3615</v>
      </c>
      <c r="B193">
        <v>730</v>
      </c>
      <c r="C193">
        <v>9</v>
      </c>
      <c r="D193" cm="1">
        <f t="array" ref="D193">_xlfn._xlws.FILTER(Table4[[#All],[Volume MBF/ac]],(Table4[[#All],[Polygon]]=Table3[[#This Row],[Polygon]])*(Table4[[#All],[Period]]=Table3[[#This Row],[Period]])*(Table3[[#This Row],[Variables ]]=I$3),0)</f>
        <v>22</v>
      </c>
      <c r="E193" cm="1">
        <f t="array" ref="E193">_xlfn._xlws.FILTER(Table6[[#All],[Acre]],(Table6[[#All],[Stand_Ipid]]=Table3[[#This Row],[Polygon]]),0)</f>
        <v>28.624931270000001</v>
      </c>
      <c r="F193">
        <f>Table3[[#This Row],[Volume at H]]*Table3[[#This Row],[Area]]</f>
        <v>629.74848794000002</v>
      </c>
      <c r="G193" t="s">
        <v>1361</v>
      </c>
    </row>
    <row r="194" spans="1:7" x14ac:dyDescent="0.35">
      <c r="A194" t="s">
        <v>3615</v>
      </c>
      <c r="B194">
        <v>731</v>
      </c>
      <c r="C194">
        <v>9</v>
      </c>
      <c r="D194" cm="1">
        <f t="array" ref="D194">_xlfn._xlws.FILTER(Table4[[#All],[Volume MBF/ac]],(Table4[[#All],[Polygon]]=Table3[[#This Row],[Polygon]])*(Table4[[#All],[Period]]=Table3[[#This Row],[Period]])*(Table3[[#This Row],[Variables ]]=I$3),0)</f>
        <v>22</v>
      </c>
      <c r="E194" cm="1">
        <f t="array" ref="E194">_xlfn._xlws.FILTER(Table6[[#All],[Acre]],(Table6[[#All],[Stand_Ipid]]=Table3[[#This Row],[Polygon]]),0)</f>
        <v>17.74599856</v>
      </c>
      <c r="F194">
        <f>Table3[[#This Row],[Volume at H]]*Table3[[#This Row],[Area]]</f>
        <v>390.41196832000003</v>
      </c>
      <c r="G194" t="s">
        <v>1361</v>
      </c>
    </row>
    <row r="195" spans="1:7" x14ac:dyDescent="0.35">
      <c r="A195" t="s">
        <v>3615</v>
      </c>
      <c r="B195">
        <v>732</v>
      </c>
      <c r="C195">
        <v>9</v>
      </c>
      <c r="D195" cm="1">
        <f t="array" ref="D195">_xlfn._xlws.FILTER(Table4[[#All],[Volume MBF/ac]],(Table4[[#All],[Polygon]]=Table3[[#This Row],[Polygon]])*(Table4[[#All],[Period]]=Table3[[#This Row],[Period]])*(Table3[[#This Row],[Variables ]]=I$3),0)</f>
        <v>22</v>
      </c>
      <c r="E195" cm="1">
        <f t="array" ref="E195">_xlfn._xlws.FILTER(Table6[[#All],[Acre]],(Table6[[#All],[Stand_Ipid]]=Table3[[#This Row],[Polygon]]),0)</f>
        <v>31.398621970000001</v>
      </c>
      <c r="F195">
        <f>Table3[[#This Row],[Volume at H]]*Table3[[#This Row],[Area]]</f>
        <v>690.76968334000003</v>
      </c>
      <c r="G195" t="s">
        <v>1361</v>
      </c>
    </row>
    <row r="196" spans="1:7" x14ac:dyDescent="0.35">
      <c r="A196" t="s">
        <v>3615</v>
      </c>
      <c r="B196">
        <v>733</v>
      </c>
      <c r="C196">
        <v>9</v>
      </c>
      <c r="D196" cm="1">
        <f t="array" ref="D196">_xlfn._xlws.FILTER(Table4[[#All],[Volume MBF/ac]],(Table4[[#All],[Polygon]]=Table3[[#This Row],[Polygon]])*(Table4[[#All],[Period]]=Table3[[#This Row],[Period]])*(Table3[[#This Row],[Variables ]]=I$3),0)</f>
        <v>22</v>
      </c>
      <c r="E196" cm="1">
        <f t="array" ref="E196">_xlfn._xlws.FILTER(Table6[[#All],[Acre]],(Table6[[#All],[Stand_Ipid]]=Table3[[#This Row],[Polygon]]),0)</f>
        <v>29.439387589999999</v>
      </c>
      <c r="F196">
        <f>Table3[[#This Row],[Volume at H]]*Table3[[#This Row],[Area]]</f>
        <v>647.66652697999996</v>
      </c>
      <c r="G196" t="s">
        <v>1361</v>
      </c>
    </row>
    <row r="197" spans="1:7" x14ac:dyDescent="0.35">
      <c r="A197" t="s">
        <v>3615</v>
      </c>
      <c r="B197">
        <v>734</v>
      </c>
      <c r="C197">
        <v>9</v>
      </c>
      <c r="D197" cm="1">
        <f t="array" ref="D197">_xlfn._xlws.FILTER(Table4[[#All],[Volume MBF/ac]],(Table4[[#All],[Polygon]]=Table3[[#This Row],[Polygon]])*(Table4[[#All],[Period]]=Table3[[#This Row],[Period]])*(Table3[[#This Row],[Variables ]]=I$3),0)</f>
        <v>22</v>
      </c>
      <c r="E197" cm="1">
        <f t="array" ref="E197">_xlfn._xlws.FILTER(Table6[[#All],[Acre]],(Table6[[#All],[Stand_Ipid]]=Table3[[#This Row],[Polygon]]),0)</f>
        <v>18.79265809</v>
      </c>
      <c r="F197">
        <f>Table3[[#This Row],[Volume at H]]*Table3[[#This Row],[Area]]</f>
        <v>413.43847798000002</v>
      </c>
      <c r="G197" t="s">
        <v>1361</v>
      </c>
    </row>
    <row r="198" spans="1:7" x14ac:dyDescent="0.35">
      <c r="A198" t="s">
        <v>3615</v>
      </c>
      <c r="B198">
        <v>74</v>
      </c>
      <c r="C198">
        <v>1</v>
      </c>
      <c r="D198" cm="1">
        <f t="array" ref="D198">_xlfn._xlws.FILTER(Table4[[#All],[Volume MBF/ac]],(Table4[[#All],[Polygon]]=Table3[[#This Row],[Polygon]])*(Table4[[#All],[Period]]=Table3[[#This Row],[Period]])*(Table3[[#This Row],[Variables ]]=I$3),0)</f>
        <v>21</v>
      </c>
      <c r="E198" cm="1">
        <f t="array" ref="E198">_xlfn._xlws.FILTER(Table6[[#All],[Acre]],(Table6[[#All],[Stand_Ipid]]=Table3[[#This Row],[Polygon]]),0)</f>
        <v>32.709101220000001</v>
      </c>
      <c r="F198">
        <f>Table3[[#This Row],[Volume at H]]*Table3[[#This Row],[Area]]</f>
        <v>686.89112562000003</v>
      </c>
      <c r="G198" t="s">
        <v>1361</v>
      </c>
    </row>
    <row r="199" spans="1:7" x14ac:dyDescent="0.35">
      <c r="A199" t="s">
        <v>3615</v>
      </c>
      <c r="B199">
        <v>750</v>
      </c>
      <c r="C199">
        <v>9</v>
      </c>
      <c r="D199" cm="1">
        <f t="array" ref="D199">_xlfn._xlws.FILTER(Table4[[#All],[Volume MBF/ac]],(Table4[[#All],[Polygon]]=Table3[[#This Row],[Polygon]])*(Table4[[#All],[Period]]=Table3[[#This Row],[Period]])*(Table3[[#This Row],[Variables ]]=I$3),0)</f>
        <v>21</v>
      </c>
      <c r="E199" cm="1">
        <f t="array" ref="E199">_xlfn._xlws.FILTER(Table6[[#All],[Acre]],(Table6[[#All],[Stand_Ipid]]=Table3[[#This Row],[Polygon]]),0)</f>
        <v>653.97822069999995</v>
      </c>
      <c r="F199">
        <f>Table3[[#This Row],[Volume at H]]*Table3[[#This Row],[Area]]</f>
        <v>13733.542634699999</v>
      </c>
      <c r="G199" t="s">
        <v>1361</v>
      </c>
    </row>
    <row r="200" spans="1:7" x14ac:dyDescent="0.35">
      <c r="A200" t="s">
        <v>3615</v>
      </c>
      <c r="B200">
        <v>16</v>
      </c>
      <c r="C200">
        <v>1</v>
      </c>
      <c r="D200" cm="1">
        <f t="array" ref="D200">_xlfn._xlws.FILTER(Table4[[#All],[Volume MBF/ac]],(Table4[[#All],[Polygon]]=Table3[[#This Row],[Polygon]])*(Table4[[#All],[Period]]=Table3[[#This Row],[Period]])*(Table3[[#This Row],[Variables ]]=I$3),0)</f>
        <v>21</v>
      </c>
      <c r="E200" cm="1">
        <f t="array" ref="E200">_xlfn._xlws.FILTER(Table6[[#All],[Acre]],(Table6[[#All],[Stand_Ipid]]=Table3[[#This Row],[Polygon]]),0)</f>
        <v>13.40591191</v>
      </c>
      <c r="F200">
        <f>Table3[[#This Row],[Volume at H]]*Table3[[#This Row],[Area]]</f>
        <v>281.52415010999999</v>
      </c>
      <c r="G200" t="s">
        <v>1361</v>
      </c>
    </row>
    <row r="201" spans="1:7" x14ac:dyDescent="0.35">
      <c r="A201" t="s">
        <v>3615</v>
      </c>
      <c r="B201">
        <v>751</v>
      </c>
      <c r="C201">
        <v>12</v>
      </c>
      <c r="D201" cm="1">
        <f t="array" ref="D201">_xlfn._xlws.FILTER(Table4[[#All],[Volume MBF/ac]],(Table4[[#All],[Polygon]]=Table3[[#This Row],[Polygon]])*(Table4[[#All],[Period]]=Table3[[#This Row],[Period]])*(Table3[[#This Row],[Variables ]]=I$3),0)</f>
        <v>23</v>
      </c>
      <c r="E201" cm="1">
        <f t="array" ref="E201">_xlfn._xlws.FILTER(Table6[[#All],[Acre]],(Table6[[#All],[Stand_Ipid]]=Table3[[#This Row],[Polygon]]),0)</f>
        <v>653.97822069999995</v>
      </c>
      <c r="F201">
        <f>Table3[[#This Row],[Volume at H]]*Table3[[#This Row],[Area]]</f>
        <v>15041.499076099999</v>
      </c>
      <c r="G201" t="s">
        <v>1361</v>
      </c>
    </row>
    <row r="202" spans="1:7" x14ac:dyDescent="0.35">
      <c r="A202" t="s">
        <v>3615</v>
      </c>
      <c r="B202">
        <v>752</v>
      </c>
      <c r="C202">
        <v>9</v>
      </c>
      <c r="D202" cm="1">
        <f t="array" ref="D202">_xlfn._xlws.FILTER(Table4[[#All],[Volume MBF/ac]],(Table4[[#All],[Polygon]]=Table3[[#This Row],[Polygon]])*(Table4[[#All],[Period]]=Table3[[#This Row],[Period]])*(Table3[[#This Row],[Variables ]]=I$3),0)</f>
        <v>21</v>
      </c>
      <c r="E202" cm="1">
        <f t="array" ref="E202">_xlfn._xlws.FILTER(Table6[[#All],[Acre]],(Table6[[#All],[Stand_Ipid]]=Table3[[#This Row],[Polygon]]),0)</f>
        <v>653.97822069999995</v>
      </c>
      <c r="F202">
        <f>Table3[[#This Row],[Volume at H]]*Table3[[#This Row],[Area]]</f>
        <v>13733.542634699999</v>
      </c>
      <c r="G202" t="s">
        <v>1361</v>
      </c>
    </row>
    <row r="203" spans="1:7" x14ac:dyDescent="0.35">
      <c r="A203" t="s">
        <v>3615</v>
      </c>
      <c r="B203">
        <v>754</v>
      </c>
      <c r="C203">
        <v>9</v>
      </c>
      <c r="D203" cm="1">
        <f t="array" ref="D203">_xlfn._xlws.FILTER(Table4[[#All],[Volume MBF/ac]],(Table4[[#All],[Polygon]]=Table3[[#This Row],[Polygon]])*(Table4[[#All],[Period]]=Table3[[#This Row],[Period]])*(Table3[[#This Row],[Variables ]]=I$3),0)</f>
        <v>21</v>
      </c>
      <c r="E203" cm="1">
        <f t="array" ref="E203">_xlfn._xlws.FILTER(Table6[[#All],[Acre]],(Table6[[#All],[Stand_Ipid]]=Table3[[#This Row],[Polygon]]),0)</f>
        <v>653.97822069999995</v>
      </c>
      <c r="F203">
        <f>Table3[[#This Row],[Volume at H]]*Table3[[#This Row],[Area]]</f>
        <v>13733.542634699999</v>
      </c>
      <c r="G203" t="s">
        <v>1361</v>
      </c>
    </row>
    <row r="204" spans="1:7" x14ac:dyDescent="0.35">
      <c r="A204" t="s">
        <v>3615</v>
      </c>
      <c r="B204">
        <v>755</v>
      </c>
      <c r="C204">
        <v>9</v>
      </c>
      <c r="D204" cm="1">
        <f t="array" ref="D204">_xlfn._xlws.FILTER(Table4[[#All],[Volume MBF/ac]],(Table4[[#All],[Polygon]]=Table3[[#This Row],[Polygon]])*(Table4[[#All],[Period]]=Table3[[#This Row],[Period]])*(Table3[[#This Row],[Variables ]]=I$3),0)</f>
        <v>21</v>
      </c>
      <c r="E204" cm="1">
        <f t="array" ref="E204">_xlfn._xlws.FILTER(Table6[[#All],[Acre]],(Table6[[#All],[Stand_Ipid]]=Table3[[#This Row],[Polygon]]),0)</f>
        <v>653.97822069999995</v>
      </c>
      <c r="F204">
        <f>Table3[[#This Row],[Volume at H]]*Table3[[#This Row],[Area]]</f>
        <v>13733.542634699999</v>
      </c>
      <c r="G204" t="s">
        <v>1361</v>
      </c>
    </row>
    <row r="205" spans="1:7" x14ac:dyDescent="0.35">
      <c r="A205" t="s">
        <v>3615</v>
      </c>
      <c r="B205">
        <v>756</v>
      </c>
      <c r="C205">
        <v>12</v>
      </c>
      <c r="D205" cm="1">
        <f t="array" ref="D205">_xlfn._xlws.FILTER(Table4[[#All],[Volume MBF/ac]],(Table4[[#All],[Polygon]]=Table3[[#This Row],[Polygon]])*(Table4[[#All],[Period]]=Table3[[#This Row],[Period]])*(Table3[[#This Row],[Variables ]]=I$3),0)</f>
        <v>23</v>
      </c>
      <c r="E205" cm="1">
        <f t="array" ref="E205">_xlfn._xlws.FILTER(Table6[[#All],[Acre]],(Table6[[#All],[Stand_Ipid]]=Table3[[#This Row],[Polygon]]),0)</f>
        <v>653.97822069999995</v>
      </c>
      <c r="F205">
        <f>Table3[[#This Row],[Volume at H]]*Table3[[#This Row],[Area]]</f>
        <v>15041.499076099999</v>
      </c>
      <c r="G205" t="s">
        <v>1361</v>
      </c>
    </row>
    <row r="206" spans="1:7" x14ac:dyDescent="0.35">
      <c r="A206" t="s">
        <v>3615</v>
      </c>
      <c r="B206">
        <v>757</v>
      </c>
      <c r="C206">
        <v>9</v>
      </c>
      <c r="D206" cm="1">
        <f t="array" ref="D206">_xlfn._xlws.FILTER(Table4[[#All],[Volume MBF/ac]],(Table4[[#All],[Polygon]]=Table3[[#This Row],[Polygon]])*(Table4[[#All],[Period]]=Table3[[#This Row],[Period]])*(Table3[[#This Row],[Variables ]]=I$3),0)</f>
        <v>21</v>
      </c>
      <c r="E206" cm="1">
        <f t="array" ref="E206">_xlfn._xlws.FILTER(Table6[[#All],[Acre]],(Table6[[#All],[Stand_Ipid]]=Table3[[#This Row],[Polygon]]),0)</f>
        <v>653.97822069999995</v>
      </c>
      <c r="F206">
        <f>Table3[[#This Row],[Volume at H]]*Table3[[#This Row],[Area]]</f>
        <v>13733.542634699999</v>
      </c>
      <c r="G206" t="s">
        <v>1361</v>
      </c>
    </row>
    <row r="207" spans="1:7" x14ac:dyDescent="0.35">
      <c r="A207" t="s">
        <v>3615</v>
      </c>
      <c r="B207">
        <v>758</v>
      </c>
      <c r="C207">
        <v>9</v>
      </c>
      <c r="D207" cm="1">
        <f t="array" ref="D207">_xlfn._xlws.FILTER(Table4[[#All],[Volume MBF/ac]],(Table4[[#All],[Polygon]]=Table3[[#This Row],[Polygon]])*(Table4[[#All],[Period]]=Table3[[#This Row],[Period]])*(Table3[[#This Row],[Variables ]]=I$3),0)</f>
        <v>23</v>
      </c>
      <c r="E207" cm="1">
        <f t="array" ref="E207">_xlfn._xlws.FILTER(Table6[[#All],[Acre]],(Table6[[#All],[Stand_Ipid]]=Table3[[#This Row],[Polygon]]),0)</f>
        <v>653.97822069999995</v>
      </c>
      <c r="F207">
        <f>Table3[[#This Row],[Volume at H]]*Table3[[#This Row],[Area]]</f>
        <v>15041.499076099999</v>
      </c>
      <c r="G207" t="s">
        <v>1361</v>
      </c>
    </row>
    <row r="208" spans="1:7" x14ac:dyDescent="0.35">
      <c r="A208" t="s">
        <v>3615</v>
      </c>
      <c r="B208">
        <v>760</v>
      </c>
      <c r="C208">
        <v>9</v>
      </c>
      <c r="D208" cm="1">
        <f t="array" ref="D208">_xlfn._xlws.FILTER(Table4[[#All],[Volume MBF/ac]],(Table4[[#All],[Polygon]]=Table3[[#This Row],[Polygon]])*(Table4[[#All],[Period]]=Table3[[#This Row],[Period]])*(Table3[[#This Row],[Variables ]]=I$3),0)</f>
        <v>22</v>
      </c>
      <c r="E208" cm="1">
        <f t="array" ref="E208">_xlfn._xlws.FILTER(Table6[[#All],[Acre]],(Table6[[#All],[Stand_Ipid]]=Table3[[#This Row],[Polygon]]),0)</f>
        <v>18.076093060000002</v>
      </c>
      <c r="F208">
        <f>Table3[[#This Row],[Volume at H]]*Table3[[#This Row],[Area]]</f>
        <v>397.67404732000006</v>
      </c>
      <c r="G208" t="s">
        <v>1361</v>
      </c>
    </row>
    <row r="209" spans="1:7" x14ac:dyDescent="0.35">
      <c r="A209" t="s">
        <v>3615</v>
      </c>
      <c r="B209">
        <v>17</v>
      </c>
      <c r="C209">
        <v>1</v>
      </c>
      <c r="D209" cm="1">
        <f t="array" ref="D209">_xlfn._xlws.FILTER(Table4[[#All],[Volume MBF/ac]],(Table4[[#All],[Polygon]]=Table3[[#This Row],[Polygon]])*(Table4[[#All],[Period]]=Table3[[#This Row],[Period]])*(Table3[[#This Row],[Variables ]]=I$3),0)</f>
        <v>21</v>
      </c>
      <c r="E209" cm="1">
        <f t="array" ref="E209">_xlfn._xlws.FILTER(Table6[[#All],[Acre]],(Table6[[#All],[Stand_Ipid]]=Table3[[#This Row],[Polygon]]),0)</f>
        <v>0</v>
      </c>
      <c r="F209">
        <f>Table3[[#This Row],[Volume at H]]*Table3[[#This Row],[Area]]</f>
        <v>0</v>
      </c>
      <c r="G209" t="s">
        <v>1361</v>
      </c>
    </row>
    <row r="210" spans="1:7" x14ac:dyDescent="0.35">
      <c r="A210" t="s">
        <v>3615</v>
      </c>
      <c r="B210">
        <v>761</v>
      </c>
      <c r="C210">
        <v>9</v>
      </c>
      <c r="D210" cm="1">
        <f t="array" ref="D210">_xlfn._xlws.FILTER(Table4[[#All],[Volume MBF/ac]],(Table4[[#All],[Polygon]]=Table3[[#This Row],[Polygon]])*(Table4[[#All],[Period]]=Table3[[#This Row],[Period]])*(Table3[[#This Row],[Variables ]]=I$3),0)</f>
        <v>22</v>
      </c>
      <c r="E210" cm="1">
        <f t="array" ref="E210">_xlfn._xlws.FILTER(Table6[[#All],[Acre]],(Table6[[#All],[Stand_Ipid]]=Table3[[#This Row],[Polygon]]),0)</f>
        <v>14.010783289999999</v>
      </c>
      <c r="F210">
        <f>Table3[[#This Row],[Volume at H]]*Table3[[#This Row],[Area]]</f>
        <v>308.23723237999997</v>
      </c>
      <c r="G210" t="s">
        <v>1361</v>
      </c>
    </row>
    <row r="211" spans="1:7" x14ac:dyDescent="0.35">
      <c r="A211" t="s">
        <v>3615</v>
      </c>
      <c r="B211">
        <v>762</v>
      </c>
      <c r="C211">
        <v>9</v>
      </c>
      <c r="D211" cm="1">
        <f t="array" ref="D211">_xlfn._xlws.FILTER(Table4[[#All],[Volume MBF/ac]],(Table4[[#All],[Polygon]]=Table3[[#This Row],[Polygon]])*(Table4[[#All],[Period]]=Table3[[#This Row],[Period]])*(Table3[[#This Row],[Variables ]]=I$3),0)</f>
        <v>22</v>
      </c>
      <c r="E211" cm="1">
        <f t="array" ref="E211">_xlfn._xlws.FILTER(Table6[[#All],[Acre]],(Table6[[#All],[Stand_Ipid]]=Table3[[#This Row],[Polygon]]),0)</f>
        <v>60.958528270000002</v>
      </c>
      <c r="F211">
        <f>Table3[[#This Row],[Volume at H]]*Table3[[#This Row],[Area]]</f>
        <v>1341.08762194</v>
      </c>
      <c r="G211" t="s">
        <v>1361</v>
      </c>
    </row>
    <row r="212" spans="1:7" x14ac:dyDescent="0.35">
      <c r="A212" t="s">
        <v>3615</v>
      </c>
      <c r="B212">
        <v>763</v>
      </c>
      <c r="C212">
        <v>9</v>
      </c>
      <c r="D212" cm="1">
        <f t="array" ref="D212">_xlfn._xlws.FILTER(Table4[[#All],[Volume MBF/ac]],(Table4[[#All],[Polygon]]=Table3[[#This Row],[Polygon]])*(Table4[[#All],[Period]]=Table3[[#This Row],[Period]])*(Table3[[#This Row],[Variables ]]=I$3),0)</f>
        <v>22</v>
      </c>
      <c r="E212" cm="1">
        <f t="array" ref="E212">_xlfn._xlws.FILTER(Table6[[#All],[Acre]],(Table6[[#All],[Stand_Ipid]]=Table3[[#This Row],[Polygon]]),0)</f>
        <v>22.417546359999999</v>
      </c>
      <c r="F212">
        <f>Table3[[#This Row],[Volume at H]]*Table3[[#This Row],[Area]]</f>
        <v>493.18601991999998</v>
      </c>
      <c r="G212" t="s">
        <v>1361</v>
      </c>
    </row>
    <row r="213" spans="1:7" x14ac:dyDescent="0.35">
      <c r="A213" t="s">
        <v>3615</v>
      </c>
      <c r="B213">
        <v>764</v>
      </c>
      <c r="C213">
        <v>9</v>
      </c>
      <c r="D213" cm="1">
        <f t="array" ref="D213">_xlfn._xlws.FILTER(Table4[[#All],[Volume MBF/ac]],(Table4[[#All],[Polygon]]=Table3[[#This Row],[Polygon]])*(Table4[[#All],[Period]]=Table3[[#This Row],[Period]])*(Table3[[#This Row],[Variables ]]=I$3),0)</f>
        <v>22</v>
      </c>
      <c r="E213" cm="1">
        <f t="array" ref="E213">_xlfn._xlws.FILTER(Table6[[#All],[Acre]],(Table6[[#All],[Stand_Ipid]]=Table3[[#This Row],[Polygon]]),0)</f>
        <v>64.051350380000002</v>
      </c>
      <c r="F213">
        <f>Table3[[#This Row],[Volume at H]]*Table3[[#This Row],[Area]]</f>
        <v>1409.12970836</v>
      </c>
      <c r="G213" t="s">
        <v>1361</v>
      </c>
    </row>
    <row r="214" spans="1:7" x14ac:dyDescent="0.35">
      <c r="A214" t="s">
        <v>3615</v>
      </c>
      <c r="B214">
        <v>770</v>
      </c>
      <c r="C214">
        <v>9</v>
      </c>
      <c r="D214" cm="1">
        <f t="array" ref="D214">_xlfn._xlws.FILTER(Table4[[#All],[Volume MBF/ac]],(Table4[[#All],[Polygon]]=Table3[[#This Row],[Polygon]])*(Table4[[#All],[Period]]=Table3[[#This Row],[Period]])*(Table3[[#This Row],[Variables ]]=I$3),0)</f>
        <v>21</v>
      </c>
      <c r="E214" cm="1">
        <f t="array" ref="E214">_xlfn._xlws.FILTER(Table6[[#All],[Acre]],(Table6[[#All],[Stand_Ipid]]=Table3[[#This Row],[Polygon]]),0)</f>
        <v>48.209431600000002</v>
      </c>
      <c r="F214">
        <f>Table3[[#This Row],[Volume at H]]*Table3[[#This Row],[Area]]</f>
        <v>1012.3980636</v>
      </c>
      <c r="G214" t="s">
        <v>1361</v>
      </c>
    </row>
    <row r="215" spans="1:7" x14ac:dyDescent="0.35">
      <c r="A215" t="s">
        <v>3615</v>
      </c>
      <c r="B215">
        <v>772</v>
      </c>
      <c r="C215">
        <v>9</v>
      </c>
      <c r="D215" cm="1">
        <f t="array" ref="D215">_xlfn._xlws.FILTER(Table4[[#All],[Volume MBF/ac]],(Table4[[#All],[Polygon]]=Table3[[#This Row],[Polygon]])*(Table4[[#All],[Period]]=Table3[[#This Row],[Period]])*(Table3[[#This Row],[Variables ]]=I$3),0)</f>
        <v>21</v>
      </c>
      <c r="E215" cm="1">
        <f t="array" ref="E215">_xlfn._xlws.FILTER(Table6[[#All],[Acre]],(Table6[[#All],[Stand_Ipid]]=Table3[[#This Row],[Polygon]]),0)</f>
        <v>58.08252967</v>
      </c>
      <c r="F215">
        <f>Table3[[#This Row],[Volume at H]]*Table3[[#This Row],[Area]]</f>
        <v>1219.7331230699999</v>
      </c>
      <c r="G215" t="s">
        <v>1361</v>
      </c>
    </row>
    <row r="216" spans="1:7" x14ac:dyDescent="0.35">
      <c r="A216" t="s">
        <v>3615</v>
      </c>
      <c r="B216">
        <v>773</v>
      </c>
      <c r="C216">
        <v>9</v>
      </c>
      <c r="D216" cm="1">
        <f t="array" ref="D216">_xlfn._xlws.FILTER(Table4[[#All],[Volume MBF/ac]],(Table4[[#All],[Polygon]]=Table3[[#This Row],[Polygon]])*(Table4[[#All],[Period]]=Table3[[#This Row],[Period]])*(Table3[[#This Row],[Variables ]]=I$3),0)</f>
        <v>21</v>
      </c>
      <c r="E216" cm="1">
        <f t="array" ref="E216">_xlfn._xlws.FILTER(Table6[[#All],[Acre]],(Table6[[#All],[Stand_Ipid]]=Table3[[#This Row],[Polygon]]),0)</f>
        <v>41.569496579999999</v>
      </c>
      <c r="F216">
        <f>Table3[[#This Row],[Volume at H]]*Table3[[#This Row],[Area]]</f>
        <v>872.95942818000003</v>
      </c>
      <c r="G216" t="s">
        <v>1361</v>
      </c>
    </row>
    <row r="217" spans="1:7" x14ac:dyDescent="0.35">
      <c r="A217" t="s">
        <v>3615</v>
      </c>
      <c r="B217">
        <v>774</v>
      </c>
      <c r="C217">
        <v>9</v>
      </c>
      <c r="D217" cm="1">
        <f t="array" ref="D217">_xlfn._xlws.FILTER(Table4[[#All],[Volume MBF/ac]],(Table4[[#All],[Polygon]]=Table3[[#This Row],[Polygon]])*(Table4[[#All],[Period]]=Table3[[#This Row],[Period]])*(Table3[[#This Row],[Variables ]]=I$3),0)</f>
        <v>21</v>
      </c>
      <c r="E217" cm="1">
        <f t="array" ref="E217">_xlfn._xlws.FILTER(Table6[[#All],[Acre]],(Table6[[#All],[Stand_Ipid]]=Table3[[#This Row],[Polygon]]),0)</f>
        <v>55.893319519999999</v>
      </c>
      <c r="F217">
        <f>Table3[[#This Row],[Volume at H]]*Table3[[#This Row],[Area]]</f>
        <v>1173.75970992</v>
      </c>
      <c r="G217" t="s">
        <v>1361</v>
      </c>
    </row>
    <row r="218" spans="1:7" x14ac:dyDescent="0.35">
      <c r="A218" t="s">
        <v>3615</v>
      </c>
      <c r="B218">
        <v>775</v>
      </c>
      <c r="C218">
        <v>9</v>
      </c>
      <c r="D218" cm="1">
        <f t="array" ref="D218">_xlfn._xlws.FILTER(Table4[[#All],[Volume MBF/ac]],(Table4[[#All],[Polygon]]=Table3[[#This Row],[Polygon]])*(Table4[[#All],[Period]]=Table3[[#This Row],[Period]])*(Table3[[#This Row],[Variables ]]=I$3),0)</f>
        <v>21</v>
      </c>
      <c r="E218" cm="1">
        <f t="array" ref="E218">_xlfn._xlws.FILTER(Table6[[#All],[Acre]],(Table6[[#All],[Stand_Ipid]]=Table3[[#This Row],[Polygon]]),0)</f>
        <v>52.81361064</v>
      </c>
      <c r="F218">
        <f>Table3[[#This Row],[Volume at H]]*Table3[[#This Row],[Area]]</f>
        <v>1109.08582344</v>
      </c>
      <c r="G218" t="s">
        <v>1361</v>
      </c>
    </row>
    <row r="219" spans="1:7" x14ac:dyDescent="0.35">
      <c r="A219" t="s">
        <v>3615</v>
      </c>
      <c r="B219">
        <v>18</v>
      </c>
      <c r="C219">
        <v>1</v>
      </c>
      <c r="D219" cm="1">
        <f t="array" ref="D219">_xlfn._xlws.FILTER(Table4[[#All],[Volume MBF/ac]],(Table4[[#All],[Polygon]]=Table3[[#This Row],[Polygon]])*(Table4[[#All],[Period]]=Table3[[#This Row],[Period]])*(Table3[[#This Row],[Variables ]]=I$3),0)</f>
        <v>21</v>
      </c>
      <c r="E219" cm="1">
        <f t="array" ref="E219">_xlfn._xlws.FILTER(Table6[[#All],[Acre]],(Table6[[#All],[Stand_Ipid]]=Table3[[#This Row],[Polygon]]),0)</f>
        <v>0</v>
      </c>
      <c r="F219">
        <f>Table3[[#This Row],[Volume at H]]*Table3[[#This Row],[Area]]</f>
        <v>0</v>
      </c>
      <c r="G219" t="s">
        <v>1361</v>
      </c>
    </row>
    <row r="220" spans="1:7" x14ac:dyDescent="0.35">
      <c r="A220" t="s">
        <v>3599</v>
      </c>
      <c r="B220">
        <v>1</v>
      </c>
      <c r="C220">
        <v>1</v>
      </c>
      <c r="D220" cm="1">
        <f t="array" ref="D220">_xlfn._xlws.FILTER(Table4[[#All],[Volume MBF/ac]],(Table4[[#All],[Polygon]]=Table3[[#This Row],[Polygon]])*(Table4[[#All],[Period]]=Table3[[#This Row],[Period]])*(Table3[[#This Row],[Variables ]]=I$3),0)</f>
        <v>0</v>
      </c>
      <c r="E220" cm="1">
        <f t="array" ref="E220">_xlfn._xlws.FILTER(Table6[[#All],[Acre]],(Table6[[#All],[Stand_Ipid]]=Table3[[#This Row],[Polygon]]),0)</f>
        <v>15.76116682</v>
      </c>
      <c r="F220">
        <f>Table3[[#This Row],[Volume at H]]*Table3[[#This Row],[Area]]</f>
        <v>0</v>
      </c>
      <c r="G220" t="s">
        <v>1363</v>
      </c>
    </row>
    <row r="221" spans="1:7" x14ac:dyDescent="0.35">
      <c r="A221" t="s">
        <v>3599</v>
      </c>
      <c r="B221">
        <v>10</v>
      </c>
      <c r="C221">
        <v>1</v>
      </c>
      <c r="D221" cm="1">
        <f t="array" ref="D221">_xlfn._xlws.FILTER(Table4[[#All],[Volume MBF/ac]],(Table4[[#All],[Polygon]]=Table3[[#This Row],[Polygon]])*(Table4[[#All],[Period]]=Table3[[#This Row],[Period]])*(Table3[[#This Row],[Variables ]]=I$3),0)</f>
        <v>0</v>
      </c>
      <c r="E221" cm="1">
        <f t="array" ref="E221">_xlfn._xlws.FILTER(Table6[[#All],[Acre]],(Table6[[#All],[Stand_Ipid]]=Table3[[#This Row],[Polygon]]),0)</f>
        <v>6.9877515240000001</v>
      </c>
      <c r="F221">
        <f>Table3[[#This Row],[Volume at H]]*Table3[[#This Row],[Area]]</f>
        <v>0</v>
      </c>
      <c r="G221" t="s">
        <v>1363</v>
      </c>
    </row>
    <row r="222" spans="1:7" x14ac:dyDescent="0.35">
      <c r="A222" t="s">
        <v>3599</v>
      </c>
      <c r="B222">
        <v>11</v>
      </c>
      <c r="C222">
        <v>1</v>
      </c>
      <c r="D222" cm="1">
        <f t="array" ref="D222">_xlfn._xlws.FILTER(Table4[[#All],[Volume MBF/ac]],(Table4[[#All],[Polygon]]=Table3[[#This Row],[Polygon]])*(Table4[[#All],[Period]]=Table3[[#This Row],[Period]])*(Table3[[#This Row],[Variables ]]=I$3),0)</f>
        <v>0</v>
      </c>
      <c r="E222" cm="1">
        <f t="array" ref="E222">_xlfn._xlws.FILTER(Table6[[#All],[Acre]],(Table6[[#All],[Stand_Ipid]]=Table3[[#This Row],[Polygon]]),0)</f>
        <v>6.5670085130000002</v>
      </c>
      <c r="F222">
        <f>Table3[[#This Row],[Volume at H]]*Table3[[#This Row],[Area]]</f>
        <v>0</v>
      </c>
      <c r="G222" t="s">
        <v>1363</v>
      </c>
    </row>
    <row r="223" spans="1:7" x14ac:dyDescent="0.35">
      <c r="A223" t="s">
        <v>3599</v>
      </c>
      <c r="B223">
        <v>12</v>
      </c>
      <c r="C223">
        <v>1</v>
      </c>
      <c r="D223" cm="1">
        <f t="array" ref="D223">_xlfn._xlws.FILTER(Table4[[#All],[Volume MBF/ac]],(Table4[[#All],[Polygon]]=Table3[[#This Row],[Polygon]])*(Table4[[#All],[Period]]=Table3[[#This Row],[Period]])*(Table3[[#This Row],[Variables ]]=I$3),0)</f>
        <v>0</v>
      </c>
      <c r="E223" cm="1">
        <f t="array" ref="E223">_xlfn._xlws.FILTER(Table6[[#All],[Acre]],(Table6[[#All],[Stand_Ipid]]=Table3[[#This Row],[Polygon]]),0)</f>
        <v>5.0020827089999997</v>
      </c>
      <c r="F223">
        <f>Table3[[#This Row],[Volume at H]]*Table3[[#This Row],[Area]]</f>
        <v>0</v>
      </c>
      <c r="G223" t="s">
        <v>1363</v>
      </c>
    </row>
    <row r="224" spans="1:7" x14ac:dyDescent="0.35">
      <c r="A224" t="s">
        <v>3599</v>
      </c>
      <c r="B224">
        <v>13</v>
      </c>
      <c r="C224">
        <v>1</v>
      </c>
      <c r="D224" cm="1">
        <f t="array" ref="D224">_xlfn._xlws.FILTER(Table4[[#All],[Volume MBF/ac]],(Table4[[#All],[Polygon]]=Table3[[#This Row],[Polygon]])*(Table4[[#All],[Period]]=Table3[[#This Row],[Period]])*(Table3[[#This Row],[Variables ]]=I$3),0)</f>
        <v>0</v>
      </c>
      <c r="E224" cm="1">
        <f t="array" ref="E224">_xlfn._xlws.FILTER(Table6[[#All],[Acre]],(Table6[[#All],[Stand_Ipid]]=Table3[[#This Row],[Polygon]]),0)</f>
        <v>45.110235160000002</v>
      </c>
      <c r="F224">
        <f>Table3[[#This Row],[Volume at H]]*Table3[[#This Row],[Area]]</f>
        <v>0</v>
      </c>
      <c r="G224" t="s">
        <v>1363</v>
      </c>
    </row>
    <row r="225" spans="1:7" x14ac:dyDescent="0.35">
      <c r="A225" t="s">
        <v>3599</v>
      </c>
      <c r="B225">
        <v>14</v>
      </c>
      <c r="C225">
        <v>1</v>
      </c>
      <c r="D225" cm="1">
        <f t="array" ref="D225">_xlfn._xlws.FILTER(Table4[[#All],[Volume MBF/ac]],(Table4[[#All],[Polygon]]=Table3[[#This Row],[Polygon]])*(Table4[[#All],[Period]]=Table3[[#This Row],[Period]])*(Table3[[#This Row],[Variables ]]=I$3),0)</f>
        <v>0</v>
      </c>
      <c r="E225" cm="1">
        <f t="array" ref="E225">_xlfn._xlws.FILTER(Table6[[#All],[Acre]],(Table6[[#All],[Stand_Ipid]]=Table3[[#This Row],[Polygon]]),0)</f>
        <v>7.6910193099999997</v>
      </c>
      <c r="F225">
        <f>Table3[[#This Row],[Volume at H]]*Table3[[#This Row],[Area]]</f>
        <v>0</v>
      </c>
      <c r="G225" t="s">
        <v>1363</v>
      </c>
    </row>
    <row r="226" spans="1:7" x14ac:dyDescent="0.35">
      <c r="A226" t="s">
        <v>3599</v>
      </c>
      <c r="B226">
        <v>15</v>
      </c>
      <c r="C226">
        <v>1</v>
      </c>
      <c r="D226" cm="1">
        <f t="array" ref="D226">_xlfn._xlws.FILTER(Table4[[#All],[Volume MBF/ac]],(Table4[[#All],[Polygon]]=Table3[[#This Row],[Polygon]])*(Table4[[#All],[Period]]=Table3[[#This Row],[Period]])*(Table3[[#This Row],[Variables ]]=I$3),0)</f>
        <v>0</v>
      </c>
      <c r="E226" cm="1">
        <f t="array" ref="E226">_xlfn._xlws.FILTER(Table6[[#All],[Acre]],(Table6[[#All],[Stand_Ipid]]=Table3[[#This Row],[Polygon]]),0)</f>
        <v>22.808939840000001</v>
      </c>
      <c r="F226">
        <f>Table3[[#This Row],[Volume at H]]*Table3[[#This Row],[Area]]</f>
        <v>0</v>
      </c>
      <c r="G226" t="s">
        <v>1363</v>
      </c>
    </row>
    <row r="227" spans="1:7" x14ac:dyDescent="0.35">
      <c r="A227" t="s">
        <v>3599</v>
      </c>
      <c r="B227">
        <v>16</v>
      </c>
      <c r="C227">
        <v>1</v>
      </c>
      <c r="D227" cm="1">
        <f t="array" ref="D227">_xlfn._xlws.FILTER(Table4[[#All],[Volume MBF/ac]],(Table4[[#All],[Polygon]]=Table3[[#This Row],[Polygon]])*(Table4[[#All],[Period]]=Table3[[#This Row],[Period]])*(Table3[[#This Row],[Variables ]]=I$3),0)</f>
        <v>0</v>
      </c>
      <c r="E227" cm="1">
        <f t="array" ref="E227">_xlfn._xlws.FILTER(Table6[[#All],[Acre]],(Table6[[#All],[Stand_Ipid]]=Table3[[#This Row],[Polygon]]),0)</f>
        <v>13.40591191</v>
      </c>
      <c r="F227">
        <f>Table3[[#This Row],[Volume at H]]*Table3[[#This Row],[Area]]</f>
        <v>0</v>
      </c>
      <c r="G227" t="s">
        <v>1363</v>
      </c>
    </row>
    <row r="228" spans="1:7" x14ac:dyDescent="0.35">
      <c r="A228" t="s">
        <v>3599</v>
      </c>
      <c r="B228">
        <v>19</v>
      </c>
      <c r="C228">
        <v>1</v>
      </c>
      <c r="D228" cm="1">
        <f t="array" ref="D228">_xlfn._xlws.FILTER(Table4[[#All],[Volume MBF/ac]],(Table4[[#All],[Polygon]]=Table3[[#This Row],[Polygon]])*(Table4[[#All],[Period]]=Table3[[#This Row],[Period]])*(Table3[[#This Row],[Variables ]]=I$3),0)</f>
        <v>0</v>
      </c>
      <c r="E228" cm="1">
        <f t="array" ref="E228">_xlfn._xlws.FILTER(Table6[[#All],[Acre]],(Table6[[#All],[Stand_Ipid]]=Table3[[#This Row],[Polygon]]),0)</f>
        <v>32.06105127</v>
      </c>
      <c r="F228">
        <f>Table3[[#This Row],[Volume at H]]*Table3[[#This Row],[Area]]</f>
        <v>0</v>
      </c>
      <c r="G228" t="s">
        <v>1363</v>
      </c>
    </row>
    <row r="229" spans="1:7" x14ac:dyDescent="0.35">
      <c r="A229" t="s">
        <v>3599</v>
      </c>
      <c r="B229">
        <v>2</v>
      </c>
      <c r="C229">
        <v>1</v>
      </c>
      <c r="D229" cm="1">
        <f t="array" ref="D229">_xlfn._xlws.FILTER(Table4[[#All],[Volume MBF/ac]],(Table4[[#All],[Polygon]]=Table3[[#This Row],[Polygon]])*(Table4[[#All],[Period]]=Table3[[#This Row],[Period]])*(Table3[[#This Row],[Variables ]]=I$3),0)</f>
        <v>0</v>
      </c>
      <c r="E229" cm="1">
        <f t="array" ref="E229">_xlfn._xlws.FILTER(Table6[[#All],[Acre]],(Table6[[#All],[Stand_Ipid]]=Table3[[#This Row],[Polygon]]),0)</f>
        <v>10.0095142</v>
      </c>
      <c r="F229">
        <f>Table3[[#This Row],[Volume at H]]*Table3[[#This Row],[Area]]</f>
        <v>0</v>
      </c>
      <c r="G229" t="s">
        <v>1363</v>
      </c>
    </row>
    <row r="230" spans="1:7" x14ac:dyDescent="0.35">
      <c r="A230" t="s">
        <v>3599</v>
      </c>
      <c r="B230">
        <v>20</v>
      </c>
      <c r="C230">
        <v>1</v>
      </c>
      <c r="D230" cm="1">
        <f t="array" ref="D230">_xlfn._xlws.FILTER(Table4[[#All],[Volume MBF/ac]],(Table4[[#All],[Polygon]]=Table3[[#This Row],[Polygon]])*(Table4[[#All],[Period]]=Table3[[#This Row],[Period]])*(Table3[[#This Row],[Variables ]]=I$3),0)</f>
        <v>0</v>
      </c>
      <c r="E230" cm="1">
        <f t="array" ref="E230">_xlfn._xlws.FILTER(Table6[[#All],[Acre]],(Table6[[#All],[Stand_Ipid]]=Table3[[#This Row],[Polygon]]),0)</f>
        <v>9.2475960199999996</v>
      </c>
      <c r="F230">
        <f>Table3[[#This Row],[Volume at H]]*Table3[[#This Row],[Area]]</f>
        <v>0</v>
      </c>
      <c r="G230" t="s">
        <v>1363</v>
      </c>
    </row>
    <row r="231" spans="1:7" x14ac:dyDescent="0.35">
      <c r="A231" t="s">
        <v>3599</v>
      </c>
      <c r="B231">
        <v>21</v>
      </c>
      <c r="C231">
        <v>1</v>
      </c>
      <c r="D231" cm="1">
        <f t="array" ref="D231">_xlfn._xlws.FILTER(Table4[[#All],[Volume MBF/ac]],(Table4[[#All],[Polygon]]=Table3[[#This Row],[Polygon]])*(Table4[[#All],[Period]]=Table3[[#This Row],[Period]])*(Table3[[#This Row],[Variables ]]=I$3),0)</f>
        <v>0</v>
      </c>
      <c r="E231" cm="1">
        <f t="array" ref="E231">_xlfn._xlws.FILTER(Table6[[#All],[Acre]],(Table6[[#All],[Stand_Ipid]]=Table3[[#This Row],[Polygon]]),0)</f>
        <v>19.288570119999999</v>
      </c>
      <c r="F231">
        <f>Table3[[#This Row],[Volume at H]]*Table3[[#This Row],[Area]]</f>
        <v>0</v>
      </c>
      <c r="G231" t="s">
        <v>1363</v>
      </c>
    </row>
    <row r="232" spans="1:7" x14ac:dyDescent="0.35">
      <c r="A232" t="s">
        <v>3599</v>
      </c>
      <c r="B232">
        <v>22</v>
      </c>
      <c r="C232">
        <v>1</v>
      </c>
      <c r="D232" cm="1">
        <f t="array" ref="D232">_xlfn._xlws.FILTER(Table4[[#All],[Volume MBF/ac]],(Table4[[#All],[Polygon]]=Table3[[#This Row],[Polygon]])*(Table4[[#All],[Period]]=Table3[[#This Row],[Period]])*(Table3[[#This Row],[Variables ]]=I$3),0)</f>
        <v>0</v>
      </c>
      <c r="E232" cm="1">
        <f t="array" ref="E232">_xlfn._xlws.FILTER(Table6[[#All],[Acre]],(Table6[[#All],[Stand_Ipid]]=Table3[[#This Row],[Polygon]]),0)</f>
        <v>13.39471861</v>
      </c>
      <c r="F232">
        <f>Table3[[#This Row],[Volume at H]]*Table3[[#This Row],[Area]]</f>
        <v>0</v>
      </c>
      <c r="G232" t="s">
        <v>1363</v>
      </c>
    </row>
    <row r="233" spans="1:7" x14ac:dyDescent="0.35">
      <c r="A233" t="s">
        <v>3599</v>
      </c>
      <c r="B233">
        <v>23</v>
      </c>
      <c r="C233">
        <v>1</v>
      </c>
      <c r="D233" cm="1">
        <f t="array" ref="D233">_xlfn._xlws.FILTER(Table4[[#All],[Volume MBF/ac]],(Table4[[#All],[Polygon]]=Table3[[#This Row],[Polygon]])*(Table4[[#All],[Period]]=Table3[[#This Row],[Period]])*(Table3[[#This Row],[Variables ]]=I$3),0)</f>
        <v>0</v>
      </c>
      <c r="E233" cm="1">
        <f t="array" ref="E233">_xlfn._xlws.FILTER(Table6[[#All],[Acre]],(Table6[[#All],[Stand_Ipid]]=Table3[[#This Row],[Polygon]]),0)</f>
        <v>4.8369459189999997</v>
      </c>
      <c r="F233">
        <f>Table3[[#This Row],[Volume at H]]*Table3[[#This Row],[Area]]</f>
        <v>0</v>
      </c>
      <c r="G233" t="s">
        <v>1363</v>
      </c>
    </row>
    <row r="234" spans="1:7" x14ac:dyDescent="0.35">
      <c r="A234" t="s">
        <v>3599</v>
      </c>
      <c r="B234">
        <v>24</v>
      </c>
      <c r="C234">
        <v>1</v>
      </c>
      <c r="D234" cm="1">
        <f t="array" ref="D234">_xlfn._xlws.FILTER(Table4[[#All],[Volume MBF/ac]],(Table4[[#All],[Polygon]]=Table3[[#This Row],[Polygon]])*(Table4[[#All],[Period]]=Table3[[#This Row],[Period]])*(Table3[[#This Row],[Variables ]]=I$3),0)</f>
        <v>0</v>
      </c>
      <c r="E234" cm="1">
        <f t="array" ref="E234">_xlfn._xlws.FILTER(Table6[[#All],[Acre]],(Table6[[#All],[Stand_Ipid]]=Table3[[#This Row],[Polygon]]),0)</f>
        <v>18.732366129999999</v>
      </c>
      <c r="F234">
        <f>Table3[[#This Row],[Volume at H]]*Table3[[#This Row],[Area]]</f>
        <v>0</v>
      </c>
      <c r="G234" t="s">
        <v>1363</v>
      </c>
    </row>
    <row r="235" spans="1:7" x14ac:dyDescent="0.35">
      <c r="A235" t="s">
        <v>3599</v>
      </c>
      <c r="B235">
        <v>25</v>
      </c>
      <c r="C235">
        <v>1</v>
      </c>
      <c r="D235" cm="1">
        <f t="array" ref="D235">_xlfn._xlws.FILTER(Table4[[#All],[Volume MBF/ac]],(Table4[[#All],[Polygon]]=Table3[[#This Row],[Polygon]])*(Table4[[#All],[Period]]=Table3[[#This Row],[Period]])*(Table3[[#This Row],[Variables ]]=I$3),0)</f>
        <v>0</v>
      </c>
      <c r="E235" cm="1">
        <f t="array" ref="E235">_xlfn._xlws.FILTER(Table6[[#All],[Acre]],(Table6[[#All],[Stand_Ipid]]=Table3[[#This Row],[Polygon]]),0)</f>
        <v>27.190371079999998</v>
      </c>
      <c r="F235">
        <f>Table3[[#This Row],[Volume at H]]*Table3[[#This Row],[Area]]</f>
        <v>0</v>
      </c>
      <c r="G235" t="s">
        <v>1363</v>
      </c>
    </row>
    <row r="236" spans="1:7" x14ac:dyDescent="0.35">
      <c r="A236" t="s">
        <v>3599</v>
      </c>
      <c r="B236">
        <v>26</v>
      </c>
      <c r="C236">
        <v>1</v>
      </c>
      <c r="D236" cm="1">
        <f t="array" ref="D236">_xlfn._xlws.FILTER(Table4[[#All],[Volume MBF/ac]],(Table4[[#All],[Polygon]]=Table3[[#This Row],[Polygon]])*(Table4[[#All],[Period]]=Table3[[#This Row],[Period]])*(Table3[[#This Row],[Variables ]]=I$3),0)</f>
        <v>0</v>
      </c>
      <c r="E236" cm="1">
        <f t="array" ref="E236">_xlfn._xlws.FILTER(Table6[[#All],[Acre]],(Table6[[#All],[Stand_Ipid]]=Table3[[#This Row],[Polygon]]),0)</f>
        <v>5.0300196440000002</v>
      </c>
      <c r="F236">
        <f>Table3[[#This Row],[Volume at H]]*Table3[[#This Row],[Area]]</f>
        <v>0</v>
      </c>
      <c r="G236" t="s">
        <v>1363</v>
      </c>
    </row>
    <row r="237" spans="1:7" x14ac:dyDescent="0.35">
      <c r="A237" t="s">
        <v>3599</v>
      </c>
      <c r="B237">
        <v>27</v>
      </c>
      <c r="C237">
        <v>1</v>
      </c>
      <c r="D237" cm="1">
        <f t="array" ref="D237">_xlfn._xlws.FILTER(Table4[[#All],[Volume MBF/ac]],(Table4[[#All],[Polygon]]=Table3[[#This Row],[Polygon]])*(Table4[[#All],[Period]]=Table3[[#This Row],[Period]])*(Table3[[#This Row],[Variables ]]=I$3),0)</f>
        <v>0</v>
      </c>
      <c r="E237" cm="1">
        <f t="array" ref="E237">_xlfn._xlws.FILTER(Table6[[#All],[Acre]],(Table6[[#All],[Stand_Ipid]]=Table3[[#This Row],[Polygon]]),0)</f>
        <v>23.007539449999999</v>
      </c>
      <c r="F237">
        <f>Table3[[#This Row],[Volume at H]]*Table3[[#This Row],[Area]]</f>
        <v>0</v>
      </c>
      <c r="G237" t="s">
        <v>1363</v>
      </c>
    </row>
    <row r="238" spans="1:7" x14ac:dyDescent="0.35">
      <c r="A238" t="s">
        <v>3599</v>
      </c>
      <c r="B238">
        <v>28</v>
      </c>
      <c r="C238">
        <v>1</v>
      </c>
      <c r="D238" cm="1">
        <f t="array" ref="D238">_xlfn._xlws.FILTER(Table4[[#All],[Volume MBF/ac]],(Table4[[#All],[Polygon]]=Table3[[#This Row],[Polygon]])*(Table4[[#All],[Period]]=Table3[[#This Row],[Period]])*(Table3[[#This Row],[Variables ]]=I$3),0)</f>
        <v>0</v>
      </c>
      <c r="E238" cm="1">
        <f t="array" ref="E238">_xlfn._xlws.FILTER(Table6[[#All],[Acre]],(Table6[[#All],[Stand_Ipid]]=Table3[[#This Row],[Polygon]]),0)</f>
        <v>6.9827912699999999</v>
      </c>
      <c r="F238">
        <f>Table3[[#This Row],[Volume at H]]*Table3[[#This Row],[Area]]</f>
        <v>0</v>
      </c>
      <c r="G238" t="s">
        <v>1363</v>
      </c>
    </row>
    <row r="239" spans="1:7" x14ac:dyDescent="0.35">
      <c r="A239" t="s">
        <v>3599</v>
      </c>
      <c r="B239">
        <v>29</v>
      </c>
      <c r="C239">
        <v>1</v>
      </c>
      <c r="D239" cm="1">
        <f t="array" ref="D239">_xlfn._xlws.FILTER(Table4[[#All],[Volume MBF/ac]],(Table4[[#All],[Polygon]]=Table3[[#This Row],[Polygon]])*(Table4[[#All],[Period]]=Table3[[#This Row],[Period]])*(Table3[[#This Row],[Variables ]]=I$3),0)</f>
        <v>0</v>
      </c>
      <c r="E239" cm="1">
        <f t="array" ref="E239">_xlfn._xlws.FILTER(Table6[[#All],[Acre]],(Table6[[#All],[Stand_Ipid]]=Table3[[#This Row],[Polygon]]),0)</f>
        <v>13.71617577</v>
      </c>
      <c r="F239">
        <f>Table3[[#This Row],[Volume at H]]*Table3[[#This Row],[Area]]</f>
        <v>0</v>
      </c>
      <c r="G239" t="s">
        <v>1363</v>
      </c>
    </row>
    <row r="240" spans="1:7" x14ac:dyDescent="0.35">
      <c r="A240" t="s">
        <v>3599</v>
      </c>
      <c r="B240">
        <v>3</v>
      </c>
      <c r="C240">
        <v>1</v>
      </c>
      <c r="D240" cm="1">
        <f t="array" ref="D240">_xlfn._xlws.FILTER(Table4[[#All],[Volume MBF/ac]],(Table4[[#All],[Polygon]]=Table3[[#This Row],[Polygon]])*(Table4[[#All],[Period]]=Table3[[#This Row],[Period]])*(Table3[[#This Row],[Variables ]]=I$3),0)</f>
        <v>0</v>
      </c>
      <c r="E240" cm="1">
        <f t="array" ref="E240">_xlfn._xlws.FILTER(Table6[[#All],[Acre]],(Table6[[#All],[Stand_Ipid]]=Table3[[#This Row],[Polygon]]),0)</f>
        <v>7.0164754010000001</v>
      </c>
      <c r="F240">
        <f>Table3[[#This Row],[Volume at H]]*Table3[[#This Row],[Area]]</f>
        <v>0</v>
      </c>
      <c r="G240" t="s">
        <v>1363</v>
      </c>
    </row>
    <row r="241" spans="1:7" x14ac:dyDescent="0.35">
      <c r="A241" t="s">
        <v>3599</v>
      </c>
      <c r="B241">
        <v>30</v>
      </c>
      <c r="C241">
        <v>1</v>
      </c>
      <c r="D241" cm="1">
        <f t="array" ref="D241">_xlfn._xlws.FILTER(Table4[[#All],[Volume MBF/ac]],(Table4[[#All],[Polygon]]=Table3[[#This Row],[Polygon]])*(Table4[[#All],[Period]]=Table3[[#This Row],[Period]])*(Table3[[#This Row],[Variables ]]=I$3),0)</f>
        <v>0</v>
      </c>
      <c r="E241" cm="1">
        <f t="array" ref="E241">_xlfn._xlws.FILTER(Table6[[#All],[Acre]],(Table6[[#All],[Stand_Ipid]]=Table3[[#This Row],[Polygon]]),0)</f>
        <v>24.089047229999998</v>
      </c>
      <c r="F241">
        <f>Table3[[#This Row],[Volume at H]]*Table3[[#This Row],[Area]]</f>
        <v>0</v>
      </c>
      <c r="G241" t="s">
        <v>1363</v>
      </c>
    </row>
    <row r="242" spans="1:7" x14ac:dyDescent="0.35">
      <c r="A242" t="s">
        <v>3599</v>
      </c>
      <c r="B242">
        <v>31</v>
      </c>
      <c r="C242">
        <v>1</v>
      </c>
      <c r="D242" cm="1">
        <f t="array" ref="D242">_xlfn._xlws.FILTER(Table4[[#All],[Volume MBF/ac]],(Table4[[#All],[Polygon]]=Table3[[#This Row],[Polygon]])*(Table4[[#All],[Period]]=Table3[[#This Row],[Period]])*(Table3[[#This Row],[Variables ]]=I$3),0)</f>
        <v>0</v>
      </c>
      <c r="E242" cm="1">
        <f t="array" ref="E242">_xlfn._xlws.FILTER(Table6[[#All],[Acre]],(Table6[[#All],[Stand_Ipid]]=Table3[[#This Row],[Polygon]]),0)</f>
        <v>3.6979876699999998</v>
      </c>
      <c r="F242">
        <f>Table3[[#This Row],[Volume at H]]*Table3[[#This Row],[Area]]</f>
        <v>0</v>
      </c>
      <c r="G242" t="s">
        <v>1363</v>
      </c>
    </row>
    <row r="243" spans="1:7" x14ac:dyDescent="0.35">
      <c r="A243" t="s">
        <v>3599</v>
      </c>
      <c r="B243">
        <v>32</v>
      </c>
      <c r="C243">
        <v>1</v>
      </c>
      <c r="D243" cm="1">
        <f t="array" ref="D243">_xlfn._xlws.FILTER(Table4[[#All],[Volume MBF/ac]],(Table4[[#All],[Polygon]]=Table3[[#This Row],[Polygon]])*(Table4[[#All],[Period]]=Table3[[#This Row],[Period]])*(Table3[[#This Row],[Variables ]]=I$3),0)</f>
        <v>0</v>
      </c>
      <c r="E243" cm="1">
        <f t="array" ref="E243">_xlfn._xlws.FILTER(Table6[[#All],[Acre]],(Table6[[#All],[Stand_Ipid]]=Table3[[#This Row],[Polygon]]),0)</f>
        <v>12.81368767</v>
      </c>
      <c r="F243">
        <f>Table3[[#This Row],[Volume at H]]*Table3[[#This Row],[Area]]</f>
        <v>0</v>
      </c>
      <c r="G243" t="s">
        <v>1363</v>
      </c>
    </row>
    <row r="244" spans="1:7" x14ac:dyDescent="0.35">
      <c r="A244" t="s">
        <v>3599</v>
      </c>
      <c r="B244">
        <v>33</v>
      </c>
      <c r="C244">
        <v>1</v>
      </c>
      <c r="D244" cm="1">
        <f t="array" ref="D244">_xlfn._xlws.FILTER(Table4[[#All],[Volume MBF/ac]],(Table4[[#All],[Polygon]]=Table3[[#This Row],[Polygon]])*(Table4[[#All],[Period]]=Table3[[#This Row],[Period]])*(Table3[[#This Row],[Variables ]]=I$3),0)</f>
        <v>0</v>
      </c>
      <c r="E244" cm="1">
        <f t="array" ref="E244">_xlfn._xlws.FILTER(Table6[[#All],[Acre]],(Table6[[#All],[Stand_Ipid]]=Table3[[#This Row],[Polygon]]),0)</f>
        <v>14.990913129999999</v>
      </c>
      <c r="F244">
        <f>Table3[[#This Row],[Volume at H]]*Table3[[#This Row],[Area]]</f>
        <v>0</v>
      </c>
      <c r="G244" t="s">
        <v>1363</v>
      </c>
    </row>
    <row r="245" spans="1:7" x14ac:dyDescent="0.35">
      <c r="A245" t="s">
        <v>3599</v>
      </c>
      <c r="B245">
        <v>34</v>
      </c>
      <c r="C245">
        <v>1</v>
      </c>
      <c r="D245" cm="1">
        <f t="array" ref="D245">_xlfn._xlws.FILTER(Table4[[#All],[Volume MBF/ac]],(Table4[[#All],[Polygon]]=Table3[[#This Row],[Polygon]])*(Table4[[#All],[Period]]=Table3[[#This Row],[Period]])*(Table3[[#This Row],[Variables ]]=I$3),0)</f>
        <v>0</v>
      </c>
      <c r="E245" cm="1">
        <f t="array" ref="E245">_xlfn._xlws.FILTER(Table6[[#All],[Acre]],(Table6[[#All],[Stand_Ipid]]=Table3[[#This Row],[Polygon]]),0)</f>
        <v>3.3276652630000001</v>
      </c>
      <c r="F245">
        <f>Table3[[#This Row],[Volume at H]]*Table3[[#This Row],[Area]]</f>
        <v>0</v>
      </c>
      <c r="G245" t="s">
        <v>1363</v>
      </c>
    </row>
    <row r="246" spans="1:7" x14ac:dyDescent="0.35">
      <c r="A246" t="s">
        <v>3599</v>
      </c>
      <c r="B246">
        <v>35</v>
      </c>
      <c r="C246">
        <v>1</v>
      </c>
      <c r="D246" cm="1">
        <f t="array" ref="D246">_xlfn._xlws.FILTER(Table4[[#All],[Volume MBF/ac]],(Table4[[#All],[Polygon]]=Table3[[#This Row],[Polygon]])*(Table4[[#All],[Period]]=Table3[[#This Row],[Period]])*(Table3[[#This Row],[Variables ]]=I$3),0)</f>
        <v>0</v>
      </c>
      <c r="E246" cm="1">
        <f t="array" ref="E246">_xlfn._xlws.FILTER(Table6[[#All],[Acre]],(Table6[[#All],[Stand_Ipid]]=Table3[[#This Row],[Polygon]]),0)</f>
        <v>11.94575066</v>
      </c>
      <c r="F246">
        <f>Table3[[#This Row],[Volume at H]]*Table3[[#This Row],[Area]]</f>
        <v>0</v>
      </c>
      <c r="G246" t="s">
        <v>1363</v>
      </c>
    </row>
    <row r="247" spans="1:7" x14ac:dyDescent="0.35">
      <c r="A247" t="s">
        <v>3599</v>
      </c>
      <c r="B247">
        <v>37</v>
      </c>
      <c r="C247">
        <v>1</v>
      </c>
      <c r="D247" cm="1">
        <f t="array" ref="D247">_xlfn._xlws.FILTER(Table4[[#All],[Volume MBF/ac]],(Table4[[#All],[Polygon]]=Table3[[#This Row],[Polygon]])*(Table4[[#All],[Period]]=Table3[[#This Row],[Period]])*(Table3[[#This Row],[Variables ]]=I$3),0)</f>
        <v>0</v>
      </c>
      <c r="E247" cm="1">
        <f t="array" ref="E247">_xlfn._xlws.FILTER(Table6[[#All],[Acre]],(Table6[[#All],[Stand_Ipid]]=Table3[[#This Row],[Polygon]]),0)</f>
        <v>4.4005282880000003</v>
      </c>
      <c r="F247">
        <f>Table3[[#This Row],[Volume at H]]*Table3[[#This Row],[Area]]</f>
        <v>0</v>
      </c>
      <c r="G247" t="s">
        <v>1363</v>
      </c>
    </row>
    <row r="248" spans="1:7" x14ac:dyDescent="0.35">
      <c r="A248" t="s">
        <v>3599</v>
      </c>
      <c r="B248">
        <v>38</v>
      </c>
      <c r="C248">
        <v>1</v>
      </c>
      <c r="D248" cm="1">
        <f t="array" ref="D248">_xlfn._xlws.FILTER(Table4[[#All],[Volume MBF/ac]],(Table4[[#All],[Polygon]]=Table3[[#This Row],[Polygon]])*(Table4[[#All],[Period]]=Table3[[#This Row],[Period]])*(Table3[[#This Row],[Variables ]]=I$3),0)</f>
        <v>0</v>
      </c>
      <c r="E248" cm="1">
        <f t="array" ref="E248">_xlfn._xlws.FILTER(Table6[[#All],[Acre]],(Table6[[#All],[Stand_Ipid]]=Table3[[#This Row],[Polygon]]),0)</f>
        <v>12.85280259</v>
      </c>
      <c r="F248">
        <f>Table3[[#This Row],[Volume at H]]*Table3[[#This Row],[Area]]</f>
        <v>0</v>
      </c>
      <c r="G248" t="s">
        <v>1363</v>
      </c>
    </row>
    <row r="249" spans="1:7" x14ac:dyDescent="0.35">
      <c r="A249" t="s">
        <v>3599</v>
      </c>
      <c r="B249">
        <v>39</v>
      </c>
      <c r="C249">
        <v>1</v>
      </c>
      <c r="D249" cm="1">
        <f t="array" ref="D249">_xlfn._xlws.FILTER(Table4[[#All],[Volume MBF/ac]],(Table4[[#All],[Polygon]]=Table3[[#This Row],[Polygon]])*(Table4[[#All],[Period]]=Table3[[#This Row],[Period]])*(Table3[[#This Row],[Variables ]]=I$3),0)</f>
        <v>0</v>
      </c>
      <c r="E249" cm="1">
        <f t="array" ref="E249">_xlfn._xlws.FILTER(Table6[[#All],[Acre]],(Table6[[#All],[Stand_Ipid]]=Table3[[#This Row],[Polygon]]),0)</f>
        <v>13.85877282</v>
      </c>
      <c r="F249">
        <f>Table3[[#This Row],[Volume at H]]*Table3[[#This Row],[Area]]</f>
        <v>0</v>
      </c>
      <c r="G249" t="s">
        <v>1363</v>
      </c>
    </row>
    <row r="250" spans="1:7" x14ac:dyDescent="0.35">
      <c r="A250" t="s">
        <v>3599</v>
      </c>
      <c r="B250">
        <v>4</v>
      </c>
      <c r="C250">
        <v>1</v>
      </c>
      <c r="D250" cm="1">
        <f t="array" ref="D250">_xlfn._xlws.FILTER(Table4[[#All],[Volume MBF/ac]],(Table4[[#All],[Polygon]]=Table3[[#This Row],[Polygon]])*(Table4[[#All],[Period]]=Table3[[#This Row],[Period]])*(Table3[[#This Row],[Variables ]]=I$3),0)</f>
        <v>0</v>
      </c>
      <c r="E250" cm="1">
        <f t="array" ref="E250">_xlfn._xlws.FILTER(Table6[[#All],[Acre]],(Table6[[#All],[Stand_Ipid]]=Table3[[#This Row],[Polygon]]),0)</f>
        <v>31.747082410000001</v>
      </c>
      <c r="F250">
        <f>Table3[[#This Row],[Volume at H]]*Table3[[#This Row],[Area]]</f>
        <v>0</v>
      </c>
      <c r="G250" t="s">
        <v>1363</v>
      </c>
    </row>
    <row r="251" spans="1:7" x14ac:dyDescent="0.35">
      <c r="A251" t="s">
        <v>3599</v>
      </c>
      <c r="B251">
        <v>40</v>
      </c>
      <c r="C251">
        <v>1</v>
      </c>
      <c r="D251" cm="1">
        <f t="array" ref="D251">_xlfn._xlws.FILTER(Table4[[#All],[Volume MBF/ac]],(Table4[[#All],[Polygon]]=Table3[[#This Row],[Polygon]])*(Table4[[#All],[Period]]=Table3[[#This Row],[Period]])*(Table3[[#This Row],[Variables ]]=I$3),0)</f>
        <v>0</v>
      </c>
      <c r="E251" cm="1">
        <f t="array" ref="E251">_xlfn._xlws.FILTER(Table6[[#All],[Acre]],(Table6[[#All],[Stand_Ipid]]=Table3[[#This Row],[Polygon]]),0)</f>
        <v>22.71860058</v>
      </c>
      <c r="F251">
        <f>Table3[[#This Row],[Volume at H]]*Table3[[#This Row],[Area]]</f>
        <v>0</v>
      </c>
      <c r="G251" t="s">
        <v>1363</v>
      </c>
    </row>
    <row r="252" spans="1:7" x14ac:dyDescent="0.35">
      <c r="A252" t="s">
        <v>3599</v>
      </c>
      <c r="B252">
        <v>41</v>
      </c>
      <c r="C252">
        <v>1</v>
      </c>
      <c r="D252" cm="1">
        <f t="array" ref="D252">_xlfn._xlws.FILTER(Table4[[#All],[Volume MBF/ac]],(Table4[[#All],[Polygon]]=Table3[[#This Row],[Polygon]])*(Table4[[#All],[Period]]=Table3[[#This Row],[Period]])*(Table3[[#This Row],[Variables ]]=I$3),0)</f>
        <v>0</v>
      </c>
      <c r="E252" cm="1">
        <f t="array" ref="E252">_xlfn._xlws.FILTER(Table6[[#All],[Acre]],(Table6[[#All],[Stand_Ipid]]=Table3[[#This Row],[Polygon]]),0)</f>
        <v>32.561142779999997</v>
      </c>
      <c r="F252">
        <f>Table3[[#This Row],[Volume at H]]*Table3[[#This Row],[Area]]</f>
        <v>0</v>
      </c>
      <c r="G252" t="s">
        <v>1363</v>
      </c>
    </row>
    <row r="253" spans="1:7" x14ac:dyDescent="0.35">
      <c r="A253" t="s">
        <v>3599</v>
      </c>
      <c r="B253">
        <v>42</v>
      </c>
      <c r="C253">
        <v>1</v>
      </c>
      <c r="D253" cm="1">
        <f t="array" ref="D253">_xlfn._xlws.FILTER(Table4[[#All],[Volume MBF/ac]],(Table4[[#All],[Polygon]]=Table3[[#This Row],[Polygon]])*(Table4[[#All],[Period]]=Table3[[#This Row],[Period]])*(Table3[[#This Row],[Variables ]]=I$3),0)</f>
        <v>0</v>
      </c>
      <c r="E253" cm="1">
        <f t="array" ref="E253">_xlfn._xlws.FILTER(Table6[[#All],[Acre]],(Table6[[#All],[Stand_Ipid]]=Table3[[#This Row],[Polygon]]),0)</f>
        <v>12.77492447</v>
      </c>
      <c r="F253">
        <f>Table3[[#This Row],[Volume at H]]*Table3[[#This Row],[Area]]</f>
        <v>0</v>
      </c>
      <c r="G253" t="s">
        <v>1363</v>
      </c>
    </row>
    <row r="254" spans="1:7" x14ac:dyDescent="0.35">
      <c r="A254" t="s">
        <v>3599</v>
      </c>
      <c r="B254">
        <v>43</v>
      </c>
      <c r="C254">
        <v>1</v>
      </c>
      <c r="D254" cm="1">
        <f t="array" ref="D254">_xlfn._xlws.FILTER(Table4[[#All],[Volume MBF/ac]],(Table4[[#All],[Polygon]]=Table3[[#This Row],[Polygon]])*(Table4[[#All],[Period]]=Table3[[#This Row],[Period]])*(Table3[[#This Row],[Variables ]]=I$3),0)</f>
        <v>0</v>
      </c>
      <c r="E254" cm="1">
        <f t="array" ref="E254">_xlfn._xlws.FILTER(Table6[[#All],[Acre]],(Table6[[#All],[Stand_Ipid]]=Table3[[#This Row],[Polygon]]),0)</f>
        <v>9.1747339839999995</v>
      </c>
      <c r="F254">
        <f>Table3[[#This Row],[Volume at H]]*Table3[[#This Row],[Area]]</f>
        <v>0</v>
      </c>
      <c r="G254" t="s">
        <v>1363</v>
      </c>
    </row>
    <row r="255" spans="1:7" x14ac:dyDescent="0.35">
      <c r="A255" t="s">
        <v>3599</v>
      </c>
      <c r="B255">
        <v>44</v>
      </c>
      <c r="C255">
        <v>1</v>
      </c>
      <c r="D255" cm="1">
        <f t="array" ref="D255">_xlfn._xlws.FILTER(Table4[[#All],[Volume MBF/ac]],(Table4[[#All],[Polygon]]=Table3[[#This Row],[Polygon]])*(Table4[[#All],[Period]]=Table3[[#This Row],[Period]])*(Table3[[#This Row],[Variables ]]=I$3),0)</f>
        <v>0</v>
      </c>
      <c r="E255" cm="1">
        <f t="array" ref="E255">_xlfn._xlws.FILTER(Table6[[#All],[Acre]],(Table6[[#All],[Stand_Ipid]]=Table3[[#This Row],[Polygon]]),0)</f>
        <v>31.784081520000001</v>
      </c>
      <c r="F255">
        <f>Table3[[#This Row],[Volume at H]]*Table3[[#This Row],[Area]]</f>
        <v>0</v>
      </c>
      <c r="G255" t="s">
        <v>1363</v>
      </c>
    </row>
    <row r="256" spans="1:7" x14ac:dyDescent="0.35">
      <c r="A256" t="s">
        <v>3599</v>
      </c>
      <c r="B256">
        <v>45</v>
      </c>
      <c r="C256">
        <v>1</v>
      </c>
      <c r="D256" cm="1">
        <f t="array" ref="D256">_xlfn._xlws.FILTER(Table4[[#All],[Volume MBF/ac]],(Table4[[#All],[Polygon]]=Table3[[#This Row],[Polygon]])*(Table4[[#All],[Period]]=Table3[[#This Row],[Period]])*(Table3[[#This Row],[Variables ]]=I$3),0)</f>
        <v>0</v>
      </c>
      <c r="E256" cm="1">
        <f t="array" ref="E256">_xlfn._xlws.FILTER(Table6[[#All],[Acre]],(Table6[[#All],[Stand_Ipid]]=Table3[[#This Row],[Polygon]]),0)</f>
        <v>4.2210151099999997</v>
      </c>
      <c r="F256">
        <f>Table3[[#This Row],[Volume at H]]*Table3[[#This Row],[Area]]</f>
        <v>0</v>
      </c>
      <c r="G256" t="s">
        <v>1363</v>
      </c>
    </row>
    <row r="257" spans="1:7" x14ac:dyDescent="0.35">
      <c r="A257" t="s">
        <v>3599</v>
      </c>
      <c r="B257">
        <v>46</v>
      </c>
      <c r="C257">
        <v>1</v>
      </c>
      <c r="D257" cm="1">
        <f t="array" ref="D257">_xlfn._xlws.FILTER(Table4[[#All],[Volume MBF/ac]],(Table4[[#All],[Polygon]]=Table3[[#This Row],[Polygon]])*(Table4[[#All],[Period]]=Table3[[#This Row],[Period]])*(Table3[[#This Row],[Variables ]]=I$3),0)</f>
        <v>0</v>
      </c>
      <c r="E257" cm="1">
        <f t="array" ref="E257">_xlfn._xlws.FILTER(Table6[[#All],[Acre]],(Table6[[#All],[Stand_Ipid]]=Table3[[#This Row],[Polygon]]),0)</f>
        <v>38.999831829999998</v>
      </c>
      <c r="F257">
        <f>Table3[[#This Row],[Volume at H]]*Table3[[#This Row],[Area]]</f>
        <v>0</v>
      </c>
      <c r="G257" t="s">
        <v>1363</v>
      </c>
    </row>
    <row r="258" spans="1:7" x14ac:dyDescent="0.35">
      <c r="A258" t="s">
        <v>3599</v>
      </c>
      <c r="B258">
        <v>47</v>
      </c>
      <c r="C258">
        <v>1</v>
      </c>
      <c r="D258" cm="1">
        <f t="array" ref="D258">_xlfn._xlws.FILTER(Table4[[#All],[Volume MBF/ac]],(Table4[[#All],[Polygon]]=Table3[[#This Row],[Polygon]])*(Table4[[#All],[Period]]=Table3[[#This Row],[Period]])*(Table3[[#This Row],[Variables ]]=I$3),0)</f>
        <v>0</v>
      </c>
      <c r="E258" cm="1">
        <f t="array" ref="E258">_xlfn._xlws.FILTER(Table6[[#All],[Acre]],(Table6[[#All],[Stand_Ipid]]=Table3[[#This Row],[Polygon]]),0)</f>
        <v>11.93632094</v>
      </c>
      <c r="F258">
        <f>Table3[[#This Row],[Volume at H]]*Table3[[#This Row],[Area]]</f>
        <v>0</v>
      </c>
      <c r="G258" t="s">
        <v>1363</v>
      </c>
    </row>
    <row r="259" spans="1:7" x14ac:dyDescent="0.35">
      <c r="A259" t="s">
        <v>3599</v>
      </c>
      <c r="B259">
        <v>48</v>
      </c>
      <c r="C259">
        <v>1</v>
      </c>
      <c r="D259" cm="1">
        <f t="array" ref="D259">_xlfn._xlws.FILTER(Table4[[#All],[Volume MBF/ac]],(Table4[[#All],[Polygon]]=Table3[[#This Row],[Polygon]])*(Table4[[#All],[Period]]=Table3[[#This Row],[Period]])*(Table3[[#This Row],[Variables ]]=I$3),0)</f>
        <v>0</v>
      </c>
      <c r="E259" cm="1">
        <f t="array" ref="E259">_xlfn._xlws.FILTER(Table6[[#All],[Acre]],(Table6[[#All],[Stand_Ipid]]=Table3[[#This Row],[Polygon]]),0)</f>
        <v>15.58817371</v>
      </c>
      <c r="F259">
        <f>Table3[[#This Row],[Volume at H]]*Table3[[#This Row],[Area]]</f>
        <v>0</v>
      </c>
      <c r="G259" t="s">
        <v>1363</v>
      </c>
    </row>
    <row r="260" spans="1:7" x14ac:dyDescent="0.35">
      <c r="A260" t="s">
        <v>3599</v>
      </c>
      <c r="B260">
        <v>49</v>
      </c>
      <c r="C260">
        <v>1</v>
      </c>
      <c r="D260" cm="1">
        <f t="array" ref="D260">_xlfn._xlws.FILTER(Table4[[#All],[Volume MBF/ac]],(Table4[[#All],[Polygon]]=Table3[[#This Row],[Polygon]])*(Table4[[#All],[Period]]=Table3[[#This Row],[Period]])*(Table3[[#This Row],[Variables ]]=I$3),0)</f>
        <v>0</v>
      </c>
      <c r="E260" cm="1">
        <f t="array" ref="E260">_xlfn._xlws.FILTER(Table6[[#All],[Acre]],(Table6[[#All],[Stand_Ipid]]=Table3[[#This Row],[Polygon]]),0)</f>
        <v>13.30104633</v>
      </c>
      <c r="F260">
        <f>Table3[[#This Row],[Volume at H]]*Table3[[#This Row],[Area]]</f>
        <v>0</v>
      </c>
      <c r="G260" t="s">
        <v>1363</v>
      </c>
    </row>
    <row r="261" spans="1:7" x14ac:dyDescent="0.35">
      <c r="A261" t="s">
        <v>3599</v>
      </c>
      <c r="B261">
        <v>5</v>
      </c>
      <c r="C261">
        <v>1</v>
      </c>
      <c r="D261" cm="1">
        <f t="array" ref="D261">_xlfn._xlws.FILTER(Table4[[#All],[Volume MBF/ac]],(Table4[[#All],[Polygon]]=Table3[[#This Row],[Polygon]])*(Table4[[#All],[Period]]=Table3[[#This Row],[Period]])*(Table3[[#This Row],[Variables ]]=I$3),0)</f>
        <v>0</v>
      </c>
      <c r="E261" cm="1">
        <f t="array" ref="E261">_xlfn._xlws.FILTER(Table6[[#All],[Acre]],(Table6[[#All],[Stand_Ipid]]=Table3[[#This Row],[Polygon]]),0)</f>
        <v>15.19267533</v>
      </c>
      <c r="F261">
        <f>Table3[[#This Row],[Volume at H]]*Table3[[#This Row],[Area]]</f>
        <v>0</v>
      </c>
      <c r="G261" t="s">
        <v>1363</v>
      </c>
    </row>
    <row r="262" spans="1:7" x14ac:dyDescent="0.35">
      <c r="A262" t="s">
        <v>3599</v>
      </c>
      <c r="B262">
        <v>50</v>
      </c>
      <c r="C262">
        <v>1</v>
      </c>
      <c r="D262" cm="1">
        <f t="array" ref="D262">_xlfn._xlws.FILTER(Table4[[#All],[Volume MBF/ac]],(Table4[[#All],[Polygon]]=Table3[[#This Row],[Polygon]])*(Table4[[#All],[Period]]=Table3[[#This Row],[Period]])*(Table3[[#This Row],[Variables ]]=I$3),0)</f>
        <v>0</v>
      </c>
      <c r="E262" cm="1">
        <f t="array" ref="E262">_xlfn._xlws.FILTER(Table6[[#All],[Acre]],(Table6[[#All],[Stand_Ipid]]=Table3[[#This Row],[Polygon]]),0)</f>
        <v>14.44762008</v>
      </c>
      <c r="F262">
        <f>Table3[[#This Row],[Volume at H]]*Table3[[#This Row],[Area]]</f>
        <v>0</v>
      </c>
      <c r="G262" t="s">
        <v>1363</v>
      </c>
    </row>
    <row r="263" spans="1:7" x14ac:dyDescent="0.35">
      <c r="A263" t="s">
        <v>3599</v>
      </c>
      <c r="B263">
        <v>51</v>
      </c>
      <c r="C263">
        <v>1</v>
      </c>
      <c r="D263" cm="1">
        <f t="array" ref="D263">_xlfn._xlws.FILTER(Table4[[#All],[Volume MBF/ac]],(Table4[[#All],[Polygon]]=Table3[[#This Row],[Polygon]])*(Table4[[#All],[Period]]=Table3[[#This Row],[Period]])*(Table3[[#This Row],[Variables ]]=I$3),0)</f>
        <v>0</v>
      </c>
      <c r="E263" cm="1">
        <f t="array" ref="E263">_xlfn._xlws.FILTER(Table6[[#All],[Acre]],(Table6[[#All],[Stand_Ipid]]=Table3[[#This Row],[Polygon]]),0)</f>
        <v>2.728207625</v>
      </c>
      <c r="F263">
        <f>Table3[[#This Row],[Volume at H]]*Table3[[#This Row],[Area]]</f>
        <v>0</v>
      </c>
      <c r="G263" t="s">
        <v>1363</v>
      </c>
    </row>
    <row r="264" spans="1:7" x14ac:dyDescent="0.35">
      <c r="A264" t="s">
        <v>3599</v>
      </c>
      <c r="B264">
        <v>52</v>
      </c>
      <c r="C264">
        <v>1</v>
      </c>
      <c r="D264" cm="1">
        <f t="array" ref="D264">_xlfn._xlws.FILTER(Table4[[#All],[Volume MBF/ac]],(Table4[[#All],[Polygon]]=Table3[[#This Row],[Polygon]])*(Table4[[#All],[Period]]=Table3[[#This Row],[Period]])*(Table3[[#This Row],[Variables ]]=I$3),0)</f>
        <v>0</v>
      </c>
      <c r="E264" cm="1">
        <f t="array" ref="E264">_xlfn._xlws.FILTER(Table6[[#All],[Acre]],(Table6[[#All],[Stand_Ipid]]=Table3[[#This Row],[Polygon]]),0)</f>
        <v>13.67565098</v>
      </c>
      <c r="F264">
        <f>Table3[[#This Row],[Volume at H]]*Table3[[#This Row],[Area]]</f>
        <v>0</v>
      </c>
      <c r="G264" t="s">
        <v>1363</v>
      </c>
    </row>
    <row r="265" spans="1:7" x14ac:dyDescent="0.35">
      <c r="A265" t="s">
        <v>3599</v>
      </c>
      <c r="B265">
        <v>53</v>
      </c>
      <c r="C265">
        <v>1</v>
      </c>
      <c r="D265" cm="1">
        <f t="array" ref="D265">_xlfn._xlws.FILTER(Table4[[#All],[Volume MBF/ac]],(Table4[[#All],[Polygon]]=Table3[[#This Row],[Polygon]])*(Table4[[#All],[Period]]=Table3[[#This Row],[Period]])*(Table3[[#This Row],[Variables ]]=I$3),0)</f>
        <v>0</v>
      </c>
      <c r="E265" cm="1">
        <f t="array" ref="E265">_xlfn._xlws.FILTER(Table6[[#All],[Acre]],(Table6[[#All],[Stand_Ipid]]=Table3[[#This Row],[Polygon]]),0)</f>
        <v>66.246111110000001</v>
      </c>
      <c r="F265">
        <f>Table3[[#This Row],[Volume at H]]*Table3[[#This Row],[Area]]</f>
        <v>0</v>
      </c>
      <c r="G265" t="s">
        <v>1363</v>
      </c>
    </row>
    <row r="266" spans="1:7" x14ac:dyDescent="0.35">
      <c r="A266" t="s">
        <v>3599</v>
      </c>
      <c r="B266">
        <v>54</v>
      </c>
      <c r="C266">
        <v>1</v>
      </c>
      <c r="D266" cm="1">
        <f t="array" ref="D266">_xlfn._xlws.FILTER(Table4[[#All],[Volume MBF/ac]],(Table4[[#All],[Polygon]]=Table3[[#This Row],[Polygon]])*(Table4[[#All],[Period]]=Table3[[#This Row],[Period]])*(Table3[[#This Row],[Variables ]]=I$3),0)</f>
        <v>0</v>
      </c>
      <c r="E266" cm="1">
        <f t="array" ref="E266">_xlfn._xlws.FILTER(Table6[[#All],[Acre]],(Table6[[#All],[Stand_Ipid]]=Table3[[#This Row],[Polygon]]),0)</f>
        <v>14.01216649</v>
      </c>
      <c r="F266">
        <f>Table3[[#This Row],[Volume at H]]*Table3[[#This Row],[Area]]</f>
        <v>0</v>
      </c>
      <c r="G266" t="s">
        <v>1363</v>
      </c>
    </row>
    <row r="267" spans="1:7" x14ac:dyDescent="0.35">
      <c r="A267" t="s">
        <v>3599</v>
      </c>
      <c r="B267">
        <v>55</v>
      </c>
      <c r="C267">
        <v>1</v>
      </c>
      <c r="D267" cm="1">
        <f t="array" ref="D267">_xlfn._xlws.FILTER(Table4[[#All],[Volume MBF/ac]],(Table4[[#All],[Polygon]]=Table3[[#This Row],[Polygon]])*(Table4[[#All],[Period]]=Table3[[#This Row],[Period]])*(Table3[[#This Row],[Variables ]]=I$3),0)</f>
        <v>0</v>
      </c>
      <c r="E267" cm="1">
        <f t="array" ref="E267">_xlfn._xlws.FILTER(Table6[[#All],[Acre]],(Table6[[#All],[Stand_Ipid]]=Table3[[#This Row],[Polygon]]),0)</f>
        <v>14.18030162</v>
      </c>
      <c r="F267">
        <f>Table3[[#This Row],[Volume at H]]*Table3[[#This Row],[Area]]</f>
        <v>0</v>
      </c>
      <c r="G267" t="s">
        <v>1363</v>
      </c>
    </row>
    <row r="268" spans="1:7" x14ac:dyDescent="0.35">
      <c r="A268" t="s">
        <v>3599</v>
      </c>
      <c r="B268">
        <v>56</v>
      </c>
      <c r="C268">
        <v>1</v>
      </c>
      <c r="D268" cm="1">
        <f t="array" ref="D268">_xlfn._xlws.FILTER(Table4[[#All],[Volume MBF/ac]],(Table4[[#All],[Polygon]]=Table3[[#This Row],[Polygon]])*(Table4[[#All],[Period]]=Table3[[#This Row],[Period]])*(Table3[[#This Row],[Variables ]]=I$3),0)</f>
        <v>0</v>
      </c>
      <c r="E268" cm="1">
        <f t="array" ref="E268">_xlfn._xlws.FILTER(Table6[[#All],[Acre]],(Table6[[#All],[Stand_Ipid]]=Table3[[#This Row],[Polygon]]),0)</f>
        <v>9.4989923730000001</v>
      </c>
      <c r="F268">
        <f>Table3[[#This Row],[Volume at H]]*Table3[[#This Row],[Area]]</f>
        <v>0</v>
      </c>
      <c r="G268" t="s">
        <v>1363</v>
      </c>
    </row>
    <row r="269" spans="1:7" x14ac:dyDescent="0.35">
      <c r="A269" t="s">
        <v>3599</v>
      </c>
      <c r="B269">
        <v>57</v>
      </c>
      <c r="C269">
        <v>1</v>
      </c>
      <c r="D269" cm="1">
        <f t="array" ref="D269">_xlfn._xlws.FILTER(Table4[[#All],[Volume MBF/ac]],(Table4[[#All],[Polygon]]=Table3[[#This Row],[Polygon]])*(Table4[[#All],[Period]]=Table3[[#This Row],[Period]])*(Table3[[#This Row],[Variables ]]=I$3),0)</f>
        <v>0</v>
      </c>
      <c r="E269" cm="1">
        <f t="array" ref="E269">_xlfn._xlws.FILTER(Table6[[#All],[Acre]],(Table6[[#All],[Stand_Ipid]]=Table3[[#This Row],[Polygon]]),0)</f>
        <v>6.3628884540000001</v>
      </c>
      <c r="F269">
        <f>Table3[[#This Row],[Volume at H]]*Table3[[#This Row],[Area]]</f>
        <v>0</v>
      </c>
      <c r="G269" t="s">
        <v>1363</v>
      </c>
    </row>
    <row r="270" spans="1:7" x14ac:dyDescent="0.35">
      <c r="A270" t="s">
        <v>3599</v>
      </c>
      <c r="B270">
        <v>58</v>
      </c>
      <c r="C270">
        <v>1</v>
      </c>
      <c r="D270" cm="1">
        <f t="array" ref="D270">_xlfn._xlws.FILTER(Table4[[#All],[Volume MBF/ac]],(Table4[[#All],[Polygon]]=Table3[[#This Row],[Polygon]])*(Table4[[#All],[Period]]=Table3[[#This Row],[Period]])*(Table3[[#This Row],[Variables ]]=I$3),0)</f>
        <v>0</v>
      </c>
      <c r="E270" cm="1">
        <f t="array" ref="E270">_xlfn._xlws.FILTER(Table6[[#All],[Acre]],(Table6[[#All],[Stand_Ipid]]=Table3[[#This Row],[Polygon]]),0)</f>
        <v>20.86091506</v>
      </c>
      <c r="F270">
        <f>Table3[[#This Row],[Volume at H]]*Table3[[#This Row],[Area]]</f>
        <v>0</v>
      </c>
      <c r="G270" t="s">
        <v>1363</v>
      </c>
    </row>
    <row r="271" spans="1:7" x14ac:dyDescent="0.35">
      <c r="A271" t="s">
        <v>3599</v>
      </c>
      <c r="B271">
        <v>59</v>
      </c>
      <c r="C271">
        <v>1</v>
      </c>
      <c r="D271" cm="1">
        <f t="array" ref="D271">_xlfn._xlws.FILTER(Table4[[#All],[Volume MBF/ac]],(Table4[[#All],[Polygon]]=Table3[[#This Row],[Polygon]])*(Table4[[#All],[Period]]=Table3[[#This Row],[Period]])*(Table3[[#This Row],[Variables ]]=I$3),0)</f>
        <v>0</v>
      </c>
      <c r="E271" cm="1">
        <f t="array" ref="E271">_xlfn._xlws.FILTER(Table6[[#All],[Acre]],(Table6[[#All],[Stand_Ipid]]=Table3[[#This Row],[Polygon]]),0)</f>
        <v>7.2895015440000002</v>
      </c>
      <c r="F271">
        <f>Table3[[#This Row],[Volume at H]]*Table3[[#This Row],[Area]]</f>
        <v>0</v>
      </c>
      <c r="G271" t="s">
        <v>1363</v>
      </c>
    </row>
    <row r="272" spans="1:7" x14ac:dyDescent="0.35">
      <c r="A272" t="s">
        <v>3599</v>
      </c>
      <c r="B272">
        <v>6</v>
      </c>
      <c r="C272">
        <v>1</v>
      </c>
      <c r="D272" cm="1">
        <f t="array" ref="D272">_xlfn._xlws.FILTER(Table4[[#All],[Volume MBF/ac]],(Table4[[#All],[Polygon]]=Table3[[#This Row],[Polygon]])*(Table4[[#All],[Period]]=Table3[[#This Row],[Period]])*(Table3[[#This Row],[Variables ]]=I$3),0)</f>
        <v>0</v>
      </c>
      <c r="E272" cm="1">
        <f t="array" ref="E272">_xlfn._xlws.FILTER(Table6[[#All],[Acre]],(Table6[[#All],[Stand_Ipid]]=Table3[[#This Row],[Polygon]]),0)</f>
        <v>6.7787482749999999</v>
      </c>
      <c r="F272">
        <f>Table3[[#This Row],[Volume at H]]*Table3[[#This Row],[Area]]</f>
        <v>0</v>
      </c>
      <c r="G272" t="s">
        <v>1363</v>
      </c>
    </row>
    <row r="273" spans="1:7" x14ac:dyDescent="0.35">
      <c r="A273" t="s">
        <v>3599</v>
      </c>
      <c r="B273">
        <v>60</v>
      </c>
      <c r="C273">
        <v>1</v>
      </c>
      <c r="D273" cm="1">
        <f t="array" ref="D273">_xlfn._xlws.FILTER(Table4[[#All],[Volume MBF/ac]],(Table4[[#All],[Polygon]]=Table3[[#This Row],[Polygon]])*(Table4[[#All],[Period]]=Table3[[#This Row],[Period]])*(Table3[[#This Row],[Variables ]]=I$3),0)</f>
        <v>0</v>
      </c>
      <c r="E273" cm="1">
        <f t="array" ref="E273">_xlfn._xlws.FILTER(Table6[[#All],[Acre]],(Table6[[#All],[Stand_Ipid]]=Table3[[#This Row],[Polygon]]),0)</f>
        <v>27.581774939999999</v>
      </c>
      <c r="F273">
        <f>Table3[[#This Row],[Volume at H]]*Table3[[#This Row],[Area]]</f>
        <v>0</v>
      </c>
      <c r="G273" t="s">
        <v>1363</v>
      </c>
    </row>
    <row r="274" spans="1:7" x14ac:dyDescent="0.35">
      <c r="A274" t="s">
        <v>3599</v>
      </c>
      <c r="B274">
        <v>61</v>
      </c>
      <c r="C274">
        <v>1</v>
      </c>
      <c r="D274" cm="1">
        <f t="array" ref="D274">_xlfn._xlws.FILTER(Table4[[#All],[Volume MBF/ac]],(Table4[[#All],[Polygon]]=Table3[[#This Row],[Polygon]])*(Table4[[#All],[Period]]=Table3[[#This Row],[Period]])*(Table3[[#This Row],[Variables ]]=I$3),0)</f>
        <v>0</v>
      </c>
      <c r="E274" cm="1">
        <f t="array" ref="E274">_xlfn._xlws.FILTER(Table6[[#All],[Acre]],(Table6[[#All],[Stand_Ipid]]=Table3[[#This Row],[Polygon]]),0)</f>
        <v>8.0318807920000008</v>
      </c>
      <c r="F274">
        <f>Table3[[#This Row],[Volume at H]]*Table3[[#This Row],[Area]]</f>
        <v>0</v>
      </c>
      <c r="G274" t="s">
        <v>1363</v>
      </c>
    </row>
    <row r="275" spans="1:7" x14ac:dyDescent="0.35">
      <c r="A275" t="s">
        <v>3599</v>
      </c>
      <c r="B275">
        <v>62</v>
      </c>
      <c r="C275">
        <v>1</v>
      </c>
      <c r="D275" cm="1">
        <f t="array" ref="D275">_xlfn._xlws.FILTER(Table4[[#All],[Volume MBF/ac]],(Table4[[#All],[Polygon]]=Table3[[#This Row],[Polygon]])*(Table4[[#All],[Period]]=Table3[[#This Row],[Period]])*(Table3[[#This Row],[Variables ]]=I$3),0)</f>
        <v>0</v>
      </c>
      <c r="E275" cm="1">
        <f t="array" ref="E275">_xlfn._xlws.FILTER(Table6[[#All],[Acre]],(Table6[[#All],[Stand_Ipid]]=Table3[[#This Row],[Polygon]]),0)</f>
        <v>17.869102120000001</v>
      </c>
      <c r="F275">
        <f>Table3[[#This Row],[Volume at H]]*Table3[[#This Row],[Area]]</f>
        <v>0</v>
      </c>
      <c r="G275" t="s">
        <v>1363</v>
      </c>
    </row>
    <row r="276" spans="1:7" x14ac:dyDescent="0.35">
      <c r="A276" t="s">
        <v>3599</v>
      </c>
      <c r="B276">
        <v>63</v>
      </c>
      <c r="C276">
        <v>1</v>
      </c>
      <c r="D276" cm="1">
        <f t="array" ref="D276">_xlfn._xlws.FILTER(Table4[[#All],[Volume MBF/ac]],(Table4[[#All],[Polygon]]=Table3[[#This Row],[Polygon]])*(Table4[[#All],[Period]]=Table3[[#This Row],[Period]])*(Table3[[#This Row],[Variables ]]=I$3),0)</f>
        <v>0</v>
      </c>
      <c r="E276" cm="1">
        <f t="array" ref="E276">_xlfn._xlws.FILTER(Table6[[#All],[Acre]],(Table6[[#All],[Stand_Ipid]]=Table3[[#This Row],[Polygon]]),0)</f>
        <v>1.3863872880000001</v>
      </c>
      <c r="F276">
        <f>Table3[[#This Row],[Volume at H]]*Table3[[#This Row],[Area]]</f>
        <v>0</v>
      </c>
      <c r="G276" t="s">
        <v>1363</v>
      </c>
    </row>
    <row r="277" spans="1:7" x14ac:dyDescent="0.35">
      <c r="A277" t="s">
        <v>3599</v>
      </c>
      <c r="B277">
        <v>64</v>
      </c>
      <c r="C277">
        <v>1</v>
      </c>
      <c r="D277" cm="1">
        <f t="array" ref="D277">_xlfn._xlws.FILTER(Table4[[#All],[Volume MBF/ac]],(Table4[[#All],[Polygon]]=Table3[[#This Row],[Polygon]])*(Table4[[#All],[Period]]=Table3[[#This Row],[Period]])*(Table3[[#This Row],[Variables ]]=I$3),0)</f>
        <v>0</v>
      </c>
      <c r="E277" cm="1">
        <f t="array" ref="E277">_xlfn._xlws.FILTER(Table6[[#All],[Acre]],(Table6[[#All],[Stand_Ipid]]=Table3[[#This Row],[Polygon]]),0)</f>
        <v>33.598595150000001</v>
      </c>
      <c r="F277">
        <f>Table3[[#This Row],[Volume at H]]*Table3[[#This Row],[Area]]</f>
        <v>0</v>
      </c>
      <c r="G277" t="s">
        <v>1363</v>
      </c>
    </row>
    <row r="278" spans="1:7" x14ac:dyDescent="0.35">
      <c r="A278" t="s">
        <v>3599</v>
      </c>
      <c r="B278">
        <v>66</v>
      </c>
      <c r="C278">
        <v>1</v>
      </c>
      <c r="D278" cm="1">
        <f t="array" ref="D278">_xlfn._xlws.FILTER(Table4[[#All],[Volume MBF/ac]],(Table4[[#All],[Polygon]]=Table3[[#This Row],[Polygon]])*(Table4[[#All],[Period]]=Table3[[#This Row],[Period]])*(Table3[[#This Row],[Variables ]]=I$3),0)</f>
        <v>0</v>
      </c>
      <c r="E278" cm="1">
        <f t="array" ref="E278">_xlfn._xlws.FILTER(Table6[[#All],[Acre]],(Table6[[#All],[Stand_Ipid]]=Table3[[#This Row],[Polygon]]),0)</f>
        <v>4.1190275749999996</v>
      </c>
      <c r="F278">
        <f>Table3[[#This Row],[Volume at H]]*Table3[[#This Row],[Area]]</f>
        <v>0</v>
      </c>
      <c r="G278" t="s">
        <v>1363</v>
      </c>
    </row>
    <row r="279" spans="1:7" x14ac:dyDescent="0.35">
      <c r="A279" t="s">
        <v>3599</v>
      </c>
      <c r="B279">
        <v>660</v>
      </c>
      <c r="C279">
        <v>1</v>
      </c>
      <c r="D279" cm="1">
        <f t="array" ref="D279">_xlfn._xlws.FILTER(Table4[[#All],[Volume MBF/ac]],(Table4[[#All],[Polygon]]=Table3[[#This Row],[Polygon]])*(Table4[[#All],[Period]]=Table3[[#This Row],[Period]])*(Table3[[#This Row],[Variables ]]=I$3),0)</f>
        <v>0</v>
      </c>
      <c r="E279" cm="1">
        <f t="array" ref="E279">_xlfn._xlws.FILTER(Table6[[#All],[Acre]],(Table6[[#All],[Stand_Ipid]]=Table3[[#This Row],[Polygon]]),0)</f>
        <v>43.945897410000001</v>
      </c>
      <c r="F279">
        <f>Table3[[#This Row],[Volume at H]]*Table3[[#This Row],[Area]]</f>
        <v>0</v>
      </c>
      <c r="G279" t="s">
        <v>1363</v>
      </c>
    </row>
    <row r="280" spans="1:7" x14ac:dyDescent="0.35">
      <c r="A280" t="s">
        <v>3599</v>
      </c>
      <c r="B280">
        <v>661</v>
      </c>
      <c r="C280">
        <v>1</v>
      </c>
      <c r="D280" cm="1">
        <f t="array" ref="D280">_xlfn._xlws.FILTER(Table4[[#All],[Volume MBF/ac]],(Table4[[#All],[Polygon]]=Table3[[#This Row],[Polygon]])*(Table4[[#All],[Period]]=Table3[[#This Row],[Period]])*(Table3[[#This Row],[Variables ]]=I$3),0)</f>
        <v>0</v>
      </c>
      <c r="E280" cm="1">
        <f t="array" ref="E280">_xlfn._xlws.FILTER(Table6[[#All],[Acre]],(Table6[[#All],[Stand_Ipid]]=Table3[[#This Row],[Polygon]]),0)</f>
        <v>35.616905750000001</v>
      </c>
      <c r="F280">
        <f>Table3[[#This Row],[Volume at H]]*Table3[[#This Row],[Area]]</f>
        <v>0</v>
      </c>
      <c r="G280" t="s">
        <v>1363</v>
      </c>
    </row>
    <row r="281" spans="1:7" x14ac:dyDescent="0.35">
      <c r="A281" t="s">
        <v>3599</v>
      </c>
      <c r="B281">
        <v>662</v>
      </c>
      <c r="C281">
        <v>1</v>
      </c>
      <c r="D281" cm="1">
        <f t="array" ref="D281">_xlfn._xlws.FILTER(Table4[[#All],[Volume MBF/ac]],(Table4[[#All],[Polygon]]=Table3[[#This Row],[Polygon]])*(Table4[[#All],[Period]]=Table3[[#This Row],[Period]])*(Table3[[#This Row],[Variables ]]=I$3),0)</f>
        <v>0</v>
      </c>
      <c r="E281" cm="1">
        <f t="array" ref="E281">_xlfn._xlws.FILTER(Table6[[#All],[Acre]],(Table6[[#All],[Stand_Ipid]]=Table3[[#This Row],[Polygon]]),0)</f>
        <v>43.185861619999997</v>
      </c>
      <c r="F281">
        <f>Table3[[#This Row],[Volume at H]]*Table3[[#This Row],[Area]]</f>
        <v>0</v>
      </c>
      <c r="G281" t="s">
        <v>1363</v>
      </c>
    </row>
    <row r="282" spans="1:7" x14ac:dyDescent="0.35">
      <c r="A282" t="s">
        <v>3599</v>
      </c>
      <c r="B282">
        <v>67</v>
      </c>
      <c r="C282">
        <v>1</v>
      </c>
      <c r="D282" cm="1">
        <f t="array" ref="D282">_xlfn._xlws.FILTER(Table4[[#All],[Volume MBF/ac]],(Table4[[#All],[Polygon]]=Table3[[#This Row],[Polygon]])*(Table4[[#All],[Period]]=Table3[[#This Row],[Period]])*(Table3[[#This Row],[Variables ]]=I$3),0)</f>
        <v>0</v>
      </c>
      <c r="E282" cm="1">
        <f t="array" ref="E282">_xlfn._xlws.FILTER(Table6[[#All],[Acre]],(Table6[[#All],[Stand_Ipid]]=Table3[[#This Row],[Polygon]]),0)</f>
        <v>3.2843938270000002</v>
      </c>
      <c r="F282">
        <f>Table3[[#This Row],[Volume at H]]*Table3[[#This Row],[Area]]</f>
        <v>0</v>
      </c>
      <c r="G282" t="s">
        <v>1363</v>
      </c>
    </row>
    <row r="283" spans="1:7" x14ac:dyDescent="0.35">
      <c r="A283" t="s">
        <v>3599</v>
      </c>
      <c r="B283">
        <v>68</v>
      </c>
      <c r="C283">
        <v>1</v>
      </c>
      <c r="D283" cm="1">
        <f t="array" ref="D283">_xlfn._xlws.FILTER(Table4[[#All],[Volume MBF/ac]],(Table4[[#All],[Polygon]]=Table3[[#This Row],[Polygon]])*(Table4[[#All],[Period]]=Table3[[#This Row],[Period]])*(Table3[[#This Row],[Variables ]]=I$3),0)</f>
        <v>0</v>
      </c>
      <c r="E283" cm="1">
        <f t="array" ref="E283">_xlfn._xlws.FILTER(Table6[[#All],[Acre]],(Table6[[#All],[Stand_Ipid]]=Table3[[#This Row],[Polygon]]),0)</f>
        <v>17.588821589999998</v>
      </c>
      <c r="F283">
        <f>Table3[[#This Row],[Volume at H]]*Table3[[#This Row],[Area]]</f>
        <v>0</v>
      </c>
      <c r="G283" t="s">
        <v>1363</v>
      </c>
    </row>
    <row r="284" spans="1:7" x14ac:dyDescent="0.35">
      <c r="A284" t="s">
        <v>3599</v>
      </c>
      <c r="B284">
        <v>69</v>
      </c>
      <c r="C284">
        <v>1</v>
      </c>
      <c r="D284" cm="1">
        <f t="array" ref="D284">_xlfn._xlws.FILTER(Table4[[#All],[Volume MBF/ac]],(Table4[[#All],[Polygon]]=Table3[[#This Row],[Polygon]])*(Table4[[#All],[Period]]=Table3[[#This Row],[Period]])*(Table3[[#This Row],[Variables ]]=I$3),0)</f>
        <v>0</v>
      </c>
      <c r="E284" cm="1">
        <f t="array" ref="E284">_xlfn._xlws.FILTER(Table6[[#All],[Acre]],(Table6[[#All],[Stand_Ipid]]=Table3[[#This Row],[Polygon]]),0)</f>
        <v>22.982099689999998</v>
      </c>
      <c r="F284">
        <f>Table3[[#This Row],[Volume at H]]*Table3[[#This Row],[Area]]</f>
        <v>0</v>
      </c>
      <c r="G284" t="s">
        <v>1363</v>
      </c>
    </row>
    <row r="285" spans="1:7" x14ac:dyDescent="0.35">
      <c r="A285" t="s">
        <v>3599</v>
      </c>
      <c r="B285">
        <v>71</v>
      </c>
      <c r="C285">
        <v>1</v>
      </c>
      <c r="D285" cm="1">
        <f t="array" ref="D285">_xlfn._xlws.FILTER(Table4[[#All],[Volume MBF/ac]],(Table4[[#All],[Polygon]]=Table3[[#This Row],[Polygon]])*(Table4[[#All],[Period]]=Table3[[#This Row],[Period]])*(Table3[[#This Row],[Variables ]]=I$3),0)</f>
        <v>0</v>
      </c>
      <c r="E285" cm="1">
        <f t="array" ref="E285">_xlfn._xlws.FILTER(Table6[[#All],[Acre]],(Table6[[#All],[Stand_Ipid]]=Table3[[#This Row],[Polygon]]),0)</f>
        <v>44.711668299999999</v>
      </c>
      <c r="F285">
        <f>Table3[[#This Row],[Volume at H]]*Table3[[#This Row],[Area]]</f>
        <v>0</v>
      </c>
      <c r="G285" t="s">
        <v>1363</v>
      </c>
    </row>
    <row r="286" spans="1:7" x14ac:dyDescent="0.35">
      <c r="A286" t="s">
        <v>3599</v>
      </c>
      <c r="B286">
        <v>72</v>
      </c>
      <c r="C286">
        <v>1</v>
      </c>
      <c r="D286" cm="1">
        <f t="array" ref="D286">_xlfn._xlws.FILTER(Table4[[#All],[Volume MBF/ac]],(Table4[[#All],[Polygon]]=Table3[[#This Row],[Polygon]])*(Table4[[#All],[Period]]=Table3[[#This Row],[Period]])*(Table3[[#This Row],[Variables ]]=I$3),0)</f>
        <v>0</v>
      </c>
      <c r="E286" cm="1">
        <f t="array" ref="E286">_xlfn._xlws.FILTER(Table6[[#All],[Acre]],(Table6[[#All],[Stand_Ipid]]=Table3[[#This Row],[Polygon]]),0)</f>
        <v>23.616497450000001</v>
      </c>
      <c r="F286">
        <f>Table3[[#This Row],[Volume at H]]*Table3[[#This Row],[Area]]</f>
        <v>0</v>
      </c>
      <c r="G286" t="s">
        <v>1363</v>
      </c>
    </row>
    <row r="287" spans="1:7" x14ac:dyDescent="0.35">
      <c r="A287" t="s">
        <v>3599</v>
      </c>
      <c r="B287">
        <v>730</v>
      </c>
      <c r="C287">
        <v>1</v>
      </c>
      <c r="D287" cm="1">
        <f t="array" ref="D287">_xlfn._xlws.FILTER(Table4[[#All],[Volume MBF/ac]],(Table4[[#All],[Polygon]]=Table3[[#This Row],[Polygon]])*(Table4[[#All],[Period]]=Table3[[#This Row],[Period]])*(Table3[[#This Row],[Variables ]]=I$3),0)</f>
        <v>0</v>
      </c>
      <c r="E287" cm="1">
        <f t="array" ref="E287">_xlfn._xlws.FILTER(Table6[[#All],[Acre]],(Table6[[#All],[Stand_Ipid]]=Table3[[#This Row],[Polygon]]),0)</f>
        <v>28.624931270000001</v>
      </c>
      <c r="F287">
        <f>Table3[[#This Row],[Volume at H]]*Table3[[#This Row],[Area]]</f>
        <v>0</v>
      </c>
      <c r="G287" t="s">
        <v>1363</v>
      </c>
    </row>
    <row r="288" spans="1:7" x14ac:dyDescent="0.35">
      <c r="A288" t="s">
        <v>3599</v>
      </c>
      <c r="B288">
        <v>731</v>
      </c>
      <c r="C288">
        <v>1</v>
      </c>
      <c r="D288" cm="1">
        <f t="array" ref="D288">_xlfn._xlws.FILTER(Table4[[#All],[Volume MBF/ac]],(Table4[[#All],[Polygon]]=Table3[[#This Row],[Polygon]])*(Table4[[#All],[Period]]=Table3[[#This Row],[Period]])*(Table3[[#This Row],[Variables ]]=I$3),0)</f>
        <v>0</v>
      </c>
      <c r="E288" cm="1">
        <f t="array" ref="E288">_xlfn._xlws.FILTER(Table6[[#All],[Acre]],(Table6[[#All],[Stand_Ipid]]=Table3[[#This Row],[Polygon]]),0)</f>
        <v>17.74599856</v>
      </c>
      <c r="F288">
        <f>Table3[[#This Row],[Volume at H]]*Table3[[#This Row],[Area]]</f>
        <v>0</v>
      </c>
      <c r="G288" t="s">
        <v>1363</v>
      </c>
    </row>
    <row r="289" spans="1:7" x14ac:dyDescent="0.35">
      <c r="A289" t="s">
        <v>3599</v>
      </c>
      <c r="B289">
        <v>732</v>
      </c>
      <c r="C289">
        <v>1</v>
      </c>
      <c r="D289" cm="1">
        <f t="array" ref="D289">_xlfn._xlws.FILTER(Table4[[#All],[Volume MBF/ac]],(Table4[[#All],[Polygon]]=Table3[[#This Row],[Polygon]])*(Table4[[#All],[Period]]=Table3[[#This Row],[Period]])*(Table3[[#This Row],[Variables ]]=I$3),0)</f>
        <v>0</v>
      </c>
      <c r="E289" cm="1">
        <f t="array" ref="E289">_xlfn._xlws.FILTER(Table6[[#All],[Acre]],(Table6[[#All],[Stand_Ipid]]=Table3[[#This Row],[Polygon]]),0)</f>
        <v>31.398621970000001</v>
      </c>
      <c r="F289">
        <f>Table3[[#This Row],[Volume at H]]*Table3[[#This Row],[Area]]</f>
        <v>0</v>
      </c>
      <c r="G289" t="s">
        <v>1363</v>
      </c>
    </row>
    <row r="290" spans="1:7" x14ac:dyDescent="0.35">
      <c r="A290" t="s">
        <v>3599</v>
      </c>
      <c r="B290">
        <v>733</v>
      </c>
      <c r="C290">
        <v>1</v>
      </c>
      <c r="D290" cm="1">
        <f t="array" ref="D290">_xlfn._xlws.FILTER(Table4[[#All],[Volume MBF/ac]],(Table4[[#All],[Polygon]]=Table3[[#This Row],[Polygon]])*(Table4[[#All],[Period]]=Table3[[#This Row],[Period]])*(Table3[[#This Row],[Variables ]]=I$3),0)</f>
        <v>0</v>
      </c>
      <c r="E290" cm="1">
        <f t="array" ref="E290">_xlfn._xlws.FILTER(Table6[[#All],[Acre]],(Table6[[#All],[Stand_Ipid]]=Table3[[#This Row],[Polygon]]),0)</f>
        <v>29.439387589999999</v>
      </c>
      <c r="F290">
        <f>Table3[[#This Row],[Volume at H]]*Table3[[#This Row],[Area]]</f>
        <v>0</v>
      </c>
      <c r="G290" t="s">
        <v>1363</v>
      </c>
    </row>
    <row r="291" spans="1:7" x14ac:dyDescent="0.35">
      <c r="A291" t="s">
        <v>3599</v>
      </c>
      <c r="B291">
        <v>734</v>
      </c>
      <c r="C291">
        <v>1</v>
      </c>
      <c r="D291" cm="1">
        <f t="array" ref="D291">_xlfn._xlws.FILTER(Table4[[#All],[Volume MBF/ac]],(Table4[[#All],[Polygon]]=Table3[[#This Row],[Polygon]])*(Table4[[#All],[Period]]=Table3[[#This Row],[Period]])*(Table3[[#This Row],[Variables ]]=I$3),0)</f>
        <v>0</v>
      </c>
      <c r="E291" cm="1">
        <f t="array" ref="E291">_xlfn._xlws.FILTER(Table6[[#All],[Acre]],(Table6[[#All],[Stand_Ipid]]=Table3[[#This Row],[Polygon]]),0)</f>
        <v>18.79265809</v>
      </c>
      <c r="F291">
        <f>Table3[[#This Row],[Volume at H]]*Table3[[#This Row],[Area]]</f>
        <v>0</v>
      </c>
      <c r="G291" t="s">
        <v>1363</v>
      </c>
    </row>
    <row r="292" spans="1:7" x14ac:dyDescent="0.35">
      <c r="A292" t="s">
        <v>3599</v>
      </c>
      <c r="B292">
        <v>74</v>
      </c>
      <c r="C292">
        <v>1</v>
      </c>
      <c r="D292" cm="1">
        <f t="array" ref="D292">_xlfn._xlws.FILTER(Table4[[#All],[Volume MBF/ac]],(Table4[[#All],[Polygon]]=Table3[[#This Row],[Polygon]])*(Table4[[#All],[Period]]=Table3[[#This Row],[Period]])*(Table3[[#This Row],[Variables ]]=I$3),0)</f>
        <v>0</v>
      </c>
      <c r="E292" cm="1">
        <f t="array" ref="E292">_xlfn._xlws.FILTER(Table6[[#All],[Acre]],(Table6[[#All],[Stand_Ipid]]=Table3[[#This Row],[Polygon]]),0)</f>
        <v>32.709101220000001</v>
      </c>
      <c r="F292">
        <f>Table3[[#This Row],[Volume at H]]*Table3[[#This Row],[Area]]</f>
        <v>0</v>
      </c>
      <c r="G292" t="s">
        <v>1363</v>
      </c>
    </row>
    <row r="293" spans="1:7" x14ac:dyDescent="0.35">
      <c r="A293" t="s">
        <v>3599</v>
      </c>
      <c r="B293">
        <v>750</v>
      </c>
      <c r="C293">
        <v>1</v>
      </c>
      <c r="D293" cm="1">
        <f t="array" ref="D293">_xlfn._xlws.FILTER(Table4[[#All],[Volume MBF/ac]],(Table4[[#All],[Polygon]]=Table3[[#This Row],[Polygon]])*(Table4[[#All],[Period]]=Table3[[#This Row],[Period]])*(Table3[[#This Row],[Variables ]]=I$3),0)</f>
        <v>0</v>
      </c>
      <c r="E293" cm="1">
        <f t="array" ref="E293">_xlfn._xlws.FILTER(Table6[[#All],[Acre]],(Table6[[#All],[Stand_Ipid]]=Table3[[#This Row],[Polygon]]),0)</f>
        <v>653.97822069999995</v>
      </c>
      <c r="F293">
        <f>Table3[[#This Row],[Volume at H]]*Table3[[#This Row],[Area]]</f>
        <v>0</v>
      </c>
      <c r="G293" t="s">
        <v>1363</v>
      </c>
    </row>
    <row r="294" spans="1:7" x14ac:dyDescent="0.35">
      <c r="A294" t="s">
        <v>3599</v>
      </c>
      <c r="B294">
        <v>754</v>
      </c>
      <c r="C294">
        <v>1</v>
      </c>
      <c r="D294" cm="1">
        <f t="array" ref="D294">_xlfn._xlws.FILTER(Table4[[#All],[Volume MBF/ac]],(Table4[[#All],[Polygon]]=Table3[[#This Row],[Polygon]])*(Table4[[#All],[Period]]=Table3[[#This Row],[Period]])*(Table3[[#This Row],[Variables ]]=I$3),0)</f>
        <v>0</v>
      </c>
      <c r="E294" cm="1">
        <f t="array" ref="E294">_xlfn._xlws.FILTER(Table6[[#All],[Acre]],(Table6[[#All],[Stand_Ipid]]=Table3[[#This Row],[Polygon]]),0)</f>
        <v>653.97822069999995</v>
      </c>
      <c r="F294">
        <f>Table3[[#This Row],[Volume at H]]*Table3[[#This Row],[Area]]</f>
        <v>0</v>
      </c>
      <c r="G294" t="s">
        <v>1363</v>
      </c>
    </row>
    <row r="295" spans="1:7" x14ac:dyDescent="0.35">
      <c r="A295" t="s">
        <v>3599</v>
      </c>
      <c r="B295">
        <v>758</v>
      </c>
      <c r="C295">
        <v>1</v>
      </c>
      <c r="D295" cm="1">
        <f t="array" ref="D295">_xlfn._xlws.FILTER(Table4[[#All],[Volume MBF/ac]],(Table4[[#All],[Polygon]]=Table3[[#This Row],[Polygon]])*(Table4[[#All],[Period]]=Table3[[#This Row],[Period]])*(Table3[[#This Row],[Variables ]]=I$3),0)</f>
        <v>0</v>
      </c>
      <c r="E295" cm="1">
        <f t="array" ref="E295">_xlfn._xlws.FILTER(Table6[[#All],[Acre]],(Table6[[#All],[Stand_Ipid]]=Table3[[#This Row],[Polygon]]),0)</f>
        <v>653.97822069999995</v>
      </c>
      <c r="F295">
        <f>Table3[[#This Row],[Volume at H]]*Table3[[#This Row],[Area]]</f>
        <v>0</v>
      </c>
      <c r="G295" t="s">
        <v>1363</v>
      </c>
    </row>
    <row r="296" spans="1:7" x14ac:dyDescent="0.35">
      <c r="A296" t="s">
        <v>3599</v>
      </c>
      <c r="B296">
        <v>760</v>
      </c>
      <c r="C296">
        <v>1</v>
      </c>
      <c r="D296" cm="1">
        <f t="array" ref="D296">_xlfn._xlws.FILTER(Table4[[#All],[Volume MBF/ac]],(Table4[[#All],[Polygon]]=Table3[[#This Row],[Polygon]])*(Table4[[#All],[Period]]=Table3[[#This Row],[Period]])*(Table3[[#This Row],[Variables ]]=I$3),0)</f>
        <v>0</v>
      </c>
      <c r="E296" cm="1">
        <f t="array" ref="E296">_xlfn._xlws.FILTER(Table6[[#All],[Acre]],(Table6[[#All],[Stand_Ipid]]=Table3[[#This Row],[Polygon]]),0)</f>
        <v>18.076093060000002</v>
      </c>
      <c r="F296">
        <f>Table3[[#This Row],[Volume at H]]*Table3[[#This Row],[Area]]</f>
        <v>0</v>
      </c>
      <c r="G296" t="s">
        <v>1363</v>
      </c>
    </row>
    <row r="297" spans="1:7" x14ac:dyDescent="0.35">
      <c r="A297" t="s">
        <v>3599</v>
      </c>
      <c r="B297">
        <v>762</v>
      </c>
      <c r="C297">
        <v>1</v>
      </c>
      <c r="D297" cm="1">
        <f t="array" ref="D297">_xlfn._xlws.FILTER(Table4[[#All],[Volume MBF/ac]],(Table4[[#All],[Polygon]]=Table3[[#This Row],[Polygon]])*(Table4[[#All],[Period]]=Table3[[#This Row],[Period]])*(Table3[[#This Row],[Variables ]]=I$3),0)</f>
        <v>0</v>
      </c>
      <c r="E297" cm="1">
        <f t="array" ref="E297">_xlfn._xlws.FILTER(Table6[[#All],[Acre]],(Table6[[#All],[Stand_Ipid]]=Table3[[#This Row],[Polygon]]),0)</f>
        <v>60.958528270000002</v>
      </c>
      <c r="F297">
        <f>Table3[[#This Row],[Volume at H]]*Table3[[#This Row],[Area]]</f>
        <v>0</v>
      </c>
      <c r="G297" t="s">
        <v>1363</v>
      </c>
    </row>
    <row r="298" spans="1:7" x14ac:dyDescent="0.35">
      <c r="A298" t="s">
        <v>3599</v>
      </c>
      <c r="B298">
        <v>763</v>
      </c>
      <c r="C298">
        <v>1</v>
      </c>
      <c r="D298" cm="1">
        <f t="array" ref="D298">_xlfn._xlws.FILTER(Table4[[#All],[Volume MBF/ac]],(Table4[[#All],[Polygon]]=Table3[[#This Row],[Polygon]])*(Table4[[#All],[Period]]=Table3[[#This Row],[Period]])*(Table3[[#This Row],[Variables ]]=I$3),0)</f>
        <v>0</v>
      </c>
      <c r="E298" cm="1">
        <f t="array" ref="E298">_xlfn._xlws.FILTER(Table6[[#All],[Acre]],(Table6[[#All],[Stand_Ipid]]=Table3[[#This Row],[Polygon]]),0)</f>
        <v>22.417546359999999</v>
      </c>
      <c r="F298">
        <f>Table3[[#This Row],[Volume at H]]*Table3[[#This Row],[Area]]</f>
        <v>0</v>
      </c>
      <c r="G298" t="s">
        <v>1363</v>
      </c>
    </row>
    <row r="299" spans="1:7" x14ac:dyDescent="0.35">
      <c r="A299" t="s">
        <v>3599</v>
      </c>
      <c r="B299">
        <v>764</v>
      </c>
      <c r="C299">
        <v>1</v>
      </c>
      <c r="D299" cm="1">
        <f t="array" ref="D299">_xlfn._xlws.FILTER(Table4[[#All],[Volume MBF/ac]],(Table4[[#All],[Polygon]]=Table3[[#This Row],[Polygon]])*(Table4[[#All],[Period]]=Table3[[#This Row],[Period]])*(Table3[[#This Row],[Variables ]]=I$3),0)</f>
        <v>0</v>
      </c>
      <c r="E299" cm="1">
        <f t="array" ref="E299">_xlfn._xlws.FILTER(Table6[[#All],[Acre]],(Table6[[#All],[Stand_Ipid]]=Table3[[#This Row],[Polygon]]),0)</f>
        <v>64.051350380000002</v>
      </c>
      <c r="F299">
        <f>Table3[[#This Row],[Volume at H]]*Table3[[#This Row],[Area]]</f>
        <v>0</v>
      </c>
      <c r="G299" t="s">
        <v>1363</v>
      </c>
    </row>
    <row r="300" spans="1:7" x14ac:dyDescent="0.35">
      <c r="A300" t="s">
        <v>3599</v>
      </c>
      <c r="B300">
        <v>770</v>
      </c>
      <c r="C300">
        <v>1</v>
      </c>
      <c r="D300" cm="1">
        <f t="array" ref="D300">_xlfn._xlws.FILTER(Table4[[#All],[Volume MBF/ac]],(Table4[[#All],[Polygon]]=Table3[[#This Row],[Polygon]])*(Table4[[#All],[Period]]=Table3[[#This Row],[Period]])*(Table3[[#This Row],[Variables ]]=I$3),0)</f>
        <v>0</v>
      </c>
      <c r="E300" cm="1">
        <f t="array" ref="E300">_xlfn._xlws.FILTER(Table6[[#All],[Acre]],(Table6[[#All],[Stand_Ipid]]=Table3[[#This Row],[Polygon]]),0)</f>
        <v>48.209431600000002</v>
      </c>
      <c r="F300">
        <f>Table3[[#This Row],[Volume at H]]*Table3[[#This Row],[Area]]</f>
        <v>0</v>
      </c>
      <c r="G300" t="s">
        <v>1363</v>
      </c>
    </row>
    <row r="301" spans="1:7" x14ac:dyDescent="0.35">
      <c r="A301" t="s">
        <v>3599</v>
      </c>
      <c r="B301">
        <v>776</v>
      </c>
      <c r="C301">
        <v>1</v>
      </c>
      <c r="D301" cm="1">
        <f t="array" ref="D301">_xlfn._xlws.FILTER(Table4[[#All],[Volume MBF/ac]],(Table4[[#All],[Polygon]]=Table3[[#This Row],[Polygon]])*(Table4[[#All],[Period]]=Table3[[#This Row],[Period]])*(Table3[[#This Row],[Variables ]]=I$3),0)</f>
        <v>0</v>
      </c>
      <c r="E301" cm="1">
        <f t="array" ref="E301">_xlfn._xlws.FILTER(Table6[[#All],[Acre]],(Table6[[#All],[Stand_Ipid]]=Table3[[#This Row],[Polygon]]),0)</f>
        <v>48.388616759999998</v>
      </c>
      <c r="F301">
        <f>Table3[[#This Row],[Volume at H]]*Table3[[#This Row],[Area]]</f>
        <v>0</v>
      </c>
      <c r="G301" t="s">
        <v>1363</v>
      </c>
    </row>
    <row r="302" spans="1:7" x14ac:dyDescent="0.35">
      <c r="A302" t="s">
        <v>3599</v>
      </c>
      <c r="B302">
        <v>78</v>
      </c>
      <c r="C302">
        <v>1</v>
      </c>
      <c r="D302" cm="1">
        <f t="array" ref="D302">_xlfn._xlws.FILTER(Table4[[#All],[Volume MBF/ac]],(Table4[[#All],[Polygon]]=Table3[[#This Row],[Polygon]])*(Table4[[#All],[Period]]=Table3[[#This Row],[Period]])*(Table3[[#This Row],[Variables ]]=I$3),0)</f>
        <v>0</v>
      </c>
      <c r="E302" cm="1">
        <f t="array" ref="E302">_xlfn._xlws.FILTER(Table6[[#All],[Acre]],(Table6[[#All],[Stand_Ipid]]=Table3[[#This Row],[Polygon]]),0)</f>
        <v>12.04920044</v>
      </c>
      <c r="F302">
        <f>Table3[[#This Row],[Volume at H]]*Table3[[#This Row],[Area]]</f>
        <v>0</v>
      </c>
      <c r="G302" t="s">
        <v>1363</v>
      </c>
    </row>
    <row r="303" spans="1:7" x14ac:dyDescent="0.35">
      <c r="A303" t="s">
        <v>3599</v>
      </c>
      <c r="B303">
        <v>79</v>
      </c>
      <c r="C303">
        <v>1</v>
      </c>
      <c r="D303" cm="1">
        <f t="array" ref="D303">_xlfn._xlws.FILTER(Table4[[#All],[Volume MBF/ac]],(Table4[[#All],[Polygon]]=Table3[[#This Row],[Polygon]])*(Table4[[#All],[Period]]=Table3[[#This Row],[Period]])*(Table3[[#This Row],[Variables ]]=I$3),0)</f>
        <v>0</v>
      </c>
      <c r="E303" cm="1">
        <f t="array" ref="E303">_xlfn._xlws.FILTER(Table6[[#All],[Acre]],(Table6[[#All],[Stand_Ipid]]=Table3[[#This Row],[Polygon]]),0)</f>
        <v>6.8358598620000004</v>
      </c>
      <c r="F303">
        <f>Table3[[#This Row],[Volume at H]]*Table3[[#This Row],[Area]]</f>
        <v>0</v>
      </c>
      <c r="G303" t="s">
        <v>1363</v>
      </c>
    </row>
    <row r="304" spans="1:7" x14ac:dyDescent="0.35">
      <c r="A304" t="s">
        <v>3599</v>
      </c>
      <c r="B304">
        <v>8</v>
      </c>
      <c r="C304">
        <v>1</v>
      </c>
      <c r="D304" cm="1">
        <f t="array" ref="D304">_xlfn._xlws.FILTER(Table4[[#All],[Volume MBF/ac]],(Table4[[#All],[Polygon]]=Table3[[#This Row],[Polygon]])*(Table4[[#All],[Period]]=Table3[[#This Row],[Period]])*(Table3[[#This Row],[Variables ]]=I$3),0)</f>
        <v>0</v>
      </c>
      <c r="E304" cm="1">
        <f t="array" ref="E304">_xlfn._xlws.FILTER(Table6[[#All],[Acre]],(Table6[[#All],[Stand_Ipid]]=Table3[[#This Row],[Polygon]]),0)</f>
        <v>17.14201538</v>
      </c>
      <c r="F304">
        <f>Table3[[#This Row],[Volume at H]]*Table3[[#This Row],[Area]]</f>
        <v>0</v>
      </c>
      <c r="G304" t="s">
        <v>1363</v>
      </c>
    </row>
    <row r="305" spans="1:7" x14ac:dyDescent="0.35">
      <c r="A305" t="s">
        <v>3599</v>
      </c>
      <c r="B305">
        <v>800</v>
      </c>
      <c r="C305">
        <v>1</v>
      </c>
      <c r="D305" cm="1">
        <f t="array" ref="D305">_xlfn._xlws.FILTER(Table4[[#All],[Volume MBF/ac]],(Table4[[#All],[Polygon]]=Table3[[#This Row],[Polygon]])*(Table4[[#All],[Period]]=Table3[[#This Row],[Period]])*(Table3[[#This Row],[Variables ]]=I$3),0)</f>
        <v>0</v>
      </c>
      <c r="E305" cm="1">
        <f t="array" ref="E305">_xlfn._xlws.FILTER(Table6[[#All],[Acre]],(Table6[[#All],[Stand_Ipid]]=Table3[[#This Row],[Polygon]]),0)</f>
        <v>51.194460190000001</v>
      </c>
      <c r="F305">
        <f>Table3[[#This Row],[Volume at H]]*Table3[[#This Row],[Area]]</f>
        <v>0</v>
      </c>
      <c r="G305" t="s">
        <v>1363</v>
      </c>
    </row>
    <row r="306" spans="1:7" x14ac:dyDescent="0.35">
      <c r="A306" t="s">
        <v>3599</v>
      </c>
      <c r="B306">
        <v>801</v>
      </c>
      <c r="C306">
        <v>1</v>
      </c>
      <c r="D306" cm="1">
        <f t="array" ref="D306">_xlfn._xlws.FILTER(Table4[[#All],[Volume MBF/ac]],(Table4[[#All],[Polygon]]=Table3[[#This Row],[Polygon]])*(Table4[[#All],[Period]]=Table3[[#This Row],[Period]])*(Table3[[#This Row],[Variables ]]=I$3),0)</f>
        <v>0</v>
      </c>
      <c r="E306" cm="1">
        <f t="array" ref="E306">_xlfn._xlws.FILTER(Table6[[#All],[Acre]],(Table6[[#All],[Stand_Ipid]]=Table3[[#This Row],[Polygon]]),0)</f>
        <v>60.847007519999998</v>
      </c>
      <c r="F306">
        <f>Table3[[#This Row],[Volume at H]]*Table3[[#This Row],[Area]]</f>
        <v>0</v>
      </c>
      <c r="G306" t="s">
        <v>1363</v>
      </c>
    </row>
    <row r="307" spans="1:7" x14ac:dyDescent="0.35">
      <c r="A307" t="s">
        <v>3599</v>
      </c>
      <c r="B307">
        <v>802</v>
      </c>
      <c r="C307">
        <v>1</v>
      </c>
      <c r="D307" cm="1">
        <f t="array" ref="D307">_xlfn._xlws.FILTER(Table4[[#All],[Volume MBF/ac]],(Table4[[#All],[Polygon]]=Table3[[#This Row],[Polygon]])*(Table4[[#All],[Period]]=Table3[[#This Row],[Period]])*(Table3[[#This Row],[Variables ]]=I$3),0)</f>
        <v>0</v>
      </c>
      <c r="E307" cm="1">
        <f t="array" ref="E307">_xlfn._xlws.FILTER(Table6[[#All],[Acre]],(Table6[[#All],[Stand_Ipid]]=Table3[[#This Row],[Polygon]]),0)</f>
        <v>28.05279208</v>
      </c>
      <c r="F307">
        <f>Table3[[#This Row],[Volume at H]]*Table3[[#This Row],[Area]]</f>
        <v>0</v>
      </c>
      <c r="G307" t="s">
        <v>1363</v>
      </c>
    </row>
    <row r="308" spans="1:7" x14ac:dyDescent="0.35">
      <c r="A308" t="s">
        <v>3599</v>
      </c>
      <c r="B308">
        <v>803</v>
      </c>
      <c r="C308">
        <v>1</v>
      </c>
      <c r="D308" cm="1">
        <f t="array" ref="D308">_xlfn._xlws.FILTER(Table4[[#All],[Volume MBF/ac]],(Table4[[#All],[Polygon]]=Table3[[#This Row],[Polygon]])*(Table4[[#All],[Period]]=Table3[[#This Row],[Period]])*(Table3[[#This Row],[Variables ]]=I$3),0)</f>
        <v>0</v>
      </c>
      <c r="E308" cm="1">
        <f t="array" ref="E308">_xlfn._xlws.FILTER(Table6[[#All],[Acre]],(Table6[[#All],[Stand_Ipid]]=Table3[[#This Row],[Polygon]]),0)</f>
        <v>61.608146669999996</v>
      </c>
      <c r="F308">
        <f>Table3[[#This Row],[Volume at H]]*Table3[[#This Row],[Area]]</f>
        <v>0</v>
      </c>
      <c r="G308" t="s">
        <v>1363</v>
      </c>
    </row>
    <row r="309" spans="1:7" x14ac:dyDescent="0.35">
      <c r="A309" t="s">
        <v>3599</v>
      </c>
      <c r="B309">
        <v>804</v>
      </c>
      <c r="C309">
        <v>1</v>
      </c>
      <c r="D309" cm="1">
        <f t="array" ref="D309">_xlfn._xlws.FILTER(Table4[[#All],[Volume MBF/ac]],(Table4[[#All],[Polygon]]=Table3[[#This Row],[Polygon]])*(Table4[[#All],[Period]]=Table3[[#This Row],[Period]])*(Table3[[#This Row],[Variables ]]=I$3),0)</f>
        <v>0</v>
      </c>
      <c r="E309" cm="1">
        <f t="array" ref="E309">_xlfn._xlws.FILTER(Table6[[#All],[Acre]],(Table6[[#All],[Stand_Ipid]]=Table3[[#This Row],[Polygon]]),0)</f>
        <v>40.84752546</v>
      </c>
      <c r="F309">
        <f>Table3[[#This Row],[Volume at H]]*Table3[[#This Row],[Area]]</f>
        <v>0</v>
      </c>
      <c r="G309" t="s">
        <v>1363</v>
      </c>
    </row>
    <row r="310" spans="1:7" x14ac:dyDescent="0.35">
      <c r="A310" t="s">
        <v>3599</v>
      </c>
      <c r="B310">
        <v>81</v>
      </c>
      <c r="C310">
        <v>1</v>
      </c>
      <c r="D310" cm="1">
        <f t="array" ref="D310">_xlfn._xlws.FILTER(Table4[[#All],[Volume MBF/ac]],(Table4[[#All],[Polygon]]=Table3[[#This Row],[Polygon]])*(Table4[[#All],[Period]]=Table3[[#This Row],[Period]])*(Table3[[#This Row],[Variables ]]=I$3),0)</f>
        <v>0</v>
      </c>
      <c r="E310" cm="1">
        <f t="array" ref="E310">_xlfn._xlws.FILTER(Table6[[#All],[Acre]],(Table6[[#All],[Stand_Ipid]]=Table3[[#This Row],[Polygon]]),0)</f>
        <v>21.812853059999998</v>
      </c>
      <c r="F310">
        <f>Table3[[#This Row],[Volume at H]]*Table3[[#This Row],[Area]]</f>
        <v>0</v>
      </c>
      <c r="G310" t="s">
        <v>1363</v>
      </c>
    </row>
    <row r="311" spans="1:7" x14ac:dyDescent="0.35">
      <c r="A311" t="s">
        <v>3599</v>
      </c>
      <c r="B311">
        <v>82</v>
      </c>
      <c r="C311">
        <v>1</v>
      </c>
      <c r="D311" cm="1">
        <f t="array" ref="D311">_xlfn._xlws.FILTER(Table4[[#All],[Volume MBF/ac]],(Table4[[#All],[Polygon]]=Table3[[#This Row],[Polygon]])*(Table4[[#All],[Period]]=Table3[[#This Row],[Period]])*(Table3[[#This Row],[Variables ]]=I$3),0)</f>
        <v>0</v>
      </c>
      <c r="E311" cm="1">
        <f t="array" ref="E311">_xlfn._xlws.FILTER(Table6[[#All],[Acre]],(Table6[[#All],[Stand_Ipid]]=Table3[[#This Row],[Polygon]]),0)</f>
        <v>4.5023451459999997</v>
      </c>
      <c r="F311">
        <f>Table3[[#This Row],[Volume at H]]*Table3[[#This Row],[Area]]</f>
        <v>0</v>
      </c>
      <c r="G311" t="s">
        <v>1363</v>
      </c>
    </row>
    <row r="312" spans="1:7" x14ac:dyDescent="0.35">
      <c r="A312" t="s">
        <v>3599</v>
      </c>
      <c r="B312">
        <v>83</v>
      </c>
      <c r="C312">
        <v>1</v>
      </c>
      <c r="D312" cm="1">
        <f t="array" ref="D312">_xlfn._xlws.FILTER(Table4[[#All],[Volume MBF/ac]],(Table4[[#All],[Polygon]]=Table3[[#This Row],[Polygon]])*(Table4[[#All],[Period]]=Table3[[#This Row],[Period]])*(Table3[[#This Row],[Variables ]]=I$3),0)</f>
        <v>0</v>
      </c>
      <c r="E312" cm="1">
        <f t="array" ref="E312">_xlfn._xlws.FILTER(Table6[[#All],[Acre]],(Table6[[#All],[Stand_Ipid]]=Table3[[#This Row],[Polygon]]),0)</f>
        <v>35.39444323</v>
      </c>
      <c r="F312">
        <f>Table3[[#This Row],[Volume at H]]*Table3[[#This Row],[Area]]</f>
        <v>0</v>
      </c>
      <c r="G312" t="s">
        <v>1363</v>
      </c>
    </row>
    <row r="313" spans="1:7" x14ac:dyDescent="0.35">
      <c r="A313" t="s">
        <v>3599</v>
      </c>
      <c r="B313">
        <v>84</v>
      </c>
      <c r="C313">
        <v>1</v>
      </c>
      <c r="D313" cm="1">
        <f t="array" ref="D313">_xlfn._xlws.FILTER(Table4[[#All],[Volume MBF/ac]],(Table4[[#All],[Polygon]]=Table3[[#This Row],[Polygon]])*(Table4[[#All],[Period]]=Table3[[#This Row],[Period]])*(Table3[[#This Row],[Variables ]]=I$3),0)</f>
        <v>0</v>
      </c>
      <c r="E313" cm="1">
        <f t="array" ref="E313">_xlfn._xlws.FILTER(Table6[[#All],[Acre]],(Table6[[#All],[Stand_Ipid]]=Table3[[#This Row],[Polygon]]),0)</f>
        <v>57.396410359999997</v>
      </c>
      <c r="F313">
        <f>Table3[[#This Row],[Volume at H]]*Table3[[#This Row],[Area]]</f>
        <v>0</v>
      </c>
      <c r="G313" t="s">
        <v>1363</v>
      </c>
    </row>
    <row r="314" spans="1:7" x14ac:dyDescent="0.35">
      <c r="A314" t="s">
        <v>3599</v>
      </c>
      <c r="B314">
        <v>85</v>
      </c>
      <c r="C314">
        <v>1</v>
      </c>
      <c r="D314" cm="1">
        <f t="array" ref="D314">_xlfn._xlws.FILTER(Table4[[#All],[Volume MBF/ac]],(Table4[[#All],[Polygon]]=Table3[[#This Row],[Polygon]])*(Table4[[#All],[Period]]=Table3[[#This Row],[Period]])*(Table3[[#This Row],[Variables ]]=I$3),0)</f>
        <v>0</v>
      </c>
      <c r="E314" cm="1">
        <f t="array" ref="E314">_xlfn._xlws.FILTER(Table6[[#All],[Acre]],(Table6[[#All],[Stand_Ipid]]=Table3[[#This Row],[Polygon]]),0)</f>
        <v>19.053710169999999</v>
      </c>
      <c r="F314">
        <f>Table3[[#This Row],[Volume at H]]*Table3[[#This Row],[Area]]</f>
        <v>0</v>
      </c>
      <c r="G314" t="s">
        <v>1363</v>
      </c>
    </row>
    <row r="315" spans="1:7" x14ac:dyDescent="0.35">
      <c r="A315" t="s">
        <v>3599</v>
      </c>
      <c r="B315">
        <v>86</v>
      </c>
      <c r="C315">
        <v>1</v>
      </c>
      <c r="D315" cm="1">
        <f t="array" ref="D315">_xlfn._xlws.FILTER(Table4[[#All],[Volume MBF/ac]],(Table4[[#All],[Polygon]]=Table3[[#This Row],[Polygon]])*(Table4[[#All],[Period]]=Table3[[#This Row],[Period]])*(Table3[[#This Row],[Variables ]]=I$3),0)</f>
        <v>0</v>
      </c>
      <c r="E315" cm="1">
        <f t="array" ref="E315">_xlfn._xlws.FILTER(Table6[[#All],[Acre]],(Table6[[#All],[Stand_Ipid]]=Table3[[#This Row],[Polygon]]),0)</f>
        <v>27.579095479999999</v>
      </c>
      <c r="F315">
        <f>Table3[[#This Row],[Volume at H]]*Table3[[#This Row],[Area]]</f>
        <v>0</v>
      </c>
      <c r="G315" t="s">
        <v>1363</v>
      </c>
    </row>
    <row r="316" spans="1:7" x14ac:dyDescent="0.35">
      <c r="A316" t="s">
        <v>3599</v>
      </c>
      <c r="B316">
        <v>87</v>
      </c>
      <c r="C316">
        <v>1</v>
      </c>
      <c r="D316" cm="1">
        <f t="array" ref="D316">_xlfn._xlws.FILTER(Table4[[#All],[Volume MBF/ac]],(Table4[[#All],[Polygon]]=Table3[[#This Row],[Polygon]])*(Table4[[#All],[Period]]=Table3[[#This Row],[Period]])*(Table3[[#This Row],[Variables ]]=I$3),0)</f>
        <v>0</v>
      </c>
      <c r="E316" cm="1">
        <f t="array" ref="E316">_xlfn._xlws.FILTER(Table6[[#All],[Acre]],(Table6[[#All],[Stand_Ipid]]=Table3[[#This Row],[Polygon]]),0)</f>
        <v>19.007032599999999</v>
      </c>
      <c r="F316">
        <f>Table3[[#This Row],[Volume at H]]*Table3[[#This Row],[Area]]</f>
        <v>0</v>
      </c>
      <c r="G316" t="s">
        <v>1363</v>
      </c>
    </row>
    <row r="317" spans="1:7" x14ac:dyDescent="0.35">
      <c r="A317" t="s">
        <v>3599</v>
      </c>
      <c r="B317">
        <v>88</v>
      </c>
      <c r="C317">
        <v>1</v>
      </c>
      <c r="D317" cm="1">
        <f t="array" ref="D317">_xlfn._xlws.FILTER(Table4[[#All],[Volume MBF/ac]],(Table4[[#All],[Polygon]]=Table3[[#This Row],[Polygon]])*(Table4[[#All],[Period]]=Table3[[#This Row],[Period]])*(Table3[[#This Row],[Variables ]]=I$3),0)</f>
        <v>0</v>
      </c>
      <c r="E317" cm="1">
        <f t="array" ref="E317">_xlfn._xlws.FILTER(Table6[[#All],[Acre]],(Table6[[#All],[Stand_Ipid]]=Table3[[#This Row],[Polygon]]),0)</f>
        <v>15.61335437</v>
      </c>
      <c r="F317">
        <f>Table3[[#This Row],[Volume at H]]*Table3[[#This Row],[Area]]</f>
        <v>0</v>
      </c>
      <c r="G317" t="s">
        <v>1363</v>
      </c>
    </row>
    <row r="318" spans="1:7" x14ac:dyDescent="0.35">
      <c r="A318" t="s">
        <v>3599</v>
      </c>
      <c r="B318">
        <v>890</v>
      </c>
      <c r="C318">
        <v>1</v>
      </c>
      <c r="D318" cm="1">
        <f t="array" ref="D318">_xlfn._xlws.FILTER(Table4[[#All],[Volume MBF/ac]],(Table4[[#All],[Polygon]]=Table3[[#This Row],[Polygon]])*(Table4[[#All],[Period]]=Table3[[#This Row],[Period]])*(Table3[[#This Row],[Variables ]]=I$3),0)</f>
        <v>0</v>
      </c>
      <c r="E318" cm="1">
        <f t="array" ref="E318">_xlfn._xlws.FILTER(Table6[[#All],[Acre]],(Table6[[#All],[Stand_Ipid]]=Table3[[#This Row],[Polygon]]),0)</f>
        <v>25.85267885</v>
      </c>
      <c r="F318">
        <f>Table3[[#This Row],[Volume at H]]*Table3[[#This Row],[Area]]</f>
        <v>0</v>
      </c>
      <c r="G318" t="s">
        <v>1363</v>
      </c>
    </row>
    <row r="319" spans="1:7" x14ac:dyDescent="0.35">
      <c r="A319" t="s">
        <v>3599</v>
      </c>
      <c r="B319">
        <v>892</v>
      </c>
      <c r="C319">
        <v>1</v>
      </c>
      <c r="D319" cm="1">
        <f t="array" ref="D319">_xlfn._xlws.FILTER(Table4[[#All],[Volume MBF/ac]],(Table4[[#All],[Polygon]]=Table3[[#This Row],[Polygon]])*(Table4[[#All],[Period]]=Table3[[#This Row],[Period]])*(Table3[[#This Row],[Variables ]]=I$3),0)</f>
        <v>0</v>
      </c>
      <c r="E319" cm="1">
        <f t="array" ref="E319">_xlfn._xlws.FILTER(Table6[[#All],[Acre]],(Table6[[#All],[Stand_Ipid]]=Table3[[#This Row],[Polygon]]),0)</f>
        <v>30.951763150000001</v>
      </c>
      <c r="F319">
        <f>Table3[[#This Row],[Volume at H]]*Table3[[#This Row],[Area]]</f>
        <v>0</v>
      </c>
      <c r="G319" t="s">
        <v>1363</v>
      </c>
    </row>
    <row r="320" spans="1:7" x14ac:dyDescent="0.35">
      <c r="A320" t="s">
        <v>3599</v>
      </c>
      <c r="B320">
        <v>9</v>
      </c>
      <c r="C320">
        <v>1</v>
      </c>
      <c r="D320" cm="1">
        <f t="array" ref="D320">_xlfn._xlws.FILTER(Table4[[#All],[Volume MBF/ac]],(Table4[[#All],[Polygon]]=Table3[[#This Row],[Polygon]])*(Table4[[#All],[Period]]=Table3[[#This Row],[Period]])*(Table3[[#This Row],[Variables ]]=I$3),0)</f>
        <v>0</v>
      </c>
      <c r="E320" cm="1">
        <f t="array" ref="E320">_xlfn._xlws.FILTER(Table6[[#All],[Acre]],(Table6[[#All],[Stand_Ipid]]=Table3[[#This Row],[Polygon]]),0)</f>
        <v>40.074503640000003</v>
      </c>
      <c r="F320">
        <f>Table3[[#This Row],[Volume at H]]*Table3[[#This Row],[Area]]</f>
        <v>0</v>
      </c>
      <c r="G320" t="s">
        <v>1363</v>
      </c>
    </row>
    <row r="321" spans="1:7" x14ac:dyDescent="0.35">
      <c r="A321" t="s">
        <v>3599</v>
      </c>
      <c r="B321">
        <v>90</v>
      </c>
      <c r="C321">
        <v>1</v>
      </c>
      <c r="D321" cm="1">
        <f t="array" ref="D321">_xlfn._xlws.FILTER(Table4[[#All],[Volume MBF/ac]],(Table4[[#All],[Polygon]]=Table3[[#This Row],[Polygon]])*(Table4[[#All],[Period]]=Table3[[#This Row],[Period]])*(Table3[[#This Row],[Variables ]]=I$3),0)</f>
        <v>0</v>
      </c>
      <c r="E321" cm="1">
        <f t="array" ref="E321">_xlfn._xlws.FILTER(Table6[[#All],[Acre]],(Table6[[#All],[Stand_Ipid]]=Table3[[#This Row],[Polygon]]),0)</f>
        <v>21.352174099999999</v>
      </c>
      <c r="F321">
        <f>Table3[[#This Row],[Volume at H]]*Table3[[#This Row],[Area]]</f>
        <v>0</v>
      </c>
      <c r="G321" t="s">
        <v>1363</v>
      </c>
    </row>
    <row r="322" spans="1:7" x14ac:dyDescent="0.35">
      <c r="A322" t="s">
        <v>3599</v>
      </c>
      <c r="B322">
        <v>91</v>
      </c>
      <c r="C322">
        <v>1</v>
      </c>
      <c r="D322" cm="1">
        <f t="array" ref="D322">_xlfn._xlws.FILTER(Table4[[#All],[Volume MBF/ac]],(Table4[[#All],[Polygon]]=Table3[[#This Row],[Polygon]])*(Table4[[#All],[Period]]=Table3[[#This Row],[Period]])*(Table3[[#This Row],[Variables ]]=I$3),0)</f>
        <v>0</v>
      </c>
      <c r="E322" cm="1">
        <f t="array" ref="E322">_xlfn._xlws.FILTER(Table6[[#All],[Acre]],(Table6[[#All],[Stand_Ipid]]=Table3[[#This Row],[Polygon]]),0)</f>
        <v>3.7577214090000002</v>
      </c>
      <c r="F322">
        <f>Table3[[#This Row],[Volume at H]]*Table3[[#This Row],[Area]]</f>
        <v>0</v>
      </c>
      <c r="G322" t="s">
        <v>1363</v>
      </c>
    </row>
    <row r="323" spans="1:7" x14ac:dyDescent="0.35">
      <c r="A323" t="s">
        <v>3599</v>
      </c>
      <c r="B323">
        <v>21</v>
      </c>
      <c r="C323">
        <v>10</v>
      </c>
      <c r="D323" cm="1">
        <f t="array" ref="D323">_xlfn._xlws.FILTER(Table4[[#All],[Volume MBF/ac]],(Table4[[#All],[Polygon]]=Table3[[#This Row],[Polygon]])*(Table4[[#All],[Period]]=Table3[[#This Row],[Period]])*(Table3[[#This Row],[Variables ]]=I$3),0)</f>
        <v>0</v>
      </c>
      <c r="E323" cm="1">
        <f t="array" ref="E323">_xlfn._xlws.FILTER(Table6[[#All],[Acre]],(Table6[[#All],[Stand_Ipid]]=Table3[[#This Row],[Polygon]]),0)</f>
        <v>19.288570119999999</v>
      </c>
      <c r="F323">
        <f>Table3[[#This Row],[Volume at H]]*Table3[[#This Row],[Area]]</f>
        <v>0</v>
      </c>
      <c r="G323" t="s">
        <v>1363</v>
      </c>
    </row>
    <row r="324" spans="1:7" x14ac:dyDescent="0.35">
      <c r="A324" t="s">
        <v>3599</v>
      </c>
      <c r="B324">
        <v>26</v>
      </c>
      <c r="C324">
        <v>10</v>
      </c>
      <c r="D324" cm="1">
        <f t="array" ref="D324">_xlfn._xlws.FILTER(Table4[[#All],[Volume MBF/ac]],(Table4[[#All],[Polygon]]=Table3[[#This Row],[Polygon]])*(Table4[[#All],[Period]]=Table3[[#This Row],[Period]])*(Table3[[#This Row],[Variables ]]=I$3),0)</f>
        <v>0</v>
      </c>
      <c r="E324" cm="1">
        <f t="array" ref="E324">_xlfn._xlws.FILTER(Table6[[#All],[Acre]],(Table6[[#All],[Stand_Ipid]]=Table3[[#This Row],[Polygon]]),0)</f>
        <v>5.0300196440000002</v>
      </c>
      <c r="F324">
        <f>Table3[[#This Row],[Volume at H]]*Table3[[#This Row],[Area]]</f>
        <v>0</v>
      </c>
      <c r="G324" t="s">
        <v>1363</v>
      </c>
    </row>
    <row r="325" spans="1:7" x14ac:dyDescent="0.35">
      <c r="A325" t="s">
        <v>3599</v>
      </c>
      <c r="B325">
        <v>27</v>
      </c>
      <c r="C325">
        <v>10</v>
      </c>
      <c r="D325" cm="1">
        <f t="array" ref="D325">_xlfn._xlws.FILTER(Table4[[#All],[Volume MBF/ac]],(Table4[[#All],[Polygon]]=Table3[[#This Row],[Polygon]])*(Table4[[#All],[Period]]=Table3[[#This Row],[Period]])*(Table3[[#This Row],[Variables ]]=I$3),0)</f>
        <v>0</v>
      </c>
      <c r="E325" cm="1">
        <f t="array" ref="E325">_xlfn._xlws.FILTER(Table6[[#All],[Acre]],(Table6[[#All],[Stand_Ipid]]=Table3[[#This Row],[Polygon]]),0)</f>
        <v>23.007539449999999</v>
      </c>
      <c r="F325">
        <f>Table3[[#This Row],[Volume at H]]*Table3[[#This Row],[Area]]</f>
        <v>0</v>
      </c>
      <c r="G325" t="s">
        <v>1363</v>
      </c>
    </row>
    <row r="326" spans="1:7" x14ac:dyDescent="0.35">
      <c r="A326" t="s">
        <v>3599</v>
      </c>
      <c r="B326">
        <v>35</v>
      </c>
      <c r="C326">
        <v>10</v>
      </c>
      <c r="D326" cm="1">
        <f t="array" ref="D326">_xlfn._xlws.FILTER(Table4[[#All],[Volume MBF/ac]],(Table4[[#All],[Polygon]]=Table3[[#This Row],[Polygon]])*(Table4[[#All],[Period]]=Table3[[#This Row],[Period]])*(Table3[[#This Row],[Variables ]]=I$3),0)</f>
        <v>0</v>
      </c>
      <c r="E326" cm="1">
        <f t="array" ref="E326">_xlfn._xlws.FILTER(Table6[[#All],[Acre]],(Table6[[#All],[Stand_Ipid]]=Table3[[#This Row],[Polygon]]),0)</f>
        <v>11.94575066</v>
      </c>
      <c r="F326">
        <f>Table3[[#This Row],[Volume at H]]*Table3[[#This Row],[Area]]</f>
        <v>0</v>
      </c>
      <c r="G326" t="s">
        <v>1363</v>
      </c>
    </row>
    <row r="327" spans="1:7" x14ac:dyDescent="0.35">
      <c r="A327" t="s">
        <v>3599</v>
      </c>
      <c r="B327">
        <v>39</v>
      </c>
      <c r="C327">
        <v>10</v>
      </c>
      <c r="D327" cm="1">
        <f t="array" ref="D327">_xlfn._xlws.FILTER(Table4[[#All],[Volume MBF/ac]],(Table4[[#All],[Polygon]]=Table3[[#This Row],[Polygon]])*(Table4[[#All],[Period]]=Table3[[#This Row],[Period]])*(Table3[[#This Row],[Variables ]]=I$3),0)</f>
        <v>0</v>
      </c>
      <c r="E327" cm="1">
        <f t="array" ref="E327">_xlfn._xlws.FILTER(Table6[[#All],[Acre]],(Table6[[#All],[Stand_Ipid]]=Table3[[#This Row],[Polygon]]),0)</f>
        <v>13.85877282</v>
      </c>
      <c r="F327">
        <f>Table3[[#This Row],[Volume at H]]*Table3[[#This Row],[Area]]</f>
        <v>0</v>
      </c>
      <c r="G327" t="s">
        <v>1363</v>
      </c>
    </row>
    <row r="328" spans="1:7" x14ac:dyDescent="0.35">
      <c r="A328" t="s">
        <v>3599</v>
      </c>
      <c r="B328">
        <v>40</v>
      </c>
      <c r="C328">
        <v>10</v>
      </c>
      <c r="D328" cm="1">
        <f t="array" ref="D328">_xlfn._xlws.FILTER(Table4[[#All],[Volume MBF/ac]],(Table4[[#All],[Polygon]]=Table3[[#This Row],[Polygon]])*(Table4[[#All],[Period]]=Table3[[#This Row],[Period]])*(Table3[[#This Row],[Variables ]]=I$3),0)</f>
        <v>0</v>
      </c>
      <c r="E328" cm="1">
        <f t="array" ref="E328">_xlfn._xlws.FILTER(Table6[[#All],[Acre]],(Table6[[#All],[Stand_Ipid]]=Table3[[#This Row],[Polygon]]),0)</f>
        <v>22.71860058</v>
      </c>
      <c r="F328">
        <f>Table3[[#This Row],[Volume at H]]*Table3[[#This Row],[Area]]</f>
        <v>0</v>
      </c>
      <c r="G328" t="s">
        <v>1363</v>
      </c>
    </row>
    <row r="329" spans="1:7" x14ac:dyDescent="0.35">
      <c r="A329" t="s">
        <v>3599</v>
      </c>
      <c r="B329">
        <v>43</v>
      </c>
      <c r="C329">
        <v>10</v>
      </c>
      <c r="D329" cm="1">
        <f t="array" ref="D329">_xlfn._xlws.FILTER(Table4[[#All],[Volume MBF/ac]],(Table4[[#All],[Polygon]]=Table3[[#This Row],[Polygon]])*(Table4[[#All],[Period]]=Table3[[#This Row],[Period]])*(Table3[[#This Row],[Variables ]]=I$3),0)</f>
        <v>0</v>
      </c>
      <c r="E329" cm="1">
        <f t="array" ref="E329">_xlfn._xlws.FILTER(Table6[[#All],[Acre]],(Table6[[#All],[Stand_Ipid]]=Table3[[#This Row],[Polygon]]),0)</f>
        <v>9.1747339839999995</v>
      </c>
      <c r="F329">
        <f>Table3[[#This Row],[Volume at H]]*Table3[[#This Row],[Area]]</f>
        <v>0</v>
      </c>
      <c r="G329" t="s">
        <v>1363</v>
      </c>
    </row>
    <row r="330" spans="1:7" x14ac:dyDescent="0.35">
      <c r="A330" t="s">
        <v>3599</v>
      </c>
      <c r="B330">
        <v>44</v>
      </c>
      <c r="C330">
        <v>10</v>
      </c>
      <c r="D330" cm="1">
        <f t="array" ref="D330">_xlfn._xlws.FILTER(Table4[[#All],[Volume MBF/ac]],(Table4[[#All],[Polygon]]=Table3[[#This Row],[Polygon]])*(Table4[[#All],[Period]]=Table3[[#This Row],[Period]])*(Table3[[#This Row],[Variables ]]=I$3),0)</f>
        <v>0</v>
      </c>
      <c r="E330" cm="1">
        <f t="array" ref="E330">_xlfn._xlws.FILTER(Table6[[#All],[Acre]],(Table6[[#All],[Stand_Ipid]]=Table3[[#This Row],[Polygon]]),0)</f>
        <v>31.784081520000001</v>
      </c>
      <c r="F330">
        <f>Table3[[#This Row],[Volume at H]]*Table3[[#This Row],[Area]]</f>
        <v>0</v>
      </c>
      <c r="G330" t="s">
        <v>1363</v>
      </c>
    </row>
    <row r="331" spans="1:7" x14ac:dyDescent="0.35">
      <c r="A331" t="s">
        <v>3599</v>
      </c>
      <c r="B331">
        <v>49</v>
      </c>
      <c r="C331">
        <v>10</v>
      </c>
      <c r="D331" cm="1">
        <f t="array" ref="D331">_xlfn._xlws.FILTER(Table4[[#All],[Volume MBF/ac]],(Table4[[#All],[Polygon]]=Table3[[#This Row],[Polygon]])*(Table4[[#All],[Period]]=Table3[[#This Row],[Period]])*(Table3[[#This Row],[Variables ]]=I$3),0)</f>
        <v>0</v>
      </c>
      <c r="E331" cm="1">
        <f t="array" ref="E331">_xlfn._xlws.FILTER(Table6[[#All],[Acre]],(Table6[[#All],[Stand_Ipid]]=Table3[[#This Row],[Polygon]]),0)</f>
        <v>13.30104633</v>
      </c>
      <c r="F331">
        <f>Table3[[#This Row],[Volume at H]]*Table3[[#This Row],[Area]]</f>
        <v>0</v>
      </c>
      <c r="G331" t="s">
        <v>1363</v>
      </c>
    </row>
    <row r="332" spans="1:7" x14ac:dyDescent="0.35">
      <c r="A332" t="s">
        <v>3599</v>
      </c>
      <c r="B332">
        <v>52</v>
      </c>
      <c r="C332">
        <v>10</v>
      </c>
      <c r="D332" cm="1">
        <f t="array" ref="D332">_xlfn._xlws.FILTER(Table4[[#All],[Volume MBF/ac]],(Table4[[#All],[Polygon]]=Table3[[#This Row],[Polygon]])*(Table4[[#All],[Period]]=Table3[[#This Row],[Period]])*(Table3[[#This Row],[Variables ]]=I$3),0)</f>
        <v>0</v>
      </c>
      <c r="E332" cm="1">
        <f t="array" ref="E332">_xlfn._xlws.FILTER(Table6[[#All],[Acre]],(Table6[[#All],[Stand_Ipid]]=Table3[[#This Row],[Polygon]]),0)</f>
        <v>13.67565098</v>
      </c>
      <c r="F332">
        <f>Table3[[#This Row],[Volume at H]]*Table3[[#This Row],[Area]]</f>
        <v>0</v>
      </c>
      <c r="G332" t="s">
        <v>1363</v>
      </c>
    </row>
    <row r="333" spans="1:7" x14ac:dyDescent="0.35">
      <c r="A333" t="s">
        <v>3599</v>
      </c>
      <c r="B333">
        <v>56</v>
      </c>
      <c r="C333">
        <v>10</v>
      </c>
      <c r="D333" cm="1">
        <f t="array" ref="D333">_xlfn._xlws.FILTER(Table4[[#All],[Volume MBF/ac]],(Table4[[#All],[Polygon]]=Table3[[#This Row],[Polygon]])*(Table4[[#All],[Period]]=Table3[[#This Row],[Period]])*(Table3[[#This Row],[Variables ]]=I$3),0)</f>
        <v>0</v>
      </c>
      <c r="E333" cm="1">
        <f t="array" ref="E333">_xlfn._xlws.FILTER(Table6[[#All],[Acre]],(Table6[[#All],[Stand_Ipid]]=Table3[[#This Row],[Polygon]]),0)</f>
        <v>9.4989923730000001</v>
      </c>
      <c r="F333">
        <f>Table3[[#This Row],[Volume at H]]*Table3[[#This Row],[Area]]</f>
        <v>0</v>
      </c>
      <c r="G333" t="s">
        <v>1363</v>
      </c>
    </row>
    <row r="334" spans="1:7" x14ac:dyDescent="0.35">
      <c r="A334" t="s">
        <v>3599</v>
      </c>
      <c r="B334">
        <v>58</v>
      </c>
      <c r="C334">
        <v>10</v>
      </c>
      <c r="D334" cm="1">
        <f t="array" ref="D334">_xlfn._xlws.FILTER(Table4[[#All],[Volume MBF/ac]],(Table4[[#All],[Polygon]]=Table3[[#This Row],[Polygon]])*(Table4[[#All],[Period]]=Table3[[#This Row],[Period]])*(Table3[[#This Row],[Variables ]]=I$3),0)</f>
        <v>0</v>
      </c>
      <c r="E334" cm="1">
        <f t="array" ref="E334">_xlfn._xlws.FILTER(Table6[[#All],[Acre]],(Table6[[#All],[Stand_Ipid]]=Table3[[#This Row],[Polygon]]),0)</f>
        <v>20.86091506</v>
      </c>
      <c r="F334">
        <f>Table3[[#This Row],[Volume at H]]*Table3[[#This Row],[Area]]</f>
        <v>0</v>
      </c>
      <c r="G334" t="s">
        <v>1363</v>
      </c>
    </row>
    <row r="335" spans="1:7" x14ac:dyDescent="0.35">
      <c r="A335" t="s">
        <v>3599</v>
      </c>
      <c r="B335">
        <v>62</v>
      </c>
      <c r="C335">
        <v>10</v>
      </c>
      <c r="D335" cm="1">
        <f t="array" ref="D335">_xlfn._xlws.FILTER(Table4[[#All],[Volume MBF/ac]],(Table4[[#All],[Polygon]]=Table3[[#This Row],[Polygon]])*(Table4[[#All],[Period]]=Table3[[#This Row],[Period]])*(Table3[[#This Row],[Variables ]]=I$3),0)</f>
        <v>0</v>
      </c>
      <c r="E335" cm="1">
        <f t="array" ref="E335">_xlfn._xlws.FILTER(Table6[[#All],[Acre]],(Table6[[#All],[Stand_Ipid]]=Table3[[#This Row],[Polygon]]),0)</f>
        <v>17.869102120000001</v>
      </c>
      <c r="F335">
        <f>Table3[[#This Row],[Volume at H]]*Table3[[#This Row],[Area]]</f>
        <v>0</v>
      </c>
      <c r="G335" t="s">
        <v>1363</v>
      </c>
    </row>
    <row r="336" spans="1:7" x14ac:dyDescent="0.35">
      <c r="A336" t="s">
        <v>3599</v>
      </c>
      <c r="B336">
        <v>66</v>
      </c>
      <c r="C336">
        <v>10</v>
      </c>
      <c r="D336" cm="1">
        <f t="array" ref="D336">_xlfn._xlws.FILTER(Table4[[#All],[Volume MBF/ac]],(Table4[[#All],[Polygon]]=Table3[[#This Row],[Polygon]])*(Table4[[#All],[Period]]=Table3[[#This Row],[Period]])*(Table3[[#This Row],[Variables ]]=I$3),0)</f>
        <v>0</v>
      </c>
      <c r="E336" cm="1">
        <f t="array" ref="E336">_xlfn._xlws.FILTER(Table6[[#All],[Acre]],(Table6[[#All],[Stand_Ipid]]=Table3[[#This Row],[Polygon]]),0)</f>
        <v>4.1190275749999996</v>
      </c>
      <c r="F336">
        <f>Table3[[#This Row],[Volume at H]]*Table3[[#This Row],[Area]]</f>
        <v>0</v>
      </c>
      <c r="G336" t="s">
        <v>1363</v>
      </c>
    </row>
    <row r="337" spans="1:7" x14ac:dyDescent="0.35">
      <c r="A337" t="s">
        <v>3599</v>
      </c>
      <c r="B337">
        <v>662</v>
      </c>
      <c r="C337">
        <v>10</v>
      </c>
      <c r="D337" cm="1">
        <f t="array" ref="D337">_xlfn._xlws.FILTER(Table4[[#All],[Volume MBF/ac]],(Table4[[#All],[Polygon]]=Table3[[#This Row],[Polygon]])*(Table4[[#All],[Period]]=Table3[[#This Row],[Period]])*(Table3[[#This Row],[Variables ]]=I$3),0)</f>
        <v>0</v>
      </c>
      <c r="E337" cm="1">
        <f t="array" ref="E337">_xlfn._xlws.FILTER(Table6[[#All],[Acre]],(Table6[[#All],[Stand_Ipid]]=Table3[[#This Row],[Polygon]]),0)</f>
        <v>43.185861619999997</v>
      </c>
      <c r="F337">
        <f>Table3[[#This Row],[Volume at H]]*Table3[[#This Row],[Area]]</f>
        <v>0</v>
      </c>
      <c r="G337" t="s">
        <v>1363</v>
      </c>
    </row>
    <row r="338" spans="1:7" x14ac:dyDescent="0.35">
      <c r="A338" t="s">
        <v>3599</v>
      </c>
      <c r="B338">
        <v>68</v>
      </c>
      <c r="C338">
        <v>10</v>
      </c>
      <c r="D338" cm="1">
        <f t="array" ref="D338">_xlfn._xlws.FILTER(Table4[[#All],[Volume MBF/ac]],(Table4[[#All],[Polygon]]=Table3[[#This Row],[Polygon]])*(Table4[[#All],[Period]]=Table3[[#This Row],[Period]])*(Table3[[#This Row],[Variables ]]=I$3),0)</f>
        <v>0</v>
      </c>
      <c r="E338" cm="1">
        <f t="array" ref="E338">_xlfn._xlws.FILTER(Table6[[#All],[Acre]],(Table6[[#All],[Stand_Ipid]]=Table3[[#This Row],[Polygon]]),0)</f>
        <v>17.588821589999998</v>
      </c>
      <c r="F338">
        <f>Table3[[#This Row],[Volume at H]]*Table3[[#This Row],[Area]]</f>
        <v>0</v>
      </c>
      <c r="G338" t="s">
        <v>1363</v>
      </c>
    </row>
    <row r="339" spans="1:7" x14ac:dyDescent="0.35">
      <c r="A339" t="s">
        <v>3599</v>
      </c>
      <c r="B339">
        <v>71</v>
      </c>
      <c r="C339">
        <v>10</v>
      </c>
      <c r="D339" cm="1">
        <f t="array" ref="D339">_xlfn._xlws.FILTER(Table4[[#All],[Volume MBF/ac]],(Table4[[#All],[Polygon]]=Table3[[#This Row],[Polygon]])*(Table4[[#All],[Period]]=Table3[[#This Row],[Period]])*(Table3[[#This Row],[Variables ]]=I$3),0)</f>
        <v>0</v>
      </c>
      <c r="E339" cm="1">
        <f t="array" ref="E339">_xlfn._xlws.FILTER(Table6[[#All],[Acre]],(Table6[[#All],[Stand_Ipid]]=Table3[[#This Row],[Polygon]]),0)</f>
        <v>44.711668299999999</v>
      </c>
      <c r="F339">
        <f>Table3[[#This Row],[Volume at H]]*Table3[[#This Row],[Area]]</f>
        <v>0</v>
      </c>
      <c r="G339" t="s">
        <v>1363</v>
      </c>
    </row>
    <row r="340" spans="1:7" x14ac:dyDescent="0.35">
      <c r="A340" t="s">
        <v>3599</v>
      </c>
      <c r="B340">
        <v>730</v>
      </c>
      <c r="C340">
        <v>10</v>
      </c>
      <c r="D340" cm="1">
        <f t="array" ref="D340">_xlfn._xlws.FILTER(Table4[[#All],[Volume MBF/ac]],(Table4[[#All],[Polygon]]=Table3[[#This Row],[Polygon]])*(Table4[[#All],[Period]]=Table3[[#This Row],[Period]])*(Table3[[#This Row],[Variables ]]=I$3),0)</f>
        <v>0</v>
      </c>
      <c r="E340" cm="1">
        <f t="array" ref="E340">_xlfn._xlws.FILTER(Table6[[#All],[Acre]],(Table6[[#All],[Stand_Ipid]]=Table3[[#This Row],[Polygon]]),0)</f>
        <v>28.624931270000001</v>
      </c>
      <c r="F340">
        <f>Table3[[#This Row],[Volume at H]]*Table3[[#This Row],[Area]]</f>
        <v>0</v>
      </c>
      <c r="G340" t="s">
        <v>1363</v>
      </c>
    </row>
    <row r="341" spans="1:7" x14ac:dyDescent="0.35">
      <c r="A341" t="s">
        <v>3599</v>
      </c>
      <c r="B341">
        <v>731</v>
      </c>
      <c r="C341">
        <v>10</v>
      </c>
      <c r="D341" cm="1">
        <f t="array" ref="D341">_xlfn._xlws.FILTER(Table4[[#All],[Volume MBF/ac]],(Table4[[#All],[Polygon]]=Table3[[#This Row],[Polygon]])*(Table4[[#All],[Period]]=Table3[[#This Row],[Period]])*(Table3[[#This Row],[Variables ]]=I$3),0)</f>
        <v>0</v>
      </c>
      <c r="E341" cm="1">
        <f t="array" ref="E341">_xlfn._xlws.FILTER(Table6[[#All],[Acre]],(Table6[[#All],[Stand_Ipid]]=Table3[[#This Row],[Polygon]]),0)</f>
        <v>17.74599856</v>
      </c>
      <c r="F341">
        <f>Table3[[#This Row],[Volume at H]]*Table3[[#This Row],[Area]]</f>
        <v>0</v>
      </c>
      <c r="G341" t="s">
        <v>1363</v>
      </c>
    </row>
    <row r="342" spans="1:7" x14ac:dyDescent="0.35">
      <c r="A342" t="s">
        <v>3599</v>
      </c>
      <c r="B342">
        <v>732</v>
      </c>
      <c r="C342">
        <v>10</v>
      </c>
      <c r="D342" cm="1">
        <f t="array" ref="D342">_xlfn._xlws.FILTER(Table4[[#All],[Volume MBF/ac]],(Table4[[#All],[Polygon]]=Table3[[#This Row],[Polygon]])*(Table4[[#All],[Period]]=Table3[[#This Row],[Period]])*(Table3[[#This Row],[Variables ]]=I$3),0)</f>
        <v>0</v>
      </c>
      <c r="E342" cm="1">
        <f t="array" ref="E342">_xlfn._xlws.FILTER(Table6[[#All],[Acre]],(Table6[[#All],[Stand_Ipid]]=Table3[[#This Row],[Polygon]]),0)</f>
        <v>31.398621970000001</v>
      </c>
      <c r="F342">
        <f>Table3[[#This Row],[Volume at H]]*Table3[[#This Row],[Area]]</f>
        <v>0</v>
      </c>
      <c r="G342" t="s">
        <v>1363</v>
      </c>
    </row>
    <row r="343" spans="1:7" x14ac:dyDescent="0.35">
      <c r="A343" t="s">
        <v>3599</v>
      </c>
      <c r="B343">
        <v>733</v>
      </c>
      <c r="C343">
        <v>10</v>
      </c>
      <c r="D343" cm="1">
        <f t="array" ref="D343">_xlfn._xlws.FILTER(Table4[[#All],[Volume MBF/ac]],(Table4[[#All],[Polygon]]=Table3[[#This Row],[Polygon]])*(Table4[[#All],[Period]]=Table3[[#This Row],[Period]])*(Table3[[#This Row],[Variables ]]=I$3),0)</f>
        <v>0</v>
      </c>
      <c r="E343" cm="1">
        <f t="array" ref="E343">_xlfn._xlws.FILTER(Table6[[#All],[Acre]],(Table6[[#All],[Stand_Ipid]]=Table3[[#This Row],[Polygon]]),0)</f>
        <v>29.439387589999999</v>
      </c>
      <c r="F343">
        <f>Table3[[#This Row],[Volume at H]]*Table3[[#This Row],[Area]]</f>
        <v>0</v>
      </c>
      <c r="G343" t="s">
        <v>1363</v>
      </c>
    </row>
    <row r="344" spans="1:7" x14ac:dyDescent="0.35">
      <c r="A344" t="s">
        <v>3599</v>
      </c>
      <c r="B344">
        <v>734</v>
      </c>
      <c r="C344">
        <v>10</v>
      </c>
      <c r="D344" cm="1">
        <f t="array" ref="D344">_xlfn._xlws.FILTER(Table4[[#All],[Volume MBF/ac]],(Table4[[#All],[Polygon]]=Table3[[#This Row],[Polygon]])*(Table4[[#All],[Period]]=Table3[[#This Row],[Period]])*(Table3[[#This Row],[Variables ]]=I$3),0)</f>
        <v>0</v>
      </c>
      <c r="E344" cm="1">
        <f t="array" ref="E344">_xlfn._xlws.FILTER(Table6[[#All],[Acre]],(Table6[[#All],[Stand_Ipid]]=Table3[[#This Row],[Polygon]]),0)</f>
        <v>18.79265809</v>
      </c>
      <c r="F344">
        <f>Table3[[#This Row],[Volume at H]]*Table3[[#This Row],[Area]]</f>
        <v>0</v>
      </c>
      <c r="G344" t="s">
        <v>1363</v>
      </c>
    </row>
    <row r="345" spans="1:7" x14ac:dyDescent="0.35">
      <c r="A345" t="s">
        <v>3599</v>
      </c>
      <c r="B345">
        <v>750</v>
      </c>
      <c r="C345">
        <v>10</v>
      </c>
      <c r="D345" cm="1">
        <f t="array" ref="D345">_xlfn._xlws.FILTER(Table4[[#All],[Volume MBF/ac]],(Table4[[#All],[Polygon]]=Table3[[#This Row],[Polygon]])*(Table4[[#All],[Period]]=Table3[[#This Row],[Period]])*(Table3[[#This Row],[Variables ]]=I$3),0)</f>
        <v>0</v>
      </c>
      <c r="E345" cm="1">
        <f t="array" ref="E345">_xlfn._xlws.FILTER(Table6[[#All],[Acre]],(Table6[[#All],[Stand_Ipid]]=Table3[[#This Row],[Polygon]]),0)</f>
        <v>653.97822069999995</v>
      </c>
      <c r="F345">
        <f>Table3[[#This Row],[Volume at H]]*Table3[[#This Row],[Area]]</f>
        <v>0</v>
      </c>
      <c r="G345" t="s">
        <v>1363</v>
      </c>
    </row>
    <row r="346" spans="1:7" x14ac:dyDescent="0.35">
      <c r="A346" t="s">
        <v>3599</v>
      </c>
      <c r="B346">
        <v>754</v>
      </c>
      <c r="C346">
        <v>10</v>
      </c>
      <c r="D346" cm="1">
        <f t="array" ref="D346">_xlfn._xlws.FILTER(Table4[[#All],[Volume MBF/ac]],(Table4[[#All],[Polygon]]=Table3[[#This Row],[Polygon]])*(Table4[[#All],[Period]]=Table3[[#This Row],[Period]])*(Table3[[#This Row],[Variables ]]=I$3),0)</f>
        <v>0</v>
      </c>
      <c r="E346" cm="1">
        <f t="array" ref="E346">_xlfn._xlws.FILTER(Table6[[#All],[Acre]],(Table6[[#All],[Stand_Ipid]]=Table3[[#This Row],[Polygon]]),0)</f>
        <v>653.97822069999995</v>
      </c>
      <c r="F346">
        <f>Table3[[#This Row],[Volume at H]]*Table3[[#This Row],[Area]]</f>
        <v>0</v>
      </c>
      <c r="G346" t="s">
        <v>1363</v>
      </c>
    </row>
    <row r="347" spans="1:7" x14ac:dyDescent="0.35">
      <c r="A347" t="s">
        <v>3599</v>
      </c>
      <c r="B347">
        <v>758</v>
      </c>
      <c r="C347">
        <v>10</v>
      </c>
      <c r="D347" cm="1">
        <f t="array" ref="D347">_xlfn._xlws.FILTER(Table4[[#All],[Volume MBF/ac]],(Table4[[#All],[Polygon]]=Table3[[#This Row],[Polygon]])*(Table4[[#All],[Period]]=Table3[[#This Row],[Period]])*(Table3[[#This Row],[Variables ]]=I$3),0)</f>
        <v>0</v>
      </c>
      <c r="E347" cm="1">
        <f t="array" ref="E347">_xlfn._xlws.FILTER(Table6[[#All],[Acre]],(Table6[[#All],[Stand_Ipid]]=Table3[[#This Row],[Polygon]]),0)</f>
        <v>653.97822069999995</v>
      </c>
      <c r="F347">
        <f>Table3[[#This Row],[Volume at H]]*Table3[[#This Row],[Area]]</f>
        <v>0</v>
      </c>
      <c r="G347" t="s">
        <v>1363</v>
      </c>
    </row>
    <row r="348" spans="1:7" x14ac:dyDescent="0.35">
      <c r="A348" t="s">
        <v>3599</v>
      </c>
      <c r="B348">
        <v>760</v>
      </c>
      <c r="C348">
        <v>10</v>
      </c>
      <c r="D348" cm="1">
        <f t="array" ref="D348">_xlfn._xlws.FILTER(Table4[[#All],[Volume MBF/ac]],(Table4[[#All],[Polygon]]=Table3[[#This Row],[Polygon]])*(Table4[[#All],[Period]]=Table3[[#This Row],[Period]])*(Table3[[#This Row],[Variables ]]=I$3),0)</f>
        <v>0</v>
      </c>
      <c r="E348" cm="1">
        <f t="array" ref="E348">_xlfn._xlws.FILTER(Table6[[#All],[Acre]],(Table6[[#All],[Stand_Ipid]]=Table3[[#This Row],[Polygon]]),0)</f>
        <v>18.076093060000002</v>
      </c>
      <c r="F348">
        <f>Table3[[#This Row],[Volume at H]]*Table3[[#This Row],[Area]]</f>
        <v>0</v>
      </c>
      <c r="G348" t="s">
        <v>1363</v>
      </c>
    </row>
    <row r="349" spans="1:7" x14ac:dyDescent="0.35">
      <c r="A349" t="s">
        <v>3599</v>
      </c>
      <c r="B349">
        <v>762</v>
      </c>
      <c r="C349">
        <v>10</v>
      </c>
      <c r="D349" cm="1">
        <f t="array" ref="D349">_xlfn._xlws.FILTER(Table4[[#All],[Volume MBF/ac]],(Table4[[#All],[Polygon]]=Table3[[#This Row],[Polygon]])*(Table4[[#All],[Period]]=Table3[[#This Row],[Period]])*(Table3[[#This Row],[Variables ]]=I$3),0)</f>
        <v>0</v>
      </c>
      <c r="E349" cm="1">
        <f t="array" ref="E349">_xlfn._xlws.FILTER(Table6[[#All],[Acre]],(Table6[[#All],[Stand_Ipid]]=Table3[[#This Row],[Polygon]]),0)</f>
        <v>60.958528270000002</v>
      </c>
      <c r="F349">
        <f>Table3[[#This Row],[Volume at H]]*Table3[[#This Row],[Area]]</f>
        <v>0</v>
      </c>
      <c r="G349" t="s">
        <v>1363</v>
      </c>
    </row>
    <row r="350" spans="1:7" x14ac:dyDescent="0.35">
      <c r="A350" t="s">
        <v>3599</v>
      </c>
      <c r="B350">
        <v>763</v>
      </c>
      <c r="C350">
        <v>10</v>
      </c>
      <c r="D350" cm="1">
        <f t="array" ref="D350">_xlfn._xlws.FILTER(Table4[[#All],[Volume MBF/ac]],(Table4[[#All],[Polygon]]=Table3[[#This Row],[Polygon]])*(Table4[[#All],[Period]]=Table3[[#This Row],[Period]])*(Table3[[#This Row],[Variables ]]=I$3),0)</f>
        <v>0</v>
      </c>
      <c r="E350" cm="1">
        <f t="array" ref="E350">_xlfn._xlws.FILTER(Table6[[#All],[Acre]],(Table6[[#All],[Stand_Ipid]]=Table3[[#This Row],[Polygon]]),0)</f>
        <v>22.417546359999999</v>
      </c>
      <c r="F350">
        <f>Table3[[#This Row],[Volume at H]]*Table3[[#This Row],[Area]]</f>
        <v>0</v>
      </c>
      <c r="G350" t="s">
        <v>1363</v>
      </c>
    </row>
    <row r="351" spans="1:7" x14ac:dyDescent="0.35">
      <c r="A351" t="s">
        <v>3599</v>
      </c>
      <c r="B351">
        <v>764</v>
      </c>
      <c r="C351">
        <v>10</v>
      </c>
      <c r="D351" cm="1">
        <f t="array" ref="D351">_xlfn._xlws.FILTER(Table4[[#All],[Volume MBF/ac]],(Table4[[#All],[Polygon]]=Table3[[#This Row],[Polygon]])*(Table4[[#All],[Period]]=Table3[[#This Row],[Period]])*(Table3[[#This Row],[Variables ]]=I$3),0)</f>
        <v>0</v>
      </c>
      <c r="E351" cm="1">
        <f t="array" ref="E351">_xlfn._xlws.FILTER(Table6[[#All],[Acre]],(Table6[[#All],[Stand_Ipid]]=Table3[[#This Row],[Polygon]]),0)</f>
        <v>64.051350380000002</v>
      </c>
      <c r="F351">
        <f>Table3[[#This Row],[Volume at H]]*Table3[[#This Row],[Area]]</f>
        <v>0</v>
      </c>
      <c r="G351" t="s">
        <v>1363</v>
      </c>
    </row>
    <row r="352" spans="1:7" x14ac:dyDescent="0.35">
      <c r="A352" t="s">
        <v>3599</v>
      </c>
      <c r="B352">
        <v>770</v>
      </c>
      <c r="C352">
        <v>10</v>
      </c>
      <c r="D352" cm="1">
        <f t="array" ref="D352">_xlfn._xlws.FILTER(Table4[[#All],[Volume MBF/ac]],(Table4[[#All],[Polygon]]=Table3[[#This Row],[Polygon]])*(Table4[[#All],[Period]]=Table3[[#This Row],[Period]])*(Table3[[#This Row],[Variables ]]=I$3),0)</f>
        <v>0</v>
      </c>
      <c r="E352" cm="1">
        <f t="array" ref="E352">_xlfn._xlws.FILTER(Table6[[#All],[Acre]],(Table6[[#All],[Stand_Ipid]]=Table3[[#This Row],[Polygon]]),0)</f>
        <v>48.209431600000002</v>
      </c>
      <c r="F352">
        <f>Table3[[#This Row],[Volume at H]]*Table3[[#This Row],[Area]]</f>
        <v>0</v>
      </c>
      <c r="G352" t="s">
        <v>1363</v>
      </c>
    </row>
    <row r="353" spans="1:7" x14ac:dyDescent="0.35">
      <c r="A353" t="s">
        <v>3599</v>
      </c>
      <c r="B353">
        <v>776</v>
      </c>
      <c r="C353">
        <v>10</v>
      </c>
      <c r="D353" cm="1">
        <f t="array" ref="D353">_xlfn._xlws.FILTER(Table4[[#All],[Volume MBF/ac]],(Table4[[#All],[Polygon]]=Table3[[#This Row],[Polygon]])*(Table4[[#All],[Period]]=Table3[[#This Row],[Period]])*(Table3[[#This Row],[Variables ]]=I$3),0)</f>
        <v>0</v>
      </c>
      <c r="E353" cm="1">
        <f t="array" ref="E353">_xlfn._xlws.FILTER(Table6[[#All],[Acre]],(Table6[[#All],[Stand_Ipid]]=Table3[[#This Row],[Polygon]]),0)</f>
        <v>48.388616759999998</v>
      </c>
      <c r="F353">
        <f>Table3[[#This Row],[Volume at H]]*Table3[[#This Row],[Area]]</f>
        <v>0</v>
      </c>
      <c r="G353" t="s">
        <v>1363</v>
      </c>
    </row>
    <row r="354" spans="1:7" x14ac:dyDescent="0.35">
      <c r="A354" t="s">
        <v>3599</v>
      </c>
      <c r="B354">
        <v>800</v>
      </c>
      <c r="C354">
        <v>10</v>
      </c>
      <c r="D354" cm="1">
        <f t="array" ref="D354">_xlfn._xlws.FILTER(Table4[[#All],[Volume MBF/ac]],(Table4[[#All],[Polygon]]=Table3[[#This Row],[Polygon]])*(Table4[[#All],[Period]]=Table3[[#This Row],[Period]])*(Table3[[#This Row],[Variables ]]=I$3),0)</f>
        <v>0</v>
      </c>
      <c r="E354" cm="1">
        <f t="array" ref="E354">_xlfn._xlws.FILTER(Table6[[#All],[Acre]],(Table6[[#All],[Stand_Ipid]]=Table3[[#This Row],[Polygon]]),0)</f>
        <v>51.194460190000001</v>
      </c>
      <c r="F354">
        <f>Table3[[#This Row],[Volume at H]]*Table3[[#This Row],[Area]]</f>
        <v>0</v>
      </c>
      <c r="G354" t="s">
        <v>1363</v>
      </c>
    </row>
    <row r="355" spans="1:7" x14ac:dyDescent="0.35">
      <c r="A355" t="s">
        <v>3599</v>
      </c>
      <c r="B355">
        <v>801</v>
      </c>
      <c r="C355">
        <v>10</v>
      </c>
      <c r="D355" cm="1">
        <f t="array" ref="D355">_xlfn._xlws.FILTER(Table4[[#All],[Volume MBF/ac]],(Table4[[#All],[Polygon]]=Table3[[#This Row],[Polygon]])*(Table4[[#All],[Period]]=Table3[[#This Row],[Period]])*(Table3[[#This Row],[Variables ]]=I$3),0)</f>
        <v>0</v>
      </c>
      <c r="E355" cm="1">
        <f t="array" ref="E355">_xlfn._xlws.FILTER(Table6[[#All],[Acre]],(Table6[[#All],[Stand_Ipid]]=Table3[[#This Row],[Polygon]]),0)</f>
        <v>60.847007519999998</v>
      </c>
      <c r="F355">
        <f>Table3[[#This Row],[Volume at H]]*Table3[[#This Row],[Area]]</f>
        <v>0</v>
      </c>
      <c r="G355" t="s">
        <v>1363</v>
      </c>
    </row>
    <row r="356" spans="1:7" x14ac:dyDescent="0.35">
      <c r="A356" t="s">
        <v>3599</v>
      </c>
      <c r="B356">
        <v>802</v>
      </c>
      <c r="C356">
        <v>10</v>
      </c>
      <c r="D356" cm="1">
        <f t="array" ref="D356">_xlfn._xlws.FILTER(Table4[[#All],[Volume MBF/ac]],(Table4[[#All],[Polygon]]=Table3[[#This Row],[Polygon]])*(Table4[[#All],[Period]]=Table3[[#This Row],[Period]])*(Table3[[#This Row],[Variables ]]=I$3),0)</f>
        <v>0</v>
      </c>
      <c r="E356" cm="1">
        <f t="array" ref="E356">_xlfn._xlws.FILTER(Table6[[#All],[Acre]],(Table6[[#All],[Stand_Ipid]]=Table3[[#This Row],[Polygon]]),0)</f>
        <v>28.05279208</v>
      </c>
      <c r="F356">
        <f>Table3[[#This Row],[Volume at H]]*Table3[[#This Row],[Area]]</f>
        <v>0</v>
      </c>
      <c r="G356" t="s">
        <v>1363</v>
      </c>
    </row>
    <row r="357" spans="1:7" x14ac:dyDescent="0.35">
      <c r="A357" t="s">
        <v>3599</v>
      </c>
      <c r="B357">
        <v>803</v>
      </c>
      <c r="C357">
        <v>10</v>
      </c>
      <c r="D357" cm="1">
        <f t="array" ref="D357">_xlfn._xlws.FILTER(Table4[[#All],[Volume MBF/ac]],(Table4[[#All],[Polygon]]=Table3[[#This Row],[Polygon]])*(Table4[[#All],[Period]]=Table3[[#This Row],[Period]])*(Table3[[#This Row],[Variables ]]=I$3),0)</f>
        <v>0</v>
      </c>
      <c r="E357" cm="1">
        <f t="array" ref="E357">_xlfn._xlws.FILTER(Table6[[#All],[Acre]],(Table6[[#All],[Stand_Ipid]]=Table3[[#This Row],[Polygon]]),0)</f>
        <v>61.608146669999996</v>
      </c>
      <c r="F357">
        <f>Table3[[#This Row],[Volume at H]]*Table3[[#This Row],[Area]]</f>
        <v>0</v>
      </c>
      <c r="G357" t="s">
        <v>1363</v>
      </c>
    </row>
    <row r="358" spans="1:7" x14ac:dyDescent="0.35">
      <c r="A358" t="s">
        <v>3599</v>
      </c>
      <c r="B358">
        <v>804</v>
      </c>
      <c r="C358">
        <v>10</v>
      </c>
      <c r="D358" cm="1">
        <f t="array" ref="D358">_xlfn._xlws.FILTER(Table4[[#All],[Volume MBF/ac]],(Table4[[#All],[Polygon]]=Table3[[#This Row],[Polygon]])*(Table4[[#All],[Period]]=Table3[[#This Row],[Period]])*(Table3[[#This Row],[Variables ]]=I$3),0)</f>
        <v>0</v>
      </c>
      <c r="E358" cm="1">
        <f t="array" ref="E358">_xlfn._xlws.FILTER(Table6[[#All],[Acre]],(Table6[[#All],[Stand_Ipid]]=Table3[[#This Row],[Polygon]]),0)</f>
        <v>40.84752546</v>
      </c>
      <c r="F358">
        <f>Table3[[#This Row],[Volume at H]]*Table3[[#This Row],[Area]]</f>
        <v>0</v>
      </c>
      <c r="G358" t="s">
        <v>1363</v>
      </c>
    </row>
    <row r="359" spans="1:7" x14ac:dyDescent="0.35">
      <c r="A359" t="s">
        <v>3599</v>
      </c>
      <c r="B359">
        <v>890</v>
      </c>
      <c r="C359">
        <v>10</v>
      </c>
      <c r="D359" cm="1">
        <f t="array" ref="D359">_xlfn._xlws.FILTER(Table4[[#All],[Volume MBF/ac]],(Table4[[#All],[Polygon]]=Table3[[#This Row],[Polygon]])*(Table4[[#All],[Period]]=Table3[[#This Row],[Period]])*(Table3[[#This Row],[Variables ]]=I$3),0)</f>
        <v>0</v>
      </c>
      <c r="E359" cm="1">
        <f t="array" ref="E359">_xlfn._xlws.FILTER(Table6[[#All],[Acre]],(Table6[[#All],[Stand_Ipid]]=Table3[[#This Row],[Polygon]]),0)</f>
        <v>25.85267885</v>
      </c>
      <c r="F359">
        <f>Table3[[#This Row],[Volume at H]]*Table3[[#This Row],[Area]]</f>
        <v>0</v>
      </c>
      <c r="G359" t="s">
        <v>1363</v>
      </c>
    </row>
    <row r="360" spans="1:7" x14ac:dyDescent="0.35">
      <c r="A360" t="s">
        <v>3599</v>
      </c>
      <c r="B360">
        <v>892</v>
      </c>
      <c r="C360">
        <v>10</v>
      </c>
      <c r="D360" cm="1">
        <f t="array" ref="D360">_xlfn._xlws.FILTER(Table4[[#All],[Volume MBF/ac]],(Table4[[#All],[Polygon]]=Table3[[#This Row],[Polygon]])*(Table4[[#All],[Period]]=Table3[[#This Row],[Period]])*(Table3[[#This Row],[Variables ]]=I$3),0)</f>
        <v>0</v>
      </c>
      <c r="E360" cm="1">
        <f t="array" ref="E360">_xlfn._xlws.FILTER(Table6[[#All],[Acre]],(Table6[[#All],[Stand_Ipid]]=Table3[[#This Row],[Polygon]]),0)</f>
        <v>30.951763150000001</v>
      </c>
      <c r="F360">
        <f>Table3[[#This Row],[Volume at H]]*Table3[[#This Row],[Area]]</f>
        <v>0</v>
      </c>
      <c r="G360" t="s">
        <v>1363</v>
      </c>
    </row>
    <row r="361" spans="1:7" x14ac:dyDescent="0.35">
      <c r="A361" t="s">
        <v>3599</v>
      </c>
      <c r="B361">
        <v>90</v>
      </c>
      <c r="C361">
        <v>10</v>
      </c>
      <c r="D361" cm="1">
        <f t="array" ref="D361">_xlfn._xlws.FILTER(Table4[[#All],[Volume MBF/ac]],(Table4[[#All],[Polygon]]=Table3[[#This Row],[Polygon]])*(Table4[[#All],[Period]]=Table3[[#This Row],[Period]])*(Table3[[#This Row],[Variables ]]=I$3),0)</f>
        <v>0</v>
      </c>
      <c r="E361" cm="1">
        <f t="array" ref="E361">_xlfn._xlws.FILTER(Table6[[#All],[Acre]],(Table6[[#All],[Stand_Ipid]]=Table3[[#This Row],[Polygon]]),0)</f>
        <v>21.352174099999999</v>
      </c>
      <c r="F361">
        <f>Table3[[#This Row],[Volume at H]]*Table3[[#This Row],[Area]]</f>
        <v>0</v>
      </c>
      <c r="G361" t="s">
        <v>1363</v>
      </c>
    </row>
    <row r="362" spans="1:7" x14ac:dyDescent="0.35">
      <c r="A362" t="s">
        <v>3599</v>
      </c>
      <c r="B362">
        <v>21</v>
      </c>
      <c r="C362">
        <v>11</v>
      </c>
      <c r="D362" cm="1">
        <f t="array" ref="D362">_xlfn._xlws.FILTER(Table4[[#All],[Volume MBF/ac]],(Table4[[#All],[Polygon]]=Table3[[#This Row],[Polygon]])*(Table4[[#All],[Period]]=Table3[[#This Row],[Period]])*(Table3[[#This Row],[Variables ]]=I$3),0)</f>
        <v>0</v>
      </c>
      <c r="E362" cm="1">
        <f t="array" ref="E362">_xlfn._xlws.FILTER(Table6[[#All],[Acre]],(Table6[[#All],[Stand_Ipid]]=Table3[[#This Row],[Polygon]]),0)</f>
        <v>19.288570119999999</v>
      </c>
      <c r="F362">
        <f>Table3[[#This Row],[Volume at H]]*Table3[[#This Row],[Area]]</f>
        <v>0</v>
      </c>
      <c r="G362" t="s">
        <v>1363</v>
      </c>
    </row>
    <row r="363" spans="1:7" x14ac:dyDescent="0.35">
      <c r="A363" t="s">
        <v>3599</v>
      </c>
      <c r="B363">
        <v>35</v>
      </c>
      <c r="C363">
        <v>11</v>
      </c>
      <c r="D363" cm="1">
        <f t="array" ref="D363">_xlfn._xlws.FILTER(Table4[[#All],[Volume MBF/ac]],(Table4[[#All],[Polygon]]=Table3[[#This Row],[Polygon]])*(Table4[[#All],[Period]]=Table3[[#This Row],[Period]])*(Table3[[#This Row],[Variables ]]=I$3),0)</f>
        <v>0</v>
      </c>
      <c r="E363" cm="1">
        <f t="array" ref="E363">_xlfn._xlws.FILTER(Table6[[#All],[Acre]],(Table6[[#All],[Stand_Ipid]]=Table3[[#This Row],[Polygon]]),0)</f>
        <v>11.94575066</v>
      </c>
      <c r="F363">
        <f>Table3[[#This Row],[Volume at H]]*Table3[[#This Row],[Area]]</f>
        <v>0</v>
      </c>
      <c r="G363" t="s">
        <v>1363</v>
      </c>
    </row>
    <row r="364" spans="1:7" x14ac:dyDescent="0.35">
      <c r="A364" t="s">
        <v>3599</v>
      </c>
      <c r="B364">
        <v>40</v>
      </c>
      <c r="C364">
        <v>11</v>
      </c>
      <c r="D364" cm="1">
        <f t="array" ref="D364">_xlfn._xlws.FILTER(Table4[[#All],[Volume MBF/ac]],(Table4[[#All],[Polygon]]=Table3[[#This Row],[Polygon]])*(Table4[[#All],[Period]]=Table3[[#This Row],[Period]])*(Table3[[#This Row],[Variables ]]=I$3),0)</f>
        <v>0</v>
      </c>
      <c r="E364" cm="1">
        <f t="array" ref="E364">_xlfn._xlws.FILTER(Table6[[#All],[Acre]],(Table6[[#All],[Stand_Ipid]]=Table3[[#This Row],[Polygon]]),0)</f>
        <v>22.71860058</v>
      </c>
      <c r="F364">
        <f>Table3[[#This Row],[Volume at H]]*Table3[[#This Row],[Area]]</f>
        <v>0</v>
      </c>
      <c r="G364" t="s">
        <v>1363</v>
      </c>
    </row>
    <row r="365" spans="1:7" x14ac:dyDescent="0.35">
      <c r="A365" t="s">
        <v>3599</v>
      </c>
      <c r="B365">
        <v>42</v>
      </c>
      <c r="C365">
        <v>11</v>
      </c>
      <c r="D365" cm="1">
        <f t="array" ref="D365">_xlfn._xlws.FILTER(Table4[[#All],[Volume MBF/ac]],(Table4[[#All],[Polygon]]=Table3[[#This Row],[Polygon]])*(Table4[[#All],[Period]]=Table3[[#This Row],[Period]])*(Table3[[#This Row],[Variables ]]=I$3),0)</f>
        <v>0</v>
      </c>
      <c r="E365" cm="1">
        <f t="array" ref="E365">_xlfn._xlws.FILTER(Table6[[#All],[Acre]],(Table6[[#All],[Stand_Ipid]]=Table3[[#This Row],[Polygon]]),0)</f>
        <v>12.77492447</v>
      </c>
      <c r="F365">
        <f>Table3[[#This Row],[Volume at H]]*Table3[[#This Row],[Area]]</f>
        <v>0</v>
      </c>
      <c r="G365" t="s">
        <v>1363</v>
      </c>
    </row>
    <row r="366" spans="1:7" x14ac:dyDescent="0.35">
      <c r="A366" t="s">
        <v>3599</v>
      </c>
      <c r="B366">
        <v>43</v>
      </c>
      <c r="C366">
        <v>11</v>
      </c>
      <c r="D366" cm="1">
        <f t="array" ref="D366">_xlfn._xlws.FILTER(Table4[[#All],[Volume MBF/ac]],(Table4[[#All],[Polygon]]=Table3[[#This Row],[Polygon]])*(Table4[[#All],[Period]]=Table3[[#This Row],[Period]])*(Table3[[#This Row],[Variables ]]=I$3),0)</f>
        <v>0</v>
      </c>
      <c r="E366" cm="1">
        <f t="array" ref="E366">_xlfn._xlws.FILTER(Table6[[#All],[Acre]],(Table6[[#All],[Stand_Ipid]]=Table3[[#This Row],[Polygon]]),0)</f>
        <v>9.1747339839999995</v>
      </c>
      <c r="F366">
        <f>Table3[[#This Row],[Volume at H]]*Table3[[#This Row],[Area]]</f>
        <v>0</v>
      </c>
      <c r="G366" t="s">
        <v>1363</v>
      </c>
    </row>
    <row r="367" spans="1:7" x14ac:dyDescent="0.35">
      <c r="A367" t="s">
        <v>3599</v>
      </c>
      <c r="B367">
        <v>44</v>
      </c>
      <c r="C367">
        <v>11</v>
      </c>
      <c r="D367" cm="1">
        <f t="array" ref="D367">_xlfn._xlws.FILTER(Table4[[#All],[Volume MBF/ac]],(Table4[[#All],[Polygon]]=Table3[[#This Row],[Polygon]])*(Table4[[#All],[Period]]=Table3[[#This Row],[Period]])*(Table3[[#This Row],[Variables ]]=I$3),0)</f>
        <v>0</v>
      </c>
      <c r="E367" cm="1">
        <f t="array" ref="E367">_xlfn._xlws.FILTER(Table6[[#All],[Acre]],(Table6[[#All],[Stand_Ipid]]=Table3[[#This Row],[Polygon]]),0)</f>
        <v>31.784081520000001</v>
      </c>
      <c r="F367">
        <f>Table3[[#This Row],[Volume at H]]*Table3[[#This Row],[Area]]</f>
        <v>0</v>
      </c>
      <c r="G367" t="s">
        <v>1363</v>
      </c>
    </row>
    <row r="368" spans="1:7" x14ac:dyDescent="0.35">
      <c r="A368" t="s">
        <v>3599</v>
      </c>
      <c r="B368">
        <v>50</v>
      </c>
      <c r="C368">
        <v>11</v>
      </c>
      <c r="D368" cm="1">
        <f t="array" ref="D368">_xlfn._xlws.FILTER(Table4[[#All],[Volume MBF/ac]],(Table4[[#All],[Polygon]]=Table3[[#This Row],[Polygon]])*(Table4[[#All],[Period]]=Table3[[#This Row],[Period]])*(Table3[[#This Row],[Variables ]]=I$3),0)</f>
        <v>0</v>
      </c>
      <c r="E368" cm="1">
        <f t="array" ref="E368">_xlfn._xlws.FILTER(Table6[[#All],[Acre]],(Table6[[#All],[Stand_Ipid]]=Table3[[#This Row],[Polygon]]),0)</f>
        <v>14.44762008</v>
      </c>
      <c r="F368">
        <f>Table3[[#This Row],[Volume at H]]*Table3[[#This Row],[Area]]</f>
        <v>0</v>
      </c>
      <c r="G368" t="s">
        <v>1363</v>
      </c>
    </row>
    <row r="369" spans="1:7" x14ac:dyDescent="0.35">
      <c r="A369" t="s">
        <v>3599</v>
      </c>
      <c r="B369">
        <v>56</v>
      </c>
      <c r="C369">
        <v>11</v>
      </c>
      <c r="D369" cm="1">
        <f t="array" ref="D369">_xlfn._xlws.FILTER(Table4[[#All],[Volume MBF/ac]],(Table4[[#All],[Polygon]]=Table3[[#This Row],[Polygon]])*(Table4[[#All],[Period]]=Table3[[#This Row],[Period]])*(Table3[[#This Row],[Variables ]]=I$3),0)</f>
        <v>0</v>
      </c>
      <c r="E369" cm="1">
        <f t="array" ref="E369">_xlfn._xlws.FILTER(Table6[[#All],[Acre]],(Table6[[#All],[Stand_Ipid]]=Table3[[#This Row],[Polygon]]),0)</f>
        <v>9.4989923730000001</v>
      </c>
      <c r="F369">
        <f>Table3[[#This Row],[Volume at H]]*Table3[[#This Row],[Area]]</f>
        <v>0</v>
      </c>
      <c r="G369" t="s">
        <v>1363</v>
      </c>
    </row>
    <row r="370" spans="1:7" x14ac:dyDescent="0.35">
      <c r="A370" t="s">
        <v>3599</v>
      </c>
      <c r="B370">
        <v>58</v>
      </c>
      <c r="C370">
        <v>11</v>
      </c>
      <c r="D370" cm="1">
        <f t="array" ref="D370">_xlfn._xlws.FILTER(Table4[[#All],[Volume MBF/ac]],(Table4[[#All],[Polygon]]=Table3[[#This Row],[Polygon]])*(Table4[[#All],[Period]]=Table3[[#This Row],[Period]])*(Table3[[#This Row],[Variables ]]=I$3),0)</f>
        <v>0</v>
      </c>
      <c r="E370" cm="1">
        <f t="array" ref="E370">_xlfn._xlws.FILTER(Table6[[#All],[Acre]],(Table6[[#All],[Stand_Ipid]]=Table3[[#This Row],[Polygon]]),0)</f>
        <v>20.86091506</v>
      </c>
      <c r="F370">
        <f>Table3[[#This Row],[Volume at H]]*Table3[[#This Row],[Area]]</f>
        <v>0</v>
      </c>
      <c r="G370" t="s">
        <v>1363</v>
      </c>
    </row>
    <row r="371" spans="1:7" x14ac:dyDescent="0.35">
      <c r="A371" t="s">
        <v>3599</v>
      </c>
      <c r="B371">
        <v>62</v>
      </c>
      <c r="C371">
        <v>11</v>
      </c>
      <c r="D371" cm="1">
        <f t="array" ref="D371">_xlfn._xlws.FILTER(Table4[[#All],[Volume MBF/ac]],(Table4[[#All],[Polygon]]=Table3[[#This Row],[Polygon]])*(Table4[[#All],[Period]]=Table3[[#This Row],[Period]])*(Table3[[#This Row],[Variables ]]=I$3),0)</f>
        <v>0</v>
      </c>
      <c r="E371" cm="1">
        <f t="array" ref="E371">_xlfn._xlws.FILTER(Table6[[#All],[Acre]],(Table6[[#All],[Stand_Ipid]]=Table3[[#This Row],[Polygon]]),0)</f>
        <v>17.869102120000001</v>
      </c>
      <c r="F371">
        <f>Table3[[#This Row],[Volume at H]]*Table3[[#This Row],[Area]]</f>
        <v>0</v>
      </c>
      <c r="G371" t="s">
        <v>1363</v>
      </c>
    </row>
    <row r="372" spans="1:7" x14ac:dyDescent="0.35">
      <c r="A372" t="s">
        <v>3599</v>
      </c>
      <c r="B372">
        <v>66</v>
      </c>
      <c r="C372">
        <v>11</v>
      </c>
      <c r="D372" cm="1">
        <f t="array" ref="D372">_xlfn._xlws.FILTER(Table4[[#All],[Volume MBF/ac]],(Table4[[#All],[Polygon]]=Table3[[#This Row],[Polygon]])*(Table4[[#All],[Period]]=Table3[[#This Row],[Period]])*(Table3[[#This Row],[Variables ]]=I$3),0)</f>
        <v>0</v>
      </c>
      <c r="E372" cm="1">
        <f t="array" ref="E372">_xlfn._xlws.FILTER(Table6[[#All],[Acre]],(Table6[[#All],[Stand_Ipid]]=Table3[[#This Row],[Polygon]]),0)</f>
        <v>4.1190275749999996</v>
      </c>
      <c r="F372">
        <f>Table3[[#This Row],[Volume at H]]*Table3[[#This Row],[Area]]</f>
        <v>0</v>
      </c>
      <c r="G372" t="s">
        <v>1363</v>
      </c>
    </row>
    <row r="373" spans="1:7" x14ac:dyDescent="0.35">
      <c r="A373" t="s">
        <v>3599</v>
      </c>
      <c r="B373">
        <v>662</v>
      </c>
      <c r="C373">
        <v>11</v>
      </c>
      <c r="D373" cm="1">
        <f t="array" ref="D373">_xlfn._xlws.FILTER(Table4[[#All],[Volume MBF/ac]],(Table4[[#All],[Polygon]]=Table3[[#This Row],[Polygon]])*(Table4[[#All],[Period]]=Table3[[#This Row],[Period]])*(Table3[[#This Row],[Variables ]]=I$3),0)</f>
        <v>0</v>
      </c>
      <c r="E373" cm="1">
        <f t="array" ref="E373">_xlfn._xlws.FILTER(Table6[[#All],[Acre]],(Table6[[#All],[Stand_Ipid]]=Table3[[#This Row],[Polygon]]),0)</f>
        <v>43.185861619999997</v>
      </c>
      <c r="F373">
        <f>Table3[[#This Row],[Volume at H]]*Table3[[#This Row],[Area]]</f>
        <v>0</v>
      </c>
      <c r="G373" t="s">
        <v>1363</v>
      </c>
    </row>
    <row r="374" spans="1:7" x14ac:dyDescent="0.35">
      <c r="A374" t="s">
        <v>3599</v>
      </c>
      <c r="B374">
        <v>68</v>
      </c>
      <c r="C374">
        <v>11</v>
      </c>
      <c r="D374" cm="1">
        <f t="array" ref="D374">_xlfn._xlws.FILTER(Table4[[#All],[Volume MBF/ac]],(Table4[[#All],[Polygon]]=Table3[[#This Row],[Polygon]])*(Table4[[#All],[Period]]=Table3[[#This Row],[Period]])*(Table3[[#This Row],[Variables ]]=I$3),0)</f>
        <v>0</v>
      </c>
      <c r="E374" cm="1">
        <f t="array" ref="E374">_xlfn._xlws.FILTER(Table6[[#All],[Acre]],(Table6[[#All],[Stand_Ipid]]=Table3[[#This Row],[Polygon]]),0)</f>
        <v>17.588821589999998</v>
      </c>
      <c r="F374">
        <f>Table3[[#This Row],[Volume at H]]*Table3[[#This Row],[Area]]</f>
        <v>0</v>
      </c>
      <c r="G374" t="s">
        <v>1363</v>
      </c>
    </row>
    <row r="375" spans="1:7" x14ac:dyDescent="0.35">
      <c r="A375" t="s">
        <v>3599</v>
      </c>
      <c r="B375">
        <v>730</v>
      </c>
      <c r="C375">
        <v>11</v>
      </c>
      <c r="D375" cm="1">
        <f t="array" ref="D375">_xlfn._xlws.FILTER(Table4[[#All],[Volume MBF/ac]],(Table4[[#All],[Polygon]]=Table3[[#This Row],[Polygon]])*(Table4[[#All],[Period]]=Table3[[#This Row],[Period]])*(Table3[[#This Row],[Variables ]]=I$3),0)</f>
        <v>0</v>
      </c>
      <c r="E375" cm="1">
        <f t="array" ref="E375">_xlfn._xlws.FILTER(Table6[[#All],[Acre]],(Table6[[#All],[Stand_Ipid]]=Table3[[#This Row],[Polygon]]),0)</f>
        <v>28.624931270000001</v>
      </c>
      <c r="F375">
        <f>Table3[[#This Row],[Volume at H]]*Table3[[#This Row],[Area]]</f>
        <v>0</v>
      </c>
      <c r="G375" t="s">
        <v>1363</v>
      </c>
    </row>
    <row r="376" spans="1:7" x14ac:dyDescent="0.35">
      <c r="A376" t="s">
        <v>3599</v>
      </c>
      <c r="B376">
        <v>731</v>
      </c>
      <c r="C376">
        <v>11</v>
      </c>
      <c r="D376" cm="1">
        <f t="array" ref="D376">_xlfn._xlws.FILTER(Table4[[#All],[Volume MBF/ac]],(Table4[[#All],[Polygon]]=Table3[[#This Row],[Polygon]])*(Table4[[#All],[Period]]=Table3[[#This Row],[Period]])*(Table3[[#This Row],[Variables ]]=I$3),0)</f>
        <v>0</v>
      </c>
      <c r="E376" cm="1">
        <f t="array" ref="E376">_xlfn._xlws.FILTER(Table6[[#All],[Acre]],(Table6[[#All],[Stand_Ipid]]=Table3[[#This Row],[Polygon]]),0)</f>
        <v>17.74599856</v>
      </c>
      <c r="F376">
        <f>Table3[[#This Row],[Volume at H]]*Table3[[#This Row],[Area]]</f>
        <v>0</v>
      </c>
      <c r="G376" t="s">
        <v>1363</v>
      </c>
    </row>
    <row r="377" spans="1:7" x14ac:dyDescent="0.35">
      <c r="A377" t="s">
        <v>3599</v>
      </c>
      <c r="B377">
        <v>732</v>
      </c>
      <c r="C377">
        <v>11</v>
      </c>
      <c r="D377" cm="1">
        <f t="array" ref="D377">_xlfn._xlws.FILTER(Table4[[#All],[Volume MBF/ac]],(Table4[[#All],[Polygon]]=Table3[[#This Row],[Polygon]])*(Table4[[#All],[Period]]=Table3[[#This Row],[Period]])*(Table3[[#This Row],[Variables ]]=I$3),0)</f>
        <v>0</v>
      </c>
      <c r="E377" cm="1">
        <f t="array" ref="E377">_xlfn._xlws.FILTER(Table6[[#All],[Acre]],(Table6[[#All],[Stand_Ipid]]=Table3[[#This Row],[Polygon]]),0)</f>
        <v>31.398621970000001</v>
      </c>
      <c r="F377">
        <f>Table3[[#This Row],[Volume at H]]*Table3[[#This Row],[Area]]</f>
        <v>0</v>
      </c>
      <c r="G377" t="s">
        <v>1363</v>
      </c>
    </row>
    <row r="378" spans="1:7" x14ac:dyDescent="0.35">
      <c r="A378" t="s">
        <v>3599</v>
      </c>
      <c r="B378">
        <v>733</v>
      </c>
      <c r="C378">
        <v>11</v>
      </c>
      <c r="D378" cm="1">
        <f t="array" ref="D378">_xlfn._xlws.FILTER(Table4[[#All],[Volume MBF/ac]],(Table4[[#All],[Polygon]]=Table3[[#This Row],[Polygon]])*(Table4[[#All],[Period]]=Table3[[#This Row],[Period]])*(Table3[[#This Row],[Variables ]]=I$3),0)</f>
        <v>0</v>
      </c>
      <c r="E378" cm="1">
        <f t="array" ref="E378">_xlfn._xlws.FILTER(Table6[[#All],[Acre]],(Table6[[#All],[Stand_Ipid]]=Table3[[#This Row],[Polygon]]),0)</f>
        <v>29.439387589999999</v>
      </c>
      <c r="F378">
        <f>Table3[[#This Row],[Volume at H]]*Table3[[#This Row],[Area]]</f>
        <v>0</v>
      </c>
      <c r="G378" t="s">
        <v>1363</v>
      </c>
    </row>
    <row r="379" spans="1:7" x14ac:dyDescent="0.35">
      <c r="A379" t="s">
        <v>3599</v>
      </c>
      <c r="B379">
        <v>734</v>
      </c>
      <c r="C379">
        <v>11</v>
      </c>
      <c r="D379" cm="1">
        <f t="array" ref="D379">_xlfn._xlws.FILTER(Table4[[#All],[Volume MBF/ac]],(Table4[[#All],[Polygon]]=Table3[[#This Row],[Polygon]])*(Table4[[#All],[Period]]=Table3[[#This Row],[Period]])*(Table3[[#This Row],[Variables ]]=I$3),0)</f>
        <v>0</v>
      </c>
      <c r="E379" cm="1">
        <f t="array" ref="E379">_xlfn._xlws.FILTER(Table6[[#All],[Acre]],(Table6[[#All],[Stand_Ipid]]=Table3[[#This Row],[Polygon]]),0)</f>
        <v>18.79265809</v>
      </c>
      <c r="F379">
        <f>Table3[[#This Row],[Volume at H]]*Table3[[#This Row],[Area]]</f>
        <v>0</v>
      </c>
      <c r="G379" t="s">
        <v>1363</v>
      </c>
    </row>
    <row r="380" spans="1:7" x14ac:dyDescent="0.35">
      <c r="A380" t="s">
        <v>3599</v>
      </c>
      <c r="B380">
        <v>750</v>
      </c>
      <c r="C380">
        <v>11</v>
      </c>
      <c r="D380" cm="1">
        <f t="array" ref="D380">_xlfn._xlws.FILTER(Table4[[#All],[Volume MBF/ac]],(Table4[[#All],[Polygon]]=Table3[[#This Row],[Polygon]])*(Table4[[#All],[Period]]=Table3[[#This Row],[Period]])*(Table3[[#This Row],[Variables ]]=I$3),0)</f>
        <v>0</v>
      </c>
      <c r="E380" cm="1">
        <f t="array" ref="E380">_xlfn._xlws.FILTER(Table6[[#All],[Acre]],(Table6[[#All],[Stand_Ipid]]=Table3[[#This Row],[Polygon]]),0)</f>
        <v>653.97822069999995</v>
      </c>
      <c r="F380">
        <f>Table3[[#This Row],[Volume at H]]*Table3[[#This Row],[Area]]</f>
        <v>0</v>
      </c>
      <c r="G380" t="s">
        <v>1363</v>
      </c>
    </row>
    <row r="381" spans="1:7" x14ac:dyDescent="0.35">
      <c r="A381" t="s">
        <v>3599</v>
      </c>
      <c r="B381">
        <v>754</v>
      </c>
      <c r="C381">
        <v>11</v>
      </c>
      <c r="D381" cm="1">
        <f t="array" ref="D381">_xlfn._xlws.FILTER(Table4[[#All],[Volume MBF/ac]],(Table4[[#All],[Polygon]]=Table3[[#This Row],[Polygon]])*(Table4[[#All],[Period]]=Table3[[#This Row],[Period]])*(Table3[[#This Row],[Variables ]]=I$3),0)</f>
        <v>0</v>
      </c>
      <c r="E381" cm="1">
        <f t="array" ref="E381">_xlfn._xlws.FILTER(Table6[[#All],[Acre]],(Table6[[#All],[Stand_Ipid]]=Table3[[#This Row],[Polygon]]),0)</f>
        <v>653.97822069999995</v>
      </c>
      <c r="F381">
        <f>Table3[[#This Row],[Volume at H]]*Table3[[#This Row],[Area]]</f>
        <v>0</v>
      </c>
      <c r="G381" t="s">
        <v>1363</v>
      </c>
    </row>
    <row r="382" spans="1:7" x14ac:dyDescent="0.35">
      <c r="A382" t="s">
        <v>3599</v>
      </c>
      <c r="B382">
        <v>758</v>
      </c>
      <c r="C382">
        <v>11</v>
      </c>
      <c r="D382" cm="1">
        <f t="array" ref="D382">_xlfn._xlws.FILTER(Table4[[#All],[Volume MBF/ac]],(Table4[[#All],[Polygon]]=Table3[[#This Row],[Polygon]])*(Table4[[#All],[Period]]=Table3[[#This Row],[Period]])*(Table3[[#This Row],[Variables ]]=I$3),0)</f>
        <v>0</v>
      </c>
      <c r="E382" cm="1">
        <f t="array" ref="E382">_xlfn._xlws.FILTER(Table6[[#All],[Acre]],(Table6[[#All],[Stand_Ipid]]=Table3[[#This Row],[Polygon]]),0)</f>
        <v>653.97822069999995</v>
      </c>
      <c r="F382">
        <f>Table3[[#This Row],[Volume at H]]*Table3[[#This Row],[Area]]</f>
        <v>0</v>
      </c>
      <c r="G382" t="s">
        <v>1363</v>
      </c>
    </row>
    <row r="383" spans="1:7" x14ac:dyDescent="0.35">
      <c r="A383" t="s">
        <v>3599</v>
      </c>
      <c r="B383">
        <v>760</v>
      </c>
      <c r="C383">
        <v>11</v>
      </c>
      <c r="D383" cm="1">
        <f t="array" ref="D383">_xlfn._xlws.FILTER(Table4[[#All],[Volume MBF/ac]],(Table4[[#All],[Polygon]]=Table3[[#This Row],[Polygon]])*(Table4[[#All],[Period]]=Table3[[#This Row],[Period]])*(Table3[[#This Row],[Variables ]]=I$3),0)</f>
        <v>0</v>
      </c>
      <c r="E383" cm="1">
        <f t="array" ref="E383">_xlfn._xlws.FILTER(Table6[[#All],[Acre]],(Table6[[#All],[Stand_Ipid]]=Table3[[#This Row],[Polygon]]),0)</f>
        <v>18.076093060000002</v>
      </c>
      <c r="F383">
        <f>Table3[[#This Row],[Volume at H]]*Table3[[#This Row],[Area]]</f>
        <v>0</v>
      </c>
      <c r="G383" t="s">
        <v>1363</v>
      </c>
    </row>
    <row r="384" spans="1:7" x14ac:dyDescent="0.35">
      <c r="A384" t="s">
        <v>3599</v>
      </c>
      <c r="B384">
        <v>762</v>
      </c>
      <c r="C384">
        <v>11</v>
      </c>
      <c r="D384" cm="1">
        <f t="array" ref="D384">_xlfn._xlws.FILTER(Table4[[#All],[Volume MBF/ac]],(Table4[[#All],[Polygon]]=Table3[[#This Row],[Polygon]])*(Table4[[#All],[Period]]=Table3[[#This Row],[Period]])*(Table3[[#This Row],[Variables ]]=I$3),0)</f>
        <v>0</v>
      </c>
      <c r="E384" cm="1">
        <f t="array" ref="E384">_xlfn._xlws.FILTER(Table6[[#All],[Acre]],(Table6[[#All],[Stand_Ipid]]=Table3[[#This Row],[Polygon]]),0)</f>
        <v>60.958528270000002</v>
      </c>
      <c r="F384">
        <f>Table3[[#This Row],[Volume at H]]*Table3[[#This Row],[Area]]</f>
        <v>0</v>
      </c>
      <c r="G384" t="s">
        <v>1363</v>
      </c>
    </row>
    <row r="385" spans="1:7" x14ac:dyDescent="0.35">
      <c r="A385" t="s">
        <v>3599</v>
      </c>
      <c r="B385">
        <v>763</v>
      </c>
      <c r="C385">
        <v>11</v>
      </c>
      <c r="D385" cm="1">
        <f t="array" ref="D385">_xlfn._xlws.FILTER(Table4[[#All],[Volume MBF/ac]],(Table4[[#All],[Polygon]]=Table3[[#This Row],[Polygon]])*(Table4[[#All],[Period]]=Table3[[#This Row],[Period]])*(Table3[[#This Row],[Variables ]]=I$3),0)</f>
        <v>0</v>
      </c>
      <c r="E385" cm="1">
        <f t="array" ref="E385">_xlfn._xlws.FILTER(Table6[[#All],[Acre]],(Table6[[#All],[Stand_Ipid]]=Table3[[#This Row],[Polygon]]),0)</f>
        <v>22.417546359999999</v>
      </c>
      <c r="F385">
        <f>Table3[[#This Row],[Volume at H]]*Table3[[#This Row],[Area]]</f>
        <v>0</v>
      </c>
      <c r="G385" t="s">
        <v>1363</v>
      </c>
    </row>
    <row r="386" spans="1:7" x14ac:dyDescent="0.35">
      <c r="A386" t="s">
        <v>3599</v>
      </c>
      <c r="B386">
        <v>764</v>
      </c>
      <c r="C386">
        <v>11</v>
      </c>
      <c r="D386" cm="1">
        <f t="array" ref="D386">_xlfn._xlws.FILTER(Table4[[#All],[Volume MBF/ac]],(Table4[[#All],[Polygon]]=Table3[[#This Row],[Polygon]])*(Table4[[#All],[Period]]=Table3[[#This Row],[Period]])*(Table3[[#This Row],[Variables ]]=I$3),0)</f>
        <v>0</v>
      </c>
      <c r="E386" cm="1">
        <f t="array" ref="E386">_xlfn._xlws.FILTER(Table6[[#All],[Acre]],(Table6[[#All],[Stand_Ipid]]=Table3[[#This Row],[Polygon]]),0)</f>
        <v>64.051350380000002</v>
      </c>
      <c r="F386">
        <f>Table3[[#This Row],[Volume at H]]*Table3[[#This Row],[Area]]</f>
        <v>0</v>
      </c>
      <c r="G386" t="s">
        <v>1363</v>
      </c>
    </row>
    <row r="387" spans="1:7" x14ac:dyDescent="0.35">
      <c r="A387" t="s">
        <v>3599</v>
      </c>
      <c r="B387">
        <v>770</v>
      </c>
      <c r="C387">
        <v>11</v>
      </c>
      <c r="D387" cm="1">
        <f t="array" ref="D387">_xlfn._xlws.FILTER(Table4[[#All],[Volume MBF/ac]],(Table4[[#All],[Polygon]]=Table3[[#This Row],[Polygon]])*(Table4[[#All],[Period]]=Table3[[#This Row],[Period]])*(Table3[[#This Row],[Variables ]]=I$3),0)</f>
        <v>0</v>
      </c>
      <c r="E387" cm="1">
        <f t="array" ref="E387">_xlfn._xlws.FILTER(Table6[[#All],[Acre]],(Table6[[#All],[Stand_Ipid]]=Table3[[#This Row],[Polygon]]),0)</f>
        <v>48.209431600000002</v>
      </c>
      <c r="F387">
        <f>Table3[[#This Row],[Volume at H]]*Table3[[#This Row],[Area]]</f>
        <v>0</v>
      </c>
      <c r="G387" t="s">
        <v>1363</v>
      </c>
    </row>
    <row r="388" spans="1:7" x14ac:dyDescent="0.35">
      <c r="A388" t="s">
        <v>3599</v>
      </c>
      <c r="B388">
        <v>776</v>
      </c>
      <c r="C388">
        <v>11</v>
      </c>
      <c r="D388" cm="1">
        <f t="array" ref="D388">_xlfn._xlws.FILTER(Table4[[#All],[Volume MBF/ac]],(Table4[[#All],[Polygon]]=Table3[[#This Row],[Polygon]])*(Table4[[#All],[Period]]=Table3[[#This Row],[Period]])*(Table3[[#This Row],[Variables ]]=I$3),0)</f>
        <v>0</v>
      </c>
      <c r="E388" cm="1">
        <f t="array" ref="E388">_xlfn._xlws.FILTER(Table6[[#All],[Acre]],(Table6[[#All],[Stand_Ipid]]=Table3[[#This Row],[Polygon]]),0)</f>
        <v>48.388616759999998</v>
      </c>
      <c r="F388">
        <f>Table3[[#This Row],[Volume at H]]*Table3[[#This Row],[Area]]</f>
        <v>0</v>
      </c>
      <c r="G388" t="s">
        <v>1363</v>
      </c>
    </row>
    <row r="389" spans="1:7" x14ac:dyDescent="0.35">
      <c r="A389" t="s">
        <v>3599</v>
      </c>
      <c r="B389">
        <v>800</v>
      </c>
      <c r="C389">
        <v>11</v>
      </c>
      <c r="D389" cm="1">
        <f t="array" ref="D389">_xlfn._xlws.FILTER(Table4[[#All],[Volume MBF/ac]],(Table4[[#All],[Polygon]]=Table3[[#This Row],[Polygon]])*(Table4[[#All],[Period]]=Table3[[#This Row],[Period]])*(Table3[[#This Row],[Variables ]]=I$3),0)</f>
        <v>0</v>
      </c>
      <c r="E389" cm="1">
        <f t="array" ref="E389">_xlfn._xlws.FILTER(Table6[[#All],[Acre]],(Table6[[#All],[Stand_Ipid]]=Table3[[#This Row],[Polygon]]),0)</f>
        <v>51.194460190000001</v>
      </c>
      <c r="F389">
        <f>Table3[[#This Row],[Volume at H]]*Table3[[#This Row],[Area]]</f>
        <v>0</v>
      </c>
      <c r="G389" t="s">
        <v>1363</v>
      </c>
    </row>
    <row r="390" spans="1:7" x14ac:dyDescent="0.35">
      <c r="A390" t="s">
        <v>3599</v>
      </c>
      <c r="B390">
        <v>801</v>
      </c>
      <c r="C390">
        <v>11</v>
      </c>
      <c r="D390" cm="1">
        <f t="array" ref="D390">_xlfn._xlws.FILTER(Table4[[#All],[Volume MBF/ac]],(Table4[[#All],[Polygon]]=Table3[[#This Row],[Polygon]])*(Table4[[#All],[Period]]=Table3[[#This Row],[Period]])*(Table3[[#This Row],[Variables ]]=I$3),0)</f>
        <v>0</v>
      </c>
      <c r="E390" cm="1">
        <f t="array" ref="E390">_xlfn._xlws.FILTER(Table6[[#All],[Acre]],(Table6[[#All],[Stand_Ipid]]=Table3[[#This Row],[Polygon]]),0)</f>
        <v>60.847007519999998</v>
      </c>
      <c r="F390">
        <f>Table3[[#This Row],[Volume at H]]*Table3[[#This Row],[Area]]</f>
        <v>0</v>
      </c>
      <c r="G390" t="s">
        <v>1363</v>
      </c>
    </row>
    <row r="391" spans="1:7" x14ac:dyDescent="0.35">
      <c r="A391" t="s">
        <v>3599</v>
      </c>
      <c r="B391">
        <v>802</v>
      </c>
      <c r="C391">
        <v>11</v>
      </c>
      <c r="D391" cm="1">
        <f t="array" ref="D391">_xlfn._xlws.FILTER(Table4[[#All],[Volume MBF/ac]],(Table4[[#All],[Polygon]]=Table3[[#This Row],[Polygon]])*(Table4[[#All],[Period]]=Table3[[#This Row],[Period]])*(Table3[[#This Row],[Variables ]]=I$3),0)</f>
        <v>0</v>
      </c>
      <c r="E391" cm="1">
        <f t="array" ref="E391">_xlfn._xlws.FILTER(Table6[[#All],[Acre]],(Table6[[#All],[Stand_Ipid]]=Table3[[#This Row],[Polygon]]),0)</f>
        <v>28.05279208</v>
      </c>
      <c r="F391">
        <f>Table3[[#This Row],[Volume at H]]*Table3[[#This Row],[Area]]</f>
        <v>0</v>
      </c>
      <c r="G391" t="s">
        <v>1363</v>
      </c>
    </row>
    <row r="392" spans="1:7" x14ac:dyDescent="0.35">
      <c r="A392" t="s">
        <v>3599</v>
      </c>
      <c r="B392">
        <v>803</v>
      </c>
      <c r="C392">
        <v>11</v>
      </c>
      <c r="D392" cm="1">
        <f t="array" ref="D392">_xlfn._xlws.FILTER(Table4[[#All],[Volume MBF/ac]],(Table4[[#All],[Polygon]]=Table3[[#This Row],[Polygon]])*(Table4[[#All],[Period]]=Table3[[#This Row],[Period]])*(Table3[[#This Row],[Variables ]]=I$3),0)</f>
        <v>0</v>
      </c>
      <c r="E392" cm="1">
        <f t="array" ref="E392">_xlfn._xlws.FILTER(Table6[[#All],[Acre]],(Table6[[#All],[Stand_Ipid]]=Table3[[#This Row],[Polygon]]),0)</f>
        <v>61.608146669999996</v>
      </c>
      <c r="F392">
        <f>Table3[[#This Row],[Volume at H]]*Table3[[#This Row],[Area]]</f>
        <v>0</v>
      </c>
      <c r="G392" t="s">
        <v>1363</v>
      </c>
    </row>
    <row r="393" spans="1:7" x14ac:dyDescent="0.35">
      <c r="A393" t="s">
        <v>3599</v>
      </c>
      <c r="B393">
        <v>804</v>
      </c>
      <c r="C393">
        <v>11</v>
      </c>
      <c r="D393" cm="1">
        <f t="array" ref="D393">_xlfn._xlws.FILTER(Table4[[#All],[Volume MBF/ac]],(Table4[[#All],[Polygon]]=Table3[[#This Row],[Polygon]])*(Table4[[#All],[Period]]=Table3[[#This Row],[Period]])*(Table3[[#This Row],[Variables ]]=I$3),0)</f>
        <v>0</v>
      </c>
      <c r="E393" cm="1">
        <f t="array" ref="E393">_xlfn._xlws.FILTER(Table6[[#All],[Acre]],(Table6[[#All],[Stand_Ipid]]=Table3[[#This Row],[Polygon]]),0)</f>
        <v>40.84752546</v>
      </c>
      <c r="F393">
        <f>Table3[[#This Row],[Volume at H]]*Table3[[#This Row],[Area]]</f>
        <v>0</v>
      </c>
      <c r="G393" t="s">
        <v>1363</v>
      </c>
    </row>
    <row r="394" spans="1:7" x14ac:dyDescent="0.35">
      <c r="A394" t="s">
        <v>3599</v>
      </c>
      <c r="B394">
        <v>890</v>
      </c>
      <c r="C394">
        <v>11</v>
      </c>
      <c r="D394" cm="1">
        <f t="array" ref="D394">_xlfn._xlws.FILTER(Table4[[#All],[Volume MBF/ac]],(Table4[[#All],[Polygon]]=Table3[[#This Row],[Polygon]])*(Table4[[#All],[Period]]=Table3[[#This Row],[Period]])*(Table3[[#This Row],[Variables ]]=I$3),0)</f>
        <v>0</v>
      </c>
      <c r="E394" cm="1">
        <f t="array" ref="E394">_xlfn._xlws.FILTER(Table6[[#All],[Acre]],(Table6[[#All],[Stand_Ipid]]=Table3[[#This Row],[Polygon]]),0)</f>
        <v>25.85267885</v>
      </c>
      <c r="F394">
        <f>Table3[[#This Row],[Volume at H]]*Table3[[#This Row],[Area]]</f>
        <v>0</v>
      </c>
      <c r="G394" t="s">
        <v>1363</v>
      </c>
    </row>
    <row r="395" spans="1:7" x14ac:dyDescent="0.35">
      <c r="A395" t="s">
        <v>3599</v>
      </c>
      <c r="B395">
        <v>892</v>
      </c>
      <c r="C395">
        <v>11</v>
      </c>
      <c r="D395" cm="1">
        <f t="array" ref="D395">_xlfn._xlws.FILTER(Table4[[#All],[Volume MBF/ac]],(Table4[[#All],[Polygon]]=Table3[[#This Row],[Polygon]])*(Table4[[#All],[Period]]=Table3[[#This Row],[Period]])*(Table3[[#This Row],[Variables ]]=I$3),0)</f>
        <v>0</v>
      </c>
      <c r="E395" cm="1">
        <f t="array" ref="E395">_xlfn._xlws.FILTER(Table6[[#All],[Acre]],(Table6[[#All],[Stand_Ipid]]=Table3[[#This Row],[Polygon]]),0)</f>
        <v>30.951763150000001</v>
      </c>
      <c r="F395">
        <f>Table3[[#This Row],[Volume at H]]*Table3[[#This Row],[Area]]</f>
        <v>0</v>
      </c>
      <c r="G395" t="s">
        <v>1363</v>
      </c>
    </row>
    <row r="396" spans="1:7" x14ac:dyDescent="0.35">
      <c r="A396" t="s">
        <v>3599</v>
      </c>
      <c r="B396">
        <v>90</v>
      </c>
      <c r="C396">
        <v>11</v>
      </c>
      <c r="D396" cm="1">
        <f t="array" ref="D396">_xlfn._xlws.FILTER(Table4[[#All],[Volume MBF/ac]],(Table4[[#All],[Polygon]]=Table3[[#This Row],[Polygon]])*(Table4[[#All],[Period]]=Table3[[#This Row],[Period]])*(Table3[[#This Row],[Variables ]]=I$3),0)</f>
        <v>0</v>
      </c>
      <c r="E396" cm="1">
        <f t="array" ref="E396">_xlfn._xlws.FILTER(Table6[[#All],[Acre]],(Table6[[#All],[Stand_Ipid]]=Table3[[#This Row],[Polygon]]),0)</f>
        <v>21.352174099999999</v>
      </c>
      <c r="F396">
        <f>Table3[[#This Row],[Volume at H]]*Table3[[#This Row],[Area]]</f>
        <v>0</v>
      </c>
      <c r="G396" t="s">
        <v>1363</v>
      </c>
    </row>
    <row r="397" spans="1:7" x14ac:dyDescent="0.35">
      <c r="A397" t="s">
        <v>3599</v>
      </c>
      <c r="B397">
        <v>10</v>
      </c>
      <c r="C397">
        <v>12</v>
      </c>
      <c r="D397" cm="1">
        <f t="array" ref="D397">_xlfn._xlws.FILTER(Table4[[#All],[Volume MBF/ac]],(Table4[[#All],[Polygon]]=Table3[[#This Row],[Polygon]])*(Table4[[#All],[Period]]=Table3[[#This Row],[Period]])*(Table3[[#This Row],[Variables ]]=I$3),0)</f>
        <v>0</v>
      </c>
      <c r="E397" cm="1">
        <f t="array" ref="E397">_xlfn._xlws.FILTER(Table6[[#All],[Acre]],(Table6[[#All],[Stand_Ipid]]=Table3[[#This Row],[Polygon]]),0)</f>
        <v>6.9877515240000001</v>
      </c>
      <c r="F397">
        <f>Table3[[#This Row],[Volume at H]]*Table3[[#This Row],[Area]]</f>
        <v>0</v>
      </c>
      <c r="G397" t="s">
        <v>1363</v>
      </c>
    </row>
    <row r="398" spans="1:7" x14ac:dyDescent="0.35">
      <c r="A398" t="s">
        <v>3599</v>
      </c>
      <c r="B398">
        <v>19</v>
      </c>
      <c r="C398">
        <v>12</v>
      </c>
      <c r="D398" cm="1">
        <f t="array" ref="D398">_xlfn._xlws.FILTER(Table4[[#All],[Volume MBF/ac]],(Table4[[#All],[Polygon]]=Table3[[#This Row],[Polygon]])*(Table4[[#All],[Period]]=Table3[[#This Row],[Period]])*(Table3[[#This Row],[Variables ]]=I$3),0)</f>
        <v>0</v>
      </c>
      <c r="E398" cm="1">
        <f t="array" ref="E398">_xlfn._xlws.FILTER(Table6[[#All],[Acre]],(Table6[[#All],[Stand_Ipid]]=Table3[[#This Row],[Polygon]]),0)</f>
        <v>32.06105127</v>
      </c>
      <c r="F398">
        <f>Table3[[#This Row],[Volume at H]]*Table3[[#This Row],[Area]]</f>
        <v>0</v>
      </c>
      <c r="G398" t="s">
        <v>1363</v>
      </c>
    </row>
    <row r="399" spans="1:7" x14ac:dyDescent="0.35">
      <c r="A399" t="s">
        <v>3599</v>
      </c>
      <c r="B399">
        <v>42</v>
      </c>
      <c r="C399">
        <v>12</v>
      </c>
      <c r="D399" cm="1">
        <f t="array" ref="D399">_xlfn._xlws.FILTER(Table4[[#All],[Volume MBF/ac]],(Table4[[#All],[Polygon]]=Table3[[#This Row],[Polygon]])*(Table4[[#All],[Period]]=Table3[[#This Row],[Period]])*(Table3[[#This Row],[Variables ]]=I$3),0)</f>
        <v>0</v>
      </c>
      <c r="E399" cm="1">
        <f t="array" ref="E399">_xlfn._xlws.FILTER(Table6[[#All],[Acre]],(Table6[[#All],[Stand_Ipid]]=Table3[[#This Row],[Polygon]]),0)</f>
        <v>12.77492447</v>
      </c>
      <c r="F399">
        <f>Table3[[#This Row],[Volume at H]]*Table3[[#This Row],[Area]]</f>
        <v>0</v>
      </c>
      <c r="G399" t="s">
        <v>1363</v>
      </c>
    </row>
    <row r="400" spans="1:7" x14ac:dyDescent="0.35">
      <c r="A400" t="s">
        <v>3599</v>
      </c>
      <c r="B400">
        <v>50</v>
      </c>
      <c r="C400">
        <v>12</v>
      </c>
      <c r="D400" cm="1">
        <f t="array" ref="D400">_xlfn._xlws.FILTER(Table4[[#All],[Volume MBF/ac]],(Table4[[#All],[Polygon]]=Table3[[#This Row],[Polygon]])*(Table4[[#All],[Period]]=Table3[[#This Row],[Period]])*(Table3[[#This Row],[Variables ]]=I$3),0)</f>
        <v>0</v>
      </c>
      <c r="E400" cm="1">
        <f t="array" ref="E400">_xlfn._xlws.FILTER(Table6[[#All],[Acre]],(Table6[[#All],[Stand_Ipid]]=Table3[[#This Row],[Polygon]]),0)</f>
        <v>14.44762008</v>
      </c>
      <c r="F400">
        <f>Table3[[#This Row],[Volume at H]]*Table3[[#This Row],[Area]]</f>
        <v>0</v>
      </c>
      <c r="G400" t="s">
        <v>1363</v>
      </c>
    </row>
    <row r="401" spans="1:7" x14ac:dyDescent="0.35">
      <c r="A401" t="s">
        <v>3599</v>
      </c>
      <c r="B401">
        <v>69</v>
      </c>
      <c r="C401">
        <v>12</v>
      </c>
      <c r="D401" cm="1">
        <f t="array" ref="D401">_xlfn._xlws.FILTER(Table4[[#All],[Volume MBF/ac]],(Table4[[#All],[Polygon]]=Table3[[#This Row],[Polygon]])*(Table4[[#All],[Period]]=Table3[[#This Row],[Period]])*(Table3[[#This Row],[Variables ]]=I$3),0)</f>
        <v>0</v>
      </c>
      <c r="E401" cm="1">
        <f t="array" ref="E401">_xlfn._xlws.FILTER(Table6[[#All],[Acre]],(Table6[[#All],[Stand_Ipid]]=Table3[[#This Row],[Polygon]]),0)</f>
        <v>22.982099689999998</v>
      </c>
      <c r="F401">
        <f>Table3[[#This Row],[Volume at H]]*Table3[[#This Row],[Area]]</f>
        <v>0</v>
      </c>
      <c r="G401" t="s">
        <v>1363</v>
      </c>
    </row>
    <row r="402" spans="1:7" x14ac:dyDescent="0.35">
      <c r="A402" t="s">
        <v>3599</v>
      </c>
      <c r="B402">
        <v>8</v>
      </c>
      <c r="C402">
        <v>12</v>
      </c>
      <c r="D402" cm="1">
        <f t="array" ref="D402">_xlfn._xlws.FILTER(Table4[[#All],[Volume MBF/ac]],(Table4[[#All],[Polygon]]=Table3[[#This Row],[Polygon]])*(Table4[[#All],[Period]]=Table3[[#This Row],[Period]])*(Table3[[#This Row],[Variables ]]=I$3),0)</f>
        <v>0</v>
      </c>
      <c r="E402" cm="1">
        <f t="array" ref="E402">_xlfn._xlws.FILTER(Table6[[#All],[Acre]],(Table6[[#All],[Stand_Ipid]]=Table3[[#This Row],[Polygon]]),0)</f>
        <v>17.14201538</v>
      </c>
      <c r="F402">
        <f>Table3[[#This Row],[Volume at H]]*Table3[[#This Row],[Area]]</f>
        <v>0</v>
      </c>
      <c r="G402" t="s">
        <v>1363</v>
      </c>
    </row>
    <row r="403" spans="1:7" x14ac:dyDescent="0.35">
      <c r="A403" t="s">
        <v>3599</v>
      </c>
      <c r="B403">
        <v>10</v>
      </c>
      <c r="C403">
        <v>13</v>
      </c>
      <c r="D403" cm="1">
        <f t="array" ref="D403">_xlfn._xlws.FILTER(Table4[[#All],[Volume MBF/ac]],(Table4[[#All],[Polygon]]=Table3[[#This Row],[Polygon]])*(Table4[[#All],[Period]]=Table3[[#This Row],[Period]])*(Table3[[#This Row],[Variables ]]=I$3),0)</f>
        <v>0</v>
      </c>
      <c r="E403" cm="1">
        <f t="array" ref="E403">_xlfn._xlws.FILTER(Table6[[#All],[Acre]],(Table6[[#All],[Stand_Ipid]]=Table3[[#This Row],[Polygon]]),0)</f>
        <v>6.9877515240000001</v>
      </c>
      <c r="F403">
        <f>Table3[[#This Row],[Volume at H]]*Table3[[#This Row],[Area]]</f>
        <v>0</v>
      </c>
      <c r="G403" t="s">
        <v>1363</v>
      </c>
    </row>
    <row r="404" spans="1:7" x14ac:dyDescent="0.35">
      <c r="A404" t="s">
        <v>3599</v>
      </c>
      <c r="B404">
        <v>19</v>
      </c>
      <c r="C404">
        <v>13</v>
      </c>
      <c r="D404" cm="1">
        <f t="array" ref="D404">_xlfn._xlws.FILTER(Table4[[#All],[Volume MBF/ac]],(Table4[[#All],[Polygon]]=Table3[[#This Row],[Polygon]])*(Table4[[#All],[Period]]=Table3[[#This Row],[Period]])*(Table3[[#This Row],[Variables ]]=I$3),0)</f>
        <v>0</v>
      </c>
      <c r="E404" cm="1">
        <f t="array" ref="E404">_xlfn._xlws.FILTER(Table6[[#All],[Acre]],(Table6[[#All],[Stand_Ipid]]=Table3[[#This Row],[Polygon]]),0)</f>
        <v>32.06105127</v>
      </c>
      <c r="F404">
        <f>Table3[[#This Row],[Volume at H]]*Table3[[#This Row],[Area]]</f>
        <v>0</v>
      </c>
      <c r="G404" t="s">
        <v>1363</v>
      </c>
    </row>
    <row r="405" spans="1:7" x14ac:dyDescent="0.35">
      <c r="A405" t="s">
        <v>3599</v>
      </c>
      <c r="B405">
        <v>3</v>
      </c>
      <c r="C405">
        <v>13</v>
      </c>
      <c r="D405" cm="1">
        <f t="array" ref="D405">_xlfn._xlws.FILTER(Table4[[#All],[Volume MBF/ac]],(Table4[[#All],[Polygon]]=Table3[[#This Row],[Polygon]])*(Table4[[#All],[Period]]=Table3[[#This Row],[Period]])*(Table3[[#This Row],[Variables ]]=I$3),0)</f>
        <v>0</v>
      </c>
      <c r="E405" cm="1">
        <f t="array" ref="E405">_xlfn._xlws.FILTER(Table6[[#All],[Acre]],(Table6[[#All],[Stand_Ipid]]=Table3[[#This Row],[Polygon]]),0)</f>
        <v>7.0164754010000001</v>
      </c>
      <c r="F405">
        <f>Table3[[#This Row],[Volume at H]]*Table3[[#This Row],[Area]]</f>
        <v>0</v>
      </c>
      <c r="G405" t="s">
        <v>1363</v>
      </c>
    </row>
    <row r="406" spans="1:7" x14ac:dyDescent="0.35">
      <c r="A406" t="s">
        <v>3599</v>
      </c>
      <c r="B406">
        <v>30</v>
      </c>
      <c r="C406">
        <v>13</v>
      </c>
      <c r="D406" cm="1">
        <f t="array" ref="D406">_xlfn._xlws.FILTER(Table4[[#All],[Volume MBF/ac]],(Table4[[#All],[Polygon]]=Table3[[#This Row],[Polygon]])*(Table4[[#All],[Period]]=Table3[[#This Row],[Period]])*(Table3[[#This Row],[Variables ]]=I$3),0)</f>
        <v>0</v>
      </c>
      <c r="E406" cm="1">
        <f t="array" ref="E406">_xlfn._xlws.FILTER(Table6[[#All],[Acre]],(Table6[[#All],[Stand_Ipid]]=Table3[[#This Row],[Polygon]]),0)</f>
        <v>24.089047229999998</v>
      </c>
      <c r="F406">
        <f>Table3[[#This Row],[Volume at H]]*Table3[[#This Row],[Area]]</f>
        <v>0</v>
      </c>
      <c r="G406" t="s">
        <v>1363</v>
      </c>
    </row>
    <row r="407" spans="1:7" x14ac:dyDescent="0.35">
      <c r="A407" t="s">
        <v>3599</v>
      </c>
      <c r="B407">
        <v>32</v>
      </c>
      <c r="C407">
        <v>13</v>
      </c>
      <c r="D407" cm="1">
        <f t="array" ref="D407">_xlfn._xlws.FILTER(Table4[[#All],[Volume MBF/ac]],(Table4[[#All],[Polygon]]=Table3[[#This Row],[Polygon]])*(Table4[[#All],[Period]]=Table3[[#This Row],[Period]])*(Table3[[#This Row],[Variables ]]=I$3),0)</f>
        <v>0</v>
      </c>
      <c r="E407" cm="1">
        <f t="array" ref="E407">_xlfn._xlws.FILTER(Table6[[#All],[Acre]],(Table6[[#All],[Stand_Ipid]]=Table3[[#This Row],[Polygon]]),0)</f>
        <v>12.81368767</v>
      </c>
      <c r="F407">
        <f>Table3[[#This Row],[Volume at H]]*Table3[[#This Row],[Area]]</f>
        <v>0</v>
      </c>
      <c r="G407" t="s">
        <v>1363</v>
      </c>
    </row>
    <row r="408" spans="1:7" x14ac:dyDescent="0.35">
      <c r="A408" t="s">
        <v>3599</v>
      </c>
      <c r="B408">
        <v>35</v>
      </c>
      <c r="C408">
        <v>13</v>
      </c>
      <c r="D408" cm="1">
        <f t="array" ref="D408">_xlfn._xlws.FILTER(Table4[[#All],[Volume MBF/ac]],(Table4[[#All],[Polygon]]=Table3[[#This Row],[Polygon]])*(Table4[[#All],[Period]]=Table3[[#This Row],[Period]])*(Table3[[#This Row],[Variables ]]=I$3),0)</f>
        <v>0</v>
      </c>
      <c r="E408" cm="1">
        <f t="array" ref="E408">_xlfn._xlws.FILTER(Table6[[#All],[Acre]],(Table6[[#All],[Stand_Ipid]]=Table3[[#This Row],[Polygon]]),0)</f>
        <v>11.94575066</v>
      </c>
      <c r="F408">
        <f>Table3[[#This Row],[Volume at H]]*Table3[[#This Row],[Area]]</f>
        <v>0</v>
      </c>
      <c r="G408" t="s">
        <v>1363</v>
      </c>
    </row>
    <row r="409" spans="1:7" x14ac:dyDescent="0.35">
      <c r="A409" t="s">
        <v>3599</v>
      </c>
      <c r="B409">
        <v>37</v>
      </c>
      <c r="C409">
        <v>13</v>
      </c>
      <c r="D409" cm="1">
        <f t="array" ref="D409">_xlfn._xlws.FILTER(Table4[[#All],[Volume MBF/ac]],(Table4[[#All],[Polygon]]=Table3[[#This Row],[Polygon]])*(Table4[[#All],[Period]]=Table3[[#This Row],[Period]])*(Table3[[#This Row],[Variables ]]=I$3),0)</f>
        <v>0</v>
      </c>
      <c r="E409" cm="1">
        <f t="array" ref="E409">_xlfn._xlws.FILTER(Table6[[#All],[Acre]],(Table6[[#All],[Stand_Ipid]]=Table3[[#This Row],[Polygon]]),0)</f>
        <v>4.4005282880000003</v>
      </c>
      <c r="F409">
        <f>Table3[[#This Row],[Volume at H]]*Table3[[#This Row],[Area]]</f>
        <v>0</v>
      </c>
      <c r="G409" t="s">
        <v>1363</v>
      </c>
    </row>
    <row r="410" spans="1:7" x14ac:dyDescent="0.35">
      <c r="A410" t="s">
        <v>3599</v>
      </c>
      <c r="B410">
        <v>39</v>
      </c>
      <c r="C410">
        <v>13</v>
      </c>
      <c r="D410" cm="1">
        <f t="array" ref="D410">_xlfn._xlws.FILTER(Table4[[#All],[Volume MBF/ac]],(Table4[[#All],[Polygon]]=Table3[[#This Row],[Polygon]])*(Table4[[#All],[Period]]=Table3[[#This Row],[Period]])*(Table3[[#This Row],[Variables ]]=I$3),0)</f>
        <v>0</v>
      </c>
      <c r="E410" cm="1">
        <f t="array" ref="E410">_xlfn._xlws.FILTER(Table6[[#All],[Acre]],(Table6[[#All],[Stand_Ipid]]=Table3[[#This Row],[Polygon]]),0)</f>
        <v>13.85877282</v>
      </c>
      <c r="F410">
        <f>Table3[[#This Row],[Volume at H]]*Table3[[#This Row],[Area]]</f>
        <v>0</v>
      </c>
      <c r="G410" t="s">
        <v>1363</v>
      </c>
    </row>
    <row r="411" spans="1:7" x14ac:dyDescent="0.35">
      <c r="A411" t="s">
        <v>3599</v>
      </c>
      <c r="B411">
        <v>40</v>
      </c>
      <c r="C411">
        <v>13</v>
      </c>
      <c r="D411" cm="1">
        <f t="array" ref="D411">_xlfn._xlws.FILTER(Table4[[#All],[Volume MBF/ac]],(Table4[[#All],[Polygon]]=Table3[[#This Row],[Polygon]])*(Table4[[#All],[Period]]=Table3[[#This Row],[Period]])*(Table3[[#This Row],[Variables ]]=I$3),0)</f>
        <v>0</v>
      </c>
      <c r="E411" cm="1">
        <f t="array" ref="E411">_xlfn._xlws.FILTER(Table6[[#All],[Acre]],(Table6[[#All],[Stand_Ipid]]=Table3[[#This Row],[Polygon]]),0)</f>
        <v>22.71860058</v>
      </c>
      <c r="F411">
        <f>Table3[[#This Row],[Volume at H]]*Table3[[#This Row],[Area]]</f>
        <v>0</v>
      </c>
      <c r="G411" t="s">
        <v>1363</v>
      </c>
    </row>
    <row r="412" spans="1:7" x14ac:dyDescent="0.35">
      <c r="A412" t="s">
        <v>3599</v>
      </c>
      <c r="B412">
        <v>41</v>
      </c>
      <c r="C412">
        <v>13</v>
      </c>
      <c r="D412" cm="1">
        <f t="array" ref="D412">_xlfn._xlws.FILTER(Table4[[#All],[Volume MBF/ac]],(Table4[[#All],[Polygon]]=Table3[[#This Row],[Polygon]])*(Table4[[#All],[Period]]=Table3[[#This Row],[Period]])*(Table3[[#This Row],[Variables ]]=I$3),0)</f>
        <v>0</v>
      </c>
      <c r="E412" cm="1">
        <f t="array" ref="E412">_xlfn._xlws.FILTER(Table6[[#All],[Acre]],(Table6[[#All],[Stand_Ipid]]=Table3[[#This Row],[Polygon]]),0)</f>
        <v>32.561142779999997</v>
      </c>
      <c r="F412">
        <f>Table3[[#This Row],[Volume at H]]*Table3[[#This Row],[Area]]</f>
        <v>0</v>
      </c>
      <c r="G412" t="s">
        <v>1363</v>
      </c>
    </row>
    <row r="413" spans="1:7" x14ac:dyDescent="0.35">
      <c r="A413" t="s">
        <v>3599</v>
      </c>
      <c r="B413">
        <v>44</v>
      </c>
      <c r="C413">
        <v>13</v>
      </c>
      <c r="D413" cm="1">
        <f t="array" ref="D413">_xlfn._xlws.FILTER(Table4[[#All],[Volume MBF/ac]],(Table4[[#All],[Polygon]]=Table3[[#This Row],[Polygon]])*(Table4[[#All],[Period]]=Table3[[#This Row],[Period]])*(Table3[[#This Row],[Variables ]]=I$3),0)</f>
        <v>0</v>
      </c>
      <c r="E413" cm="1">
        <f t="array" ref="E413">_xlfn._xlws.FILTER(Table6[[#All],[Acre]],(Table6[[#All],[Stand_Ipid]]=Table3[[#This Row],[Polygon]]),0)</f>
        <v>31.784081520000001</v>
      </c>
      <c r="F413">
        <f>Table3[[#This Row],[Volume at H]]*Table3[[#This Row],[Area]]</f>
        <v>0</v>
      </c>
      <c r="G413" t="s">
        <v>1363</v>
      </c>
    </row>
    <row r="414" spans="1:7" x14ac:dyDescent="0.35">
      <c r="A414" t="s">
        <v>3599</v>
      </c>
      <c r="B414">
        <v>48</v>
      </c>
      <c r="C414">
        <v>13</v>
      </c>
      <c r="D414" cm="1">
        <f t="array" ref="D414">_xlfn._xlws.FILTER(Table4[[#All],[Volume MBF/ac]],(Table4[[#All],[Polygon]]=Table3[[#This Row],[Polygon]])*(Table4[[#All],[Period]]=Table3[[#This Row],[Period]])*(Table3[[#This Row],[Variables ]]=I$3),0)</f>
        <v>0</v>
      </c>
      <c r="E414" cm="1">
        <f t="array" ref="E414">_xlfn._xlws.FILTER(Table6[[#All],[Acre]],(Table6[[#All],[Stand_Ipid]]=Table3[[#This Row],[Polygon]]),0)</f>
        <v>15.58817371</v>
      </c>
      <c r="F414">
        <f>Table3[[#This Row],[Volume at H]]*Table3[[#This Row],[Area]]</f>
        <v>0</v>
      </c>
      <c r="G414" t="s">
        <v>1363</v>
      </c>
    </row>
    <row r="415" spans="1:7" x14ac:dyDescent="0.35">
      <c r="A415" t="s">
        <v>3599</v>
      </c>
      <c r="B415">
        <v>58</v>
      </c>
      <c r="C415">
        <v>13</v>
      </c>
      <c r="D415" cm="1">
        <f t="array" ref="D415">_xlfn._xlws.FILTER(Table4[[#All],[Volume MBF/ac]],(Table4[[#All],[Polygon]]=Table3[[#This Row],[Polygon]])*(Table4[[#All],[Period]]=Table3[[#This Row],[Period]])*(Table3[[#This Row],[Variables ]]=I$3),0)</f>
        <v>0</v>
      </c>
      <c r="E415" cm="1">
        <f t="array" ref="E415">_xlfn._xlws.FILTER(Table6[[#All],[Acre]],(Table6[[#All],[Stand_Ipid]]=Table3[[#This Row],[Polygon]]),0)</f>
        <v>20.86091506</v>
      </c>
      <c r="F415">
        <f>Table3[[#This Row],[Volume at H]]*Table3[[#This Row],[Area]]</f>
        <v>0</v>
      </c>
      <c r="G415" t="s">
        <v>1363</v>
      </c>
    </row>
    <row r="416" spans="1:7" x14ac:dyDescent="0.35">
      <c r="A416" t="s">
        <v>3599</v>
      </c>
      <c r="B416">
        <v>662</v>
      </c>
      <c r="C416">
        <v>13</v>
      </c>
      <c r="D416" cm="1">
        <f t="array" ref="D416">_xlfn._xlws.FILTER(Table4[[#All],[Volume MBF/ac]],(Table4[[#All],[Polygon]]=Table3[[#This Row],[Polygon]])*(Table4[[#All],[Period]]=Table3[[#This Row],[Period]])*(Table3[[#This Row],[Variables ]]=I$3),0)</f>
        <v>0</v>
      </c>
      <c r="E416" cm="1">
        <f t="array" ref="E416">_xlfn._xlws.FILTER(Table6[[#All],[Acre]],(Table6[[#All],[Stand_Ipid]]=Table3[[#This Row],[Polygon]]),0)</f>
        <v>43.185861619999997</v>
      </c>
      <c r="F416">
        <f>Table3[[#This Row],[Volume at H]]*Table3[[#This Row],[Area]]</f>
        <v>0</v>
      </c>
      <c r="G416" t="s">
        <v>1363</v>
      </c>
    </row>
    <row r="417" spans="1:7" x14ac:dyDescent="0.35">
      <c r="A417" t="s">
        <v>3599</v>
      </c>
      <c r="B417">
        <v>68</v>
      </c>
      <c r="C417">
        <v>13</v>
      </c>
      <c r="D417" cm="1">
        <f t="array" ref="D417">_xlfn._xlws.FILTER(Table4[[#All],[Volume MBF/ac]],(Table4[[#All],[Polygon]]=Table3[[#This Row],[Polygon]])*(Table4[[#All],[Period]]=Table3[[#This Row],[Period]])*(Table3[[#This Row],[Variables ]]=I$3),0)</f>
        <v>0</v>
      </c>
      <c r="E417" cm="1">
        <f t="array" ref="E417">_xlfn._xlws.FILTER(Table6[[#All],[Acre]],(Table6[[#All],[Stand_Ipid]]=Table3[[#This Row],[Polygon]]),0)</f>
        <v>17.588821589999998</v>
      </c>
      <c r="F417">
        <f>Table3[[#This Row],[Volume at H]]*Table3[[#This Row],[Area]]</f>
        <v>0</v>
      </c>
      <c r="G417" t="s">
        <v>1363</v>
      </c>
    </row>
    <row r="418" spans="1:7" x14ac:dyDescent="0.35">
      <c r="A418" t="s">
        <v>3599</v>
      </c>
      <c r="B418">
        <v>69</v>
      </c>
      <c r="C418">
        <v>13</v>
      </c>
      <c r="D418" cm="1">
        <f t="array" ref="D418">_xlfn._xlws.FILTER(Table4[[#All],[Volume MBF/ac]],(Table4[[#All],[Polygon]]=Table3[[#This Row],[Polygon]])*(Table4[[#All],[Period]]=Table3[[#This Row],[Period]])*(Table3[[#This Row],[Variables ]]=I$3),0)</f>
        <v>0</v>
      </c>
      <c r="E418" cm="1">
        <f t="array" ref="E418">_xlfn._xlws.FILTER(Table6[[#All],[Acre]],(Table6[[#All],[Stand_Ipid]]=Table3[[#This Row],[Polygon]]),0)</f>
        <v>22.982099689999998</v>
      </c>
      <c r="F418">
        <f>Table3[[#This Row],[Volume at H]]*Table3[[#This Row],[Area]]</f>
        <v>0</v>
      </c>
      <c r="G418" t="s">
        <v>1363</v>
      </c>
    </row>
    <row r="419" spans="1:7" x14ac:dyDescent="0.35">
      <c r="A419" t="s">
        <v>3599</v>
      </c>
      <c r="B419">
        <v>71</v>
      </c>
      <c r="C419">
        <v>13</v>
      </c>
      <c r="D419" cm="1">
        <f t="array" ref="D419">_xlfn._xlws.FILTER(Table4[[#All],[Volume MBF/ac]],(Table4[[#All],[Polygon]]=Table3[[#This Row],[Polygon]])*(Table4[[#All],[Period]]=Table3[[#This Row],[Period]])*(Table3[[#This Row],[Variables ]]=I$3),0)</f>
        <v>0</v>
      </c>
      <c r="E419" cm="1">
        <f t="array" ref="E419">_xlfn._xlws.FILTER(Table6[[#All],[Acre]],(Table6[[#All],[Stand_Ipid]]=Table3[[#This Row],[Polygon]]),0)</f>
        <v>44.711668299999999</v>
      </c>
      <c r="F419">
        <f>Table3[[#This Row],[Volume at H]]*Table3[[#This Row],[Area]]</f>
        <v>0</v>
      </c>
      <c r="G419" t="s">
        <v>1363</v>
      </c>
    </row>
    <row r="420" spans="1:7" x14ac:dyDescent="0.35">
      <c r="A420" t="s">
        <v>3599</v>
      </c>
      <c r="B420">
        <v>730</v>
      </c>
      <c r="C420">
        <v>13</v>
      </c>
      <c r="D420" cm="1">
        <f t="array" ref="D420">_xlfn._xlws.FILTER(Table4[[#All],[Volume MBF/ac]],(Table4[[#All],[Polygon]]=Table3[[#This Row],[Polygon]])*(Table4[[#All],[Period]]=Table3[[#This Row],[Period]])*(Table3[[#This Row],[Variables ]]=I$3),0)</f>
        <v>0</v>
      </c>
      <c r="E420" cm="1">
        <f t="array" ref="E420">_xlfn._xlws.FILTER(Table6[[#All],[Acre]],(Table6[[#All],[Stand_Ipid]]=Table3[[#This Row],[Polygon]]),0)</f>
        <v>28.624931270000001</v>
      </c>
      <c r="F420">
        <f>Table3[[#This Row],[Volume at H]]*Table3[[#This Row],[Area]]</f>
        <v>0</v>
      </c>
      <c r="G420" t="s">
        <v>1363</v>
      </c>
    </row>
    <row r="421" spans="1:7" x14ac:dyDescent="0.35">
      <c r="A421" t="s">
        <v>3599</v>
      </c>
      <c r="B421">
        <v>731</v>
      </c>
      <c r="C421">
        <v>13</v>
      </c>
      <c r="D421" cm="1">
        <f t="array" ref="D421">_xlfn._xlws.FILTER(Table4[[#All],[Volume MBF/ac]],(Table4[[#All],[Polygon]]=Table3[[#This Row],[Polygon]])*(Table4[[#All],[Period]]=Table3[[#This Row],[Period]])*(Table3[[#This Row],[Variables ]]=I$3),0)</f>
        <v>0</v>
      </c>
      <c r="E421" cm="1">
        <f t="array" ref="E421">_xlfn._xlws.FILTER(Table6[[#All],[Acre]],(Table6[[#All],[Stand_Ipid]]=Table3[[#This Row],[Polygon]]),0)</f>
        <v>17.74599856</v>
      </c>
      <c r="F421">
        <f>Table3[[#This Row],[Volume at H]]*Table3[[#This Row],[Area]]</f>
        <v>0</v>
      </c>
      <c r="G421" t="s">
        <v>1363</v>
      </c>
    </row>
    <row r="422" spans="1:7" x14ac:dyDescent="0.35">
      <c r="A422" t="s">
        <v>3599</v>
      </c>
      <c r="B422">
        <v>732</v>
      </c>
      <c r="C422">
        <v>13</v>
      </c>
      <c r="D422" cm="1">
        <f t="array" ref="D422">_xlfn._xlws.FILTER(Table4[[#All],[Volume MBF/ac]],(Table4[[#All],[Polygon]]=Table3[[#This Row],[Polygon]])*(Table4[[#All],[Period]]=Table3[[#This Row],[Period]])*(Table3[[#This Row],[Variables ]]=I$3),0)</f>
        <v>0</v>
      </c>
      <c r="E422" cm="1">
        <f t="array" ref="E422">_xlfn._xlws.FILTER(Table6[[#All],[Acre]],(Table6[[#All],[Stand_Ipid]]=Table3[[#This Row],[Polygon]]),0)</f>
        <v>31.398621970000001</v>
      </c>
      <c r="F422">
        <f>Table3[[#This Row],[Volume at H]]*Table3[[#This Row],[Area]]</f>
        <v>0</v>
      </c>
      <c r="G422" t="s">
        <v>1363</v>
      </c>
    </row>
    <row r="423" spans="1:7" x14ac:dyDescent="0.35">
      <c r="A423" t="s">
        <v>3599</v>
      </c>
      <c r="B423">
        <v>733</v>
      </c>
      <c r="C423">
        <v>13</v>
      </c>
      <c r="D423" cm="1">
        <f t="array" ref="D423">_xlfn._xlws.FILTER(Table4[[#All],[Volume MBF/ac]],(Table4[[#All],[Polygon]]=Table3[[#This Row],[Polygon]])*(Table4[[#All],[Period]]=Table3[[#This Row],[Period]])*(Table3[[#This Row],[Variables ]]=I$3),0)</f>
        <v>0</v>
      </c>
      <c r="E423" cm="1">
        <f t="array" ref="E423">_xlfn._xlws.FILTER(Table6[[#All],[Acre]],(Table6[[#All],[Stand_Ipid]]=Table3[[#This Row],[Polygon]]),0)</f>
        <v>29.439387589999999</v>
      </c>
      <c r="F423">
        <f>Table3[[#This Row],[Volume at H]]*Table3[[#This Row],[Area]]</f>
        <v>0</v>
      </c>
      <c r="G423" t="s">
        <v>1363</v>
      </c>
    </row>
    <row r="424" spans="1:7" x14ac:dyDescent="0.35">
      <c r="A424" t="s">
        <v>3599</v>
      </c>
      <c r="B424">
        <v>734</v>
      </c>
      <c r="C424">
        <v>13</v>
      </c>
      <c r="D424" cm="1">
        <f t="array" ref="D424">_xlfn._xlws.FILTER(Table4[[#All],[Volume MBF/ac]],(Table4[[#All],[Polygon]]=Table3[[#This Row],[Polygon]])*(Table4[[#All],[Period]]=Table3[[#This Row],[Period]])*(Table3[[#This Row],[Variables ]]=I$3),0)</f>
        <v>0</v>
      </c>
      <c r="E424" cm="1">
        <f t="array" ref="E424">_xlfn._xlws.FILTER(Table6[[#All],[Acre]],(Table6[[#All],[Stand_Ipid]]=Table3[[#This Row],[Polygon]]),0)</f>
        <v>18.79265809</v>
      </c>
      <c r="F424">
        <f>Table3[[#This Row],[Volume at H]]*Table3[[#This Row],[Area]]</f>
        <v>0</v>
      </c>
      <c r="G424" t="s">
        <v>1363</v>
      </c>
    </row>
    <row r="425" spans="1:7" x14ac:dyDescent="0.35">
      <c r="A425" t="s">
        <v>3599</v>
      </c>
      <c r="B425">
        <v>750</v>
      </c>
      <c r="C425">
        <v>13</v>
      </c>
      <c r="D425" cm="1">
        <f t="array" ref="D425">_xlfn._xlws.FILTER(Table4[[#All],[Volume MBF/ac]],(Table4[[#All],[Polygon]]=Table3[[#This Row],[Polygon]])*(Table4[[#All],[Period]]=Table3[[#This Row],[Period]])*(Table3[[#This Row],[Variables ]]=I$3),0)</f>
        <v>0</v>
      </c>
      <c r="E425" cm="1">
        <f t="array" ref="E425">_xlfn._xlws.FILTER(Table6[[#All],[Acre]],(Table6[[#All],[Stand_Ipid]]=Table3[[#This Row],[Polygon]]),0)</f>
        <v>653.97822069999995</v>
      </c>
      <c r="F425">
        <f>Table3[[#This Row],[Volume at H]]*Table3[[#This Row],[Area]]</f>
        <v>0</v>
      </c>
      <c r="G425" t="s">
        <v>1363</v>
      </c>
    </row>
    <row r="426" spans="1:7" x14ac:dyDescent="0.35">
      <c r="A426" t="s">
        <v>3599</v>
      </c>
      <c r="B426">
        <v>751</v>
      </c>
      <c r="C426">
        <v>13</v>
      </c>
      <c r="D426" cm="1">
        <f t="array" ref="D426">_xlfn._xlws.FILTER(Table4[[#All],[Volume MBF/ac]],(Table4[[#All],[Polygon]]=Table3[[#This Row],[Polygon]])*(Table4[[#All],[Period]]=Table3[[#This Row],[Period]])*(Table3[[#This Row],[Variables ]]=I$3),0)</f>
        <v>0</v>
      </c>
      <c r="E426" cm="1">
        <f t="array" ref="E426">_xlfn._xlws.FILTER(Table6[[#All],[Acre]],(Table6[[#All],[Stand_Ipid]]=Table3[[#This Row],[Polygon]]),0)</f>
        <v>653.97822069999995</v>
      </c>
      <c r="F426">
        <f>Table3[[#This Row],[Volume at H]]*Table3[[#This Row],[Area]]</f>
        <v>0</v>
      </c>
      <c r="G426" t="s">
        <v>1363</v>
      </c>
    </row>
    <row r="427" spans="1:7" x14ac:dyDescent="0.35">
      <c r="A427" t="s">
        <v>3599</v>
      </c>
      <c r="B427">
        <v>752</v>
      </c>
      <c r="C427">
        <v>13</v>
      </c>
      <c r="D427" cm="1">
        <f t="array" ref="D427">_xlfn._xlws.FILTER(Table4[[#All],[Volume MBF/ac]],(Table4[[#All],[Polygon]]=Table3[[#This Row],[Polygon]])*(Table4[[#All],[Period]]=Table3[[#This Row],[Period]])*(Table3[[#This Row],[Variables ]]=I$3),0)</f>
        <v>0</v>
      </c>
      <c r="E427" cm="1">
        <f t="array" ref="E427">_xlfn._xlws.FILTER(Table6[[#All],[Acre]],(Table6[[#All],[Stand_Ipid]]=Table3[[#This Row],[Polygon]]),0)</f>
        <v>653.97822069999995</v>
      </c>
      <c r="F427">
        <f>Table3[[#This Row],[Volume at H]]*Table3[[#This Row],[Area]]</f>
        <v>0</v>
      </c>
      <c r="G427" t="s">
        <v>1363</v>
      </c>
    </row>
    <row r="428" spans="1:7" x14ac:dyDescent="0.35">
      <c r="A428" t="s">
        <v>3599</v>
      </c>
      <c r="B428">
        <v>754</v>
      </c>
      <c r="C428">
        <v>13</v>
      </c>
      <c r="D428" cm="1">
        <f t="array" ref="D428">_xlfn._xlws.FILTER(Table4[[#All],[Volume MBF/ac]],(Table4[[#All],[Polygon]]=Table3[[#This Row],[Polygon]])*(Table4[[#All],[Period]]=Table3[[#This Row],[Period]])*(Table3[[#This Row],[Variables ]]=I$3),0)</f>
        <v>0</v>
      </c>
      <c r="E428" cm="1">
        <f t="array" ref="E428">_xlfn._xlws.FILTER(Table6[[#All],[Acre]],(Table6[[#All],[Stand_Ipid]]=Table3[[#This Row],[Polygon]]),0)</f>
        <v>653.97822069999995</v>
      </c>
      <c r="F428">
        <f>Table3[[#This Row],[Volume at H]]*Table3[[#This Row],[Area]]</f>
        <v>0</v>
      </c>
      <c r="G428" t="s">
        <v>1363</v>
      </c>
    </row>
    <row r="429" spans="1:7" x14ac:dyDescent="0.35">
      <c r="A429" t="s">
        <v>3599</v>
      </c>
      <c r="B429">
        <v>755</v>
      </c>
      <c r="C429">
        <v>13</v>
      </c>
      <c r="D429" cm="1">
        <f t="array" ref="D429">_xlfn._xlws.FILTER(Table4[[#All],[Volume MBF/ac]],(Table4[[#All],[Polygon]]=Table3[[#This Row],[Polygon]])*(Table4[[#All],[Period]]=Table3[[#This Row],[Period]])*(Table3[[#This Row],[Variables ]]=I$3),0)</f>
        <v>0</v>
      </c>
      <c r="E429" cm="1">
        <f t="array" ref="E429">_xlfn._xlws.FILTER(Table6[[#All],[Acre]],(Table6[[#All],[Stand_Ipid]]=Table3[[#This Row],[Polygon]]),0)</f>
        <v>653.97822069999995</v>
      </c>
      <c r="F429">
        <f>Table3[[#This Row],[Volume at H]]*Table3[[#This Row],[Area]]</f>
        <v>0</v>
      </c>
      <c r="G429" t="s">
        <v>1363</v>
      </c>
    </row>
    <row r="430" spans="1:7" x14ac:dyDescent="0.35">
      <c r="A430" t="s">
        <v>3599</v>
      </c>
      <c r="B430">
        <v>756</v>
      </c>
      <c r="C430">
        <v>13</v>
      </c>
      <c r="D430" cm="1">
        <f t="array" ref="D430">_xlfn._xlws.FILTER(Table4[[#All],[Volume MBF/ac]],(Table4[[#All],[Polygon]]=Table3[[#This Row],[Polygon]])*(Table4[[#All],[Period]]=Table3[[#This Row],[Period]])*(Table3[[#This Row],[Variables ]]=I$3),0)</f>
        <v>0</v>
      </c>
      <c r="E430" cm="1">
        <f t="array" ref="E430">_xlfn._xlws.FILTER(Table6[[#All],[Acre]],(Table6[[#All],[Stand_Ipid]]=Table3[[#This Row],[Polygon]]),0)</f>
        <v>653.97822069999995</v>
      </c>
      <c r="F430">
        <f>Table3[[#This Row],[Volume at H]]*Table3[[#This Row],[Area]]</f>
        <v>0</v>
      </c>
      <c r="G430" t="s">
        <v>1363</v>
      </c>
    </row>
    <row r="431" spans="1:7" x14ac:dyDescent="0.35">
      <c r="A431" t="s">
        <v>3599</v>
      </c>
      <c r="B431">
        <v>757</v>
      </c>
      <c r="C431">
        <v>13</v>
      </c>
      <c r="D431" cm="1">
        <f t="array" ref="D431">_xlfn._xlws.FILTER(Table4[[#All],[Volume MBF/ac]],(Table4[[#All],[Polygon]]=Table3[[#This Row],[Polygon]])*(Table4[[#All],[Period]]=Table3[[#This Row],[Period]])*(Table3[[#This Row],[Variables ]]=I$3),0)</f>
        <v>0</v>
      </c>
      <c r="E431" cm="1">
        <f t="array" ref="E431">_xlfn._xlws.FILTER(Table6[[#All],[Acre]],(Table6[[#All],[Stand_Ipid]]=Table3[[#This Row],[Polygon]]),0)</f>
        <v>653.97822069999995</v>
      </c>
      <c r="F431">
        <f>Table3[[#This Row],[Volume at H]]*Table3[[#This Row],[Area]]</f>
        <v>0</v>
      </c>
      <c r="G431" t="s">
        <v>1363</v>
      </c>
    </row>
    <row r="432" spans="1:7" x14ac:dyDescent="0.35">
      <c r="A432" t="s">
        <v>3599</v>
      </c>
      <c r="B432">
        <v>758</v>
      </c>
      <c r="C432">
        <v>13</v>
      </c>
      <c r="D432" cm="1">
        <f t="array" ref="D432">_xlfn._xlws.FILTER(Table4[[#All],[Volume MBF/ac]],(Table4[[#All],[Polygon]]=Table3[[#This Row],[Polygon]])*(Table4[[#All],[Period]]=Table3[[#This Row],[Period]])*(Table3[[#This Row],[Variables ]]=I$3),0)</f>
        <v>0</v>
      </c>
      <c r="E432" cm="1">
        <f t="array" ref="E432">_xlfn._xlws.FILTER(Table6[[#All],[Acre]],(Table6[[#All],[Stand_Ipid]]=Table3[[#This Row],[Polygon]]),0)</f>
        <v>653.97822069999995</v>
      </c>
      <c r="F432">
        <f>Table3[[#This Row],[Volume at H]]*Table3[[#This Row],[Area]]</f>
        <v>0</v>
      </c>
      <c r="G432" t="s">
        <v>1363</v>
      </c>
    </row>
    <row r="433" spans="1:7" x14ac:dyDescent="0.35">
      <c r="A433" t="s">
        <v>3599</v>
      </c>
      <c r="B433">
        <v>760</v>
      </c>
      <c r="C433">
        <v>13</v>
      </c>
      <c r="D433" cm="1">
        <f t="array" ref="D433">_xlfn._xlws.FILTER(Table4[[#All],[Volume MBF/ac]],(Table4[[#All],[Polygon]]=Table3[[#This Row],[Polygon]])*(Table4[[#All],[Period]]=Table3[[#This Row],[Period]])*(Table3[[#This Row],[Variables ]]=I$3),0)</f>
        <v>0</v>
      </c>
      <c r="E433" cm="1">
        <f t="array" ref="E433">_xlfn._xlws.FILTER(Table6[[#All],[Acre]],(Table6[[#All],[Stand_Ipid]]=Table3[[#This Row],[Polygon]]),0)</f>
        <v>18.076093060000002</v>
      </c>
      <c r="F433">
        <f>Table3[[#This Row],[Volume at H]]*Table3[[#This Row],[Area]]</f>
        <v>0</v>
      </c>
      <c r="G433" t="s">
        <v>1363</v>
      </c>
    </row>
    <row r="434" spans="1:7" x14ac:dyDescent="0.35">
      <c r="A434" t="s">
        <v>3599</v>
      </c>
      <c r="B434">
        <v>761</v>
      </c>
      <c r="C434">
        <v>13</v>
      </c>
      <c r="D434" cm="1">
        <f t="array" ref="D434">_xlfn._xlws.FILTER(Table4[[#All],[Volume MBF/ac]],(Table4[[#All],[Polygon]]=Table3[[#This Row],[Polygon]])*(Table4[[#All],[Period]]=Table3[[#This Row],[Period]])*(Table3[[#This Row],[Variables ]]=I$3),0)</f>
        <v>0</v>
      </c>
      <c r="E434" cm="1">
        <f t="array" ref="E434">_xlfn._xlws.FILTER(Table6[[#All],[Acre]],(Table6[[#All],[Stand_Ipid]]=Table3[[#This Row],[Polygon]]),0)</f>
        <v>14.010783289999999</v>
      </c>
      <c r="F434">
        <f>Table3[[#This Row],[Volume at H]]*Table3[[#This Row],[Area]]</f>
        <v>0</v>
      </c>
      <c r="G434" t="s">
        <v>1363</v>
      </c>
    </row>
    <row r="435" spans="1:7" x14ac:dyDescent="0.35">
      <c r="A435" t="s">
        <v>3599</v>
      </c>
      <c r="B435">
        <v>762</v>
      </c>
      <c r="C435">
        <v>13</v>
      </c>
      <c r="D435" cm="1">
        <f t="array" ref="D435">_xlfn._xlws.FILTER(Table4[[#All],[Volume MBF/ac]],(Table4[[#All],[Polygon]]=Table3[[#This Row],[Polygon]])*(Table4[[#All],[Period]]=Table3[[#This Row],[Period]])*(Table3[[#This Row],[Variables ]]=I$3),0)</f>
        <v>0</v>
      </c>
      <c r="E435" cm="1">
        <f t="array" ref="E435">_xlfn._xlws.FILTER(Table6[[#All],[Acre]],(Table6[[#All],[Stand_Ipid]]=Table3[[#This Row],[Polygon]]),0)</f>
        <v>60.958528270000002</v>
      </c>
      <c r="F435">
        <f>Table3[[#This Row],[Volume at H]]*Table3[[#This Row],[Area]]</f>
        <v>0</v>
      </c>
      <c r="G435" t="s">
        <v>1363</v>
      </c>
    </row>
    <row r="436" spans="1:7" x14ac:dyDescent="0.35">
      <c r="A436" t="s">
        <v>3599</v>
      </c>
      <c r="B436">
        <v>763</v>
      </c>
      <c r="C436">
        <v>13</v>
      </c>
      <c r="D436" cm="1">
        <f t="array" ref="D436">_xlfn._xlws.FILTER(Table4[[#All],[Volume MBF/ac]],(Table4[[#All],[Polygon]]=Table3[[#This Row],[Polygon]])*(Table4[[#All],[Period]]=Table3[[#This Row],[Period]])*(Table3[[#This Row],[Variables ]]=I$3),0)</f>
        <v>0</v>
      </c>
      <c r="E436" cm="1">
        <f t="array" ref="E436">_xlfn._xlws.FILTER(Table6[[#All],[Acre]],(Table6[[#All],[Stand_Ipid]]=Table3[[#This Row],[Polygon]]),0)</f>
        <v>22.417546359999999</v>
      </c>
      <c r="F436">
        <f>Table3[[#This Row],[Volume at H]]*Table3[[#This Row],[Area]]</f>
        <v>0</v>
      </c>
      <c r="G436" t="s">
        <v>1363</v>
      </c>
    </row>
    <row r="437" spans="1:7" x14ac:dyDescent="0.35">
      <c r="A437" t="s">
        <v>3599</v>
      </c>
      <c r="B437">
        <v>764</v>
      </c>
      <c r="C437">
        <v>13</v>
      </c>
      <c r="D437" cm="1">
        <f t="array" ref="D437">_xlfn._xlws.FILTER(Table4[[#All],[Volume MBF/ac]],(Table4[[#All],[Polygon]]=Table3[[#This Row],[Polygon]])*(Table4[[#All],[Period]]=Table3[[#This Row],[Period]])*(Table3[[#This Row],[Variables ]]=I$3),0)</f>
        <v>0</v>
      </c>
      <c r="E437" cm="1">
        <f t="array" ref="E437">_xlfn._xlws.FILTER(Table6[[#All],[Acre]],(Table6[[#All],[Stand_Ipid]]=Table3[[#This Row],[Polygon]]),0)</f>
        <v>64.051350380000002</v>
      </c>
      <c r="F437">
        <f>Table3[[#This Row],[Volume at H]]*Table3[[#This Row],[Area]]</f>
        <v>0</v>
      </c>
      <c r="G437" t="s">
        <v>1363</v>
      </c>
    </row>
    <row r="438" spans="1:7" x14ac:dyDescent="0.35">
      <c r="A438" t="s">
        <v>3599</v>
      </c>
      <c r="B438">
        <v>770</v>
      </c>
      <c r="C438">
        <v>13</v>
      </c>
      <c r="D438" cm="1">
        <f t="array" ref="D438">_xlfn._xlws.FILTER(Table4[[#All],[Volume MBF/ac]],(Table4[[#All],[Polygon]]=Table3[[#This Row],[Polygon]])*(Table4[[#All],[Period]]=Table3[[#This Row],[Period]])*(Table3[[#This Row],[Variables ]]=I$3),0)</f>
        <v>0</v>
      </c>
      <c r="E438" cm="1">
        <f t="array" ref="E438">_xlfn._xlws.FILTER(Table6[[#All],[Acre]],(Table6[[#All],[Stand_Ipid]]=Table3[[#This Row],[Polygon]]),0)</f>
        <v>48.209431600000002</v>
      </c>
      <c r="F438">
        <f>Table3[[#This Row],[Volume at H]]*Table3[[#This Row],[Area]]</f>
        <v>0</v>
      </c>
      <c r="G438" t="s">
        <v>1363</v>
      </c>
    </row>
    <row r="439" spans="1:7" x14ac:dyDescent="0.35">
      <c r="A439" t="s">
        <v>3599</v>
      </c>
      <c r="B439">
        <v>772</v>
      </c>
      <c r="C439">
        <v>13</v>
      </c>
      <c r="D439" cm="1">
        <f t="array" ref="D439">_xlfn._xlws.FILTER(Table4[[#All],[Volume MBF/ac]],(Table4[[#All],[Polygon]]=Table3[[#This Row],[Polygon]])*(Table4[[#All],[Period]]=Table3[[#This Row],[Period]])*(Table3[[#This Row],[Variables ]]=I$3),0)</f>
        <v>0</v>
      </c>
      <c r="E439" cm="1">
        <f t="array" ref="E439">_xlfn._xlws.FILTER(Table6[[#All],[Acre]],(Table6[[#All],[Stand_Ipid]]=Table3[[#This Row],[Polygon]]),0)</f>
        <v>58.08252967</v>
      </c>
      <c r="F439">
        <f>Table3[[#This Row],[Volume at H]]*Table3[[#This Row],[Area]]</f>
        <v>0</v>
      </c>
      <c r="G439" t="s">
        <v>1363</v>
      </c>
    </row>
    <row r="440" spans="1:7" x14ac:dyDescent="0.35">
      <c r="A440" t="s">
        <v>3599</v>
      </c>
      <c r="B440">
        <v>773</v>
      </c>
      <c r="C440">
        <v>13</v>
      </c>
      <c r="D440" cm="1">
        <f t="array" ref="D440">_xlfn._xlws.FILTER(Table4[[#All],[Volume MBF/ac]],(Table4[[#All],[Polygon]]=Table3[[#This Row],[Polygon]])*(Table4[[#All],[Period]]=Table3[[#This Row],[Period]])*(Table3[[#This Row],[Variables ]]=I$3),0)</f>
        <v>0</v>
      </c>
      <c r="E440" cm="1">
        <f t="array" ref="E440">_xlfn._xlws.FILTER(Table6[[#All],[Acre]],(Table6[[#All],[Stand_Ipid]]=Table3[[#This Row],[Polygon]]),0)</f>
        <v>41.569496579999999</v>
      </c>
      <c r="F440">
        <f>Table3[[#This Row],[Volume at H]]*Table3[[#This Row],[Area]]</f>
        <v>0</v>
      </c>
      <c r="G440" t="s">
        <v>1363</v>
      </c>
    </row>
    <row r="441" spans="1:7" x14ac:dyDescent="0.35">
      <c r="A441" t="s">
        <v>3599</v>
      </c>
      <c r="B441">
        <v>774</v>
      </c>
      <c r="C441">
        <v>13</v>
      </c>
      <c r="D441" cm="1">
        <f t="array" ref="D441">_xlfn._xlws.FILTER(Table4[[#All],[Volume MBF/ac]],(Table4[[#All],[Polygon]]=Table3[[#This Row],[Polygon]])*(Table4[[#All],[Period]]=Table3[[#This Row],[Period]])*(Table3[[#This Row],[Variables ]]=I$3),0)</f>
        <v>0</v>
      </c>
      <c r="E441" cm="1">
        <f t="array" ref="E441">_xlfn._xlws.FILTER(Table6[[#All],[Acre]],(Table6[[#All],[Stand_Ipid]]=Table3[[#This Row],[Polygon]]),0)</f>
        <v>55.893319519999999</v>
      </c>
      <c r="F441">
        <f>Table3[[#This Row],[Volume at H]]*Table3[[#This Row],[Area]]</f>
        <v>0</v>
      </c>
      <c r="G441" t="s">
        <v>1363</v>
      </c>
    </row>
    <row r="442" spans="1:7" x14ac:dyDescent="0.35">
      <c r="A442" t="s">
        <v>3599</v>
      </c>
      <c r="B442">
        <v>775</v>
      </c>
      <c r="C442">
        <v>13</v>
      </c>
      <c r="D442" cm="1">
        <f t="array" ref="D442">_xlfn._xlws.FILTER(Table4[[#All],[Volume MBF/ac]],(Table4[[#All],[Polygon]]=Table3[[#This Row],[Polygon]])*(Table4[[#All],[Period]]=Table3[[#This Row],[Period]])*(Table3[[#This Row],[Variables ]]=I$3),0)</f>
        <v>0</v>
      </c>
      <c r="E442" cm="1">
        <f t="array" ref="E442">_xlfn._xlws.FILTER(Table6[[#All],[Acre]],(Table6[[#All],[Stand_Ipid]]=Table3[[#This Row],[Polygon]]),0)</f>
        <v>52.81361064</v>
      </c>
      <c r="F442">
        <f>Table3[[#This Row],[Volume at H]]*Table3[[#This Row],[Area]]</f>
        <v>0</v>
      </c>
      <c r="G442" t="s">
        <v>1363</v>
      </c>
    </row>
    <row r="443" spans="1:7" x14ac:dyDescent="0.35">
      <c r="A443" t="s">
        <v>3599</v>
      </c>
      <c r="B443">
        <v>776</v>
      </c>
      <c r="C443">
        <v>13</v>
      </c>
      <c r="D443" cm="1">
        <f t="array" ref="D443">_xlfn._xlws.FILTER(Table4[[#All],[Volume MBF/ac]],(Table4[[#All],[Polygon]]=Table3[[#This Row],[Polygon]])*(Table4[[#All],[Period]]=Table3[[#This Row],[Period]])*(Table3[[#This Row],[Variables ]]=I$3),0)</f>
        <v>0</v>
      </c>
      <c r="E443" cm="1">
        <f t="array" ref="E443">_xlfn._xlws.FILTER(Table6[[#All],[Acre]],(Table6[[#All],[Stand_Ipid]]=Table3[[#This Row],[Polygon]]),0)</f>
        <v>48.388616759999998</v>
      </c>
      <c r="F443">
        <f>Table3[[#This Row],[Volume at H]]*Table3[[#This Row],[Area]]</f>
        <v>0</v>
      </c>
      <c r="G443" t="s">
        <v>1363</v>
      </c>
    </row>
    <row r="444" spans="1:7" x14ac:dyDescent="0.35">
      <c r="A444" t="s">
        <v>3599</v>
      </c>
      <c r="B444">
        <v>778</v>
      </c>
      <c r="C444">
        <v>13</v>
      </c>
      <c r="D444" cm="1">
        <f t="array" ref="D444">_xlfn._xlws.FILTER(Table4[[#All],[Volume MBF/ac]],(Table4[[#All],[Polygon]]=Table3[[#This Row],[Polygon]])*(Table4[[#All],[Period]]=Table3[[#This Row],[Period]])*(Table3[[#This Row],[Variables ]]=I$3),0)</f>
        <v>0</v>
      </c>
      <c r="E444" cm="1">
        <f t="array" ref="E444">_xlfn._xlws.FILTER(Table6[[#All],[Acre]],(Table6[[#All],[Stand_Ipid]]=Table3[[#This Row],[Polygon]]),0)</f>
        <v>22.766513889999999</v>
      </c>
      <c r="F444">
        <f>Table3[[#This Row],[Volume at H]]*Table3[[#This Row],[Area]]</f>
        <v>0</v>
      </c>
      <c r="G444" t="s">
        <v>1363</v>
      </c>
    </row>
    <row r="445" spans="1:7" x14ac:dyDescent="0.35">
      <c r="A445" t="s">
        <v>3599</v>
      </c>
      <c r="B445">
        <v>779</v>
      </c>
      <c r="C445">
        <v>13</v>
      </c>
      <c r="D445" cm="1">
        <f t="array" ref="D445">_xlfn._xlws.FILTER(Table4[[#All],[Volume MBF/ac]],(Table4[[#All],[Polygon]]=Table3[[#This Row],[Polygon]])*(Table4[[#All],[Period]]=Table3[[#This Row],[Period]])*(Table3[[#This Row],[Variables ]]=I$3),0)</f>
        <v>0</v>
      </c>
      <c r="E445" cm="1">
        <f t="array" ref="E445">_xlfn._xlws.FILTER(Table6[[#All],[Acre]],(Table6[[#All],[Stand_Ipid]]=Table3[[#This Row],[Polygon]]),0)</f>
        <v>37.737225879999997</v>
      </c>
      <c r="F445">
        <f>Table3[[#This Row],[Volume at H]]*Table3[[#This Row],[Area]]</f>
        <v>0</v>
      </c>
      <c r="G445" t="s">
        <v>1363</v>
      </c>
    </row>
    <row r="446" spans="1:7" x14ac:dyDescent="0.35">
      <c r="A446" t="s">
        <v>3599</v>
      </c>
      <c r="B446">
        <v>78</v>
      </c>
      <c r="C446">
        <v>13</v>
      </c>
      <c r="D446" cm="1">
        <f t="array" ref="D446">_xlfn._xlws.FILTER(Table4[[#All],[Volume MBF/ac]],(Table4[[#All],[Polygon]]=Table3[[#This Row],[Polygon]])*(Table4[[#All],[Period]]=Table3[[#This Row],[Period]])*(Table3[[#This Row],[Variables ]]=I$3),0)</f>
        <v>0</v>
      </c>
      <c r="E446" cm="1">
        <f t="array" ref="E446">_xlfn._xlws.FILTER(Table6[[#All],[Acre]],(Table6[[#All],[Stand_Ipid]]=Table3[[#This Row],[Polygon]]),0)</f>
        <v>12.04920044</v>
      </c>
      <c r="F446">
        <f>Table3[[#This Row],[Volume at H]]*Table3[[#This Row],[Area]]</f>
        <v>0</v>
      </c>
      <c r="G446" t="s">
        <v>1363</v>
      </c>
    </row>
    <row r="447" spans="1:7" x14ac:dyDescent="0.35">
      <c r="A447" t="s">
        <v>3599</v>
      </c>
      <c r="B447">
        <v>8</v>
      </c>
      <c r="C447">
        <v>13</v>
      </c>
      <c r="D447" cm="1">
        <f t="array" ref="D447">_xlfn._xlws.FILTER(Table4[[#All],[Volume MBF/ac]],(Table4[[#All],[Polygon]]=Table3[[#This Row],[Polygon]])*(Table4[[#All],[Period]]=Table3[[#This Row],[Period]])*(Table3[[#This Row],[Variables ]]=I$3),0)</f>
        <v>0</v>
      </c>
      <c r="E447" cm="1">
        <f t="array" ref="E447">_xlfn._xlws.FILTER(Table6[[#All],[Acre]],(Table6[[#All],[Stand_Ipid]]=Table3[[#This Row],[Polygon]]),0)</f>
        <v>17.14201538</v>
      </c>
      <c r="F447">
        <f>Table3[[#This Row],[Volume at H]]*Table3[[#This Row],[Area]]</f>
        <v>0</v>
      </c>
      <c r="G447" t="s">
        <v>1363</v>
      </c>
    </row>
    <row r="448" spans="1:7" x14ac:dyDescent="0.35">
      <c r="A448" t="s">
        <v>3599</v>
      </c>
      <c r="B448">
        <v>800</v>
      </c>
      <c r="C448">
        <v>13</v>
      </c>
      <c r="D448" cm="1">
        <f t="array" ref="D448">_xlfn._xlws.FILTER(Table4[[#All],[Volume MBF/ac]],(Table4[[#All],[Polygon]]=Table3[[#This Row],[Polygon]])*(Table4[[#All],[Period]]=Table3[[#This Row],[Period]])*(Table3[[#This Row],[Variables ]]=I$3),0)</f>
        <v>0</v>
      </c>
      <c r="E448" cm="1">
        <f t="array" ref="E448">_xlfn._xlws.FILTER(Table6[[#All],[Acre]],(Table6[[#All],[Stand_Ipid]]=Table3[[#This Row],[Polygon]]),0)</f>
        <v>51.194460190000001</v>
      </c>
      <c r="F448">
        <f>Table3[[#This Row],[Volume at H]]*Table3[[#This Row],[Area]]</f>
        <v>0</v>
      </c>
      <c r="G448" t="s">
        <v>1363</v>
      </c>
    </row>
    <row r="449" spans="1:7" x14ac:dyDescent="0.35">
      <c r="A449" t="s">
        <v>3599</v>
      </c>
      <c r="B449">
        <v>801</v>
      </c>
      <c r="C449">
        <v>13</v>
      </c>
      <c r="D449" cm="1">
        <f t="array" ref="D449">_xlfn._xlws.FILTER(Table4[[#All],[Volume MBF/ac]],(Table4[[#All],[Polygon]]=Table3[[#This Row],[Polygon]])*(Table4[[#All],[Period]]=Table3[[#This Row],[Period]])*(Table3[[#This Row],[Variables ]]=I$3),0)</f>
        <v>0</v>
      </c>
      <c r="E449" cm="1">
        <f t="array" ref="E449">_xlfn._xlws.FILTER(Table6[[#All],[Acre]],(Table6[[#All],[Stand_Ipid]]=Table3[[#This Row],[Polygon]]),0)</f>
        <v>60.847007519999998</v>
      </c>
      <c r="F449">
        <f>Table3[[#This Row],[Volume at H]]*Table3[[#This Row],[Area]]</f>
        <v>0</v>
      </c>
      <c r="G449" t="s">
        <v>1363</v>
      </c>
    </row>
    <row r="450" spans="1:7" x14ac:dyDescent="0.35">
      <c r="A450" t="s">
        <v>3599</v>
      </c>
      <c r="B450">
        <v>802</v>
      </c>
      <c r="C450">
        <v>13</v>
      </c>
      <c r="D450" cm="1">
        <f t="array" ref="D450">_xlfn._xlws.FILTER(Table4[[#All],[Volume MBF/ac]],(Table4[[#All],[Polygon]]=Table3[[#This Row],[Polygon]])*(Table4[[#All],[Period]]=Table3[[#This Row],[Period]])*(Table3[[#This Row],[Variables ]]=I$3),0)</f>
        <v>0</v>
      </c>
      <c r="E450" cm="1">
        <f t="array" ref="E450">_xlfn._xlws.FILTER(Table6[[#All],[Acre]],(Table6[[#All],[Stand_Ipid]]=Table3[[#This Row],[Polygon]]),0)</f>
        <v>28.05279208</v>
      </c>
      <c r="F450">
        <f>Table3[[#This Row],[Volume at H]]*Table3[[#This Row],[Area]]</f>
        <v>0</v>
      </c>
      <c r="G450" t="s">
        <v>1363</v>
      </c>
    </row>
    <row r="451" spans="1:7" x14ac:dyDescent="0.35">
      <c r="A451" t="s">
        <v>3599</v>
      </c>
      <c r="B451">
        <v>803</v>
      </c>
      <c r="C451">
        <v>13</v>
      </c>
      <c r="D451" cm="1">
        <f t="array" ref="D451">_xlfn._xlws.FILTER(Table4[[#All],[Volume MBF/ac]],(Table4[[#All],[Polygon]]=Table3[[#This Row],[Polygon]])*(Table4[[#All],[Period]]=Table3[[#This Row],[Period]])*(Table3[[#This Row],[Variables ]]=I$3),0)</f>
        <v>0</v>
      </c>
      <c r="E451" cm="1">
        <f t="array" ref="E451">_xlfn._xlws.FILTER(Table6[[#All],[Acre]],(Table6[[#All],[Stand_Ipid]]=Table3[[#This Row],[Polygon]]),0)</f>
        <v>61.608146669999996</v>
      </c>
      <c r="F451">
        <f>Table3[[#This Row],[Volume at H]]*Table3[[#This Row],[Area]]</f>
        <v>0</v>
      </c>
      <c r="G451" t="s">
        <v>1363</v>
      </c>
    </row>
    <row r="452" spans="1:7" x14ac:dyDescent="0.35">
      <c r="A452" t="s">
        <v>3599</v>
      </c>
      <c r="B452">
        <v>804</v>
      </c>
      <c r="C452">
        <v>13</v>
      </c>
      <c r="D452" cm="1">
        <f t="array" ref="D452">_xlfn._xlws.FILTER(Table4[[#All],[Volume MBF/ac]],(Table4[[#All],[Polygon]]=Table3[[#This Row],[Polygon]])*(Table4[[#All],[Period]]=Table3[[#This Row],[Period]])*(Table3[[#This Row],[Variables ]]=I$3),0)</f>
        <v>0</v>
      </c>
      <c r="E452" cm="1">
        <f t="array" ref="E452">_xlfn._xlws.FILTER(Table6[[#All],[Acre]],(Table6[[#All],[Stand_Ipid]]=Table3[[#This Row],[Polygon]]),0)</f>
        <v>40.84752546</v>
      </c>
      <c r="F452">
        <f>Table3[[#This Row],[Volume at H]]*Table3[[#This Row],[Area]]</f>
        <v>0</v>
      </c>
      <c r="G452" t="s">
        <v>1363</v>
      </c>
    </row>
    <row r="453" spans="1:7" x14ac:dyDescent="0.35">
      <c r="A453" t="s">
        <v>3599</v>
      </c>
      <c r="B453">
        <v>86</v>
      </c>
      <c r="C453">
        <v>13</v>
      </c>
      <c r="D453" cm="1">
        <f t="array" ref="D453">_xlfn._xlws.FILTER(Table4[[#All],[Volume MBF/ac]],(Table4[[#All],[Polygon]]=Table3[[#This Row],[Polygon]])*(Table4[[#All],[Period]]=Table3[[#This Row],[Period]])*(Table3[[#This Row],[Variables ]]=I$3),0)</f>
        <v>0</v>
      </c>
      <c r="E453" cm="1">
        <f t="array" ref="E453">_xlfn._xlws.FILTER(Table6[[#All],[Acre]],(Table6[[#All],[Stand_Ipid]]=Table3[[#This Row],[Polygon]]),0)</f>
        <v>27.579095479999999</v>
      </c>
      <c r="F453">
        <f>Table3[[#This Row],[Volume at H]]*Table3[[#This Row],[Area]]</f>
        <v>0</v>
      </c>
      <c r="G453" t="s">
        <v>1363</v>
      </c>
    </row>
    <row r="454" spans="1:7" x14ac:dyDescent="0.35">
      <c r="A454" t="s">
        <v>3599</v>
      </c>
      <c r="B454">
        <v>890</v>
      </c>
      <c r="C454">
        <v>13</v>
      </c>
      <c r="D454" cm="1">
        <f t="array" ref="D454">_xlfn._xlws.FILTER(Table4[[#All],[Volume MBF/ac]],(Table4[[#All],[Polygon]]=Table3[[#This Row],[Polygon]])*(Table4[[#All],[Period]]=Table3[[#This Row],[Period]])*(Table3[[#This Row],[Variables ]]=I$3),0)</f>
        <v>0</v>
      </c>
      <c r="E454" cm="1">
        <f t="array" ref="E454">_xlfn._xlws.FILTER(Table6[[#All],[Acre]],(Table6[[#All],[Stand_Ipid]]=Table3[[#This Row],[Polygon]]),0)</f>
        <v>25.85267885</v>
      </c>
      <c r="F454">
        <f>Table3[[#This Row],[Volume at H]]*Table3[[#This Row],[Area]]</f>
        <v>0</v>
      </c>
      <c r="G454" t="s">
        <v>1363</v>
      </c>
    </row>
    <row r="455" spans="1:7" x14ac:dyDescent="0.35">
      <c r="A455" t="s">
        <v>3599</v>
      </c>
      <c r="B455">
        <v>891</v>
      </c>
      <c r="C455">
        <v>13</v>
      </c>
      <c r="D455" cm="1">
        <f t="array" ref="D455">_xlfn._xlws.FILTER(Table4[[#All],[Volume MBF/ac]],(Table4[[#All],[Polygon]]=Table3[[#This Row],[Polygon]])*(Table4[[#All],[Period]]=Table3[[#This Row],[Period]])*(Table3[[#This Row],[Variables ]]=I$3),0)</f>
        <v>0</v>
      </c>
      <c r="E455" cm="1">
        <f t="array" ref="E455">_xlfn._xlws.FILTER(Table6[[#All],[Acre]],(Table6[[#All],[Stand_Ipid]]=Table3[[#This Row],[Polygon]]),0)</f>
        <v>8.3239158080000006</v>
      </c>
      <c r="F455">
        <f>Table3[[#This Row],[Volume at H]]*Table3[[#This Row],[Area]]</f>
        <v>0</v>
      </c>
      <c r="G455" t="s">
        <v>1363</v>
      </c>
    </row>
    <row r="456" spans="1:7" x14ac:dyDescent="0.35">
      <c r="A456" t="s">
        <v>3599</v>
      </c>
      <c r="B456">
        <v>892</v>
      </c>
      <c r="C456">
        <v>13</v>
      </c>
      <c r="D456" cm="1">
        <f t="array" ref="D456">_xlfn._xlws.FILTER(Table4[[#All],[Volume MBF/ac]],(Table4[[#All],[Polygon]]=Table3[[#This Row],[Polygon]])*(Table4[[#All],[Period]]=Table3[[#This Row],[Period]])*(Table3[[#This Row],[Variables ]]=I$3),0)</f>
        <v>0</v>
      </c>
      <c r="E456" cm="1">
        <f t="array" ref="E456">_xlfn._xlws.FILTER(Table6[[#All],[Acre]],(Table6[[#All],[Stand_Ipid]]=Table3[[#This Row],[Polygon]]),0)</f>
        <v>30.951763150000001</v>
      </c>
      <c r="F456">
        <f>Table3[[#This Row],[Volume at H]]*Table3[[#This Row],[Area]]</f>
        <v>0</v>
      </c>
      <c r="G456" t="s">
        <v>1363</v>
      </c>
    </row>
    <row r="457" spans="1:7" x14ac:dyDescent="0.35">
      <c r="A457" t="s">
        <v>3599</v>
      </c>
      <c r="B457">
        <v>893</v>
      </c>
      <c r="C457">
        <v>13</v>
      </c>
      <c r="D457" cm="1">
        <f t="array" ref="D457">_xlfn._xlws.FILTER(Table4[[#All],[Volume MBF/ac]],(Table4[[#All],[Polygon]]=Table3[[#This Row],[Polygon]])*(Table4[[#All],[Period]]=Table3[[#This Row],[Period]])*(Table3[[#This Row],[Variables ]]=I$3),0)</f>
        <v>0</v>
      </c>
      <c r="E457" cm="1">
        <f t="array" ref="E457">_xlfn._xlws.FILTER(Table6[[#All],[Acre]],(Table6[[#All],[Stand_Ipid]]=Table3[[#This Row],[Polygon]]),0)</f>
        <v>20.940404359999999</v>
      </c>
      <c r="F457">
        <f>Table3[[#This Row],[Volume at H]]*Table3[[#This Row],[Area]]</f>
        <v>0</v>
      </c>
      <c r="G457" t="s">
        <v>1363</v>
      </c>
    </row>
    <row r="458" spans="1:7" x14ac:dyDescent="0.35">
      <c r="A458" t="s">
        <v>3599</v>
      </c>
      <c r="B458">
        <v>90</v>
      </c>
      <c r="C458">
        <v>13</v>
      </c>
      <c r="D458" cm="1">
        <f t="array" ref="D458">_xlfn._xlws.FILTER(Table4[[#All],[Volume MBF/ac]],(Table4[[#All],[Polygon]]=Table3[[#This Row],[Polygon]])*(Table4[[#All],[Period]]=Table3[[#This Row],[Period]])*(Table3[[#This Row],[Variables ]]=I$3),0)</f>
        <v>0</v>
      </c>
      <c r="E458" cm="1">
        <f t="array" ref="E458">_xlfn._xlws.FILTER(Table6[[#All],[Acre]],(Table6[[#All],[Stand_Ipid]]=Table3[[#This Row],[Polygon]]),0)</f>
        <v>21.352174099999999</v>
      </c>
      <c r="F458">
        <f>Table3[[#This Row],[Volume at H]]*Table3[[#This Row],[Area]]</f>
        <v>0</v>
      </c>
      <c r="G458" t="s">
        <v>1363</v>
      </c>
    </row>
    <row r="459" spans="1:7" x14ac:dyDescent="0.35">
      <c r="A459" t="s">
        <v>3599</v>
      </c>
      <c r="B459">
        <v>3</v>
      </c>
      <c r="C459">
        <v>14</v>
      </c>
      <c r="D459" cm="1">
        <f t="array" ref="D459">_xlfn._xlws.FILTER(Table4[[#All],[Volume MBF/ac]],(Table4[[#All],[Polygon]]=Table3[[#This Row],[Polygon]])*(Table4[[#All],[Period]]=Table3[[#This Row],[Period]])*(Table3[[#This Row],[Variables ]]=I$3),0)</f>
        <v>0</v>
      </c>
      <c r="E459" cm="1">
        <f t="array" ref="E459">_xlfn._xlws.FILTER(Table6[[#All],[Acre]],(Table6[[#All],[Stand_Ipid]]=Table3[[#This Row],[Polygon]]),0)</f>
        <v>7.0164754010000001</v>
      </c>
      <c r="F459">
        <f>Table3[[#This Row],[Volume at H]]*Table3[[#This Row],[Area]]</f>
        <v>0</v>
      </c>
      <c r="G459" t="s">
        <v>1363</v>
      </c>
    </row>
    <row r="460" spans="1:7" x14ac:dyDescent="0.35">
      <c r="A460" t="s">
        <v>3599</v>
      </c>
      <c r="B460">
        <v>30</v>
      </c>
      <c r="C460">
        <v>14</v>
      </c>
      <c r="D460" cm="1">
        <f t="array" ref="D460">_xlfn._xlws.FILTER(Table4[[#All],[Volume MBF/ac]],(Table4[[#All],[Polygon]]=Table3[[#This Row],[Polygon]])*(Table4[[#All],[Period]]=Table3[[#This Row],[Period]])*(Table3[[#This Row],[Variables ]]=I$3),0)</f>
        <v>0</v>
      </c>
      <c r="E460" cm="1">
        <f t="array" ref="E460">_xlfn._xlws.FILTER(Table6[[#All],[Acre]],(Table6[[#All],[Stand_Ipid]]=Table3[[#This Row],[Polygon]]),0)</f>
        <v>24.089047229999998</v>
      </c>
      <c r="F460">
        <f>Table3[[#This Row],[Volume at H]]*Table3[[#This Row],[Area]]</f>
        <v>0</v>
      </c>
      <c r="G460" t="s">
        <v>1363</v>
      </c>
    </row>
    <row r="461" spans="1:7" x14ac:dyDescent="0.35">
      <c r="A461" t="s">
        <v>3599</v>
      </c>
      <c r="B461">
        <v>32</v>
      </c>
      <c r="C461">
        <v>14</v>
      </c>
      <c r="D461" cm="1">
        <f t="array" ref="D461">_xlfn._xlws.FILTER(Table4[[#All],[Volume MBF/ac]],(Table4[[#All],[Polygon]]=Table3[[#This Row],[Polygon]])*(Table4[[#All],[Period]]=Table3[[#This Row],[Period]])*(Table3[[#This Row],[Variables ]]=I$3),0)</f>
        <v>0</v>
      </c>
      <c r="E461" cm="1">
        <f t="array" ref="E461">_xlfn._xlws.FILTER(Table6[[#All],[Acre]],(Table6[[#All],[Stand_Ipid]]=Table3[[#This Row],[Polygon]]),0)</f>
        <v>12.81368767</v>
      </c>
      <c r="F461">
        <f>Table3[[#This Row],[Volume at H]]*Table3[[#This Row],[Area]]</f>
        <v>0</v>
      </c>
      <c r="G461" t="s">
        <v>1363</v>
      </c>
    </row>
    <row r="462" spans="1:7" x14ac:dyDescent="0.35">
      <c r="A462" t="s">
        <v>3599</v>
      </c>
      <c r="B462">
        <v>35</v>
      </c>
      <c r="C462">
        <v>14</v>
      </c>
      <c r="D462" cm="1">
        <f t="array" ref="D462">_xlfn._xlws.FILTER(Table4[[#All],[Volume MBF/ac]],(Table4[[#All],[Polygon]]=Table3[[#This Row],[Polygon]])*(Table4[[#All],[Period]]=Table3[[#This Row],[Period]])*(Table3[[#This Row],[Variables ]]=I$3),0)</f>
        <v>0</v>
      </c>
      <c r="E462" cm="1">
        <f t="array" ref="E462">_xlfn._xlws.FILTER(Table6[[#All],[Acre]],(Table6[[#All],[Stand_Ipid]]=Table3[[#This Row],[Polygon]]),0)</f>
        <v>11.94575066</v>
      </c>
      <c r="F462">
        <f>Table3[[#This Row],[Volume at H]]*Table3[[#This Row],[Area]]</f>
        <v>0</v>
      </c>
      <c r="G462" t="s">
        <v>1363</v>
      </c>
    </row>
    <row r="463" spans="1:7" x14ac:dyDescent="0.35">
      <c r="A463" t="s">
        <v>3599</v>
      </c>
      <c r="B463">
        <v>37</v>
      </c>
      <c r="C463">
        <v>14</v>
      </c>
      <c r="D463" cm="1">
        <f t="array" ref="D463">_xlfn._xlws.FILTER(Table4[[#All],[Volume MBF/ac]],(Table4[[#All],[Polygon]]=Table3[[#This Row],[Polygon]])*(Table4[[#All],[Period]]=Table3[[#This Row],[Period]])*(Table3[[#This Row],[Variables ]]=I$3),0)</f>
        <v>0</v>
      </c>
      <c r="E463" cm="1">
        <f t="array" ref="E463">_xlfn._xlws.FILTER(Table6[[#All],[Acre]],(Table6[[#All],[Stand_Ipid]]=Table3[[#This Row],[Polygon]]),0)</f>
        <v>4.4005282880000003</v>
      </c>
      <c r="F463">
        <f>Table3[[#This Row],[Volume at H]]*Table3[[#This Row],[Area]]</f>
        <v>0</v>
      </c>
      <c r="G463" t="s">
        <v>1363</v>
      </c>
    </row>
    <row r="464" spans="1:7" x14ac:dyDescent="0.35">
      <c r="A464" t="s">
        <v>3599</v>
      </c>
      <c r="B464">
        <v>39</v>
      </c>
      <c r="C464">
        <v>14</v>
      </c>
      <c r="D464" cm="1">
        <f t="array" ref="D464">_xlfn._xlws.FILTER(Table4[[#All],[Volume MBF/ac]],(Table4[[#All],[Polygon]]=Table3[[#This Row],[Polygon]])*(Table4[[#All],[Period]]=Table3[[#This Row],[Period]])*(Table3[[#This Row],[Variables ]]=I$3),0)</f>
        <v>0</v>
      </c>
      <c r="E464" cm="1">
        <f t="array" ref="E464">_xlfn._xlws.FILTER(Table6[[#All],[Acre]],(Table6[[#All],[Stand_Ipid]]=Table3[[#This Row],[Polygon]]),0)</f>
        <v>13.85877282</v>
      </c>
      <c r="F464">
        <f>Table3[[#This Row],[Volume at H]]*Table3[[#This Row],[Area]]</f>
        <v>0</v>
      </c>
      <c r="G464" t="s">
        <v>1363</v>
      </c>
    </row>
    <row r="465" spans="1:7" x14ac:dyDescent="0.35">
      <c r="A465" t="s">
        <v>3599</v>
      </c>
      <c r="B465">
        <v>40</v>
      </c>
      <c r="C465">
        <v>14</v>
      </c>
      <c r="D465" cm="1">
        <f t="array" ref="D465">_xlfn._xlws.FILTER(Table4[[#All],[Volume MBF/ac]],(Table4[[#All],[Polygon]]=Table3[[#This Row],[Polygon]])*(Table4[[#All],[Period]]=Table3[[#This Row],[Period]])*(Table3[[#This Row],[Variables ]]=I$3),0)</f>
        <v>0</v>
      </c>
      <c r="E465" cm="1">
        <f t="array" ref="E465">_xlfn._xlws.FILTER(Table6[[#All],[Acre]],(Table6[[#All],[Stand_Ipid]]=Table3[[#This Row],[Polygon]]),0)</f>
        <v>22.71860058</v>
      </c>
      <c r="F465">
        <f>Table3[[#This Row],[Volume at H]]*Table3[[#This Row],[Area]]</f>
        <v>0</v>
      </c>
      <c r="G465" t="s">
        <v>1363</v>
      </c>
    </row>
    <row r="466" spans="1:7" x14ac:dyDescent="0.35">
      <c r="A466" t="s">
        <v>3599</v>
      </c>
      <c r="B466">
        <v>41</v>
      </c>
      <c r="C466">
        <v>14</v>
      </c>
      <c r="D466" cm="1">
        <f t="array" ref="D466">_xlfn._xlws.FILTER(Table4[[#All],[Volume MBF/ac]],(Table4[[#All],[Polygon]]=Table3[[#This Row],[Polygon]])*(Table4[[#All],[Period]]=Table3[[#This Row],[Period]])*(Table3[[#This Row],[Variables ]]=I$3),0)</f>
        <v>0</v>
      </c>
      <c r="E466" cm="1">
        <f t="array" ref="E466">_xlfn._xlws.FILTER(Table6[[#All],[Acre]],(Table6[[#All],[Stand_Ipid]]=Table3[[#This Row],[Polygon]]),0)</f>
        <v>32.561142779999997</v>
      </c>
      <c r="F466">
        <f>Table3[[#This Row],[Volume at H]]*Table3[[#This Row],[Area]]</f>
        <v>0</v>
      </c>
      <c r="G466" t="s">
        <v>1363</v>
      </c>
    </row>
    <row r="467" spans="1:7" x14ac:dyDescent="0.35">
      <c r="A467" t="s">
        <v>3599</v>
      </c>
      <c r="B467">
        <v>44</v>
      </c>
      <c r="C467">
        <v>14</v>
      </c>
      <c r="D467" cm="1">
        <f t="array" ref="D467">_xlfn._xlws.FILTER(Table4[[#All],[Volume MBF/ac]],(Table4[[#All],[Polygon]]=Table3[[#This Row],[Polygon]])*(Table4[[#All],[Period]]=Table3[[#This Row],[Period]])*(Table3[[#This Row],[Variables ]]=I$3),0)</f>
        <v>0</v>
      </c>
      <c r="E467" cm="1">
        <f t="array" ref="E467">_xlfn._xlws.FILTER(Table6[[#All],[Acre]],(Table6[[#All],[Stand_Ipid]]=Table3[[#This Row],[Polygon]]),0)</f>
        <v>31.784081520000001</v>
      </c>
      <c r="F467">
        <f>Table3[[#This Row],[Volume at H]]*Table3[[#This Row],[Area]]</f>
        <v>0</v>
      </c>
      <c r="G467" t="s">
        <v>1363</v>
      </c>
    </row>
    <row r="468" spans="1:7" x14ac:dyDescent="0.35">
      <c r="A468" t="s">
        <v>3599</v>
      </c>
      <c r="B468">
        <v>48</v>
      </c>
      <c r="C468">
        <v>14</v>
      </c>
      <c r="D468" cm="1">
        <f t="array" ref="D468">_xlfn._xlws.FILTER(Table4[[#All],[Volume MBF/ac]],(Table4[[#All],[Polygon]]=Table3[[#This Row],[Polygon]])*(Table4[[#All],[Period]]=Table3[[#This Row],[Period]])*(Table3[[#This Row],[Variables ]]=I$3),0)</f>
        <v>0</v>
      </c>
      <c r="E468" cm="1">
        <f t="array" ref="E468">_xlfn._xlws.FILTER(Table6[[#All],[Acre]],(Table6[[#All],[Stand_Ipid]]=Table3[[#This Row],[Polygon]]),0)</f>
        <v>15.58817371</v>
      </c>
      <c r="F468">
        <f>Table3[[#This Row],[Volume at H]]*Table3[[#This Row],[Area]]</f>
        <v>0</v>
      </c>
      <c r="G468" t="s">
        <v>1363</v>
      </c>
    </row>
    <row r="469" spans="1:7" x14ac:dyDescent="0.35">
      <c r="A469" t="s">
        <v>3599</v>
      </c>
      <c r="B469">
        <v>58</v>
      </c>
      <c r="C469">
        <v>14</v>
      </c>
      <c r="D469" cm="1">
        <f t="array" ref="D469">_xlfn._xlws.FILTER(Table4[[#All],[Volume MBF/ac]],(Table4[[#All],[Polygon]]=Table3[[#This Row],[Polygon]])*(Table4[[#All],[Period]]=Table3[[#This Row],[Period]])*(Table3[[#This Row],[Variables ]]=I$3),0)</f>
        <v>0</v>
      </c>
      <c r="E469" cm="1">
        <f t="array" ref="E469">_xlfn._xlws.FILTER(Table6[[#All],[Acre]],(Table6[[#All],[Stand_Ipid]]=Table3[[#This Row],[Polygon]]),0)</f>
        <v>20.86091506</v>
      </c>
      <c r="F469">
        <f>Table3[[#This Row],[Volume at H]]*Table3[[#This Row],[Area]]</f>
        <v>0</v>
      </c>
      <c r="G469" t="s">
        <v>1363</v>
      </c>
    </row>
    <row r="470" spans="1:7" x14ac:dyDescent="0.35">
      <c r="A470" t="s">
        <v>3599</v>
      </c>
      <c r="B470">
        <v>662</v>
      </c>
      <c r="C470">
        <v>14</v>
      </c>
      <c r="D470" cm="1">
        <f t="array" ref="D470">_xlfn._xlws.FILTER(Table4[[#All],[Volume MBF/ac]],(Table4[[#All],[Polygon]]=Table3[[#This Row],[Polygon]])*(Table4[[#All],[Period]]=Table3[[#This Row],[Period]])*(Table3[[#This Row],[Variables ]]=I$3),0)</f>
        <v>0</v>
      </c>
      <c r="E470" cm="1">
        <f t="array" ref="E470">_xlfn._xlws.FILTER(Table6[[#All],[Acre]],(Table6[[#All],[Stand_Ipid]]=Table3[[#This Row],[Polygon]]),0)</f>
        <v>43.185861619999997</v>
      </c>
      <c r="F470">
        <f>Table3[[#This Row],[Volume at H]]*Table3[[#This Row],[Area]]</f>
        <v>0</v>
      </c>
      <c r="G470" t="s">
        <v>1363</v>
      </c>
    </row>
    <row r="471" spans="1:7" x14ac:dyDescent="0.35">
      <c r="A471" t="s">
        <v>3599</v>
      </c>
      <c r="B471">
        <v>68</v>
      </c>
      <c r="C471">
        <v>14</v>
      </c>
      <c r="D471" cm="1">
        <f t="array" ref="D471">_xlfn._xlws.FILTER(Table4[[#All],[Volume MBF/ac]],(Table4[[#All],[Polygon]]=Table3[[#This Row],[Polygon]])*(Table4[[#All],[Period]]=Table3[[#This Row],[Period]])*(Table3[[#This Row],[Variables ]]=I$3),0)</f>
        <v>0</v>
      </c>
      <c r="E471" cm="1">
        <f t="array" ref="E471">_xlfn._xlws.FILTER(Table6[[#All],[Acre]],(Table6[[#All],[Stand_Ipid]]=Table3[[#This Row],[Polygon]]),0)</f>
        <v>17.588821589999998</v>
      </c>
      <c r="F471">
        <f>Table3[[#This Row],[Volume at H]]*Table3[[#This Row],[Area]]</f>
        <v>0</v>
      </c>
      <c r="G471" t="s">
        <v>1363</v>
      </c>
    </row>
    <row r="472" spans="1:7" x14ac:dyDescent="0.35">
      <c r="A472" t="s">
        <v>3599</v>
      </c>
      <c r="B472">
        <v>71</v>
      </c>
      <c r="C472">
        <v>14</v>
      </c>
      <c r="D472" cm="1">
        <f t="array" ref="D472">_xlfn._xlws.FILTER(Table4[[#All],[Volume MBF/ac]],(Table4[[#All],[Polygon]]=Table3[[#This Row],[Polygon]])*(Table4[[#All],[Period]]=Table3[[#This Row],[Period]])*(Table3[[#This Row],[Variables ]]=I$3),0)</f>
        <v>0</v>
      </c>
      <c r="E472" cm="1">
        <f t="array" ref="E472">_xlfn._xlws.FILTER(Table6[[#All],[Acre]],(Table6[[#All],[Stand_Ipid]]=Table3[[#This Row],[Polygon]]),0)</f>
        <v>44.711668299999999</v>
      </c>
      <c r="F472">
        <f>Table3[[#This Row],[Volume at H]]*Table3[[#This Row],[Area]]</f>
        <v>0</v>
      </c>
      <c r="G472" t="s">
        <v>1363</v>
      </c>
    </row>
    <row r="473" spans="1:7" x14ac:dyDescent="0.35">
      <c r="A473" t="s">
        <v>3599</v>
      </c>
      <c r="B473">
        <v>730</v>
      </c>
      <c r="C473">
        <v>14</v>
      </c>
      <c r="D473" cm="1">
        <f t="array" ref="D473">_xlfn._xlws.FILTER(Table4[[#All],[Volume MBF/ac]],(Table4[[#All],[Polygon]]=Table3[[#This Row],[Polygon]])*(Table4[[#All],[Period]]=Table3[[#This Row],[Period]])*(Table3[[#This Row],[Variables ]]=I$3),0)</f>
        <v>0</v>
      </c>
      <c r="E473" cm="1">
        <f t="array" ref="E473">_xlfn._xlws.FILTER(Table6[[#All],[Acre]],(Table6[[#All],[Stand_Ipid]]=Table3[[#This Row],[Polygon]]),0)</f>
        <v>28.624931270000001</v>
      </c>
      <c r="F473">
        <f>Table3[[#This Row],[Volume at H]]*Table3[[#This Row],[Area]]</f>
        <v>0</v>
      </c>
      <c r="G473" t="s">
        <v>1363</v>
      </c>
    </row>
    <row r="474" spans="1:7" x14ac:dyDescent="0.35">
      <c r="A474" t="s">
        <v>3599</v>
      </c>
      <c r="B474">
        <v>731</v>
      </c>
      <c r="C474">
        <v>14</v>
      </c>
      <c r="D474" cm="1">
        <f t="array" ref="D474">_xlfn._xlws.FILTER(Table4[[#All],[Volume MBF/ac]],(Table4[[#All],[Polygon]]=Table3[[#This Row],[Polygon]])*(Table4[[#All],[Period]]=Table3[[#This Row],[Period]])*(Table3[[#This Row],[Variables ]]=I$3),0)</f>
        <v>0</v>
      </c>
      <c r="E474" cm="1">
        <f t="array" ref="E474">_xlfn._xlws.FILTER(Table6[[#All],[Acre]],(Table6[[#All],[Stand_Ipid]]=Table3[[#This Row],[Polygon]]),0)</f>
        <v>17.74599856</v>
      </c>
      <c r="F474">
        <f>Table3[[#This Row],[Volume at H]]*Table3[[#This Row],[Area]]</f>
        <v>0</v>
      </c>
      <c r="G474" t="s">
        <v>1363</v>
      </c>
    </row>
    <row r="475" spans="1:7" x14ac:dyDescent="0.35">
      <c r="A475" t="s">
        <v>3599</v>
      </c>
      <c r="B475">
        <v>732</v>
      </c>
      <c r="C475">
        <v>14</v>
      </c>
      <c r="D475" cm="1">
        <f t="array" ref="D475">_xlfn._xlws.FILTER(Table4[[#All],[Volume MBF/ac]],(Table4[[#All],[Polygon]]=Table3[[#This Row],[Polygon]])*(Table4[[#All],[Period]]=Table3[[#This Row],[Period]])*(Table3[[#This Row],[Variables ]]=I$3),0)</f>
        <v>0</v>
      </c>
      <c r="E475" cm="1">
        <f t="array" ref="E475">_xlfn._xlws.FILTER(Table6[[#All],[Acre]],(Table6[[#All],[Stand_Ipid]]=Table3[[#This Row],[Polygon]]),0)</f>
        <v>31.398621970000001</v>
      </c>
      <c r="F475">
        <f>Table3[[#This Row],[Volume at H]]*Table3[[#This Row],[Area]]</f>
        <v>0</v>
      </c>
      <c r="G475" t="s">
        <v>1363</v>
      </c>
    </row>
    <row r="476" spans="1:7" x14ac:dyDescent="0.35">
      <c r="A476" t="s">
        <v>3599</v>
      </c>
      <c r="B476">
        <v>733</v>
      </c>
      <c r="C476">
        <v>14</v>
      </c>
      <c r="D476" cm="1">
        <f t="array" ref="D476">_xlfn._xlws.FILTER(Table4[[#All],[Volume MBF/ac]],(Table4[[#All],[Polygon]]=Table3[[#This Row],[Polygon]])*(Table4[[#All],[Period]]=Table3[[#This Row],[Period]])*(Table3[[#This Row],[Variables ]]=I$3),0)</f>
        <v>0</v>
      </c>
      <c r="E476" cm="1">
        <f t="array" ref="E476">_xlfn._xlws.FILTER(Table6[[#All],[Acre]],(Table6[[#All],[Stand_Ipid]]=Table3[[#This Row],[Polygon]]),0)</f>
        <v>29.439387589999999</v>
      </c>
      <c r="F476">
        <f>Table3[[#This Row],[Volume at H]]*Table3[[#This Row],[Area]]</f>
        <v>0</v>
      </c>
      <c r="G476" t="s">
        <v>1363</v>
      </c>
    </row>
    <row r="477" spans="1:7" x14ac:dyDescent="0.35">
      <c r="A477" t="s">
        <v>3599</v>
      </c>
      <c r="B477">
        <v>734</v>
      </c>
      <c r="C477">
        <v>14</v>
      </c>
      <c r="D477" cm="1">
        <f t="array" ref="D477">_xlfn._xlws.FILTER(Table4[[#All],[Volume MBF/ac]],(Table4[[#All],[Polygon]]=Table3[[#This Row],[Polygon]])*(Table4[[#All],[Period]]=Table3[[#This Row],[Period]])*(Table3[[#This Row],[Variables ]]=I$3),0)</f>
        <v>0</v>
      </c>
      <c r="E477" cm="1">
        <f t="array" ref="E477">_xlfn._xlws.FILTER(Table6[[#All],[Acre]],(Table6[[#All],[Stand_Ipid]]=Table3[[#This Row],[Polygon]]),0)</f>
        <v>18.79265809</v>
      </c>
      <c r="F477">
        <f>Table3[[#This Row],[Volume at H]]*Table3[[#This Row],[Area]]</f>
        <v>0</v>
      </c>
      <c r="G477" t="s">
        <v>1363</v>
      </c>
    </row>
    <row r="478" spans="1:7" x14ac:dyDescent="0.35">
      <c r="A478" t="s">
        <v>3599</v>
      </c>
      <c r="B478">
        <v>750</v>
      </c>
      <c r="C478">
        <v>14</v>
      </c>
      <c r="D478" cm="1">
        <f t="array" ref="D478">_xlfn._xlws.FILTER(Table4[[#All],[Volume MBF/ac]],(Table4[[#All],[Polygon]]=Table3[[#This Row],[Polygon]])*(Table4[[#All],[Period]]=Table3[[#This Row],[Period]])*(Table3[[#This Row],[Variables ]]=I$3),0)</f>
        <v>0</v>
      </c>
      <c r="E478" cm="1">
        <f t="array" ref="E478">_xlfn._xlws.FILTER(Table6[[#All],[Acre]],(Table6[[#All],[Stand_Ipid]]=Table3[[#This Row],[Polygon]]),0)</f>
        <v>653.97822069999995</v>
      </c>
      <c r="F478">
        <f>Table3[[#This Row],[Volume at H]]*Table3[[#This Row],[Area]]</f>
        <v>0</v>
      </c>
      <c r="G478" t="s">
        <v>1363</v>
      </c>
    </row>
    <row r="479" spans="1:7" x14ac:dyDescent="0.35">
      <c r="A479" t="s">
        <v>3599</v>
      </c>
      <c r="B479">
        <v>751</v>
      </c>
      <c r="C479">
        <v>14</v>
      </c>
      <c r="D479" cm="1">
        <f t="array" ref="D479">_xlfn._xlws.FILTER(Table4[[#All],[Volume MBF/ac]],(Table4[[#All],[Polygon]]=Table3[[#This Row],[Polygon]])*(Table4[[#All],[Period]]=Table3[[#This Row],[Period]])*(Table3[[#This Row],[Variables ]]=I$3),0)</f>
        <v>0</v>
      </c>
      <c r="E479" cm="1">
        <f t="array" ref="E479">_xlfn._xlws.FILTER(Table6[[#All],[Acre]],(Table6[[#All],[Stand_Ipid]]=Table3[[#This Row],[Polygon]]),0)</f>
        <v>653.97822069999995</v>
      </c>
      <c r="F479">
        <f>Table3[[#This Row],[Volume at H]]*Table3[[#This Row],[Area]]</f>
        <v>0</v>
      </c>
      <c r="G479" t="s">
        <v>1363</v>
      </c>
    </row>
    <row r="480" spans="1:7" x14ac:dyDescent="0.35">
      <c r="A480" t="s">
        <v>3599</v>
      </c>
      <c r="B480">
        <v>752</v>
      </c>
      <c r="C480">
        <v>14</v>
      </c>
      <c r="D480" cm="1">
        <f t="array" ref="D480">_xlfn._xlws.FILTER(Table4[[#All],[Volume MBF/ac]],(Table4[[#All],[Polygon]]=Table3[[#This Row],[Polygon]])*(Table4[[#All],[Period]]=Table3[[#This Row],[Period]])*(Table3[[#This Row],[Variables ]]=I$3),0)</f>
        <v>0</v>
      </c>
      <c r="E480" cm="1">
        <f t="array" ref="E480">_xlfn._xlws.FILTER(Table6[[#All],[Acre]],(Table6[[#All],[Stand_Ipid]]=Table3[[#This Row],[Polygon]]),0)</f>
        <v>653.97822069999995</v>
      </c>
      <c r="F480">
        <f>Table3[[#This Row],[Volume at H]]*Table3[[#This Row],[Area]]</f>
        <v>0</v>
      </c>
      <c r="G480" t="s">
        <v>1363</v>
      </c>
    </row>
    <row r="481" spans="1:7" x14ac:dyDescent="0.35">
      <c r="A481" t="s">
        <v>3599</v>
      </c>
      <c r="B481">
        <v>754</v>
      </c>
      <c r="C481">
        <v>14</v>
      </c>
      <c r="D481" cm="1">
        <f t="array" ref="D481">_xlfn._xlws.FILTER(Table4[[#All],[Volume MBF/ac]],(Table4[[#All],[Polygon]]=Table3[[#This Row],[Polygon]])*(Table4[[#All],[Period]]=Table3[[#This Row],[Period]])*(Table3[[#This Row],[Variables ]]=I$3),0)</f>
        <v>0</v>
      </c>
      <c r="E481" cm="1">
        <f t="array" ref="E481">_xlfn._xlws.FILTER(Table6[[#All],[Acre]],(Table6[[#All],[Stand_Ipid]]=Table3[[#This Row],[Polygon]]),0)</f>
        <v>653.97822069999995</v>
      </c>
      <c r="F481">
        <f>Table3[[#This Row],[Volume at H]]*Table3[[#This Row],[Area]]</f>
        <v>0</v>
      </c>
      <c r="G481" t="s">
        <v>1363</v>
      </c>
    </row>
    <row r="482" spans="1:7" x14ac:dyDescent="0.35">
      <c r="A482" t="s">
        <v>3599</v>
      </c>
      <c r="B482">
        <v>755</v>
      </c>
      <c r="C482">
        <v>14</v>
      </c>
      <c r="D482" cm="1">
        <f t="array" ref="D482">_xlfn._xlws.FILTER(Table4[[#All],[Volume MBF/ac]],(Table4[[#All],[Polygon]]=Table3[[#This Row],[Polygon]])*(Table4[[#All],[Period]]=Table3[[#This Row],[Period]])*(Table3[[#This Row],[Variables ]]=I$3),0)</f>
        <v>0</v>
      </c>
      <c r="E482" cm="1">
        <f t="array" ref="E482">_xlfn._xlws.FILTER(Table6[[#All],[Acre]],(Table6[[#All],[Stand_Ipid]]=Table3[[#This Row],[Polygon]]),0)</f>
        <v>653.97822069999995</v>
      </c>
      <c r="F482">
        <f>Table3[[#This Row],[Volume at H]]*Table3[[#This Row],[Area]]</f>
        <v>0</v>
      </c>
      <c r="G482" t="s">
        <v>1363</v>
      </c>
    </row>
    <row r="483" spans="1:7" x14ac:dyDescent="0.35">
      <c r="A483" t="s">
        <v>3599</v>
      </c>
      <c r="B483">
        <v>756</v>
      </c>
      <c r="C483">
        <v>14</v>
      </c>
      <c r="D483" cm="1">
        <f t="array" ref="D483">_xlfn._xlws.FILTER(Table4[[#All],[Volume MBF/ac]],(Table4[[#All],[Polygon]]=Table3[[#This Row],[Polygon]])*(Table4[[#All],[Period]]=Table3[[#This Row],[Period]])*(Table3[[#This Row],[Variables ]]=I$3),0)</f>
        <v>0</v>
      </c>
      <c r="E483" cm="1">
        <f t="array" ref="E483">_xlfn._xlws.FILTER(Table6[[#All],[Acre]],(Table6[[#All],[Stand_Ipid]]=Table3[[#This Row],[Polygon]]),0)</f>
        <v>653.97822069999995</v>
      </c>
      <c r="F483">
        <f>Table3[[#This Row],[Volume at H]]*Table3[[#This Row],[Area]]</f>
        <v>0</v>
      </c>
      <c r="G483" t="s">
        <v>1363</v>
      </c>
    </row>
    <row r="484" spans="1:7" x14ac:dyDescent="0.35">
      <c r="A484" t="s">
        <v>3599</v>
      </c>
      <c r="B484">
        <v>757</v>
      </c>
      <c r="C484">
        <v>14</v>
      </c>
      <c r="D484" cm="1">
        <f t="array" ref="D484">_xlfn._xlws.FILTER(Table4[[#All],[Volume MBF/ac]],(Table4[[#All],[Polygon]]=Table3[[#This Row],[Polygon]])*(Table4[[#All],[Period]]=Table3[[#This Row],[Period]])*(Table3[[#This Row],[Variables ]]=I$3),0)</f>
        <v>0</v>
      </c>
      <c r="E484" cm="1">
        <f t="array" ref="E484">_xlfn._xlws.FILTER(Table6[[#All],[Acre]],(Table6[[#All],[Stand_Ipid]]=Table3[[#This Row],[Polygon]]),0)</f>
        <v>653.97822069999995</v>
      </c>
      <c r="F484">
        <f>Table3[[#This Row],[Volume at H]]*Table3[[#This Row],[Area]]</f>
        <v>0</v>
      </c>
      <c r="G484" t="s">
        <v>1363</v>
      </c>
    </row>
    <row r="485" spans="1:7" x14ac:dyDescent="0.35">
      <c r="A485" t="s">
        <v>3599</v>
      </c>
      <c r="B485">
        <v>758</v>
      </c>
      <c r="C485">
        <v>14</v>
      </c>
      <c r="D485" cm="1">
        <f t="array" ref="D485">_xlfn._xlws.FILTER(Table4[[#All],[Volume MBF/ac]],(Table4[[#All],[Polygon]]=Table3[[#This Row],[Polygon]])*(Table4[[#All],[Period]]=Table3[[#This Row],[Period]])*(Table3[[#This Row],[Variables ]]=I$3),0)</f>
        <v>0</v>
      </c>
      <c r="E485" cm="1">
        <f t="array" ref="E485">_xlfn._xlws.FILTER(Table6[[#All],[Acre]],(Table6[[#All],[Stand_Ipid]]=Table3[[#This Row],[Polygon]]),0)</f>
        <v>653.97822069999995</v>
      </c>
      <c r="F485">
        <f>Table3[[#This Row],[Volume at H]]*Table3[[#This Row],[Area]]</f>
        <v>0</v>
      </c>
      <c r="G485" t="s">
        <v>1363</v>
      </c>
    </row>
    <row r="486" spans="1:7" x14ac:dyDescent="0.35">
      <c r="A486" t="s">
        <v>3599</v>
      </c>
      <c r="B486">
        <v>760</v>
      </c>
      <c r="C486">
        <v>14</v>
      </c>
      <c r="D486" cm="1">
        <f t="array" ref="D486">_xlfn._xlws.FILTER(Table4[[#All],[Volume MBF/ac]],(Table4[[#All],[Polygon]]=Table3[[#This Row],[Polygon]])*(Table4[[#All],[Period]]=Table3[[#This Row],[Period]])*(Table3[[#This Row],[Variables ]]=I$3),0)</f>
        <v>0</v>
      </c>
      <c r="E486" cm="1">
        <f t="array" ref="E486">_xlfn._xlws.FILTER(Table6[[#All],[Acre]],(Table6[[#All],[Stand_Ipid]]=Table3[[#This Row],[Polygon]]),0)</f>
        <v>18.076093060000002</v>
      </c>
      <c r="F486">
        <f>Table3[[#This Row],[Volume at H]]*Table3[[#This Row],[Area]]</f>
        <v>0</v>
      </c>
      <c r="G486" t="s">
        <v>1363</v>
      </c>
    </row>
    <row r="487" spans="1:7" x14ac:dyDescent="0.35">
      <c r="A487" t="s">
        <v>3599</v>
      </c>
      <c r="B487">
        <v>761</v>
      </c>
      <c r="C487">
        <v>14</v>
      </c>
      <c r="D487" cm="1">
        <f t="array" ref="D487">_xlfn._xlws.FILTER(Table4[[#All],[Volume MBF/ac]],(Table4[[#All],[Polygon]]=Table3[[#This Row],[Polygon]])*(Table4[[#All],[Period]]=Table3[[#This Row],[Period]])*(Table3[[#This Row],[Variables ]]=I$3),0)</f>
        <v>0</v>
      </c>
      <c r="E487" cm="1">
        <f t="array" ref="E487">_xlfn._xlws.FILTER(Table6[[#All],[Acre]],(Table6[[#All],[Stand_Ipid]]=Table3[[#This Row],[Polygon]]),0)</f>
        <v>14.010783289999999</v>
      </c>
      <c r="F487">
        <f>Table3[[#This Row],[Volume at H]]*Table3[[#This Row],[Area]]</f>
        <v>0</v>
      </c>
      <c r="G487" t="s">
        <v>1363</v>
      </c>
    </row>
    <row r="488" spans="1:7" x14ac:dyDescent="0.35">
      <c r="A488" t="s">
        <v>3599</v>
      </c>
      <c r="B488">
        <v>762</v>
      </c>
      <c r="C488">
        <v>14</v>
      </c>
      <c r="D488" cm="1">
        <f t="array" ref="D488">_xlfn._xlws.FILTER(Table4[[#All],[Volume MBF/ac]],(Table4[[#All],[Polygon]]=Table3[[#This Row],[Polygon]])*(Table4[[#All],[Period]]=Table3[[#This Row],[Period]])*(Table3[[#This Row],[Variables ]]=I$3),0)</f>
        <v>0</v>
      </c>
      <c r="E488" cm="1">
        <f t="array" ref="E488">_xlfn._xlws.FILTER(Table6[[#All],[Acre]],(Table6[[#All],[Stand_Ipid]]=Table3[[#This Row],[Polygon]]),0)</f>
        <v>60.958528270000002</v>
      </c>
      <c r="F488">
        <f>Table3[[#This Row],[Volume at H]]*Table3[[#This Row],[Area]]</f>
        <v>0</v>
      </c>
      <c r="G488" t="s">
        <v>1363</v>
      </c>
    </row>
    <row r="489" spans="1:7" x14ac:dyDescent="0.35">
      <c r="A489" t="s">
        <v>3599</v>
      </c>
      <c r="B489">
        <v>763</v>
      </c>
      <c r="C489">
        <v>14</v>
      </c>
      <c r="D489" cm="1">
        <f t="array" ref="D489">_xlfn._xlws.FILTER(Table4[[#All],[Volume MBF/ac]],(Table4[[#All],[Polygon]]=Table3[[#This Row],[Polygon]])*(Table4[[#All],[Period]]=Table3[[#This Row],[Period]])*(Table3[[#This Row],[Variables ]]=I$3),0)</f>
        <v>0</v>
      </c>
      <c r="E489" cm="1">
        <f t="array" ref="E489">_xlfn._xlws.FILTER(Table6[[#All],[Acre]],(Table6[[#All],[Stand_Ipid]]=Table3[[#This Row],[Polygon]]),0)</f>
        <v>22.417546359999999</v>
      </c>
      <c r="F489">
        <f>Table3[[#This Row],[Volume at H]]*Table3[[#This Row],[Area]]</f>
        <v>0</v>
      </c>
      <c r="G489" t="s">
        <v>1363</v>
      </c>
    </row>
    <row r="490" spans="1:7" x14ac:dyDescent="0.35">
      <c r="A490" t="s">
        <v>3599</v>
      </c>
      <c r="B490">
        <v>764</v>
      </c>
      <c r="C490">
        <v>14</v>
      </c>
      <c r="D490" cm="1">
        <f t="array" ref="D490">_xlfn._xlws.FILTER(Table4[[#All],[Volume MBF/ac]],(Table4[[#All],[Polygon]]=Table3[[#This Row],[Polygon]])*(Table4[[#All],[Period]]=Table3[[#This Row],[Period]])*(Table3[[#This Row],[Variables ]]=I$3),0)</f>
        <v>0</v>
      </c>
      <c r="E490" cm="1">
        <f t="array" ref="E490">_xlfn._xlws.FILTER(Table6[[#All],[Acre]],(Table6[[#All],[Stand_Ipid]]=Table3[[#This Row],[Polygon]]),0)</f>
        <v>64.051350380000002</v>
      </c>
      <c r="F490">
        <f>Table3[[#This Row],[Volume at H]]*Table3[[#This Row],[Area]]</f>
        <v>0</v>
      </c>
      <c r="G490" t="s">
        <v>1363</v>
      </c>
    </row>
    <row r="491" spans="1:7" x14ac:dyDescent="0.35">
      <c r="A491" t="s">
        <v>3599</v>
      </c>
      <c r="B491">
        <v>770</v>
      </c>
      <c r="C491">
        <v>14</v>
      </c>
      <c r="D491" cm="1">
        <f t="array" ref="D491">_xlfn._xlws.FILTER(Table4[[#All],[Volume MBF/ac]],(Table4[[#All],[Polygon]]=Table3[[#This Row],[Polygon]])*(Table4[[#All],[Period]]=Table3[[#This Row],[Period]])*(Table3[[#This Row],[Variables ]]=I$3),0)</f>
        <v>0</v>
      </c>
      <c r="E491" cm="1">
        <f t="array" ref="E491">_xlfn._xlws.FILTER(Table6[[#All],[Acre]],(Table6[[#All],[Stand_Ipid]]=Table3[[#This Row],[Polygon]]),0)</f>
        <v>48.209431600000002</v>
      </c>
      <c r="F491">
        <f>Table3[[#This Row],[Volume at H]]*Table3[[#This Row],[Area]]</f>
        <v>0</v>
      </c>
      <c r="G491" t="s">
        <v>1363</v>
      </c>
    </row>
    <row r="492" spans="1:7" x14ac:dyDescent="0.35">
      <c r="A492" t="s">
        <v>3599</v>
      </c>
      <c r="B492">
        <v>772</v>
      </c>
      <c r="C492">
        <v>14</v>
      </c>
      <c r="D492" cm="1">
        <f t="array" ref="D492">_xlfn._xlws.FILTER(Table4[[#All],[Volume MBF/ac]],(Table4[[#All],[Polygon]]=Table3[[#This Row],[Polygon]])*(Table4[[#All],[Period]]=Table3[[#This Row],[Period]])*(Table3[[#This Row],[Variables ]]=I$3),0)</f>
        <v>0</v>
      </c>
      <c r="E492" cm="1">
        <f t="array" ref="E492">_xlfn._xlws.FILTER(Table6[[#All],[Acre]],(Table6[[#All],[Stand_Ipid]]=Table3[[#This Row],[Polygon]]),0)</f>
        <v>58.08252967</v>
      </c>
      <c r="F492">
        <f>Table3[[#This Row],[Volume at H]]*Table3[[#This Row],[Area]]</f>
        <v>0</v>
      </c>
      <c r="G492" t="s">
        <v>1363</v>
      </c>
    </row>
    <row r="493" spans="1:7" x14ac:dyDescent="0.35">
      <c r="A493" t="s">
        <v>3599</v>
      </c>
      <c r="B493">
        <v>773</v>
      </c>
      <c r="C493">
        <v>14</v>
      </c>
      <c r="D493" cm="1">
        <f t="array" ref="D493">_xlfn._xlws.FILTER(Table4[[#All],[Volume MBF/ac]],(Table4[[#All],[Polygon]]=Table3[[#This Row],[Polygon]])*(Table4[[#All],[Period]]=Table3[[#This Row],[Period]])*(Table3[[#This Row],[Variables ]]=I$3),0)</f>
        <v>0</v>
      </c>
      <c r="E493" cm="1">
        <f t="array" ref="E493">_xlfn._xlws.FILTER(Table6[[#All],[Acre]],(Table6[[#All],[Stand_Ipid]]=Table3[[#This Row],[Polygon]]),0)</f>
        <v>41.569496579999999</v>
      </c>
      <c r="F493">
        <f>Table3[[#This Row],[Volume at H]]*Table3[[#This Row],[Area]]</f>
        <v>0</v>
      </c>
      <c r="G493" t="s">
        <v>1363</v>
      </c>
    </row>
    <row r="494" spans="1:7" x14ac:dyDescent="0.35">
      <c r="A494" t="s">
        <v>3599</v>
      </c>
      <c r="B494">
        <v>774</v>
      </c>
      <c r="C494">
        <v>14</v>
      </c>
      <c r="D494" cm="1">
        <f t="array" ref="D494">_xlfn._xlws.FILTER(Table4[[#All],[Volume MBF/ac]],(Table4[[#All],[Polygon]]=Table3[[#This Row],[Polygon]])*(Table4[[#All],[Period]]=Table3[[#This Row],[Period]])*(Table3[[#This Row],[Variables ]]=I$3),0)</f>
        <v>0</v>
      </c>
      <c r="E494" cm="1">
        <f t="array" ref="E494">_xlfn._xlws.FILTER(Table6[[#All],[Acre]],(Table6[[#All],[Stand_Ipid]]=Table3[[#This Row],[Polygon]]),0)</f>
        <v>55.893319519999999</v>
      </c>
      <c r="F494">
        <f>Table3[[#This Row],[Volume at H]]*Table3[[#This Row],[Area]]</f>
        <v>0</v>
      </c>
      <c r="G494" t="s">
        <v>1363</v>
      </c>
    </row>
    <row r="495" spans="1:7" x14ac:dyDescent="0.35">
      <c r="A495" t="s">
        <v>3599</v>
      </c>
      <c r="B495">
        <v>775</v>
      </c>
      <c r="C495">
        <v>14</v>
      </c>
      <c r="D495" cm="1">
        <f t="array" ref="D495">_xlfn._xlws.FILTER(Table4[[#All],[Volume MBF/ac]],(Table4[[#All],[Polygon]]=Table3[[#This Row],[Polygon]])*(Table4[[#All],[Period]]=Table3[[#This Row],[Period]])*(Table3[[#This Row],[Variables ]]=I$3),0)</f>
        <v>0</v>
      </c>
      <c r="E495" cm="1">
        <f t="array" ref="E495">_xlfn._xlws.FILTER(Table6[[#All],[Acre]],(Table6[[#All],[Stand_Ipid]]=Table3[[#This Row],[Polygon]]),0)</f>
        <v>52.81361064</v>
      </c>
      <c r="F495">
        <f>Table3[[#This Row],[Volume at H]]*Table3[[#This Row],[Area]]</f>
        <v>0</v>
      </c>
      <c r="G495" t="s">
        <v>1363</v>
      </c>
    </row>
    <row r="496" spans="1:7" x14ac:dyDescent="0.35">
      <c r="A496" t="s">
        <v>3599</v>
      </c>
      <c r="B496">
        <v>776</v>
      </c>
      <c r="C496">
        <v>14</v>
      </c>
      <c r="D496" cm="1">
        <f t="array" ref="D496">_xlfn._xlws.FILTER(Table4[[#All],[Volume MBF/ac]],(Table4[[#All],[Polygon]]=Table3[[#This Row],[Polygon]])*(Table4[[#All],[Period]]=Table3[[#This Row],[Period]])*(Table3[[#This Row],[Variables ]]=I$3),0)</f>
        <v>0</v>
      </c>
      <c r="E496" cm="1">
        <f t="array" ref="E496">_xlfn._xlws.FILTER(Table6[[#All],[Acre]],(Table6[[#All],[Stand_Ipid]]=Table3[[#This Row],[Polygon]]),0)</f>
        <v>48.388616759999998</v>
      </c>
      <c r="F496">
        <f>Table3[[#This Row],[Volume at H]]*Table3[[#This Row],[Area]]</f>
        <v>0</v>
      </c>
      <c r="G496" t="s">
        <v>1363</v>
      </c>
    </row>
    <row r="497" spans="1:7" x14ac:dyDescent="0.35">
      <c r="A497" t="s">
        <v>3599</v>
      </c>
      <c r="B497">
        <v>778</v>
      </c>
      <c r="C497">
        <v>14</v>
      </c>
      <c r="D497" cm="1">
        <f t="array" ref="D497">_xlfn._xlws.FILTER(Table4[[#All],[Volume MBF/ac]],(Table4[[#All],[Polygon]]=Table3[[#This Row],[Polygon]])*(Table4[[#All],[Period]]=Table3[[#This Row],[Period]])*(Table3[[#This Row],[Variables ]]=I$3),0)</f>
        <v>0</v>
      </c>
      <c r="E497" cm="1">
        <f t="array" ref="E497">_xlfn._xlws.FILTER(Table6[[#All],[Acre]],(Table6[[#All],[Stand_Ipid]]=Table3[[#This Row],[Polygon]]),0)</f>
        <v>22.766513889999999</v>
      </c>
      <c r="F497">
        <f>Table3[[#This Row],[Volume at H]]*Table3[[#This Row],[Area]]</f>
        <v>0</v>
      </c>
      <c r="G497" t="s">
        <v>1363</v>
      </c>
    </row>
    <row r="498" spans="1:7" x14ac:dyDescent="0.35">
      <c r="A498" t="s">
        <v>3599</v>
      </c>
      <c r="B498">
        <v>779</v>
      </c>
      <c r="C498">
        <v>14</v>
      </c>
      <c r="D498" cm="1">
        <f t="array" ref="D498">_xlfn._xlws.FILTER(Table4[[#All],[Volume MBF/ac]],(Table4[[#All],[Polygon]]=Table3[[#This Row],[Polygon]])*(Table4[[#All],[Period]]=Table3[[#This Row],[Period]])*(Table3[[#This Row],[Variables ]]=I$3),0)</f>
        <v>0</v>
      </c>
      <c r="E498" cm="1">
        <f t="array" ref="E498">_xlfn._xlws.FILTER(Table6[[#All],[Acre]],(Table6[[#All],[Stand_Ipid]]=Table3[[#This Row],[Polygon]]),0)</f>
        <v>37.737225879999997</v>
      </c>
      <c r="F498">
        <f>Table3[[#This Row],[Volume at H]]*Table3[[#This Row],[Area]]</f>
        <v>0</v>
      </c>
      <c r="G498" t="s">
        <v>1363</v>
      </c>
    </row>
    <row r="499" spans="1:7" x14ac:dyDescent="0.35">
      <c r="A499" t="s">
        <v>3599</v>
      </c>
      <c r="B499">
        <v>78</v>
      </c>
      <c r="C499">
        <v>14</v>
      </c>
      <c r="D499" cm="1">
        <f t="array" ref="D499">_xlfn._xlws.FILTER(Table4[[#All],[Volume MBF/ac]],(Table4[[#All],[Polygon]]=Table3[[#This Row],[Polygon]])*(Table4[[#All],[Period]]=Table3[[#This Row],[Period]])*(Table3[[#This Row],[Variables ]]=I$3),0)</f>
        <v>0</v>
      </c>
      <c r="E499" cm="1">
        <f t="array" ref="E499">_xlfn._xlws.FILTER(Table6[[#All],[Acre]],(Table6[[#All],[Stand_Ipid]]=Table3[[#This Row],[Polygon]]),0)</f>
        <v>12.04920044</v>
      </c>
      <c r="F499">
        <f>Table3[[#This Row],[Volume at H]]*Table3[[#This Row],[Area]]</f>
        <v>0</v>
      </c>
      <c r="G499" t="s">
        <v>1363</v>
      </c>
    </row>
    <row r="500" spans="1:7" x14ac:dyDescent="0.35">
      <c r="A500" t="s">
        <v>3599</v>
      </c>
      <c r="B500">
        <v>800</v>
      </c>
      <c r="C500">
        <v>14</v>
      </c>
      <c r="D500" cm="1">
        <f t="array" ref="D500">_xlfn._xlws.FILTER(Table4[[#All],[Volume MBF/ac]],(Table4[[#All],[Polygon]]=Table3[[#This Row],[Polygon]])*(Table4[[#All],[Period]]=Table3[[#This Row],[Period]])*(Table3[[#This Row],[Variables ]]=I$3),0)</f>
        <v>0</v>
      </c>
      <c r="E500" cm="1">
        <f t="array" ref="E500">_xlfn._xlws.FILTER(Table6[[#All],[Acre]],(Table6[[#All],[Stand_Ipid]]=Table3[[#This Row],[Polygon]]),0)</f>
        <v>51.194460190000001</v>
      </c>
      <c r="F500">
        <f>Table3[[#This Row],[Volume at H]]*Table3[[#This Row],[Area]]</f>
        <v>0</v>
      </c>
      <c r="G500" t="s">
        <v>1363</v>
      </c>
    </row>
    <row r="501" spans="1:7" x14ac:dyDescent="0.35">
      <c r="A501" t="s">
        <v>3599</v>
      </c>
      <c r="B501">
        <v>801</v>
      </c>
      <c r="C501">
        <v>14</v>
      </c>
      <c r="D501" cm="1">
        <f t="array" ref="D501">_xlfn._xlws.FILTER(Table4[[#All],[Volume MBF/ac]],(Table4[[#All],[Polygon]]=Table3[[#This Row],[Polygon]])*(Table4[[#All],[Period]]=Table3[[#This Row],[Period]])*(Table3[[#This Row],[Variables ]]=I$3),0)</f>
        <v>0</v>
      </c>
      <c r="E501" cm="1">
        <f t="array" ref="E501">_xlfn._xlws.FILTER(Table6[[#All],[Acre]],(Table6[[#All],[Stand_Ipid]]=Table3[[#This Row],[Polygon]]),0)</f>
        <v>60.847007519999998</v>
      </c>
      <c r="F501">
        <f>Table3[[#This Row],[Volume at H]]*Table3[[#This Row],[Area]]</f>
        <v>0</v>
      </c>
      <c r="G501" t="s">
        <v>1363</v>
      </c>
    </row>
    <row r="502" spans="1:7" x14ac:dyDescent="0.35">
      <c r="A502" t="s">
        <v>3599</v>
      </c>
      <c r="B502">
        <v>802</v>
      </c>
      <c r="C502">
        <v>14</v>
      </c>
      <c r="D502" cm="1">
        <f t="array" ref="D502">_xlfn._xlws.FILTER(Table4[[#All],[Volume MBF/ac]],(Table4[[#All],[Polygon]]=Table3[[#This Row],[Polygon]])*(Table4[[#All],[Period]]=Table3[[#This Row],[Period]])*(Table3[[#This Row],[Variables ]]=I$3),0)</f>
        <v>0</v>
      </c>
      <c r="E502" cm="1">
        <f t="array" ref="E502">_xlfn._xlws.FILTER(Table6[[#All],[Acre]],(Table6[[#All],[Stand_Ipid]]=Table3[[#This Row],[Polygon]]),0)</f>
        <v>28.05279208</v>
      </c>
      <c r="F502">
        <f>Table3[[#This Row],[Volume at H]]*Table3[[#This Row],[Area]]</f>
        <v>0</v>
      </c>
      <c r="G502" t="s">
        <v>1363</v>
      </c>
    </row>
    <row r="503" spans="1:7" x14ac:dyDescent="0.35">
      <c r="A503" t="s">
        <v>3599</v>
      </c>
      <c r="B503">
        <v>803</v>
      </c>
      <c r="C503">
        <v>14</v>
      </c>
      <c r="D503" cm="1">
        <f t="array" ref="D503">_xlfn._xlws.FILTER(Table4[[#All],[Volume MBF/ac]],(Table4[[#All],[Polygon]]=Table3[[#This Row],[Polygon]])*(Table4[[#All],[Period]]=Table3[[#This Row],[Period]])*(Table3[[#This Row],[Variables ]]=I$3),0)</f>
        <v>0</v>
      </c>
      <c r="E503" cm="1">
        <f t="array" ref="E503">_xlfn._xlws.FILTER(Table6[[#All],[Acre]],(Table6[[#All],[Stand_Ipid]]=Table3[[#This Row],[Polygon]]),0)</f>
        <v>61.608146669999996</v>
      </c>
      <c r="F503">
        <f>Table3[[#This Row],[Volume at H]]*Table3[[#This Row],[Area]]</f>
        <v>0</v>
      </c>
      <c r="G503" t="s">
        <v>1363</v>
      </c>
    </row>
    <row r="504" spans="1:7" x14ac:dyDescent="0.35">
      <c r="A504" t="s">
        <v>3599</v>
      </c>
      <c r="B504">
        <v>804</v>
      </c>
      <c r="C504">
        <v>14</v>
      </c>
      <c r="D504" cm="1">
        <f t="array" ref="D504">_xlfn._xlws.FILTER(Table4[[#All],[Volume MBF/ac]],(Table4[[#All],[Polygon]]=Table3[[#This Row],[Polygon]])*(Table4[[#All],[Period]]=Table3[[#This Row],[Period]])*(Table3[[#This Row],[Variables ]]=I$3),0)</f>
        <v>0</v>
      </c>
      <c r="E504" cm="1">
        <f t="array" ref="E504">_xlfn._xlws.FILTER(Table6[[#All],[Acre]],(Table6[[#All],[Stand_Ipid]]=Table3[[#This Row],[Polygon]]),0)</f>
        <v>40.84752546</v>
      </c>
      <c r="F504">
        <f>Table3[[#This Row],[Volume at H]]*Table3[[#This Row],[Area]]</f>
        <v>0</v>
      </c>
      <c r="G504" t="s">
        <v>1363</v>
      </c>
    </row>
    <row r="505" spans="1:7" x14ac:dyDescent="0.35">
      <c r="A505" t="s">
        <v>3599</v>
      </c>
      <c r="B505">
        <v>86</v>
      </c>
      <c r="C505">
        <v>14</v>
      </c>
      <c r="D505" cm="1">
        <f t="array" ref="D505">_xlfn._xlws.FILTER(Table4[[#All],[Volume MBF/ac]],(Table4[[#All],[Polygon]]=Table3[[#This Row],[Polygon]])*(Table4[[#All],[Period]]=Table3[[#This Row],[Period]])*(Table3[[#This Row],[Variables ]]=I$3),0)</f>
        <v>0</v>
      </c>
      <c r="E505" cm="1">
        <f t="array" ref="E505">_xlfn._xlws.FILTER(Table6[[#All],[Acre]],(Table6[[#All],[Stand_Ipid]]=Table3[[#This Row],[Polygon]]),0)</f>
        <v>27.579095479999999</v>
      </c>
      <c r="F505">
        <f>Table3[[#This Row],[Volume at H]]*Table3[[#This Row],[Area]]</f>
        <v>0</v>
      </c>
      <c r="G505" t="s">
        <v>1363</v>
      </c>
    </row>
    <row r="506" spans="1:7" x14ac:dyDescent="0.35">
      <c r="A506" t="s">
        <v>3599</v>
      </c>
      <c r="B506">
        <v>890</v>
      </c>
      <c r="C506">
        <v>14</v>
      </c>
      <c r="D506" cm="1">
        <f t="array" ref="D506">_xlfn._xlws.FILTER(Table4[[#All],[Volume MBF/ac]],(Table4[[#All],[Polygon]]=Table3[[#This Row],[Polygon]])*(Table4[[#All],[Period]]=Table3[[#This Row],[Period]])*(Table3[[#This Row],[Variables ]]=I$3),0)</f>
        <v>0</v>
      </c>
      <c r="E506" cm="1">
        <f t="array" ref="E506">_xlfn._xlws.FILTER(Table6[[#All],[Acre]],(Table6[[#All],[Stand_Ipid]]=Table3[[#This Row],[Polygon]]),0)</f>
        <v>25.85267885</v>
      </c>
      <c r="F506">
        <f>Table3[[#This Row],[Volume at H]]*Table3[[#This Row],[Area]]</f>
        <v>0</v>
      </c>
      <c r="G506" t="s">
        <v>1363</v>
      </c>
    </row>
    <row r="507" spans="1:7" x14ac:dyDescent="0.35">
      <c r="A507" t="s">
        <v>3599</v>
      </c>
      <c r="B507">
        <v>891</v>
      </c>
      <c r="C507">
        <v>14</v>
      </c>
      <c r="D507" cm="1">
        <f t="array" ref="D507">_xlfn._xlws.FILTER(Table4[[#All],[Volume MBF/ac]],(Table4[[#All],[Polygon]]=Table3[[#This Row],[Polygon]])*(Table4[[#All],[Period]]=Table3[[#This Row],[Period]])*(Table3[[#This Row],[Variables ]]=I$3),0)</f>
        <v>0</v>
      </c>
      <c r="E507" cm="1">
        <f t="array" ref="E507">_xlfn._xlws.FILTER(Table6[[#All],[Acre]],(Table6[[#All],[Stand_Ipid]]=Table3[[#This Row],[Polygon]]),0)</f>
        <v>8.3239158080000006</v>
      </c>
      <c r="F507">
        <f>Table3[[#This Row],[Volume at H]]*Table3[[#This Row],[Area]]</f>
        <v>0</v>
      </c>
      <c r="G507" t="s">
        <v>1363</v>
      </c>
    </row>
    <row r="508" spans="1:7" x14ac:dyDescent="0.35">
      <c r="A508" t="s">
        <v>3599</v>
      </c>
      <c r="B508">
        <v>892</v>
      </c>
      <c r="C508">
        <v>14</v>
      </c>
      <c r="D508" cm="1">
        <f t="array" ref="D508">_xlfn._xlws.FILTER(Table4[[#All],[Volume MBF/ac]],(Table4[[#All],[Polygon]]=Table3[[#This Row],[Polygon]])*(Table4[[#All],[Period]]=Table3[[#This Row],[Period]])*(Table3[[#This Row],[Variables ]]=I$3),0)</f>
        <v>0</v>
      </c>
      <c r="E508" cm="1">
        <f t="array" ref="E508">_xlfn._xlws.FILTER(Table6[[#All],[Acre]],(Table6[[#All],[Stand_Ipid]]=Table3[[#This Row],[Polygon]]),0)</f>
        <v>30.951763150000001</v>
      </c>
      <c r="F508">
        <f>Table3[[#This Row],[Volume at H]]*Table3[[#This Row],[Area]]</f>
        <v>0</v>
      </c>
      <c r="G508" t="s">
        <v>1363</v>
      </c>
    </row>
    <row r="509" spans="1:7" x14ac:dyDescent="0.35">
      <c r="A509" t="s">
        <v>3599</v>
      </c>
      <c r="B509">
        <v>893</v>
      </c>
      <c r="C509">
        <v>14</v>
      </c>
      <c r="D509" cm="1">
        <f t="array" ref="D509">_xlfn._xlws.FILTER(Table4[[#All],[Volume MBF/ac]],(Table4[[#All],[Polygon]]=Table3[[#This Row],[Polygon]])*(Table4[[#All],[Period]]=Table3[[#This Row],[Period]])*(Table3[[#This Row],[Variables ]]=I$3),0)</f>
        <v>0</v>
      </c>
      <c r="E509" cm="1">
        <f t="array" ref="E509">_xlfn._xlws.FILTER(Table6[[#All],[Acre]],(Table6[[#All],[Stand_Ipid]]=Table3[[#This Row],[Polygon]]),0)</f>
        <v>20.940404359999999</v>
      </c>
      <c r="F509">
        <f>Table3[[#This Row],[Volume at H]]*Table3[[#This Row],[Area]]</f>
        <v>0</v>
      </c>
      <c r="G509" t="s">
        <v>1363</v>
      </c>
    </row>
    <row r="510" spans="1:7" x14ac:dyDescent="0.35">
      <c r="A510" t="s">
        <v>3599</v>
      </c>
      <c r="B510">
        <v>90</v>
      </c>
      <c r="C510">
        <v>14</v>
      </c>
      <c r="D510" cm="1">
        <f t="array" ref="D510">_xlfn._xlws.FILTER(Table4[[#All],[Volume MBF/ac]],(Table4[[#All],[Polygon]]=Table3[[#This Row],[Polygon]])*(Table4[[#All],[Period]]=Table3[[#This Row],[Period]])*(Table3[[#This Row],[Variables ]]=I$3),0)</f>
        <v>0</v>
      </c>
      <c r="E510" cm="1">
        <f t="array" ref="E510">_xlfn._xlws.FILTER(Table6[[#All],[Acre]],(Table6[[#All],[Stand_Ipid]]=Table3[[#This Row],[Polygon]]),0)</f>
        <v>21.352174099999999</v>
      </c>
      <c r="F510">
        <f>Table3[[#This Row],[Volume at H]]*Table3[[#This Row],[Area]]</f>
        <v>0</v>
      </c>
      <c r="G510" t="s">
        <v>1363</v>
      </c>
    </row>
    <row r="511" spans="1:7" x14ac:dyDescent="0.35">
      <c r="A511" t="s">
        <v>3599</v>
      </c>
      <c r="B511">
        <v>1</v>
      </c>
      <c r="C511">
        <v>2</v>
      </c>
      <c r="D511" cm="1">
        <f t="array" ref="D511">_xlfn._xlws.FILTER(Table4[[#All],[Volume MBF/ac]],(Table4[[#All],[Polygon]]=Table3[[#This Row],[Polygon]])*(Table4[[#All],[Period]]=Table3[[#This Row],[Period]])*(Table3[[#This Row],[Variables ]]=I$3),0)</f>
        <v>0</v>
      </c>
      <c r="E511" cm="1">
        <f t="array" ref="E511">_xlfn._xlws.FILTER(Table6[[#All],[Acre]],(Table6[[#All],[Stand_Ipid]]=Table3[[#This Row],[Polygon]]),0)</f>
        <v>15.76116682</v>
      </c>
      <c r="F511">
        <f>Table3[[#This Row],[Volume at H]]*Table3[[#This Row],[Area]]</f>
        <v>0</v>
      </c>
      <c r="G511" t="s">
        <v>1363</v>
      </c>
    </row>
    <row r="512" spans="1:7" x14ac:dyDescent="0.35">
      <c r="A512" t="s">
        <v>3599</v>
      </c>
      <c r="B512">
        <v>11</v>
      </c>
      <c r="C512">
        <v>2</v>
      </c>
      <c r="D512" cm="1">
        <f t="array" ref="D512">_xlfn._xlws.FILTER(Table4[[#All],[Volume MBF/ac]],(Table4[[#All],[Polygon]]=Table3[[#This Row],[Polygon]])*(Table4[[#All],[Period]]=Table3[[#This Row],[Period]])*(Table3[[#This Row],[Variables ]]=I$3),0)</f>
        <v>0</v>
      </c>
      <c r="E512" cm="1">
        <f t="array" ref="E512">_xlfn._xlws.FILTER(Table6[[#All],[Acre]],(Table6[[#All],[Stand_Ipid]]=Table3[[#This Row],[Polygon]]),0)</f>
        <v>6.5670085130000002</v>
      </c>
      <c r="F512">
        <f>Table3[[#This Row],[Volume at H]]*Table3[[#This Row],[Area]]</f>
        <v>0</v>
      </c>
      <c r="G512" t="s">
        <v>1363</v>
      </c>
    </row>
    <row r="513" spans="1:7" x14ac:dyDescent="0.35">
      <c r="A513" t="s">
        <v>3599</v>
      </c>
      <c r="B513">
        <v>13</v>
      </c>
      <c r="C513">
        <v>2</v>
      </c>
      <c r="D513" cm="1">
        <f t="array" ref="D513">_xlfn._xlws.FILTER(Table4[[#All],[Volume MBF/ac]],(Table4[[#All],[Polygon]]=Table3[[#This Row],[Polygon]])*(Table4[[#All],[Period]]=Table3[[#This Row],[Period]])*(Table3[[#This Row],[Variables ]]=I$3),0)</f>
        <v>0</v>
      </c>
      <c r="E513" cm="1">
        <f t="array" ref="E513">_xlfn._xlws.FILTER(Table6[[#All],[Acre]],(Table6[[#All],[Stand_Ipid]]=Table3[[#This Row],[Polygon]]),0)</f>
        <v>45.110235160000002</v>
      </c>
      <c r="F513">
        <f>Table3[[#This Row],[Volume at H]]*Table3[[#This Row],[Area]]</f>
        <v>0</v>
      </c>
      <c r="G513" t="s">
        <v>1363</v>
      </c>
    </row>
    <row r="514" spans="1:7" x14ac:dyDescent="0.35">
      <c r="A514" t="s">
        <v>3599</v>
      </c>
      <c r="B514">
        <v>14</v>
      </c>
      <c r="C514">
        <v>2</v>
      </c>
      <c r="D514" cm="1">
        <f t="array" ref="D514">_xlfn._xlws.FILTER(Table4[[#All],[Volume MBF/ac]],(Table4[[#All],[Polygon]]=Table3[[#This Row],[Polygon]])*(Table4[[#All],[Period]]=Table3[[#This Row],[Period]])*(Table3[[#This Row],[Variables ]]=I$3),0)</f>
        <v>0</v>
      </c>
      <c r="E514" cm="1">
        <f t="array" ref="E514">_xlfn._xlws.FILTER(Table6[[#All],[Acre]],(Table6[[#All],[Stand_Ipid]]=Table3[[#This Row],[Polygon]]),0)</f>
        <v>7.6910193099999997</v>
      </c>
      <c r="F514">
        <f>Table3[[#This Row],[Volume at H]]*Table3[[#This Row],[Area]]</f>
        <v>0</v>
      </c>
      <c r="G514" t="s">
        <v>1363</v>
      </c>
    </row>
    <row r="515" spans="1:7" x14ac:dyDescent="0.35">
      <c r="A515" t="s">
        <v>3599</v>
      </c>
      <c r="B515">
        <v>15</v>
      </c>
      <c r="C515">
        <v>2</v>
      </c>
      <c r="D515" cm="1">
        <f t="array" ref="D515">_xlfn._xlws.FILTER(Table4[[#All],[Volume MBF/ac]],(Table4[[#All],[Polygon]]=Table3[[#This Row],[Polygon]])*(Table4[[#All],[Period]]=Table3[[#This Row],[Period]])*(Table3[[#This Row],[Variables ]]=I$3),0)</f>
        <v>0</v>
      </c>
      <c r="E515" cm="1">
        <f t="array" ref="E515">_xlfn._xlws.FILTER(Table6[[#All],[Acre]],(Table6[[#All],[Stand_Ipid]]=Table3[[#This Row],[Polygon]]),0)</f>
        <v>22.808939840000001</v>
      </c>
      <c r="F515">
        <f>Table3[[#This Row],[Volume at H]]*Table3[[#This Row],[Area]]</f>
        <v>0</v>
      </c>
      <c r="G515" t="s">
        <v>1363</v>
      </c>
    </row>
    <row r="516" spans="1:7" x14ac:dyDescent="0.35">
      <c r="A516" t="s">
        <v>3599</v>
      </c>
      <c r="B516">
        <v>16</v>
      </c>
      <c r="C516">
        <v>2</v>
      </c>
      <c r="D516" cm="1">
        <f t="array" ref="D516">_xlfn._xlws.FILTER(Table4[[#All],[Volume MBF/ac]],(Table4[[#All],[Polygon]]=Table3[[#This Row],[Polygon]])*(Table4[[#All],[Period]]=Table3[[#This Row],[Period]])*(Table3[[#This Row],[Variables ]]=I$3),0)</f>
        <v>0</v>
      </c>
      <c r="E516" cm="1">
        <f t="array" ref="E516">_xlfn._xlws.FILTER(Table6[[#All],[Acre]],(Table6[[#All],[Stand_Ipid]]=Table3[[#This Row],[Polygon]]),0)</f>
        <v>13.40591191</v>
      </c>
      <c r="F516">
        <f>Table3[[#This Row],[Volume at H]]*Table3[[#This Row],[Area]]</f>
        <v>0</v>
      </c>
      <c r="G516" t="s">
        <v>1363</v>
      </c>
    </row>
    <row r="517" spans="1:7" x14ac:dyDescent="0.35">
      <c r="A517" t="s">
        <v>3599</v>
      </c>
      <c r="B517">
        <v>20</v>
      </c>
      <c r="C517">
        <v>2</v>
      </c>
      <c r="D517" cm="1">
        <f t="array" ref="D517">_xlfn._xlws.FILTER(Table4[[#All],[Volume MBF/ac]],(Table4[[#All],[Polygon]]=Table3[[#This Row],[Polygon]])*(Table4[[#All],[Period]]=Table3[[#This Row],[Period]])*(Table3[[#This Row],[Variables ]]=I$3),0)</f>
        <v>0</v>
      </c>
      <c r="E517" cm="1">
        <f t="array" ref="E517">_xlfn._xlws.FILTER(Table6[[#All],[Acre]],(Table6[[#All],[Stand_Ipid]]=Table3[[#This Row],[Polygon]]),0)</f>
        <v>9.2475960199999996</v>
      </c>
      <c r="F517">
        <f>Table3[[#This Row],[Volume at H]]*Table3[[#This Row],[Area]]</f>
        <v>0</v>
      </c>
      <c r="G517" t="s">
        <v>1363</v>
      </c>
    </row>
    <row r="518" spans="1:7" x14ac:dyDescent="0.35">
      <c r="A518" t="s">
        <v>3599</v>
      </c>
      <c r="B518">
        <v>21</v>
      </c>
      <c r="C518">
        <v>2</v>
      </c>
      <c r="D518" cm="1">
        <f t="array" ref="D518">_xlfn._xlws.FILTER(Table4[[#All],[Volume MBF/ac]],(Table4[[#All],[Polygon]]=Table3[[#This Row],[Polygon]])*(Table4[[#All],[Period]]=Table3[[#This Row],[Period]])*(Table3[[#This Row],[Variables ]]=I$3),0)</f>
        <v>0</v>
      </c>
      <c r="E518" cm="1">
        <f t="array" ref="E518">_xlfn._xlws.FILTER(Table6[[#All],[Acre]],(Table6[[#All],[Stand_Ipid]]=Table3[[#This Row],[Polygon]]),0)</f>
        <v>19.288570119999999</v>
      </c>
      <c r="F518">
        <f>Table3[[#This Row],[Volume at H]]*Table3[[#This Row],[Area]]</f>
        <v>0</v>
      </c>
      <c r="G518" t="s">
        <v>1363</v>
      </c>
    </row>
    <row r="519" spans="1:7" x14ac:dyDescent="0.35">
      <c r="A519" t="s">
        <v>3599</v>
      </c>
      <c r="B519">
        <v>22</v>
      </c>
      <c r="C519">
        <v>2</v>
      </c>
      <c r="D519" cm="1">
        <f t="array" ref="D519">_xlfn._xlws.FILTER(Table4[[#All],[Volume MBF/ac]],(Table4[[#All],[Polygon]]=Table3[[#This Row],[Polygon]])*(Table4[[#All],[Period]]=Table3[[#This Row],[Period]])*(Table3[[#This Row],[Variables ]]=I$3),0)</f>
        <v>0</v>
      </c>
      <c r="E519" cm="1">
        <f t="array" ref="E519">_xlfn._xlws.FILTER(Table6[[#All],[Acre]],(Table6[[#All],[Stand_Ipid]]=Table3[[#This Row],[Polygon]]),0)</f>
        <v>13.39471861</v>
      </c>
      <c r="F519">
        <f>Table3[[#This Row],[Volume at H]]*Table3[[#This Row],[Area]]</f>
        <v>0</v>
      </c>
      <c r="G519" t="s">
        <v>1363</v>
      </c>
    </row>
    <row r="520" spans="1:7" x14ac:dyDescent="0.35">
      <c r="A520" t="s">
        <v>3599</v>
      </c>
      <c r="B520">
        <v>23</v>
      </c>
      <c r="C520">
        <v>2</v>
      </c>
      <c r="D520" cm="1">
        <f t="array" ref="D520">_xlfn._xlws.FILTER(Table4[[#All],[Volume MBF/ac]],(Table4[[#All],[Polygon]]=Table3[[#This Row],[Polygon]])*(Table4[[#All],[Period]]=Table3[[#This Row],[Period]])*(Table3[[#This Row],[Variables ]]=I$3),0)</f>
        <v>0</v>
      </c>
      <c r="E520" cm="1">
        <f t="array" ref="E520">_xlfn._xlws.FILTER(Table6[[#All],[Acre]],(Table6[[#All],[Stand_Ipid]]=Table3[[#This Row],[Polygon]]),0)</f>
        <v>4.8369459189999997</v>
      </c>
      <c r="F520">
        <f>Table3[[#This Row],[Volume at H]]*Table3[[#This Row],[Area]]</f>
        <v>0</v>
      </c>
      <c r="G520" t="s">
        <v>1363</v>
      </c>
    </row>
    <row r="521" spans="1:7" x14ac:dyDescent="0.35">
      <c r="A521" t="s">
        <v>3599</v>
      </c>
      <c r="B521">
        <v>26</v>
      </c>
      <c r="C521">
        <v>2</v>
      </c>
      <c r="D521" cm="1">
        <f t="array" ref="D521">_xlfn._xlws.FILTER(Table4[[#All],[Volume MBF/ac]],(Table4[[#All],[Polygon]]=Table3[[#This Row],[Polygon]])*(Table4[[#All],[Period]]=Table3[[#This Row],[Period]])*(Table3[[#This Row],[Variables ]]=I$3),0)</f>
        <v>0</v>
      </c>
      <c r="E521" cm="1">
        <f t="array" ref="E521">_xlfn._xlws.FILTER(Table6[[#All],[Acre]],(Table6[[#All],[Stand_Ipid]]=Table3[[#This Row],[Polygon]]),0)</f>
        <v>5.0300196440000002</v>
      </c>
      <c r="F521">
        <f>Table3[[#This Row],[Volume at H]]*Table3[[#This Row],[Area]]</f>
        <v>0</v>
      </c>
      <c r="G521" t="s">
        <v>1363</v>
      </c>
    </row>
    <row r="522" spans="1:7" x14ac:dyDescent="0.35">
      <c r="A522" t="s">
        <v>3599</v>
      </c>
      <c r="B522">
        <v>28</v>
      </c>
      <c r="C522">
        <v>2</v>
      </c>
      <c r="D522" cm="1">
        <f t="array" ref="D522">_xlfn._xlws.FILTER(Table4[[#All],[Volume MBF/ac]],(Table4[[#All],[Polygon]]=Table3[[#This Row],[Polygon]])*(Table4[[#All],[Period]]=Table3[[#This Row],[Period]])*(Table3[[#This Row],[Variables ]]=I$3),0)</f>
        <v>0</v>
      </c>
      <c r="E522" cm="1">
        <f t="array" ref="E522">_xlfn._xlws.FILTER(Table6[[#All],[Acre]],(Table6[[#All],[Stand_Ipid]]=Table3[[#This Row],[Polygon]]),0)</f>
        <v>6.9827912699999999</v>
      </c>
      <c r="F522">
        <f>Table3[[#This Row],[Volume at H]]*Table3[[#This Row],[Area]]</f>
        <v>0</v>
      </c>
      <c r="G522" t="s">
        <v>1363</v>
      </c>
    </row>
    <row r="523" spans="1:7" x14ac:dyDescent="0.35">
      <c r="A523" t="s">
        <v>3599</v>
      </c>
      <c r="B523">
        <v>31</v>
      </c>
      <c r="C523">
        <v>2</v>
      </c>
      <c r="D523" cm="1">
        <f t="array" ref="D523">_xlfn._xlws.FILTER(Table4[[#All],[Volume MBF/ac]],(Table4[[#All],[Polygon]]=Table3[[#This Row],[Polygon]])*(Table4[[#All],[Period]]=Table3[[#This Row],[Period]])*(Table3[[#This Row],[Variables ]]=I$3),0)</f>
        <v>0</v>
      </c>
      <c r="E523" cm="1">
        <f t="array" ref="E523">_xlfn._xlws.FILTER(Table6[[#All],[Acre]],(Table6[[#All],[Stand_Ipid]]=Table3[[#This Row],[Polygon]]),0)</f>
        <v>3.6979876699999998</v>
      </c>
      <c r="F523">
        <f>Table3[[#This Row],[Volume at H]]*Table3[[#This Row],[Area]]</f>
        <v>0</v>
      </c>
      <c r="G523" t="s">
        <v>1363</v>
      </c>
    </row>
    <row r="524" spans="1:7" x14ac:dyDescent="0.35">
      <c r="A524" t="s">
        <v>3599</v>
      </c>
      <c r="B524">
        <v>33</v>
      </c>
      <c r="C524">
        <v>2</v>
      </c>
      <c r="D524" cm="1">
        <f t="array" ref="D524">_xlfn._xlws.FILTER(Table4[[#All],[Volume MBF/ac]],(Table4[[#All],[Polygon]]=Table3[[#This Row],[Polygon]])*(Table4[[#All],[Period]]=Table3[[#This Row],[Period]])*(Table3[[#This Row],[Variables ]]=I$3),0)</f>
        <v>0</v>
      </c>
      <c r="E524" cm="1">
        <f t="array" ref="E524">_xlfn._xlws.FILTER(Table6[[#All],[Acre]],(Table6[[#All],[Stand_Ipid]]=Table3[[#This Row],[Polygon]]),0)</f>
        <v>14.990913129999999</v>
      </c>
      <c r="F524">
        <f>Table3[[#This Row],[Volume at H]]*Table3[[#This Row],[Area]]</f>
        <v>0</v>
      </c>
      <c r="G524" t="s">
        <v>1363</v>
      </c>
    </row>
    <row r="525" spans="1:7" x14ac:dyDescent="0.35">
      <c r="A525" t="s">
        <v>3599</v>
      </c>
      <c r="B525">
        <v>34</v>
      </c>
      <c r="C525">
        <v>2</v>
      </c>
      <c r="D525" cm="1">
        <f t="array" ref="D525">_xlfn._xlws.FILTER(Table4[[#All],[Volume MBF/ac]],(Table4[[#All],[Polygon]]=Table3[[#This Row],[Polygon]])*(Table4[[#All],[Period]]=Table3[[#This Row],[Period]])*(Table3[[#This Row],[Variables ]]=I$3),0)</f>
        <v>0</v>
      </c>
      <c r="E525" cm="1">
        <f t="array" ref="E525">_xlfn._xlws.FILTER(Table6[[#All],[Acre]],(Table6[[#All],[Stand_Ipid]]=Table3[[#This Row],[Polygon]]),0)</f>
        <v>3.3276652630000001</v>
      </c>
      <c r="F525">
        <f>Table3[[#This Row],[Volume at H]]*Table3[[#This Row],[Area]]</f>
        <v>0</v>
      </c>
      <c r="G525" t="s">
        <v>1363</v>
      </c>
    </row>
    <row r="526" spans="1:7" x14ac:dyDescent="0.35">
      <c r="A526" t="s">
        <v>3599</v>
      </c>
      <c r="B526">
        <v>37</v>
      </c>
      <c r="C526">
        <v>2</v>
      </c>
      <c r="D526" cm="1">
        <f t="array" ref="D526">_xlfn._xlws.FILTER(Table4[[#All],[Volume MBF/ac]],(Table4[[#All],[Polygon]]=Table3[[#This Row],[Polygon]])*(Table4[[#All],[Period]]=Table3[[#This Row],[Period]])*(Table3[[#This Row],[Variables ]]=I$3),0)</f>
        <v>0</v>
      </c>
      <c r="E526" cm="1">
        <f t="array" ref="E526">_xlfn._xlws.FILTER(Table6[[#All],[Acre]],(Table6[[#All],[Stand_Ipid]]=Table3[[#This Row],[Polygon]]),0)</f>
        <v>4.4005282880000003</v>
      </c>
      <c r="F526">
        <f>Table3[[#This Row],[Volume at H]]*Table3[[#This Row],[Area]]</f>
        <v>0</v>
      </c>
      <c r="G526" t="s">
        <v>1363</v>
      </c>
    </row>
    <row r="527" spans="1:7" x14ac:dyDescent="0.35">
      <c r="A527" t="s">
        <v>3599</v>
      </c>
      <c r="B527">
        <v>4</v>
      </c>
      <c r="C527">
        <v>2</v>
      </c>
      <c r="D527" cm="1">
        <f t="array" ref="D527">_xlfn._xlws.FILTER(Table4[[#All],[Volume MBF/ac]],(Table4[[#All],[Polygon]]=Table3[[#This Row],[Polygon]])*(Table4[[#All],[Period]]=Table3[[#This Row],[Period]])*(Table3[[#This Row],[Variables ]]=I$3),0)</f>
        <v>0</v>
      </c>
      <c r="E527" cm="1">
        <f t="array" ref="E527">_xlfn._xlws.FILTER(Table6[[#All],[Acre]],(Table6[[#All],[Stand_Ipid]]=Table3[[#This Row],[Polygon]]),0)</f>
        <v>31.747082410000001</v>
      </c>
      <c r="F527">
        <f>Table3[[#This Row],[Volume at H]]*Table3[[#This Row],[Area]]</f>
        <v>0</v>
      </c>
      <c r="G527" t="s">
        <v>1363</v>
      </c>
    </row>
    <row r="528" spans="1:7" x14ac:dyDescent="0.35">
      <c r="A528" t="s">
        <v>3599</v>
      </c>
      <c r="B528">
        <v>46</v>
      </c>
      <c r="C528">
        <v>2</v>
      </c>
      <c r="D528" cm="1">
        <f t="array" ref="D528">_xlfn._xlws.FILTER(Table4[[#All],[Volume MBF/ac]],(Table4[[#All],[Polygon]]=Table3[[#This Row],[Polygon]])*(Table4[[#All],[Period]]=Table3[[#This Row],[Period]])*(Table3[[#This Row],[Variables ]]=I$3),0)</f>
        <v>0</v>
      </c>
      <c r="E528" cm="1">
        <f t="array" ref="E528">_xlfn._xlws.FILTER(Table6[[#All],[Acre]],(Table6[[#All],[Stand_Ipid]]=Table3[[#This Row],[Polygon]]),0)</f>
        <v>38.999831829999998</v>
      </c>
      <c r="F528">
        <f>Table3[[#This Row],[Volume at H]]*Table3[[#This Row],[Area]]</f>
        <v>0</v>
      </c>
      <c r="G528" t="s">
        <v>1363</v>
      </c>
    </row>
    <row r="529" spans="1:7" x14ac:dyDescent="0.35">
      <c r="A529" t="s">
        <v>3599</v>
      </c>
      <c r="B529">
        <v>47</v>
      </c>
      <c r="C529">
        <v>2</v>
      </c>
      <c r="D529" cm="1">
        <f t="array" ref="D529">_xlfn._xlws.FILTER(Table4[[#All],[Volume MBF/ac]],(Table4[[#All],[Polygon]]=Table3[[#This Row],[Polygon]])*(Table4[[#All],[Period]]=Table3[[#This Row],[Period]])*(Table3[[#This Row],[Variables ]]=I$3),0)</f>
        <v>0</v>
      </c>
      <c r="E529" cm="1">
        <f t="array" ref="E529">_xlfn._xlws.FILTER(Table6[[#All],[Acre]],(Table6[[#All],[Stand_Ipid]]=Table3[[#This Row],[Polygon]]),0)</f>
        <v>11.93632094</v>
      </c>
      <c r="F529">
        <f>Table3[[#This Row],[Volume at H]]*Table3[[#This Row],[Area]]</f>
        <v>0</v>
      </c>
      <c r="G529" t="s">
        <v>1363</v>
      </c>
    </row>
    <row r="530" spans="1:7" x14ac:dyDescent="0.35">
      <c r="A530" t="s">
        <v>3599</v>
      </c>
      <c r="B530">
        <v>49</v>
      </c>
      <c r="C530">
        <v>2</v>
      </c>
      <c r="D530" cm="1">
        <f t="array" ref="D530">_xlfn._xlws.FILTER(Table4[[#All],[Volume MBF/ac]],(Table4[[#All],[Polygon]]=Table3[[#This Row],[Polygon]])*(Table4[[#All],[Period]]=Table3[[#This Row],[Period]])*(Table3[[#This Row],[Variables ]]=I$3),0)</f>
        <v>0</v>
      </c>
      <c r="E530" cm="1">
        <f t="array" ref="E530">_xlfn._xlws.FILTER(Table6[[#All],[Acre]],(Table6[[#All],[Stand_Ipid]]=Table3[[#This Row],[Polygon]]),0)</f>
        <v>13.30104633</v>
      </c>
      <c r="F530">
        <f>Table3[[#This Row],[Volume at H]]*Table3[[#This Row],[Area]]</f>
        <v>0</v>
      </c>
      <c r="G530" t="s">
        <v>1363</v>
      </c>
    </row>
    <row r="531" spans="1:7" x14ac:dyDescent="0.35">
      <c r="A531" t="s">
        <v>3599</v>
      </c>
      <c r="B531">
        <v>5</v>
      </c>
      <c r="C531">
        <v>2</v>
      </c>
      <c r="D531" cm="1">
        <f t="array" ref="D531">_xlfn._xlws.FILTER(Table4[[#All],[Volume MBF/ac]],(Table4[[#All],[Polygon]]=Table3[[#This Row],[Polygon]])*(Table4[[#All],[Period]]=Table3[[#This Row],[Period]])*(Table3[[#This Row],[Variables ]]=I$3),0)</f>
        <v>0</v>
      </c>
      <c r="E531" cm="1">
        <f t="array" ref="E531">_xlfn._xlws.FILTER(Table6[[#All],[Acre]],(Table6[[#All],[Stand_Ipid]]=Table3[[#This Row],[Polygon]]),0)</f>
        <v>15.19267533</v>
      </c>
      <c r="F531">
        <f>Table3[[#This Row],[Volume at H]]*Table3[[#This Row],[Area]]</f>
        <v>0</v>
      </c>
      <c r="G531" t="s">
        <v>1363</v>
      </c>
    </row>
    <row r="532" spans="1:7" x14ac:dyDescent="0.35">
      <c r="A532" t="s">
        <v>3599</v>
      </c>
      <c r="B532">
        <v>51</v>
      </c>
      <c r="C532">
        <v>2</v>
      </c>
      <c r="D532" cm="1">
        <f t="array" ref="D532">_xlfn._xlws.FILTER(Table4[[#All],[Volume MBF/ac]],(Table4[[#All],[Polygon]]=Table3[[#This Row],[Polygon]])*(Table4[[#All],[Period]]=Table3[[#This Row],[Period]])*(Table3[[#This Row],[Variables ]]=I$3),0)</f>
        <v>0</v>
      </c>
      <c r="E532" cm="1">
        <f t="array" ref="E532">_xlfn._xlws.FILTER(Table6[[#All],[Acre]],(Table6[[#All],[Stand_Ipid]]=Table3[[#This Row],[Polygon]]),0)</f>
        <v>2.728207625</v>
      </c>
      <c r="F532">
        <f>Table3[[#This Row],[Volume at H]]*Table3[[#This Row],[Area]]</f>
        <v>0</v>
      </c>
      <c r="G532" t="s">
        <v>1363</v>
      </c>
    </row>
    <row r="533" spans="1:7" x14ac:dyDescent="0.35">
      <c r="A533" t="s">
        <v>3599</v>
      </c>
      <c r="B533">
        <v>52</v>
      </c>
      <c r="C533">
        <v>2</v>
      </c>
      <c r="D533" cm="1">
        <f t="array" ref="D533">_xlfn._xlws.FILTER(Table4[[#All],[Volume MBF/ac]],(Table4[[#All],[Polygon]]=Table3[[#This Row],[Polygon]])*(Table4[[#All],[Period]]=Table3[[#This Row],[Period]])*(Table3[[#This Row],[Variables ]]=I$3),0)</f>
        <v>0</v>
      </c>
      <c r="E533" cm="1">
        <f t="array" ref="E533">_xlfn._xlws.FILTER(Table6[[#All],[Acre]],(Table6[[#All],[Stand_Ipid]]=Table3[[#This Row],[Polygon]]),0)</f>
        <v>13.67565098</v>
      </c>
      <c r="F533">
        <f>Table3[[#This Row],[Volume at H]]*Table3[[#This Row],[Area]]</f>
        <v>0</v>
      </c>
      <c r="G533" t="s">
        <v>1363</v>
      </c>
    </row>
    <row r="534" spans="1:7" x14ac:dyDescent="0.35">
      <c r="A534" t="s">
        <v>3599</v>
      </c>
      <c r="B534">
        <v>54</v>
      </c>
      <c r="C534">
        <v>2</v>
      </c>
      <c r="D534" cm="1">
        <f t="array" ref="D534">_xlfn._xlws.FILTER(Table4[[#All],[Volume MBF/ac]],(Table4[[#All],[Polygon]]=Table3[[#This Row],[Polygon]])*(Table4[[#All],[Period]]=Table3[[#This Row],[Period]])*(Table3[[#This Row],[Variables ]]=I$3),0)</f>
        <v>0</v>
      </c>
      <c r="E534" cm="1">
        <f t="array" ref="E534">_xlfn._xlws.FILTER(Table6[[#All],[Acre]],(Table6[[#All],[Stand_Ipid]]=Table3[[#This Row],[Polygon]]),0)</f>
        <v>14.01216649</v>
      </c>
      <c r="F534">
        <f>Table3[[#This Row],[Volume at H]]*Table3[[#This Row],[Area]]</f>
        <v>0</v>
      </c>
      <c r="G534" t="s">
        <v>1363</v>
      </c>
    </row>
    <row r="535" spans="1:7" x14ac:dyDescent="0.35">
      <c r="A535" t="s">
        <v>3599</v>
      </c>
      <c r="B535">
        <v>55</v>
      </c>
      <c r="C535">
        <v>2</v>
      </c>
      <c r="D535" cm="1">
        <f t="array" ref="D535">_xlfn._xlws.FILTER(Table4[[#All],[Volume MBF/ac]],(Table4[[#All],[Polygon]]=Table3[[#This Row],[Polygon]])*(Table4[[#All],[Period]]=Table3[[#This Row],[Period]])*(Table3[[#This Row],[Variables ]]=I$3),0)</f>
        <v>0</v>
      </c>
      <c r="E535" cm="1">
        <f t="array" ref="E535">_xlfn._xlws.FILTER(Table6[[#All],[Acre]],(Table6[[#All],[Stand_Ipid]]=Table3[[#This Row],[Polygon]]),0)</f>
        <v>14.18030162</v>
      </c>
      <c r="F535">
        <f>Table3[[#This Row],[Volume at H]]*Table3[[#This Row],[Area]]</f>
        <v>0</v>
      </c>
      <c r="G535" t="s">
        <v>1363</v>
      </c>
    </row>
    <row r="536" spans="1:7" x14ac:dyDescent="0.35">
      <c r="A536" t="s">
        <v>3599</v>
      </c>
      <c r="B536">
        <v>57</v>
      </c>
      <c r="C536">
        <v>2</v>
      </c>
      <c r="D536" cm="1">
        <f t="array" ref="D536">_xlfn._xlws.FILTER(Table4[[#All],[Volume MBF/ac]],(Table4[[#All],[Polygon]]=Table3[[#This Row],[Polygon]])*(Table4[[#All],[Period]]=Table3[[#This Row],[Period]])*(Table3[[#This Row],[Variables ]]=I$3),0)</f>
        <v>0</v>
      </c>
      <c r="E536" cm="1">
        <f t="array" ref="E536">_xlfn._xlws.FILTER(Table6[[#All],[Acre]],(Table6[[#All],[Stand_Ipid]]=Table3[[#This Row],[Polygon]]),0)</f>
        <v>6.3628884540000001</v>
      </c>
      <c r="F536">
        <f>Table3[[#This Row],[Volume at H]]*Table3[[#This Row],[Area]]</f>
        <v>0</v>
      </c>
      <c r="G536" t="s">
        <v>1363</v>
      </c>
    </row>
    <row r="537" spans="1:7" x14ac:dyDescent="0.35">
      <c r="A537" t="s">
        <v>3599</v>
      </c>
      <c r="B537">
        <v>59</v>
      </c>
      <c r="C537">
        <v>2</v>
      </c>
      <c r="D537" cm="1">
        <f t="array" ref="D537">_xlfn._xlws.FILTER(Table4[[#All],[Volume MBF/ac]],(Table4[[#All],[Polygon]]=Table3[[#This Row],[Polygon]])*(Table4[[#All],[Period]]=Table3[[#This Row],[Period]])*(Table3[[#This Row],[Variables ]]=I$3),0)</f>
        <v>0</v>
      </c>
      <c r="E537" cm="1">
        <f t="array" ref="E537">_xlfn._xlws.FILTER(Table6[[#All],[Acre]],(Table6[[#All],[Stand_Ipid]]=Table3[[#This Row],[Polygon]]),0)</f>
        <v>7.2895015440000002</v>
      </c>
      <c r="F537">
        <f>Table3[[#This Row],[Volume at H]]*Table3[[#This Row],[Area]]</f>
        <v>0</v>
      </c>
      <c r="G537" t="s">
        <v>1363</v>
      </c>
    </row>
    <row r="538" spans="1:7" x14ac:dyDescent="0.35">
      <c r="A538" t="s">
        <v>3599</v>
      </c>
      <c r="B538">
        <v>6</v>
      </c>
      <c r="C538">
        <v>2</v>
      </c>
      <c r="D538" cm="1">
        <f t="array" ref="D538">_xlfn._xlws.FILTER(Table4[[#All],[Volume MBF/ac]],(Table4[[#All],[Polygon]]=Table3[[#This Row],[Polygon]])*(Table4[[#All],[Period]]=Table3[[#This Row],[Period]])*(Table3[[#This Row],[Variables ]]=I$3),0)</f>
        <v>0</v>
      </c>
      <c r="E538" cm="1">
        <f t="array" ref="E538">_xlfn._xlws.FILTER(Table6[[#All],[Acre]],(Table6[[#All],[Stand_Ipid]]=Table3[[#This Row],[Polygon]]),0)</f>
        <v>6.7787482749999999</v>
      </c>
      <c r="F538">
        <f>Table3[[#This Row],[Volume at H]]*Table3[[#This Row],[Area]]</f>
        <v>0</v>
      </c>
      <c r="G538" t="s">
        <v>1363</v>
      </c>
    </row>
    <row r="539" spans="1:7" x14ac:dyDescent="0.35">
      <c r="A539" t="s">
        <v>3599</v>
      </c>
      <c r="B539">
        <v>61</v>
      </c>
      <c r="C539">
        <v>2</v>
      </c>
      <c r="D539" cm="1">
        <f t="array" ref="D539">_xlfn._xlws.FILTER(Table4[[#All],[Volume MBF/ac]],(Table4[[#All],[Polygon]]=Table3[[#This Row],[Polygon]])*(Table4[[#All],[Period]]=Table3[[#This Row],[Period]])*(Table3[[#This Row],[Variables ]]=I$3),0)</f>
        <v>0</v>
      </c>
      <c r="E539" cm="1">
        <f t="array" ref="E539">_xlfn._xlws.FILTER(Table6[[#All],[Acre]],(Table6[[#All],[Stand_Ipid]]=Table3[[#This Row],[Polygon]]),0)</f>
        <v>8.0318807920000008</v>
      </c>
      <c r="F539">
        <f>Table3[[#This Row],[Volume at H]]*Table3[[#This Row],[Area]]</f>
        <v>0</v>
      </c>
      <c r="G539" t="s">
        <v>1363</v>
      </c>
    </row>
    <row r="540" spans="1:7" x14ac:dyDescent="0.35">
      <c r="A540" t="s">
        <v>3599</v>
      </c>
      <c r="B540">
        <v>62</v>
      </c>
      <c r="C540">
        <v>2</v>
      </c>
      <c r="D540" cm="1">
        <f t="array" ref="D540">_xlfn._xlws.FILTER(Table4[[#All],[Volume MBF/ac]],(Table4[[#All],[Polygon]]=Table3[[#This Row],[Polygon]])*(Table4[[#All],[Period]]=Table3[[#This Row],[Period]])*(Table3[[#This Row],[Variables ]]=I$3),0)</f>
        <v>0</v>
      </c>
      <c r="E540" cm="1">
        <f t="array" ref="E540">_xlfn._xlws.FILTER(Table6[[#All],[Acre]],(Table6[[#All],[Stand_Ipid]]=Table3[[#This Row],[Polygon]]),0)</f>
        <v>17.869102120000001</v>
      </c>
      <c r="F540">
        <f>Table3[[#This Row],[Volume at H]]*Table3[[#This Row],[Area]]</f>
        <v>0</v>
      </c>
      <c r="G540" t="s">
        <v>1363</v>
      </c>
    </row>
    <row r="541" spans="1:7" x14ac:dyDescent="0.35">
      <c r="A541" t="s">
        <v>3599</v>
      </c>
      <c r="B541">
        <v>661</v>
      </c>
      <c r="C541">
        <v>2</v>
      </c>
      <c r="D541" cm="1">
        <f t="array" ref="D541">_xlfn._xlws.FILTER(Table4[[#All],[Volume MBF/ac]],(Table4[[#All],[Polygon]]=Table3[[#This Row],[Polygon]])*(Table4[[#All],[Period]]=Table3[[#This Row],[Period]])*(Table3[[#This Row],[Variables ]]=I$3),0)</f>
        <v>0</v>
      </c>
      <c r="E541" cm="1">
        <f t="array" ref="E541">_xlfn._xlws.FILTER(Table6[[#All],[Acre]],(Table6[[#All],[Stand_Ipid]]=Table3[[#This Row],[Polygon]]),0)</f>
        <v>35.616905750000001</v>
      </c>
      <c r="F541">
        <f>Table3[[#This Row],[Volume at H]]*Table3[[#This Row],[Area]]</f>
        <v>0</v>
      </c>
      <c r="G541" t="s">
        <v>1363</v>
      </c>
    </row>
    <row r="542" spans="1:7" x14ac:dyDescent="0.35">
      <c r="A542" t="s">
        <v>3599</v>
      </c>
      <c r="B542">
        <v>67</v>
      </c>
      <c r="C542">
        <v>2</v>
      </c>
      <c r="D542" cm="1">
        <f t="array" ref="D542">_xlfn._xlws.FILTER(Table4[[#All],[Volume MBF/ac]],(Table4[[#All],[Polygon]]=Table3[[#This Row],[Polygon]])*(Table4[[#All],[Period]]=Table3[[#This Row],[Period]])*(Table3[[#This Row],[Variables ]]=I$3),0)</f>
        <v>0</v>
      </c>
      <c r="E542" cm="1">
        <f t="array" ref="E542">_xlfn._xlws.FILTER(Table6[[#All],[Acre]],(Table6[[#All],[Stand_Ipid]]=Table3[[#This Row],[Polygon]]),0)</f>
        <v>3.2843938270000002</v>
      </c>
      <c r="F542">
        <f>Table3[[#This Row],[Volume at H]]*Table3[[#This Row],[Area]]</f>
        <v>0</v>
      </c>
      <c r="G542" t="s">
        <v>1363</v>
      </c>
    </row>
    <row r="543" spans="1:7" x14ac:dyDescent="0.35">
      <c r="A543" t="s">
        <v>3599</v>
      </c>
      <c r="B543">
        <v>74</v>
      </c>
      <c r="C543">
        <v>2</v>
      </c>
      <c r="D543" cm="1">
        <f t="array" ref="D543">_xlfn._xlws.FILTER(Table4[[#All],[Volume MBF/ac]],(Table4[[#All],[Polygon]]=Table3[[#This Row],[Polygon]])*(Table4[[#All],[Period]]=Table3[[#This Row],[Period]])*(Table3[[#This Row],[Variables ]]=I$3),0)</f>
        <v>0</v>
      </c>
      <c r="E543" cm="1">
        <f t="array" ref="E543">_xlfn._xlws.FILTER(Table6[[#All],[Acre]],(Table6[[#All],[Stand_Ipid]]=Table3[[#This Row],[Polygon]]),0)</f>
        <v>32.709101220000001</v>
      </c>
      <c r="F543">
        <f>Table3[[#This Row],[Volume at H]]*Table3[[#This Row],[Area]]</f>
        <v>0</v>
      </c>
      <c r="G543" t="s">
        <v>1363</v>
      </c>
    </row>
    <row r="544" spans="1:7" x14ac:dyDescent="0.35">
      <c r="A544" t="s">
        <v>3599</v>
      </c>
      <c r="B544">
        <v>78</v>
      </c>
      <c r="C544">
        <v>2</v>
      </c>
      <c r="D544" cm="1">
        <f t="array" ref="D544">_xlfn._xlws.FILTER(Table4[[#All],[Volume MBF/ac]],(Table4[[#All],[Polygon]]=Table3[[#This Row],[Polygon]])*(Table4[[#All],[Period]]=Table3[[#This Row],[Period]])*(Table3[[#This Row],[Variables ]]=I$3),0)</f>
        <v>0</v>
      </c>
      <c r="E544" cm="1">
        <f t="array" ref="E544">_xlfn._xlws.FILTER(Table6[[#All],[Acre]],(Table6[[#All],[Stand_Ipid]]=Table3[[#This Row],[Polygon]]),0)</f>
        <v>12.04920044</v>
      </c>
      <c r="F544">
        <f>Table3[[#This Row],[Volume at H]]*Table3[[#This Row],[Area]]</f>
        <v>0</v>
      </c>
      <c r="G544" t="s">
        <v>1363</v>
      </c>
    </row>
    <row r="545" spans="1:7" x14ac:dyDescent="0.35">
      <c r="A545" t="s">
        <v>3599</v>
      </c>
      <c r="B545">
        <v>86</v>
      </c>
      <c r="C545">
        <v>2</v>
      </c>
      <c r="D545" cm="1">
        <f t="array" ref="D545">_xlfn._xlws.FILTER(Table4[[#All],[Volume MBF/ac]],(Table4[[#All],[Polygon]]=Table3[[#This Row],[Polygon]])*(Table4[[#All],[Period]]=Table3[[#This Row],[Period]])*(Table3[[#This Row],[Variables ]]=I$3),0)</f>
        <v>0</v>
      </c>
      <c r="E545" cm="1">
        <f t="array" ref="E545">_xlfn._xlws.FILTER(Table6[[#All],[Acre]],(Table6[[#All],[Stand_Ipid]]=Table3[[#This Row],[Polygon]]),0)</f>
        <v>27.579095479999999</v>
      </c>
      <c r="F545">
        <f>Table3[[#This Row],[Volume at H]]*Table3[[#This Row],[Area]]</f>
        <v>0</v>
      </c>
      <c r="G545" t="s">
        <v>1363</v>
      </c>
    </row>
    <row r="546" spans="1:7" x14ac:dyDescent="0.35">
      <c r="A546" t="s">
        <v>3599</v>
      </c>
      <c r="B546">
        <v>88</v>
      </c>
      <c r="C546">
        <v>2</v>
      </c>
      <c r="D546" cm="1">
        <f t="array" ref="D546">_xlfn._xlws.FILTER(Table4[[#All],[Volume MBF/ac]],(Table4[[#All],[Polygon]]=Table3[[#This Row],[Polygon]])*(Table4[[#All],[Period]]=Table3[[#This Row],[Period]])*(Table3[[#This Row],[Variables ]]=I$3),0)</f>
        <v>0</v>
      </c>
      <c r="E546" cm="1">
        <f t="array" ref="E546">_xlfn._xlws.FILTER(Table6[[#All],[Acre]],(Table6[[#All],[Stand_Ipid]]=Table3[[#This Row],[Polygon]]),0)</f>
        <v>15.61335437</v>
      </c>
      <c r="F546">
        <f>Table3[[#This Row],[Volume at H]]*Table3[[#This Row],[Area]]</f>
        <v>0</v>
      </c>
      <c r="G546" t="s">
        <v>1363</v>
      </c>
    </row>
    <row r="547" spans="1:7" x14ac:dyDescent="0.35">
      <c r="A547" t="s">
        <v>3599</v>
      </c>
      <c r="B547">
        <v>9</v>
      </c>
      <c r="C547">
        <v>2</v>
      </c>
      <c r="D547" cm="1">
        <f t="array" ref="D547">_xlfn._xlws.FILTER(Table4[[#All],[Volume MBF/ac]],(Table4[[#All],[Polygon]]=Table3[[#This Row],[Polygon]])*(Table4[[#All],[Period]]=Table3[[#This Row],[Period]])*(Table3[[#This Row],[Variables ]]=I$3),0)</f>
        <v>0</v>
      </c>
      <c r="E547" cm="1">
        <f t="array" ref="E547">_xlfn._xlws.FILTER(Table6[[#All],[Acre]],(Table6[[#All],[Stand_Ipid]]=Table3[[#This Row],[Polygon]]),0)</f>
        <v>40.074503640000003</v>
      </c>
      <c r="F547">
        <f>Table3[[#This Row],[Volume at H]]*Table3[[#This Row],[Area]]</f>
        <v>0</v>
      </c>
      <c r="G547" t="s">
        <v>1363</v>
      </c>
    </row>
    <row r="548" spans="1:7" x14ac:dyDescent="0.35">
      <c r="A548" t="s">
        <v>3599</v>
      </c>
      <c r="B548">
        <v>1</v>
      </c>
      <c r="C548">
        <v>3</v>
      </c>
      <c r="D548" cm="1">
        <f t="array" ref="D548">_xlfn._xlws.FILTER(Table4[[#All],[Volume MBF/ac]],(Table4[[#All],[Polygon]]=Table3[[#This Row],[Polygon]])*(Table4[[#All],[Period]]=Table3[[#This Row],[Period]])*(Table3[[#This Row],[Variables ]]=I$3),0)</f>
        <v>0</v>
      </c>
      <c r="E548" cm="1">
        <f t="array" ref="E548">_xlfn._xlws.FILTER(Table6[[#All],[Acre]],(Table6[[#All],[Stand_Ipid]]=Table3[[#This Row],[Polygon]]),0)</f>
        <v>15.76116682</v>
      </c>
      <c r="F548">
        <f>Table3[[#This Row],[Volume at H]]*Table3[[#This Row],[Area]]</f>
        <v>0</v>
      </c>
      <c r="G548" t="s">
        <v>1363</v>
      </c>
    </row>
    <row r="549" spans="1:7" x14ac:dyDescent="0.35">
      <c r="A549" t="s">
        <v>3599</v>
      </c>
      <c r="B549">
        <v>11</v>
      </c>
      <c r="C549">
        <v>3</v>
      </c>
      <c r="D549" cm="1">
        <f t="array" ref="D549">_xlfn._xlws.FILTER(Table4[[#All],[Volume MBF/ac]],(Table4[[#All],[Polygon]]=Table3[[#This Row],[Polygon]])*(Table4[[#All],[Period]]=Table3[[#This Row],[Period]])*(Table3[[#This Row],[Variables ]]=I$3),0)</f>
        <v>0</v>
      </c>
      <c r="E549" cm="1">
        <f t="array" ref="E549">_xlfn._xlws.FILTER(Table6[[#All],[Acre]],(Table6[[#All],[Stand_Ipid]]=Table3[[#This Row],[Polygon]]),0)</f>
        <v>6.5670085130000002</v>
      </c>
      <c r="F549">
        <f>Table3[[#This Row],[Volume at H]]*Table3[[#This Row],[Area]]</f>
        <v>0</v>
      </c>
      <c r="G549" t="s">
        <v>1363</v>
      </c>
    </row>
    <row r="550" spans="1:7" x14ac:dyDescent="0.35">
      <c r="A550" t="s">
        <v>3599</v>
      </c>
      <c r="B550">
        <v>13</v>
      </c>
      <c r="C550">
        <v>3</v>
      </c>
      <c r="D550" cm="1">
        <f t="array" ref="D550">_xlfn._xlws.FILTER(Table4[[#All],[Volume MBF/ac]],(Table4[[#All],[Polygon]]=Table3[[#This Row],[Polygon]])*(Table4[[#All],[Period]]=Table3[[#This Row],[Period]])*(Table3[[#This Row],[Variables ]]=I$3),0)</f>
        <v>0</v>
      </c>
      <c r="E550" cm="1">
        <f t="array" ref="E550">_xlfn._xlws.FILTER(Table6[[#All],[Acre]],(Table6[[#All],[Stand_Ipid]]=Table3[[#This Row],[Polygon]]),0)</f>
        <v>45.110235160000002</v>
      </c>
      <c r="F550">
        <f>Table3[[#This Row],[Volume at H]]*Table3[[#This Row],[Area]]</f>
        <v>0</v>
      </c>
      <c r="G550" t="s">
        <v>1363</v>
      </c>
    </row>
    <row r="551" spans="1:7" x14ac:dyDescent="0.35">
      <c r="A551" t="s">
        <v>3599</v>
      </c>
      <c r="B551">
        <v>14</v>
      </c>
      <c r="C551">
        <v>3</v>
      </c>
      <c r="D551" cm="1">
        <f t="array" ref="D551">_xlfn._xlws.FILTER(Table4[[#All],[Volume MBF/ac]],(Table4[[#All],[Polygon]]=Table3[[#This Row],[Polygon]])*(Table4[[#All],[Period]]=Table3[[#This Row],[Period]])*(Table3[[#This Row],[Variables ]]=I$3),0)</f>
        <v>0</v>
      </c>
      <c r="E551" cm="1">
        <f t="array" ref="E551">_xlfn._xlws.FILTER(Table6[[#All],[Acre]],(Table6[[#All],[Stand_Ipid]]=Table3[[#This Row],[Polygon]]),0)</f>
        <v>7.6910193099999997</v>
      </c>
      <c r="F551">
        <f>Table3[[#This Row],[Volume at H]]*Table3[[#This Row],[Area]]</f>
        <v>0</v>
      </c>
      <c r="G551" t="s">
        <v>1363</v>
      </c>
    </row>
    <row r="552" spans="1:7" x14ac:dyDescent="0.35">
      <c r="A552" t="s">
        <v>3599</v>
      </c>
      <c r="B552">
        <v>15</v>
      </c>
      <c r="C552">
        <v>3</v>
      </c>
      <c r="D552" cm="1">
        <f t="array" ref="D552">_xlfn._xlws.FILTER(Table4[[#All],[Volume MBF/ac]],(Table4[[#All],[Polygon]]=Table3[[#This Row],[Polygon]])*(Table4[[#All],[Period]]=Table3[[#This Row],[Period]])*(Table3[[#This Row],[Variables ]]=I$3),0)</f>
        <v>0</v>
      </c>
      <c r="E552" cm="1">
        <f t="array" ref="E552">_xlfn._xlws.FILTER(Table6[[#All],[Acre]],(Table6[[#All],[Stand_Ipid]]=Table3[[#This Row],[Polygon]]),0)</f>
        <v>22.808939840000001</v>
      </c>
      <c r="F552">
        <f>Table3[[#This Row],[Volume at H]]*Table3[[#This Row],[Area]]</f>
        <v>0</v>
      </c>
      <c r="G552" t="s">
        <v>1363</v>
      </c>
    </row>
    <row r="553" spans="1:7" x14ac:dyDescent="0.35">
      <c r="A553" t="s">
        <v>3599</v>
      </c>
      <c r="B553">
        <v>16</v>
      </c>
      <c r="C553">
        <v>3</v>
      </c>
      <c r="D553" cm="1">
        <f t="array" ref="D553">_xlfn._xlws.FILTER(Table4[[#All],[Volume MBF/ac]],(Table4[[#All],[Polygon]]=Table3[[#This Row],[Polygon]])*(Table4[[#All],[Period]]=Table3[[#This Row],[Period]])*(Table3[[#This Row],[Variables ]]=I$3),0)</f>
        <v>0</v>
      </c>
      <c r="E553" cm="1">
        <f t="array" ref="E553">_xlfn._xlws.FILTER(Table6[[#All],[Acre]],(Table6[[#All],[Stand_Ipid]]=Table3[[#This Row],[Polygon]]),0)</f>
        <v>13.40591191</v>
      </c>
      <c r="F553">
        <f>Table3[[#This Row],[Volume at H]]*Table3[[#This Row],[Area]]</f>
        <v>0</v>
      </c>
      <c r="G553" t="s">
        <v>1363</v>
      </c>
    </row>
    <row r="554" spans="1:7" x14ac:dyDescent="0.35">
      <c r="A554" t="s">
        <v>3599</v>
      </c>
      <c r="B554">
        <v>2</v>
      </c>
      <c r="C554">
        <v>3</v>
      </c>
      <c r="D554" cm="1">
        <f t="array" ref="D554">_xlfn._xlws.FILTER(Table4[[#All],[Volume MBF/ac]],(Table4[[#All],[Polygon]]=Table3[[#This Row],[Polygon]])*(Table4[[#All],[Period]]=Table3[[#This Row],[Period]])*(Table3[[#This Row],[Variables ]]=I$3),0)</f>
        <v>0</v>
      </c>
      <c r="E554" cm="1">
        <f t="array" ref="E554">_xlfn._xlws.FILTER(Table6[[#All],[Acre]],(Table6[[#All],[Stand_Ipid]]=Table3[[#This Row],[Polygon]]),0)</f>
        <v>10.0095142</v>
      </c>
      <c r="F554">
        <f>Table3[[#This Row],[Volume at H]]*Table3[[#This Row],[Area]]</f>
        <v>0</v>
      </c>
      <c r="G554" t="s">
        <v>1363</v>
      </c>
    </row>
    <row r="555" spans="1:7" x14ac:dyDescent="0.35">
      <c r="A555" t="s">
        <v>3599</v>
      </c>
      <c r="B555">
        <v>20</v>
      </c>
      <c r="C555">
        <v>3</v>
      </c>
      <c r="D555" cm="1">
        <f t="array" ref="D555">_xlfn._xlws.FILTER(Table4[[#All],[Volume MBF/ac]],(Table4[[#All],[Polygon]]=Table3[[#This Row],[Polygon]])*(Table4[[#All],[Period]]=Table3[[#This Row],[Period]])*(Table3[[#This Row],[Variables ]]=I$3),0)</f>
        <v>0</v>
      </c>
      <c r="E555" cm="1">
        <f t="array" ref="E555">_xlfn._xlws.FILTER(Table6[[#All],[Acre]],(Table6[[#All],[Stand_Ipid]]=Table3[[#This Row],[Polygon]]),0)</f>
        <v>9.2475960199999996</v>
      </c>
      <c r="F555">
        <f>Table3[[#This Row],[Volume at H]]*Table3[[#This Row],[Area]]</f>
        <v>0</v>
      </c>
      <c r="G555" t="s">
        <v>1363</v>
      </c>
    </row>
    <row r="556" spans="1:7" x14ac:dyDescent="0.35">
      <c r="A556" t="s">
        <v>3599</v>
      </c>
      <c r="B556">
        <v>21</v>
      </c>
      <c r="C556">
        <v>3</v>
      </c>
      <c r="D556" cm="1">
        <f t="array" ref="D556">_xlfn._xlws.FILTER(Table4[[#All],[Volume MBF/ac]],(Table4[[#All],[Polygon]]=Table3[[#This Row],[Polygon]])*(Table4[[#All],[Period]]=Table3[[#This Row],[Period]])*(Table3[[#This Row],[Variables ]]=I$3),0)</f>
        <v>0</v>
      </c>
      <c r="E556" cm="1">
        <f t="array" ref="E556">_xlfn._xlws.FILTER(Table6[[#All],[Acre]],(Table6[[#All],[Stand_Ipid]]=Table3[[#This Row],[Polygon]]),0)</f>
        <v>19.288570119999999</v>
      </c>
      <c r="F556">
        <f>Table3[[#This Row],[Volume at H]]*Table3[[#This Row],[Area]]</f>
        <v>0</v>
      </c>
      <c r="G556" t="s">
        <v>1363</v>
      </c>
    </row>
    <row r="557" spans="1:7" x14ac:dyDescent="0.35">
      <c r="A557" t="s">
        <v>3599</v>
      </c>
      <c r="B557">
        <v>22</v>
      </c>
      <c r="C557">
        <v>3</v>
      </c>
      <c r="D557" cm="1">
        <f t="array" ref="D557">_xlfn._xlws.FILTER(Table4[[#All],[Volume MBF/ac]],(Table4[[#All],[Polygon]]=Table3[[#This Row],[Polygon]])*(Table4[[#All],[Period]]=Table3[[#This Row],[Period]])*(Table3[[#This Row],[Variables ]]=I$3),0)</f>
        <v>0</v>
      </c>
      <c r="E557" cm="1">
        <f t="array" ref="E557">_xlfn._xlws.FILTER(Table6[[#All],[Acre]],(Table6[[#All],[Stand_Ipid]]=Table3[[#This Row],[Polygon]]),0)</f>
        <v>13.39471861</v>
      </c>
      <c r="F557">
        <f>Table3[[#This Row],[Volume at H]]*Table3[[#This Row],[Area]]</f>
        <v>0</v>
      </c>
      <c r="G557" t="s">
        <v>1363</v>
      </c>
    </row>
    <row r="558" spans="1:7" x14ac:dyDescent="0.35">
      <c r="A558" t="s">
        <v>3599</v>
      </c>
      <c r="B558">
        <v>23</v>
      </c>
      <c r="C558">
        <v>3</v>
      </c>
      <c r="D558" cm="1">
        <f t="array" ref="D558">_xlfn._xlws.FILTER(Table4[[#All],[Volume MBF/ac]],(Table4[[#All],[Polygon]]=Table3[[#This Row],[Polygon]])*(Table4[[#All],[Period]]=Table3[[#This Row],[Period]])*(Table3[[#This Row],[Variables ]]=I$3),0)</f>
        <v>0</v>
      </c>
      <c r="E558" cm="1">
        <f t="array" ref="E558">_xlfn._xlws.FILTER(Table6[[#All],[Acre]],(Table6[[#All],[Stand_Ipid]]=Table3[[#This Row],[Polygon]]),0)</f>
        <v>4.8369459189999997</v>
      </c>
      <c r="F558">
        <f>Table3[[#This Row],[Volume at H]]*Table3[[#This Row],[Area]]</f>
        <v>0</v>
      </c>
      <c r="G558" t="s">
        <v>1363</v>
      </c>
    </row>
    <row r="559" spans="1:7" x14ac:dyDescent="0.35">
      <c r="A559" t="s">
        <v>3599</v>
      </c>
      <c r="B559">
        <v>26</v>
      </c>
      <c r="C559">
        <v>3</v>
      </c>
      <c r="D559" cm="1">
        <f t="array" ref="D559">_xlfn._xlws.FILTER(Table4[[#All],[Volume MBF/ac]],(Table4[[#All],[Polygon]]=Table3[[#This Row],[Polygon]])*(Table4[[#All],[Period]]=Table3[[#This Row],[Period]])*(Table3[[#This Row],[Variables ]]=I$3),0)</f>
        <v>0</v>
      </c>
      <c r="E559" cm="1">
        <f t="array" ref="E559">_xlfn._xlws.FILTER(Table6[[#All],[Acre]],(Table6[[#All],[Stand_Ipid]]=Table3[[#This Row],[Polygon]]),0)</f>
        <v>5.0300196440000002</v>
      </c>
      <c r="F559">
        <f>Table3[[#This Row],[Volume at H]]*Table3[[#This Row],[Area]]</f>
        <v>0</v>
      </c>
      <c r="G559" t="s">
        <v>1363</v>
      </c>
    </row>
    <row r="560" spans="1:7" x14ac:dyDescent="0.35">
      <c r="A560" t="s">
        <v>3599</v>
      </c>
      <c r="B560">
        <v>28</v>
      </c>
      <c r="C560">
        <v>3</v>
      </c>
      <c r="D560" cm="1">
        <f t="array" ref="D560">_xlfn._xlws.FILTER(Table4[[#All],[Volume MBF/ac]],(Table4[[#All],[Polygon]]=Table3[[#This Row],[Polygon]])*(Table4[[#All],[Period]]=Table3[[#This Row],[Period]])*(Table3[[#This Row],[Variables ]]=I$3),0)</f>
        <v>0</v>
      </c>
      <c r="E560" cm="1">
        <f t="array" ref="E560">_xlfn._xlws.FILTER(Table6[[#All],[Acre]],(Table6[[#All],[Stand_Ipid]]=Table3[[#This Row],[Polygon]]),0)</f>
        <v>6.9827912699999999</v>
      </c>
      <c r="F560">
        <f>Table3[[#This Row],[Volume at H]]*Table3[[#This Row],[Area]]</f>
        <v>0</v>
      </c>
      <c r="G560" t="s">
        <v>1363</v>
      </c>
    </row>
    <row r="561" spans="1:7" x14ac:dyDescent="0.35">
      <c r="A561" t="s">
        <v>3599</v>
      </c>
      <c r="B561">
        <v>31</v>
      </c>
      <c r="C561">
        <v>3</v>
      </c>
      <c r="D561" cm="1">
        <f t="array" ref="D561">_xlfn._xlws.FILTER(Table4[[#All],[Volume MBF/ac]],(Table4[[#All],[Polygon]]=Table3[[#This Row],[Polygon]])*(Table4[[#All],[Period]]=Table3[[#This Row],[Period]])*(Table3[[#This Row],[Variables ]]=I$3),0)</f>
        <v>0</v>
      </c>
      <c r="E561" cm="1">
        <f t="array" ref="E561">_xlfn._xlws.FILTER(Table6[[#All],[Acre]],(Table6[[#All],[Stand_Ipid]]=Table3[[#This Row],[Polygon]]),0)</f>
        <v>3.6979876699999998</v>
      </c>
      <c r="F561">
        <f>Table3[[#This Row],[Volume at H]]*Table3[[#This Row],[Area]]</f>
        <v>0</v>
      </c>
      <c r="G561" t="s">
        <v>1363</v>
      </c>
    </row>
    <row r="562" spans="1:7" x14ac:dyDescent="0.35">
      <c r="A562" t="s">
        <v>3599</v>
      </c>
      <c r="B562">
        <v>33</v>
      </c>
      <c r="C562">
        <v>3</v>
      </c>
      <c r="D562" cm="1">
        <f t="array" ref="D562">_xlfn._xlws.FILTER(Table4[[#All],[Volume MBF/ac]],(Table4[[#All],[Polygon]]=Table3[[#This Row],[Polygon]])*(Table4[[#All],[Period]]=Table3[[#This Row],[Period]])*(Table3[[#This Row],[Variables ]]=I$3),0)</f>
        <v>0</v>
      </c>
      <c r="E562" cm="1">
        <f t="array" ref="E562">_xlfn._xlws.FILTER(Table6[[#All],[Acre]],(Table6[[#All],[Stand_Ipid]]=Table3[[#This Row],[Polygon]]),0)</f>
        <v>14.990913129999999</v>
      </c>
      <c r="F562">
        <f>Table3[[#This Row],[Volume at H]]*Table3[[#This Row],[Area]]</f>
        <v>0</v>
      </c>
      <c r="G562" t="s">
        <v>1363</v>
      </c>
    </row>
    <row r="563" spans="1:7" x14ac:dyDescent="0.35">
      <c r="A563" t="s">
        <v>3599</v>
      </c>
      <c r="B563">
        <v>34</v>
      </c>
      <c r="C563">
        <v>3</v>
      </c>
      <c r="D563" cm="1">
        <f t="array" ref="D563">_xlfn._xlws.FILTER(Table4[[#All],[Volume MBF/ac]],(Table4[[#All],[Polygon]]=Table3[[#This Row],[Polygon]])*(Table4[[#All],[Period]]=Table3[[#This Row],[Period]])*(Table3[[#This Row],[Variables ]]=I$3),0)</f>
        <v>0</v>
      </c>
      <c r="E563" cm="1">
        <f t="array" ref="E563">_xlfn._xlws.FILTER(Table6[[#All],[Acre]],(Table6[[#All],[Stand_Ipid]]=Table3[[#This Row],[Polygon]]),0)</f>
        <v>3.3276652630000001</v>
      </c>
      <c r="F563">
        <f>Table3[[#This Row],[Volume at H]]*Table3[[#This Row],[Area]]</f>
        <v>0</v>
      </c>
      <c r="G563" t="s">
        <v>1363</v>
      </c>
    </row>
    <row r="564" spans="1:7" x14ac:dyDescent="0.35">
      <c r="A564" t="s">
        <v>3599</v>
      </c>
      <c r="B564">
        <v>37</v>
      </c>
      <c r="C564">
        <v>3</v>
      </c>
      <c r="D564" cm="1">
        <f t="array" ref="D564">_xlfn._xlws.FILTER(Table4[[#All],[Volume MBF/ac]],(Table4[[#All],[Polygon]]=Table3[[#This Row],[Polygon]])*(Table4[[#All],[Period]]=Table3[[#This Row],[Period]])*(Table3[[#This Row],[Variables ]]=I$3),0)</f>
        <v>0</v>
      </c>
      <c r="E564" cm="1">
        <f t="array" ref="E564">_xlfn._xlws.FILTER(Table6[[#All],[Acre]],(Table6[[#All],[Stand_Ipid]]=Table3[[#This Row],[Polygon]]),0)</f>
        <v>4.4005282880000003</v>
      </c>
      <c r="F564">
        <f>Table3[[#This Row],[Volume at H]]*Table3[[#This Row],[Area]]</f>
        <v>0</v>
      </c>
      <c r="G564" t="s">
        <v>1363</v>
      </c>
    </row>
    <row r="565" spans="1:7" x14ac:dyDescent="0.35">
      <c r="A565" t="s">
        <v>3599</v>
      </c>
      <c r="B565">
        <v>38</v>
      </c>
      <c r="C565">
        <v>3</v>
      </c>
      <c r="D565" cm="1">
        <f t="array" ref="D565">_xlfn._xlws.FILTER(Table4[[#All],[Volume MBF/ac]],(Table4[[#All],[Polygon]]=Table3[[#This Row],[Polygon]])*(Table4[[#All],[Period]]=Table3[[#This Row],[Period]])*(Table3[[#This Row],[Variables ]]=I$3),0)</f>
        <v>0</v>
      </c>
      <c r="E565" cm="1">
        <f t="array" ref="E565">_xlfn._xlws.FILTER(Table6[[#All],[Acre]],(Table6[[#All],[Stand_Ipid]]=Table3[[#This Row],[Polygon]]),0)</f>
        <v>12.85280259</v>
      </c>
      <c r="F565">
        <f>Table3[[#This Row],[Volume at H]]*Table3[[#This Row],[Area]]</f>
        <v>0</v>
      </c>
      <c r="G565" t="s">
        <v>1363</v>
      </c>
    </row>
    <row r="566" spans="1:7" x14ac:dyDescent="0.35">
      <c r="A566" t="s">
        <v>3599</v>
      </c>
      <c r="B566">
        <v>4</v>
      </c>
      <c r="C566">
        <v>3</v>
      </c>
      <c r="D566" cm="1">
        <f t="array" ref="D566">_xlfn._xlws.FILTER(Table4[[#All],[Volume MBF/ac]],(Table4[[#All],[Polygon]]=Table3[[#This Row],[Polygon]])*(Table4[[#All],[Period]]=Table3[[#This Row],[Period]])*(Table3[[#This Row],[Variables ]]=I$3),0)</f>
        <v>0</v>
      </c>
      <c r="E566" cm="1">
        <f t="array" ref="E566">_xlfn._xlws.FILTER(Table6[[#All],[Acre]],(Table6[[#All],[Stand_Ipid]]=Table3[[#This Row],[Polygon]]),0)</f>
        <v>31.747082410000001</v>
      </c>
      <c r="F566">
        <f>Table3[[#This Row],[Volume at H]]*Table3[[#This Row],[Area]]</f>
        <v>0</v>
      </c>
      <c r="G566" t="s">
        <v>1363</v>
      </c>
    </row>
    <row r="567" spans="1:7" x14ac:dyDescent="0.35">
      <c r="A567" t="s">
        <v>3599</v>
      </c>
      <c r="B567">
        <v>46</v>
      </c>
      <c r="C567">
        <v>3</v>
      </c>
      <c r="D567" cm="1">
        <f t="array" ref="D567">_xlfn._xlws.FILTER(Table4[[#All],[Volume MBF/ac]],(Table4[[#All],[Polygon]]=Table3[[#This Row],[Polygon]])*(Table4[[#All],[Period]]=Table3[[#This Row],[Period]])*(Table3[[#This Row],[Variables ]]=I$3),0)</f>
        <v>0</v>
      </c>
      <c r="E567" cm="1">
        <f t="array" ref="E567">_xlfn._xlws.FILTER(Table6[[#All],[Acre]],(Table6[[#All],[Stand_Ipid]]=Table3[[#This Row],[Polygon]]),0)</f>
        <v>38.999831829999998</v>
      </c>
      <c r="F567">
        <f>Table3[[#This Row],[Volume at H]]*Table3[[#This Row],[Area]]</f>
        <v>0</v>
      </c>
      <c r="G567" t="s">
        <v>1363</v>
      </c>
    </row>
    <row r="568" spans="1:7" x14ac:dyDescent="0.35">
      <c r="A568" t="s">
        <v>3599</v>
      </c>
      <c r="B568">
        <v>47</v>
      </c>
      <c r="C568">
        <v>3</v>
      </c>
      <c r="D568" cm="1">
        <f t="array" ref="D568">_xlfn._xlws.FILTER(Table4[[#All],[Volume MBF/ac]],(Table4[[#All],[Polygon]]=Table3[[#This Row],[Polygon]])*(Table4[[#All],[Period]]=Table3[[#This Row],[Period]])*(Table3[[#This Row],[Variables ]]=I$3),0)</f>
        <v>0</v>
      </c>
      <c r="E568" cm="1">
        <f t="array" ref="E568">_xlfn._xlws.FILTER(Table6[[#All],[Acre]],(Table6[[#All],[Stand_Ipid]]=Table3[[#This Row],[Polygon]]),0)</f>
        <v>11.93632094</v>
      </c>
      <c r="F568">
        <f>Table3[[#This Row],[Volume at H]]*Table3[[#This Row],[Area]]</f>
        <v>0</v>
      </c>
      <c r="G568" t="s">
        <v>1363</v>
      </c>
    </row>
    <row r="569" spans="1:7" x14ac:dyDescent="0.35">
      <c r="A569" t="s">
        <v>3599</v>
      </c>
      <c r="B569">
        <v>49</v>
      </c>
      <c r="C569">
        <v>3</v>
      </c>
      <c r="D569" cm="1">
        <f t="array" ref="D569">_xlfn._xlws.FILTER(Table4[[#All],[Volume MBF/ac]],(Table4[[#All],[Polygon]]=Table3[[#This Row],[Polygon]])*(Table4[[#All],[Period]]=Table3[[#This Row],[Period]])*(Table3[[#This Row],[Variables ]]=I$3),0)</f>
        <v>0</v>
      </c>
      <c r="E569" cm="1">
        <f t="array" ref="E569">_xlfn._xlws.FILTER(Table6[[#All],[Acre]],(Table6[[#All],[Stand_Ipid]]=Table3[[#This Row],[Polygon]]),0)</f>
        <v>13.30104633</v>
      </c>
      <c r="F569">
        <f>Table3[[#This Row],[Volume at H]]*Table3[[#This Row],[Area]]</f>
        <v>0</v>
      </c>
      <c r="G569" t="s">
        <v>1363</v>
      </c>
    </row>
    <row r="570" spans="1:7" x14ac:dyDescent="0.35">
      <c r="A570" t="s">
        <v>3599</v>
      </c>
      <c r="B570">
        <v>5</v>
      </c>
      <c r="C570">
        <v>3</v>
      </c>
      <c r="D570" cm="1">
        <f t="array" ref="D570">_xlfn._xlws.FILTER(Table4[[#All],[Volume MBF/ac]],(Table4[[#All],[Polygon]]=Table3[[#This Row],[Polygon]])*(Table4[[#All],[Period]]=Table3[[#This Row],[Period]])*(Table3[[#This Row],[Variables ]]=I$3),0)</f>
        <v>0</v>
      </c>
      <c r="E570" cm="1">
        <f t="array" ref="E570">_xlfn._xlws.FILTER(Table6[[#All],[Acre]],(Table6[[#All],[Stand_Ipid]]=Table3[[#This Row],[Polygon]]),0)</f>
        <v>15.19267533</v>
      </c>
      <c r="F570">
        <f>Table3[[#This Row],[Volume at H]]*Table3[[#This Row],[Area]]</f>
        <v>0</v>
      </c>
      <c r="G570" t="s">
        <v>1363</v>
      </c>
    </row>
    <row r="571" spans="1:7" x14ac:dyDescent="0.35">
      <c r="A571" t="s">
        <v>3599</v>
      </c>
      <c r="B571">
        <v>51</v>
      </c>
      <c r="C571">
        <v>3</v>
      </c>
      <c r="D571" cm="1">
        <f t="array" ref="D571">_xlfn._xlws.FILTER(Table4[[#All],[Volume MBF/ac]],(Table4[[#All],[Polygon]]=Table3[[#This Row],[Polygon]])*(Table4[[#All],[Period]]=Table3[[#This Row],[Period]])*(Table3[[#This Row],[Variables ]]=I$3),0)</f>
        <v>0</v>
      </c>
      <c r="E571" cm="1">
        <f t="array" ref="E571">_xlfn._xlws.FILTER(Table6[[#All],[Acre]],(Table6[[#All],[Stand_Ipid]]=Table3[[#This Row],[Polygon]]),0)</f>
        <v>2.728207625</v>
      </c>
      <c r="F571">
        <f>Table3[[#This Row],[Volume at H]]*Table3[[#This Row],[Area]]</f>
        <v>0</v>
      </c>
      <c r="G571" t="s">
        <v>1363</v>
      </c>
    </row>
    <row r="572" spans="1:7" x14ac:dyDescent="0.35">
      <c r="A572" t="s">
        <v>3599</v>
      </c>
      <c r="B572">
        <v>52</v>
      </c>
      <c r="C572">
        <v>3</v>
      </c>
      <c r="D572" cm="1">
        <f t="array" ref="D572">_xlfn._xlws.FILTER(Table4[[#All],[Volume MBF/ac]],(Table4[[#All],[Polygon]]=Table3[[#This Row],[Polygon]])*(Table4[[#All],[Period]]=Table3[[#This Row],[Period]])*(Table3[[#This Row],[Variables ]]=I$3),0)</f>
        <v>0</v>
      </c>
      <c r="E572" cm="1">
        <f t="array" ref="E572">_xlfn._xlws.FILTER(Table6[[#All],[Acre]],(Table6[[#All],[Stand_Ipid]]=Table3[[#This Row],[Polygon]]),0)</f>
        <v>13.67565098</v>
      </c>
      <c r="F572">
        <f>Table3[[#This Row],[Volume at H]]*Table3[[#This Row],[Area]]</f>
        <v>0</v>
      </c>
      <c r="G572" t="s">
        <v>1363</v>
      </c>
    </row>
    <row r="573" spans="1:7" x14ac:dyDescent="0.35">
      <c r="A573" t="s">
        <v>3599</v>
      </c>
      <c r="B573">
        <v>54</v>
      </c>
      <c r="C573">
        <v>3</v>
      </c>
      <c r="D573" cm="1">
        <f t="array" ref="D573">_xlfn._xlws.FILTER(Table4[[#All],[Volume MBF/ac]],(Table4[[#All],[Polygon]]=Table3[[#This Row],[Polygon]])*(Table4[[#All],[Period]]=Table3[[#This Row],[Period]])*(Table3[[#This Row],[Variables ]]=I$3),0)</f>
        <v>0</v>
      </c>
      <c r="E573" cm="1">
        <f t="array" ref="E573">_xlfn._xlws.FILTER(Table6[[#All],[Acre]],(Table6[[#All],[Stand_Ipid]]=Table3[[#This Row],[Polygon]]),0)</f>
        <v>14.01216649</v>
      </c>
      <c r="F573">
        <f>Table3[[#This Row],[Volume at H]]*Table3[[#This Row],[Area]]</f>
        <v>0</v>
      </c>
      <c r="G573" t="s">
        <v>1363</v>
      </c>
    </row>
    <row r="574" spans="1:7" x14ac:dyDescent="0.35">
      <c r="A574" t="s">
        <v>3599</v>
      </c>
      <c r="B574">
        <v>55</v>
      </c>
      <c r="C574">
        <v>3</v>
      </c>
      <c r="D574" cm="1">
        <f t="array" ref="D574">_xlfn._xlws.FILTER(Table4[[#All],[Volume MBF/ac]],(Table4[[#All],[Polygon]]=Table3[[#This Row],[Polygon]])*(Table4[[#All],[Period]]=Table3[[#This Row],[Period]])*(Table3[[#This Row],[Variables ]]=I$3),0)</f>
        <v>0</v>
      </c>
      <c r="E574" cm="1">
        <f t="array" ref="E574">_xlfn._xlws.FILTER(Table6[[#All],[Acre]],(Table6[[#All],[Stand_Ipid]]=Table3[[#This Row],[Polygon]]),0)</f>
        <v>14.18030162</v>
      </c>
      <c r="F574">
        <f>Table3[[#This Row],[Volume at H]]*Table3[[#This Row],[Area]]</f>
        <v>0</v>
      </c>
      <c r="G574" t="s">
        <v>1363</v>
      </c>
    </row>
    <row r="575" spans="1:7" x14ac:dyDescent="0.35">
      <c r="A575" t="s">
        <v>3599</v>
      </c>
      <c r="B575">
        <v>56</v>
      </c>
      <c r="C575">
        <v>3</v>
      </c>
      <c r="D575" cm="1">
        <f t="array" ref="D575">_xlfn._xlws.FILTER(Table4[[#All],[Volume MBF/ac]],(Table4[[#All],[Polygon]]=Table3[[#This Row],[Polygon]])*(Table4[[#All],[Period]]=Table3[[#This Row],[Period]])*(Table3[[#This Row],[Variables ]]=I$3),0)</f>
        <v>0</v>
      </c>
      <c r="E575" cm="1">
        <f t="array" ref="E575">_xlfn._xlws.FILTER(Table6[[#All],[Acre]],(Table6[[#All],[Stand_Ipid]]=Table3[[#This Row],[Polygon]]),0)</f>
        <v>9.4989923730000001</v>
      </c>
      <c r="F575">
        <f>Table3[[#This Row],[Volume at H]]*Table3[[#This Row],[Area]]</f>
        <v>0</v>
      </c>
      <c r="G575" t="s">
        <v>1363</v>
      </c>
    </row>
    <row r="576" spans="1:7" x14ac:dyDescent="0.35">
      <c r="A576" t="s">
        <v>3599</v>
      </c>
      <c r="B576">
        <v>57</v>
      </c>
      <c r="C576">
        <v>3</v>
      </c>
      <c r="D576" cm="1">
        <f t="array" ref="D576">_xlfn._xlws.FILTER(Table4[[#All],[Volume MBF/ac]],(Table4[[#All],[Polygon]]=Table3[[#This Row],[Polygon]])*(Table4[[#All],[Period]]=Table3[[#This Row],[Period]])*(Table3[[#This Row],[Variables ]]=I$3),0)</f>
        <v>0</v>
      </c>
      <c r="E576" cm="1">
        <f t="array" ref="E576">_xlfn._xlws.FILTER(Table6[[#All],[Acre]],(Table6[[#All],[Stand_Ipid]]=Table3[[#This Row],[Polygon]]),0)</f>
        <v>6.3628884540000001</v>
      </c>
      <c r="F576">
        <f>Table3[[#This Row],[Volume at H]]*Table3[[#This Row],[Area]]</f>
        <v>0</v>
      </c>
      <c r="G576" t="s">
        <v>1363</v>
      </c>
    </row>
    <row r="577" spans="1:7" x14ac:dyDescent="0.35">
      <c r="A577" t="s">
        <v>3599</v>
      </c>
      <c r="B577">
        <v>59</v>
      </c>
      <c r="C577">
        <v>3</v>
      </c>
      <c r="D577" cm="1">
        <f t="array" ref="D577">_xlfn._xlws.FILTER(Table4[[#All],[Volume MBF/ac]],(Table4[[#All],[Polygon]]=Table3[[#This Row],[Polygon]])*(Table4[[#All],[Period]]=Table3[[#This Row],[Period]])*(Table3[[#This Row],[Variables ]]=I$3),0)</f>
        <v>0</v>
      </c>
      <c r="E577" cm="1">
        <f t="array" ref="E577">_xlfn._xlws.FILTER(Table6[[#All],[Acre]],(Table6[[#All],[Stand_Ipid]]=Table3[[#This Row],[Polygon]]),0)</f>
        <v>7.2895015440000002</v>
      </c>
      <c r="F577">
        <f>Table3[[#This Row],[Volume at H]]*Table3[[#This Row],[Area]]</f>
        <v>0</v>
      </c>
      <c r="G577" t="s">
        <v>1363</v>
      </c>
    </row>
    <row r="578" spans="1:7" x14ac:dyDescent="0.35">
      <c r="A578" t="s">
        <v>3599</v>
      </c>
      <c r="B578">
        <v>6</v>
      </c>
      <c r="C578">
        <v>3</v>
      </c>
      <c r="D578" cm="1">
        <f t="array" ref="D578">_xlfn._xlws.FILTER(Table4[[#All],[Volume MBF/ac]],(Table4[[#All],[Polygon]]=Table3[[#This Row],[Polygon]])*(Table4[[#All],[Period]]=Table3[[#This Row],[Period]])*(Table3[[#This Row],[Variables ]]=I$3),0)</f>
        <v>0</v>
      </c>
      <c r="E578" cm="1">
        <f t="array" ref="E578">_xlfn._xlws.FILTER(Table6[[#All],[Acre]],(Table6[[#All],[Stand_Ipid]]=Table3[[#This Row],[Polygon]]),0)</f>
        <v>6.7787482749999999</v>
      </c>
      <c r="F578">
        <f>Table3[[#This Row],[Volume at H]]*Table3[[#This Row],[Area]]</f>
        <v>0</v>
      </c>
      <c r="G578" t="s">
        <v>1363</v>
      </c>
    </row>
    <row r="579" spans="1:7" x14ac:dyDescent="0.35">
      <c r="A579" t="s">
        <v>3599</v>
      </c>
      <c r="B579">
        <v>61</v>
      </c>
      <c r="C579">
        <v>3</v>
      </c>
      <c r="D579" cm="1">
        <f t="array" ref="D579">_xlfn._xlws.FILTER(Table4[[#All],[Volume MBF/ac]],(Table4[[#All],[Polygon]]=Table3[[#This Row],[Polygon]])*(Table4[[#All],[Period]]=Table3[[#This Row],[Period]])*(Table3[[#This Row],[Variables ]]=I$3),0)</f>
        <v>0</v>
      </c>
      <c r="E579" cm="1">
        <f t="array" ref="E579">_xlfn._xlws.FILTER(Table6[[#All],[Acre]],(Table6[[#All],[Stand_Ipid]]=Table3[[#This Row],[Polygon]]),0)</f>
        <v>8.0318807920000008</v>
      </c>
      <c r="F579">
        <f>Table3[[#This Row],[Volume at H]]*Table3[[#This Row],[Area]]</f>
        <v>0</v>
      </c>
      <c r="G579" t="s">
        <v>1363</v>
      </c>
    </row>
    <row r="580" spans="1:7" x14ac:dyDescent="0.35">
      <c r="A580" t="s">
        <v>3599</v>
      </c>
      <c r="B580">
        <v>62</v>
      </c>
      <c r="C580">
        <v>3</v>
      </c>
      <c r="D580" cm="1">
        <f t="array" ref="D580">_xlfn._xlws.FILTER(Table4[[#All],[Volume MBF/ac]],(Table4[[#All],[Polygon]]=Table3[[#This Row],[Polygon]])*(Table4[[#All],[Period]]=Table3[[#This Row],[Period]])*(Table3[[#This Row],[Variables ]]=I$3),0)</f>
        <v>0</v>
      </c>
      <c r="E580" cm="1">
        <f t="array" ref="E580">_xlfn._xlws.FILTER(Table6[[#All],[Acre]],(Table6[[#All],[Stand_Ipid]]=Table3[[#This Row],[Polygon]]),0)</f>
        <v>17.869102120000001</v>
      </c>
      <c r="F580">
        <f>Table3[[#This Row],[Volume at H]]*Table3[[#This Row],[Area]]</f>
        <v>0</v>
      </c>
      <c r="G580" t="s">
        <v>1363</v>
      </c>
    </row>
    <row r="581" spans="1:7" x14ac:dyDescent="0.35">
      <c r="A581" t="s">
        <v>3599</v>
      </c>
      <c r="B581">
        <v>63</v>
      </c>
      <c r="C581">
        <v>3</v>
      </c>
      <c r="D581" cm="1">
        <f t="array" ref="D581">_xlfn._xlws.FILTER(Table4[[#All],[Volume MBF/ac]],(Table4[[#All],[Polygon]]=Table3[[#This Row],[Polygon]])*(Table4[[#All],[Period]]=Table3[[#This Row],[Period]])*(Table3[[#This Row],[Variables ]]=I$3),0)</f>
        <v>0</v>
      </c>
      <c r="E581" cm="1">
        <f t="array" ref="E581">_xlfn._xlws.FILTER(Table6[[#All],[Acre]],(Table6[[#All],[Stand_Ipid]]=Table3[[#This Row],[Polygon]]),0)</f>
        <v>1.3863872880000001</v>
      </c>
      <c r="F581">
        <f>Table3[[#This Row],[Volume at H]]*Table3[[#This Row],[Area]]</f>
        <v>0</v>
      </c>
      <c r="G581" t="s">
        <v>1363</v>
      </c>
    </row>
    <row r="582" spans="1:7" x14ac:dyDescent="0.35">
      <c r="A582" t="s">
        <v>3599</v>
      </c>
      <c r="B582">
        <v>661</v>
      </c>
      <c r="C582">
        <v>3</v>
      </c>
      <c r="D582" cm="1">
        <f t="array" ref="D582">_xlfn._xlws.FILTER(Table4[[#All],[Volume MBF/ac]],(Table4[[#All],[Polygon]]=Table3[[#This Row],[Polygon]])*(Table4[[#All],[Period]]=Table3[[#This Row],[Period]])*(Table3[[#This Row],[Variables ]]=I$3),0)</f>
        <v>0</v>
      </c>
      <c r="E582" cm="1">
        <f t="array" ref="E582">_xlfn._xlws.FILTER(Table6[[#All],[Acre]],(Table6[[#All],[Stand_Ipid]]=Table3[[#This Row],[Polygon]]),0)</f>
        <v>35.616905750000001</v>
      </c>
      <c r="F582">
        <f>Table3[[#This Row],[Volume at H]]*Table3[[#This Row],[Area]]</f>
        <v>0</v>
      </c>
      <c r="G582" t="s">
        <v>1363</v>
      </c>
    </row>
    <row r="583" spans="1:7" x14ac:dyDescent="0.35">
      <c r="A583" t="s">
        <v>3599</v>
      </c>
      <c r="B583">
        <v>67</v>
      </c>
      <c r="C583">
        <v>3</v>
      </c>
      <c r="D583" cm="1">
        <f t="array" ref="D583">_xlfn._xlws.FILTER(Table4[[#All],[Volume MBF/ac]],(Table4[[#All],[Polygon]]=Table3[[#This Row],[Polygon]])*(Table4[[#All],[Period]]=Table3[[#This Row],[Period]])*(Table3[[#This Row],[Variables ]]=I$3),0)</f>
        <v>0</v>
      </c>
      <c r="E583" cm="1">
        <f t="array" ref="E583">_xlfn._xlws.FILTER(Table6[[#All],[Acre]],(Table6[[#All],[Stand_Ipid]]=Table3[[#This Row],[Polygon]]),0)</f>
        <v>3.2843938270000002</v>
      </c>
      <c r="F583">
        <f>Table3[[#This Row],[Volume at H]]*Table3[[#This Row],[Area]]</f>
        <v>0</v>
      </c>
      <c r="G583" t="s">
        <v>1363</v>
      </c>
    </row>
    <row r="584" spans="1:7" x14ac:dyDescent="0.35">
      <c r="A584" t="s">
        <v>3599</v>
      </c>
      <c r="B584">
        <v>74</v>
      </c>
      <c r="C584">
        <v>3</v>
      </c>
      <c r="D584" cm="1">
        <f t="array" ref="D584">_xlfn._xlws.FILTER(Table4[[#All],[Volume MBF/ac]],(Table4[[#All],[Polygon]]=Table3[[#This Row],[Polygon]])*(Table4[[#All],[Period]]=Table3[[#This Row],[Period]])*(Table3[[#This Row],[Variables ]]=I$3),0)</f>
        <v>0</v>
      </c>
      <c r="E584" cm="1">
        <f t="array" ref="E584">_xlfn._xlws.FILTER(Table6[[#All],[Acre]],(Table6[[#All],[Stand_Ipid]]=Table3[[#This Row],[Polygon]]),0)</f>
        <v>32.709101220000001</v>
      </c>
      <c r="F584">
        <f>Table3[[#This Row],[Volume at H]]*Table3[[#This Row],[Area]]</f>
        <v>0</v>
      </c>
      <c r="G584" t="s">
        <v>1363</v>
      </c>
    </row>
    <row r="585" spans="1:7" x14ac:dyDescent="0.35">
      <c r="A585" t="s">
        <v>3599</v>
      </c>
      <c r="B585">
        <v>78</v>
      </c>
      <c r="C585">
        <v>3</v>
      </c>
      <c r="D585" cm="1">
        <f t="array" ref="D585">_xlfn._xlws.FILTER(Table4[[#All],[Volume MBF/ac]],(Table4[[#All],[Polygon]]=Table3[[#This Row],[Polygon]])*(Table4[[#All],[Period]]=Table3[[#This Row],[Period]])*(Table3[[#This Row],[Variables ]]=I$3),0)</f>
        <v>0</v>
      </c>
      <c r="E585" cm="1">
        <f t="array" ref="E585">_xlfn._xlws.FILTER(Table6[[#All],[Acre]],(Table6[[#All],[Stand_Ipid]]=Table3[[#This Row],[Polygon]]),0)</f>
        <v>12.04920044</v>
      </c>
      <c r="F585">
        <f>Table3[[#This Row],[Volume at H]]*Table3[[#This Row],[Area]]</f>
        <v>0</v>
      </c>
      <c r="G585" t="s">
        <v>1363</v>
      </c>
    </row>
    <row r="586" spans="1:7" x14ac:dyDescent="0.35">
      <c r="A586" t="s">
        <v>3599</v>
      </c>
      <c r="B586">
        <v>79</v>
      </c>
      <c r="C586">
        <v>3</v>
      </c>
      <c r="D586" cm="1">
        <f t="array" ref="D586">_xlfn._xlws.FILTER(Table4[[#All],[Volume MBF/ac]],(Table4[[#All],[Polygon]]=Table3[[#This Row],[Polygon]])*(Table4[[#All],[Period]]=Table3[[#This Row],[Period]])*(Table3[[#This Row],[Variables ]]=I$3),0)</f>
        <v>0</v>
      </c>
      <c r="E586" cm="1">
        <f t="array" ref="E586">_xlfn._xlws.FILTER(Table6[[#All],[Acre]],(Table6[[#All],[Stand_Ipid]]=Table3[[#This Row],[Polygon]]),0)</f>
        <v>6.8358598620000004</v>
      </c>
      <c r="F586">
        <f>Table3[[#This Row],[Volume at H]]*Table3[[#This Row],[Area]]</f>
        <v>0</v>
      </c>
      <c r="G586" t="s">
        <v>1363</v>
      </c>
    </row>
    <row r="587" spans="1:7" x14ac:dyDescent="0.35">
      <c r="A587" t="s">
        <v>3599</v>
      </c>
      <c r="B587">
        <v>81</v>
      </c>
      <c r="C587">
        <v>3</v>
      </c>
      <c r="D587" cm="1">
        <f t="array" ref="D587">_xlfn._xlws.FILTER(Table4[[#All],[Volume MBF/ac]],(Table4[[#All],[Polygon]]=Table3[[#This Row],[Polygon]])*(Table4[[#All],[Period]]=Table3[[#This Row],[Period]])*(Table3[[#This Row],[Variables ]]=I$3),0)</f>
        <v>0</v>
      </c>
      <c r="E587" cm="1">
        <f t="array" ref="E587">_xlfn._xlws.FILTER(Table6[[#All],[Acre]],(Table6[[#All],[Stand_Ipid]]=Table3[[#This Row],[Polygon]]),0)</f>
        <v>21.812853059999998</v>
      </c>
      <c r="F587">
        <f>Table3[[#This Row],[Volume at H]]*Table3[[#This Row],[Area]]</f>
        <v>0</v>
      </c>
      <c r="G587" t="s">
        <v>1363</v>
      </c>
    </row>
    <row r="588" spans="1:7" x14ac:dyDescent="0.35">
      <c r="A588" t="s">
        <v>3599</v>
      </c>
      <c r="B588">
        <v>82</v>
      </c>
      <c r="C588">
        <v>3</v>
      </c>
      <c r="D588" cm="1">
        <f t="array" ref="D588">_xlfn._xlws.FILTER(Table4[[#All],[Volume MBF/ac]],(Table4[[#All],[Polygon]]=Table3[[#This Row],[Polygon]])*(Table4[[#All],[Period]]=Table3[[#This Row],[Period]])*(Table3[[#This Row],[Variables ]]=I$3),0)</f>
        <v>0</v>
      </c>
      <c r="E588" cm="1">
        <f t="array" ref="E588">_xlfn._xlws.FILTER(Table6[[#All],[Acre]],(Table6[[#All],[Stand_Ipid]]=Table3[[#This Row],[Polygon]]),0)</f>
        <v>4.5023451459999997</v>
      </c>
      <c r="F588">
        <f>Table3[[#This Row],[Volume at H]]*Table3[[#This Row],[Area]]</f>
        <v>0</v>
      </c>
      <c r="G588" t="s">
        <v>1363</v>
      </c>
    </row>
    <row r="589" spans="1:7" x14ac:dyDescent="0.35">
      <c r="A589" t="s">
        <v>3599</v>
      </c>
      <c r="B589">
        <v>83</v>
      </c>
      <c r="C589">
        <v>3</v>
      </c>
      <c r="D589" cm="1">
        <f t="array" ref="D589">_xlfn._xlws.FILTER(Table4[[#All],[Volume MBF/ac]],(Table4[[#All],[Polygon]]=Table3[[#This Row],[Polygon]])*(Table4[[#All],[Period]]=Table3[[#This Row],[Period]])*(Table3[[#This Row],[Variables ]]=I$3),0)</f>
        <v>0</v>
      </c>
      <c r="E589" cm="1">
        <f t="array" ref="E589">_xlfn._xlws.FILTER(Table6[[#All],[Acre]],(Table6[[#All],[Stand_Ipid]]=Table3[[#This Row],[Polygon]]),0)</f>
        <v>35.39444323</v>
      </c>
      <c r="F589">
        <f>Table3[[#This Row],[Volume at H]]*Table3[[#This Row],[Area]]</f>
        <v>0</v>
      </c>
      <c r="G589" t="s">
        <v>1363</v>
      </c>
    </row>
    <row r="590" spans="1:7" x14ac:dyDescent="0.35">
      <c r="A590" t="s">
        <v>3599</v>
      </c>
      <c r="B590">
        <v>84</v>
      </c>
      <c r="C590">
        <v>3</v>
      </c>
      <c r="D590" cm="1">
        <f t="array" ref="D590">_xlfn._xlws.FILTER(Table4[[#All],[Volume MBF/ac]],(Table4[[#All],[Polygon]]=Table3[[#This Row],[Polygon]])*(Table4[[#All],[Period]]=Table3[[#This Row],[Period]])*(Table3[[#This Row],[Variables ]]=I$3),0)</f>
        <v>0</v>
      </c>
      <c r="E590" cm="1">
        <f t="array" ref="E590">_xlfn._xlws.FILTER(Table6[[#All],[Acre]],(Table6[[#All],[Stand_Ipid]]=Table3[[#This Row],[Polygon]]),0)</f>
        <v>57.396410359999997</v>
      </c>
      <c r="F590">
        <f>Table3[[#This Row],[Volume at H]]*Table3[[#This Row],[Area]]</f>
        <v>0</v>
      </c>
      <c r="G590" t="s">
        <v>1363</v>
      </c>
    </row>
    <row r="591" spans="1:7" x14ac:dyDescent="0.35">
      <c r="A591" t="s">
        <v>3599</v>
      </c>
      <c r="B591">
        <v>85</v>
      </c>
      <c r="C591">
        <v>3</v>
      </c>
      <c r="D591" cm="1">
        <f t="array" ref="D591">_xlfn._xlws.FILTER(Table4[[#All],[Volume MBF/ac]],(Table4[[#All],[Polygon]]=Table3[[#This Row],[Polygon]])*(Table4[[#All],[Period]]=Table3[[#This Row],[Period]])*(Table3[[#This Row],[Variables ]]=I$3),0)</f>
        <v>0</v>
      </c>
      <c r="E591" cm="1">
        <f t="array" ref="E591">_xlfn._xlws.FILTER(Table6[[#All],[Acre]],(Table6[[#All],[Stand_Ipid]]=Table3[[#This Row],[Polygon]]),0)</f>
        <v>19.053710169999999</v>
      </c>
      <c r="F591">
        <f>Table3[[#This Row],[Volume at H]]*Table3[[#This Row],[Area]]</f>
        <v>0</v>
      </c>
      <c r="G591" t="s">
        <v>1363</v>
      </c>
    </row>
    <row r="592" spans="1:7" x14ac:dyDescent="0.35">
      <c r="A592" t="s">
        <v>3599</v>
      </c>
      <c r="B592">
        <v>86</v>
      </c>
      <c r="C592">
        <v>3</v>
      </c>
      <c r="D592" cm="1">
        <f t="array" ref="D592">_xlfn._xlws.FILTER(Table4[[#All],[Volume MBF/ac]],(Table4[[#All],[Polygon]]=Table3[[#This Row],[Polygon]])*(Table4[[#All],[Period]]=Table3[[#This Row],[Period]])*(Table3[[#This Row],[Variables ]]=I$3),0)</f>
        <v>0</v>
      </c>
      <c r="E592" cm="1">
        <f t="array" ref="E592">_xlfn._xlws.FILTER(Table6[[#All],[Acre]],(Table6[[#All],[Stand_Ipid]]=Table3[[#This Row],[Polygon]]),0)</f>
        <v>27.579095479999999</v>
      </c>
      <c r="F592">
        <f>Table3[[#This Row],[Volume at H]]*Table3[[#This Row],[Area]]</f>
        <v>0</v>
      </c>
      <c r="G592" t="s">
        <v>1363</v>
      </c>
    </row>
    <row r="593" spans="1:7" x14ac:dyDescent="0.35">
      <c r="A593" t="s">
        <v>3599</v>
      </c>
      <c r="B593">
        <v>87</v>
      </c>
      <c r="C593">
        <v>3</v>
      </c>
      <c r="D593" cm="1">
        <f t="array" ref="D593">_xlfn._xlws.FILTER(Table4[[#All],[Volume MBF/ac]],(Table4[[#All],[Polygon]]=Table3[[#This Row],[Polygon]])*(Table4[[#All],[Period]]=Table3[[#This Row],[Period]])*(Table3[[#This Row],[Variables ]]=I$3),0)</f>
        <v>0</v>
      </c>
      <c r="E593" cm="1">
        <f t="array" ref="E593">_xlfn._xlws.FILTER(Table6[[#All],[Acre]],(Table6[[#All],[Stand_Ipid]]=Table3[[#This Row],[Polygon]]),0)</f>
        <v>19.007032599999999</v>
      </c>
      <c r="F593">
        <f>Table3[[#This Row],[Volume at H]]*Table3[[#This Row],[Area]]</f>
        <v>0</v>
      </c>
      <c r="G593" t="s">
        <v>1363</v>
      </c>
    </row>
    <row r="594" spans="1:7" x14ac:dyDescent="0.35">
      <c r="A594" t="s">
        <v>3599</v>
      </c>
      <c r="B594">
        <v>9</v>
      </c>
      <c r="C594">
        <v>3</v>
      </c>
      <c r="D594" cm="1">
        <f t="array" ref="D594">_xlfn._xlws.FILTER(Table4[[#All],[Volume MBF/ac]],(Table4[[#All],[Polygon]]=Table3[[#This Row],[Polygon]])*(Table4[[#All],[Period]]=Table3[[#This Row],[Period]])*(Table3[[#This Row],[Variables ]]=I$3),0)</f>
        <v>0</v>
      </c>
      <c r="E594" cm="1">
        <f t="array" ref="E594">_xlfn._xlws.FILTER(Table6[[#All],[Acre]],(Table6[[#All],[Stand_Ipid]]=Table3[[#This Row],[Polygon]]),0)</f>
        <v>40.074503640000003</v>
      </c>
      <c r="F594">
        <f>Table3[[#This Row],[Volume at H]]*Table3[[#This Row],[Area]]</f>
        <v>0</v>
      </c>
      <c r="G594" t="s">
        <v>1363</v>
      </c>
    </row>
    <row r="595" spans="1:7" x14ac:dyDescent="0.35">
      <c r="A595" t="s">
        <v>3599</v>
      </c>
      <c r="B595">
        <v>91</v>
      </c>
      <c r="C595">
        <v>3</v>
      </c>
      <c r="D595" cm="1">
        <f t="array" ref="D595">_xlfn._xlws.FILTER(Table4[[#All],[Volume MBF/ac]],(Table4[[#All],[Polygon]]=Table3[[#This Row],[Polygon]])*(Table4[[#All],[Period]]=Table3[[#This Row],[Period]])*(Table3[[#This Row],[Variables ]]=I$3),0)</f>
        <v>0</v>
      </c>
      <c r="E595" cm="1">
        <f t="array" ref="E595">_xlfn._xlws.FILTER(Table6[[#All],[Acre]],(Table6[[#All],[Stand_Ipid]]=Table3[[#This Row],[Polygon]]),0)</f>
        <v>3.7577214090000002</v>
      </c>
      <c r="F595">
        <f>Table3[[#This Row],[Volume at H]]*Table3[[#This Row],[Area]]</f>
        <v>0</v>
      </c>
      <c r="G595" t="s">
        <v>1363</v>
      </c>
    </row>
    <row r="596" spans="1:7" x14ac:dyDescent="0.35">
      <c r="A596" t="s">
        <v>3599</v>
      </c>
      <c r="B596">
        <v>2</v>
      </c>
      <c r="C596">
        <v>4</v>
      </c>
      <c r="D596" cm="1">
        <f t="array" ref="D596">_xlfn._xlws.FILTER(Table4[[#All],[Volume MBF/ac]],(Table4[[#All],[Polygon]]=Table3[[#This Row],[Polygon]])*(Table4[[#All],[Period]]=Table3[[#This Row],[Period]])*(Table3[[#This Row],[Variables ]]=I$3),0)</f>
        <v>0</v>
      </c>
      <c r="E596" cm="1">
        <f t="array" ref="E596">_xlfn._xlws.FILTER(Table6[[#All],[Acre]],(Table6[[#All],[Stand_Ipid]]=Table3[[#This Row],[Polygon]]),0)</f>
        <v>10.0095142</v>
      </c>
      <c r="F596">
        <f>Table3[[#This Row],[Volume at H]]*Table3[[#This Row],[Area]]</f>
        <v>0</v>
      </c>
      <c r="G596" t="s">
        <v>1363</v>
      </c>
    </row>
    <row r="597" spans="1:7" x14ac:dyDescent="0.35">
      <c r="A597" t="s">
        <v>3599</v>
      </c>
      <c r="B597">
        <v>38</v>
      </c>
      <c r="C597">
        <v>4</v>
      </c>
      <c r="D597" cm="1">
        <f t="array" ref="D597">_xlfn._xlws.FILTER(Table4[[#All],[Volume MBF/ac]],(Table4[[#All],[Polygon]]=Table3[[#This Row],[Polygon]])*(Table4[[#All],[Period]]=Table3[[#This Row],[Period]])*(Table3[[#This Row],[Variables ]]=I$3),0)</f>
        <v>0</v>
      </c>
      <c r="E597" cm="1">
        <f t="array" ref="E597">_xlfn._xlws.FILTER(Table6[[#All],[Acre]],(Table6[[#All],[Stand_Ipid]]=Table3[[#This Row],[Polygon]]),0)</f>
        <v>12.85280259</v>
      </c>
      <c r="F597">
        <f>Table3[[#This Row],[Volume at H]]*Table3[[#This Row],[Area]]</f>
        <v>0</v>
      </c>
      <c r="G597" t="s">
        <v>1363</v>
      </c>
    </row>
    <row r="598" spans="1:7" x14ac:dyDescent="0.35">
      <c r="A598" t="s">
        <v>3599</v>
      </c>
      <c r="B598">
        <v>56</v>
      </c>
      <c r="C598">
        <v>4</v>
      </c>
      <c r="D598" cm="1">
        <f t="array" ref="D598">_xlfn._xlws.FILTER(Table4[[#All],[Volume MBF/ac]],(Table4[[#All],[Polygon]]=Table3[[#This Row],[Polygon]])*(Table4[[#All],[Period]]=Table3[[#This Row],[Period]])*(Table3[[#This Row],[Variables ]]=I$3),0)</f>
        <v>0</v>
      </c>
      <c r="E598" cm="1">
        <f t="array" ref="E598">_xlfn._xlws.FILTER(Table6[[#All],[Acre]],(Table6[[#All],[Stand_Ipid]]=Table3[[#This Row],[Polygon]]),0)</f>
        <v>9.4989923730000001</v>
      </c>
      <c r="F598">
        <f>Table3[[#This Row],[Volume at H]]*Table3[[#This Row],[Area]]</f>
        <v>0</v>
      </c>
      <c r="G598" t="s">
        <v>1363</v>
      </c>
    </row>
    <row r="599" spans="1:7" x14ac:dyDescent="0.35">
      <c r="A599" t="s">
        <v>3599</v>
      </c>
      <c r="B599">
        <v>63</v>
      </c>
      <c r="C599">
        <v>4</v>
      </c>
      <c r="D599" cm="1">
        <f t="array" ref="D599">_xlfn._xlws.FILTER(Table4[[#All],[Volume MBF/ac]],(Table4[[#All],[Polygon]]=Table3[[#This Row],[Polygon]])*(Table4[[#All],[Period]]=Table3[[#This Row],[Period]])*(Table3[[#This Row],[Variables ]]=I$3),0)</f>
        <v>0</v>
      </c>
      <c r="E599" cm="1">
        <f t="array" ref="E599">_xlfn._xlws.FILTER(Table6[[#All],[Acre]],(Table6[[#All],[Stand_Ipid]]=Table3[[#This Row],[Polygon]]),0)</f>
        <v>1.3863872880000001</v>
      </c>
      <c r="F599">
        <f>Table3[[#This Row],[Volume at H]]*Table3[[#This Row],[Area]]</f>
        <v>0</v>
      </c>
      <c r="G599" t="s">
        <v>1363</v>
      </c>
    </row>
    <row r="600" spans="1:7" x14ac:dyDescent="0.35">
      <c r="A600" t="s">
        <v>3599</v>
      </c>
      <c r="B600">
        <v>72</v>
      </c>
      <c r="C600">
        <v>4</v>
      </c>
      <c r="D600" cm="1">
        <f t="array" ref="D600">_xlfn._xlws.FILTER(Table4[[#All],[Volume MBF/ac]],(Table4[[#All],[Polygon]]=Table3[[#This Row],[Polygon]])*(Table4[[#All],[Period]]=Table3[[#This Row],[Period]])*(Table3[[#This Row],[Variables ]]=I$3),0)</f>
        <v>0</v>
      </c>
      <c r="E600" cm="1">
        <f t="array" ref="E600">_xlfn._xlws.FILTER(Table6[[#All],[Acre]],(Table6[[#All],[Stand_Ipid]]=Table3[[#This Row],[Polygon]]),0)</f>
        <v>23.616497450000001</v>
      </c>
      <c r="F600">
        <f>Table3[[#This Row],[Volume at H]]*Table3[[#This Row],[Area]]</f>
        <v>0</v>
      </c>
      <c r="G600" t="s">
        <v>1363</v>
      </c>
    </row>
    <row r="601" spans="1:7" x14ac:dyDescent="0.35">
      <c r="A601" t="s">
        <v>3599</v>
      </c>
      <c r="B601">
        <v>79</v>
      </c>
      <c r="C601">
        <v>4</v>
      </c>
      <c r="D601" cm="1">
        <f t="array" ref="D601">_xlfn._xlws.FILTER(Table4[[#All],[Volume MBF/ac]],(Table4[[#All],[Polygon]]=Table3[[#This Row],[Polygon]])*(Table4[[#All],[Period]]=Table3[[#This Row],[Period]])*(Table3[[#This Row],[Variables ]]=I$3),0)</f>
        <v>0</v>
      </c>
      <c r="E601" cm="1">
        <f t="array" ref="E601">_xlfn._xlws.FILTER(Table6[[#All],[Acre]],(Table6[[#All],[Stand_Ipid]]=Table3[[#This Row],[Polygon]]),0)</f>
        <v>6.8358598620000004</v>
      </c>
      <c r="F601">
        <f>Table3[[#This Row],[Volume at H]]*Table3[[#This Row],[Area]]</f>
        <v>0</v>
      </c>
      <c r="G601" t="s">
        <v>1363</v>
      </c>
    </row>
    <row r="602" spans="1:7" x14ac:dyDescent="0.35">
      <c r="A602" t="s">
        <v>3599</v>
      </c>
      <c r="B602">
        <v>81</v>
      </c>
      <c r="C602">
        <v>4</v>
      </c>
      <c r="D602" cm="1">
        <f t="array" ref="D602">_xlfn._xlws.FILTER(Table4[[#All],[Volume MBF/ac]],(Table4[[#All],[Polygon]]=Table3[[#This Row],[Polygon]])*(Table4[[#All],[Period]]=Table3[[#This Row],[Period]])*(Table3[[#This Row],[Variables ]]=I$3),0)</f>
        <v>0</v>
      </c>
      <c r="E602" cm="1">
        <f t="array" ref="E602">_xlfn._xlws.FILTER(Table6[[#All],[Acre]],(Table6[[#All],[Stand_Ipid]]=Table3[[#This Row],[Polygon]]),0)</f>
        <v>21.812853059999998</v>
      </c>
      <c r="F602">
        <f>Table3[[#This Row],[Volume at H]]*Table3[[#This Row],[Area]]</f>
        <v>0</v>
      </c>
      <c r="G602" t="s">
        <v>1363</v>
      </c>
    </row>
    <row r="603" spans="1:7" x14ac:dyDescent="0.35">
      <c r="A603" t="s">
        <v>3599</v>
      </c>
      <c r="B603">
        <v>82</v>
      </c>
      <c r="C603">
        <v>4</v>
      </c>
      <c r="D603" cm="1">
        <f t="array" ref="D603">_xlfn._xlws.FILTER(Table4[[#All],[Volume MBF/ac]],(Table4[[#All],[Polygon]]=Table3[[#This Row],[Polygon]])*(Table4[[#All],[Period]]=Table3[[#This Row],[Period]])*(Table3[[#This Row],[Variables ]]=I$3),0)</f>
        <v>0</v>
      </c>
      <c r="E603" cm="1">
        <f t="array" ref="E603">_xlfn._xlws.FILTER(Table6[[#All],[Acre]],(Table6[[#All],[Stand_Ipid]]=Table3[[#This Row],[Polygon]]),0)</f>
        <v>4.5023451459999997</v>
      </c>
      <c r="F603">
        <f>Table3[[#This Row],[Volume at H]]*Table3[[#This Row],[Area]]</f>
        <v>0</v>
      </c>
      <c r="G603" t="s">
        <v>1363</v>
      </c>
    </row>
    <row r="604" spans="1:7" x14ac:dyDescent="0.35">
      <c r="A604" t="s">
        <v>3599</v>
      </c>
      <c r="B604">
        <v>83</v>
      </c>
      <c r="C604">
        <v>4</v>
      </c>
      <c r="D604" cm="1">
        <f t="array" ref="D604">_xlfn._xlws.FILTER(Table4[[#All],[Volume MBF/ac]],(Table4[[#All],[Polygon]]=Table3[[#This Row],[Polygon]])*(Table4[[#All],[Period]]=Table3[[#This Row],[Period]])*(Table3[[#This Row],[Variables ]]=I$3),0)</f>
        <v>0</v>
      </c>
      <c r="E604" cm="1">
        <f t="array" ref="E604">_xlfn._xlws.FILTER(Table6[[#All],[Acre]],(Table6[[#All],[Stand_Ipid]]=Table3[[#This Row],[Polygon]]),0)</f>
        <v>35.39444323</v>
      </c>
      <c r="F604">
        <f>Table3[[#This Row],[Volume at H]]*Table3[[#This Row],[Area]]</f>
        <v>0</v>
      </c>
      <c r="G604" t="s">
        <v>1363</v>
      </c>
    </row>
    <row r="605" spans="1:7" x14ac:dyDescent="0.35">
      <c r="A605" t="s">
        <v>3599</v>
      </c>
      <c r="B605">
        <v>84</v>
      </c>
      <c r="C605">
        <v>4</v>
      </c>
      <c r="D605" cm="1">
        <f t="array" ref="D605">_xlfn._xlws.FILTER(Table4[[#All],[Volume MBF/ac]],(Table4[[#All],[Polygon]]=Table3[[#This Row],[Polygon]])*(Table4[[#All],[Period]]=Table3[[#This Row],[Period]])*(Table3[[#This Row],[Variables ]]=I$3),0)</f>
        <v>0</v>
      </c>
      <c r="E605" cm="1">
        <f t="array" ref="E605">_xlfn._xlws.FILTER(Table6[[#All],[Acre]],(Table6[[#All],[Stand_Ipid]]=Table3[[#This Row],[Polygon]]),0)</f>
        <v>57.396410359999997</v>
      </c>
      <c r="F605">
        <f>Table3[[#This Row],[Volume at H]]*Table3[[#This Row],[Area]]</f>
        <v>0</v>
      </c>
      <c r="G605" t="s">
        <v>1363</v>
      </c>
    </row>
    <row r="606" spans="1:7" x14ac:dyDescent="0.35">
      <c r="A606" t="s">
        <v>3599</v>
      </c>
      <c r="B606">
        <v>85</v>
      </c>
      <c r="C606">
        <v>4</v>
      </c>
      <c r="D606" cm="1">
        <f t="array" ref="D606">_xlfn._xlws.FILTER(Table4[[#All],[Volume MBF/ac]],(Table4[[#All],[Polygon]]=Table3[[#This Row],[Polygon]])*(Table4[[#All],[Period]]=Table3[[#This Row],[Period]])*(Table3[[#This Row],[Variables ]]=I$3),0)</f>
        <v>0</v>
      </c>
      <c r="E606" cm="1">
        <f t="array" ref="E606">_xlfn._xlws.FILTER(Table6[[#All],[Acre]],(Table6[[#All],[Stand_Ipid]]=Table3[[#This Row],[Polygon]]),0)</f>
        <v>19.053710169999999</v>
      </c>
      <c r="F606">
        <f>Table3[[#This Row],[Volume at H]]*Table3[[#This Row],[Area]]</f>
        <v>0</v>
      </c>
      <c r="G606" t="s">
        <v>1363</v>
      </c>
    </row>
    <row r="607" spans="1:7" x14ac:dyDescent="0.35">
      <c r="A607" t="s">
        <v>3599</v>
      </c>
      <c r="B607">
        <v>87</v>
      </c>
      <c r="C607">
        <v>4</v>
      </c>
      <c r="D607" cm="1">
        <f t="array" ref="D607">_xlfn._xlws.FILTER(Table4[[#All],[Volume MBF/ac]],(Table4[[#All],[Polygon]]=Table3[[#This Row],[Polygon]])*(Table4[[#All],[Period]]=Table3[[#This Row],[Period]])*(Table3[[#This Row],[Variables ]]=I$3),0)</f>
        <v>0</v>
      </c>
      <c r="E607" cm="1">
        <f t="array" ref="E607">_xlfn._xlws.FILTER(Table6[[#All],[Acre]],(Table6[[#All],[Stand_Ipid]]=Table3[[#This Row],[Polygon]]),0)</f>
        <v>19.007032599999999</v>
      </c>
      <c r="F607">
        <f>Table3[[#This Row],[Volume at H]]*Table3[[#This Row],[Area]]</f>
        <v>0</v>
      </c>
      <c r="G607" t="s">
        <v>1363</v>
      </c>
    </row>
    <row r="608" spans="1:7" x14ac:dyDescent="0.35">
      <c r="A608" t="s">
        <v>3599</v>
      </c>
      <c r="B608">
        <v>91</v>
      </c>
      <c r="C608">
        <v>4</v>
      </c>
      <c r="D608" cm="1">
        <f t="array" ref="D608">_xlfn._xlws.FILTER(Table4[[#All],[Volume MBF/ac]],(Table4[[#All],[Polygon]]=Table3[[#This Row],[Polygon]])*(Table4[[#All],[Period]]=Table3[[#This Row],[Period]])*(Table3[[#This Row],[Variables ]]=I$3),0)</f>
        <v>0</v>
      </c>
      <c r="E608" cm="1">
        <f t="array" ref="E608">_xlfn._xlws.FILTER(Table6[[#All],[Acre]],(Table6[[#All],[Stand_Ipid]]=Table3[[#This Row],[Polygon]]),0)</f>
        <v>3.7577214090000002</v>
      </c>
      <c r="F608">
        <f>Table3[[#This Row],[Volume at H]]*Table3[[#This Row],[Area]]</f>
        <v>0</v>
      </c>
      <c r="G608" t="s">
        <v>1363</v>
      </c>
    </row>
    <row r="609" spans="1:7" x14ac:dyDescent="0.35">
      <c r="A609" t="s">
        <v>3599</v>
      </c>
      <c r="B609">
        <v>1</v>
      </c>
      <c r="C609">
        <v>5</v>
      </c>
      <c r="D609" cm="1">
        <f t="array" ref="D609">_xlfn._xlws.FILTER(Table4[[#All],[Volume MBF/ac]],(Table4[[#All],[Polygon]]=Table3[[#This Row],[Polygon]])*(Table4[[#All],[Period]]=Table3[[#This Row],[Period]])*(Table3[[#This Row],[Variables ]]=I$3),0)</f>
        <v>0</v>
      </c>
      <c r="E609" cm="1">
        <f t="array" ref="E609">_xlfn._xlws.FILTER(Table6[[#All],[Acre]],(Table6[[#All],[Stand_Ipid]]=Table3[[#This Row],[Polygon]]),0)</f>
        <v>15.76116682</v>
      </c>
      <c r="F609">
        <f>Table3[[#This Row],[Volume at H]]*Table3[[#This Row],[Area]]</f>
        <v>0</v>
      </c>
      <c r="G609" t="s">
        <v>1363</v>
      </c>
    </row>
    <row r="610" spans="1:7" x14ac:dyDescent="0.35">
      <c r="A610" t="s">
        <v>3599</v>
      </c>
      <c r="B610">
        <v>11</v>
      </c>
      <c r="C610">
        <v>5</v>
      </c>
      <c r="D610" cm="1">
        <f t="array" ref="D610">_xlfn._xlws.FILTER(Table4[[#All],[Volume MBF/ac]],(Table4[[#All],[Polygon]]=Table3[[#This Row],[Polygon]])*(Table4[[#All],[Period]]=Table3[[#This Row],[Period]])*(Table3[[#This Row],[Variables ]]=I$3),0)</f>
        <v>0</v>
      </c>
      <c r="E610" cm="1">
        <f t="array" ref="E610">_xlfn._xlws.FILTER(Table6[[#All],[Acre]],(Table6[[#All],[Stand_Ipid]]=Table3[[#This Row],[Polygon]]),0)</f>
        <v>6.5670085130000002</v>
      </c>
      <c r="F610">
        <f>Table3[[#This Row],[Volume at H]]*Table3[[#This Row],[Area]]</f>
        <v>0</v>
      </c>
      <c r="G610" t="s">
        <v>1363</v>
      </c>
    </row>
    <row r="611" spans="1:7" x14ac:dyDescent="0.35">
      <c r="A611" t="s">
        <v>3599</v>
      </c>
      <c r="B611">
        <v>13</v>
      </c>
      <c r="C611">
        <v>5</v>
      </c>
      <c r="D611" cm="1">
        <f t="array" ref="D611">_xlfn._xlws.FILTER(Table4[[#All],[Volume MBF/ac]],(Table4[[#All],[Polygon]]=Table3[[#This Row],[Polygon]])*(Table4[[#All],[Period]]=Table3[[#This Row],[Period]])*(Table3[[#This Row],[Variables ]]=I$3),0)</f>
        <v>0</v>
      </c>
      <c r="E611" cm="1">
        <f t="array" ref="E611">_xlfn._xlws.FILTER(Table6[[#All],[Acre]],(Table6[[#All],[Stand_Ipid]]=Table3[[#This Row],[Polygon]]),0)</f>
        <v>45.110235160000002</v>
      </c>
      <c r="F611">
        <f>Table3[[#This Row],[Volume at H]]*Table3[[#This Row],[Area]]</f>
        <v>0</v>
      </c>
      <c r="G611" t="s">
        <v>1363</v>
      </c>
    </row>
    <row r="612" spans="1:7" x14ac:dyDescent="0.35">
      <c r="A612" t="s">
        <v>3599</v>
      </c>
      <c r="B612">
        <v>14</v>
      </c>
      <c r="C612">
        <v>5</v>
      </c>
      <c r="D612" cm="1">
        <f t="array" ref="D612">_xlfn._xlws.FILTER(Table4[[#All],[Volume MBF/ac]],(Table4[[#All],[Polygon]]=Table3[[#This Row],[Polygon]])*(Table4[[#All],[Period]]=Table3[[#This Row],[Period]])*(Table3[[#This Row],[Variables ]]=I$3),0)</f>
        <v>0</v>
      </c>
      <c r="E612" cm="1">
        <f t="array" ref="E612">_xlfn._xlws.FILTER(Table6[[#All],[Acre]],(Table6[[#All],[Stand_Ipid]]=Table3[[#This Row],[Polygon]]),0)</f>
        <v>7.6910193099999997</v>
      </c>
      <c r="F612">
        <f>Table3[[#This Row],[Volume at H]]*Table3[[#This Row],[Area]]</f>
        <v>0</v>
      </c>
      <c r="G612" t="s">
        <v>1363</v>
      </c>
    </row>
    <row r="613" spans="1:7" x14ac:dyDescent="0.35">
      <c r="A613" t="s">
        <v>3599</v>
      </c>
      <c r="B613">
        <v>16</v>
      </c>
      <c r="C613">
        <v>5</v>
      </c>
      <c r="D613" cm="1">
        <f t="array" ref="D613">_xlfn._xlws.FILTER(Table4[[#All],[Volume MBF/ac]],(Table4[[#All],[Polygon]]=Table3[[#This Row],[Polygon]])*(Table4[[#All],[Period]]=Table3[[#This Row],[Period]])*(Table3[[#This Row],[Variables ]]=I$3),0)</f>
        <v>0</v>
      </c>
      <c r="E613" cm="1">
        <f t="array" ref="E613">_xlfn._xlws.FILTER(Table6[[#All],[Acre]],(Table6[[#All],[Stand_Ipid]]=Table3[[#This Row],[Polygon]]),0)</f>
        <v>13.40591191</v>
      </c>
      <c r="F613">
        <f>Table3[[#This Row],[Volume at H]]*Table3[[#This Row],[Area]]</f>
        <v>0</v>
      </c>
      <c r="G613" t="s">
        <v>1363</v>
      </c>
    </row>
    <row r="614" spans="1:7" x14ac:dyDescent="0.35">
      <c r="A614" t="s">
        <v>3599</v>
      </c>
      <c r="B614">
        <v>20</v>
      </c>
      <c r="C614">
        <v>5</v>
      </c>
      <c r="D614" cm="1">
        <f t="array" ref="D614">_xlfn._xlws.FILTER(Table4[[#All],[Volume MBF/ac]],(Table4[[#All],[Polygon]]=Table3[[#This Row],[Polygon]])*(Table4[[#All],[Period]]=Table3[[#This Row],[Period]])*(Table3[[#This Row],[Variables ]]=I$3),0)</f>
        <v>0</v>
      </c>
      <c r="E614" cm="1">
        <f t="array" ref="E614">_xlfn._xlws.FILTER(Table6[[#All],[Acre]],(Table6[[#All],[Stand_Ipid]]=Table3[[#This Row],[Polygon]]),0)</f>
        <v>9.2475960199999996</v>
      </c>
      <c r="F614">
        <f>Table3[[#This Row],[Volume at H]]*Table3[[#This Row],[Area]]</f>
        <v>0</v>
      </c>
      <c r="G614" t="s">
        <v>1363</v>
      </c>
    </row>
    <row r="615" spans="1:7" x14ac:dyDescent="0.35">
      <c r="A615" t="s">
        <v>3599</v>
      </c>
      <c r="B615">
        <v>27</v>
      </c>
      <c r="C615">
        <v>5</v>
      </c>
      <c r="D615" cm="1">
        <f t="array" ref="D615">_xlfn._xlws.FILTER(Table4[[#All],[Volume MBF/ac]],(Table4[[#All],[Polygon]]=Table3[[#This Row],[Polygon]])*(Table4[[#All],[Period]]=Table3[[#This Row],[Period]])*(Table3[[#This Row],[Variables ]]=I$3),0)</f>
        <v>0</v>
      </c>
      <c r="E615" cm="1">
        <f t="array" ref="E615">_xlfn._xlws.FILTER(Table6[[#All],[Acre]],(Table6[[#All],[Stand_Ipid]]=Table3[[#This Row],[Polygon]]),0)</f>
        <v>23.007539449999999</v>
      </c>
      <c r="F615">
        <f>Table3[[#This Row],[Volume at H]]*Table3[[#This Row],[Area]]</f>
        <v>0</v>
      </c>
      <c r="G615" t="s">
        <v>1363</v>
      </c>
    </row>
    <row r="616" spans="1:7" x14ac:dyDescent="0.35">
      <c r="A616" t="s">
        <v>3599</v>
      </c>
      <c r="B616">
        <v>32</v>
      </c>
      <c r="C616">
        <v>5</v>
      </c>
      <c r="D616" cm="1">
        <f t="array" ref="D616">_xlfn._xlws.FILTER(Table4[[#All],[Volume MBF/ac]],(Table4[[#All],[Polygon]]=Table3[[#This Row],[Polygon]])*(Table4[[#All],[Period]]=Table3[[#This Row],[Period]])*(Table3[[#This Row],[Variables ]]=I$3),0)</f>
        <v>0</v>
      </c>
      <c r="E616" cm="1">
        <f t="array" ref="E616">_xlfn._xlws.FILTER(Table6[[#All],[Acre]],(Table6[[#All],[Stand_Ipid]]=Table3[[#This Row],[Polygon]]),0)</f>
        <v>12.81368767</v>
      </c>
      <c r="F616">
        <f>Table3[[#This Row],[Volume at H]]*Table3[[#This Row],[Area]]</f>
        <v>0</v>
      </c>
      <c r="G616" t="s">
        <v>1363</v>
      </c>
    </row>
    <row r="617" spans="1:7" x14ac:dyDescent="0.35">
      <c r="A617" t="s">
        <v>3599</v>
      </c>
      <c r="B617">
        <v>41</v>
      </c>
      <c r="C617">
        <v>5</v>
      </c>
      <c r="D617" cm="1">
        <f t="array" ref="D617">_xlfn._xlws.FILTER(Table4[[#All],[Volume MBF/ac]],(Table4[[#All],[Polygon]]=Table3[[#This Row],[Polygon]])*(Table4[[#All],[Period]]=Table3[[#This Row],[Period]])*(Table3[[#This Row],[Variables ]]=I$3),0)</f>
        <v>0</v>
      </c>
      <c r="E617" cm="1">
        <f t="array" ref="E617">_xlfn._xlws.FILTER(Table6[[#All],[Acre]],(Table6[[#All],[Stand_Ipid]]=Table3[[#This Row],[Polygon]]),0)</f>
        <v>32.561142779999997</v>
      </c>
      <c r="F617">
        <f>Table3[[#This Row],[Volume at H]]*Table3[[#This Row],[Area]]</f>
        <v>0</v>
      </c>
      <c r="G617" t="s">
        <v>1363</v>
      </c>
    </row>
    <row r="618" spans="1:7" x14ac:dyDescent="0.35">
      <c r="A618" t="s">
        <v>3599</v>
      </c>
      <c r="B618">
        <v>43</v>
      </c>
      <c r="C618">
        <v>5</v>
      </c>
      <c r="D618" cm="1">
        <f t="array" ref="D618">_xlfn._xlws.FILTER(Table4[[#All],[Volume MBF/ac]],(Table4[[#All],[Polygon]]=Table3[[#This Row],[Polygon]])*(Table4[[#All],[Period]]=Table3[[#This Row],[Period]])*(Table3[[#This Row],[Variables ]]=I$3),0)</f>
        <v>0</v>
      </c>
      <c r="E618" cm="1">
        <f t="array" ref="E618">_xlfn._xlws.FILTER(Table6[[#All],[Acre]],(Table6[[#All],[Stand_Ipid]]=Table3[[#This Row],[Polygon]]),0)</f>
        <v>9.1747339839999995</v>
      </c>
      <c r="F618">
        <f>Table3[[#This Row],[Volume at H]]*Table3[[#This Row],[Area]]</f>
        <v>0</v>
      </c>
      <c r="G618" t="s">
        <v>1363</v>
      </c>
    </row>
    <row r="619" spans="1:7" x14ac:dyDescent="0.35">
      <c r="A619" t="s">
        <v>3599</v>
      </c>
      <c r="B619">
        <v>47</v>
      </c>
      <c r="C619">
        <v>5</v>
      </c>
      <c r="D619" cm="1">
        <f t="array" ref="D619">_xlfn._xlws.FILTER(Table4[[#All],[Volume MBF/ac]],(Table4[[#All],[Polygon]]=Table3[[#This Row],[Polygon]])*(Table4[[#All],[Period]]=Table3[[#This Row],[Period]])*(Table3[[#This Row],[Variables ]]=I$3),0)</f>
        <v>0</v>
      </c>
      <c r="E619" cm="1">
        <f t="array" ref="E619">_xlfn._xlws.FILTER(Table6[[#All],[Acre]],(Table6[[#All],[Stand_Ipid]]=Table3[[#This Row],[Polygon]]),0)</f>
        <v>11.93632094</v>
      </c>
      <c r="F619">
        <f>Table3[[#This Row],[Volume at H]]*Table3[[#This Row],[Area]]</f>
        <v>0</v>
      </c>
      <c r="G619" t="s">
        <v>1363</v>
      </c>
    </row>
    <row r="620" spans="1:7" x14ac:dyDescent="0.35">
      <c r="A620" t="s">
        <v>3599</v>
      </c>
      <c r="B620">
        <v>57</v>
      </c>
      <c r="C620">
        <v>5</v>
      </c>
      <c r="D620" cm="1">
        <f t="array" ref="D620">_xlfn._xlws.FILTER(Table4[[#All],[Volume MBF/ac]],(Table4[[#All],[Polygon]]=Table3[[#This Row],[Polygon]])*(Table4[[#All],[Period]]=Table3[[#This Row],[Period]])*(Table3[[#This Row],[Variables ]]=I$3),0)</f>
        <v>0</v>
      </c>
      <c r="E620" cm="1">
        <f t="array" ref="E620">_xlfn._xlws.FILTER(Table6[[#All],[Acre]],(Table6[[#All],[Stand_Ipid]]=Table3[[#This Row],[Polygon]]),0)</f>
        <v>6.3628884540000001</v>
      </c>
      <c r="F620">
        <f>Table3[[#This Row],[Volume at H]]*Table3[[#This Row],[Area]]</f>
        <v>0</v>
      </c>
      <c r="G620" t="s">
        <v>1363</v>
      </c>
    </row>
    <row r="621" spans="1:7" x14ac:dyDescent="0.35">
      <c r="A621" t="s">
        <v>3599</v>
      </c>
      <c r="B621">
        <v>66</v>
      </c>
      <c r="C621">
        <v>5</v>
      </c>
      <c r="D621" cm="1">
        <f t="array" ref="D621">_xlfn._xlws.FILTER(Table4[[#All],[Volume MBF/ac]],(Table4[[#All],[Polygon]]=Table3[[#This Row],[Polygon]])*(Table4[[#All],[Period]]=Table3[[#This Row],[Period]])*(Table3[[#This Row],[Variables ]]=I$3),0)</f>
        <v>0</v>
      </c>
      <c r="E621" cm="1">
        <f t="array" ref="E621">_xlfn._xlws.FILTER(Table6[[#All],[Acre]],(Table6[[#All],[Stand_Ipid]]=Table3[[#This Row],[Polygon]]),0)</f>
        <v>4.1190275749999996</v>
      </c>
      <c r="F621">
        <f>Table3[[#This Row],[Volume at H]]*Table3[[#This Row],[Area]]</f>
        <v>0</v>
      </c>
      <c r="G621" t="s">
        <v>1363</v>
      </c>
    </row>
    <row r="622" spans="1:7" x14ac:dyDescent="0.35">
      <c r="A622" t="s">
        <v>3599</v>
      </c>
      <c r="B622">
        <v>660</v>
      </c>
      <c r="C622">
        <v>5</v>
      </c>
      <c r="D622" cm="1">
        <f t="array" ref="D622">_xlfn._xlws.FILTER(Table4[[#All],[Volume MBF/ac]],(Table4[[#All],[Polygon]]=Table3[[#This Row],[Polygon]])*(Table4[[#All],[Period]]=Table3[[#This Row],[Period]])*(Table3[[#This Row],[Variables ]]=I$3),0)</f>
        <v>0</v>
      </c>
      <c r="E622" cm="1">
        <f t="array" ref="E622">_xlfn._xlws.FILTER(Table6[[#All],[Acre]],(Table6[[#All],[Stand_Ipid]]=Table3[[#This Row],[Polygon]]),0)</f>
        <v>43.945897410000001</v>
      </c>
      <c r="F622">
        <f>Table3[[#This Row],[Volume at H]]*Table3[[#This Row],[Area]]</f>
        <v>0</v>
      </c>
      <c r="G622" t="s">
        <v>1363</v>
      </c>
    </row>
    <row r="623" spans="1:7" x14ac:dyDescent="0.35">
      <c r="A623" t="s">
        <v>3599</v>
      </c>
      <c r="B623">
        <v>69</v>
      </c>
      <c r="C623">
        <v>5</v>
      </c>
      <c r="D623" cm="1">
        <f t="array" ref="D623">_xlfn._xlws.FILTER(Table4[[#All],[Volume MBF/ac]],(Table4[[#All],[Polygon]]=Table3[[#This Row],[Polygon]])*(Table4[[#All],[Period]]=Table3[[#This Row],[Period]])*(Table3[[#This Row],[Variables ]]=I$3),0)</f>
        <v>0</v>
      </c>
      <c r="E623" cm="1">
        <f t="array" ref="E623">_xlfn._xlws.FILTER(Table6[[#All],[Acre]],(Table6[[#All],[Stand_Ipid]]=Table3[[#This Row],[Polygon]]),0)</f>
        <v>22.982099689999998</v>
      </c>
      <c r="F623">
        <f>Table3[[#This Row],[Volume at H]]*Table3[[#This Row],[Area]]</f>
        <v>0</v>
      </c>
      <c r="G623" t="s">
        <v>1363</v>
      </c>
    </row>
    <row r="624" spans="1:7" x14ac:dyDescent="0.35">
      <c r="A624" t="s">
        <v>3599</v>
      </c>
      <c r="B624">
        <v>72</v>
      </c>
      <c r="C624">
        <v>5</v>
      </c>
      <c r="D624" cm="1">
        <f t="array" ref="D624">_xlfn._xlws.FILTER(Table4[[#All],[Volume MBF/ac]],(Table4[[#All],[Polygon]]=Table3[[#This Row],[Polygon]])*(Table4[[#All],[Period]]=Table3[[#This Row],[Period]])*(Table3[[#This Row],[Variables ]]=I$3),0)</f>
        <v>0</v>
      </c>
      <c r="E624" cm="1">
        <f t="array" ref="E624">_xlfn._xlws.FILTER(Table6[[#All],[Acre]],(Table6[[#All],[Stand_Ipid]]=Table3[[#This Row],[Polygon]]),0)</f>
        <v>23.616497450000001</v>
      </c>
      <c r="F624">
        <f>Table3[[#This Row],[Volume at H]]*Table3[[#This Row],[Area]]</f>
        <v>0</v>
      </c>
      <c r="G624" t="s">
        <v>1363</v>
      </c>
    </row>
    <row r="625" spans="1:7" x14ac:dyDescent="0.35">
      <c r="A625" t="s">
        <v>3599</v>
      </c>
      <c r="B625">
        <v>1</v>
      </c>
      <c r="C625">
        <v>6</v>
      </c>
      <c r="D625" cm="1">
        <f t="array" ref="D625">_xlfn._xlws.FILTER(Table4[[#All],[Volume MBF/ac]],(Table4[[#All],[Polygon]]=Table3[[#This Row],[Polygon]])*(Table4[[#All],[Period]]=Table3[[#This Row],[Period]])*(Table3[[#This Row],[Variables ]]=I$3),0)</f>
        <v>0</v>
      </c>
      <c r="E625" cm="1">
        <f t="array" ref="E625">_xlfn._xlws.FILTER(Table6[[#All],[Acre]],(Table6[[#All],[Stand_Ipid]]=Table3[[#This Row],[Polygon]]),0)</f>
        <v>15.76116682</v>
      </c>
      <c r="F625">
        <f>Table3[[#This Row],[Volume at H]]*Table3[[#This Row],[Area]]</f>
        <v>0</v>
      </c>
      <c r="G625" t="s">
        <v>1363</v>
      </c>
    </row>
    <row r="626" spans="1:7" x14ac:dyDescent="0.35">
      <c r="A626" t="s">
        <v>3599</v>
      </c>
      <c r="B626">
        <v>11</v>
      </c>
      <c r="C626">
        <v>6</v>
      </c>
      <c r="D626" cm="1">
        <f t="array" ref="D626">_xlfn._xlws.FILTER(Table4[[#All],[Volume MBF/ac]],(Table4[[#All],[Polygon]]=Table3[[#This Row],[Polygon]])*(Table4[[#All],[Period]]=Table3[[#This Row],[Period]])*(Table3[[#This Row],[Variables ]]=I$3),0)</f>
        <v>0</v>
      </c>
      <c r="E626" cm="1">
        <f t="array" ref="E626">_xlfn._xlws.FILTER(Table6[[#All],[Acre]],(Table6[[#All],[Stand_Ipid]]=Table3[[#This Row],[Polygon]]),0)</f>
        <v>6.5670085130000002</v>
      </c>
      <c r="F626">
        <f>Table3[[#This Row],[Volume at H]]*Table3[[#This Row],[Area]]</f>
        <v>0</v>
      </c>
      <c r="G626" t="s">
        <v>1363</v>
      </c>
    </row>
    <row r="627" spans="1:7" x14ac:dyDescent="0.35">
      <c r="A627" t="s">
        <v>3599</v>
      </c>
      <c r="B627">
        <v>13</v>
      </c>
      <c r="C627">
        <v>6</v>
      </c>
      <c r="D627" cm="1">
        <f t="array" ref="D627">_xlfn._xlws.FILTER(Table4[[#All],[Volume MBF/ac]],(Table4[[#All],[Polygon]]=Table3[[#This Row],[Polygon]])*(Table4[[#All],[Period]]=Table3[[#This Row],[Period]])*(Table3[[#This Row],[Variables ]]=I$3),0)</f>
        <v>0</v>
      </c>
      <c r="E627" cm="1">
        <f t="array" ref="E627">_xlfn._xlws.FILTER(Table6[[#All],[Acre]],(Table6[[#All],[Stand_Ipid]]=Table3[[#This Row],[Polygon]]),0)</f>
        <v>45.110235160000002</v>
      </c>
      <c r="F627">
        <f>Table3[[#This Row],[Volume at H]]*Table3[[#This Row],[Area]]</f>
        <v>0</v>
      </c>
      <c r="G627" t="s">
        <v>1363</v>
      </c>
    </row>
    <row r="628" spans="1:7" x14ac:dyDescent="0.35">
      <c r="A628" t="s">
        <v>3599</v>
      </c>
      <c r="B628">
        <v>14</v>
      </c>
      <c r="C628">
        <v>6</v>
      </c>
      <c r="D628" cm="1">
        <f t="array" ref="D628">_xlfn._xlws.FILTER(Table4[[#All],[Volume MBF/ac]],(Table4[[#All],[Polygon]]=Table3[[#This Row],[Polygon]])*(Table4[[#All],[Period]]=Table3[[#This Row],[Period]])*(Table3[[#This Row],[Variables ]]=I$3),0)</f>
        <v>0</v>
      </c>
      <c r="E628" cm="1">
        <f t="array" ref="E628">_xlfn._xlws.FILTER(Table6[[#All],[Acre]],(Table6[[#All],[Stand_Ipid]]=Table3[[#This Row],[Polygon]]),0)</f>
        <v>7.6910193099999997</v>
      </c>
      <c r="F628">
        <f>Table3[[#This Row],[Volume at H]]*Table3[[#This Row],[Area]]</f>
        <v>0</v>
      </c>
      <c r="G628" t="s">
        <v>1363</v>
      </c>
    </row>
    <row r="629" spans="1:7" x14ac:dyDescent="0.35">
      <c r="A629" t="s">
        <v>3599</v>
      </c>
      <c r="B629">
        <v>16</v>
      </c>
      <c r="C629">
        <v>6</v>
      </c>
      <c r="D629" cm="1">
        <f t="array" ref="D629">_xlfn._xlws.FILTER(Table4[[#All],[Volume MBF/ac]],(Table4[[#All],[Polygon]]=Table3[[#This Row],[Polygon]])*(Table4[[#All],[Period]]=Table3[[#This Row],[Period]])*(Table3[[#This Row],[Variables ]]=I$3),0)</f>
        <v>0</v>
      </c>
      <c r="E629" cm="1">
        <f t="array" ref="E629">_xlfn._xlws.FILTER(Table6[[#All],[Acre]],(Table6[[#All],[Stand_Ipid]]=Table3[[#This Row],[Polygon]]),0)</f>
        <v>13.40591191</v>
      </c>
      <c r="F629">
        <f>Table3[[#This Row],[Volume at H]]*Table3[[#This Row],[Area]]</f>
        <v>0</v>
      </c>
      <c r="G629" t="s">
        <v>1363</v>
      </c>
    </row>
    <row r="630" spans="1:7" x14ac:dyDescent="0.35">
      <c r="A630" t="s">
        <v>3599</v>
      </c>
      <c r="B630">
        <v>20</v>
      </c>
      <c r="C630">
        <v>6</v>
      </c>
      <c r="D630" cm="1">
        <f t="array" ref="D630">_xlfn._xlws.FILTER(Table4[[#All],[Volume MBF/ac]],(Table4[[#All],[Polygon]]=Table3[[#This Row],[Polygon]])*(Table4[[#All],[Period]]=Table3[[#This Row],[Period]])*(Table3[[#This Row],[Variables ]]=I$3),0)</f>
        <v>0</v>
      </c>
      <c r="E630" cm="1">
        <f t="array" ref="E630">_xlfn._xlws.FILTER(Table6[[#All],[Acre]],(Table6[[#All],[Stand_Ipid]]=Table3[[#This Row],[Polygon]]),0)</f>
        <v>9.2475960199999996</v>
      </c>
      <c r="F630">
        <f>Table3[[#This Row],[Volume at H]]*Table3[[#This Row],[Area]]</f>
        <v>0</v>
      </c>
      <c r="G630" t="s">
        <v>1363</v>
      </c>
    </row>
    <row r="631" spans="1:7" x14ac:dyDescent="0.35">
      <c r="A631" t="s">
        <v>3599</v>
      </c>
      <c r="B631">
        <v>27</v>
      </c>
      <c r="C631">
        <v>6</v>
      </c>
      <c r="D631" cm="1">
        <f t="array" ref="D631">_xlfn._xlws.FILTER(Table4[[#All],[Volume MBF/ac]],(Table4[[#All],[Polygon]]=Table3[[#This Row],[Polygon]])*(Table4[[#All],[Period]]=Table3[[#This Row],[Period]])*(Table3[[#This Row],[Variables ]]=I$3),0)</f>
        <v>0</v>
      </c>
      <c r="E631" cm="1">
        <f t="array" ref="E631">_xlfn._xlws.FILTER(Table6[[#All],[Acre]],(Table6[[#All],[Stand_Ipid]]=Table3[[#This Row],[Polygon]]),0)</f>
        <v>23.007539449999999</v>
      </c>
      <c r="F631">
        <f>Table3[[#This Row],[Volume at H]]*Table3[[#This Row],[Area]]</f>
        <v>0</v>
      </c>
      <c r="G631" t="s">
        <v>1363</v>
      </c>
    </row>
    <row r="632" spans="1:7" x14ac:dyDescent="0.35">
      <c r="A632" t="s">
        <v>3599</v>
      </c>
      <c r="B632">
        <v>28</v>
      </c>
      <c r="C632">
        <v>6</v>
      </c>
      <c r="D632" cm="1">
        <f t="array" ref="D632">_xlfn._xlws.FILTER(Table4[[#All],[Volume MBF/ac]],(Table4[[#All],[Polygon]]=Table3[[#This Row],[Polygon]])*(Table4[[#All],[Period]]=Table3[[#This Row],[Period]])*(Table3[[#This Row],[Variables ]]=I$3),0)</f>
        <v>0</v>
      </c>
      <c r="E632" cm="1">
        <f t="array" ref="E632">_xlfn._xlws.FILTER(Table6[[#All],[Acre]],(Table6[[#All],[Stand_Ipid]]=Table3[[#This Row],[Polygon]]),0)</f>
        <v>6.9827912699999999</v>
      </c>
      <c r="F632">
        <f>Table3[[#This Row],[Volume at H]]*Table3[[#This Row],[Area]]</f>
        <v>0</v>
      </c>
      <c r="G632" t="s">
        <v>1363</v>
      </c>
    </row>
    <row r="633" spans="1:7" x14ac:dyDescent="0.35">
      <c r="A633" t="s">
        <v>3599</v>
      </c>
      <c r="B633">
        <v>32</v>
      </c>
      <c r="C633">
        <v>6</v>
      </c>
      <c r="D633" cm="1">
        <f t="array" ref="D633">_xlfn._xlws.FILTER(Table4[[#All],[Volume MBF/ac]],(Table4[[#All],[Polygon]]=Table3[[#This Row],[Polygon]])*(Table4[[#All],[Period]]=Table3[[#This Row],[Period]])*(Table3[[#This Row],[Variables ]]=I$3),0)</f>
        <v>0</v>
      </c>
      <c r="E633" cm="1">
        <f t="array" ref="E633">_xlfn._xlws.FILTER(Table6[[#All],[Acre]],(Table6[[#All],[Stand_Ipid]]=Table3[[#This Row],[Polygon]]),0)</f>
        <v>12.81368767</v>
      </c>
      <c r="F633">
        <f>Table3[[#This Row],[Volume at H]]*Table3[[#This Row],[Area]]</f>
        <v>0</v>
      </c>
      <c r="G633" t="s">
        <v>1363</v>
      </c>
    </row>
    <row r="634" spans="1:7" x14ac:dyDescent="0.35">
      <c r="A634" t="s">
        <v>3599</v>
      </c>
      <c r="B634">
        <v>4</v>
      </c>
      <c r="C634">
        <v>6</v>
      </c>
      <c r="D634" cm="1">
        <f t="array" ref="D634">_xlfn._xlws.FILTER(Table4[[#All],[Volume MBF/ac]],(Table4[[#All],[Polygon]]=Table3[[#This Row],[Polygon]])*(Table4[[#All],[Period]]=Table3[[#This Row],[Period]])*(Table3[[#This Row],[Variables ]]=I$3),0)</f>
        <v>0</v>
      </c>
      <c r="E634" cm="1">
        <f t="array" ref="E634">_xlfn._xlws.FILTER(Table6[[#All],[Acre]],(Table6[[#All],[Stand_Ipid]]=Table3[[#This Row],[Polygon]]),0)</f>
        <v>31.747082410000001</v>
      </c>
      <c r="F634">
        <f>Table3[[#This Row],[Volume at H]]*Table3[[#This Row],[Area]]</f>
        <v>0</v>
      </c>
      <c r="G634" t="s">
        <v>1363</v>
      </c>
    </row>
    <row r="635" spans="1:7" x14ac:dyDescent="0.35">
      <c r="A635" t="s">
        <v>3599</v>
      </c>
      <c r="B635">
        <v>41</v>
      </c>
      <c r="C635">
        <v>6</v>
      </c>
      <c r="D635" cm="1">
        <f t="array" ref="D635">_xlfn._xlws.FILTER(Table4[[#All],[Volume MBF/ac]],(Table4[[#All],[Polygon]]=Table3[[#This Row],[Polygon]])*(Table4[[#All],[Period]]=Table3[[#This Row],[Period]])*(Table3[[#This Row],[Variables ]]=I$3),0)</f>
        <v>0</v>
      </c>
      <c r="E635" cm="1">
        <f t="array" ref="E635">_xlfn._xlws.FILTER(Table6[[#All],[Acre]],(Table6[[#All],[Stand_Ipid]]=Table3[[#This Row],[Polygon]]),0)</f>
        <v>32.561142779999997</v>
      </c>
      <c r="F635">
        <f>Table3[[#This Row],[Volume at H]]*Table3[[#This Row],[Area]]</f>
        <v>0</v>
      </c>
      <c r="G635" t="s">
        <v>1363</v>
      </c>
    </row>
    <row r="636" spans="1:7" x14ac:dyDescent="0.35">
      <c r="A636" t="s">
        <v>3599</v>
      </c>
      <c r="B636">
        <v>42</v>
      </c>
      <c r="C636">
        <v>6</v>
      </c>
      <c r="D636" cm="1">
        <f t="array" ref="D636">_xlfn._xlws.FILTER(Table4[[#All],[Volume MBF/ac]],(Table4[[#All],[Polygon]]=Table3[[#This Row],[Polygon]])*(Table4[[#All],[Period]]=Table3[[#This Row],[Period]])*(Table3[[#This Row],[Variables ]]=I$3),0)</f>
        <v>0</v>
      </c>
      <c r="E636" cm="1">
        <f t="array" ref="E636">_xlfn._xlws.FILTER(Table6[[#All],[Acre]],(Table6[[#All],[Stand_Ipid]]=Table3[[#This Row],[Polygon]]),0)</f>
        <v>12.77492447</v>
      </c>
      <c r="F636">
        <f>Table3[[#This Row],[Volume at H]]*Table3[[#This Row],[Area]]</f>
        <v>0</v>
      </c>
      <c r="G636" t="s">
        <v>1363</v>
      </c>
    </row>
    <row r="637" spans="1:7" x14ac:dyDescent="0.35">
      <c r="A637" t="s">
        <v>3599</v>
      </c>
      <c r="B637">
        <v>43</v>
      </c>
      <c r="C637">
        <v>6</v>
      </c>
      <c r="D637" cm="1">
        <f t="array" ref="D637">_xlfn._xlws.FILTER(Table4[[#All],[Volume MBF/ac]],(Table4[[#All],[Polygon]]=Table3[[#This Row],[Polygon]])*(Table4[[#All],[Period]]=Table3[[#This Row],[Period]])*(Table3[[#This Row],[Variables ]]=I$3),0)</f>
        <v>0</v>
      </c>
      <c r="E637" cm="1">
        <f t="array" ref="E637">_xlfn._xlws.FILTER(Table6[[#All],[Acre]],(Table6[[#All],[Stand_Ipid]]=Table3[[#This Row],[Polygon]]),0)</f>
        <v>9.1747339839999995</v>
      </c>
      <c r="F637">
        <f>Table3[[#This Row],[Volume at H]]*Table3[[#This Row],[Area]]</f>
        <v>0</v>
      </c>
      <c r="G637" t="s">
        <v>1363</v>
      </c>
    </row>
    <row r="638" spans="1:7" x14ac:dyDescent="0.35">
      <c r="A638" t="s">
        <v>3599</v>
      </c>
      <c r="B638">
        <v>47</v>
      </c>
      <c r="C638">
        <v>6</v>
      </c>
      <c r="D638" cm="1">
        <f t="array" ref="D638">_xlfn._xlws.FILTER(Table4[[#All],[Volume MBF/ac]],(Table4[[#All],[Polygon]]=Table3[[#This Row],[Polygon]])*(Table4[[#All],[Period]]=Table3[[#This Row],[Period]])*(Table3[[#This Row],[Variables ]]=I$3),0)</f>
        <v>0</v>
      </c>
      <c r="E638" cm="1">
        <f t="array" ref="E638">_xlfn._xlws.FILTER(Table6[[#All],[Acre]],(Table6[[#All],[Stand_Ipid]]=Table3[[#This Row],[Polygon]]),0)</f>
        <v>11.93632094</v>
      </c>
      <c r="F638">
        <f>Table3[[#This Row],[Volume at H]]*Table3[[#This Row],[Area]]</f>
        <v>0</v>
      </c>
      <c r="G638" t="s">
        <v>1363</v>
      </c>
    </row>
    <row r="639" spans="1:7" x14ac:dyDescent="0.35">
      <c r="A639" t="s">
        <v>3599</v>
      </c>
      <c r="B639">
        <v>51</v>
      </c>
      <c r="C639">
        <v>6</v>
      </c>
      <c r="D639" cm="1">
        <f t="array" ref="D639">_xlfn._xlws.FILTER(Table4[[#All],[Volume MBF/ac]],(Table4[[#All],[Polygon]]=Table3[[#This Row],[Polygon]])*(Table4[[#All],[Period]]=Table3[[#This Row],[Period]])*(Table3[[#This Row],[Variables ]]=I$3),0)</f>
        <v>0</v>
      </c>
      <c r="E639" cm="1">
        <f t="array" ref="E639">_xlfn._xlws.FILTER(Table6[[#All],[Acre]],(Table6[[#All],[Stand_Ipid]]=Table3[[#This Row],[Polygon]]),0)</f>
        <v>2.728207625</v>
      </c>
      <c r="F639">
        <f>Table3[[#This Row],[Volume at H]]*Table3[[#This Row],[Area]]</f>
        <v>0</v>
      </c>
      <c r="G639" t="s">
        <v>1363</v>
      </c>
    </row>
    <row r="640" spans="1:7" x14ac:dyDescent="0.35">
      <c r="A640" t="s">
        <v>3599</v>
      </c>
      <c r="B640">
        <v>55</v>
      </c>
      <c r="C640">
        <v>6</v>
      </c>
      <c r="D640" cm="1">
        <f t="array" ref="D640">_xlfn._xlws.FILTER(Table4[[#All],[Volume MBF/ac]],(Table4[[#All],[Polygon]]=Table3[[#This Row],[Polygon]])*(Table4[[#All],[Period]]=Table3[[#This Row],[Period]])*(Table3[[#This Row],[Variables ]]=I$3),0)</f>
        <v>0</v>
      </c>
      <c r="E640" cm="1">
        <f t="array" ref="E640">_xlfn._xlws.FILTER(Table6[[#All],[Acre]],(Table6[[#All],[Stand_Ipid]]=Table3[[#This Row],[Polygon]]),0)</f>
        <v>14.18030162</v>
      </c>
      <c r="F640">
        <f>Table3[[#This Row],[Volume at H]]*Table3[[#This Row],[Area]]</f>
        <v>0</v>
      </c>
      <c r="G640" t="s">
        <v>1363</v>
      </c>
    </row>
    <row r="641" spans="1:7" x14ac:dyDescent="0.35">
      <c r="A641" t="s">
        <v>3599</v>
      </c>
      <c r="B641">
        <v>57</v>
      </c>
      <c r="C641">
        <v>6</v>
      </c>
      <c r="D641" cm="1">
        <f t="array" ref="D641">_xlfn._xlws.FILTER(Table4[[#All],[Volume MBF/ac]],(Table4[[#All],[Polygon]]=Table3[[#This Row],[Polygon]])*(Table4[[#All],[Period]]=Table3[[#This Row],[Period]])*(Table3[[#This Row],[Variables ]]=I$3),0)</f>
        <v>0</v>
      </c>
      <c r="E641" cm="1">
        <f t="array" ref="E641">_xlfn._xlws.FILTER(Table6[[#All],[Acre]],(Table6[[#All],[Stand_Ipid]]=Table3[[#This Row],[Polygon]]),0)</f>
        <v>6.3628884540000001</v>
      </c>
      <c r="F641">
        <f>Table3[[#This Row],[Volume at H]]*Table3[[#This Row],[Area]]</f>
        <v>0</v>
      </c>
      <c r="G641" t="s">
        <v>1363</v>
      </c>
    </row>
    <row r="642" spans="1:7" x14ac:dyDescent="0.35">
      <c r="A642" t="s">
        <v>3599</v>
      </c>
      <c r="B642">
        <v>61</v>
      </c>
      <c r="C642">
        <v>6</v>
      </c>
      <c r="D642" cm="1">
        <f t="array" ref="D642">_xlfn._xlws.FILTER(Table4[[#All],[Volume MBF/ac]],(Table4[[#All],[Polygon]]=Table3[[#This Row],[Polygon]])*(Table4[[#All],[Period]]=Table3[[#This Row],[Period]])*(Table3[[#This Row],[Variables ]]=I$3),0)</f>
        <v>0</v>
      </c>
      <c r="E642" cm="1">
        <f t="array" ref="E642">_xlfn._xlws.FILTER(Table6[[#All],[Acre]],(Table6[[#All],[Stand_Ipid]]=Table3[[#This Row],[Polygon]]),0)</f>
        <v>8.0318807920000008</v>
      </c>
      <c r="F642">
        <f>Table3[[#This Row],[Volume at H]]*Table3[[#This Row],[Area]]</f>
        <v>0</v>
      </c>
      <c r="G642" t="s">
        <v>1363</v>
      </c>
    </row>
    <row r="643" spans="1:7" x14ac:dyDescent="0.35">
      <c r="A643" t="s">
        <v>3599</v>
      </c>
      <c r="B643">
        <v>63</v>
      </c>
      <c r="C643">
        <v>6</v>
      </c>
      <c r="D643" cm="1">
        <f t="array" ref="D643">_xlfn._xlws.FILTER(Table4[[#All],[Volume MBF/ac]],(Table4[[#All],[Polygon]]=Table3[[#This Row],[Polygon]])*(Table4[[#All],[Period]]=Table3[[#This Row],[Period]])*(Table3[[#This Row],[Variables ]]=I$3),0)</f>
        <v>0</v>
      </c>
      <c r="E643" cm="1">
        <f t="array" ref="E643">_xlfn._xlws.FILTER(Table6[[#All],[Acre]],(Table6[[#All],[Stand_Ipid]]=Table3[[#This Row],[Polygon]]),0)</f>
        <v>1.3863872880000001</v>
      </c>
      <c r="F643">
        <f>Table3[[#This Row],[Volume at H]]*Table3[[#This Row],[Area]]</f>
        <v>0</v>
      </c>
      <c r="G643" t="s">
        <v>1363</v>
      </c>
    </row>
    <row r="644" spans="1:7" x14ac:dyDescent="0.35">
      <c r="A644" t="s">
        <v>3599</v>
      </c>
      <c r="B644">
        <v>66</v>
      </c>
      <c r="C644">
        <v>6</v>
      </c>
      <c r="D644" cm="1">
        <f t="array" ref="D644">_xlfn._xlws.FILTER(Table4[[#All],[Volume MBF/ac]],(Table4[[#All],[Polygon]]=Table3[[#This Row],[Polygon]])*(Table4[[#All],[Period]]=Table3[[#This Row],[Period]])*(Table3[[#This Row],[Variables ]]=I$3),0)</f>
        <v>0</v>
      </c>
      <c r="E644" cm="1">
        <f t="array" ref="E644">_xlfn._xlws.FILTER(Table6[[#All],[Acre]],(Table6[[#All],[Stand_Ipid]]=Table3[[#This Row],[Polygon]]),0)</f>
        <v>4.1190275749999996</v>
      </c>
      <c r="F644">
        <f>Table3[[#This Row],[Volume at H]]*Table3[[#This Row],[Area]]</f>
        <v>0</v>
      </c>
      <c r="G644" t="s">
        <v>1363</v>
      </c>
    </row>
    <row r="645" spans="1:7" x14ac:dyDescent="0.35">
      <c r="A645" t="s">
        <v>3599</v>
      </c>
      <c r="B645">
        <v>660</v>
      </c>
      <c r="C645">
        <v>6</v>
      </c>
      <c r="D645" cm="1">
        <f t="array" ref="D645">_xlfn._xlws.FILTER(Table4[[#All],[Volume MBF/ac]],(Table4[[#All],[Polygon]]=Table3[[#This Row],[Polygon]])*(Table4[[#All],[Period]]=Table3[[#This Row],[Period]])*(Table3[[#This Row],[Variables ]]=I$3),0)</f>
        <v>0</v>
      </c>
      <c r="E645" cm="1">
        <f t="array" ref="E645">_xlfn._xlws.FILTER(Table6[[#All],[Acre]],(Table6[[#All],[Stand_Ipid]]=Table3[[#This Row],[Polygon]]),0)</f>
        <v>43.945897410000001</v>
      </c>
      <c r="F645">
        <f>Table3[[#This Row],[Volume at H]]*Table3[[#This Row],[Area]]</f>
        <v>0</v>
      </c>
      <c r="G645" t="s">
        <v>1363</v>
      </c>
    </row>
    <row r="646" spans="1:7" x14ac:dyDescent="0.35">
      <c r="A646" t="s">
        <v>3599</v>
      </c>
      <c r="B646">
        <v>69</v>
      </c>
      <c r="C646">
        <v>6</v>
      </c>
      <c r="D646" cm="1">
        <f t="array" ref="D646">_xlfn._xlws.FILTER(Table4[[#All],[Volume MBF/ac]],(Table4[[#All],[Polygon]]=Table3[[#This Row],[Polygon]])*(Table4[[#All],[Period]]=Table3[[#This Row],[Period]])*(Table3[[#This Row],[Variables ]]=I$3),0)</f>
        <v>0</v>
      </c>
      <c r="E646" cm="1">
        <f t="array" ref="E646">_xlfn._xlws.FILTER(Table6[[#All],[Acre]],(Table6[[#All],[Stand_Ipid]]=Table3[[#This Row],[Polygon]]),0)</f>
        <v>22.982099689999998</v>
      </c>
      <c r="F646">
        <f>Table3[[#This Row],[Volume at H]]*Table3[[#This Row],[Area]]</f>
        <v>0</v>
      </c>
      <c r="G646" t="s">
        <v>1363</v>
      </c>
    </row>
    <row r="647" spans="1:7" x14ac:dyDescent="0.35">
      <c r="A647" t="s">
        <v>3599</v>
      </c>
      <c r="B647">
        <v>8</v>
      </c>
      <c r="C647">
        <v>6</v>
      </c>
      <c r="D647" cm="1">
        <f t="array" ref="D647">_xlfn._xlws.FILTER(Table4[[#All],[Volume MBF/ac]],(Table4[[#All],[Polygon]]=Table3[[#This Row],[Polygon]])*(Table4[[#All],[Period]]=Table3[[#This Row],[Period]])*(Table3[[#This Row],[Variables ]]=I$3),0)</f>
        <v>0</v>
      </c>
      <c r="E647" cm="1">
        <f t="array" ref="E647">_xlfn._xlws.FILTER(Table6[[#All],[Acre]],(Table6[[#All],[Stand_Ipid]]=Table3[[#This Row],[Polygon]]),0)</f>
        <v>17.14201538</v>
      </c>
      <c r="F647">
        <f>Table3[[#This Row],[Volume at H]]*Table3[[#This Row],[Area]]</f>
        <v>0</v>
      </c>
      <c r="G647" t="s">
        <v>1363</v>
      </c>
    </row>
    <row r="648" spans="1:7" x14ac:dyDescent="0.35">
      <c r="A648" t="s">
        <v>3599</v>
      </c>
      <c r="B648">
        <v>88</v>
      </c>
      <c r="C648">
        <v>6</v>
      </c>
      <c r="D648" cm="1">
        <f t="array" ref="D648">_xlfn._xlws.FILTER(Table4[[#All],[Volume MBF/ac]],(Table4[[#All],[Polygon]]=Table3[[#This Row],[Polygon]])*(Table4[[#All],[Period]]=Table3[[#This Row],[Period]])*(Table3[[#This Row],[Variables ]]=I$3),0)</f>
        <v>0</v>
      </c>
      <c r="E648" cm="1">
        <f t="array" ref="E648">_xlfn._xlws.FILTER(Table6[[#All],[Acre]],(Table6[[#All],[Stand_Ipid]]=Table3[[#This Row],[Polygon]]),0)</f>
        <v>15.61335437</v>
      </c>
      <c r="F648">
        <f>Table3[[#This Row],[Volume at H]]*Table3[[#This Row],[Area]]</f>
        <v>0</v>
      </c>
      <c r="G648" t="s">
        <v>1363</v>
      </c>
    </row>
    <row r="649" spans="1:7" x14ac:dyDescent="0.35">
      <c r="A649" t="s">
        <v>3599</v>
      </c>
      <c r="B649">
        <v>10</v>
      </c>
      <c r="C649">
        <v>7</v>
      </c>
      <c r="D649" cm="1">
        <f t="array" ref="D649">_xlfn._xlws.FILTER(Table4[[#All],[Volume MBF/ac]],(Table4[[#All],[Polygon]]=Table3[[#This Row],[Polygon]])*(Table4[[#All],[Period]]=Table3[[#This Row],[Period]])*(Table3[[#This Row],[Variables ]]=I$3),0)</f>
        <v>0</v>
      </c>
      <c r="E649" cm="1">
        <f t="array" ref="E649">_xlfn._xlws.FILTER(Table6[[#All],[Acre]],(Table6[[#All],[Stand_Ipid]]=Table3[[#This Row],[Polygon]]),0)</f>
        <v>6.9877515240000001</v>
      </c>
      <c r="F649">
        <f>Table3[[#This Row],[Volume at H]]*Table3[[#This Row],[Area]]</f>
        <v>0</v>
      </c>
      <c r="G649" t="s">
        <v>1363</v>
      </c>
    </row>
    <row r="650" spans="1:7" x14ac:dyDescent="0.35">
      <c r="A650" t="s">
        <v>3599</v>
      </c>
      <c r="B650">
        <v>12</v>
      </c>
      <c r="C650">
        <v>7</v>
      </c>
      <c r="D650" cm="1">
        <f t="array" ref="D650">_xlfn._xlws.FILTER(Table4[[#All],[Volume MBF/ac]],(Table4[[#All],[Polygon]]=Table3[[#This Row],[Polygon]])*(Table4[[#All],[Period]]=Table3[[#This Row],[Period]])*(Table3[[#This Row],[Variables ]]=I$3),0)</f>
        <v>0</v>
      </c>
      <c r="E650" cm="1">
        <f t="array" ref="E650">_xlfn._xlws.FILTER(Table6[[#All],[Acre]],(Table6[[#All],[Stand_Ipid]]=Table3[[#This Row],[Polygon]]),0)</f>
        <v>5.0020827089999997</v>
      </c>
      <c r="F650">
        <f>Table3[[#This Row],[Volume at H]]*Table3[[#This Row],[Area]]</f>
        <v>0</v>
      </c>
      <c r="G650" t="s">
        <v>1363</v>
      </c>
    </row>
    <row r="651" spans="1:7" x14ac:dyDescent="0.35">
      <c r="A651" t="s">
        <v>3599</v>
      </c>
      <c r="B651">
        <v>23</v>
      </c>
      <c r="C651">
        <v>7</v>
      </c>
      <c r="D651" cm="1">
        <f t="array" ref="D651">_xlfn._xlws.FILTER(Table4[[#All],[Volume MBF/ac]],(Table4[[#All],[Polygon]]=Table3[[#This Row],[Polygon]])*(Table4[[#All],[Period]]=Table3[[#This Row],[Period]])*(Table3[[#This Row],[Variables ]]=I$3),0)</f>
        <v>0</v>
      </c>
      <c r="E651" cm="1">
        <f t="array" ref="E651">_xlfn._xlws.FILTER(Table6[[#All],[Acre]],(Table6[[#All],[Stand_Ipid]]=Table3[[#This Row],[Polygon]]),0)</f>
        <v>4.8369459189999997</v>
      </c>
      <c r="F651">
        <f>Table3[[#This Row],[Volume at H]]*Table3[[#This Row],[Area]]</f>
        <v>0</v>
      </c>
      <c r="G651" t="s">
        <v>1363</v>
      </c>
    </row>
    <row r="652" spans="1:7" x14ac:dyDescent="0.35">
      <c r="A652" t="s">
        <v>3599</v>
      </c>
      <c r="B652">
        <v>28</v>
      </c>
      <c r="C652">
        <v>7</v>
      </c>
      <c r="D652" cm="1">
        <f t="array" ref="D652">_xlfn._xlws.FILTER(Table4[[#All],[Volume MBF/ac]],(Table4[[#All],[Polygon]]=Table3[[#This Row],[Polygon]])*(Table4[[#All],[Period]]=Table3[[#This Row],[Period]])*(Table3[[#This Row],[Variables ]]=I$3),0)</f>
        <v>0</v>
      </c>
      <c r="E652" cm="1">
        <f t="array" ref="E652">_xlfn._xlws.FILTER(Table6[[#All],[Acre]],(Table6[[#All],[Stand_Ipid]]=Table3[[#This Row],[Polygon]]),0)</f>
        <v>6.9827912699999999</v>
      </c>
      <c r="F652">
        <f>Table3[[#This Row],[Volume at H]]*Table3[[#This Row],[Area]]</f>
        <v>0</v>
      </c>
      <c r="G652" t="s">
        <v>1363</v>
      </c>
    </row>
    <row r="653" spans="1:7" x14ac:dyDescent="0.35">
      <c r="A653" t="s">
        <v>3599</v>
      </c>
      <c r="B653">
        <v>31</v>
      </c>
      <c r="C653">
        <v>7</v>
      </c>
      <c r="D653" cm="1">
        <f t="array" ref="D653">_xlfn._xlws.FILTER(Table4[[#All],[Volume MBF/ac]],(Table4[[#All],[Polygon]]=Table3[[#This Row],[Polygon]])*(Table4[[#All],[Period]]=Table3[[#This Row],[Period]])*(Table3[[#This Row],[Variables ]]=I$3),0)</f>
        <v>0</v>
      </c>
      <c r="E653" cm="1">
        <f t="array" ref="E653">_xlfn._xlws.FILTER(Table6[[#All],[Acre]],(Table6[[#All],[Stand_Ipid]]=Table3[[#This Row],[Polygon]]),0)</f>
        <v>3.6979876699999998</v>
      </c>
      <c r="F653">
        <f>Table3[[#This Row],[Volume at H]]*Table3[[#This Row],[Area]]</f>
        <v>0</v>
      </c>
      <c r="G653" t="s">
        <v>1363</v>
      </c>
    </row>
    <row r="654" spans="1:7" x14ac:dyDescent="0.35">
      <c r="A654" t="s">
        <v>3599</v>
      </c>
      <c r="B654">
        <v>33</v>
      </c>
      <c r="C654">
        <v>7</v>
      </c>
      <c r="D654" cm="1">
        <f t="array" ref="D654">_xlfn._xlws.FILTER(Table4[[#All],[Volume MBF/ac]],(Table4[[#All],[Polygon]]=Table3[[#This Row],[Polygon]])*(Table4[[#All],[Period]]=Table3[[#This Row],[Period]])*(Table3[[#This Row],[Variables ]]=I$3),0)</f>
        <v>0</v>
      </c>
      <c r="E654" cm="1">
        <f t="array" ref="E654">_xlfn._xlws.FILTER(Table6[[#All],[Acre]],(Table6[[#All],[Stand_Ipid]]=Table3[[#This Row],[Polygon]]),0)</f>
        <v>14.990913129999999</v>
      </c>
      <c r="F654">
        <f>Table3[[#This Row],[Volume at H]]*Table3[[#This Row],[Area]]</f>
        <v>0</v>
      </c>
      <c r="G654" t="s">
        <v>1363</v>
      </c>
    </row>
    <row r="655" spans="1:7" x14ac:dyDescent="0.35">
      <c r="A655" t="s">
        <v>3599</v>
      </c>
      <c r="B655">
        <v>4</v>
      </c>
      <c r="C655">
        <v>7</v>
      </c>
      <c r="D655" cm="1">
        <f t="array" ref="D655">_xlfn._xlws.FILTER(Table4[[#All],[Volume MBF/ac]],(Table4[[#All],[Polygon]]=Table3[[#This Row],[Polygon]])*(Table4[[#All],[Period]]=Table3[[#This Row],[Period]])*(Table3[[#This Row],[Variables ]]=I$3),0)</f>
        <v>0</v>
      </c>
      <c r="E655" cm="1">
        <f t="array" ref="E655">_xlfn._xlws.FILTER(Table6[[#All],[Acre]],(Table6[[#All],[Stand_Ipid]]=Table3[[#This Row],[Polygon]]),0)</f>
        <v>31.747082410000001</v>
      </c>
      <c r="F655">
        <f>Table3[[#This Row],[Volume at H]]*Table3[[#This Row],[Area]]</f>
        <v>0</v>
      </c>
      <c r="G655" t="s">
        <v>1363</v>
      </c>
    </row>
    <row r="656" spans="1:7" x14ac:dyDescent="0.35">
      <c r="A656" t="s">
        <v>3599</v>
      </c>
      <c r="B656">
        <v>42</v>
      </c>
      <c r="C656">
        <v>7</v>
      </c>
      <c r="D656" cm="1">
        <f t="array" ref="D656">_xlfn._xlws.FILTER(Table4[[#All],[Volume MBF/ac]],(Table4[[#All],[Polygon]]=Table3[[#This Row],[Polygon]])*(Table4[[#All],[Period]]=Table3[[#This Row],[Period]])*(Table3[[#This Row],[Variables ]]=I$3),0)</f>
        <v>0</v>
      </c>
      <c r="E656" cm="1">
        <f t="array" ref="E656">_xlfn._xlws.FILTER(Table6[[#All],[Acre]],(Table6[[#All],[Stand_Ipid]]=Table3[[#This Row],[Polygon]]),0)</f>
        <v>12.77492447</v>
      </c>
      <c r="F656">
        <f>Table3[[#This Row],[Volume at H]]*Table3[[#This Row],[Area]]</f>
        <v>0</v>
      </c>
      <c r="G656" t="s">
        <v>1363</v>
      </c>
    </row>
    <row r="657" spans="1:7" x14ac:dyDescent="0.35">
      <c r="A657" t="s">
        <v>3599</v>
      </c>
      <c r="B657">
        <v>48</v>
      </c>
      <c r="C657">
        <v>7</v>
      </c>
      <c r="D657" cm="1">
        <f t="array" ref="D657">_xlfn._xlws.FILTER(Table4[[#All],[Volume MBF/ac]],(Table4[[#All],[Polygon]]=Table3[[#This Row],[Polygon]])*(Table4[[#All],[Period]]=Table3[[#This Row],[Period]])*(Table3[[#This Row],[Variables ]]=I$3),0)</f>
        <v>0</v>
      </c>
      <c r="E657" cm="1">
        <f t="array" ref="E657">_xlfn._xlws.FILTER(Table6[[#All],[Acre]],(Table6[[#All],[Stand_Ipid]]=Table3[[#This Row],[Polygon]]),0)</f>
        <v>15.58817371</v>
      </c>
      <c r="F657">
        <f>Table3[[#This Row],[Volume at H]]*Table3[[#This Row],[Area]]</f>
        <v>0</v>
      </c>
      <c r="G657" t="s">
        <v>1363</v>
      </c>
    </row>
    <row r="658" spans="1:7" x14ac:dyDescent="0.35">
      <c r="A658" t="s">
        <v>3599</v>
      </c>
      <c r="B658">
        <v>51</v>
      </c>
      <c r="C658">
        <v>7</v>
      </c>
      <c r="D658" cm="1">
        <f t="array" ref="D658">_xlfn._xlws.FILTER(Table4[[#All],[Volume MBF/ac]],(Table4[[#All],[Polygon]]=Table3[[#This Row],[Polygon]])*(Table4[[#All],[Period]]=Table3[[#This Row],[Period]])*(Table3[[#This Row],[Variables ]]=I$3),0)</f>
        <v>0</v>
      </c>
      <c r="E658" cm="1">
        <f t="array" ref="E658">_xlfn._xlws.FILTER(Table6[[#All],[Acre]],(Table6[[#All],[Stand_Ipid]]=Table3[[#This Row],[Polygon]]),0)</f>
        <v>2.728207625</v>
      </c>
      <c r="F658">
        <f>Table3[[#This Row],[Volume at H]]*Table3[[#This Row],[Area]]</f>
        <v>0</v>
      </c>
      <c r="G658" t="s">
        <v>1363</v>
      </c>
    </row>
    <row r="659" spans="1:7" x14ac:dyDescent="0.35">
      <c r="A659" t="s">
        <v>3599</v>
      </c>
      <c r="B659">
        <v>55</v>
      </c>
      <c r="C659">
        <v>7</v>
      </c>
      <c r="D659" cm="1">
        <f t="array" ref="D659">_xlfn._xlws.FILTER(Table4[[#All],[Volume MBF/ac]],(Table4[[#All],[Polygon]]=Table3[[#This Row],[Polygon]])*(Table4[[#All],[Period]]=Table3[[#This Row],[Period]])*(Table3[[#This Row],[Variables ]]=I$3),0)</f>
        <v>0</v>
      </c>
      <c r="E659" cm="1">
        <f t="array" ref="E659">_xlfn._xlws.FILTER(Table6[[#All],[Acre]],(Table6[[#All],[Stand_Ipid]]=Table3[[#This Row],[Polygon]]),0)</f>
        <v>14.18030162</v>
      </c>
      <c r="F659">
        <f>Table3[[#This Row],[Volume at H]]*Table3[[#This Row],[Area]]</f>
        <v>0</v>
      </c>
      <c r="G659" t="s">
        <v>1363</v>
      </c>
    </row>
    <row r="660" spans="1:7" x14ac:dyDescent="0.35">
      <c r="A660" t="s">
        <v>3599</v>
      </c>
      <c r="B660">
        <v>59</v>
      </c>
      <c r="C660">
        <v>7</v>
      </c>
      <c r="D660" cm="1">
        <f t="array" ref="D660">_xlfn._xlws.FILTER(Table4[[#All],[Volume MBF/ac]],(Table4[[#All],[Polygon]]=Table3[[#This Row],[Polygon]])*(Table4[[#All],[Period]]=Table3[[#This Row],[Period]])*(Table3[[#This Row],[Variables ]]=I$3),0)</f>
        <v>0</v>
      </c>
      <c r="E660" cm="1">
        <f t="array" ref="E660">_xlfn._xlws.FILTER(Table6[[#All],[Acre]],(Table6[[#All],[Stand_Ipid]]=Table3[[#This Row],[Polygon]]),0)</f>
        <v>7.2895015440000002</v>
      </c>
      <c r="F660">
        <f>Table3[[#This Row],[Volume at H]]*Table3[[#This Row],[Area]]</f>
        <v>0</v>
      </c>
      <c r="G660" t="s">
        <v>1363</v>
      </c>
    </row>
    <row r="661" spans="1:7" x14ac:dyDescent="0.35">
      <c r="A661" t="s">
        <v>3599</v>
      </c>
      <c r="B661">
        <v>61</v>
      </c>
      <c r="C661">
        <v>7</v>
      </c>
      <c r="D661" cm="1">
        <f t="array" ref="D661">_xlfn._xlws.FILTER(Table4[[#All],[Volume MBF/ac]],(Table4[[#All],[Polygon]]=Table3[[#This Row],[Polygon]])*(Table4[[#All],[Period]]=Table3[[#This Row],[Period]])*(Table3[[#This Row],[Variables ]]=I$3),0)</f>
        <v>0</v>
      </c>
      <c r="E661" cm="1">
        <f t="array" ref="E661">_xlfn._xlws.FILTER(Table6[[#All],[Acre]],(Table6[[#All],[Stand_Ipid]]=Table3[[#This Row],[Polygon]]),0)</f>
        <v>8.0318807920000008</v>
      </c>
      <c r="F661">
        <f>Table3[[#This Row],[Volume at H]]*Table3[[#This Row],[Area]]</f>
        <v>0</v>
      </c>
      <c r="G661" t="s">
        <v>1363</v>
      </c>
    </row>
    <row r="662" spans="1:7" x14ac:dyDescent="0.35">
      <c r="A662" t="s">
        <v>3599</v>
      </c>
      <c r="B662">
        <v>63</v>
      </c>
      <c r="C662">
        <v>7</v>
      </c>
      <c r="D662" cm="1">
        <f t="array" ref="D662">_xlfn._xlws.FILTER(Table4[[#All],[Volume MBF/ac]],(Table4[[#All],[Polygon]]=Table3[[#This Row],[Polygon]])*(Table4[[#All],[Period]]=Table3[[#This Row],[Period]])*(Table3[[#This Row],[Variables ]]=I$3),0)</f>
        <v>0</v>
      </c>
      <c r="E662" cm="1">
        <f t="array" ref="E662">_xlfn._xlws.FILTER(Table6[[#All],[Acre]],(Table6[[#All],[Stand_Ipid]]=Table3[[#This Row],[Polygon]]),0)</f>
        <v>1.3863872880000001</v>
      </c>
      <c r="F662">
        <f>Table3[[#This Row],[Volume at H]]*Table3[[#This Row],[Area]]</f>
        <v>0</v>
      </c>
      <c r="G662" t="s">
        <v>1363</v>
      </c>
    </row>
    <row r="663" spans="1:7" x14ac:dyDescent="0.35">
      <c r="A663" t="s">
        <v>3599</v>
      </c>
      <c r="B663">
        <v>661</v>
      </c>
      <c r="C663">
        <v>7</v>
      </c>
      <c r="D663" cm="1">
        <f t="array" ref="D663">_xlfn._xlws.FILTER(Table4[[#All],[Volume MBF/ac]],(Table4[[#All],[Polygon]]=Table3[[#This Row],[Polygon]])*(Table4[[#All],[Period]]=Table3[[#This Row],[Period]])*(Table3[[#This Row],[Variables ]]=I$3),0)</f>
        <v>0</v>
      </c>
      <c r="E663" cm="1">
        <f t="array" ref="E663">_xlfn._xlws.FILTER(Table6[[#All],[Acre]],(Table6[[#All],[Stand_Ipid]]=Table3[[#This Row],[Polygon]]),0)</f>
        <v>35.616905750000001</v>
      </c>
      <c r="F663">
        <f>Table3[[#This Row],[Volume at H]]*Table3[[#This Row],[Area]]</f>
        <v>0</v>
      </c>
      <c r="G663" t="s">
        <v>1363</v>
      </c>
    </row>
    <row r="664" spans="1:7" x14ac:dyDescent="0.35">
      <c r="A664" t="s">
        <v>3599</v>
      </c>
      <c r="B664">
        <v>72</v>
      </c>
      <c r="C664">
        <v>7</v>
      </c>
      <c r="D664" cm="1">
        <f t="array" ref="D664">_xlfn._xlws.FILTER(Table4[[#All],[Volume MBF/ac]],(Table4[[#All],[Polygon]]=Table3[[#This Row],[Polygon]])*(Table4[[#All],[Period]]=Table3[[#This Row],[Period]])*(Table3[[#This Row],[Variables ]]=I$3),0)</f>
        <v>0</v>
      </c>
      <c r="E664" cm="1">
        <f t="array" ref="E664">_xlfn._xlws.FILTER(Table6[[#All],[Acre]],(Table6[[#All],[Stand_Ipid]]=Table3[[#This Row],[Polygon]]),0)</f>
        <v>23.616497450000001</v>
      </c>
      <c r="F664">
        <f>Table3[[#This Row],[Volume at H]]*Table3[[#This Row],[Area]]</f>
        <v>0</v>
      </c>
      <c r="G664" t="s">
        <v>1363</v>
      </c>
    </row>
    <row r="665" spans="1:7" x14ac:dyDescent="0.35">
      <c r="A665" t="s">
        <v>3599</v>
      </c>
      <c r="B665">
        <v>74</v>
      </c>
      <c r="C665">
        <v>7</v>
      </c>
      <c r="D665" cm="1">
        <f t="array" ref="D665">_xlfn._xlws.FILTER(Table4[[#All],[Volume MBF/ac]],(Table4[[#All],[Polygon]]=Table3[[#This Row],[Polygon]])*(Table4[[#All],[Period]]=Table3[[#This Row],[Period]])*(Table3[[#This Row],[Variables ]]=I$3),0)</f>
        <v>0</v>
      </c>
      <c r="E665" cm="1">
        <f t="array" ref="E665">_xlfn._xlws.FILTER(Table6[[#All],[Acre]],(Table6[[#All],[Stand_Ipid]]=Table3[[#This Row],[Polygon]]),0)</f>
        <v>32.709101220000001</v>
      </c>
      <c r="F665">
        <f>Table3[[#This Row],[Volume at H]]*Table3[[#This Row],[Area]]</f>
        <v>0</v>
      </c>
      <c r="G665" t="s">
        <v>1363</v>
      </c>
    </row>
    <row r="666" spans="1:7" x14ac:dyDescent="0.35">
      <c r="A666" t="s">
        <v>3599</v>
      </c>
      <c r="B666">
        <v>8</v>
      </c>
      <c r="C666">
        <v>7</v>
      </c>
      <c r="D666" cm="1">
        <f t="array" ref="D666">_xlfn._xlws.FILTER(Table4[[#All],[Volume MBF/ac]],(Table4[[#All],[Polygon]]=Table3[[#This Row],[Polygon]])*(Table4[[#All],[Period]]=Table3[[#This Row],[Period]])*(Table3[[#This Row],[Variables ]]=I$3),0)</f>
        <v>0</v>
      </c>
      <c r="E666" cm="1">
        <f t="array" ref="E666">_xlfn._xlws.FILTER(Table6[[#All],[Acre]],(Table6[[#All],[Stand_Ipid]]=Table3[[#This Row],[Polygon]]),0)</f>
        <v>17.14201538</v>
      </c>
      <c r="F666">
        <f>Table3[[#This Row],[Volume at H]]*Table3[[#This Row],[Area]]</f>
        <v>0</v>
      </c>
      <c r="G666" t="s">
        <v>1363</v>
      </c>
    </row>
    <row r="667" spans="1:7" x14ac:dyDescent="0.35">
      <c r="A667" t="s">
        <v>3599</v>
      </c>
      <c r="B667">
        <v>88</v>
      </c>
      <c r="C667">
        <v>7</v>
      </c>
      <c r="D667" cm="1">
        <f t="array" ref="D667">_xlfn._xlws.FILTER(Table4[[#All],[Volume MBF/ac]],(Table4[[#All],[Polygon]]=Table3[[#This Row],[Polygon]])*(Table4[[#All],[Period]]=Table3[[#This Row],[Period]])*(Table3[[#This Row],[Variables ]]=I$3),0)</f>
        <v>0</v>
      </c>
      <c r="E667" cm="1">
        <f t="array" ref="E667">_xlfn._xlws.FILTER(Table6[[#All],[Acre]],(Table6[[#All],[Stand_Ipid]]=Table3[[#This Row],[Polygon]]),0)</f>
        <v>15.61335437</v>
      </c>
      <c r="F667">
        <f>Table3[[#This Row],[Volume at H]]*Table3[[#This Row],[Area]]</f>
        <v>0</v>
      </c>
      <c r="G667" t="s">
        <v>1363</v>
      </c>
    </row>
    <row r="668" spans="1:7" x14ac:dyDescent="0.35">
      <c r="A668" t="s">
        <v>3599</v>
      </c>
      <c r="B668">
        <v>9</v>
      </c>
      <c r="C668">
        <v>7</v>
      </c>
      <c r="D668" cm="1">
        <f t="array" ref="D668">_xlfn._xlws.FILTER(Table4[[#All],[Volume MBF/ac]],(Table4[[#All],[Polygon]]=Table3[[#This Row],[Polygon]])*(Table4[[#All],[Period]]=Table3[[#This Row],[Period]])*(Table3[[#This Row],[Variables ]]=I$3),0)</f>
        <v>0</v>
      </c>
      <c r="E668" cm="1">
        <f t="array" ref="E668">_xlfn._xlws.FILTER(Table6[[#All],[Acre]],(Table6[[#All],[Stand_Ipid]]=Table3[[#This Row],[Polygon]]),0)</f>
        <v>40.074503640000003</v>
      </c>
      <c r="F668">
        <f>Table3[[#This Row],[Volume at H]]*Table3[[#This Row],[Area]]</f>
        <v>0</v>
      </c>
      <c r="G668" t="s">
        <v>1363</v>
      </c>
    </row>
    <row r="669" spans="1:7" x14ac:dyDescent="0.35">
      <c r="A669" t="s">
        <v>3599</v>
      </c>
      <c r="B669">
        <v>10</v>
      </c>
      <c r="C669">
        <v>8</v>
      </c>
      <c r="D669" cm="1">
        <f t="array" ref="D669">_xlfn._xlws.FILTER(Table4[[#All],[Volume MBF/ac]],(Table4[[#All],[Polygon]]=Table3[[#This Row],[Polygon]])*(Table4[[#All],[Period]]=Table3[[#This Row],[Period]])*(Table3[[#This Row],[Variables ]]=I$3),0)</f>
        <v>0</v>
      </c>
      <c r="E669" cm="1">
        <f t="array" ref="E669">_xlfn._xlws.FILTER(Table6[[#All],[Acre]],(Table6[[#All],[Stand_Ipid]]=Table3[[#This Row],[Polygon]]),0)</f>
        <v>6.9877515240000001</v>
      </c>
      <c r="F669">
        <f>Table3[[#This Row],[Volume at H]]*Table3[[#This Row],[Area]]</f>
        <v>0</v>
      </c>
      <c r="G669" t="s">
        <v>1363</v>
      </c>
    </row>
    <row r="670" spans="1:7" x14ac:dyDescent="0.35">
      <c r="A670" t="s">
        <v>3599</v>
      </c>
      <c r="B670">
        <v>12</v>
      </c>
      <c r="C670">
        <v>8</v>
      </c>
      <c r="D670" cm="1">
        <f t="array" ref="D670">_xlfn._xlws.FILTER(Table4[[#All],[Volume MBF/ac]],(Table4[[#All],[Polygon]]=Table3[[#This Row],[Polygon]])*(Table4[[#All],[Period]]=Table3[[#This Row],[Period]])*(Table3[[#This Row],[Variables ]]=I$3),0)</f>
        <v>0</v>
      </c>
      <c r="E670" cm="1">
        <f t="array" ref="E670">_xlfn._xlws.FILTER(Table6[[#All],[Acre]],(Table6[[#All],[Stand_Ipid]]=Table3[[#This Row],[Polygon]]),0)</f>
        <v>5.0020827089999997</v>
      </c>
      <c r="F670">
        <f>Table3[[#This Row],[Volume at H]]*Table3[[#This Row],[Area]]</f>
        <v>0</v>
      </c>
      <c r="G670" t="s">
        <v>1363</v>
      </c>
    </row>
    <row r="671" spans="1:7" x14ac:dyDescent="0.35">
      <c r="A671" t="s">
        <v>3599</v>
      </c>
      <c r="B671">
        <v>15</v>
      </c>
      <c r="C671">
        <v>8</v>
      </c>
      <c r="D671" cm="1">
        <f t="array" ref="D671">_xlfn._xlws.FILTER(Table4[[#All],[Volume MBF/ac]],(Table4[[#All],[Polygon]]=Table3[[#This Row],[Polygon]])*(Table4[[#All],[Period]]=Table3[[#This Row],[Period]])*(Table3[[#This Row],[Variables ]]=I$3),0)</f>
        <v>0</v>
      </c>
      <c r="E671" cm="1">
        <f t="array" ref="E671">_xlfn._xlws.FILTER(Table6[[#All],[Acre]],(Table6[[#All],[Stand_Ipid]]=Table3[[#This Row],[Polygon]]),0)</f>
        <v>22.808939840000001</v>
      </c>
      <c r="F671">
        <f>Table3[[#This Row],[Volume at H]]*Table3[[#This Row],[Area]]</f>
        <v>0</v>
      </c>
      <c r="G671" t="s">
        <v>1363</v>
      </c>
    </row>
    <row r="672" spans="1:7" x14ac:dyDescent="0.35">
      <c r="A672" t="s">
        <v>3599</v>
      </c>
      <c r="B672">
        <v>19</v>
      </c>
      <c r="C672">
        <v>8</v>
      </c>
      <c r="D672" cm="1">
        <f t="array" ref="D672">_xlfn._xlws.FILTER(Table4[[#All],[Volume MBF/ac]],(Table4[[#All],[Polygon]]=Table3[[#This Row],[Polygon]])*(Table4[[#All],[Period]]=Table3[[#This Row],[Period]])*(Table3[[#This Row],[Variables ]]=I$3),0)</f>
        <v>0</v>
      </c>
      <c r="E672" cm="1">
        <f t="array" ref="E672">_xlfn._xlws.FILTER(Table6[[#All],[Acre]],(Table6[[#All],[Stand_Ipid]]=Table3[[#This Row],[Polygon]]),0)</f>
        <v>32.06105127</v>
      </c>
      <c r="F672">
        <f>Table3[[#This Row],[Volume at H]]*Table3[[#This Row],[Area]]</f>
        <v>0</v>
      </c>
      <c r="G672" t="s">
        <v>1363</v>
      </c>
    </row>
    <row r="673" spans="1:7" x14ac:dyDescent="0.35">
      <c r="A673" t="s">
        <v>3599</v>
      </c>
      <c r="B673">
        <v>22</v>
      </c>
      <c r="C673">
        <v>8</v>
      </c>
      <c r="D673" cm="1">
        <f t="array" ref="D673">_xlfn._xlws.FILTER(Table4[[#All],[Volume MBF/ac]],(Table4[[#All],[Polygon]]=Table3[[#This Row],[Polygon]])*(Table4[[#All],[Period]]=Table3[[#This Row],[Period]])*(Table3[[#This Row],[Variables ]]=I$3),0)</f>
        <v>0</v>
      </c>
      <c r="E673" cm="1">
        <f t="array" ref="E673">_xlfn._xlws.FILTER(Table6[[#All],[Acre]],(Table6[[#All],[Stand_Ipid]]=Table3[[#This Row],[Polygon]]),0)</f>
        <v>13.39471861</v>
      </c>
      <c r="F673">
        <f>Table3[[#This Row],[Volume at H]]*Table3[[#This Row],[Area]]</f>
        <v>0</v>
      </c>
      <c r="G673" t="s">
        <v>1363</v>
      </c>
    </row>
    <row r="674" spans="1:7" x14ac:dyDescent="0.35">
      <c r="A674" t="s">
        <v>3599</v>
      </c>
      <c r="B674">
        <v>23</v>
      </c>
      <c r="C674">
        <v>8</v>
      </c>
      <c r="D674" cm="1">
        <f t="array" ref="D674">_xlfn._xlws.FILTER(Table4[[#All],[Volume MBF/ac]],(Table4[[#All],[Polygon]]=Table3[[#This Row],[Polygon]])*(Table4[[#All],[Period]]=Table3[[#This Row],[Period]])*(Table3[[#This Row],[Variables ]]=I$3),0)</f>
        <v>0</v>
      </c>
      <c r="E674" cm="1">
        <f t="array" ref="E674">_xlfn._xlws.FILTER(Table6[[#All],[Acre]],(Table6[[#All],[Stand_Ipid]]=Table3[[#This Row],[Polygon]]),0)</f>
        <v>4.8369459189999997</v>
      </c>
      <c r="F674">
        <f>Table3[[#This Row],[Volume at H]]*Table3[[#This Row],[Area]]</f>
        <v>0</v>
      </c>
      <c r="G674" t="s">
        <v>1363</v>
      </c>
    </row>
    <row r="675" spans="1:7" x14ac:dyDescent="0.35">
      <c r="A675" t="s">
        <v>3599</v>
      </c>
      <c r="B675">
        <v>3</v>
      </c>
      <c r="C675">
        <v>8</v>
      </c>
      <c r="D675" cm="1">
        <f t="array" ref="D675">_xlfn._xlws.FILTER(Table4[[#All],[Volume MBF/ac]],(Table4[[#All],[Polygon]]=Table3[[#This Row],[Polygon]])*(Table4[[#All],[Period]]=Table3[[#This Row],[Period]])*(Table3[[#This Row],[Variables ]]=I$3),0)</f>
        <v>0</v>
      </c>
      <c r="E675" cm="1">
        <f t="array" ref="E675">_xlfn._xlws.FILTER(Table6[[#All],[Acre]],(Table6[[#All],[Stand_Ipid]]=Table3[[#This Row],[Polygon]]),0)</f>
        <v>7.0164754010000001</v>
      </c>
      <c r="F675">
        <f>Table3[[#This Row],[Volume at H]]*Table3[[#This Row],[Area]]</f>
        <v>0</v>
      </c>
      <c r="G675" t="s">
        <v>1363</v>
      </c>
    </row>
    <row r="676" spans="1:7" x14ac:dyDescent="0.35">
      <c r="A676" t="s">
        <v>3599</v>
      </c>
      <c r="B676">
        <v>31</v>
      </c>
      <c r="C676">
        <v>8</v>
      </c>
      <c r="D676" cm="1">
        <f t="array" ref="D676">_xlfn._xlws.FILTER(Table4[[#All],[Volume MBF/ac]],(Table4[[#All],[Polygon]]=Table3[[#This Row],[Polygon]])*(Table4[[#All],[Period]]=Table3[[#This Row],[Period]])*(Table3[[#This Row],[Variables ]]=I$3),0)</f>
        <v>0</v>
      </c>
      <c r="E676" cm="1">
        <f t="array" ref="E676">_xlfn._xlws.FILTER(Table6[[#All],[Acre]],(Table6[[#All],[Stand_Ipid]]=Table3[[#This Row],[Polygon]]),0)</f>
        <v>3.6979876699999998</v>
      </c>
      <c r="F676">
        <f>Table3[[#This Row],[Volume at H]]*Table3[[#This Row],[Area]]</f>
        <v>0</v>
      </c>
      <c r="G676" t="s">
        <v>1363</v>
      </c>
    </row>
    <row r="677" spans="1:7" x14ac:dyDescent="0.35">
      <c r="A677" t="s">
        <v>3599</v>
      </c>
      <c r="B677">
        <v>33</v>
      </c>
      <c r="C677">
        <v>8</v>
      </c>
      <c r="D677" cm="1">
        <f t="array" ref="D677">_xlfn._xlws.FILTER(Table4[[#All],[Volume MBF/ac]],(Table4[[#All],[Polygon]]=Table3[[#This Row],[Polygon]])*(Table4[[#All],[Period]]=Table3[[#This Row],[Period]])*(Table3[[#This Row],[Variables ]]=I$3),0)</f>
        <v>0</v>
      </c>
      <c r="E677" cm="1">
        <f t="array" ref="E677">_xlfn._xlws.FILTER(Table6[[#All],[Acre]],(Table6[[#All],[Stand_Ipid]]=Table3[[#This Row],[Polygon]]),0)</f>
        <v>14.990913129999999</v>
      </c>
      <c r="F677">
        <f>Table3[[#This Row],[Volume at H]]*Table3[[#This Row],[Area]]</f>
        <v>0</v>
      </c>
      <c r="G677" t="s">
        <v>1363</v>
      </c>
    </row>
    <row r="678" spans="1:7" x14ac:dyDescent="0.35">
      <c r="A678" t="s">
        <v>3599</v>
      </c>
      <c r="B678">
        <v>34</v>
      </c>
      <c r="C678">
        <v>8</v>
      </c>
      <c r="D678" cm="1">
        <f t="array" ref="D678">_xlfn._xlws.FILTER(Table4[[#All],[Volume MBF/ac]],(Table4[[#All],[Polygon]]=Table3[[#This Row],[Polygon]])*(Table4[[#All],[Period]]=Table3[[#This Row],[Period]])*(Table3[[#This Row],[Variables ]]=I$3),0)</f>
        <v>0</v>
      </c>
      <c r="E678" cm="1">
        <f t="array" ref="E678">_xlfn._xlws.FILTER(Table6[[#All],[Acre]],(Table6[[#All],[Stand_Ipid]]=Table3[[#This Row],[Polygon]]),0)</f>
        <v>3.3276652630000001</v>
      </c>
      <c r="F678">
        <f>Table3[[#This Row],[Volume at H]]*Table3[[#This Row],[Area]]</f>
        <v>0</v>
      </c>
      <c r="G678" t="s">
        <v>1363</v>
      </c>
    </row>
    <row r="679" spans="1:7" x14ac:dyDescent="0.35">
      <c r="A679" t="s">
        <v>3599</v>
      </c>
      <c r="B679">
        <v>46</v>
      </c>
      <c r="C679">
        <v>8</v>
      </c>
      <c r="D679" cm="1">
        <f t="array" ref="D679">_xlfn._xlws.FILTER(Table4[[#All],[Volume MBF/ac]],(Table4[[#All],[Polygon]]=Table3[[#This Row],[Polygon]])*(Table4[[#All],[Period]]=Table3[[#This Row],[Period]])*(Table3[[#This Row],[Variables ]]=I$3),0)</f>
        <v>0</v>
      </c>
      <c r="E679" cm="1">
        <f t="array" ref="E679">_xlfn._xlws.FILTER(Table6[[#All],[Acre]],(Table6[[#All],[Stand_Ipid]]=Table3[[#This Row],[Polygon]]),0)</f>
        <v>38.999831829999998</v>
      </c>
      <c r="F679">
        <f>Table3[[#This Row],[Volume at H]]*Table3[[#This Row],[Area]]</f>
        <v>0</v>
      </c>
      <c r="G679" t="s">
        <v>1363</v>
      </c>
    </row>
    <row r="680" spans="1:7" x14ac:dyDescent="0.35">
      <c r="A680" t="s">
        <v>3599</v>
      </c>
      <c r="B680">
        <v>48</v>
      </c>
      <c r="C680">
        <v>8</v>
      </c>
      <c r="D680" cm="1">
        <f t="array" ref="D680">_xlfn._xlws.FILTER(Table4[[#All],[Volume MBF/ac]],(Table4[[#All],[Polygon]]=Table3[[#This Row],[Polygon]])*(Table4[[#All],[Period]]=Table3[[#This Row],[Period]])*(Table3[[#This Row],[Variables ]]=I$3),0)</f>
        <v>0</v>
      </c>
      <c r="E680" cm="1">
        <f t="array" ref="E680">_xlfn._xlws.FILTER(Table6[[#All],[Acre]],(Table6[[#All],[Stand_Ipid]]=Table3[[#This Row],[Polygon]]),0)</f>
        <v>15.58817371</v>
      </c>
      <c r="F680">
        <f>Table3[[#This Row],[Volume at H]]*Table3[[#This Row],[Area]]</f>
        <v>0</v>
      </c>
      <c r="G680" t="s">
        <v>1363</v>
      </c>
    </row>
    <row r="681" spans="1:7" x14ac:dyDescent="0.35">
      <c r="A681" t="s">
        <v>3599</v>
      </c>
      <c r="B681">
        <v>5</v>
      </c>
      <c r="C681">
        <v>8</v>
      </c>
      <c r="D681" cm="1">
        <f t="array" ref="D681">_xlfn._xlws.FILTER(Table4[[#All],[Volume MBF/ac]],(Table4[[#All],[Polygon]]=Table3[[#This Row],[Polygon]])*(Table4[[#All],[Period]]=Table3[[#This Row],[Period]])*(Table3[[#This Row],[Variables ]]=I$3),0)</f>
        <v>0</v>
      </c>
      <c r="E681" cm="1">
        <f t="array" ref="E681">_xlfn._xlws.FILTER(Table6[[#All],[Acre]],(Table6[[#All],[Stand_Ipid]]=Table3[[#This Row],[Polygon]]),0)</f>
        <v>15.19267533</v>
      </c>
      <c r="F681">
        <f>Table3[[#This Row],[Volume at H]]*Table3[[#This Row],[Area]]</f>
        <v>0</v>
      </c>
      <c r="G681" t="s">
        <v>1363</v>
      </c>
    </row>
    <row r="682" spans="1:7" x14ac:dyDescent="0.35">
      <c r="A682" t="s">
        <v>3599</v>
      </c>
      <c r="B682">
        <v>50</v>
      </c>
      <c r="C682">
        <v>8</v>
      </c>
      <c r="D682" cm="1">
        <f t="array" ref="D682">_xlfn._xlws.FILTER(Table4[[#All],[Volume MBF/ac]],(Table4[[#All],[Polygon]]=Table3[[#This Row],[Polygon]])*(Table4[[#All],[Period]]=Table3[[#This Row],[Period]])*(Table3[[#This Row],[Variables ]]=I$3),0)</f>
        <v>0</v>
      </c>
      <c r="E682" cm="1">
        <f t="array" ref="E682">_xlfn._xlws.FILTER(Table6[[#All],[Acre]],(Table6[[#All],[Stand_Ipid]]=Table3[[#This Row],[Polygon]]),0)</f>
        <v>14.44762008</v>
      </c>
      <c r="F682">
        <f>Table3[[#This Row],[Volume at H]]*Table3[[#This Row],[Area]]</f>
        <v>0</v>
      </c>
      <c r="G682" t="s">
        <v>1363</v>
      </c>
    </row>
    <row r="683" spans="1:7" x14ac:dyDescent="0.35">
      <c r="A683" t="s">
        <v>3599</v>
      </c>
      <c r="B683">
        <v>54</v>
      </c>
      <c r="C683">
        <v>8</v>
      </c>
      <c r="D683" cm="1">
        <f t="array" ref="D683">_xlfn._xlws.FILTER(Table4[[#All],[Volume MBF/ac]],(Table4[[#All],[Polygon]]=Table3[[#This Row],[Polygon]])*(Table4[[#All],[Period]]=Table3[[#This Row],[Period]])*(Table3[[#This Row],[Variables ]]=I$3),0)</f>
        <v>0</v>
      </c>
      <c r="E683" cm="1">
        <f t="array" ref="E683">_xlfn._xlws.FILTER(Table6[[#All],[Acre]],(Table6[[#All],[Stand_Ipid]]=Table3[[#This Row],[Polygon]]),0)</f>
        <v>14.01216649</v>
      </c>
      <c r="F683">
        <f>Table3[[#This Row],[Volume at H]]*Table3[[#This Row],[Area]]</f>
        <v>0</v>
      </c>
      <c r="G683" t="s">
        <v>1363</v>
      </c>
    </row>
    <row r="684" spans="1:7" x14ac:dyDescent="0.35">
      <c r="A684" t="s">
        <v>3599</v>
      </c>
      <c r="B684">
        <v>59</v>
      </c>
      <c r="C684">
        <v>8</v>
      </c>
      <c r="D684" cm="1">
        <f t="array" ref="D684">_xlfn._xlws.FILTER(Table4[[#All],[Volume MBF/ac]],(Table4[[#All],[Polygon]]=Table3[[#This Row],[Polygon]])*(Table4[[#All],[Period]]=Table3[[#This Row],[Period]])*(Table3[[#This Row],[Variables ]]=I$3),0)</f>
        <v>0</v>
      </c>
      <c r="E684" cm="1">
        <f t="array" ref="E684">_xlfn._xlws.FILTER(Table6[[#All],[Acre]],(Table6[[#All],[Stand_Ipid]]=Table3[[#This Row],[Polygon]]),0)</f>
        <v>7.2895015440000002</v>
      </c>
      <c r="F684">
        <f>Table3[[#This Row],[Volume at H]]*Table3[[#This Row],[Area]]</f>
        <v>0</v>
      </c>
      <c r="G684" t="s">
        <v>1363</v>
      </c>
    </row>
    <row r="685" spans="1:7" x14ac:dyDescent="0.35">
      <c r="A685" t="s">
        <v>3599</v>
      </c>
      <c r="B685">
        <v>6</v>
      </c>
      <c r="C685">
        <v>8</v>
      </c>
      <c r="D685" cm="1">
        <f t="array" ref="D685">_xlfn._xlws.FILTER(Table4[[#All],[Volume MBF/ac]],(Table4[[#All],[Polygon]]=Table3[[#This Row],[Polygon]])*(Table4[[#All],[Period]]=Table3[[#This Row],[Period]])*(Table3[[#This Row],[Variables ]]=I$3),0)</f>
        <v>0</v>
      </c>
      <c r="E685" cm="1">
        <f t="array" ref="E685">_xlfn._xlws.FILTER(Table6[[#All],[Acre]],(Table6[[#All],[Stand_Ipid]]=Table3[[#This Row],[Polygon]]),0)</f>
        <v>6.7787482749999999</v>
      </c>
      <c r="F685">
        <f>Table3[[#This Row],[Volume at H]]*Table3[[#This Row],[Area]]</f>
        <v>0</v>
      </c>
      <c r="G685" t="s">
        <v>1363</v>
      </c>
    </row>
    <row r="686" spans="1:7" x14ac:dyDescent="0.35">
      <c r="A686" t="s">
        <v>3599</v>
      </c>
      <c r="B686">
        <v>660</v>
      </c>
      <c r="C686">
        <v>8</v>
      </c>
      <c r="D686" cm="1">
        <f t="array" ref="D686">_xlfn._xlws.FILTER(Table4[[#All],[Volume MBF/ac]],(Table4[[#All],[Polygon]]=Table3[[#This Row],[Polygon]])*(Table4[[#All],[Period]]=Table3[[#This Row],[Period]])*(Table3[[#This Row],[Variables ]]=I$3),0)</f>
        <v>0</v>
      </c>
      <c r="E686" cm="1">
        <f t="array" ref="E686">_xlfn._xlws.FILTER(Table6[[#All],[Acre]],(Table6[[#All],[Stand_Ipid]]=Table3[[#This Row],[Polygon]]),0)</f>
        <v>43.945897410000001</v>
      </c>
      <c r="F686">
        <f>Table3[[#This Row],[Volume at H]]*Table3[[#This Row],[Area]]</f>
        <v>0</v>
      </c>
      <c r="G686" t="s">
        <v>1363</v>
      </c>
    </row>
    <row r="687" spans="1:7" x14ac:dyDescent="0.35">
      <c r="A687" t="s">
        <v>3599</v>
      </c>
      <c r="B687">
        <v>661</v>
      </c>
      <c r="C687">
        <v>8</v>
      </c>
      <c r="D687" cm="1">
        <f t="array" ref="D687">_xlfn._xlws.FILTER(Table4[[#All],[Volume MBF/ac]],(Table4[[#All],[Polygon]]=Table3[[#This Row],[Polygon]])*(Table4[[#All],[Period]]=Table3[[#This Row],[Period]])*(Table3[[#This Row],[Variables ]]=I$3),0)</f>
        <v>0</v>
      </c>
      <c r="E687" cm="1">
        <f t="array" ref="E687">_xlfn._xlws.FILTER(Table6[[#All],[Acre]],(Table6[[#All],[Stand_Ipid]]=Table3[[#This Row],[Polygon]]),0)</f>
        <v>35.616905750000001</v>
      </c>
      <c r="F687">
        <f>Table3[[#This Row],[Volume at H]]*Table3[[#This Row],[Area]]</f>
        <v>0</v>
      </c>
      <c r="G687" t="s">
        <v>1363</v>
      </c>
    </row>
    <row r="688" spans="1:7" x14ac:dyDescent="0.35">
      <c r="A688" t="s">
        <v>3599</v>
      </c>
      <c r="B688">
        <v>67</v>
      </c>
      <c r="C688">
        <v>8</v>
      </c>
      <c r="D688" cm="1">
        <f t="array" ref="D688">_xlfn._xlws.FILTER(Table4[[#All],[Volume MBF/ac]],(Table4[[#All],[Polygon]]=Table3[[#This Row],[Polygon]])*(Table4[[#All],[Period]]=Table3[[#This Row],[Period]])*(Table3[[#This Row],[Variables ]]=I$3),0)</f>
        <v>0</v>
      </c>
      <c r="E688" cm="1">
        <f t="array" ref="E688">_xlfn._xlws.FILTER(Table6[[#All],[Acre]],(Table6[[#All],[Stand_Ipid]]=Table3[[#This Row],[Polygon]]),0)</f>
        <v>3.2843938270000002</v>
      </c>
      <c r="F688">
        <f>Table3[[#This Row],[Volume at H]]*Table3[[#This Row],[Area]]</f>
        <v>0</v>
      </c>
      <c r="G688" t="s">
        <v>1363</v>
      </c>
    </row>
    <row r="689" spans="1:7" x14ac:dyDescent="0.35">
      <c r="A689" t="s">
        <v>3599</v>
      </c>
      <c r="B689">
        <v>72</v>
      </c>
      <c r="C689">
        <v>8</v>
      </c>
      <c r="D689" cm="1">
        <f t="array" ref="D689">_xlfn._xlws.FILTER(Table4[[#All],[Volume MBF/ac]],(Table4[[#All],[Polygon]]=Table3[[#This Row],[Polygon]])*(Table4[[#All],[Period]]=Table3[[#This Row],[Period]])*(Table3[[#This Row],[Variables ]]=I$3),0)</f>
        <v>0</v>
      </c>
      <c r="E689" cm="1">
        <f t="array" ref="E689">_xlfn._xlws.FILTER(Table6[[#All],[Acre]],(Table6[[#All],[Stand_Ipid]]=Table3[[#This Row],[Polygon]]),0)</f>
        <v>23.616497450000001</v>
      </c>
      <c r="F689">
        <f>Table3[[#This Row],[Volume at H]]*Table3[[#This Row],[Area]]</f>
        <v>0</v>
      </c>
      <c r="G689" t="s">
        <v>1363</v>
      </c>
    </row>
    <row r="690" spans="1:7" x14ac:dyDescent="0.35">
      <c r="A690" t="s">
        <v>3599</v>
      </c>
      <c r="B690">
        <v>74</v>
      </c>
      <c r="C690">
        <v>8</v>
      </c>
      <c r="D690" cm="1">
        <f t="array" ref="D690">_xlfn._xlws.FILTER(Table4[[#All],[Volume MBF/ac]],(Table4[[#All],[Polygon]]=Table3[[#This Row],[Polygon]])*(Table4[[#All],[Period]]=Table3[[#This Row],[Period]])*(Table3[[#This Row],[Variables ]]=I$3),0)</f>
        <v>0</v>
      </c>
      <c r="E690" cm="1">
        <f t="array" ref="E690">_xlfn._xlws.FILTER(Table6[[#All],[Acre]],(Table6[[#All],[Stand_Ipid]]=Table3[[#This Row],[Polygon]]),0)</f>
        <v>32.709101220000001</v>
      </c>
      <c r="F690">
        <f>Table3[[#This Row],[Volume at H]]*Table3[[#This Row],[Area]]</f>
        <v>0</v>
      </c>
      <c r="G690" t="s">
        <v>1363</v>
      </c>
    </row>
    <row r="691" spans="1:7" x14ac:dyDescent="0.35">
      <c r="A691" t="s">
        <v>3599</v>
      </c>
      <c r="B691">
        <v>9</v>
      </c>
      <c r="C691">
        <v>8</v>
      </c>
      <c r="D691" cm="1">
        <f t="array" ref="D691">_xlfn._xlws.FILTER(Table4[[#All],[Volume MBF/ac]],(Table4[[#All],[Polygon]]=Table3[[#This Row],[Polygon]])*(Table4[[#All],[Period]]=Table3[[#This Row],[Period]])*(Table3[[#This Row],[Variables ]]=I$3),0)</f>
        <v>0</v>
      </c>
      <c r="E691" cm="1">
        <f t="array" ref="E691">_xlfn._xlws.FILTER(Table6[[#All],[Acre]],(Table6[[#All],[Stand_Ipid]]=Table3[[#This Row],[Polygon]]),0)</f>
        <v>40.074503640000003</v>
      </c>
      <c r="F691">
        <f>Table3[[#This Row],[Volume at H]]*Table3[[#This Row],[Area]]</f>
        <v>0</v>
      </c>
      <c r="G691" t="s">
        <v>1363</v>
      </c>
    </row>
    <row r="692" spans="1:7" x14ac:dyDescent="0.35">
      <c r="A692" t="s">
        <v>3599</v>
      </c>
      <c r="B692">
        <v>15</v>
      </c>
      <c r="C692">
        <v>9</v>
      </c>
      <c r="D692" cm="1">
        <f t="array" ref="D692">_xlfn._xlws.FILTER(Table4[[#All],[Volume MBF/ac]],(Table4[[#All],[Polygon]]=Table3[[#This Row],[Polygon]])*(Table4[[#All],[Period]]=Table3[[#This Row],[Period]])*(Table3[[#This Row],[Variables ]]=I$3),0)</f>
        <v>0</v>
      </c>
      <c r="E692" cm="1">
        <f t="array" ref="E692">_xlfn._xlws.FILTER(Table6[[#All],[Acre]],(Table6[[#All],[Stand_Ipid]]=Table3[[#This Row],[Polygon]]),0)</f>
        <v>22.808939840000001</v>
      </c>
      <c r="F692">
        <f>Table3[[#This Row],[Volume at H]]*Table3[[#This Row],[Area]]</f>
        <v>0</v>
      </c>
      <c r="G692" t="s">
        <v>1363</v>
      </c>
    </row>
    <row r="693" spans="1:7" x14ac:dyDescent="0.35">
      <c r="A693" t="s">
        <v>3599</v>
      </c>
      <c r="B693">
        <v>19</v>
      </c>
      <c r="C693">
        <v>9</v>
      </c>
      <c r="D693" cm="1">
        <f t="array" ref="D693">_xlfn._xlws.FILTER(Table4[[#All],[Volume MBF/ac]],(Table4[[#All],[Polygon]]=Table3[[#This Row],[Polygon]])*(Table4[[#All],[Period]]=Table3[[#This Row],[Period]])*(Table3[[#This Row],[Variables ]]=I$3),0)</f>
        <v>0</v>
      </c>
      <c r="E693" cm="1">
        <f t="array" ref="E693">_xlfn._xlws.FILTER(Table6[[#All],[Acre]],(Table6[[#All],[Stand_Ipid]]=Table3[[#This Row],[Polygon]]),0)</f>
        <v>32.06105127</v>
      </c>
      <c r="F693">
        <f>Table3[[#This Row],[Volume at H]]*Table3[[#This Row],[Area]]</f>
        <v>0</v>
      </c>
      <c r="G693" t="s">
        <v>1363</v>
      </c>
    </row>
    <row r="694" spans="1:7" x14ac:dyDescent="0.35">
      <c r="A694" t="s">
        <v>3599</v>
      </c>
      <c r="B694">
        <v>22</v>
      </c>
      <c r="C694">
        <v>9</v>
      </c>
      <c r="D694" cm="1">
        <f t="array" ref="D694">_xlfn._xlws.FILTER(Table4[[#All],[Volume MBF/ac]],(Table4[[#All],[Polygon]]=Table3[[#This Row],[Polygon]])*(Table4[[#All],[Period]]=Table3[[#This Row],[Period]])*(Table3[[#This Row],[Variables ]]=I$3),0)</f>
        <v>0</v>
      </c>
      <c r="E694" cm="1">
        <f t="array" ref="E694">_xlfn._xlws.FILTER(Table6[[#All],[Acre]],(Table6[[#All],[Stand_Ipid]]=Table3[[#This Row],[Polygon]]),0)</f>
        <v>13.39471861</v>
      </c>
      <c r="F694">
        <f>Table3[[#This Row],[Volume at H]]*Table3[[#This Row],[Area]]</f>
        <v>0</v>
      </c>
      <c r="G694" t="s">
        <v>1363</v>
      </c>
    </row>
    <row r="695" spans="1:7" x14ac:dyDescent="0.35">
      <c r="A695" t="s">
        <v>3599</v>
      </c>
      <c r="B695">
        <v>26</v>
      </c>
      <c r="C695">
        <v>9</v>
      </c>
      <c r="D695" cm="1">
        <f t="array" ref="D695">_xlfn._xlws.FILTER(Table4[[#All],[Volume MBF/ac]],(Table4[[#All],[Polygon]]=Table3[[#This Row],[Polygon]])*(Table4[[#All],[Period]]=Table3[[#This Row],[Period]])*(Table3[[#This Row],[Variables ]]=I$3),0)</f>
        <v>0</v>
      </c>
      <c r="E695" cm="1">
        <f t="array" ref="E695">_xlfn._xlws.FILTER(Table6[[#All],[Acre]],(Table6[[#All],[Stand_Ipid]]=Table3[[#This Row],[Polygon]]),0)</f>
        <v>5.0300196440000002</v>
      </c>
      <c r="F695">
        <f>Table3[[#This Row],[Volume at H]]*Table3[[#This Row],[Area]]</f>
        <v>0</v>
      </c>
      <c r="G695" t="s">
        <v>1363</v>
      </c>
    </row>
    <row r="696" spans="1:7" x14ac:dyDescent="0.35">
      <c r="A696" t="s">
        <v>3599</v>
      </c>
      <c r="B696">
        <v>27</v>
      </c>
      <c r="C696">
        <v>9</v>
      </c>
      <c r="D696" cm="1">
        <f t="array" ref="D696">_xlfn._xlws.FILTER(Table4[[#All],[Volume MBF/ac]],(Table4[[#All],[Polygon]]=Table3[[#This Row],[Polygon]])*(Table4[[#All],[Period]]=Table3[[#This Row],[Period]])*(Table3[[#This Row],[Variables ]]=I$3),0)</f>
        <v>0</v>
      </c>
      <c r="E696" cm="1">
        <f t="array" ref="E696">_xlfn._xlws.FILTER(Table6[[#All],[Acre]],(Table6[[#All],[Stand_Ipid]]=Table3[[#This Row],[Polygon]]),0)</f>
        <v>23.007539449999999</v>
      </c>
      <c r="F696">
        <f>Table3[[#This Row],[Volume at H]]*Table3[[#This Row],[Area]]</f>
        <v>0</v>
      </c>
      <c r="G696" t="s">
        <v>1363</v>
      </c>
    </row>
    <row r="697" spans="1:7" x14ac:dyDescent="0.35">
      <c r="A697" t="s">
        <v>3599</v>
      </c>
      <c r="B697">
        <v>3</v>
      </c>
      <c r="C697">
        <v>9</v>
      </c>
      <c r="D697" cm="1">
        <f t="array" ref="D697">_xlfn._xlws.FILTER(Table4[[#All],[Volume MBF/ac]],(Table4[[#All],[Polygon]]=Table3[[#This Row],[Polygon]])*(Table4[[#All],[Period]]=Table3[[#This Row],[Period]])*(Table3[[#This Row],[Variables ]]=I$3),0)</f>
        <v>0</v>
      </c>
      <c r="E697" cm="1">
        <f t="array" ref="E697">_xlfn._xlws.FILTER(Table6[[#All],[Acre]],(Table6[[#All],[Stand_Ipid]]=Table3[[#This Row],[Polygon]]),0)</f>
        <v>7.0164754010000001</v>
      </c>
      <c r="F697">
        <f>Table3[[#This Row],[Volume at H]]*Table3[[#This Row],[Area]]</f>
        <v>0</v>
      </c>
      <c r="G697" t="s">
        <v>1363</v>
      </c>
    </row>
    <row r="698" spans="1:7" x14ac:dyDescent="0.35">
      <c r="A698" t="s">
        <v>3599</v>
      </c>
      <c r="B698">
        <v>34</v>
      </c>
      <c r="C698">
        <v>9</v>
      </c>
      <c r="D698" cm="1">
        <f t="array" ref="D698">_xlfn._xlws.FILTER(Table4[[#All],[Volume MBF/ac]],(Table4[[#All],[Polygon]]=Table3[[#This Row],[Polygon]])*(Table4[[#All],[Period]]=Table3[[#This Row],[Period]])*(Table3[[#This Row],[Variables ]]=I$3),0)</f>
        <v>0</v>
      </c>
      <c r="E698" cm="1">
        <f t="array" ref="E698">_xlfn._xlws.FILTER(Table6[[#All],[Acre]],(Table6[[#All],[Stand_Ipid]]=Table3[[#This Row],[Polygon]]),0)</f>
        <v>3.3276652630000001</v>
      </c>
      <c r="F698">
        <f>Table3[[#This Row],[Volume at H]]*Table3[[#This Row],[Area]]</f>
        <v>0</v>
      </c>
      <c r="G698" t="s">
        <v>1363</v>
      </c>
    </row>
    <row r="699" spans="1:7" x14ac:dyDescent="0.35">
      <c r="A699" t="s">
        <v>3599</v>
      </c>
      <c r="B699">
        <v>39</v>
      </c>
      <c r="C699">
        <v>9</v>
      </c>
      <c r="D699" cm="1">
        <f t="array" ref="D699">_xlfn._xlws.FILTER(Table4[[#All],[Volume MBF/ac]],(Table4[[#All],[Polygon]]=Table3[[#This Row],[Polygon]])*(Table4[[#All],[Period]]=Table3[[#This Row],[Period]])*(Table3[[#This Row],[Variables ]]=I$3),0)</f>
        <v>0</v>
      </c>
      <c r="E699" cm="1">
        <f t="array" ref="E699">_xlfn._xlws.FILTER(Table6[[#All],[Acre]],(Table6[[#All],[Stand_Ipid]]=Table3[[#This Row],[Polygon]]),0)</f>
        <v>13.85877282</v>
      </c>
      <c r="F699">
        <f>Table3[[#This Row],[Volume at H]]*Table3[[#This Row],[Area]]</f>
        <v>0</v>
      </c>
      <c r="G699" t="s">
        <v>1363</v>
      </c>
    </row>
    <row r="700" spans="1:7" x14ac:dyDescent="0.35">
      <c r="A700" t="s">
        <v>3599</v>
      </c>
      <c r="B700">
        <v>46</v>
      </c>
      <c r="C700">
        <v>9</v>
      </c>
      <c r="D700" cm="1">
        <f t="array" ref="D700">_xlfn._xlws.FILTER(Table4[[#All],[Volume MBF/ac]],(Table4[[#All],[Polygon]]=Table3[[#This Row],[Polygon]])*(Table4[[#All],[Period]]=Table3[[#This Row],[Period]])*(Table3[[#This Row],[Variables ]]=I$3),0)</f>
        <v>0</v>
      </c>
      <c r="E700" cm="1">
        <f t="array" ref="E700">_xlfn._xlws.FILTER(Table6[[#All],[Acre]],(Table6[[#All],[Stand_Ipid]]=Table3[[#This Row],[Polygon]]),0)</f>
        <v>38.999831829999998</v>
      </c>
      <c r="F700">
        <f>Table3[[#This Row],[Volume at H]]*Table3[[#This Row],[Area]]</f>
        <v>0</v>
      </c>
      <c r="G700" t="s">
        <v>1363</v>
      </c>
    </row>
    <row r="701" spans="1:7" x14ac:dyDescent="0.35">
      <c r="A701" t="s">
        <v>3599</v>
      </c>
      <c r="B701">
        <v>49</v>
      </c>
      <c r="C701">
        <v>9</v>
      </c>
      <c r="D701" cm="1">
        <f t="array" ref="D701">_xlfn._xlws.FILTER(Table4[[#All],[Volume MBF/ac]],(Table4[[#All],[Polygon]]=Table3[[#This Row],[Polygon]])*(Table4[[#All],[Period]]=Table3[[#This Row],[Period]])*(Table3[[#This Row],[Variables ]]=I$3),0)</f>
        <v>0</v>
      </c>
      <c r="E701" cm="1">
        <f t="array" ref="E701">_xlfn._xlws.FILTER(Table6[[#All],[Acre]],(Table6[[#All],[Stand_Ipid]]=Table3[[#This Row],[Polygon]]),0)</f>
        <v>13.30104633</v>
      </c>
      <c r="F701">
        <f>Table3[[#This Row],[Volume at H]]*Table3[[#This Row],[Area]]</f>
        <v>0</v>
      </c>
      <c r="G701" t="s">
        <v>1363</v>
      </c>
    </row>
    <row r="702" spans="1:7" x14ac:dyDescent="0.35">
      <c r="A702" t="s">
        <v>3599</v>
      </c>
      <c r="B702">
        <v>5</v>
      </c>
      <c r="C702">
        <v>9</v>
      </c>
      <c r="D702" cm="1">
        <f t="array" ref="D702">_xlfn._xlws.FILTER(Table4[[#All],[Volume MBF/ac]],(Table4[[#All],[Polygon]]=Table3[[#This Row],[Polygon]])*(Table4[[#All],[Period]]=Table3[[#This Row],[Period]])*(Table3[[#This Row],[Variables ]]=I$3),0)</f>
        <v>0</v>
      </c>
      <c r="E702" cm="1">
        <f t="array" ref="E702">_xlfn._xlws.FILTER(Table6[[#All],[Acre]],(Table6[[#All],[Stand_Ipid]]=Table3[[#This Row],[Polygon]]),0)</f>
        <v>15.19267533</v>
      </c>
      <c r="F702">
        <f>Table3[[#This Row],[Volume at H]]*Table3[[#This Row],[Area]]</f>
        <v>0</v>
      </c>
      <c r="G702" t="s">
        <v>1363</v>
      </c>
    </row>
    <row r="703" spans="1:7" x14ac:dyDescent="0.35">
      <c r="A703" t="s">
        <v>3599</v>
      </c>
      <c r="B703">
        <v>50</v>
      </c>
      <c r="C703">
        <v>9</v>
      </c>
      <c r="D703" cm="1">
        <f t="array" ref="D703">_xlfn._xlws.FILTER(Table4[[#All],[Volume MBF/ac]],(Table4[[#All],[Polygon]]=Table3[[#This Row],[Polygon]])*(Table4[[#All],[Period]]=Table3[[#This Row],[Period]])*(Table3[[#This Row],[Variables ]]=I$3),0)</f>
        <v>0</v>
      </c>
      <c r="E703" cm="1">
        <f t="array" ref="E703">_xlfn._xlws.FILTER(Table6[[#All],[Acre]],(Table6[[#All],[Stand_Ipid]]=Table3[[#This Row],[Polygon]]),0)</f>
        <v>14.44762008</v>
      </c>
      <c r="F703">
        <f>Table3[[#This Row],[Volume at H]]*Table3[[#This Row],[Area]]</f>
        <v>0</v>
      </c>
      <c r="G703" t="s">
        <v>1363</v>
      </c>
    </row>
    <row r="704" spans="1:7" x14ac:dyDescent="0.35">
      <c r="A704" t="s">
        <v>3599</v>
      </c>
      <c r="B704">
        <v>52</v>
      </c>
      <c r="C704">
        <v>9</v>
      </c>
      <c r="D704" cm="1">
        <f t="array" ref="D704">_xlfn._xlws.FILTER(Table4[[#All],[Volume MBF/ac]],(Table4[[#All],[Polygon]]=Table3[[#This Row],[Polygon]])*(Table4[[#All],[Period]]=Table3[[#This Row],[Period]])*(Table3[[#This Row],[Variables ]]=I$3),0)</f>
        <v>0</v>
      </c>
      <c r="E704" cm="1">
        <f t="array" ref="E704">_xlfn._xlws.FILTER(Table6[[#All],[Acre]],(Table6[[#All],[Stand_Ipid]]=Table3[[#This Row],[Polygon]]),0)</f>
        <v>13.67565098</v>
      </c>
      <c r="F704">
        <f>Table3[[#This Row],[Volume at H]]*Table3[[#This Row],[Area]]</f>
        <v>0</v>
      </c>
      <c r="G704" t="s">
        <v>1363</v>
      </c>
    </row>
    <row r="705" spans="1:7" x14ac:dyDescent="0.35">
      <c r="A705" t="s">
        <v>3599</v>
      </c>
      <c r="B705">
        <v>54</v>
      </c>
      <c r="C705">
        <v>9</v>
      </c>
      <c r="D705" cm="1">
        <f t="array" ref="D705">_xlfn._xlws.FILTER(Table4[[#All],[Volume MBF/ac]],(Table4[[#All],[Polygon]]=Table3[[#This Row],[Polygon]])*(Table4[[#All],[Period]]=Table3[[#This Row],[Period]])*(Table3[[#This Row],[Variables ]]=I$3),0)</f>
        <v>0</v>
      </c>
      <c r="E705" cm="1">
        <f t="array" ref="E705">_xlfn._xlws.FILTER(Table6[[#All],[Acre]],(Table6[[#All],[Stand_Ipid]]=Table3[[#This Row],[Polygon]]),0)</f>
        <v>14.01216649</v>
      </c>
      <c r="F705">
        <f>Table3[[#This Row],[Volume at H]]*Table3[[#This Row],[Area]]</f>
        <v>0</v>
      </c>
      <c r="G705" t="s">
        <v>1363</v>
      </c>
    </row>
    <row r="706" spans="1:7" x14ac:dyDescent="0.35">
      <c r="A706" t="s">
        <v>3599</v>
      </c>
      <c r="B706">
        <v>6</v>
      </c>
      <c r="C706">
        <v>9</v>
      </c>
      <c r="D706" cm="1">
        <f t="array" ref="D706">_xlfn._xlws.FILTER(Table4[[#All],[Volume MBF/ac]],(Table4[[#All],[Polygon]]=Table3[[#This Row],[Polygon]])*(Table4[[#All],[Period]]=Table3[[#This Row],[Period]])*(Table3[[#This Row],[Variables ]]=I$3),0)</f>
        <v>0</v>
      </c>
      <c r="E706" cm="1">
        <f t="array" ref="E706">_xlfn._xlws.FILTER(Table6[[#All],[Acre]],(Table6[[#All],[Stand_Ipid]]=Table3[[#This Row],[Polygon]]),0)</f>
        <v>6.7787482749999999</v>
      </c>
      <c r="F706">
        <f>Table3[[#This Row],[Volume at H]]*Table3[[#This Row],[Area]]</f>
        <v>0</v>
      </c>
      <c r="G706" t="s">
        <v>1363</v>
      </c>
    </row>
    <row r="707" spans="1:7" x14ac:dyDescent="0.35">
      <c r="A707" t="s">
        <v>3599</v>
      </c>
      <c r="B707">
        <v>660</v>
      </c>
      <c r="C707">
        <v>9</v>
      </c>
      <c r="D707" cm="1">
        <f t="array" ref="D707">_xlfn._xlws.FILTER(Table4[[#All],[Volume MBF/ac]],(Table4[[#All],[Polygon]]=Table3[[#This Row],[Polygon]])*(Table4[[#All],[Period]]=Table3[[#This Row],[Period]])*(Table3[[#This Row],[Variables ]]=I$3),0)</f>
        <v>0</v>
      </c>
      <c r="E707" cm="1">
        <f t="array" ref="E707">_xlfn._xlws.FILTER(Table6[[#All],[Acre]],(Table6[[#All],[Stand_Ipid]]=Table3[[#This Row],[Polygon]]),0)</f>
        <v>43.945897410000001</v>
      </c>
      <c r="F707">
        <f>Table3[[#This Row],[Volume at H]]*Table3[[#This Row],[Area]]</f>
        <v>0</v>
      </c>
      <c r="G707" t="s">
        <v>1363</v>
      </c>
    </row>
    <row r="708" spans="1:7" x14ac:dyDescent="0.35">
      <c r="A708" t="s">
        <v>3599</v>
      </c>
      <c r="B708">
        <v>67</v>
      </c>
      <c r="C708">
        <v>9</v>
      </c>
      <c r="D708" cm="1">
        <f t="array" ref="D708">_xlfn._xlws.FILTER(Table4[[#All],[Volume MBF/ac]],(Table4[[#All],[Polygon]]=Table3[[#This Row],[Polygon]])*(Table4[[#All],[Period]]=Table3[[#This Row],[Period]])*(Table3[[#This Row],[Variables ]]=I$3),0)</f>
        <v>0</v>
      </c>
      <c r="E708" cm="1">
        <f t="array" ref="E708">_xlfn._xlws.FILTER(Table6[[#All],[Acre]],(Table6[[#All],[Stand_Ipid]]=Table3[[#This Row],[Polygon]]),0)</f>
        <v>3.2843938270000002</v>
      </c>
      <c r="F708">
        <f>Table3[[#This Row],[Volume at H]]*Table3[[#This Row],[Area]]</f>
        <v>0</v>
      </c>
      <c r="G708" t="s">
        <v>1363</v>
      </c>
    </row>
    <row r="709" spans="1:7" x14ac:dyDescent="0.35">
      <c r="A709" t="s">
        <v>3599</v>
      </c>
      <c r="B709">
        <v>71</v>
      </c>
      <c r="C709">
        <v>9</v>
      </c>
      <c r="D709" cm="1">
        <f t="array" ref="D709">_xlfn._xlws.FILTER(Table4[[#All],[Volume MBF/ac]],(Table4[[#All],[Polygon]]=Table3[[#This Row],[Polygon]])*(Table4[[#All],[Period]]=Table3[[#This Row],[Period]])*(Table3[[#This Row],[Variables ]]=I$3),0)</f>
        <v>0</v>
      </c>
      <c r="E709" cm="1">
        <f t="array" ref="E709">_xlfn._xlws.FILTER(Table6[[#All],[Acre]],(Table6[[#All],[Stand_Ipid]]=Table3[[#This Row],[Polygon]]),0)</f>
        <v>44.711668299999999</v>
      </c>
      <c r="F709">
        <f>Table3[[#This Row],[Volume at H]]*Table3[[#This Row],[Area]]</f>
        <v>0</v>
      </c>
      <c r="G709" t="s">
        <v>1363</v>
      </c>
    </row>
    <row r="710" spans="1:7" x14ac:dyDescent="0.35">
      <c r="A710" t="s">
        <v>3599</v>
      </c>
      <c r="B710">
        <v>17</v>
      </c>
      <c r="C710">
        <v>1</v>
      </c>
      <c r="D710" cm="1">
        <f t="array" ref="D710">_xlfn._xlws.FILTER(Table4[[#All],[Volume MBF/ac]],(Table4[[#All],[Polygon]]=Table3[[#This Row],[Polygon]])*(Table4[[#All],[Period]]=Table3[[#This Row],[Period]])*(Table3[[#This Row],[Variables ]]=I$3),0)</f>
        <v>0</v>
      </c>
      <c r="E710" cm="1">
        <f t="array" ref="E710">_xlfn._xlws.FILTER(Table6[[#All],[Acre]],(Table6[[#All],[Stand_Ipid]]=Table3[[#This Row],[Polygon]]),0)</f>
        <v>0</v>
      </c>
      <c r="F710">
        <f>Table3[[#This Row],[Volume at H]]*Table3[[#This Row],[Area]]</f>
        <v>0</v>
      </c>
      <c r="G710" t="s">
        <v>1363</v>
      </c>
    </row>
    <row r="711" spans="1:7" x14ac:dyDescent="0.35">
      <c r="A711" t="s">
        <v>3599</v>
      </c>
      <c r="B711">
        <v>18</v>
      </c>
      <c r="C711">
        <v>1</v>
      </c>
      <c r="D711" cm="1">
        <f t="array" ref="D711">_xlfn._xlws.FILTER(Table4[[#All],[Volume MBF/ac]],(Table4[[#All],[Polygon]]=Table3[[#This Row],[Polygon]])*(Table4[[#All],[Period]]=Table3[[#This Row],[Period]])*(Table3[[#This Row],[Variables ]]=I$3),0)</f>
        <v>0</v>
      </c>
      <c r="E711" cm="1">
        <f t="array" ref="E711">_xlfn._xlws.FILTER(Table6[[#All],[Acre]],(Table6[[#All],[Stand_Ipid]]=Table3[[#This Row],[Polygon]]),0)</f>
        <v>0</v>
      </c>
      <c r="F711">
        <f>Table3[[#This Row],[Volume at H]]*Table3[[#This Row],[Area]]</f>
        <v>0</v>
      </c>
      <c r="G711" t="s">
        <v>1363</v>
      </c>
    </row>
    <row r="712" spans="1:7" x14ac:dyDescent="0.35">
      <c r="A712" t="s">
        <v>3599</v>
      </c>
      <c r="B712">
        <v>36</v>
      </c>
      <c r="C712">
        <v>1</v>
      </c>
      <c r="D712" cm="1">
        <f t="array" ref="D712">_xlfn._xlws.FILTER(Table4[[#All],[Volume MBF/ac]],(Table4[[#All],[Polygon]]=Table3[[#This Row],[Polygon]])*(Table4[[#All],[Period]]=Table3[[#This Row],[Period]])*(Table3[[#This Row],[Variables ]]=I$3),0)</f>
        <v>0</v>
      </c>
      <c r="E712" cm="1">
        <f t="array" ref="E712">_xlfn._xlws.FILTER(Table6[[#All],[Acre]],(Table6[[#All],[Stand_Ipid]]=Table3[[#This Row],[Polygon]]),0)</f>
        <v>0</v>
      </c>
      <c r="F712">
        <f>Table3[[#This Row],[Volume at H]]*Table3[[#This Row],[Area]]</f>
        <v>0</v>
      </c>
      <c r="G712" t="s">
        <v>1363</v>
      </c>
    </row>
    <row r="713" spans="1:7" x14ac:dyDescent="0.35">
      <c r="A713" t="s">
        <v>3599</v>
      </c>
      <c r="B713">
        <v>65</v>
      </c>
      <c r="C713">
        <v>1</v>
      </c>
      <c r="D713" cm="1">
        <f t="array" ref="D713">_xlfn._xlws.FILTER(Table4[[#All],[Volume MBF/ac]],(Table4[[#All],[Polygon]]=Table3[[#This Row],[Polygon]])*(Table4[[#All],[Period]]=Table3[[#This Row],[Period]])*(Table3[[#This Row],[Variables ]]=I$3),0)</f>
        <v>0</v>
      </c>
      <c r="E713" cm="1">
        <f t="array" ref="E713">_xlfn._xlws.FILTER(Table6[[#All],[Acre]],(Table6[[#All],[Stand_Ipid]]=Table3[[#This Row],[Polygon]]),0)</f>
        <v>0</v>
      </c>
      <c r="F713">
        <f>Table3[[#This Row],[Volume at H]]*Table3[[#This Row],[Area]]</f>
        <v>0</v>
      </c>
      <c r="G713" t="s">
        <v>1363</v>
      </c>
    </row>
    <row r="714" spans="1:7" x14ac:dyDescent="0.35">
      <c r="A714" t="s">
        <v>3599</v>
      </c>
      <c r="B714">
        <v>7</v>
      </c>
      <c r="C714">
        <v>1</v>
      </c>
      <c r="D714" cm="1">
        <f t="array" ref="D714">_xlfn._xlws.FILTER(Table4[[#All],[Volume MBF/ac]],(Table4[[#All],[Polygon]]=Table3[[#This Row],[Polygon]])*(Table4[[#All],[Period]]=Table3[[#This Row],[Period]])*(Table3[[#This Row],[Variables ]]=I$3),0)</f>
        <v>0</v>
      </c>
      <c r="E714" cm="1">
        <f t="array" ref="E714">_xlfn._xlws.FILTER(Table6[[#All],[Acre]],(Table6[[#All],[Stand_Ipid]]=Table3[[#This Row],[Polygon]]),0)</f>
        <v>0</v>
      </c>
      <c r="F714">
        <f>Table3[[#This Row],[Volume at H]]*Table3[[#This Row],[Area]]</f>
        <v>0</v>
      </c>
      <c r="G714" t="s">
        <v>1363</v>
      </c>
    </row>
    <row r="715" spans="1:7" x14ac:dyDescent="0.35">
      <c r="A715" t="s">
        <v>3599</v>
      </c>
      <c r="B715">
        <v>70</v>
      </c>
      <c r="C715">
        <v>1</v>
      </c>
      <c r="D715" cm="1">
        <f t="array" ref="D715">_xlfn._xlws.FILTER(Table4[[#All],[Volume MBF/ac]],(Table4[[#All],[Polygon]]=Table3[[#This Row],[Polygon]])*(Table4[[#All],[Period]]=Table3[[#This Row],[Period]])*(Table3[[#This Row],[Variables ]]=I$3),0)</f>
        <v>0</v>
      </c>
      <c r="E715" cm="1">
        <f t="array" ref="E715">_xlfn._xlws.FILTER(Table6[[#All],[Acre]],(Table6[[#All],[Stand_Ipid]]=Table3[[#This Row],[Polygon]]),0)</f>
        <v>0</v>
      </c>
      <c r="F715">
        <f>Table3[[#This Row],[Volume at H]]*Table3[[#This Row],[Area]]</f>
        <v>0</v>
      </c>
      <c r="G715" t="s">
        <v>1363</v>
      </c>
    </row>
    <row r="716" spans="1:7" x14ac:dyDescent="0.35">
      <c r="A716" t="s">
        <v>3599</v>
      </c>
      <c r="B716">
        <v>17</v>
      </c>
      <c r="C716">
        <v>10</v>
      </c>
      <c r="D716" cm="1">
        <f t="array" ref="D716">_xlfn._xlws.FILTER(Table4[[#All],[Volume MBF/ac]],(Table4[[#All],[Polygon]]=Table3[[#This Row],[Polygon]])*(Table4[[#All],[Period]]=Table3[[#This Row],[Period]])*(Table3[[#This Row],[Variables ]]=I$3),0)</f>
        <v>0</v>
      </c>
      <c r="E716" cm="1">
        <f t="array" ref="E716">_xlfn._xlws.FILTER(Table6[[#All],[Acre]],(Table6[[#All],[Stand_Ipid]]=Table3[[#This Row],[Polygon]]),0)</f>
        <v>0</v>
      </c>
      <c r="F716">
        <f>Table3[[#This Row],[Volume at H]]*Table3[[#This Row],[Area]]</f>
        <v>0</v>
      </c>
      <c r="G716" t="s">
        <v>1363</v>
      </c>
    </row>
    <row r="717" spans="1:7" x14ac:dyDescent="0.35">
      <c r="A717" t="s">
        <v>3599</v>
      </c>
      <c r="B717">
        <v>65</v>
      </c>
      <c r="C717">
        <v>11</v>
      </c>
      <c r="D717" cm="1">
        <f t="array" ref="D717">_xlfn._xlws.FILTER(Table4[[#All],[Volume MBF/ac]],(Table4[[#All],[Polygon]]=Table3[[#This Row],[Polygon]])*(Table4[[#All],[Period]]=Table3[[#This Row],[Period]])*(Table3[[#This Row],[Variables ]]=I$3),0)</f>
        <v>0</v>
      </c>
      <c r="E717" cm="1">
        <f t="array" ref="E717">_xlfn._xlws.FILTER(Table6[[#All],[Acre]],(Table6[[#All],[Stand_Ipid]]=Table3[[#This Row],[Polygon]]),0)</f>
        <v>0</v>
      </c>
      <c r="F717">
        <f>Table3[[#This Row],[Volume at H]]*Table3[[#This Row],[Area]]</f>
        <v>0</v>
      </c>
      <c r="G717" t="s">
        <v>1363</v>
      </c>
    </row>
    <row r="718" spans="1:7" x14ac:dyDescent="0.35">
      <c r="A718" t="s">
        <v>3599</v>
      </c>
      <c r="B718">
        <v>70</v>
      </c>
      <c r="C718">
        <v>11</v>
      </c>
      <c r="D718" cm="1">
        <f t="array" ref="D718">_xlfn._xlws.FILTER(Table4[[#All],[Volume MBF/ac]],(Table4[[#All],[Polygon]]=Table3[[#This Row],[Polygon]])*(Table4[[#All],[Period]]=Table3[[#This Row],[Period]])*(Table3[[#This Row],[Variables ]]=I$3),0)</f>
        <v>0</v>
      </c>
      <c r="E718" cm="1">
        <f t="array" ref="E718">_xlfn._xlws.FILTER(Table6[[#All],[Acre]],(Table6[[#All],[Stand_Ipid]]=Table3[[#This Row],[Polygon]]),0)</f>
        <v>0</v>
      </c>
      <c r="F718">
        <f>Table3[[#This Row],[Volume at H]]*Table3[[#This Row],[Area]]</f>
        <v>0</v>
      </c>
      <c r="G718" t="s">
        <v>1363</v>
      </c>
    </row>
    <row r="719" spans="1:7" x14ac:dyDescent="0.35">
      <c r="A719" t="s">
        <v>3599</v>
      </c>
      <c r="B719">
        <v>65</v>
      </c>
      <c r="C719">
        <v>12</v>
      </c>
      <c r="D719" cm="1">
        <f t="array" ref="D719">_xlfn._xlws.FILTER(Table4[[#All],[Volume MBF/ac]],(Table4[[#All],[Polygon]]=Table3[[#This Row],[Polygon]])*(Table4[[#All],[Period]]=Table3[[#This Row],[Period]])*(Table3[[#This Row],[Variables ]]=I$3),0)</f>
        <v>0</v>
      </c>
      <c r="E719" cm="1">
        <f t="array" ref="E719">_xlfn._xlws.FILTER(Table6[[#All],[Acre]],(Table6[[#All],[Stand_Ipid]]=Table3[[#This Row],[Polygon]]),0)</f>
        <v>0</v>
      </c>
      <c r="F719">
        <f>Table3[[#This Row],[Volume at H]]*Table3[[#This Row],[Area]]</f>
        <v>0</v>
      </c>
      <c r="G719" t="s">
        <v>1363</v>
      </c>
    </row>
    <row r="720" spans="1:7" x14ac:dyDescent="0.35">
      <c r="A720" t="s">
        <v>3599</v>
      </c>
      <c r="B720">
        <v>70</v>
      </c>
      <c r="C720">
        <v>12</v>
      </c>
      <c r="D720" cm="1">
        <f t="array" ref="D720">_xlfn._xlws.FILTER(Table4[[#All],[Volume MBF/ac]],(Table4[[#All],[Polygon]]=Table3[[#This Row],[Polygon]])*(Table4[[#All],[Period]]=Table3[[#This Row],[Period]])*(Table3[[#This Row],[Variables ]]=I$3),0)</f>
        <v>0</v>
      </c>
      <c r="E720" cm="1">
        <f t="array" ref="E720">_xlfn._xlws.FILTER(Table6[[#All],[Acre]],(Table6[[#All],[Stand_Ipid]]=Table3[[#This Row],[Polygon]]),0)</f>
        <v>0</v>
      </c>
      <c r="F720">
        <f>Table3[[#This Row],[Volume at H]]*Table3[[#This Row],[Area]]</f>
        <v>0</v>
      </c>
      <c r="G720" t="s">
        <v>1363</v>
      </c>
    </row>
    <row r="721" spans="1:7" x14ac:dyDescent="0.35">
      <c r="A721" t="s">
        <v>3599</v>
      </c>
      <c r="B721">
        <v>17</v>
      </c>
      <c r="C721">
        <v>2</v>
      </c>
      <c r="D721" cm="1">
        <f t="array" ref="D721">_xlfn._xlws.FILTER(Table4[[#All],[Volume MBF/ac]],(Table4[[#All],[Polygon]]=Table3[[#This Row],[Polygon]])*(Table4[[#All],[Period]]=Table3[[#This Row],[Period]])*(Table3[[#This Row],[Variables ]]=I$3),0)</f>
        <v>0</v>
      </c>
      <c r="E721" cm="1">
        <f t="array" ref="E721">_xlfn._xlws.FILTER(Table6[[#All],[Acre]],(Table6[[#All],[Stand_Ipid]]=Table3[[#This Row],[Polygon]]),0)</f>
        <v>0</v>
      </c>
      <c r="F721">
        <f>Table3[[#This Row],[Volume at H]]*Table3[[#This Row],[Area]]</f>
        <v>0</v>
      </c>
      <c r="G721" t="s">
        <v>1363</v>
      </c>
    </row>
    <row r="722" spans="1:7" x14ac:dyDescent="0.35">
      <c r="A722" t="s">
        <v>3599</v>
      </c>
      <c r="B722">
        <v>18</v>
      </c>
      <c r="C722">
        <v>2</v>
      </c>
      <c r="D722" cm="1">
        <f t="array" ref="D722">_xlfn._xlws.FILTER(Table4[[#All],[Volume MBF/ac]],(Table4[[#All],[Polygon]]=Table3[[#This Row],[Polygon]])*(Table4[[#All],[Period]]=Table3[[#This Row],[Period]])*(Table3[[#This Row],[Variables ]]=I$3),0)</f>
        <v>0</v>
      </c>
      <c r="E722" cm="1">
        <f t="array" ref="E722">_xlfn._xlws.FILTER(Table6[[#All],[Acre]],(Table6[[#All],[Stand_Ipid]]=Table3[[#This Row],[Polygon]]),0)</f>
        <v>0</v>
      </c>
      <c r="F722">
        <f>Table3[[#This Row],[Volume at H]]*Table3[[#This Row],[Area]]</f>
        <v>0</v>
      </c>
      <c r="G722" t="s">
        <v>1363</v>
      </c>
    </row>
    <row r="723" spans="1:7" x14ac:dyDescent="0.35">
      <c r="A723" t="s">
        <v>3599</v>
      </c>
      <c r="B723">
        <v>36</v>
      </c>
      <c r="C723">
        <v>2</v>
      </c>
      <c r="D723" cm="1">
        <f t="array" ref="D723">_xlfn._xlws.FILTER(Table4[[#All],[Volume MBF/ac]],(Table4[[#All],[Polygon]]=Table3[[#This Row],[Polygon]])*(Table4[[#All],[Period]]=Table3[[#This Row],[Period]])*(Table3[[#This Row],[Variables ]]=I$3),0)</f>
        <v>0</v>
      </c>
      <c r="E723" cm="1">
        <f t="array" ref="E723">_xlfn._xlws.FILTER(Table6[[#All],[Acre]],(Table6[[#All],[Stand_Ipid]]=Table3[[#This Row],[Polygon]]),0)</f>
        <v>0</v>
      </c>
      <c r="F723">
        <f>Table3[[#This Row],[Volume at H]]*Table3[[#This Row],[Area]]</f>
        <v>0</v>
      </c>
      <c r="G723" t="s">
        <v>1363</v>
      </c>
    </row>
    <row r="724" spans="1:7" x14ac:dyDescent="0.35">
      <c r="A724" t="s">
        <v>3599</v>
      </c>
      <c r="B724">
        <v>17</v>
      </c>
      <c r="C724">
        <v>3</v>
      </c>
      <c r="D724" cm="1">
        <f t="array" ref="D724">_xlfn._xlws.FILTER(Table4[[#All],[Volume MBF/ac]],(Table4[[#All],[Polygon]]=Table3[[#This Row],[Polygon]])*(Table4[[#All],[Period]]=Table3[[#This Row],[Period]])*(Table3[[#This Row],[Variables ]]=I$3),0)</f>
        <v>0</v>
      </c>
      <c r="E724" cm="1">
        <f t="array" ref="E724">_xlfn._xlws.FILTER(Table6[[#All],[Acre]],(Table6[[#All],[Stand_Ipid]]=Table3[[#This Row],[Polygon]]),0)</f>
        <v>0</v>
      </c>
      <c r="F724">
        <f>Table3[[#This Row],[Volume at H]]*Table3[[#This Row],[Area]]</f>
        <v>0</v>
      </c>
      <c r="G724" t="s">
        <v>1363</v>
      </c>
    </row>
    <row r="725" spans="1:7" x14ac:dyDescent="0.35">
      <c r="A725" t="s">
        <v>3599</v>
      </c>
      <c r="B725">
        <v>18</v>
      </c>
      <c r="C725">
        <v>3</v>
      </c>
      <c r="D725" cm="1">
        <f t="array" ref="D725">_xlfn._xlws.FILTER(Table4[[#All],[Volume MBF/ac]],(Table4[[#All],[Polygon]]=Table3[[#This Row],[Polygon]])*(Table4[[#All],[Period]]=Table3[[#This Row],[Period]])*(Table3[[#This Row],[Variables ]]=I$3),0)</f>
        <v>0</v>
      </c>
      <c r="E725" cm="1">
        <f t="array" ref="E725">_xlfn._xlws.FILTER(Table6[[#All],[Acre]],(Table6[[#All],[Stand_Ipid]]=Table3[[#This Row],[Polygon]]),0)</f>
        <v>0</v>
      </c>
      <c r="F725">
        <f>Table3[[#This Row],[Volume at H]]*Table3[[#This Row],[Area]]</f>
        <v>0</v>
      </c>
      <c r="G725" t="s">
        <v>1363</v>
      </c>
    </row>
    <row r="726" spans="1:7" x14ac:dyDescent="0.35">
      <c r="A726" t="s">
        <v>3599</v>
      </c>
      <c r="B726">
        <v>36</v>
      </c>
      <c r="C726">
        <v>3</v>
      </c>
      <c r="D726" cm="1">
        <f t="array" ref="D726">_xlfn._xlws.FILTER(Table4[[#All],[Volume MBF/ac]],(Table4[[#All],[Polygon]]=Table3[[#This Row],[Polygon]])*(Table4[[#All],[Period]]=Table3[[#This Row],[Period]])*(Table3[[#This Row],[Variables ]]=I$3),0)</f>
        <v>0</v>
      </c>
      <c r="E726" cm="1">
        <f t="array" ref="E726">_xlfn._xlws.FILTER(Table6[[#All],[Acre]],(Table6[[#All],[Stand_Ipid]]=Table3[[#This Row],[Polygon]]),0)</f>
        <v>0</v>
      </c>
      <c r="F726">
        <f>Table3[[#This Row],[Volume at H]]*Table3[[#This Row],[Area]]</f>
        <v>0</v>
      </c>
      <c r="G726" t="s">
        <v>1363</v>
      </c>
    </row>
    <row r="727" spans="1:7" x14ac:dyDescent="0.35">
      <c r="A727" t="s">
        <v>3599</v>
      </c>
      <c r="B727">
        <v>7</v>
      </c>
      <c r="C727">
        <v>3</v>
      </c>
      <c r="D727" cm="1">
        <f t="array" ref="D727">_xlfn._xlws.FILTER(Table4[[#All],[Volume MBF/ac]],(Table4[[#All],[Polygon]]=Table3[[#This Row],[Polygon]])*(Table4[[#All],[Period]]=Table3[[#This Row],[Period]])*(Table3[[#This Row],[Variables ]]=I$3),0)</f>
        <v>0</v>
      </c>
      <c r="E727" cm="1">
        <f t="array" ref="E727">_xlfn._xlws.FILTER(Table6[[#All],[Acre]],(Table6[[#All],[Stand_Ipid]]=Table3[[#This Row],[Polygon]]),0)</f>
        <v>0</v>
      </c>
      <c r="F727">
        <f>Table3[[#This Row],[Volume at H]]*Table3[[#This Row],[Area]]</f>
        <v>0</v>
      </c>
      <c r="G727" t="s">
        <v>1363</v>
      </c>
    </row>
    <row r="728" spans="1:7" x14ac:dyDescent="0.35">
      <c r="A728" t="s">
        <v>3599</v>
      </c>
      <c r="B728">
        <v>7</v>
      </c>
      <c r="C728">
        <v>4</v>
      </c>
      <c r="D728" cm="1">
        <f t="array" ref="D728">_xlfn._xlws.FILTER(Table4[[#All],[Volume MBF/ac]],(Table4[[#All],[Polygon]]=Table3[[#This Row],[Polygon]])*(Table4[[#All],[Period]]=Table3[[#This Row],[Period]])*(Table3[[#This Row],[Variables ]]=I$3),0)</f>
        <v>0</v>
      </c>
      <c r="E728" cm="1">
        <f t="array" ref="E728">_xlfn._xlws.FILTER(Table6[[#All],[Acre]],(Table6[[#All],[Stand_Ipid]]=Table3[[#This Row],[Polygon]]),0)</f>
        <v>0</v>
      </c>
      <c r="F728">
        <f>Table3[[#This Row],[Volume at H]]*Table3[[#This Row],[Area]]</f>
        <v>0</v>
      </c>
      <c r="G728" t="s">
        <v>1363</v>
      </c>
    </row>
    <row r="729" spans="1:7" x14ac:dyDescent="0.35">
      <c r="A729" t="s">
        <v>3599</v>
      </c>
      <c r="B729">
        <v>70</v>
      </c>
      <c r="C729">
        <v>4</v>
      </c>
      <c r="D729" cm="1">
        <f t="array" ref="D729">_xlfn._xlws.FILTER(Table4[[#All],[Volume MBF/ac]],(Table4[[#All],[Polygon]]=Table3[[#This Row],[Polygon]])*(Table4[[#All],[Period]]=Table3[[#This Row],[Period]])*(Table3[[#This Row],[Variables ]]=I$3),0)</f>
        <v>0</v>
      </c>
      <c r="E729" cm="1">
        <f t="array" ref="E729">_xlfn._xlws.FILTER(Table6[[#All],[Acre]],(Table6[[#All],[Stand_Ipid]]=Table3[[#This Row],[Polygon]]),0)</f>
        <v>0</v>
      </c>
      <c r="F729">
        <f>Table3[[#This Row],[Volume at H]]*Table3[[#This Row],[Area]]</f>
        <v>0</v>
      </c>
      <c r="G729" t="s">
        <v>1363</v>
      </c>
    </row>
    <row r="730" spans="1:7" x14ac:dyDescent="0.35">
      <c r="A730" t="s">
        <v>3599</v>
      </c>
      <c r="B730">
        <v>18</v>
      </c>
      <c r="C730">
        <v>5</v>
      </c>
      <c r="D730" cm="1">
        <f t="array" ref="D730">_xlfn._xlws.FILTER(Table4[[#All],[Volume MBF/ac]],(Table4[[#All],[Polygon]]=Table3[[#This Row],[Polygon]])*(Table4[[#All],[Period]]=Table3[[#This Row],[Period]])*(Table3[[#This Row],[Variables ]]=I$3),0)</f>
        <v>0</v>
      </c>
      <c r="E730" cm="1">
        <f t="array" ref="E730">_xlfn._xlws.FILTER(Table6[[#All],[Acre]],(Table6[[#All],[Stand_Ipid]]=Table3[[#This Row],[Polygon]]),0)</f>
        <v>0</v>
      </c>
      <c r="F730">
        <f>Table3[[#This Row],[Volume at H]]*Table3[[#This Row],[Area]]</f>
        <v>0</v>
      </c>
      <c r="G730" t="s">
        <v>1363</v>
      </c>
    </row>
    <row r="731" spans="1:7" x14ac:dyDescent="0.35">
      <c r="A731" t="s">
        <v>3599</v>
      </c>
      <c r="B731">
        <v>70</v>
      </c>
      <c r="C731">
        <v>5</v>
      </c>
      <c r="D731" cm="1">
        <f t="array" ref="D731">_xlfn._xlws.FILTER(Table4[[#All],[Volume MBF/ac]],(Table4[[#All],[Polygon]]=Table3[[#This Row],[Polygon]])*(Table4[[#All],[Period]]=Table3[[#This Row],[Period]])*(Table3[[#This Row],[Variables ]]=I$3),0)</f>
        <v>0</v>
      </c>
      <c r="E731" cm="1">
        <f t="array" ref="E731">_xlfn._xlws.FILTER(Table6[[#All],[Acre]],(Table6[[#All],[Stand_Ipid]]=Table3[[#This Row],[Polygon]]),0)</f>
        <v>0</v>
      </c>
      <c r="F731">
        <f>Table3[[#This Row],[Volume at H]]*Table3[[#This Row],[Area]]</f>
        <v>0</v>
      </c>
      <c r="G731" t="s">
        <v>1363</v>
      </c>
    </row>
    <row r="732" spans="1:7" x14ac:dyDescent="0.35">
      <c r="A732" t="s">
        <v>3599</v>
      </c>
      <c r="B732">
        <v>18</v>
      </c>
      <c r="C732">
        <v>6</v>
      </c>
      <c r="D732" cm="1">
        <f t="array" ref="D732">_xlfn._xlws.FILTER(Table4[[#All],[Volume MBF/ac]],(Table4[[#All],[Polygon]]=Table3[[#This Row],[Polygon]])*(Table4[[#All],[Period]]=Table3[[#This Row],[Period]])*(Table3[[#This Row],[Variables ]]=I$3),0)</f>
        <v>0</v>
      </c>
      <c r="E732" cm="1">
        <f t="array" ref="E732">_xlfn._xlws.FILTER(Table6[[#All],[Acre]],(Table6[[#All],[Stand_Ipid]]=Table3[[#This Row],[Polygon]]),0)</f>
        <v>0</v>
      </c>
      <c r="F732">
        <f>Table3[[#This Row],[Volume at H]]*Table3[[#This Row],[Area]]</f>
        <v>0</v>
      </c>
      <c r="G732" t="s">
        <v>1363</v>
      </c>
    </row>
    <row r="733" spans="1:7" x14ac:dyDescent="0.35">
      <c r="A733" t="s">
        <v>3599</v>
      </c>
      <c r="B733">
        <v>36</v>
      </c>
      <c r="C733">
        <v>6</v>
      </c>
      <c r="D733" cm="1">
        <f t="array" ref="D733">_xlfn._xlws.FILTER(Table4[[#All],[Volume MBF/ac]],(Table4[[#All],[Polygon]]=Table3[[#This Row],[Polygon]])*(Table4[[#All],[Period]]=Table3[[#This Row],[Period]])*(Table3[[#This Row],[Variables ]]=I$3),0)</f>
        <v>0</v>
      </c>
      <c r="E733" cm="1">
        <f t="array" ref="E733">_xlfn._xlws.FILTER(Table6[[#All],[Acre]],(Table6[[#All],[Stand_Ipid]]=Table3[[#This Row],[Polygon]]),0)</f>
        <v>0</v>
      </c>
      <c r="F733">
        <f>Table3[[#This Row],[Volume at H]]*Table3[[#This Row],[Area]]</f>
        <v>0</v>
      </c>
      <c r="G733" t="s">
        <v>1363</v>
      </c>
    </row>
    <row r="734" spans="1:7" x14ac:dyDescent="0.35">
      <c r="A734" t="s">
        <v>3599</v>
      </c>
      <c r="B734">
        <v>65</v>
      </c>
      <c r="C734">
        <v>6</v>
      </c>
      <c r="D734" cm="1">
        <f t="array" ref="D734">_xlfn._xlws.FILTER(Table4[[#All],[Volume MBF/ac]],(Table4[[#All],[Polygon]]=Table3[[#This Row],[Polygon]])*(Table4[[#All],[Period]]=Table3[[#This Row],[Period]])*(Table3[[#This Row],[Variables ]]=I$3),0)</f>
        <v>0</v>
      </c>
      <c r="E734" cm="1">
        <f t="array" ref="E734">_xlfn._xlws.FILTER(Table6[[#All],[Acre]],(Table6[[#All],[Stand_Ipid]]=Table3[[#This Row],[Polygon]]),0)</f>
        <v>0</v>
      </c>
      <c r="F734">
        <f>Table3[[#This Row],[Volume at H]]*Table3[[#This Row],[Area]]</f>
        <v>0</v>
      </c>
      <c r="G734" t="s">
        <v>1363</v>
      </c>
    </row>
    <row r="735" spans="1:7" x14ac:dyDescent="0.35">
      <c r="A735" t="s">
        <v>3599</v>
      </c>
      <c r="B735">
        <v>36</v>
      </c>
      <c r="C735">
        <v>7</v>
      </c>
      <c r="D735" cm="1">
        <f t="array" ref="D735">_xlfn._xlws.FILTER(Table4[[#All],[Volume MBF/ac]],(Table4[[#All],[Polygon]]=Table3[[#This Row],[Polygon]])*(Table4[[#All],[Period]]=Table3[[#This Row],[Period]])*(Table3[[#This Row],[Variables ]]=I$3),0)</f>
        <v>0</v>
      </c>
      <c r="E735" cm="1">
        <f t="array" ref="E735">_xlfn._xlws.FILTER(Table6[[#All],[Acre]],(Table6[[#All],[Stand_Ipid]]=Table3[[#This Row],[Polygon]]),0)</f>
        <v>0</v>
      </c>
      <c r="F735">
        <f>Table3[[#This Row],[Volume at H]]*Table3[[#This Row],[Area]]</f>
        <v>0</v>
      </c>
      <c r="G735" t="s">
        <v>1363</v>
      </c>
    </row>
    <row r="736" spans="1:7" x14ac:dyDescent="0.35">
      <c r="A736" t="s">
        <v>3599</v>
      </c>
      <c r="B736">
        <v>65</v>
      </c>
      <c r="C736">
        <v>7</v>
      </c>
      <c r="D736" cm="1">
        <f t="array" ref="D736">_xlfn._xlws.FILTER(Table4[[#All],[Volume MBF/ac]],(Table4[[#All],[Polygon]]=Table3[[#This Row],[Polygon]])*(Table4[[#All],[Period]]=Table3[[#This Row],[Period]])*(Table3[[#This Row],[Variables ]]=I$3),0)</f>
        <v>0</v>
      </c>
      <c r="E736" cm="1">
        <f t="array" ref="E736">_xlfn._xlws.FILTER(Table6[[#All],[Acre]],(Table6[[#All],[Stand_Ipid]]=Table3[[#This Row],[Polygon]]),0)</f>
        <v>0</v>
      </c>
      <c r="F736">
        <f>Table3[[#This Row],[Volume at H]]*Table3[[#This Row],[Area]]</f>
        <v>0</v>
      </c>
      <c r="G736" t="s">
        <v>1363</v>
      </c>
    </row>
    <row r="737" spans="1:7" x14ac:dyDescent="0.35">
      <c r="A737" t="s">
        <v>3599</v>
      </c>
      <c r="B737">
        <v>7</v>
      </c>
      <c r="C737">
        <v>8</v>
      </c>
      <c r="D737" cm="1">
        <f t="array" ref="D737">_xlfn._xlws.FILTER(Table4[[#All],[Volume MBF/ac]],(Table4[[#All],[Polygon]]=Table3[[#This Row],[Polygon]])*(Table4[[#All],[Period]]=Table3[[#This Row],[Period]])*(Table3[[#This Row],[Variables ]]=I$3),0)</f>
        <v>0</v>
      </c>
      <c r="E737" cm="1">
        <f t="array" ref="E737">_xlfn._xlws.FILTER(Table6[[#All],[Acre]],(Table6[[#All],[Stand_Ipid]]=Table3[[#This Row],[Polygon]]),0)</f>
        <v>0</v>
      </c>
      <c r="F737">
        <f>Table3[[#This Row],[Volume at H]]*Table3[[#This Row],[Area]]</f>
        <v>0</v>
      </c>
      <c r="G737" t="s">
        <v>1363</v>
      </c>
    </row>
    <row r="738" spans="1:7" x14ac:dyDescent="0.35">
      <c r="A738" t="s">
        <v>3599</v>
      </c>
      <c r="B738">
        <v>17</v>
      </c>
      <c r="C738">
        <v>9</v>
      </c>
      <c r="D738" cm="1">
        <f t="array" ref="D738">_xlfn._xlws.FILTER(Table4[[#All],[Volume MBF/ac]],(Table4[[#All],[Polygon]]=Table3[[#This Row],[Polygon]])*(Table4[[#All],[Period]]=Table3[[#This Row],[Period]])*(Table3[[#This Row],[Variables ]]=I$3),0)</f>
        <v>0</v>
      </c>
      <c r="E738" cm="1">
        <f t="array" ref="E738">_xlfn._xlws.FILTER(Table6[[#All],[Acre]],(Table6[[#All],[Stand_Ipid]]=Table3[[#This Row],[Polygon]]),0)</f>
        <v>0</v>
      </c>
      <c r="F738">
        <f>Table3[[#This Row],[Volume at H]]*Table3[[#This Row],[Area]]</f>
        <v>0</v>
      </c>
      <c r="G738" t="s">
        <v>1363</v>
      </c>
    </row>
    <row r="739" spans="1:7" x14ac:dyDescent="0.35">
      <c r="A739" t="s">
        <v>3599</v>
      </c>
      <c r="B739">
        <v>7</v>
      </c>
      <c r="C739">
        <v>9</v>
      </c>
      <c r="D739" cm="1">
        <f t="array" ref="D739">_xlfn._xlws.FILTER(Table4[[#All],[Volume MBF/ac]],(Table4[[#All],[Polygon]]=Table3[[#This Row],[Polygon]])*(Table4[[#All],[Period]]=Table3[[#This Row],[Period]])*(Table3[[#This Row],[Variables ]]=I$3),0)</f>
        <v>0</v>
      </c>
      <c r="E739" cm="1">
        <f t="array" ref="E739">_xlfn._xlws.FILTER(Table6[[#All],[Acre]],(Table6[[#All],[Stand_Ipid]]=Table3[[#This Row],[Polygon]]),0)</f>
        <v>0</v>
      </c>
      <c r="F739">
        <f>Table3[[#This Row],[Volume at H]]*Table3[[#This Row],[Area]]</f>
        <v>0</v>
      </c>
      <c r="G739" t="s">
        <v>1363</v>
      </c>
    </row>
    <row r="840" spans="9:9" x14ac:dyDescent="0.35">
      <c r="I840" t="s">
        <v>3616</v>
      </c>
    </row>
    <row r="841" spans="9:9" x14ac:dyDescent="0.35">
      <c r="I841" t="s">
        <v>3616</v>
      </c>
    </row>
    <row r="842" spans="9:9" x14ac:dyDescent="0.35">
      <c r="I842" t="s">
        <v>3616</v>
      </c>
    </row>
    <row r="843" spans="9:9" x14ac:dyDescent="0.35">
      <c r="I843" t="s">
        <v>3616</v>
      </c>
    </row>
    <row r="844" spans="9:9" x14ac:dyDescent="0.35">
      <c r="I844" t="s">
        <v>3616</v>
      </c>
    </row>
    <row r="845" spans="9:9" x14ac:dyDescent="0.35">
      <c r="I845" t="s">
        <v>3616</v>
      </c>
    </row>
    <row r="846" spans="9:9" x14ac:dyDescent="0.35">
      <c r="I846" t="s">
        <v>3616</v>
      </c>
    </row>
    <row r="847" spans="9:9" x14ac:dyDescent="0.35">
      <c r="I847" t="s">
        <v>3616</v>
      </c>
    </row>
    <row r="848" spans="9:9" x14ac:dyDescent="0.35">
      <c r="I848" t="s">
        <v>3616</v>
      </c>
    </row>
    <row r="849" spans="9:9" x14ac:dyDescent="0.35">
      <c r="I849" t="s">
        <v>3616</v>
      </c>
    </row>
    <row r="850" spans="9:9" x14ac:dyDescent="0.35">
      <c r="I850" t="s">
        <v>3616</v>
      </c>
    </row>
    <row r="851" spans="9:9" x14ac:dyDescent="0.35">
      <c r="I851" t="s">
        <v>3616</v>
      </c>
    </row>
    <row r="852" spans="9:9" x14ac:dyDescent="0.35">
      <c r="I852" t="s">
        <v>3616</v>
      </c>
    </row>
    <row r="853" spans="9:9" x14ac:dyDescent="0.35">
      <c r="I853" t="s">
        <v>3616</v>
      </c>
    </row>
    <row r="854" spans="9:9" x14ac:dyDescent="0.35">
      <c r="I854" t="s">
        <v>3616</v>
      </c>
    </row>
    <row r="855" spans="9:9" x14ac:dyDescent="0.35">
      <c r="I855" t="s">
        <v>3616</v>
      </c>
    </row>
    <row r="856" spans="9:9" x14ac:dyDescent="0.35">
      <c r="I856" t="s">
        <v>3616</v>
      </c>
    </row>
    <row r="857" spans="9:9" x14ac:dyDescent="0.35">
      <c r="I857" t="s">
        <v>3616</v>
      </c>
    </row>
    <row r="858" spans="9:9" x14ac:dyDescent="0.35">
      <c r="I858" t="s">
        <v>3616</v>
      </c>
    </row>
    <row r="859" spans="9:9" x14ac:dyDescent="0.35">
      <c r="I859" t="s">
        <v>3616</v>
      </c>
    </row>
    <row r="860" spans="9:9" x14ac:dyDescent="0.35">
      <c r="I860" t="s">
        <v>3616</v>
      </c>
    </row>
    <row r="861" spans="9:9" x14ac:dyDescent="0.35">
      <c r="I861" t="s">
        <v>3616</v>
      </c>
    </row>
    <row r="862" spans="9:9" x14ac:dyDescent="0.35">
      <c r="I862" t="s">
        <v>3616</v>
      </c>
    </row>
    <row r="863" spans="9:9" x14ac:dyDescent="0.35">
      <c r="I863" t="s">
        <v>3616</v>
      </c>
    </row>
    <row r="864" spans="9:9" x14ac:dyDescent="0.35">
      <c r="I864" t="s">
        <v>3616</v>
      </c>
    </row>
    <row r="865" spans="9:9" x14ac:dyDescent="0.35">
      <c r="I865" t="s">
        <v>3616</v>
      </c>
    </row>
    <row r="866" spans="9:9" x14ac:dyDescent="0.35">
      <c r="I866" t="s">
        <v>3616</v>
      </c>
    </row>
    <row r="867" spans="9:9" x14ac:dyDescent="0.35">
      <c r="I867" t="s">
        <v>3616</v>
      </c>
    </row>
    <row r="868" spans="9:9" x14ac:dyDescent="0.35">
      <c r="I868" t="s">
        <v>3616</v>
      </c>
    </row>
    <row r="869" spans="9:9" x14ac:dyDescent="0.35">
      <c r="I869" t="s">
        <v>3616</v>
      </c>
    </row>
    <row r="870" spans="9:9" x14ac:dyDescent="0.35">
      <c r="I870" t="s">
        <v>3616</v>
      </c>
    </row>
    <row r="871" spans="9:9" x14ac:dyDescent="0.35">
      <c r="I871" t="s">
        <v>3616</v>
      </c>
    </row>
    <row r="872" spans="9:9" x14ac:dyDescent="0.35">
      <c r="I872" t="s">
        <v>3616</v>
      </c>
    </row>
    <row r="873" spans="9:9" x14ac:dyDescent="0.35">
      <c r="I873" t="s">
        <v>3616</v>
      </c>
    </row>
    <row r="874" spans="9:9" x14ac:dyDescent="0.35">
      <c r="I874" t="s">
        <v>3616</v>
      </c>
    </row>
    <row r="875" spans="9:9" x14ac:dyDescent="0.35">
      <c r="I875" t="s">
        <v>3616</v>
      </c>
    </row>
    <row r="876" spans="9:9" x14ac:dyDescent="0.35">
      <c r="I876" t="s">
        <v>3616</v>
      </c>
    </row>
    <row r="877" spans="9:9" x14ac:dyDescent="0.35">
      <c r="I877" t="s">
        <v>3616</v>
      </c>
    </row>
    <row r="878" spans="9:9" x14ac:dyDescent="0.35">
      <c r="I878" t="s">
        <v>3616</v>
      </c>
    </row>
    <row r="879" spans="9:9" x14ac:dyDescent="0.35">
      <c r="I879" t="s">
        <v>3616</v>
      </c>
    </row>
    <row r="880" spans="9:9" x14ac:dyDescent="0.35">
      <c r="I880" t="s">
        <v>3616</v>
      </c>
    </row>
    <row r="881" spans="9:9" x14ac:dyDescent="0.35">
      <c r="I881" t="s">
        <v>3616</v>
      </c>
    </row>
    <row r="882" spans="9:9" x14ac:dyDescent="0.35">
      <c r="I882" t="s">
        <v>3616</v>
      </c>
    </row>
    <row r="883" spans="9:9" x14ac:dyDescent="0.35">
      <c r="I883" t="s">
        <v>3616</v>
      </c>
    </row>
    <row r="884" spans="9:9" x14ac:dyDescent="0.35">
      <c r="I884" t="s">
        <v>3616</v>
      </c>
    </row>
    <row r="885" spans="9:9" x14ac:dyDescent="0.35">
      <c r="I885" t="s">
        <v>3616</v>
      </c>
    </row>
    <row r="886" spans="9:9" x14ac:dyDescent="0.35">
      <c r="I886" t="s">
        <v>3616</v>
      </c>
    </row>
    <row r="887" spans="9:9" x14ac:dyDescent="0.35">
      <c r="I887" t="s">
        <v>3616</v>
      </c>
    </row>
    <row r="888" spans="9:9" x14ac:dyDescent="0.35">
      <c r="I888" t="s">
        <v>3616</v>
      </c>
    </row>
    <row r="889" spans="9:9" x14ac:dyDescent="0.35">
      <c r="I889" t="s">
        <v>3616</v>
      </c>
    </row>
    <row r="890" spans="9:9" x14ac:dyDescent="0.35">
      <c r="I890" t="s">
        <v>3616</v>
      </c>
    </row>
    <row r="891" spans="9:9" x14ac:dyDescent="0.35">
      <c r="I891" t="s">
        <v>3616</v>
      </c>
    </row>
    <row r="892" spans="9:9" x14ac:dyDescent="0.35">
      <c r="I892" t="s">
        <v>3616</v>
      </c>
    </row>
    <row r="893" spans="9:9" x14ac:dyDescent="0.35">
      <c r="I893" t="s">
        <v>3616</v>
      </c>
    </row>
    <row r="894" spans="9:9" x14ac:dyDescent="0.35">
      <c r="I894" t="s">
        <v>3616</v>
      </c>
    </row>
    <row r="895" spans="9:9" x14ac:dyDescent="0.35">
      <c r="I895" t="s">
        <v>3616</v>
      </c>
    </row>
    <row r="896" spans="9:9" x14ac:dyDescent="0.35">
      <c r="I896" t="s">
        <v>3616</v>
      </c>
    </row>
    <row r="897" spans="9:9" x14ac:dyDescent="0.35">
      <c r="I897" t="s">
        <v>3616</v>
      </c>
    </row>
    <row r="898" spans="9:9" x14ac:dyDescent="0.35">
      <c r="I898" t="s">
        <v>3616</v>
      </c>
    </row>
    <row r="899" spans="9:9" x14ac:dyDescent="0.35">
      <c r="I899" t="s">
        <v>3616</v>
      </c>
    </row>
    <row r="900" spans="9:9" x14ac:dyDescent="0.35">
      <c r="I900" t="s">
        <v>3616</v>
      </c>
    </row>
    <row r="901" spans="9:9" x14ac:dyDescent="0.35">
      <c r="I901" t="s">
        <v>3616</v>
      </c>
    </row>
    <row r="902" spans="9:9" x14ac:dyDescent="0.35">
      <c r="I902" t="s">
        <v>3616</v>
      </c>
    </row>
    <row r="903" spans="9:9" x14ac:dyDescent="0.35">
      <c r="I903" t="s">
        <v>3616</v>
      </c>
    </row>
    <row r="904" spans="9:9" x14ac:dyDescent="0.35">
      <c r="I904" t="s">
        <v>3616</v>
      </c>
    </row>
    <row r="905" spans="9:9" x14ac:dyDescent="0.35">
      <c r="I905" t="s">
        <v>3616</v>
      </c>
    </row>
    <row r="906" spans="9:9" x14ac:dyDescent="0.35">
      <c r="I906" t="s">
        <v>3616</v>
      </c>
    </row>
    <row r="907" spans="9:9" x14ac:dyDescent="0.35">
      <c r="I907" t="s">
        <v>3616</v>
      </c>
    </row>
    <row r="908" spans="9:9" x14ac:dyDescent="0.35">
      <c r="I908" t="s">
        <v>3616</v>
      </c>
    </row>
    <row r="909" spans="9:9" x14ac:dyDescent="0.35">
      <c r="I909" t="s">
        <v>3616</v>
      </c>
    </row>
    <row r="910" spans="9:9" x14ac:dyDescent="0.35">
      <c r="I910" t="s">
        <v>3616</v>
      </c>
    </row>
    <row r="911" spans="9:9" x14ac:dyDescent="0.35">
      <c r="I911" t="s">
        <v>3616</v>
      </c>
    </row>
    <row r="912" spans="9:9" x14ac:dyDescent="0.35">
      <c r="I912" t="s">
        <v>3616</v>
      </c>
    </row>
    <row r="913" spans="9:9" x14ac:dyDescent="0.35">
      <c r="I913" t="s">
        <v>3616</v>
      </c>
    </row>
    <row r="914" spans="9:9" x14ac:dyDescent="0.35">
      <c r="I914" t="s">
        <v>3616</v>
      </c>
    </row>
    <row r="915" spans="9:9" x14ac:dyDescent="0.35">
      <c r="I915" t="s">
        <v>3616</v>
      </c>
    </row>
    <row r="916" spans="9:9" x14ac:dyDescent="0.35">
      <c r="I916" t="s">
        <v>3616</v>
      </c>
    </row>
    <row r="917" spans="9:9" x14ac:dyDescent="0.35">
      <c r="I917" t="s">
        <v>3616</v>
      </c>
    </row>
    <row r="918" spans="9:9" x14ac:dyDescent="0.35">
      <c r="I918" t="s">
        <v>3616</v>
      </c>
    </row>
    <row r="919" spans="9:9" x14ac:dyDescent="0.35">
      <c r="I919" t="s">
        <v>3616</v>
      </c>
    </row>
    <row r="920" spans="9:9" x14ac:dyDescent="0.35">
      <c r="I920" t="s">
        <v>3616</v>
      </c>
    </row>
    <row r="921" spans="9:9" x14ac:dyDescent="0.35">
      <c r="I921" t="s">
        <v>3616</v>
      </c>
    </row>
    <row r="922" spans="9:9" x14ac:dyDescent="0.35">
      <c r="I922" t="s">
        <v>3616</v>
      </c>
    </row>
    <row r="923" spans="9:9" x14ac:dyDescent="0.35">
      <c r="I923" t="s">
        <v>3616</v>
      </c>
    </row>
    <row r="924" spans="9:9" x14ac:dyDescent="0.35">
      <c r="I924" t="s">
        <v>3616</v>
      </c>
    </row>
    <row r="925" spans="9:9" x14ac:dyDescent="0.35">
      <c r="I925" t="s">
        <v>3616</v>
      </c>
    </row>
    <row r="926" spans="9:9" x14ac:dyDescent="0.35">
      <c r="I926" t="s">
        <v>3616</v>
      </c>
    </row>
    <row r="927" spans="9:9" x14ac:dyDescent="0.35">
      <c r="I927" t="s">
        <v>3616</v>
      </c>
    </row>
    <row r="928" spans="9:9" x14ac:dyDescent="0.35">
      <c r="I928" t="s">
        <v>3616</v>
      </c>
    </row>
    <row r="929" spans="9:9" x14ac:dyDescent="0.35">
      <c r="I929" t="s">
        <v>3616</v>
      </c>
    </row>
    <row r="930" spans="9:9" x14ac:dyDescent="0.35">
      <c r="I930" t="s">
        <v>3616</v>
      </c>
    </row>
    <row r="931" spans="9:9" x14ac:dyDescent="0.35">
      <c r="I931" t="s">
        <v>3616</v>
      </c>
    </row>
    <row r="932" spans="9:9" x14ac:dyDescent="0.35">
      <c r="I932" t="s">
        <v>3616</v>
      </c>
    </row>
    <row r="933" spans="9:9" x14ac:dyDescent="0.35">
      <c r="I933" t="s">
        <v>3616</v>
      </c>
    </row>
    <row r="934" spans="9:9" x14ac:dyDescent="0.35">
      <c r="I934" t="s">
        <v>3616</v>
      </c>
    </row>
    <row r="935" spans="9:9" x14ac:dyDescent="0.35">
      <c r="I935" t="s">
        <v>3616</v>
      </c>
    </row>
    <row r="936" spans="9:9" x14ac:dyDescent="0.35">
      <c r="I936" t="s">
        <v>3616</v>
      </c>
    </row>
    <row r="937" spans="9:9" x14ac:dyDescent="0.35">
      <c r="I937" t="s">
        <v>3616</v>
      </c>
    </row>
    <row r="938" spans="9:9" x14ac:dyDescent="0.35">
      <c r="I938" t="s">
        <v>3616</v>
      </c>
    </row>
    <row r="939" spans="9:9" x14ac:dyDescent="0.35">
      <c r="I939" t="s">
        <v>3616</v>
      </c>
    </row>
    <row r="940" spans="9:9" x14ac:dyDescent="0.35">
      <c r="I940" t="s">
        <v>3616</v>
      </c>
    </row>
    <row r="941" spans="9:9" x14ac:dyDescent="0.35">
      <c r="I941" t="s">
        <v>3616</v>
      </c>
    </row>
    <row r="942" spans="9:9" x14ac:dyDescent="0.35">
      <c r="I942" t="s">
        <v>3616</v>
      </c>
    </row>
    <row r="943" spans="9:9" x14ac:dyDescent="0.35">
      <c r="I943" t="s">
        <v>3616</v>
      </c>
    </row>
    <row r="944" spans="9:9" x14ac:dyDescent="0.35">
      <c r="I944" t="s">
        <v>3616</v>
      </c>
    </row>
    <row r="945" spans="9:9" x14ac:dyDescent="0.35">
      <c r="I945" t="s">
        <v>3616</v>
      </c>
    </row>
    <row r="946" spans="9:9" x14ac:dyDescent="0.35">
      <c r="I946" t="s">
        <v>3616</v>
      </c>
    </row>
    <row r="947" spans="9:9" x14ac:dyDescent="0.35">
      <c r="I947" t="s">
        <v>3616</v>
      </c>
    </row>
    <row r="948" spans="9:9" x14ac:dyDescent="0.35">
      <c r="I948" t="s">
        <v>3616</v>
      </c>
    </row>
    <row r="949" spans="9:9" x14ac:dyDescent="0.35">
      <c r="I949" t="s">
        <v>3616</v>
      </c>
    </row>
    <row r="950" spans="9:9" x14ac:dyDescent="0.35">
      <c r="I950" t="s">
        <v>3616</v>
      </c>
    </row>
    <row r="951" spans="9:9" x14ac:dyDescent="0.35">
      <c r="I951" t="s">
        <v>3616</v>
      </c>
    </row>
    <row r="952" spans="9:9" x14ac:dyDescent="0.35">
      <c r="I952" t="s">
        <v>3616</v>
      </c>
    </row>
    <row r="953" spans="9:9" x14ac:dyDescent="0.35">
      <c r="I953" t="s">
        <v>3616</v>
      </c>
    </row>
    <row r="954" spans="9:9" x14ac:dyDescent="0.35">
      <c r="I954" t="s">
        <v>3616</v>
      </c>
    </row>
    <row r="955" spans="9:9" x14ac:dyDescent="0.35">
      <c r="I955" t="s">
        <v>3616</v>
      </c>
    </row>
    <row r="956" spans="9:9" x14ac:dyDescent="0.35">
      <c r="I956" t="s">
        <v>3616</v>
      </c>
    </row>
    <row r="957" spans="9:9" x14ac:dyDescent="0.35">
      <c r="I957" t="s">
        <v>3616</v>
      </c>
    </row>
    <row r="958" spans="9:9" x14ac:dyDescent="0.35">
      <c r="I958" t="s">
        <v>3616</v>
      </c>
    </row>
    <row r="959" spans="9:9" x14ac:dyDescent="0.35">
      <c r="I959" t="s">
        <v>3616</v>
      </c>
    </row>
    <row r="960" spans="9:9" x14ac:dyDescent="0.35">
      <c r="I960" t="s">
        <v>3616</v>
      </c>
    </row>
    <row r="961" spans="9:9" x14ac:dyDescent="0.35">
      <c r="I961" t="s">
        <v>3616</v>
      </c>
    </row>
    <row r="962" spans="9:9" x14ac:dyDescent="0.35">
      <c r="I962" t="s">
        <v>3616</v>
      </c>
    </row>
    <row r="963" spans="9:9" x14ac:dyDescent="0.35">
      <c r="I963" t="s">
        <v>3616</v>
      </c>
    </row>
    <row r="964" spans="9:9" x14ac:dyDescent="0.35">
      <c r="I964" t="s">
        <v>3616</v>
      </c>
    </row>
    <row r="965" spans="9:9" x14ac:dyDescent="0.35">
      <c r="I965" t="s">
        <v>3616</v>
      </c>
    </row>
    <row r="966" spans="9:9" x14ac:dyDescent="0.35">
      <c r="I966" t="s">
        <v>3616</v>
      </c>
    </row>
    <row r="967" spans="9:9" x14ac:dyDescent="0.35">
      <c r="I967" t="s">
        <v>3616</v>
      </c>
    </row>
    <row r="968" spans="9:9" x14ac:dyDescent="0.35">
      <c r="I968" t="s">
        <v>3616</v>
      </c>
    </row>
    <row r="969" spans="9:9" x14ac:dyDescent="0.35">
      <c r="I969" t="s">
        <v>3616</v>
      </c>
    </row>
    <row r="970" spans="9:9" x14ac:dyDescent="0.35">
      <c r="I970" t="s">
        <v>3616</v>
      </c>
    </row>
    <row r="971" spans="9:9" x14ac:dyDescent="0.35">
      <c r="I971" t="s">
        <v>3616</v>
      </c>
    </row>
    <row r="972" spans="9:9" x14ac:dyDescent="0.35">
      <c r="I972" t="s">
        <v>3616</v>
      </c>
    </row>
    <row r="973" spans="9:9" x14ac:dyDescent="0.35">
      <c r="I973" t="s">
        <v>3616</v>
      </c>
    </row>
    <row r="974" spans="9:9" x14ac:dyDescent="0.35">
      <c r="I974" t="s">
        <v>3616</v>
      </c>
    </row>
    <row r="975" spans="9:9" x14ac:dyDescent="0.35">
      <c r="I975" t="s">
        <v>3616</v>
      </c>
    </row>
    <row r="976" spans="9:9" x14ac:dyDescent="0.35">
      <c r="I976" t="s">
        <v>3616</v>
      </c>
    </row>
    <row r="977" spans="9:9" x14ac:dyDescent="0.35">
      <c r="I977" t="s">
        <v>3616</v>
      </c>
    </row>
    <row r="978" spans="9:9" x14ac:dyDescent="0.35">
      <c r="I978" t="s">
        <v>3616</v>
      </c>
    </row>
    <row r="979" spans="9:9" x14ac:dyDescent="0.35">
      <c r="I979" t="s">
        <v>3616</v>
      </c>
    </row>
    <row r="980" spans="9:9" x14ac:dyDescent="0.35">
      <c r="I980" t="s">
        <v>3616</v>
      </c>
    </row>
    <row r="981" spans="9:9" x14ac:dyDescent="0.35">
      <c r="I981" t="s">
        <v>3616</v>
      </c>
    </row>
    <row r="982" spans="9:9" x14ac:dyDescent="0.35">
      <c r="I982" t="s">
        <v>3616</v>
      </c>
    </row>
    <row r="983" spans="9:9" x14ac:dyDescent="0.35">
      <c r="I983" t="s">
        <v>3616</v>
      </c>
    </row>
    <row r="984" spans="9:9" x14ac:dyDescent="0.35">
      <c r="I984" t="s">
        <v>3616</v>
      </c>
    </row>
    <row r="985" spans="9:9" x14ac:dyDescent="0.35">
      <c r="I985" t="s">
        <v>3616</v>
      </c>
    </row>
    <row r="986" spans="9:9" x14ac:dyDescent="0.35">
      <c r="I986" t="s">
        <v>3616</v>
      </c>
    </row>
    <row r="987" spans="9:9" x14ac:dyDescent="0.35">
      <c r="I987" t="s">
        <v>3616</v>
      </c>
    </row>
    <row r="988" spans="9:9" x14ac:dyDescent="0.35">
      <c r="I988" t="s">
        <v>3616</v>
      </c>
    </row>
    <row r="989" spans="9:9" x14ac:dyDescent="0.35">
      <c r="I989" t="s">
        <v>3616</v>
      </c>
    </row>
    <row r="990" spans="9:9" x14ac:dyDescent="0.35">
      <c r="I990" t="s">
        <v>3616</v>
      </c>
    </row>
    <row r="991" spans="9:9" x14ac:dyDescent="0.35">
      <c r="I991" t="s">
        <v>3616</v>
      </c>
    </row>
    <row r="992" spans="9:9" x14ac:dyDescent="0.35">
      <c r="I992" t="s">
        <v>3616</v>
      </c>
    </row>
    <row r="993" spans="9:9" x14ac:dyDescent="0.35">
      <c r="I993" t="s">
        <v>3616</v>
      </c>
    </row>
    <row r="994" spans="9:9" x14ac:dyDescent="0.35">
      <c r="I994" t="s">
        <v>3616</v>
      </c>
    </row>
    <row r="995" spans="9:9" x14ac:dyDescent="0.35">
      <c r="I995" t="s">
        <v>3616</v>
      </c>
    </row>
    <row r="996" spans="9:9" x14ac:dyDescent="0.35">
      <c r="I996" t="s">
        <v>3616</v>
      </c>
    </row>
    <row r="997" spans="9:9" x14ac:dyDescent="0.35">
      <c r="I997" t="s">
        <v>3616</v>
      </c>
    </row>
    <row r="998" spans="9:9" x14ac:dyDescent="0.35">
      <c r="I998" t="s">
        <v>3616</v>
      </c>
    </row>
    <row r="999" spans="9:9" x14ac:dyDescent="0.35">
      <c r="I999" t="s">
        <v>3616</v>
      </c>
    </row>
    <row r="1000" spans="9:9" x14ac:dyDescent="0.35">
      <c r="I1000" t="s">
        <v>3616</v>
      </c>
    </row>
    <row r="1001" spans="9:9" x14ac:dyDescent="0.35">
      <c r="I1001" t="s">
        <v>3616</v>
      </c>
    </row>
    <row r="1002" spans="9:9" x14ac:dyDescent="0.35">
      <c r="I1002" t="s">
        <v>3616</v>
      </c>
    </row>
    <row r="1003" spans="9:9" x14ac:dyDescent="0.35">
      <c r="I1003" t="s">
        <v>3616</v>
      </c>
    </row>
    <row r="1004" spans="9:9" x14ac:dyDescent="0.35">
      <c r="I1004" t="s">
        <v>3616</v>
      </c>
    </row>
    <row r="1005" spans="9:9" x14ac:dyDescent="0.35">
      <c r="I1005" t="s">
        <v>3616</v>
      </c>
    </row>
    <row r="1006" spans="9:9" x14ac:dyDescent="0.35">
      <c r="I1006" t="s">
        <v>3616</v>
      </c>
    </row>
    <row r="1007" spans="9:9" x14ac:dyDescent="0.35">
      <c r="I1007" t="s">
        <v>3616</v>
      </c>
    </row>
    <row r="1008" spans="9:9" x14ac:dyDescent="0.35">
      <c r="I1008" t="s">
        <v>3616</v>
      </c>
    </row>
    <row r="1009" spans="9:9" x14ac:dyDescent="0.35">
      <c r="I1009" t="s">
        <v>3616</v>
      </c>
    </row>
    <row r="1010" spans="9:9" x14ac:dyDescent="0.35">
      <c r="I1010" t="s">
        <v>3616</v>
      </c>
    </row>
    <row r="1011" spans="9:9" x14ac:dyDescent="0.35">
      <c r="I1011" t="s">
        <v>3616</v>
      </c>
    </row>
    <row r="1012" spans="9:9" x14ac:dyDescent="0.35">
      <c r="I1012" t="s">
        <v>3616</v>
      </c>
    </row>
    <row r="1013" spans="9:9" x14ac:dyDescent="0.35">
      <c r="I1013" t="s">
        <v>3616</v>
      </c>
    </row>
    <row r="1014" spans="9:9" x14ac:dyDescent="0.35">
      <c r="I1014" t="s">
        <v>3616</v>
      </c>
    </row>
    <row r="1015" spans="9:9" x14ac:dyDescent="0.35">
      <c r="I1015" t="s">
        <v>3616</v>
      </c>
    </row>
    <row r="1016" spans="9:9" x14ac:dyDescent="0.35">
      <c r="I1016" t="s">
        <v>3616</v>
      </c>
    </row>
    <row r="1017" spans="9:9" x14ac:dyDescent="0.35">
      <c r="I1017" t="s">
        <v>3616</v>
      </c>
    </row>
    <row r="1018" spans="9:9" x14ac:dyDescent="0.35">
      <c r="I1018" t="s">
        <v>3616</v>
      </c>
    </row>
    <row r="1019" spans="9:9" x14ac:dyDescent="0.35">
      <c r="I1019" t="s">
        <v>3616</v>
      </c>
    </row>
    <row r="1020" spans="9:9" x14ac:dyDescent="0.35">
      <c r="I1020" t="s">
        <v>3616</v>
      </c>
    </row>
    <row r="1021" spans="9:9" x14ac:dyDescent="0.35">
      <c r="I1021" t="s">
        <v>3616</v>
      </c>
    </row>
    <row r="1022" spans="9:9" x14ac:dyDescent="0.35">
      <c r="I1022" t="s">
        <v>3616</v>
      </c>
    </row>
    <row r="1023" spans="9:9" x14ac:dyDescent="0.35">
      <c r="I1023" t="s">
        <v>3616</v>
      </c>
    </row>
    <row r="1024" spans="9:9" x14ac:dyDescent="0.35">
      <c r="I1024" t="s">
        <v>3616</v>
      </c>
    </row>
    <row r="1025" spans="9:9" x14ac:dyDescent="0.35">
      <c r="I1025" t="s">
        <v>3616</v>
      </c>
    </row>
    <row r="1026" spans="9:9" x14ac:dyDescent="0.35">
      <c r="I1026" t="s">
        <v>3616</v>
      </c>
    </row>
    <row r="1027" spans="9:9" x14ac:dyDescent="0.35">
      <c r="I1027" t="s">
        <v>3616</v>
      </c>
    </row>
    <row r="1028" spans="9:9" x14ac:dyDescent="0.35">
      <c r="I1028" t="s">
        <v>3616</v>
      </c>
    </row>
    <row r="1029" spans="9:9" x14ac:dyDescent="0.35">
      <c r="I1029" t="s">
        <v>3616</v>
      </c>
    </row>
    <row r="1030" spans="9:9" x14ac:dyDescent="0.35">
      <c r="I1030" t="s">
        <v>3616</v>
      </c>
    </row>
    <row r="1031" spans="9:9" x14ac:dyDescent="0.35">
      <c r="I1031" t="s">
        <v>3616</v>
      </c>
    </row>
    <row r="1032" spans="9:9" x14ac:dyDescent="0.35">
      <c r="I1032" t="s">
        <v>3616</v>
      </c>
    </row>
    <row r="1033" spans="9:9" x14ac:dyDescent="0.35">
      <c r="I1033" t="s">
        <v>3616</v>
      </c>
    </row>
    <row r="1034" spans="9:9" x14ac:dyDescent="0.35">
      <c r="I1034" t="s">
        <v>3616</v>
      </c>
    </row>
    <row r="1035" spans="9:9" x14ac:dyDescent="0.35">
      <c r="I1035" t="s">
        <v>3616</v>
      </c>
    </row>
    <row r="1036" spans="9:9" x14ac:dyDescent="0.35">
      <c r="I1036" t="s">
        <v>3616</v>
      </c>
    </row>
    <row r="1037" spans="9:9" x14ac:dyDescent="0.35">
      <c r="I1037" t="s">
        <v>3616</v>
      </c>
    </row>
    <row r="1038" spans="9:9" x14ac:dyDescent="0.35">
      <c r="I1038" t="s">
        <v>3616</v>
      </c>
    </row>
    <row r="1039" spans="9:9" x14ac:dyDescent="0.35">
      <c r="I1039" t="s">
        <v>3616</v>
      </c>
    </row>
    <row r="1040" spans="9:9" x14ac:dyDescent="0.35">
      <c r="I1040" t="s">
        <v>3616</v>
      </c>
    </row>
    <row r="1041" spans="9:9" x14ac:dyDescent="0.35">
      <c r="I1041" t="s">
        <v>3616</v>
      </c>
    </row>
    <row r="1042" spans="9:9" x14ac:dyDescent="0.35">
      <c r="I1042" t="s">
        <v>3616</v>
      </c>
    </row>
    <row r="1043" spans="9:9" x14ac:dyDescent="0.35">
      <c r="I1043" t="s">
        <v>3616</v>
      </c>
    </row>
    <row r="1044" spans="9:9" x14ac:dyDescent="0.35">
      <c r="I1044" t="s">
        <v>3616</v>
      </c>
    </row>
    <row r="1045" spans="9:9" x14ac:dyDescent="0.35">
      <c r="I1045" t="s">
        <v>3616</v>
      </c>
    </row>
    <row r="1046" spans="9:9" x14ac:dyDescent="0.35">
      <c r="I1046" t="s">
        <v>3616</v>
      </c>
    </row>
    <row r="1047" spans="9:9" x14ac:dyDescent="0.35">
      <c r="I1047" t="s">
        <v>3616</v>
      </c>
    </row>
    <row r="1048" spans="9:9" x14ac:dyDescent="0.35">
      <c r="I1048" t="s">
        <v>3616</v>
      </c>
    </row>
    <row r="1049" spans="9:9" x14ac:dyDescent="0.35">
      <c r="I1049" t="s">
        <v>3616</v>
      </c>
    </row>
    <row r="1050" spans="9:9" x14ac:dyDescent="0.35">
      <c r="I1050" t="s">
        <v>3616</v>
      </c>
    </row>
    <row r="1051" spans="9:9" x14ac:dyDescent="0.35">
      <c r="I1051" t="s">
        <v>3616</v>
      </c>
    </row>
    <row r="1052" spans="9:9" x14ac:dyDescent="0.35">
      <c r="I1052" t="s">
        <v>3616</v>
      </c>
    </row>
    <row r="1053" spans="9:9" x14ac:dyDescent="0.35">
      <c r="I1053" t="s">
        <v>3616</v>
      </c>
    </row>
    <row r="1054" spans="9:9" x14ac:dyDescent="0.35">
      <c r="I1054" t="s">
        <v>3616</v>
      </c>
    </row>
    <row r="1055" spans="9:9" x14ac:dyDescent="0.35">
      <c r="I1055" t="s">
        <v>3616</v>
      </c>
    </row>
    <row r="1056" spans="9:9" x14ac:dyDescent="0.35">
      <c r="I1056" t="s">
        <v>3616</v>
      </c>
    </row>
    <row r="1057" spans="9:9" x14ac:dyDescent="0.35">
      <c r="I1057" t="s">
        <v>3616</v>
      </c>
    </row>
    <row r="1058" spans="9:9" x14ac:dyDescent="0.35">
      <c r="I1058" t="s">
        <v>3616</v>
      </c>
    </row>
    <row r="1059" spans="9:9" x14ac:dyDescent="0.35">
      <c r="I1059" t="s">
        <v>3616</v>
      </c>
    </row>
    <row r="1060" spans="9:9" x14ac:dyDescent="0.35">
      <c r="I1060" t="s">
        <v>3616</v>
      </c>
    </row>
    <row r="1061" spans="9:9" x14ac:dyDescent="0.35">
      <c r="I1061" t="s">
        <v>3616</v>
      </c>
    </row>
    <row r="1062" spans="9:9" x14ac:dyDescent="0.35">
      <c r="I1062" t="s">
        <v>3616</v>
      </c>
    </row>
    <row r="1063" spans="9:9" x14ac:dyDescent="0.35">
      <c r="I1063" t="s">
        <v>3616</v>
      </c>
    </row>
    <row r="1064" spans="9:9" x14ac:dyDescent="0.35">
      <c r="I1064" t="s">
        <v>3616</v>
      </c>
    </row>
    <row r="1065" spans="9:9" x14ac:dyDescent="0.35">
      <c r="I1065" t="s">
        <v>3616</v>
      </c>
    </row>
    <row r="1066" spans="9:9" x14ac:dyDescent="0.35">
      <c r="I1066" t="s">
        <v>3616</v>
      </c>
    </row>
    <row r="1067" spans="9:9" x14ac:dyDescent="0.35">
      <c r="I1067" t="s">
        <v>3616</v>
      </c>
    </row>
    <row r="1068" spans="9:9" x14ac:dyDescent="0.35">
      <c r="I1068" t="s">
        <v>3616</v>
      </c>
    </row>
    <row r="1069" spans="9:9" x14ac:dyDescent="0.35">
      <c r="I1069" t="s">
        <v>3616</v>
      </c>
    </row>
    <row r="1070" spans="9:9" x14ac:dyDescent="0.35">
      <c r="I1070" t="s">
        <v>3616</v>
      </c>
    </row>
    <row r="1071" spans="9:9" x14ac:dyDescent="0.35">
      <c r="I1071" t="s">
        <v>3616</v>
      </c>
    </row>
    <row r="1072" spans="9:9" x14ac:dyDescent="0.35">
      <c r="I1072" t="s">
        <v>3616</v>
      </c>
    </row>
    <row r="1073" spans="9:9" x14ac:dyDescent="0.35">
      <c r="I1073" t="s">
        <v>3616</v>
      </c>
    </row>
    <row r="1074" spans="9:9" x14ac:dyDescent="0.35">
      <c r="I1074" t="s">
        <v>3616</v>
      </c>
    </row>
    <row r="1075" spans="9:9" x14ac:dyDescent="0.35">
      <c r="I1075" t="s">
        <v>3616</v>
      </c>
    </row>
    <row r="1076" spans="9:9" x14ac:dyDescent="0.35">
      <c r="I1076" t="s">
        <v>3616</v>
      </c>
    </row>
    <row r="1077" spans="9:9" x14ac:dyDescent="0.35">
      <c r="I1077" t="s">
        <v>3616</v>
      </c>
    </row>
    <row r="1078" spans="9:9" x14ac:dyDescent="0.35">
      <c r="I1078" t="s">
        <v>3616</v>
      </c>
    </row>
    <row r="1079" spans="9:9" x14ac:dyDescent="0.35">
      <c r="I1079" t="s">
        <v>3616</v>
      </c>
    </row>
    <row r="1080" spans="9:9" x14ac:dyDescent="0.35">
      <c r="I1080" t="s">
        <v>3616</v>
      </c>
    </row>
    <row r="1081" spans="9:9" x14ac:dyDescent="0.35">
      <c r="I1081" t="s">
        <v>3616</v>
      </c>
    </row>
    <row r="1082" spans="9:9" x14ac:dyDescent="0.35">
      <c r="I1082" t="s">
        <v>3616</v>
      </c>
    </row>
    <row r="1083" spans="9:9" x14ac:dyDescent="0.35">
      <c r="I1083" t="s">
        <v>3616</v>
      </c>
    </row>
    <row r="1084" spans="9:9" x14ac:dyDescent="0.35">
      <c r="I1084" t="s">
        <v>3616</v>
      </c>
    </row>
    <row r="1085" spans="9:9" x14ac:dyDescent="0.35">
      <c r="I1085" t="s">
        <v>3616</v>
      </c>
    </row>
    <row r="1086" spans="9:9" x14ac:dyDescent="0.35">
      <c r="I1086" t="s">
        <v>3616</v>
      </c>
    </row>
    <row r="1087" spans="9:9" x14ac:dyDescent="0.35">
      <c r="I1087" t="s">
        <v>3616</v>
      </c>
    </row>
    <row r="1088" spans="9:9" x14ac:dyDescent="0.35">
      <c r="I1088" t="s">
        <v>3616</v>
      </c>
    </row>
    <row r="1089" spans="9:9" x14ac:dyDescent="0.35">
      <c r="I1089" t="s">
        <v>3616</v>
      </c>
    </row>
    <row r="1090" spans="9:9" x14ac:dyDescent="0.35">
      <c r="I1090" t="s">
        <v>3616</v>
      </c>
    </row>
    <row r="1091" spans="9:9" x14ac:dyDescent="0.35">
      <c r="I1091" t="s">
        <v>3616</v>
      </c>
    </row>
    <row r="1092" spans="9:9" x14ac:dyDescent="0.35">
      <c r="I1092" t="s">
        <v>3616</v>
      </c>
    </row>
    <row r="1093" spans="9:9" x14ac:dyDescent="0.35">
      <c r="I1093" t="s">
        <v>3616</v>
      </c>
    </row>
    <row r="1094" spans="9:9" x14ac:dyDescent="0.35">
      <c r="I1094" t="s">
        <v>3616</v>
      </c>
    </row>
    <row r="1095" spans="9:9" x14ac:dyDescent="0.35">
      <c r="I1095" t="s">
        <v>3616</v>
      </c>
    </row>
    <row r="1096" spans="9:9" x14ac:dyDescent="0.35">
      <c r="I1096" t="s">
        <v>3616</v>
      </c>
    </row>
    <row r="1097" spans="9:9" x14ac:dyDescent="0.35">
      <c r="I1097" t="s">
        <v>3616</v>
      </c>
    </row>
    <row r="1098" spans="9:9" x14ac:dyDescent="0.35">
      <c r="I1098" t="s">
        <v>3616</v>
      </c>
    </row>
    <row r="1099" spans="9:9" x14ac:dyDescent="0.35">
      <c r="I1099" t="s">
        <v>3616</v>
      </c>
    </row>
    <row r="1100" spans="9:9" x14ac:dyDescent="0.35">
      <c r="I1100" t="s">
        <v>3616</v>
      </c>
    </row>
    <row r="1101" spans="9:9" x14ac:dyDescent="0.35">
      <c r="I1101" t="s">
        <v>3616</v>
      </c>
    </row>
    <row r="1102" spans="9:9" x14ac:dyDescent="0.35">
      <c r="I1102" t="s">
        <v>3616</v>
      </c>
    </row>
    <row r="1103" spans="9:9" x14ac:dyDescent="0.35">
      <c r="I1103" t="s">
        <v>3616</v>
      </c>
    </row>
    <row r="1104" spans="9:9" x14ac:dyDescent="0.35">
      <c r="I1104" t="s">
        <v>3616</v>
      </c>
    </row>
    <row r="1105" spans="9:9" x14ac:dyDescent="0.35">
      <c r="I1105" t="s">
        <v>3616</v>
      </c>
    </row>
    <row r="1106" spans="9:9" x14ac:dyDescent="0.35">
      <c r="I1106" t="s">
        <v>3616</v>
      </c>
    </row>
    <row r="1107" spans="9:9" x14ac:dyDescent="0.35">
      <c r="I1107" t="s">
        <v>3616</v>
      </c>
    </row>
    <row r="1108" spans="9:9" x14ac:dyDescent="0.35">
      <c r="I1108" t="s">
        <v>3616</v>
      </c>
    </row>
    <row r="1109" spans="9:9" x14ac:dyDescent="0.35">
      <c r="I1109" t="s">
        <v>3616</v>
      </c>
    </row>
    <row r="1110" spans="9:9" x14ac:dyDescent="0.35">
      <c r="I1110" t="s">
        <v>3616</v>
      </c>
    </row>
    <row r="1111" spans="9:9" x14ac:dyDescent="0.35">
      <c r="I1111" t="s">
        <v>3616</v>
      </c>
    </row>
    <row r="1112" spans="9:9" x14ac:dyDescent="0.35">
      <c r="I1112" t="s">
        <v>3616</v>
      </c>
    </row>
    <row r="1113" spans="9:9" x14ac:dyDescent="0.35">
      <c r="I1113" t="s">
        <v>3616</v>
      </c>
    </row>
    <row r="1114" spans="9:9" x14ac:dyDescent="0.35">
      <c r="I1114" t="s">
        <v>3616</v>
      </c>
    </row>
    <row r="1115" spans="9:9" x14ac:dyDescent="0.35">
      <c r="I1115" t="s">
        <v>3616</v>
      </c>
    </row>
    <row r="1116" spans="9:9" x14ac:dyDescent="0.35">
      <c r="I1116" t="s">
        <v>3616</v>
      </c>
    </row>
    <row r="1117" spans="9:9" x14ac:dyDescent="0.35">
      <c r="I1117" t="s">
        <v>3616</v>
      </c>
    </row>
    <row r="1118" spans="9:9" x14ac:dyDescent="0.35">
      <c r="I1118" t="s">
        <v>3616</v>
      </c>
    </row>
    <row r="1119" spans="9:9" x14ac:dyDescent="0.35">
      <c r="I1119" t="s">
        <v>3616</v>
      </c>
    </row>
    <row r="1120" spans="9:9" x14ac:dyDescent="0.35">
      <c r="I1120" t="s">
        <v>3616</v>
      </c>
    </row>
    <row r="1121" spans="9:9" x14ac:dyDescent="0.35">
      <c r="I1121" t="s">
        <v>3616</v>
      </c>
    </row>
    <row r="1122" spans="9:9" x14ac:dyDescent="0.35">
      <c r="I1122" t="s">
        <v>3616</v>
      </c>
    </row>
    <row r="1123" spans="9:9" x14ac:dyDescent="0.35">
      <c r="I1123" t="s">
        <v>3616</v>
      </c>
    </row>
    <row r="1124" spans="9:9" x14ac:dyDescent="0.35">
      <c r="I1124" t="s">
        <v>3616</v>
      </c>
    </row>
    <row r="1125" spans="9:9" x14ac:dyDescent="0.35">
      <c r="I1125" t="s">
        <v>3616</v>
      </c>
    </row>
    <row r="1126" spans="9:9" x14ac:dyDescent="0.35">
      <c r="I1126" t="s">
        <v>3616</v>
      </c>
    </row>
    <row r="1127" spans="9:9" x14ac:dyDescent="0.35">
      <c r="I1127" t="s">
        <v>3616</v>
      </c>
    </row>
    <row r="1128" spans="9:9" x14ac:dyDescent="0.35">
      <c r="I1128" t="s">
        <v>3616</v>
      </c>
    </row>
    <row r="1129" spans="9:9" x14ac:dyDescent="0.35">
      <c r="I1129" t="s">
        <v>3616</v>
      </c>
    </row>
    <row r="1130" spans="9:9" x14ac:dyDescent="0.35">
      <c r="I1130" t="s">
        <v>3616</v>
      </c>
    </row>
    <row r="1131" spans="9:9" x14ac:dyDescent="0.35">
      <c r="I1131" t="s">
        <v>3616</v>
      </c>
    </row>
    <row r="1132" spans="9:9" x14ac:dyDescent="0.35">
      <c r="I1132" t="s">
        <v>3616</v>
      </c>
    </row>
    <row r="1133" spans="9:9" x14ac:dyDescent="0.35">
      <c r="I1133" t="s">
        <v>3616</v>
      </c>
    </row>
    <row r="1134" spans="9:9" x14ac:dyDescent="0.35">
      <c r="I1134" t="s">
        <v>3616</v>
      </c>
    </row>
    <row r="1135" spans="9:9" x14ac:dyDescent="0.35">
      <c r="I1135" t="s">
        <v>3616</v>
      </c>
    </row>
    <row r="1136" spans="9:9" x14ac:dyDescent="0.35">
      <c r="I1136" t="s">
        <v>3616</v>
      </c>
    </row>
    <row r="1137" spans="9:9" x14ac:dyDescent="0.35">
      <c r="I1137" t="s">
        <v>3616</v>
      </c>
    </row>
    <row r="1138" spans="9:9" x14ac:dyDescent="0.35">
      <c r="I1138" t="s">
        <v>3616</v>
      </c>
    </row>
    <row r="1139" spans="9:9" x14ac:dyDescent="0.35">
      <c r="I1139" t="s">
        <v>3616</v>
      </c>
    </row>
    <row r="1140" spans="9:9" x14ac:dyDescent="0.35">
      <c r="I1140" t="s">
        <v>3616</v>
      </c>
    </row>
    <row r="1141" spans="9:9" x14ac:dyDescent="0.35">
      <c r="I1141" t="s">
        <v>3616</v>
      </c>
    </row>
    <row r="1142" spans="9:9" x14ac:dyDescent="0.35">
      <c r="I1142" t="s">
        <v>3616</v>
      </c>
    </row>
    <row r="1143" spans="9:9" x14ac:dyDescent="0.35">
      <c r="I1143" t="s">
        <v>3616</v>
      </c>
    </row>
    <row r="1144" spans="9:9" x14ac:dyDescent="0.35">
      <c r="I1144" t="s">
        <v>3616</v>
      </c>
    </row>
    <row r="1145" spans="9:9" x14ac:dyDescent="0.35">
      <c r="I1145" t="s">
        <v>3616</v>
      </c>
    </row>
    <row r="1146" spans="9:9" x14ac:dyDescent="0.35">
      <c r="I1146" t="s">
        <v>3616</v>
      </c>
    </row>
    <row r="1147" spans="9:9" x14ac:dyDescent="0.35">
      <c r="I1147" t="s">
        <v>3616</v>
      </c>
    </row>
    <row r="1148" spans="9:9" x14ac:dyDescent="0.35">
      <c r="I1148" t="s">
        <v>3616</v>
      </c>
    </row>
    <row r="1149" spans="9:9" x14ac:dyDescent="0.35">
      <c r="I1149" t="s">
        <v>3616</v>
      </c>
    </row>
    <row r="1150" spans="9:9" x14ac:dyDescent="0.35">
      <c r="I1150" t="s">
        <v>3616</v>
      </c>
    </row>
    <row r="1151" spans="9:9" x14ac:dyDescent="0.35">
      <c r="I1151" t="s">
        <v>3616</v>
      </c>
    </row>
    <row r="1152" spans="9:9" x14ac:dyDescent="0.35">
      <c r="I1152" t="s">
        <v>3616</v>
      </c>
    </row>
    <row r="1153" spans="9:9" x14ac:dyDescent="0.35">
      <c r="I1153" t="s">
        <v>3616</v>
      </c>
    </row>
    <row r="1154" spans="9:9" x14ac:dyDescent="0.35">
      <c r="I1154" t="s">
        <v>3616</v>
      </c>
    </row>
    <row r="1155" spans="9:9" x14ac:dyDescent="0.35">
      <c r="I1155" t="s">
        <v>3616</v>
      </c>
    </row>
    <row r="1156" spans="9:9" x14ac:dyDescent="0.35">
      <c r="I1156" t="s">
        <v>3616</v>
      </c>
    </row>
    <row r="1157" spans="9:9" x14ac:dyDescent="0.35">
      <c r="I1157" t="s">
        <v>3616</v>
      </c>
    </row>
    <row r="1158" spans="9:9" x14ac:dyDescent="0.35">
      <c r="I1158" t="s">
        <v>3616</v>
      </c>
    </row>
    <row r="1159" spans="9:9" x14ac:dyDescent="0.35">
      <c r="I1159" t="s">
        <v>3616</v>
      </c>
    </row>
    <row r="1160" spans="9:9" x14ac:dyDescent="0.35">
      <c r="I1160" t="s">
        <v>3616</v>
      </c>
    </row>
    <row r="1161" spans="9:9" x14ac:dyDescent="0.35">
      <c r="I1161" t="s">
        <v>3616</v>
      </c>
    </row>
    <row r="1162" spans="9:9" x14ac:dyDescent="0.35">
      <c r="I1162" t="s">
        <v>3616</v>
      </c>
    </row>
    <row r="1163" spans="9:9" x14ac:dyDescent="0.35">
      <c r="I1163" t="s">
        <v>3616</v>
      </c>
    </row>
    <row r="1164" spans="9:9" x14ac:dyDescent="0.35">
      <c r="I1164" t="s">
        <v>3616</v>
      </c>
    </row>
    <row r="1165" spans="9:9" x14ac:dyDescent="0.35">
      <c r="I1165" t="s">
        <v>3616</v>
      </c>
    </row>
    <row r="1166" spans="9:9" x14ac:dyDescent="0.35">
      <c r="I1166" t="s">
        <v>3616</v>
      </c>
    </row>
    <row r="1167" spans="9:9" x14ac:dyDescent="0.35">
      <c r="I1167" t="s">
        <v>3616</v>
      </c>
    </row>
    <row r="1168" spans="9:9" x14ac:dyDescent="0.35">
      <c r="I1168" t="s">
        <v>3616</v>
      </c>
    </row>
    <row r="1169" spans="9:9" x14ac:dyDescent="0.35">
      <c r="I1169" t="s">
        <v>3616</v>
      </c>
    </row>
    <row r="1170" spans="9:9" x14ac:dyDescent="0.35">
      <c r="I1170" t="s">
        <v>3616</v>
      </c>
    </row>
    <row r="1171" spans="9:9" x14ac:dyDescent="0.35">
      <c r="I1171" t="s">
        <v>3616</v>
      </c>
    </row>
    <row r="1172" spans="9:9" x14ac:dyDescent="0.35">
      <c r="I1172" t="s">
        <v>3616</v>
      </c>
    </row>
    <row r="1173" spans="9:9" x14ac:dyDescent="0.35">
      <c r="I1173" t="s">
        <v>3616</v>
      </c>
    </row>
    <row r="1174" spans="9:9" x14ac:dyDescent="0.35">
      <c r="I1174" t="s">
        <v>3616</v>
      </c>
    </row>
    <row r="1175" spans="9:9" x14ac:dyDescent="0.35">
      <c r="I1175" t="s">
        <v>3616</v>
      </c>
    </row>
    <row r="1176" spans="9:9" x14ac:dyDescent="0.35">
      <c r="I1176" t="s">
        <v>3616</v>
      </c>
    </row>
    <row r="1177" spans="9:9" x14ac:dyDescent="0.35">
      <c r="I1177" t="s">
        <v>3616</v>
      </c>
    </row>
    <row r="1178" spans="9:9" x14ac:dyDescent="0.35">
      <c r="I1178" t="s">
        <v>3616</v>
      </c>
    </row>
    <row r="1179" spans="9:9" x14ac:dyDescent="0.35">
      <c r="I1179" t="s">
        <v>3616</v>
      </c>
    </row>
    <row r="1180" spans="9:9" x14ac:dyDescent="0.35">
      <c r="I1180" t="s">
        <v>3616</v>
      </c>
    </row>
    <row r="1181" spans="9:9" x14ac:dyDescent="0.35">
      <c r="I1181" t="s">
        <v>3616</v>
      </c>
    </row>
    <row r="1182" spans="9:9" x14ac:dyDescent="0.35">
      <c r="I1182" t="s">
        <v>3616</v>
      </c>
    </row>
    <row r="1183" spans="9:9" x14ac:dyDescent="0.35">
      <c r="I1183" t="s">
        <v>3616</v>
      </c>
    </row>
    <row r="1184" spans="9:9" x14ac:dyDescent="0.35">
      <c r="I1184" t="s">
        <v>3616</v>
      </c>
    </row>
    <row r="1185" spans="9:9" x14ac:dyDescent="0.35">
      <c r="I1185" t="s">
        <v>3616</v>
      </c>
    </row>
    <row r="1186" spans="9:9" x14ac:dyDescent="0.35">
      <c r="I1186" t="s">
        <v>3616</v>
      </c>
    </row>
    <row r="1187" spans="9:9" x14ac:dyDescent="0.35">
      <c r="I1187" t="s">
        <v>3616</v>
      </c>
    </row>
    <row r="1188" spans="9:9" x14ac:dyDescent="0.35">
      <c r="I1188" t="s">
        <v>3616</v>
      </c>
    </row>
    <row r="1189" spans="9:9" x14ac:dyDescent="0.35">
      <c r="I1189" t="s">
        <v>3616</v>
      </c>
    </row>
    <row r="1190" spans="9:9" x14ac:dyDescent="0.35">
      <c r="I1190" t="s">
        <v>3616</v>
      </c>
    </row>
    <row r="1191" spans="9:9" x14ac:dyDescent="0.35">
      <c r="I1191" t="s">
        <v>3616</v>
      </c>
    </row>
    <row r="1192" spans="9:9" x14ac:dyDescent="0.35">
      <c r="I1192" t="s">
        <v>3616</v>
      </c>
    </row>
    <row r="1193" spans="9:9" x14ac:dyDescent="0.35">
      <c r="I1193" t="s">
        <v>3616</v>
      </c>
    </row>
    <row r="1194" spans="9:9" x14ac:dyDescent="0.35">
      <c r="I1194" t="s">
        <v>3616</v>
      </c>
    </row>
    <row r="1195" spans="9:9" x14ac:dyDescent="0.35">
      <c r="I1195" t="s">
        <v>3616</v>
      </c>
    </row>
    <row r="1196" spans="9:9" x14ac:dyDescent="0.35">
      <c r="I1196" t="s">
        <v>3616</v>
      </c>
    </row>
    <row r="1197" spans="9:9" x14ac:dyDescent="0.35">
      <c r="I1197" t="s">
        <v>3616</v>
      </c>
    </row>
    <row r="1198" spans="9:9" x14ac:dyDescent="0.35">
      <c r="I1198" t="s">
        <v>3616</v>
      </c>
    </row>
    <row r="1199" spans="9:9" x14ac:dyDescent="0.35">
      <c r="I1199" t="s">
        <v>3616</v>
      </c>
    </row>
    <row r="1200" spans="9:9" x14ac:dyDescent="0.35">
      <c r="I1200" t="s">
        <v>3616</v>
      </c>
    </row>
    <row r="1201" spans="9:9" x14ac:dyDescent="0.35">
      <c r="I1201" t="s">
        <v>3616</v>
      </c>
    </row>
    <row r="1202" spans="9:9" x14ac:dyDescent="0.35">
      <c r="I1202" t="s">
        <v>3616</v>
      </c>
    </row>
    <row r="1203" spans="9:9" x14ac:dyDescent="0.35">
      <c r="I1203" t="s">
        <v>3616</v>
      </c>
    </row>
    <row r="1204" spans="9:9" x14ac:dyDescent="0.35">
      <c r="I1204" t="s">
        <v>3616</v>
      </c>
    </row>
    <row r="1205" spans="9:9" x14ac:dyDescent="0.35">
      <c r="I1205" t="s">
        <v>3616</v>
      </c>
    </row>
    <row r="1206" spans="9:9" x14ac:dyDescent="0.35">
      <c r="I1206" t="s">
        <v>3616</v>
      </c>
    </row>
    <row r="1207" spans="9:9" x14ac:dyDescent="0.35">
      <c r="I1207" t="s">
        <v>3616</v>
      </c>
    </row>
    <row r="1208" spans="9:9" x14ac:dyDescent="0.35">
      <c r="I1208" t="s">
        <v>3616</v>
      </c>
    </row>
    <row r="1209" spans="9:9" x14ac:dyDescent="0.35">
      <c r="I1209" t="s">
        <v>3616</v>
      </c>
    </row>
    <row r="1210" spans="9:9" x14ac:dyDescent="0.35">
      <c r="I1210" t="s">
        <v>3616</v>
      </c>
    </row>
    <row r="1211" spans="9:9" x14ac:dyDescent="0.35">
      <c r="I1211" t="s">
        <v>3616</v>
      </c>
    </row>
    <row r="1212" spans="9:9" x14ac:dyDescent="0.35">
      <c r="I1212" t="s">
        <v>3616</v>
      </c>
    </row>
    <row r="1213" spans="9:9" x14ac:dyDescent="0.35">
      <c r="I1213" t="s">
        <v>3616</v>
      </c>
    </row>
    <row r="1214" spans="9:9" x14ac:dyDescent="0.35">
      <c r="I1214" t="s">
        <v>3616</v>
      </c>
    </row>
    <row r="1215" spans="9:9" x14ac:dyDescent="0.35">
      <c r="I1215" t="s">
        <v>3616</v>
      </c>
    </row>
    <row r="1216" spans="9:9" x14ac:dyDescent="0.35">
      <c r="I1216" t="s">
        <v>3616</v>
      </c>
    </row>
    <row r="1217" spans="9:9" x14ac:dyDescent="0.35">
      <c r="I1217" t="s">
        <v>3616</v>
      </c>
    </row>
    <row r="1218" spans="9:9" x14ac:dyDescent="0.35">
      <c r="I1218" t="s">
        <v>3616</v>
      </c>
    </row>
    <row r="1219" spans="9:9" x14ac:dyDescent="0.35">
      <c r="I1219" t="s">
        <v>3616</v>
      </c>
    </row>
    <row r="1220" spans="9:9" x14ac:dyDescent="0.35">
      <c r="I1220" t="s">
        <v>3616</v>
      </c>
    </row>
    <row r="1221" spans="9:9" x14ac:dyDescent="0.35">
      <c r="I1221" t="s">
        <v>3616</v>
      </c>
    </row>
    <row r="1222" spans="9:9" x14ac:dyDescent="0.35">
      <c r="I1222" t="s">
        <v>3616</v>
      </c>
    </row>
    <row r="1223" spans="9:9" x14ac:dyDescent="0.35">
      <c r="I1223" t="s">
        <v>3616</v>
      </c>
    </row>
    <row r="1224" spans="9:9" x14ac:dyDescent="0.35">
      <c r="I1224" t="s">
        <v>3616</v>
      </c>
    </row>
    <row r="1225" spans="9:9" x14ac:dyDescent="0.35">
      <c r="I1225" t="s">
        <v>3616</v>
      </c>
    </row>
    <row r="1226" spans="9:9" x14ac:dyDescent="0.35">
      <c r="I1226" t="s">
        <v>3616</v>
      </c>
    </row>
    <row r="1227" spans="9:9" x14ac:dyDescent="0.35">
      <c r="I1227" t="s">
        <v>3616</v>
      </c>
    </row>
    <row r="1228" spans="9:9" x14ac:dyDescent="0.35">
      <c r="I1228" t="s">
        <v>3616</v>
      </c>
    </row>
    <row r="1229" spans="9:9" x14ac:dyDescent="0.35">
      <c r="I1229" t="s">
        <v>3616</v>
      </c>
    </row>
    <row r="1230" spans="9:9" x14ac:dyDescent="0.35">
      <c r="I1230" t="s">
        <v>3616</v>
      </c>
    </row>
    <row r="1231" spans="9:9" x14ac:dyDescent="0.35">
      <c r="I1231" t="s">
        <v>3616</v>
      </c>
    </row>
    <row r="1232" spans="9:9" x14ac:dyDescent="0.35">
      <c r="I1232" t="s">
        <v>3616</v>
      </c>
    </row>
    <row r="1233" spans="9:9" x14ac:dyDescent="0.35">
      <c r="I1233" t="s">
        <v>3616</v>
      </c>
    </row>
    <row r="1234" spans="9:9" x14ac:dyDescent="0.35">
      <c r="I1234" t="s">
        <v>3616</v>
      </c>
    </row>
    <row r="1235" spans="9:9" x14ac:dyDescent="0.35">
      <c r="I1235" t="s">
        <v>3616</v>
      </c>
    </row>
    <row r="1236" spans="9:9" x14ac:dyDescent="0.35">
      <c r="I1236" t="s">
        <v>3616</v>
      </c>
    </row>
    <row r="1237" spans="9:9" x14ac:dyDescent="0.35">
      <c r="I1237" t="s">
        <v>3616</v>
      </c>
    </row>
    <row r="1238" spans="9:9" x14ac:dyDescent="0.35">
      <c r="I1238" t="s">
        <v>3616</v>
      </c>
    </row>
    <row r="1239" spans="9:9" x14ac:dyDescent="0.35">
      <c r="I1239" t="s">
        <v>3616</v>
      </c>
    </row>
    <row r="1240" spans="9:9" x14ac:dyDescent="0.35">
      <c r="I1240" t="s">
        <v>3616</v>
      </c>
    </row>
    <row r="1241" spans="9:9" x14ac:dyDescent="0.35">
      <c r="I1241" t="s">
        <v>3616</v>
      </c>
    </row>
    <row r="1242" spans="9:9" x14ac:dyDescent="0.35">
      <c r="I1242" t="s">
        <v>3616</v>
      </c>
    </row>
    <row r="1243" spans="9:9" x14ac:dyDescent="0.35">
      <c r="I1243" t="s">
        <v>3616</v>
      </c>
    </row>
    <row r="1244" spans="9:9" x14ac:dyDescent="0.35">
      <c r="I1244" t="s">
        <v>3616</v>
      </c>
    </row>
    <row r="1245" spans="9:9" x14ac:dyDescent="0.35">
      <c r="I1245" t="s">
        <v>3616</v>
      </c>
    </row>
    <row r="1246" spans="9:9" x14ac:dyDescent="0.35">
      <c r="I1246" t="s">
        <v>3616</v>
      </c>
    </row>
    <row r="1247" spans="9:9" x14ac:dyDescent="0.35">
      <c r="I1247" t="s">
        <v>3616</v>
      </c>
    </row>
    <row r="1248" spans="9:9" x14ac:dyDescent="0.35">
      <c r="I1248" t="s">
        <v>3616</v>
      </c>
    </row>
    <row r="1249" spans="9:9" x14ac:dyDescent="0.35">
      <c r="I1249" t="s">
        <v>3616</v>
      </c>
    </row>
    <row r="1250" spans="9:9" x14ac:dyDescent="0.35">
      <c r="I1250" t="s">
        <v>3616</v>
      </c>
    </row>
    <row r="1251" spans="9:9" x14ac:dyDescent="0.35">
      <c r="I1251" t="s">
        <v>3616</v>
      </c>
    </row>
    <row r="1252" spans="9:9" x14ac:dyDescent="0.35">
      <c r="I1252" t="s">
        <v>3616</v>
      </c>
    </row>
    <row r="1253" spans="9:9" x14ac:dyDescent="0.35">
      <c r="I1253" t="s">
        <v>3616</v>
      </c>
    </row>
    <row r="1254" spans="9:9" x14ac:dyDescent="0.35">
      <c r="I1254" t="s">
        <v>3616</v>
      </c>
    </row>
    <row r="1255" spans="9:9" x14ac:dyDescent="0.35">
      <c r="I1255" t="s">
        <v>3616</v>
      </c>
    </row>
    <row r="1256" spans="9:9" x14ac:dyDescent="0.35">
      <c r="I1256" t="s">
        <v>3616</v>
      </c>
    </row>
    <row r="1257" spans="9:9" x14ac:dyDescent="0.35">
      <c r="I1257" t="s">
        <v>3616</v>
      </c>
    </row>
    <row r="1258" spans="9:9" x14ac:dyDescent="0.35">
      <c r="I1258" t="s">
        <v>3616</v>
      </c>
    </row>
    <row r="1259" spans="9:9" x14ac:dyDescent="0.35">
      <c r="I1259" t="s">
        <v>3616</v>
      </c>
    </row>
    <row r="1260" spans="9:9" x14ac:dyDescent="0.35">
      <c r="I1260" t="s">
        <v>3616</v>
      </c>
    </row>
    <row r="1261" spans="9:9" x14ac:dyDescent="0.35">
      <c r="I1261" t="s">
        <v>3616</v>
      </c>
    </row>
    <row r="1262" spans="9:9" x14ac:dyDescent="0.35">
      <c r="I1262" t="s">
        <v>3616</v>
      </c>
    </row>
    <row r="1263" spans="9:9" x14ac:dyDescent="0.35">
      <c r="I1263" t="s">
        <v>3616</v>
      </c>
    </row>
    <row r="1264" spans="9:9" x14ac:dyDescent="0.35">
      <c r="I1264" t="s">
        <v>3616</v>
      </c>
    </row>
    <row r="1265" spans="9:9" x14ac:dyDescent="0.35">
      <c r="I1265" t="s">
        <v>3616</v>
      </c>
    </row>
    <row r="1266" spans="9:9" x14ac:dyDescent="0.35">
      <c r="I1266" t="s">
        <v>3616</v>
      </c>
    </row>
    <row r="1267" spans="9:9" x14ac:dyDescent="0.35">
      <c r="I1267" t="s">
        <v>3616</v>
      </c>
    </row>
    <row r="1268" spans="9:9" x14ac:dyDescent="0.35">
      <c r="I1268" t="s">
        <v>3616</v>
      </c>
    </row>
    <row r="1269" spans="9:9" x14ac:dyDescent="0.35">
      <c r="I1269" t="s">
        <v>3616</v>
      </c>
    </row>
    <row r="1270" spans="9:9" x14ac:dyDescent="0.35">
      <c r="I1270" t="s">
        <v>3616</v>
      </c>
    </row>
    <row r="1271" spans="9:9" x14ac:dyDescent="0.35">
      <c r="I1271" t="s">
        <v>3616</v>
      </c>
    </row>
    <row r="1272" spans="9:9" x14ac:dyDescent="0.35">
      <c r="I1272" t="s">
        <v>3616</v>
      </c>
    </row>
    <row r="1273" spans="9:9" x14ac:dyDescent="0.35">
      <c r="I1273" t="s">
        <v>3616</v>
      </c>
    </row>
    <row r="1274" spans="9:9" x14ac:dyDescent="0.35">
      <c r="I1274" t="s">
        <v>3616</v>
      </c>
    </row>
    <row r="1275" spans="9:9" x14ac:dyDescent="0.35">
      <c r="I1275" t="s">
        <v>3616</v>
      </c>
    </row>
    <row r="1276" spans="9:9" x14ac:dyDescent="0.35">
      <c r="I1276" t="s">
        <v>3616</v>
      </c>
    </row>
    <row r="1277" spans="9:9" x14ac:dyDescent="0.35">
      <c r="I1277" t="s">
        <v>3616</v>
      </c>
    </row>
    <row r="1278" spans="9:9" x14ac:dyDescent="0.35">
      <c r="I1278" t="s">
        <v>3616</v>
      </c>
    </row>
    <row r="1279" spans="9:9" x14ac:dyDescent="0.35">
      <c r="I1279" t="s">
        <v>3616</v>
      </c>
    </row>
    <row r="1280" spans="9:9" x14ac:dyDescent="0.35">
      <c r="I1280" t="s">
        <v>3616</v>
      </c>
    </row>
    <row r="1281" spans="9:9" x14ac:dyDescent="0.35">
      <c r="I1281" t="s">
        <v>3616</v>
      </c>
    </row>
    <row r="1282" spans="9:9" x14ac:dyDescent="0.35">
      <c r="I1282" t="s">
        <v>3616</v>
      </c>
    </row>
    <row r="1283" spans="9:9" x14ac:dyDescent="0.35">
      <c r="I1283" t="s">
        <v>3616</v>
      </c>
    </row>
    <row r="1284" spans="9:9" x14ac:dyDescent="0.35">
      <c r="I1284" t="s">
        <v>3616</v>
      </c>
    </row>
    <row r="1285" spans="9:9" x14ac:dyDescent="0.35">
      <c r="I1285" t="s">
        <v>3616</v>
      </c>
    </row>
    <row r="1286" spans="9:9" x14ac:dyDescent="0.35">
      <c r="I1286" t="s">
        <v>3616</v>
      </c>
    </row>
    <row r="1287" spans="9:9" x14ac:dyDescent="0.35">
      <c r="I1287" t="s">
        <v>3616</v>
      </c>
    </row>
    <row r="1288" spans="9:9" x14ac:dyDescent="0.35">
      <c r="I1288" t="s">
        <v>3616</v>
      </c>
    </row>
    <row r="1289" spans="9:9" x14ac:dyDescent="0.35">
      <c r="I1289" t="s">
        <v>3616</v>
      </c>
    </row>
    <row r="1290" spans="9:9" x14ac:dyDescent="0.35">
      <c r="I1290" t="s">
        <v>3616</v>
      </c>
    </row>
    <row r="1291" spans="9:9" x14ac:dyDescent="0.35">
      <c r="I1291" t="s">
        <v>3616</v>
      </c>
    </row>
    <row r="1292" spans="9:9" x14ac:dyDescent="0.35">
      <c r="I1292" t="s">
        <v>3616</v>
      </c>
    </row>
    <row r="1293" spans="9:9" x14ac:dyDescent="0.35">
      <c r="I1293" t="s">
        <v>3616</v>
      </c>
    </row>
    <row r="1294" spans="9:9" x14ac:dyDescent="0.35">
      <c r="I1294" t="s">
        <v>3616</v>
      </c>
    </row>
    <row r="1295" spans="9:9" x14ac:dyDescent="0.35">
      <c r="I1295" t="s">
        <v>3616</v>
      </c>
    </row>
    <row r="1296" spans="9:9" x14ac:dyDescent="0.35">
      <c r="I1296" t="s">
        <v>3616</v>
      </c>
    </row>
    <row r="1297" spans="9:9" x14ac:dyDescent="0.35">
      <c r="I1297" t="s">
        <v>3616</v>
      </c>
    </row>
    <row r="1298" spans="9:9" x14ac:dyDescent="0.35">
      <c r="I1298" t="s">
        <v>3616</v>
      </c>
    </row>
    <row r="1299" spans="9:9" x14ac:dyDescent="0.35">
      <c r="I1299" t="s">
        <v>3616</v>
      </c>
    </row>
    <row r="1300" spans="9:9" x14ac:dyDescent="0.35">
      <c r="I1300" t="s">
        <v>3616</v>
      </c>
    </row>
    <row r="1301" spans="9:9" x14ac:dyDescent="0.35">
      <c r="I1301" t="s">
        <v>3616</v>
      </c>
    </row>
    <row r="1302" spans="9:9" x14ac:dyDescent="0.35">
      <c r="I1302" t="s">
        <v>3616</v>
      </c>
    </row>
    <row r="1303" spans="9:9" x14ac:dyDescent="0.35">
      <c r="I1303" t="s">
        <v>3616</v>
      </c>
    </row>
    <row r="1304" spans="9:9" x14ac:dyDescent="0.35">
      <c r="I1304" t="s">
        <v>3616</v>
      </c>
    </row>
    <row r="1305" spans="9:9" x14ac:dyDescent="0.35">
      <c r="I1305" t="s">
        <v>3616</v>
      </c>
    </row>
    <row r="1306" spans="9:9" x14ac:dyDescent="0.35">
      <c r="I1306" t="s">
        <v>3616</v>
      </c>
    </row>
    <row r="1307" spans="9:9" x14ac:dyDescent="0.35">
      <c r="I1307" t="s">
        <v>3616</v>
      </c>
    </row>
    <row r="1308" spans="9:9" x14ac:dyDescent="0.35">
      <c r="I1308" t="s">
        <v>3616</v>
      </c>
    </row>
    <row r="1309" spans="9:9" x14ac:dyDescent="0.35">
      <c r="I1309" t="s">
        <v>3616</v>
      </c>
    </row>
    <row r="1310" spans="9:9" x14ac:dyDescent="0.35">
      <c r="I1310" t="s">
        <v>3616</v>
      </c>
    </row>
    <row r="1311" spans="9:9" x14ac:dyDescent="0.35">
      <c r="I1311" t="s">
        <v>3616</v>
      </c>
    </row>
    <row r="1312" spans="9:9" x14ac:dyDescent="0.35">
      <c r="I1312" t="s">
        <v>3616</v>
      </c>
    </row>
    <row r="1313" spans="9:9" x14ac:dyDescent="0.35">
      <c r="I1313" t="s">
        <v>3616</v>
      </c>
    </row>
    <row r="1314" spans="9:9" x14ac:dyDescent="0.35">
      <c r="I1314" t="s">
        <v>3616</v>
      </c>
    </row>
    <row r="1315" spans="9:9" x14ac:dyDescent="0.35">
      <c r="I1315" t="s">
        <v>3616</v>
      </c>
    </row>
    <row r="1316" spans="9:9" x14ac:dyDescent="0.35">
      <c r="I1316" t="s">
        <v>3616</v>
      </c>
    </row>
    <row r="1317" spans="9:9" x14ac:dyDescent="0.35">
      <c r="I1317" t="s">
        <v>3616</v>
      </c>
    </row>
    <row r="1318" spans="9:9" x14ac:dyDescent="0.35">
      <c r="I1318" t="s">
        <v>3616</v>
      </c>
    </row>
    <row r="1319" spans="9:9" x14ac:dyDescent="0.35">
      <c r="I1319" t="s">
        <v>3616</v>
      </c>
    </row>
    <row r="1320" spans="9:9" x14ac:dyDescent="0.35">
      <c r="I1320" t="s">
        <v>3616</v>
      </c>
    </row>
    <row r="1321" spans="9:9" x14ac:dyDescent="0.35">
      <c r="I1321" t="s">
        <v>3616</v>
      </c>
    </row>
    <row r="1322" spans="9:9" x14ac:dyDescent="0.35">
      <c r="I1322" t="s">
        <v>3616</v>
      </c>
    </row>
    <row r="1323" spans="9:9" x14ac:dyDescent="0.35">
      <c r="I1323" t="s">
        <v>3616</v>
      </c>
    </row>
    <row r="1324" spans="9:9" x14ac:dyDescent="0.35">
      <c r="I1324" t="s">
        <v>3616</v>
      </c>
    </row>
    <row r="1325" spans="9:9" x14ac:dyDescent="0.35">
      <c r="I1325" t="s">
        <v>3616</v>
      </c>
    </row>
    <row r="1326" spans="9:9" x14ac:dyDescent="0.35">
      <c r="I1326" t="s">
        <v>3616</v>
      </c>
    </row>
    <row r="1327" spans="9:9" x14ac:dyDescent="0.35">
      <c r="I1327" t="s">
        <v>3616</v>
      </c>
    </row>
    <row r="1328" spans="9:9" x14ac:dyDescent="0.35">
      <c r="I1328" t="s">
        <v>3616</v>
      </c>
    </row>
    <row r="1329" spans="9:9" x14ac:dyDescent="0.35">
      <c r="I1329" t="s">
        <v>3616</v>
      </c>
    </row>
    <row r="1330" spans="9:9" x14ac:dyDescent="0.35">
      <c r="I1330" t="s">
        <v>3616</v>
      </c>
    </row>
    <row r="1331" spans="9:9" x14ac:dyDescent="0.35">
      <c r="I1331" t="s">
        <v>3616</v>
      </c>
    </row>
    <row r="1332" spans="9:9" x14ac:dyDescent="0.35">
      <c r="I1332" t="s">
        <v>3616</v>
      </c>
    </row>
    <row r="1333" spans="9:9" x14ac:dyDescent="0.35">
      <c r="I1333" t="s">
        <v>3616</v>
      </c>
    </row>
    <row r="1334" spans="9:9" x14ac:dyDescent="0.35">
      <c r="I1334" t="s">
        <v>3616</v>
      </c>
    </row>
    <row r="1335" spans="9:9" x14ac:dyDescent="0.35">
      <c r="I1335" t="s">
        <v>3616</v>
      </c>
    </row>
    <row r="1336" spans="9:9" x14ac:dyDescent="0.35">
      <c r="I1336" t="s">
        <v>3616</v>
      </c>
    </row>
    <row r="1337" spans="9:9" x14ac:dyDescent="0.35">
      <c r="I1337" t="s">
        <v>3616</v>
      </c>
    </row>
    <row r="1338" spans="9:9" x14ac:dyDescent="0.35">
      <c r="I1338" t="s">
        <v>3616</v>
      </c>
    </row>
    <row r="1339" spans="9:9" x14ac:dyDescent="0.35">
      <c r="I1339" t="s">
        <v>3616</v>
      </c>
    </row>
    <row r="1340" spans="9:9" x14ac:dyDescent="0.35">
      <c r="I1340" t="s">
        <v>3616</v>
      </c>
    </row>
    <row r="1341" spans="9:9" x14ac:dyDescent="0.35">
      <c r="I1341" t="s">
        <v>3616</v>
      </c>
    </row>
    <row r="1342" spans="9:9" x14ac:dyDescent="0.35">
      <c r="I1342" t="s">
        <v>3616</v>
      </c>
    </row>
    <row r="1343" spans="9:9" x14ac:dyDescent="0.35">
      <c r="I1343" t="s">
        <v>3616</v>
      </c>
    </row>
    <row r="1344" spans="9:9" x14ac:dyDescent="0.35">
      <c r="I1344" t="s">
        <v>3616</v>
      </c>
    </row>
    <row r="1345" spans="9:9" x14ac:dyDescent="0.35">
      <c r="I1345" t="s">
        <v>3616</v>
      </c>
    </row>
    <row r="1346" spans="9:9" x14ac:dyDescent="0.35">
      <c r="I1346" t="s">
        <v>3616</v>
      </c>
    </row>
    <row r="1347" spans="9:9" x14ac:dyDescent="0.35">
      <c r="I1347" t="s">
        <v>3616</v>
      </c>
    </row>
    <row r="1348" spans="9:9" x14ac:dyDescent="0.35">
      <c r="I1348" t="s">
        <v>3616</v>
      </c>
    </row>
    <row r="1349" spans="9:9" x14ac:dyDescent="0.35">
      <c r="I1349" t="s">
        <v>3616</v>
      </c>
    </row>
    <row r="1350" spans="9:9" x14ac:dyDescent="0.35">
      <c r="I1350" t="s">
        <v>3616</v>
      </c>
    </row>
    <row r="1351" spans="9:9" x14ac:dyDescent="0.35">
      <c r="I1351" t="s">
        <v>3616</v>
      </c>
    </row>
    <row r="1352" spans="9:9" x14ac:dyDescent="0.35">
      <c r="I1352" t="s">
        <v>3616</v>
      </c>
    </row>
    <row r="1353" spans="9:9" x14ac:dyDescent="0.35">
      <c r="I1353" t="s">
        <v>3616</v>
      </c>
    </row>
    <row r="1354" spans="9:9" x14ac:dyDescent="0.35">
      <c r="I1354" t="s">
        <v>3616</v>
      </c>
    </row>
    <row r="1355" spans="9:9" x14ac:dyDescent="0.35">
      <c r="I1355" t="s">
        <v>3616</v>
      </c>
    </row>
    <row r="1356" spans="9:9" x14ac:dyDescent="0.35">
      <c r="I1356" t="s">
        <v>3616</v>
      </c>
    </row>
    <row r="1357" spans="9:9" x14ac:dyDescent="0.35">
      <c r="I1357" t="s">
        <v>3616</v>
      </c>
    </row>
    <row r="1358" spans="9:9" x14ac:dyDescent="0.35">
      <c r="I1358" t="s">
        <v>3616</v>
      </c>
    </row>
    <row r="1359" spans="9:9" x14ac:dyDescent="0.35">
      <c r="I1359" t="s">
        <v>3616</v>
      </c>
    </row>
    <row r="1360" spans="9:9" x14ac:dyDescent="0.35">
      <c r="I1360" t="s">
        <v>3616</v>
      </c>
    </row>
    <row r="1361" spans="9:9" x14ac:dyDescent="0.35">
      <c r="I1361" t="s">
        <v>3616</v>
      </c>
    </row>
    <row r="1362" spans="9:9" x14ac:dyDescent="0.35">
      <c r="I1362" t="s">
        <v>3616</v>
      </c>
    </row>
    <row r="1363" spans="9:9" x14ac:dyDescent="0.35">
      <c r="I1363" t="s">
        <v>3616</v>
      </c>
    </row>
    <row r="1364" spans="9:9" x14ac:dyDescent="0.35">
      <c r="I1364" t="s">
        <v>3616</v>
      </c>
    </row>
    <row r="1365" spans="9:9" x14ac:dyDescent="0.35">
      <c r="I1365" t="s">
        <v>3616</v>
      </c>
    </row>
    <row r="1366" spans="9:9" x14ac:dyDescent="0.35">
      <c r="I1366" t="s">
        <v>3616</v>
      </c>
    </row>
    <row r="1367" spans="9:9" x14ac:dyDescent="0.35">
      <c r="I1367" t="s">
        <v>3616</v>
      </c>
    </row>
    <row r="1368" spans="9:9" x14ac:dyDescent="0.35">
      <c r="I1368" t="s">
        <v>3616</v>
      </c>
    </row>
    <row r="1369" spans="9:9" x14ac:dyDescent="0.35">
      <c r="I1369" t="s">
        <v>3616</v>
      </c>
    </row>
    <row r="1370" spans="9:9" x14ac:dyDescent="0.35">
      <c r="I1370" t="s">
        <v>3616</v>
      </c>
    </row>
    <row r="1371" spans="9:9" x14ac:dyDescent="0.35">
      <c r="I1371" t="s">
        <v>3616</v>
      </c>
    </row>
    <row r="1372" spans="9:9" x14ac:dyDescent="0.35">
      <c r="I1372" t="s">
        <v>3616</v>
      </c>
    </row>
    <row r="1373" spans="9:9" x14ac:dyDescent="0.35">
      <c r="I1373" t="s">
        <v>3616</v>
      </c>
    </row>
    <row r="1374" spans="9:9" x14ac:dyDescent="0.35">
      <c r="I1374" t="s">
        <v>3616</v>
      </c>
    </row>
    <row r="1375" spans="9:9" x14ac:dyDescent="0.35">
      <c r="I1375" t="s">
        <v>3616</v>
      </c>
    </row>
    <row r="1376" spans="9:9" x14ac:dyDescent="0.35">
      <c r="I1376" t="s">
        <v>3616</v>
      </c>
    </row>
    <row r="1377" spans="9:9" x14ac:dyDescent="0.35">
      <c r="I1377" t="s">
        <v>3616</v>
      </c>
    </row>
    <row r="1378" spans="9:9" x14ac:dyDescent="0.35">
      <c r="I1378" t="s">
        <v>3616</v>
      </c>
    </row>
    <row r="1379" spans="9:9" x14ac:dyDescent="0.35">
      <c r="I1379" t="s">
        <v>3616</v>
      </c>
    </row>
    <row r="1380" spans="9:9" x14ac:dyDescent="0.35">
      <c r="I1380" t="s">
        <v>3616</v>
      </c>
    </row>
    <row r="1381" spans="9:9" x14ac:dyDescent="0.35">
      <c r="I1381" t="s">
        <v>3616</v>
      </c>
    </row>
    <row r="1382" spans="9:9" x14ac:dyDescent="0.35">
      <c r="I1382" t="s">
        <v>3616</v>
      </c>
    </row>
    <row r="1383" spans="9:9" x14ac:dyDescent="0.35">
      <c r="I1383" t="s">
        <v>3616</v>
      </c>
    </row>
    <row r="1384" spans="9:9" x14ac:dyDescent="0.35">
      <c r="I1384" t="s">
        <v>3616</v>
      </c>
    </row>
    <row r="1385" spans="9:9" x14ac:dyDescent="0.35">
      <c r="I1385" t="s">
        <v>3616</v>
      </c>
    </row>
    <row r="1386" spans="9:9" x14ac:dyDescent="0.35">
      <c r="I1386" t="s">
        <v>3616</v>
      </c>
    </row>
    <row r="1387" spans="9:9" x14ac:dyDescent="0.35">
      <c r="I1387" t="s">
        <v>3616</v>
      </c>
    </row>
    <row r="1388" spans="9:9" x14ac:dyDescent="0.35">
      <c r="I1388" t="s">
        <v>3616</v>
      </c>
    </row>
    <row r="1389" spans="9:9" x14ac:dyDescent="0.35">
      <c r="I1389" t="s">
        <v>3616</v>
      </c>
    </row>
    <row r="1390" spans="9:9" x14ac:dyDescent="0.35">
      <c r="I1390" t="s">
        <v>3616</v>
      </c>
    </row>
    <row r="1391" spans="9:9" x14ac:dyDescent="0.35">
      <c r="I1391" t="s">
        <v>3616</v>
      </c>
    </row>
    <row r="1392" spans="9:9" x14ac:dyDescent="0.35">
      <c r="I1392" t="s">
        <v>3616</v>
      </c>
    </row>
    <row r="1393" spans="9:9" x14ac:dyDescent="0.35">
      <c r="I1393" t="s">
        <v>3616</v>
      </c>
    </row>
    <row r="1394" spans="9:9" x14ac:dyDescent="0.35">
      <c r="I1394" t="s">
        <v>3616</v>
      </c>
    </row>
    <row r="1395" spans="9:9" x14ac:dyDescent="0.35">
      <c r="I1395" t="s">
        <v>3616</v>
      </c>
    </row>
    <row r="1396" spans="9:9" x14ac:dyDescent="0.35">
      <c r="I1396" t="s">
        <v>3616</v>
      </c>
    </row>
  </sheetData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BB31E-D44A-47DA-B5B5-7E9550788BD0}">
  <dimension ref="A1:AF1530"/>
  <sheetViews>
    <sheetView topLeftCell="Q375" zoomScale="95" zoomScaleNormal="55" workbookViewId="0">
      <selection activeCell="Q170" sqref="Q170"/>
    </sheetView>
  </sheetViews>
  <sheetFormatPr defaultRowHeight="14.5" x14ac:dyDescent="0.35"/>
  <cols>
    <col min="1" max="1" width="11.90625" customWidth="1"/>
    <col min="2" max="2" width="53.81640625" bestFit="1" customWidth="1"/>
    <col min="8" max="8" width="11.6328125" customWidth="1"/>
    <col min="9" max="9" width="9.26953125" customWidth="1"/>
    <col min="10" max="10" width="9.1796875" customWidth="1"/>
    <col min="13" max="13" width="12.1796875" customWidth="1"/>
    <col min="14" max="14" width="10.1796875" bestFit="1" customWidth="1"/>
    <col min="15" max="15" width="11.81640625" bestFit="1" customWidth="1"/>
    <col min="16" max="16" width="8.1796875" bestFit="1" customWidth="1"/>
  </cols>
  <sheetData>
    <row r="1" spans="1:32" x14ac:dyDescent="0.35">
      <c r="A1" t="s">
        <v>3588</v>
      </c>
      <c r="B1" t="s">
        <v>1342</v>
      </c>
      <c r="C1" s="2" t="s">
        <v>1343</v>
      </c>
      <c r="D1" t="s">
        <v>1344</v>
      </c>
      <c r="E1" t="s">
        <v>1345</v>
      </c>
      <c r="F1" t="s">
        <v>1346</v>
      </c>
      <c r="G1" t="s">
        <v>1347</v>
      </c>
      <c r="H1" t="s">
        <v>1348</v>
      </c>
      <c r="I1" t="s">
        <v>1349</v>
      </c>
      <c r="J1" t="s">
        <v>1352</v>
      </c>
      <c r="K1" t="s">
        <v>1353</v>
      </c>
      <c r="L1" t="s">
        <v>3587</v>
      </c>
      <c r="M1" t="s">
        <v>1355</v>
      </c>
      <c r="N1" t="s">
        <v>1357</v>
      </c>
      <c r="O1" t="s">
        <v>3586</v>
      </c>
      <c r="P1">
        <v>0</v>
      </c>
      <c r="Q1">
        <v>1</v>
      </c>
      <c r="R1">
        <v>2</v>
      </c>
      <c r="S1">
        <v>3</v>
      </c>
      <c r="T1">
        <v>4</v>
      </c>
      <c r="U1">
        <v>5</v>
      </c>
      <c r="V1">
        <v>6</v>
      </c>
      <c r="W1">
        <v>7</v>
      </c>
      <c r="X1">
        <v>8</v>
      </c>
      <c r="Y1">
        <v>9</v>
      </c>
      <c r="Z1">
        <v>10</v>
      </c>
      <c r="AA1">
        <v>11</v>
      </c>
      <c r="AB1">
        <v>12</v>
      </c>
      <c r="AC1">
        <v>13</v>
      </c>
      <c r="AD1">
        <v>14</v>
      </c>
    </row>
    <row r="2" spans="1:32" x14ac:dyDescent="0.35">
      <c r="A2" s="5">
        <v>1</v>
      </c>
      <c r="B2" s="6" t="s">
        <v>1360</v>
      </c>
      <c r="C2" s="8">
        <v>15.76116682</v>
      </c>
      <c r="D2" s="6" t="s">
        <v>1361</v>
      </c>
      <c r="E2" s="6">
        <v>0</v>
      </c>
      <c r="F2" s="6">
        <v>4</v>
      </c>
      <c r="G2" s="6">
        <v>5</v>
      </c>
      <c r="H2" s="6"/>
      <c r="I2" s="6">
        <v>0</v>
      </c>
      <c r="J2" s="6">
        <v>2003</v>
      </c>
      <c r="K2" s="6" t="s">
        <v>1362</v>
      </c>
      <c r="L2" s="6">
        <v>1</v>
      </c>
      <c r="M2" s="6">
        <v>1</v>
      </c>
      <c r="N2" s="6">
        <v>15.76116682</v>
      </c>
      <c r="O2" s="9">
        <v>15.760999999999999</v>
      </c>
      <c r="P2" cm="1">
        <f t="array" ref="P2">_xlfn._xlws.FILTER(Table3[[#All],[Name]],(Table3[[#All],[Polygon]]=$A$2)*(Table3[[#All],[Period]]=P1)*((Table3[[#All],[Variables ]]=$AF$3)+(Table3[[#All],[Variables ]]=$AF$2)+(Table3[[#All],[Variables ]]=$AF$4)),0)</f>
        <v>0</v>
      </c>
      <c r="Q2" t="e" cm="1" vm="2">
        <f t="array" aca="1" ref="Q2" ca="1">_xlfn._xlws.FILTER(Table3[[#All],[Name]],(Table3[[#All],[Polygon]]=$A2)*(Table3[[#All],[Period]]=Q$1)*((Table3[[#All],[Variables ]]=$AF$3)+(Table3[[#All],[Variables ]]=$AF$2)+(Table3[[#All],[Variables ]]=$AF$4)),0)</f>
        <v>#VALUE!</v>
      </c>
      <c r="R2" t="str" cm="1">
        <f t="array" ref="R2">_xlfn._xlws.FILTER(Table3[[#All],[Name]],(Table3[[#All],[Polygon]]=$A2)*(Table3[[#All],[Period]]=R$1)*((Table3[[#All],[Variables ]]=$AF$3)+(Table3[[#All],[Variables ]]=$AF$2)+(Table3[[#All],[Variables ]]=$AF$4)),0)</f>
        <v>AH</v>
      </c>
      <c r="S2" t="str" cm="1">
        <f t="array" ref="S2">_xlfn._xlws.FILTER(Table3[[#All],[Name]],(Table3[[#All],[Polygon]]=$A2)*(Table3[[#All],[Period]]=S$1)*((Table3[[#All],[Variables ]]=$AF$3)+(Table3[[#All],[Variables ]]=$AF$2)+(Table3[[#All],[Variables ]]=$AF$4)),0)</f>
        <v>AH</v>
      </c>
      <c r="T2" t="str" cm="1">
        <f t="array" ref="T2">_xlfn._xlws.FILTER(Table3[[#All],[Name]],(Table3[[#All],[Polygon]]=$A2)*(Table3[[#All],[Period]]=T$1)*((Table3[[#All],[Variables ]]=$AF$3)+(Table3[[#All],[Variables ]]=$AF$2)+(Table3[[#All],[Variables ]]=$AF$4)),0)</f>
        <v>PCT</v>
      </c>
      <c r="U2" t="str" cm="1">
        <f t="array" ref="U2">_xlfn._xlws.FILTER(Table3[[#All],[Name]],(Table3[[#All],[Polygon]]=$A2)*(Table3[[#All],[Period]]=U$1)*((Table3[[#All],[Variables ]]=$AF$3)+(Table3[[#All],[Variables ]]=$AF$2)+(Table3[[#All],[Variables ]]=$AF$4)),0)</f>
        <v>AH</v>
      </c>
      <c r="V2" t="str" cm="1">
        <f t="array" ref="V2">_xlfn._xlws.FILTER(Table3[[#All],[Name]],(Table3[[#All],[Polygon]]=$A2)*(Table3[[#All],[Period]]=V$1)*((Table3[[#All],[Variables ]]=$AF$3)+(Table3[[#All],[Variables ]]=$AF$2)+(Table3[[#All],[Variables ]]=$AF$4)),0)</f>
        <v>AH</v>
      </c>
      <c r="W2" cm="1">
        <f t="array" ref="W2">_xlfn._xlws.FILTER(Table3[[#All],[Name]],(Table3[[#All],[Polygon]]=$A2)*(Table3[[#All],[Period]]=W$1)*((Table3[[#All],[Variables ]]=$AF$3)+(Table3[[#All],[Variables ]]=$AF$2)+(Table3[[#All],[Variables ]]=$AF$4)),0)</f>
        <v>0</v>
      </c>
      <c r="X2" cm="1">
        <f t="array" ref="X2">_xlfn._xlws.FILTER(Table3[[#All],[Name]],(Table3[[#All],[Polygon]]=$A2)*(Table3[[#All],[Period]]=X$1)*((Table3[[#All],[Variables ]]=$AF$3)+(Table3[[#All],[Variables ]]=$AF$2)+(Table3[[#All],[Variables ]]=$AF$4)),0)</f>
        <v>0</v>
      </c>
      <c r="Y2" cm="1">
        <f t="array" ref="Y2">_xlfn._xlws.FILTER(Table3[[#All],[Name]],(Table3[[#All],[Polygon]]=$A2)*(Table3[[#All],[Period]]=Y$1)*((Table3[[#All],[Variables ]]=$AF$3)+(Table3[[#All],[Variables ]]=$AF$2)+(Table3[[#All],[Variables ]]=$AF$4)),0)</f>
        <v>0</v>
      </c>
      <c r="Z2" cm="1">
        <f t="array" ref="Z2">_xlfn._xlws.FILTER(Table3[[#All],[Name]],(Table3[[#All],[Polygon]]=$A2)*(Table3[[#All],[Period]]=Z$1)*((Table3[[#All],[Variables ]]=$AF$3)+(Table3[[#All],[Variables ]]=$AF$2)+(Table3[[#All],[Variables ]]=$AF$4)),0)</f>
        <v>0</v>
      </c>
      <c r="AA2" cm="1">
        <f t="array" ref="AA2">_xlfn._xlws.FILTER(Table3[[#All],[Name]],(Table3[[#All],[Polygon]]=$A2)*(Table3[[#All],[Period]]=AA$1)*((Table3[[#All],[Variables ]]=$AF$3)+(Table3[[#All],[Variables ]]=$AF$2)+(Table3[[#All],[Variables ]]=$AF$4)),0)</f>
        <v>0</v>
      </c>
      <c r="AB2" cm="1">
        <f t="array" ref="AB2">_xlfn._xlws.FILTER(Table3[[#All],[Name]],(Table3[[#All],[Polygon]]=$A2)*(Table3[[#All],[Period]]=AB$1)*((Table3[[#All],[Variables ]]=$AF$3)+(Table3[[#All],[Variables ]]=$AF$2)+(Table3[[#All],[Variables ]]=$AF$4)),0)</f>
        <v>0</v>
      </c>
      <c r="AC2" cm="1">
        <f t="array" ref="AC2">_xlfn._xlws.FILTER(Table3[[#All],[Name]],(Table3[[#All],[Polygon]]=$A2)*(Table3[[#All],[Period]]=AC$1)*((Table3[[#All],[Variables ]]=$AF$3)+(Table3[[#All],[Variables ]]=$AF$2)+(Table3[[#All],[Variables ]]=$AF$4)),0)</f>
        <v>0</v>
      </c>
      <c r="AD2" cm="1">
        <f t="array" ref="AD2">_xlfn._xlws.FILTER(Table3[[#All],[Name]],(Table3[[#All],[Polygon]]=$A2)*(Table3[[#All],[Period]]=AD$1)*((Table3[[#All],[Variables ]]=$AF$3)+(Table3[[#All],[Variables ]]=$AF$2)+(Table3[[#All],[Variables ]]=$AF$4)),0)</f>
        <v>0</v>
      </c>
      <c r="AF2" t="s">
        <v>1466</v>
      </c>
    </row>
    <row r="3" spans="1:32" x14ac:dyDescent="0.35">
      <c r="A3" s="3">
        <v>1</v>
      </c>
      <c r="B3" s="4" t="s">
        <v>1360</v>
      </c>
      <c r="C3" s="10">
        <v>15.76116682</v>
      </c>
      <c r="D3" s="4" t="s">
        <v>1361</v>
      </c>
      <c r="E3" s="4">
        <v>0</v>
      </c>
      <c r="F3" s="4">
        <v>4</v>
      </c>
      <c r="G3" s="4">
        <v>5</v>
      </c>
      <c r="H3" s="4"/>
      <c r="I3" s="4">
        <v>0</v>
      </c>
      <c r="J3" s="4">
        <v>2003</v>
      </c>
      <c r="K3" s="4" t="s">
        <v>1362</v>
      </c>
      <c r="L3" s="4">
        <v>9</v>
      </c>
      <c r="M3" s="4">
        <v>9</v>
      </c>
      <c r="N3" s="4">
        <v>40.074503640000003</v>
      </c>
      <c r="O3" s="11">
        <v>27.890999999999998</v>
      </c>
      <c r="P3" cm="1">
        <f t="array" ref="P3">_xlfn._xlws.FILTER(Table3[[#All],[Name]],(Table3[[#All],[Polygon]]=$A3)*(Table3[[#All],[Period]]=P$1)*((Table3[[#All],[Variables ]]=$AF$3)+(Table3[[#All],[Variables ]]=$AF$2)+(Table3[[#All],[Variables ]]=$AF$4)),0)</f>
        <v>0</v>
      </c>
      <c r="Q3" t="e" cm="1" vm="2">
        <f t="array" aca="1" ref="Q3" ca="1">_xlfn._xlws.FILTER(Table3[[#All],[Name]],(Table3[[#All],[Polygon]]=$A3)*(Table3[[#All],[Period]]=Q$1)*((Table3[[#All],[Variables ]]=$AF$3)+(Table3[[#All],[Variables ]]=$AF$2)+(Table3[[#All],[Variables ]]=$AF$4)),0)</f>
        <v>#VALUE!</v>
      </c>
      <c r="R3" t="str" cm="1">
        <f t="array" ref="R3">_xlfn._xlws.FILTER(Table3[[#All],[Name]],(Table3[[#All],[Polygon]]=$A3)*(Table3[[#All],[Period]]=R$1)*((Table3[[#All],[Variables ]]=$AF$3)+(Table3[[#All],[Variables ]]=$AF$2)+(Table3[[#All],[Variables ]]=$AF$4)),0)</f>
        <v>AH</v>
      </c>
      <c r="S3" t="str" cm="1">
        <f t="array" ref="S3">_xlfn._xlws.FILTER(Table3[[#All],[Name]],(Table3[[#All],[Polygon]]=$A3)*(Table3[[#All],[Period]]=S$1)*((Table3[[#All],[Variables ]]=$AF$3)+(Table3[[#All],[Variables ]]=$AF$2)+(Table3[[#All],[Variables ]]=$AF$4)),0)</f>
        <v>AH</v>
      </c>
      <c r="T3" t="str" cm="1">
        <f t="array" ref="T3">_xlfn._xlws.FILTER(Table3[[#All],[Name]],(Table3[[#All],[Polygon]]=$A3)*(Table3[[#All],[Period]]=T$1)*((Table3[[#All],[Variables ]]=$AF$3)+(Table3[[#All],[Variables ]]=$AF$2)+(Table3[[#All],[Variables ]]=$AF$4)),0)</f>
        <v>PCT</v>
      </c>
      <c r="U3" t="str" cm="1">
        <f t="array" ref="U3">_xlfn._xlws.FILTER(Table3[[#All],[Name]],(Table3[[#All],[Polygon]]=$A3)*(Table3[[#All],[Period]]=U$1)*((Table3[[#All],[Variables ]]=$AF$3)+(Table3[[#All],[Variables ]]=$AF$2)+(Table3[[#All],[Variables ]]=$AF$4)),0)</f>
        <v>AH</v>
      </c>
      <c r="V3" t="str" cm="1">
        <f t="array" ref="V3">_xlfn._xlws.FILTER(Table3[[#All],[Name]],(Table3[[#All],[Polygon]]=$A3)*(Table3[[#All],[Period]]=V$1)*((Table3[[#All],[Variables ]]=$AF$3)+(Table3[[#All],[Variables ]]=$AF$2)+(Table3[[#All],[Variables ]]=$AF$4)),0)</f>
        <v>AH</v>
      </c>
      <c r="W3" cm="1">
        <f t="array" ref="W3">_xlfn._xlws.FILTER(Table3[[#All],[Name]],(Table3[[#All],[Polygon]]=$A3)*(Table3[[#All],[Period]]=W$1)*((Table3[[#All],[Variables ]]=$AF$3)+(Table3[[#All],[Variables ]]=$AF$2)+(Table3[[#All],[Variables ]]=$AF$4)),0)</f>
        <v>0</v>
      </c>
      <c r="X3" cm="1">
        <f t="array" ref="X3">_xlfn._xlws.FILTER(Table3[[#All],[Name]],(Table3[[#All],[Polygon]]=$A3)*(Table3[[#All],[Period]]=X$1)*((Table3[[#All],[Variables ]]=$AF$3)+(Table3[[#All],[Variables ]]=$AF$2)+(Table3[[#All],[Variables ]]=$AF$4)),0)</f>
        <v>0</v>
      </c>
      <c r="Y3" cm="1">
        <f t="array" ref="Y3">_xlfn._xlws.FILTER(Table3[[#All],[Name]],(Table3[[#All],[Polygon]]=$A3)*(Table3[[#All],[Period]]=Y$1)*((Table3[[#All],[Variables ]]=$AF$3)+(Table3[[#All],[Variables ]]=$AF$2)+(Table3[[#All],[Variables ]]=$AF$4)),0)</f>
        <v>0</v>
      </c>
      <c r="Z3" cm="1">
        <f t="array" ref="Z3">_xlfn._xlws.FILTER(Table3[[#All],[Name]],(Table3[[#All],[Polygon]]=$A3)*(Table3[[#All],[Period]]=Z$1)*((Table3[[#All],[Variables ]]=$AF$3)+(Table3[[#All],[Variables ]]=$AF$2)+(Table3[[#All],[Variables ]]=$AF$4)),0)</f>
        <v>0</v>
      </c>
      <c r="AA3" cm="1">
        <f t="array" ref="AA3">_xlfn._xlws.FILTER(Table3[[#All],[Name]],(Table3[[#All],[Polygon]]=$A3)*(Table3[[#All],[Period]]=AA$1)*((Table3[[#All],[Variables ]]=$AF$3)+(Table3[[#All],[Variables ]]=$AF$2)+(Table3[[#All],[Variables ]]=$AF$4)),0)</f>
        <v>0</v>
      </c>
      <c r="AB3" cm="1">
        <f t="array" ref="AB3">_xlfn._xlws.FILTER(Table3[[#All],[Name]],(Table3[[#All],[Polygon]]=$A3)*(Table3[[#All],[Period]]=AB$1)*((Table3[[#All],[Variables ]]=$AF$3)+(Table3[[#All],[Variables ]]=$AF$2)+(Table3[[#All],[Variables ]]=$AF$4)),0)</f>
        <v>0</v>
      </c>
      <c r="AC3" cm="1">
        <f t="array" ref="AC3">_xlfn._xlws.FILTER(Table3[[#All],[Name]],(Table3[[#All],[Polygon]]=$A3)*(Table3[[#All],[Period]]=AC$1)*((Table3[[#All],[Variables ]]=$AF$3)+(Table3[[#All],[Variables ]]=$AF$2)+(Table3[[#All],[Variables ]]=$AF$4)),0)</f>
        <v>0</v>
      </c>
      <c r="AD3" cm="1">
        <f t="array" ref="AD3">_xlfn._xlws.FILTER(Table3[[#All],[Name]],(Table3[[#All],[Polygon]]=$A3)*(Table3[[#All],[Period]]=AD$1)*((Table3[[#All],[Variables ]]=$AF$3)+(Table3[[#All],[Variables ]]=$AF$2)+(Table3[[#All],[Variables ]]=$AF$4)),0)</f>
        <v>0</v>
      </c>
      <c r="AF3" t="s">
        <v>3615</v>
      </c>
    </row>
    <row r="4" spans="1:32" x14ac:dyDescent="0.35">
      <c r="A4" s="5">
        <v>1</v>
      </c>
      <c r="B4" s="6" t="s">
        <v>1360</v>
      </c>
      <c r="C4" s="8">
        <v>15.76116682</v>
      </c>
      <c r="D4" s="6" t="s">
        <v>1361</v>
      </c>
      <c r="E4" s="6">
        <v>0</v>
      </c>
      <c r="F4" s="6">
        <v>4</v>
      </c>
      <c r="G4" s="6">
        <v>5</v>
      </c>
      <c r="H4" s="6"/>
      <c r="I4" s="6">
        <v>0</v>
      </c>
      <c r="J4" s="6">
        <v>2003</v>
      </c>
      <c r="K4" s="6" t="s">
        <v>1362</v>
      </c>
      <c r="L4" s="6">
        <v>12</v>
      </c>
      <c r="M4" s="6">
        <v>12</v>
      </c>
      <c r="N4" s="6">
        <v>5.0020827089999997</v>
      </c>
      <c r="O4" s="9">
        <v>5.0019999999999998</v>
      </c>
      <c r="P4" cm="1">
        <f t="array" ref="P4">_xlfn._xlws.FILTER(Table3[[#All],[Name]],(Table3[[#All],[Polygon]]=$A4)*(Table3[[#All],[Period]]=P$1)*((Table3[[#All],[Variables ]]=$AF$3)+(Table3[[#All],[Variables ]]=$AF$2)+(Table3[[#All],[Variables ]]=$AF$4)),0)</f>
        <v>0</v>
      </c>
      <c r="Q4" t="e" cm="1" vm="2">
        <f t="array" aca="1" ref="Q4" ca="1">_xlfn._xlws.FILTER(Table3[[#All],[Name]],(Table3[[#All],[Polygon]]=$A4)*(Table3[[#All],[Period]]=Q$1)*((Table3[[#All],[Variables ]]=$AF$3)+(Table3[[#All],[Variables ]]=$AF$2)+(Table3[[#All],[Variables ]]=$AF$4)),0)</f>
        <v>#VALUE!</v>
      </c>
      <c r="R4" t="str" cm="1">
        <f t="array" ref="R4">_xlfn._xlws.FILTER(Table3[[#All],[Name]],(Table3[[#All],[Polygon]]=$A4)*(Table3[[#All],[Period]]=R$1)*((Table3[[#All],[Variables ]]=$AF$3)+(Table3[[#All],[Variables ]]=$AF$2)+(Table3[[#All],[Variables ]]=$AF$4)),0)</f>
        <v>AH</v>
      </c>
      <c r="S4" t="str" cm="1">
        <f t="array" ref="S4">_xlfn._xlws.FILTER(Table3[[#All],[Name]],(Table3[[#All],[Polygon]]=$A4)*(Table3[[#All],[Period]]=S$1)*((Table3[[#All],[Variables ]]=$AF$3)+(Table3[[#All],[Variables ]]=$AF$2)+(Table3[[#All],[Variables ]]=$AF$4)),0)</f>
        <v>AH</v>
      </c>
      <c r="T4" t="str" cm="1">
        <f t="array" ref="T4">_xlfn._xlws.FILTER(Table3[[#All],[Name]],(Table3[[#All],[Polygon]]=$A4)*(Table3[[#All],[Period]]=T$1)*((Table3[[#All],[Variables ]]=$AF$3)+(Table3[[#All],[Variables ]]=$AF$2)+(Table3[[#All],[Variables ]]=$AF$4)),0)</f>
        <v>PCT</v>
      </c>
      <c r="U4" t="str" cm="1">
        <f t="array" ref="U4">_xlfn._xlws.FILTER(Table3[[#All],[Name]],(Table3[[#All],[Polygon]]=$A4)*(Table3[[#All],[Period]]=U$1)*((Table3[[#All],[Variables ]]=$AF$3)+(Table3[[#All],[Variables ]]=$AF$2)+(Table3[[#All],[Variables ]]=$AF$4)),0)</f>
        <v>AH</v>
      </c>
      <c r="V4" t="str" cm="1">
        <f t="array" ref="V4">_xlfn._xlws.FILTER(Table3[[#All],[Name]],(Table3[[#All],[Polygon]]=$A4)*(Table3[[#All],[Period]]=V$1)*((Table3[[#All],[Variables ]]=$AF$3)+(Table3[[#All],[Variables ]]=$AF$2)+(Table3[[#All],[Variables ]]=$AF$4)),0)</f>
        <v>AH</v>
      </c>
      <c r="W4" cm="1">
        <f t="array" ref="W4">_xlfn._xlws.FILTER(Table3[[#All],[Name]],(Table3[[#All],[Polygon]]=$A4)*(Table3[[#All],[Period]]=W$1)*((Table3[[#All],[Variables ]]=$AF$3)+(Table3[[#All],[Variables ]]=$AF$2)+(Table3[[#All],[Variables ]]=$AF$4)),0)</f>
        <v>0</v>
      </c>
      <c r="X4" cm="1">
        <f t="array" ref="X4">_xlfn._xlws.FILTER(Table3[[#All],[Name]],(Table3[[#All],[Polygon]]=$A4)*(Table3[[#All],[Period]]=X$1)*((Table3[[#All],[Variables ]]=$AF$3)+(Table3[[#All],[Variables ]]=$AF$2)+(Table3[[#All],[Variables ]]=$AF$4)),0)</f>
        <v>0</v>
      </c>
      <c r="Y4" cm="1">
        <f t="array" ref="Y4">_xlfn._xlws.FILTER(Table3[[#All],[Name]],(Table3[[#All],[Polygon]]=$A4)*(Table3[[#All],[Period]]=Y$1)*((Table3[[#All],[Variables ]]=$AF$3)+(Table3[[#All],[Variables ]]=$AF$2)+(Table3[[#All],[Variables ]]=$AF$4)),0)</f>
        <v>0</v>
      </c>
      <c r="Z4" cm="1">
        <f t="array" ref="Z4">_xlfn._xlws.FILTER(Table3[[#All],[Name]],(Table3[[#All],[Polygon]]=$A4)*(Table3[[#All],[Period]]=Z$1)*((Table3[[#All],[Variables ]]=$AF$3)+(Table3[[#All],[Variables ]]=$AF$2)+(Table3[[#All],[Variables ]]=$AF$4)),0)</f>
        <v>0</v>
      </c>
      <c r="AA4" cm="1">
        <f t="array" ref="AA4">_xlfn._xlws.FILTER(Table3[[#All],[Name]],(Table3[[#All],[Polygon]]=$A4)*(Table3[[#All],[Period]]=AA$1)*((Table3[[#All],[Variables ]]=$AF$3)+(Table3[[#All],[Variables ]]=$AF$2)+(Table3[[#All],[Variables ]]=$AF$4)),0)</f>
        <v>0</v>
      </c>
      <c r="AB4" cm="1">
        <f t="array" ref="AB4">_xlfn._xlws.FILTER(Table3[[#All],[Name]],(Table3[[#All],[Polygon]]=$A4)*(Table3[[#All],[Period]]=AB$1)*((Table3[[#All],[Variables ]]=$AF$3)+(Table3[[#All],[Variables ]]=$AF$2)+(Table3[[#All],[Variables ]]=$AF$4)),0)</f>
        <v>0</v>
      </c>
      <c r="AC4" cm="1">
        <f t="array" ref="AC4">_xlfn._xlws.FILTER(Table3[[#All],[Name]],(Table3[[#All],[Polygon]]=$A4)*(Table3[[#All],[Period]]=AC$1)*((Table3[[#All],[Variables ]]=$AF$3)+(Table3[[#All],[Variables ]]=$AF$2)+(Table3[[#All],[Variables ]]=$AF$4)),0)</f>
        <v>0</v>
      </c>
      <c r="AD4" cm="1">
        <f t="array" ref="AD4">_xlfn._xlws.FILTER(Table3[[#All],[Name]],(Table3[[#All],[Polygon]]=$A4)*(Table3[[#All],[Period]]=AD$1)*((Table3[[#All],[Variables ]]=$AF$3)+(Table3[[#All],[Variables ]]=$AF$2)+(Table3[[#All],[Variables ]]=$AF$4)),0)</f>
        <v>0</v>
      </c>
      <c r="AF4" t="s">
        <v>3599</v>
      </c>
    </row>
    <row r="5" spans="1:32" x14ac:dyDescent="0.35">
      <c r="A5" s="3">
        <v>1</v>
      </c>
      <c r="B5" s="4" t="s">
        <v>1360</v>
      </c>
      <c r="C5" s="10">
        <v>15.76116682</v>
      </c>
      <c r="D5" s="4" t="s">
        <v>1361</v>
      </c>
      <c r="E5" s="4">
        <v>0</v>
      </c>
      <c r="F5" s="4">
        <v>4</v>
      </c>
      <c r="G5" s="4">
        <v>5</v>
      </c>
      <c r="H5" s="4"/>
      <c r="I5" s="4">
        <v>0</v>
      </c>
      <c r="J5" s="4">
        <v>2003</v>
      </c>
      <c r="K5" s="4" t="s">
        <v>1362</v>
      </c>
      <c r="L5" s="4">
        <v>1</v>
      </c>
      <c r="M5" s="4">
        <v>1</v>
      </c>
      <c r="N5" s="4">
        <v>15.76116682</v>
      </c>
      <c r="O5" s="11">
        <v>15.760999999999999</v>
      </c>
      <c r="P5" cm="1">
        <f t="array" ref="P5">_xlfn._xlws.FILTER(Table3[[#All],[Name]],(Table3[[#All],[Polygon]]=$A5)*(Table3[[#All],[Period]]=P$1)*((Table3[[#All],[Variables ]]=$AF$3)+(Table3[[#All],[Variables ]]=$AF$2)+(Table3[[#All],[Variables ]]=$AF$4)),0)</f>
        <v>0</v>
      </c>
      <c r="Q5" t="e" cm="1" vm="2">
        <f t="array" aca="1" ref="Q5" ca="1">_xlfn._xlws.FILTER(Table3[[#All],[Name]],(Table3[[#All],[Polygon]]=$A5)*(Table3[[#All],[Period]]=Q$1)*((Table3[[#All],[Variables ]]=$AF$3)+(Table3[[#All],[Variables ]]=$AF$2)+(Table3[[#All],[Variables ]]=$AF$4)),0)</f>
        <v>#VALUE!</v>
      </c>
      <c r="R5" t="str" cm="1">
        <f t="array" ref="R5">_xlfn._xlws.FILTER(Table3[[#All],[Name]],(Table3[[#All],[Polygon]]=$A5)*(Table3[[#All],[Period]]=R$1)*((Table3[[#All],[Variables ]]=$AF$3)+(Table3[[#All],[Variables ]]=$AF$2)+(Table3[[#All],[Variables ]]=$AF$4)),0)</f>
        <v>AH</v>
      </c>
      <c r="S5" t="str" cm="1">
        <f t="array" ref="S5">_xlfn._xlws.FILTER(Table3[[#All],[Name]],(Table3[[#All],[Polygon]]=$A5)*(Table3[[#All],[Period]]=S$1)*((Table3[[#All],[Variables ]]=$AF$3)+(Table3[[#All],[Variables ]]=$AF$2)+(Table3[[#All],[Variables ]]=$AF$4)),0)</f>
        <v>AH</v>
      </c>
      <c r="T5" t="str" cm="1">
        <f t="array" ref="T5">_xlfn._xlws.FILTER(Table3[[#All],[Name]],(Table3[[#All],[Polygon]]=$A5)*(Table3[[#All],[Period]]=T$1)*((Table3[[#All],[Variables ]]=$AF$3)+(Table3[[#All],[Variables ]]=$AF$2)+(Table3[[#All],[Variables ]]=$AF$4)),0)</f>
        <v>PCT</v>
      </c>
      <c r="U5" t="str" cm="1">
        <f t="array" ref="U5">_xlfn._xlws.FILTER(Table3[[#All],[Name]],(Table3[[#All],[Polygon]]=$A5)*(Table3[[#All],[Period]]=U$1)*((Table3[[#All],[Variables ]]=$AF$3)+(Table3[[#All],[Variables ]]=$AF$2)+(Table3[[#All],[Variables ]]=$AF$4)),0)</f>
        <v>AH</v>
      </c>
      <c r="V5" t="str" cm="1">
        <f t="array" ref="V5">_xlfn._xlws.FILTER(Table3[[#All],[Name]],(Table3[[#All],[Polygon]]=$A5)*(Table3[[#All],[Period]]=V$1)*((Table3[[#All],[Variables ]]=$AF$3)+(Table3[[#All],[Variables ]]=$AF$2)+(Table3[[#All],[Variables ]]=$AF$4)),0)</f>
        <v>AH</v>
      </c>
      <c r="W5" cm="1">
        <f t="array" ref="W5">_xlfn._xlws.FILTER(Table3[[#All],[Name]],(Table3[[#All],[Polygon]]=$A5)*(Table3[[#All],[Period]]=W$1)*((Table3[[#All],[Variables ]]=$AF$3)+(Table3[[#All],[Variables ]]=$AF$2)+(Table3[[#All],[Variables ]]=$AF$4)),0)</f>
        <v>0</v>
      </c>
      <c r="X5" cm="1">
        <f t="array" ref="X5">_xlfn._xlws.FILTER(Table3[[#All],[Name]],(Table3[[#All],[Polygon]]=$A5)*(Table3[[#All],[Period]]=X$1)*((Table3[[#All],[Variables ]]=$AF$3)+(Table3[[#All],[Variables ]]=$AF$2)+(Table3[[#All],[Variables ]]=$AF$4)),0)</f>
        <v>0</v>
      </c>
      <c r="Y5" cm="1">
        <f t="array" ref="Y5">_xlfn._xlws.FILTER(Table3[[#All],[Name]],(Table3[[#All],[Polygon]]=$A5)*(Table3[[#All],[Period]]=Y$1)*((Table3[[#All],[Variables ]]=$AF$3)+(Table3[[#All],[Variables ]]=$AF$2)+(Table3[[#All],[Variables ]]=$AF$4)),0)</f>
        <v>0</v>
      </c>
      <c r="Z5" cm="1">
        <f t="array" ref="Z5">_xlfn._xlws.FILTER(Table3[[#All],[Name]],(Table3[[#All],[Polygon]]=$A5)*(Table3[[#All],[Period]]=Z$1)*((Table3[[#All],[Variables ]]=$AF$3)+(Table3[[#All],[Variables ]]=$AF$2)+(Table3[[#All],[Variables ]]=$AF$4)),0)</f>
        <v>0</v>
      </c>
      <c r="AA5" cm="1">
        <f t="array" ref="AA5">_xlfn._xlws.FILTER(Table3[[#All],[Name]],(Table3[[#All],[Polygon]]=$A5)*(Table3[[#All],[Period]]=AA$1)*((Table3[[#All],[Variables ]]=$AF$3)+(Table3[[#All],[Variables ]]=$AF$2)+(Table3[[#All],[Variables ]]=$AF$4)),0)</f>
        <v>0</v>
      </c>
      <c r="AB5" cm="1">
        <f t="array" ref="AB5">_xlfn._xlws.FILTER(Table3[[#All],[Name]],(Table3[[#All],[Polygon]]=$A5)*(Table3[[#All],[Period]]=AB$1)*((Table3[[#All],[Variables ]]=$AF$3)+(Table3[[#All],[Variables ]]=$AF$2)+(Table3[[#All],[Variables ]]=$AF$4)),0)</f>
        <v>0</v>
      </c>
      <c r="AC5" cm="1">
        <f t="array" ref="AC5">_xlfn._xlws.FILTER(Table3[[#All],[Name]],(Table3[[#All],[Polygon]]=$A5)*(Table3[[#All],[Period]]=AC$1)*((Table3[[#All],[Variables ]]=$AF$3)+(Table3[[#All],[Variables ]]=$AF$2)+(Table3[[#All],[Variables ]]=$AF$4)),0)</f>
        <v>0</v>
      </c>
      <c r="AD5" cm="1">
        <f t="array" ref="AD5">_xlfn._xlws.FILTER(Table3[[#All],[Name]],(Table3[[#All],[Polygon]]=$A5)*(Table3[[#All],[Period]]=AD$1)*((Table3[[#All],[Variables ]]=$AF$3)+(Table3[[#All],[Variables ]]=$AF$2)+(Table3[[#All],[Variables ]]=$AF$4)),0)</f>
        <v>0</v>
      </c>
    </row>
    <row r="6" spans="1:32" x14ac:dyDescent="0.35">
      <c r="A6" s="5">
        <v>1</v>
      </c>
      <c r="B6" s="6" t="s">
        <v>1360</v>
      </c>
      <c r="C6" s="8">
        <v>15.76116682</v>
      </c>
      <c r="D6" s="6" t="s">
        <v>1361</v>
      </c>
      <c r="E6" s="6">
        <v>0</v>
      </c>
      <c r="F6" s="6">
        <v>4</v>
      </c>
      <c r="G6" s="6">
        <v>5</v>
      </c>
      <c r="H6" s="6"/>
      <c r="I6" s="6">
        <v>0</v>
      </c>
      <c r="J6" s="6">
        <v>2003</v>
      </c>
      <c r="K6" s="6" t="s">
        <v>1362</v>
      </c>
      <c r="L6" s="6">
        <v>1</v>
      </c>
      <c r="M6" s="6">
        <v>1</v>
      </c>
      <c r="N6" s="6">
        <v>15.76116682</v>
      </c>
      <c r="O6" s="9">
        <v>15.760999999999999</v>
      </c>
      <c r="P6" cm="1">
        <f t="array" ref="P6">_xlfn._xlws.FILTER(Table3[[#All],[Name]],(Table3[[#All],[Polygon]]=$A6)*(Table3[[#All],[Period]]=P$1)*((Table3[[#All],[Variables ]]=$AF$3)+(Table3[[#All],[Variables ]]=$AF$2)+(Table3[[#All],[Variables ]]=$AF$4)),0)</f>
        <v>0</v>
      </c>
      <c r="Q6" t="e" cm="1" vm="2">
        <f t="array" aca="1" ref="Q6" ca="1">_xlfn._xlws.FILTER(Table3[[#All],[Name]],(Table3[[#All],[Polygon]]=$A6)*(Table3[[#All],[Period]]=Q$1)*((Table3[[#All],[Variables ]]=$AF$3)+(Table3[[#All],[Variables ]]=$AF$2)+(Table3[[#All],[Variables ]]=$AF$4)),0)</f>
        <v>#VALUE!</v>
      </c>
      <c r="R6" t="str" cm="1">
        <f t="array" ref="R6">_xlfn._xlws.FILTER(Table3[[#All],[Name]],(Table3[[#All],[Polygon]]=$A6)*(Table3[[#All],[Period]]=R$1)*((Table3[[#All],[Variables ]]=$AF$3)+(Table3[[#All],[Variables ]]=$AF$2)+(Table3[[#All],[Variables ]]=$AF$4)),0)</f>
        <v>AH</v>
      </c>
      <c r="S6" t="str" cm="1">
        <f t="array" ref="S6">_xlfn._xlws.FILTER(Table3[[#All],[Name]],(Table3[[#All],[Polygon]]=$A6)*(Table3[[#All],[Period]]=S$1)*((Table3[[#All],[Variables ]]=$AF$3)+(Table3[[#All],[Variables ]]=$AF$2)+(Table3[[#All],[Variables ]]=$AF$4)),0)</f>
        <v>AH</v>
      </c>
      <c r="T6" t="str" cm="1">
        <f t="array" ref="T6">_xlfn._xlws.FILTER(Table3[[#All],[Name]],(Table3[[#All],[Polygon]]=$A6)*(Table3[[#All],[Period]]=T$1)*((Table3[[#All],[Variables ]]=$AF$3)+(Table3[[#All],[Variables ]]=$AF$2)+(Table3[[#All],[Variables ]]=$AF$4)),0)</f>
        <v>PCT</v>
      </c>
      <c r="U6" t="str" cm="1">
        <f t="array" ref="U6">_xlfn._xlws.FILTER(Table3[[#All],[Name]],(Table3[[#All],[Polygon]]=$A6)*(Table3[[#All],[Period]]=U$1)*((Table3[[#All],[Variables ]]=$AF$3)+(Table3[[#All],[Variables ]]=$AF$2)+(Table3[[#All],[Variables ]]=$AF$4)),0)</f>
        <v>AH</v>
      </c>
      <c r="V6" t="str" cm="1">
        <f t="array" ref="V6">_xlfn._xlws.FILTER(Table3[[#All],[Name]],(Table3[[#All],[Polygon]]=$A6)*(Table3[[#All],[Period]]=V$1)*((Table3[[#All],[Variables ]]=$AF$3)+(Table3[[#All],[Variables ]]=$AF$2)+(Table3[[#All],[Variables ]]=$AF$4)),0)</f>
        <v>AH</v>
      </c>
      <c r="W6" cm="1">
        <f t="array" ref="W6">_xlfn._xlws.FILTER(Table3[[#All],[Name]],(Table3[[#All],[Polygon]]=$A6)*(Table3[[#All],[Period]]=W$1)*((Table3[[#All],[Variables ]]=$AF$3)+(Table3[[#All],[Variables ]]=$AF$2)+(Table3[[#All],[Variables ]]=$AF$4)),0)</f>
        <v>0</v>
      </c>
      <c r="X6" cm="1">
        <f t="array" ref="X6">_xlfn._xlws.FILTER(Table3[[#All],[Name]],(Table3[[#All],[Polygon]]=$A6)*(Table3[[#All],[Period]]=X$1)*((Table3[[#All],[Variables ]]=$AF$3)+(Table3[[#All],[Variables ]]=$AF$2)+(Table3[[#All],[Variables ]]=$AF$4)),0)</f>
        <v>0</v>
      </c>
      <c r="Y6" cm="1">
        <f t="array" ref="Y6">_xlfn._xlws.FILTER(Table3[[#All],[Name]],(Table3[[#All],[Polygon]]=$A6)*(Table3[[#All],[Period]]=Y$1)*((Table3[[#All],[Variables ]]=$AF$3)+(Table3[[#All],[Variables ]]=$AF$2)+(Table3[[#All],[Variables ]]=$AF$4)),0)</f>
        <v>0</v>
      </c>
      <c r="Z6" cm="1">
        <f t="array" ref="Z6">_xlfn._xlws.FILTER(Table3[[#All],[Name]],(Table3[[#All],[Polygon]]=$A6)*(Table3[[#All],[Period]]=Z$1)*((Table3[[#All],[Variables ]]=$AF$3)+(Table3[[#All],[Variables ]]=$AF$2)+(Table3[[#All],[Variables ]]=$AF$4)),0)</f>
        <v>0</v>
      </c>
      <c r="AA6" cm="1">
        <f t="array" ref="AA6">_xlfn._xlws.FILTER(Table3[[#All],[Name]],(Table3[[#All],[Polygon]]=$A6)*(Table3[[#All],[Period]]=AA$1)*((Table3[[#All],[Variables ]]=$AF$3)+(Table3[[#All],[Variables ]]=$AF$2)+(Table3[[#All],[Variables ]]=$AF$4)),0)</f>
        <v>0</v>
      </c>
      <c r="AB6" cm="1">
        <f t="array" ref="AB6">_xlfn._xlws.FILTER(Table3[[#All],[Name]],(Table3[[#All],[Polygon]]=$A6)*(Table3[[#All],[Period]]=AB$1)*((Table3[[#All],[Variables ]]=$AF$3)+(Table3[[#All],[Variables ]]=$AF$2)+(Table3[[#All],[Variables ]]=$AF$4)),0)</f>
        <v>0</v>
      </c>
      <c r="AC6" cm="1">
        <f t="array" ref="AC6">_xlfn._xlws.FILTER(Table3[[#All],[Name]],(Table3[[#All],[Polygon]]=$A6)*(Table3[[#All],[Period]]=AC$1)*((Table3[[#All],[Variables ]]=$AF$3)+(Table3[[#All],[Variables ]]=$AF$2)+(Table3[[#All],[Variables ]]=$AF$4)),0)</f>
        <v>0</v>
      </c>
      <c r="AD6" cm="1">
        <f t="array" ref="AD6">_xlfn._xlws.FILTER(Table3[[#All],[Name]],(Table3[[#All],[Polygon]]=$A6)*(Table3[[#All],[Period]]=AD$1)*((Table3[[#All],[Variables ]]=$AF$3)+(Table3[[#All],[Variables ]]=$AF$2)+(Table3[[#All],[Variables ]]=$AF$4)),0)</f>
        <v>0</v>
      </c>
    </row>
    <row r="7" spans="1:32" x14ac:dyDescent="0.35">
      <c r="A7" s="3">
        <v>1</v>
      </c>
      <c r="B7" s="4" t="s">
        <v>1360</v>
      </c>
      <c r="C7" s="10">
        <v>15.76116682</v>
      </c>
      <c r="D7" s="4" t="s">
        <v>1361</v>
      </c>
      <c r="E7" s="4">
        <v>0</v>
      </c>
      <c r="F7" s="4">
        <v>4</v>
      </c>
      <c r="G7" s="4">
        <v>5</v>
      </c>
      <c r="H7" s="4"/>
      <c r="I7" s="4">
        <v>0</v>
      </c>
      <c r="J7" s="4">
        <v>2003</v>
      </c>
      <c r="K7" s="4" t="s">
        <v>1362</v>
      </c>
      <c r="L7" s="4">
        <v>9</v>
      </c>
      <c r="M7" s="4">
        <v>9</v>
      </c>
      <c r="N7" s="4">
        <v>40.074503640000003</v>
      </c>
      <c r="O7" s="11">
        <v>27.890999999999998</v>
      </c>
      <c r="P7" cm="1">
        <f t="array" ref="P7">_xlfn._xlws.FILTER(Table3[[#All],[Name]],(Table3[[#All],[Polygon]]=$A7)*(Table3[[#All],[Period]]=P$1)*((Table3[[#All],[Variables ]]=$AF$3)+(Table3[[#All],[Variables ]]=$AF$2)+(Table3[[#All],[Variables ]]=$AF$4)),0)</f>
        <v>0</v>
      </c>
      <c r="Q7" t="e" cm="1" vm="2">
        <f t="array" aca="1" ref="Q7" ca="1">_xlfn._xlws.FILTER(Table3[[#All],[Name]],(Table3[[#All],[Polygon]]=$A7)*(Table3[[#All],[Period]]=Q$1)*((Table3[[#All],[Variables ]]=$AF$3)+(Table3[[#All],[Variables ]]=$AF$2)+(Table3[[#All],[Variables ]]=$AF$4)),0)</f>
        <v>#VALUE!</v>
      </c>
      <c r="R7" t="str" cm="1">
        <f t="array" ref="R7">_xlfn._xlws.FILTER(Table3[[#All],[Name]],(Table3[[#All],[Polygon]]=$A7)*(Table3[[#All],[Period]]=R$1)*((Table3[[#All],[Variables ]]=$AF$3)+(Table3[[#All],[Variables ]]=$AF$2)+(Table3[[#All],[Variables ]]=$AF$4)),0)</f>
        <v>AH</v>
      </c>
      <c r="S7" t="str" cm="1">
        <f t="array" ref="S7">_xlfn._xlws.FILTER(Table3[[#All],[Name]],(Table3[[#All],[Polygon]]=$A7)*(Table3[[#All],[Period]]=S$1)*((Table3[[#All],[Variables ]]=$AF$3)+(Table3[[#All],[Variables ]]=$AF$2)+(Table3[[#All],[Variables ]]=$AF$4)),0)</f>
        <v>AH</v>
      </c>
      <c r="T7" t="str" cm="1">
        <f t="array" ref="T7">_xlfn._xlws.FILTER(Table3[[#All],[Name]],(Table3[[#All],[Polygon]]=$A7)*(Table3[[#All],[Period]]=T$1)*((Table3[[#All],[Variables ]]=$AF$3)+(Table3[[#All],[Variables ]]=$AF$2)+(Table3[[#All],[Variables ]]=$AF$4)),0)</f>
        <v>PCT</v>
      </c>
      <c r="U7" t="str" cm="1">
        <f t="array" ref="U7">_xlfn._xlws.FILTER(Table3[[#All],[Name]],(Table3[[#All],[Polygon]]=$A7)*(Table3[[#All],[Period]]=U$1)*((Table3[[#All],[Variables ]]=$AF$3)+(Table3[[#All],[Variables ]]=$AF$2)+(Table3[[#All],[Variables ]]=$AF$4)),0)</f>
        <v>AH</v>
      </c>
      <c r="V7" t="str" cm="1">
        <f t="array" ref="V7">_xlfn._xlws.FILTER(Table3[[#All],[Name]],(Table3[[#All],[Polygon]]=$A7)*(Table3[[#All],[Period]]=V$1)*((Table3[[#All],[Variables ]]=$AF$3)+(Table3[[#All],[Variables ]]=$AF$2)+(Table3[[#All],[Variables ]]=$AF$4)),0)</f>
        <v>AH</v>
      </c>
      <c r="W7" cm="1">
        <f t="array" ref="W7">_xlfn._xlws.FILTER(Table3[[#All],[Name]],(Table3[[#All],[Polygon]]=$A7)*(Table3[[#All],[Period]]=W$1)*((Table3[[#All],[Variables ]]=$AF$3)+(Table3[[#All],[Variables ]]=$AF$2)+(Table3[[#All],[Variables ]]=$AF$4)),0)</f>
        <v>0</v>
      </c>
      <c r="X7" cm="1">
        <f t="array" ref="X7">_xlfn._xlws.FILTER(Table3[[#All],[Name]],(Table3[[#All],[Polygon]]=$A7)*(Table3[[#All],[Period]]=X$1)*((Table3[[#All],[Variables ]]=$AF$3)+(Table3[[#All],[Variables ]]=$AF$2)+(Table3[[#All],[Variables ]]=$AF$4)),0)</f>
        <v>0</v>
      </c>
      <c r="Y7" cm="1">
        <f t="array" ref="Y7">_xlfn._xlws.FILTER(Table3[[#All],[Name]],(Table3[[#All],[Polygon]]=$A7)*(Table3[[#All],[Period]]=Y$1)*((Table3[[#All],[Variables ]]=$AF$3)+(Table3[[#All],[Variables ]]=$AF$2)+(Table3[[#All],[Variables ]]=$AF$4)),0)</f>
        <v>0</v>
      </c>
      <c r="Z7" cm="1">
        <f t="array" ref="Z7">_xlfn._xlws.FILTER(Table3[[#All],[Name]],(Table3[[#All],[Polygon]]=$A7)*(Table3[[#All],[Period]]=Z$1)*((Table3[[#All],[Variables ]]=$AF$3)+(Table3[[#All],[Variables ]]=$AF$2)+(Table3[[#All],[Variables ]]=$AF$4)),0)</f>
        <v>0</v>
      </c>
      <c r="AA7" cm="1">
        <f t="array" ref="AA7">_xlfn._xlws.FILTER(Table3[[#All],[Name]],(Table3[[#All],[Polygon]]=$A7)*(Table3[[#All],[Period]]=AA$1)*((Table3[[#All],[Variables ]]=$AF$3)+(Table3[[#All],[Variables ]]=$AF$2)+(Table3[[#All],[Variables ]]=$AF$4)),0)</f>
        <v>0</v>
      </c>
      <c r="AB7" cm="1">
        <f t="array" ref="AB7">_xlfn._xlws.FILTER(Table3[[#All],[Name]],(Table3[[#All],[Polygon]]=$A7)*(Table3[[#All],[Period]]=AB$1)*((Table3[[#All],[Variables ]]=$AF$3)+(Table3[[#All],[Variables ]]=$AF$2)+(Table3[[#All],[Variables ]]=$AF$4)),0)</f>
        <v>0</v>
      </c>
      <c r="AC7" cm="1">
        <f t="array" ref="AC7">_xlfn._xlws.FILTER(Table3[[#All],[Name]],(Table3[[#All],[Polygon]]=$A7)*(Table3[[#All],[Period]]=AC$1)*((Table3[[#All],[Variables ]]=$AF$3)+(Table3[[#All],[Variables ]]=$AF$2)+(Table3[[#All],[Variables ]]=$AF$4)),0)</f>
        <v>0</v>
      </c>
      <c r="AD7" cm="1">
        <f t="array" ref="AD7">_xlfn._xlws.FILTER(Table3[[#All],[Name]],(Table3[[#All],[Polygon]]=$A7)*(Table3[[#All],[Period]]=AD$1)*((Table3[[#All],[Variables ]]=$AF$3)+(Table3[[#All],[Variables ]]=$AF$2)+(Table3[[#All],[Variables ]]=$AF$4)),0)</f>
        <v>0</v>
      </c>
    </row>
    <row r="8" spans="1:32" x14ac:dyDescent="0.35">
      <c r="A8" s="5">
        <v>1</v>
      </c>
      <c r="B8" s="6" t="s">
        <v>1360</v>
      </c>
      <c r="C8" s="8">
        <v>15.76116682</v>
      </c>
      <c r="D8" s="6" t="s">
        <v>1361</v>
      </c>
      <c r="E8" s="6">
        <v>0</v>
      </c>
      <c r="F8" s="6">
        <v>4</v>
      </c>
      <c r="G8" s="6">
        <v>5</v>
      </c>
      <c r="H8" s="6"/>
      <c r="I8" s="6">
        <v>0</v>
      </c>
      <c r="J8" s="6">
        <v>2003</v>
      </c>
      <c r="K8" s="6" t="s">
        <v>1362</v>
      </c>
      <c r="L8" s="6">
        <v>12</v>
      </c>
      <c r="M8" s="6">
        <v>12</v>
      </c>
      <c r="N8" s="6">
        <v>5.0020827089999997</v>
      </c>
      <c r="O8" s="9">
        <v>5.0019999999999998</v>
      </c>
      <c r="P8" cm="1">
        <f t="array" ref="P8">_xlfn._xlws.FILTER(Table3[[#All],[Name]],(Table3[[#All],[Polygon]]=$A8)*(Table3[[#All],[Period]]=P$1)*((Table3[[#All],[Variables ]]=$AF$3)+(Table3[[#All],[Variables ]]=$AF$2)+(Table3[[#All],[Variables ]]=$AF$4)),0)</f>
        <v>0</v>
      </c>
      <c r="Q8" t="e" cm="1" vm="2">
        <f t="array" aca="1" ref="Q8" ca="1">_xlfn._xlws.FILTER(Table3[[#All],[Name]],(Table3[[#All],[Polygon]]=$A8)*(Table3[[#All],[Period]]=Q$1)*((Table3[[#All],[Variables ]]=$AF$3)+(Table3[[#All],[Variables ]]=$AF$2)+(Table3[[#All],[Variables ]]=$AF$4)),0)</f>
        <v>#VALUE!</v>
      </c>
      <c r="R8" t="str" cm="1">
        <f t="array" ref="R8">_xlfn._xlws.FILTER(Table3[[#All],[Name]],(Table3[[#All],[Polygon]]=$A8)*(Table3[[#All],[Period]]=R$1)*((Table3[[#All],[Variables ]]=$AF$3)+(Table3[[#All],[Variables ]]=$AF$2)+(Table3[[#All],[Variables ]]=$AF$4)),0)</f>
        <v>AH</v>
      </c>
      <c r="S8" t="str" cm="1">
        <f t="array" ref="S8">_xlfn._xlws.FILTER(Table3[[#All],[Name]],(Table3[[#All],[Polygon]]=$A8)*(Table3[[#All],[Period]]=S$1)*((Table3[[#All],[Variables ]]=$AF$3)+(Table3[[#All],[Variables ]]=$AF$2)+(Table3[[#All],[Variables ]]=$AF$4)),0)</f>
        <v>AH</v>
      </c>
      <c r="T8" t="str" cm="1">
        <f t="array" ref="T8">_xlfn._xlws.FILTER(Table3[[#All],[Name]],(Table3[[#All],[Polygon]]=$A8)*(Table3[[#All],[Period]]=T$1)*((Table3[[#All],[Variables ]]=$AF$3)+(Table3[[#All],[Variables ]]=$AF$2)+(Table3[[#All],[Variables ]]=$AF$4)),0)</f>
        <v>PCT</v>
      </c>
      <c r="U8" t="str" cm="1">
        <f t="array" ref="U8">_xlfn._xlws.FILTER(Table3[[#All],[Name]],(Table3[[#All],[Polygon]]=$A8)*(Table3[[#All],[Period]]=U$1)*((Table3[[#All],[Variables ]]=$AF$3)+(Table3[[#All],[Variables ]]=$AF$2)+(Table3[[#All],[Variables ]]=$AF$4)),0)</f>
        <v>AH</v>
      </c>
      <c r="V8" t="str" cm="1">
        <f t="array" ref="V8">_xlfn._xlws.FILTER(Table3[[#All],[Name]],(Table3[[#All],[Polygon]]=$A8)*(Table3[[#All],[Period]]=V$1)*((Table3[[#All],[Variables ]]=$AF$3)+(Table3[[#All],[Variables ]]=$AF$2)+(Table3[[#All],[Variables ]]=$AF$4)),0)</f>
        <v>AH</v>
      </c>
      <c r="W8" cm="1">
        <f t="array" ref="W8">_xlfn._xlws.FILTER(Table3[[#All],[Name]],(Table3[[#All],[Polygon]]=$A8)*(Table3[[#All],[Period]]=W$1)*((Table3[[#All],[Variables ]]=$AF$3)+(Table3[[#All],[Variables ]]=$AF$2)+(Table3[[#All],[Variables ]]=$AF$4)),0)</f>
        <v>0</v>
      </c>
      <c r="X8" cm="1">
        <f t="array" ref="X8">_xlfn._xlws.FILTER(Table3[[#All],[Name]],(Table3[[#All],[Polygon]]=$A8)*(Table3[[#All],[Period]]=X$1)*((Table3[[#All],[Variables ]]=$AF$3)+(Table3[[#All],[Variables ]]=$AF$2)+(Table3[[#All],[Variables ]]=$AF$4)),0)</f>
        <v>0</v>
      </c>
      <c r="Y8" cm="1">
        <f t="array" ref="Y8">_xlfn._xlws.FILTER(Table3[[#All],[Name]],(Table3[[#All],[Polygon]]=$A8)*(Table3[[#All],[Period]]=Y$1)*((Table3[[#All],[Variables ]]=$AF$3)+(Table3[[#All],[Variables ]]=$AF$2)+(Table3[[#All],[Variables ]]=$AF$4)),0)</f>
        <v>0</v>
      </c>
      <c r="Z8" cm="1">
        <f t="array" ref="Z8">_xlfn._xlws.FILTER(Table3[[#All],[Name]],(Table3[[#All],[Polygon]]=$A8)*(Table3[[#All],[Period]]=Z$1)*((Table3[[#All],[Variables ]]=$AF$3)+(Table3[[#All],[Variables ]]=$AF$2)+(Table3[[#All],[Variables ]]=$AF$4)),0)</f>
        <v>0</v>
      </c>
      <c r="AA8" cm="1">
        <f t="array" ref="AA8">_xlfn._xlws.FILTER(Table3[[#All],[Name]],(Table3[[#All],[Polygon]]=$A8)*(Table3[[#All],[Period]]=AA$1)*((Table3[[#All],[Variables ]]=$AF$3)+(Table3[[#All],[Variables ]]=$AF$2)+(Table3[[#All],[Variables ]]=$AF$4)),0)</f>
        <v>0</v>
      </c>
      <c r="AB8" cm="1">
        <f t="array" ref="AB8">_xlfn._xlws.FILTER(Table3[[#All],[Name]],(Table3[[#All],[Polygon]]=$A8)*(Table3[[#All],[Period]]=AB$1)*((Table3[[#All],[Variables ]]=$AF$3)+(Table3[[#All],[Variables ]]=$AF$2)+(Table3[[#All],[Variables ]]=$AF$4)),0)</f>
        <v>0</v>
      </c>
      <c r="AC8" cm="1">
        <f t="array" ref="AC8">_xlfn._xlws.FILTER(Table3[[#All],[Name]],(Table3[[#All],[Polygon]]=$A8)*(Table3[[#All],[Period]]=AC$1)*((Table3[[#All],[Variables ]]=$AF$3)+(Table3[[#All],[Variables ]]=$AF$2)+(Table3[[#All],[Variables ]]=$AF$4)),0)</f>
        <v>0</v>
      </c>
      <c r="AD8" cm="1">
        <f t="array" ref="AD8">_xlfn._xlws.FILTER(Table3[[#All],[Name]],(Table3[[#All],[Polygon]]=$A8)*(Table3[[#All],[Period]]=AD$1)*((Table3[[#All],[Variables ]]=$AF$3)+(Table3[[#All],[Variables ]]=$AF$2)+(Table3[[#All],[Variables ]]=$AF$4)),0)</f>
        <v>0</v>
      </c>
    </row>
    <row r="9" spans="1:32" x14ac:dyDescent="0.35">
      <c r="A9" s="3">
        <v>1</v>
      </c>
      <c r="B9" s="4" t="s">
        <v>1360</v>
      </c>
      <c r="C9" s="10">
        <v>15.76116682</v>
      </c>
      <c r="D9" s="4" t="s">
        <v>1361</v>
      </c>
      <c r="E9" s="4">
        <v>0</v>
      </c>
      <c r="F9" s="4">
        <v>4</v>
      </c>
      <c r="G9" s="4">
        <v>5</v>
      </c>
      <c r="H9" s="4"/>
      <c r="I9" s="4">
        <v>0</v>
      </c>
      <c r="J9" s="4">
        <v>2003</v>
      </c>
      <c r="K9" s="4" t="s">
        <v>1362</v>
      </c>
      <c r="L9" s="4">
        <v>1</v>
      </c>
      <c r="M9" s="4">
        <v>1</v>
      </c>
      <c r="N9" s="4">
        <v>15.76116682</v>
      </c>
      <c r="O9" s="11">
        <v>15.760999999999999</v>
      </c>
      <c r="P9" cm="1">
        <f t="array" ref="P9">_xlfn._xlws.FILTER(Table3[[#All],[Name]],(Table3[[#All],[Polygon]]=$A9)*(Table3[[#All],[Period]]=P$1)*((Table3[[#All],[Variables ]]=$AF$3)+(Table3[[#All],[Variables ]]=$AF$2)+(Table3[[#All],[Variables ]]=$AF$4)),0)</f>
        <v>0</v>
      </c>
      <c r="Q9" t="e" cm="1" vm="2">
        <f t="array" aca="1" ref="Q9" ca="1">_xlfn._xlws.FILTER(Table3[[#All],[Name]],(Table3[[#All],[Polygon]]=$A9)*(Table3[[#All],[Period]]=Q$1)*((Table3[[#All],[Variables ]]=$AF$3)+(Table3[[#All],[Variables ]]=$AF$2)+(Table3[[#All],[Variables ]]=$AF$4)),0)</f>
        <v>#VALUE!</v>
      </c>
      <c r="R9" t="str" cm="1">
        <f t="array" ref="R9">_xlfn._xlws.FILTER(Table3[[#All],[Name]],(Table3[[#All],[Polygon]]=$A9)*(Table3[[#All],[Period]]=R$1)*((Table3[[#All],[Variables ]]=$AF$3)+(Table3[[#All],[Variables ]]=$AF$2)+(Table3[[#All],[Variables ]]=$AF$4)),0)</f>
        <v>AH</v>
      </c>
      <c r="S9" t="str" cm="1">
        <f t="array" ref="S9">_xlfn._xlws.FILTER(Table3[[#All],[Name]],(Table3[[#All],[Polygon]]=$A9)*(Table3[[#All],[Period]]=S$1)*((Table3[[#All],[Variables ]]=$AF$3)+(Table3[[#All],[Variables ]]=$AF$2)+(Table3[[#All],[Variables ]]=$AF$4)),0)</f>
        <v>AH</v>
      </c>
      <c r="T9" t="str" cm="1">
        <f t="array" ref="T9">_xlfn._xlws.FILTER(Table3[[#All],[Name]],(Table3[[#All],[Polygon]]=$A9)*(Table3[[#All],[Period]]=T$1)*((Table3[[#All],[Variables ]]=$AF$3)+(Table3[[#All],[Variables ]]=$AF$2)+(Table3[[#All],[Variables ]]=$AF$4)),0)</f>
        <v>PCT</v>
      </c>
      <c r="U9" t="str" cm="1">
        <f t="array" ref="U9">_xlfn._xlws.FILTER(Table3[[#All],[Name]],(Table3[[#All],[Polygon]]=$A9)*(Table3[[#All],[Period]]=U$1)*((Table3[[#All],[Variables ]]=$AF$3)+(Table3[[#All],[Variables ]]=$AF$2)+(Table3[[#All],[Variables ]]=$AF$4)),0)</f>
        <v>AH</v>
      </c>
      <c r="V9" t="str" cm="1">
        <f t="array" ref="V9">_xlfn._xlws.FILTER(Table3[[#All],[Name]],(Table3[[#All],[Polygon]]=$A9)*(Table3[[#All],[Period]]=V$1)*((Table3[[#All],[Variables ]]=$AF$3)+(Table3[[#All],[Variables ]]=$AF$2)+(Table3[[#All],[Variables ]]=$AF$4)),0)</f>
        <v>AH</v>
      </c>
      <c r="W9" cm="1">
        <f t="array" ref="W9">_xlfn._xlws.FILTER(Table3[[#All],[Name]],(Table3[[#All],[Polygon]]=$A9)*(Table3[[#All],[Period]]=W$1)*((Table3[[#All],[Variables ]]=$AF$3)+(Table3[[#All],[Variables ]]=$AF$2)+(Table3[[#All],[Variables ]]=$AF$4)),0)</f>
        <v>0</v>
      </c>
      <c r="X9" cm="1">
        <f t="array" ref="X9">_xlfn._xlws.FILTER(Table3[[#All],[Name]],(Table3[[#All],[Polygon]]=$A9)*(Table3[[#All],[Period]]=X$1)*((Table3[[#All],[Variables ]]=$AF$3)+(Table3[[#All],[Variables ]]=$AF$2)+(Table3[[#All],[Variables ]]=$AF$4)),0)</f>
        <v>0</v>
      </c>
      <c r="Y9" cm="1">
        <f t="array" ref="Y9">_xlfn._xlws.FILTER(Table3[[#All],[Name]],(Table3[[#All],[Polygon]]=$A9)*(Table3[[#All],[Period]]=Y$1)*((Table3[[#All],[Variables ]]=$AF$3)+(Table3[[#All],[Variables ]]=$AF$2)+(Table3[[#All],[Variables ]]=$AF$4)),0)</f>
        <v>0</v>
      </c>
      <c r="Z9" cm="1">
        <f t="array" ref="Z9">_xlfn._xlws.FILTER(Table3[[#All],[Name]],(Table3[[#All],[Polygon]]=$A9)*(Table3[[#All],[Period]]=Z$1)*((Table3[[#All],[Variables ]]=$AF$3)+(Table3[[#All],[Variables ]]=$AF$2)+(Table3[[#All],[Variables ]]=$AF$4)),0)</f>
        <v>0</v>
      </c>
      <c r="AA9" cm="1">
        <f t="array" ref="AA9">_xlfn._xlws.FILTER(Table3[[#All],[Name]],(Table3[[#All],[Polygon]]=$A9)*(Table3[[#All],[Period]]=AA$1)*((Table3[[#All],[Variables ]]=$AF$3)+(Table3[[#All],[Variables ]]=$AF$2)+(Table3[[#All],[Variables ]]=$AF$4)),0)</f>
        <v>0</v>
      </c>
      <c r="AB9" cm="1">
        <f t="array" ref="AB9">_xlfn._xlws.FILTER(Table3[[#All],[Name]],(Table3[[#All],[Polygon]]=$A9)*(Table3[[#All],[Period]]=AB$1)*((Table3[[#All],[Variables ]]=$AF$3)+(Table3[[#All],[Variables ]]=$AF$2)+(Table3[[#All],[Variables ]]=$AF$4)),0)</f>
        <v>0</v>
      </c>
      <c r="AC9" cm="1">
        <f t="array" ref="AC9">_xlfn._xlws.FILTER(Table3[[#All],[Name]],(Table3[[#All],[Polygon]]=$A9)*(Table3[[#All],[Period]]=AC$1)*((Table3[[#All],[Variables ]]=$AF$3)+(Table3[[#All],[Variables ]]=$AF$2)+(Table3[[#All],[Variables ]]=$AF$4)),0)</f>
        <v>0</v>
      </c>
      <c r="AD9" cm="1">
        <f t="array" ref="AD9">_xlfn._xlws.FILTER(Table3[[#All],[Name]],(Table3[[#All],[Polygon]]=$A9)*(Table3[[#All],[Period]]=AD$1)*((Table3[[#All],[Variables ]]=$AF$3)+(Table3[[#All],[Variables ]]=$AF$2)+(Table3[[#All],[Variables ]]=$AF$4)),0)</f>
        <v>0</v>
      </c>
    </row>
    <row r="10" spans="1:32" x14ac:dyDescent="0.35">
      <c r="A10" s="5">
        <v>10</v>
      </c>
      <c r="B10" s="6" t="s">
        <v>1372</v>
      </c>
      <c r="C10" s="8">
        <v>6.9877515240000001</v>
      </c>
      <c r="D10" s="6" t="s">
        <v>1373</v>
      </c>
      <c r="E10" s="6">
        <v>0</v>
      </c>
      <c r="F10" s="6">
        <v>2</v>
      </c>
      <c r="G10" s="6">
        <v>3</v>
      </c>
      <c r="H10" s="6"/>
      <c r="I10" s="6">
        <v>0</v>
      </c>
      <c r="J10" s="6">
        <v>0</v>
      </c>
      <c r="K10" s="6" t="s">
        <v>1362</v>
      </c>
      <c r="L10" s="6">
        <v>21</v>
      </c>
      <c r="M10" s="6">
        <v>21</v>
      </c>
      <c r="N10" s="6">
        <v>19.288570119999999</v>
      </c>
      <c r="O10" s="9">
        <v>10.851000000000001</v>
      </c>
      <c r="P10" cm="1">
        <f t="array" ref="P10">_xlfn._xlws.FILTER(Table3[[#All],[Name]],(Table3[[#All],[Polygon]]=$A10)*(Table3[[#All],[Period]]=P$1)*((Table3[[#All],[Variables ]]=$AF$3)+(Table3[[#All],[Variables ]]=$AF$2)+(Table3[[#All],[Variables ]]=$AF$4)),0)</f>
        <v>0</v>
      </c>
      <c r="Q10" t="str" cm="1">
        <f t="array" ref="Q10">_xlfn._xlws.FILTER(Table3[[#All],[Name]],(Table3[[#All],[Polygon]]=$A10)*(Table3[[#All],[Period]]=Q$1)*((Table3[[#All],[Variables ]]=$AF$3)+(Table3[[#All],[Variables ]]=$AF$2)+(Table3[[#All],[Variables ]]=$AF$4)),0)</f>
        <v>AH</v>
      </c>
      <c r="R10" cm="1">
        <f t="array" ref="R10">_xlfn._xlws.FILTER(Table3[[#All],[Name]],(Table3[[#All],[Polygon]]=$A10)*(Table3[[#All],[Period]]=R$1)*((Table3[[#All],[Variables ]]=$AF$3)+(Table3[[#All],[Variables ]]=$AF$2)+(Table3[[#All],[Variables ]]=$AF$4)),0)</f>
        <v>0</v>
      </c>
      <c r="S10" cm="1">
        <f t="array" ref="S10">_xlfn._xlws.FILTER(Table3[[#All],[Name]],(Table3[[#All],[Polygon]]=$A10)*(Table3[[#All],[Period]]=S$1)*((Table3[[#All],[Variables ]]=$AF$3)+(Table3[[#All],[Variables ]]=$AF$2)+(Table3[[#All],[Variables ]]=$AF$4)),0)</f>
        <v>0</v>
      </c>
      <c r="T10" cm="1">
        <f t="array" ref="T10">_xlfn._xlws.FILTER(Table3[[#All],[Name]],(Table3[[#All],[Polygon]]=$A10)*(Table3[[#All],[Period]]=T$1)*((Table3[[#All],[Variables ]]=$AF$3)+(Table3[[#All],[Variables ]]=$AF$2)+(Table3[[#All],[Variables ]]=$AF$4)),0)</f>
        <v>0</v>
      </c>
      <c r="U10" cm="1">
        <f t="array" ref="U10">_xlfn._xlws.FILTER(Table3[[#All],[Name]],(Table3[[#All],[Polygon]]=$A10)*(Table3[[#All],[Period]]=U$1)*((Table3[[#All],[Variables ]]=$AF$3)+(Table3[[#All],[Variables ]]=$AF$2)+(Table3[[#All],[Variables ]]=$AF$4)),0)</f>
        <v>0</v>
      </c>
      <c r="V10" t="str" cm="1">
        <f t="array" ref="V10">_xlfn._xlws.FILTER(Table3[[#All],[Name]],(Table3[[#All],[Polygon]]=$A10)*(Table3[[#All],[Period]]=V$1)*((Table3[[#All],[Variables ]]=$AF$3)+(Table3[[#All],[Variables ]]=$AF$2)+(Table3[[#All],[Variables ]]=$AF$4)),0)</f>
        <v>H</v>
      </c>
      <c r="W10" t="str" cm="1">
        <f t="array" ref="W10">_xlfn._xlws.FILTER(Table3[[#All],[Name]],(Table3[[#All],[Polygon]]=$A10)*(Table3[[#All],[Period]]=W$1)*((Table3[[#All],[Variables ]]=$AF$3)+(Table3[[#All],[Variables ]]=$AF$2)+(Table3[[#All],[Variables ]]=$AF$4)),0)</f>
        <v>AH</v>
      </c>
      <c r="X10" t="str" cm="1">
        <f t="array" ref="X10">_xlfn._xlws.FILTER(Table3[[#All],[Name]],(Table3[[#All],[Polygon]]=$A10)*(Table3[[#All],[Period]]=X$1)*((Table3[[#All],[Variables ]]=$AF$3)+(Table3[[#All],[Variables ]]=$AF$2)+(Table3[[#All],[Variables ]]=$AF$4)),0)</f>
        <v>AH</v>
      </c>
      <c r="Y10" cm="1">
        <f t="array" ref="Y10">_xlfn._xlws.FILTER(Table3[[#All],[Name]],(Table3[[#All],[Polygon]]=$A10)*(Table3[[#All],[Period]]=Y$1)*((Table3[[#All],[Variables ]]=$AF$3)+(Table3[[#All],[Variables ]]=$AF$2)+(Table3[[#All],[Variables ]]=$AF$4)),0)</f>
        <v>0</v>
      </c>
      <c r="Z10" cm="1">
        <f t="array" ref="Z10">_xlfn._xlws.FILTER(Table3[[#All],[Name]],(Table3[[#All],[Polygon]]=$A10)*(Table3[[#All],[Period]]=Z$1)*((Table3[[#All],[Variables ]]=$AF$3)+(Table3[[#All],[Variables ]]=$AF$2)+(Table3[[#All],[Variables ]]=$AF$4)),0)</f>
        <v>0</v>
      </c>
      <c r="AA10" t="str" cm="1">
        <f t="array" ref="AA10">_xlfn._xlws.FILTER(Table3[[#All],[Name]],(Table3[[#All],[Polygon]]=$A10)*(Table3[[#All],[Period]]=AA$1)*((Table3[[#All],[Variables ]]=$AF$3)+(Table3[[#All],[Variables ]]=$AF$2)+(Table3[[#All],[Variables ]]=$AF$4)),0)</f>
        <v>PCT</v>
      </c>
      <c r="AB10" t="str" cm="1">
        <f t="array" ref="AB10">_xlfn._xlws.FILTER(Table3[[#All],[Name]],(Table3[[#All],[Polygon]]=$A10)*(Table3[[#All],[Period]]=AB$1)*((Table3[[#All],[Variables ]]=$AF$3)+(Table3[[#All],[Variables ]]=$AF$2)+(Table3[[#All],[Variables ]]=$AF$4)),0)</f>
        <v>AH</v>
      </c>
      <c r="AC10" t="str" cm="1">
        <f t="array" ref="AC10">_xlfn._xlws.FILTER(Table3[[#All],[Name]],(Table3[[#All],[Polygon]]=$A10)*(Table3[[#All],[Period]]=AC$1)*((Table3[[#All],[Variables ]]=$AF$3)+(Table3[[#All],[Variables ]]=$AF$2)+(Table3[[#All],[Variables ]]=$AF$4)),0)</f>
        <v>AH</v>
      </c>
      <c r="AD10" cm="1">
        <f t="array" ref="AD10">_xlfn._xlws.FILTER(Table3[[#All],[Name]],(Table3[[#All],[Polygon]]=$A10)*(Table3[[#All],[Period]]=AD$1)*((Table3[[#All],[Variables ]]=$AF$3)+(Table3[[#All],[Variables ]]=$AF$2)+(Table3[[#All],[Variables ]]=$AF$4)),0)</f>
        <v>0</v>
      </c>
    </row>
    <row r="11" spans="1:32" x14ac:dyDescent="0.35">
      <c r="A11" s="3">
        <v>10</v>
      </c>
      <c r="B11" s="4" t="s">
        <v>1372</v>
      </c>
      <c r="C11" s="10">
        <v>6.9877515240000001</v>
      </c>
      <c r="D11" s="4" t="s">
        <v>1373</v>
      </c>
      <c r="E11" s="4">
        <v>0</v>
      </c>
      <c r="F11" s="4">
        <v>2</v>
      </c>
      <c r="G11" s="4">
        <v>3</v>
      </c>
      <c r="H11" s="4"/>
      <c r="I11" s="4">
        <v>0</v>
      </c>
      <c r="J11" s="4">
        <v>0</v>
      </c>
      <c r="K11" s="4" t="s">
        <v>1362</v>
      </c>
      <c r="L11" s="4">
        <v>10</v>
      </c>
      <c r="M11" s="4">
        <v>10</v>
      </c>
      <c r="N11" s="4">
        <v>6.9877515240000001</v>
      </c>
      <c r="O11" s="11">
        <v>6.9880000000000004</v>
      </c>
      <c r="P11" cm="1">
        <f t="array" ref="P11">_xlfn._xlws.FILTER(Table3[[#All],[Name]],(Table3[[#All],[Polygon]]=$A11)*(Table3[[#All],[Period]]=P$1)*((Table3[[#All],[Variables ]]=$AF$3)+(Table3[[#All],[Variables ]]=$AF$2)+(Table3[[#All],[Variables ]]=$AF$4)),0)</f>
        <v>0</v>
      </c>
      <c r="Q11" t="str" cm="1">
        <f t="array" ref="Q11">_xlfn._xlws.FILTER(Table3[[#All],[Name]],(Table3[[#All],[Polygon]]=$A11)*(Table3[[#All],[Period]]=Q$1)*((Table3[[#All],[Variables ]]=$AF$3)+(Table3[[#All],[Variables ]]=$AF$2)+(Table3[[#All],[Variables ]]=$AF$4)),0)</f>
        <v>AH</v>
      </c>
      <c r="R11" cm="1">
        <f t="array" ref="R11">_xlfn._xlws.FILTER(Table3[[#All],[Name]],(Table3[[#All],[Polygon]]=$A11)*(Table3[[#All],[Period]]=R$1)*((Table3[[#All],[Variables ]]=$AF$3)+(Table3[[#All],[Variables ]]=$AF$2)+(Table3[[#All],[Variables ]]=$AF$4)),0)</f>
        <v>0</v>
      </c>
      <c r="S11" cm="1">
        <f t="array" ref="S11">_xlfn._xlws.FILTER(Table3[[#All],[Name]],(Table3[[#All],[Polygon]]=$A11)*(Table3[[#All],[Period]]=S$1)*((Table3[[#All],[Variables ]]=$AF$3)+(Table3[[#All],[Variables ]]=$AF$2)+(Table3[[#All],[Variables ]]=$AF$4)),0)</f>
        <v>0</v>
      </c>
      <c r="T11" cm="1">
        <f t="array" ref="T11">_xlfn._xlws.FILTER(Table3[[#All],[Name]],(Table3[[#All],[Polygon]]=$A11)*(Table3[[#All],[Period]]=T$1)*((Table3[[#All],[Variables ]]=$AF$3)+(Table3[[#All],[Variables ]]=$AF$2)+(Table3[[#All],[Variables ]]=$AF$4)),0)</f>
        <v>0</v>
      </c>
      <c r="U11" cm="1">
        <f t="array" ref="U11">_xlfn._xlws.FILTER(Table3[[#All],[Name]],(Table3[[#All],[Polygon]]=$A11)*(Table3[[#All],[Period]]=U$1)*((Table3[[#All],[Variables ]]=$AF$3)+(Table3[[#All],[Variables ]]=$AF$2)+(Table3[[#All],[Variables ]]=$AF$4)),0)</f>
        <v>0</v>
      </c>
      <c r="V11" t="str" cm="1">
        <f t="array" ref="V11">_xlfn._xlws.FILTER(Table3[[#All],[Name]],(Table3[[#All],[Polygon]]=$A11)*(Table3[[#All],[Period]]=V$1)*((Table3[[#All],[Variables ]]=$AF$3)+(Table3[[#All],[Variables ]]=$AF$2)+(Table3[[#All],[Variables ]]=$AF$4)),0)</f>
        <v>H</v>
      </c>
      <c r="W11" t="str" cm="1">
        <f t="array" ref="W11">_xlfn._xlws.FILTER(Table3[[#All],[Name]],(Table3[[#All],[Polygon]]=$A11)*(Table3[[#All],[Period]]=W$1)*((Table3[[#All],[Variables ]]=$AF$3)+(Table3[[#All],[Variables ]]=$AF$2)+(Table3[[#All],[Variables ]]=$AF$4)),0)</f>
        <v>AH</v>
      </c>
      <c r="X11" t="str" cm="1">
        <f t="array" ref="X11">_xlfn._xlws.FILTER(Table3[[#All],[Name]],(Table3[[#All],[Polygon]]=$A11)*(Table3[[#All],[Period]]=X$1)*((Table3[[#All],[Variables ]]=$AF$3)+(Table3[[#All],[Variables ]]=$AF$2)+(Table3[[#All],[Variables ]]=$AF$4)),0)</f>
        <v>AH</v>
      </c>
      <c r="Y11" cm="1">
        <f t="array" ref="Y11">_xlfn._xlws.FILTER(Table3[[#All],[Name]],(Table3[[#All],[Polygon]]=$A11)*(Table3[[#All],[Period]]=Y$1)*((Table3[[#All],[Variables ]]=$AF$3)+(Table3[[#All],[Variables ]]=$AF$2)+(Table3[[#All],[Variables ]]=$AF$4)),0)</f>
        <v>0</v>
      </c>
      <c r="Z11" cm="1">
        <f t="array" ref="Z11">_xlfn._xlws.FILTER(Table3[[#All],[Name]],(Table3[[#All],[Polygon]]=$A11)*(Table3[[#All],[Period]]=Z$1)*((Table3[[#All],[Variables ]]=$AF$3)+(Table3[[#All],[Variables ]]=$AF$2)+(Table3[[#All],[Variables ]]=$AF$4)),0)</f>
        <v>0</v>
      </c>
      <c r="AA11" t="str" cm="1">
        <f t="array" ref="AA11">_xlfn._xlws.FILTER(Table3[[#All],[Name]],(Table3[[#All],[Polygon]]=$A11)*(Table3[[#All],[Period]]=AA$1)*((Table3[[#All],[Variables ]]=$AF$3)+(Table3[[#All],[Variables ]]=$AF$2)+(Table3[[#All],[Variables ]]=$AF$4)),0)</f>
        <v>PCT</v>
      </c>
      <c r="AB11" t="str" cm="1">
        <f t="array" ref="AB11">_xlfn._xlws.FILTER(Table3[[#All],[Name]],(Table3[[#All],[Polygon]]=$A11)*(Table3[[#All],[Period]]=AB$1)*((Table3[[#All],[Variables ]]=$AF$3)+(Table3[[#All],[Variables ]]=$AF$2)+(Table3[[#All],[Variables ]]=$AF$4)),0)</f>
        <v>AH</v>
      </c>
      <c r="AC11" t="str" cm="1">
        <f t="array" ref="AC11">_xlfn._xlws.FILTER(Table3[[#All],[Name]],(Table3[[#All],[Polygon]]=$A11)*(Table3[[#All],[Period]]=AC$1)*((Table3[[#All],[Variables ]]=$AF$3)+(Table3[[#All],[Variables ]]=$AF$2)+(Table3[[#All],[Variables ]]=$AF$4)),0)</f>
        <v>AH</v>
      </c>
      <c r="AD11" cm="1">
        <f t="array" ref="AD11">_xlfn._xlws.FILTER(Table3[[#All],[Name]],(Table3[[#All],[Polygon]]=$A11)*(Table3[[#All],[Period]]=AD$1)*((Table3[[#All],[Variables ]]=$AF$3)+(Table3[[#All],[Variables ]]=$AF$2)+(Table3[[#All],[Variables ]]=$AF$4)),0)</f>
        <v>0</v>
      </c>
    </row>
    <row r="12" spans="1:32" x14ac:dyDescent="0.35">
      <c r="A12" s="5">
        <v>10</v>
      </c>
      <c r="B12" s="6" t="s">
        <v>1372</v>
      </c>
      <c r="C12" s="8">
        <v>6.9877515240000001</v>
      </c>
      <c r="D12" s="6" t="s">
        <v>1373</v>
      </c>
      <c r="E12" s="6">
        <v>0</v>
      </c>
      <c r="F12" s="6">
        <v>2</v>
      </c>
      <c r="G12" s="6">
        <v>3</v>
      </c>
      <c r="H12" s="6"/>
      <c r="I12" s="6">
        <v>0</v>
      </c>
      <c r="J12" s="6">
        <v>0</v>
      </c>
      <c r="K12" s="6" t="s">
        <v>1362</v>
      </c>
      <c r="L12" s="6">
        <v>24</v>
      </c>
      <c r="M12" s="6">
        <v>24</v>
      </c>
      <c r="N12" s="6">
        <v>18.732366129999999</v>
      </c>
      <c r="O12" s="9">
        <v>11.449</v>
      </c>
      <c r="P12" cm="1">
        <f t="array" ref="P12">_xlfn._xlws.FILTER(Table3[[#All],[Name]],(Table3[[#All],[Polygon]]=$A12)*(Table3[[#All],[Period]]=P$1)*((Table3[[#All],[Variables ]]=$AF$3)+(Table3[[#All],[Variables ]]=$AF$2)+(Table3[[#All],[Variables ]]=$AF$4)),0)</f>
        <v>0</v>
      </c>
      <c r="Q12" t="str" cm="1">
        <f t="array" ref="Q12">_xlfn._xlws.FILTER(Table3[[#All],[Name]],(Table3[[#All],[Polygon]]=$A12)*(Table3[[#All],[Period]]=Q$1)*((Table3[[#All],[Variables ]]=$AF$3)+(Table3[[#All],[Variables ]]=$AF$2)+(Table3[[#All],[Variables ]]=$AF$4)),0)</f>
        <v>AH</v>
      </c>
      <c r="R12" cm="1">
        <f t="array" ref="R12">_xlfn._xlws.FILTER(Table3[[#All],[Name]],(Table3[[#All],[Polygon]]=$A12)*(Table3[[#All],[Period]]=R$1)*((Table3[[#All],[Variables ]]=$AF$3)+(Table3[[#All],[Variables ]]=$AF$2)+(Table3[[#All],[Variables ]]=$AF$4)),0)</f>
        <v>0</v>
      </c>
      <c r="S12" cm="1">
        <f t="array" ref="S12">_xlfn._xlws.FILTER(Table3[[#All],[Name]],(Table3[[#All],[Polygon]]=$A12)*(Table3[[#All],[Period]]=S$1)*((Table3[[#All],[Variables ]]=$AF$3)+(Table3[[#All],[Variables ]]=$AF$2)+(Table3[[#All],[Variables ]]=$AF$4)),0)</f>
        <v>0</v>
      </c>
      <c r="T12" cm="1">
        <f t="array" ref="T12">_xlfn._xlws.FILTER(Table3[[#All],[Name]],(Table3[[#All],[Polygon]]=$A12)*(Table3[[#All],[Period]]=T$1)*((Table3[[#All],[Variables ]]=$AF$3)+(Table3[[#All],[Variables ]]=$AF$2)+(Table3[[#All],[Variables ]]=$AF$4)),0)</f>
        <v>0</v>
      </c>
      <c r="U12" cm="1">
        <f t="array" ref="U12">_xlfn._xlws.FILTER(Table3[[#All],[Name]],(Table3[[#All],[Polygon]]=$A12)*(Table3[[#All],[Period]]=U$1)*((Table3[[#All],[Variables ]]=$AF$3)+(Table3[[#All],[Variables ]]=$AF$2)+(Table3[[#All],[Variables ]]=$AF$4)),0)</f>
        <v>0</v>
      </c>
      <c r="V12" t="str" cm="1">
        <f t="array" ref="V12">_xlfn._xlws.FILTER(Table3[[#All],[Name]],(Table3[[#All],[Polygon]]=$A12)*(Table3[[#All],[Period]]=V$1)*((Table3[[#All],[Variables ]]=$AF$3)+(Table3[[#All],[Variables ]]=$AF$2)+(Table3[[#All],[Variables ]]=$AF$4)),0)</f>
        <v>H</v>
      </c>
      <c r="W12" t="str" cm="1">
        <f t="array" ref="W12">_xlfn._xlws.FILTER(Table3[[#All],[Name]],(Table3[[#All],[Polygon]]=$A12)*(Table3[[#All],[Period]]=W$1)*((Table3[[#All],[Variables ]]=$AF$3)+(Table3[[#All],[Variables ]]=$AF$2)+(Table3[[#All],[Variables ]]=$AF$4)),0)</f>
        <v>AH</v>
      </c>
      <c r="X12" t="str" cm="1">
        <f t="array" ref="X12">_xlfn._xlws.FILTER(Table3[[#All],[Name]],(Table3[[#All],[Polygon]]=$A12)*(Table3[[#All],[Period]]=X$1)*((Table3[[#All],[Variables ]]=$AF$3)+(Table3[[#All],[Variables ]]=$AF$2)+(Table3[[#All],[Variables ]]=$AF$4)),0)</f>
        <v>AH</v>
      </c>
      <c r="Y12" cm="1">
        <f t="array" ref="Y12">_xlfn._xlws.FILTER(Table3[[#All],[Name]],(Table3[[#All],[Polygon]]=$A12)*(Table3[[#All],[Period]]=Y$1)*((Table3[[#All],[Variables ]]=$AF$3)+(Table3[[#All],[Variables ]]=$AF$2)+(Table3[[#All],[Variables ]]=$AF$4)),0)</f>
        <v>0</v>
      </c>
      <c r="Z12" cm="1">
        <f t="array" ref="Z12">_xlfn._xlws.FILTER(Table3[[#All],[Name]],(Table3[[#All],[Polygon]]=$A12)*(Table3[[#All],[Period]]=Z$1)*((Table3[[#All],[Variables ]]=$AF$3)+(Table3[[#All],[Variables ]]=$AF$2)+(Table3[[#All],[Variables ]]=$AF$4)),0)</f>
        <v>0</v>
      </c>
      <c r="AA12" t="str" cm="1">
        <f t="array" ref="AA12">_xlfn._xlws.FILTER(Table3[[#All],[Name]],(Table3[[#All],[Polygon]]=$A12)*(Table3[[#All],[Period]]=AA$1)*((Table3[[#All],[Variables ]]=$AF$3)+(Table3[[#All],[Variables ]]=$AF$2)+(Table3[[#All],[Variables ]]=$AF$4)),0)</f>
        <v>PCT</v>
      </c>
      <c r="AB12" t="str" cm="1">
        <f t="array" ref="AB12">_xlfn._xlws.FILTER(Table3[[#All],[Name]],(Table3[[#All],[Polygon]]=$A12)*(Table3[[#All],[Period]]=AB$1)*((Table3[[#All],[Variables ]]=$AF$3)+(Table3[[#All],[Variables ]]=$AF$2)+(Table3[[#All],[Variables ]]=$AF$4)),0)</f>
        <v>AH</v>
      </c>
      <c r="AC12" t="str" cm="1">
        <f t="array" ref="AC12">_xlfn._xlws.FILTER(Table3[[#All],[Name]],(Table3[[#All],[Polygon]]=$A12)*(Table3[[#All],[Period]]=AC$1)*((Table3[[#All],[Variables ]]=$AF$3)+(Table3[[#All],[Variables ]]=$AF$2)+(Table3[[#All],[Variables ]]=$AF$4)),0)</f>
        <v>AH</v>
      </c>
      <c r="AD12" cm="1">
        <f t="array" ref="AD12">_xlfn._xlws.FILTER(Table3[[#All],[Name]],(Table3[[#All],[Polygon]]=$A12)*(Table3[[#All],[Period]]=AD$1)*((Table3[[#All],[Variables ]]=$AF$3)+(Table3[[#All],[Variables ]]=$AF$2)+(Table3[[#All],[Variables ]]=$AF$4)),0)</f>
        <v>0</v>
      </c>
    </row>
    <row r="13" spans="1:32" x14ac:dyDescent="0.35">
      <c r="A13" s="3">
        <v>10</v>
      </c>
      <c r="B13" s="4" t="s">
        <v>1372</v>
      </c>
      <c r="C13" s="10">
        <v>6.9877515240000001</v>
      </c>
      <c r="D13" s="4" t="s">
        <v>1373</v>
      </c>
      <c r="E13" s="4">
        <v>0</v>
      </c>
      <c r="F13" s="4">
        <v>2</v>
      </c>
      <c r="G13" s="4">
        <v>3</v>
      </c>
      <c r="H13" s="4"/>
      <c r="I13" s="4">
        <v>0</v>
      </c>
      <c r="J13" s="4">
        <v>0</v>
      </c>
      <c r="K13" s="4" t="s">
        <v>1362</v>
      </c>
      <c r="L13" s="4">
        <v>16</v>
      </c>
      <c r="M13" s="4">
        <v>16</v>
      </c>
      <c r="N13" s="4">
        <v>13.40591191</v>
      </c>
      <c r="O13" s="11">
        <v>0.83499999999999996</v>
      </c>
      <c r="P13" cm="1">
        <f t="array" ref="P13">_xlfn._xlws.FILTER(Table3[[#All],[Name]],(Table3[[#All],[Polygon]]=$A13)*(Table3[[#All],[Period]]=P$1)*((Table3[[#All],[Variables ]]=$AF$3)+(Table3[[#All],[Variables ]]=$AF$2)+(Table3[[#All],[Variables ]]=$AF$4)),0)</f>
        <v>0</v>
      </c>
      <c r="Q13" t="str" cm="1">
        <f t="array" ref="Q13">_xlfn._xlws.FILTER(Table3[[#All],[Name]],(Table3[[#All],[Polygon]]=$A13)*(Table3[[#All],[Period]]=Q$1)*((Table3[[#All],[Variables ]]=$AF$3)+(Table3[[#All],[Variables ]]=$AF$2)+(Table3[[#All],[Variables ]]=$AF$4)),0)</f>
        <v>AH</v>
      </c>
      <c r="R13" cm="1">
        <f t="array" ref="R13">_xlfn._xlws.FILTER(Table3[[#All],[Name]],(Table3[[#All],[Polygon]]=$A13)*(Table3[[#All],[Period]]=R$1)*((Table3[[#All],[Variables ]]=$AF$3)+(Table3[[#All],[Variables ]]=$AF$2)+(Table3[[#All],[Variables ]]=$AF$4)),0)</f>
        <v>0</v>
      </c>
      <c r="S13" cm="1">
        <f t="array" ref="S13">_xlfn._xlws.FILTER(Table3[[#All],[Name]],(Table3[[#All],[Polygon]]=$A13)*(Table3[[#All],[Period]]=S$1)*((Table3[[#All],[Variables ]]=$AF$3)+(Table3[[#All],[Variables ]]=$AF$2)+(Table3[[#All],[Variables ]]=$AF$4)),0)</f>
        <v>0</v>
      </c>
      <c r="T13" cm="1">
        <f t="array" ref="T13">_xlfn._xlws.FILTER(Table3[[#All],[Name]],(Table3[[#All],[Polygon]]=$A13)*(Table3[[#All],[Period]]=T$1)*((Table3[[#All],[Variables ]]=$AF$3)+(Table3[[#All],[Variables ]]=$AF$2)+(Table3[[#All],[Variables ]]=$AF$4)),0)</f>
        <v>0</v>
      </c>
      <c r="U13" cm="1">
        <f t="array" ref="U13">_xlfn._xlws.FILTER(Table3[[#All],[Name]],(Table3[[#All],[Polygon]]=$A13)*(Table3[[#All],[Period]]=U$1)*((Table3[[#All],[Variables ]]=$AF$3)+(Table3[[#All],[Variables ]]=$AF$2)+(Table3[[#All],[Variables ]]=$AF$4)),0)</f>
        <v>0</v>
      </c>
      <c r="V13" t="str" cm="1">
        <f t="array" ref="V13">_xlfn._xlws.FILTER(Table3[[#All],[Name]],(Table3[[#All],[Polygon]]=$A13)*(Table3[[#All],[Period]]=V$1)*((Table3[[#All],[Variables ]]=$AF$3)+(Table3[[#All],[Variables ]]=$AF$2)+(Table3[[#All],[Variables ]]=$AF$4)),0)</f>
        <v>H</v>
      </c>
      <c r="W13" t="str" cm="1">
        <f t="array" ref="W13">_xlfn._xlws.FILTER(Table3[[#All],[Name]],(Table3[[#All],[Polygon]]=$A13)*(Table3[[#All],[Period]]=W$1)*((Table3[[#All],[Variables ]]=$AF$3)+(Table3[[#All],[Variables ]]=$AF$2)+(Table3[[#All],[Variables ]]=$AF$4)),0)</f>
        <v>AH</v>
      </c>
      <c r="X13" t="str" cm="1">
        <f t="array" ref="X13">_xlfn._xlws.FILTER(Table3[[#All],[Name]],(Table3[[#All],[Polygon]]=$A13)*(Table3[[#All],[Period]]=X$1)*((Table3[[#All],[Variables ]]=$AF$3)+(Table3[[#All],[Variables ]]=$AF$2)+(Table3[[#All],[Variables ]]=$AF$4)),0)</f>
        <v>AH</v>
      </c>
      <c r="Y13" cm="1">
        <f t="array" ref="Y13">_xlfn._xlws.FILTER(Table3[[#All],[Name]],(Table3[[#All],[Polygon]]=$A13)*(Table3[[#All],[Period]]=Y$1)*((Table3[[#All],[Variables ]]=$AF$3)+(Table3[[#All],[Variables ]]=$AF$2)+(Table3[[#All],[Variables ]]=$AF$4)),0)</f>
        <v>0</v>
      </c>
      <c r="Z13" cm="1">
        <f t="array" ref="Z13">_xlfn._xlws.FILTER(Table3[[#All],[Name]],(Table3[[#All],[Polygon]]=$A13)*(Table3[[#All],[Period]]=Z$1)*((Table3[[#All],[Variables ]]=$AF$3)+(Table3[[#All],[Variables ]]=$AF$2)+(Table3[[#All],[Variables ]]=$AF$4)),0)</f>
        <v>0</v>
      </c>
      <c r="AA13" t="str" cm="1">
        <f t="array" ref="AA13">_xlfn._xlws.FILTER(Table3[[#All],[Name]],(Table3[[#All],[Polygon]]=$A13)*(Table3[[#All],[Period]]=AA$1)*((Table3[[#All],[Variables ]]=$AF$3)+(Table3[[#All],[Variables ]]=$AF$2)+(Table3[[#All],[Variables ]]=$AF$4)),0)</f>
        <v>PCT</v>
      </c>
      <c r="AB13" t="str" cm="1">
        <f t="array" ref="AB13">_xlfn._xlws.FILTER(Table3[[#All],[Name]],(Table3[[#All],[Polygon]]=$A13)*(Table3[[#All],[Period]]=AB$1)*((Table3[[#All],[Variables ]]=$AF$3)+(Table3[[#All],[Variables ]]=$AF$2)+(Table3[[#All],[Variables ]]=$AF$4)),0)</f>
        <v>AH</v>
      </c>
      <c r="AC13" t="str" cm="1">
        <f t="array" ref="AC13">_xlfn._xlws.FILTER(Table3[[#All],[Name]],(Table3[[#All],[Polygon]]=$A13)*(Table3[[#All],[Period]]=AC$1)*((Table3[[#All],[Variables ]]=$AF$3)+(Table3[[#All],[Variables ]]=$AF$2)+(Table3[[#All],[Variables ]]=$AF$4)),0)</f>
        <v>AH</v>
      </c>
      <c r="AD13" cm="1">
        <f t="array" ref="AD13">_xlfn._xlws.FILTER(Table3[[#All],[Name]],(Table3[[#All],[Polygon]]=$A13)*(Table3[[#All],[Period]]=AD$1)*((Table3[[#All],[Variables ]]=$AF$3)+(Table3[[#All],[Variables ]]=$AF$2)+(Table3[[#All],[Variables ]]=$AF$4)),0)</f>
        <v>0</v>
      </c>
    </row>
    <row r="14" spans="1:32" x14ac:dyDescent="0.35">
      <c r="A14" s="5">
        <v>10</v>
      </c>
      <c r="B14" s="6" t="s">
        <v>1372</v>
      </c>
      <c r="C14" s="8">
        <v>6.9877515240000001</v>
      </c>
      <c r="D14" s="6" t="s">
        <v>1373</v>
      </c>
      <c r="E14" s="6">
        <v>0</v>
      </c>
      <c r="F14" s="6">
        <v>2</v>
      </c>
      <c r="G14" s="6">
        <v>3</v>
      </c>
      <c r="H14" s="6"/>
      <c r="I14" s="6">
        <v>0</v>
      </c>
      <c r="J14" s="6">
        <v>0</v>
      </c>
      <c r="K14" s="6" t="s">
        <v>1362</v>
      </c>
      <c r="L14" s="6">
        <v>46</v>
      </c>
      <c r="M14" s="6">
        <v>46</v>
      </c>
      <c r="N14" s="6">
        <v>38.999831829999998</v>
      </c>
      <c r="O14" s="9">
        <v>6.2</v>
      </c>
      <c r="P14" cm="1">
        <f t="array" ref="P14">_xlfn._xlws.FILTER(Table3[[#All],[Name]],(Table3[[#All],[Polygon]]=$A14)*(Table3[[#All],[Period]]=P$1)*((Table3[[#All],[Variables ]]=$AF$3)+(Table3[[#All],[Variables ]]=$AF$2)+(Table3[[#All],[Variables ]]=$AF$4)),0)</f>
        <v>0</v>
      </c>
      <c r="Q14" t="str" cm="1">
        <f t="array" ref="Q14">_xlfn._xlws.FILTER(Table3[[#All],[Name]],(Table3[[#All],[Polygon]]=$A14)*(Table3[[#All],[Period]]=Q$1)*((Table3[[#All],[Variables ]]=$AF$3)+(Table3[[#All],[Variables ]]=$AF$2)+(Table3[[#All],[Variables ]]=$AF$4)),0)</f>
        <v>AH</v>
      </c>
      <c r="R14" cm="1">
        <f t="array" ref="R14">_xlfn._xlws.FILTER(Table3[[#All],[Name]],(Table3[[#All],[Polygon]]=$A14)*(Table3[[#All],[Period]]=R$1)*((Table3[[#All],[Variables ]]=$AF$3)+(Table3[[#All],[Variables ]]=$AF$2)+(Table3[[#All],[Variables ]]=$AF$4)),0)</f>
        <v>0</v>
      </c>
      <c r="S14" cm="1">
        <f t="array" ref="S14">_xlfn._xlws.FILTER(Table3[[#All],[Name]],(Table3[[#All],[Polygon]]=$A14)*(Table3[[#All],[Period]]=S$1)*((Table3[[#All],[Variables ]]=$AF$3)+(Table3[[#All],[Variables ]]=$AF$2)+(Table3[[#All],[Variables ]]=$AF$4)),0)</f>
        <v>0</v>
      </c>
      <c r="T14" cm="1">
        <f t="array" ref="T14">_xlfn._xlws.FILTER(Table3[[#All],[Name]],(Table3[[#All],[Polygon]]=$A14)*(Table3[[#All],[Period]]=T$1)*((Table3[[#All],[Variables ]]=$AF$3)+(Table3[[#All],[Variables ]]=$AF$2)+(Table3[[#All],[Variables ]]=$AF$4)),0)</f>
        <v>0</v>
      </c>
      <c r="U14" cm="1">
        <f t="array" ref="U14">_xlfn._xlws.FILTER(Table3[[#All],[Name]],(Table3[[#All],[Polygon]]=$A14)*(Table3[[#All],[Period]]=U$1)*((Table3[[#All],[Variables ]]=$AF$3)+(Table3[[#All],[Variables ]]=$AF$2)+(Table3[[#All],[Variables ]]=$AF$4)),0)</f>
        <v>0</v>
      </c>
      <c r="V14" t="str" cm="1">
        <f t="array" ref="V14">_xlfn._xlws.FILTER(Table3[[#All],[Name]],(Table3[[#All],[Polygon]]=$A14)*(Table3[[#All],[Period]]=V$1)*((Table3[[#All],[Variables ]]=$AF$3)+(Table3[[#All],[Variables ]]=$AF$2)+(Table3[[#All],[Variables ]]=$AF$4)),0)</f>
        <v>H</v>
      </c>
      <c r="W14" t="str" cm="1">
        <f t="array" ref="W14">_xlfn._xlws.FILTER(Table3[[#All],[Name]],(Table3[[#All],[Polygon]]=$A14)*(Table3[[#All],[Period]]=W$1)*((Table3[[#All],[Variables ]]=$AF$3)+(Table3[[#All],[Variables ]]=$AF$2)+(Table3[[#All],[Variables ]]=$AF$4)),0)</f>
        <v>AH</v>
      </c>
      <c r="X14" t="str" cm="1">
        <f t="array" ref="X14">_xlfn._xlws.FILTER(Table3[[#All],[Name]],(Table3[[#All],[Polygon]]=$A14)*(Table3[[#All],[Period]]=X$1)*((Table3[[#All],[Variables ]]=$AF$3)+(Table3[[#All],[Variables ]]=$AF$2)+(Table3[[#All],[Variables ]]=$AF$4)),0)</f>
        <v>AH</v>
      </c>
      <c r="Y14" cm="1">
        <f t="array" ref="Y14">_xlfn._xlws.FILTER(Table3[[#All],[Name]],(Table3[[#All],[Polygon]]=$A14)*(Table3[[#All],[Period]]=Y$1)*((Table3[[#All],[Variables ]]=$AF$3)+(Table3[[#All],[Variables ]]=$AF$2)+(Table3[[#All],[Variables ]]=$AF$4)),0)</f>
        <v>0</v>
      </c>
      <c r="Z14" cm="1">
        <f t="array" ref="Z14">_xlfn._xlws.FILTER(Table3[[#All],[Name]],(Table3[[#All],[Polygon]]=$A14)*(Table3[[#All],[Period]]=Z$1)*((Table3[[#All],[Variables ]]=$AF$3)+(Table3[[#All],[Variables ]]=$AF$2)+(Table3[[#All],[Variables ]]=$AF$4)),0)</f>
        <v>0</v>
      </c>
      <c r="AA14" t="str" cm="1">
        <f t="array" ref="AA14">_xlfn._xlws.FILTER(Table3[[#All],[Name]],(Table3[[#All],[Polygon]]=$A14)*(Table3[[#All],[Period]]=AA$1)*((Table3[[#All],[Variables ]]=$AF$3)+(Table3[[#All],[Variables ]]=$AF$2)+(Table3[[#All],[Variables ]]=$AF$4)),0)</f>
        <v>PCT</v>
      </c>
      <c r="AB14" t="str" cm="1">
        <f t="array" ref="AB14">_xlfn._xlws.FILTER(Table3[[#All],[Name]],(Table3[[#All],[Polygon]]=$A14)*(Table3[[#All],[Period]]=AB$1)*((Table3[[#All],[Variables ]]=$AF$3)+(Table3[[#All],[Variables ]]=$AF$2)+(Table3[[#All],[Variables ]]=$AF$4)),0)</f>
        <v>AH</v>
      </c>
      <c r="AC14" t="str" cm="1">
        <f t="array" ref="AC14">_xlfn._xlws.FILTER(Table3[[#All],[Name]],(Table3[[#All],[Polygon]]=$A14)*(Table3[[#All],[Period]]=AC$1)*((Table3[[#All],[Variables ]]=$AF$3)+(Table3[[#All],[Variables ]]=$AF$2)+(Table3[[#All],[Variables ]]=$AF$4)),0)</f>
        <v>AH</v>
      </c>
      <c r="AD14" cm="1">
        <f t="array" ref="AD14">_xlfn._xlws.FILTER(Table3[[#All],[Name]],(Table3[[#All],[Polygon]]=$A14)*(Table3[[#All],[Period]]=AD$1)*((Table3[[#All],[Variables ]]=$AF$3)+(Table3[[#All],[Variables ]]=$AF$2)+(Table3[[#All],[Variables ]]=$AF$4)),0)</f>
        <v>0</v>
      </c>
    </row>
    <row r="15" spans="1:32" x14ac:dyDescent="0.35">
      <c r="A15" s="3">
        <v>10</v>
      </c>
      <c r="B15" s="4" t="s">
        <v>1372</v>
      </c>
      <c r="C15" s="10">
        <v>6.9877515240000001</v>
      </c>
      <c r="D15" s="4" t="s">
        <v>1373</v>
      </c>
      <c r="E15" s="4">
        <v>0</v>
      </c>
      <c r="F15" s="4">
        <v>2</v>
      </c>
      <c r="G15" s="4">
        <v>3</v>
      </c>
      <c r="H15" s="4"/>
      <c r="I15" s="4">
        <v>0</v>
      </c>
      <c r="J15" s="4">
        <v>0</v>
      </c>
      <c r="K15" s="4" t="s">
        <v>1362</v>
      </c>
      <c r="L15" s="4">
        <v>8</v>
      </c>
      <c r="M15" s="4">
        <v>8</v>
      </c>
      <c r="N15" s="4">
        <v>17.14201538</v>
      </c>
      <c r="O15" s="11">
        <v>11.249000000000001</v>
      </c>
      <c r="P15" cm="1">
        <f t="array" ref="P15">_xlfn._xlws.FILTER(Table3[[#All],[Name]],(Table3[[#All],[Polygon]]=$A15)*(Table3[[#All],[Period]]=P$1)*((Table3[[#All],[Variables ]]=$AF$3)+(Table3[[#All],[Variables ]]=$AF$2)+(Table3[[#All],[Variables ]]=$AF$4)),0)</f>
        <v>0</v>
      </c>
      <c r="Q15" t="str" cm="1">
        <f t="array" ref="Q15">_xlfn._xlws.FILTER(Table3[[#All],[Name]],(Table3[[#All],[Polygon]]=$A15)*(Table3[[#All],[Period]]=Q$1)*((Table3[[#All],[Variables ]]=$AF$3)+(Table3[[#All],[Variables ]]=$AF$2)+(Table3[[#All],[Variables ]]=$AF$4)),0)</f>
        <v>AH</v>
      </c>
      <c r="R15" cm="1">
        <f t="array" ref="R15">_xlfn._xlws.FILTER(Table3[[#All],[Name]],(Table3[[#All],[Polygon]]=$A15)*(Table3[[#All],[Period]]=R$1)*((Table3[[#All],[Variables ]]=$AF$3)+(Table3[[#All],[Variables ]]=$AF$2)+(Table3[[#All],[Variables ]]=$AF$4)),0)</f>
        <v>0</v>
      </c>
      <c r="S15" cm="1">
        <f t="array" ref="S15">_xlfn._xlws.FILTER(Table3[[#All],[Name]],(Table3[[#All],[Polygon]]=$A15)*(Table3[[#All],[Period]]=S$1)*((Table3[[#All],[Variables ]]=$AF$3)+(Table3[[#All],[Variables ]]=$AF$2)+(Table3[[#All],[Variables ]]=$AF$4)),0)</f>
        <v>0</v>
      </c>
      <c r="T15" cm="1">
        <f t="array" ref="T15">_xlfn._xlws.FILTER(Table3[[#All],[Name]],(Table3[[#All],[Polygon]]=$A15)*(Table3[[#All],[Period]]=T$1)*((Table3[[#All],[Variables ]]=$AF$3)+(Table3[[#All],[Variables ]]=$AF$2)+(Table3[[#All],[Variables ]]=$AF$4)),0)</f>
        <v>0</v>
      </c>
      <c r="U15" cm="1">
        <f t="array" ref="U15">_xlfn._xlws.FILTER(Table3[[#All],[Name]],(Table3[[#All],[Polygon]]=$A15)*(Table3[[#All],[Period]]=U$1)*((Table3[[#All],[Variables ]]=$AF$3)+(Table3[[#All],[Variables ]]=$AF$2)+(Table3[[#All],[Variables ]]=$AF$4)),0)</f>
        <v>0</v>
      </c>
      <c r="V15" t="str" cm="1">
        <f t="array" ref="V15">_xlfn._xlws.FILTER(Table3[[#All],[Name]],(Table3[[#All],[Polygon]]=$A15)*(Table3[[#All],[Period]]=V$1)*((Table3[[#All],[Variables ]]=$AF$3)+(Table3[[#All],[Variables ]]=$AF$2)+(Table3[[#All],[Variables ]]=$AF$4)),0)</f>
        <v>H</v>
      </c>
      <c r="W15" t="str" cm="1">
        <f t="array" ref="W15">_xlfn._xlws.FILTER(Table3[[#All],[Name]],(Table3[[#All],[Polygon]]=$A15)*(Table3[[#All],[Period]]=W$1)*((Table3[[#All],[Variables ]]=$AF$3)+(Table3[[#All],[Variables ]]=$AF$2)+(Table3[[#All],[Variables ]]=$AF$4)),0)</f>
        <v>AH</v>
      </c>
      <c r="X15" t="str" cm="1">
        <f t="array" ref="X15">_xlfn._xlws.FILTER(Table3[[#All],[Name]],(Table3[[#All],[Polygon]]=$A15)*(Table3[[#All],[Period]]=X$1)*((Table3[[#All],[Variables ]]=$AF$3)+(Table3[[#All],[Variables ]]=$AF$2)+(Table3[[#All],[Variables ]]=$AF$4)),0)</f>
        <v>AH</v>
      </c>
      <c r="Y15" cm="1">
        <f t="array" ref="Y15">_xlfn._xlws.FILTER(Table3[[#All],[Name]],(Table3[[#All],[Polygon]]=$A15)*(Table3[[#All],[Period]]=Y$1)*((Table3[[#All],[Variables ]]=$AF$3)+(Table3[[#All],[Variables ]]=$AF$2)+(Table3[[#All],[Variables ]]=$AF$4)),0)</f>
        <v>0</v>
      </c>
      <c r="Z15" cm="1">
        <f t="array" ref="Z15">_xlfn._xlws.FILTER(Table3[[#All],[Name]],(Table3[[#All],[Polygon]]=$A15)*(Table3[[#All],[Period]]=Z$1)*((Table3[[#All],[Variables ]]=$AF$3)+(Table3[[#All],[Variables ]]=$AF$2)+(Table3[[#All],[Variables ]]=$AF$4)),0)</f>
        <v>0</v>
      </c>
      <c r="AA15" t="str" cm="1">
        <f t="array" ref="AA15">_xlfn._xlws.FILTER(Table3[[#All],[Name]],(Table3[[#All],[Polygon]]=$A15)*(Table3[[#All],[Period]]=AA$1)*((Table3[[#All],[Variables ]]=$AF$3)+(Table3[[#All],[Variables ]]=$AF$2)+(Table3[[#All],[Variables ]]=$AF$4)),0)</f>
        <v>PCT</v>
      </c>
      <c r="AB15" t="str" cm="1">
        <f t="array" ref="AB15">_xlfn._xlws.FILTER(Table3[[#All],[Name]],(Table3[[#All],[Polygon]]=$A15)*(Table3[[#All],[Period]]=AB$1)*((Table3[[#All],[Variables ]]=$AF$3)+(Table3[[#All],[Variables ]]=$AF$2)+(Table3[[#All],[Variables ]]=$AF$4)),0)</f>
        <v>AH</v>
      </c>
      <c r="AC15" t="str" cm="1">
        <f t="array" ref="AC15">_xlfn._xlws.FILTER(Table3[[#All],[Name]],(Table3[[#All],[Polygon]]=$A15)*(Table3[[#All],[Period]]=AC$1)*((Table3[[#All],[Variables ]]=$AF$3)+(Table3[[#All],[Variables ]]=$AF$2)+(Table3[[#All],[Variables ]]=$AF$4)),0)</f>
        <v>AH</v>
      </c>
      <c r="AD15" cm="1">
        <f t="array" ref="AD15">_xlfn._xlws.FILTER(Table3[[#All],[Name]],(Table3[[#All],[Polygon]]=$A15)*(Table3[[#All],[Period]]=AD$1)*((Table3[[#All],[Variables ]]=$AF$3)+(Table3[[#All],[Variables ]]=$AF$2)+(Table3[[#All],[Variables ]]=$AF$4)),0)</f>
        <v>0</v>
      </c>
    </row>
    <row r="16" spans="1:32" x14ac:dyDescent="0.35">
      <c r="A16" s="5">
        <v>10</v>
      </c>
      <c r="B16" s="6" t="s">
        <v>1372</v>
      </c>
      <c r="C16" s="8">
        <v>6.9877515240000001</v>
      </c>
      <c r="D16" s="6" t="s">
        <v>1373</v>
      </c>
      <c r="E16" s="6">
        <v>0</v>
      </c>
      <c r="F16" s="6">
        <v>2</v>
      </c>
      <c r="G16" s="6">
        <v>3</v>
      </c>
      <c r="H16" s="6"/>
      <c r="I16" s="6">
        <v>0</v>
      </c>
      <c r="J16" s="6">
        <v>0</v>
      </c>
      <c r="K16" s="6" t="s">
        <v>1362</v>
      </c>
      <c r="L16" s="6">
        <v>14</v>
      </c>
      <c r="M16" s="6">
        <v>14</v>
      </c>
      <c r="N16" s="6">
        <v>7.6910193099999997</v>
      </c>
      <c r="O16" s="9">
        <v>0.91</v>
      </c>
      <c r="P16" cm="1">
        <f t="array" ref="P16">_xlfn._xlws.FILTER(Table3[[#All],[Name]],(Table3[[#All],[Polygon]]=$A16)*(Table3[[#All],[Period]]=P$1)*((Table3[[#All],[Variables ]]=$AF$3)+(Table3[[#All],[Variables ]]=$AF$2)+(Table3[[#All],[Variables ]]=$AF$4)),0)</f>
        <v>0</v>
      </c>
      <c r="Q16" t="str" cm="1">
        <f t="array" ref="Q16">_xlfn._xlws.FILTER(Table3[[#All],[Name]],(Table3[[#All],[Polygon]]=$A16)*(Table3[[#All],[Period]]=Q$1)*((Table3[[#All],[Variables ]]=$AF$3)+(Table3[[#All],[Variables ]]=$AF$2)+(Table3[[#All],[Variables ]]=$AF$4)),0)</f>
        <v>AH</v>
      </c>
      <c r="R16" cm="1">
        <f t="array" ref="R16">_xlfn._xlws.FILTER(Table3[[#All],[Name]],(Table3[[#All],[Polygon]]=$A16)*(Table3[[#All],[Period]]=R$1)*((Table3[[#All],[Variables ]]=$AF$3)+(Table3[[#All],[Variables ]]=$AF$2)+(Table3[[#All],[Variables ]]=$AF$4)),0)</f>
        <v>0</v>
      </c>
      <c r="S16" cm="1">
        <f t="array" ref="S16">_xlfn._xlws.FILTER(Table3[[#All],[Name]],(Table3[[#All],[Polygon]]=$A16)*(Table3[[#All],[Period]]=S$1)*((Table3[[#All],[Variables ]]=$AF$3)+(Table3[[#All],[Variables ]]=$AF$2)+(Table3[[#All],[Variables ]]=$AF$4)),0)</f>
        <v>0</v>
      </c>
      <c r="T16" cm="1">
        <f t="array" ref="T16">_xlfn._xlws.FILTER(Table3[[#All],[Name]],(Table3[[#All],[Polygon]]=$A16)*(Table3[[#All],[Period]]=T$1)*((Table3[[#All],[Variables ]]=$AF$3)+(Table3[[#All],[Variables ]]=$AF$2)+(Table3[[#All],[Variables ]]=$AF$4)),0)</f>
        <v>0</v>
      </c>
      <c r="U16" cm="1">
        <f t="array" ref="U16">_xlfn._xlws.FILTER(Table3[[#All],[Name]],(Table3[[#All],[Polygon]]=$A16)*(Table3[[#All],[Period]]=U$1)*((Table3[[#All],[Variables ]]=$AF$3)+(Table3[[#All],[Variables ]]=$AF$2)+(Table3[[#All],[Variables ]]=$AF$4)),0)</f>
        <v>0</v>
      </c>
      <c r="V16" t="str" cm="1">
        <f t="array" ref="V16">_xlfn._xlws.FILTER(Table3[[#All],[Name]],(Table3[[#All],[Polygon]]=$A16)*(Table3[[#All],[Period]]=V$1)*((Table3[[#All],[Variables ]]=$AF$3)+(Table3[[#All],[Variables ]]=$AF$2)+(Table3[[#All],[Variables ]]=$AF$4)),0)</f>
        <v>H</v>
      </c>
      <c r="W16" t="str" cm="1">
        <f t="array" ref="W16">_xlfn._xlws.FILTER(Table3[[#All],[Name]],(Table3[[#All],[Polygon]]=$A16)*(Table3[[#All],[Period]]=W$1)*((Table3[[#All],[Variables ]]=$AF$3)+(Table3[[#All],[Variables ]]=$AF$2)+(Table3[[#All],[Variables ]]=$AF$4)),0)</f>
        <v>AH</v>
      </c>
      <c r="X16" t="str" cm="1">
        <f t="array" ref="X16">_xlfn._xlws.FILTER(Table3[[#All],[Name]],(Table3[[#All],[Polygon]]=$A16)*(Table3[[#All],[Period]]=X$1)*((Table3[[#All],[Variables ]]=$AF$3)+(Table3[[#All],[Variables ]]=$AF$2)+(Table3[[#All],[Variables ]]=$AF$4)),0)</f>
        <v>AH</v>
      </c>
      <c r="Y16" cm="1">
        <f t="array" ref="Y16">_xlfn._xlws.FILTER(Table3[[#All],[Name]],(Table3[[#All],[Polygon]]=$A16)*(Table3[[#All],[Period]]=Y$1)*((Table3[[#All],[Variables ]]=$AF$3)+(Table3[[#All],[Variables ]]=$AF$2)+(Table3[[#All],[Variables ]]=$AF$4)),0)</f>
        <v>0</v>
      </c>
      <c r="Z16" cm="1">
        <f t="array" ref="Z16">_xlfn._xlws.FILTER(Table3[[#All],[Name]],(Table3[[#All],[Polygon]]=$A16)*(Table3[[#All],[Period]]=Z$1)*((Table3[[#All],[Variables ]]=$AF$3)+(Table3[[#All],[Variables ]]=$AF$2)+(Table3[[#All],[Variables ]]=$AF$4)),0)</f>
        <v>0</v>
      </c>
      <c r="AA16" t="str" cm="1">
        <f t="array" ref="AA16">_xlfn._xlws.FILTER(Table3[[#All],[Name]],(Table3[[#All],[Polygon]]=$A16)*(Table3[[#All],[Period]]=AA$1)*((Table3[[#All],[Variables ]]=$AF$3)+(Table3[[#All],[Variables ]]=$AF$2)+(Table3[[#All],[Variables ]]=$AF$4)),0)</f>
        <v>PCT</v>
      </c>
      <c r="AB16" t="str" cm="1">
        <f t="array" ref="AB16">_xlfn._xlws.FILTER(Table3[[#All],[Name]],(Table3[[#All],[Polygon]]=$A16)*(Table3[[#All],[Period]]=AB$1)*((Table3[[#All],[Variables ]]=$AF$3)+(Table3[[#All],[Variables ]]=$AF$2)+(Table3[[#All],[Variables ]]=$AF$4)),0)</f>
        <v>AH</v>
      </c>
      <c r="AC16" t="str" cm="1">
        <f t="array" ref="AC16">_xlfn._xlws.FILTER(Table3[[#All],[Name]],(Table3[[#All],[Polygon]]=$A16)*(Table3[[#All],[Period]]=AC$1)*((Table3[[#All],[Variables ]]=$AF$3)+(Table3[[#All],[Variables ]]=$AF$2)+(Table3[[#All],[Variables ]]=$AF$4)),0)</f>
        <v>AH</v>
      </c>
      <c r="AD16" cm="1">
        <f t="array" ref="AD16">_xlfn._xlws.FILTER(Table3[[#All],[Name]],(Table3[[#All],[Polygon]]=$A16)*(Table3[[#All],[Period]]=AD$1)*((Table3[[#All],[Variables ]]=$AF$3)+(Table3[[#All],[Variables ]]=$AF$2)+(Table3[[#All],[Variables ]]=$AF$4)),0)</f>
        <v>0</v>
      </c>
    </row>
    <row r="17" spans="1:30" x14ac:dyDescent="0.35">
      <c r="A17" s="3">
        <v>10</v>
      </c>
      <c r="B17" s="4" t="s">
        <v>1372</v>
      </c>
      <c r="C17" s="10">
        <v>6.9877515240000001</v>
      </c>
      <c r="D17" s="4" t="s">
        <v>1373</v>
      </c>
      <c r="E17" s="4">
        <v>0</v>
      </c>
      <c r="F17" s="4">
        <v>2</v>
      </c>
      <c r="G17" s="4">
        <v>3</v>
      </c>
      <c r="H17" s="4"/>
      <c r="I17" s="4">
        <v>0</v>
      </c>
      <c r="J17" s="4">
        <v>0</v>
      </c>
      <c r="K17" s="4" t="s">
        <v>1362</v>
      </c>
      <c r="L17" s="4">
        <v>21</v>
      </c>
      <c r="M17" s="4">
        <v>21</v>
      </c>
      <c r="N17" s="4">
        <v>19.288570119999999</v>
      </c>
      <c r="O17" s="11">
        <v>10.851000000000001</v>
      </c>
      <c r="P17" cm="1">
        <f t="array" ref="P17">_xlfn._xlws.FILTER(Table3[[#All],[Name]],(Table3[[#All],[Polygon]]=$A17)*(Table3[[#All],[Period]]=P$1)*((Table3[[#All],[Variables ]]=$AF$3)+(Table3[[#All],[Variables ]]=$AF$2)+(Table3[[#All],[Variables ]]=$AF$4)),0)</f>
        <v>0</v>
      </c>
      <c r="Q17" t="str" cm="1">
        <f t="array" ref="Q17">_xlfn._xlws.FILTER(Table3[[#All],[Name]],(Table3[[#All],[Polygon]]=$A17)*(Table3[[#All],[Period]]=Q$1)*((Table3[[#All],[Variables ]]=$AF$3)+(Table3[[#All],[Variables ]]=$AF$2)+(Table3[[#All],[Variables ]]=$AF$4)),0)</f>
        <v>AH</v>
      </c>
      <c r="R17" cm="1">
        <f t="array" ref="R17">_xlfn._xlws.FILTER(Table3[[#All],[Name]],(Table3[[#All],[Polygon]]=$A17)*(Table3[[#All],[Period]]=R$1)*((Table3[[#All],[Variables ]]=$AF$3)+(Table3[[#All],[Variables ]]=$AF$2)+(Table3[[#All],[Variables ]]=$AF$4)),0)</f>
        <v>0</v>
      </c>
      <c r="S17" cm="1">
        <f t="array" ref="S17">_xlfn._xlws.FILTER(Table3[[#All],[Name]],(Table3[[#All],[Polygon]]=$A17)*(Table3[[#All],[Period]]=S$1)*((Table3[[#All],[Variables ]]=$AF$3)+(Table3[[#All],[Variables ]]=$AF$2)+(Table3[[#All],[Variables ]]=$AF$4)),0)</f>
        <v>0</v>
      </c>
      <c r="T17" cm="1">
        <f t="array" ref="T17">_xlfn._xlws.FILTER(Table3[[#All],[Name]],(Table3[[#All],[Polygon]]=$A17)*(Table3[[#All],[Period]]=T$1)*((Table3[[#All],[Variables ]]=$AF$3)+(Table3[[#All],[Variables ]]=$AF$2)+(Table3[[#All],[Variables ]]=$AF$4)),0)</f>
        <v>0</v>
      </c>
      <c r="U17" cm="1">
        <f t="array" ref="U17">_xlfn._xlws.FILTER(Table3[[#All],[Name]],(Table3[[#All],[Polygon]]=$A17)*(Table3[[#All],[Period]]=U$1)*((Table3[[#All],[Variables ]]=$AF$3)+(Table3[[#All],[Variables ]]=$AF$2)+(Table3[[#All],[Variables ]]=$AF$4)),0)</f>
        <v>0</v>
      </c>
      <c r="V17" t="str" cm="1">
        <f t="array" ref="V17">_xlfn._xlws.FILTER(Table3[[#All],[Name]],(Table3[[#All],[Polygon]]=$A17)*(Table3[[#All],[Period]]=V$1)*((Table3[[#All],[Variables ]]=$AF$3)+(Table3[[#All],[Variables ]]=$AF$2)+(Table3[[#All],[Variables ]]=$AF$4)),0)</f>
        <v>H</v>
      </c>
      <c r="W17" t="str" cm="1">
        <f t="array" ref="W17">_xlfn._xlws.FILTER(Table3[[#All],[Name]],(Table3[[#All],[Polygon]]=$A17)*(Table3[[#All],[Period]]=W$1)*((Table3[[#All],[Variables ]]=$AF$3)+(Table3[[#All],[Variables ]]=$AF$2)+(Table3[[#All],[Variables ]]=$AF$4)),0)</f>
        <v>AH</v>
      </c>
      <c r="X17" t="str" cm="1">
        <f t="array" ref="X17">_xlfn._xlws.FILTER(Table3[[#All],[Name]],(Table3[[#All],[Polygon]]=$A17)*(Table3[[#All],[Period]]=X$1)*((Table3[[#All],[Variables ]]=$AF$3)+(Table3[[#All],[Variables ]]=$AF$2)+(Table3[[#All],[Variables ]]=$AF$4)),0)</f>
        <v>AH</v>
      </c>
      <c r="Y17" cm="1">
        <f t="array" ref="Y17">_xlfn._xlws.FILTER(Table3[[#All],[Name]],(Table3[[#All],[Polygon]]=$A17)*(Table3[[#All],[Period]]=Y$1)*((Table3[[#All],[Variables ]]=$AF$3)+(Table3[[#All],[Variables ]]=$AF$2)+(Table3[[#All],[Variables ]]=$AF$4)),0)</f>
        <v>0</v>
      </c>
      <c r="Z17" cm="1">
        <f t="array" ref="Z17">_xlfn._xlws.FILTER(Table3[[#All],[Name]],(Table3[[#All],[Polygon]]=$A17)*(Table3[[#All],[Period]]=Z$1)*((Table3[[#All],[Variables ]]=$AF$3)+(Table3[[#All],[Variables ]]=$AF$2)+(Table3[[#All],[Variables ]]=$AF$4)),0)</f>
        <v>0</v>
      </c>
      <c r="AA17" t="str" cm="1">
        <f t="array" ref="AA17">_xlfn._xlws.FILTER(Table3[[#All],[Name]],(Table3[[#All],[Polygon]]=$A17)*(Table3[[#All],[Period]]=AA$1)*((Table3[[#All],[Variables ]]=$AF$3)+(Table3[[#All],[Variables ]]=$AF$2)+(Table3[[#All],[Variables ]]=$AF$4)),0)</f>
        <v>PCT</v>
      </c>
      <c r="AB17" t="str" cm="1">
        <f t="array" ref="AB17">_xlfn._xlws.FILTER(Table3[[#All],[Name]],(Table3[[#All],[Polygon]]=$A17)*(Table3[[#All],[Period]]=AB$1)*((Table3[[#All],[Variables ]]=$AF$3)+(Table3[[#All],[Variables ]]=$AF$2)+(Table3[[#All],[Variables ]]=$AF$4)),0)</f>
        <v>AH</v>
      </c>
      <c r="AC17" t="str" cm="1">
        <f t="array" ref="AC17">_xlfn._xlws.FILTER(Table3[[#All],[Name]],(Table3[[#All],[Polygon]]=$A17)*(Table3[[#All],[Period]]=AC$1)*((Table3[[#All],[Variables ]]=$AF$3)+(Table3[[#All],[Variables ]]=$AF$2)+(Table3[[#All],[Variables ]]=$AF$4)),0)</f>
        <v>AH</v>
      </c>
      <c r="AD17" cm="1">
        <f t="array" ref="AD17">_xlfn._xlws.FILTER(Table3[[#All],[Name]],(Table3[[#All],[Polygon]]=$A17)*(Table3[[#All],[Period]]=AD$1)*((Table3[[#All],[Variables ]]=$AF$3)+(Table3[[#All],[Variables ]]=$AF$2)+(Table3[[#All],[Variables ]]=$AF$4)),0)</f>
        <v>0</v>
      </c>
    </row>
    <row r="18" spans="1:30" x14ac:dyDescent="0.35">
      <c r="A18" s="5">
        <v>10</v>
      </c>
      <c r="B18" s="6" t="s">
        <v>1372</v>
      </c>
      <c r="C18" s="8">
        <v>6.9877515240000001</v>
      </c>
      <c r="D18" s="6" t="s">
        <v>1373</v>
      </c>
      <c r="E18" s="6">
        <v>0</v>
      </c>
      <c r="F18" s="6">
        <v>2</v>
      </c>
      <c r="G18" s="6">
        <v>3</v>
      </c>
      <c r="H18" s="6"/>
      <c r="I18" s="6">
        <v>0</v>
      </c>
      <c r="J18" s="6">
        <v>0</v>
      </c>
      <c r="K18" s="6" t="s">
        <v>1362</v>
      </c>
      <c r="L18" s="6">
        <v>890</v>
      </c>
      <c r="M18" s="6">
        <v>890</v>
      </c>
      <c r="N18" s="6">
        <v>25.85267885</v>
      </c>
      <c r="O18" s="9">
        <v>11.935</v>
      </c>
      <c r="P18" cm="1">
        <f t="array" ref="P18">_xlfn._xlws.FILTER(Table3[[#All],[Name]],(Table3[[#All],[Polygon]]=$A18)*(Table3[[#All],[Period]]=P$1)*((Table3[[#All],[Variables ]]=$AF$3)+(Table3[[#All],[Variables ]]=$AF$2)+(Table3[[#All],[Variables ]]=$AF$4)),0)</f>
        <v>0</v>
      </c>
      <c r="Q18" t="str" cm="1">
        <f t="array" ref="Q18">_xlfn._xlws.FILTER(Table3[[#All],[Name]],(Table3[[#All],[Polygon]]=$A18)*(Table3[[#All],[Period]]=Q$1)*((Table3[[#All],[Variables ]]=$AF$3)+(Table3[[#All],[Variables ]]=$AF$2)+(Table3[[#All],[Variables ]]=$AF$4)),0)</f>
        <v>AH</v>
      </c>
      <c r="R18" cm="1">
        <f t="array" ref="R18">_xlfn._xlws.FILTER(Table3[[#All],[Name]],(Table3[[#All],[Polygon]]=$A18)*(Table3[[#All],[Period]]=R$1)*((Table3[[#All],[Variables ]]=$AF$3)+(Table3[[#All],[Variables ]]=$AF$2)+(Table3[[#All],[Variables ]]=$AF$4)),0)</f>
        <v>0</v>
      </c>
      <c r="S18" cm="1">
        <f t="array" ref="S18">_xlfn._xlws.FILTER(Table3[[#All],[Name]],(Table3[[#All],[Polygon]]=$A18)*(Table3[[#All],[Period]]=S$1)*((Table3[[#All],[Variables ]]=$AF$3)+(Table3[[#All],[Variables ]]=$AF$2)+(Table3[[#All],[Variables ]]=$AF$4)),0)</f>
        <v>0</v>
      </c>
      <c r="T18" cm="1">
        <f t="array" ref="T18">_xlfn._xlws.FILTER(Table3[[#All],[Name]],(Table3[[#All],[Polygon]]=$A18)*(Table3[[#All],[Period]]=T$1)*((Table3[[#All],[Variables ]]=$AF$3)+(Table3[[#All],[Variables ]]=$AF$2)+(Table3[[#All],[Variables ]]=$AF$4)),0)</f>
        <v>0</v>
      </c>
      <c r="U18" cm="1">
        <f t="array" ref="U18">_xlfn._xlws.FILTER(Table3[[#All],[Name]],(Table3[[#All],[Polygon]]=$A18)*(Table3[[#All],[Period]]=U$1)*((Table3[[#All],[Variables ]]=$AF$3)+(Table3[[#All],[Variables ]]=$AF$2)+(Table3[[#All],[Variables ]]=$AF$4)),0)</f>
        <v>0</v>
      </c>
      <c r="V18" t="str" cm="1">
        <f t="array" ref="V18">_xlfn._xlws.FILTER(Table3[[#All],[Name]],(Table3[[#All],[Polygon]]=$A18)*(Table3[[#All],[Period]]=V$1)*((Table3[[#All],[Variables ]]=$AF$3)+(Table3[[#All],[Variables ]]=$AF$2)+(Table3[[#All],[Variables ]]=$AF$4)),0)</f>
        <v>H</v>
      </c>
      <c r="W18" t="str" cm="1">
        <f t="array" ref="W18">_xlfn._xlws.FILTER(Table3[[#All],[Name]],(Table3[[#All],[Polygon]]=$A18)*(Table3[[#All],[Period]]=W$1)*((Table3[[#All],[Variables ]]=$AF$3)+(Table3[[#All],[Variables ]]=$AF$2)+(Table3[[#All],[Variables ]]=$AF$4)),0)</f>
        <v>AH</v>
      </c>
      <c r="X18" t="str" cm="1">
        <f t="array" ref="X18">_xlfn._xlws.FILTER(Table3[[#All],[Name]],(Table3[[#All],[Polygon]]=$A18)*(Table3[[#All],[Period]]=X$1)*((Table3[[#All],[Variables ]]=$AF$3)+(Table3[[#All],[Variables ]]=$AF$2)+(Table3[[#All],[Variables ]]=$AF$4)),0)</f>
        <v>AH</v>
      </c>
      <c r="Y18" cm="1">
        <f t="array" ref="Y18">_xlfn._xlws.FILTER(Table3[[#All],[Name]],(Table3[[#All],[Polygon]]=$A18)*(Table3[[#All],[Period]]=Y$1)*((Table3[[#All],[Variables ]]=$AF$3)+(Table3[[#All],[Variables ]]=$AF$2)+(Table3[[#All],[Variables ]]=$AF$4)),0)</f>
        <v>0</v>
      </c>
      <c r="Z18" cm="1">
        <f t="array" ref="Z18">_xlfn._xlws.FILTER(Table3[[#All],[Name]],(Table3[[#All],[Polygon]]=$A18)*(Table3[[#All],[Period]]=Z$1)*((Table3[[#All],[Variables ]]=$AF$3)+(Table3[[#All],[Variables ]]=$AF$2)+(Table3[[#All],[Variables ]]=$AF$4)),0)</f>
        <v>0</v>
      </c>
      <c r="AA18" t="str" cm="1">
        <f t="array" ref="AA18">_xlfn._xlws.FILTER(Table3[[#All],[Name]],(Table3[[#All],[Polygon]]=$A18)*(Table3[[#All],[Period]]=AA$1)*((Table3[[#All],[Variables ]]=$AF$3)+(Table3[[#All],[Variables ]]=$AF$2)+(Table3[[#All],[Variables ]]=$AF$4)),0)</f>
        <v>PCT</v>
      </c>
      <c r="AB18" t="str" cm="1">
        <f t="array" ref="AB18">_xlfn._xlws.FILTER(Table3[[#All],[Name]],(Table3[[#All],[Polygon]]=$A18)*(Table3[[#All],[Period]]=AB$1)*((Table3[[#All],[Variables ]]=$AF$3)+(Table3[[#All],[Variables ]]=$AF$2)+(Table3[[#All],[Variables ]]=$AF$4)),0)</f>
        <v>AH</v>
      </c>
      <c r="AC18" t="str" cm="1">
        <f t="array" ref="AC18">_xlfn._xlws.FILTER(Table3[[#All],[Name]],(Table3[[#All],[Polygon]]=$A18)*(Table3[[#All],[Period]]=AC$1)*((Table3[[#All],[Variables ]]=$AF$3)+(Table3[[#All],[Variables ]]=$AF$2)+(Table3[[#All],[Variables ]]=$AF$4)),0)</f>
        <v>AH</v>
      </c>
      <c r="AD18" cm="1">
        <f t="array" ref="AD18">_xlfn._xlws.FILTER(Table3[[#All],[Name]],(Table3[[#All],[Polygon]]=$A18)*(Table3[[#All],[Period]]=AD$1)*((Table3[[#All],[Variables ]]=$AF$3)+(Table3[[#All],[Variables ]]=$AF$2)+(Table3[[#All],[Variables ]]=$AF$4)),0)</f>
        <v>0</v>
      </c>
    </row>
    <row r="19" spans="1:30" x14ac:dyDescent="0.35">
      <c r="A19" s="3">
        <v>10</v>
      </c>
      <c r="B19" s="4" t="s">
        <v>1372</v>
      </c>
      <c r="C19" s="10">
        <v>6.9877515240000001</v>
      </c>
      <c r="D19" s="4" t="s">
        <v>1373</v>
      </c>
      <c r="E19" s="4">
        <v>0</v>
      </c>
      <c r="F19" s="4">
        <v>2</v>
      </c>
      <c r="G19" s="4">
        <v>3</v>
      </c>
      <c r="H19" s="4"/>
      <c r="I19" s="4">
        <v>0</v>
      </c>
      <c r="J19" s="4">
        <v>0</v>
      </c>
      <c r="K19" s="4" t="s">
        <v>1362</v>
      </c>
      <c r="L19" s="4">
        <v>760</v>
      </c>
      <c r="M19" s="4">
        <v>760</v>
      </c>
      <c r="N19" s="4">
        <v>18.076093060000002</v>
      </c>
      <c r="O19" s="11">
        <v>2.1819999999999999</v>
      </c>
      <c r="P19" cm="1">
        <f t="array" ref="P19">_xlfn._xlws.FILTER(Table3[[#All],[Name]],(Table3[[#All],[Polygon]]=$A19)*(Table3[[#All],[Period]]=P$1)*((Table3[[#All],[Variables ]]=$AF$3)+(Table3[[#All],[Variables ]]=$AF$2)+(Table3[[#All],[Variables ]]=$AF$4)),0)</f>
        <v>0</v>
      </c>
      <c r="Q19" t="str" cm="1">
        <f t="array" ref="Q19">_xlfn._xlws.FILTER(Table3[[#All],[Name]],(Table3[[#All],[Polygon]]=$A19)*(Table3[[#All],[Period]]=Q$1)*((Table3[[#All],[Variables ]]=$AF$3)+(Table3[[#All],[Variables ]]=$AF$2)+(Table3[[#All],[Variables ]]=$AF$4)),0)</f>
        <v>AH</v>
      </c>
      <c r="R19" cm="1">
        <f t="array" ref="R19">_xlfn._xlws.FILTER(Table3[[#All],[Name]],(Table3[[#All],[Polygon]]=$A19)*(Table3[[#All],[Period]]=R$1)*((Table3[[#All],[Variables ]]=$AF$3)+(Table3[[#All],[Variables ]]=$AF$2)+(Table3[[#All],[Variables ]]=$AF$4)),0)</f>
        <v>0</v>
      </c>
      <c r="S19" cm="1">
        <f t="array" ref="S19">_xlfn._xlws.FILTER(Table3[[#All],[Name]],(Table3[[#All],[Polygon]]=$A19)*(Table3[[#All],[Period]]=S$1)*((Table3[[#All],[Variables ]]=$AF$3)+(Table3[[#All],[Variables ]]=$AF$2)+(Table3[[#All],[Variables ]]=$AF$4)),0)</f>
        <v>0</v>
      </c>
      <c r="T19" cm="1">
        <f t="array" ref="T19">_xlfn._xlws.FILTER(Table3[[#All],[Name]],(Table3[[#All],[Polygon]]=$A19)*(Table3[[#All],[Period]]=T$1)*((Table3[[#All],[Variables ]]=$AF$3)+(Table3[[#All],[Variables ]]=$AF$2)+(Table3[[#All],[Variables ]]=$AF$4)),0)</f>
        <v>0</v>
      </c>
      <c r="U19" cm="1">
        <f t="array" ref="U19">_xlfn._xlws.FILTER(Table3[[#All],[Name]],(Table3[[#All],[Polygon]]=$A19)*(Table3[[#All],[Period]]=U$1)*((Table3[[#All],[Variables ]]=$AF$3)+(Table3[[#All],[Variables ]]=$AF$2)+(Table3[[#All],[Variables ]]=$AF$4)),0)</f>
        <v>0</v>
      </c>
      <c r="V19" t="str" cm="1">
        <f t="array" ref="V19">_xlfn._xlws.FILTER(Table3[[#All],[Name]],(Table3[[#All],[Polygon]]=$A19)*(Table3[[#All],[Period]]=V$1)*((Table3[[#All],[Variables ]]=$AF$3)+(Table3[[#All],[Variables ]]=$AF$2)+(Table3[[#All],[Variables ]]=$AF$4)),0)</f>
        <v>H</v>
      </c>
      <c r="W19" t="str" cm="1">
        <f t="array" ref="W19">_xlfn._xlws.FILTER(Table3[[#All],[Name]],(Table3[[#All],[Polygon]]=$A19)*(Table3[[#All],[Period]]=W$1)*((Table3[[#All],[Variables ]]=$AF$3)+(Table3[[#All],[Variables ]]=$AF$2)+(Table3[[#All],[Variables ]]=$AF$4)),0)</f>
        <v>AH</v>
      </c>
      <c r="X19" t="str" cm="1">
        <f t="array" ref="X19">_xlfn._xlws.FILTER(Table3[[#All],[Name]],(Table3[[#All],[Polygon]]=$A19)*(Table3[[#All],[Period]]=X$1)*((Table3[[#All],[Variables ]]=$AF$3)+(Table3[[#All],[Variables ]]=$AF$2)+(Table3[[#All],[Variables ]]=$AF$4)),0)</f>
        <v>AH</v>
      </c>
      <c r="Y19" cm="1">
        <f t="array" ref="Y19">_xlfn._xlws.FILTER(Table3[[#All],[Name]],(Table3[[#All],[Polygon]]=$A19)*(Table3[[#All],[Period]]=Y$1)*((Table3[[#All],[Variables ]]=$AF$3)+(Table3[[#All],[Variables ]]=$AF$2)+(Table3[[#All],[Variables ]]=$AF$4)),0)</f>
        <v>0</v>
      </c>
      <c r="Z19" cm="1">
        <f t="array" ref="Z19">_xlfn._xlws.FILTER(Table3[[#All],[Name]],(Table3[[#All],[Polygon]]=$A19)*(Table3[[#All],[Period]]=Z$1)*((Table3[[#All],[Variables ]]=$AF$3)+(Table3[[#All],[Variables ]]=$AF$2)+(Table3[[#All],[Variables ]]=$AF$4)),0)</f>
        <v>0</v>
      </c>
      <c r="AA19" t="str" cm="1">
        <f t="array" ref="AA19">_xlfn._xlws.FILTER(Table3[[#All],[Name]],(Table3[[#All],[Polygon]]=$A19)*(Table3[[#All],[Period]]=AA$1)*((Table3[[#All],[Variables ]]=$AF$3)+(Table3[[#All],[Variables ]]=$AF$2)+(Table3[[#All],[Variables ]]=$AF$4)),0)</f>
        <v>PCT</v>
      </c>
      <c r="AB19" t="str" cm="1">
        <f t="array" ref="AB19">_xlfn._xlws.FILTER(Table3[[#All],[Name]],(Table3[[#All],[Polygon]]=$A19)*(Table3[[#All],[Period]]=AB$1)*((Table3[[#All],[Variables ]]=$AF$3)+(Table3[[#All],[Variables ]]=$AF$2)+(Table3[[#All],[Variables ]]=$AF$4)),0)</f>
        <v>AH</v>
      </c>
      <c r="AC19" t="str" cm="1">
        <f t="array" ref="AC19">_xlfn._xlws.FILTER(Table3[[#All],[Name]],(Table3[[#All],[Polygon]]=$A19)*(Table3[[#All],[Period]]=AC$1)*((Table3[[#All],[Variables ]]=$AF$3)+(Table3[[#All],[Variables ]]=$AF$2)+(Table3[[#All],[Variables ]]=$AF$4)),0)</f>
        <v>AH</v>
      </c>
      <c r="AD19" cm="1">
        <f t="array" ref="AD19">_xlfn._xlws.FILTER(Table3[[#All],[Name]],(Table3[[#All],[Polygon]]=$A19)*(Table3[[#All],[Period]]=AD$1)*((Table3[[#All],[Variables ]]=$AF$3)+(Table3[[#All],[Variables ]]=$AF$2)+(Table3[[#All],[Variables ]]=$AF$4)),0)</f>
        <v>0</v>
      </c>
    </row>
    <row r="20" spans="1:30" x14ac:dyDescent="0.35">
      <c r="A20" s="5">
        <v>10</v>
      </c>
      <c r="B20" s="6" t="s">
        <v>1372</v>
      </c>
      <c r="C20" s="8">
        <v>6.9877515240000001</v>
      </c>
      <c r="D20" s="6" t="s">
        <v>1373</v>
      </c>
      <c r="E20" s="6">
        <v>0</v>
      </c>
      <c r="F20" s="6">
        <v>2</v>
      </c>
      <c r="G20" s="6">
        <v>3</v>
      </c>
      <c r="H20" s="6"/>
      <c r="I20" s="6">
        <v>0</v>
      </c>
      <c r="J20" s="6">
        <v>0</v>
      </c>
      <c r="K20" s="6" t="s">
        <v>1362</v>
      </c>
      <c r="L20" s="6">
        <v>750</v>
      </c>
      <c r="M20" s="6">
        <v>750</v>
      </c>
      <c r="N20" s="6">
        <v>653.97822069999995</v>
      </c>
      <c r="O20" s="9">
        <v>1.1100000000000001</v>
      </c>
      <c r="P20" cm="1">
        <f t="array" ref="P20">_xlfn._xlws.FILTER(Table3[[#All],[Name]],(Table3[[#All],[Polygon]]=$A20)*(Table3[[#All],[Period]]=P$1)*((Table3[[#All],[Variables ]]=$AF$3)+(Table3[[#All],[Variables ]]=$AF$2)+(Table3[[#All],[Variables ]]=$AF$4)),0)</f>
        <v>0</v>
      </c>
      <c r="Q20" t="str" cm="1">
        <f t="array" ref="Q20">_xlfn._xlws.FILTER(Table3[[#All],[Name]],(Table3[[#All],[Polygon]]=$A20)*(Table3[[#All],[Period]]=Q$1)*((Table3[[#All],[Variables ]]=$AF$3)+(Table3[[#All],[Variables ]]=$AF$2)+(Table3[[#All],[Variables ]]=$AF$4)),0)</f>
        <v>AH</v>
      </c>
      <c r="R20" cm="1">
        <f t="array" ref="R20">_xlfn._xlws.FILTER(Table3[[#All],[Name]],(Table3[[#All],[Polygon]]=$A20)*(Table3[[#All],[Period]]=R$1)*((Table3[[#All],[Variables ]]=$AF$3)+(Table3[[#All],[Variables ]]=$AF$2)+(Table3[[#All],[Variables ]]=$AF$4)),0)</f>
        <v>0</v>
      </c>
      <c r="S20" cm="1">
        <f t="array" ref="S20">_xlfn._xlws.FILTER(Table3[[#All],[Name]],(Table3[[#All],[Polygon]]=$A20)*(Table3[[#All],[Period]]=S$1)*((Table3[[#All],[Variables ]]=$AF$3)+(Table3[[#All],[Variables ]]=$AF$2)+(Table3[[#All],[Variables ]]=$AF$4)),0)</f>
        <v>0</v>
      </c>
      <c r="T20" cm="1">
        <f t="array" ref="T20">_xlfn._xlws.FILTER(Table3[[#All],[Name]],(Table3[[#All],[Polygon]]=$A20)*(Table3[[#All],[Period]]=T$1)*((Table3[[#All],[Variables ]]=$AF$3)+(Table3[[#All],[Variables ]]=$AF$2)+(Table3[[#All],[Variables ]]=$AF$4)),0)</f>
        <v>0</v>
      </c>
      <c r="U20" cm="1">
        <f t="array" ref="U20">_xlfn._xlws.FILTER(Table3[[#All],[Name]],(Table3[[#All],[Polygon]]=$A20)*(Table3[[#All],[Period]]=U$1)*((Table3[[#All],[Variables ]]=$AF$3)+(Table3[[#All],[Variables ]]=$AF$2)+(Table3[[#All],[Variables ]]=$AF$4)),0)</f>
        <v>0</v>
      </c>
      <c r="V20" t="str" cm="1">
        <f t="array" ref="V20">_xlfn._xlws.FILTER(Table3[[#All],[Name]],(Table3[[#All],[Polygon]]=$A20)*(Table3[[#All],[Period]]=V$1)*((Table3[[#All],[Variables ]]=$AF$3)+(Table3[[#All],[Variables ]]=$AF$2)+(Table3[[#All],[Variables ]]=$AF$4)),0)</f>
        <v>H</v>
      </c>
      <c r="W20" t="str" cm="1">
        <f t="array" ref="W20">_xlfn._xlws.FILTER(Table3[[#All],[Name]],(Table3[[#All],[Polygon]]=$A20)*(Table3[[#All],[Period]]=W$1)*((Table3[[#All],[Variables ]]=$AF$3)+(Table3[[#All],[Variables ]]=$AF$2)+(Table3[[#All],[Variables ]]=$AF$4)),0)</f>
        <v>AH</v>
      </c>
      <c r="X20" t="str" cm="1">
        <f t="array" ref="X20">_xlfn._xlws.FILTER(Table3[[#All],[Name]],(Table3[[#All],[Polygon]]=$A20)*(Table3[[#All],[Period]]=X$1)*((Table3[[#All],[Variables ]]=$AF$3)+(Table3[[#All],[Variables ]]=$AF$2)+(Table3[[#All],[Variables ]]=$AF$4)),0)</f>
        <v>AH</v>
      </c>
      <c r="Y20" cm="1">
        <f t="array" ref="Y20">_xlfn._xlws.FILTER(Table3[[#All],[Name]],(Table3[[#All],[Polygon]]=$A20)*(Table3[[#All],[Period]]=Y$1)*((Table3[[#All],[Variables ]]=$AF$3)+(Table3[[#All],[Variables ]]=$AF$2)+(Table3[[#All],[Variables ]]=$AF$4)),0)</f>
        <v>0</v>
      </c>
      <c r="Z20" cm="1">
        <f t="array" ref="Z20">_xlfn._xlws.FILTER(Table3[[#All],[Name]],(Table3[[#All],[Polygon]]=$A20)*(Table3[[#All],[Period]]=Z$1)*((Table3[[#All],[Variables ]]=$AF$3)+(Table3[[#All],[Variables ]]=$AF$2)+(Table3[[#All],[Variables ]]=$AF$4)),0)</f>
        <v>0</v>
      </c>
      <c r="AA20" t="str" cm="1">
        <f t="array" ref="AA20">_xlfn._xlws.FILTER(Table3[[#All],[Name]],(Table3[[#All],[Polygon]]=$A20)*(Table3[[#All],[Period]]=AA$1)*((Table3[[#All],[Variables ]]=$AF$3)+(Table3[[#All],[Variables ]]=$AF$2)+(Table3[[#All],[Variables ]]=$AF$4)),0)</f>
        <v>PCT</v>
      </c>
      <c r="AB20" t="str" cm="1">
        <f t="array" ref="AB20">_xlfn._xlws.FILTER(Table3[[#All],[Name]],(Table3[[#All],[Polygon]]=$A20)*(Table3[[#All],[Period]]=AB$1)*((Table3[[#All],[Variables ]]=$AF$3)+(Table3[[#All],[Variables ]]=$AF$2)+(Table3[[#All],[Variables ]]=$AF$4)),0)</f>
        <v>AH</v>
      </c>
      <c r="AC20" t="str" cm="1">
        <f t="array" ref="AC20">_xlfn._xlws.FILTER(Table3[[#All],[Name]],(Table3[[#All],[Polygon]]=$A20)*(Table3[[#All],[Period]]=AC$1)*((Table3[[#All],[Variables ]]=$AF$3)+(Table3[[#All],[Variables ]]=$AF$2)+(Table3[[#All],[Variables ]]=$AF$4)),0)</f>
        <v>AH</v>
      </c>
      <c r="AD20" cm="1">
        <f t="array" ref="AD20">_xlfn._xlws.FILTER(Table3[[#All],[Name]],(Table3[[#All],[Polygon]]=$A20)*(Table3[[#All],[Period]]=AD$1)*((Table3[[#All],[Variables ]]=$AF$3)+(Table3[[#All],[Variables ]]=$AF$2)+(Table3[[#All],[Variables ]]=$AF$4)),0)</f>
        <v>0</v>
      </c>
    </row>
    <row r="21" spans="1:30" x14ac:dyDescent="0.35">
      <c r="A21" s="3">
        <v>11</v>
      </c>
      <c r="B21" s="4" t="s">
        <v>1401</v>
      </c>
      <c r="C21" s="10">
        <v>6.5670085130000002</v>
      </c>
      <c r="D21" s="4" t="s">
        <v>1361</v>
      </c>
      <c r="E21" s="4">
        <v>0</v>
      </c>
      <c r="F21" s="4">
        <v>4</v>
      </c>
      <c r="G21" s="4">
        <v>5</v>
      </c>
      <c r="H21" s="4"/>
      <c r="I21" s="4">
        <v>0</v>
      </c>
      <c r="J21" s="4">
        <v>0</v>
      </c>
      <c r="K21" s="4" t="s">
        <v>1362</v>
      </c>
      <c r="L21" s="4">
        <v>34</v>
      </c>
      <c r="M21" s="4">
        <v>34</v>
      </c>
      <c r="N21" s="4">
        <v>3.3276652630000001</v>
      </c>
      <c r="O21" s="11">
        <v>3.3</v>
      </c>
      <c r="P21" cm="1">
        <f t="array" ref="P21">_xlfn._xlws.FILTER(Table3[[#All],[Name]],(Table3[[#All],[Polygon]]=$A21)*(Table3[[#All],[Period]]=P$1)*((Table3[[#All],[Variables ]]=$AF$3)+(Table3[[#All],[Variables ]]=$AF$2)+(Table3[[#All],[Variables ]]=$AF$4)),0)</f>
        <v>0</v>
      </c>
      <c r="Q21" t="e" cm="1" vm="2">
        <f t="array" aca="1" ref="Q21" ca="1">_xlfn._xlws.FILTER(Table3[[#All],[Name]],(Table3[[#All],[Polygon]]=$A21)*(Table3[[#All],[Period]]=Q$1)*((Table3[[#All],[Variables ]]=$AF$3)+(Table3[[#All],[Variables ]]=$AF$2)+(Table3[[#All],[Variables ]]=$AF$4)),0)</f>
        <v>#VALUE!</v>
      </c>
      <c r="R21" t="str" cm="1">
        <f t="array" ref="R21">_xlfn._xlws.FILTER(Table3[[#All],[Name]],(Table3[[#All],[Polygon]]=$A21)*(Table3[[#All],[Period]]=R$1)*((Table3[[#All],[Variables ]]=$AF$3)+(Table3[[#All],[Variables ]]=$AF$2)+(Table3[[#All],[Variables ]]=$AF$4)),0)</f>
        <v>AH</v>
      </c>
      <c r="S21" t="str" cm="1">
        <f t="array" ref="S21">_xlfn._xlws.FILTER(Table3[[#All],[Name]],(Table3[[#All],[Polygon]]=$A21)*(Table3[[#All],[Period]]=S$1)*((Table3[[#All],[Variables ]]=$AF$3)+(Table3[[#All],[Variables ]]=$AF$2)+(Table3[[#All],[Variables ]]=$AF$4)),0)</f>
        <v>AH</v>
      </c>
      <c r="T21" t="str" cm="1">
        <f t="array" ref="T21">_xlfn._xlws.FILTER(Table3[[#All],[Name]],(Table3[[#All],[Polygon]]=$A21)*(Table3[[#All],[Period]]=T$1)*((Table3[[#All],[Variables ]]=$AF$3)+(Table3[[#All],[Variables ]]=$AF$2)+(Table3[[#All],[Variables ]]=$AF$4)),0)</f>
        <v>PCT</v>
      </c>
      <c r="U21" t="str" cm="1">
        <f t="array" ref="U21">_xlfn._xlws.FILTER(Table3[[#All],[Name]],(Table3[[#All],[Polygon]]=$A21)*(Table3[[#All],[Period]]=U$1)*((Table3[[#All],[Variables ]]=$AF$3)+(Table3[[#All],[Variables ]]=$AF$2)+(Table3[[#All],[Variables ]]=$AF$4)),0)</f>
        <v>AH</v>
      </c>
      <c r="V21" t="str" cm="1">
        <f t="array" ref="V21">_xlfn._xlws.FILTER(Table3[[#All],[Name]],(Table3[[#All],[Polygon]]=$A21)*(Table3[[#All],[Period]]=V$1)*((Table3[[#All],[Variables ]]=$AF$3)+(Table3[[#All],[Variables ]]=$AF$2)+(Table3[[#All],[Variables ]]=$AF$4)),0)</f>
        <v>AH</v>
      </c>
      <c r="W21" cm="1">
        <f t="array" ref="W21">_xlfn._xlws.FILTER(Table3[[#All],[Name]],(Table3[[#All],[Polygon]]=$A21)*(Table3[[#All],[Period]]=W$1)*((Table3[[#All],[Variables ]]=$AF$3)+(Table3[[#All],[Variables ]]=$AF$2)+(Table3[[#All],[Variables ]]=$AF$4)),0)</f>
        <v>0</v>
      </c>
      <c r="X21" cm="1">
        <f t="array" ref="X21">_xlfn._xlws.FILTER(Table3[[#All],[Name]],(Table3[[#All],[Polygon]]=$A21)*(Table3[[#All],[Period]]=X$1)*((Table3[[#All],[Variables ]]=$AF$3)+(Table3[[#All],[Variables ]]=$AF$2)+(Table3[[#All],[Variables ]]=$AF$4)),0)</f>
        <v>0</v>
      </c>
      <c r="Y21" cm="1">
        <f t="array" ref="Y21">_xlfn._xlws.FILTER(Table3[[#All],[Name]],(Table3[[#All],[Polygon]]=$A21)*(Table3[[#All],[Period]]=Y$1)*((Table3[[#All],[Variables ]]=$AF$3)+(Table3[[#All],[Variables ]]=$AF$2)+(Table3[[#All],[Variables ]]=$AF$4)),0)</f>
        <v>0</v>
      </c>
      <c r="Z21" cm="1">
        <f t="array" ref="Z21">_xlfn._xlws.FILTER(Table3[[#All],[Name]],(Table3[[#All],[Polygon]]=$A21)*(Table3[[#All],[Period]]=Z$1)*((Table3[[#All],[Variables ]]=$AF$3)+(Table3[[#All],[Variables ]]=$AF$2)+(Table3[[#All],[Variables ]]=$AF$4)),0)</f>
        <v>0</v>
      </c>
      <c r="AA21" cm="1">
        <f t="array" ref="AA21">_xlfn._xlws.FILTER(Table3[[#All],[Name]],(Table3[[#All],[Polygon]]=$A21)*(Table3[[#All],[Period]]=AA$1)*((Table3[[#All],[Variables ]]=$AF$3)+(Table3[[#All],[Variables ]]=$AF$2)+(Table3[[#All],[Variables ]]=$AF$4)),0)</f>
        <v>0</v>
      </c>
      <c r="AB21" cm="1">
        <f t="array" ref="AB21">_xlfn._xlws.FILTER(Table3[[#All],[Name]],(Table3[[#All],[Polygon]]=$A21)*(Table3[[#All],[Period]]=AB$1)*((Table3[[#All],[Variables ]]=$AF$3)+(Table3[[#All],[Variables ]]=$AF$2)+(Table3[[#All],[Variables ]]=$AF$4)),0)</f>
        <v>0</v>
      </c>
      <c r="AC21" cm="1">
        <f t="array" ref="AC21">_xlfn._xlws.FILTER(Table3[[#All],[Name]],(Table3[[#All],[Polygon]]=$A21)*(Table3[[#All],[Period]]=AC$1)*((Table3[[#All],[Variables ]]=$AF$3)+(Table3[[#All],[Variables ]]=$AF$2)+(Table3[[#All],[Variables ]]=$AF$4)),0)</f>
        <v>0</v>
      </c>
      <c r="AD21" cm="1">
        <f t="array" ref="AD21">_xlfn._xlws.FILTER(Table3[[#All],[Name]],(Table3[[#All],[Polygon]]=$A21)*(Table3[[#All],[Period]]=AD$1)*((Table3[[#All],[Variables ]]=$AF$3)+(Table3[[#All],[Variables ]]=$AF$2)+(Table3[[#All],[Variables ]]=$AF$4)),0)</f>
        <v>0</v>
      </c>
    </row>
    <row r="22" spans="1:30" x14ac:dyDescent="0.35">
      <c r="A22" s="5">
        <v>11</v>
      </c>
      <c r="B22" s="6" t="s">
        <v>1401</v>
      </c>
      <c r="C22" s="8">
        <v>6.5670085130000002</v>
      </c>
      <c r="D22" s="6" t="s">
        <v>1361</v>
      </c>
      <c r="E22" s="6">
        <v>0</v>
      </c>
      <c r="F22" s="6">
        <v>4</v>
      </c>
      <c r="G22" s="6">
        <v>5</v>
      </c>
      <c r="H22" s="6"/>
      <c r="I22" s="6">
        <v>0</v>
      </c>
      <c r="J22" s="6">
        <v>0</v>
      </c>
      <c r="K22" s="6" t="s">
        <v>1362</v>
      </c>
      <c r="L22" s="6">
        <v>79</v>
      </c>
      <c r="M22" s="6">
        <v>79</v>
      </c>
      <c r="N22" s="6">
        <v>6.8358598620000004</v>
      </c>
      <c r="O22" s="9">
        <v>2.2370000000000001</v>
      </c>
      <c r="P22" cm="1">
        <f t="array" ref="P22">_xlfn._xlws.FILTER(Table3[[#All],[Name]],(Table3[[#All],[Polygon]]=$A22)*(Table3[[#All],[Period]]=P$1)*((Table3[[#All],[Variables ]]=$AF$3)+(Table3[[#All],[Variables ]]=$AF$2)+(Table3[[#All],[Variables ]]=$AF$4)),0)</f>
        <v>0</v>
      </c>
      <c r="Q22" t="e" cm="1" vm="2">
        <f t="array" aca="1" ref="Q22" ca="1">_xlfn._xlws.FILTER(Table3[[#All],[Name]],(Table3[[#All],[Polygon]]=$A22)*(Table3[[#All],[Period]]=Q$1)*((Table3[[#All],[Variables ]]=$AF$3)+(Table3[[#All],[Variables ]]=$AF$2)+(Table3[[#All],[Variables ]]=$AF$4)),0)</f>
        <v>#VALUE!</v>
      </c>
      <c r="R22" t="str" cm="1">
        <f t="array" ref="R22">_xlfn._xlws.FILTER(Table3[[#All],[Name]],(Table3[[#All],[Polygon]]=$A22)*(Table3[[#All],[Period]]=R$1)*((Table3[[#All],[Variables ]]=$AF$3)+(Table3[[#All],[Variables ]]=$AF$2)+(Table3[[#All],[Variables ]]=$AF$4)),0)</f>
        <v>AH</v>
      </c>
      <c r="S22" t="str" cm="1">
        <f t="array" ref="S22">_xlfn._xlws.FILTER(Table3[[#All],[Name]],(Table3[[#All],[Polygon]]=$A22)*(Table3[[#All],[Period]]=S$1)*((Table3[[#All],[Variables ]]=$AF$3)+(Table3[[#All],[Variables ]]=$AF$2)+(Table3[[#All],[Variables ]]=$AF$4)),0)</f>
        <v>AH</v>
      </c>
      <c r="T22" t="str" cm="1">
        <f t="array" ref="T22">_xlfn._xlws.FILTER(Table3[[#All],[Name]],(Table3[[#All],[Polygon]]=$A22)*(Table3[[#All],[Period]]=T$1)*((Table3[[#All],[Variables ]]=$AF$3)+(Table3[[#All],[Variables ]]=$AF$2)+(Table3[[#All],[Variables ]]=$AF$4)),0)</f>
        <v>PCT</v>
      </c>
      <c r="U22" t="str" cm="1">
        <f t="array" ref="U22">_xlfn._xlws.FILTER(Table3[[#All],[Name]],(Table3[[#All],[Polygon]]=$A22)*(Table3[[#All],[Period]]=U$1)*((Table3[[#All],[Variables ]]=$AF$3)+(Table3[[#All],[Variables ]]=$AF$2)+(Table3[[#All],[Variables ]]=$AF$4)),0)</f>
        <v>AH</v>
      </c>
      <c r="V22" t="str" cm="1">
        <f t="array" ref="V22">_xlfn._xlws.FILTER(Table3[[#All],[Name]],(Table3[[#All],[Polygon]]=$A22)*(Table3[[#All],[Period]]=V$1)*((Table3[[#All],[Variables ]]=$AF$3)+(Table3[[#All],[Variables ]]=$AF$2)+(Table3[[#All],[Variables ]]=$AF$4)),0)</f>
        <v>AH</v>
      </c>
      <c r="W22" cm="1">
        <f t="array" ref="W22">_xlfn._xlws.FILTER(Table3[[#All],[Name]],(Table3[[#All],[Polygon]]=$A22)*(Table3[[#All],[Period]]=W$1)*((Table3[[#All],[Variables ]]=$AF$3)+(Table3[[#All],[Variables ]]=$AF$2)+(Table3[[#All],[Variables ]]=$AF$4)),0)</f>
        <v>0</v>
      </c>
      <c r="X22" cm="1">
        <f t="array" ref="X22">_xlfn._xlws.FILTER(Table3[[#All],[Name]],(Table3[[#All],[Polygon]]=$A22)*(Table3[[#All],[Period]]=X$1)*((Table3[[#All],[Variables ]]=$AF$3)+(Table3[[#All],[Variables ]]=$AF$2)+(Table3[[#All],[Variables ]]=$AF$4)),0)</f>
        <v>0</v>
      </c>
      <c r="Y22" cm="1">
        <f t="array" ref="Y22">_xlfn._xlws.FILTER(Table3[[#All],[Name]],(Table3[[#All],[Polygon]]=$A22)*(Table3[[#All],[Period]]=Y$1)*((Table3[[#All],[Variables ]]=$AF$3)+(Table3[[#All],[Variables ]]=$AF$2)+(Table3[[#All],[Variables ]]=$AF$4)),0)</f>
        <v>0</v>
      </c>
      <c r="Z22" cm="1">
        <f t="array" ref="Z22">_xlfn._xlws.FILTER(Table3[[#All],[Name]],(Table3[[#All],[Polygon]]=$A22)*(Table3[[#All],[Period]]=Z$1)*((Table3[[#All],[Variables ]]=$AF$3)+(Table3[[#All],[Variables ]]=$AF$2)+(Table3[[#All],[Variables ]]=$AF$4)),0)</f>
        <v>0</v>
      </c>
      <c r="AA22" cm="1">
        <f t="array" ref="AA22">_xlfn._xlws.FILTER(Table3[[#All],[Name]],(Table3[[#All],[Polygon]]=$A22)*(Table3[[#All],[Period]]=AA$1)*((Table3[[#All],[Variables ]]=$AF$3)+(Table3[[#All],[Variables ]]=$AF$2)+(Table3[[#All],[Variables ]]=$AF$4)),0)</f>
        <v>0</v>
      </c>
      <c r="AB22" cm="1">
        <f t="array" ref="AB22">_xlfn._xlws.FILTER(Table3[[#All],[Name]],(Table3[[#All],[Polygon]]=$A22)*(Table3[[#All],[Period]]=AB$1)*((Table3[[#All],[Variables ]]=$AF$3)+(Table3[[#All],[Variables ]]=$AF$2)+(Table3[[#All],[Variables ]]=$AF$4)),0)</f>
        <v>0</v>
      </c>
      <c r="AC22" cm="1">
        <f t="array" ref="AC22">_xlfn._xlws.FILTER(Table3[[#All],[Name]],(Table3[[#All],[Polygon]]=$A22)*(Table3[[#All],[Period]]=AC$1)*((Table3[[#All],[Variables ]]=$AF$3)+(Table3[[#All],[Variables ]]=$AF$2)+(Table3[[#All],[Variables ]]=$AF$4)),0)</f>
        <v>0</v>
      </c>
      <c r="AD22" cm="1">
        <f t="array" ref="AD22">_xlfn._xlws.FILTER(Table3[[#All],[Name]],(Table3[[#All],[Polygon]]=$A22)*(Table3[[#All],[Period]]=AD$1)*((Table3[[#All],[Variables ]]=$AF$3)+(Table3[[#All],[Variables ]]=$AF$2)+(Table3[[#All],[Variables ]]=$AF$4)),0)</f>
        <v>0</v>
      </c>
    </row>
    <row r="23" spans="1:30" x14ac:dyDescent="0.35">
      <c r="A23" s="3">
        <v>11</v>
      </c>
      <c r="B23" s="4" t="s">
        <v>1401</v>
      </c>
      <c r="C23" s="10">
        <v>6.5670085130000002</v>
      </c>
      <c r="D23" s="4" t="s">
        <v>1361</v>
      </c>
      <c r="E23" s="4">
        <v>0</v>
      </c>
      <c r="F23" s="4">
        <v>4</v>
      </c>
      <c r="G23" s="4">
        <v>5</v>
      </c>
      <c r="H23" s="4"/>
      <c r="I23" s="4">
        <v>0</v>
      </c>
      <c r="J23" s="4">
        <v>0</v>
      </c>
      <c r="K23" s="4" t="s">
        <v>1362</v>
      </c>
      <c r="L23" s="4">
        <v>84</v>
      </c>
      <c r="M23" s="4">
        <v>84</v>
      </c>
      <c r="N23" s="4">
        <v>57.396410359999997</v>
      </c>
      <c r="O23" s="11">
        <v>2.0350000000000001</v>
      </c>
      <c r="P23" cm="1">
        <f t="array" ref="P23">_xlfn._xlws.FILTER(Table3[[#All],[Name]],(Table3[[#All],[Polygon]]=$A23)*(Table3[[#All],[Period]]=P$1)*((Table3[[#All],[Variables ]]=$AF$3)+(Table3[[#All],[Variables ]]=$AF$2)+(Table3[[#All],[Variables ]]=$AF$4)),0)</f>
        <v>0</v>
      </c>
      <c r="Q23" t="e" cm="1" vm="2">
        <f t="array" aca="1" ref="Q23" ca="1">_xlfn._xlws.FILTER(Table3[[#All],[Name]],(Table3[[#All],[Polygon]]=$A23)*(Table3[[#All],[Period]]=Q$1)*((Table3[[#All],[Variables ]]=$AF$3)+(Table3[[#All],[Variables ]]=$AF$2)+(Table3[[#All],[Variables ]]=$AF$4)),0)</f>
        <v>#VALUE!</v>
      </c>
      <c r="R23" t="str" cm="1">
        <f t="array" ref="R23">_xlfn._xlws.FILTER(Table3[[#All],[Name]],(Table3[[#All],[Polygon]]=$A23)*(Table3[[#All],[Period]]=R$1)*((Table3[[#All],[Variables ]]=$AF$3)+(Table3[[#All],[Variables ]]=$AF$2)+(Table3[[#All],[Variables ]]=$AF$4)),0)</f>
        <v>AH</v>
      </c>
      <c r="S23" t="str" cm="1">
        <f t="array" ref="S23">_xlfn._xlws.FILTER(Table3[[#All],[Name]],(Table3[[#All],[Polygon]]=$A23)*(Table3[[#All],[Period]]=S$1)*((Table3[[#All],[Variables ]]=$AF$3)+(Table3[[#All],[Variables ]]=$AF$2)+(Table3[[#All],[Variables ]]=$AF$4)),0)</f>
        <v>AH</v>
      </c>
      <c r="T23" t="str" cm="1">
        <f t="array" ref="T23">_xlfn._xlws.FILTER(Table3[[#All],[Name]],(Table3[[#All],[Polygon]]=$A23)*(Table3[[#All],[Period]]=T$1)*((Table3[[#All],[Variables ]]=$AF$3)+(Table3[[#All],[Variables ]]=$AF$2)+(Table3[[#All],[Variables ]]=$AF$4)),0)</f>
        <v>PCT</v>
      </c>
      <c r="U23" t="str" cm="1">
        <f t="array" ref="U23">_xlfn._xlws.FILTER(Table3[[#All],[Name]],(Table3[[#All],[Polygon]]=$A23)*(Table3[[#All],[Period]]=U$1)*((Table3[[#All],[Variables ]]=$AF$3)+(Table3[[#All],[Variables ]]=$AF$2)+(Table3[[#All],[Variables ]]=$AF$4)),0)</f>
        <v>AH</v>
      </c>
      <c r="V23" t="str" cm="1">
        <f t="array" ref="V23">_xlfn._xlws.FILTER(Table3[[#All],[Name]],(Table3[[#All],[Polygon]]=$A23)*(Table3[[#All],[Period]]=V$1)*((Table3[[#All],[Variables ]]=$AF$3)+(Table3[[#All],[Variables ]]=$AF$2)+(Table3[[#All],[Variables ]]=$AF$4)),0)</f>
        <v>AH</v>
      </c>
      <c r="W23" cm="1">
        <f t="array" ref="W23">_xlfn._xlws.FILTER(Table3[[#All],[Name]],(Table3[[#All],[Polygon]]=$A23)*(Table3[[#All],[Period]]=W$1)*((Table3[[#All],[Variables ]]=$AF$3)+(Table3[[#All],[Variables ]]=$AF$2)+(Table3[[#All],[Variables ]]=$AF$4)),0)</f>
        <v>0</v>
      </c>
      <c r="X23" cm="1">
        <f t="array" ref="X23">_xlfn._xlws.FILTER(Table3[[#All],[Name]],(Table3[[#All],[Polygon]]=$A23)*(Table3[[#All],[Period]]=X$1)*((Table3[[#All],[Variables ]]=$AF$3)+(Table3[[#All],[Variables ]]=$AF$2)+(Table3[[#All],[Variables ]]=$AF$4)),0)</f>
        <v>0</v>
      </c>
      <c r="Y23" cm="1">
        <f t="array" ref="Y23">_xlfn._xlws.FILTER(Table3[[#All],[Name]],(Table3[[#All],[Polygon]]=$A23)*(Table3[[#All],[Period]]=Y$1)*((Table3[[#All],[Variables ]]=$AF$3)+(Table3[[#All],[Variables ]]=$AF$2)+(Table3[[#All],[Variables ]]=$AF$4)),0)</f>
        <v>0</v>
      </c>
      <c r="Z23" cm="1">
        <f t="array" ref="Z23">_xlfn._xlws.FILTER(Table3[[#All],[Name]],(Table3[[#All],[Polygon]]=$A23)*(Table3[[#All],[Period]]=Z$1)*((Table3[[#All],[Variables ]]=$AF$3)+(Table3[[#All],[Variables ]]=$AF$2)+(Table3[[#All],[Variables ]]=$AF$4)),0)</f>
        <v>0</v>
      </c>
      <c r="AA23" cm="1">
        <f t="array" ref="AA23">_xlfn._xlws.FILTER(Table3[[#All],[Name]],(Table3[[#All],[Polygon]]=$A23)*(Table3[[#All],[Period]]=AA$1)*((Table3[[#All],[Variables ]]=$AF$3)+(Table3[[#All],[Variables ]]=$AF$2)+(Table3[[#All],[Variables ]]=$AF$4)),0)</f>
        <v>0</v>
      </c>
      <c r="AB23" cm="1">
        <f t="array" ref="AB23">_xlfn._xlws.FILTER(Table3[[#All],[Name]],(Table3[[#All],[Polygon]]=$A23)*(Table3[[#All],[Period]]=AB$1)*((Table3[[#All],[Variables ]]=$AF$3)+(Table3[[#All],[Variables ]]=$AF$2)+(Table3[[#All],[Variables ]]=$AF$4)),0)</f>
        <v>0</v>
      </c>
      <c r="AC23" cm="1">
        <f t="array" ref="AC23">_xlfn._xlws.FILTER(Table3[[#All],[Name]],(Table3[[#All],[Polygon]]=$A23)*(Table3[[#All],[Period]]=AC$1)*((Table3[[#All],[Variables ]]=$AF$3)+(Table3[[#All],[Variables ]]=$AF$2)+(Table3[[#All],[Variables ]]=$AF$4)),0)</f>
        <v>0</v>
      </c>
      <c r="AD23" cm="1">
        <f t="array" ref="AD23">_xlfn._xlws.FILTER(Table3[[#All],[Name]],(Table3[[#All],[Polygon]]=$A23)*(Table3[[#All],[Period]]=AD$1)*((Table3[[#All],[Variables ]]=$AF$3)+(Table3[[#All],[Variables ]]=$AF$2)+(Table3[[#All],[Variables ]]=$AF$4)),0)</f>
        <v>0</v>
      </c>
    </row>
    <row r="24" spans="1:30" x14ac:dyDescent="0.35">
      <c r="A24" s="5">
        <v>11</v>
      </c>
      <c r="B24" s="6" t="s">
        <v>1401</v>
      </c>
      <c r="C24" s="8">
        <v>6.5670085130000002</v>
      </c>
      <c r="D24" s="6" t="s">
        <v>1361</v>
      </c>
      <c r="E24" s="6">
        <v>0</v>
      </c>
      <c r="F24" s="6">
        <v>4</v>
      </c>
      <c r="G24" s="6">
        <v>5</v>
      </c>
      <c r="H24" s="6"/>
      <c r="I24" s="6">
        <v>0</v>
      </c>
      <c r="J24" s="6">
        <v>0</v>
      </c>
      <c r="K24" s="6" t="s">
        <v>1362</v>
      </c>
      <c r="L24" s="6">
        <v>58</v>
      </c>
      <c r="M24" s="6">
        <v>58</v>
      </c>
      <c r="N24" s="6">
        <v>20.86091506</v>
      </c>
      <c r="O24" s="9">
        <v>14.555999999999999</v>
      </c>
      <c r="P24" cm="1">
        <f t="array" ref="P24">_xlfn._xlws.FILTER(Table3[[#All],[Name]],(Table3[[#All],[Polygon]]=$A24)*(Table3[[#All],[Period]]=P$1)*((Table3[[#All],[Variables ]]=$AF$3)+(Table3[[#All],[Variables ]]=$AF$2)+(Table3[[#All],[Variables ]]=$AF$4)),0)</f>
        <v>0</v>
      </c>
      <c r="Q24" t="e" cm="1" vm="2">
        <f t="array" aca="1" ref="Q24" ca="1">_xlfn._xlws.FILTER(Table3[[#All],[Name]],(Table3[[#All],[Polygon]]=$A24)*(Table3[[#All],[Period]]=Q$1)*((Table3[[#All],[Variables ]]=$AF$3)+(Table3[[#All],[Variables ]]=$AF$2)+(Table3[[#All],[Variables ]]=$AF$4)),0)</f>
        <v>#VALUE!</v>
      </c>
      <c r="R24" t="str" cm="1">
        <f t="array" ref="R24">_xlfn._xlws.FILTER(Table3[[#All],[Name]],(Table3[[#All],[Polygon]]=$A24)*(Table3[[#All],[Period]]=R$1)*((Table3[[#All],[Variables ]]=$AF$3)+(Table3[[#All],[Variables ]]=$AF$2)+(Table3[[#All],[Variables ]]=$AF$4)),0)</f>
        <v>AH</v>
      </c>
      <c r="S24" t="str" cm="1">
        <f t="array" ref="S24">_xlfn._xlws.FILTER(Table3[[#All],[Name]],(Table3[[#All],[Polygon]]=$A24)*(Table3[[#All],[Period]]=S$1)*((Table3[[#All],[Variables ]]=$AF$3)+(Table3[[#All],[Variables ]]=$AF$2)+(Table3[[#All],[Variables ]]=$AF$4)),0)</f>
        <v>AH</v>
      </c>
      <c r="T24" t="str" cm="1">
        <f t="array" ref="T24">_xlfn._xlws.FILTER(Table3[[#All],[Name]],(Table3[[#All],[Polygon]]=$A24)*(Table3[[#All],[Period]]=T$1)*((Table3[[#All],[Variables ]]=$AF$3)+(Table3[[#All],[Variables ]]=$AF$2)+(Table3[[#All],[Variables ]]=$AF$4)),0)</f>
        <v>PCT</v>
      </c>
      <c r="U24" t="str" cm="1">
        <f t="array" ref="U24">_xlfn._xlws.FILTER(Table3[[#All],[Name]],(Table3[[#All],[Polygon]]=$A24)*(Table3[[#All],[Period]]=U$1)*((Table3[[#All],[Variables ]]=$AF$3)+(Table3[[#All],[Variables ]]=$AF$2)+(Table3[[#All],[Variables ]]=$AF$4)),0)</f>
        <v>AH</v>
      </c>
      <c r="V24" t="str" cm="1">
        <f t="array" ref="V24">_xlfn._xlws.FILTER(Table3[[#All],[Name]],(Table3[[#All],[Polygon]]=$A24)*(Table3[[#All],[Period]]=V$1)*((Table3[[#All],[Variables ]]=$AF$3)+(Table3[[#All],[Variables ]]=$AF$2)+(Table3[[#All],[Variables ]]=$AF$4)),0)</f>
        <v>AH</v>
      </c>
      <c r="W24" cm="1">
        <f t="array" ref="W24">_xlfn._xlws.FILTER(Table3[[#All],[Name]],(Table3[[#All],[Polygon]]=$A24)*(Table3[[#All],[Period]]=W$1)*((Table3[[#All],[Variables ]]=$AF$3)+(Table3[[#All],[Variables ]]=$AF$2)+(Table3[[#All],[Variables ]]=$AF$4)),0)</f>
        <v>0</v>
      </c>
      <c r="X24" cm="1">
        <f t="array" ref="X24">_xlfn._xlws.FILTER(Table3[[#All],[Name]],(Table3[[#All],[Polygon]]=$A24)*(Table3[[#All],[Period]]=X$1)*((Table3[[#All],[Variables ]]=$AF$3)+(Table3[[#All],[Variables ]]=$AF$2)+(Table3[[#All],[Variables ]]=$AF$4)),0)</f>
        <v>0</v>
      </c>
      <c r="Y24" cm="1">
        <f t="array" ref="Y24">_xlfn._xlws.FILTER(Table3[[#All],[Name]],(Table3[[#All],[Polygon]]=$A24)*(Table3[[#All],[Period]]=Y$1)*((Table3[[#All],[Variables ]]=$AF$3)+(Table3[[#All],[Variables ]]=$AF$2)+(Table3[[#All],[Variables ]]=$AF$4)),0)</f>
        <v>0</v>
      </c>
      <c r="Z24" cm="1">
        <f t="array" ref="Z24">_xlfn._xlws.FILTER(Table3[[#All],[Name]],(Table3[[#All],[Polygon]]=$A24)*(Table3[[#All],[Period]]=Z$1)*((Table3[[#All],[Variables ]]=$AF$3)+(Table3[[#All],[Variables ]]=$AF$2)+(Table3[[#All],[Variables ]]=$AF$4)),0)</f>
        <v>0</v>
      </c>
      <c r="AA24" cm="1">
        <f t="array" ref="AA24">_xlfn._xlws.FILTER(Table3[[#All],[Name]],(Table3[[#All],[Polygon]]=$A24)*(Table3[[#All],[Period]]=AA$1)*((Table3[[#All],[Variables ]]=$AF$3)+(Table3[[#All],[Variables ]]=$AF$2)+(Table3[[#All],[Variables ]]=$AF$4)),0)</f>
        <v>0</v>
      </c>
      <c r="AB24" cm="1">
        <f t="array" ref="AB24">_xlfn._xlws.FILTER(Table3[[#All],[Name]],(Table3[[#All],[Polygon]]=$A24)*(Table3[[#All],[Period]]=AB$1)*((Table3[[#All],[Variables ]]=$AF$3)+(Table3[[#All],[Variables ]]=$AF$2)+(Table3[[#All],[Variables ]]=$AF$4)),0)</f>
        <v>0</v>
      </c>
      <c r="AC24" cm="1">
        <f t="array" ref="AC24">_xlfn._xlws.FILTER(Table3[[#All],[Name]],(Table3[[#All],[Polygon]]=$A24)*(Table3[[#All],[Period]]=AC$1)*((Table3[[#All],[Variables ]]=$AF$3)+(Table3[[#All],[Variables ]]=$AF$2)+(Table3[[#All],[Variables ]]=$AF$4)),0)</f>
        <v>0</v>
      </c>
      <c r="AD24" cm="1">
        <f t="array" ref="AD24">_xlfn._xlws.FILTER(Table3[[#All],[Name]],(Table3[[#All],[Polygon]]=$A24)*(Table3[[#All],[Period]]=AD$1)*((Table3[[#All],[Variables ]]=$AF$3)+(Table3[[#All],[Variables ]]=$AF$2)+(Table3[[#All],[Variables ]]=$AF$4)),0)</f>
        <v>0</v>
      </c>
    </row>
    <row r="25" spans="1:30" x14ac:dyDescent="0.35">
      <c r="A25" s="3">
        <v>11</v>
      </c>
      <c r="B25" s="4" t="s">
        <v>1401</v>
      </c>
      <c r="C25" s="10">
        <v>6.5670085130000002</v>
      </c>
      <c r="D25" s="4" t="s">
        <v>1361</v>
      </c>
      <c r="E25" s="4">
        <v>0</v>
      </c>
      <c r="F25" s="4">
        <v>4</v>
      </c>
      <c r="G25" s="4">
        <v>5</v>
      </c>
      <c r="H25" s="4"/>
      <c r="I25" s="4">
        <v>0</v>
      </c>
      <c r="J25" s="4">
        <v>0</v>
      </c>
      <c r="K25" s="4" t="s">
        <v>1362</v>
      </c>
      <c r="L25" s="4">
        <v>38</v>
      </c>
      <c r="M25" s="4">
        <v>38</v>
      </c>
      <c r="N25" s="4">
        <v>12.85280259</v>
      </c>
      <c r="O25" s="11">
        <v>4.4509999999999996</v>
      </c>
      <c r="P25" cm="1">
        <f t="array" ref="P25">_xlfn._xlws.FILTER(Table3[[#All],[Name]],(Table3[[#All],[Polygon]]=$A25)*(Table3[[#All],[Period]]=P$1)*((Table3[[#All],[Variables ]]=$AF$3)+(Table3[[#All],[Variables ]]=$AF$2)+(Table3[[#All],[Variables ]]=$AF$4)),0)</f>
        <v>0</v>
      </c>
      <c r="Q25" t="e" cm="1" vm="2">
        <f t="array" aca="1" ref="Q25" ca="1">_xlfn._xlws.FILTER(Table3[[#All],[Name]],(Table3[[#All],[Polygon]]=$A25)*(Table3[[#All],[Period]]=Q$1)*((Table3[[#All],[Variables ]]=$AF$3)+(Table3[[#All],[Variables ]]=$AF$2)+(Table3[[#All],[Variables ]]=$AF$4)),0)</f>
        <v>#VALUE!</v>
      </c>
      <c r="R25" t="str" cm="1">
        <f t="array" ref="R25">_xlfn._xlws.FILTER(Table3[[#All],[Name]],(Table3[[#All],[Polygon]]=$A25)*(Table3[[#All],[Period]]=R$1)*((Table3[[#All],[Variables ]]=$AF$3)+(Table3[[#All],[Variables ]]=$AF$2)+(Table3[[#All],[Variables ]]=$AF$4)),0)</f>
        <v>AH</v>
      </c>
      <c r="S25" t="str" cm="1">
        <f t="array" ref="S25">_xlfn._xlws.FILTER(Table3[[#All],[Name]],(Table3[[#All],[Polygon]]=$A25)*(Table3[[#All],[Period]]=S$1)*((Table3[[#All],[Variables ]]=$AF$3)+(Table3[[#All],[Variables ]]=$AF$2)+(Table3[[#All],[Variables ]]=$AF$4)),0)</f>
        <v>AH</v>
      </c>
      <c r="T25" t="str" cm="1">
        <f t="array" ref="T25">_xlfn._xlws.FILTER(Table3[[#All],[Name]],(Table3[[#All],[Polygon]]=$A25)*(Table3[[#All],[Period]]=T$1)*((Table3[[#All],[Variables ]]=$AF$3)+(Table3[[#All],[Variables ]]=$AF$2)+(Table3[[#All],[Variables ]]=$AF$4)),0)</f>
        <v>PCT</v>
      </c>
      <c r="U25" t="str" cm="1">
        <f t="array" ref="U25">_xlfn._xlws.FILTER(Table3[[#All],[Name]],(Table3[[#All],[Polygon]]=$A25)*(Table3[[#All],[Period]]=U$1)*((Table3[[#All],[Variables ]]=$AF$3)+(Table3[[#All],[Variables ]]=$AF$2)+(Table3[[#All],[Variables ]]=$AF$4)),0)</f>
        <v>AH</v>
      </c>
      <c r="V25" t="str" cm="1">
        <f t="array" ref="V25">_xlfn._xlws.FILTER(Table3[[#All],[Name]],(Table3[[#All],[Polygon]]=$A25)*(Table3[[#All],[Period]]=V$1)*((Table3[[#All],[Variables ]]=$AF$3)+(Table3[[#All],[Variables ]]=$AF$2)+(Table3[[#All],[Variables ]]=$AF$4)),0)</f>
        <v>AH</v>
      </c>
      <c r="W25" cm="1">
        <f t="array" ref="W25">_xlfn._xlws.FILTER(Table3[[#All],[Name]],(Table3[[#All],[Polygon]]=$A25)*(Table3[[#All],[Period]]=W$1)*((Table3[[#All],[Variables ]]=$AF$3)+(Table3[[#All],[Variables ]]=$AF$2)+(Table3[[#All],[Variables ]]=$AF$4)),0)</f>
        <v>0</v>
      </c>
      <c r="X25" cm="1">
        <f t="array" ref="X25">_xlfn._xlws.FILTER(Table3[[#All],[Name]],(Table3[[#All],[Polygon]]=$A25)*(Table3[[#All],[Period]]=X$1)*((Table3[[#All],[Variables ]]=$AF$3)+(Table3[[#All],[Variables ]]=$AF$2)+(Table3[[#All],[Variables ]]=$AF$4)),0)</f>
        <v>0</v>
      </c>
      <c r="Y25" cm="1">
        <f t="array" ref="Y25">_xlfn._xlws.FILTER(Table3[[#All],[Name]],(Table3[[#All],[Polygon]]=$A25)*(Table3[[#All],[Period]]=Y$1)*((Table3[[#All],[Variables ]]=$AF$3)+(Table3[[#All],[Variables ]]=$AF$2)+(Table3[[#All],[Variables ]]=$AF$4)),0)</f>
        <v>0</v>
      </c>
      <c r="Z25" cm="1">
        <f t="array" ref="Z25">_xlfn._xlws.FILTER(Table3[[#All],[Name]],(Table3[[#All],[Polygon]]=$A25)*(Table3[[#All],[Period]]=Z$1)*((Table3[[#All],[Variables ]]=$AF$3)+(Table3[[#All],[Variables ]]=$AF$2)+(Table3[[#All],[Variables ]]=$AF$4)),0)</f>
        <v>0</v>
      </c>
      <c r="AA25" cm="1">
        <f t="array" ref="AA25">_xlfn._xlws.FILTER(Table3[[#All],[Name]],(Table3[[#All],[Polygon]]=$A25)*(Table3[[#All],[Period]]=AA$1)*((Table3[[#All],[Variables ]]=$AF$3)+(Table3[[#All],[Variables ]]=$AF$2)+(Table3[[#All],[Variables ]]=$AF$4)),0)</f>
        <v>0</v>
      </c>
      <c r="AB25" cm="1">
        <f t="array" ref="AB25">_xlfn._xlws.FILTER(Table3[[#All],[Name]],(Table3[[#All],[Polygon]]=$A25)*(Table3[[#All],[Period]]=AB$1)*((Table3[[#All],[Variables ]]=$AF$3)+(Table3[[#All],[Variables ]]=$AF$2)+(Table3[[#All],[Variables ]]=$AF$4)),0)</f>
        <v>0</v>
      </c>
      <c r="AC25" cm="1">
        <f t="array" ref="AC25">_xlfn._xlws.FILTER(Table3[[#All],[Name]],(Table3[[#All],[Polygon]]=$A25)*(Table3[[#All],[Period]]=AC$1)*((Table3[[#All],[Variables ]]=$AF$3)+(Table3[[#All],[Variables ]]=$AF$2)+(Table3[[#All],[Variables ]]=$AF$4)),0)</f>
        <v>0</v>
      </c>
      <c r="AD25" cm="1">
        <f t="array" ref="AD25">_xlfn._xlws.FILTER(Table3[[#All],[Name]],(Table3[[#All],[Polygon]]=$A25)*(Table3[[#All],[Period]]=AD$1)*((Table3[[#All],[Variables ]]=$AF$3)+(Table3[[#All],[Variables ]]=$AF$2)+(Table3[[#All],[Variables ]]=$AF$4)),0)</f>
        <v>0</v>
      </c>
    </row>
    <row r="26" spans="1:30" x14ac:dyDescent="0.35">
      <c r="A26" s="5">
        <v>11</v>
      </c>
      <c r="B26" s="6" t="s">
        <v>1401</v>
      </c>
      <c r="C26" s="8">
        <v>6.5670085130000002</v>
      </c>
      <c r="D26" s="6" t="s">
        <v>1361</v>
      </c>
      <c r="E26" s="6">
        <v>0</v>
      </c>
      <c r="F26" s="6">
        <v>4</v>
      </c>
      <c r="G26" s="6">
        <v>5</v>
      </c>
      <c r="H26" s="6"/>
      <c r="I26" s="6">
        <v>0</v>
      </c>
      <c r="J26" s="6">
        <v>0</v>
      </c>
      <c r="K26" s="6" t="s">
        <v>1362</v>
      </c>
      <c r="L26" s="6">
        <v>23</v>
      </c>
      <c r="M26" s="6">
        <v>23</v>
      </c>
      <c r="N26" s="6">
        <v>4.8369459189999997</v>
      </c>
      <c r="O26" s="9">
        <v>0.32400000000000001</v>
      </c>
      <c r="P26" cm="1">
        <f t="array" ref="P26">_xlfn._xlws.FILTER(Table3[[#All],[Name]],(Table3[[#All],[Polygon]]=$A26)*(Table3[[#All],[Period]]=P$1)*((Table3[[#All],[Variables ]]=$AF$3)+(Table3[[#All],[Variables ]]=$AF$2)+(Table3[[#All],[Variables ]]=$AF$4)),0)</f>
        <v>0</v>
      </c>
      <c r="Q26" t="e" cm="1" vm="2">
        <f t="array" aca="1" ref="Q26" ca="1">_xlfn._xlws.FILTER(Table3[[#All],[Name]],(Table3[[#All],[Polygon]]=$A26)*(Table3[[#All],[Period]]=Q$1)*((Table3[[#All],[Variables ]]=$AF$3)+(Table3[[#All],[Variables ]]=$AF$2)+(Table3[[#All],[Variables ]]=$AF$4)),0)</f>
        <v>#VALUE!</v>
      </c>
      <c r="R26" t="str" cm="1">
        <f t="array" ref="R26">_xlfn._xlws.FILTER(Table3[[#All],[Name]],(Table3[[#All],[Polygon]]=$A26)*(Table3[[#All],[Period]]=R$1)*((Table3[[#All],[Variables ]]=$AF$3)+(Table3[[#All],[Variables ]]=$AF$2)+(Table3[[#All],[Variables ]]=$AF$4)),0)</f>
        <v>AH</v>
      </c>
      <c r="S26" t="str" cm="1">
        <f t="array" ref="S26">_xlfn._xlws.FILTER(Table3[[#All],[Name]],(Table3[[#All],[Polygon]]=$A26)*(Table3[[#All],[Period]]=S$1)*((Table3[[#All],[Variables ]]=$AF$3)+(Table3[[#All],[Variables ]]=$AF$2)+(Table3[[#All],[Variables ]]=$AF$4)),0)</f>
        <v>AH</v>
      </c>
      <c r="T26" t="str" cm="1">
        <f t="array" ref="T26">_xlfn._xlws.FILTER(Table3[[#All],[Name]],(Table3[[#All],[Polygon]]=$A26)*(Table3[[#All],[Period]]=T$1)*((Table3[[#All],[Variables ]]=$AF$3)+(Table3[[#All],[Variables ]]=$AF$2)+(Table3[[#All],[Variables ]]=$AF$4)),0)</f>
        <v>PCT</v>
      </c>
      <c r="U26" t="str" cm="1">
        <f t="array" ref="U26">_xlfn._xlws.FILTER(Table3[[#All],[Name]],(Table3[[#All],[Polygon]]=$A26)*(Table3[[#All],[Period]]=U$1)*((Table3[[#All],[Variables ]]=$AF$3)+(Table3[[#All],[Variables ]]=$AF$2)+(Table3[[#All],[Variables ]]=$AF$4)),0)</f>
        <v>AH</v>
      </c>
      <c r="V26" t="str" cm="1">
        <f t="array" ref="V26">_xlfn._xlws.FILTER(Table3[[#All],[Name]],(Table3[[#All],[Polygon]]=$A26)*(Table3[[#All],[Period]]=V$1)*((Table3[[#All],[Variables ]]=$AF$3)+(Table3[[#All],[Variables ]]=$AF$2)+(Table3[[#All],[Variables ]]=$AF$4)),0)</f>
        <v>AH</v>
      </c>
      <c r="W26" cm="1">
        <f t="array" ref="W26">_xlfn._xlws.FILTER(Table3[[#All],[Name]],(Table3[[#All],[Polygon]]=$A26)*(Table3[[#All],[Period]]=W$1)*((Table3[[#All],[Variables ]]=$AF$3)+(Table3[[#All],[Variables ]]=$AF$2)+(Table3[[#All],[Variables ]]=$AF$4)),0)</f>
        <v>0</v>
      </c>
      <c r="X26" cm="1">
        <f t="array" ref="X26">_xlfn._xlws.FILTER(Table3[[#All],[Name]],(Table3[[#All],[Polygon]]=$A26)*(Table3[[#All],[Period]]=X$1)*((Table3[[#All],[Variables ]]=$AF$3)+(Table3[[#All],[Variables ]]=$AF$2)+(Table3[[#All],[Variables ]]=$AF$4)),0)</f>
        <v>0</v>
      </c>
      <c r="Y26" cm="1">
        <f t="array" ref="Y26">_xlfn._xlws.FILTER(Table3[[#All],[Name]],(Table3[[#All],[Polygon]]=$A26)*(Table3[[#All],[Period]]=Y$1)*((Table3[[#All],[Variables ]]=$AF$3)+(Table3[[#All],[Variables ]]=$AF$2)+(Table3[[#All],[Variables ]]=$AF$4)),0)</f>
        <v>0</v>
      </c>
      <c r="Z26" cm="1">
        <f t="array" ref="Z26">_xlfn._xlws.FILTER(Table3[[#All],[Name]],(Table3[[#All],[Polygon]]=$A26)*(Table3[[#All],[Period]]=Z$1)*((Table3[[#All],[Variables ]]=$AF$3)+(Table3[[#All],[Variables ]]=$AF$2)+(Table3[[#All],[Variables ]]=$AF$4)),0)</f>
        <v>0</v>
      </c>
      <c r="AA26" cm="1">
        <f t="array" ref="AA26">_xlfn._xlws.FILTER(Table3[[#All],[Name]],(Table3[[#All],[Polygon]]=$A26)*(Table3[[#All],[Period]]=AA$1)*((Table3[[#All],[Variables ]]=$AF$3)+(Table3[[#All],[Variables ]]=$AF$2)+(Table3[[#All],[Variables ]]=$AF$4)),0)</f>
        <v>0</v>
      </c>
      <c r="AB26" cm="1">
        <f t="array" ref="AB26">_xlfn._xlws.FILTER(Table3[[#All],[Name]],(Table3[[#All],[Polygon]]=$A26)*(Table3[[#All],[Period]]=AB$1)*((Table3[[#All],[Variables ]]=$AF$3)+(Table3[[#All],[Variables ]]=$AF$2)+(Table3[[#All],[Variables ]]=$AF$4)),0)</f>
        <v>0</v>
      </c>
      <c r="AC26" cm="1">
        <f t="array" ref="AC26">_xlfn._xlws.FILTER(Table3[[#All],[Name]],(Table3[[#All],[Polygon]]=$A26)*(Table3[[#All],[Period]]=AC$1)*((Table3[[#All],[Variables ]]=$AF$3)+(Table3[[#All],[Variables ]]=$AF$2)+(Table3[[#All],[Variables ]]=$AF$4)),0)</f>
        <v>0</v>
      </c>
      <c r="AD26" cm="1">
        <f t="array" ref="AD26">_xlfn._xlws.FILTER(Table3[[#All],[Name]],(Table3[[#All],[Polygon]]=$A26)*(Table3[[#All],[Period]]=AD$1)*((Table3[[#All],[Variables ]]=$AF$3)+(Table3[[#All],[Variables ]]=$AF$2)+(Table3[[#All],[Variables ]]=$AF$4)),0)</f>
        <v>0</v>
      </c>
    </row>
    <row r="27" spans="1:30" x14ac:dyDescent="0.35">
      <c r="A27" s="3">
        <v>11</v>
      </c>
      <c r="B27" s="4" t="s">
        <v>1401</v>
      </c>
      <c r="C27" s="10">
        <v>6.5670085130000002</v>
      </c>
      <c r="D27" s="4" t="s">
        <v>1361</v>
      </c>
      <c r="E27" s="4">
        <v>0</v>
      </c>
      <c r="F27" s="4">
        <v>4</v>
      </c>
      <c r="G27" s="4">
        <v>5</v>
      </c>
      <c r="H27" s="4"/>
      <c r="I27" s="4">
        <v>0</v>
      </c>
      <c r="J27" s="4">
        <v>0</v>
      </c>
      <c r="K27" s="4" t="s">
        <v>1362</v>
      </c>
      <c r="L27" s="4">
        <v>81</v>
      </c>
      <c r="M27" s="4">
        <v>81</v>
      </c>
      <c r="N27" s="4">
        <v>21.812853059999998</v>
      </c>
      <c r="O27" s="11">
        <v>16.402999999999999</v>
      </c>
      <c r="P27" cm="1">
        <f t="array" ref="P27">_xlfn._xlws.FILTER(Table3[[#All],[Name]],(Table3[[#All],[Polygon]]=$A27)*(Table3[[#All],[Period]]=P$1)*((Table3[[#All],[Variables ]]=$AF$3)+(Table3[[#All],[Variables ]]=$AF$2)+(Table3[[#All],[Variables ]]=$AF$4)),0)</f>
        <v>0</v>
      </c>
      <c r="Q27" t="e" cm="1" vm="2">
        <f t="array" aca="1" ref="Q27" ca="1">_xlfn._xlws.FILTER(Table3[[#All],[Name]],(Table3[[#All],[Polygon]]=$A27)*(Table3[[#All],[Period]]=Q$1)*((Table3[[#All],[Variables ]]=$AF$3)+(Table3[[#All],[Variables ]]=$AF$2)+(Table3[[#All],[Variables ]]=$AF$4)),0)</f>
        <v>#VALUE!</v>
      </c>
      <c r="R27" t="str" cm="1">
        <f t="array" ref="R27">_xlfn._xlws.FILTER(Table3[[#All],[Name]],(Table3[[#All],[Polygon]]=$A27)*(Table3[[#All],[Period]]=R$1)*((Table3[[#All],[Variables ]]=$AF$3)+(Table3[[#All],[Variables ]]=$AF$2)+(Table3[[#All],[Variables ]]=$AF$4)),0)</f>
        <v>AH</v>
      </c>
      <c r="S27" t="str" cm="1">
        <f t="array" ref="S27">_xlfn._xlws.FILTER(Table3[[#All],[Name]],(Table3[[#All],[Polygon]]=$A27)*(Table3[[#All],[Period]]=S$1)*((Table3[[#All],[Variables ]]=$AF$3)+(Table3[[#All],[Variables ]]=$AF$2)+(Table3[[#All],[Variables ]]=$AF$4)),0)</f>
        <v>AH</v>
      </c>
      <c r="T27" t="str" cm="1">
        <f t="array" ref="T27">_xlfn._xlws.FILTER(Table3[[#All],[Name]],(Table3[[#All],[Polygon]]=$A27)*(Table3[[#All],[Period]]=T$1)*((Table3[[#All],[Variables ]]=$AF$3)+(Table3[[#All],[Variables ]]=$AF$2)+(Table3[[#All],[Variables ]]=$AF$4)),0)</f>
        <v>PCT</v>
      </c>
      <c r="U27" t="str" cm="1">
        <f t="array" ref="U27">_xlfn._xlws.FILTER(Table3[[#All],[Name]],(Table3[[#All],[Polygon]]=$A27)*(Table3[[#All],[Period]]=U$1)*((Table3[[#All],[Variables ]]=$AF$3)+(Table3[[#All],[Variables ]]=$AF$2)+(Table3[[#All],[Variables ]]=$AF$4)),0)</f>
        <v>AH</v>
      </c>
      <c r="V27" t="str" cm="1">
        <f t="array" ref="V27">_xlfn._xlws.FILTER(Table3[[#All],[Name]],(Table3[[#All],[Polygon]]=$A27)*(Table3[[#All],[Period]]=V$1)*((Table3[[#All],[Variables ]]=$AF$3)+(Table3[[#All],[Variables ]]=$AF$2)+(Table3[[#All],[Variables ]]=$AF$4)),0)</f>
        <v>AH</v>
      </c>
      <c r="W27" cm="1">
        <f t="array" ref="W27">_xlfn._xlws.FILTER(Table3[[#All],[Name]],(Table3[[#All],[Polygon]]=$A27)*(Table3[[#All],[Period]]=W$1)*((Table3[[#All],[Variables ]]=$AF$3)+(Table3[[#All],[Variables ]]=$AF$2)+(Table3[[#All],[Variables ]]=$AF$4)),0)</f>
        <v>0</v>
      </c>
      <c r="X27" cm="1">
        <f t="array" ref="X27">_xlfn._xlws.FILTER(Table3[[#All],[Name]],(Table3[[#All],[Polygon]]=$A27)*(Table3[[#All],[Period]]=X$1)*((Table3[[#All],[Variables ]]=$AF$3)+(Table3[[#All],[Variables ]]=$AF$2)+(Table3[[#All],[Variables ]]=$AF$4)),0)</f>
        <v>0</v>
      </c>
      <c r="Y27" cm="1">
        <f t="array" ref="Y27">_xlfn._xlws.FILTER(Table3[[#All],[Name]],(Table3[[#All],[Polygon]]=$A27)*(Table3[[#All],[Period]]=Y$1)*((Table3[[#All],[Variables ]]=$AF$3)+(Table3[[#All],[Variables ]]=$AF$2)+(Table3[[#All],[Variables ]]=$AF$4)),0)</f>
        <v>0</v>
      </c>
      <c r="Z27" cm="1">
        <f t="array" ref="Z27">_xlfn._xlws.FILTER(Table3[[#All],[Name]],(Table3[[#All],[Polygon]]=$A27)*(Table3[[#All],[Period]]=Z$1)*((Table3[[#All],[Variables ]]=$AF$3)+(Table3[[#All],[Variables ]]=$AF$2)+(Table3[[#All],[Variables ]]=$AF$4)),0)</f>
        <v>0</v>
      </c>
      <c r="AA27" cm="1">
        <f t="array" ref="AA27">_xlfn._xlws.FILTER(Table3[[#All],[Name]],(Table3[[#All],[Polygon]]=$A27)*(Table3[[#All],[Period]]=AA$1)*((Table3[[#All],[Variables ]]=$AF$3)+(Table3[[#All],[Variables ]]=$AF$2)+(Table3[[#All],[Variables ]]=$AF$4)),0)</f>
        <v>0</v>
      </c>
      <c r="AB27" cm="1">
        <f t="array" ref="AB27">_xlfn._xlws.FILTER(Table3[[#All],[Name]],(Table3[[#All],[Polygon]]=$A27)*(Table3[[#All],[Period]]=AB$1)*((Table3[[#All],[Variables ]]=$AF$3)+(Table3[[#All],[Variables ]]=$AF$2)+(Table3[[#All],[Variables ]]=$AF$4)),0)</f>
        <v>0</v>
      </c>
      <c r="AC27" cm="1">
        <f t="array" ref="AC27">_xlfn._xlws.FILTER(Table3[[#All],[Name]],(Table3[[#All],[Polygon]]=$A27)*(Table3[[#All],[Period]]=AC$1)*((Table3[[#All],[Variables ]]=$AF$3)+(Table3[[#All],[Variables ]]=$AF$2)+(Table3[[#All],[Variables ]]=$AF$4)),0)</f>
        <v>0</v>
      </c>
      <c r="AD27" cm="1">
        <f t="array" ref="AD27">_xlfn._xlws.FILTER(Table3[[#All],[Name]],(Table3[[#All],[Polygon]]=$A27)*(Table3[[#All],[Period]]=AD$1)*((Table3[[#All],[Variables ]]=$AF$3)+(Table3[[#All],[Variables ]]=$AF$2)+(Table3[[#All],[Variables ]]=$AF$4)),0)</f>
        <v>0</v>
      </c>
    </row>
    <row r="28" spans="1:30" x14ac:dyDescent="0.35">
      <c r="A28" s="5">
        <v>11</v>
      </c>
      <c r="B28" s="6" t="s">
        <v>1401</v>
      </c>
      <c r="C28" s="8">
        <v>6.5670085130000002</v>
      </c>
      <c r="D28" s="6" t="s">
        <v>1361</v>
      </c>
      <c r="E28" s="6">
        <v>0</v>
      </c>
      <c r="F28" s="6">
        <v>4</v>
      </c>
      <c r="G28" s="6">
        <v>5</v>
      </c>
      <c r="H28" s="6"/>
      <c r="I28" s="6">
        <v>0</v>
      </c>
      <c r="J28" s="6">
        <v>0</v>
      </c>
      <c r="K28" s="6" t="s">
        <v>1362</v>
      </c>
      <c r="L28" s="6">
        <v>70</v>
      </c>
      <c r="M28" s="6">
        <v>0</v>
      </c>
      <c r="N28" s="6"/>
      <c r="O28" s="9">
        <v>2.2400000000000002</v>
      </c>
      <c r="P28" cm="1">
        <f t="array" ref="P28">_xlfn._xlws.FILTER(Table3[[#All],[Name]],(Table3[[#All],[Polygon]]=$A28)*(Table3[[#All],[Period]]=P$1)*((Table3[[#All],[Variables ]]=$AF$3)+(Table3[[#All],[Variables ]]=$AF$2)+(Table3[[#All],[Variables ]]=$AF$4)),0)</f>
        <v>0</v>
      </c>
      <c r="Q28" t="e" cm="1" vm="2">
        <f t="array" aca="1" ref="Q28" ca="1">_xlfn._xlws.FILTER(Table3[[#All],[Name]],(Table3[[#All],[Polygon]]=$A28)*(Table3[[#All],[Period]]=Q$1)*((Table3[[#All],[Variables ]]=$AF$3)+(Table3[[#All],[Variables ]]=$AF$2)+(Table3[[#All],[Variables ]]=$AF$4)),0)</f>
        <v>#VALUE!</v>
      </c>
      <c r="R28" t="str" cm="1">
        <f t="array" ref="R28">_xlfn._xlws.FILTER(Table3[[#All],[Name]],(Table3[[#All],[Polygon]]=$A28)*(Table3[[#All],[Period]]=R$1)*((Table3[[#All],[Variables ]]=$AF$3)+(Table3[[#All],[Variables ]]=$AF$2)+(Table3[[#All],[Variables ]]=$AF$4)),0)</f>
        <v>AH</v>
      </c>
      <c r="S28" t="str" cm="1">
        <f t="array" ref="S28">_xlfn._xlws.FILTER(Table3[[#All],[Name]],(Table3[[#All],[Polygon]]=$A28)*(Table3[[#All],[Period]]=S$1)*((Table3[[#All],[Variables ]]=$AF$3)+(Table3[[#All],[Variables ]]=$AF$2)+(Table3[[#All],[Variables ]]=$AF$4)),0)</f>
        <v>AH</v>
      </c>
      <c r="T28" t="str" cm="1">
        <f t="array" ref="T28">_xlfn._xlws.FILTER(Table3[[#All],[Name]],(Table3[[#All],[Polygon]]=$A28)*(Table3[[#All],[Period]]=T$1)*((Table3[[#All],[Variables ]]=$AF$3)+(Table3[[#All],[Variables ]]=$AF$2)+(Table3[[#All],[Variables ]]=$AF$4)),0)</f>
        <v>PCT</v>
      </c>
      <c r="U28" t="str" cm="1">
        <f t="array" ref="U28">_xlfn._xlws.FILTER(Table3[[#All],[Name]],(Table3[[#All],[Polygon]]=$A28)*(Table3[[#All],[Period]]=U$1)*((Table3[[#All],[Variables ]]=$AF$3)+(Table3[[#All],[Variables ]]=$AF$2)+(Table3[[#All],[Variables ]]=$AF$4)),0)</f>
        <v>AH</v>
      </c>
      <c r="V28" t="str" cm="1">
        <f t="array" ref="V28">_xlfn._xlws.FILTER(Table3[[#All],[Name]],(Table3[[#All],[Polygon]]=$A28)*(Table3[[#All],[Period]]=V$1)*((Table3[[#All],[Variables ]]=$AF$3)+(Table3[[#All],[Variables ]]=$AF$2)+(Table3[[#All],[Variables ]]=$AF$4)),0)</f>
        <v>AH</v>
      </c>
      <c r="W28" cm="1">
        <f t="array" ref="W28">_xlfn._xlws.FILTER(Table3[[#All],[Name]],(Table3[[#All],[Polygon]]=$A28)*(Table3[[#All],[Period]]=W$1)*((Table3[[#All],[Variables ]]=$AF$3)+(Table3[[#All],[Variables ]]=$AF$2)+(Table3[[#All],[Variables ]]=$AF$4)),0)</f>
        <v>0</v>
      </c>
      <c r="X28" cm="1">
        <f t="array" ref="X28">_xlfn._xlws.FILTER(Table3[[#All],[Name]],(Table3[[#All],[Polygon]]=$A28)*(Table3[[#All],[Period]]=X$1)*((Table3[[#All],[Variables ]]=$AF$3)+(Table3[[#All],[Variables ]]=$AF$2)+(Table3[[#All],[Variables ]]=$AF$4)),0)</f>
        <v>0</v>
      </c>
      <c r="Y28" cm="1">
        <f t="array" ref="Y28">_xlfn._xlws.FILTER(Table3[[#All],[Name]],(Table3[[#All],[Polygon]]=$A28)*(Table3[[#All],[Period]]=Y$1)*((Table3[[#All],[Variables ]]=$AF$3)+(Table3[[#All],[Variables ]]=$AF$2)+(Table3[[#All],[Variables ]]=$AF$4)),0)</f>
        <v>0</v>
      </c>
      <c r="Z28" cm="1">
        <f t="array" ref="Z28">_xlfn._xlws.FILTER(Table3[[#All],[Name]],(Table3[[#All],[Polygon]]=$A28)*(Table3[[#All],[Period]]=Z$1)*((Table3[[#All],[Variables ]]=$AF$3)+(Table3[[#All],[Variables ]]=$AF$2)+(Table3[[#All],[Variables ]]=$AF$4)),0)</f>
        <v>0</v>
      </c>
      <c r="AA28" cm="1">
        <f t="array" ref="AA28">_xlfn._xlws.FILTER(Table3[[#All],[Name]],(Table3[[#All],[Polygon]]=$A28)*(Table3[[#All],[Period]]=AA$1)*((Table3[[#All],[Variables ]]=$AF$3)+(Table3[[#All],[Variables ]]=$AF$2)+(Table3[[#All],[Variables ]]=$AF$4)),0)</f>
        <v>0</v>
      </c>
      <c r="AB28" cm="1">
        <f t="array" ref="AB28">_xlfn._xlws.FILTER(Table3[[#All],[Name]],(Table3[[#All],[Polygon]]=$A28)*(Table3[[#All],[Period]]=AB$1)*((Table3[[#All],[Variables ]]=$AF$3)+(Table3[[#All],[Variables ]]=$AF$2)+(Table3[[#All],[Variables ]]=$AF$4)),0)</f>
        <v>0</v>
      </c>
      <c r="AC28" cm="1">
        <f t="array" ref="AC28">_xlfn._xlws.FILTER(Table3[[#All],[Name]],(Table3[[#All],[Polygon]]=$A28)*(Table3[[#All],[Period]]=AC$1)*((Table3[[#All],[Variables ]]=$AF$3)+(Table3[[#All],[Variables ]]=$AF$2)+(Table3[[#All],[Variables ]]=$AF$4)),0)</f>
        <v>0</v>
      </c>
      <c r="AD28" cm="1">
        <f t="array" ref="AD28">_xlfn._xlws.FILTER(Table3[[#All],[Name]],(Table3[[#All],[Polygon]]=$A28)*(Table3[[#All],[Period]]=AD$1)*((Table3[[#All],[Variables ]]=$AF$3)+(Table3[[#All],[Variables ]]=$AF$2)+(Table3[[#All],[Variables ]]=$AF$4)),0)</f>
        <v>0</v>
      </c>
    </row>
    <row r="29" spans="1:30" x14ac:dyDescent="0.35">
      <c r="A29" s="3">
        <v>11</v>
      </c>
      <c r="B29" s="4" t="s">
        <v>1401</v>
      </c>
      <c r="C29" s="10">
        <v>6.5670085130000002</v>
      </c>
      <c r="D29" s="4" t="s">
        <v>1361</v>
      </c>
      <c r="E29" s="4">
        <v>0</v>
      </c>
      <c r="F29" s="4">
        <v>4</v>
      </c>
      <c r="G29" s="4">
        <v>5</v>
      </c>
      <c r="H29" s="4"/>
      <c r="I29" s="4">
        <v>0</v>
      </c>
      <c r="J29" s="4">
        <v>0</v>
      </c>
      <c r="K29" s="4" t="s">
        <v>1362</v>
      </c>
      <c r="L29" s="4">
        <v>40</v>
      </c>
      <c r="M29" s="4">
        <v>40</v>
      </c>
      <c r="N29" s="4">
        <v>22.71860058</v>
      </c>
      <c r="O29" s="11">
        <v>14.275</v>
      </c>
      <c r="P29" cm="1">
        <f t="array" ref="P29">_xlfn._xlws.FILTER(Table3[[#All],[Name]],(Table3[[#All],[Polygon]]=$A29)*(Table3[[#All],[Period]]=P$1)*((Table3[[#All],[Variables ]]=$AF$3)+(Table3[[#All],[Variables ]]=$AF$2)+(Table3[[#All],[Variables ]]=$AF$4)),0)</f>
        <v>0</v>
      </c>
      <c r="Q29" t="e" cm="1" vm="2">
        <f t="array" aca="1" ref="Q29" ca="1">_xlfn._xlws.FILTER(Table3[[#All],[Name]],(Table3[[#All],[Polygon]]=$A29)*(Table3[[#All],[Period]]=Q$1)*((Table3[[#All],[Variables ]]=$AF$3)+(Table3[[#All],[Variables ]]=$AF$2)+(Table3[[#All],[Variables ]]=$AF$4)),0)</f>
        <v>#VALUE!</v>
      </c>
      <c r="R29" t="str" cm="1">
        <f t="array" ref="R29">_xlfn._xlws.FILTER(Table3[[#All],[Name]],(Table3[[#All],[Polygon]]=$A29)*(Table3[[#All],[Period]]=R$1)*((Table3[[#All],[Variables ]]=$AF$3)+(Table3[[#All],[Variables ]]=$AF$2)+(Table3[[#All],[Variables ]]=$AF$4)),0)</f>
        <v>AH</v>
      </c>
      <c r="S29" t="str" cm="1">
        <f t="array" ref="S29">_xlfn._xlws.FILTER(Table3[[#All],[Name]],(Table3[[#All],[Polygon]]=$A29)*(Table3[[#All],[Period]]=S$1)*((Table3[[#All],[Variables ]]=$AF$3)+(Table3[[#All],[Variables ]]=$AF$2)+(Table3[[#All],[Variables ]]=$AF$4)),0)</f>
        <v>AH</v>
      </c>
      <c r="T29" t="str" cm="1">
        <f t="array" ref="T29">_xlfn._xlws.FILTER(Table3[[#All],[Name]],(Table3[[#All],[Polygon]]=$A29)*(Table3[[#All],[Period]]=T$1)*((Table3[[#All],[Variables ]]=$AF$3)+(Table3[[#All],[Variables ]]=$AF$2)+(Table3[[#All],[Variables ]]=$AF$4)),0)</f>
        <v>PCT</v>
      </c>
      <c r="U29" t="str" cm="1">
        <f t="array" ref="U29">_xlfn._xlws.FILTER(Table3[[#All],[Name]],(Table3[[#All],[Polygon]]=$A29)*(Table3[[#All],[Period]]=U$1)*((Table3[[#All],[Variables ]]=$AF$3)+(Table3[[#All],[Variables ]]=$AF$2)+(Table3[[#All],[Variables ]]=$AF$4)),0)</f>
        <v>AH</v>
      </c>
      <c r="V29" t="str" cm="1">
        <f t="array" ref="V29">_xlfn._xlws.FILTER(Table3[[#All],[Name]],(Table3[[#All],[Polygon]]=$A29)*(Table3[[#All],[Period]]=V$1)*((Table3[[#All],[Variables ]]=$AF$3)+(Table3[[#All],[Variables ]]=$AF$2)+(Table3[[#All],[Variables ]]=$AF$4)),0)</f>
        <v>AH</v>
      </c>
      <c r="W29" cm="1">
        <f t="array" ref="W29">_xlfn._xlws.FILTER(Table3[[#All],[Name]],(Table3[[#All],[Polygon]]=$A29)*(Table3[[#All],[Period]]=W$1)*((Table3[[#All],[Variables ]]=$AF$3)+(Table3[[#All],[Variables ]]=$AF$2)+(Table3[[#All],[Variables ]]=$AF$4)),0)</f>
        <v>0</v>
      </c>
      <c r="X29" cm="1">
        <f t="array" ref="X29">_xlfn._xlws.FILTER(Table3[[#All],[Name]],(Table3[[#All],[Polygon]]=$A29)*(Table3[[#All],[Period]]=X$1)*((Table3[[#All],[Variables ]]=$AF$3)+(Table3[[#All],[Variables ]]=$AF$2)+(Table3[[#All],[Variables ]]=$AF$4)),0)</f>
        <v>0</v>
      </c>
      <c r="Y29" cm="1">
        <f t="array" ref="Y29">_xlfn._xlws.FILTER(Table3[[#All],[Name]],(Table3[[#All],[Polygon]]=$A29)*(Table3[[#All],[Period]]=Y$1)*((Table3[[#All],[Variables ]]=$AF$3)+(Table3[[#All],[Variables ]]=$AF$2)+(Table3[[#All],[Variables ]]=$AF$4)),0)</f>
        <v>0</v>
      </c>
      <c r="Z29" cm="1">
        <f t="array" ref="Z29">_xlfn._xlws.FILTER(Table3[[#All],[Name]],(Table3[[#All],[Polygon]]=$A29)*(Table3[[#All],[Period]]=Z$1)*((Table3[[#All],[Variables ]]=$AF$3)+(Table3[[#All],[Variables ]]=$AF$2)+(Table3[[#All],[Variables ]]=$AF$4)),0)</f>
        <v>0</v>
      </c>
      <c r="AA29" cm="1">
        <f t="array" ref="AA29">_xlfn._xlws.FILTER(Table3[[#All],[Name]],(Table3[[#All],[Polygon]]=$A29)*(Table3[[#All],[Period]]=AA$1)*((Table3[[#All],[Variables ]]=$AF$3)+(Table3[[#All],[Variables ]]=$AF$2)+(Table3[[#All],[Variables ]]=$AF$4)),0)</f>
        <v>0</v>
      </c>
      <c r="AB29" cm="1">
        <f t="array" ref="AB29">_xlfn._xlws.FILTER(Table3[[#All],[Name]],(Table3[[#All],[Polygon]]=$A29)*(Table3[[#All],[Period]]=AB$1)*((Table3[[#All],[Variables ]]=$AF$3)+(Table3[[#All],[Variables ]]=$AF$2)+(Table3[[#All],[Variables ]]=$AF$4)),0)</f>
        <v>0</v>
      </c>
      <c r="AC29" cm="1">
        <f t="array" ref="AC29">_xlfn._xlws.FILTER(Table3[[#All],[Name]],(Table3[[#All],[Polygon]]=$A29)*(Table3[[#All],[Period]]=AC$1)*((Table3[[#All],[Variables ]]=$AF$3)+(Table3[[#All],[Variables ]]=$AF$2)+(Table3[[#All],[Variables ]]=$AF$4)),0)</f>
        <v>0</v>
      </c>
      <c r="AD29" cm="1">
        <f t="array" ref="AD29">_xlfn._xlws.FILTER(Table3[[#All],[Name]],(Table3[[#All],[Polygon]]=$A29)*(Table3[[#All],[Period]]=AD$1)*((Table3[[#All],[Variables ]]=$AF$3)+(Table3[[#All],[Variables ]]=$AF$2)+(Table3[[#All],[Variables ]]=$AF$4)),0)</f>
        <v>0</v>
      </c>
    </row>
    <row r="30" spans="1:30" x14ac:dyDescent="0.35">
      <c r="A30" s="5">
        <v>11</v>
      </c>
      <c r="B30" s="6" t="s">
        <v>1401</v>
      </c>
      <c r="C30" s="8">
        <v>6.5670085130000002</v>
      </c>
      <c r="D30" s="6" t="s">
        <v>1361</v>
      </c>
      <c r="E30" s="6">
        <v>0</v>
      </c>
      <c r="F30" s="6">
        <v>4</v>
      </c>
      <c r="G30" s="6">
        <v>5</v>
      </c>
      <c r="H30" s="6"/>
      <c r="I30" s="6">
        <v>0</v>
      </c>
      <c r="J30" s="6">
        <v>0</v>
      </c>
      <c r="K30" s="6" t="s">
        <v>1362</v>
      </c>
      <c r="L30" s="6">
        <v>69</v>
      </c>
      <c r="M30" s="6">
        <v>69</v>
      </c>
      <c r="N30" s="6">
        <v>22.982099689999998</v>
      </c>
      <c r="O30" s="9">
        <v>2.2400000000000002</v>
      </c>
      <c r="P30" cm="1">
        <f t="array" ref="P30">_xlfn._xlws.FILTER(Table3[[#All],[Name]],(Table3[[#All],[Polygon]]=$A30)*(Table3[[#All],[Period]]=P$1)*((Table3[[#All],[Variables ]]=$AF$3)+(Table3[[#All],[Variables ]]=$AF$2)+(Table3[[#All],[Variables ]]=$AF$4)),0)</f>
        <v>0</v>
      </c>
      <c r="Q30" t="e" cm="1" vm="2">
        <f t="array" aca="1" ref="Q30" ca="1">_xlfn._xlws.FILTER(Table3[[#All],[Name]],(Table3[[#All],[Polygon]]=$A30)*(Table3[[#All],[Period]]=Q$1)*((Table3[[#All],[Variables ]]=$AF$3)+(Table3[[#All],[Variables ]]=$AF$2)+(Table3[[#All],[Variables ]]=$AF$4)),0)</f>
        <v>#VALUE!</v>
      </c>
      <c r="R30" t="str" cm="1">
        <f t="array" ref="R30">_xlfn._xlws.FILTER(Table3[[#All],[Name]],(Table3[[#All],[Polygon]]=$A30)*(Table3[[#All],[Period]]=R$1)*((Table3[[#All],[Variables ]]=$AF$3)+(Table3[[#All],[Variables ]]=$AF$2)+(Table3[[#All],[Variables ]]=$AF$4)),0)</f>
        <v>AH</v>
      </c>
      <c r="S30" t="str" cm="1">
        <f t="array" ref="S30">_xlfn._xlws.FILTER(Table3[[#All],[Name]],(Table3[[#All],[Polygon]]=$A30)*(Table3[[#All],[Period]]=S$1)*((Table3[[#All],[Variables ]]=$AF$3)+(Table3[[#All],[Variables ]]=$AF$2)+(Table3[[#All],[Variables ]]=$AF$4)),0)</f>
        <v>AH</v>
      </c>
      <c r="T30" t="str" cm="1">
        <f t="array" ref="T30">_xlfn._xlws.FILTER(Table3[[#All],[Name]],(Table3[[#All],[Polygon]]=$A30)*(Table3[[#All],[Period]]=T$1)*((Table3[[#All],[Variables ]]=$AF$3)+(Table3[[#All],[Variables ]]=$AF$2)+(Table3[[#All],[Variables ]]=$AF$4)),0)</f>
        <v>PCT</v>
      </c>
      <c r="U30" t="str" cm="1">
        <f t="array" ref="U30">_xlfn._xlws.FILTER(Table3[[#All],[Name]],(Table3[[#All],[Polygon]]=$A30)*(Table3[[#All],[Period]]=U$1)*((Table3[[#All],[Variables ]]=$AF$3)+(Table3[[#All],[Variables ]]=$AF$2)+(Table3[[#All],[Variables ]]=$AF$4)),0)</f>
        <v>AH</v>
      </c>
      <c r="V30" t="str" cm="1">
        <f t="array" ref="V30">_xlfn._xlws.FILTER(Table3[[#All],[Name]],(Table3[[#All],[Polygon]]=$A30)*(Table3[[#All],[Period]]=V$1)*((Table3[[#All],[Variables ]]=$AF$3)+(Table3[[#All],[Variables ]]=$AF$2)+(Table3[[#All],[Variables ]]=$AF$4)),0)</f>
        <v>AH</v>
      </c>
      <c r="W30" cm="1">
        <f t="array" ref="W30">_xlfn._xlws.FILTER(Table3[[#All],[Name]],(Table3[[#All],[Polygon]]=$A30)*(Table3[[#All],[Period]]=W$1)*((Table3[[#All],[Variables ]]=$AF$3)+(Table3[[#All],[Variables ]]=$AF$2)+(Table3[[#All],[Variables ]]=$AF$4)),0)</f>
        <v>0</v>
      </c>
      <c r="X30" cm="1">
        <f t="array" ref="X30">_xlfn._xlws.FILTER(Table3[[#All],[Name]],(Table3[[#All],[Polygon]]=$A30)*(Table3[[#All],[Period]]=X$1)*((Table3[[#All],[Variables ]]=$AF$3)+(Table3[[#All],[Variables ]]=$AF$2)+(Table3[[#All],[Variables ]]=$AF$4)),0)</f>
        <v>0</v>
      </c>
      <c r="Y30" cm="1">
        <f t="array" ref="Y30">_xlfn._xlws.FILTER(Table3[[#All],[Name]],(Table3[[#All],[Polygon]]=$A30)*(Table3[[#All],[Period]]=Y$1)*((Table3[[#All],[Variables ]]=$AF$3)+(Table3[[#All],[Variables ]]=$AF$2)+(Table3[[#All],[Variables ]]=$AF$4)),0)</f>
        <v>0</v>
      </c>
      <c r="Z30" cm="1">
        <f t="array" ref="Z30">_xlfn._xlws.FILTER(Table3[[#All],[Name]],(Table3[[#All],[Polygon]]=$A30)*(Table3[[#All],[Period]]=Z$1)*((Table3[[#All],[Variables ]]=$AF$3)+(Table3[[#All],[Variables ]]=$AF$2)+(Table3[[#All],[Variables ]]=$AF$4)),0)</f>
        <v>0</v>
      </c>
      <c r="AA30" cm="1">
        <f t="array" ref="AA30">_xlfn._xlws.FILTER(Table3[[#All],[Name]],(Table3[[#All],[Polygon]]=$A30)*(Table3[[#All],[Period]]=AA$1)*((Table3[[#All],[Variables ]]=$AF$3)+(Table3[[#All],[Variables ]]=$AF$2)+(Table3[[#All],[Variables ]]=$AF$4)),0)</f>
        <v>0</v>
      </c>
      <c r="AB30" cm="1">
        <f t="array" ref="AB30">_xlfn._xlws.FILTER(Table3[[#All],[Name]],(Table3[[#All],[Polygon]]=$A30)*(Table3[[#All],[Period]]=AB$1)*((Table3[[#All],[Variables ]]=$AF$3)+(Table3[[#All],[Variables ]]=$AF$2)+(Table3[[#All],[Variables ]]=$AF$4)),0)</f>
        <v>0</v>
      </c>
      <c r="AC30" cm="1">
        <f t="array" ref="AC30">_xlfn._xlws.FILTER(Table3[[#All],[Name]],(Table3[[#All],[Polygon]]=$A30)*(Table3[[#All],[Period]]=AC$1)*((Table3[[#All],[Variables ]]=$AF$3)+(Table3[[#All],[Variables ]]=$AF$2)+(Table3[[#All],[Variables ]]=$AF$4)),0)</f>
        <v>0</v>
      </c>
      <c r="AD30" cm="1">
        <f t="array" ref="AD30">_xlfn._xlws.FILTER(Table3[[#All],[Name]],(Table3[[#All],[Polygon]]=$A30)*(Table3[[#All],[Period]]=AD$1)*((Table3[[#All],[Variables ]]=$AF$3)+(Table3[[#All],[Variables ]]=$AF$2)+(Table3[[#All],[Variables ]]=$AF$4)),0)</f>
        <v>0</v>
      </c>
    </row>
    <row r="31" spans="1:30" x14ac:dyDescent="0.35">
      <c r="A31" s="3">
        <v>11</v>
      </c>
      <c r="B31" s="4" t="s">
        <v>1401</v>
      </c>
      <c r="C31" s="10">
        <v>6.5670085130000002</v>
      </c>
      <c r="D31" s="4" t="s">
        <v>1361</v>
      </c>
      <c r="E31" s="4">
        <v>0</v>
      </c>
      <c r="F31" s="4">
        <v>4</v>
      </c>
      <c r="G31" s="4">
        <v>5</v>
      </c>
      <c r="H31" s="4"/>
      <c r="I31" s="4">
        <v>0</v>
      </c>
      <c r="J31" s="4">
        <v>0</v>
      </c>
      <c r="K31" s="4" t="s">
        <v>1362</v>
      </c>
      <c r="L31" s="4">
        <v>11</v>
      </c>
      <c r="M31" s="4">
        <v>11</v>
      </c>
      <c r="N31" s="4">
        <v>6.5670085130000002</v>
      </c>
      <c r="O31" s="11">
        <v>6.5670000000000002</v>
      </c>
      <c r="P31" cm="1">
        <f t="array" ref="P31">_xlfn._xlws.FILTER(Table3[[#All],[Name]],(Table3[[#All],[Polygon]]=$A31)*(Table3[[#All],[Period]]=P$1)*((Table3[[#All],[Variables ]]=$AF$3)+(Table3[[#All],[Variables ]]=$AF$2)+(Table3[[#All],[Variables ]]=$AF$4)),0)</f>
        <v>0</v>
      </c>
      <c r="Q31" t="e" cm="1" vm="2">
        <f t="array" aca="1" ref="Q31" ca="1">_xlfn._xlws.FILTER(Table3[[#All],[Name]],(Table3[[#All],[Polygon]]=$A31)*(Table3[[#All],[Period]]=Q$1)*((Table3[[#All],[Variables ]]=$AF$3)+(Table3[[#All],[Variables ]]=$AF$2)+(Table3[[#All],[Variables ]]=$AF$4)),0)</f>
        <v>#VALUE!</v>
      </c>
      <c r="R31" t="str" cm="1">
        <f t="array" ref="R31">_xlfn._xlws.FILTER(Table3[[#All],[Name]],(Table3[[#All],[Polygon]]=$A31)*(Table3[[#All],[Period]]=R$1)*((Table3[[#All],[Variables ]]=$AF$3)+(Table3[[#All],[Variables ]]=$AF$2)+(Table3[[#All],[Variables ]]=$AF$4)),0)</f>
        <v>AH</v>
      </c>
      <c r="S31" t="str" cm="1">
        <f t="array" ref="S31">_xlfn._xlws.FILTER(Table3[[#All],[Name]],(Table3[[#All],[Polygon]]=$A31)*(Table3[[#All],[Period]]=S$1)*((Table3[[#All],[Variables ]]=$AF$3)+(Table3[[#All],[Variables ]]=$AF$2)+(Table3[[#All],[Variables ]]=$AF$4)),0)</f>
        <v>AH</v>
      </c>
      <c r="T31" t="str" cm="1">
        <f t="array" ref="T31">_xlfn._xlws.FILTER(Table3[[#All],[Name]],(Table3[[#All],[Polygon]]=$A31)*(Table3[[#All],[Period]]=T$1)*((Table3[[#All],[Variables ]]=$AF$3)+(Table3[[#All],[Variables ]]=$AF$2)+(Table3[[#All],[Variables ]]=$AF$4)),0)</f>
        <v>PCT</v>
      </c>
      <c r="U31" t="str" cm="1">
        <f t="array" ref="U31">_xlfn._xlws.FILTER(Table3[[#All],[Name]],(Table3[[#All],[Polygon]]=$A31)*(Table3[[#All],[Period]]=U$1)*((Table3[[#All],[Variables ]]=$AF$3)+(Table3[[#All],[Variables ]]=$AF$2)+(Table3[[#All],[Variables ]]=$AF$4)),0)</f>
        <v>AH</v>
      </c>
      <c r="V31" t="str" cm="1">
        <f t="array" ref="V31">_xlfn._xlws.FILTER(Table3[[#All],[Name]],(Table3[[#All],[Polygon]]=$A31)*(Table3[[#All],[Period]]=V$1)*((Table3[[#All],[Variables ]]=$AF$3)+(Table3[[#All],[Variables ]]=$AF$2)+(Table3[[#All],[Variables ]]=$AF$4)),0)</f>
        <v>AH</v>
      </c>
      <c r="W31" cm="1">
        <f t="array" ref="W31">_xlfn._xlws.FILTER(Table3[[#All],[Name]],(Table3[[#All],[Polygon]]=$A31)*(Table3[[#All],[Period]]=W$1)*((Table3[[#All],[Variables ]]=$AF$3)+(Table3[[#All],[Variables ]]=$AF$2)+(Table3[[#All],[Variables ]]=$AF$4)),0)</f>
        <v>0</v>
      </c>
      <c r="X31" cm="1">
        <f t="array" ref="X31">_xlfn._xlws.FILTER(Table3[[#All],[Name]],(Table3[[#All],[Polygon]]=$A31)*(Table3[[#All],[Period]]=X$1)*((Table3[[#All],[Variables ]]=$AF$3)+(Table3[[#All],[Variables ]]=$AF$2)+(Table3[[#All],[Variables ]]=$AF$4)),0)</f>
        <v>0</v>
      </c>
      <c r="Y31" cm="1">
        <f t="array" ref="Y31">_xlfn._xlws.FILTER(Table3[[#All],[Name]],(Table3[[#All],[Polygon]]=$A31)*(Table3[[#All],[Period]]=Y$1)*((Table3[[#All],[Variables ]]=$AF$3)+(Table3[[#All],[Variables ]]=$AF$2)+(Table3[[#All],[Variables ]]=$AF$4)),0)</f>
        <v>0</v>
      </c>
      <c r="Z31" cm="1">
        <f t="array" ref="Z31">_xlfn._xlws.FILTER(Table3[[#All],[Name]],(Table3[[#All],[Polygon]]=$A31)*(Table3[[#All],[Period]]=Z$1)*((Table3[[#All],[Variables ]]=$AF$3)+(Table3[[#All],[Variables ]]=$AF$2)+(Table3[[#All],[Variables ]]=$AF$4)),0)</f>
        <v>0</v>
      </c>
      <c r="AA31" cm="1">
        <f t="array" ref="AA31">_xlfn._xlws.FILTER(Table3[[#All],[Name]],(Table3[[#All],[Polygon]]=$A31)*(Table3[[#All],[Period]]=AA$1)*((Table3[[#All],[Variables ]]=$AF$3)+(Table3[[#All],[Variables ]]=$AF$2)+(Table3[[#All],[Variables ]]=$AF$4)),0)</f>
        <v>0</v>
      </c>
      <c r="AB31" cm="1">
        <f t="array" ref="AB31">_xlfn._xlws.FILTER(Table3[[#All],[Name]],(Table3[[#All],[Polygon]]=$A31)*(Table3[[#All],[Period]]=AB$1)*((Table3[[#All],[Variables ]]=$AF$3)+(Table3[[#All],[Variables ]]=$AF$2)+(Table3[[#All],[Variables ]]=$AF$4)),0)</f>
        <v>0</v>
      </c>
      <c r="AC31" cm="1">
        <f t="array" ref="AC31">_xlfn._xlws.FILTER(Table3[[#All],[Name]],(Table3[[#All],[Polygon]]=$A31)*(Table3[[#All],[Period]]=AC$1)*((Table3[[#All],[Variables ]]=$AF$3)+(Table3[[#All],[Variables ]]=$AF$2)+(Table3[[#All],[Variables ]]=$AF$4)),0)</f>
        <v>0</v>
      </c>
      <c r="AD31" cm="1">
        <f t="array" ref="AD31">_xlfn._xlws.FILTER(Table3[[#All],[Name]],(Table3[[#All],[Polygon]]=$A31)*(Table3[[#All],[Period]]=AD$1)*((Table3[[#All],[Variables ]]=$AF$3)+(Table3[[#All],[Variables ]]=$AF$2)+(Table3[[#All],[Variables ]]=$AF$4)),0)</f>
        <v>0</v>
      </c>
    </row>
    <row r="32" spans="1:30" x14ac:dyDescent="0.35">
      <c r="A32" s="5">
        <v>12</v>
      </c>
      <c r="B32" s="6" t="s">
        <v>1369</v>
      </c>
      <c r="C32" s="8">
        <v>5.0020827089999997</v>
      </c>
      <c r="D32" s="6" t="s">
        <v>1361</v>
      </c>
      <c r="E32" s="6">
        <v>0</v>
      </c>
      <c r="F32" s="6">
        <v>4</v>
      </c>
      <c r="G32" s="6">
        <v>6</v>
      </c>
      <c r="H32" s="6"/>
      <c r="I32" s="6">
        <v>0</v>
      </c>
      <c r="J32" s="6">
        <v>0</v>
      </c>
      <c r="K32" s="6" t="s">
        <v>1362</v>
      </c>
      <c r="L32" s="6">
        <v>1</v>
      </c>
      <c r="M32" s="6">
        <v>1</v>
      </c>
      <c r="N32" s="6">
        <v>15.76116682</v>
      </c>
      <c r="O32" s="9">
        <v>9.5869999999999997</v>
      </c>
      <c r="P32" cm="1">
        <f t="array" ref="P32">_xlfn._xlws.FILTER(Table3[[#All],[Name]],(Table3[[#All],[Polygon]]=$A32)*(Table3[[#All],[Period]]=P$1)*((Table3[[#All],[Variables ]]=$AF$3)+(Table3[[#All],[Variables ]]=$AF$2)+(Table3[[#All],[Variables ]]=$AF$4)),0)</f>
        <v>0</v>
      </c>
      <c r="Q32" t="str" cm="1">
        <f t="array" ref="Q32">_xlfn._xlws.FILTER(Table3[[#All],[Name]],(Table3[[#All],[Polygon]]=$A32)*(Table3[[#All],[Period]]=Q$1)*((Table3[[#All],[Variables ]]=$AF$3)+(Table3[[#All],[Variables ]]=$AF$2)+(Table3[[#All],[Variables ]]=$AF$4)),0)</f>
        <v>AH</v>
      </c>
      <c r="R32" cm="1">
        <f t="array" ref="R32">_xlfn._xlws.FILTER(Table3[[#All],[Name]],(Table3[[#All],[Polygon]]=$A32)*(Table3[[#All],[Period]]=R$1)*((Table3[[#All],[Variables ]]=$AF$3)+(Table3[[#All],[Variables ]]=$AF$2)+(Table3[[#All],[Variables ]]=$AF$4)),0)</f>
        <v>0</v>
      </c>
      <c r="S32" cm="1">
        <f t="array" ref="S32">_xlfn._xlws.FILTER(Table3[[#All],[Name]],(Table3[[#All],[Polygon]]=$A32)*(Table3[[#All],[Period]]=S$1)*((Table3[[#All],[Variables ]]=$AF$3)+(Table3[[#All],[Variables ]]=$AF$2)+(Table3[[#All],[Variables ]]=$AF$4)),0)</f>
        <v>0</v>
      </c>
      <c r="T32" cm="1">
        <f t="array" ref="T32">_xlfn._xlws.FILTER(Table3[[#All],[Name]],(Table3[[#All],[Polygon]]=$A32)*(Table3[[#All],[Period]]=T$1)*((Table3[[#All],[Variables ]]=$AF$3)+(Table3[[#All],[Variables ]]=$AF$2)+(Table3[[#All],[Variables ]]=$AF$4)),0)</f>
        <v>0</v>
      </c>
      <c r="U32" cm="1">
        <f t="array" ref="U32">_xlfn._xlws.FILTER(Table3[[#All],[Name]],(Table3[[#All],[Polygon]]=$A32)*(Table3[[#All],[Period]]=U$1)*((Table3[[#All],[Variables ]]=$AF$3)+(Table3[[#All],[Variables ]]=$AF$2)+(Table3[[#All],[Variables ]]=$AF$4)),0)</f>
        <v>0</v>
      </c>
      <c r="V32" t="str" cm="1">
        <f t="array" ref="V32">_xlfn._xlws.FILTER(Table3[[#All],[Name]],(Table3[[#All],[Polygon]]=$A32)*(Table3[[#All],[Period]]=V$1)*((Table3[[#All],[Variables ]]=$AF$3)+(Table3[[#All],[Variables ]]=$AF$2)+(Table3[[#All],[Variables ]]=$AF$4)),0)</f>
        <v>H</v>
      </c>
      <c r="W32" t="str" cm="1">
        <f t="array" ref="W32">_xlfn._xlws.FILTER(Table3[[#All],[Name]],(Table3[[#All],[Polygon]]=$A32)*(Table3[[#All],[Period]]=W$1)*((Table3[[#All],[Variables ]]=$AF$3)+(Table3[[#All],[Variables ]]=$AF$2)+(Table3[[#All],[Variables ]]=$AF$4)),0)</f>
        <v>AH</v>
      </c>
      <c r="X32" t="str" cm="1">
        <f t="array" ref="X32">_xlfn._xlws.FILTER(Table3[[#All],[Name]],(Table3[[#All],[Polygon]]=$A32)*(Table3[[#All],[Period]]=X$1)*((Table3[[#All],[Variables ]]=$AF$3)+(Table3[[#All],[Variables ]]=$AF$2)+(Table3[[#All],[Variables ]]=$AF$4)),0)</f>
        <v>AH</v>
      </c>
      <c r="Y32" cm="1">
        <f t="array" ref="Y32">_xlfn._xlws.FILTER(Table3[[#All],[Name]],(Table3[[#All],[Polygon]]=$A32)*(Table3[[#All],[Period]]=Y$1)*((Table3[[#All],[Variables ]]=$AF$3)+(Table3[[#All],[Variables ]]=$AF$2)+(Table3[[#All],[Variables ]]=$AF$4)),0)</f>
        <v>0</v>
      </c>
      <c r="Z32" t="str" cm="1">
        <f t="array" ref="Z32">_xlfn._xlws.FILTER(Table3[[#All],[Name]],(Table3[[#All],[Polygon]]=$A32)*(Table3[[#All],[Period]]=Z$1)*((Table3[[#All],[Variables ]]=$AF$3)+(Table3[[#All],[Variables ]]=$AF$2)+(Table3[[#All],[Variables ]]=$AF$4)),0)</f>
        <v>PCT</v>
      </c>
      <c r="AA32" cm="1">
        <f t="array" ref="AA32">_xlfn._xlws.FILTER(Table3[[#All],[Name]],(Table3[[#All],[Polygon]]=$A32)*(Table3[[#All],[Period]]=AA$1)*((Table3[[#All],[Variables ]]=$AF$3)+(Table3[[#All],[Variables ]]=$AF$2)+(Table3[[#All],[Variables ]]=$AF$4)),0)</f>
        <v>0</v>
      </c>
      <c r="AB32" cm="1">
        <f t="array" ref="AB32">_xlfn._xlws.FILTER(Table3[[#All],[Name]],(Table3[[#All],[Polygon]]=$A32)*(Table3[[#All],[Period]]=AB$1)*((Table3[[#All],[Variables ]]=$AF$3)+(Table3[[#All],[Variables ]]=$AF$2)+(Table3[[#All],[Variables ]]=$AF$4)),0)</f>
        <v>0</v>
      </c>
      <c r="AC32" cm="1">
        <f t="array" ref="AC32">_xlfn._xlws.FILTER(Table3[[#All],[Name]],(Table3[[#All],[Polygon]]=$A32)*(Table3[[#All],[Period]]=AC$1)*((Table3[[#All],[Variables ]]=$AF$3)+(Table3[[#All],[Variables ]]=$AF$2)+(Table3[[#All],[Variables ]]=$AF$4)),0)</f>
        <v>0</v>
      </c>
      <c r="AD32" cm="1">
        <f t="array" ref="AD32">_xlfn._xlws.FILTER(Table3[[#All],[Name]],(Table3[[#All],[Polygon]]=$A32)*(Table3[[#All],[Period]]=AD$1)*((Table3[[#All],[Variables ]]=$AF$3)+(Table3[[#All],[Variables ]]=$AF$2)+(Table3[[#All],[Variables ]]=$AF$4)),0)</f>
        <v>0</v>
      </c>
    </row>
    <row r="33" spans="1:30" x14ac:dyDescent="0.35">
      <c r="A33" s="3">
        <v>12</v>
      </c>
      <c r="B33" s="4" t="s">
        <v>1369</v>
      </c>
      <c r="C33" s="10">
        <v>5.0020827089999997</v>
      </c>
      <c r="D33" s="4" t="s">
        <v>1361</v>
      </c>
      <c r="E33" s="4">
        <v>0</v>
      </c>
      <c r="F33" s="4">
        <v>4</v>
      </c>
      <c r="G33" s="4">
        <v>6</v>
      </c>
      <c r="H33" s="4"/>
      <c r="I33" s="4">
        <v>0</v>
      </c>
      <c r="J33" s="4">
        <v>0</v>
      </c>
      <c r="K33" s="4" t="s">
        <v>1362</v>
      </c>
      <c r="L33" s="4">
        <v>15</v>
      </c>
      <c r="M33" s="4">
        <v>15</v>
      </c>
      <c r="N33" s="4">
        <v>22.808939840000001</v>
      </c>
      <c r="O33" s="11">
        <v>5.8010000000000002</v>
      </c>
      <c r="P33" cm="1">
        <f t="array" ref="P33">_xlfn._xlws.FILTER(Table3[[#All],[Name]],(Table3[[#All],[Polygon]]=$A33)*(Table3[[#All],[Period]]=P$1)*((Table3[[#All],[Variables ]]=$AF$3)+(Table3[[#All],[Variables ]]=$AF$2)+(Table3[[#All],[Variables ]]=$AF$4)),0)</f>
        <v>0</v>
      </c>
      <c r="Q33" t="str" cm="1">
        <f t="array" ref="Q33">_xlfn._xlws.FILTER(Table3[[#All],[Name]],(Table3[[#All],[Polygon]]=$A33)*(Table3[[#All],[Period]]=Q$1)*((Table3[[#All],[Variables ]]=$AF$3)+(Table3[[#All],[Variables ]]=$AF$2)+(Table3[[#All],[Variables ]]=$AF$4)),0)</f>
        <v>AH</v>
      </c>
      <c r="R33" cm="1">
        <f t="array" ref="R33">_xlfn._xlws.FILTER(Table3[[#All],[Name]],(Table3[[#All],[Polygon]]=$A33)*(Table3[[#All],[Period]]=R$1)*((Table3[[#All],[Variables ]]=$AF$3)+(Table3[[#All],[Variables ]]=$AF$2)+(Table3[[#All],[Variables ]]=$AF$4)),0)</f>
        <v>0</v>
      </c>
      <c r="S33" cm="1">
        <f t="array" ref="S33">_xlfn._xlws.FILTER(Table3[[#All],[Name]],(Table3[[#All],[Polygon]]=$A33)*(Table3[[#All],[Period]]=S$1)*((Table3[[#All],[Variables ]]=$AF$3)+(Table3[[#All],[Variables ]]=$AF$2)+(Table3[[#All],[Variables ]]=$AF$4)),0)</f>
        <v>0</v>
      </c>
      <c r="T33" cm="1">
        <f t="array" ref="T33">_xlfn._xlws.FILTER(Table3[[#All],[Name]],(Table3[[#All],[Polygon]]=$A33)*(Table3[[#All],[Period]]=T$1)*((Table3[[#All],[Variables ]]=$AF$3)+(Table3[[#All],[Variables ]]=$AF$2)+(Table3[[#All],[Variables ]]=$AF$4)),0)</f>
        <v>0</v>
      </c>
      <c r="U33" cm="1">
        <f t="array" ref="U33">_xlfn._xlws.FILTER(Table3[[#All],[Name]],(Table3[[#All],[Polygon]]=$A33)*(Table3[[#All],[Period]]=U$1)*((Table3[[#All],[Variables ]]=$AF$3)+(Table3[[#All],[Variables ]]=$AF$2)+(Table3[[#All],[Variables ]]=$AF$4)),0)</f>
        <v>0</v>
      </c>
      <c r="V33" t="str" cm="1">
        <f t="array" ref="V33">_xlfn._xlws.FILTER(Table3[[#All],[Name]],(Table3[[#All],[Polygon]]=$A33)*(Table3[[#All],[Period]]=V$1)*((Table3[[#All],[Variables ]]=$AF$3)+(Table3[[#All],[Variables ]]=$AF$2)+(Table3[[#All],[Variables ]]=$AF$4)),0)</f>
        <v>H</v>
      </c>
      <c r="W33" t="str" cm="1">
        <f t="array" ref="W33">_xlfn._xlws.FILTER(Table3[[#All],[Name]],(Table3[[#All],[Polygon]]=$A33)*(Table3[[#All],[Period]]=W$1)*((Table3[[#All],[Variables ]]=$AF$3)+(Table3[[#All],[Variables ]]=$AF$2)+(Table3[[#All],[Variables ]]=$AF$4)),0)</f>
        <v>AH</v>
      </c>
      <c r="X33" t="str" cm="1">
        <f t="array" ref="X33">_xlfn._xlws.FILTER(Table3[[#All],[Name]],(Table3[[#All],[Polygon]]=$A33)*(Table3[[#All],[Period]]=X$1)*((Table3[[#All],[Variables ]]=$AF$3)+(Table3[[#All],[Variables ]]=$AF$2)+(Table3[[#All],[Variables ]]=$AF$4)),0)</f>
        <v>AH</v>
      </c>
      <c r="Y33" cm="1">
        <f t="array" ref="Y33">_xlfn._xlws.FILTER(Table3[[#All],[Name]],(Table3[[#All],[Polygon]]=$A33)*(Table3[[#All],[Period]]=Y$1)*((Table3[[#All],[Variables ]]=$AF$3)+(Table3[[#All],[Variables ]]=$AF$2)+(Table3[[#All],[Variables ]]=$AF$4)),0)</f>
        <v>0</v>
      </c>
      <c r="Z33" t="str" cm="1">
        <f t="array" ref="Z33">_xlfn._xlws.FILTER(Table3[[#All],[Name]],(Table3[[#All],[Polygon]]=$A33)*(Table3[[#All],[Period]]=Z$1)*((Table3[[#All],[Variables ]]=$AF$3)+(Table3[[#All],[Variables ]]=$AF$2)+(Table3[[#All],[Variables ]]=$AF$4)),0)</f>
        <v>PCT</v>
      </c>
      <c r="AA33" cm="1">
        <f t="array" ref="AA33">_xlfn._xlws.FILTER(Table3[[#All],[Name]],(Table3[[#All],[Polygon]]=$A33)*(Table3[[#All],[Period]]=AA$1)*((Table3[[#All],[Variables ]]=$AF$3)+(Table3[[#All],[Variables ]]=$AF$2)+(Table3[[#All],[Variables ]]=$AF$4)),0)</f>
        <v>0</v>
      </c>
      <c r="AB33" cm="1">
        <f t="array" ref="AB33">_xlfn._xlws.FILTER(Table3[[#All],[Name]],(Table3[[#All],[Polygon]]=$A33)*(Table3[[#All],[Period]]=AB$1)*((Table3[[#All],[Variables ]]=$AF$3)+(Table3[[#All],[Variables ]]=$AF$2)+(Table3[[#All],[Variables ]]=$AF$4)),0)</f>
        <v>0</v>
      </c>
      <c r="AC33" cm="1">
        <f t="array" ref="AC33">_xlfn._xlws.FILTER(Table3[[#All],[Name]],(Table3[[#All],[Polygon]]=$A33)*(Table3[[#All],[Period]]=AC$1)*((Table3[[#All],[Variables ]]=$AF$3)+(Table3[[#All],[Variables ]]=$AF$2)+(Table3[[#All],[Variables ]]=$AF$4)),0)</f>
        <v>0</v>
      </c>
      <c r="AD33" cm="1">
        <f t="array" ref="AD33">_xlfn._xlws.FILTER(Table3[[#All],[Name]],(Table3[[#All],[Polygon]]=$A33)*(Table3[[#All],[Period]]=AD$1)*((Table3[[#All],[Variables ]]=$AF$3)+(Table3[[#All],[Variables ]]=$AF$2)+(Table3[[#All],[Variables ]]=$AF$4)),0)</f>
        <v>0</v>
      </c>
    </row>
    <row r="34" spans="1:30" x14ac:dyDescent="0.35">
      <c r="A34" s="5">
        <v>12</v>
      </c>
      <c r="B34" s="6" t="s">
        <v>1369</v>
      </c>
      <c r="C34" s="8">
        <v>5.0020827089999997</v>
      </c>
      <c r="D34" s="6" t="s">
        <v>1361</v>
      </c>
      <c r="E34" s="6">
        <v>0</v>
      </c>
      <c r="F34" s="6">
        <v>4</v>
      </c>
      <c r="G34" s="6">
        <v>6</v>
      </c>
      <c r="H34" s="6"/>
      <c r="I34" s="6">
        <v>0</v>
      </c>
      <c r="J34" s="6">
        <v>0</v>
      </c>
      <c r="K34" s="6" t="s">
        <v>1362</v>
      </c>
      <c r="L34" s="6">
        <v>13</v>
      </c>
      <c r="M34" s="6">
        <v>13</v>
      </c>
      <c r="N34" s="6">
        <v>45.110235160000002</v>
      </c>
      <c r="O34" s="9">
        <v>2.254</v>
      </c>
      <c r="P34" cm="1">
        <f t="array" ref="P34">_xlfn._xlws.FILTER(Table3[[#All],[Name]],(Table3[[#All],[Polygon]]=$A34)*(Table3[[#All],[Period]]=P$1)*((Table3[[#All],[Variables ]]=$AF$3)+(Table3[[#All],[Variables ]]=$AF$2)+(Table3[[#All],[Variables ]]=$AF$4)),0)</f>
        <v>0</v>
      </c>
      <c r="Q34" t="str" cm="1">
        <f t="array" ref="Q34">_xlfn._xlws.FILTER(Table3[[#All],[Name]],(Table3[[#All],[Polygon]]=$A34)*(Table3[[#All],[Period]]=Q$1)*((Table3[[#All],[Variables ]]=$AF$3)+(Table3[[#All],[Variables ]]=$AF$2)+(Table3[[#All],[Variables ]]=$AF$4)),0)</f>
        <v>AH</v>
      </c>
      <c r="R34" cm="1">
        <f t="array" ref="R34">_xlfn._xlws.FILTER(Table3[[#All],[Name]],(Table3[[#All],[Polygon]]=$A34)*(Table3[[#All],[Period]]=R$1)*((Table3[[#All],[Variables ]]=$AF$3)+(Table3[[#All],[Variables ]]=$AF$2)+(Table3[[#All],[Variables ]]=$AF$4)),0)</f>
        <v>0</v>
      </c>
      <c r="S34" cm="1">
        <f t="array" ref="S34">_xlfn._xlws.FILTER(Table3[[#All],[Name]],(Table3[[#All],[Polygon]]=$A34)*(Table3[[#All],[Period]]=S$1)*((Table3[[#All],[Variables ]]=$AF$3)+(Table3[[#All],[Variables ]]=$AF$2)+(Table3[[#All],[Variables ]]=$AF$4)),0)</f>
        <v>0</v>
      </c>
      <c r="T34" cm="1">
        <f t="array" ref="T34">_xlfn._xlws.FILTER(Table3[[#All],[Name]],(Table3[[#All],[Polygon]]=$A34)*(Table3[[#All],[Period]]=T$1)*((Table3[[#All],[Variables ]]=$AF$3)+(Table3[[#All],[Variables ]]=$AF$2)+(Table3[[#All],[Variables ]]=$AF$4)),0)</f>
        <v>0</v>
      </c>
      <c r="U34" cm="1">
        <f t="array" ref="U34">_xlfn._xlws.FILTER(Table3[[#All],[Name]],(Table3[[#All],[Polygon]]=$A34)*(Table3[[#All],[Period]]=U$1)*((Table3[[#All],[Variables ]]=$AF$3)+(Table3[[#All],[Variables ]]=$AF$2)+(Table3[[#All],[Variables ]]=$AF$4)),0)</f>
        <v>0</v>
      </c>
      <c r="V34" t="str" cm="1">
        <f t="array" ref="V34">_xlfn._xlws.FILTER(Table3[[#All],[Name]],(Table3[[#All],[Polygon]]=$A34)*(Table3[[#All],[Period]]=V$1)*((Table3[[#All],[Variables ]]=$AF$3)+(Table3[[#All],[Variables ]]=$AF$2)+(Table3[[#All],[Variables ]]=$AF$4)),0)</f>
        <v>H</v>
      </c>
      <c r="W34" t="str" cm="1">
        <f t="array" ref="W34">_xlfn._xlws.FILTER(Table3[[#All],[Name]],(Table3[[#All],[Polygon]]=$A34)*(Table3[[#All],[Period]]=W$1)*((Table3[[#All],[Variables ]]=$AF$3)+(Table3[[#All],[Variables ]]=$AF$2)+(Table3[[#All],[Variables ]]=$AF$4)),0)</f>
        <v>AH</v>
      </c>
      <c r="X34" t="str" cm="1">
        <f t="array" ref="X34">_xlfn._xlws.FILTER(Table3[[#All],[Name]],(Table3[[#All],[Polygon]]=$A34)*(Table3[[#All],[Period]]=X$1)*((Table3[[#All],[Variables ]]=$AF$3)+(Table3[[#All],[Variables ]]=$AF$2)+(Table3[[#All],[Variables ]]=$AF$4)),0)</f>
        <v>AH</v>
      </c>
      <c r="Y34" cm="1">
        <f t="array" ref="Y34">_xlfn._xlws.FILTER(Table3[[#All],[Name]],(Table3[[#All],[Polygon]]=$A34)*(Table3[[#All],[Period]]=Y$1)*((Table3[[#All],[Variables ]]=$AF$3)+(Table3[[#All],[Variables ]]=$AF$2)+(Table3[[#All],[Variables ]]=$AF$4)),0)</f>
        <v>0</v>
      </c>
      <c r="Z34" t="str" cm="1">
        <f t="array" ref="Z34">_xlfn._xlws.FILTER(Table3[[#All],[Name]],(Table3[[#All],[Polygon]]=$A34)*(Table3[[#All],[Period]]=Z$1)*((Table3[[#All],[Variables ]]=$AF$3)+(Table3[[#All],[Variables ]]=$AF$2)+(Table3[[#All],[Variables ]]=$AF$4)),0)</f>
        <v>PCT</v>
      </c>
      <c r="AA34" cm="1">
        <f t="array" ref="AA34">_xlfn._xlws.FILTER(Table3[[#All],[Name]],(Table3[[#All],[Polygon]]=$A34)*(Table3[[#All],[Period]]=AA$1)*((Table3[[#All],[Variables ]]=$AF$3)+(Table3[[#All],[Variables ]]=$AF$2)+(Table3[[#All],[Variables ]]=$AF$4)),0)</f>
        <v>0</v>
      </c>
      <c r="AB34" cm="1">
        <f t="array" ref="AB34">_xlfn._xlws.FILTER(Table3[[#All],[Name]],(Table3[[#All],[Polygon]]=$A34)*(Table3[[#All],[Period]]=AB$1)*((Table3[[#All],[Variables ]]=$AF$3)+(Table3[[#All],[Variables ]]=$AF$2)+(Table3[[#All],[Variables ]]=$AF$4)),0)</f>
        <v>0</v>
      </c>
      <c r="AC34" cm="1">
        <f t="array" ref="AC34">_xlfn._xlws.FILTER(Table3[[#All],[Name]],(Table3[[#All],[Polygon]]=$A34)*(Table3[[#All],[Period]]=AC$1)*((Table3[[#All],[Variables ]]=$AF$3)+(Table3[[#All],[Variables ]]=$AF$2)+(Table3[[#All],[Variables ]]=$AF$4)),0)</f>
        <v>0</v>
      </c>
      <c r="AD34" cm="1">
        <f t="array" ref="AD34">_xlfn._xlws.FILTER(Table3[[#All],[Name]],(Table3[[#All],[Polygon]]=$A34)*(Table3[[#All],[Period]]=AD$1)*((Table3[[#All],[Variables ]]=$AF$3)+(Table3[[#All],[Variables ]]=$AF$2)+(Table3[[#All],[Variables ]]=$AF$4)),0)</f>
        <v>0</v>
      </c>
    </row>
    <row r="35" spans="1:30" x14ac:dyDescent="0.35">
      <c r="A35" s="3">
        <v>12</v>
      </c>
      <c r="B35" s="4" t="s">
        <v>1369</v>
      </c>
      <c r="C35" s="10">
        <v>5.0020827089999997</v>
      </c>
      <c r="D35" s="4" t="s">
        <v>1361</v>
      </c>
      <c r="E35" s="4">
        <v>0</v>
      </c>
      <c r="F35" s="4">
        <v>4</v>
      </c>
      <c r="G35" s="4">
        <v>6</v>
      </c>
      <c r="H35" s="4"/>
      <c r="I35" s="4">
        <v>0</v>
      </c>
      <c r="J35" s="4">
        <v>0</v>
      </c>
      <c r="K35" s="4" t="s">
        <v>1362</v>
      </c>
      <c r="L35" s="4">
        <v>9</v>
      </c>
      <c r="M35" s="4">
        <v>9</v>
      </c>
      <c r="N35" s="4">
        <v>40.074503640000003</v>
      </c>
      <c r="O35" s="11">
        <v>20.385000000000002</v>
      </c>
      <c r="P35" cm="1">
        <f t="array" ref="P35">_xlfn._xlws.FILTER(Table3[[#All],[Name]],(Table3[[#All],[Polygon]]=$A35)*(Table3[[#All],[Period]]=P$1)*((Table3[[#All],[Variables ]]=$AF$3)+(Table3[[#All],[Variables ]]=$AF$2)+(Table3[[#All],[Variables ]]=$AF$4)),0)</f>
        <v>0</v>
      </c>
      <c r="Q35" t="str" cm="1">
        <f t="array" ref="Q35">_xlfn._xlws.FILTER(Table3[[#All],[Name]],(Table3[[#All],[Polygon]]=$A35)*(Table3[[#All],[Period]]=Q$1)*((Table3[[#All],[Variables ]]=$AF$3)+(Table3[[#All],[Variables ]]=$AF$2)+(Table3[[#All],[Variables ]]=$AF$4)),0)</f>
        <v>AH</v>
      </c>
      <c r="R35" cm="1">
        <f t="array" ref="R35">_xlfn._xlws.FILTER(Table3[[#All],[Name]],(Table3[[#All],[Polygon]]=$A35)*(Table3[[#All],[Period]]=R$1)*((Table3[[#All],[Variables ]]=$AF$3)+(Table3[[#All],[Variables ]]=$AF$2)+(Table3[[#All],[Variables ]]=$AF$4)),0)</f>
        <v>0</v>
      </c>
      <c r="S35" cm="1">
        <f t="array" ref="S35">_xlfn._xlws.FILTER(Table3[[#All],[Name]],(Table3[[#All],[Polygon]]=$A35)*(Table3[[#All],[Period]]=S$1)*((Table3[[#All],[Variables ]]=$AF$3)+(Table3[[#All],[Variables ]]=$AF$2)+(Table3[[#All],[Variables ]]=$AF$4)),0)</f>
        <v>0</v>
      </c>
      <c r="T35" cm="1">
        <f t="array" ref="T35">_xlfn._xlws.FILTER(Table3[[#All],[Name]],(Table3[[#All],[Polygon]]=$A35)*(Table3[[#All],[Period]]=T$1)*((Table3[[#All],[Variables ]]=$AF$3)+(Table3[[#All],[Variables ]]=$AF$2)+(Table3[[#All],[Variables ]]=$AF$4)),0)</f>
        <v>0</v>
      </c>
      <c r="U35" cm="1">
        <f t="array" ref="U35">_xlfn._xlws.FILTER(Table3[[#All],[Name]],(Table3[[#All],[Polygon]]=$A35)*(Table3[[#All],[Period]]=U$1)*((Table3[[#All],[Variables ]]=$AF$3)+(Table3[[#All],[Variables ]]=$AF$2)+(Table3[[#All],[Variables ]]=$AF$4)),0)</f>
        <v>0</v>
      </c>
      <c r="V35" t="str" cm="1">
        <f t="array" ref="V35">_xlfn._xlws.FILTER(Table3[[#All],[Name]],(Table3[[#All],[Polygon]]=$A35)*(Table3[[#All],[Period]]=V$1)*((Table3[[#All],[Variables ]]=$AF$3)+(Table3[[#All],[Variables ]]=$AF$2)+(Table3[[#All],[Variables ]]=$AF$4)),0)</f>
        <v>H</v>
      </c>
      <c r="W35" t="str" cm="1">
        <f t="array" ref="W35">_xlfn._xlws.FILTER(Table3[[#All],[Name]],(Table3[[#All],[Polygon]]=$A35)*(Table3[[#All],[Period]]=W$1)*((Table3[[#All],[Variables ]]=$AF$3)+(Table3[[#All],[Variables ]]=$AF$2)+(Table3[[#All],[Variables ]]=$AF$4)),0)</f>
        <v>AH</v>
      </c>
      <c r="X35" t="str" cm="1">
        <f t="array" ref="X35">_xlfn._xlws.FILTER(Table3[[#All],[Name]],(Table3[[#All],[Polygon]]=$A35)*(Table3[[#All],[Period]]=X$1)*((Table3[[#All],[Variables ]]=$AF$3)+(Table3[[#All],[Variables ]]=$AF$2)+(Table3[[#All],[Variables ]]=$AF$4)),0)</f>
        <v>AH</v>
      </c>
      <c r="Y35" cm="1">
        <f t="array" ref="Y35">_xlfn._xlws.FILTER(Table3[[#All],[Name]],(Table3[[#All],[Polygon]]=$A35)*(Table3[[#All],[Period]]=Y$1)*((Table3[[#All],[Variables ]]=$AF$3)+(Table3[[#All],[Variables ]]=$AF$2)+(Table3[[#All],[Variables ]]=$AF$4)),0)</f>
        <v>0</v>
      </c>
      <c r="Z35" t="str" cm="1">
        <f t="array" ref="Z35">_xlfn._xlws.FILTER(Table3[[#All],[Name]],(Table3[[#All],[Polygon]]=$A35)*(Table3[[#All],[Period]]=Z$1)*((Table3[[#All],[Variables ]]=$AF$3)+(Table3[[#All],[Variables ]]=$AF$2)+(Table3[[#All],[Variables ]]=$AF$4)),0)</f>
        <v>PCT</v>
      </c>
      <c r="AA35" cm="1">
        <f t="array" ref="AA35">_xlfn._xlws.FILTER(Table3[[#All],[Name]],(Table3[[#All],[Polygon]]=$A35)*(Table3[[#All],[Period]]=AA$1)*((Table3[[#All],[Variables ]]=$AF$3)+(Table3[[#All],[Variables ]]=$AF$2)+(Table3[[#All],[Variables ]]=$AF$4)),0)</f>
        <v>0</v>
      </c>
      <c r="AB35" cm="1">
        <f t="array" ref="AB35">_xlfn._xlws.FILTER(Table3[[#All],[Name]],(Table3[[#All],[Polygon]]=$A35)*(Table3[[#All],[Period]]=AB$1)*((Table3[[#All],[Variables ]]=$AF$3)+(Table3[[#All],[Variables ]]=$AF$2)+(Table3[[#All],[Variables ]]=$AF$4)),0)</f>
        <v>0</v>
      </c>
      <c r="AC35" cm="1">
        <f t="array" ref="AC35">_xlfn._xlws.FILTER(Table3[[#All],[Name]],(Table3[[#All],[Polygon]]=$A35)*(Table3[[#All],[Period]]=AC$1)*((Table3[[#All],[Variables ]]=$AF$3)+(Table3[[#All],[Variables ]]=$AF$2)+(Table3[[#All],[Variables ]]=$AF$4)),0)</f>
        <v>0</v>
      </c>
      <c r="AD35" cm="1">
        <f t="array" ref="AD35">_xlfn._xlws.FILTER(Table3[[#All],[Name]],(Table3[[#All],[Polygon]]=$A35)*(Table3[[#All],[Period]]=AD$1)*((Table3[[#All],[Variables ]]=$AF$3)+(Table3[[#All],[Variables ]]=$AF$2)+(Table3[[#All],[Variables ]]=$AF$4)),0)</f>
        <v>0</v>
      </c>
    </row>
    <row r="36" spans="1:30" x14ac:dyDescent="0.35">
      <c r="A36" s="5">
        <v>12</v>
      </c>
      <c r="B36" s="6" t="s">
        <v>1369</v>
      </c>
      <c r="C36" s="8">
        <v>5.0020827089999997</v>
      </c>
      <c r="D36" s="6" t="s">
        <v>1361</v>
      </c>
      <c r="E36" s="6">
        <v>0</v>
      </c>
      <c r="F36" s="6">
        <v>4</v>
      </c>
      <c r="G36" s="6">
        <v>6</v>
      </c>
      <c r="H36" s="6"/>
      <c r="I36" s="6">
        <v>0</v>
      </c>
      <c r="J36" s="6">
        <v>0</v>
      </c>
      <c r="K36" s="6" t="s">
        <v>1362</v>
      </c>
      <c r="L36" s="6">
        <v>12</v>
      </c>
      <c r="M36" s="6">
        <v>12</v>
      </c>
      <c r="N36" s="6">
        <v>5.0020827089999997</v>
      </c>
      <c r="O36" s="9">
        <v>5.0019999999999998</v>
      </c>
      <c r="P36" cm="1">
        <f t="array" ref="P36">_xlfn._xlws.FILTER(Table3[[#All],[Name]],(Table3[[#All],[Polygon]]=$A36)*(Table3[[#All],[Period]]=P$1)*((Table3[[#All],[Variables ]]=$AF$3)+(Table3[[#All],[Variables ]]=$AF$2)+(Table3[[#All],[Variables ]]=$AF$4)),0)</f>
        <v>0</v>
      </c>
      <c r="Q36" t="str" cm="1">
        <f t="array" ref="Q36">_xlfn._xlws.FILTER(Table3[[#All],[Name]],(Table3[[#All],[Polygon]]=$A36)*(Table3[[#All],[Period]]=Q$1)*((Table3[[#All],[Variables ]]=$AF$3)+(Table3[[#All],[Variables ]]=$AF$2)+(Table3[[#All],[Variables ]]=$AF$4)),0)</f>
        <v>AH</v>
      </c>
      <c r="R36" cm="1">
        <f t="array" ref="R36">_xlfn._xlws.FILTER(Table3[[#All],[Name]],(Table3[[#All],[Polygon]]=$A36)*(Table3[[#All],[Period]]=R$1)*((Table3[[#All],[Variables ]]=$AF$3)+(Table3[[#All],[Variables ]]=$AF$2)+(Table3[[#All],[Variables ]]=$AF$4)),0)</f>
        <v>0</v>
      </c>
      <c r="S36" cm="1">
        <f t="array" ref="S36">_xlfn._xlws.FILTER(Table3[[#All],[Name]],(Table3[[#All],[Polygon]]=$A36)*(Table3[[#All],[Period]]=S$1)*((Table3[[#All],[Variables ]]=$AF$3)+(Table3[[#All],[Variables ]]=$AF$2)+(Table3[[#All],[Variables ]]=$AF$4)),0)</f>
        <v>0</v>
      </c>
      <c r="T36" cm="1">
        <f t="array" ref="T36">_xlfn._xlws.FILTER(Table3[[#All],[Name]],(Table3[[#All],[Polygon]]=$A36)*(Table3[[#All],[Period]]=T$1)*((Table3[[#All],[Variables ]]=$AF$3)+(Table3[[#All],[Variables ]]=$AF$2)+(Table3[[#All],[Variables ]]=$AF$4)),0)</f>
        <v>0</v>
      </c>
      <c r="U36" cm="1">
        <f t="array" ref="U36">_xlfn._xlws.FILTER(Table3[[#All],[Name]],(Table3[[#All],[Polygon]]=$A36)*(Table3[[#All],[Period]]=U$1)*((Table3[[#All],[Variables ]]=$AF$3)+(Table3[[#All],[Variables ]]=$AF$2)+(Table3[[#All],[Variables ]]=$AF$4)),0)</f>
        <v>0</v>
      </c>
      <c r="V36" t="str" cm="1">
        <f t="array" ref="V36">_xlfn._xlws.FILTER(Table3[[#All],[Name]],(Table3[[#All],[Polygon]]=$A36)*(Table3[[#All],[Period]]=V$1)*((Table3[[#All],[Variables ]]=$AF$3)+(Table3[[#All],[Variables ]]=$AF$2)+(Table3[[#All],[Variables ]]=$AF$4)),0)</f>
        <v>H</v>
      </c>
      <c r="W36" t="str" cm="1">
        <f t="array" ref="W36">_xlfn._xlws.FILTER(Table3[[#All],[Name]],(Table3[[#All],[Polygon]]=$A36)*(Table3[[#All],[Period]]=W$1)*((Table3[[#All],[Variables ]]=$AF$3)+(Table3[[#All],[Variables ]]=$AF$2)+(Table3[[#All],[Variables ]]=$AF$4)),0)</f>
        <v>AH</v>
      </c>
      <c r="X36" t="str" cm="1">
        <f t="array" ref="X36">_xlfn._xlws.FILTER(Table3[[#All],[Name]],(Table3[[#All],[Polygon]]=$A36)*(Table3[[#All],[Period]]=X$1)*((Table3[[#All],[Variables ]]=$AF$3)+(Table3[[#All],[Variables ]]=$AF$2)+(Table3[[#All],[Variables ]]=$AF$4)),0)</f>
        <v>AH</v>
      </c>
      <c r="Y36" cm="1">
        <f t="array" ref="Y36">_xlfn._xlws.FILTER(Table3[[#All],[Name]],(Table3[[#All],[Polygon]]=$A36)*(Table3[[#All],[Period]]=Y$1)*((Table3[[#All],[Variables ]]=$AF$3)+(Table3[[#All],[Variables ]]=$AF$2)+(Table3[[#All],[Variables ]]=$AF$4)),0)</f>
        <v>0</v>
      </c>
      <c r="Z36" t="str" cm="1">
        <f t="array" ref="Z36">_xlfn._xlws.FILTER(Table3[[#All],[Name]],(Table3[[#All],[Polygon]]=$A36)*(Table3[[#All],[Period]]=Z$1)*((Table3[[#All],[Variables ]]=$AF$3)+(Table3[[#All],[Variables ]]=$AF$2)+(Table3[[#All],[Variables ]]=$AF$4)),0)</f>
        <v>PCT</v>
      </c>
      <c r="AA36" cm="1">
        <f t="array" ref="AA36">_xlfn._xlws.FILTER(Table3[[#All],[Name]],(Table3[[#All],[Polygon]]=$A36)*(Table3[[#All],[Period]]=AA$1)*((Table3[[#All],[Variables ]]=$AF$3)+(Table3[[#All],[Variables ]]=$AF$2)+(Table3[[#All],[Variables ]]=$AF$4)),0)</f>
        <v>0</v>
      </c>
      <c r="AB36" cm="1">
        <f t="array" ref="AB36">_xlfn._xlws.FILTER(Table3[[#All],[Name]],(Table3[[#All],[Polygon]]=$A36)*(Table3[[#All],[Period]]=AB$1)*((Table3[[#All],[Variables ]]=$AF$3)+(Table3[[#All],[Variables ]]=$AF$2)+(Table3[[#All],[Variables ]]=$AF$4)),0)</f>
        <v>0</v>
      </c>
      <c r="AC36" cm="1">
        <f t="array" ref="AC36">_xlfn._xlws.FILTER(Table3[[#All],[Name]],(Table3[[#All],[Polygon]]=$A36)*(Table3[[#All],[Period]]=AC$1)*((Table3[[#All],[Variables ]]=$AF$3)+(Table3[[#All],[Variables ]]=$AF$2)+(Table3[[#All],[Variables ]]=$AF$4)),0)</f>
        <v>0</v>
      </c>
      <c r="AD36" cm="1">
        <f t="array" ref="AD36">_xlfn._xlws.FILTER(Table3[[#All],[Name]],(Table3[[#All],[Polygon]]=$A36)*(Table3[[#All],[Period]]=AD$1)*((Table3[[#All],[Variables ]]=$AF$3)+(Table3[[#All],[Variables ]]=$AF$2)+(Table3[[#All],[Variables ]]=$AF$4)),0)</f>
        <v>0</v>
      </c>
    </row>
    <row r="37" spans="1:30" x14ac:dyDescent="0.35">
      <c r="A37" s="3">
        <v>12</v>
      </c>
      <c r="B37" s="4" t="s">
        <v>1369</v>
      </c>
      <c r="C37" s="10">
        <v>5.0020827089999997</v>
      </c>
      <c r="D37" s="4" t="s">
        <v>1361</v>
      </c>
      <c r="E37" s="4">
        <v>0</v>
      </c>
      <c r="F37" s="4">
        <v>4</v>
      </c>
      <c r="G37" s="4">
        <v>6</v>
      </c>
      <c r="H37" s="4"/>
      <c r="I37" s="4">
        <v>0</v>
      </c>
      <c r="J37" s="4">
        <v>0</v>
      </c>
      <c r="K37" s="4" t="s">
        <v>1362</v>
      </c>
      <c r="L37" s="4">
        <v>1</v>
      </c>
      <c r="M37" s="4">
        <v>1</v>
      </c>
      <c r="N37" s="4">
        <v>15.76116682</v>
      </c>
      <c r="O37" s="11">
        <v>9.5869999999999997</v>
      </c>
      <c r="P37" cm="1">
        <f t="array" ref="P37">_xlfn._xlws.FILTER(Table3[[#All],[Name]],(Table3[[#All],[Polygon]]=$A37)*(Table3[[#All],[Period]]=P$1)*((Table3[[#All],[Variables ]]=$AF$3)+(Table3[[#All],[Variables ]]=$AF$2)+(Table3[[#All],[Variables ]]=$AF$4)),0)</f>
        <v>0</v>
      </c>
      <c r="Q37" t="str" cm="1">
        <f t="array" ref="Q37">_xlfn._xlws.FILTER(Table3[[#All],[Name]],(Table3[[#All],[Polygon]]=$A37)*(Table3[[#All],[Period]]=Q$1)*((Table3[[#All],[Variables ]]=$AF$3)+(Table3[[#All],[Variables ]]=$AF$2)+(Table3[[#All],[Variables ]]=$AF$4)),0)</f>
        <v>AH</v>
      </c>
      <c r="R37" cm="1">
        <f t="array" ref="R37">_xlfn._xlws.FILTER(Table3[[#All],[Name]],(Table3[[#All],[Polygon]]=$A37)*(Table3[[#All],[Period]]=R$1)*((Table3[[#All],[Variables ]]=$AF$3)+(Table3[[#All],[Variables ]]=$AF$2)+(Table3[[#All],[Variables ]]=$AF$4)),0)</f>
        <v>0</v>
      </c>
      <c r="S37" cm="1">
        <f t="array" ref="S37">_xlfn._xlws.FILTER(Table3[[#All],[Name]],(Table3[[#All],[Polygon]]=$A37)*(Table3[[#All],[Period]]=S$1)*((Table3[[#All],[Variables ]]=$AF$3)+(Table3[[#All],[Variables ]]=$AF$2)+(Table3[[#All],[Variables ]]=$AF$4)),0)</f>
        <v>0</v>
      </c>
      <c r="T37" cm="1">
        <f t="array" ref="T37">_xlfn._xlws.FILTER(Table3[[#All],[Name]],(Table3[[#All],[Polygon]]=$A37)*(Table3[[#All],[Period]]=T$1)*((Table3[[#All],[Variables ]]=$AF$3)+(Table3[[#All],[Variables ]]=$AF$2)+(Table3[[#All],[Variables ]]=$AF$4)),0)</f>
        <v>0</v>
      </c>
      <c r="U37" cm="1">
        <f t="array" ref="U37">_xlfn._xlws.FILTER(Table3[[#All],[Name]],(Table3[[#All],[Polygon]]=$A37)*(Table3[[#All],[Period]]=U$1)*((Table3[[#All],[Variables ]]=$AF$3)+(Table3[[#All],[Variables ]]=$AF$2)+(Table3[[#All],[Variables ]]=$AF$4)),0)</f>
        <v>0</v>
      </c>
      <c r="V37" t="str" cm="1">
        <f t="array" ref="V37">_xlfn._xlws.FILTER(Table3[[#All],[Name]],(Table3[[#All],[Polygon]]=$A37)*(Table3[[#All],[Period]]=V$1)*((Table3[[#All],[Variables ]]=$AF$3)+(Table3[[#All],[Variables ]]=$AF$2)+(Table3[[#All],[Variables ]]=$AF$4)),0)</f>
        <v>H</v>
      </c>
      <c r="W37" t="str" cm="1">
        <f t="array" ref="W37">_xlfn._xlws.FILTER(Table3[[#All],[Name]],(Table3[[#All],[Polygon]]=$A37)*(Table3[[#All],[Period]]=W$1)*((Table3[[#All],[Variables ]]=$AF$3)+(Table3[[#All],[Variables ]]=$AF$2)+(Table3[[#All],[Variables ]]=$AF$4)),0)</f>
        <v>AH</v>
      </c>
      <c r="X37" t="str" cm="1">
        <f t="array" ref="X37">_xlfn._xlws.FILTER(Table3[[#All],[Name]],(Table3[[#All],[Polygon]]=$A37)*(Table3[[#All],[Period]]=X$1)*((Table3[[#All],[Variables ]]=$AF$3)+(Table3[[#All],[Variables ]]=$AF$2)+(Table3[[#All],[Variables ]]=$AF$4)),0)</f>
        <v>AH</v>
      </c>
      <c r="Y37" cm="1">
        <f t="array" ref="Y37">_xlfn._xlws.FILTER(Table3[[#All],[Name]],(Table3[[#All],[Polygon]]=$A37)*(Table3[[#All],[Period]]=Y$1)*((Table3[[#All],[Variables ]]=$AF$3)+(Table3[[#All],[Variables ]]=$AF$2)+(Table3[[#All],[Variables ]]=$AF$4)),0)</f>
        <v>0</v>
      </c>
      <c r="Z37" t="str" cm="1">
        <f t="array" ref="Z37">_xlfn._xlws.FILTER(Table3[[#All],[Name]],(Table3[[#All],[Polygon]]=$A37)*(Table3[[#All],[Period]]=Z$1)*((Table3[[#All],[Variables ]]=$AF$3)+(Table3[[#All],[Variables ]]=$AF$2)+(Table3[[#All],[Variables ]]=$AF$4)),0)</f>
        <v>PCT</v>
      </c>
      <c r="AA37" cm="1">
        <f t="array" ref="AA37">_xlfn._xlws.FILTER(Table3[[#All],[Name]],(Table3[[#All],[Polygon]]=$A37)*(Table3[[#All],[Period]]=AA$1)*((Table3[[#All],[Variables ]]=$AF$3)+(Table3[[#All],[Variables ]]=$AF$2)+(Table3[[#All],[Variables ]]=$AF$4)),0)</f>
        <v>0</v>
      </c>
      <c r="AB37" cm="1">
        <f t="array" ref="AB37">_xlfn._xlws.FILTER(Table3[[#All],[Name]],(Table3[[#All],[Polygon]]=$A37)*(Table3[[#All],[Period]]=AB$1)*((Table3[[#All],[Variables ]]=$AF$3)+(Table3[[#All],[Variables ]]=$AF$2)+(Table3[[#All],[Variables ]]=$AF$4)),0)</f>
        <v>0</v>
      </c>
      <c r="AC37" cm="1">
        <f t="array" ref="AC37">_xlfn._xlws.FILTER(Table3[[#All],[Name]],(Table3[[#All],[Polygon]]=$A37)*(Table3[[#All],[Period]]=AC$1)*((Table3[[#All],[Variables ]]=$AF$3)+(Table3[[#All],[Variables ]]=$AF$2)+(Table3[[#All],[Variables ]]=$AF$4)),0)</f>
        <v>0</v>
      </c>
      <c r="AD37" cm="1">
        <f t="array" ref="AD37">_xlfn._xlws.FILTER(Table3[[#All],[Name]],(Table3[[#All],[Polygon]]=$A37)*(Table3[[#All],[Period]]=AD$1)*((Table3[[#All],[Variables ]]=$AF$3)+(Table3[[#All],[Variables ]]=$AF$2)+(Table3[[#All],[Variables ]]=$AF$4)),0)</f>
        <v>0</v>
      </c>
    </row>
    <row r="38" spans="1:30" x14ac:dyDescent="0.35">
      <c r="A38" s="5">
        <v>12</v>
      </c>
      <c r="B38" s="6" t="s">
        <v>1369</v>
      </c>
      <c r="C38" s="8">
        <v>5.0020827089999997</v>
      </c>
      <c r="D38" s="6" t="s">
        <v>1361</v>
      </c>
      <c r="E38" s="6">
        <v>0</v>
      </c>
      <c r="F38" s="6">
        <v>4</v>
      </c>
      <c r="G38" s="6">
        <v>6</v>
      </c>
      <c r="H38" s="6"/>
      <c r="I38" s="6">
        <v>0</v>
      </c>
      <c r="J38" s="6">
        <v>0</v>
      </c>
      <c r="K38" s="6" t="s">
        <v>1362</v>
      </c>
      <c r="L38" s="6">
        <v>662</v>
      </c>
      <c r="M38" s="6">
        <v>662</v>
      </c>
      <c r="N38" s="6">
        <v>43.185861619999997</v>
      </c>
      <c r="O38" s="9">
        <v>4.0000000000000001E-3</v>
      </c>
      <c r="P38" cm="1">
        <f t="array" ref="P38">_xlfn._xlws.FILTER(Table3[[#All],[Name]],(Table3[[#All],[Polygon]]=$A38)*(Table3[[#All],[Period]]=P$1)*((Table3[[#All],[Variables ]]=$AF$3)+(Table3[[#All],[Variables ]]=$AF$2)+(Table3[[#All],[Variables ]]=$AF$4)),0)</f>
        <v>0</v>
      </c>
      <c r="Q38" t="str" cm="1">
        <f t="array" ref="Q38">_xlfn._xlws.FILTER(Table3[[#All],[Name]],(Table3[[#All],[Polygon]]=$A38)*(Table3[[#All],[Period]]=Q$1)*((Table3[[#All],[Variables ]]=$AF$3)+(Table3[[#All],[Variables ]]=$AF$2)+(Table3[[#All],[Variables ]]=$AF$4)),0)</f>
        <v>AH</v>
      </c>
      <c r="R38" cm="1">
        <f t="array" ref="R38">_xlfn._xlws.FILTER(Table3[[#All],[Name]],(Table3[[#All],[Polygon]]=$A38)*(Table3[[#All],[Period]]=R$1)*((Table3[[#All],[Variables ]]=$AF$3)+(Table3[[#All],[Variables ]]=$AF$2)+(Table3[[#All],[Variables ]]=$AF$4)),0)</f>
        <v>0</v>
      </c>
      <c r="S38" cm="1">
        <f t="array" ref="S38">_xlfn._xlws.FILTER(Table3[[#All],[Name]],(Table3[[#All],[Polygon]]=$A38)*(Table3[[#All],[Period]]=S$1)*((Table3[[#All],[Variables ]]=$AF$3)+(Table3[[#All],[Variables ]]=$AF$2)+(Table3[[#All],[Variables ]]=$AF$4)),0)</f>
        <v>0</v>
      </c>
      <c r="T38" cm="1">
        <f t="array" ref="T38">_xlfn._xlws.FILTER(Table3[[#All],[Name]],(Table3[[#All],[Polygon]]=$A38)*(Table3[[#All],[Period]]=T$1)*((Table3[[#All],[Variables ]]=$AF$3)+(Table3[[#All],[Variables ]]=$AF$2)+(Table3[[#All],[Variables ]]=$AF$4)),0)</f>
        <v>0</v>
      </c>
      <c r="U38" cm="1">
        <f t="array" ref="U38">_xlfn._xlws.FILTER(Table3[[#All],[Name]],(Table3[[#All],[Polygon]]=$A38)*(Table3[[#All],[Period]]=U$1)*((Table3[[#All],[Variables ]]=$AF$3)+(Table3[[#All],[Variables ]]=$AF$2)+(Table3[[#All],[Variables ]]=$AF$4)),0)</f>
        <v>0</v>
      </c>
      <c r="V38" t="str" cm="1">
        <f t="array" ref="V38">_xlfn._xlws.FILTER(Table3[[#All],[Name]],(Table3[[#All],[Polygon]]=$A38)*(Table3[[#All],[Period]]=V$1)*((Table3[[#All],[Variables ]]=$AF$3)+(Table3[[#All],[Variables ]]=$AF$2)+(Table3[[#All],[Variables ]]=$AF$4)),0)</f>
        <v>H</v>
      </c>
      <c r="W38" t="str" cm="1">
        <f t="array" ref="W38">_xlfn._xlws.FILTER(Table3[[#All],[Name]],(Table3[[#All],[Polygon]]=$A38)*(Table3[[#All],[Period]]=W$1)*((Table3[[#All],[Variables ]]=$AF$3)+(Table3[[#All],[Variables ]]=$AF$2)+(Table3[[#All],[Variables ]]=$AF$4)),0)</f>
        <v>AH</v>
      </c>
      <c r="X38" t="str" cm="1">
        <f t="array" ref="X38">_xlfn._xlws.FILTER(Table3[[#All],[Name]],(Table3[[#All],[Polygon]]=$A38)*(Table3[[#All],[Period]]=X$1)*((Table3[[#All],[Variables ]]=$AF$3)+(Table3[[#All],[Variables ]]=$AF$2)+(Table3[[#All],[Variables ]]=$AF$4)),0)</f>
        <v>AH</v>
      </c>
      <c r="Y38" cm="1">
        <f t="array" ref="Y38">_xlfn._xlws.FILTER(Table3[[#All],[Name]],(Table3[[#All],[Polygon]]=$A38)*(Table3[[#All],[Period]]=Y$1)*((Table3[[#All],[Variables ]]=$AF$3)+(Table3[[#All],[Variables ]]=$AF$2)+(Table3[[#All],[Variables ]]=$AF$4)),0)</f>
        <v>0</v>
      </c>
      <c r="Z38" t="str" cm="1">
        <f t="array" ref="Z38">_xlfn._xlws.FILTER(Table3[[#All],[Name]],(Table3[[#All],[Polygon]]=$A38)*(Table3[[#All],[Period]]=Z$1)*((Table3[[#All],[Variables ]]=$AF$3)+(Table3[[#All],[Variables ]]=$AF$2)+(Table3[[#All],[Variables ]]=$AF$4)),0)</f>
        <v>PCT</v>
      </c>
      <c r="AA38" cm="1">
        <f t="array" ref="AA38">_xlfn._xlws.FILTER(Table3[[#All],[Name]],(Table3[[#All],[Polygon]]=$A38)*(Table3[[#All],[Period]]=AA$1)*((Table3[[#All],[Variables ]]=$AF$3)+(Table3[[#All],[Variables ]]=$AF$2)+(Table3[[#All],[Variables ]]=$AF$4)),0)</f>
        <v>0</v>
      </c>
      <c r="AB38" cm="1">
        <f t="array" ref="AB38">_xlfn._xlws.FILTER(Table3[[#All],[Name]],(Table3[[#All],[Polygon]]=$A38)*(Table3[[#All],[Period]]=AB$1)*((Table3[[#All],[Variables ]]=$AF$3)+(Table3[[#All],[Variables ]]=$AF$2)+(Table3[[#All],[Variables ]]=$AF$4)),0)</f>
        <v>0</v>
      </c>
      <c r="AC38" cm="1">
        <f t="array" ref="AC38">_xlfn._xlws.FILTER(Table3[[#All],[Name]],(Table3[[#All],[Polygon]]=$A38)*(Table3[[#All],[Period]]=AC$1)*((Table3[[#All],[Variables ]]=$AF$3)+(Table3[[#All],[Variables ]]=$AF$2)+(Table3[[#All],[Variables ]]=$AF$4)),0)</f>
        <v>0</v>
      </c>
      <c r="AD38" cm="1">
        <f t="array" ref="AD38">_xlfn._xlws.FILTER(Table3[[#All],[Name]],(Table3[[#All],[Polygon]]=$A38)*(Table3[[#All],[Period]]=AD$1)*((Table3[[#All],[Variables ]]=$AF$3)+(Table3[[#All],[Variables ]]=$AF$2)+(Table3[[#All],[Variables ]]=$AF$4)),0)</f>
        <v>0</v>
      </c>
    </row>
    <row r="39" spans="1:30" x14ac:dyDescent="0.35">
      <c r="A39" s="3">
        <v>13</v>
      </c>
      <c r="B39" s="4" t="s">
        <v>1434</v>
      </c>
      <c r="C39" s="10">
        <v>45.110235160000002</v>
      </c>
      <c r="D39" s="4" t="s">
        <v>1361</v>
      </c>
      <c r="E39" s="4">
        <v>0</v>
      </c>
      <c r="F39" s="4">
        <v>4</v>
      </c>
      <c r="G39" s="4">
        <v>5</v>
      </c>
      <c r="H39" s="4"/>
      <c r="I39" s="4">
        <v>0</v>
      </c>
      <c r="J39" s="4">
        <v>0</v>
      </c>
      <c r="K39" s="4" t="s">
        <v>1362</v>
      </c>
      <c r="L39" s="4">
        <v>15</v>
      </c>
      <c r="M39" s="4">
        <v>15</v>
      </c>
      <c r="N39" s="4">
        <v>22.808939840000001</v>
      </c>
      <c r="O39" s="11">
        <v>10.215</v>
      </c>
      <c r="P39" cm="1">
        <f t="array" ref="P39">_xlfn._xlws.FILTER(Table3[[#All],[Name]],(Table3[[#All],[Polygon]]=$A39)*(Table3[[#All],[Period]]=P$1)*((Table3[[#All],[Variables ]]=$AF$3)+(Table3[[#All],[Variables ]]=$AF$2)+(Table3[[#All],[Variables ]]=$AF$4)),0)</f>
        <v>0</v>
      </c>
      <c r="Q39" t="e" cm="1" vm="2">
        <f t="array" aca="1" ref="Q39" ca="1">_xlfn._xlws.FILTER(Table3[[#All],[Name]],(Table3[[#All],[Polygon]]=$A39)*(Table3[[#All],[Period]]=Q$1)*((Table3[[#All],[Variables ]]=$AF$3)+(Table3[[#All],[Variables ]]=$AF$2)+(Table3[[#All],[Variables ]]=$AF$4)),0)</f>
        <v>#VALUE!</v>
      </c>
      <c r="R39" t="str" cm="1">
        <f t="array" ref="R39">_xlfn._xlws.FILTER(Table3[[#All],[Name]],(Table3[[#All],[Polygon]]=$A39)*(Table3[[#All],[Period]]=R$1)*((Table3[[#All],[Variables ]]=$AF$3)+(Table3[[#All],[Variables ]]=$AF$2)+(Table3[[#All],[Variables ]]=$AF$4)),0)</f>
        <v>AH</v>
      </c>
      <c r="S39" t="str" cm="1">
        <f t="array" ref="S39">_xlfn._xlws.FILTER(Table3[[#All],[Name]],(Table3[[#All],[Polygon]]=$A39)*(Table3[[#All],[Period]]=S$1)*((Table3[[#All],[Variables ]]=$AF$3)+(Table3[[#All],[Variables ]]=$AF$2)+(Table3[[#All],[Variables ]]=$AF$4)),0)</f>
        <v>AH</v>
      </c>
      <c r="T39" t="str" cm="1">
        <f t="array" ref="T39">_xlfn._xlws.FILTER(Table3[[#All],[Name]],(Table3[[#All],[Polygon]]=$A39)*(Table3[[#All],[Period]]=T$1)*((Table3[[#All],[Variables ]]=$AF$3)+(Table3[[#All],[Variables ]]=$AF$2)+(Table3[[#All],[Variables ]]=$AF$4)),0)</f>
        <v>PCT</v>
      </c>
      <c r="U39" t="str" cm="1">
        <f t="array" ref="U39">_xlfn._xlws.FILTER(Table3[[#All],[Name]],(Table3[[#All],[Polygon]]=$A39)*(Table3[[#All],[Period]]=U$1)*((Table3[[#All],[Variables ]]=$AF$3)+(Table3[[#All],[Variables ]]=$AF$2)+(Table3[[#All],[Variables ]]=$AF$4)),0)</f>
        <v>AH</v>
      </c>
      <c r="V39" t="str" cm="1">
        <f t="array" ref="V39">_xlfn._xlws.FILTER(Table3[[#All],[Name]],(Table3[[#All],[Polygon]]=$A39)*(Table3[[#All],[Period]]=V$1)*((Table3[[#All],[Variables ]]=$AF$3)+(Table3[[#All],[Variables ]]=$AF$2)+(Table3[[#All],[Variables ]]=$AF$4)),0)</f>
        <v>AH</v>
      </c>
      <c r="W39" cm="1">
        <f t="array" ref="W39">_xlfn._xlws.FILTER(Table3[[#All],[Name]],(Table3[[#All],[Polygon]]=$A39)*(Table3[[#All],[Period]]=W$1)*((Table3[[#All],[Variables ]]=$AF$3)+(Table3[[#All],[Variables ]]=$AF$2)+(Table3[[#All],[Variables ]]=$AF$4)),0)</f>
        <v>0</v>
      </c>
      <c r="X39" cm="1">
        <f t="array" ref="X39">_xlfn._xlws.FILTER(Table3[[#All],[Name]],(Table3[[#All],[Polygon]]=$A39)*(Table3[[#All],[Period]]=X$1)*((Table3[[#All],[Variables ]]=$AF$3)+(Table3[[#All],[Variables ]]=$AF$2)+(Table3[[#All],[Variables ]]=$AF$4)),0)</f>
        <v>0</v>
      </c>
      <c r="Y39" cm="1">
        <f t="array" ref="Y39">_xlfn._xlws.FILTER(Table3[[#All],[Name]],(Table3[[#All],[Polygon]]=$A39)*(Table3[[#All],[Period]]=Y$1)*((Table3[[#All],[Variables ]]=$AF$3)+(Table3[[#All],[Variables ]]=$AF$2)+(Table3[[#All],[Variables ]]=$AF$4)),0)</f>
        <v>0</v>
      </c>
      <c r="Z39" cm="1">
        <f t="array" ref="Z39">_xlfn._xlws.FILTER(Table3[[#All],[Name]],(Table3[[#All],[Polygon]]=$A39)*(Table3[[#All],[Period]]=Z$1)*((Table3[[#All],[Variables ]]=$AF$3)+(Table3[[#All],[Variables ]]=$AF$2)+(Table3[[#All],[Variables ]]=$AF$4)),0)</f>
        <v>0</v>
      </c>
      <c r="AA39" cm="1">
        <f t="array" ref="AA39">_xlfn._xlws.FILTER(Table3[[#All],[Name]],(Table3[[#All],[Polygon]]=$A39)*(Table3[[#All],[Period]]=AA$1)*((Table3[[#All],[Variables ]]=$AF$3)+(Table3[[#All],[Variables ]]=$AF$2)+(Table3[[#All],[Variables ]]=$AF$4)),0)</f>
        <v>0</v>
      </c>
      <c r="AB39" cm="1">
        <f t="array" ref="AB39">_xlfn._xlws.FILTER(Table3[[#All],[Name]],(Table3[[#All],[Polygon]]=$A39)*(Table3[[#All],[Period]]=AB$1)*((Table3[[#All],[Variables ]]=$AF$3)+(Table3[[#All],[Variables ]]=$AF$2)+(Table3[[#All],[Variables ]]=$AF$4)),0)</f>
        <v>0</v>
      </c>
      <c r="AC39" cm="1">
        <f t="array" ref="AC39">_xlfn._xlws.FILTER(Table3[[#All],[Name]],(Table3[[#All],[Polygon]]=$A39)*(Table3[[#All],[Period]]=AC$1)*((Table3[[#All],[Variables ]]=$AF$3)+(Table3[[#All],[Variables ]]=$AF$2)+(Table3[[#All],[Variables ]]=$AF$4)),0)</f>
        <v>0</v>
      </c>
      <c r="AD39" cm="1">
        <f t="array" ref="AD39">_xlfn._xlws.FILTER(Table3[[#All],[Name]],(Table3[[#All],[Polygon]]=$A39)*(Table3[[#All],[Period]]=AD$1)*((Table3[[#All],[Variables ]]=$AF$3)+(Table3[[#All],[Variables ]]=$AF$2)+(Table3[[#All],[Variables ]]=$AF$4)),0)</f>
        <v>0</v>
      </c>
    </row>
    <row r="40" spans="1:30" x14ac:dyDescent="0.35">
      <c r="A40" s="5">
        <v>13</v>
      </c>
      <c r="B40" s="6" t="s">
        <v>1434</v>
      </c>
      <c r="C40" s="8">
        <v>45.110235160000002</v>
      </c>
      <c r="D40" s="6" t="s">
        <v>1361</v>
      </c>
      <c r="E40" s="6">
        <v>0</v>
      </c>
      <c r="F40" s="6">
        <v>4</v>
      </c>
      <c r="G40" s="6">
        <v>5</v>
      </c>
      <c r="H40" s="6"/>
      <c r="I40" s="6">
        <v>0</v>
      </c>
      <c r="J40" s="6">
        <v>0</v>
      </c>
      <c r="K40" s="6" t="s">
        <v>1362</v>
      </c>
      <c r="L40" s="6">
        <v>66</v>
      </c>
      <c r="M40" s="6">
        <v>66</v>
      </c>
      <c r="N40" s="6">
        <v>4.1190275749999996</v>
      </c>
      <c r="O40" s="9">
        <v>4.1189999999999998</v>
      </c>
      <c r="P40" cm="1">
        <f t="array" ref="P40">_xlfn._xlws.FILTER(Table3[[#All],[Name]],(Table3[[#All],[Polygon]]=$A40)*(Table3[[#All],[Period]]=P$1)*((Table3[[#All],[Variables ]]=$AF$3)+(Table3[[#All],[Variables ]]=$AF$2)+(Table3[[#All],[Variables ]]=$AF$4)),0)</f>
        <v>0</v>
      </c>
      <c r="Q40" t="e" cm="1" vm="2">
        <f t="array" aca="1" ref="Q40" ca="1">_xlfn._xlws.FILTER(Table3[[#All],[Name]],(Table3[[#All],[Polygon]]=$A40)*(Table3[[#All],[Period]]=Q$1)*((Table3[[#All],[Variables ]]=$AF$3)+(Table3[[#All],[Variables ]]=$AF$2)+(Table3[[#All],[Variables ]]=$AF$4)),0)</f>
        <v>#VALUE!</v>
      </c>
      <c r="R40" t="str" cm="1">
        <f t="array" ref="R40">_xlfn._xlws.FILTER(Table3[[#All],[Name]],(Table3[[#All],[Polygon]]=$A40)*(Table3[[#All],[Period]]=R$1)*((Table3[[#All],[Variables ]]=$AF$3)+(Table3[[#All],[Variables ]]=$AF$2)+(Table3[[#All],[Variables ]]=$AF$4)),0)</f>
        <v>AH</v>
      </c>
      <c r="S40" t="str" cm="1">
        <f t="array" ref="S40">_xlfn._xlws.FILTER(Table3[[#All],[Name]],(Table3[[#All],[Polygon]]=$A40)*(Table3[[#All],[Period]]=S$1)*((Table3[[#All],[Variables ]]=$AF$3)+(Table3[[#All],[Variables ]]=$AF$2)+(Table3[[#All],[Variables ]]=$AF$4)),0)</f>
        <v>AH</v>
      </c>
      <c r="T40" t="str" cm="1">
        <f t="array" ref="T40">_xlfn._xlws.FILTER(Table3[[#All],[Name]],(Table3[[#All],[Polygon]]=$A40)*(Table3[[#All],[Period]]=T$1)*((Table3[[#All],[Variables ]]=$AF$3)+(Table3[[#All],[Variables ]]=$AF$2)+(Table3[[#All],[Variables ]]=$AF$4)),0)</f>
        <v>PCT</v>
      </c>
      <c r="U40" t="str" cm="1">
        <f t="array" ref="U40">_xlfn._xlws.FILTER(Table3[[#All],[Name]],(Table3[[#All],[Polygon]]=$A40)*(Table3[[#All],[Period]]=U$1)*((Table3[[#All],[Variables ]]=$AF$3)+(Table3[[#All],[Variables ]]=$AF$2)+(Table3[[#All],[Variables ]]=$AF$4)),0)</f>
        <v>AH</v>
      </c>
      <c r="V40" t="str" cm="1">
        <f t="array" ref="V40">_xlfn._xlws.FILTER(Table3[[#All],[Name]],(Table3[[#All],[Polygon]]=$A40)*(Table3[[#All],[Period]]=V$1)*((Table3[[#All],[Variables ]]=$AF$3)+(Table3[[#All],[Variables ]]=$AF$2)+(Table3[[#All],[Variables ]]=$AF$4)),0)</f>
        <v>AH</v>
      </c>
      <c r="W40" cm="1">
        <f t="array" ref="W40">_xlfn._xlws.FILTER(Table3[[#All],[Name]],(Table3[[#All],[Polygon]]=$A40)*(Table3[[#All],[Period]]=W$1)*((Table3[[#All],[Variables ]]=$AF$3)+(Table3[[#All],[Variables ]]=$AF$2)+(Table3[[#All],[Variables ]]=$AF$4)),0)</f>
        <v>0</v>
      </c>
      <c r="X40" cm="1">
        <f t="array" ref="X40">_xlfn._xlws.FILTER(Table3[[#All],[Name]],(Table3[[#All],[Polygon]]=$A40)*(Table3[[#All],[Period]]=X$1)*((Table3[[#All],[Variables ]]=$AF$3)+(Table3[[#All],[Variables ]]=$AF$2)+(Table3[[#All],[Variables ]]=$AF$4)),0)</f>
        <v>0</v>
      </c>
      <c r="Y40" cm="1">
        <f t="array" ref="Y40">_xlfn._xlws.FILTER(Table3[[#All],[Name]],(Table3[[#All],[Polygon]]=$A40)*(Table3[[#All],[Period]]=Y$1)*((Table3[[#All],[Variables ]]=$AF$3)+(Table3[[#All],[Variables ]]=$AF$2)+(Table3[[#All],[Variables ]]=$AF$4)),0)</f>
        <v>0</v>
      </c>
      <c r="Z40" cm="1">
        <f t="array" ref="Z40">_xlfn._xlws.FILTER(Table3[[#All],[Name]],(Table3[[#All],[Polygon]]=$A40)*(Table3[[#All],[Period]]=Z$1)*((Table3[[#All],[Variables ]]=$AF$3)+(Table3[[#All],[Variables ]]=$AF$2)+(Table3[[#All],[Variables ]]=$AF$4)),0)</f>
        <v>0</v>
      </c>
      <c r="AA40" cm="1">
        <f t="array" ref="AA40">_xlfn._xlws.FILTER(Table3[[#All],[Name]],(Table3[[#All],[Polygon]]=$A40)*(Table3[[#All],[Period]]=AA$1)*((Table3[[#All],[Variables ]]=$AF$3)+(Table3[[#All],[Variables ]]=$AF$2)+(Table3[[#All],[Variables ]]=$AF$4)),0)</f>
        <v>0</v>
      </c>
      <c r="AB40" cm="1">
        <f t="array" ref="AB40">_xlfn._xlws.FILTER(Table3[[#All],[Name]],(Table3[[#All],[Polygon]]=$A40)*(Table3[[#All],[Period]]=AB$1)*((Table3[[#All],[Variables ]]=$AF$3)+(Table3[[#All],[Variables ]]=$AF$2)+(Table3[[#All],[Variables ]]=$AF$4)),0)</f>
        <v>0</v>
      </c>
      <c r="AC40" cm="1">
        <f t="array" ref="AC40">_xlfn._xlws.FILTER(Table3[[#All],[Name]],(Table3[[#All],[Polygon]]=$A40)*(Table3[[#All],[Period]]=AC$1)*((Table3[[#All],[Variables ]]=$AF$3)+(Table3[[#All],[Variables ]]=$AF$2)+(Table3[[#All],[Variables ]]=$AF$4)),0)</f>
        <v>0</v>
      </c>
      <c r="AD40" cm="1">
        <f t="array" ref="AD40">_xlfn._xlws.FILTER(Table3[[#All],[Name]],(Table3[[#All],[Polygon]]=$A40)*(Table3[[#All],[Period]]=AD$1)*((Table3[[#All],[Variables ]]=$AF$3)+(Table3[[#All],[Variables ]]=$AF$2)+(Table3[[#All],[Variables ]]=$AF$4)),0)</f>
        <v>0</v>
      </c>
    </row>
    <row r="41" spans="1:30" x14ac:dyDescent="0.35">
      <c r="A41" s="3">
        <v>13</v>
      </c>
      <c r="B41" s="4" t="s">
        <v>1434</v>
      </c>
      <c r="C41" s="10">
        <v>45.110235160000002</v>
      </c>
      <c r="D41" s="4" t="s">
        <v>1361</v>
      </c>
      <c r="E41" s="4">
        <v>0</v>
      </c>
      <c r="F41" s="4">
        <v>4</v>
      </c>
      <c r="G41" s="4">
        <v>5</v>
      </c>
      <c r="H41" s="4"/>
      <c r="I41" s="4">
        <v>0</v>
      </c>
      <c r="J41" s="4">
        <v>0</v>
      </c>
      <c r="K41" s="4" t="s">
        <v>1362</v>
      </c>
      <c r="L41" s="4">
        <v>42</v>
      </c>
      <c r="M41" s="4">
        <v>42</v>
      </c>
      <c r="N41" s="4">
        <v>12.77492447</v>
      </c>
      <c r="O41" s="11">
        <v>0.80900000000000005</v>
      </c>
      <c r="P41" cm="1">
        <f t="array" ref="P41">_xlfn._xlws.FILTER(Table3[[#All],[Name]],(Table3[[#All],[Polygon]]=$A41)*(Table3[[#All],[Period]]=P$1)*((Table3[[#All],[Variables ]]=$AF$3)+(Table3[[#All],[Variables ]]=$AF$2)+(Table3[[#All],[Variables ]]=$AF$4)),0)</f>
        <v>0</v>
      </c>
      <c r="Q41" t="e" cm="1" vm="2">
        <f t="array" aca="1" ref="Q41" ca="1">_xlfn._xlws.FILTER(Table3[[#All],[Name]],(Table3[[#All],[Polygon]]=$A41)*(Table3[[#All],[Period]]=Q$1)*((Table3[[#All],[Variables ]]=$AF$3)+(Table3[[#All],[Variables ]]=$AF$2)+(Table3[[#All],[Variables ]]=$AF$4)),0)</f>
        <v>#VALUE!</v>
      </c>
      <c r="R41" t="str" cm="1">
        <f t="array" ref="R41">_xlfn._xlws.FILTER(Table3[[#All],[Name]],(Table3[[#All],[Polygon]]=$A41)*(Table3[[#All],[Period]]=R$1)*((Table3[[#All],[Variables ]]=$AF$3)+(Table3[[#All],[Variables ]]=$AF$2)+(Table3[[#All],[Variables ]]=$AF$4)),0)</f>
        <v>AH</v>
      </c>
      <c r="S41" t="str" cm="1">
        <f t="array" ref="S41">_xlfn._xlws.FILTER(Table3[[#All],[Name]],(Table3[[#All],[Polygon]]=$A41)*(Table3[[#All],[Period]]=S$1)*((Table3[[#All],[Variables ]]=$AF$3)+(Table3[[#All],[Variables ]]=$AF$2)+(Table3[[#All],[Variables ]]=$AF$4)),0)</f>
        <v>AH</v>
      </c>
      <c r="T41" t="str" cm="1">
        <f t="array" ref="T41">_xlfn._xlws.FILTER(Table3[[#All],[Name]],(Table3[[#All],[Polygon]]=$A41)*(Table3[[#All],[Period]]=T$1)*((Table3[[#All],[Variables ]]=$AF$3)+(Table3[[#All],[Variables ]]=$AF$2)+(Table3[[#All],[Variables ]]=$AF$4)),0)</f>
        <v>PCT</v>
      </c>
      <c r="U41" t="str" cm="1">
        <f t="array" ref="U41">_xlfn._xlws.FILTER(Table3[[#All],[Name]],(Table3[[#All],[Polygon]]=$A41)*(Table3[[#All],[Period]]=U$1)*((Table3[[#All],[Variables ]]=$AF$3)+(Table3[[#All],[Variables ]]=$AF$2)+(Table3[[#All],[Variables ]]=$AF$4)),0)</f>
        <v>AH</v>
      </c>
      <c r="V41" t="str" cm="1">
        <f t="array" ref="V41">_xlfn._xlws.FILTER(Table3[[#All],[Name]],(Table3[[#All],[Polygon]]=$A41)*(Table3[[#All],[Period]]=V$1)*((Table3[[#All],[Variables ]]=$AF$3)+(Table3[[#All],[Variables ]]=$AF$2)+(Table3[[#All],[Variables ]]=$AF$4)),0)</f>
        <v>AH</v>
      </c>
      <c r="W41" cm="1">
        <f t="array" ref="W41">_xlfn._xlws.FILTER(Table3[[#All],[Name]],(Table3[[#All],[Polygon]]=$A41)*(Table3[[#All],[Period]]=W$1)*((Table3[[#All],[Variables ]]=$AF$3)+(Table3[[#All],[Variables ]]=$AF$2)+(Table3[[#All],[Variables ]]=$AF$4)),0)</f>
        <v>0</v>
      </c>
      <c r="X41" cm="1">
        <f t="array" ref="X41">_xlfn._xlws.FILTER(Table3[[#All],[Name]],(Table3[[#All],[Polygon]]=$A41)*(Table3[[#All],[Period]]=X$1)*((Table3[[#All],[Variables ]]=$AF$3)+(Table3[[#All],[Variables ]]=$AF$2)+(Table3[[#All],[Variables ]]=$AF$4)),0)</f>
        <v>0</v>
      </c>
      <c r="Y41" cm="1">
        <f t="array" ref="Y41">_xlfn._xlws.FILTER(Table3[[#All],[Name]],(Table3[[#All],[Polygon]]=$A41)*(Table3[[#All],[Period]]=Y$1)*((Table3[[#All],[Variables ]]=$AF$3)+(Table3[[#All],[Variables ]]=$AF$2)+(Table3[[#All],[Variables ]]=$AF$4)),0)</f>
        <v>0</v>
      </c>
      <c r="Z41" cm="1">
        <f t="array" ref="Z41">_xlfn._xlws.FILTER(Table3[[#All],[Name]],(Table3[[#All],[Polygon]]=$A41)*(Table3[[#All],[Period]]=Z$1)*((Table3[[#All],[Variables ]]=$AF$3)+(Table3[[#All],[Variables ]]=$AF$2)+(Table3[[#All],[Variables ]]=$AF$4)),0)</f>
        <v>0</v>
      </c>
      <c r="AA41" cm="1">
        <f t="array" ref="AA41">_xlfn._xlws.FILTER(Table3[[#All],[Name]],(Table3[[#All],[Polygon]]=$A41)*(Table3[[#All],[Period]]=AA$1)*((Table3[[#All],[Variables ]]=$AF$3)+(Table3[[#All],[Variables ]]=$AF$2)+(Table3[[#All],[Variables ]]=$AF$4)),0)</f>
        <v>0</v>
      </c>
      <c r="AB41" cm="1">
        <f t="array" ref="AB41">_xlfn._xlws.FILTER(Table3[[#All],[Name]],(Table3[[#All],[Polygon]]=$A41)*(Table3[[#All],[Period]]=AB$1)*((Table3[[#All],[Variables ]]=$AF$3)+(Table3[[#All],[Variables ]]=$AF$2)+(Table3[[#All],[Variables ]]=$AF$4)),0)</f>
        <v>0</v>
      </c>
      <c r="AC41" cm="1">
        <f t="array" ref="AC41">_xlfn._xlws.FILTER(Table3[[#All],[Name]],(Table3[[#All],[Polygon]]=$A41)*(Table3[[#All],[Period]]=AC$1)*((Table3[[#All],[Variables ]]=$AF$3)+(Table3[[#All],[Variables ]]=$AF$2)+(Table3[[#All],[Variables ]]=$AF$4)),0)</f>
        <v>0</v>
      </c>
      <c r="AD41" cm="1">
        <f t="array" ref="AD41">_xlfn._xlws.FILTER(Table3[[#All],[Name]],(Table3[[#All],[Polygon]]=$A41)*(Table3[[#All],[Period]]=AD$1)*((Table3[[#All],[Variables ]]=$AF$3)+(Table3[[#All],[Variables ]]=$AF$2)+(Table3[[#All],[Variables ]]=$AF$4)),0)</f>
        <v>0</v>
      </c>
    </row>
    <row r="42" spans="1:30" x14ac:dyDescent="0.35">
      <c r="A42" s="5">
        <v>13</v>
      </c>
      <c r="B42" s="6" t="s">
        <v>1434</v>
      </c>
      <c r="C42" s="8">
        <v>45.110235160000002</v>
      </c>
      <c r="D42" s="6" t="s">
        <v>1361</v>
      </c>
      <c r="E42" s="6">
        <v>0</v>
      </c>
      <c r="F42" s="6">
        <v>4</v>
      </c>
      <c r="G42" s="6">
        <v>5</v>
      </c>
      <c r="H42" s="6"/>
      <c r="I42" s="6">
        <v>0</v>
      </c>
      <c r="J42" s="6">
        <v>0</v>
      </c>
      <c r="K42" s="6" t="s">
        <v>1362</v>
      </c>
      <c r="L42" s="6">
        <v>5</v>
      </c>
      <c r="M42" s="6">
        <v>5</v>
      </c>
      <c r="N42" s="6">
        <v>15.19267533</v>
      </c>
      <c r="O42" s="9">
        <v>12.766999999999999</v>
      </c>
      <c r="P42" cm="1">
        <f t="array" ref="P42">_xlfn._xlws.FILTER(Table3[[#All],[Name]],(Table3[[#All],[Polygon]]=$A42)*(Table3[[#All],[Period]]=P$1)*((Table3[[#All],[Variables ]]=$AF$3)+(Table3[[#All],[Variables ]]=$AF$2)+(Table3[[#All],[Variables ]]=$AF$4)),0)</f>
        <v>0</v>
      </c>
      <c r="Q42" t="e" cm="1" vm="2">
        <f t="array" aca="1" ref="Q42" ca="1">_xlfn._xlws.FILTER(Table3[[#All],[Name]],(Table3[[#All],[Polygon]]=$A42)*(Table3[[#All],[Period]]=Q$1)*((Table3[[#All],[Variables ]]=$AF$3)+(Table3[[#All],[Variables ]]=$AF$2)+(Table3[[#All],[Variables ]]=$AF$4)),0)</f>
        <v>#VALUE!</v>
      </c>
      <c r="R42" t="str" cm="1">
        <f t="array" ref="R42">_xlfn._xlws.FILTER(Table3[[#All],[Name]],(Table3[[#All],[Polygon]]=$A42)*(Table3[[#All],[Period]]=R$1)*((Table3[[#All],[Variables ]]=$AF$3)+(Table3[[#All],[Variables ]]=$AF$2)+(Table3[[#All],[Variables ]]=$AF$4)),0)</f>
        <v>AH</v>
      </c>
      <c r="S42" t="str" cm="1">
        <f t="array" ref="S42">_xlfn._xlws.FILTER(Table3[[#All],[Name]],(Table3[[#All],[Polygon]]=$A42)*(Table3[[#All],[Period]]=S$1)*((Table3[[#All],[Variables ]]=$AF$3)+(Table3[[#All],[Variables ]]=$AF$2)+(Table3[[#All],[Variables ]]=$AF$4)),0)</f>
        <v>AH</v>
      </c>
      <c r="T42" t="str" cm="1">
        <f t="array" ref="T42">_xlfn._xlws.FILTER(Table3[[#All],[Name]],(Table3[[#All],[Polygon]]=$A42)*(Table3[[#All],[Period]]=T$1)*((Table3[[#All],[Variables ]]=$AF$3)+(Table3[[#All],[Variables ]]=$AF$2)+(Table3[[#All],[Variables ]]=$AF$4)),0)</f>
        <v>PCT</v>
      </c>
      <c r="U42" t="str" cm="1">
        <f t="array" ref="U42">_xlfn._xlws.FILTER(Table3[[#All],[Name]],(Table3[[#All],[Polygon]]=$A42)*(Table3[[#All],[Period]]=U$1)*((Table3[[#All],[Variables ]]=$AF$3)+(Table3[[#All],[Variables ]]=$AF$2)+(Table3[[#All],[Variables ]]=$AF$4)),0)</f>
        <v>AH</v>
      </c>
      <c r="V42" t="str" cm="1">
        <f t="array" ref="V42">_xlfn._xlws.FILTER(Table3[[#All],[Name]],(Table3[[#All],[Polygon]]=$A42)*(Table3[[#All],[Period]]=V$1)*((Table3[[#All],[Variables ]]=$AF$3)+(Table3[[#All],[Variables ]]=$AF$2)+(Table3[[#All],[Variables ]]=$AF$4)),0)</f>
        <v>AH</v>
      </c>
      <c r="W42" cm="1">
        <f t="array" ref="W42">_xlfn._xlws.FILTER(Table3[[#All],[Name]],(Table3[[#All],[Polygon]]=$A42)*(Table3[[#All],[Period]]=W$1)*((Table3[[#All],[Variables ]]=$AF$3)+(Table3[[#All],[Variables ]]=$AF$2)+(Table3[[#All],[Variables ]]=$AF$4)),0)</f>
        <v>0</v>
      </c>
      <c r="X42" cm="1">
        <f t="array" ref="X42">_xlfn._xlws.FILTER(Table3[[#All],[Name]],(Table3[[#All],[Polygon]]=$A42)*(Table3[[#All],[Period]]=X$1)*((Table3[[#All],[Variables ]]=$AF$3)+(Table3[[#All],[Variables ]]=$AF$2)+(Table3[[#All],[Variables ]]=$AF$4)),0)</f>
        <v>0</v>
      </c>
      <c r="Y42" cm="1">
        <f t="array" ref="Y42">_xlfn._xlws.FILTER(Table3[[#All],[Name]],(Table3[[#All],[Polygon]]=$A42)*(Table3[[#All],[Period]]=Y$1)*((Table3[[#All],[Variables ]]=$AF$3)+(Table3[[#All],[Variables ]]=$AF$2)+(Table3[[#All],[Variables ]]=$AF$4)),0)</f>
        <v>0</v>
      </c>
      <c r="Z42" cm="1">
        <f t="array" ref="Z42">_xlfn._xlws.FILTER(Table3[[#All],[Name]],(Table3[[#All],[Polygon]]=$A42)*(Table3[[#All],[Period]]=Z$1)*((Table3[[#All],[Variables ]]=$AF$3)+(Table3[[#All],[Variables ]]=$AF$2)+(Table3[[#All],[Variables ]]=$AF$4)),0)</f>
        <v>0</v>
      </c>
      <c r="AA42" cm="1">
        <f t="array" ref="AA42">_xlfn._xlws.FILTER(Table3[[#All],[Name]],(Table3[[#All],[Polygon]]=$A42)*(Table3[[#All],[Period]]=AA$1)*((Table3[[#All],[Variables ]]=$AF$3)+(Table3[[#All],[Variables ]]=$AF$2)+(Table3[[#All],[Variables ]]=$AF$4)),0)</f>
        <v>0</v>
      </c>
      <c r="AB42" cm="1">
        <f t="array" ref="AB42">_xlfn._xlws.FILTER(Table3[[#All],[Name]],(Table3[[#All],[Polygon]]=$A42)*(Table3[[#All],[Period]]=AB$1)*((Table3[[#All],[Variables ]]=$AF$3)+(Table3[[#All],[Variables ]]=$AF$2)+(Table3[[#All],[Variables ]]=$AF$4)),0)</f>
        <v>0</v>
      </c>
      <c r="AC42" cm="1">
        <f t="array" ref="AC42">_xlfn._xlws.FILTER(Table3[[#All],[Name]],(Table3[[#All],[Polygon]]=$A42)*(Table3[[#All],[Period]]=AC$1)*((Table3[[#All],[Variables ]]=$AF$3)+(Table3[[#All],[Variables ]]=$AF$2)+(Table3[[#All],[Variables ]]=$AF$4)),0)</f>
        <v>0</v>
      </c>
      <c r="AD42" cm="1">
        <f t="array" ref="AD42">_xlfn._xlws.FILTER(Table3[[#All],[Name]],(Table3[[#All],[Polygon]]=$A42)*(Table3[[#All],[Period]]=AD$1)*((Table3[[#All],[Variables ]]=$AF$3)+(Table3[[#All],[Variables ]]=$AF$2)+(Table3[[#All],[Variables ]]=$AF$4)),0)</f>
        <v>0</v>
      </c>
    </row>
    <row r="43" spans="1:30" x14ac:dyDescent="0.35">
      <c r="A43" s="3">
        <v>13</v>
      </c>
      <c r="B43" s="4" t="s">
        <v>1434</v>
      </c>
      <c r="C43" s="10">
        <v>45.110235160000002</v>
      </c>
      <c r="D43" s="4" t="s">
        <v>1361</v>
      </c>
      <c r="E43" s="4">
        <v>0</v>
      </c>
      <c r="F43" s="4">
        <v>4</v>
      </c>
      <c r="G43" s="4">
        <v>5</v>
      </c>
      <c r="H43" s="4"/>
      <c r="I43" s="4">
        <v>0</v>
      </c>
      <c r="J43" s="4">
        <v>0</v>
      </c>
      <c r="K43" s="4" t="s">
        <v>1362</v>
      </c>
      <c r="L43" s="4">
        <v>8</v>
      </c>
      <c r="M43" s="4">
        <v>8</v>
      </c>
      <c r="N43" s="4">
        <v>17.14201538</v>
      </c>
      <c r="O43" s="11">
        <v>0.35799999999999998</v>
      </c>
      <c r="P43" cm="1">
        <f t="array" ref="P43">_xlfn._xlws.FILTER(Table3[[#All],[Name]],(Table3[[#All],[Polygon]]=$A43)*(Table3[[#All],[Period]]=P$1)*((Table3[[#All],[Variables ]]=$AF$3)+(Table3[[#All],[Variables ]]=$AF$2)+(Table3[[#All],[Variables ]]=$AF$4)),0)</f>
        <v>0</v>
      </c>
      <c r="Q43" t="e" cm="1" vm="2">
        <f t="array" aca="1" ref="Q43" ca="1">_xlfn._xlws.FILTER(Table3[[#All],[Name]],(Table3[[#All],[Polygon]]=$A43)*(Table3[[#All],[Period]]=Q$1)*((Table3[[#All],[Variables ]]=$AF$3)+(Table3[[#All],[Variables ]]=$AF$2)+(Table3[[#All],[Variables ]]=$AF$4)),0)</f>
        <v>#VALUE!</v>
      </c>
      <c r="R43" t="str" cm="1">
        <f t="array" ref="R43">_xlfn._xlws.FILTER(Table3[[#All],[Name]],(Table3[[#All],[Polygon]]=$A43)*(Table3[[#All],[Period]]=R$1)*((Table3[[#All],[Variables ]]=$AF$3)+(Table3[[#All],[Variables ]]=$AF$2)+(Table3[[#All],[Variables ]]=$AF$4)),0)</f>
        <v>AH</v>
      </c>
      <c r="S43" t="str" cm="1">
        <f t="array" ref="S43">_xlfn._xlws.FILTER(Table3[[#All],[Name]],(Table3[[#All],[Polygon]]=$A43)*(Table3[[#All],[Period]]=S$1)*((Table3[[#All],[Variables ]]=$AF$3)+(Table3[[#All],[Variables ]]=$AF$2)+(Table3[[#All],[Variables ]]=$AF$4)),0)</f>
        <v>AH</v>
      </c>
      <c r="T43" t="str" cm="1">
        <f t="array" ref="T43">_xlfn._xlws.FILTER(Table3[[#All],[Name]],(Table3[[#All],[Polygon]]=$A43)*(Table3[[#All],[Period]]=T$1)*((Table3[[#All],[Variables ]]=$AF$3)+(Table3[[#All],[Variables ]]=$AF$2)+(Table3[[#All],[Variables ]]=$AF$4)),0)</f>
        <v>PCT</v>
      </c>
      <c r="U43" t="str" cm="1">
        <f t="array" ref="U43">_xlfn._xlws.FILTER(Table3[[#All],[Name]],(Table3[[#All],[Polygon]]=$A43)*(Table3[[#All],[Period]]=U$1)*((Table3[[#All],[Variables ]]=$AF$3)+(Table3[[#All],[Variables ]]=$AF$2)+(Table3[[#All],[Variables ]]=$AF$4)),0)</f>
        <v>AH</v>
      </c>
      <c r="V43" t="str" cm="1">
        <f t="array" ref="V43">_xlfn._xlws.FILTER(Table3[[#All],[Name]],(Table3[[#All],[Polygon]]=$A43)*(Table3[[#All],[Period]]=V$1)*((Table3[[#All],[Variables ]]=$AF$3)+(Table3[[#All],[Variables ]]=$AF$2)+(Table3[[#All],[Variables ]]=$AF$4)),0)</f>
        <v>AH</v>
      </c>
      <c r="W43" cm="1">
        <f t="array" ref="W43">_xlfn._xlws.FILTER(Table3[[#All],[Name]],(Table3[[#All],[Polygon]]=$A43)*(Table3[[#All],[Period]]=W$1)*((Table3[[#All],[Variables ]]=$AF$3)+(Table3[[#All],[Variables ]]=$AF$2)+(Table3[[#All],[Variables ]]=$AF$4)),0)</f>
        <v>0</v>
      </c>
      <c r="X43" cm="1">
        <f t="array" ref="X43">_xlfn._xlws.FILTER(Table3[[#All],[Name]],(Table3[[#All],[Polygon]]=$A43)*(Table3[[#All],[Period]]=X$1)*((Table3[[#All],[Variables ]]=$AF$3)+(Table3[[#All],[Variables ]]=$AF$2)+(Table3[[#All],[Variables ]]=$AF$4)),0)</f>
        <v>0</v>
      </c>
      <c r="Y43" cm="1">
        <f t="array" ref="Y43">_xlfn._xlws.FILTER(Table3[[#All],[Name]],(Table3[[#All],[Polygon]]=$A43)*(Table3[[#All],[Period]]=Y$1)*((Table3[[#All],[Variables ]]=$AF$3)+(Table3[[#All],[Variables ]]=$AF$2)+(Table3[[#All],[Variables ]]=$AF$4)),0)</f>
        <v>0</v>
      </c>
      <c r="Z43" cm="1">
        <f t="array" ref="Z43">_xlfn._xlws.FILTER(Table3[[#All],[Name]],(Table3[[#All],[Polygon]]=$A43)*(Table3[[#All],[Period]]=Z$1)*((Table3[[#All],[Variables ]]=$AF$3)+(Table3[[#All],[Variables ]]=$AF$2)+(Table3[[#All],[Variables ]]=$AF$4)),0)</f>
        <v>0</v>
      </c>
      <c r="AA43" cm="1">
        <f t="array" ref="AA43">_xlfn._xlws.FILTER(Table3[[#All],[Name]],(Table3[[#All],[Polygon]]=$A43)*(Table3[[#All],[Period]]=AA$1)*((Table3[[#All],[Variables ]]=$AF$3)+(Table3[[#All],[Variables ]]=$AF$2)+(Table3[[#All],[Variables ]]=$AF$4)),0)</f>
        <v>0</v>
      </c>
      <c r="AB43" cm="1">
        <f t="array" ref="AB43">_xlfn._xlws.FILTER(Table3[[#All],[Name]],(Table3[[#All],[Polygon]]=$A43)*(Table3[[#All],[Period]]=AB$1)*((Table3[[#All],[Variables ]]=$AF$3)+(Table3[[#All],[Variables ]]=$AF$2)+(Table3[[#All],[Variables ]]=$AF$4)),0)</f>
        <v>0</v>
      </c>
      <c r="AC43" cm="1">
        <f t="array" ref="AC43">_xlfn._xlws.FILTER(Table3[[#All],[Name]],(Table3[[#All],[Polygon]]=$A43)*(Table3[[#All],[Period]]=AC$1)*((Table3[[#All],[Variables ]]=$AF$3)+(Table3[[#All],[Variables ]]=$AF$2)+(Table3[[#All],[Variables ]]=$AF$4)),0)</f>
        <v>0</v>
      </c>
      <c r="AD43" cm="1">
        <f t="array" ref="AD43">_xlfn._xlws.FILTER(Table3[[#All],[Name]],(Table3[[#All],[Polygon]]=$A43)*(Table3[[#All],[Period]]=AD$1)*((Table3[[#All],[Variables ]]=$AF$3)+(Table3[[#All],[Variables ]]=$AF$2)+(Table3[[#All],[Variables ]]=$AF$4)),0)</f>
        <v>0</v>
      </c>
    </row>
    <row r="44" spans="1:30" x14ac:dyDescent="0.35">
      <c r="A44" s="5">
        <v>13</v>
      </c>
      <c r="B44" s="6" t="s">
        <v>1434</v>
      </c>
      <c r="C44" s="8">
        <v>45.110235160000002</v>
      </c>
      <c r="D44" s="6" t="s">
        <v>1361</v>
      </c>
      <c r="E44" s="6">
        <v>0</v>
      </c>
      <c r="F44" s="6">
        <v>4</v>
      </c>
      <c r="G44" s="6">
        <v>5</v>
      </c>
      <c r="H44" s="6"/>
      <c r="I44" s="6">
        <v>0</v>
      </c>
      <c r="J44" s="6">
        <v>0</v>
      </c>
      <c r="K44" s="6" t="s">
        <v>1362</v>
      </c>
      <c r="L44" s="6">
        <v>13</v>
      </c>
      <c r="M44" s="6">
        <v>13</v>
      </c>
      <c r="N44" s="6">
        <v>45.110235160000002</v>
      </c>
      <c r="O44" s="9">
        <v>45.11</v>
      </c>
      <c r="P44" cm="1">
        <f t="array" ref="P44">_xlfn._xlws.FILTER(Table3[[#All],[Name]],(Table3[[#All],[Polygon]]=$A44)*(Table3[[#All],[Period]]=P$1)*((Table3[[#All],[Variables ]]=$AF$3)+(Table3[[#All],[Variables ]]=$AF$2)+(Table3[[#All],[Variables ]]=$AF$4)),0)</f>
        <v>0</v>
      </c>
      <c r="Q44" t="e" cm="1" vm="2">
        <f t="array" aca="1" ref="Q44" ca="1">_xlfn._xlws.FILTER(Table3[[#All],[Name]],(Table3[[#All],[Polygon]]=$A44)*(Table3[[#All],[Period]]=Q$1)*((Table3[[#All],[Variables ]]=$AF$3)+(Table3[[#All],[Variables ]]=$AF$2)+(Table3[[#All],[Variables ]]=$AF$4)),0)</f>
        <v>#VALUE!</v>
      </c>
      <c r="R44" t="str" cm="1">
        <f t="array" ref="R44">_xlfn._xlws.FILTER(Table3[[#All],[Name]],(Table3[[#All],[Polygon]]=$A44)*(Table3[[#All],[Period]]=R$1)*((Table3[[#All],[Variables ]]=$AF$3)+(Table3[[#All],[Variables ]]=$AF$2)+(Table3[[#All],[Variables ]]=$AF$4)),0)</f>
        <v>AH</v>
      </c>
      <c r="S44" t="str" cm="1">
        <f t="array" ref="S44">_xlfn._xlws.FILTER(Table3[[#All],[Name]],(Table3[[#All],[Polygon]]=$A44)*(Table3[[#All],[Period]]=S$1)*((Table3[[#All],[Variables ]]=$AF$3)+(Table3[[#All],[Variables ]]=$AF$2)+(Table3[[#All],[Variables ]]=$AF$4)),0)</f>
        <v>AH</v>
      </c>
      <c r="T44" t="str" cm="1">
        <f t="array" ref="T44">_xlfn._xlws.FILTER(Table3[[#All],[Name]],(Table3[[#All],[Polygon]]=$A44)*(Table3[[#All],[Period]]=T$1)*((Table3[[#All],[Variables ]]=$AF$3)+(Table3[[#All],[Variables ]]=$AF$2)+(Table3[[#All],[Variables ]]=$AF$4)),0)</f>
        <v>PCT</v>
      </c>
      <c r="U44" t="str" cm="1">
        <f t="array" ref="U44">_xlfn._xlws.FILTER(Table3[[#All],[Name]],(Table3[[#All],[Polygon]]=$A44)*(Table3[[#All],[Period]]=U$1)*((Table3[[#All],[Variables ]]=$AF$3)+(Table3[[#All],[Variables ]]=$AF$2)+(Table3[[#All],[Variables ]]=$AF$4)),0)</f>
        <v>AH</v>
      </c>
      <c r="V44" t="str" cm="1">
        <f t="array" ref="V44">_xlfn._xlws.FILTER(Table3[[#All],[Name]],(Table3[[#All],[Polygon]]=$A44)*(Table3[[#All],[Period]]=V$1)*((Table3[[#All],[Variables ]]=$AF$3)+(Table3[[#All],[Variables ]]=$AF$2)+(Table3[[#All],[Variables ]]=$AF$4)),0)</f>
        <v>AH</v>
      </c>
      <c r="W44" cm="1">
        <f t="array" ref="W44">_xlfn._xlws.FILTER(Table3[[#All],[Name]],(Table3[[#All],[Polygon]]=$A44)*(Table3[[#All],[Period]]=W$1)*((Table3[[#All],[Variables ]]=$AF$3)+(Table3[[#All],[Variables ]]=$AF$2)+(Table3[[#All],[Variables ]]=$AF$4)),0)</f>
        <v>0</v>
      </c>
      <c r="X44" cm="1">
        <f t="array" ref="X44">_xlfn._xlws.FILTER(Table3[[#All],[Name]],(Table3[[#All],[Polygon]]=$A44)*(Table3[[#All],[Period]]=X$1)*((Table3[[#All],[Variables ]]=$AF$3)+(Table3[[#All],[Variables ]]=$AF$2)+(Table3[[#All],[Variables ]]=$AF$4)),0)</f>
        <v>0</v>
      </c>
      <c r="Y44" cm="1">
        <f t="array" ref="Y44">_xlfn._xlws.FILTER(Table3[[#All],[Name]],(Table3[[#All],[Polygon]]=$A44)*(Table3[[#All],[Period]]=Y$1)*((Table3[[#All],[Variables ]]=$AF$3)+(Table3[[#All],[Variables ]]=$AF$2)+(Table3[[#All],[Variables ]]=$AF$4)),0)</f>
        <v>0</v>
      </c>
      <c r="Z44" cm="1">
        <f t="array" ref="Z44">_xlfn._xlws.FILTER(Table3[[#All],[Name]],(Table3[[#All],[Polygon]]=$A44)*(Table3[[#All],[Period]]=Z$1)*((Table3[[#All],[Variables ]]=$AF$3)+(Table3[[#All],[Variables ]]=$AF$2)+(Table3[[#All],[Variables ]]=$AF$4)),0)</f>
        <v>0</v>
      </c>
      <c r="AA44" cm="1">
        <f t="array" ref="AA44">_xlfn._xlws.FILTER(Table3[[#All],[Name]],(Table3[[#All],[Polygon]]=$A44)*(Table3[[#All],[Period]]=AA$1)*((Table3[[#All],[Variables ]]=$AF$3)+(Table3[[#All],[Variables ]]=$AF$2)+(Table3[[#All],[Variables ]]=$AF$4)),0)</f>
        <v>0</v>
      </c>
      <c r="AB44" cm="1">
        <f t="array" ref="AB44">_xlfn._xlws.FILTER(Table3[[#All],[Name]],(Table3[[#All],[Polygon]]=$A44)*(Table3[[#All],[Period]]=AB$1)*((Table3[[#All],[Variables ]]=$AF$3)+(Table3[[#All],[Variables ]]=$AF$2)+(Table3[[#All],[Variables ]]=$AF$4)),0)</f>
        <v>0</v>
      </c>
      <c r="AC44" cm="1">
        <f t="array" ref="AC44">_xlfn._xlws.FILTER(Table3[[#All],[Name]],(Table3[[#All],[Polygon]]=$A44)*(Table3[[#All],[Period]]=AC$1)*((Table3[[#All],[Variables ]]=$AF$3)+(Table3[[#All],[Variables ]]=$AF$2)+(Table3[[#All],[Variables ]]=$AF$4)),0)</f>
        <v>0</v>
      </c>
      <c r="AD44" cm="1">
        <f t="array" ref="AD44">_xlfn._xlws.FILTER(Table3[[#All],[Name]],(Table3[[#All],[Polygon]]=$A44)*(Table3[[#All],[Period]]=AD$1)*((Table3[[#All],[Variables ]]=$AF$3)+(Table3[[#All],[Variables ]]=$AF$2)+(Table3[[#All],[Variables ]]=$AF$4)),0)</f>
        <v>0</v>
      </c>
    </row>
    <row r="45" spans="1:30" x14ac:dyDescent="0.35">
      <c r="A45" s="3">
        <v>13</v>
      </c>
      <c r="B45" s="4" t="s">
        <v>1434</v>
      </c>
      <c r="C45" s="10">
        <v>45.110235160000002</v>
      </c>
      <c r="D45" s="4" t="s">
        <v>1361</v>
      </c>
      <c r="E45" s="4">
        <v>0</v>
      </c>
      <c r="F45" s="4">
        <v>4</v>
      </c>
      <c r="G45" s="4">
        <v>5</v>
      </c>
      <c r="H45" s="4"/>
      <c r="I45" s="4">
        <v>0</v>
      </c>
      <c r="J45" s="4">
        <v>0</v>
      </c>
      <c r="K45" s="4" t="s">
        <v>1362</v>
      </c>
      <c r="L45" s="4">
        <v>14</v>
      </c>
      <c r="M45" s="4">
        <v>14</v>
      </c>
      <c r="N45" s="4">
        <v>7.6910193099999997</v>
      </c>
      <c r="O45" s="11">
        <v>3.3</v>
      </c>
      <c r="P45" cm="1">
        <f t="array" ref="P45">_xlfn._xlws.FILTER(Table3[[#All],[Name]],(Table3[[#All],[Polygon]]=$A45)*(Table3[[#All],[Period]]=P$1)*((Table3[[#All],[Variables ]]=$AF$3)+(Table3[[#All],[Variables ]]=$AF$2)+(Table3[[#All],[Variables ]]=$AF$4)),0)</f>
        <v>0</v>
      </c>
      <c r="Q45" t="e" cm="1" vm="2">
        <f t="array" aca="1" ref="Q45" ca="1">_xlfn._xlws.FILTER(Table3[[#All],[Name]],(Table3[[#All],[Polygon]]=$A45)*(Table3[[#All],[Period]]=Q$1)*((Table3[[#All],[Variables ]]=$AF$3)+(Table3[[#All],[Variables ]]=$AF$2)+(Table3[[#All],[Variables ]]=$AF$4)),0)</f>
        <v>#VALUE!</v>
      </c>
      <c r="R45" t="str" cm="1">
        <f t="array" ref="R45">_xlfn._xlws.FILTER(Table3[[#All],[Name]],(Table3[[#All],[Polygon]]=$A45)*(Table3[[#All],[Period]]=R$1)*((Table3[[#All],[Variables ]]=$AF$3)+(Table3[[#All],[Variables ]]=$AF$2)+(Table3[[#All],[Variables ]]=$AF$4)),0)</f>
        <v>AH</v>
      </c>
      <c r="S45" t="str" cm="1">
        <f t="array" ref="S45">_xlfn._xlws.FILTER(Table3[[#All],[Name]],(Table3[[#All],[Polygon]]=$A45)*(Table3[[#All],[Period]]=S$1)*((Table3[[#All],[Variables ]]=$AF$3)+(Table3[[#All],[Variables ]]=$AF$2)+(Table3[[#All],[Variables ]]=$AF$4)),0)</f>
        <v>AH</v>
      </c>
      <c r="T45" t="str" cm="1">
        <f t="array" ref="T45">_xlfn._xlws.FILTER(Table3[[#All],[Name]],(Table3[[#All],[Polygon]]=$A45)*(Table3[[#All],[Period]]=T$1)*((Table3[[#All],[Variables ]]=$AF$3)+(Table3[[#All],[Variables ]]=$AF$2)+(Table3[[#All],[Variables ]]=$AF$4)),0)</f>
        <v>PCT</v>
      </c>
      <c r="U45" t="str" cm="1">
        <f t="array" ref="U45">_xlfn._xlws.FILTER(Table3[[#All],[Name]],(Table3[[#All],[Polygon]]=$A45)*(Table3[[#All],[Period]]=U$1)*((Table3[[#All],[Variables ]]=$AF$3)+(Table3[[#All],[Variables ]]=$AF$2)+(Table3[[#All],[Variables ]]=$AF$4)),0)</f>
        <v>AH</v>
      </c>
      <c r="V45" t="str" cm="1">
        <f t="array" ref="V45">_xlfn._xlws.FILTER(Table3[[#All],[Name]],(Table3[[#All],[Polygon]]=$A45)*(Table3[[#All],[Period]]=V$1)*((Table3[[#All],[Variables ]]=$AF$3)+(Table3[[#All],[Variables ]]=$AF$2)+(Table3[[#All],[Variables ]]=$AF$4)),0)</f>
        <v>AH</v>
      </c>
      <c r="W45" cm="1">
        <f t="array" ref="W45">_xlfn._xlws.FILTER(Table3[[#All],[Name]],(Table3[[#All],[Polygon]]=$A45)*(Table3[[#All],[Period]]=W$1)*((Table3[[#All],[Variables ]]=$AF$3)+(Table3[[#All],[Variables ]]=$AF$2)+(Table3[[#All],[Variables ]]=$AF$4)),0)</f>
        <v>0</v>
      </c>
      <c r="X45" cm="1">
        <f t="array" ref="X45">_xlfn._xlws.FILTER(Table3[[#All],[Name]],(Table3[[#All],[Polygon]]=$A45)*(Table3[[#All],[Period]]=X$1)*((Table3[[#All],[Variables ]]=$AF$3)+(Table3[[#All],[Variables ]]=$AF$2)+(Table3[[#All],[Variables ]]=$AF$4)),0)</f>
        <v>0</v>
      </c>
      <c r="Y45" cm="1">
        <f t="array" ref="Y45">_xlfn._xlws.FILTER(Table3[[#All],[Name]],(Table3[[#All],[Polygon]]=$A45)*(Table3[[#All],[Period]]=Y$1)*((Table3[[#All],[Variables ]]=$AF$3)+(Table3[[#All],[Variables ]]=$AF$2)+(Table3[[#All],[Variables ]]=$AF$4)),0)</f>
        <v>0</v>
      </c>
      <c r="Z45" cm="1">
        <f t="array" ref="Z45">_xlfn._xlws.FILTER(Table3[[#All],[Name]],(Table3[[#All],[Polygon]]=$A45)*(Table3[[#All],[Period]]=Z$1)*((Table3[[#All],[Variables ]]=$AF$3)+(Table3[[#All],[Variables ]]=$AF$2)+(Table3[[#All],[Variables ]]=$AF$4)),0)</f>
        <v>0</v>
      </c>
      <c r="AA45" cm="1">
        <f t="array" ref="AA45">_xlfn._xlws.FILTER(Table3[[#All],[Name]],(Table3[[#All],[Polygon]]=$A45)*(Table3[[#All],[Period]]=AA$1)*((Table3[[#All],[Variables ]]=$AF$3)+(Table3[[#All],[Variables ]]=$AF$2)+(Table3[[#All],[Variables ]]=$AF$4)),0)</f>
        <v>0</v>
      </c>
      <c r="AB45" cm="1">
        <f t="array" ref="AB45">_xlfn._xlws.FILTER(Table3[[#All],[Name]],(Table3[[#All],[Polygon]]=$A45)*(Table3[[#All],[Period]]=AB$1)*((Table3[[#All],[Variables ]]=$AF$3)+(Table3[[#All],[Variables ]]=$AF$2)+(Table3[[#All],[Variables ]]=$AF$4)),0)</f>
        <v>0</v>
      </c>
      <c r="AC45" cm="1">
        <f t="array" ref="AC45">_xlfn._xlws.FILTER(Table3[[#All],[Name]],(Table3[[#All],[Polygon]]=$A45)*(Table3[[#All],[Period]]=AC$1)*((Table3[[#All],[Variables ]]=$AF$3)+(Table3[[#All],[Variables ]]=$AF$2)+(Table3[[#All],[Variables ]]=$AF$4)),0)</f>
        <v>0</v>
      </c>
      <c r="AD45" cm="1">
        <f t="array" ref="AD45">_xlfn._xlws.FILTER(Table3[[#All],[Name]],(Table3[[#All],[Polygon]]=$A45)*(Table3[[#All],[Period]]=AD$1)*((Table3[[#All],[Variables ]]=$AF$3)+(Table3[[#All],[Variables ]]=$AF$2)+(Table3[[#All],[Variables ]]=$AF$4)),0)</f>
        <v>0</v>
      </c>
    </row>
    <row r="46" spans="1:30" x14ac:dyDescent="0.35">
      <c r="A46" s="5">
        <v>13</v>
      </c>
      <c r="B46" s="6" t="s">
        <v>1434</v>
      </c>
      <c r="C46" s="8">
        <v>45.110235160000002</v>
      </c>
      <c r="D46" s="6" t="s">
        <v>1361</v>
      </c>
      <c r="E46" s="6">
        <v>0</v>
      </c>
      <c r="F46" s="6">
        <v>4</v>
      </c>
      <c r="G46" s="6">
        <v>5</v>
      </c>
      <c r="H46" s="6"/>
      <c r="I46" s="6">
        <v>0</v>
      </c>
      <c r="J46" s="6">
        <v>0</v>
      </c>
      <c r="K46" s="6" t="s">
        <v>1362</v>
      </c>
      <c r="L46" s="6">
        <v>9</v>
      </c>
      <c r="M46" s="6">
        <v>9</v>
      </c>
      <c r="N46" s="6">
        <v>40.074503640000003</v>
      </c>
      <c r="O46" s="9">
        <v>30.684000000000001</v>
      </c>
      <c r="P46" cm="1">
        <f t="array" ref="P46">_xlfn._xlws.FILTER(Table3[[#All],[Name]],(Table3[[#All],[Polygon]]=$A46)*(Table3[[#All],[Period]]=P$1)*((Table3[[#All],[Variables ]]=$AF$3)+(Table3[[#All],[Variables ]]=$AF$2)+(Table3[[#All],[Variables ]]=$AF$4)),0)</f>
        <v>0</v>
      </c>
      <c r="Q46" t="e" cm="1" vm="2">
        <f t="array" aca="1" ref="Q46" ca="1">_xlfn._xlws.FILTER(Table3[[#All],[Name]],(Table3[[#All],[Polygon]]=$A46)*(Table3[[#All],[Period]]=Q$1)*((Table3[[#All],[Variables ]]=$AF$3)+(Table3[[#All],[Variables ]]=$AF$2)+(Table3[[#All],[Variables ]]=$AF$4)),0)</f>
        <v>#VALUE!</v>
      </c>
      <c r="R46" t="str" cm="1">
        <f t="array" ref="R46">_xlfn._xlws.FILTER(Table3[[#All],[Name]],(Table3[[#All],[Polygon]]=$A46)*(Table3[[#All],[Period]]=R$1)*((Table3[[#All],[Variables ]]=$AF$3)+(Table3[[#All],[Variables ]]=$AF$2)+(Table3[[#All],[Variables ]]=$AF$4)),0)</f>
        <v>AH</v>
      </c>
      <c r="S46" t="str" cm="1">
        <f t="array" ref="S46">_xlfn._xlws.FILTER(Table3[[#All],[Name]],(Table3[[#All],[Polygon]]=$A46)*(Table3[[#All],[Period]]=S$1)*((Table3[[#All],[Variables ]]=$AF$3)+(Table3[[#All],[Variables ]]=$AF$2)+(Table3[[#All],[Variables ]]=$AF$4)),0)</f>
        <v>AH</v>
      </c>
      <c r="T46" t="str" cm="1">
        <f t="array" ref="T46">_xlfn._xlws.FILTER(Table3[[#All],[Name]],(Table3[[#All],[Polygon]]=$A46)*(Table3[[#All],[Period]]=T$1)*((Table3[[#All],[Variables ]]=$AF$3)+(Table3[[#All],[Variables ]]=$AF$2)+(Table3[[#All],[Variables ]]=$AF$4)),0)</f>
        <v>PCT</v>
      </c>
      <c r="U46" t="str" cm="1">
        <f t="array" ref="U46">_xlfn._xlws.FILTER(Table3[[#All],[Name]],(Table3[[#All],[Polygon]]=$A46)*(Table3[[#All],[Period]]=U$1)*((Table3[[#All],[Variables ]]=$AF$3)+(Table3[[#All],[Variables ]]=$AF$2)+(Table3[[#All],[Variables ]]=$AF$4)),0)</f>
        <v>AH</v>
      </c>
      <c r="V46" t="str" cm="1">
        <f t="array" ref="V46">_xlfn._xlws.FILTER(Table3[[#All],[Name]],(Table3[[#All],[Polygon]]=$A46)*(Table3[[#All],[Period]]=V$1)*((Table3[[#All],[Variables ]]=$AF$3)+(Table3[[#All],[Variables ]]=$AF$2)+(Table3[[#All],[Variables ]]=$AF$4)),0)</f>
        <v>AH</v>
      </c>
      <c r="W46" cm="1">
        <f t="array" ref="W46">_xlfn._xlws.FILTER(Table3[[#All],[Name]],(Table3[[#All],[Polygon]]=$A46)*(Table3[[#All],[Period]]=W$1)*((Table3[[#All],[Variables ]]=$AF$3)+(Table3[[#All],[Variables ]]=$AF$2)+(Table3[[#All],[Variables ]]=$AF$4)),0)</f>
        <v>0</v>
      </c>
      <c r="X46" cm="1">
        <f t="array" ref="X46">_xlfn._xlws.FILTER(Table3[[#All],[Name]],(Table3[[#All],[Polygon]]=$A46)*(Table3[[#All],[Period]]=X$1)*((Table3[[#All],[Variables ]]=$AF$3)+(Table3[[#All],[Variables ]]=$AF$2)+(Table3[[#All],[Variables ]]=$AF$4)),0)</f>
        <v>0</v>
      </c>
      <c r="Y46" cm="1">
        <f t="array" ref="Y46">_xlfn._xlws.FILTER(Table3[[#All],[Name]],(Table3[[#All],[Polygon]]=$A46)*(Table3[[#All],[Period]]=Y$1)*((Table3[[#All],[Variables ]]=$AF$3)+(Table3[[#All],[Variables ]]=$AF$2)+(Table3[[#All],[Variables ]]=$AF$4)),0)</f>
        <v>0</v>
      </c>
      <c r="Z46" cm="1">
        <f t="array" ref="Z46">_xlfn._xlws.FILTER(Table3[[#All],[Name]],(Table3[[#All],[Polygon]]=$A46)*(Table3[[#All],[Period]]=Z$1)*((Table3[[#All],[Variables ]]=$AF$3)+(Table3[[#All],[Variables ]]=$AF$2)+(Table3[[#All],[Variables ]]=$AF$4)),0)</f>
        <v>0</v>
      </c>
      <c r="AA46" cm="1">
        <f t="array" ref="AA46">_xlfn._xlws.FILTER(Table3[[#All],[Name]],(Table3[[#All],[Polygon]]=$A46)*(Table3[[#All],[Period]]=AA$1)*((Table3[[#All],[Variables ]]=$AF$3)+(Table3[[#All],[Variables ]]=$AF$2)+(Table3[[#All],[Variables ]]=$AF$4)),0)</f>
        <v>0</v>
      </c>
      <c r="AB46" cm="1">
        <f t="array" ref="AB46">_xlfn._xlws.FILTER(Table3[[#All],[Name]],(Table3[[#All],[Polygon]]=$A46)*(Table3[[#All],[Period]]=AB$1)*((Table3[[#All],[Variables ]]=$AF$3)+(Table3[[#All],[Variables ]]=$AF$2)+(Table3[[#All],[Variables ]]=$AF$4)),0)</f>
        <v>0</v>
      </c>
      <c r="AC46" cm="1">
        <f t="array" ref="AC46">_xlfn._xlws.FILTER(Table3[[#All],[Name]],(Table3[[#All],[Polygon]]=$A46)*(Table3[[#All],[Period]]=AC$1)*((Table3[[#All],[Variables ]]=$AF$3)+(Table3[[#All],[Variables ]]=$AF$2)+(Table3[[#All],[Variables ]]=$AF$4)),0)</f>
        <v>0</v>
      </c>
      <c r="AD46" cm="1">
        <f t="array" ref="AD46">_xlfn._xlws.FILTER(Table3[[#All],[Name]],(Table3[[#All],[Polygon]]=$A46)*(Table3[[#All],[Period]]=AD$1)*((Table3[[#All],[Variables ]]=$AF$3)+(Table3[[#All],[Variables ]]=$AF$2)+(Table3[[#All],[Variables ]]=$AF$4)),0)</f>
        <v>0</v>
      </c>
    </row>
    <row r="47" spans="1:30" x14ac:dyDescent="0.35">
      <c r="A47" s="3">
        <v>13</v>
      </c>
      <c r="B47" s="4" t="s">
        <v>1434</v>
      </c>
      <c r="C47" s="10">
        <v>45.110235160000002</v>
      </c>
      <c r="D47" s="4" t="s">
        <v>1361</v>
      </c>
      <c r="E47" s="4">
        <v>0</v>
      </c>
      <c r="F47" s="4">
        <v>4</v>
      </c>
      <c r="G47" s="4">
        <v>5</v>
      </c>
      <c r="H47" s="4"/>
      <c r="I47" s="4">
        <v>0</v>
      </c>
      <c r="J47" s="4">
        <v>0</v>
      </c>
      <c r="K47" s="4" t="s">
        <v>1362</v>
      </c>
      <c r="L47" s="4">
        <v>12</v>
      </c>
      <c r="M47" s="4">
        <v>12</v>
      </c>
      <c r="N47" s="4">
        <v>5.0020827089999997</v>
      </c>
      <c r="O47" s="11">
        <v>0.70599999999999996</v>
      </c>
      <c r="P47" cm="1">
        <f t="array" ref="P47">_xlfn._xlws.FILTER(Table3[[#All],[Name]],(Table3[[#All],[Polygon]]=$A47)*(Table3[[#All],[Period]]=P$1)*((Table3[[#All],[Variables ]]=$AF$3)+(Table3[[#All],[Variables ]]=$AF$2)+(Table3[[#All],[Variables ]]=$AF$4)),0)</f>
        <v>0</v>
      </c>
      <c r="Q47" t="e" cm="1" vm="2">
        <f t="array" aca="1" ref="Q47" ca="1">_xlfn._xlws.FILTER(Table3[[#All],[Name]],(Table3[[#All],[Polygon]]=$A47)*(Table3[[#All],[Period]]=Q$1)*((Table3[[#All],[Variables ]]=$AF$3)+(Table3[[#All],[Variables ]]=$AF$2)+(Table3[[#All],[Variables ]]=$AF$4)),0)</f>
        <v>#VALUE!</v>
      </c>
      <c r="R47" t="str" cm="1">
        <f t="array" ref="R47">_xlfn._xlws.FILTER(Table3[[#All],[Name]],(Table3[[#All],[Polygon]]=$A47)*(Table3[[#All],[Period]]=R$1)*((Table3[[#All],[Variables ]]=$AF$3)+(Table3[[#All],[Variables ]]=$AF$2)+(Table3[[#All],[Variables ]]=$AF$4)),0)</f>
        <v>AH</v>
      </c>
      <c r="S47" t="str" cm="1">
        <f t="array" ref="S47">_xlfn._xlws.FILTER(Table3[[#All],[Name]],(Table3[[#All],[Polygon]]=$A47)*(Table3[[#All],[Period]]=S$1)*((Table3[[#All],[Variables ]]=$AF$3)+(Table3[[#All],[Variables ]]=$AF$2)+(Table3[[#All],[Variables ]]=$AF$4)),0)</f>
        <v>AH</v>
      </c>
      <c r="T47" t="str" cm="1">
        <f t="array" ref="T47">_xlfn._xlws.FILTER(Table3[[#All],[Name]],(Table3[[#All],[Polygon]]=$A47)*(Table3[[#All],[Period]]=T$1)*((Table3[[#All],[Variables ]]=$AF$3)+(Table3[[#All],[Variables ]]=$AF$2)+(Table3[[#All],[Variables ]]=$AF$4)),0)</f>
        <v>PCT</v>
      </c>
      <c r="U47" t="str" cm="1">
        <f t="array" ref="U47">_xlfn._xlws.FILTER(Table3[[#All],[Name]],(Table3[[#All],[Polygon]]=$A47)*(Table3[[#All],[Period]]=U$1)*((Table3[[#All],[Variables ]]=$AF$3)+(Table3[[#All],[Variables ]]=$AF$2)+(Table3[[#All],[Variables ]]=$AF$4)),0)</f>
        <v>AH</v>
      </c>
      <c r="V47" t="str" cm="1">
        <f t="array" ref="V47">_xlfn._xlws.FILTER(Table3[[#All],[Name]],(Table3[[#All],[Polygon]]=$A47)*(Table3[[#All],[Period]]=V$1)*((Table3[[#All],[Variables ]]=$AF$3)+(Table3[[#All],[Variables ]]=$AF$2)+(Table3[[#All],[Variables ]]=$AF$4)),0)</f>
        <v>AH</v>
      </c>
      <c r="W47" cm="1">
        <f t="array" ref="W47">_xlfn._xlws.FILTER(Table3[[#All],[Name]],(Table3[[#All],[Polygon]]=$A47)*(Table3[[#All],[Period]]=W$1)*((Table3[[#All],[Variables ]]=$AF$3)+(Table3[[#All],[Variables ]]=$AF$2)+(Table3[[#All],[Variables ]]=$AF$4)),0)</f>
        <v>0</v>
      </c>
      <c r="X47" cm="1">
        <f t="array" ref="X47">_xlfn._xlws.FILTER(Table3[[#All],[Name]],(Table3[[#All],[Polygon]]=$A47)*(Table3[[#All],[Period]]=X$1)*((Table3[[#All],[Variables ]]=$AF$3)+(Table3[[#All],[Variables ]]=$AF$2)+(Table3[[#All],[Variables ]]=$AF$4)),0)</f>
        <v>0</v>
      </c>
      <c r="Y47" cm="1">
        <f t="array" ref="Y47">_xlfn._xlws.FILTER(Table3[[#All],[Name]],(Table3[[#All],[Polygon]]=$A47)*(Table3[[#All],[Period]]=Y$1)*((Table3[[#All],[Variables ]]=$AF$3)+(Table3[[#All],[Variables ]]=$AF$2)+(Table3[[#All],[Variables ]]=$AF$4)),0)</f>
        <v>0</v>
      </c>
      <c r="Z47" cm="1">
        <f t="array" ref="Z47">_xlfn._xlws.FILTER(Table3[[#All],[Name]],(Table3[[#All],[Polygon]]=$A47)*(Table3[[#All],[Period]]=Z$1)*((Table3[[#All],[Variables ]]=$AF$3)+(Table3[[#All],[Variables ]]=$AF$2)+(Table3[[#All],[Variables ]]=$AF$4)),0)</f>
        <v>0</v>
      </c>
      <c r="AA47" cm="1">
        <f t="array" ref="AA47">_xlfn._xlws.FILTER(Table3[[#All],[Name]],(Table3[[#All],[Polygon]]=$A47)*(Table3[[#All],[Period]]=AA$1)*((Table3[[#All],[Variables ]]=$AF$3)+(Table3[[#All],[Variables ]]=$AF$2)+(Table3[[#All],[Variables ]]=$AF$4)),0)</f>
        <v>0</v>
      </c>
      <c r="AB47" cm="1">
        <f t="array" ref="AB47">_xlfn._xlws.FILTER(Table3[[#All],[Name]],(Table3[[#All],[Polygon]]=$A47)*(Table3[[#All],[Period]]=AB$1)*((Table3[[#All],[Variables ]]=$AF$3)+(Table3[[#All],[Variables ]]=$AF$2)+(Table3[[#All],[Variables ]]=$AF$4)),0)</f>
        <v>0</v>
      </c>
      <c r="AC47" cm="1">
        <f t="array" ref="AC47">_xlfn._xlws.FILTER(Table3[[#All],[Name]],(Table3[[#All],[Polygon]]=$A47)*(Table3[[#All],[Period]]=AC$1)*((Table3[[#All],[Variables ]]=$AF$3)+(Table3[[#All],[Variables ]]=$AF$2)+(Table3[[#All],[Variables ]]=$AF$4)),0)</f>
        <v>0</v>
      </c>
      <c r="AD47" cm="1">
        <f t="array" ref="AD47">_xlfn._xlws.FILTER(Table3[[#All],[Name]],(Table3[[#All],[Polygon]]=$A47)*(Table3[[#All],[Period]]=AD$1)*((Table3[[#All],[Variables ]]=$AF$3)+(Table3[[#All],[Variables ]]=$AF$2)+(Table3[[#All],[Variables ]]=$AF$4)),0)</f>
        <v>0</v>
      </c>
    </row>
    <row r="48" spans="1:30" x14ac:dyDescent="0.35">
      <c r="A48" s="5">
        <v>13</v>
      </c>
      <c r="B48" s="6" t="s">
        <v>1434</v>
      </c>
      <c r="C48" s="8">
        <v>45.110235160000002</v>
      </c>
      <c r="D48" s="6" t="s">
        <v>1361</v>
      </c>
      <c r="E48" s="6">
        <v>0</v>
      </c>
      <c r="F48" s="6">
        <v>4</v>
      </c>
      <c r="G48" s="6">
        <v>5</v>
      </c>
      <c r="H48" s="6"/>
      <c r="I48" s="6">
        <v>0</v>
      </c>
      <c r="J48" s="6">
        <v>0</v>
      </c>
      <c r="K48" s="6" t="s">
        <v>1362</v>
      </c>
      <c r="L48" s="6">
        <v>661</v>
      </c>
      <c r="M48" s="6">
        <v>661</v>
      </c>
      <c r="N48" s="6">
        <v>35.616905750000001</v>
      </c>
      <c r="O48" s="9">
        <v>14.571</v>
      </c>
      <c r="P48" cm="1">
        <f t="array" ref="P48">_xlfn._xlws.FILTER(Table3[[#All],[Name]],(Table3[[#All],[Polygon]]=$A48)*(Table3[[#All],[Period]]=P$1)*((Table3[[#All],[Variables ]]=$AF$3)+(Table3[[#All],[Variables ]]=$AF$2)+(Table3[[#All],[Variables ]]=$AF$4)),0)</f>
        <v>0</v>
      </c>
      <c r="Q48" t="e" cm="1" vm="2">
        <f t="array" aca="1" ref="Q48" ca="1">_xlfn._xlws.FILTER(Table3[[#All],[Name]],(Table3[[#All],[Polygon]]=$A48)*(Table3[[#All],[Period]]=Q$1)*((Table3[[#All],[Variables ]]=$AF$3)+(Table3[[#All],[Variables ]]=$AF$2)+(Table3[[#All],[Variables ]]=$AF$4)),0)</f>
        <v>#VALUE!</v>
      </c>
      <c r="R48" t="str" cm="1">
        <f t="array" ref="R48">_xlfn._xlws.FILTER(Table3[[#All],[Name]],(Table3[[#All],[Polygon]]=$A48)*(Table3[[#All],[Period]]=R$1)*((Table3[[#All],[Variables ]]=$AF$3)+(Table3[[#All],[Variables ]]=$AF$2)+(Table3[[#All],[Variables ]]=$AF$4)),0)</f>
        <v>AH</v>
      </c>
      <c r="S48" t="str" cm="1">
        <f t="array" ref="S48">_xlfn._xlws.FILTER(Table3[[#All],[Name]],(Table3[[#All],[Polygon]]=$A48)*(Table3[[#All],[Period]]=S$1)*((Table3[[#All],[Variables ]]=$AF$3)+(Table3[[#All],[Variables ]]=$AF$2)+(Table3[[#All],[Variables ]]=$AF$4)),0)</f>
        <v>AH</v>
      </c>
      <c r="T48" t="str" cm="1">
        <f t="array" ref="T48">_xlfn._xlws.FILTER(Table3[[#All],[Name]],(Table3[[#All],[Polygon]]=$A48)*(Table3[[#All],[Period]]=T$1)*((Table3[[#All],[Variables ]]=$AF$3)+(Table3[[#All],[Variables ]]=$AF$2)+(Table3[[#All],[Variables ]]=$AF$4)),0)</f>
        <v>PCT</v>
      </c>
      <c r="U48" t="str" cm="1">
        <f t="array" ref="U48">_xlfn._xlws.FILTER(Table3[[#All],[Name]],(Table3[[#All],[Polygon]]=$A48)*(Table3[[#All],[Period]]=U$1)*((Table3[[#All],[Variables ]]=$AF$3)+(Table3[[#All],[Variables ]]=$AF$2)+(Table3[[#All],[Variables ]]=$AF$4)),0)</f>
        <v>AH</v>
      </c>
      <c r="V48" t="str" cm="1">
        <f t="array" ref="V48">_xlfn._xlws.FILTER(Table3[[#All],[Name]],(Table3[[#All],[Polygon]]=$A48)*(Table3[[#All],[Period]]=V$1)*((Table3[[#All],[Variables ]]=$AF$3)+(Table3[[#All],[Variables ]]=$AF$2)+(Table3[[#All],[Variables ]]=$AF$4)),0)</f>
        <v>AH</v>
      </c>
      <c r="W48" cm="1">
        <f t="array" ref="W48">_xlfn._xlws.FILTER(Table3[[#All],[Name]],(Table3[[#All],[Polygon]]=$A48)*(Table3[[#All],[Period]]=W$1)*((Table3[[#All],[Variables ]]=$AF$3)+(Table3[[#All],[Variables ]]=$AF$2)+(Table3[[#All],[Variables ]]=$AF$4)),0)</f>
        <v>0</v>
      </c>
      <c r="X48" cm="1">
        <f t="array" ref="X48">_xlfn._xlws.FILTER(Table3[[#All],[Name]],(Table3[[#All],[Polygon]]=$A48)*(Table3[[#All],[Period]]=X$1)*((Table3[[#All],[Variables ]]=$AF$3)+(Table3[[#All],[Variables ]]=$AF$2)+(Table3[[#All],[Variables ]]=$AF$4)),0)</f>
        <v>0</v>
      </c>
      <c r="Y48" cm="1">
        <f t="array" ref="Y48">_xlfn._xlws.FILTER(Table3[[#All],[Name]],(Table3[[#All],[Polygon]]=$A48)*(Table3[[#All],[Period]]=Y$1)*((Table3[[#All],[Variables ]]=$AF$3)+(Table3[[#All],[Variables ]]=$AF$2)+(Table3[[#All],[Variables ]]=$AF$4)),0)</f>
        <v>0</v>
      </c>
      <c r="Z48" cm="1">
        <f t="array" ref="Z48">_xlfn._xlws.FILTER(Table3[[#All],[Name]],(Table3[[#All],[Polygon]]=$A48)*(Table3[[#All],[Period]]=Z$1)*((Table3[[#All],[Variables ]]=$AF$3)+(Table3[[#All],[Variables ]]=$AF$2)+(Table3[[#All],[Variables ]]=$AF$4)),0)</f>
        <v>0</v>
      </c>
      <c r="AA48" cm="1">
        <f t="array" ref="AA48">_xlfn._xlws.FILTER(Table3[[#All],[Name]],(Table3[[#All],[Polygon]]=$A48)*(Table3[[#All],[Period]]=AA$1)*((Table3[[#All],[Variables ]]=$AF$3)+(Table3[[#All],[Variables ]]=$AF$2)+(Table3[[#All],[Variables ]]=$AF$4)),0)</f>
        <v>0</v>
      </c>
      <c r="AB48" cm="1">
        <f t="array" ref="AB48">_xlfn._xlws.FILTER(Table3[[#All],[Name]],(Table3[[#All],[Polygon]]=$A48)*(Table3[[#All],[Period]]=AB$1)*((Table3[[#All],[Variables ]]=$AF$3)+(Table3[[#All],[Variables ]]=$AF$2)+(Table3[[#All],[Variables ]]=$AF$4)),0)</f>
        <v>0</v>
      </c>
      <c r="AC48" cm="1">
        <f t="array" ref="AC48">_xlfn._xlws.FILTER(Table3[[#All],[Name]],(Table3[[#All],[Polygon]]=$A48)*(Table3[[#All],[Period]]=AC$1)*((Table3[[#All],[Variables ]]=$AF$3)+(Table3[[#All],[Variables ]]=$AF$2)+(Table3[[#All],[Variables ]]=$AF$4)),0)</f>
        <v>0</v>
      </c>
      <c r="AD48" cm="1">
        <f t="array" ref="AD48">_xlfn._xlws.FILTER(Table3[[#All],[Name]],(Table3[[#All],[Polygon]]=$A48)*(Table3[[#All],[Period]]=AD$1)*((Table3[[#All],[Variables ]]=$AF$3)+(Table3[[#All],[Variables ]]=$AF$2)+(Table3[[#All],[Variables ]]=$AF$4)),0)</f>
        <v>0</v>
      </c>
    </row>
    <row r="49" spans="1:30" x14ac:dyDescent="0.35">
      <c r="A49" s="3">
        <v>13</v>
      </c>
      <c r="B49" s="4" t="s">
        <v>1434</v>
      </c>
      <c r="C49" s="10">
        <v>45.110235160000002</v>
      </c>
      <c r="D49" s="4" t="s">
        <v>1361</v>
      </c>
      <c r="E49" s="4">
        <v>0</v>
      </c>
      <c r="F49" s="4">
        <v>4</v>
      </c>
      <c r="G49" s="4">
        <v>5</v>
      </c>
      <c r="H49" s="4"/>
      <c r="I49" s="4">
        <v>0</v>
      </c>
      <c r="J49" s="4">
        <v>0</v>
      </c>
      <c r="K49" s="4" t="s">
        <v>1362</v>
      </c>
      <c r="L49" s="4">
        <v>660</v>
      </c>
      <c r="M49" s="4">
        <v>660</v>
      </c>
      <c r="N49" s="4">
        <v>43.945897410000001</v>
      </c>
      <c r="O49" s="11">
        <v>0.3</v>
      </c>
      <c r="P49" cm="1">
        <f t="array" ref="P49">_xlfn._xlws.FILTER(Table3[[#All],[Name]],(Table3[[#All],[Polygon]]=$A49)*(Table3[[#All],[Period]]=P$1)*((Table3[[#All],[Variables ]]=$AF$3)+(Table3[[#All],[Variables ]]=$AF$2)+(Table3[[#All],[Variables ]]=$AF$4)),0)</f>
        <v>0</v>
      </c>
      <c r="Q49" t="e" cm="1" vm="2">
        <f t="array" aca="1" ref="Q49" ca="1">_xlfn._xlws.FILTER(Table3[[#All],[Name]],(Table3[[#All],[Polygon]]=$A49)*(Table3[[#All],[Period]]=Q$1)*((Table3[[#All],[Variables ]]=$AF$3)+(Table3[[#All],[Variables ]]=$AF$2)+(Table3[[#All],[Variables ]]=$AF$4)),0)</f>
        <v>#VALUE!</v>
      </c>
      <c r="R49" t="str" cm="1">
        <f t="array" ref="R49">_xlfn._xlws.FILTER(Table3[[#All],[Name]],(Table3[[#All],[Polygon]]=$A49)*(Table3[[#All],[Period]]=R$1)*((Table3[[#All],[Variables ]]=$AF$3)+(Table3[[#All],[Variables ]]=$AF$2)+(Table3[[#All],[Variables ]]=$AF$4)),0)</f>
        <v>AH</v>
      </c>
      <c r="S49" t="str" cm="1">
        <f t="array" ref="S49">_xlfn._xlws.FILTER(Table3[[#All],[Name]],(Table3[[#All],[Polygon]]=$A49)*(Table3[[#All],[Period]]=S$1)*((Table3[[#All],[Variables ]]=$AF$3)+(Table3[[#All],[Variables ]]=$AF$2)+(Table3[[#All],[Variables ]]=$AF$4)),0)</f>
        <v>AH</v>
      </c>
      <c r="T49" t="str" cm="1">
        <f t="array" ref="T49">_xlfn._xlws.FILTER(Table3[[#All],[Name]],(Table3[[#All],[Polygon]]=$A49)*(Table3[[#All],[Period]]=T$1)*((Table3[[#All],[Variables ]]=$AF$3)+(Table3[[#All],[Variables ]]=$AF$2)+(Table3[[#All],[Variables ]]=$AF$4)),0)</f>
        <v>PCT</v>
      </c>
      <c r="U49" t="str" cm="1">
        <f t="array" ref="U49">_xlfn._xlws.FILTER(Table3[[#All],[Name]],(Table3[[#All],[Polygon]]=$A49)*(Table3[[#All],[Period]]=U$1)*((Table3[[#All],[Variables ]]=$AF$3)+(Table3[[#All],[Variables ]]=$AF$2)+(Table3[[#All],[Variables ]]=$AF$4)),0)</f>
        <v>AH</v>
      </c>
      <c r="V49" t="str" cm="1">
        <f t="array" ref="V49">_xlfn._xlws.FILTER(Table3[[#All],[Name]],(Table3[[#All],[Polygon]]=$A49)*(Table3[[#All],[Period]]=V$1)*((Table3[[#All],[Variables ]]=$AF$3)+(Table3[[#All],[Variables ]]=$AF$2)+(Table3[[#All],[Variables ]]=$AF$4)),0)</f>
        <v>AH</v>
      </c>
      <c r="W49" cm="1">
        <f t="array" ref="W49">_xlfn._xlws.FILTER(Table3[[#All],[Name]],(Table3[[#All],[Polygon]]=$A49)*(Table3[[#All],[Period]]=W$1)*((Table3[[#All],[Variables ]]=$AF$3)+(Table3[[#All],[Variables ]]=$AF$2)+(Table3[[#All],[Variables ]]=$AF$4)),0)</f>
        <v>0</v>
      </c>
      <c r="X49" cm="1">
        <f t="array" ref="X49">_xlfn._xlws.FILTER(Table3[[#All],[Name]],(Table3[[#All],[Polygon]]=$A49)*(Table3[[#All],[Period]]=X$1)*((Table3[[#All],[Variables ]]=$AF$3)+(Table3[[#All],[Variables ]]=$AF$2)+(Table3[[#All],[Variables ]]=$AF$4)),0)</f>
        <v>0</v>
      </c>
      <c r="Y49" cm="1">
        <f t="array" ref="Y49">_xlfn._xlws.FILTER(Table3[[#All],[Name]],(Table3[[#All],[Polygon]]=$A49)*(Table3[[#All],[Period]]=Y$1)*((Table3[[#All],[Variables ]]=$AF$3)+(Table3[[#All],[Variables ]]=$AF$2)+(Table3[[#All],[Variables ]]=$AF$4)),0)</f>
        <v>0</v>
      </c>
      <c r="Z49" cm="1">
        <f t="array" ref="Z49">_xlfn._xlws.FILTER(Table3[[#All],[Name]],(Table3[[#All],[Polygon]]=$A49)*(Table3[[#All],[Period]]=Z$1)*((Table3[[#All],[Variables ]]=$AF$3)+(Table3[[#All],[Variables ]]=$AF$2)+(Table3[[#All],[Variables ]]=$AF$4)),0)</f>
        <v>0</v>
      </c>
      <c r="AA49" cm="1">
        <f t="array" ref="AA49">_xlfn._xlws.FILTER(Table3[[#All],[Name]],(Table3[[#All],[Polygon]]=$A49)*(Table3[[#All],[Period]]=AA$1)*((Table3[[#All],[Variables ]]=$AF$3)+(Table3[[#All],[Variables ]]=$AF$2)+(Table3[[#All],[Variables ]]=$AF$4)),0)</f>
        <v>0</v>
      </c>
      <c r="AB49" cm="1">
        <f t="array" ref="AB49">_xlfn._xlws.FILTER(Table3[[#All],[Name]],(Table3[[#All],[Polygon]]=$A49)*(Table3[[#All],[Period]]=AB$1)*((Table3[[#All],[Variables ]]=$AF$3)+(Table3[[#All],[Variables ]]=$AF$2)+(Table3[[#All],[Variables ]]=$AF$4)),0)</f>
        <v>0</v>
      </c>
      <c r="AC49" cm="1">
        <f t="array" ref="AC49">_xlfn._xlws.FILTER(Table3[[#All],[Name]],(Table3[[#All],[Polygon]]=$A49)*(Table3[[#All],[Period]]=AC$1)*((Table3[[#All],[Variables ]]=$AF$3)+(Table3[[#All],[Variables ]]=$AF$2)+(Table3[[#All],[Variables ]]=$AF$4)),0)</f>
        <v>0</v>
      </c>
      <c r="AD49" cm="1">
        <f t="array" ref="AD49">_xlfn._xlws.FILTER(Table3[[#All],[Name]],(Table3[[#All],[Polygon]]=$A49)*(Table3[[#All],[Period]]=AD$1)*((Table3[[#All],[Variables ]]=$AF$3)+(Table3[[#All],[Variables ]]=$AF$2)+(Table3[[#All],[Variables ]]=$AF$4)),0)</f>
        <v>0</v>
      </c>
    </row>
    <row r="50" spans="1:30" x14ac:dyDescent="0.35">
      <c r="A50" s="5">
        <v>13</v>
      </c>
      <c r="B50" s="6" t="s">
        <v>1434</v>
      </c>
      <c r="C50" s="8">
        <v>45.110235160000002</v>
      </c>
      <c r="D50" s="6" t="s">
        <v>1361</v>
      </c>
      <c r="E50" s="6">
        <v>0</v>
      </c>
      <c r="F50" s="6">
        <v>4</v>
      </c>
      <c r="G50" s="6">
        <v>5</v>
      </c>
      <c r="H50" s="6"/>
      <c r="I50" s="6">
        <v>0</v>
      </c>
      <c r="J50" s="6">
        <v>0</v>
      </c>
      <c r="K50" s="6" t="s">
        <v>1362</v>
      </c>
      <c r="L50" s="6">
        <v>662</v>
      </c>
      <c r="M50" s="6">
        <v>662</v>
      </c>
      <c r="N50" s="6">
        <v>43.185861619999997</v>
      </c>
      <c r="O50" s="9">
        <v>14.816000000000001</v>
      </c>
      <c r="P50" cm="1">
        <f t="array" ref="P50">_xlfn._xlws.FILTER(Table3[[#All],[Name]],(Table3[[#All],[Polygon]]=$A50)*(Table3[[#All],[Period]]=P$1)*((Table3[[#All],[Variables ]]=$AF$3)+(Table3[[#All],[Variables ]]=$AF$2)+(Table3[[#All],[Variables ]]=$AF$4)),0)</f>
        <v>0</v>
      </c>
      <c r="Q50" t="e" cm="1" vm="2">
        <f t="array" aca="1" ref="Q50" ca="1">_xlfn._xlws.FILTER(Table3[[#All],[Name]],(Table3[[#All],[Polygon]]=$A50)*(Table3[[#All],[Period]]=Q$1)*((Table3[[#All],[Variables ]]=$AF$3)+(Table3[[#All],[Variables ]]=$AF$2)+(Table3[[#All],[Variables ]]=$AF$4)),0)</f>
        <v>#VALUE!</v>
      </c>
      <c r="R50" t="str" cm="1">
        <f t="array" ref="R50">_xlfn._xlws.FILTER(Table3[[#All],[Name]],(Table3[[#All],[Polygon]]=$A50)*(Table3[[#All],[Period]]=R$1)*((Table3[[#All],[Variables ]]=$AF$3)+(Table3[[#All],[Variables ]]=$AF$2)+(Table3[[#All],[Variables ]]=$AF$4)),0)</f>
        <v>AH</v>
      </c>
      <c r="S50" t="str" cm="1">
        <f t="array" ref="S50">_xlfn._xlws.FILTER(Table3[[#All],[Name]],(Table3[[#All],[Polygon]]=$A50)*(Table3[[#All],[Period]]=S$1)*((Table3[[#All],[Variables ]]=$AF$3)+(Table3[[#All],[Variables ]]=$AF$2)+(Table3[[#All],[Variables ]]=$AF$4)),0)</f>
        <v>AH</v>
      </c>
      <c r="T50" t="str" cm="1">
        <f t="array" ref="T50">_xlfn._xlws.FILTER(Table3[[#All],[Name]],(Table3[[#All],[Polygon]]=$A50)*(Table3[[#All],[Period]]=T$1)*((Table3[[#All],[Variables ]]=$AF$3)+(Table3[[#All],[Variables ]]=$AF$2)+(Table3[[#All],[Variables ]]=$AF$4)),0)</f>
        <v>PCT</v>
      </c>
      <c r="U50" t="str" cm="1">
        <f t="array" ref="U50">_xlfn._xlws.FILTER(Table3[[#All],[Name]],(Table3[[#All],[Polygon]]=$A50)*(Table3[[#All],[Period]]=U$1)*((Table3[[#All],[Variables ]]=$AF$3)+(Table3[[#All],[Variables ]]=$AF$2)+(Table3[[#All],[Variables ]]=$AF$4)),0)</f>
        <v>AH</v>
      </c>
      <c r="V50" t="str" cm="1">
        <f t="array" ref="V50">_xlfn._xlws.FILTER(Table3[[#All],[Name]],(Table3[[#All],[Polygon]]=$A50)*(Table3[[#All],[Period]]=V$1)*((Table3[[#All],[Variables ]]=$AF$3)+(Table3[[#All],[Variables ]]=$AF$2)+(Table3[[#All],[Variables ]]=$AF$4)),0)</f>
        <v>AH</v>
      </c>
      <c r="W50" cm="1">
        <f t="array" ref="W50">_xlfn._xlws.FILTER(Table3[[#All],[Name]],(Table3[[#All],[Polygon]]=$A50)*(Table3[[#All],[Period]]=W$1)*((Table3[[#All],[Variables ]]=$AF$3)+(Table3[[#All],[Variables ]]=$AF$2)+(Table3[[#All],[Variables ]]=$AF$4)),0)</f>
        <v>0</v>
      </c>
      <c r="X50" cm="1">
        <f t="array" ref="X50">_xlfn._xlws.FILTER(Table3[[#All],[Name]],(Table3[[#All],[Polygon]]=$A50)*(Table3[[#All],[Period]]=X$1)*((Table3[[#All],[Variables ]]=$AF$3)+(Table3[[#All],[Variables ]]=$AF$2)+(Table3[[#All],[Variables ]]=$AF$4)),0)</f>
        <v>0</v>
      </c>
      <c r="Y50" cm="1">
        <f t="array" ref="Y50">_xlfn._xlws.FILTER(Table3[[#All],[Name]],(Table3[[#All],[Polygon]]=$A50)*(Table3[[#All],[Period]]=Y$1)*((Table3[[#All],[Variables ]]=$AF$3)+(Table3[[#All],[Variables ]]=$AF$2)+(Table3[[#All],[Variables ]]=$AF$4)),0)</f>
        <v>0</v>
      </c>
      <c r="Z50" cm="1">
        <f t="array" ref="Z50">_xlfn._xlws.FILTER(Table3[[#All],[Name]],(Table3[[#All],[Polygon]]=$A50)*(Table3[[#All],[Period]]=Z$1)*((Table3[[#All],[Variables ]]=$AF$3)+(Table3[[#All],[Variables ]]=$AF$2)+(Table3[[#All],[Variables ]]=$AF$4)),0)</f>
        <v>0</v>
      </c>
      <c r="AA50" cm="1">
        <f t="array" ref="AA50">_xlfn._xlws.FILTER(Table3[[#All],[Name]],(Table3[[#All],[Polygon]]=$A50)*(Table3[[#All],[Period]]=AA$1)*((Table3[[#All],[Variables ]]=$AF$3)+(Table3[[#All],[Variables ]]=$AF$2)+(Table3[[#All],[Variables ]]=$AF$4)),0)</f>
        <v>0</v>
      </c>
      <c r="AB50" cm="1">
        <f t="array" ref="AB50">_xlfn._xlws.FILTER(Table3[[#All],[Name]],(Table3[[#All],[Polygon]]=$A50)*(Table3[[#All],[Period]]=AB$1)*((Table3[[#All],[Variables ]]=$AF$3)+(Table3[[#All],[Variables ]]=$AF$2)+(Table3[[#All],[Variables ]]=$AF$4)),0)</f>
        <v>0</v>
      </c>
      <c r="AC50" cm="1">
        <f t="array" ref="AC50">_xlfn._xlws.FILTER(Table3[[#All],[Name]],(Table3[[#All],[Polygon]]=$A50)*(Table3[[#All],[Period]]=AC$1)*((Table3[[#All],[Variables ]]=$AF$3)+(Table3[[#All],[Variables ]]=$AF$2)+(Table3[[#All],[Variables ]]=$AF$4)),0)</f>
        <v>0</v>
      </c>
      <c r="AD50" cm="1">
        <f t="array" ref="AD50">_xlfn._xlws.FILTER(Table3[[#All],[Name]],(Table3[[#All],[Polygon]]=$A50)*(Table3[[#All],[Period]]=AD$1)*((Table3[[#All],[Variables ]]=$AF$3)+(Table3[[#All],[Variables ]]=$AF$2)+(Table3[[#All],[Variables ]]=$AF$4)),0)</f>
        <v>0</v>
      </c>
    </row>
    <row r="51" spans="1:30" x14ac:dyDescent="0.35">
      <c r="A51" s="3">
        <v>14</v>
      </c>
      <c r="B51" s="4" t="s">
        <v>1389</v>
      </c>
      <c r="C51" s="10">
        <v>7.6910193099999997</v>
      </c>
      <c r="D51" s="4" t="s">
        <v>1466</v>
      </c>
      <c r="E51" s="4">
        <v>0</v>
      </c>
      <c r="F51" s="4">
        <v>4</v>
      </c>
      <c r="G51" s="4">
        <v>7</v>
      </c>
      <c r="H51" s="4"/>
      <c r="I51" s="4">
        <v>0</v>
      </c>
      <c r="J51" s="4">
        <v>0</v>
      </c>
      <c r="K51" s="4" t="s">
        <v>1362</v>
      </c>
      <c r="L51" s="4">
        <v>21</v>
      </c>
      <c r="M51" s="4">
        <v>21</v>
      </c>
      <c r="N51" s="4">
        <v>19.288570119999999</v>
      </c>
      <c r="O51" s="11">
        <v>3.97</v>
      </c>
      <c r="P51" cm="1">
        <f t="array" ref="P51">_xlfn._xlws.FILTER(Table3[[#All],[Name]],(Table3[[#All],[Polygon]]=$A51)*(Table3[[#All],[Period]]=P$1)*((Table3[[#All],[Variables ]]=$AF$3)+(Table3[[#All],[Variables ]]=$AF$2)+(Table3[[#All],[Variables ]]=$AF$4)),0)</f>
        <v>0</v>
      </c>
      <c r="Q51" t="e" cm="1" vm="2">
        <f t="array" aca="1" ref="Q51" ca="1">_xlfn._xlws.FILTER(Table3[[#All],[Name]],(Table3[[#All],[Polygon]]=$A51)*(Table3[[#All],[Period]]=Q$1)*((Table3[[#All],[Variables ]]=$AF$3)+(Table3[[#All],[Variables ]]=$AF$2)+(Table3[[#All],[Variables ]]=$AF$4)),0)</f>
        <v>#VALUE!</v>
      </c>
      <c r="R51" t="str" cm="1">
        <f t="array" ref="R51">_xlfn._xlws.FILTER(Table3[[#All],[Name]],(Table3[[#All],[Polygon]]=$A51)*(Table3[[#All],[Period]]=R$1)*((Table3[[#All],[Variables ]]=$AF$3)+(Table3[[#All],[Variables ]]=$AF$2)+(Table3[[#All],[Variables ]]=$AF$4)),0)</f>
        <v>AH</v>
      </c>
      <c r="S51" t="str" cm="1">
        <f t="array" ref="S51">_xlfn._xlws.FILTER(Table3[[#All],[Name]],(Table3[[#All],[Polygon]]=$A51)*(Table3[[#All],[Period]]=S$1)*((Table3[[#All],[Variables ]]=$AF$3)+(Table3[[#All],[Variables ]]=$AF$2)+(Table3[[#All],[Variables ]]=$AF$4)),0)</f>
        <v>AH</v>
      </c>
      <c r="T51" t="str" cm="1">
        <f t="array" ref="T51">_xlfn._xlws.FILTER(Table3[[#All],[Name]],(Table3[[#All],[Polygon]]=$A51)*(Table3[[#All],[Period]]=T$1)*((Table3[[#All],[Variables ]]=$AF$3)+(Table3[[#All],[Variables ]]=$AF$2)+(Table3[[#All],[Variables ]]=$AF$4)),0)</f>
        <v>PCT</v>
      </c>
      <c r="U51" t="str" cm="1">
        <f t="array" ref="U51">_xlfn._xlws.FILTER(Table3[[#All],[Name]],(Table3[[#All],[Polygon]]=$A51)*(Table3[[#All],[Period]]=U$1)*((Table3[[#All],[Variables ]]=$AF$3)+(Table3[[#All],[Variables ]]=$AF$2)+(Table3[[#All],[Variables ]]=$AF$4)),0)</f>
        <v>AH</v>
      </c>
      <c r="V51" t="str" cm="1">
        <f t="array" ref="V51">_xlfn._xlws.FILTER(Table3[[#All],[Name]],(Table3[[#All],[Polygon]]=$A51)*(Table3[[#All],[Period]]=V$1)*((Table3[[#All],[Variables ]]=$AF$3)+(Table3[[#All],[Variables ]]=$AF$2)+(Table3[[#All],[Variables ]]=$AF$4)),0)</f>
        <v>AH</v>
      </c>
      <c r="W51" cm="1">
        <f t="array" ref="W51">_xlfn._xlws.FILTER(Table3[[#All],[Name]],(Table3[[#All],[Polygon]]=$A51)*(Table3[[#All],[Period]]=W$1)*((Table3[[#All],[Variables ]]=$AF$3)+(Table3[[#All],[Variables ]]=$AF$2)+(Table3[[#All],[Variables ]]=$AF$4)),0)</f>
        <v>0</v>
      </c>
      <c r="X51" cm="1">
        <f t="array" ref="X51">_xlfn._xlws.FILTER(Table3[[#All],[Name]],(Table3[[#All],[Polygon]]=$A51)*(Table3[[#All],[Period]]=X$1)*((Table3[[#All],[Variables ]]=$AF$3)+(Table3[[#All],[Variables ]]=$AF$2)+(Table3[[#All],[Variables ]]=$AF$4)),0)</f>
        <v>0</v>
      </c>
      <c r="Y51" cm="1">
        <f t="array" ref="Y51">_xlfn._xlws.FILTER(Table3[[#All],[Name]],(Table3[[#All],[Polygon]]=$A51)*(Table3[[#All],[Period]]=Y$1)*((Table3[[#All],[Variables ]]=$AF$3)+(Table3[[#All],[Variables ]]=$AF$2)+(Table3[[#All],[Variables ]]=$AF$4)),0)</f>
        <v>0</v>
      </c>
      <c r="Z51" cm="1">
        <f t="array" ref="Z51">_xlfn._xlws.FILTER(Table3[[#All],[Name]],(Table3[[#All],[Polygon]]=$A51)*(Table3[[#All],[Period]]=Z$1)*((Table3[[#All],[Variables ]]=$AF$3)+(Table3[[#All],[Variables ]]=$AF$2)+(Table3[[#All],[Variables ]]=$AF$4)),0)</f>
        <v>0</v>
      </c>
      <c r="AA51" cm="1">
        <f t="array" ref="AA51">_xlfn._xlws.FILTER(Table3[[#All],[Name]],(Table3[[#All],[Polygon]]=$A51)*(Table3[[#All],[Period]]=AA$1)*((Table3[[#All],[Variables ]]=$AF$3)+(Table3[[#All],[Variables ]]=$AF$2)+(Table3[[#All],[Variables ]]=$AF$4)),0)</f>
        <v>0</v>
      </c>
      <c r="AB51" cm="1">
        <f t="array" ref="AB51">_xlfn._xlws.FILTER(Table3[[#All],[Name]],(Table3[[#All],[Polygon]]=$A51)*(Table3[[#All],[Period]]=AB$1)*((Table3[[#All],[Variables ]]=$AF$3)+(Table3[[#All],[Variables ]]=$AF$2)+(Table3[[#All],[Variables ]]=$AF$4)),0)</f>
        <v>0</v>
      </c>
      <c r="AC51" cm="1">
        <f t="array" ref="AC51">_xlfn._xlws.FILTER(Table3[[#All],[Name]],(Table3[[#All],[Polygon]]=$A51)*(Table3[[#All],[Period]]=AC$1)*((Table3[[#All],[Variables ]]=$AF$3)+(Table3[[#All],[Variables ]]=$AF$2)+(Table3[[#All],[Variables ]]=$AF$4)),0)</f>
        <v>0</v>
      </c>
      <c r="AD51" cm="1">
        <f t="array" ref="AD51">_xlfn._xlws.FILTER(Table3[[#All],[Name]],(Table3[[#All],[Polygon]]=$A51)*(Table3[[#All],[Period]]=AD$1)*((Table3[[#All],[Variables ]]=$AF$3)+(Table3[[#All],[Variables ]]=$AF$2)+(Table3[[#All],[Variables ]]=$AF$4)),0)</f>
        <v>0</v>
      </c>
    </row>
    <row r="52" spans="1:30" x14ac:dyDescent="0.35">
      <c r="A52" s="5">
        <v>14</v>
      </c>
      <c r="B52" s="6" t="s">
        <v>1389</v>
      </c>
      <c r="C52" s="8">
        <v>7.6910193099999997</v>
      </c>
      <c r="D52" s="6" t="s">
        <v>1466</v>
      </c>
      <c r="E52" s="6">
        <v>0</v>
      </c>
      <c r="F52" s="6">
        <v>4</v>
      </c>
      <c r="G52" s="6">
        <v>7</v>
      </c>
      <c r="H52" s="6"/>
      <c r="I52" s="6">
        <v>0</v>
      </c>
      <c r="J52" s="6">
        <v>0</v>
      </c>
      <c r="K52" s="6" t="s">
        <v>1362</v>
      </c>
      <c r="L52" s="6">
        <v>10</v>
      </c>
      <c r="M52" s="6">
        <v>10</v>
      </c>
      <c r="N52" s="6">
        <v>6.9877515240000001</v>
      </c>
      <c r="O52" s="9">
        <v>0.28599999999999998</v>
      </c>
      <c r="P52" cm="1">
        <f t="array" ref="P52">_xlfn._xlws.FILTER(Table3[[#All],[Name]],(Table3[[#All],[Polygon]]=$A52)*(Table3[[#All],[Period]]=P$1)*((Table3[[#All],[Variables ]]=$AF$3)+(Table3[[#All],[Variables ]]=$AF$2)+(Table3[[#All],[Variables ]]=$AF$4)),0)</f>
        <v>0</v>
      </c>
      <c r="Q52" t="e" cm="1" vm="2">
        <f t="array" aca="1" ref="Q52" ca="1">_xlfn._xlws.FILTER(Table3[[#All],[Name]],(Table3[[#All],[Polygon]]=$A52)*(Table3[[#All],[Period]]=Q$1)*((Table3[[#All],[Variables ]]=$AF$3)+(Table3[[#All],[Variables ]]=$AF$2)+(Table3[[#All],[Variables ]]=$AF$4)),0)</f>
        <v>#VALUE!</v>
      </c>
      <c r="R52" t="str" cm="1">
        <f t="array" ref="R52">_xlfn._xlws.FILTER(Table3[[#All],[Name]],(Table3[[#All],[Polygon]]=$A52)*(Table3[[#All],[Period]]=R$1)*((Table3[[#All],[Variables ]]=$AF$3)+(Table3[[#All],[Variables ]]=$AF$2)+(Table3[[#All],[Variables ]]=$AF$4)),0)</f>
        <v>AH</v>
      </c>
      <c r="S52" t="str" cm="1">
        <f t="array" ref="S52">_xlfn._xlws.FILTER(Table3[[#All],[Name]],(Table3[[#All],[Polygon]]=$A52)*(Table3[[#All],[Period]]=S$1)*((Table3[[#All],[Variables ]]=$AF$3)+(Table3[[#All],[Variables ]]=$AF$2)+(Table3[[#All],[Variables ]]=$AF$4)),0)</f>
        <v>AH</v>
      </c>
      <c r="T52" t="str" cm="1">
        <f t="array" ref="T52">_xlfn._xlws.FILTER(Table3[[#All],[Name]],(Table3[[#All],[Polygon]]=$A52)*(Table3[[#All],[Period]]=T$1)*((Table3[[#All],[Variables ]]=$AF$3)+(Table3[[#All],[Variables ]]=$AF$2)+(Table3[[#All],[Variables ]]=$AF$4)),0)</f>
        <v>PCT</v>
      </c>
      <c r="U52" t="str" cm="1">
        <f t="array" ref="U52">_xlfn._xlws.FILTER(Table3[[#All],[Name]],(Table3[[#All],[Polygon]]=$A52)*(Table3[[#All],[Period]]=U$1)*((Table3[[#All],[Variables ]]=$AF$3)+(Table3[[#All],[Variables ]]=$AF$2)+(Table3[[#All],[Variables ]]=$AF$4)),0)</f>
        <v>AH</v>
      </c>
      <c r="V52" t="str" cm="1">
        <f t="array" ref="V52">_xlfn._xlws.FILTER(Table3[[#All],[Name]],(Table3[[#All],[Polygon]]=$A52)*(Table3[[#All],[Period]]=V$1)*((Table3[[#All],[Variables ]]=$AF$3)+(Table3[[#All],[Variables ]]=$AF$2)+(Table3[[#All],[Variables ]]=$AF$4)),0)</f>
        <v>AH</v>
      </c>
      <c r="W52" cm="1">
        <f t="array" ref="W52">_xlfn._xlws.FILTER(Table3[[#All],[Name]],(Table3[[#All],[Polygon]]=$A52)*(Table3[[#All],[Period]]=W$1)*((Table3[[#All],[Variables ]]=$AF$3)+(Table3[[#All],[Variables ]]=$AF$2)+(Table3[[#All],[Variables ]]=$AF$4)),0)</f>
        <v>0</v>
      </c>
      <c r="X52" cm="1">
        <f t="array" ref="X52">_xlfn._xlws.FILTER(Table3[[#All],[Name]],(Table3[[#All],[Polygon]]=$A52)*(Table3[[#All],[Period]]=X$1)*((Table3[[#All],[Variables ]]=$AF$3)+(Table3[[#All],[Variables ]]=$AF$2)+(Table3[[#All],[Variables ]]=$AF$4)),0)</f>
        <v>0</v>
      </c>
      <c r="Y52" cm="1">
        <f t="array" ref="Y52">_xlfn._xlws.FILTER(Table3[[#All],[Name]],(Table3[[#All],[Polygon]]=$A52)*(Table3[[#All],[Period]]=Y$1)*((Table3[[#All],[Variables ]]=$AF$3)+(Table3[[#All],[Variables ]]=$AF$2)+(Table3[[#All],[Variables ]]=$AF$4)),0)</f>
        <v>0</v>
      </c>
      <c r="Z52" cm="1">
        <f t="array" ref="Z52">_xlfn._xlws.FILTER(Table3[[#All],[Name]],(Table3[[#All],[Polygon]]=$A52)*(Table3[[#All],[Period]]=Z$1)*((Table3[[#All],[Variables ]]=$AF$3)+(Table3[[#All],[Variables ]]=$AF$2)+(Table3[[#All],[Variables ]]=$AF$4)),0)</f>
        <v>0</v>
      </c>
      <c r="AA52" cm="1">
        <f t="array" ref="AA52">_xlfn._xlws.FILTER(Table3[[#All],[Name]],(Table3[[#All],[Polygon]]=$A52)*(Table3[[#All],[Period]]=AA$1)*((Table3[[#All],[Variables ]]=$AF$3)+(Table3[[#All],[Variables ]]=$AF$2)+(Table3[[#All],[Variables ]]=$AF$4)),0)</f>
        <v>0</v>
      </c>
      <c r="AB52" cm="1">
        <f t="array" ref="AB52">_xlfn._xlws.FILTER(Table3[[#All],[Name]],(Table3[[#All],[Polygon]]=$A52)*(Table3[[#All],[Period]]=AB$1)*((Table3[[#All],[Variables ]]=$AF$3)+(Table3[[#All],[Variables ]]=$AF$2)+(Table3[[#All],[Variables ]]=$AF$4)),0)</f>
        <v>0</v>
      </c>
      <c r="AC52" cm="1">
        <f t="array" ref="AC52">_xlfn._xlws.FILTER(Table3[[#All],[Name]],(Table3[[#All],[Polygon]]=$A52)*(Table3[[#All],[Period]]=AC$1)*((Table3[[#All],[Variables ]]=$AF$3)+(Table3[[#All],[Variables ]]=$AF$2)+(Table3[[#All],[Variables ]]=$AF$4)),0)</f>
        <v>0</v>
      </c>
      <c r="AD52" cm="1">
        <f t="array" ref="AD52">_xlfn._xlws.FILTER(Table3[[#All],[Name]],(Table3[[#All],[Polygon]]=$A52)*(Table3[[#All],[Period]]=AD$1)*((Table3[[#All],[Variables ]]=$AF$3)+(Table3[[#All],[Variables ]]=$AF$2)+(Table3[[#All],[Variables ]]=$AF$4)),0)</f>
        <v>0</v>
      </c>
    </row>
    <row r="53" spans="1:30" x14ac:dyDescent="0.35">
      <c r="A53" s="3">
        <v>14</v>
      </c>
      <c r="B53" s="4" t="s">
        <v>1389</v>
      </c>
      <c r="C53" s="10">
        <v>7.6910193099999997</v>
      </c>
      <c r="D53" s="4" t="s">
        <v>1466</v>
      </c>
      <c r="E53" s="4">
        <v>0</v>
      </c>
      <c r="F53" s="4">
        <v>4</v>
      </c>
      <c r="G53" s="4">
        <v>7</v>
      </c>
      <c r="H53" s="4"/>
      <c r="I53" s="4">
        <v>0</v>
      </c>
      <c r="J53" s="4">
        <v>0</v>
      </c>
      <c r="K53" s="4" t="s">
        <v>1362</v>
      </c>
      <c r="L53" s="4">
        <v>16</v>
      </c>
      <c r="M53" s="4">
        <v>16</v>
      </c>
      <c r="N53" s="4">
        <v>13.40591191</v>
      </c>
      <c r="O53" s="11">
        <v>9.9890000000000008</v>
      </c>
      <c r="P53" cm="1">
        <f t="array" ref="P53">_xlfn._xlws.FILTER(Table3[[#All],[Name]],(Table3[[#All],[Polygon]]=$A53)*(Table3[[#All],[Period]]=P$1)*((Table3[[#All],[Variables ]]=$AF$3)+(Table3[[#All],[Variables ]]=$AF$2)+(Table3[[#All],[Variables ]]=$AF$4)),0)</f>
        <v>0</v>
      </c>
      <c r="Q53" t="e" cm="1" vm="2">
        <f t="array" aca="1" ref="Q53" ca="1">_xlfn._xlws.FILTER(Table3[[#All],[Name]],(Table3[[#All],[Polygon]]=$A53)*(Table3[[#All],[Period]]=Q$1)*((Table3[[#All],[Variables ]]=$AF$3)+(Table3[[#All],[Variables ]]=$AF$2)+(Table3[[#All],[Variables ]]=$AF$4)),0)</f>
        <v>#VALUE!</v>
      </c>
      <c r="R53" t="str" cm="1">
        <f t="array" ref="R53">_xlfn._xlws.FILTER(Table3[[#All],[Name]],(Table3[[#All],[Polygon]]=$A53)*(Table3[[#All],[Period]]=R$1)*((Table3[[#All],[Variables ]]=$AF$3)+(Table3[[#All],[Variables ]]=$AF$2)+(Table3[[#All],[Variables ]]=$AF$4)),0)</f>
        <v>AH</v>
      </c>
      <c r="S53" t="str" cm="1">
        <f t="array" ref="S53">_xlfn._xlws.FILTER(Table3[[#All],[Name]],(Table3[[#All],[Polygon]]=$A53)*(Table3[[#All],[Period]]=S$1)*((Table3[[#All],[Variables ]]=$AF$3)+(Table3[[#All],[Variables ]]=$AF$2)+(Table3[[#All],[Variables ]]=$AF$4)),0)</f>
        <v>AH</v>
      </c>
      <c r="T53" t="str" cm="1">
        <f t="array" ref="T53">_xlfn._xlws.FILTER(Table3[[#All],[Name]],(Table3[[#All],[Polygon]]=$A53)*(Table3[[#All],[Period]]=T$1)*((Table3[[#All],[Variables ]]=$AF$3)+(Table3[[#All],[Variables ]]=$AF$2)+(Table3[[#All],[Variables ]]=$AF$4)),0)</f>
        <v>PCT</v>
      </c>
      <c r="U53" t="str" cm="1">
        <f t="array" ref="U53">_xlfn._xlws.FILTER(Table3[[#All],[Name]],(Table3[[#All],[Polygon]]=$A53)*(Table3[[#All],[Period]]=U$1)*((Table3[[#All],[Variables ]]=$AF$3)+(Table3[[#All],[Variables ]]=$AF$2)+(Table3[[#All],[Variables ]]=$AF$4)),0)</f>
        <v>AH</v>
      </c>
      <c r="V53" t="str" cm="1">
        <f t="array" ref="V53">_xlfn._xlws.FILTER(Table3[[#All],[Name]],(Table3[[#All],[Polygon]]=$A53)*(Table3[[#All],[Period]]=V$1)*((Table3[[#All],[Variables ]]=$AF$3)+(Table3[[#All],[Variables ]]=$AF$2)+(Table3[[#All],[Variables ]]=$AF$4)),0)</f>
        <v>AH</v>
      </c>
      <c r="W53" cm="1">
        <f t="array" ref="W53">_xlfn._xlws.FILTER(Table3[[#All],[Name]],(Table3[[#All],[Polygon]]=$A53)*(Table3[[#All],[Period]]=W$1)*((Table3[[#All],[Variables ]]=$AF$3)+(Table3[[#All],[Variables ]]=$AF$2)+(Table3[[#All],[Variables ]]=$AF$4)),0)</f>
        <v>0</v>
      </c>
      <c r="X53" cm="1">
        <f t="array" ref="X53">_xlfn._xlws.FILTER(Table3[[#All],[Name]],(Table3[[#All],[Polygon]]=$A53)*(Table3[[#All],[Period]]=X$1)*((Table3[[#All],[Variables ]]=$AF$3)+(Table3[[#All],[Variables ]]=$AF$2)+(Table3[[#All],[Variables ]]=$AF$4)),0)</f>
        <v>0</v>
      </c>
      <c r="Y53" cm="1">
        <f t="array" ref="Y53">_xlfn._xlws.FILTER(Table3[[#All],[Name]],(Table3[[#All],[Polygon]]=$A53)*(Table3[[#All],[Period]]=Y$1)*((Table3[[#All],[Variables ]]=$AF$3)+(Table3[[#All],[Variables ]]=$AF$2)+(Table3[[#All],[Variables ]]=$AF$4)),0)</f>
        <v>0</v>
      </c>
      <c r="Z53" cm="1">
        <f t="array" ref="Z53">_xlfn._xlws.FILTER(Table3[[#All],[Name]],(Table3[[#All],[Polygon]]=$A53)*(Table3[[#All],[Period]]=Z$1)*((Table3[[#All],[Variables ]]=$AF$3)+(Table3[[#All],[Variables ]]=$AF$2)+(Table3[[#All],[Variables ]]=$AF$4)),0)</f>
        <v>0</v>
      </c>
      <c r="AA53" cm="1">
        <f t="array" ref="AA53">_xlfn._xlws.FILTER(Table3[[#All],[Name]],(Table3[[#All],[Polygon]]=$A53)*(Table3[[#All],[Period]]=AA$1)*((Table3[[#All],[Variables ]]=$AF$3)+(Table3[[#All],[Variables ]]=$AF$2)+(Table3[[#All],[Variables ]]=$AF$4)),0)</f>
        <v>0</v>
      </c>
      <c r="AB53" cm="1">
        <f t="array" ref="AB53">_xlfn._xlws.FILTER(Table3[[#All],[Name]],(Table3[[#All],[Polygon]]=$A53)*(Table3[[#All],[Period]]=AB$1)*((Table3[[#All],[Variables ]]=$AF$3)+(Table3[[#All],[Variables ]]=$AF$2)+(Table3[[#All],[Variables ]]=$AF$4)),0)</f>
        <v>0</v>
      </c>
      <c r="AC53" cm="1">
        <f t="array" ref="AC53">_xlfn._xlws.FILTER(Table3[[#All],[Name]],(Table3[[#All],[Polygon]]=$A53)*(Table3[[#All],[Period]]=AC$1)*((Table3[[#All],[Variables ]]=$AF$3)+(Table3[[#All],[Variables ]]=$AF$2)+(Table3[[#All],[Variables ]]=$AF$4)),0)</f>
        <v>0</v>
      </c>
      <c r="AD53" cm="1">
        <f t="array" ref="AD53">_xlfn._xlws.FILTER(Table3[[#All],[Name]],(Table3[[#All],[Polygon]]=$A53)*(Table3[[#All],[Period]]=AD$1)*((Table3[[#All],[Variables ]]=$AF$3)+(Table3[[#All],[Variables ]]=$AF$2)+(Table3[[#All],[Variables ]]=$AF$4)),0)</f>
        <v>0</v>
      </c>
    </row>
    <row r="54" spans="1:30" x14ac:dyDescent="0.35">
      <c r="A54" s="5">
        <v>14</v>
      </c>
      <c r="B54" s="6" t="s">
        <v>1389</v>
      </c>
      <c r="C54" s="8">
        <v>7.6910193099999997</v>
      </c>
      <c r="D54" s="6" t="s">
        <v>1466</v>
      </c>
      <c r="E54" s="6">
        <v>0</v>
      </c>
      <c r="F54" s="6">
        <v>4</v>
      </c>
      <c r="G54" s="6">
        <v>7</v>
      </c>
      <c r="H54" s="6"/>
      <c r="I54" s="6">
        <v>0</v>
      </c>
      <c r="J54" s="6">
        <v>0</v>
      </c>
      <c r="K54" s="6" t="s">
        <v>1362</v>
      </c>
      <c r="L54" s="6">
        <v>46</v>
      </c>
      <c r="M54" s="6">
        <v>46</v>
      </c>
      <c r="N54" s="6">
        <v>38.999831829999998</v>
      </c>
      <c r="O54" s="9">
        <v>7.18</v>
      </c>
      <c r="P54" cm="1">
        <f t="array" ref="P54">_xlfn._xlws.FILTER(Table3[[#All],[Name]],(Table3[[#All],[Polygon]]=$A54)*(Table3[[#All],[Period]]=P$1)*((Table3[[#All],[Variables ]]=$AF$3)+(Table3[[#All],[Variables ]]=$AF$2)+(Table3[[#All],[Variables ]]=$AF$4)),0)</f>
        <v>0</v>
      </c>
      <c r="Q54" t="e" cm="1" vm="2">
        <f t="array" aca="1" ref="Q54" ca="1">_xlfn._xlws.FILTER(Table3[[#All],[Name]],(Table3[[#All],[Polygon]]=$A54)*(Table3[[#All],[Period]]=Q$1)*((Table3[[#All],[Variables ]]=$AF$3)+(Table3[[#All],[Variables ]]=$AF$2)+(Table3[[#All],[Variables ]]=$AF$4)),0)</f>
        <v>#VALUE!</v>
      </c>
      <c r="R54" t="str" cm="1">
        <f t="array" ref="R54">_xlfn._xlws.FILTER(Table3[[#All],[Name]],(Table3[[#All],[Polygon]]=$A54)*(Table3[[#All],[Period]]=R$1)*((Table3[[#All],[Variables ]]=$AF$3)+(Table3[[#All],[Variables ]]=$AF$2)+(Table3[[#All],[Variables ]]=$AF$4)),0)</f>
        <v>AH</v>
      </c>
      <c r="S54" t="str" cm="1">
        <f t="array" ref="S54">_xlfn._xlws.FILTER(Table3[[#All],[Name]],(Table3[[#All],[Polygon]]=$A54)*(Table3[[#All],[Period]]=S$1)*((Table3[[#All],[Variables ]]=$AF$3)+(Table3[[#All],[Variables ]]=$AF$2)+(Table3[[#All],[Variables ]]=$AF$4)),0)</f>
        <v>AH</v>
      </c>
      <c r="T54" t="str" cm="1">
        <f t="array" ref="T54">_xlfn._xlws.FILTER(Table3[[#All],[Name]],(Table3[[#All],[Polygon]]=$A54)*(Table3[[#All],[Period]]=T$1)*((Table3[[#All],[Variables ]]=$AF$3)+(Table3[[#All],[Variables ]]=$AF$2)+(Table3[[#All],[Variables ]]=$AF$4)),0)</f>
        <v>PCT</v>
      </c>
      <c r="U54" t="str" cm="1">
        <f t="array" ref="U54">_xlfn._xlws.FILTER(Table3[[#All],[Name]],(Table3[[#All],[Polygon]]=$A54)*(Table3[[#All],[Period]]=U$1)*((Table3[[#All],[Variables ]]=$AF$3)+(Table3[[#All],[Variables ]]=$AF$2)+(Table3[[#All],[Variables ]]=$AF$4)),0)</f>
        <v>AH</v>
      </c>
      <c r="V54" t="str" cm="1">
        <f t="array" ref="V54">_xlfn._xlws.FILTER(Table3[[#All],[Name]],(Table3[[#All],[Polygon]]=$A54)*(Table3[[#All],[Period]]=V$1)*((Table3[[#All],[Variables ]]=$AF$3)+(Table3[[#All],[Variables ]]=$AF$2)+(Table3[[#All],[Variables ]]=$AF$4)),0)</f>
        <v>AH</v>
      </c>
      <c r="W54" cm="1">
        <f t="array" ref="W54">_xlfn._xlws.FILTER(Table3[[#All],[Name]],(Table3[[#All],[Polygon]]=$A54)*(Table3[[#All],[Period]]=W$1)*((Table3[[#All],[Variables ]]=$AF$3)+(Table3[[#All],[Variables ]]=$AF$2)+(Table3[[#All],[Variables ]]=$AF$4)),0)</f>
        <v>0</v>
      </c>
      <c r="X54" cm="1">
        <f t="array" ref="X54">_xlfn._xlws.FILTER(Table3[[#All],[Name]],(Table3[[#All],[Polygon]]=$A54)*(Table3[[#All],[Period]]=X$1)*((Table3[[#All],[Variables ]]=$AF$3)+(Table3[[#All],[Variables ]]=$AF$2)+(Table3[[#All],[Variables ]]=$AF$4)),0)</f>
        <v>0</v>
      </c>
      <c r="Y54" cm="1">
        <f t="array" ref="Y54">_xlfn._xlws.FILTER(Table3[[#All],[Name]],(Table3[[#All],[Polygon]]=$A54)*(Table3[[#All],[Period]]=Y$1)*((Table3[[#All],[Variables ]]=$AF$3)+(Table3[[#All],[Variables ]]=$AF$2)+(Table3[[#All],[Variables ]]=$AF$4)),0)</f>
        <v>0</v>
      </c>
      <c r="Z54" cm="1">
        <f t="array" ref="Z54">_xlfn._xlws.FILTER(Table3[[#All],[Name]],(Table3[[#All],[Polygon]]=$A54)*(Table3[[#All],[Period]]=Z$1)*((Table3[[#All],[Variables ]]=$AF$3)+(Table3[[#All],[Variables ]]=$AF$2)+(Table3[[#All],[Variables ]]=$AF$4)),0)</f>
        <v>0</v>
      </c>
      <c r="AA54" cm="1">
        <f t="array" ref="AA54">_xlfn._xlws.FILTER(Table3[[#All],[Name]],(Table3[[#All],[Polygon]]=$A54)*(Table3[[#All],[Period]]=AA$1)*((Table3[[#All],[Variables ]]=$AF$3)+(Table3[[#All],[Variables ]]=$AF$2)+(Table3[[#All],[Variables ]]=$AF$4)),0)</f>
        <v>0</v>
      </c>
      <c r="AB54" cm="1">
        <f t="array" ref="AB54">_xlfn._xlws.FILTER(Table3[[#All],[Name]],(Table3[[#All],[Polygon]]=$A54)*(Table3[[#All],[Period]]=AB$1)*((Table3[[#All],[Variables ]]=$AF$3)+(Table3[[#All],[Variables ]]=$AF$2)+(Table3[[#All],[Variables ]]=$AF$4)),0)</f>
        <v>0</v>
      </c>
      <c r="AC54" cm="1">
        <f t="array" ref="AC54">_xlfn._xlws.FILTER(Table3[[#All],[Name]],(Table3[[#All],[Polygon]]=$A54)*(Table3[[#All],[Period]]=AC$1)*((Table3[[#All],[Variables ]]=$AF$3)+(Table3[[#All],[Variables ]]=$AF$2)+(Table3[[#All],[Variables ]]=$AF$4)),0)</f>
        <v>0</v>
      </c>
      <c r="AD54" cm="1">
        <f t="array" ref="AD54">_xlfn._xlws.FILTER(Table3[[#All],[Name]],(Table3[[#All],[Polygon]]=$A54)*(Table3[[#All],[Period]]=AD$1)*((Table3[[#All],[Variables ]]=$AF$3)+(Table3[[#All],[Variables ]]=$AF$2)+(Table3[[#All],[Variables ]]=$AF$4)),0)</f>
        <v>0</v>
      </c>
    </row>
    <row r="55" spans="1:30" x14ac:dyDescent="0.35">
      <c r="A55" s="3">
        <v>14</v>
      </c>
      <c r="B55" s="4" t="s">
        <v>1389</v>
      </c>
      <c r="C55" s="10">
        <v>7.6910193099999997</v>
      </c>
      <c r="D55" s="4" t="s">
        <v>1466</v>
      </c>
      <c r="E55" s="4">
        <v>0</v>
      </c>
      <c r="F55" s="4">
        <v>4</v>
      </c>
      <c r="G55" s="4">
        <v>7</v>
      </c>
      <c r="H55" s="4"/>
      <c r="I55" s="4">
        <v>0</v>
      </c>
      <c r="J55" s="4">
        <v>0</v>
      </c>
      <c r="K55" s="4" t="s">
        <v>1362</v>
      </c>
      <c r="L55" s="4">
        <v>5</v>
      </c>
      <c r="M55" s="4">
        <v>5</v>
      </c>
      <c r="N55" s="4">
        <v>15.19267533</v>
      </c>
      <c r="O55" s="11">
        <v>11.590999999999999</v>
      </c>
      <c r="P55" cm="1">
        <f t="array" ref="P55">_xlfn._xlws.FILTER(Table3[[#All],[Name]],(Table3[[#All],[Polygon]]=$A55)*(Table3[[#All],[Period]]=P$1)*((Table3[[#All],[Variables ]]=$AF$3)+(Table3[[#All],[Variables ]]=$AF$2)+(Table3[[#All],[Variables ]]=$AF$4)),0)</f>
        <v>0</v>
      </c>
      <c r="Q55" t="e" cm="1" vm="2">
        <f t="array" aca="1" ref="Q55" ca="1">_xlfn._xlws.FILTER(Table3[[#All],[Name]],(Table3[[#All],[Polygon]]=$A55)*(Table3[[#All],[Period]]=Q$1)*((Table3[[#All],[Variables ]]=$AF$3)+(Table3[[#All],[Variables ]]=$AF$2)+(Table3[[#All],[Variables ]]=$AF$4)),0)</f>
        <v>#VALUE!</v>
      </c>
      <c r="R55" t="str" cm="1">
        <f t="array" ref="R55">_xlfn._xlws.FILTER(Table3[[#All],[Name]],(Table3[[#All],[Polygon]]=$A55)*(Table3[[#All],[Period]]=R$1)*((Table3[[#All],[Variables ]]=$AF$3)+(Table3[[#All],[Variables ]]=$AF$2)+(Table3[[#All],[Variables ]]=$AF$4)),0)</f>
        <v>AH</v>
      </c>
      <c r="S55" t="str" cm="1">
        <f t="array" ref="S55">_xlfn._xlws.FILTER(Table3[[#All],[Name]],(Table3[[#All],[Polygon]]=$A55)*(Table3[[#All],[Period]]=S$1)*((Table3[[#All],[Variables ]]=$AF$3)+(Table3[[#All],[Variables ]]=$AF$2)+(Table3[[#All],[Variables ]]=$AF$4)),0)</f>
        <v>AH</v>
      </c>
      <c r="T55" t="str" cm="1">
        <f t="array" ref="T55">_xlfn._xlws.FILTER(Table3[[#All],[Name]],(Table3[[#All],[Polygon]]=$A55)*(Table3[[#All],[Period]]=T$1)*((Table3[[#All],[Variables ]]=$AF$3)+(Table3[[#All],[Variables ]]=$AF$2)+(Table3[[#All],[Variables ]]=$AF$4)),0)</f>
        <v>PCT</v>
      </c>
      <c r="U55" t="str" cm="1">
        <f t="array" ref="U55">_xlfn._xlws.FILTER(Table3[[#All],[Name]],(Table3[[#All],[Polygon]]=$A55)*(Table3[[#All],[Period]]=U$1)*((Table3[[#All],[Variables ]]=$AF$3)+(Table3[[#All],[Variables ]]=$AF$2)+(Table3[[#All],[Variables ]]=$AF$4)),0)</f>
        <v>AH</v>
      </c>
      <c r="V55" t="str" cm="1">
        <f t="array" ref="V55">_xlfn._xlws.FILTER(Table3[[#All],[Name]],(Table3[[#All],[Polygon]]=$A55)*(Table3[[#All],[Period]]=V$1)*((Table3[[#All],[Variables ]]=$AF$3)+(Table3[[#All],[Variables ]]=$AF$2)+(Table3[[#All],[Variables ]]=$AF$4)),0)</f>
        <v>AH</v>
      </c>
      <c r="W55" cm="1">
        <f t="array" ref="W55">_xlfn._xlws.FILTER(Table3[[#All],[Name]],(Table3[[#All],[Polygon]]=$A55)*(Table3[[#All],[Period]]=W$1)*((Table3[[#All],[Variables ]]=$AF$3)+(Table3[[#All],[Variables ]]=$AF$2)+(Table3[[#All],[Variables ]]=$AF$4)),0)</f>
        <v>0</v>
      </c>
      <c r="X55" cm="1">
        <f t="array" ref="X55">_xlfn._xlws.FILTER(Table3[[#All],[Name]],(Table3[[#All],[Polygon]]=$A55)*(Table3[[#All],[Period]]=X$1)*((Table3[[#All],[Variables ]]=$AF$3)+(Table3[[#All],[Variables ]]=$AF$2)+(Table3[[#All],[Variables ]]=$AF$4)),0)</f>
        <v>0</v>
      </c>
      <c r="Y55" cm="1">
        <f t="array" ref="Y55">_xlfn._xlws.FILTER(Table3[[#All],[Name]],(Table3[[#All],[Polygon]]=$A55)*(Table3[[#All],[Period]]=Y$1)*((Table3[[#All],[Variables ]]=$AF$3)+(Table3[[#All],[Variables ]]=$AF$2)+(Table3[[#All],[Variables ]]=$AF$4)),0)</f>
        <v>0</v>
      </c>
      <c r="Z55" cm="1">
        <f t="array" ref="Z55">_xlfn._xlws.FILTER(Table3[[#All],[Name]],(Table3[[#All],[Polygon]]=$A55)*(Table3[[#All],[Period]]=Z$1)*((Table3[[#All],[Variables ]]=$AF$3)+(Table3[[#All],[Variables ]]=$AF$2)+(Table3[[#All],[Variables ]]=$AF$4)),0)</f>
        <v>0</v>
      </c>
      <c r="AA55" cm="1">
        <f t="array" ref="AA55">_xlfn._xlws.FILTER(Table3[[#All],[Name]],(Table3[[#All],[Polygon]]=$A55)*(Table3[[#All],[Period]]=AA$1)*((Table3[[#All],[Variables ]]=$AF$3)+(Table3[[#All],[Variables ]]=$AF$2)+(Table3[[#All],[Variables ]]=$AF$4)),0)</f>
        <v>0</v>
      </c>
      <c r="AB55" cm="1">
        <f t="array" ref="AB55">_xlfn._xlws.FILTER(Table3[[#All],[Name]],(Table3[[#All],[Polygon]]=$A55)*(Table3[[#All],[Period]]=AB$1)*((Table3[[#All],[Variables ]]=$AF$3)+(Table3[[#All],[Variables ]]=$AF$2)+(Table3[[#All],[Variables ]]=$AF$4)),0)</f>
        <v>0</v>
      </c>
      <c r="AC55" cm="1">
        <f t="array" ref="AC55">_xlfn._xlws.FILTER(Table3[[#All],[Name]],(Table3[[#All],[Polygon]]=$A55)*(Table3[[#All],[Period]]=AC$1)*((Table3[[#All],[Variables ]]=$AF$3)+(Table3[[#All],[Variables ]]=$AF$2)+(Table3[[#All],[Variables ]]=$AF$4)),0)</f>
        <v>0</v>
      </c>
      <c r="AD55" cm="1">
        <f t="array" ref="AD55">_xlfn._xlws.FILTER(Table3[[#All],[Name]],(Table3[[#All],[Polygon]]=$A55)*(Table3[[#All],[Period]]=AD$1)*((Table3[[#All],[Variables ]]=$AF$3)+(Table3[[#All],[Variables ]]=$AF$2)+(Table3[[#All],[Variables ]]=$AF$4)),0)</f>
        <v>0</v>
      </c>
    </row>
    <row r="56" spans="1:30" x14ac:dyDescent="0.35">
      <c r="A56" s="5">
        <v>14</v>
      </c>
      <c r="B56" s="6" t="s">
        <v>1389</v>
      </c>
      <c r="C56" s="8">
        <v>7.6910193099999997</v>
      </c>
      <c r="D56" s="6" t="s">
        <v>1466</v>
      </c>
      <c r="E56" s="6">
        <v>0</v>
      </c>
      <c r="F56" s="6">
        <v>4</v>
      </c>
      <c r="G56" s="6">
        <v>7</v>
      </c>
      <c r="H56" s="6"/>
      <c r="I56" s="6">
        <v>0</v>
      </c>
      <c r="J56" s="6">
        <v>0</v>
      </c>
      <c r="K56" s="6" t="s">
        <v>1362</v>
      </c>
      <c r="L56" s="6">
        <v>8</v>
      </c>
      <c r="M56" s="6">
        <v>8</v>
      </c>
      <c r="N56" s="6">
        <v>17.14201538</v>
      </c>
      <c r="O56" s="9">
        <v>6.84</v>
      </c>
      <c r="P56" cm="1">
        <f t="array" ref="P56">_xlfn._xlws.FILTER(Table3[[#All],[Name]],(Table3[[#All],[Polygon]]=$A56)*(Table3[[#All],[Period]]=P$1)*((Table3[[#All],[Variables ]]=$AF$3)+(Table3[[#All],[Variables ]]=$AF$2)+(Table3[[#All],[Variables ]]=$AF$4)),0)</f>
        <v>0</v>
      </c>
      <c r="Q56" t="e" cm="1" vm="2">
        <f t="array" aca="1" ref="Q56" ca="1">_xlfn._xlws.FILTER(Table3[[#All],[Name]],(Table3[[#All],[Polygon]]=$A56)*(Table3[[#All],[Period]]=Q$1)*((Table3[[#All],[Variables ]]=$AF$3)+(Table3[[#All],[Variables ]]=$AF$2)+(Table3[[#All],[Variables ]]=$AF$4)),0)</f>
        <v>#VALUE!</v>
      </c>
      <c r="R56" t="str" cm="1">
        <f t="array" ref="R56">_xlfn._xlws.FILTER(Table3[[#All],[Name]],(Table3[[#All],[Polygon]]=$A56)*(Table3[[#All],[Period]]=R$1)*((Table3[[#All],[Variables ]]=$AF$3)+(Table3[[#All],[Variables ]]=$AF$2)+(Table3[[#All],[Variables ]]=$AF$4)),0)</f>
        <v>AH</v>
      </c>
      <c r="S56" t="str" cm="1">
        <f t="array" ref="S56">_xlfn._xlws.FILTER(Table3[[#All],[Name]],(Table3[[#All],[Polygon]]=$A56)*(Table3[[#All],[Period]]=S$1)*((Table3[[#All],[Variables ]]=$AF$3)+(Table3[[#All],[Variables ]]=$AF$2)+(Table3[[#All],[Variables ]]=$AF$4)),0)</f>
        <v>AH</v>
      </c>
      <c r="T56" t="str" cm="1">
        <f t="array" ref="T56">_xlfn._xlws.FILTER(Table3[[#All],[Name]],(Table3[[#All],[Polygon]]=$A56)*(Table3[[#All],[Period]]=T$1)*((Table3[[#All],[Variables ]]=$AF$3)+(Table3[[#All],[Variables ]]=$AF$2)+(Table3[[#All],[Variables ]]=$AF$4)),0)</f>
        <v>PCT</v>
      </c>
      <c r="U56" t="str" cm="1">
        <f t="array" ref="U56">_xlfn._xlws.FILTER(Table3[[#All],[Name]],(Table3[[#All],[Polygon]]=$A56)*(Table3[[#All],[Period]]=U$1)*((Table3[[#All],[Variables ]]=$AF$3)+(Table3[[#All],[Variables ]]=$AF$2)+(Table3[[#All],[Variables ]]=$AF$4)),0)</f>
        <v>AH</v>
      </c>
      <c r="V56" t="str" cm="1">
        <f t="array" ref="V56">_xlfn._xlws.FILTER(Table3[[#All],[Name]],(Table3[[#All],[Polygon]]=$A56)*(Table3[[#All],[Period]]=V$1)*((Table3[[#All],[Variables ]]=$AF$3)+(Table3[[#All],[Variables ]]=$AF$2)+(Table3[[#All],[Variables ]]=$AF$4)),0)</f>
        <v>AH</v>
      </c>
      <c r="W56" cm="1">
        <f t="array" ref="W56">_xlfn._xlws.FILTER(Table3[[#All],[Name]],(Table3[[#All],[Polygon]]=$A56)*(Table3[[#All],[Period]]=W$1)*((Table3[[#All],[Variables ]]=$AF$3)+(Table3[[#All],[Variables ]]=$AF$2)+(Table3[[#All],[Variables ]]=$AF$4)),0)</f>
        <v>0</v>
      </c>
      <c r="X56" cm="1">
        <f t="array" ref="X56">_xlfn._xlws.FILTER(Table3[[#All],[Name]],(Table3[[#All],[Polygon]]=$A56)*(Table3[[#All],[Period]]=X$1)*((Table3[[#All],[Variables ]]=$AF$3)+(Table3[[#All],[Variables ]]=$AF$2)+(Table3[[#All],[Variables ]]=$AF$4)),0)</f>
        <v>0</v>
      </c>
      <c r="Y56" cm="1">
        <f t="array" ref="Y56">_xlfn._xlws.FILTER(Table3[[#All],[Name]],(Table3[[#All],[Polygon]]=$A56)*(Table3[[#All],[Period]]=Y$1)*((Table3[[#All],[Variables ]]=$AF$3)+(Table3[[#All],[Variables ]]=$AF$2)+(Table3[[#All],[Variables ]]=$AF$4)),0)</f>
        <v>0</v>
      </c>
      <c r="Z56" cm="1">
        <f t="array" ref="Z56">_xlfn._xlws.FILTER(Table3[[#All],[Name]],(Table3[[#All],[Polygon]]=$A56)*(Table3[[#All],[Period]]=Z$1)*((Table3[[#All],[Variables ]]=$AF$3)+(Table3[[#All],[Variables ]]=$AF$2)+(Table3[[#All],[Variables ]]=$AF$4)),0)</f>
        <v>0</v>
      </c>
      <c r="AA56" cm="1">
        <f t="array" ref="AA56">_xlfn._xlws.FILTER(Table3[[#All],[Name]],(Table3[[#All],[Polygon]]=$A56)*(Table3[[#All],[Period]]=AA$1)*((Table3[[#All],[Variables ]]=$AF$3)+(Table3[[#All],[Variables ]]=$AF$2)+(Table3[[#All],[Variables ]]=$AF$4)),0)</f>
        <v>0</v>
      </c>
      <c r="AB56" cm="1">
        <f t="array" ref="AB56">_xlfn._xlws.FILTER(Table3[[#All],[Name]],(Table3[[#All],[Polygon]]=$A56)*(Table3[[#All],[Period]]=AB$1)*((Table3[[#All],[Variables ]]=$AF$3)+(Table3[[#All],[Variables ]]=$AF$2)+(Table3[[#All],[Variables ]]=$AF$4)),0)</f>
        <v>0</v>
      </c>
      <c r="AC56" cm="1">
        <f t="array" ref="AC56">_xlfn._xlws.FILTER(Table3[[#All],[Name]],(Table3[[#All],[Polygon]]=$A56)*(Table3[[#All],[Period]]=AC$1)*((Table3[[#All],[Variables ]]=$AF$3)+(Table3[[#All],[Variables ]]=$AF$2)+(Table3[[#All],[Variables ]]=$AF$4)),0)</f>
        <v>0</v>
      </c>
      <c r="AD56" cm="1">
        <f t="array" ref="AD56">_xlfn._xlws.FILTER(Table3[[#All],[Name]],(Table3[[#All],[Polygon]]=$A56)*(Table3[[#All],[Period]]=AD$1)*((Table3[[#All],[Variables ]]=$AF$3)+(Table3[[#All],[Variables ]]=$AF$2)+(Table3[[#All],[Variables ]]=$AF$4)),0)</f>
        <v>0</v>
      </c>
    </row>
    <row r="57" spans="1:30" x14ac:dyDescent="0.35">
      <c r="A57" s="3">
        <v>14</v>
      </c>
      <c r="B57" s="4" t="s">
        <v>1389</v>
      </c>
      <c r="C57" s="10">
        <v>7.6910193099999997</v>
      </c>
      <c r="D57" s="4" t="s">
        <v>1466</v>
      </c>
      <c r="E57" s="4">
        <v>0</v>
      </c>
      <c r="F57" s="4">
        <v>4</v>
      </c>
      <c r="G57" s="4">
        <v>7</v>
      </c>
      <c r="H57" s="4"/>
      <c r="I57" s="4">
        <v>0</v>
      </c>
      <c r="J57" s="4">
        <v>0</v>
      </c>
      <c r="K57" s="4" t="s">
        <v>1362</v>
      </c>
      <c r="L57" s="4">
        <v>13</v>
      </c>
      <c r="M57" s="4">
        <v>13</v>
      </c>
      <c r="N57" s="4">
        <v>45.110235160000002</v>
      </c>
      <c r="O57" s="11">
        <v>0.40899999999999997</v>
      </c>
      <c r="P57" cm="1">
        <f t="array" ref="P57">_xlfn._xlws.FILTER(Table3[[#All],[Name]],(Table3[[#All],[Polygon]]=$A57)*(Table3[[#All],[Period]]=P$1)*((Table3[[#All],[Variables ]]=$AF$3)+(Table3[[#All],[Variables ]]=$AF$2)+(Table3[[#All],[Variables ]]=$AF$4)),0)</f>
        <v>0</v>
      </c>
      <c r="Q57" t="e" cm="1" vm="2">
        <f t="array" aca="1" ref="Q57" ca="1">_xlfn._xlws.FILTER(Table3[[#All],[Name]],(Table3[[#All],[Polygon]]=$A57)*(Table3[[#All],[Period]]=Q$1)*((Table3[[#All],[Variables ]]=$AF$3)+(Table3[[#All],[Variables ]]=$AF$2)+(Table3[[#All],[Variables ]]=$AF$4)),0)</f>
        <v>#VALUE!</v>
      </c>
      <c r="R57" t="str" cm="1">
        <f t="array" ref="R57">_xlfn._xlws.FILTER(Table3[[#All],[Name]],(Table3[[#All],[Polygon]]=$A57)*(Table3[[#All],[Period]]=R$1)*((Table3[[#All],[Variables ]]=$AF$3)+(Table3[[#All],[Variables ]]=$AF$2)+(Table3[[#All],[Variables ]]=$AF$4)),0)</f>
        <v>AH</v>
      </c>
      <c r="S57" t="str" cm="1">
        <f t="array" ref="S57">_xlfn._xlws.FILTER(Table3[[#All],[Name]],(Table3[[#All],[Polygon]]=$A57)*(Table3[[#All],[Period]]=S$1)*((Table3[[#All],[Variables ]]=$AF$3)+(Table3[[#All],[Variables ]]=$AF$2)+(Table3[[#All],[Variables ]]=$AF$4)),0)</f>
        <v>AH</v>
      </c>
      <c r="T57" t="str" cm="1">
        <f t="array" ref="T57">_xlfn._xlws.FILTER(Table3[[#All],[Name]],(Table3[[#All],[Polygon]]=$A57)*(Table3[[#All],[Period]]=T$1)*((Table3[[#All],[Variables ]]=$AF$3)+(Table3[[#All],[Variables ]]=$AF$2)+(Table3[[#All],[Variables ]]=$AF$4)),0)</f>
        <v>PCT</v>
      </c>
      <c r="U57" t="str" cm="1">
        <f t="array" ref="U57">_xlfn._xlws.FILTER(Table3[[#All],[Name]],(Table3[[#All],[Polygon]]=$A57)*(Table3[[#All],[Period]]=U$1)*((Table3[[#All],[Variables ]]=$AF$3)+(Table3[[#All],[Variables ]]=$AF$2)+(Table3[[#All],[Variables ]]=$AF$4)),0)</f>
        <v>AH</v>
      </c>
      <c r="V57" t="str" cm="1">
        <f t="array" ref="V57">_xlfn._xlws.FILTER(Table3[[#All],[Name]],(Table3[[#All],[Polygon]]=$A57)*(Table3[[#All],[Period]]=V$1)*((Table3[[#All],[Variables ]]=$AF$3)+(Table3[[#All],[Variables ]]=$AF$2)+(Table3[[#All],[Variables ]]=$AF$4)),0)</f>
        <v>AH</v>
      </c>
      <c r="W57" cm="1">
        <f t="array" ref="W57">_xlfn._xlws.FILTER(Table3[[#All],[Name]],(Table3[[#All],[Polygon]]=$A57)*(Table3[[#All],[Period]]=W$1)*((Table3[[#All],[Variables ]]=$AF$3)+(Table3[[#All],[Variables ]]=$AF$2)+(Table3[[#All],[Variables ]]=$AF$4)),0)</f>
        <v>0</v>
      </c>
      <c r="X57" cm="1">
        <f t="array" ref="X57">_xlfn._xlws.FILTER(Table3[[#All],[Name]],(Table3[[#All],[Polygon]]=$A57)*(Table3[[#All],[Period]]=X$1)*((Table3[[#All],[Variables ]]=$AF$3)+(Table3[[#All],[Variables ]]=$AF$2)+(Table3[[#All],[Variables ]]=$AF$4)),0)</f>
        <v>0</v>
      </c>
      <c r="Y57" cm="1">
        <f t="array" ref="Y57">_xlfn._xlws.FILTER(Table3[[#All],[Name]],(Table3[[#All],[Polygon]]=$A57)*(Table3[[#All],[Period]]=Y$1)*((Table3[[#All],[Variables ]]=$AF$3)+(Table3[[#All],[Variables ]]=$AF$2)+(Table3[[#All],[Variables ]]=$AF$4)),0)</f>
        <v>0</v>
      </c>
      <c r="Z57" cm="1">
        <f t="array" ref="Z57">_xlfn._xlws.FILTER(Table3[[#All],[Name]],(Table3[[#All],[Polygon]]=$A57)*(Table3[[#All],[Period]]=Z$1)*((Table3[[#All],[Variables ]]=$AF$3)+(Table3[[#All],[Variables ]]=$AF$2)+(Table3[[#All],[Variables ]]=$AF$4)),0)</f>
        <v>0</v>
      </c>
      <c r="AA57" cm="1">
        <f t="array" ref="AA57">_xlfn._xlws.FILTER(Table3[[#All],[Name]],(Table3[[#All],[Polygon]]=$A57)*(Table3[[#All],[Period]]=AA$1)*((Table3[[#All],[Variables ]]=$AF$3)+(Table3[[#All],[Variables ]]=$AF$2)+(Table3[[#All],[Variables ]]=$AF$4)),0)</f>
        <v>0</v>
      </c>
      <c r="AB57" cm="1">
        <f t="array" ref="AB57">_xlfn._xlws.FILTER(Table3[[#All],[Name]],(Table3[[#All],[Polygon]]=$A57)*(Table3[[#All],[Period]]=AB$1)*((Table3[[#All],[Variables ]]=$AF$3)+(Table3[[#All],[Variables ]]=$AF$2)+(Table3[[#All],[Variables ]]=$AF$4)),0)</f>
        <v>0</v>
      </c>
      <c r="AC57" cm="1">
        <f t="array" ref="AC57">_xlfn._xlws.FILTER(Table3[[#All],[Name]],(Table3[[#All],[Polygon]]=$A57)*(Table3[[#All],[Period]]=AC$1)*((Table3[[#All],[Variables ]]=$AF$3)+(Table3[[#All],[Variables ]]=$AF$2)+(Table3[[#All],[Variables ]]=$AF$4)),0)</f>
        <v>0</v>
      </c>
      <c r="AD57" cm="1">
        <f t="array" ref="AD57">_xlfn._xlws.FILTER(Table3[[#All],[Name]],(Table3[[#All],[Polygon]]=$A57)*(Table3[[#All],[Period]]=AD$1)*((Table3[[#All],[Variables ]]=$AF$3)+(Table3[[#All],[Variables ]]=$AF$2)+(Table3[[#All],[Variables ]]=$AF$4)),0)</f>
        <v>0</v>
      </c>
    </row>
    <row r="58" spans="1:30" x14ac:dyDescent="0.35">
      <c r="A58" s="5">
        <v>14</v>
      </c>
      <c r="B58" s="6" t="s">
        <v>1389</v>
      </c>
      <c r="C58" s="8">
        <v>7.6910193099999997</v>
      </c>
      <c r="D58" s="6" t="s">
        <v>1466</v>
      </c>
      <c r="E58" s="6">
        <v>0</v>
      </c>
      <c r="F58" s="6">
        <v>4</v>
      </c>
      <c r="G58" s="6">
        <v>7</v>
      </c>
      <c r="H58" s="6"/>
      <c r="I58" s="6">
        <v>0</v>
      </c>
      <c r="J58" s="6">
        <v>0</v>
      </c>
      <c r="K58" s="6" t="s">
        <v>1362</v>
      </c>
      <c r="L58" s="6">
        <v>14</v>
      </c>
      <c r="M58" s="6">
        <v>14</v>
      </c>
      <c r="N58" s="6">
        <v>7.6910193099999997</v>
      </c>
      <c r="O58" s="9">
        <v>7.6909999999999998</v>
      </c>
      <c r="P58" cm="1">
        <f t="array" ref="P58">_xlfn._xlws.FILTER(Table3[[#All],[Name]],(Table3[[#All],[Polygon]]=$A58)*(Table3[[#All],[Period]]=P$1)*((Table3[[#All],[Variables ]]=$AF$3)+(Table3[[#All],[Variables ]]=$AF$2)+(Table3[[#All],[Variables ]]=$AF$4)),0)</f>
        <v>0</v>
      </c>
      <c r="Q58" t="e" cm="1" vm="2">
        <f t="array" aca="1" ref="Q58" ca="1">_xlfn._xlws.FILTER(Table3[[#All],[Name]],(Table3[[#All],[Polygon]]=$A58)*(Table3[[#All],[Period]]=Q$1)*((Table3[[#All],[Variables ]]=$AF$3)+(Table3[[#All],[Variables ]]=$AF$2)+(Table3[[#All],[Variables ]]=$AF$4)),0)</f>
        <v>#VALUE!</v>
      </c>
      <c r="R58" t="str" cm="1">
        <f t="array" ref="R58">_xlfn._xlws.FILTER(Table3[[#All],[Name]],(Table3[[#All],[Polygon]]=$A58)*(Table3[[#All],[Period]]=R$1)*((Table3[[#All],[Variables ]]=$AF$3)+(Table3[[#All],[Variables ]]=$AF$2)+(Table3[[#All],[Variables ]]=$AF$4)),0)</f>
        <v>AH</v>
      </c>
      <c r="S58" t="str" cm="1">
        <f t="array" ref="S58">_xlfn._xlws.FILTER(Table3[[#All],[Name]],(Table3[[#All],[Polygon]]=$A58)*(Table3[[#All],[Period]]=S$1)*((Table3[[#All],[Variables ]]=$AF$3)+(Table3[[#All],[Variables ]]=$AF$2)+(Table3[[#All],[Variables ]]=$AF$4)),0)</f>
        <v>AH</v>
      </c>
      <c r="T58" t="str" cm="1">
        <f t="array" ref="T58">_xlfn._xlws.FILTER(Table3[[#All],[Name]],(Table3[[#All],[Polygon]]=$A58)*(Table3[[#All],[Period]]=T$1)*((Table3[[#All],[Variables ]]=$AF$3)+(Table3[[#All],[Variables ]]=$AF$2)+(Table3[[#All],[Variables ]]=$AF$4)),0)</f>
        <v>PCT</v>
      </c>
      <c r="U58" t="str" cm="1">
        <f t="array" ref="U58">_xlfn._xlws.FILTER(Table3[[#All],[Name]],(Table3[[#All],[Polygon]]=$A58)*(Table3[[#All],[Period]]=U$1)*((Table3[[#All],[Variables ]]=$AF$3)+(Table3[[#All],[Variables ]]=$AF$2)+(Table3[[#All],[Variables ]]=$AF$4)),0)</f>
        <v>AH</v>
      </c>
      <c r="V58" t="str" cm="1">
        <f t="array" ref="V58">_xlfn._xlws.FILTER(Table3[[#All],[Name]],(Table3[[#All],[Polygon]]=$A58)*(Table3[[#All],[Period]]=V$1)*((Table3[[#All],[Variables ]]=$AF$3)+(Table3[[#All],[Variables ]]=$AF$2)+(Table3[[#All],[Variables ]]=$AF$4)),0)</f>
        <v>AH</v>
      </c>
      <c r="W58" cm="1">
        <f t="array" ref="W58">_xlfn._xlws.FILTER(Table3[[#All],[Name]],(Table3[[#All],[Polygon]]=$A58)*(Table3[[#All],[Period]]=W$1)*((Table3[[#All],[Variables ]]=$AF$3)+(Table3[[#All],[Variables ]]=$AF$2)+(Table3[[#All],[Variables ]]=$AF$4)),0)</f>
        <v>0</v>
      </c>
      <c r="X58" cm="1">
        <f t="array" ref="X58">_xlfn._xlws.FILTER(Table3[[#All],[Name]],(Table3[[#All],[Polygon]]=$A58)*(Table3[[#All],[Period]]=X$1)*((Table3[[#All],[Variables ]]=$AF$3)+(Table3[[#All],[Variables ]]=$AF$2)+(Table3[[#All],[Variables ]]=$AF$4)),0)</f>
        <v>0</v>
      </c>
      <c r="Y58" cm="1">
        <f t="array" ref="Y58">_xlfn._xlws.FILTER(Table3[[#All],[Name]],(Table3[[#All],[Polygon]]=$A58)*(Table3[[#All],[Period]]=Y$1)*((Table3[[#All],[Variables ]]=$AF$3)+(Table3[[#All],[Variables ]]=$AF$2)+(Table3[[#All],[Variables ]]=$AF$4)),0)</f>
        <v>0</v>
      </c>
      <c r="Z58" cm="1">
        <f t="array" ref="Z58">_xlfn._xlws.FILTER(Table3[[#All],[Name]],(Table3[[#All],[Polygon]]=$A58)*(Table3[[#All],[Period]]=Z$1)*((Table3[[#All],[Variables ]]=$AF$3)+(Table3[[#All],[Variables ]]=$AF$2)+(Table3[[#All],[Variables ]]=$AF$4)),0)</f>
        <v>0</v>
      </c>
      <c r="AA58" cm="1">
        <f t="array" ref="AA58">_xlfn._xlws.FILTER(Table3[[#All],[Name]],(Table3[[#All],[Polygon]]=$A58)*(Table3[[#All],[Period]]=AA$1)*((Table3[[#All],[Variables ]]=$AF$3)+(Table3[[#All],[Variables ]]=$AF$2)+(Table3[[#All],[Variables ]]=$AF$4)),0)</f>
        <v>0</v>
      </c>
      <c r="AB58" cm="1">
        <f t="array" ref="AB58">_xlfn._xlws.FILTER(Table3[[#All],[Name]],(Table3[[#All],[Polygon]]=$A58)*(Table3[[#All],[Period]]=AB$1)*((Table3[[#All],[Variables ]]=$AF$3)+(Table3[[#All],[Variables ]]=$AF$2)+(Table3[[#All],[Variables ]]=$AF$4)),0)</f>
        <v>0</v>
      </c>
      <c r="AC58" cm="1">
        <f t="array" ref="AC58">_xlfn._xlws.FILTER(Table3[[#All],[Name]],(Table3[[#All],[Polygon]]=$A58)*(Table3[[#All],[Period]]=AC$1)*((Table3[[#All],[Variables ]]=$AF$3)+(Table3[[#All],[Variables ]]=$AF$2)+(Table3[[#All],[Variables ]]=$AF$4)),0)</f>
        <v>0</v>
      </c>
      <c r="AD58" cm="1">
        <f t="array" ref="AD58">_xlfn._xlws.FILTER(Table3[[#All],[Name]],(Table3[[#All],[Polygon]]=$A58)*(Table3[[#All],[Period]]=AD$1)*((Table3[[#All],[Variables ]]=$AF$3)+(Table3[[#All],[Variables ]]=$AF$2)+(Table3[[#All],[Variables ]]=$AF$4)),0)</f>
        <v>0</v>
      </c>
    </row>
    <row r="59" spans="1:30" x14ac:dyDescent="0.35">
      <c r="A59" s="3">
        <v>14</v>
      </c>
      <c r="B59" s="4" t="s">
        <v>1389</v>
      </c>
      <c r="C59" s="10">
        <v>7.6910193099999997</v>
      </c>
      <c r="D59" s="4" t="s">
        <v>1466</v>
      </c>
      <c r="E59" s="4">
        <v>0</v>
      </c>
      <c r="F59" s="4">
        <v>4</v>
      </c>
      <c r="G59" s="4">
        <v>7</v>
      </c>
      <c r="H59" s="4"/>
      <c r="I59" s="4">
        <v>0</v>
      </c>
      <c r="J59" s="4">
        <v>0</v>
      </c>
      <c r="K59" s="4" t="s">
        <v>1362</v>
      </c>
      <c r="L59" s="4">
        <v>9</v>
      </c>
      <c r="M59" s="4">
        <v>9</v>
      </c>
      <c r="N59" s="4">
        <v>40.074503640000003</v>
      </c>
      <c r="O59" s="11">
        <v>3.964</v>
      </c>
      <c r="P59" cm="1">
        <f t="array" ref="P59">_xlfn._xlws.FILTER(Table3[[#All],[Name]],(Table3[[#All],[Polygon]]=$A59)*(Table3[[#All],[Period]]=P$1)*((Table3[[#All],[Variables ]]=$AF$3)+(Table3[[#All],[Variables ]]=$AF$2)+(Table3[[#All],[Variables ]]=$AF$4)),0)</f>
        <v>0</v>
      </c>
      <c r="Q59" t="e" cm="1" vm="2">
        <f t="array" aca="1" ref="Q59" ca="1">_xlfn._xlws.FILTER(Table3[[#All],[Name]],(Table3[[#All],[Polygon]]=$A59)*(Table3[[#All],[Period]]=Q$1)*((Table3[[#All],[Variables ]]=$AF$3)+(Table3[[#All],[Variables ]]=$AF$2)+(Table3[[#All],[Variables ]]=$AF$4)),0)</f>
        <v>#VALUE!</v>
      </c>
      <c r="R59" t="str" cm="1">
        <f t="array" ref="R59">_xlfn._xlws.FILTER(Table3[[#All],[Name]],(Table3[[#All],[Polygon]]=$A59)*(Table3[[#All],[Period]]=R$1)*((Table3[[#All],[Variables ]]=$AF$3)+(Table3[[#All],[Variables ]]=$AF$2)+(Table3[[#All],[Variables ]]=$AF$4)),0)</f>
        <v>AH</v>
      </c>
      <c r="S59" t="str" cm="1">
        <f t="array" ref="S59">_xlfn._xlws.FILTER(Table3[[#All],[Name]],(Table3[[#All],[Polygon]]=$A59)*(Table3[[#All],[Period]]=S$1)*((Table3[[#All],[Variables ]]=$AF$3)+(Table3[[#All],[Variables ]]=$AF$2)+(Table3[[#All],[Variables ]]=$AF$4)),0)</f>
        <v>AH</v>
      </c>
      <c r="T59" t="str" cm="1">
        <f t="array" ref="T59">_xlfn._xlws.FILTER(Table3[[#All],[Name]],(Table3[[#All],[Polygon]]=$A59)*(Table3[[#All],[Period]]=T$1)*((Table3[[#All],[Variables ]]=$AF$3)+(Table3[[#All],[Variables ]]=$AF$2)+(Table3[[#All],[Variables ]]=$AF$4)),0)</f>
        <v>PCT</v>
      </c>
      <c r="U59" t="str" cm="1">
        <f t="array" ref="U59">_xlfn._xlws.FILTER(Table3[[#All],[Name]],(Table3[[#All],[Polygon]]=$A59)*(Table3[[#All],[Period]]=U$1)*((Table3[[#All],[Variables ]]=$AF$3)+(Table3[[#All],[Variables ]]=$AF$2)+(Table3[[#All],[Variables ]]=$AF$4)),0)</f>
        <v>AH</v>
      </c>
      <c r="V59" t="str" cm="1">
        <f t="array" ref="V59">_xlfn._xlws.FILTER(Table3[[#All],[Name]],(Table3[[#All],[Polygon]]=$A59)*(Table3[[#All],[Period]]=V$1)*((Table3[[#All],[Variables ]]=$AF$3)+(Table3[[#All],[Variables ]]=$AF$2)+(Table3[[#All],[Variables ]]=$AF$4)),0)</f>
        <v>AH</v>
      </c>
      <c r="W59" cm="1">
        <f t="array" ref="W59">_xlfn._xlws.FILTER(Table3[[#All],[Name]],(Table3[[#All],[Polygon]]=$A59)*(Table3[[#All],[Period]]=W$1)*((Table3[[#All],[Variables ]]=$AF$3)+(Table3[[#All],[Variables ]]=$AF$2)+(Table3[[#All],[Variables ]]=$AF$4)),0)</f>
        <v>0</v>
      </c>
      <c r="X59" cm="1">
        <f t="array" ref="X59">_xlfn._xlws.FILTER(Table3[[#All],[Name]],(Table3[[#All],[Polygon]]=$A59)*(Table3[[#All],[Period]]=X$1)*((Table3[[#All],[Variables ]]=$AF$3)+(Table3[[#All],[Variables ]]=$AF$2)+(Table3[[#All],[Variables ]]=$AF$4)),0)</f>
        <v>0</v>
      </c>
      <c r="Y59" cm="1">
        <f t="array" ref="Y59">_xlfn._xlws.FILTER(Table3[[#All],[Name]],(Table3[[#All],[Polygon]]=$A59)*(Table3[[#All],[Period]]=Y$1)*((Table3[[#All],[Variables ]]=$AF$3)+(Table3[[#All],[Variables ]]=$AF$2)+(Table3[[#All],[Variables ]]=$AF$4)),0)</f>
        <v>0</v>
      </c>
      <c r="Z59" cm="1">
        <f t="array" ref="Z59">_xlfn._xlws.FILTER(Table3[[#All],[Name]],(Table3[[#All],[Polygon]]=$A59)*(Table3[[#All],[Period]]=Z$1)*((Table3[[#All],[Variables ]]=$AF$3)+(Table3[[#All],[Variables ]]=$AF$2)+(Table3[[#All],[Variables ]]=$AF$4)),0)</f>
        <v>0</v>
      </c>
      <c r="AA59" cm="1">
        <f t="array" ref="AA59">_xlfn._xlws.FILTER(Table3[[#All],[Name]],(Table3[[#All],[Polygon]]=$A59)*(Table3[[#All],[Period]]=AA$1)*((Table3[[#All],[Variables ]]=$AF$3)+(Table3[[#All],[Variables ]]=$AF$2)+(Table3[[#All],[Variables ]]=$AF$4)),0)</f>
        <v>0</v>
      </c>
      <c r="AB59" cm="1">
        <f t="array" ref="AB59">_xlfn._xlws.FILTER(Table3[[#All],[Name]],(Table3[[#All],[Polygon]]=$A59)*(Table3[[#All],[Period]]=AB$1)*((Table3[[#All],[Variables ]]=$AF$3)+(Table3[[#All],[Variables ]]=$AF$2)+(Table3[[#All],[Variables ]]=$AF$4)),0)</f>
        <v>0</v>
      </c>
      <c r="AC59" cm="1">
        <f t="array" ref="AC59">_xlfn._xlws.FILTER(Table3[[#All],[Name]],(Table3[[#All],[Polygon]]=$A59)*(Table3[[#All],[Period]]=AC$1)*((Table3[[#All],[Variables ]]=$AF$3)+(Table3[[#All],[Variables ]]=$AF$2)+(Table3[[#All],[Variables ]]=$AF$4)),0)</f>
        <v>0</v>
      </c>
      <c r="AD59" cm="1">
        <f t="array" ref="AD59">_xlfn._xlws.FILTER(Table3[[#All],[Name]],(Table3[[#All],[Polygon]]=$A59)*(Table3[[#All],[Period]]=AD$1)*((Table3[[#All],[Variables ]]=$AF$3)+(Table3[[#All],[Variables ]]=$AF$2)+(Table3[[#All],[Variables ]]=$AF$4)),0)</f>
        <v>0</v>
      </c>
    </row>
    <row r="60" spans="1:30" x14ac:dyDescent="0.35">
      <c r="A60" s="5">
        <v>14</v>
      </c>
      <c r="B60" s="6" t="s">
        <v>1389</v>
      </c>
      <c r="C60" s="8">
        <v>7.6910193099999997</v>
      </c>
      <c r="D60" s="6" t="s">
        <v>1466</v>
      </c>
      <c r="E60" s="6">
        <v>0</v>
      </c>
      <c r="F60" s="6">
        <v>4</v>
      </c>
      <c r="G60" s="6">
        <v>7</v>
      </c>
      <c r="H60" s="6"/>
      <c r="I60" s="6">
        <v>0</v>
      </c>
      <c r="J60" s="6">
        <v>0</v>
      </c>
      <c r="K60" s="6" t="s">
        <v>1362</v>
      </c>
      <c r="L60" s="6">
        <v>21</v>
      </c>
      <c r="M60" s="6">
        <v>21</v>
      </c>
      <c r="N60" s="6">
        <v>19.288570119999999</v>
      </c>
      <c r="O60" s="9">
        <v>3.97</v>
      </c>
      <c r="P60" cm="1">
        <f t="array" ref="P60">_xlfn._xlws.FILTER(Table3[[#All],[Name]],(Table3[[#All],[Polygon]]=$A60)*(Table3[[#All],[Period]]=P$1)*((Table3[[#All],[Variables ]]=$AF$3)+(Table3[[#All],[Variables ]]=$AF$2)+(Table3[[#All],[Variables ]]=$AF$4)),0)</f>
        <v>0</v>
      </c>
      <c r="Q60" t="e" cm="1" vm="2">
        <f t="array" aca="1" ref="Q60" ca="1">_xlfn._xlws.FILTER(Table3[[#All],[Name]],(Table3[[#All],[Polygon]]=$A60)*(Table3[[#All],[Period]]=Q$1)*((Table3[[#All],[Variables ]]=$AF$3)+(Table3[[#All],[Variables ]]=$AF$2)+(Table3[[#All],[Variables ]]=$AF$4)),0)</f>
        <v>#VALUE!</v>
      </c>
      <c r="R60" t="str" cm="1">
        <f t="array" ref="R60">_xlfn._xlws.FILTER(Table3[[#All],[Name]],(Table3[[#All],[Polygon]]=$A60)*(Table3[[#All],[Period]]=R$1)*((Table3[[#All],[Variables ]]=$AF$3)+(Table3[[#All],[Variables ]]=$AF$2)+(Table3[[#All],[Variables ]]=$AF$4)),0)</f>
        <v>AH</v>
      </c>
      <c r="S60" t="str" cm="1">
        <f t="array" ref="S60">_xlfn._xlws.FILTER(Table3[[#All],[Name]],(Table3[[#All],[Polygon]]=$A60)*(Table3[[#All],[Period]]=S$1)*((Table3[[#All],[Variables ]]=$AF$3)+(Table3[[#All],[Variables ]]=$AF$2)+(Table3[[#All],[Variables ]]=$AF$4)),0)</f>
        <v>AH</v>
      </c>
      <c r="T60" t="str" cm="1">
        <f t="array" ref="T60">_xlfn._xlws.FILTER(Table3[[#All],[Name]],(Table3[[#All],[Polygon]]=$A60)*(Table3[[#All],[Period]]=T$1)*((Table3[[#All],[Variables ]]=$AF$3)+(Table3[[#All],[Variables ]]=$AF$2)+(Table3[[#All],[Variables ]]=$AF$4)),0)</f>
        <v>PCT</v>
      </c>
      <c r="U60" t="str" cm="1">
        <f t="array" ref="U60">_xlfn._xlws.FILTER(Table3[[#All],[Name]],(Table3[[#All],[Polygon]]=$A60)*(Table3[[#All],[Period]]=U$1)*((Table3[[#All],[Variables ]]=$AF$3)+(Table3[[#All],[Variables ]]=$AF$2)+(Table3[[#All],[Variables ]]=$AF$4)),0)</f>
        <v>AH</v>
      </c>
      <c r="V60" t="str" cm="1">
        <f t="array" ref="V60">_xlfn._xlws.FILTER(Table3[[#All],[Name]],(Table3[[#All],[Polygon]]=$A60)*(Table3[[#All],[Period]]=V$1)*((Table3[[#All],[Variables ]]=$AF$3)+(Table3[[#All],[Variables ]]=$AF$2)+(Table3[[#All],[Variables ]]=$AF$4)),0)</f>
        <v>AH</v>
      </c>
      <c r="W60" cm="1">
        <f t="array" ref="W60">_xlfn._xlws.FILTER(Table3[[#All],[Name]],(Table3[[#All],[Polygon]]=$A60)*(Table3[[#All],[Period]]=W$1)*((Table3[[#All],[Variables ]]=$AF$3)+(Table3[[#All],[Variables ]]=$AF$2)+(Table3[[#All],[Variables ]]=$AF$4)),0)</f>
        <v>0</v>
      </c>
      <c r="X60" cm="1">
        <f t="array" ref="X60">_xlfn._xlws.FILTER(Table3[[#All],[Name]],(Table3[[#All],[Polygon]]=$A60)*(Table3[[#All],[Period]]=X$1)*((Table3[[#All],[Variables ]]=$AF$3)+(Table3[[#All],[Variables ]]=$AF$2)+(Table3[[#All],[Variables ]]=$AF$4)),0)</f>
        <v>0</v>
      </c>
      <c r="Y60" cm="1">
        <f t="array" ref="Y60">_xlfn._xlws.FILTER(Table3[[#All],[Name]],(Table3[[#All],[Polygon]]=$A60)*(Table3[[#All],[Period]]=Y$1)*((Table3[[#All],[Variables ]]=$AF$3)+(Table3[[#All],[Variables ]]=$AF$2)+(Table3[[#All],[Variables ]]=$AF$4)),0)</f>
        <v>0</v>
      </c>
      <c r="Z60" cm="1">
        <f t="array" ref="Z60">_xlfn._xlws.FILTER(Table3[[#All],[Name]],(Table3[[#All],[Polygon]]=$A60)*(Table3[[#All],[Period]]=Z$1)*((Table3[[#All],[Variables ]]=$AF$3)+(Table3[[#All],[Variables ]]=$AF$2)+(Table3[[#All],[Variables ]]=$AF$4)),0)</f>
        <v>0</v>
      </c>
      <c r="AA60" cm="1">
        <f t="array" ref="AA60">_xlfn._xlws.FILTER(Table3[[#All],[Name]],(Table3[[#All],[Polygon]]=$A60)*(Table3[[#All],[Period]]=AA$1)*((Table3[[#All],[Variables ]]=$AF$3)+(Table3[[#All],[Variables ]]=$AF$2)+(Table3[[#All],[Variables ]]=$AF$4)),0)</f>
        <v>0</v>
      </c>
      <c r="AB60" cm="1">
        <f t="array" ref="AB60">_xlfn._xlws.FILTER(Table3[[#All],[Name]],(Table3[[#All],[Polygon]]=$A60)*(Table3[[#All],[Period]]=AB$1)*((Table3[[#All],[Variables ]]=$AF$3)+(Table3[[#All],[Variables ]]=$AF$2)+(Table3[[#All],[Variables ]]=$AF$4)),0)</f>
        <v>0</v>
      </c>
      <c r="AC60" cm="1">
        <f t="array" ref="AC60">_xlfn._xlws.FILTER(Table3[[#All],[Name]],(Table3[[#All],[Polygon]]=$A60)*(Table3[[#All],[Period]]=AC$1)*((Table3[[#All],[Variables ]]=$AF$3)+(Table3[[#All],[Variables ]]=$AF$2)+(Table3[[#All],[Variables ]]=$AF$4)),0)</f>
        <v>0</v>
      </c>
      <c r="AD60" cm="1">
        <f t="array" ref="AD60">_xlfn._xlws.FILTER(Table3[[#All],[Name]],(Table3[[#All],[Polygon]]=$A60)*(Table3[[#All],[Period]]=AD$1)*((Table3[[#All],[Variables ]]=$AF$3)+(Table3[[#All],[Variables ]]=$AF$2)+(Table3[[#All],[Variables ]]=$AF$4)),0)</f>
        <v>0</v>
      </c>
    </row>
    <row r="61" spans="1:30" x14ac:dyDescent="0.35">
      <c r="A61" s="3">
        <v>14</v>
      </c>
      <c r="B61" s="4" t="s">
        <v>1389</v>
      </c>
      <c r="C61" s="10">
        <v>7.6910193099999997</v>
      </c>
      <c r="D61" s="4" t="s">
        <v>1466</v>
      </c>
      <c r="E61" s="4">
        <v>0</v>
      </c>
      <c r="F61" s="4">
        <v>4</v>
      </c>
      <c r="G61" s="4">
        <v>7</v>
      </c>
      <c r="H61" s="4"/>
      <c r="I61" s="4">
        <v>0</v>
      </c>
      <c r="J61" s="4">
        <v>0</v>
      </c>
      <c r="K61" s="4" t="s">
        <v>1362</v>
      </c>
      <c r="L61" s="4">
        <v>660</v>
      </c>
      <c r="M61" s="4">
        <v>660</v>
      </c>
      <c r="N61" s="4">
        <v>43.945897410000001</v>
      </c>
      <c r="O61" s="11">
        <v>8.9540000000000006</v>
      </c>
      <c r="P61" cm="1">
        <f t="array" ref="P61">_xlfn._xlws.FILTER(Table3[[#All],[Name]],(Table3[[#All],[Polygon]]=$A61)*(Table3[[#All],[Period]]=P$1)*((Table3[[#All],[Variables ]]=$AF$3)+(Table3[[#All],[Variables ]]=$AF$2)+(Table3[[#All],[Variables ]]=$AF$4)),0)</f>
        <v>0</v>
      </c>
      <c r="Q61" t="e" cm="1" vm="2">
        <f t="array" aca="1" ref="Q61" ca="1">_xlfn._xlws.FILTER(Table3[[#All],[Name]],(Table3[[#All],[Polygon]]=$A61)*(Table3[[#All],[Period]]=Q$1)*((Table3[[#All],[Variables ]]=$AF$3)+(Table3[[#All],[Variables ]]=$AF$2)+(Table3[[#All],[Variables ]]=$AF$4)),0)</f>
        <v>#VALUE!</v>
      </c>
      <c r="R61" t="str" cm="1">
        <f t="array" ref="R61">_xlfn._xlws.FILTER(Table3[[#All],[Name]],(Table3[[#All],[Polygon]]=$A61)*(Table3[[#All],[Period]]=R$1)*((Table3[[#All],[Variables ]]=$AF$3)+(Table3[[#All],[Variables ]]=$AF$2)+(Table3[[#All],[Variables ]]=$AF$4)),0)</f>
        <v>AH</v>
      </c>
      <c r="S61" t="str" cm="1">
        <f t="array" ref="S61">_xlfn._xlws.FILTER(Table3[[#All],[Name]],(Table3[[#All],[Polygon]]=$A61)*(Table3[[#All],[Period]]=S$1)*((Table3[[#All],[Variables ]]=$AF$3)+(Table3[[#All],[Variables ]]=$AF$2)+(Table3[[#All],[Variables ]]=$AF$4)),0)</f>
        <v>AH</v>
      </c>
      <c r="T61" t="str" cm="1">
        <f t="array" ref="T61">_xlfn._xlws.FILTER(Table3[[#All],[Name]],(Table3[[#All],[Polygon]]=$A61)*(Table3[[#All],[Period]]=T$1)*((Table3[[#All],[Variables ]]=$AF$3)+(Table3[[#All],[Variables ]]=$AF$2)+(Table3[[#All],[Variables ]]=$AF$4)),0)</f>
        <v>PCT</v>
      </c>
      <c r="U61" t="str" cm="1">
        <f t="array" ref="U61">_xlfn._xlws.FILTER(Table3[[#All],[Name]],(Table3[[#All],[Polygon]]=$A61)*(Table3[[#All],[Period]]=U$1)*((Table3[[#All],[Variables ]]=$AF$3)+(Table3[[#All],[Variables ]]=$AF$2)+(Table3[[#All],[Variables ]]=$AF$4)),0)</f>
        <v>AH</v>
      </c>
      <c r="V61" t="str" cm="1">
        <f t="array" ref="V61">_xlfn._xlws.FILTER(Table3[[#All],[Name]],(Table3[[#All],[Polygon]]=$A61)*(Table3[[#All],[Period]]=V$1)*((Table3[[#All],[Variables ]]=$AF$3)+(Table3[[#All],[Variables ]]=$AF$2)+(Table3[[#All],[Variables ]]=$AF$4)),0)</f>
        <v>AH</v>
      </c>
      <c r="W61" cm="1">
        <f t="array" ref="W61">_xlfn._xlws.FILTER(Table3[[#All],[Name]],(Table3[[#All],[Polygon]]=$A61)*(Table3[[#All],[Period]]=W$1)*((Table3[[#All],[Variables ]]=$AF$3)+(Table3[[#All],[Variables ]]=$AF$2)+(Table3[[#All],[Variables ]]=$AF$4)),0)</f>
        <v>0</v>
      </c>
      <c r="X61" cm="1">
        <f t="array" ref="X61">_xlfn._xlws.FILTER(Table3[[#All],[Name]],(Table3[[#All],[Polygon]]=$A61)*(Table3[[#All],[Period]]=X$1)*((Table3[[#All],[Variables ]]=$AF$3)+(Table3[[#All],[Variables ]]=$AF$2)+(Table3[[#All],[Variables ]]=$AF$4)),0)</f>
        <v>0</v>
      </c>
      <c r="Y61" cm="1">
        <f t="array" ref="Y61">_xlfn._xlws.FILTER(Table3[[#All],[Name]],(Table3[[#All],[Polygon]]=$A61)*(Table3[[#All],[Period]]=Y$1)*((Table3[[#All],[Variables ]]=$AF$3)+(Table3[[#All],[Variables ]]=$AF$2)+(Table3[[#All],[Variables ]]=$AF$4)),0)</f>
        <v>0</v>
      </c>
      <c r="Z61" cm="1">
        <f t="array" ref="Z61">_xlfn._xlws.FILTER(Table3[[#All],[Name]],(Table3[[#All],[Polygon]]=$A61)*(Table3[[#All],[Period]]=Z$1)*((Table3[[#All],[Variables ]]=$AF$3)+(Table3[[#All],[Variables ]]=$AF$2)+(Table3[[#All],[Variables ]]=$AF$4)),0)</f>
        <v>0</v>
      </c>
      <c r="AA61" cm="1">
        <f t="array" ref="AA61">_xlfn._xlws.FILTER(Table3[[#All],[Name]],(Table3[[#All],[Polygon]]=$A61)*(Table3[[#All],[Period]]=AA$1)*((Table3[[#All],[Variables ]]=$AF$3)+(Table3[[#All],[Variables ]]=$AF$2)+(Table3[[#All],[Variables ]]=$AF$4)),0)</f>
        <v>0</v>
      </c>
      <c r="AB61" cm="1">
        <f t="array" ref="AB61">_xlfn._xlws.FILTER(Table3[[#All],[Name]],(Table3[[#All],[Polygon]]=$A61)*(Table3[[#All],[Period]]=AB$1)*((Table3[[#All],[Variables ]]=$AF$3)+(Table3[[#All],[Variables ]]=$AF$2)+(Table3[[#All],[Variables ]]=$AF$4)),0)</f>
        <v>0</v>
      </c>
      <c r="AC61" cm="1">
        <f t="array" ref="AC61">_xlfn._xlws.FILTER(Table3[[#All],[Name]],(Table3[[#All],[Polygon]]=$A61)*(Table3[[#All],[Period]]=AC$1)*((Table3[[#All],[Variables ]]=$AF$3)+(Table3[[#All],[Variables ]]=$AF$2)+(Table3[[#All],[Variables ]]=$AF$4)),0)</f>
        <v>0</v>
      </c>
      <c r="AD61" cm="1">
        <f t="array" ref="AD61">_xlfn._xlws.FILTER(Table3[[#All],[Name]],(Table3[[#All],[Polygon]]=$A61)*(Table3[[#All],[Period]]=AD$1)*((Table3[[#All],[Variables ]]=$AF$3)+(Table3[[#All],[Variables ]]=$AF$2)+(Table3[[#All],[Variables ]]=$AF$4)),0)</f>
        <v>0</v>
      </c>
    </row>
    <row r="62" spans="1:30" x14ac:dyDescent="0.35">
      <c r="A62" s="5">
        <v>15</v>
      </c>
      <c r="B62" s="6">
        <v>9</v>
      </c>
      <c r="C62" s="8">
        <v>22.808939840000001</v>
      </c>
      <c r="D62" s="6" t="s">
        <v>1361</v>
      </c>
      <c r="E62" s="6">
        <v>0</v>
      </c>
      <c r="F62" s="6">
        <v>4</v>
      </c>
      <c r="G62" s="6">
        <v>6</v>
      </c>
      <c r="H62" s="6"/>
      <c r="I62" s="6">
        <v>0</v>
      </c>
      <c r="J62" s="6">
        <v>2003</v>
      </c>
      <c r="K62" s="6" t="s">
        <v>1362</v>
      </c>
      <c r="L62" s="6">
        <v>15</v>
      </c>
      <c r="M62" s="6">
        <v>15</v>
      </c>
      <c r="N62" s="6">
        <v>22.808939840000001</v>
      </c>
      <c r="O62" s="9">
        <v>22.809000000000001</v>
      </c>
      <c r="P62" cm="1">
        <f t="array" ref="P62">_xlfn._xlws.FILTER(Table3[[#All],[Name]],(Table3[[#All],[Polygon]]=$A62)*(Table3[[#All],[Period]]=P$1)*((Table3[[#All],[Variables ]]=$AF$3)+(Table3[[#All],[Variables ]]=$AF$2)+(Table3[[#All],[Variables ]]=$AF$4)),0)</f>
        <v>0</v>
      </c>
      <c r="Q62" t="e" cm="1" vm="2">
        <f t="array" aca="1" ref="Q62" ca="1">_xlfn._xlws.FILTER(Table3[[#All],[Name]],(Table3[[#All],[Polygon]]=$A62)*(Table3[[#All],[Period]]=Q$1)*((Table3[[#All],[Variables ]]=$AF$3)+(Table3[[#All],[Variables ]]=$AF$2)+(Table3[[#All],[Variables ]]=$AF$4)),0)</f>
        <v>#VALUE!</v>
      </c>
      <c r="R62" t="str" cm="1">
        <f t="array" ref="R62">_xlfn._xlws.FILTER(Table3[[#All],[Name]],(Table3[[#All],[Polygon]]=$A62)*(Table3[[#All],[Period]]=R$1)*((Table3[[#All],[Variables ]]=$AF$3)+(Table3[[#All],[Variables ]]=$AF$2)+(Table3[[#All],[Variables ]]=$AF$4)),0)</f>
        <v>AH</v>
      </c>
      <c r="S62" t="str" cm="1">
        <f t="array" ref="S62">_xlfn._xlws.FILTER(Table3[[#All],[Name]],(Table3[[#All],[Polygon]]=$A62)*(Table3[[#All],[Period]]=S$1)*((Table3[[#All],[Variables ]]=$AF$3)+(Table3[[#All],[Variables ]]=$AF$2)+(Table3[[#All],[Variables ]]=$AF$4)),0)</f>
        <v>AH</v>
      </c>
      <c r="T62" cm="1">
        <f t="array" ref="T62">_xlfn._xlws.FILTER(Table3[[#All],[Name]],(Table3[[#All],[Polygon]]=$A62)*(Table3[[#All],[Period]]=T$1)*((Table3[[#All],[Variables ]]=$AF$3)+(Table3[[#All],[Variables ]]=$AF$2)+(Table3[[#All],[Variables ]]=$AF$4)),0)</f>
        <v>0</v>
      </c>
      <c r="U62" cm="1">
        <f t="array" ref="U62">_xlfn._xlws.FILTER(Table3[[#All],[Name]],(Table3[[#All],[Polygon]]=$A62)*(Table3[[#All],[Period]]=U$1)*((Table3[[#All],[Variables ]]=$AF$3)+(Table3[[#All],[Variables ]]=$AF$2)+(Table3[[#All],[Variables ]]=$AF$4)),0)</f>
        <v>0</v>
      </c>
      <c r="V62" cm="1">
        <f t="array" ref="V62">_xlfn._xlws.FILTER(Table3[[#All],[Name]],(Table3[[#All],[Polygon]]=$A62)*(Table3[[#All],[Period]]=V$1)*((Table3[[#All],[Variables ]]=$AF$3)+(Table3[[#All],[Variables ]]=$AF$2)+(Table3[[#All],[Variables ]]=$AF$4)),0)</f>
        <v>0</v>
      </c>
      <c r="W62" t="str" cm="1">
        <f t="array" ref="W62">_xlfn._xlws.FILTER(Table3[[#All],[Name]],(Table3[[#All],[Polygon]]=$A62)*(Table3[[#All],[Period]]=W$1)*((Table3[[#All],[Variables ]]=$AF$3)+(Table3[[#All],[Variables ]]=$AF$2)+(Table3[[#All],[Variables ]]=$AF$4)),0)</f>
        <v>PCT</v>
      </c>
      <c r="X62" t="str" cm="1">
        <f t="array" ref="X62">_xlfn._xlws.FILTER(Table3[[#All],[Name]],(Table3[[#All],[Polygon]]=$A62)*(Table3[[#All],[Period]]=X$1)*((Table3[[#All],[Variables ]]=$AF$3)+(Table3[[#All],[Variables ]]=$AF$2)+(Table3[[#All],[Variables ]]=$AF$4)),0)</f>
        <v>AH</v>
      </c>
      <c r="Y62" t="str" cm="1">
        <f t="array" ref="Y62">_xlfn._xlws.FILTER(Table3[[#All],[Name]],(Table3[[#All],[Polygon]]=$A62)*(Table3[[#All],[Period]]=Y$1)*((Table3[[#All],[Variables ]]=$AF$3)+(Table3[[#All],[Variables ]]=$AF$2)+(Table3[[#All],[Variables ]]=$AF$4)),0)</f>
        <v>AH</v>
      </c>
      <c r="Z62" cm="1">
        <f t="array" ref="Z62">_xlfn._xlws.FILTER(Table3[[#All],[Name]],(Table3[[#All],[Polygon]]=$A62)*(Table3[[#All],[Period]]=Z$1)*((Table3[[#All],[Variables ]]=$AF$3)+(Table3[[#All],[Variables ]]=$AF$2)+(Table3[[#All],[Variables ]]=$AF$4)),0)</f>
        <v>0</v>
      </c>
      <c r="AA62" cm="1">
        <f t="array" ref="AA62">_xlfn._xlws.FILTER(Table3[[#All],[Name]],(Table3[[#All],[Polygon]]=$A62)*(Table3[[#All],[Period]]=AA$1)*((Table3[[#All],[Variables ]]=$AF$3)+(Table3[[#All],[Variables ]]=$AF$2)+(Table3[[#All],[Variables ]]=$AF$4)),0)</f>
        <v>0</v>
      </c>
      <c r="AB62" cm="1">
        <f t="array" ref="AB62">_xlfn._xlws.FILTER(Table3[[#All],[Name]],(Table3[[#All],[Polygon]]=$A62)*(Table3[[#All],[Period]]=AB$1)*((Table3[[#All],[Variables ]]=$AF$3)+(Table3[[#All],[Variables ]]=$AF$2)+(Table3[[#All],[Variables ]]=$AF$4)),0)</f>
        <v>0</v>
      </c>
      <c r="AC62" cm="1">
        <f t="array" ref="AC62">_xlfn._xlws.FILTER(Table3[[#All],[Name]],(Table3[[#All],[Polygon]]=$A62)*(Table3[[#All],[Period]]=AC$1)*((Table3[[#All],[Variables ]]=$AF$3)+(Table3[[#All],[Variables ]]=$AF$2)+(Table3[[#All],[Variables ]]=$AF$4)),0)</f>
        <v>0</v>
      </c>
      <c r="AD62" cm="1">
        <f t="array" ref="AD62">_xlfn._xlws.FILTER(Table3[[#All],[Name]],(Table3[[#All],[Polygon]]=$A62)*(Table3[[#All],[Period]]=AD$1)*((Table3[[#All],[Variables ]]=$AF$3)+(Table3[[#All],[Variables ]]=$AF$2)+(Table3[[#All],[Variables ]]=$AF$4)),0)</f>
        <v>0</v>
      </c>
    </row>
    <row r="63" spans="1:30" x14ac:dyDescent="0.35">
      <c r="A63" s="3">
        <v>15</v>
      </c>
      <c r="B63" s="4">
        <v>9</v>
      </c>
      <c r="C63" s="10">
        <v>22.808939840000001</v>
      </c>
      <c r="D63" s="4" t="s">
        <v>1361</v>
      </c>
      <c r="E63" s="4">
        <v>0</v>
      </c>
      <c r="F63" s="4">
        <v>4</v>
      </c>
      <c r="G63" s="4">
        <v>6</v>
      </c>
      <c r="H63" s="4"/>
      <c r="I63" s="4">
        <v>0</v>
      </c>
      <c r="J63" s="4">
        <v>2003</v>
      </c>
      <c r="K63" s="4" t="s">
        <v>1362</v>
      </c>
      <c r="L63" s="4">
        <v>13</v>
      </c>
      <c r="M63" s="4">
        <v>13</v>
      </c>
      <c r="N63" s="4">
        <v>45.110235160000002</v>
      </c>
      <c r="O63" s="11">
        <v>15.843999999999999</v>
      </c>
      <c r="P63" cm="1">
        <f t="array" ref="P63">_xlfn._xlws.FILTER(Table3[[#All],[Name]],(Table3[[#All],[Polygon]]=$A63)*(Table3[[#All],[Period]]=P$1)*((Table3[[#All],[Variables ]]=$AF$3)+(Table3[[#All],[Variables ]]=$AF$2)+(Table3[[#All],[Variables ]]=$AF$4)),0)</f>
        <v>0</v>
      </c>
      <c r="Q63" t="e" cm="1" vm="2">
        <f t="array" aca="1" ref="Q63" ca="1">_xlfn._xlws.FILTER(Table3[[#All],[Name]],(Table3[[#All],[Polygon]]=$A63)*(Table3[[#All],[Period]]=Q$1)*((Table3[[#All],[Variables ]]=$AF$3)+(Table3[[#All],[Variables ]]=$AF$2)+(Table3[[#All],[Variables ]]=$AF$4)),0)</f>
        <v>#VALUE!</v>
      </c>
      <c r="R63" t="str" cm="1">
        <f t="array" ref="R63">_xlfn._xlws.FILTER(Table3[[#All],[Name]],(Table3[[#All],[Polygon]]=$A63)*(Table3[[#All],[Period]]=R$1)*((Table3[[#All],[Variables ]]=$AF$3)+(Table3[[#All],[Variables ]]=$AF$2)+(Table3[[#All],[Variables ]]=$AF$4)),0)</f>
        <v>AH</v>
      </c>
      <c r="S63" t="str" cm="1">
        <f t="array" ref="S63">_xlfn._xlws.FILTER(Table3[[#All],[Name]],(Table3[[#All],[Polygon]]=$A63)*(Table3[[#All],[Period]]=S$1)*((Table3[[#All],[Variables ]]=$AF$3)+(Table3[[#All],[Variables ]]=$AF$2)+(Table3[[#All],[Variables ]]=$AF$4)),0)</f>
        <v>AH</v>
      </c>
      <c r="T63" cm="1">
        <f t="array" ref="T63">_xlfn._xlws.FILTER(Table3[[#All],[Name]],(Table3[[#All],[Polygon]]=$A63)*(Table3[[#All],[Period]]=T$1)*((Table3[[#All],[Variables ]]=$AF$3)+(Table3[[#All],[Variables ]]=$AF$2)+(Table3[[#All],[Variables ]]=$AF$4)),0)</f>
        <v>0</v>
      </c>
      <c r="U63" cm="1">
        <f t="array" ref="U63">_xlfn._xlws.FILTER(Table3[[#All],[Name]],(Table3[[#All],[Polygon]]=$A63)*(Table3[[#All],[Period]]=U$1)*((Table3[[#All],[Variables ]]=$AF$3)+(Table3[[#All],[Variables ]]=$AF$2)+(Table3[[#All],[Variables ]]=$AF$4)),0)</f>
        <v>0</v>
      </c>
      <c r="V63" cm="1">
        <f t="array" ref="V63">_xlfn._xlws.FILTER(Table3[[#All],[Name]],(Table3[[#All],[Polygon]]=$A63)*(Table3[[#All],[Period]]=V$1)*((Table3[[#All],[Variables ]]=$AF$3)+(Table3[[#All],[Variables ]]=$AF$2)+(Table3[[#All],[Variables ]]=$AF$4)),0)</f>
        <v>0</v>
      </c>
      <c r="W63" t="str" cm="1">
        <f t="array" ref="W63">_xlfn._xlws.FILTER(Table3[[#All],[Name]],(Table3[[#All],[Polygon]]=$A63)*(Table3[[#All],[Period]]=W$1)*((Table3[[#All],[Variables ]]=$AF$3)+(Table3[[#All],[Variables ]]=$AF$2)+(Table3[[#All],[Variables ]]=$AF$4)),0)</f>
        <v>PCT</v>
      </c>
      <c r="X63" t="str" cm="1">
        <f t="array" ref="X63">_xlfn._xlws.FILTER(Table3[[#All],[Name]],(Table3[[#All],[Polygon]]=$A63)*(Table3[[#All],[Period]]=X$1)*((Table3[[#All],[Variables ]]=$AF$3)+(Table3[[#All],[Variables ]]=$AF$2)+(Table3[[#All],[Variables ]]=$AF$4)),0)</f>
        <v>AH</v>
      </c>
      <c r="Y63" t="str" cm="1">
        <f t="array" ref="Y63">_xlfn._xlws.FILTER(Table3[[#All],[Name]],(Table3[[#All],[Polygon]]=$A63)*(Table3[[#All],[Period]]=Y$1)*((Table3[[#All],[Variables ]]=$AF$3)+(Table3[[#All],[Variables ]]=$AF$2)+(Table3[[#All],[Variables ]]=$AF$4)),0)</f>
        <v>AH</v>
      </c>
      <c r="Z63" cm="1">
        <f t="array" ref="Z63">_xlfn._xlws.FILTER(Table3[[#All],[Name]],(Table3[[#All],[Polygon]]=$A63)*(Table3[[#All],[Period]]=Z$1)*((Table3[[#All],[Variables ]]=$AF$3)+(Table3[[#All],[Variables ]]=$AF$2)+(Table3[[#All],[Variables ]]=$AF$4)),0)</f>
        <v>0</v>
      </c>
      <c r="AA63" cm="1">
        <f t="array" ref="AA63">_xlfn._xlws.FILTER(Table3[[#All],[Name]],(Table3[[#All],[Polygon]]=$A63)*(Table3[[#All],[Period]]=AA$1)*((Table3[[#All],[Variables ]]=$AF$3)+(Table3[[#All],[Variables ]]=$AF$2)+(Table3[[#All],[Variables ]]=$AF$4)),0)</f>
        <v>0</v>
      </c>
      <c r="AB63" cm="1">
        <f t="array" ref="AB63">_xlfn._xlws.FILTER(Table3[[#All],[Name]],(Table3[[#All],[Polygon]]=$A63)*(Table3[[#All],[Period]]=AB$1)*((Table3[[#All],[Variables ]]=$AF$3)+(Table3[[#All],[Variables ]]=$AF$2)+(Table3[[#All],[Variables ]]=$AF$4)),0)</f>
        <v>0</v>
      </c>
      <c r="AC63" cm="1">
        <f t="array" ref="AC63">_xlfn._xlws.FILTER(Table3[[#All],[Name]],(Table3[[#All],[Polygon]]=$A63)*(Table3[[#All],[Period]]=AC$1)*((Table3[[#All],[Variables ]]=$AF$3)+(Table3[[#All],[Variables ]]=$AF$2)+(Table3[[#All],[Variables ]]=$AF$4)),0)</f>
        <v>0</v>
      </c>
      <c r="AD63" cm="1">
        <f t="array" ref="AD63">_xlfn._xlws.FILTER(Table3[[#All],[Name]],(Table3[[#All],[Polygon]]=$A63)*(Table3[[#All],[Period]]=AD$1)*((Table3[[#All],[Variables ]]=$AF$3)+(Table3[[#All],[Variables ]]=$AF$2)+(Table3[[#All],[Variables ]]=$AF$4)),0)</f>
        <v>0</v>
      </c>
    </row>
    <row r="64" spans="1:30" x14ac:dyDescent="0.35">
      <c r="A64" s="5">
        <v>15</v>
      </c>
      <c r="B64" s="6">
        <v>9</v>
      </c>
      <c r="C64" s="8">
        <v>22.808939840000001</v>
      </c>
      <c r="D64" s="6" t="s">
        <v>1361</v>
      </c>
      <c r="E64" s="6">
        <v>0</v>
      </c>
      <c r="F64" s="6">
        <v>4</v>
      </c>
      <c r="G64" s="6">
        <v>6</v>
      </c>
      <c r="H64" s="6"/>
      <c r="I64" s="6">
        <v>0</v>
      </c>
      <c r="J64" s="6">
        <v>2003</v>
      </c>
      <c r="K64" s="6" t="s">
        <v>1362</v>
      </c>
      <c r="L64" s="6">
        <v>9</v>
      </c>
      <c r="M64" s="6">
        <v>9</v>
      </c>
      <c r="N64" s="6">
        <v>40.074503640000003</v>
      </c>
      <c r="O64" s="9">
        <v>9.7289999999999992</v>
      </c>
      <c r="P64" cm="1">
        <f t="array" ref="P64">_xlfn._xlws.FILTER(Table3[[#All],[Name]],(Table3[[#All],[Polygon]]=$A64)*(Table3[[#All],[Period]]=P$1)*((Table3[[#All],[Variables ]]=$AF$3)+(Table3[[#All],[Variables ]]=$AF$2)+(Table3[[#All],[Variables ]]=$AF$4)),0)</f>
        <v>0</v>
      </c>
      <c r="Q64" t="e" cm="1" vm="2">
        <f t="array" aca="1" ref="Q64" ca="1">_xlfn._xlws.FILTER(Table3[[#All],[Name]],(Table3[[#All],[Polygon]]=$A64)*(Table3[[#All],[Period]]=Q$1)*((Table3[[#All],[Variables ]]=$AF$3)+(Table3[[#All],[Variables ]]=$AF$2)+(Table3[[#All],[Variables ]]=$AF$4)),0)</f>
        <v>#VALUE!</v>
      </c>
      <c r="R64" t="str" cm="1">
        <f t="array" ref="R64">_xlfn._xlws.FILTER(Table3[[#All],[Name]],(Table3[[#All],[Polygon]]=$A64)*(Table3[[#All],[Period]]=R$1)*((Table3[[#All],[Variables ]]=$AF$3)+(Table3[[#All],[Variables ]]=$AF$2)+(Table3[[#All],[Variables ]]=$AF$4)),0)</f>
        <v>AH</v>
      </c>
      <c r="S64" t="str" cm="1">
        <f t="array" ref="S64">_xlfn._xlws.FILTER(Table3[[#All],[Name]],(Table3[[#All],[Polygon]]=$A64)*(Table3[[#All],[Period]]=S$1)*((Table3[[#All],[Variables ]]=$AF$3)+(Table3[[#All],[Variables ]]=$AF$2)+(Table3[[#All],[Variables ]]=$AF$4)),0)</f>
        <v>AH</v>
      </c>
      <c r="T64" cm="1">
        <f t="array" ref="T64">_xlfn._xlws.FILTER(Table3[[#All],[Name]],(Table3[[#All],[Polygon]]=$A64)*(Table3[[#All],[Period]]=T$1)*((Table3[[#All],[Variables ]]=$AF$3)+(Table3[[#All],[Variables ]]=$AF$2)+(Table3[[#All],[Variables ]]=$AF$4)),0)</f>
        <v>0</v>
      </c>
      <c r="U64" cm="1">
        <f t="array" ref="U64">_xlfn._xlws.FILTER(Table3[[#All],[Name]],(Table3[[#All],[Polygon]]=$A64)*(Table3[[#All],[Period]]=U$1)*((Table3[[#All],[Variables ]]=$AF$3)+(Table3[[#All],[Variables ]]=$AF$2)+(Table3[[#All],[Variables ]]=$AF$4)),0)</f>
        <v>0</v>
      </c>
      <c r="V64" cm="1">
        <f t="array" ref="V64">_xlfn._xlws.FILTER(Table3[[#All],[Name]],(Table3[[#All],[Polygon]]=$A64)*(Table3[[#All],[Period]]=V$1)*((Table3[[#All],[Variables ]]=$AF$3)+(Table3[[#All],[Variables ]]=$AF$2)+(Table3[[#All],[Variables ]]=$AF$4)),0)</f>
        <v>0</v>
      </c>
      <c r="W64" t="str" cm="1">
        <f t="array" ref="W64">_xlfn._xlws.FILTER(Table3[[#All],[Name]],(Table3[[#All],[Polygon]]=$A64)*(Table3[[#All],[Period]]=W$1)*((Table3[[#All],[Variables ]]=$AF$3)+(Table3[[#All],[Variables ]]=$AF$2)+(Table3[[#All],[Variables ]]=$AF$4)),0)</f>
        <v>PCT</v>
      </c>
      <c r="X64" t="str" cm="1">
        <f t="array" ref="X64">_xlfn._xlws.FILTER(Table3[[#All],[Name]],(Table3[[#All],[Polygon]]=$A64)*(Table3[[#All],[Period]]=X$1)*((Table3[[#All],[Variables ]]=$AF$3)+(Table3[[#All],[Variables ]]=$AF$2)+(Table3[[#All],[Variables ]]=$AF$4)),0)</f>
        <v>AH</v>
      </c>
      <c r="Y64" t="str" cm="1">
        <f t="array" ref="Y64">_xlfn._xlws.FILTER(Table3[[#All],[Name]],(Table3[[#All],[Polygon]]=$A64)*(Table3[[#All],[Period]]=Y$1)*((Table3[[#All],[Variables ]]=$AF$3)+(Table3[[#All],[Variables ]]=$AF$2)+(Table3[[#All],[Variables ]]=$AF$4)),0)</f>
        <v>AH</v>
      </c>
      <c r="Z64" cm="1">
        <f t="array" ref="Z64">_xlfn._xlws.FILTER(Table3[[#All],[Name]],(Table3[[#All],[Polygon]]=$A64)*(Table3[[#All],[Period]]=Z$1)*((Table3[[#All],[Variables ]]=$AF$3)+(Table3[[#All],[Variables ]]=$AF$2)+(Table3[[#All],[Variables ]]=$AF$4)),0)</f>
        <v>0</v>
      </c>
      <c r="AA64" cm="1">
        <f t="array" ref="AA64">_xlfn._xlws.FILTER(Table3[[#All],[Name]],(Table3[[#All],[Polygon]]=$A64)*(Table3[[#All],[Period]]=AA$1)*((Table3[[#All],[Variables ]]=$AF$3)+(Table3[[#All],[Variables ]]=$AF$2)+(Table3[[#All],[Variables ]]=$AF$4)),0)</f>
        <v>0</v>
      </c>
      <c r="AB64" cm="1">
        <f t="array" ref="AB64">_xlfn._xlws.FILTER(Table3[[#All],[Name]],(Table3[[#All],[Polygon]]=$A64)*(Table3[[#All],[Period]]=AB$1)*((Table3[[#All],[Variables ]]=$AF$3)+(Table3[[#All],[Variables ]]=$AF$2)+(Table3[[#All],[Variables ]]=$AF$4)),0)</f>
        <v>0</v>
      </c>
      <c r="AC64" cm="1">
        <f t="array" ref="AC64">_xlfn._xlws.FILTER(Table3[[#All],[Name]],(Table3[[#All],[Polygon]]=$A64)*(Table3[[#All],[Period]]=AC$1)*((Table3[[#All],[Variables ]]=$AF$3)+(Table3[[#All],[Variables ]]=$AF$2)+(Table3[[#All],[Variables ]]=$AF$4)),0)</f>
        <v>0</v>
      </c>
      <c r="AD64" cm="1">
        <f t="array" ref="AD64">_xlfn._xlws.FILTER(Table3[[#All],[Name]],(Table3[[#All],[Polygon]]=$A64)*(Table3[[#All],[Period]]=AD$1)*((Table3[[#All],[Variables ]]=$AF$3)+(Table3[[#All],[Variables ]]=$AF$2)+(Table3[[#All],[Variables ]]=$AF$4)),0)</f>
        <v>0</v>
      </c>
    </row>
    <row r="65" spans="1:30" x14ac:dyDescent="0.35">
      <c r="A65" s="3">
        <v>15</v>
      </c>
      <c r="B65" s="4">
        <v>9</v>
      </c>
      <c r="C65" s="10">
        <v>22.808939840000001</v>
      </c>
      <c r="D65" s="4" t="s">
        <v>1361</v>
      </c>
      <c r="E65" s="4">
        <v>0</v>
      </c>
      <c r="F65" s="4">
        <v>4</v>
      </c>
      <c r="G65" s="4">
        <v>6</v>
      </c>
      <c r="H65" s="4"/>
      <c r="I65" s="4">
        <v>0</v>
      </c>
      <c r="J65" s="4">
        <v>2003</v>
      </c>
      <c r="K65" s="4" t="s">
        <v>1362</v>
      </c>
      <c r="L65" s="4">
        <v>12</v>
      </c>
      <c r="M65" s="4">
        <v>12</v>
      </c>
      <c r="N65" s="4">
        <v>5.0020827089999997</v>
      </c>
      <c r="O65" s="11">
        <v>2.605</v>
      </c>
      <c r="P65" cm="1">
        <f t="array" ref="P65">_xlfn._xlws.FILTER(Table3[[#All],[Name]],(Table3[[#All],[Polygon]]=$A65)*(Table3[[#All],[Period]]=P$1)*((Table3[[#All],[Variables ]]=$AF$3)+(Table3[[#All],[Variables ]]=$AF$2)+(Table3[[#All],[Variables ]]=$AF$4)),0)</f>
        <v>0</v>
      </c>
      <c r="Q65" t="e" cm="1" vm="2">
        <f t="array" aca="1" ref="Q65" ca="1">_xlfn._xlws.FILTER(Table3[[#All],[Name]],(Table3[[#All],[Polygon]]=$A65)*(Table3[[#All],[Period]]=Q$1)*((Table3[[#All],[Variables ]]=$AF$3)+(Table3[[#All],[Variables ]]=$AF$2)+(Table3[[#All],[Variables ]]=$AF$4)),0)</f>
        <v>#VALUE!</v>
      </c>
      <c r="R65" t="str" cm="1">
        <f t="array" ref="R65">_xlfn._xlws.FILTER(Table3[[#All],[Name]],(Table3[[#All],[Polygon]]=$A65)*(Table3[[#All],[Period]]=R$1)*((Table3[[#All],[Variables ]]=$AF$3)+(Table3[[#All],[Variables ]]=$AF$2)+(Table3[[#All],[Variables ]]=$AF$4)),0)</f>
        <v>AH</v>
      </c>
      <c r="S65" t="str" cm="1">
        <f t="array" ref="S65">_xlfn._xlws.FILTER(Table3[[#All],[Name]],(Table3[[#All],[Polygon]]=$A65)*(Table3[[#All],[Period]]=S$1)*((Table3[[#All],[Variables ]]=$AF$3)+(Table3[[#All],[Variables ]]=$AF$2)+(Table3[[#All],[Variables ]]=$AF$4)),0)</f>
        <v>AH</v>
      </c>
      <c r="T65" cm="1">
        <f t="array" ref="T65">_xlfn._xlws.FILTER(Table3[[#All],[Name]],(Table3[[#All],[Polygon]]=$A65)*(Table3[[#All],[Period]]=T$1)*((Table3[[#All],[Variables ]]=$AF$3)+(Table3[[#All],[Variables ]]=$AF$2)+(Table3[[#All],[Variables ]]=$AF$4)),0)</f>
        <v>0</v>
      </c>
      <c r="U65" cm="1">
        <f t="array" ref="U65">_xlfn._xlws.FILTER(Table3[[#All],[Name]],(Table3[[#All],[Polygon]]=$A65)*(Table3[[#All],[Period]]=U$1)*((Table3[[#All],[Variables ]]=$AF$3)+(Table3[[#All],[Variables ]]=$AF$2)+(Table3[[#All],[Variables ]]=$AF$4)),0)</f>
        <v>0</v>
      </c>
      <c r="V65" cm="1">
        <f t="array" ref="V65">_xlfn._xlws.FILTER(Table3[[#All],[Name]],(Table3[[#All],[Polygon]]=$A65)*(Table3[[#All],[Period]]=V$1)*((Table3[[#All],[Variables ]]=$AF$3)+(Table3[[#All],[Variables ]]=$AF$2)+(Table3[[#All],[Variables ]]=$AF$4)),0)</f>
        <v>0</v>
      </c>
      <c r="W65" t="str" cm="1">
        <f t="array" ref="W65">_xlfn._xlws.FILTER(Table3[[#All],[Name]],(Table3[[#All],[Polygon]]=$A65)*(Table3[[#All],[Period]]=W$1)*((Table3[[#All],[Variables ]]=$AF$3)+(Table3[[#All],[Variables ]]=$AF$2)+(Table3[[#All],[Variables ]]=$AF$4)),0)</f>
        <v>PCT</v>
      </c>
      <c r="X65" t="str" cm="1">
        <f t="array" ref="X65">_xlfn._xlws.FILTER(Table3[[#All],[Name]],(Table3[[#All],[Polygon]]=$A65)*(Table3[[#All],[Period]]=X$1)*((Table3[[#All],[Variables ]]=$AF$3)+(Table3[[#All],[Variables ]]=$AF$2)+(Table3[[#All],[Variables ]]=$AF$4)),0)</f>
        <v>AH</v>
      </c>
      <c r="Y65" t="str" cm="1">
        <f t="array" ref="Y65">_xlfn._xlws.FILTER(Table3[[#All],[Name]],(Table3[[#All],[Polygon]]=$A65)*(Table3[[#All],[Period]]=Y$1)*((Table3[[#All],[Variables ]]=$AF$3)+(Table3[[#All],[Variables ]]=$AF$2)+(Table3[[#All],[Variables ]]=$AF$4)),0)</f>
        <v>AH</v>
      </c>
      <c r="Z65" cm="1">
        <f t="array" ref="Z65">_xlfn._xlws.FILTER(Table3[[#All],[Name]],(Table3[[#All],[Polygon]]=$A65)*(Table3[[#All],[Period]]=Z$1)*((Table3[[#All],[Variables ]]=$AF$3)+(Table3[[#All],[Variables ]]=$AF$2)+(Table3[[#All],[Variables ]]=$AF$4)),0)</f>
        <v>0</v>
      </c>
      <c r="AA65" cm="1">
        <f t="array" ref="AA65">_xlfn._xlws.FILTER(Table3[[#All],[Name]],(Table3[[#All],[Polygon]]=$A65)*(Table3[[#All],[Period]]=AA$1)*((Table3[[#All],[Variables ]]=$AF$3)+(Table3[[#All],[Variables ]]=$AF$2)+(Table3[[#All],[Variables ]]=$AF$4)),0)</f>
        <v>0</v>
      </c>
      <c r="AB65" cm="1">
        <f t="array" ref="AB65">_xlfn._xlws.FILTER(Table3[[#All],[Name]],(Table3[[#All],[Polygon]]=$A65)*(Table3[[#All],[Period]]=AB$1)*((Table3[[#All],[Variables ]]=$AF$3)+(Table3[[#All],[Variables ]]=$AF$2)+(Table3[[#All],[Variables ]]=$AF$4)),0)</f>
        <v>0</v>
      </c>
      <c r="AC65" cm="1">
        <f t="array" ref="AC65">_xlfn._xlws.FILTER(Table3[[#All],[Name]],(Table3[[#All],[Polygon]]=$A65)*(Table3[[#All],[Period]]=AC$1)*((Table3[[#All],[Variables ]]=$AF$3)+(Table3[[#All],[Variables ]]=$AF$2)+(Table3[[#All],[Variables ]]=$AF$4)),0)</f>
        <v>0</v>
      </c>
      <c r="AD65" cm="1">
        <f t="array" ref="AD65">_xlfn._xlws.FILTER(Table3[[#All],[Name]],(Table3[[#All],[Polygon]]=$A65)*(Table3[[#All],[Period]]=AD$1)*((Table3[[#All],[Variables ]]=$AF$3)+(Table3[[#All],[Variables ]]=$AF$2)+(Table3[[#All],[Variables ]]=$AF$4)),0)</f>
        <v>0</v>
      </c>
    </row>
    <row r="66" spans="1:30" x14ac:dyDescent="0.35">
      <c r="A66" s="5">
        <v>15</v>
      </c>
      <c r="B66" s="6">
        <v>9</v>
      </c>
      <c r="C66" s="8">
        <v>22.808939840000001</v>
      </c>
      <c r="D66" s="6" t="s">
        <v>1361</v>
      </c>
      <c r="E66" s="6">
        <v>0</v>
      </c>
      <c r="F66" s="6">
        <v>4</v>
      </c>
      <c r="G66" s="6">
        <v>6</v>
      </c>
      <c r="H66" s="6"/>
      <c r="I66" s="6">
        <v>0</v>
      </c>
      <c r="J66" s="6">
        <v>2003</v>
      </c>
      <c r="K66" s="6" t="s">
        <v>1362</v>
      </c>
      <c r="L66" s="6">
        <v>661</v>
      </c>
      <c r="M66" s="6">
        <v>661</v>
      </c>
      <c r="N66" s="6">
        <v>35.616905750000001</v>
      </c>
      <c r="O66" s="9">
        <v>1.7999999999999999E-2</v>
      </c>
      <c r="P66" cm="1">
        <f t="array" ref="P66">_xlfn._xlws.FILTER(Table3[[#All],[Name]],(Table3[[#All],[Polygon]]=$A66)*(Table3[[#All],[Period]]=P$1)*((Table3[[#All],[Variables ]]=$AF$3)+(Table3[[#All],[Variables ]]=$AF$2)+(Table3[[#All],[Variables ]]=$AF$4)),0)</f>
        <v>0</v>
      </c>
      <c r="Q66" t="e" cm="1" vm="2">
        <f t="array" aca="1" ref="Q66" ca="1">_xlfn._xlws.FILTER(Table3[[#All],[Name]],(Table3[[#All],[Polygon]]=$A66)*(Table3[[#All],[Period]]=Q$1)*((Table3[[#All],[Variables ]]=$AF$3)+(Table3[[#All],[Variables ]]=$AF$2)+(Table3[[#All],[Variables ]]=$AF$4)),0)</f>
        <v>#VALUE!</v>
      </c>
      <c r="R66" t="str" cm="1">
        <f t="array" ref="R66">_xlfn._xlws.FILTER(Table3[[#All],[Name]],(Table3[[#All],[Polygon]]=$A66)*(Table3[[#All],[Period]]=R$1)*((Table3[[#All],[Variables ]]=$AF$3)+(Table3[[#All],[Variables ]]=$AF$2)+(Table3[[#All],[Variables ]]=$AF$4)),0)</f>
        <v>AH</v>
      </c>
      <c r="S66" t="str" cm="1">
        <f t="array" ref="S66">_xlfn._xlws.FILTER(Table3[[#All],[Name]],(Table3[[#All],[Polygon]]=$A66)*(Table3[[#All],[Period]]=S$1)*((Table3[[#All],[Variables ]]=$AF$3)+(Table3[[#All],[Variables ]]=$AF$2)+(Table3[[#All],[Variables ]]=$AF$4)),0)</f>
        <v>AH</v>
      </c>
      <c r="T66" cm="1">
        <f t="array" ref="T66">_xlfn._xlws.FILTER(Table3[[#All],[Name]],(Table3[[#All],[Polygon]]=$A66)*(Table3[[#All],[Period]]=T$1)*((Table3[[#All],[Variables ]]=$AF$3)+(Table3[[#All],[Variables ]]=$AF$2)+(Table3[[#All],[Variables ]]=$AF$4)),0)</f>
        <v>0</v>
      </c>
      <c r="U66" cm="1">
        <f t="array" ref="U66">_xlfn._xlws.FILTER(Table3[[#All],[Name]],(Table3[[#All],[Polygon]]=$A66)*(Table3[[#All],[Period]]=U$1)*((Table3[[#All],[Variables ]]=$AF$3)+(Table3[[#All],[Variables ]]=$AF$2)+(Table3[[#All],[Variables ]]=$AF$4)),0)</f>
        <v>0</v>
      </c>
      <c r="V66" cm="1">
        <f t="array" ref="V66">_xlfn._xlws.FILTER(Table3[[#All],[Name]],(Table3[[#All],[Polygon]]=$A66)*(Table3[[#All],[Period]]=V$1)*((Table3[[#All],[Variables ]]=$AF$3)+(Table3[[#All],[Variables ]]=$AF$2)+(Table3[[#All],[Variables ]]=$AF$4)),0)</f>
        <v>0</v>
      </c>
      <c r="W66" t="str" cm="1">
        <f t="array" ref="W66">_xlfn._xlws.FILTER(Table3[[#All],[Name]],(Table3[[#All],[Polygon]]=$A66)*(Table3[[#All],[Period]]=W$1)*((Table3[[#All],[Variables ]]=$AF$3)+(Table3[[#All],[Variables ]]=$AF$2)+(Table3[[#All],[Variables ]]=$AF$4)),0)</f>
        <v>PCT</v>
      </c>
      <c r="X66" t="str" cm="1">
        <f t="array" ref="X66">_xlfn._xlws.FILTER(Table3[[#All],[Name]],(Table3[[#All],[Polygon]]=$A66)*(Table3[[#All],[Period]]=X$1)*((Table3[[#All],[Variables ]]=$AF$3)+(Table3[[#All],[Variables ]]=$AF$2)+(Table3[[#All],[Variables ]]=$AF$4)),0)</f>
        <v>AH</v>
      </c>
      <c r="Y66" t="str" cm="1">
        <f t="array" ref="Y66">_xlfn._xlws.FILTER(Table3[[#All],[Name]],(Table3[[#All],[Polygon]]=$A66)*(Table3[[#All],[Period]]=Y$1)*((Table3[[#All],[Variables ]]=$AF$3)+(Table3[[#All],[Variables ]]=$AF$2)+(Table3[[#All],[Variables ]]=$AF$4)),0)</f>
        <v>AH</v>
      </c>
      <c r="Z66" cm="1">
        <f t="array" ref="Z66">_xlfn._xlws.FILTER(Table3[[#All],[Name]],(Table3[[#All],[Polygon]]=$A66)*(Table3[[#All],[Period]]=Z$1)*((Table3[[#All],[Variables ]]=$AF$3)+(Table3[[#All],[Variables ]]=$AF$2)+(Table3[[#All],[Variables ]]=$AF$4)),0)</f>
        <v>0</v>
      </c>
      <c r="AA66" cm="1">
        <f t="array" ref="AA66">_xlfn._xlws.FILTER(Table3[[#All],[Name]],(Table3[[#All],[Polygon]]=$A66)*(Table3[[#All],[Period]]=AA$1)*((Table3[[#All],[Variables ]]=$AF$3)+(Table3[[#All],[Variables ]]=$AF$2)+(Table3[[#All],[Variables ]]=$AF$4)),0)</f>
        <v>0</v>
      </c>
      <c r="AB66" cm="1">
        <f t="array" ref="AB66">_xlfn._xlws.FILTER(Table3[[#All],[Name]],(Table3[[#All],[Polygon]]=$A66)*(Table3[[#All],[Period]]=AB$1)*((Table3[[#All],[Variables ]]=$AF$3)+(Table3[[#All],[Variables ]]=$AF$2)+(Table3[[#All],[Variables ]]=$AF$4)),0)</f>
        <v>0</v>
      </c>
      <c r="AC66" cm="1">
        <f t="array" ref="AC66">_xlfn._xlws.FILTER(Table3[[#All],[Name]],(Table3[[#All],[Polygon]]=$A66)*(Table3[[#All],[Period]]=AC$1)*((Table3[[#All],[Variables ]]=$AF$3)+(Table3[[#All],[Variables ]]=$AF$2)+(Table3[[#All],[Variables ]]=$AF$4)),0)</f>
        <v>0</v>
      </c>
      <c r="AD66" cm="1">
        <f t="array" ref="AD66">_xlfn._xlws.FILTER(Table3[[#All],[Name]],(Table3[[#All],[Polygon]]=$A66)*(Table3[[#All],[Period]]=AD$1)*((Table3[[#All],[Variables ]]=$AF$3)+(Table3[[#All],[Variables ]]=$AF$2)+(Table3[[#All],[Variables ]]=$AF$4)),0)</f>
        <v>0</v>
      </c>
    </row>
    <row r="67" spans="1:30" x14ac:dyDescent="0.35">
      <c r="A67" s="3">
        <v>15</v>
      </c>
      <c r="B67" s="4">
        <v>9</v>
      </c>
      <c r="C67" s="10">
        <v>22.808939840000001</v>
      </c>
      <c r="D67" s="4" t="s">
        <v>1361</v>
      </c>
      <c r="E67" s="4">
        <v>0</v>
      </c>
      <c r="F67" s="4">
        <v>4</v>
      </c>
      <c r="G67" s="4">
        <v>6</v>
      </c>
      <c r="H67" s="4"/>
      <c r="I67" s="4">
        <v>0</v>
      </c>
      <c r="J67" s="4">
        <v>2003</v>
      </c>
      <c r="K67" s="4" t="s">
        <v>1362</v>
      </c>
      <c r="L67" s="4">
        <v>662</v>
      </c>
      <c r="M67" s="4">
        <v>662</v>
      </c>
      <c r="N67" s="4">
        <v>43.185861619999997</v>
      </c>
      <c r="O67" s="11">
        <v>0.05</v>
      </c>
      <c r="P67" cm="1">
        <f t="array" ref="P67">_xlfn._xlws.FILTER(Table3[[#All],[Name]],(Table3[[#All],[Polygon]]=$A67)*(Table3[[#All],[Period]]=P$1)*((Table3[[#All],[Variables ]]=$AF$3)+(Table3[[#All],[Variables ]]=$AF$2)+(Table3[[#All],[Variables ]]=$AF$4)),0)</f>
        <v>0</v>
      </c>
      <c r="Q67" t="e" cm="1" vm="2">
        <f t="array" aca="1" ref="Q67" ca="1">_xlfn._xlws.FILTER(Table3[[#All],[Name]],(Table3[[#All],[Polygon]]=$A67)*(Table3[[#All],[Period]]=Q$1)*((Table3[[#All],[Variables ]]=$AF$3)+(Table3[[#All],[Variables ]]=$AF$2)+(Table3[[#All],[Variables ]]=$AF$4)),0)</f>
        <v>#VALUE!</v>
      </c>
      <c r="R67" t="str" cm="1">
        <f t="array" ref="R67">_xlfn._xlws.FILTER(Table3[[#All],[Name]],(Table3[[#All],[Polygon]]=$A67)*(Table3[[#All],[Period]]=R$1)*((Table3[[#All],[Variables ]]=$AF$3)+(Table3[[#All],[Variables ]]=$AF$2)+(Table3[[#All],[Variables ]]=$AF$4)),0)</f>
        <v>AH</v>
      </c>
      <c r="S67" t="str" cm="1">
        <f t="array" ref="S67">_xlfn._xlws.FILTER(Table3[[#All],[Name]],(Table3[[#All],[Polygon]]=$A67)*(Table3[[#All],[Period]]=S$1)*((Table3[[#All],[Variables ]]=$AF$3)+(Table3[[#All],[Variables ]]=$AF$2)+(Table3[[#All],[Variables ]]=$AF$4)),0)</f>
        <v>AH</v>
      </c>
      <c r="T67" cm="1">
        <f t="array" ref="T67">_xlfn._xlws.FILTER(Table3[[#All],[Name]],(Table3[[#All],[Polygon]]=$A67)*(Table3[[#All],[Period]]=T$1)*((Table3[[#All],[Variables ]]=$AF$3)+(Table3[[#All],[Variables ]]=$AF$2)+(Table3[[#All],[Variables ]]=$AF$4)),0)</f>
        <v>0</v>
      </c>
      <c r="U67" cm="1">
        <f t="array" ref="U67">_xlfn._xlws.FILTER(Table3[[#All],[Name]],(Table3[[#All],[Polygon]]=$A67)*(Table3[[#All],[Period]]=U$1)*((Table3[[#All],[Variables ]]=$AF$3)+(Table3[[#All],[Variables ]]=$AF$2)+(Table3[[#All],[Variables ]]=$AF$4)),0)</f>
        <v>0</v>
      </c>
      <c r="V67" cm="1">
        <f t="array" ref="V67">_xlfn._xlws.FILTER(Table3[[#All],[Name]],(Table3[[#All],[Polygon]]=$A67)*(Table3[[#All],[Period]]=V$1)*((Table3[[#All],[Variables ]]=$AF$3)+(Table3[[#All],[Variables ]]=$AF$2)+(Table3[[#All],[Variables ]]=$AF$4)),0)</f>
        <v>0</v>
      </c>
      <c r="W67" t="str" cm="1">
        <f t="array" ref="W67">_xlfn._xlws.FILTER(Table3[[#All],[Name]],(Table3[[#All],[Polygon]]=$A67)*(Table3[[#All],[Period]]=W$1)*((Table3[[#All],[Variables ]]=$AF$3)+(Table3[[#All],[Variables ]]=$AF$2)+(Table3[[#All],[Variables ]]=$AF$4)),0)</f>
        <v>PCT</v>
      </c>
      <c r="X67" t="str" cm="1">
        <f t="array" ref="X67">_xlfn._xlws.FILTER(Table3[[#All],[Name]],(Table3[[#All],[Polygon]]=$A67)*(Table3[[#All],[Period]]=X$1)*((Table3[[#All],[Variables ]]=$AF$3)+(Table3[[#All],[Variables ]]=$AF$2)+(Table3[[#All],[Variables ]]=$AF$4)),0)</f>
        <v>AH</v>
      </c>
      <c r="Y67" t="str" cm="1">
        <f t="array" ref="Y67">_xlfn._xlws.FILTER(Table3[[#All],[Name]],(Table3[[#All],[Polygon]]=$A67)*(Table3[[#All],[Period]]=Y$1)*((Table3[[#All],[Variables ]]=$AF$3)+(Table3[[#All],[Variables ]]=$AF$2)+(Table3[[#All],[Variables ]]=$AF$4)),0)</f>
        <v>AH</v>
      </c>
      <c r="Z67" cm="1">
        <f t="array" ref="Z67">_xlfn._xlws.FILTER(Table3[[#All],[Name]],(Table3[[#All],[Polygon]]=$A67)*(Table3[[#All],[Period]]=Z$1)*((Table3[[#All],[Variables ]]=$AF$3)+(Table3[[#All],[Variables ]]=$AF$2)+(Table3[[#All],[Variables ]]=$AF$4)),0)</f>
        <v>0</v>
      </c>
      <c r="AA67" cm="1">
        <f t="array" ref="AA67">_xlfn._xlws.FILTER(Table3[[#All],[Name]],(Table3[[#All],[Polygon]]=$A67)*(Table3[[#All],[Period]]=AA$1)*((Table3[[#All],[Variables ]]=$AF$3)+(Table3[[#All],[Variables ]]=$AF$2)+(Table3[[#All],[Variables ]]=$AF$4)),0)</f>
        <v>0</v>
      </c>
      <c r="AB67" cm="1">
        <f t="array" ref="AB67">_xlfn._xlws.FILTER(Table3[[#All],[Name]],(Table3[[#All],[Polygon]]=$A67)*(Table3[[#All],[Period]]=AB$1)*((Table3[[#All],[Variables ]]=$AF$3)+(Table3[[#All],[Variables ]]=$AF$2)+(Table3[[#All],[Variables ]]=$AF$4)),0)</f>
        <v>0</v>
      </c>
      <c r="AC67" cm="1">
        <f t="array" ref="AC67">_xlfn._xlws.FILTER(Table3[[#All],[Name]],(Table3[[#All],[Polygon]]=$A67)*(Table3[[#All],[Period]]=AC$1)*((Table3[[#All],[Variables ]]=$AF$3)+(Table3[[#All],[Variables ]]=$AF$2)+(Table3[[#All],[Variables ]]=$AF$4)),0)</f>
        <v>0</v>
      </c>
      <c r="AD67" cm="1">
        <f t="array" ref="AD67">_xlfn._xlws.FILTER(Table3[[#All],[Name]],(Table3[[#All],[Polygon]]=$A67)*(Table3[[#All],[Period]]=AD$1)*((Table3[[#All],[Variables ]]=$AF$3)+(Table3[[#All],[Variables ]]=$AF$2)+(Table3[[#All],[Variables ]]=$AF$4)),0)</f>
        <v>0</v>
      </c>
    </row>
    <row r="68" spans="1:30" x14ac:dyDescent="0.35">
      <c r="A68" s="5">
        <v>16</v>
      </c>
      <c r="B68" s="6" t="s">
        <v>1381</v>
      </c>
      <c r="C68" s="8">
        <v>13.40591191</v>
      </c>
      <c r="D68" s="6" t="s">
        <v>1361</v>
      </c>
      <c r="E68" s="6">
        <v>0</v>
      </c>
      <c r="F68" s="6">
        <v>4</v>
      </c>
      <c r="G68" s="6">
        <v>5</v>
      </c>
      <c r="H68" s="6"/>
      <c r="I68" s="6">
        <v>0</v>
      </c>
      <c r="J68" s="6">
        <v>0</v>
      </c>
      <c r="K68" s="6" t="s">
        <v>1362</v>
      </c>
      <c r="L68" s="6">
        <v>21</v>
      </c>
      <c r="M68" s="6">
        <v>21</v>
      </c>
      <c r="N68" s="6">
        <v>19.288570119999999</v>
      </c>
      <c r="O68" s="9">
        <v>11.871</v>
      </c>
      <c r="P68" cm="1">
        <f t="array" ref="P68">_xlfn._xlws.FILTER(Table3[[#All],[Name]],(Table3[[#All],[Polygon]]=$A68)*(Table3[[#All],[Period]]=P$1)*((Table3[[#All],[Variables ]]=$AF$3)+(Table3[[#All],[Variables ]]=$AF$2)+(Table3[[#All],[Variables ]]=$AF$4)),0)</f>
        <v>0</v>
      </c>
      <c r="Q68" t="e" cm="1" vm="2">
        <f t="array" aca="1" ref="Q68" ca="1">_xlfn._xlws.FILTER(Table3[[#All],[Name]],(Table3[[#All],[Polygon]]=$A68)*(Table3[[#All],[Period]]=Q$1)*((Table3[[#All],[Variables ]]=$AF$3)+(Table3[[#All],[Variables ]]=$AF$2)+(Table3[[#All],[Variables ]]=$AF$4)),0)</f>
        <v>#VALUE!</v>
      </c>
      <c r="R68" t="str" cm="1">
        <f t="array" ref="R68">_xlfn._xlws.FILTER(Table3[[#All],[Name]],(Table3[[#All],[Polygon]]=$A68)*(Table3[[#All],[Period]]=R$1)*((Table3[[#All],[Variables ]]=$AF$3)+(Table3[[#All],[Variables ]]=$AF$2)+(Table3[[#All],[Variables ]]=$AF$4)),0)</f>
        <v>AH</v>
      </c>
      <c r="S68" t="str" cm="1">
        <f t="array" ref="S68">_xlfn._xlws.FILTER(Table3[[#All],[Name]],(Table3[[#All],[Polygon]]=$A68)*(Table3[[#All],[Period]]=S$1)*((Table3[[#All],[Variables ]]=$AF$3)+(Table3[[#All],[Variables ]]=$AF$2)+(Table3[[#All],[Variables ]]=$AF$4)),0)</f>
        <v>AH</v>
      </c>
      <c r="T68" t="str" cm="1">
        <f t="array" ref="T68">_xlfn._xlws.FILTER(Table3[[#All],[Name]],(Table3[[#All],[Polygon]]=$A68)*(Table3[[#All],[Period]]=T$1)*((Table3[[#All],[Variables ]]=$AF$3)+(Table3[[#All],[Variables ]]=$AF$2)+(Table3[[#All],[Variables ]]=$AF$4)),0)</f>
        <v>PCT</v>
      </c>
      <c r="U68" t="str" cm="1">
        <f t="array" ref="U68">_xlfn._xlws.FILTER(Table3[[#All],[Name]],(Table3[[#All],[Polygon]]=$A68)*(Table3[[#All],[Period]]=U$1)*((Table3[[#All],[Variables ]]=$AF$3)+(Table3[[#All],[Variables ]]=$AF$2)+(Table3[[#All],[Variables ]]=$AF$4)),0)</f>
        <v>AH</v>
      </c>
      <c r="V68" t="str" cm="1">
        <f t="array" ref="V68">_xlfn._xlws.FILTER(Table3[[#All],[Name]],(Table3[[#All],[Polygon]]=$A68)*(Table3[[#All],[Period]]=V$1)*((Table3[[#All],[Variables ]]=$AF$3)+(Table3[[#All],[Variables ]]=$AF$2)+(Table3[[#All],[Variables ]]=$AF$4)),0)</f>
        <v>AH</v>
      </c>
      <c r="W68" cm="1">
        <f t="array" ref="W68">_xlfn._xlws.FILTER(Table3[[#All],[Name]],(Table3[[#All],[Polygon]]=$A68)*(Table3[[#All],[Period]]=W$1)*((Table3[[#All],[Variables ]]=$AF$3)+(Table3[[#All],[Variables ]]=$AF$2)+(Table3[[#All],[Variables ]]=$AF$4)),0)</f>
        <v>0</v>
      </c>
      <c r="X68" cm="1">
        <f t="array" ref="X68">_xlfn._xlws.FILTER(Table3[[#All],[Name]],(Table3[[#All],[Polygon]]=$A68)*(Table3[[#All],[Period]]=X$1)*((Table3[[#All],[Variables ]]=$AF$3)+(Table3[[#All],[Variables ]]=$AF$2)+(Table3[[#All],[Variables ]]=$AF$4)),0)</f>
        <v>0</v>
      </c>
      <c r="Y68" cm="1">
        <f t="array" ref="Y68">_xlfn._xlws.FILTER(Table3[[#All],[Name]],(Table3[[#All],[Polygon]]=$A68)*(Table3[[#All],[Period]]=Y$1)*((Table3[[#All],[Variables ]]=$AF$3)+(Table3[[#All],[Variables ]]=$AF$2)+(Table3[[#All],[Variables ]]=$AF$4)),0)</f>
        <v>0</v>
      </c>
      <c r="Z68" cm="1">
        <f t="array" ref="Z68">_xlfn._xlws.FILTER(Table3[[#All],[Name]],(Table3[[#All],[Polygon]]=$A68)*(Table3[[#All],[Period]]=Z$1)*((Table3[[#All],[Variables ]]=$AF$3)+(Table3[[#All],[Variables ]]=$AF$2)+(Table3[[#All],[Variables ]]=$AF$4)),0)</f>
        <v>0</v>
      </c>
      <c r="AA68" cm="1">
        <f t="array" ref="AA68">_xlfn._xlws.FILTER(Table3[[#All],[Name]],(Table3[[#All],[Polygon]]=$A68)*(Table3[[#All],[Period]]=AA$1)*((Table3[[#All],[Variables ]]=$AF$3)+(Table3[[#All],[Variables ]]=$AF$2)+(Table3[[#All],[Variables ]]=$AF$4)),0)</f>
        <v>0</v>
      </c>
      <c r="AB68" cm="1">
        <f t="array" ref="AB68">_xlfn._xlws.FILTER(Table3[[#All],[Name]],(Table3[[#All],[Polygon]]=$A68)*(Table3[[#All],[Period]]=AB$1)*((Table3[[#All],[Variables ]]=$AF$3)+(Table3[[#All],[Variables ]]=$AF$2)+(Table3[[#All],[Variables ]]=$AF$4)),0)</f>
        <v>0</v>
      </c>
      <c r="AC68" cm="1">
        <f t="array" ref="AC68">_xlfn._xlws.FILTER(Table3[[#All],[Name]],(Table3[[#All],[Polygon]]=$A68)*(Table3[[#All],[Period]]=AC$1)*((Table3[[#All],[Variables ]]=$AF$3)+(Table3[[#All],[Variables ]]=$AF$2)+(Table3[[#All],[Variables ]]=$AF$4)),0)</f>
        <v>0</v>
      </c>
      <c r="AD68" cm="1">
        <f t="array" ref="AD68">_xlfn._xlws.FILTER(Table3[[#All],[Name]],(Table3[[#All],[Polygon]]=$A68)*(Table3[[#All],[Period]]=AD$1)*((Table3[[#All],[Variables ]]=$AF$3)+(Table3[[#All],[Variables ]]=$AF$2)+(Table3[[#All],[Variables ]]=$AF$4)),0)</f>
        <v>0</v>
      </c>
    </row>
    <row r="69" spans="1:30" x14ac:dyDescent="0.35">
      <c r="A69" s="3">
        <v>16</v>
      </c>
      <c r="B69" s="4" t="s">
        <v>1381</v>
      </c>
      <c r="C69" s="10">
        <v>13.40591191</v>
      </c>
      <c r="D69" s="4" t="s">
        <v>1361</v>
      </c>
      <c r="E69" s="4">
        <v>0</v>
      </c>
      <c r="F69" s="4">
        <v>4</v>
      </c>
      <c r="G69" s="4">
        <v>5</v>
      </c>
      <c r="H69" s="4"/>
      <c r="I69" s="4">
        <v>0</v>
      </c>
      <c r="J69" s="4">
        <v>0</v>
      </c>
      <c r="K69" s="4" t="s">
        <v>1362</v>
      </c>
      <c r="L69" s="4">
        <v>10</v>
      </c>
      <c r="M69" s="4">
        <v>10</v>
      </c>
      <c r="N69" s="4">
        <v>6.9877515240000001</v>
      </c>
      <c r="O69" s="11">
        <v>0.435</v>
      </c>
      <c r="P69" cm="1">
        <f t="array" ref="P69">_xlfn._xlws.FILTER(Table3[[#All],[Name]],(Table3[[#All],[Polygon]]=$A69)*(Table3[[#All],[Period]]=P$1)*((Table3[[#All],[Variables ]]=$AF$3)+(Table3[[#All],[Variables ]]=$AF$2)+(Table3[[#All],[Variables ]]=$AF$4)),0)</f>
        <v>0</v>
      </c>
      <c r="Q69" t="e" cm="1" vm="2">
        <f t="array" aca="1" ref="Q69" ca="1">_xlfn._xlws.FILTER(Table3[[#All],[Name]],(Table3[[#All],[Polygon]]=$A69)*(Table3[[#All],[Period]]=Q$1)*((Table3[[#All],[Variables ]]=$AF$3)+(Table3[[#All],[Variables ]]=$AF$2)+(Table3[[#All],[Variables ]]=$AF$4)),0)</f>
        <v>#VALUE!</v>
      </c>
      <c r="R69" t="str" cm="1">
        <f t="array" ref="R69">_xlfn._xlws.FILTER(Table3[[#All],[Name]],(Table3[[#All],[Polygon]]=$A69)*(Table3[[#All],[Period]]=R$1)*((Table3[[#All],[Variables ]]=$AF$3)+(Table3[[#All],[Variables ]]=$AF$2)+(Table3[[#All],[Variables ]]=$AF$4)),0)</f>
        <v>AH</v>
      </c>
      <c r="S69" t="str" cm="1">
        <f t="array" ref="S69">_xlfn._xlws.FILTER(Table3[[#All],[Name]],(Table3[[#All],[Polygon]]=$A69)*(Table3[[#All],[Period]]=S$1)*((Table3[[#All],[Variables ]]=$AF$3)+(Table3[[#All],[Variables ]]=$AF$2)+(Table3[[#All],[Variables ]]=$AF$4)),0)</f>
        <v>AH</v>
      </c>
      <c r="T69" t="str" cm="1">
        <f t="array" ref="T69">_xlfn._xlws.FILTER(Table3[[#All],[Name]],(Table3[[#All],[Polygon]]=$A69)*(Table3[[#All],[Period]]=T$1)*((Table3[[#All],[Variables ]]=$AF$3)+(Table3[[#All],[Variables ]]=$AF$2)+(Table3[[#All],[Variables ]]=$AF$4)),0)</f>
        <v>PCT</v>
      </c>
      <c r="U69" t="str" cm="1">
        <f t="array" ref="U69">_xlfn._xlws.FILTER(Table3[[#All],[Name]],(Table3[[#All],[Polygon]]=$A69)*(Table3[[#All],[Period]]=U$1)*((Table3[[#All],[Variables ]]=$AF$3)+(Table3[[#All],[Variables ]]=$AF$2)+(Table3[[#All],[Variables ]]=$AF$4)),0)</f>
        <v>AH</v>
      </c>
      <c r="V69" t="str" cm="1">
        <f t="array" ref="V69">_xlfn._xlws.FILTER(Table3[[#All],[Name]],(Table3[[#All],[Polygon]]=$A69)*(Table3[[#All],[Period]]=V$1)*((Table3[[#All],[Variables ]]=$AF$3)+(Table3[[#All],[Variables ]]=$AF$2)+(Table3[[#All],[Variables ]]=$AF$4)),0)</f>
        <v>AH</v>
      </c>
      <c r="W69" cm="1">
        <f t="array" ref="W69">_xlfn._xlws.FILTER(Table3[[#All],[Name]],(Table3[[#All],[Polygon]]=$A69)*(Table3[[#All],[Period]]=W$1)*((Table3[[#All],[Variables ]]=$AF$3)+(Table3[[#All],[Variables ]]=$AF$2)+(Table3[[#All],[Variables ]]=$AF$4)),0)</f>
        <v>0</v>
      </c>
      <c r="X69" cm="1">
        <f t="array" ref="X69">_xlfn._xlws.FILTER(Table3[[#All],[Name]],(Table3[[#All],[Polygon]]=$A69)*(Table3[[#All],[Period]]=X$1)*((Table3[[#All],[Variables ]]=$AF$3)+(Table3[[#All],[Variables ]]=$AF$2)+(Table3[[#All],[Variables ]]=$AF$4)),0)</f>
        <v>0</v>
      </c>
      <c r="Y69" cm="1">
        <f t="array" ref="Y69">_xlfn._xlws.FILTER(Table3[[#All],[Name]],(Table3[[#All],[Polygon]]=$A69)*(Table3[[#All],[Period]]=Y$1)*((Table3[[#All],[Variables ]]=$AF$3)+(Table3[[#All],[Variables ]]=$AF$2)+(Table3[[#All],[Variables ]]=$AF$4)),0)</f>
        <v>0</v>
      </c>
      <c r="Z69" cm="1">
        <f t="array" ref="Z69">_xlfn._xlws.FILTER(Table3[[#All],[Name]],(Table3[[#All],[Polygon]]=$A69)*(Table3[[#All],[Period]]=Z$1)*((Table3[[#All],[Variables ]]=$AF$3)+(Table3[[#All],[Variables ]]=$AF$2)+(Table3[[#All],[Variables ]]=$AF$4)),0)</f>
        <v>0</v>
      </c>
      <c r="AA69" cm="1">
        <f t="array" ref="AA69">_xlfn._xlws.FILTER(Table3[[#All],[Name]],(Table3[[#All],[Polygon]]=$A69)*(Table3[[#All],[Period]]=AA$1)*((Table3[[#All],[Variables ]]=$AF$3)+(Table3[[#All],[Variables ]]=$AF$2)+(Table3[[#All],[Variables ]]=$AF$4)),0)</f>
        <v>0</v>
      </c>
      <c r="AB69" cm="1">
        <f t="array" ref="AB69">_xlfn._xlws.FILTER(Table3[[#All],[Name]],(Table3[[#All],[Polygon]]=$A69)*(Table3[[#All],[Period]]=AB$1)*((Table3[[#All],[Variables ]]=$AF$3)+(Table3[[#All],[Variables ]]=$AF$2)+(Table3[[#All],[Variables ]]=$AF$4)),0)</f>
        <v>0</v>
      </c>
      <c r="AC69" cm="1">
        <f t="array" ref="AC69">_xlfn._xlws.FILTER(Table3[[#All],[Name]],(Table3[[#All],[Polygon]]=$A69)*(Table3[[#All],[Period]]=AC$1)*((Table3[[#All],[Variables ]]=$AF$3)+(Table3[[#All],[Variables ]]=$AF$2)+(Table3[[#All],[Variables ]]=$AF$4)),0)</f>
        <v>0</v>
      </c>
      <c r="AD69" cm="1">
        <f t="array" ref="AD69">_xlfn._xlws.FILTER(Table3[[#All],[Name]],(Table3[[#All],[Polygon]]=$A69)*(Table3[[#All],[Period]]=AD$1)*((Table3[[#All],[Variables ]]=$AF$3)+(Table3[[#All],[Variables ]]=$AF$2)+(Table3[[#All],[Variables ]]=$AF$4)),0)</f>
        <v>0</v>
      </c>
    </row>
    <row r="70" spans="1:30" x14ac:dyDescent="0.35">
      <c r="A70" s="5">
        <v>16</v>
      </c>
      <c r="B70" s="6" t="s">
        <v>1381</v>
      </c>
      <c r="C70" s="8">
        <v>13.40591191</v>
      </c>
      <c r="D70" s="6" t="s">
        <v>1361</v>
      </c>
      <c r="E70" s="6">
        <v>0</v>
      </c>
      <c r="F70" s="6">
        <v>4</v>
      </c>
      <c r="G70" s="6">
        <v>5</v>
      </c>
      <c r="H70" s="6"/>
      <c r="I70" s="6">
        <v>0</v>
      </c>
      <c r="J70" s="6">
        <v>0</v>
      </c>
      <c r="K70" s="6" t="s">
        <v>1362</v>
      </c>
      <c r="L70" s="6">
        <v>49</v>
      </c>
      <c r="M70" s="6">
        <v>49</v>
      </c>
      <c r="N70" s="6">
        <v>13.30104633</v>
      </c>
      <c r="O70" s="9">
        <v>2.7269999999999999</v>
      </c>
      <c r="P70" cm="1">
        <f t="array" ref="P70">_xlfn._xlws.FILTER(Table3[[#All],[Name]],(Table3[[#All],[Polygon]]=$A70)*(Table3[[#All],[Period]]=P$1)*((Table3[[#All],[Variables ]]=$AF$3)+(Table3[[#All],[Variables ]]=$AF$2)+(Table3[[#All],[Variables ]]=$AF$4)),0)</f>
        <v>0</v>
      </c>
      <c r="Q70" t="e" cm="1" vm="2">
        <f t="array" aca="1" ref="Q70" ca="1">_xlfn._xlws.FILTER(Table3[[#All],[Name]],(Table3[[#All],[Polygon]]=$A70)*(Table3[[#All],[Period]]=Q$1)*((Table3[[#All],[Variables ]]=$AF$3)+(Table3[[#All],[Variables ]]=$AF$2)+(Table3[[#All],[Variables ]]=$AF$4)),0)</f>
        <v>#VALUE!</v>
      </c>
      <c r="R70" t="str" cm="1">
        <f t="array" ref="R70">_xlfn._xlws.FILTER(Table3[[#All],[Name]],(Table3[[#All],[Polygon]]=$A70)*(Table3[[#All],[Period]]=R$1)*((Table3[[#All],[Variables ]]=$AF$3)+(Table3[[#All],[Variables ]]=$AF$2)+(Table3[[#All],[Variables ]]=$AF$4)),0)</f>
        <v>AH</v>
      </c>
      <c r="S70" t="str" cm="1">
        <f t="array" ref="S70">_xlfn._xlws.FILTER(Table3[[#All],[Name]],(Table3[[#All],[Polygon]]=$A70)*(Table3[[#All],[Period]]=S$1)*((Table3[[#All],[Variables ]]=$AF$3)+(Table3[[#All],[Variables ]]=$AF$2)+(Table3[[#All],[Variables ]]=$AF$4)),0)</f>
        <v>AH</v>
      </c>
      <c r="T70" t="str" cm="1">
        <f t="array" ref="T70">_xlfn._xlws.FILTER(Table3[[#All],[Name]],(Table3[[#All],[Polygon]]=$A70)*(Table3[[#All],[Period]]=T$1)*((Table3[[#All],[Variables ]]=$AF$3)+(Table3[[#All],[Variables ]]=$AF$2)+(Table3[[#All],[Variables ]]=$AF$4)),0)</f>
        <v>PCT</v>
      </c>
      <c r="U70" t="str" cm="1">
        <f t="array" ref="U70">_xlfn._xlws.FILTER(Table3[[#All],[Name]],(Table3[[#All],[Polygon]]=$A70)*(Table3[[#All],[Period]]=U$1)*((Table3[[#All],[Variables ]]=$AF$3)+(Table3[[#All],[Variables ]]=$AF$2)+(Table3[[#All],[Variables ]]=$AF$4)),0)</f>
        <v>AH</v>
      </c>
      <c r="V70" t="str" cm="1">
        <f t="array" ref="V70">_xlfn._xlws.FILTER(Table3[[#All],[Name]],(Table3[[#All],[Polygon]]=$A70)*(Table3[[#All],[Period]]=V$1)*((Table3[[#All],[Variables ]]=$AF$3)+(Table3[[#All],[Variables ]]=$AF$2)+(Table3[[#All],[Variables ]]=$AF$4)),0)</f>
        <v>AH</v>
      </c>
      <c r="W70" cm="1">
        <f t="array" ref="W70">_xlfn._xlws.FILTER(Table3[[#All],[Name]],(Table3[[#All],[Polygon]]=$A70)*(Table3[[#All],[Period]]=W$1)*((Table3[[#All],[Variables ]]=$AF$3)+(Table3[[#All],[Variables ]]=$AF$2)+(Table3[[#All],[Variables ]]=$AF$4)),0)</f>
        <v>0</v>
      </c>
      <c r="X70" cm="1">
        <f t="array" ref="X70">_xlfn._xlws.FILTER(Table3[[#All],[Name]],(Table3[[#All],[Polygon]]=$A70)*(Table3[[#All],[Period]]=X$1)*((Table3[[#All],[Variables ]]=$AF$3)+(Table3[[#All],[Variables ]]=$AF$2)+(Table3[[#All],[Variables ]]=$AF$4)),0)</f>
        <v>0</v>
      </c>
      <c r="Y70" cm="1">
        <f t="array" ref="Y70">_xlfn._xlws.FILTER(Table3[[#All],[Name]],(Table3[[#All],[Polygon]]=$A70)*(Table3[[#All],[Period]]=Y$1)*((Table3[[#All],[Variables ]]=$AF$3)+(Table3[[#All],[Variables ]]=$AF$2)+(Table3[[#All],[Variables ]]=$AF$4)),0)</f>
        <v>0</v>
      </c>
      <c r="Z70" cm="1">
        <f t="array" ref="Z70">_xlfn._xlws.FILTER(Table3[[#All],[Name]],(Table3[[#All],[Polygon]]=$A70)*(Table3[[#All],[Period]]=Z$1)*((Table3[[#All],[Variables ]]=$AF$3)+(Table3[[#All],[Variables ]]=$AF$2)+(Table3[[#All],[Variables ]]=$AF$4)),0)</f>
        <v>0</v>
      </c>
      <c r="AA70" cm="1">
        <f t="array" ref="AA70">_xlfn._xlws.FILTER(Table3[[#All],[Name]],(Table3[[#All],[Polygon]]=$A70)*(Table3[[#All],[Period]]=AA$1)*((Table3[[#All],[Variables ]]=$AF$3)+(Table3[[#All],[Variables ]]=$AF$2)+(Table3[[#All],[Variables ]]=$AF$4)),0)</f>
        <v>0</v>
      </c>
      <c r="AB70" cm="1">
        <f t="array" ref="AB70">_xlfn._xlws.FILTER(Table3[[#All],[Name]],(Table3[[#All],[Polygon]]=$A70)*(Table3[[#All],[Period]]=AB$1)*((Table3[[#All],[Variables ]]=$AF$3)+(Table3[[#All],[Variables ]]=$AF$2)+(Table3[[#All],[Variables ]]=$AF$4)),0)</f>
        <v>0</v>
      </c>
      <c r="AC70" cm="1">
        <f t="array" ref="AC70">_xlfn._xlws.FILTER(Table3[[#All],[Name]],(Table3[[#All],[Polygon]]=$A70)*(Table3[[#All],[Period]]=AC$1)*((Table3[[#All],[Variables ]]=$AF$3)+(Table3[[#All],[Variables ]]=$AF$2)+(Table3[[#All],[Variables ]]=$AF$4)),0)</f>
        <v>0</v>
      </c>
      <c r="AD70" cm="1">
        <f t="array" ref="AD70">_xlfn._xlws.FILTER(Table3[[#All],[Name]],(Table3[[#All],[Polygon]]=$A70)*(Table3[[#All],[Period]]=AD$1)*((Table3[[#All],[Variables ]]=$AF$3)+(Table3[[#All],[Variables ]]=$AF$2)+(Table3[[#All],[Variables ]]=$AF$4)),0)</f>
        <v>0</v>
      </c>
    </row>
    <row r="71" spans="1:30" x14ac:dyDescent="0.35">
      <c r="A71" s="3">
        <v>16</v>
      </c>
      <c r="B71" s="4" t="s">
        <v>1381</v>
      </c>
      <c r="C71" s="10">
        <v>13.40591191</v>
      </c>
      <c r="D71" s="4" t="s">
        <v>1361</v>
      </c>
      <c r="E71" s="4">
        <v>0</v>
      </c>
      <c r="F71" s="4">
        <v>4</v>
      </c>
      <c r="G71" s="4">
        <v>5</v>
      </c>
      <c r="H71" s="4"/>
      <c r="I71" s="4">
        <v>0</v>
      </c>
      <c r="J71" s="4">
        <v>0</v>
      </c>
      <c r="K71" s="4" t="s">
        <v>1362</v>
      </c>
      <c r="L71" s="4">
        <v>16</v>
      </c>
      <c r="M71" s="4">
        <v>16</v>
      </c>
      <c r="N71" s="4">
        <v>13.40591191</v>
      </c>
      <c r="O71" s="11">
        <v>13.406000000000001</v>
      </c>
      <c r="P71" cm="1">
        <f t="array" ref="P71">_xlfn._xlws.FILTER(Table3[[#All],[Name]],(Table3[[#All],[Polygon]]=$A71)*(Table3[[#All],[Period]]=P$1)*((Table3[[#All],[Variables ]]=$AF$3)+(Table3[[#All],[Variables ]]=$AF$2)+(Table3[[#All],[Variables ]]=$AF$4)),0)</f>
        <v>0</v>
      </c>
      <c r="Q71" t="e" cm="1" vm="2">
        <f t="array" aca="1" ref="Q71" ca="1">_xlfn._xlws.FILTER(Table3[[#All],[Name]],(Table3[[#All],[Polygon]]=$A71)*(Table3[[#All],[Period]]=Q$1)*((Table3[[#All],[Variables ]]=$AF$3)+(Table3[[#All],[Variables ]]=$AF$2)+(Table3[[#All],[Variables ]]=$AF$4)),0)</f>
        <v>#VALUE!</v>
      </c>
      <c r="R71" t="str" cm="1">
        <f t="array" ref="R71">_xlfn._xlws.FILTER(Table3[[#All],[Name]],(Table3[[#All],[Polygon]]=$A71)*(Table3[[#All],[Period]]=R$1)*((Table3[[#All],[Variables ]]=$AF$3)+(Table3[[#All],[Variables ]]=$AF$2)+(Table3[[#All],[Variables ]]=$AF$4)),0)</f>
        <v>AH</v>
      </c>
      <c r="S71" t="str" cm="1">
        <f t="array" ref="S71">_xlfn._xlws.FILTER(Table3[[#All],[Name]],(Table3[[#All],[Polygon]]=$A71)*(Table3[[#All],[Period]]=S$1)*((Table3[[#All],[Variables ]]=$AF$3)+(Table3[[#All],[Variables ]]=$AF$2)+(Table3[[#All],[Variables ]]=$AF$4)),0)</f>
        <v>AH</v>
      </c>
      <c r="T71" t="str" cm="1">
        <f t="array" ref="T71">_xlfn._xlws.FILTER(Table3[[#All],[Name]],(Table3[[#All],[Polygon]]=$A71)*(Table3[[#All],[Period]]=T$1)*((Table3[[#All],[Variables ]]=$AF$3)+(Table3[[#All],[Variables ]]=$AF$2)+(Table3[[#All],[Variables ]]=$AF$4)),0)</f>
        <v>PCT</v>
      </c>
      <c r="U71" t="str" cm="1">
        <f t="array" ref="U71">_xlfn._xlws.FILTER(Table3[[#All],[Name]],(Table3[[#All],[Polygon]]=$A71)*(Table3[[#All],[Period]]=U$1)*((Table3[[#All],[Variables ]]=$AF$3)+(Table3[[#All],[Variables ]]=$AF$2)+(Table3[[#All],[Variables ]]=$AF$4)),0)</f>
        <v>AH</v>
      </c>
      <c r="V71" t="str" cm="1">
        <f t="array" ref="V71">_xlfn._xlws.FILTER(Table3[[#All],[Name]],(Table3[[#All],[Polygon]]=$A71)*(Table3[[#All],[Period]]=V$1)*((Table3[[#All],[Variables ]]=$AF$3)+(Table3[[#All],[Variables ]]=$AF$2)+(Table3[[#All],[Variables ]]=$AF$4)),0)</f>
        <v>AH</v>
      </c>
      <c r="W71" cm="1">
        <f t="array" ref="W71">_xlfn._xlws.FILTER(Table3[[#All],[Name]],(Table3[[#All],[Polygon]]=$A71)*(Table3[[#All],[Period]]=W$1)*((Table3[[#All],[Variables ]]=$AF$3)+(Table3[[#All],[Variables ]]=$AF$2)+(Table3[[#All],[Variables ]]=$AF$4)),0)</f>
        <v>0</v>
      </c>
      <c r="X71" cm="1">
        <f t="array" ref="X71">_xlfn._xlws.FILTER(Table3[[#All],[Name]],(Table3[[#All],[Polygon]]=$A71)*(Table3[[#All],[Period]]=X$1)*((Table3[[#All],[Variables ]]=$AF$3)+(Table3[[#All],[Variables ]]=$AF$2)+(Table3[[#All],[Variables ]]=$AF$4)),0)</f>
        <v>0</v>
      </c>
      <c r="Y71" cm="1">
        <f t="array" ref="Y71">_xlfn._xlws.FILTER(Table3[[#All],[Name]],(Table3[[#All],[Polygon]]=$A71)*(Table3[[#All],[Period]]=Y$1)*((Table3[[#All],[Variables ]]=$AF$3)+(Table3[[#All],[Variables ]]=$AF$2)+(Table3[[#All],[Variables ]]=$AF$4)),0)</f>
        <v>0</v>
      </c>
      <c r="Z71" cm="1">
        <f t="array" ref="Z71">_xlfn._xlws.FILTER(Table3[[#All],[Name]],(Table3[[#All],[Polygon]]=$A71)*(Table3[[#All],[Period]]=Z$1)*((Table3[[#All],[Variables ]]=$AF$3)+(Table3[[#All],[Variables ]]=$AF$2)+(Table3[[#All],[Variables ]]=$AF$4)),0)</f>
        <v>0</v>
      </c>
      <c r="AA71" cm="1">
        <f t="array" ref="AA71">_xlfn._xlws.FILTER(Table3[[#All],[Name]],(Table3[[#All],[Polygon]]=$A71)*(Table3[[#All],[Period]]=AA$1)*((Table3[[#All],[Variables ]]=$AF$3)+(Table3[[#All],[Variables ]]=$AF$2)+(Table3[[#All],[Variables ]]=$AF$4)),0)</f>
        <v>0</v>
      </c>
      <c r="AB71" cm="1">
        <f t="array" ref="AB71">_xlfn._xlws.FILTER(Table3[[#All],[Name]],(Table3[[#All],[Polygon]]=$A71)*(Table3[[#All],[Period]]=AB$1)*((Table3[[#All],[Variables ]]=$AF$3)+(Table3[[#All],[Variables ]]=$AF$2)+(Table3[[#All],[Variables ]]=$AF$4)),0)</f>
        <v>0</v>
      </c>
      <c r="AC71" cm="1">
        <f t="array" ref="AC71">_xlfn._xlws.FILTER(Table3[[#All],[Name]],(Table3[[#All],[Polygon]]=$A71)*(Table3[[#All],[Period]]=AC$1)*((Table3[[#All],[Variables ]]=$AF$3)+(Table3[[#All],[Variables ]]=$AF$2)+(Table3[[#All],[Variables ]]=$AF$4)),0)</f>
        <v>0</v>
      </c>
      <c r="AD71" cm="1">
        <f t="array" ref="AD71">_xlfn._xlws.FILTER(Table3[[#All],[Name]],(Table3[[#All],[Polygon]]=$A71)*(Table3[[#All],[Period]]=AD$1)*((Table3[[#All],[Variables ]]=$AF$3)+(Table3[[#All],[Variables ]]=$AF$2)+(Table3[[#All],[Variables ]]=$AF$4)),0)</f>
        <v>0</v>
      </c>
    </row>
    <row r="72" spans="1:30" x14ac:dyDescent="0.35">
      <c r="A72" s="5">
        <v>16</v>
      </c>
      <c r="B72" s="6" t="s">
        <v>1381</v>
      </c>
      <c r="C72" s="8">
        <v>13.40591191</v>
      </c>
      <c r="D72" s="6" t="s">
        <v>1361</v>
      </c>
      <c r="E72" s="6">
        <v>0</v>
      </c>
      <c r="F72" s="6">
        <v>4</v>
      </c>
      <c r="G72" s="6">
        <v>5</v>
      </c>
      <c r="H72" s="6"/>
      <c r="I72" s="6">
        <v>0</v>
      </c>
      <c r="J72" s="6">
        <v>0</v>
      </c>
      <c r="K72" s="6" t="s">
        <v>1362</v>
      </c>
      <c r="L72" s="6">
        <v>46</v>
      </c>
      <c r="M72" s="6">
        <v>46</v>
      </c>
      <c r="N72" s="6">
        <v>38.999831829999998</v>
      </c>
      <c r="O72" s="9">
        <v>15.279</v>
      </c>
      <c r="P72" cm="1">
        <f t="array" ref="P72">_xlfn._xlws.FILTER(Table3[[#All],[Name]],(Table3[[#All],[Polygon]]=$A72)*(Table3[[#All],[Period]]=P$1)*((Table3[[#All],[Variables ]]=$AF$3)+(Table3[[#All],[Variables ]]=$AF$2)+(Table3[[#All],[Variables ]]=$AF$4)),0)</f>
        <v>0</v>
      </c>
      <c r="Q72" t="e" cm="1" vm="2">
        <f t="array" aca="1" ref="Q72" ca="1">_xlfn._xlws.FILTER(Table3[[#All],[Name]],(Table3[[#All],[Polygon]]=$A72)*(Table3[[#All],[Period]]=Q$1)*((Table3[[#All],[Variables ]]=$AF$3)+(Table3[[#All],[Variables ]]=$AF$2)+(Table3[[#All],[Variables ]]=$AF$4)),0)</f>
        <v>#VALUE!</v>
      </c>
      <c r="R72" t="str" cm="1">
        <f t="array" ref="R72">_xlfn._xlws.FILTER(Table3[[#All],[Name]],(Table3[[#All],[Polygon]]=$A72)*(Table3[[#All],[Period]]=R$1)*((Table3[[#All],[Variables ]]=$AF$3)+(Table3[[#All],[Variables ]]=$AF$2)+(Table3[[#All],[Variables ]]=$AF$4)),0)</f>
        <v>AH</v>
      </c>
      <c r="S72" t="str" cm="1">
        <f t="array" ref="S72">_xlfn._xlws.FILTER(Table3[[#All],[Name]],(Table3[[#All],[Polygon]]=$A72)*(Table3[[#All],[Period]]=S$1)*((Table3[[#All],[Variables ]]=$AF$3)+(Table3[[#All],[Variables ]]=$AF$2)+(Table3[[#All],[Variables ]]=$AF$4)),0)</f>
        <v>AH</v>
      </c>
      <c r="T72" t="str" cm="1">
        <f t="array" ref="T72">_xlfn._xlws.FILTER(Table3[[#All],[Name]],(Table3[[#All],[Polygon]]=$A72)*(Table3[[#All],[Period]]=T$1)*((Table3[[#All],[Variables ]]=$AF$3)+(Table3[[#All],[Variables ]]=$AF$2)+(Table3[[#All],[Variables ]]=$AF$4)),0)</f>
        <v>PCT</v>
      </c>
      <c r="U72" t="str" cm="1">
        <f t="array" ref="U72">_xlfn._xlws.FILTER(Table3[[#All],[Name]],(Table3[[#All],[Polygon]]=$A72)*(Table3[[#All],[Period]]=U$1)*((Table3[[#All],[Variables ]]=$AF$3)+(Table3[[#All],[Variables ]]=$AF$2)+(Table3[[#All],[Variables ]]=$AF$4)),0)</f>
        <v>AH</v>
      </c>
      <c r="V72" t="str" cm="1">
        <f t="array" ref="V72">_xlfn._xlws.FILTER(Table3[[#All],[Name]],(Table3[[#All],[Polygon]]=$A72)*(Table3[[#All],[Period]]=V$1)*((Table3[[#All],[Variables ]]=$AF$3)+(Table3[[#All],[Variables ]]=$AF$2)+(Table3[[#All],[Variables ]]=$AF$4)),0)</f>
        <v>AH</v>
      </c>
      <c r="W72" cm="1">
        <f t="array" ref="W72">_xlfn._xlws.FILTER(Table3[[#All],[Name]],(Table3[[#All],[Polygon]]=$A72)*(Table3[[#All],[Period]]=W$1)*((Table3[[#All],[Variables ]]=$AF$3)+(Table3[[#All],[Variables ]]=$AF$2)+(Table3[[#All],[Variables ]]=$AF$4)),0)</f>
        <v>0</v>
      </c>
      <c r="X72" cm="1">
        <f t="array" ref="X72">_xlfn._xlws.FILTER(Table3[[#All],[Name]],(Table3[[#All],[Polygon]]=$A72)*(Table3[[#All],[Period]]=X$1)*((Table3[[#All],[Variables ]]=$AF$3)+(Table3[[#All],[Variables ]]=$AF$2)+(Table3[[#All],[Variables ]]=$AF$4)),0)</f>
        <v>0</v>
      </c>
      <c r="Y72" cm="1">
        <f t="array" ref="Y72">_xlfn._xlws.FILTER(Table3[[#All],[Name]],(Table3[[#All],[Polygon]]=$A72)*(Table3[[#All],[Period]]=Y$1)*((Table3[[#All],[Variables ]]=$AF$3)+(Table3[[#All],[Variables ]]=$AF$2)+(Table3[[#All],[Variables ]]=$AF$4)),0)</f>
        <v>0</v>
      </c>
      <c r="Z72" cm="1">
        <f t="array" ref="Z72">_xlfn._xlws.FILTER(Table3[[#All],[Name]],(Table3[[#All],[Polygon]]=$A72)*(Table3[[#All],[Period]]=Z$1)*((Table3[[#All],[Variables ]]=$AF$3)+(Table3[[#All],[Variables ]]=$AF$2)+(Table3[[#All],[Variables ]]=$AF$4)),0)</f>
        <v>0</v>
      </c>
      <c r="AA72" cm="1">
        <f t="array" ref="AA72">_xlfn._xlws.FILTER(Table3[[#All],[Name]],(Table3[[#All],[Polygon]]=$A72)*(Table3[[#All],[Period]]=AA$1)*((Table3[[#All],[Variables ]]=$AF$3)+(Table3[[#All],[Variables ]]=$AF$2)+(Table3[[#All],[Variables ]]=$AF$4)),0)</f>
        <v>0</v>
      </c>
      <c r="AB72" cm="1">
        <f t="array" ref="AB72">_xlfn._xlws.FILTER(Table3[[#All],[Name]],(Table3[[#All],[Polygon]]=$A72)*(Table3[[#All],[Period]]=AB$1)*((Table3[[#All],[Variables ]]=$AF$3)+(Table3[[#All],[Variables ]]=$AF$2)+(Table3[[#All],[Variables ]]=$AF$4)),0)</f>
        <v>0</v>
      </c>
      <c r="AC72" cm="1">
        <f t="array" ref="AC72">_xlfn._xlws.FILTER(Table3[[#All],[Name]],(Table3[[#All],[Polygon]]=$A72)*(Table3[[#All],[Period]]=AC$1)*((Table3[[#All],[Variables ]]=$AF$3)+(Table3[[#All],[Variables ]]=$AF$2)+(Table3[[#All],[Variables ]]=$AF$4)),0)</f>
        <v>0</v>
      </c>
      <c r="AD72" cm="1">
        <f t="array" ref="AD72">_xlfn._xlws.FILTER(Table3[[#All],[Name]],(Table3[[#All],[Polygon]]=$A72)*(Table3[[#All],[Period]]=AD$1)*((Table3[[#All],[Variables ]]=$AF$3)+(Table3[[#All],[Variables ]]=$AF$2)+(Table3[[#All],[Variables ]]=$AF$4)),0)</f>
        <v>0</v>
      </c>
    </row>
    <row r="73" spans="1:30" x14ac:dyDescent="0.35">
      <c r="A73" s="3">
        <v>16</v>
      </c>
      <c r="B73" s="4" t="s">
        <v>1381</v>
      </c>
      <c r="C73" s="10">
        <v>13.40591191</v>
      </c>
      <c r="D73" s="4" t="s">
        <v>1361</v>
      </c>
      <c r="E73" s="4">
        <v>0</v>
      </c>
      <c r="F73" s="4">
        <v>4</v>
      </c>
      <c r="G73" s="4">
        <v>5</v>
      </c>
      <c r="H73" s="4"/>
      <c r="I73" s="4">
        <v>0</v>
      </c>
      <c r="J73" s="4">
        <v>0</v>
      </c>
      <c r="K73" s="4" t="s">
        <v>1362</v>
      </c>
      <c r="L73" s="4">
        <v>44</v>
      </c>
      <c r="M73" s="4">
        <v>44</v>
      </c>
      <c r="N73" s="4">
        <v>31.784081520000001</v>
      </c>
      <c r="O73" s="11">
        <v>11.781000000000001</v>
      </c>
      <c r="P73" cm="1">
        <f t="array" ref="P73">_xlfn._xlws.FILTER(Table3[[#All],[Name]],(Table3[[#All],[Polygon]]=$A73)*(Table3[[#All],[Period]]=P$1)*((Table3[[#All],[Variables ]]=$AF$3)+(Table3[[#All],[Variables ]]=$AF$2)+(Table3[[#All],[Variables ]]=$AF$4)),0)</f>
        <v>0</v>
      </c>
      <c r="Q73" t="e" cm="1" vm="2">
        <f t="array" aca="1" ref="Q73" ca="1">_xlfn._xlws.FILTER(Table3[[#All],[Name]],(Table3[[#All],[Polygon]]=$A73)*(Table3[[#All],[Period]]=Q$1)*((Table3[[#All],[Variables ]]=$AF$3)+(Table3[[#All],[Variables ]]=$AF$2)+(Table3[[#All],[Variables ]]=$AF$4)),0)</f>
        <v>#VALUE!</v>
      </c>
      <c r="R73" t="str" cm="1">
        <f t="array" ref="R73">_xlfn._xlws.FILTER(Table3[[#All],[Name]],(Table3[[#All],[Polygon]]=$A73)*(Table3[[#All],[Period]]=R$1)*((Table3[[#All],[Variables ]]=$AF$3)+(Table3[[#All],[Variables ]]=$AF$2)+(Table3[[#All],[Variables ]]=$AF$4)),0)</f>
        <v>AH</v>
      </c>
      <c r="S73" t="str" cm="1">
        <f t="array" ref="S73">_xlfn._xlws.FILTER(Table3[[#All],[Name]],(Table3[[#All],[Polygon]]=$A73)*(Table3[[#All],[Period]]=S$1)*((Table3[[#All],[Variables ]]=$AF$3)+(Table3[[#All],[Variables ]]=$AF$2)+(Table3[[#All],[Variables ]]=$AF$4)),0)</f>
        <v>AH</v>
      </c>
      <c r="T73" t="str" cm="1">
        <f t="array" ref="T73">_xlfn._xlws.FILTER(Table3[[#All],[Name]],(Table3[[#All],[Polygon]]=$A73)*(Table3[[#All],[Period]]=T$1)*((Table3[[#All],[Variables ]]=$AF$3)+(Table3[[#All],[Variables ]]=$AF$2)+(Table3[[#All],[Variables ]]=$AF$4)),0)</f>
        <v>PCT</v>
      </c>
      <c r="U73" t="str" cm="1">
        <f t="array" ref="U73">_xlfn._xlws.FILTER(Table3[[#All],[Name]],(Table3[[#All],[Polygon]]=$A73)*(Table3[[#All],[Period]]=U$1)*((Table3[[#All],[Variables ]]=$AF$3)+(Table3[[#All],[Variables ]]=$AF$2)+(Table3[[#All],[Variables ]]=$AF$4)),0)</f>
        <v>AH</v>
      </c>
      <c r="V73" t="str" cm="1">
        <f t="array" ref="V73">_xlfn._xlws.FILTER(Table3[[#All],[Name]],(Table3[[#All],[Polygon]]=$A73)*(Table3[[#All],[Period]]=V$1)*((Table3[[#All],[Variables ]]=$AF$3)+(Table3[[#All],[Variables ]]=$AF$2)+(Table3[[#All],[Variables ]]=$AF$4)),0)</f>
        <v>AH</v>
      </c>
      <c r="W73" cm="1">
        <f t="array" ref="W73">_xlfn._xlws.FILTER(Table3[[#All],[Name]],(Table3[[#All],[Polygon]]=$A73)*(Table3[[#All],[Period]]=W$1)*((Table3[[#All],[Variables ]]=$AF$3)+(Table3[[#All],[Variables ]]=$AF$2)+(Table3[[#All],[Variables ]]=$AF$4)),0)</f>
        <v>0</v>
      </c>
      <c r="X73" cm="1">
        <f t="array" ref="X73">_xlfn._xlws.FILTER(Table3[[#All],[Name]],(Table3[[#All],[Polygon]]=$A73)*(Table3[[#All],[Period]]=X$1)*((Table3[[#All],[Variables ]]=$AF$3)+(Table3[[#All],[Variables ]]=$AF$2)+(Table3[[#All],[Variables ]]=$AF$4)),0)</f>
        <v>0</v>
      </c>
      <c r="Y73" cm="1">
        <f t="array" ref="Y73">_xlfn._xlws.FILTER(Table3[[#All],[Name]],(Table3[[#All],[Polygon]]=$A73)*(Table3[[#All],[Period]]=Y$1)*((Table3[[#All],[Variables ]]=$AF$3)+(Table3[[#All],[Variables ]]=$AF$2)+(Table3[[#All],[Variables ]]=$AF$4)),0)</f>
        <v>0</v>
      </c>
      <c r="Z73" cm="1">
        <f t="array" ref="Z73">_xlfn._xlws.FILTER(Table3[[#All],[Name]],(Table3[[#All],[Polygon]]=$A73)*(Table3[[#All],[Period]]=Z$1)*((Table3[[#All],[Variables ]]=$AF$3)+(Table3[[#All],[Variables ]]=$AF$2)+(Table3[[#All],[Variables ]]=$AF$4)),0)</f>
        <v>0</v>
      </c>
      <c r="AA73" cm="1">
        <f t="array" ref="AA73">_xlfn._xlws.FILTER(Table3[[#All],[Name]],(Table3[[#All],[Polygon]]=$A73)*(Table3[[#All],[Period]]=AA$1)*((Table3[[#All],[Variables ]]=$AF$3)+(Table3[[#All],[Variables ]]=$AF$2)+(Table3[[#All],[Variables ]]=$AF$4)),0)</f>
        <v>0</v>
      </c>
      <c r="AB73" cm="1">
        <f t="array" ref="AB73">_xlfn._xlws.FILTER(Table3[[#All],[Name]],(Table3[[#All],[Polygon]]=$A73)*(Table3[[#All],[Period]]=AB$1)*((Table3[[#All],[Variables ]]=$AF$3)+(Table3[[#All],[Variables ]]=$AF$2)+(Table3[[#All],[Variables ]]=$AF$4)),0)</f>
        <v>0</v>
      </c>
      <c r="AC73" cm="1">
        <f t="array" ref="AC73">_xlfn._xlws.FILTER(Table3[[#All],[Name]],(Table3[[#All],[Polygon]]=$A73)*(Table3[[#All],[Period]]=AC$1)*((Table3[[#All],[Variables ]]=$AF$3)+(Table3[[#All],[Variables ]]=$AF$2)+(Table3[[#All],[Variables ]]=$AF$4)),0)</f>
        <v>0</v>
      </c>
      <c r="AD73" cm="1">
        <f t="array" ref="AD73">_xlfn._xlws.FILTER(Table3[[#All],[Name]],(Table3[[#All],[Polygon]]=$A73)*(Table3[[#All],[Period]]=AD$1)*((Table3[[#All],[Variables ]]=$AF$3)+(Table3[[#All],[Variables ]]=$AF$2)+(Table3[[#All],[Variables ]]=$AF$4)),0)</f>
        <v>0</v>
      </c>
    </row>
    <row r="74" spans="1:30" x14ac:dyDescent="0.35">
      <c r="A74" s="5">
        <v>16</v>
      </c>
      <c r="B74" s="6" t="s">
        <v>1381</v>
      </c>
      <c r="C74" s="8">
        <v>13.40591191</v>
      </c>
      <c r="D74" s="6" t="s">
        <v>1361</v>
      </c>
      <c r="E74" s="6">
        <v>0</v>
      </c>
      <c r="F74" s="6">
        <v>4</v>
      </c>
      <c r="G74" s="6">
        <v>5</v>
      </c>
      <c r="H74" s="6"/>
      <c r="I74" s="6">
        <v>0</v>
      </c>
      <c r="J74" s="6">
        <v>0</v>
      </c>
      <c r="K74" s="6" t="s">
        <v>1362</v>
      </c>
      <c r="L74" s="6">
        <v>5</v>
      </c>
      <c r="M74" s="6">
        <v>5</v>
      </c>
      <c r="N74" s="6">
        <v>15.19267533</v>
      </c>
      <c r="O74" s="9">
        <v>5.8929999999999998</v>
      </c>
      <c r="P74" cm="1">
        <f t="array" ref="P74">_xlfn._xlws.FILTER(Table3[[#All],[Name]],(Table3[[#All],[Polygon]]=$A74)*(Table3[[#All],[Period]]=P$1)*((Table3[[#All],[Variables ]]=$AF$3)+(Table3[[#All],[Variables ]]=$AF$2)+(Table3[[#All],[Variables ]]=$AF$4)),0)</f>
        <v>0</v>
      </c>
      <c r="Q74" t="e" cm="1" vm="2">
        <f t="array" aca="1" ref="Q74" ca="1">_xlfn._xlws.FILTER(Table3[[#All],[Name]],(Table3[[#All],[Polygon]]=$A74)*(Table3[[#All],[Period]]=Q$1)*((Table3[[#All],[Variables ]]=$AF$3)+(Table3[[#All],[Variables ]]=$AF$2)+(Table3[[#All],[Variables ]]=$AF$4)),0)</f>
        <v>#VALUE!</v>
      </c>
      <c r="R74" t="str" cm="1">
        <f t="array" ref="R74">_xlfn._xlws.FILTER(Table3[[#All],[Name]],(Table3[[#All],[Polygon]]=$A74)*(Table3[[#All],[Period]]=R$1)*((Table3[[#All],[Variables ]]=$AF$3)+(Table3[[#All],[Variables ]]=$AF$2)+(Table3[[#All],[Variables ]]=$AF$4)),0)</f>
        <v>AH</v>
      </c>
      <c r="S74" t="str" cm="1">
        <f t="array" ref="S74">_xlfn._xlws.FILTER(Table3[[#All],[Name]],(Table3[[#All],[Polygon]]=$A74)*(Table3[[#All],[Period]]=S$1)*((Table3[[#All],[Variables ]]=$AF$3)+(Table3[[#All],[Variables ]]=$AF$2)+(Table3[[#All],[Variables ]]=$AF$4)),0)</f>
        <v>AH</v>
      </c>
      <c r="T74" t="str" cm="1">
        <f t="array" ref="T74">_xlfn._xlws.FILTER(Table3[[#All],[Name]],(Table3[[#All],[Polygon]]=$A74)*(Table3[[#All],[Period]]=T$1)*((Table3[[#All],[Variables ]]=$AF$3)+(Table3[[#All],[Variables ]]=$AF$2)+(Table3[[#All],[Variables ]]=$AF$4)),0)</f>
        <v>PCT</v>
      </c>
      <c r="U74" t="str" cm="1">
        <f t="array" ref="U74">_xlfn._xlws.FILTER(Table3[[#All],[Name]],(Table3[[#All],[Polygon]]=$A74)*(Table3[[#All],[Period]]=U$1)*((Table3[[#All],[Variables ]]=$AF$3)+(Table3[[#All],[Variables ]]=$AF$2)+(Table3[[#All],[Variables ]]=$AF$4)),0)</f>
        <v>AH</v>
      </c>
      <c r="V74" t="str" cm="1">
        <f t="array" ref="V74">_xlfn._xlws.FILTER(Table3[[#All],[Name]],(Table3[[#All],[Polygon]]=$A74)*(Table3[[#All],[Period]]=V$1)*((Table3[[#All],[Variables ]]=$AF$3)+(Table3[[#All],[Variables ]]=$AF$2)+(Table3[[#All],[Variables ]]=$AF$4)),0)</f>
        <v>AH</v>
      </c>
      <c r="W74" cm="1">
        <f t="array" ref="W74">_xlfn._xlws.FILTER(Table3[[#All],[Name]],(Table3[[#All],[Polygon]]=$A74)*(Table3[[#All],[Period]]=W$1)*((Table3[[#All],[Variables ]]=$AF$3)+(Table3[[#All],[Variables ]]=$AF$2)+(Table3[[#All],[Variables ]]=$AF$4)),0)</f>
        <v>0</v>
      </c>
      <c r="X74" cm="1">
        <f t="array" ref="X74">_xlfn._xlws.FILTER(Table3[[#All],[Name]],(Table3[[#All],[Polygon]]=$A74)*(Table3[[#All],[Period]]=X$1)*((Table3[[#All],[Variables ]]=$AF$3)+(Table3[[#All],[Variables ]]=$AF$2)+(Table3[[#All],[Variables ]]=$AF$4)),0)</f>
        <v>0</v>
      </c>
      <c r="Y74" cm="1">
        <f t="array" ref="Y74">_xlfn._xlws.FILTER(Table3[[#All],[Name]],(Table3[[#All],[Polygon]]=$A74)*(Table3[[#All],[Period]]=Y$1)*((Table3[[#All],[Variables ]]=$AF$3)+(Table3[[#All],[Variables ]]=$AF$2)+(Table3[[#All],[Variables ]]=$AF$4)),0)</f>
        <v>0</v>
      </c>
      <c r="Z74" cm="1">
        <f t="array" ref="Z74">_xlfn._xlws.FILTER(Table3[[#All],[Name]],(Table3[[#All],[Polygon]]=$A74)*(Table3[[#All],[Period]]=Z$1)*((Table3[[#All],[Variables ]]=$AF$3)+(Table3[[#All],[Variables ]]=$AF$2)+(Table3[[#All],[Variables ]]=$AF$4)),0)</f>
        <v>0</v>
      </c>
      <c r="AA74" cm="1">
        <f t="array" ref="AA74">_xlfn._xlws.FILTER(Table3[[#All],[Name]],(Table3[[#All],[Polygon]]=$A74)*(Table3[[#All],[Period]]=AA$1)*((Table3[[#All],[Variables ]]=$AF$3)+(Table3[[#All],[Variables ]]=$AF$2)+(Table3[[#All],[Variables ]]=$AF$4)),0)</f>
        <v>0</v>
      </c>
      <c r="AB74" cm="1">
        <f t="array" ref="AB74">_xlfn._xlws.FILTER(Table3[[#All],[Name]],(Table3[[#All],[Polygon]]=$A74)*(Table3[[#All],[Period]]=AB$1)*((Table3[[#All],[Variables ]]=$AF$3)+(Table3[[#All],[Variables ]]=$AF$2)+(Table3[[#All],[Variables ]]=$AF$4)),0)</f>
        <v>0</v>
      </c>
      <c r="AC74" cm="1">
        <f t="array" ref="AC74">_xlfn._xlws.FILTER(Table3[[#All],[Name]],(Table3[[#All],[Polygon]]=$A74)*(Table3[[#All],[Period]]=AC$1)*((Table3[[#All],[Variables ]]=$AF$3)+(Table3[[#All],[Variables ]]=$AF$2)+(Table3[[#All],[Variables ]]=$AF$4)),0)</f>
        <v>0</v>
      </c>
      <c r="AD74" cm="1">
        <f t="array" ref="AD74">_xlfn._xlws.FILTER(Table3[[#All],[Name]],(Table3[[#All],[Polygon]]=$A74)*(Table3[[#All],[Period]]=AD$1)*((Table3[[#All],[Variables ]]=$AF$3)+(Table3[[#All],[Variables ]]=$AF$2)+(Table3[[#All],[Variables ]]=$AF$4)),0)</f>
        <v>0</v>
      </c>
    </row>
    <row r="75" spans="1:30" x14ac:dyDescent="0.35">
      <c r="A75" s="3">
        <v>16</v>
      </c>
      <c r="B75" s="4" t="s">
        <v>1381</v>
      </c>
      <c r="C75" s="10">
        <v>13.40591191</v>
      </c>
      <c r="D75" s="4" t="s">
        <v>1361</v>
      </c>
      <c r="E75" s="4">
        <v>0</v>
      </c>
      <c r="F75" s="4">
        <v>4</v>
      </c>
      <c r="G75" s="4">
        <v>5</v>
      </c>
      <c r="H75" s="4"/>
      <c r="I75" s="4">
        <v>0</v>
      </c>
      <c r="J75" s="4">
        <v>0</v>
      </c>
      <c r="K75" s="4" t="s">
        <v>1362</v>
      </c>
      <c r="L75" s="4">
        <v>8</v>
      </c>
      <c r="M75" s="4">
        <v>8</v>
      </c>
      <c r="N75" s="4">
        <v>17.14201538</v>
      </c>
      <c r="O75" s="11">
        <v>1.0999999999999999E-2</v>
      </c>
      <c r="P75" cm="1">
        <f t="array" ref="P75">_xlfn._xlws.FILTER(Table3[[#All],[Name]],(Table3[[#All],[Polygon]]=$A75)*(Table3[[#All],[Period]]=P$1)*((Table3[[#All],[Variables ]]=$AF$3)+(Table3[[#All],[Variables ]]=$AF$2)+(Table3[[#All],[Variables ]]=$AF$4)),0)</f>
        <v>0</v>
      </c>
      <c r="Q75" t="e" cm="1" vm="2">
        <f t="array" aca="1" ref="Q75" ca="1">_xlfn._xlws.FILTER(Table3[[#All],[Name]],(Table3[[#All],[Polygon]]=$A75)*(Table3[[#All],[Period]]=Q$1)*((Table3[[#All],[Variables ]]=$AF$3)+(Table3[[#All],[Variables ]]=$AF$2)+(Table3[[#All],[Variables ]]=$AF$4)),0)</f>
        <v>#VALUE!</v>
      </c>
      <c r="R75" t="str" cm="1">
        <f t="array" ref="R75">_xlfn._xlws.FILTER(Table3[[#All],[Name]],(Table3[[#All],[Polygon]]=$A75)*(Table3[[#All],[Period]]=R$1)*((Table3[[#All],[Variables ]]=$AF$3)+(Table3[[#All],[Variables ]]=$AF$2)+(Table3[[#All],[Variables ]]=$AF$4)),0)</f>
        <v>AH</v>
      </c>
      <c r="S75" t="str" cm="1">
        <f t="array" ref="S75">_xlfn._xlws.FILTER(Table3[[#All],[Name]],(Table3[[#All],[Polygon]]=$A75)*(Table3[[#All],[Period]]=S$1)*((Table3[[#All],[Variables ]]=$AF$3)+(Table3[[#All],[Variables ]]=$AF$2)+(Table3[[#All],[Variables ]]=$AF$4)),0)</f>
        <v>AH</v>
      </c>
      <c r="T75" t="str" cm="1">
        <f t="array" ref="T75">_xlfn._xlws.FILTER(Table3[[#All],[Name]],(Table3[[#All],[Polygon]]=$A75)*(Table3[[#All],[Period]]=T$1)*((Table3[[#All],[Variables ]]=$AF$3)+(Table3[[#All],[Variables ]]=$AF$2)+(Table3[[#All],[Variables ]]=$AF$4)),0)</f>
        <v>PCT</v>
      </c>
      <c r="U75" t="str" cm="1">
        <f t="array" ref="U75">_xlfn._xlws.FILTER(Table3[[#All],[Name]],(Table3[[#All],[Polygon]]=$A75)*(Table3[[#All],[Period]]=U$1)*((Table3[[#All],[Variables ]]=$AF$3)+(Table3[[#All],[Variables ]]=$AF$2)+(Table3[[#All],[Variables ]]=$AF$4)),0)</f>
        <v>AH</v>
      </c>
      <c r="V75" t="str" cm="1">
        <f t="array" ref="V75">_xlfn._xlws.FILTER(Table3[[#All],[Name]],(Table3[[#All],[Polygon]]=$A75)*(Table3[[#All],[Period]]=V$1)*((Table3[[#All],[Variables ]]=$AF$3)+(Table3[[#All],[Variables ]]=$AF$2)+(Table3[[#All],[Variables ]]=$AF$4)),0)</f>
        <v>AH</v>
      </c>
      <c r="W75" cm="1">
        <f t="array" ref="W75">_xlfn._xlws.FILTER(Table3[[#All],[Name]],(Table3[[#All],[Polygon]]=$A75)*(Table3[[#All],[Period]]=W$1)*((Table3[[#All],[Variables ]]=$AF$3)+(Table3[[#All],[Variables ]]=$AF$2)+(Table3[[#All],[Variables ]]=$AF$4)),0)</f>
        <v>0</v>
      </c>
      <c r="X75" cm="1">
        <f t="array" ref="X75">_xlfn._xlws.FILTER(Table3[[#All],[Name]],(Table3[[#All],[Polygon]]=$A75)*(Table3[[#All],[Period]]=X$1)*((Table3[[#All],[Variables ]]=$AF$3)+(Table3[[#All],[Variables ]]=$AF$2)+(Table3[[#All],[Variables ]]=$AF$4)),0)</f>
        <v>0</v>
      </c>
      <c r="Y75" cm="1">
        <f t="array" ref="Y75">_xlfn._xlws.FILTER(Table3[[#All],[Name]],(Table3[[#All],[Polygon]]=$A75)*(Table3[[#All],[Period]]=Y$1)*((Table3[[#All],[Variables ]]=$AF$3)+(Table3[[#All],[Variables ]]=$AF$2)+(Table3[[#All],[Variables ]]=$AF$4)),0)</f>
        <v>0</v>
      </c>
      <c r="Z75" cm="1">
        <f t="array" ref="Z75">_xlfn._xlws.FILTER(Table3[[#All],[Name]],(Table3[[#All],[Polygon]]=$A75)*(Table3[[#All],[Period]]=Z$1)*((Table3[[#All],[Variables ]]=$AF$3)+(Table3[[#All],[Variables ]]=$AF$2)+(Table3[[#All],[Variables ]]=$AF$4)),0)</f>
        <v>0</v>
      </c>
      <c r="AA75" cm="1">
        <f t="array" ref="AA75">_xlfn._xlws.FILTER(Table3[[#All],[Name]],(Table3[[#All],[Polygon]]=$A75)*(Table3[[#All],[Period]]=AA$1)*((Table3[[#All],[Variables ]]=$AF$3)+(Table3[[#All],[Variables ]]=$AF$2)+(Table3[[#All],[Variables ]]=$AF$4)),0)</f>
        <v>0</v>
      </c>
      <c r="AB75" cm="1">
        <f t="array" ref="AB75">_xlfn._xlws.FILTER(Table3[[#All],[Name]],(Table3[[#All],[Polygon]]=$A75)*(Table3[[#All],[Period]]=AB$1)*((Table3[[#All],[Variables ]]=$AF$3)+(Table3[[#All],[Variables ]]=$AF$2)+(Table3[[#All],[Variables ]]=$AF$4)),0)</f>
        <v>0</v>
      </c>
      <c r="AC75" cm="1">
        <f t="array" ref="AC75">_xlfn._xlws.FILTER(Table3[[#All],[Name]],(Table3[[#All],[Polygon]]=$A75)*(Table3[[#All],[Period]]=AC$1)*((Table3[[#All],[Variables ]]=$AF$3)+(Table3[[#All],[Variables ]]=$AF$2)+(Table3[[#All],[Variables ]]=$AF$4)),0)</f>
        <v>0</v>
      </c>
      <c r="AD75" cm="1">
        <f t="array" ref="AD75">_xlfn._xlws.FILTER(Table3[[#All],[Name]],(Table3[[#All],[Polygon]]=$A75)*(Table3[[#All],[Period]]=AD$1)*((Table3[[#All],[Variables ]]=$AF$3)+(Table3[[#All],[Variables ]]=$AF$2)+(Table3[[#All],[Variables ]]=$AF$4)),0)</f>
        <v>0</v>
      </c>
    </row>
    <row r="76" spans="1:30" x14ac:dyDescent="0.35">
      <c r="A76" s="5">
        <v>16</v>
      </c>
      <c r="B76" s="6" t="s">
        <v>1381</v>
      </c>
      <c r="C76" s="8">
        <v>13.40591191</v>
      </c>
      <c r="D76" s="6" t="s">
        <v>1361</v>
      </c>
      <c r="E76" s="6">
        <v>0</v>
      </c>
      <c r="F76" s="6">
        <v>4</v>
      </c>
      <c r="G76" s="6">
        <v>5</v>
      </c>
      <c r="H76" s="6"/>
      <c r="I76" s="6">
        <v>0</v>
      </c>
      <c r="J76" s="6">
        <v>0</v>
      </c>
      <c r="K76" s="6" t="s">
        <v>1362</v>
      </c>
      <c r="L76" s="6">
        <v>14</v>
      </c>
      <c r="M76" s="6">
        <v>14</v>
      </c>
      <c r="N76" s="6">
        <v>7.6910193099999997</v>
      </c>
      <c r="O76" s="9">
        <v>6.5659999999999998</v>
      </c>
      <c r="P76" cm="1">
        <f t="array" ref="P76">_xlfn._xlws.FILTER(Table3[[#All],[Name]],(Table3[[#All],[Polygon]]=$A76)*(Table3[[#All],[Period]]=P$1)*((Table3[[#All],[Variables ]]=$AF$3)+(Table3[[#All],[Variables ]]=$AF$2)+(Table3[[#All],[Variables ]]=$AF$4)),0)</f>
        <v>0</v>
      </c>
      <c r="Q76" t="e" cm="1" vm="2">
        <f t="array" aca="1" ref="Q76" ca="1">_xlfn._xlws.FILTER(Table3[[#All],[Name]],(Table3[[#All],[Polygon]]=$A76)*(Table3[[#All],[Period]]=Q$1)*((Table3[[#All],[Variables ]]=$AF$3)+(Table3[[#All],[Variables ]]=$AF$2)+(Table3[[#All],[Variables ]]=$AF$4)),0)</f>
        <v>#VALUE!</v>
      </c>
      <c r="R76" t="str" cm="1">
        <f t="array" ref="R76">_xlfn._xlws.FILTER(Table3[[#All],[Name]],(Table3[[#All],[Polygon]]=$A76)*(Table3[[#All],[Period]]=R$1)*((Table3[[#All],[Variables ]]=$AF$3)+(Table3[[#All],[Variables ]]=$AF$2)+(Table3[[#All],[Variables ]]=$AF$4)),0)</f>
        <v>AH</v>
      </c>
      <c r="S76" t="str" cm="1">
        <f t="array" ref="S76">_xlfn._xlws.FILTER(Table3[[#All],[Name]],(Table3[[#All],[Polygon]]=$A76)*(Table3[[#All],[Period]]=S$1)*((Table3[[#All],[Variables ]]=$AF$3)+(Table3[[#All],[Variables ]]=$AF$2)+(Table3[[#All],[Variables ]]=$AF$4)),0)</f>
        <v>AH</v>
      </c>
      <c r="T76" t="str" cm="1">
        <f t="array" ref="T76">_xlfn._xlws.FILTER(Table3[[#All],[Name]],(Table3[[#All],[Polygon]]=$A76)*(Table3[[#All],[Period]]=T$1)*((Table3[[#All],[Variables ]]=$AF$3)+(Table3[[#All],[Variables ]]=$AF$2)+(Table3[[#All],[Variables ]]=$AF$4)),0)</f>
        <v>PCT</v>
      </c>
      <c r="U76" t="str" cm="1">
        <f t="array" ref="U76">_xlfn._xlws.FILTER(Table3[[#All],[Name]],(Table3[[#All],[Polygon]]=$A76)*(Table3[[#All],[Period]]=U$1)*((Table3[[#All],[Variables ]]=$AF$3)+(Table3[[#All],[Variables ]]=$AF$2)+(Table3[[#All],[Variables ]]=$AF$4)),0)</f>
        <v>AH</v>
      </c>
      <c r="V76" t="str" cm="1">
        <f t="array" ref="V76">_xlfn._xlws.FILTER(Table3[[#All],[Name]],(Table3[[#All],[Polygon]]=$A76)*(Table3[[#All],[Period]]=V$1)*((Table3[[#All],[Variables ]]=$AF$3)+(Table3[[#All],[Variables ]]=$AF$2)+(Table3[[#All],[Variables ]]=$AF$4)),0)</f>
        <v>AH</v>
      </c>
      <c r="W76" cm="1">
        <f t="array" ref="W76">_xlfn._xlws.FILTER(Table3[[#All],[Name]],(Table3[[#All],[Polygon]]=$A76)*(Table3[[#All],[Period]]=W$1)*((Table3[[#All],[Variables ]]=$AF$3)+(Table3[[#All],[Variables ]]=$AF$2)+(Table3[[#All],[Variables ]]=$AF$4)),0)</f>
        <v>0</v>
      </c>
      <c r="X76" cm="1">
        <f t="array" ref="X76">_xlfn._xlws.FILTER(Table3[[#All],[Name]],(Table3[[#All],[Polygon]]=$A76)*(Table3[[#All],[Period]]=X$1)*((Table3[[#All],[Variables ]]=$AF$3)+(Table3[[#All],[Variables ]]=$AF$2)+(Table3[[#All],[Variables ]]=$AF$4)),0)</f>
        <v>0</v>
      </c>
      <c r="Y76" cm="1">
        <f t="array" ref="Y76">_xlfn._xlws.FILTER(Table3[[#All],[Name]],(Table3[[#All],[Polygon]]=$A76)*(Table3[[#All],[Period]]=Y$1)*((Table3[[#All],[Variables ]]=$AF$3)+(Table3[[#All],[Variables ]]=$AF$2)+(Table3[[#All],[Variables ]]=$AF$4)),0)</f>
        <v>0</v>
      </c>
      <c r="Z76" cm="1">
        <f t="array" ref="Z76">_xlfn._xlws.FILTER(Table3[[#All],[Name]],(Table3[[#All],[Polygon]]=$A76)*(Table3[[#All],[Period]]=Z$1)*((Table3[[#All],[Variables ]]=$AF$3)+(Table3[[#All],[Variables ]]=$AF$2)+(Table3[[#All],[Variables ]]=$AF$4)),0)</f>
        <v>0</v>
      </c>
      <c r="AA76" cm="1">
        <f t="array" ref="AA76">_xlfn._xlws.FILTER(Table3[[#All],[Name]],(Table3[[#All],[Polygon]]=$A76)*(Table3[[#All],[Period]]=AA$1)*((Table3[[#All],[Variables ]]=$AF$3)+(Table3[[#All],[Variables ]]=$AF$2)+(Table3[[#All],[Variables ]]=$AF$4)),0)</f>
        <v>0</v>
      </c>
      <c r="AB76" cm="1">
        <f t="array" ref="AB76">_xlfn._xlws.FILTER(Table3[[#All],[Name]],(Table3[[#All],[Polygon]]=$A76)*(Table3[[#All],[Period]]=AB$1)*((Table3[[#All],[Variables ]]=$AF$3)+(Table3[[#All],[Variables ]]=$AF$2)+(Table3[[#All],[Variables ]]=$AF$4)),0)</f>
        <v>0</v>
      </c>
      <c r="AC76" cm="1">
        <f t="array" ref="AC76">_xlfn._xlws.FILTER(Table3[[#All],[Name]],(Table3[[#All],[Polygon]]=$A76)*(Table3[[#All],[Period]]=AC$1)*((Table3[[#All],[Variables ]]=$AF$3)+(Table3[[#All],[Variables ]]=$AF$2)+(Table3[[#All],[Variables ]]=$AF$4)),0)</f>
        <v>0</v>
      </c>
      <c r="AD76" cm="1">
        <f t="array" ref="AD76">_xlfn._xlws.FILTER(Table3[[#All],[Name]],(Table3[[#All],[Polygon]]=$A76)*(Table3[[#All],[Period]]=AD$1)*((Table3[[#All],[Variables ]]=$AF$3)+(Table3[[#All],[Variables ]]=$AF$2)+(Table3[[#All],[Variables ]]=$AF$4)),0)</f>
        <v>0</v>
      </c>
    </row>
    <row r="77" spans="1:30" x14ac:dyDescent="0.35">
      <c r="A77" s="3">
        <v>16</v>
      </c>
      <c r="B77" s="4" t="s">
        <v>1381</v>
      </c>
      <c r="C77" s="10">
        <v>13.40591191</v>
      </c>
      <c r="D77" s="4" t="s">
        <v>1361</v>
      </c>
      <c r="E77" s="4">
        <v>0</v>
      </c>
      <c r="F77" s="4">
        <v>4</v>
      </c>
      <c r="G77" s="4">
        <v>5</v>
      </c>
      <c r="H77" s="4"/>
      <c r="I77" s="4">
        <v>0</v>
      </c>
      <c r="J77" s="4">
        <v>0</v>
      </c>
      <c r="K77" s="4" t="s">
        <v>1362</v>
      </c>
      <c r="L77" s="4">
        <v>21</v>
      </c>
      <c r="M77" s="4">
        <v>21</v>
      </c>
      <c r="N77" s="4">
        <v>19.288570119999999</v>
      </c>
      <c r="O77" s="11">
        <v>11.871</v>
      </c>
      <c r="P77" cm="1">
        <f t="array" ref="P77">_xlfn._xlws.FILTER(Table3[[#All],[Name]],(Table3[[#All],[Polygon]]=$A77)*(Table3[[#All],[Period]]=P$1)*((Table3[[#All],[Variables ]]=$AF$3)+(Table3[[#All],[Variables ]]=$AF$2)+(Table3[[#All],[Variables ]]=$AF$4)),0)</f>
        <v>0</v>
      </c>
      <c r="Q77" t="e" cm="1" vm="2">
        <f t="array" aca="1" ref="Q77" ca="1">_xlfn._xlws.FILTER(Table3[[#All],[Name]],(Table3[[#All],[Polygon]]=$A77)*(Table3[[#All],[Period]]=Q$1)*((Table3[[#All],[Variables ]]=$AF$3)+(Table3[[#All],[Variables ]]=$AF$2)+(Table3[[#All],[Variables ]]=$AF$4)),0)</f>
        <v>#VALUE!</v>
      </c>
      <c r="R77" t="str" cm="1">
        <f t="array" ref="R77">_xlfn._xlws.FILTER(Table3[[#All],[Name]],(Table3[[#All],[Polygon]]=$A77)*(Table3[[#All],[Period]]=R$1)*((Table3[[#All],[Variables ]]=$AF$3)+(Table3[[#All],[Variables ]]=$AF$2)+(Table3[[#All],[Variables ]]=$AF$4)),0)</f>
        <v>AH</v>
      </c>
      <c r="S77" t="str" cm="1">
        <f t="array" ref="S77">_xlfn._xlws.FILTER(Table3[[#All],[Name]],(Table3[[#All],[Polygon]]=$A77)*(Table3[[#All],[Period]]=S$1)*((Table3[[#All],[Variables ]]=$AF$3)+(Table3[[#All],[Variables ]]=$AF$2)+(Table3[[#All],[Variables ]]=$AF$4)),0)</f>
        <v>AH</v>
      </c>
      <c r="T77" t="str" cm="1">
        <f t="array" ref="T77">_xlfn._xlws.FILTER(Table3[[#All],[Name]],(Table3[[#All],[Polygon]]=$A77)*(Table3[[#All],[Period]]=T$1)*((Table3[[#All],[Variables ]]=$AF$3)+(Table3[[#All],[Variables ]]=$AF$2)+(Table3[[#All],[Variables ]]=$AF$4)),0)</f>
        <v>PCT</v>
      </c>
      <c r="U77" t="str" cm="1">
        <f t="array" ref="U77">_xlfn._xlws.FILTER(Table3[[#All],[Name]],(Table3[[#All],[Polygon]]=$A77)*(Table3[[#All],[Period]]=U$1)*((Table3[[#All],[Variables ]]=$AF$3)+(Table3[[#All],[Variables ]]=$AF$2)+(Table3[[#All],[Variables ]]=$AF$4)),0)</f>
        <v>AH</v>
      </c>
      <c r="V77" t="str" cm="1">
        <f t="array" ref="V77">_xlfn._xlws.FILTER(Table3[[#All],[Name]],(Table3[[#All],[Polygon]]=$A77)*(Table3[[#All],[Period]]=V$1)*((Table3[[#All],[Variables ]]=$AF$3)+(Table3[[#All],[Variables ]]=$AF$2)+(Table3[[#All],[Variables ]]=$AF$4)),0)</f>
        <v>AH</v>
      </c>
      <c r="W77" cm="1">
        <f t="array" ref="W77">_xlfn._xlws.FILTER(Table3[[#All],[Name]],(Table3[[#All],[Polygon]]=$A77)*(Table3[[#All],[Period]]=W$1)*((Table3[[#All],[Variables ]]=$AF$3)+(Table3[[#All],[Variables ]]=$AF$2)+(Table3[[#All],[Variables ]]=$AF$4)),0)</f>
        <v>0</v>
      </c>
      <c r="X77" cm="1">
        <f t="array" ref="X77">_xlfn._xlws.FILTER(Table3[[#All],[Name]],(Table3[[#All],[Polygon]]=$A77)*(Table3[[#All],[Period]]=X$1)*((Table3[[#All],[Variables ]]=$AF$3)+(Table3[[#All],[Variables ]]=$AF$2)+(Table3[[#All],[Variables ]]=$AF$4)),0)</f>
        <v>0</v>
      </c>
      <c r="Y77" cm="1">
        <f t="array" ref="Y77">_xlfn._xlws.FILTER(Table3[[#All],[Name]],(Table3[[#All],[Polygon]]=$A77)*(Table3[[#All],[Period]]=Y$1)*((Table3[[#All],[Variables ]]=$AF$3)+(Table3[[#All],[Variables ]]=$AF$2)+(Table3[[#All],[Variables ]]=$AF$4)),0)</f>
        <v>0</v>
      </c>
      <c r="Z77" cm="1">
        <f t="array" ref="Z77">_xlfn._xlws.FILTER(Table3[[#All],[Name]],(Table3[[#All],[Polygon]]=$A77)*(Table3[[#All],[Period]]=Z$1)*((Table3[[#All],[Variables ]]=$AF$3)+(Table3[[#All],[Variables ]]=$AF$2)+(Table3[[#All],[Variables ]]=$AF$4)),0)</f>
        <v>0</v>
      </c>
      <c r="AA77" cm="1">
        <f t="array" ref="AA77">_xlfn._xlws.FILTER(Table3[[#All],[Name]],(Table3[[#All],[Polygon]]=$A77)*(Table3[[#All],[Period]]=AA$1)*((Table3[[#All],[Variables ]]=$AF$3)+(Table3[[#All],[Variables ]]=$AF$2)+(Table3[[#All],[Variables ]]=$AF$4)),0)</f>
        <v>0</v>
      </c>
      <c r="AB77" cm="1">
        <f t="array" ref="AB77">_xlfn._xlws.FILTER(Table3[[#All],[Name]],(Table3[[#All],[Polygon]]=$A77)*(Table3[[#All],[Period]]=AB$1)*((Table3[[#All],[Variables ]]=$AF$3)+(Table3[[#All],[Variables ]]=$AF$2)+(Table3[[#All],[Variables ]]=$AF$4)),0)</f>
        <v>0</v>
      </c>
      <c r="AC77" cm="1">
        <f t="array" ref="AC77">_xlfn._xlws.FILTER(Table3[[#All],[Name]],(Table3[[#All],[Polygon]]=$A77)*(Table3[[#All],[Period]]=AC$1)*((Table3[[#All],[Variables ]]=$AF$3)+(Table3[[#All],[Variables ]]=$AF$2)+(Table3[[#All],[Variables ]]=$AF$4)),0)</f>
        <v>0</v>
      </c>
      <c r="AD77" cm="1">
        <f t="array" ref="AD77">_xlfn._xlws.FILTER(Table3[[#All],[Name]],(Table3[[#All],[Polygon]]=$A77)*(Table3[[#All],[Period]]=AD$1)*((Table3[[#All],[Variables ]]=$AF$3)+(Table3[[#All],[Variables ]]=$AF$2)+(Table3[[#All],[Variables ]]=$AF$4)),0)</f>
        <v>0</v>
      </c>
    </row>
    <row r="78" spans="1:30" x14ac:dyDescent="0.35">
      <c r="A78" s="5">
        <v>16</v>
      </c>
      <c r="B78" s="6" t="s">
        <v>1381</v>
      </c>
      <c r="C78" s="8">
        <v>13.40591191</v>
      </c>
      <c r="D78" s="6" t="s">
        <v>1361</v>
      </c>
      <c r="E78" s="6">
        <v>0</v>
      </c>
      <c r="F78" s="6">
        <v>4</v>
      </c>
      <c r="G78" s="6">
        <v>5</v>
      </c>
      <c r="H78" s="6"/>
      <c r="I78" s="6">
        <v>0</v>
      </c>
      <c r="J78" s="6">
        <v>0</v>
      </c>
      <c r="K78" s="6" t="s">
        <v>1362</v>
      </c>
      <c r="L78" s="6">
        <v>660</v>
      </c>
      <c r="M78" s="6">
        <v>660</v>
      </c>
      <c r="N78" s="6">
        <v>43.945897410000001</v>
      </c>
      <c r="O78" s="9">
        <v>16.516999999999999</v>
      </c>
      <c r="P78" cm="1">
        <f t="array" ref="P78">_xlfn._xlws.FILTER(Table3[[#All],[Name]],(Table3[[#All],[Polygon]]=$A78)*(Table3[[#All],[Period]]=P$1)*((Table3[[#All],[Variables ]]=$AF$3)+(Table3[[#All],[Variables ]]=$AF$2)+(Table3[[#All],[Variables ]]=$AF$4)),0)</f>
        <v>0</v>
      </c>
      <c r="Q78" t="e" cm="1" vm="2">
        <f t="array" aca="1" ref="Q78" ca="1">_xlfn._xlws.FILTER(Table3[[#All],[Name]],(Table3[[#All],[Polygon]]=$A78)*(Table3[[#All],[Period]]=Q$1)*((Table3[[#All],[Variables ]]=$AF$3)+(Table3[[#All],[Variables ]]=$AF$2)+(Table3[[#All],[Variables ]]=$AF$4)),0)</f>
        <v>#VALUE!</v>
      </c>
      <c r="R78" t="str" cm="1">
        <f t="array" ref="R78">_xlfn._xlws.FILTER(Table3[[#All],[Name]],(Table3[[#All],[Polygon]]=$A78)*(Table3[[#All],[Period]]=R$1)*((Table3[[#All],[Variables ]]=$AF$3)+(Table3[[#All],[Variables ]]=$AF$2)+(Table3[[#All],[Variables ]]=$AF$4)),0)</f>
        <v>AH</v>
      </c>
      <c r="S78" t="str" cm="1">
        <f t="array" ref="S78">_xlfn._xlws.FILTER(Table3[[#All],[Name]],(Table3[[#All],[Polygon]]=$A78)*(Table3[[#All],[Period]]=S$1)*((Table3[[#All],[Variables ]]=$AF$3)+(Table3[[#All],[Variables ]]=$AF$2)+(Table3[[#All],[Variables ]]=$AF$4)),0)</f>
        <v>AH</v>
      </c>
      <c r="T78" t="str" cm="1">
        <f t="array" ref="T78">_xlfn._xlws.FILTER(Table3[[#All],[Name]],(Table3[[#All],[Polygon]]=$A78)*(Table3[[#All],[Period]]=T$1)*((Table3[[#All],[Variables ]]=$AF$3)+(Table3[[#All],[Variables ]]=$AF$2)+(Table3[[#All],[Variables ]]=$AF$4)),0)</f>
        <v>PCT</v>
      </c>
      <c r="U78" t="str" cm="1">
        <f t="array" ref="U78">_xlfn._xlws.FILTER(Table3[[#All],[Name]],(Table3[[#All],[Polygon]]=$A78)*(Table3[[#All],[Period]]=U$1)*((Table3[[#All],[Variables ]]=$AF$3)+(Table3[[#All],[Variables ]]=$AF$2)+(Table3[[#All],[Variables ]]=$AF$4)),0)</f>
        <v>AH</v>
      </c>
      <c r="V78" t="str" cm="1">
        <f t="array" ref="V78">_xlfn._xlws.FILTER(Table3[[#All],[Name]],(Table3[[#All],[Polygon]]=$A78)*(Table3[[#All],[Period]]=V$1)*((Table3[[#All],[Variables ]]=$AF$3)+(Table3[[#All],[Variables ]]=$AF$2)+(Table3[[#All],[Variables ]]=$AF$4)),0)</f>
        <v>AH</v>
      </c>
      <c r="W78" cm="1">
        <f t="array" ref="W78">_xlfn._xlws.FILTER(Table3[[#All],[Name]],(Table3[[#All],[Polygon]]=$A78)*(Table3[[#All],[Period]]=W$1)*((Table3[[#All],[Variables ]]=$AF$3)+(Table3[[#All],[Variables ]]=$AF$2)+(Table3[[#All],[Variables ]]=$AF$4)),0)</f>
        <v>0</v>
      </c>
      <c r="X78" cm="1">
        <f t="array" ref="X78">_xlfn._xlws.FILTER(Table3[[#All],[Name]],(Table3[[#All],[Polygon]]=$A78)*(Table3[[#All],[Period]]=X$1)*((Table3[[#All],[Variables ]]=$AF$3)+(Table3[[#All],[Variables ]]=$AF$2)+(Table3[[#All],[Variables ]]=$AF$4)),0)</f>
        <v>0</v>
      </c>
      <c r="Y78" cm="1">
        <f t="array" ref="Y78">_xlfn._xlws.FILTER(Table3[[#All],[Name]],(Table3[[#All],[Polygon]]=$A78)*(Table3[[#All],[Period]]=Y$1)*((Table3[[#All],[Variables ]]=$AF$3)+(Table3[[#All],[Variables ]]=$AF$2)+(Table3[[#All],[Variables ]]=$AF$4)),0)</f>
        <v>0</v>
      </c>
      <c r="Z78" cm="1">
        <f t="array" ref="Z78">_xlfn._xlws.FILTER(Table3[[#All],[Name]],(Table3[[#All],[Polygon]]=$A78)*(Table3[[#All],[Period]]=Z$1)*((Table3[[#All],[Variables ]]=$AF$3)+(Table3[[#All],[Variables ]]=$AF$2)+(Table3[[#All],[Variables ]]=$AF$4)),0)</f>
        <v>0</v>
      </c>
      <c r="AA78" cm="1">
        <f t="array" ref="AA78">_xlfn._xlws.FILTER(Table3[[#All],[Name]],(Table3[[#All],[Polygon]]=$A78)*(Table3[[#All],[Period]]=AA$1)*((Table3[[#All],[Variables ]]=$AF$3)+(Table3[[#All],[Variables ]]=$AF$2)+(Table3[[#All],[Variables ]]=$AF$4)),0)</f>
        <v>0</v>
      </c>
      <c r="AB78" cm="1">
        <f t="array" ref="AB78">_xlfn._xlws.FILTER(Table3[[#All],[Name]],(Table3[[#All],[Polygon]]=$A78)*(Table3[[#All],[Period]]=AB$1)*((Table3[[#All],[Variables ]]=$AF$3)+(Table3[[#All],[Variables ]]=$AF$2)+(Table3[[#All],[Variables ]]=$AF$4)),0)</f>
        <v>0</v>
      </c>
      <c r="AC78" cm="1">
        <f t="array" ref="AC78">_xlfn._xlws.FILTER(Table3[[#All],[Name]],(Table3[[#All],[Polygon]]=$A78)*(Table3[[#All],[Period]]=AC$1)*((Table3[[#All],[Variables ]]=$AF$3)+(Table3[[#All],[Variables ]]=$AF$2)+(Table3[[#All],[Variables ]]=$AF$4)),0)</f>
        <v>0</v>
      </c>
      <c r="AD78" cm="1">
        <f t="array" ref="AD78">_xlfn._xlws.FILTER(Table3[[#All],[Name]],(Table3[[#All],[Polygon]]=$A78)*(Table3[[#All],[Period]]=AD$1)*((Table3[[#All],[Variables ]]=$AF$3)+(Table3[[#All],[Variables ]]=$AF$2)+(Table3[[#All],[Variables ]]=$AF$4)),0)</f>
        <v>0</v>
      </c>
    </row>
    <row r="79" spans="1:30" x14ac:dyDescent="0.35">
      <c r="A79" s="3">
        <v>17</v>
      </c>
      <c r="B79" s="4"/>
      <c r="C79" s="10">
        <v>0</v>
      </c>
      <c r="D79" s="4"/>
      <c r="E79" s="4">
        <v>0</v>
      </c>
      <c r="F79" s="4">
        <v>0</v>
      </c>
      <c r="G79" s="4">
        <v>0</v>
      </c>
      <c r="H79" s="4"/>
      <c r="I79" s="4">
        <v>0</v>
      </c>
      <c r="J79" s="4">
        <v>0</v>
      </c>
      <c r="K79" s="4"/>
      <c r="L79" s="4">
        <v>17</v>
      </c>
      <c r="M79" s="4">
        <v>0</v>
      </c>
      <c r="N79" s="4"/>
      <c r="O79" s="11">
        <v>32.061</v>
      </c>
      <c r="P79" cm="1">
        <f t="array" ref="P79">_xlfn._xlws.FILTER(Table3[[#All],[Name]],(Table3[[#All],[Polygon]]=$A79)*(Table3[[#All],[Period]]=P$1)*((Table3[[#All],[Variables ]]=$AF$3)+(Table3[[#All],[Variables ]]=$AF$2)+(Table3[[#All],[Variables ]]=$AF$4)),0)</f>
        <v>0</v>
      </c>
      <c r="Q79" t="e" cm="1" vm="2">
        <f t="array" aca="1" ref="Q79" ca="1">_xlfn._xlws.FILTER(Table3[[#All],[Name]],(Table3[[#All],[Polygon]]=$A79)*(Table3[[#All],[Period]]=Q$1)*((Table3[[#All],[Variables ]]=$AF$3)+(Table3[[#All],[Variables ]]=$AF$2)+(Table3[[#All],[Variables ]]=$AF$4)),0)</f>
        <v>#VALUE!</v>
      </c>
      <c r="R79" t="str" cm="1">
        <f t="array" ref="R79">_xlfn._xlws.FILTER(Table3[[#All],[Name]],(Table3[[#All],[Polygon]]=$A79)*(Table3[[#All],[Period]]=R$1)*((Table3[[#All],[Variables ]]=$AF$3)+(Table3[[#All],[Variables ]]=$AF$2)+(Table3[[#All],[Variables ]]=$AF$4)),0)</f>
        <v>AH</v>
      </c>
      <c r="S79" t="str" cm="1">
        <f t="array" ref="S79">_xlfn._xlws.FILTER(Table3[[#All],[Name]],(Table3[[#All],[Polygon]]=$A79)*(Table3[[#All],[Period]]=S$1)*((Table3[[#All],[Variables ]]=$AF$3)+(Table3[[#All],[Variables ]]=$AF$2)+(Table3[[#All],[Variables ]]=$AF$4)),0)</f>
        <v>AH</v>
      </c>
      <c r="T79" cm="1">
        <f t="array" ref="T79">_xlfn._xlws.FILTER(Table3[[#All],[Name]],(Table3[[#All],[Polygon]]=$A79)*(Table3[[#All],[Period]]=T$1)*((Table3[[#All],[Variables ]]=$AF$3)+(Table3[[#All],[Variables ]]=$AF$2)+(Table3[[#All],[Variables ]]=$AF$4)),0)</f>
        <v>0</v>
      </c>
      <c r="U79" cm="1">
        <f t="array" ref="U79">_xlfn._xlws.FILTER(Table3[[#All],[Name]],(Table3[[#All],[Polygon]]=$A79)*(Table3[[#All],[Period]]=U$1)*((Table3[[#All],[Variables ]]=$AF$3)+(Table3[[#All],[Variables ]]=$AF$2)+(Table3[[#All],[Variables ]]=$AF$4)),0)</f>
        <v>0</v>
      </c>
      <c r="V79" cm="1">
        <f t="array" ref="V79">_xlfn._xlws.FILTER(Table3[[#All],[Name]],(Table3[[#All],[Polygon]]=$A79)*(Table3[[#All],[Period]]=V$1)*((Table3[[#All],[Variables ]]=$AF$3)+(Table3[[#All],[Variables ]]=$AF$2)+(Table3[[#All],[Variables ]]=$AF$4)),0)</f>
        <v>0</v>
      </c>
      <c r="W79" cm="1">
        <f t="array" ref="W79">_xlfn._xlws.FILTER(Table3[[#All],[Name]],(Table3[[#All],[Polygon]]=$A79)*(Table3[[#All],[Period]]=W$1)*((Table3[[#All],[Variables ]]=$AF$3)+(Table3[[#All],[Variables ]]=$AF$2)+(Table3[[#All],[Variables ]]=$AF$4)),0)</f>
        <v>0</v>
      </c>
      <c r="X79" t="str" cm="1">
        <f t="array" ref="X79">_xlfn._xlws.FILTER(Table3[[#All],[Name]],(Table3[[#All],[Polygon]]=$A79)*(Table3[[#All],[Period]]=X$1)*((Table3[[#All],[Variables ]]=$AF$3)+(Table3[[#All],[Variables ]]=$AF$2)+(Table3[[#All],[Variables ]]=$AF$4)),0)</f>
        <v>PCT</v>
      </c>
      <c r="Y79" t="str" cm="1">
        <f t="array" ref="Y79">_xlfn._xlws.FILTER(Table3[[#All],[Name]],(Table3[[#All],[Polygon]]=$A79)*(Table3[[#All],[Period]]=Y$1)*((Table3[[#All],[Variables ]]=$AF$3)+(Table3[[#All],[Variables ]]=$AF$2)+(Table3[[#All],[Variables ]]=$AF$4)),0)</f>
        <v>AH</v>
      </c>
      <c r="Z79" t="str" cm="1">
        <f t="array" ref="Z79">_xlfn._xlws.FILTER(Table3[[#All],[Name]],(Table3[[#All],[Polygon]]=$A79)*(Table3[[#All],[Period]]=Z$1)*((Table3[[#All],[Variables ]]=$AF$3)+(Table3[[#All],[Variables ]]=$AF$2)+(Table3[[#All],[Variables ]]=$AF$4)),0)</f>
        <v>AH</v>
      </c>
      <c r="AA79" cm="1">
        <f t="array" ref="AA79">_xlfn._xlws.FILTER(Table3[[#All],[Name]],(Table3[[#All],[Polygon]]=$A79)*(Table3[[#All],[Period]]=AA$1)*((Table3[[#All],[Variables ]]=$AF$3)+(Table3[[#All],[Variables ]]=$AF$2)+(Table3[[#All],[Variables ]]=$AF$4)),0)</f>
        <v>0</v>
      </c>
      <c r="AB79" cm="1">
        <f t="array" ref="AB79">_xlfn._xlws.FILTER(Table3[[#All],[Name]],(Table3[[#All],[Polygon]]=$A79)*(Table3[[#All],[Period]]=AB$1)*((Table3[[#All],[Variables ]]=$AF$3)+(Table3[[#All],[Variables ]]=$AF$2)+(Table3[[#All],[Variables ]]=$AF$4)),0)</f>
        <v>0</v>
      </c>
      <c r="AC79" cm="1">
        <f t="array" ref="AC79">_xlfn._xlws.FILTER(Table3[[#All],[Name]],(Table3[[#All],[Polygon]]=$A79)*(Table3[[#All],[Period]]=AC$1)*((Table3[[#All],[Variables ]]=$AF$3)+(Table3[[#All],[Variables ]]=$AF$2)+(Table3[[#All],[Variables ]]=$AF$4)),0)</f>
        <v>0</v>
      </c>
      <c r="AD79" cm="1">
        <f t="array" ref="AD79">_xlfn._xlws.FILTER(Table3[[#All],[Name]],(Table3[[#All],[Polygon]]=$A79)*(Table3[[#All],[Period]]=AD$1)*((Table3[[#All],[Variables ]]=$AF$3)+(Table3[[#All],[Variables ]]=$AF$2)+(Table3[[#All],[Variables ]]=$AF$4)),0)</f>
        <v>0</v>
      </c>
    </row>
    <row r="80" spans="1:30" x14ac:dyDescent="0.35">
      <c r="A80" s="5">
        <v>17</v>
      </c>
      <c r="B80" s="6"/>
      <c r="C80" s="8">
        <v>0</v>
      </c>
      <c r="D80" s="6"/>
      <c r="E80" s="6">
        <v>0</v>
      </c>
      <c r="F80" s="6">
        <v>0</v>
      </c>
      <c r="G80" s="6">
        <v>0</v>
      </c>
      <c r="H80" s="6"/>
      <c r="I80" s="6">
        <v>0</v>
      </c>
      <c r="J80" s="6">
        <v>0</v>
      </c>
      <c r="K80" s="6"/>
      <c r="L80" s="6">
        <v>65</v>
      </c>
      <c r="M80" s="6">
        <v>0</v>
      </c>
      <c r="N80" s="6"/>
      <c r="O80" s="9">
        <v>17.484000000000002</v>
      </c>
      <c r="P80" cm="1">
        <f t="array" ref="P80">_xlfn._xlws.FILTER(Table3[[#All],[Name]],(Table3[[#All],[Polygon]]=$A80)*(Table3[[#All],[Period]]=P$1)*((Table3[[#All],[Variables ]]=$AF$3)+(Table3[[#All],[Variables ]]=$AF$2)+(Table3[[#All],[Variables ]]=$AF$4)),0)</f>
        <v>0</v>
      </c>
      <c r="Q80" t="e" cm="1" vm="2">
        <f t="array" aca="1" ref="Q80" ca="1">_xlfn._xlws.FILTER(Table3[[#All],[Name]],(Table3[[#All],[Polygon]]=$A80)*(Table3[[#All],[Period]]=Q$1)*((Table3[[#All],[Variables ]]=$AF$3)+(Table3[[#All],[Variables ]]=$AF$2)+(Table3[[#All],[Variables ]]=$AF$4)),0)</f>
        <v>#VALUE!</v>
      </c>
      <c r="R80" t="str" cm="1">
        <f t="array" ref="R80">_xlfn._xlws.FILTER(Table3[[#All],[Name]],(Table3[[#All],[Polygon]]=$A80)*(Table3[[#All],[Period]]=R$1)*((Table3[[#All],[Variables ]]=$AF$3)+(Table3[[#All],[Variables ]]=$AF$2)+(Table3[[#All],[Variables ]]=$AF$4)),0)</f>
        <v>AH</v>
      </c>
      <c r="S80" t="str" cm="1">
        <f t="array" ref="S80">_xlfn._xlws.FILTER(Table3[[#All],[Name]],(Table3[[#All],[Polygon]]=$A80)*(Table3[[#All],[Period]]=S$1)*((Table3[[#All],[Variables ]]=$AF$3)+(Table3[[#All],[Variables ]]=$AF$2)+(Table3[[#All],[Variables ]]=$AF$4)),0)</f>
        <v>AH</v>
      </c>
      <c r="T80" cm="1">
        <f t="array" ref="T80">_xlfn._xlws.FILTER(Table3[[#All],[Name]],(Table3[[#All],[Polygon]]=$A80)*(Table3[[#All],[Period]]=T$1)*((Table3[[#All],[Variables ]]=$AF$3)+(Table3[[#All],[Variables ]]=$AF$2)+(Table3[[#All],[Variables ]]=$AF$4)),0)</f>
        <v>0</v>
      </c>
      <c r="U80" cm="1">
        <f t="array" ref="U80">_xlfn._xlws.FILTER(Table3[[#All],[Name]],(Table3[[#All],[Polygon]]=$A80)*(Table3[[#All],[Period]]=U$1)*((Table3[[#All],[Variables ]]=$AF$3)+(Table3[[#All],[Variables ]]=$AF$2)+(Table3[[#All],[Variables ]]=$AF$4)),0)</f>
        <v>0</v>
      </c>
      <c r="V80" cm="1">
        <f t="array" ref="V80">_xlfn._xlws.FILTER(Table3[[#All],[Name]],(Table3[[#All],[Polygon]]=$A80)*(Table3[[#All],[Period]]=V$1)*((Table3[[#All],[Variables ]]=$AF$3)+(Table3[[#All],[Variables ]]=$AF$2)+(Table3[[#All],[Variables ]]=$AF$4)),0)</f>
        <v>0</v>
      </c>
      <c r="W80" cm="1">
        <f t="array" ref="W80">_xlfn._xlws.FILTER(Table3[[#All],[Name]],(Table3[[#All],[Polygon]]=$A80)*(Table3[[#All],[Period]]=W$1)*((Table3[[#All],[Variables ]]=$AF$3)+(Table3[[#All],[Variables ]]=$AF$2)+(Table3[[#All],[Variables ]]=$AF$4)),0)</f>
        <v>0</v>
      </c>
      <c r="X80" t="str" cm="1">
        <f t="array" ref="X80">_xlfn._xlws.FILTER(Table3[[#All],[Name]],(Table3[[#All],[Polygon]]=$A80)*(Table3[[#All],[Period]]=X$1)*((Table3[[#All],[Variables ]]=$AF$3)+(Table3[[#All],[Variables ]]=$AF$2)+(Table3[[#All],[Variables ]]=$AF$4)),0)</f>
        <v>PCT</v>
      </c>
      <c r="Y80" t="str" cm="1">
        <f t="array" ref="Y80">_xlfn._xlws.FILTER(Table3[[#All],[Name]],(Table3[[#All],[Polygon]]=$A80)*(Table3[[#All],[Period]]=Y$1)*((Table3[[#All],[Variables ]]=$AF$3)+(Table3[[#All],[Variables ]]=$AF$2)+(Table3[[#All],[Variables ]]=$AF$4)),0)</f>
        <v>AH</v>
      </c>
      <c r="Z80" t="str" cm="1">
        <f t="array" ref="Z80">_xlfn._xlws.FILTER(Table3[[#All],[Name]],(Table3[[#All],[Polygon]]=$A80)*(Table3[[#All],[Period]]=Z$1)*((Table3[[#All],[Variables ]]=$AF$3)+(Table3[[#All],[Variables ]]=$AF$2)+(Table3[[#All],[Variables ]]=$AF$4)),0)</f>
        <v>AH</v>
      </c>
      <c r="AA80" cm="1">
        <f t="array" ref="AA80">_xlfn._xlws.FILTER(Table3[[#All],[Name]],(Table3[[#All],[Polygon]]=$A80)*(Table3[[#All],[Period]]=AA$1)*((Table3[[#All],[Variables ]]=$AF$3)+(Table3[[#All],[Variables ]]=$AF$2)+(Table3[[#All],[Variables ]]=$AF$4)),0)</f>
        <v>0</v>
      </c>
      <c r="AB80" cm="1">
        <f t="array" ref="AB80">_xlfn._xlws.FILTER(Table3[[#All],[Name]],(Table3[[#All],[Polygon]]=$A80)*(Table3[[#All],[Period]]=AB$1)*((Table3[[#All],[Variables ]]=$AF$3)+(Table3[[#All],[Variables ]]=$AF$2)+(Table3[[#All],[Variables ]]=$AF$4)),0)</f>
        <v>0</v>
      </c>
      <c r="AC80" cm="1">
        <f t="array" ref="AC80">_xlfn._xlws.FILTER(Table3[[#All],[Name]],(Table3[[#All],[Polygon]]=$A80)*(Table3[[#All],[Period]]=AC$1)*((Table3[[#All],[Variables ]]=$AF$3)+(Table3[[#All],[Variables ]]=$AF$2)+(Table3[[#All],[Variables ]]=$AF$4)),0)</f>
        <v>0</v>
      </c>
      <c r="AD80" cm="1">
        <f t="array" ref="AD80">_xlfn._xlws.FILTER(Table3[[#All],[Name]],(Table3[[#All],[Polygon]]=$A80)*(Table3[[#All],[Period]]=AD$1)*((Table3[[#All],[Variables ]]=$AF$3)+(Table3[[#All],[Variables ]]=$AF$2)+(Table3[[#All],[Variables ]]=$AF$4)),0)</f>
        <v>0</v>
      </c>
    </row>
    <row r="81" spans="1:30" x14ac:dyDescent="0.35">
      <c r="A81" s="3">
        <v>17</v>
      </c>
      <c r="B81" s="4"/>
      <c r="C81" s="10">
        <v>0</v>
      </c>
      <c r="D81" s="4"/>
      <c r="E81" s="4">
        <v>0</v>
      </c>
      <c r="F81" s="4">
        <v>0</v>
      </c>
      <c r="G81" s="4">
        <v>0</v>
      </c>
      <c r="H81" s="4"/>
      <c r="I81" s="4">
        <v>0</v>
      </c>
      <c r="J81" s="4">
        <v>0</v>
      </c>
      <c r="K81" s="4"/>
      <c r="L81" s="4">
        <v>22</v>
      </c>
      <c r="M81" s="4">
        <v>22</v>
      </c>
      <c r="N81" s="4">
        <v>13.39471861</v>
      </c>
      <c r="O81" s="11">
        <v>7.1029999999999998</v>
      </c>
      <c r="P81" cm="1">
        <f t="array" ref="P81">_xlfn._xlws.FILTER(Table3[[#All],[Name]],(Table3[[#All],[Polygon]]=$A81)*(Table3[[#All],[Period]]=P$1)*((Table3[[#All],[Variables ]]=$AF$3)+(Table3[[#All],[Variables ]]=$AF$2)+(Table3[[#All],[Variables ]]=$AF$4)),0)</f>
        <v>0</v>
      </c>
      <c r="Q81" t="e" cm="1" vm="2">
        <f t="array" aca="1" ref="Q81" ca="1">_xlfn._xlws.FILTER(Table3[[#All],[Name]],(Table3[[#All],[Polygon]]=$A81)*(Table3[[#All],[Period]]=Q$1)*((Table3[[#All],[Variables ]]=$AF$3)+(Table3[[#All],[Variables ]]=$AF$2)+(Table3[[#All],[Variables ]]=$AF$4)),0)</f>
        <v>#VALUE!</v>
      </c>
      <c r="R81" t="str" cm="1">
        <f t="array" ref="R81">_xlfn._xlws.FILTER(Table3[[#All],[Name]],(Table3[[#All],[Polygon]]=$A81)*(Table3[[#All],[Period]]=R$1)*((Table3[[#All],[Variables ]]=$AF$3)+(Table3[[#All],[Variables ]]=$AF$2)+(Table3[[#All],[Variables ]]=$AF$4)),0)</f>
        <v>AH</v>
      </c>
      <c r="S81" t="str" cm="1">
        <f t="array" ref="S81">_xlfn._xlws.FILTER(Table3[[#All],[Name]],(Table3[[#All],[Polygon]]=$A81)*(Table3[[#All],[Period]]=S$1)*((Table3[[#All],[Variables ]]=$AF$3)+(Table3[[#All],[Variables ]]=$AF$2)+(Table3[[#All],[Variables ]]=$AF$4)),0)</f>
        <v>AH</v>
      </c>
      <c r="T81" cm="1">
        <f t="array" ref="T81">_xlfn._xlws.FILTER(Table3[[#All],[Name]],(Table3[[#All],[Polygon]]=$A81)*(Table3[[#All],[Period]]=T$1)*((Table3[[#All],[Variables ]]=$AF$3)+(Table3[[#All],[Variables ]]=$AF$2)+(Table3[[#All],[Variables ]]=$AF$4)),0)</f>
        <v>0</v>
      </c>
      <c r="U81" cm="1">
        <f t="array" ref="U81">_xlfn._xlws.FILTER(Table3[[#All],[Name]],(Table3[[#All],[Polygon]]=$A81)*(Table3[[#All],[Period]]=U$1)*((Table3[[#All],[Variables ]]=$AF$3)+(Table3[[#All],[Variables ]]=$AF$2)+(Table3[[#All],[Variables ]]=$AF$4)),0)</f>
        <v>0</v>
      </c>
      <c r="V81" cm="1">
        <f t="array" ref="V81">_xlfn._xlws.FILTER(Table3[[#All],[Name]],(Table3[[#All],[Polygon]]=$A81)*(Table3[[#All],[Period]]=V$1)*((Table3[[#All],[Variables ]]=$AF$3)+(Table3[[#All],[Variables ]]=$AF$2)+(Table3[[#All],[Variables ]]=$AF$4)),0)</f>
        <v>0</v>
      </c>
      <c r="W81" cm="1">
        <f t="array" ref="W81">_xlfn._xlws.FILTER(Table3[[#All],[Name]],(Table3[[#All],[Polygon]]=$A81)*(Table3[[#All],[Period]]=W$1)*((Table3[[#All],[Variables ]]=$AF$3)+(Table3[[#All],[Variables ]]=$AF$2)+(Table3[[#All],[Variables ]]=$AF$4)),0)</f>
        <v>0</v>
      </c>
      <c r="X81" t="str" cm="1">
        <f t="array" ref="X81">_xlfn._xlws.FILTER(Table3[[#All],[Name]],(Table3[[#All],[Polygon]]=$A81)*(Table3[[#All],[Period]]=X$1)*((Table3[[#All],[Variables ]]=$AF$3)+(Table3[[#All],[Variables ]]=$AF$2)+(Table3[[#All],[Variables ]]=$AF$4)),0)</f>
        <v>PCT</v>
      </c>
      <c r="Y81" t="str" cm="1">
        <f t="array" ref="Y81">_xlfn._xlws.FILTER(Table3[[#All],[Name]],(Table3[[#All],[Polygon]]=$A81)*(Table3[[#All],[Period]]=Y$1)*((Table3[[#All],[Variables ]]=$AF$3)+(Table3[[#All],[Variables ]]=$AF$2)+(Table3[[#All],[Variables ]]=$AF$4)),0)</f>
        <v>AH</v>
      </c>
      <c r="Z81" t="str" cm="1">
        <f t="array" ref="Z81">_xlfn._xlws.FILTER(Table3[[#All],[Name]],(Table3[[#All],[Polygon]]=$A81)*(Table3[[#All],[Period]]=Z$1)*((Table3[[#All],[Variables ]]=$AF$3)+(Table3[[#All],[Variables ]]=$AF$2)+(Table3[[#All],[Variables ]]=$AF$4)),0)</f>
        <v>AH</v>
      </c>
      <c r="AA81" cm="1">
        <f t="array" ref="AA81">_xlfn._xlws.FILTER(Table3[[#All],[Name]],(Table3[[#All],[Polygon]]=$A81)*(Table3[[#All],[Period]]=AA$1)*((Table3[[#All],[Variables ]]=$AF$3)+(Table3[[#All],[Variables ]]=$AF$2)+(Table3[[#All],[Variables ]]=$AF$4)),0)</f>
        <v>0</v>
      </c>
      <c r="AB81" cm="1">
        <f t="array" ref="AB81">_xlfn._xlws.FILTER(Table3[[#All],[Name]],(Table3[[#All],[Polygon]]=$A81)*(Table3[[#All],[Period]]=AB$1)*((Table3[[#All],[Variables ]]=$AF$3)+(Table3[[#All],[Variables ]]=$AF$2)+(Table3[[#All],[Variables ]]=$AF$4)),0)</f>
        <v>0</v>
      </c>
      <c r="AC81" cm="1">
        <f t="array" ref="AC81">_xlfn._xlws.FILTER(Table3[[#All],[Name]],(Table3[[#All],[Polygon]]=$A81)*(Table3[[#All],[Period]]=AC$1)*((Table3[[#All],[Variables ]]=$AF$3)+(Table3[[#All],[Variables ]]=$AF$2)+(Table3[[#All],[Variables ]]=$AF$4)),0)</f>
        <v>0</v>
      </c>
      <c r="AD81" cm="1">
        <f t="array" ref="AD81">_xlfn._xlws.FILTER(Table3[[#All],[Name]],(Table3[[#All],[Polygon]]=$A81)*(Table3[[#All],[Period]]=AD$1)*((Table3[[#All],[Variables ]]=$AF$3)+(Table3[[#All],[Variables ]]=$AF$2)+(Table3[[#All],[Variables ]]=$AF$4)),0)</f>
        <v>0</v>
      </c>
    </row>
    <row r="82" spans="1:30" x14ac:dyDescent="0.35">
      <c r="A82" s="5">
        <v>17</v>
      </c>
      <c r="B82" s="6"/>
      <c r="C82" s="8">
        <v>0</v>
      </c>
      <c r="D82" s="6"/>
      <c r="E82" s="6">
        <v>0</v>
      </c>
      <c r="F82" s="6">
        <v>0</v>
      </c>
      <c r="G82" s="6">
        <v>0</v>
      </c>
      <c r="H82" s="6"/>
      <c r="I82" s="6">
        <v>0</v>
      </c>
      <c r="J82" s="6">
        <v>0</v>
      </c>
      <c r="K82" s="6"/>
      <c r="L82" s="6">
        <v>18</v>
      </c>
      <c r="M82" s="6">
        <v>0</v>
      </c>
      <c r="N82" s="6"/>
      <c r="O82" s="9">
        <v>32.061</v>
      </c>
      <c r="P82" cm="1">
        <f t="array" ref="P82">_xlfn._xlws.FILTER(Table3[[#All],[Name]],(Table3[[#All],[Polygon]]=$A82)*(Table3[[#All],[Period]]=P$1)*((Table3[[#All],[Variables ]]=$AF$3)+(Table3[[#All],[Variables ]]=$AF$2)+(Table3[[#All],[Variables ]]=$AF$4)),0)</f>
        <v>0</v>
      </c>
      <c r="Q82" t="e" cm="1" vm="2">
        <f t="array" aca="1" ref="Q82" ca="1">_xlfn._xlws.FILTER(Table3[[#All],[Name]],(Table3[[#All],[Polygon]]=$A82)*(Table3[[#All],[Period]]=Q$1)*((Table3[[#All],[Variables ]]=$AF$3)+(Table3[[#All],[Variables ]]=$AF$2)+(Table3[[#All],[Variables ]]=$AF$4)),0)</f>
        <v>#VALUE!</v>
      </c>
      <c r="R82" t="str" cm="1">
        <f t="array" ref="R82">_xlfn._xlws.FILTER(Table3[[#All],[Name]],(Table3[[#All],[Polygon]]=$A82)*(Table3[[#All],[Period]]=R$1)*((Table3[[#All],[Variables ]]=$AF$3)+(Table3[[#All],[Variables ]]=$AF$2)+(Table3[[#All],[Variables ]]=$AF$4)),0)</f>
        <v>AH</v>
      </c>
      <c r="S82" t="str" cm="1">
        <f t="array" ref="S82">_xlfn._xlws.FILTER(Table3[[#All],[Name]],(Table3[[#All],[Polygon]]=$A82)*(Table3[[#All],[Period]]=S$1)*((Table3[[#All],[Variables ]]=$AF$3)+(Table3[[#All],[Variables ]]=$AF$2)+(Table3[[#All],[Variables ]]=$AF$4)),0)</f>
        <v>AH</v>
      </c>
      <c r="T82" cm="1">
        <f t="array" ref="T82">_xlfn._xlws.FILTER(Table3[[#All],[Name]],(Table3[[#All],[Polygon]]=$A82)*(Table3[[#All],[Period]]=T$1)*((Table3[[#All],[Variables ]]=$AF$3)+(Table3[[#All],[Variables ]]=$AF$2)+(Table3[[#All],[Variables ]]=$AF$4)),0)</f>
        <v>0</v>
      </c>
      <c r="U82" cm="1">
        <f t="array" ref="U82">_xlfn._xlws.FILTER(Table3[[#All],[Name]],(Table3[[#All],[Polygon]]=$A82)*(Table3[[#All],[Period]]=U$1)*((Table3[[#All],[Variables ]]=$AF$3)+(Table3[[#All],[Variables ]]=$AF$2)+(Table3[[#All],[Variables ]]=$AF$4)),0)</f>
        <v>0</v>
      </c>
      <c r="V82" cm="1">
        <f t="array" ref="V82">_xlfn._xlws.FILTER(Table3[[#All],[Name]],(Table3[[#All],[Polygon]]=$A82)*(Table3[[#All],[Period]]=V$1)*((Table3[[#All],[Variables ]]=$AF$3)+(Table3[[#All],[Variables ]]=$AF$2)+(Table3[[#All],[Variables ]]=$AF$4)),0)</f>
        <v>0</v>
      </c>
      <c r="W82" cm="1">
        <f t="array" ref="W82">_xlfn._xlws.FILTER(Table3[[#All],[Name]],(Table3[[#All],[Polygon]]=$A82)*(Table3[[#All],[Period]]=W$1)*((Table3[[#All],[Variables ]]=$AF$3)+(Table3[[#All],[Variables ]]=$AF$2)+(Table3[[#All],[Variables ]]=$AF$4)),0)</f>
        <v>0</v>
      </c>
      <c r="X82" t="str" cm="1">
        <f t="array" ref="X82">_xlfn._xlws.FILTER(Table3[[#All],[Name]],(Table3[[#All],[Polygon]]=$A82)*(Table3[[#All],[Period]]=X$1)*((Table3[[#All],[Variables ]]=$AF$3)+(Table3[[#All],[Variables ]]=$AF$2)+(Table3[[#All],[Variables ]]=$AF$4)),0)</f>
        <v>PCT</v>
      </c>
      <c r="Y82" t="str" cm="1">
        <f t="array" ref="Y82">_xlfn._xlws.FILTER(Table3[[#All],[Name]],(Table3[[#All],[Polygon]]=$A82)*(Table3[[#All],[Period]]=Y$1)*((Table3[[#All],[Variables ]]=$AF$3)+(Table3[[#All],[Variables ]]=$AF$2)+(Table3[[#All],[Variables ]]=$AF$4)),0)</f>
        <v>AH</v>
      </c>
      <c r="Z82" t="str" cm="1">
        <f t="array" ref="Z82">_xlfn._xlws.FILTER(Table3[[#All],[Name]],(Table3[[#All],[Polygon]]=$A82)*(Table3[[#All],[Period]]=Z$1)*((Table3[[#All],[Variables ]]=$AF$3)+(Table3[[#All],[Variables ]]=$AF$2)+(Table3[[#All],[Variables ]]=$AF$4)),0)</f>
        <v>AH</v>
      </c>
      <c r="AA82" cm="1">
        <f t="array" ref="AA82">_xlfn._xlws.FILTER(Table3[[#All],[Name]],(Table3[[#All],[Polygon]]=$A82)*(Table3[[#All],[Period]]=AA$1)*((Table3[[#All],[Variables ]]=$AF$3)+(Table3[[#All],[Variables ]]=$AF$2)+(Table3[[#All],[Variables ]]=$AF$4)),0)</f>
        <v>0</v>
      </c>
      <c r="AB82" cm="1">
        <f t="array" ref="AB82">_xlfn._xlws.FILTER(Table3[[#All],[Name]],(Table3[[#All],[Polygon]]=$A82)*(Table3[[#All],[Period]]=AB$1)*((Table3[[#All],[Variables ]]=$AF$3)+(Table3[[#All],[Variables ]]=$AF$2)+(Table3[[#All],[Variables ]]=$AF$4)),0)</f>
        <v>0</v>
      </c>
      <c r="AC82" cm="1">
        <f t="array" ref="AC82">_xlfn._xlws.FILTER(Table3[[#All],[Name]],(Table3[[#All],[Polygon]]=$A82)*(Table3[[#All],[Period]]=AC$1)*((Table3[[#All],[Variables ]]=$AF$3)+(Table3[[#All],[Variables ]]=$AF$2)+(Table3[[#All],[Variables ]]=$AF$4)),0)</f>
        <v>0</v>
      </c>
      <c r="AD82" cm="1">
        <f t="array" ref="AD82">_xlfn._xlws.FILTER(Table3[[#All],[Name]],(Table3[[#All],[Polygon]]=$A82)*(Table3[[#All],[Period]]=AD$1)*((Table3[[#All],[Variables ]]=$AF$3)+(Table3[[#All],[Variables ]]=$AF$2)+(Table3[[#All],[Variables ]]=$AF$4)),0)</f>
        <v>0</v>
      </c>
    </row>
    <row r="83" spans="1:30" x14ac:dyDescent="0.35">
      <c r="A83" s="3">
        <v>17</v>
      </c>
      <c r="B83" s="4"/>
      <c r="C83" s="10">
        <v>0</v>
      </c>
      <c r="D83" s="4"/>
      <c r="E83" s="4">
        <v>0</v>
      </c>
      <c r="F83" s="4">
        <v>0</v>
      </c>
      <c r="G83" s="4">
        <v>0</v>
      </c>
      <c r="H83" s="4"/>
      <c r="I83" s="4">
        <v>0</v>
      </c>
      <c r="J83" s="4">
        <v>0</v>
      </c>
      <c r="K83" s="4"/>
      <c r="L83" s="4">
        <v>62</v>
      </c>
      <c r="M83" s="4">
        <v>62</v>
      </c>
      <c r="N83" s="4">
        <v>17.869102120000001</v>
      </c>
      <c r="O83" s="11">
        <v>17.484000000000002</v>
      </c>
      <c r="P83" cm="1">
        <f t="array" ref="P83">_xlfn._xlws.FILTER(Table3[[#All],[Name]],(Table3[[#All],[Polygon]]=$A83)*(Table3[[#All],[Period]]=P$1)*((Table3[[#All],[Variables ]]=$AF$3)+(Table3[[#All],[Variables ]]=$AF$2)+(Table3[[#All],[Variables ]]=$AF$4)),0)</f>
        <v>0</v>
      </c>
      <c r="Q83" t="e" cm="1" vm="2">
        <f t="array" aca="1" ref="Q83" ca="1">_xlfn._xlws.FILTER(Table3[[#All],[Name]],(Table3[[#All],[Polygon]]=$A83)*(Table3[[#All],[Period]]=Q$1)*((Table3[[#All],[Variables ]]=$AF$3)+(Table3[[#All],[Variables ]]=$AF$2)+(Table3[[#All],[Variables ]]=$AF$4)),0)</f>
        <v>#VALUE!</v>
      </c>
      <c r="R83" t="str" cm="1">
        <f t="array" ref="R83">_xlfn._xlws.FILTER(Table3[[#All],[Name]],(Table3[[#All],[Polygon]]=$A83)*(Table3[[#All],[Period]]=R$1)*((Table3[[#All],[Variables ]]=$AF$3)+(Table3[[#All],[Variables ]]=$AF$2)+(Table3[[#All],[Variables ]]=$AF$4)),0)</f>
        <v>AH</v>
      </c>
      <c r="S83" t="str" cm="1">
        <f t="array" ref="S83">_xlfn._xlws.FILTER(Table3[[#All],[Name]],(Table3[[#All],[Polygon]]=$A83)*(Table3[[#All],[Period]]=S$1)*((Table3[[#All],[Variables ]]=$AF$3)+(Table3[[#All],[Variables ]]=$AF$2)+(Table3[[#All],[Variables ]]=$AF$4)),0)</f>
        <v>AH</v>
      </c>
      <c r="T83" cm="1">
        <f t="array" ref="T83">_xlfn._xlws.FILTER(Table3[[#All],[Name]],(Table3[[#All],[Polygon]]=$A83)*(Table3[[#All],[Period]]=T$1)*((Table3[[#All],[Variables ]]=$AF$3)+(Table3[[#All],[Variables ]]=$AF$2)+(Table3[[#All],[Variables ]]=$AF$4)),0)</f>
        <v>0</v>
      </c>
      <c r="U83" cm="1">
        <f t="array" ref="U83">_xlfn._xlws.FILTER(Table3[[#All],[Name]],(Table3[[#All],[Polygon]]=$A83)*(Table3[[#All],[Period]]=U$1)*((Table3[[#All],[Variables ]]=$AF$3)+(Table3[[#All],[Variables ]]=$AF$2)+(Table3[[#All],[Variables ]]=$AF$4)),0)</f>
        <v>0</v>
      </c>
      <c r="V83" cm="1">
        <f t="array" ref="V83">_xlfn._xlws.FILTER(Table3[[#All],[Name]],(Table3[[#All],[Polygon]]=$A83)*(Table3[[#All],[Period]]=V$1)*((Table3[[#All],[Variables ]]=$AF$3)+(Table3[[#All],[Variables ]]=$AF$2)+(Table3[[#All],[Variables ]]=$AF$4)),0)</f>
        <v>0</v>
      </c>
      <c r="W83" cm="1">
        <f t="array" ref="W83">_xlfn._xlws.FILTER(Table3[[#All],[Name]],(Table3[[#All],[Polygon]]=$A83)*(Table3[[#All],[Period]]=W$1)*((Table3[[#All],[Variables ]]=$AF$3)+(Table3[[#All],[Variables ]]=$AF$2)+(Table3[[#All],[Variables ]]=$AF$4)),0)</f>
        <v>0</v>
      </c>
      <c r="X83" t="str" cm="1">
        <f t="array" ref="X83">_xlfn._xlws.FILTER(Table3[[#All],[Name]],(Table3[[#All],[Polygon]]=$A83)*(Table3[[#All],[Period]]=X$1)*((Table3[[#All],[Variables ]]=$AF$3)+(Table3[[#All],[Variables ]]=$AF$2)+(Table3[[#All],[Variables ]]=$AF$4)),0)</f>
        <v>PCT</v>
      </c>
      <c r="Y83" t="str" cm="1">
        <f t="array" ref="Y83">_xlfn._xlws.FILTER(Table3[[#All],[Name]],(Table3[[#All],[Polygon]]=$A83)*(Table3[[#All],[Period]]=Y$1)*((Table3[[#All],[Variables ]]=$AF$3)+(Table3[[#All],[Variables ]]=$AF$2)+(Table3[[#All],[Variables ]]=$AF$4)),0)</f>
        <v>AH</v>
      </c>
      <c r="Z83" t="str" cm="1">
        <f t="array" ref="Z83">_xlfn._xlws.FILTER(Table3[[#All],[Name]],(Table3[[#All],[Polygon]]=$A83)*(Table3[[#All],[Period]]=Z$1)*((Table3[[#All],[Variables ]]=$AF$3)+(Table3[[#All],[Variables ]]=$AF$2)+(Table3[[#All],[Variables ]]=$AF$4)),0)</f>
        <v>AH</v>
      </c>
      <c r="AA83" cm="1">
        <f t="array" ref="AA83">_xlfn._xlws.FILTER(Table3[[#All],[Name]],(Table3[[#All],[Polygon]]=$A83)*(Table3[[#All],[Period]]=AA$1)*((Table3[[#All],[Variables ]]=$AF$3)+(Table3[[#All],[Variables ]]=$AF$2)+(Table3[[#All],[Variables ]]=$AF$4)),0)</f>
        <v>0</v>
      </c>
      <c r="AB83" cm="1">
        <f t="array" ref="AB83">_xlfn._xlws.FILTER(Table3[[#All],[Name]],(Table3[[#All],[Polygon]]=$A83)*(Table3[[#All],[Period]]=AB$1)*((Table3[[#All],[Variables ]]=$AF$3)+(Table3[[#All],[Variables ]]=$AF$2)+(Table3[[#All],[Variables ]]=$AF$4)),0)</f>
        <v>0</v>
      </c>
      <c r="AC83" cm="1">
        <f t="array" ref="AC83">_xlfn._xlws.FILTER(Table3[[#All],[Name]],(Table3[[#All],[Polygon]]=$A83)*(Table3[[#All],[Period]]=AC$1)*((Table3[[#All],[Variables ]]=$AF$3)+(Table3[[#All],[Variables ]]=$AF$2)+(Table3[[#All],[Variables ]]=$AF$4)),0)</f>
        <v>0</v>
      </c>
      <c r="AD83" cm="1">
        <f t="array" ref="AD83">_xlfn._xlws.FILTER(Table3[[#All],[Name]],(Table3[[#All],[Polygon]]=$A83)*(Table3[[#All],[Period]]=AD$1)*((Table3[[#All],[Variables ]]=$AF$3)+(Table3[[#All],[Variables ]]=$AF$2)+(Table3[[#All],[Variables ]]=$AF$4)),0)</f>
        <v>0</v>
      </c>
    </row>
    <row r="84" spans="1:30" x14ac:dyDescent="0.35">
      <c r="A84" s="5">
        <v>17</v>
      </c>
      <c r="B84" s="6"/>
      <c r="C84" s="8">
        <v>0</v>
      </c>
      <c r="D84" s="6"/>
      <c r="E84" s="6">
        <v>0</v>
      </c>
      <c r="F84" s="6">
        <v>0</v>
      </c>
      <c r="G84" s="6">
        <v>0</v>
      </c>
      <c r="H84" s="6"/>
      <c r="I84" s="6">
        <v>0</v>
      </c>
      <c r="J84" s="6">
        <v>0</v>
      </c>
      <c r="K84" s="6"/>
      <c r="L84" s="6">
        <v>90</v>
      </c>
      <c r="M84" s="6">
        <v>90</v>
      </c>
      <c r="N84" s="6">
        <v>21.352174099999999</v>
      </c>
      <c r="O84" s="9">
        <v>12.852</v>
      </c>
      <c r="P84" cm="1">
        <f t="array" ref="P84">_xlfn._xlws.FILTER(Table3[[#All],[Name]],(Table3[[#All],[Polygon]]=$A84)*(Table3[[#All],[Period]]=P$1)*((Table3[[#All],[Variables ]]=$AF$3)+(Table3[[#All],[Variables ]]=$AF$2)+(Table3[[#All],[Variables ]]=$AF$4)),0)</f>
        <v>0</v>
      </c>
      <c r="Q84" t="e" cm="1" vm="2">
        <f t="array" aca="1" ref="Q84" ca="1">_xlfn._xlws.FILTER(Table3[[#All],[Name]],(Table3[[#All],[Polygon]]=$A84)*(Table3[[#All],[Period]]=Q$1)*((Table3[[#All],[Variables ]]=$AF$3)+(Table3[[#All],[Variables ]]=$AF$2)+(Table3[[#All],[Variables ]]=$AF$4)),0)</f>
        <v>#VALUE!</v>
      </c>
      <c r="R84" t="str" cm="1">
        <f t="array" ref="R84">_xlfn._xlws.FILTER(Table3[[#All],[Name]],(Table3[[#All],[Polygon]]=$A84)*(Table3[[#All],[Period]]=R$1)*((Table3[[#All],[Variables ]]=$AF$3)+(Table3[[#All],[Variables ]]=$AF$2)+(Table3[[#All],[Variables ]]=$AF$4)),0)</f>
        <v>AH</v>
      </c>
      <c r="S84" t="str" cm="1">
        <f t="array" ref="S84">_xlfn._xlws.FILTER(Table3[[#All],[Name]],(Table3[[#All],[Polygon]]=$A84)*(Table3[[#All],[Period]]=S$1)*((Table3[[#All],[Variables ]]=$AF$3)+(Table3[[#All],[Variables ]]=$AF$2)+(Table3[[#All],[Variables ]]=$AF$4)),0)</f>
        <v>AH</v>
      </c>
      <c r="T84" cm="1">
        <f t="array" ref="T84">_xlfn._xlws.FILTER(Table3[[#All],[Name]],(Table3[[#All],[Polygon]]=$A84)*(Table3[[#All],[Period]]=T$1)*((Table3[[#All],[Variables ]]=$AF$3)+(Table3[[#All],[Variables ]]=$AF$2)+(Table3[[#All],[Variables ]]=$AF$4)),0)</f>
        <v>0</v>
      </c>
      <c r="U84" cm="1">
        <f t="array" ref="U84">_xlfn._xlws.FILTER(Table3[[#All],[Name]],(Table3[[#All],[Polygon]]=$A84)*(Table3[[#All],[Period]]=U$1)*((Table3[[#All],[Variables ]]=$AF$3)+(Table3[[#All],[Variables ]]=$AF$2)+(Table3[[#All],[Variables ]]=$AF$4)),0)</f>
        <v>0</v>
      </c>
      <c r="V84" cm="1">
        <f t="array" ref="V84">_xlfn._xlws.FILTER(Table3[[#All],[Name]],(Table3[[#All],[Polygon]]=$A84)*(Table3[[#All],[Period]]=V$1)*((Table3[[#All],[Variables ]]=$AF$3)+(Table3[[#All],[Variables ]]=$AF$2)+(Table3[[#All],[Variables ]]=$AF$4)),0)</f>
        <v>0</v>
      </c>
      <c r="W84" cm="1">
        <f t="array" ref="W84">_xlfn._xlws.FILTER(Table3[[#All],[Name]],(Table3[[#All],[Polygon]]=$A84)*(Table3[[#All],[Period]]=W$1)*((Table3[[#All],[Variables ]]=$AF$3)+(Table3[[#All],[Variables ]]=$AF$2)+(Table3[[#All],[Variables ]]=$AF$4)),0)</f>
        <v>0</v>
      </c>
      <c r="X84" t="str" cm="1">
        <f t="array" ref="X84">_xlfn._xlws.FILTER(Table3[[#All],[Name]],(Table3[[#All],[Polygon]]=$A84)*(Table3[[#All],[Period]]=X$1)*((Table3[[#All],[Variables ]]=$AF$3)+(Table3[[#All],[Variables ]]=$AF$2)+(Table3[[#All],[Variables ]]=$AF$4)),0)</f>
        <v>PCT</v>
      </c>
      <c r="Y84" t="str" cm="1">
        <f t="array" ref="Y84">_xlfn._xlws.FILTER(Table3[[#All],[Name]],(Table3[[#All],[Polygon]]=$A84)*(Table3[[#All],[Period]]=Y$1)*((Table3[[#All],[Variables ]]=$AF$3)+(Table3[[#All],[Variables ]]=$AF$2)+(Table3[[#All],[Variables ]]=$AF$4)),0)</f>
        <v>AH</v>
      </c>
      <c r="Z84" t="str" cm="1">
        <f t="array" ref="Z84">_xlfn._xlws.FILTER(Table3[[#All],[Name]],(Table3[[#All],[Polygon]]=$A84)*(Table3[[#All],[Period]]=Z$1)*((Table3[[#All],[Variables ]]=$AF$3)+(Table3[[#All],[Variables ]]=$AF$2)+(Table3[[#All],[Variables ]]=$AF$4)),0)</f>
        <v>AH</v>
      </c>
      <c r="AA84" cm="1">
        <f t="array" ref="AA84">_xlfn._xlws.FILTER(Table3[[#All],[Name]],(Table3[[#All],[Polygon]]=$A84)*(Table3[[#All],[Period]]=AA$1)*((Table3[[#All],[Variables ]]=$AF$3)+(Table3[[#All],[Variables ]]=$AF$2)+(Table3[[#All],[Variables ]]=$AF$4)),0)</f>
        <v>0</v>
      </c>
      <c r="AB84" cm="1">
        <f t="array" ref="AB84">_xlfn._xlws.FILTER(Table3[[#All],[Name]],(Table3[[#All],[Polygon]]=$A84)*(Table3[[#All],[Period]]=AB$1)*((Table3[[#All],[Variables ]]=$AF$3)+(Table3[[#All],[Variables ]]=$AF$2)+(Table3[[#All],[Variables ]]=$AF$4)),0)</f>
        <v>0</v>
      </c>
      <c r="AC84" cm="1">
        <f t="array" ref="AC84">_xlfn._xlws.FILTER(Table3[[#All],[Name]],(Table3[[#All],[Polygon]]=$A84)*(Table3[[#All],[Period]]=AC$1)*((Table3[[#All],[Variables ]]=$AF$3)+(Table3[[#All],[Variables ]]=$AF$2)+(Table3[[#All],[Variables ]]=$AF$4)),0)</f>
        <v>0</v>
      </c>
      <c r="AD84" cm="1">
        <f t="array" ref="AD84">_xlfn._xlws.FILTER(Table3[[#All],[Name]],(Table3[[#All],[Polygon]]=$A84)*(Table3[[#All],[Period]]=AD$1)*((Table3[[#All],[Variables ]]=$AF$3)+(Table3[[#All],[Variables ]]=$AF$2)+(Table3[[#All],[Variables ]]=$AF$4)),0)</f>
        <v>0</v>
      </c>
    </row>
    <row r="85" spans="1:30" x14ac:dyDescent="0.35">
      <c r="A85" s="3">
        <v>17</v>
      </c>
      <c r="B85" s="4"/>
      <c r="C85" s="10">
        <v>0</v>
      </c>
      <c r="D85" s="4"/>
      <c r="E85" s="4">
        <v>0</v>
      </c>
      <c r="F85" s="4">
        <v>0</v>
      </c>
      <c r="G85" s="4">
        <v>0</v>
      </c>
      <c r="H85" s="4"/>
      <c r="I85" s="4">
        <v>0</v>
      </c>
      <c r="J85" s="4">
        <v>0</v>
      </c>
      <c r="K85" s="4"/>
      <c r="L85" s="4">
        <v>45</v>
      </c>
      <c r="M85" s="4">
        <v>45</v>
      </c>
      <c r="N85" s="4">
        <v>4.2210151099999997</v>
      </c>
      <c r="O85" s="11">
        <v>2.2130000000000001</v>
      </c>
      <c r="P85" cm="1">
        <f t="array" ref="P85">_xlfn._xlws.FILTER(Table3[[#All],[Name]],(Table3[[#All],[Polygon]]=$A85)*(Table3[[#All],[Period]]=P$1)*((Table3[[#All],[Variables ]]=$AF$3)+(Table3[[#All],[Variables ]]=$AF$2)+(Table3[[#All],[Variables ]]=$AF$4)),0)</f>
        <v>0</v>
      </c>
      <c r="Q85" t="e" cm="1" vm="2">
        <f t="array" aca="1" ref="Q85" ca="1">_xlfn._xlws.FILTER(Table3[[#All],[Name]],(Table3[[#All],[Polygon]]=$A85)*(Table3[[#All],[Period]]=Q$1)*((Table3[[#All],[Variables ]]=$AF$3)+(Table3[[#All],[Variables ]]=$AF$2)+(Table3[[#All],[Variables ]]=$AF$4)),0)</f>
        <v>#VALUE!</v>
      </c>
      <c r="R85" t="str" cm="1">
        <f t="array" ref="R85">_xlfn._xlws.FILTER(Table3[[#All],[Name]],(Table3[[#All],[Polygon]]=$A85)*(Table3[[#All],[Period]]=R$1)*((Table3[[#All],[Variables ]]=$AF$3)+(Table3[[#All],[Variables ]]=$AF$2)+(Table3[[#All],[Variables ]]=$AF$4)),0)</f>
        <v>AH</v>
      </c>
      <c r="S85" t="str" cm="1">
        <f t="array" ref="S85">_xlfn._xlws.FILTER(Table3[[#All],[Name]],(Table3[[#All],[Polygon]]=$A85)*(Table3[[#All],[Period]]=S$1)*((Table3[[#All],[Variables ]]=$AF$3)+(Table3[[#All],[Variables ]]=$AF$2)+(Table3[[#All],[Variables ]]=$AF$4)),0)</f>
        <v>AH</v>
      </c>
      <c r="T85" cm="1">
        <f t="array" ref="T85">_xlfn._xlws.FILTER(Table3[[#All],[Name]],(Table3[[#All],[Polygon]]=$A85)*(Table3[[#All],[Period]]=T$1)*((Table3[[#All],[Variables ]]=$AF$3)+(Table3[[#All],[Variables ]]=$AF$2)+(Table3[[#All],[Variables ]]=$AF$4)),0)</f>
        <v>0</v>
      </c>
      <c r="U85" cm="1">
        <f t="array" ref="U85">_xlfn._xlws.FILTER(Table3[[#All],[Name]],(Table3[[#All],[Polygon]]=$A85)*(Table3[[#All],[Period]]=U$1)*((Table3[[#All],[Variables ]]=$AF$3)+(Table3[[#All],[Variables ]]=$AF$2)+(Table3[[#All],[Variables ]]=$AF$4)),0)</f>
        <v>0</v>
      </c>
      <c r="V85" cm="1">
        <f t="array" ref="V85">_xlfn._xlws.FILTER(Table3[[#All],[Name]],(Table3[[#All],[Polygon]]=$A85)*(Table3[[#All],[Period]]=V$1)*((Table3[[#All],[Variables ]]=$AF$3)+(Table3[[#All],[Variables ]]=$AF$2)+(Table3[[#All],[Variables ]]=$AF$4)),0)</f>
        <v>0</v>
      </c>
      <c r="W85" cm="1">
        <f t="array" ref="W85">_xlfn._xlws.FILTER(Table3[[#All],[Name]],(Table3[[#All],[Polygon]]=$A85)*(Table3[[#All],[Period]]=W$1)*((Table3[[#All],[Variables ]]=$AF$3)+(Table3[[#All],[Variables ]]=$AF$2)+(Table3[[#All],[Variables ]]=$AF$4)),0)</f>
        <v>0</v>
      </c>
      <c r="X85" t="str" cm="1">
        <f t="array" ref="X85">_xlfn._xlws.FILTER(Table3[[#All],[Name]],(Table3[[#All],[Polygon]]=$A85)*(Table3[[#All],[Period]]=X$1)*((Table3[[#All],[Variables ]]=$AF$3)+(Table3[[#All],[Variables ]]=$AF$2)+(Table3[[#All],[Variables ]]=$AF$4)),0)</f>
        <v>PCT</v>
      </c>
      <c r="Y85" t="str" cm="1">
        <f t="array" ref="Y85">_xlfn._xlws.FILTER(Table3[[#All],[Name]],(Table3[[#All],[Polygon]]=$A85)*(Table3[[#All],[Period]]=Y$1)*((Table3[[#All],[Variables ]]=$AF$3)+(Table3[[#All],[Variables ]]=$AF$2)+(Table3[[#All],[Variables ]]=$AF$4)),0)</f>
        <v>AH</v>
      </c>
      <c r="Z85" t="str" cm="1">
        <f t="array" ref="Z85">_xlfn._xlws.FILTER(Table3[[#All],[Name]],(Table3[[#All],[Polygon]]=$A85)*(Table3[[#All],[Period]]=Z$1)*((Table3[[#All],[Variables ]]=$AF$3)+(Table3[[#All],[Variables ]]=$AF$2)+(Table3[[#All],[Variables ]]=$AF$4)),0)</f>
        <v>AH</v>
      </c>
      <c r="AA85" cm="1">
        <f t="array" ref="AA85">_xlfn._xlws.FILTER(Table3[[#All],[Name]],(Table3[[#All],[Polygon]]=$A85)*(Table3[[#All],[Period]]=AA$1)*((Table3[[#All],[Variables ]]=$AF$3)+(Table3[[#All],[Variables ]]=$AF$2)+(Table3[[#All],[Variables ]]=$AF$4)),0)</f>
        <v>0</v>
      </c>
      <c r="AB85" cm="1">
        <f t="array" ref="AB85">_xlfn._xlws.FILTER(Table3[[#All],[Name]],(Table3[[#All],[Polygon]]=$A85)*(Table3[[#All],[Period]]=AB$1)*((Table3[[#All],[Variables ]]=$AF$3)+(Table3[[#All],[Variables ]]=$AF$2)+(Table3[[#All],[Variables ]]=$AF$4)),0)</f>
        <v>0</v>
      </c>
      <c r="AC85" cm="1">
        <f t="array" ref="AC85">_xlfn._xlws.FILTER(Table3[[#All],[Name]],(Table3[[#All],[Polygon]]=$A85)*(Table3[[#All],[Period]]=AC$1)*((Table3[[#All],[Variables ]]=$AF$3)+(Table3[[#All],[Variables ]]=$AF$2)+(Table3[[#All],[Variables ]]=$AF$4)),0)</f>
        <v>0</v>
      </c>
      <c r="AD85" cm="1">
        <f t="array" ref="AD85">_xlfn._xlws.FILTER(Table3[[#All],[Name]],(Table3[[#All],[Polygon]]=$A85)*(Table3[[#All],[Period]]=AD$1)*((Table3[[#All],[Variables ]]=$AF$3)+(Table3[[#All],[Variables ]]=$AF$2)+(Table3[[#All],[Variables ]]=$AF$4)),0)</f>
        <v>0</v>
      </c>
    </row>
    <row r="86" spans="1:30" x14ac:dyDescent="0.35">
      <c r="A86" s="5">
        <v>17</v>
      </c>
      <c r="B86" s="6"/>
      <c r="C86" s="8">
        <v>0</v>
      </c>
      <c r="D86" s="6"/>
      <c r="E86" s="6">
        <v>0</v>
      </c>
      <c r="F86" s="6">
        <v>0</v>
      </c>
      <c r="G86" s="6">
        <v>0</v>
      </c>
      <c r="H86" s="6"/>
      <c r="I86" s="6">
        <v>0</v>
      </c>
      <c r="J86" s="6">
        <v>0</v>
      </c>
      <c r="K86" s="6"/>
      <c r="L86" s="6">
        <v>51</v>
      </c>
      <c r="M86" s="6">
        <v>51</v>
      </c>
      <c r="N86" s="6">
        <v>2.728207625</v>
      </c>
      <c r="O86" s="9">
        <v>2.3849999999999998</v>
      </c>
      <c r="P86" cm="1">
        <f t="array" ref="P86">_xlfn._xlws.FILTER(Table3[[#All],[Name]],(Table3[[#All],[Polygon]]=$A86)*(Table3[[#All],[Period]]=P$1)*((Table3[[#All],[Variables ]]=$AF$3)+(Table3[[#All],[Variables ]]=$AF$2)+(Table3[[#All],[Variables ]]=$AF$4)),0)</f>
        <v>0</v>
      </c>
      <c r="Q86" t="e" cm="1" vm="2">
        <f t="array" aca="1" ref="Q86" ca="1">_xlfn._xlws.FILTER(Table3[[#All],[Name]],(Table3[[#All],[Polygon]]=$A86)*(Table3[[#All],[Period]]=Q$1)*((Table3[[#All],[Variables ]]=$AF$3)+(Table3[[#All],[Variables ]]=$AF$2)+(Table3[[#All],[Variables ]]=$AF$4)),0)</f>
        <v>#VALUE!</v>
      </c>
      <c r="R86" t="str" cm="1">
        <f t="array" ref="R86">_xlfn._xlws.FILTER(Table3[[#All],[Name]],(Table3[[#All],[Polygon]]=$A86)*(Table3[[#All],[Period]]=R$1)*((Table3[[#All],[Variables ]]=$AF$3)+(Table3[[#All],[Variables ]]=$AF$2)+(Table3[[#All],[Variables ]]=$AF$4)),0)</f>
        <v>AH</v>
      </c>
      <c r="S86" t="str" cm="1">
        <f t="array" ref="S86">_xlfn._xlws.FILTER(Table3[[#All],[Name]],(Table3[[#All],[Polygon]]=$A86)*(Table3[[#All],[Period]]=S$1)*((Table3[[#All],[Variables ]]=$AF$3)+(Table3[[#All],[Variables ]]=$AF$2)+(Table3[[#All],[Variables ]]=$AF$4)),0)</f>
        <v>AH</v>
      </c>
      <c r="T86" cm="1">
        <f t="array" ref="T86">_xlfn._xlws.FILTER(Table3[[#All],[Name]],(Table3[[#All],[Polygon]]=$A86)*(Table3[[#All],[Period]]=T$1)*((Table3[[#All],[Variables ]]=$AF$3)+(Table3[[#All],[Variables ]]=$AF$2)+(Table3[[#All],[Variables ]]=$AF$4)),0)</f>
        <v>0</v>
      </c>
      <c r="U86" cm="1">
        <f t="array" ref="U86">_xlfn._xlws.FILTER(Table3[[#All],[Name]],(Table3[[#All],[Polygon]]=$A86)*(Table3[[#All],[Period]]=U$1)*((Table3[[#All],[Variables ]]=$AF$3)+(Table3[[#All],[Variables ]]=$AF$2)+(Table3[[#All],[Variables ]]=$AF$4)),0)</f>
        <v>0</v>
      </c>
      <c r="V86" cm="1">
        <f t="array" ref="V86">_xlfn._xlws.FILTER(Table3[[#All],[Name]],(Table3[[#All],[Polygon]]=$A86)*(Table3[[#All],[Period]]=V$1)*((Table3[[#All],[Variables ]]=$AF$3)+(Table3[[#All],[Variables ]]=$AF$2)+(Table3[[#All],[Variables ]]=$AF$4)),0)</f>
        <v>0</v>
      </c>
      <c r="W86" cm="1">
        <f t="array" ref="W86">_xlfn._xlws.FILTER(Table3[[#All],[Name]],(Table3[[#All],[Polygon]]=$A86)*(Table3[[#All],[Period]]=W$1)*((Table3[[#All],[Variables ]]=$AF$3)+(Table3[[#All],[Variables ]]=$AF$2)+(Table3[[#All],[Variables ]]=$AF$4)),0)</f>
        <v>0</v>
      </c>
      <c r="X86" t="str" cm="1">
        <f t="array" ref="X86">_xlfn._xlws.FILTER(Table3[[#All],[Name]],(Table3[[#All],[Polygon]]=$A86)*(Table3[[#All],[Period]]=X$1)*((Table3[[#All],[Variables ]]=$AF$3)+(Table3[[#All],[Variables ]]=$AF$2)+(Table3[[#All],[Variables ]]=$AF$4)),0)</f>
        <v>PCT</v>
      </c>
      <c r="Y86" t="str" cm="1">
        <f t="array" ref="Y86">_xlfn._xlws.FILTER(Table3[[#All],[Name]],(Table3[[#All],[Polygon]]=$A86)*(Table3[[#All],[Period]]=Y$1)*((Table3[[#All],[Variables ]]=$AF$3)+(Table3[[#All],[Variables ]]=$AF$2)+(Table3[[#All],[Variables ]]=$AF$4)),0)</f>
        <v>AH</v>
      </c>
      <c r="Z86" t="str" cm="1">
        <f t="array" ref="Z86">_xlfn._xlws.FILTER(Table3[[#All],[Name]],(Table3[[#All],[Polygon]]=$A86)*(Table3[[#All],[Period]]=Z$1)*((Table3[[#All],[Variables ]]=$AF$3)+(Table3[[#All],[Variables ]]=$AF$2)+(Table3[[#All],[Variables ]]=$AF$4)),0)</f>
        <v>AH</v>
      </c>
      <c r="AA86" cm="1">
        <f t="array" ref="AA86">_xlfn._xlws.FILTER(Table3[[#All],[Name]],(Table3[[#All],[Polygon]]=$A86)*(Table3[[#All],[Period]]=AA$1)*((Table3[[#All],[Variables ]]=$AF$3)+(Table3[[#All],[Variables ]]=$AF$2)+(Table3[[#All],[Variables ]]=$AF$4)),0)</f>
        <v>0</v>
      </c>
      <c r="AB86" cm="1">
        <f t="array" ref="AB86">_xlfn._xlws.FILTER(Table3[[#All],[Name]],(Table3[[#All],[Polygon]]=$A86)*(Table3[[#All],[Period]]=AB$1)*((Table3[[#All],[Variables ]]=$AF$3)+(Table3[[#All],[Variables ]]=$AF$2)+(Table3[[#All],[Variables ]]=$AF$4)),0)</f>
        <v>0</v>
      </c>
      <c r="AC86" cm="1">
        <f t="array" ref="AC86">_xlfn._xlws.FILTER(Table3[[#All],[Name]],(Table3[[#All],[Polygon]]=$A86)*(Table3[[#All],[Period]]=AC$1)*((Table3[[#All],[Variables ]]=$AF$3)+(Table3[[#All],[Variables ]]=$AF$2)+(Table3[[#All],[Variables ]]=$AF$4)),0)</f>
        <v>0</v>
      </c>
      <c r="AD86" cm="1">
        <f t="array" ref="AD86">_xlfn._xlws.FILTER(Table3[[#All],[Name]],(Table3[[#All],[Polygon]]=$A86)*(Table3[[#All],[Period]]=AD$1)*((Table3[[#All],[Variables ]]=$AF$3)+(Table3[[#All],[Variables ]]=$AF$2)+(Table3[[#All],[Variables ]]=$AF$4)),0)</f>
        <v>0</v>
      </c>
    </row>
    <row r="87" spans="1:30" x14ac:dyDescent="0.35">
      <c r="A87" s="3">
        <v>17</v>
      </c>
      <c r="B87" s="4"/>
      <c r="C87" s="10">
        <v>0</v>
      </c>
      <c r="D87" s="4"/>
      <c r="E87" s="4">
        <v>0</v>
      </c>
      <c r="F87" s="4">
        <v>0</v>
      </c>
      <c r="G87" s="4">
        <v>0</v>
      </c>
      <c r="H87" s="4"/>
      <c r="I87" s="4">
        <v>0</v>
      </c>
      <c r="J87" s="4">
        <v>0</v>
      </c>
      <c r="K87" s="4"/>
      <c r="L87" s="4">
        <v>85</v>
      </c>
      <c r="M87" s="4">
        <v>85</v>
      </c>
      <c r="N87" s="4">
        <v>19.053710169999999</v>
      </c>
      <c r="O87" s="11">
        <v>4.0620000000000003</v>
      </c>
      <c r="P87" cm="1">
        <f t="array" ref="P87">_xlfn._xlws.FILTER(Table3[[#All],[Name]],(Table3[[#All],[Polygon]]=$A87)*(Table3[[#All],[Period]]=P$1)*((Table3[[#All],[Variables ]]=$AF$3)+(Table3[[#All],[Variables ]]=$AF$2)+(Table3[[#All],[Variables ]]=$AF$4)),0)</f>
        <v>0</v>
      </c>
      <c r="Q87" t="e" cm="1" vm="2">
        <f t="array" aca="1" ref="Q87" ca="1">_xlfn._xlws.FILTER(Table3[[#All],[Name]],(Table3[[#All],[Polygon]]=$A87)*(Table3[[#All],[Period]]=Q$1)*((Table3[[#All],[Variables ]]=$AF$3)+(Table3[[#All],[Variables ]]=$AF$2)+(Table3[[#All],[Variables ]]=$AF$4)),0)</f>
        <v>#VALUE!</v>
      </c>
      <c r="R87" t="str" cm="1">
        <f t="array" ref="R87">_xlfn._xlws.FILTER(Table3[[#All],[Name]],(Table3[[#All],[Polygon]]=$A87)*(Table3[[#All],[Period]]=R$1)*((Table3[[#All],[Variables ]]=$AF$3)+(Table3[[#All],[Variables ]]=$AF$2)+(Table3[[#All],[Variables ]]=$AF$4)),0)</f>
        <v>AH</v>
      </c>
      <c r="S87" t="str" cm="1">
        <f t="array" ref="S87">_xlfn._xlws.FILTER(Table3[[#All],[Name]],(Table3[[#All],[Polygon]]=$A87)*(Table3[[#All],[Period]]=S$1)*((Table3[[#All],[Variables ]]=$AF$3)+(Table3[[#All],[Variables ]]=$AF$2)+(Table3[[#All],[Variables ]]=$AF$4)),0)</f>
        <v>AH</v>
      </c>
      <c r="T87" cm="1">
        <f t="array" ref="T87">_xlfn._xlws.FILTER(Table3[[#All],[Name]],(Table3[[#All],[Polygon]]=$A87)*(Table3[[#All],[Period]]=T$1)*((Table3[[#All],[Variables ]]=$AF$3)+(Table3[[#All],[Variables ]]=$AF$2)+(Table3[[#All],[Variables ]]=$AF$4)),0)</f>
        <v>0</v>
      </c>
      <c r="U87" cm="1">
        <f t="array" ref="U87">_xlfn._xlws.FILTER(Table3[[#All],[Name]],(Table3[[#All],[Polygon]]=$A87)*(Table3[[#All],[Period]]=U$1)*((Table3[[#All],[Variables ]]=$AF$3)+(Table3[[#All],[Variables ]]=$AF$2)+(Table3[[#All],[Variables ]]=$AF$4)),0)</f>
        <v>0</v>
      </c>
      <c r="V87" cm="1">
        <f t="array" ref="V87">_xlfn._xlws.FILTER(Table3[[#All],[Name]],(Table3[[#All],[Polygon]]=$A87)*(Table3[[#All],[Period]]=V$1)*((Table3[[#All],[Variables ]]=$AF$3)+(Table3[[#All],[Variables ]]=$AF$2)+(Table3[[#All],[Variables ]]=$AF$4)),0)</f>
        <v>0</v>
      </c>
      <c r="W87" cm="1">
        <f t="array" ref="W87">_xlfn._xlws.FILTER(Table3[[#All],[Name]],(Table3[[#All],[Polygon]]=$A87)*(Table3[[#All],[Period]]=W$1)*((Table3[[#All],[Variables ]]=$AF$3)+(Table3[[#All],[Variables ]]=$AF$2)+(Table3[[#All],[Variables ]]=$AF$4)),0)</f>
        <v>0</v>
      </c>
      <c r="X87" t="str" cm="1">
        <f t="array" ref="X87">_xlfn._xlws.FILTER(Table3[[#All],[Name]],(Table3[[#All],[Polygon]]=$A87)*(Table3[[#All],[Period]]=X$1)*((Table3[[#All],[Variables ]]=$AF$3)+(Table3[[#All],[Variables ]]=$AF$2)+(Table3[[#All],[Variables ]]=$AF$4)),0)</f>
        <v>PCT</v>
      </c>
      <c r="Y87" t="str" cm="1">
        <f t="array" ref="Y87">_xlfn._xlws.FILTER(Table3[[#All],[Name]],(Table3[[#All],[Polygon]]=$A87)*(Table3[[#All],[Period]]=Y$1)*((Table3[[#All],[Variables ]]=$AF$3)+(Table3[[#All],[Variables ]]=$AF$2)+(Table3[[#All],[Variables ]]=$AF$4)),0)</f>
        <v>AH</v>
      </c>
      <c r="Z87" t="str" cm="1">
        <f t="array" ref="Z87">_xlfn._xlws.FILTER(Table3[[#All],[Name]],(Table3[[#All],[Polygon]]=$A87)*(Table3[[#All],[Period]]=Z$1)*((Table3[[#All],[Variables ]]=$AF$3)+(Table3[[#All],[Variables ]]=$AF$2)+(Table3[[#All],[Variables ]]=$AF$4)),0)</f>
        <v>AH</v>
      </c>
      <c r="AA87" cm="1">
        <f t="array" ref="AA87">_xlfn._xlws.FILTER(Table3[[#All],[Name]],(Table3[[#All],[Polygon]]=$A87)*(Table3[[#All],[Period]]=AA$1)*((Table3[[#All],[Variables ]]=$AF$3)+(Table3[[#All],[Variables ]]=$AF$2)+(Table3[[#All],[Variables ]]=$AF$4)),0)</f>
        <v>0</v>
      </c>
      <c r="AB87" cm="1">
        <f t="array" ref="AB87">_xlfn._xlws.FILTER(Table3[[#All],[Name]],(Table3[[#All],[Polygon]]=$A87)*(Table3[[#All],[Period]]=AB$1)*((Table3[[#All],[Variables ]]=$AF$3)+(Table3[[#All],[Variables ]]=$AF$2)+(Table3[[#All],[Variables ]]=$AF$4)),0)</f>
        <v>0</v>
      </c>
      <c r="AC87" cm="1">
        <f t="array" ref="AC87">_xlfn._xlws.FILTER(Table3[[#All],[Name]],(Table3[[#All],[Polygon]]=$A87)*(Table3[[#All],[Period]]=AC$1)*((Table3[[#All],[Variables ]]=$AF$3)+(Table3[[#All],[Variables ]]=$AF$2)+(Table3[[#All],[Variables ]]=$AF$4)),0)</f>
        <v>0</v>
      </c>
      <c r="AD87" cm="1">
        <f t="array" ref="AD87">_xlfn._xlws.FILTER(Table3[[#All],[Name]],(Table3[[#All],[Polygon]]=$A87)*(Table3[[#All],[Period]]=AD$1)*((Table3[[#All],[Variables ]]=$AF$3)+(Table3[[#All],[Variables ]]=$AF$2)+(Table3[[#All],[Variables ]]=$AF$4)),0)</f>
        <v>0</v>
      </c>
    </row>
    <row r="88" spans="1:30" x14ac:dyDescent="0.35">
      <c r="A88" s="5">
        <v>17</v>
      </c>
      <c r="B88" s="6"/>
      <c r="C88" s="8">
        <v>0</v>
      </c>
      <c r="D88" s="6"/>
      <c r="E88" s="6">
        <v>0</v>
      </c>
      <c r="F88" s="6">
        <v>0</v>
      </c>
      <c r="G88" s="6">
        <v>0</v>
      </c>
      <c r="H88" s="6"/>
      <c r="I88" s="6">
        <v>0</v>
      </c>
      <c r="J88" s="6">
        <v>0</v>
      </c>
      <c r="K88" s="6"/>
      <c r="L88" s="6">
        <v>83</v>
      </c>
      <c r="M88" s="6">
        <v>83</v>
      </c>
      <c r="N88" s="6">
        <v>35.39444323</v>
      </c>
      <c r="O88" s="9">
        <v>7.4459999999999997</v>
      </c>
      <c r="P88" cm="1">
        <f t="array" ref="P88">_xlfn._xlws.FILTER(Table3[[#All],[Name]],(Table3[[#All],[Polygon]]=$A88)*(Table3[[#All],[Period]]=P$1)*((Table3[[#All],[Variables ]]=$AF$3)+(Table3[[#All],[Variables ]]=$AF$2)+(Table3[[#All],[Variables ]]=$AF$4)),0)</f>
        <v>0</v>
      </c>
      <c r="Q88" t="e" cm="1" vm="2">
        <f t="array" aca="1" ref="Q88" ca="1">_xlfn._xlws.FILTER(Table3[[#All],[Name]],(Table3[[#All],[Polygon]]=$A88)*(Table3[[#All],[Period]]=Q$1)*((Table3[[#All],[Variables ]]=$AF$3)+(Table3[[#All],[Variables ]]=$AF$2)+(Table3[[#All],[Variables ]]=$AF$4)),0)</f>
        <v>#VALUE!</v>
      </c>
      <c r="R88" t="str" cm="1">
        <f t="array" ref="R88">_xlfn._xlws.FILTER(Table3[[#All],[Name]],(Table3[[#All],[Polygon]]=$A88)*(Table3[[#All],[Period]]=R$1)*((Table3[[#All],[Variables ]]=$AF$3)+(Table3[[#All],[Variables ]]=$AF$2)+(Table3[[#All],[Variables ]]=$AF$4)),0)</f>
        <v>AH</v>
      </c>
      <c r="S88" t="str" cm="1">
        <f t="array" ref="S88">_xlfn._xlws.FILTER(Table3[[#All],[Name]],(Table3[[#All],[Polygon]]=$A88)*(Table3[[#All],[Period]]=S$1)*((Table3[[#All],[Variables ]]=$AF$3)+(Table3[[#All],[Variables ]]=$AF$2)+(Table3[[#All],[Variables ]]=$AF$4)),0)</f>
        <v>AH</v>
      </c>
      <c r="T88" cm="1">
        <f t="array" ref="T88">_xlfn._xlws.FILTER(Table3[[#All],[Name]],(Table3[[#All],[Polygon]]=$A88)*(Table3[[#All],[Period]]=T$1)*((Table3[[#All],[Variables ]]=$AF$3)+(Table3[[#All],[Variables ]]=$AF$2)+(Table3[[#All],[Variables ]]=$AF$4)),0)</f>
        <v>0</v>
      </c>
      <c r="U88" cm="1">
        <f t="array" ref="U88">_xlfn._xlws.FILTER(Table3[[#All],[Name]],(Table3[[#All],[Polygon]]=$A88)*(Table3[[#All],[Period]]=U$1)*((Table3[[#All],[Variables ]]=$AF$3)+(Table3[[#All],[Variables ]]=$AF$2)+(Table3[[#All],[Variables ]]=$AF$4)),0)</f>
        <v>0</v>
      </c>
      <c r="V88" cm="1">
        <f t="array" ref="V88">_xlfn._xlws.FILTER(Table3[[#All],[Name]],(Table3[[#All],[Polygon]]=$A88)*(Table3[[#All],[Period]]=V$1)*((Table3[[#All],[Variables ]]=$AF$3)+(Table3[[#All],[Variables ]]=$AF$2)+(Table3[[#All],[Variables ]]=$AF$4)),0)</f>
        <v>0</v>
      </c>
      <c r="W88" cm="1">
        <f t="array" ref="W88">_xlfn._xlws.FILTER(Table3[[#All],[Name]],(Table3[[#All],[Polygon]]=$A88)*(Table3[[#All],[Period]]=W$1)*((Table3[[#All],[Variables ]]=$AF$3)+(Table3[[#All],[Variables ]]=$AF$2)+(Table3[[#All],[Variables ]]=$AF$4)),0)</f>
        <v>0</v>
      </c>
      <c r="X88" t="str" cm="1">
        <f t="array" ref="X88">_xlfn._xlws.FILTER(Table3[[#All],[Name]],(Table3[[#All],[Polygon]]=$A88)*(Table3[[#All],[Period]]=X$1)*((Table3[[#All],[Variables ]]=$AF$3)+(Table3[[#All],[Variables ]]=$AF$2)+(Table3[[#All],[Variables ]]=$AF$4)),0)</f>
        <v>PCT</v>
      </c>
      <c r="Y88" t="str" cm="1">
        <f t="array" ref="Y88">_xlfn._xlws.FILTER(Table3[[#All],[Name]],(Table3[[#All],[Polygon]]=$A88)*(Table3[[#All],[Period]]=Y$1)*((Table3[[#All],[Variables ]]=$AF$3)+(Table3[[#All],[Variables ]]=$AF$2)+(Table3[[#All],[Variables ]]=$AF$4)),0)</f>
        <v>AH</v>
      </c>
      <c r="Z88" t="str" cm="1">
        <f t="array" ref="Z88">_xlfn._xlws.FILTER(Table3[[#All],[Name]],(Table3[[#All],[Polygon]]=$A88)*(Table3[[#All],[Period]]=Z$1)*((Table3[[#All],[Variables ]]=$AF$3)+(Table3[[#All],[Variables ]]=$AF$2)+(Table3[[#All],[Variables ]]=$AF$4)),0)</f>
        <v>AH</v>
      </c>
      <c r="AA88" cm="1">
        <f t="array" ref="AA88">_xlfn._xlws.FILTER(Table3[[#All],[Name]],(Table3[[#All],[Polygon]]=$A88)*(Table3[[#All],[Period]]=AA$1)*((Table3[[#All],[Variables ]]=$AF$3)+(Table3[[#All],[Variables ]]=$AF$2)+(Table3[[#All],[Variables ]]=$AF$4)),0)</f>
        <v>0</v>
      </c>
      <c r="AB88" cm="1">
        <f t="array" ref="AB88">_xlfn._xlws.FILTER(Table3[[#All],[Name]],(Table3[[#All],[Polygon]]=$A88)*(Table3[[#All],[Period]]=AB$1)*((Table3[[#All],[Variables ]]=$AF$3)+(Table3[[#All],[Variables ]]=$AF$2)+(Table3[[#All],[Variables ]]=$AF$4)),0)</f>
        <v>0</v>
      </c>
      <c r="AC88" cm="1">
        <f t="array" ref="AC88">_xlfn._xlws.FILTER(Table3[[#All],[Name]],(Table3[[#All],[Polygon]]=$A88)*(Table3[[#All],[Period]]=AC$1)*((Table3[[#All],[Variables ]]=$AF$3)+(Table3[[#All],[Variables ]]=$AF$2)+(Table3[[#All],[Variables ]]=$AF$4)),0)</f>
        <v>0</v>
      </c>
      <c r="AD88" cm="1">
        <f t="array" ref="AD88">_xlfn._xlws.FILTER(Table3[[#All],[Name]],(Table3[[#All],[Polygon]]=$A88)*(Table3[[#All],[Period]]=AD$1)*((Table3[[#All],[Variables ]]=$AF$3)+(Table3[[#All],[Variables ]]=$AF$2)+(Table3[[#All],[Variables ]]=$AF$4)),0)</f>
        <v>0</v>
      </c>
    </row>
    <row r="89" spans="1:30" x14ac:dyDescent="0.35">
      <c r="A89" s="3">
        <v>17</v>
      </c>
      <c r="B89" s="4"/>
      <c r="C89" s="10">
        <v>0</v>
      </c>
      <c r="D89" s="4"/>
      <c r="E89" s="4">
        <v>0</v>
      </c>
      <c r="F89" s="4">
        <v>0</v>
      </c>
      <c r="G89" s="4">
        <v>0</v>
      </c>
      <c r="H89" s="4"/>
      <c r="I89" s="4">
        <v>0</v>
      </c>
      <c r="J89" s="4">
        <v>0</v>
      </c>
      <c r="K89" s="4"/>
      <c r="L89" s="4">
        <v>84</v>
      </c>
      <c r="M89" s="4">
        <v>84</v>
      </c>
      <c r="N89" s="4">
        <v>57.396410359999997</v>
      </c>
      <c r="O89" s="11">
        <v>11.625999999999999</v>
      </c>
      <c r="P89" cm="1">
        <f t="array" ref="P89">_xlfn._xlws.FILTER(Table3[[#All],[Name]],(Table3[[#All],[Polygon]]=$A89)*(Table3[[#All],[Period]]=P$1)*((Table3[[#All],[Variables ]]=$AF$3)+(Table3[[#All],[Variables ]]=$AF$2)+(Table3[[#All],[Variables ]]=$AF$4)),0)</f>
        <v>0</v>
      </c>
      <c r="Q89" t="e" cm="1" vm="2">
        <f t="array" aca="1" ref="Q89" ca="1">_xlfn._xlws.FILTER(Table3[[#All],[Name]],(Table3[[#All],[Polygon]]=$A89)*(Table3[[#All],[Period]]=Q$1)*((Table3[[#All],[Variables ]]=$AF$3)+(Table3[[#All],[Variables ]]=$AF$2)+(Table3[[#All],[Variables ]]=$AF$4)),0)</f>
        <v>#VALUE!</v>
      </c>
      <c r="R89" t="str" cm="1">
        <f t="array" ref="R89">_xlfn._xlws.FILTER(Table3[[#All],[Name]],(Table3[[#All],[Polygon]]=$A89)*(Table3[[#All],[Period]]=R$1)*((Table3[[#All],[Variables ]]=$AF$3)+(Table3[[#All],[Variables ]]=$AF$2)+(Table3[[#All],[Variables ]]=$AF$4)),0)</f>
        <v>AH</v>
      </c>
      <c r="S89" t="str" cm="1">
        <f t="array" ref="S89">_xlfn._xlws.FILTER(Table3[[#All],[Name]],(Table3[[#All],[Polygon]]=$A89)*(Table3[[#All],[Period]]=S$1)*((Table3[[#All],[Variables ]]=$AF$3)+(Table3[[#All],[Variables ]]=$AF$2)+(Table3[[#All],[Variables ]]=$AF$4)),0)</f>
        <v>AH</v>
      </c>
      <c r="T89" cm="1">
        <f t="array" ref="T89">_xlfn._xlws.FILTER(Table3[[#All],[Name]],(Table3[[#All],[Polygon]]=$A89)*(Table3[[#All],[Period]]=T$1)*((Table3[[#All],[Variables ]]=$AF$3)+(Table3[[#All],[Variables ]]=$AF$2)+(Table3[[#All],[Variables ]]=$AF$4)),0)</f>
        <v>0</v>
      </c>
      <c r="U89" cm="1">
        <f t="array" ref="U89">_xlfn._xlws.FILTER(Table3[[#All],[Name]],(Table3[[#All],[Polygon]]=$A89)*(Table3[[#All],[Period]]=U$1)*((Table3[[#All],[Variables ]]=$AF$3)+(Table3[[#All],[Variables ]]=$AF$2)+(Table3[[#All],[Variables ]]=$AF$4)),0)</f>
        <v>0</v>
      </c>
      <c r="V89" cm="1">
        <f t="array" ref="V89">_xlfn._xlws.FILTER(Table3[[#All],[Name]],(Table3[[#All],[Polygon]]=$A89)*(Table3[[#All],[Period]]=V$1)*((Table3[[#All],[Variables ]]=$AF$3)+(Table3[[#All],[Variables ]]=$AF$2)+(Table3[[#All],[Variables ]]=$AF$4)),0)</f>
        <v>0</v>
      </c>
      <c r="W89" cm="1">
        <f t="array" ref="W89">_xlfn._xlws.FILTER(Table3[[#All],[Name]],(Table3[[#All],[Polygon]]=$A89)*(Table3[[#All],[Period]]=W$1)*((Table3[[#All],[Variables ]]=$AF$3)+(Table3[[#All],[Variables ]]=$AF$2)+(Table3[[#All],[Variables ]]=$AF$4)),0)</f>
        <v>0</v>
      </c>
      <c r="X89" t="str" cm="1">
        <f t="array" ref="X89">_xlfn._xlws.FILTER(Table3[[#All],[Name]],(Table3[[#All],[Polygon]]=$A89)*(Table3[[#All],[Period]]=X$1)*((Table3[[#All],[Variables ]]=$AF$3)+(Table3[[#All],[Variables ]]=$AF$2)+(Table3[[#All],[Variables ]]=$AF$4)),0)</f>
        <v>PCT</v>
      </c>
      <c r="Y89" t="str" cm="1">
        <f t="array" ref="Y89">_xlfn._xlws.FILTER(Table3[[#All],[Name]],(Table3[[#All],[Polygon]]=$A89)*(Table3[[#All],[Period]]=Y$1)*((Table3[[#All],[Variables ]]=$AF$3)+(Table3[[#All],[Variables ]]=$AF$2)+(Table3[[#All],[Variables ]]=$AF$4)),0)</f>
        <v>AH</v>
      </c>
      <c r="Z89" t="str" cm="1">
        <f t="array" ref="Z89">_xlfn._xlws.FILTER(Table3[[#All],[Name]],(Table3[[#All],[Polygon]]=$A89)*(Table3[[#All],[Period]]=Z$1)*((Table3[[#All],[Variables ]]=$AF$3)+(Table3[[#All],[Variables ]]=$AF$2)+(Table3[[#All],[Variables ]]=$AF$4)),0)</f>
        <v>AH</v>
      </c>
      <c r="AA89" cm="1">
        <f t="array" ref="AA89">_xlfn._xlws.FILTER(Table3[[#All],[Name]],(Table3[[#All],[Polygon]]=$A89)*(Table3[[#All],[Period]]=AA$1)*((Table3[[#All],[Variables ]]=$AF$3)+(Table3[[#All],[Variables ]]=$AF$2)+(Table3[[#All],[Variables ]]=$AF$4)),0)</f>
        <v>0</v>
      </c>
      <c r="AB89" cm="1">
        <f t="array" ref="AB89">_xlfn._xlws.FILTER(Table3[[#All],[Name]],(Table3[[#All],[Polygon]]=$A89)*(Table3[[#All],[Period]]=AB$1)*((Table3[[#All],[Variables ]]=$AF$3)+(Table3[[#All],[Variables ]]=$AF$2)+(Table3[[#All],[Variables ]]=$AF$4)),0)</f>
        <v>0</v>
      </c>
      <c r="AC89" cm="1">
        <f t="array" ref="AC89">_xlfn._xlws.FILTER(Table3[[#All],[Name]],(Table3[[#All],[Polygon]]=$A89)*(Table3[[#All],[Period]]=AC$1)*((Table3[[#All],[Variables ]]=$AF$3)+(Table3[[#All],[Variables ]]=$AF$2)+(Table3[[#All],[Variables ]]=$AF$4)),0)</f>
        <v>0</v>
      </c>
      <c r="AD89" cm="1">
        <f t="array" ref="AD89">_xlfn._xlws.FILTER(Table3[[#All],[Name]],(Table3[[#All],[Polygon]]=$A89)*(Table3[[#All],[Period]]=AD$1)*((Table3[[#All],[Variables ]]=$AF$3)+(Table3[[#All],[Variables ]]=$AF$2)+(Table3[[#All],[Variables ]]=$AF$4)),0)</f>
        <v>0</v>
      </c>
    </row>
    <row r="90" spans="1:30" x14ac:dyDescent="0.35">
      <c r="A90" s="5">
        <v>17</v>
      </c>
      <c r="B90" s="6"/>
      <c r="C90" s="8">
        <v>0</v>
      </c>
      <c r="D90" s="6"/>
      <c r="E90" s="6">
        <v>0</v>
      </c>
      <c r="F90" s="6">
        <v>0</v>
      </c>
      <c r="G90" s="6">
        <v>0</v>
      </c>
      <c r="H90" s="6"/>
      <c r="I90" s="6">
        <v>0</v>
      </c>
      <c r="J90" s="6">
        <v>0</v>
      </c>
      <c r="K90" s="6"/>
      <c r="L90" s="6">
        <v>56</v>
      </c>
      <c r="M90" s="6">
        <v>56</v>
      </c>
      <c r="N90" s="6">
        <v>9.4989923730000001</v>
      </c>
      <c r="O90" s="9">
        <v>0.45900000000000002</v>
      </c>
      <c r="P90" cm="1">
        <f t="array" ref="P90">_xlfn._xlws.FILTER(Table3[[#All],[Name]],(Table3[[#All],[Polygon]]=$A90)*(Table3[[#All],[Period]]=P$1)*((Table3[[#All],[Variables ]]=$AF$3)+(Table3[[#All],[Variables ]]=$AF$2)+(Table3[[#All],[Variables ]]=$AF$4)),0)</f>
        <v>0</v>
      </c>
      <c r="Q90" t="e" cm="1" vm="2">
        <f t="array" aca="1" ref="Q90" ca="1">_xlfn._xlws.FILTER(Table3[[#All],[Name]],(Table3[[#All],[Polygon]]=$A90)*(Table3[[#All],[Period]]=Q$1)*((Table3[[#All],[Variables ]]=$AF$3)+(Table3[[#All],[Variables ]]=$AF$2)+(Table3[[#All],[Variables ]]=$AF$4)),0)</f>
        <v>#VALUE!</v>
      </c>
      <c r="R90" t="str" cm="1">
        <f t="array" ref="R90">_xlfn._xlws.FILTER(Table3[[#All],[Name]],(Table3[[#All],[Polygon]]=$A90)*(Table3[[#All],[Period]]=R$1)*((Table3[[#All],[Variables ]]=$AF$3)+(Table3[[#All],[Variables ]]=$AF$2)+(Table3[[#All],[Variables ]]=$AF$4)),0)</f>
        <v>AH</v>
      </c>
      <c r="S90" t="str" cm="1">
        <f t="array" ref="S90">_xlfn._xlws.FILTER(Table3[[#All],[Name]],(Table3[[#All],[Polygon]]=$A90)*(Table3[[#All],[Period]]=S$1)*((Table3[[#All],[Variables ]]=$AF$3)+(Table3[[#All],[Variables ]]=$AF$2)+(Table3[[#All],[Variables ]]=$AF$4)),0)</f>
        <v>AH</v>
      </c>
      <c r="T90" cm="1">
        <f t="array" ref="T90">_xlfn._xlws.FILTER(Table3[[#All],[Name]],(Table3[[#All],[Polygon]]=$A90)*(Table3[[#All],[Period]]=T$1)*((Table3[[#All],[Variables ]]=$AF$3)+(Table3[[#All],[Variables ]]=$AF$2)+(Table3[[#All],[Variables ]]=$AF$4)),0)</f>
        <v>0</v>
      </c>
      <c r="U90" cm="1">
        <f t="array" ref="U90">_xlfn._xlws.FILTER(Table3[[#All],[Name]],(Table3[[#All],[Polygon]]=$A90)*(Table3[[#All],[Period]]=U$1)*((Table3[[#All],[Variables ]]=$AF$3)+(Table3[[#All],[Variables ]]=$AF$2)+(Table3[[#All],[Variables ]]=$AF$4)),0)</f>
        <v>0</v>
      </c>
      <c r="V90" cm="1">
        <f t="array" ref="V90">_xlfn._xlws.FILTER(Table3[[#All],[Name]],(Table3[[#All],[Polygon]]=$A90)*(Table3[[#All],[Period]]=V$1)*((Table3[[#All],[Variables ]]=$AF$3)+(Table3[[#All],[Variables ]]=$AF$2)+(Table3[[#All],[Variables ]]=$AF$4)),0)</f>
        <v>0</v>
      </c>
      <c r="W90" cm="1">
        <f t="array" ref="W90">_xlfn._xlws.FILTER(Table3[[#All],[Name]],(Table3[[#All],[Polygon]]=$A90)*(Table3[[#All],[Period]]=W$1)*((Table3[[#All],[Variables ]]=$AF$3)+(Table3[[#All],[Variables ]]=$AF$2)+(Table3[[#All],[Variables ]]=$AF$4)),0)</f>
        <v>0</v>
      </c>
      <c r="X90" t="str" cm="1">
        <f t="array" ref="X90">_xlfn._xlws.FILTER(Table3[[#All],[Name]],(Table3[[#All],[Polygon]]=$A90)*(Table3[[#All],[Period]]=X$1)*((Table3[[#All],[Variables ]]=$AF$3)+(Table3[[#All],[Variables ]]=$AF$2)+(Table3[[#All],[Variables ]]=$AF$4)),0)</f>
        <v>PCT</v>
      </c>
      <c r="Y90" t="str" cm="1">
        <f t="array" ref="Y90">_xlfn._xlws.FILTER(Table3[[#All],[Name]],(Table3[[#All],[Polygon]]=$A90)*(Table3[[#All],[Period]]=Y$1)*((Table3[[#All],[Variables ]]=$AF$3)+(Table3[[#All],[Variables ]]=$AF$2)+(Table3[[#All],[Variables ]]=$AF$4)),0)</f>
        <v>AH</v>
      </c>
      <c r="Z90" t="str" cm="1">
        <f t="array" ref="Z90">_xlfn._xlws.FILTER(Table3[[#All],[Name]],(Table3[[#All],[Polygon]]=$A90)*(Table3[[#All],[Period]]=Z$1)*((Table3[[#All],[Variables ]]=$AF$3)+(Table3[[#All],[Variables ]]=$AF$2)+(Table3[[#All],[Variables ]]=$AF$4)),0)</f>
        <v>AH</v>
      </c>
      <c r="AA90" cm="1">
        <f t="array" ref="AA90">_xlfn._xlws.FILTER(Table3[[#All],[Name]],(Table3[[#All],[Polygon]]=$A90)*(Table3[[#All],[Period]]=AA$1)*((Table3[[#All],[Variables ]]=$AF$3)+(Table3[[#All],[Variables ]]=$AF$2)+(Table3[[#All],[Variables ]]=$AF$4)),0)</f>
        <v>0</v>
      </c>
      <c r="AB90" cm="1">
        <f t="array" ref="AB90">_xlfn._xlws.FILTER(Table3[[#All],[Name]],(Table3[[#All],[Polygon]]=$A90)*(Table3[[#All],[Period]]=AB$1)*((Table3[[#All],[Variables ]]=$AF$3)+(Table3[[#All],[Variables ]]=$AF$2)+(Table3[[#All],[Variables ]]=$AF$4)),0)</f>
        <v>0</v>
      </c>
      <c r="AC90" cm="1">
        <f t="array" ref="AC90">_xlfn._xlws.FILTER(Table3[[#All],[Name]],(Table3[[#All],[Polygon]]=$A90)*(Table3[[#All],[Period]]=AC$1)*((Table3[[#All],[Variables ]]=$AF$3)+(Table3[[#All],[Variables ]]=$AF$2)+(Table3[[#All],[Variables ]]=$AF$4)),0)</f>
        <v>0</v>
      </c>
      <c r="AD90" cm="1">
        <f t="array" ref="AD90">_xlfn._xlws.FILTER(Table3[[#All],[Name]],(Table3[[#All],[Polygon]]=$A90)*(Table3[[#All],[Period]]=AD$1)*((Table3[[#All],[Variables ]]=$AF$3)+(Table3[[#All],[Variables ]]=$AF$2)+(Table3[[#All],[Variables ]]=$AF$4)),0)</f>
        <v>0</v>
      </c>
    </row>
    <row r="91" spans="1:30" x14ac:dyDescent="0.35">
      <c r="A91" s="3">
        <v>17</v>
      </c>
      <c r="B91" s="4"/>
      <c r="C91" s="10">
        <v>0</v>
      </c>
      <c r="D91" s="4"/>
      <c r="E91" s="4">
        <v>0</v>
      </c>
      <c r="F91" s="4">
        <v>0</v>
      </c>
      <c r="G91" s="4">
        <v>0</v>
      </c>
      <c r="H91" s="4"/>
      <c r="I91" s="4">
        <v>0</v>
      </c>
      <c r="J91" s="4">
        <v>0</v>
      </c>
      <c r="K91" s="4"/>
      <c r="L91" s="4">
        <v>54</v>
      </c>
      <c r="M91" s="4">
        <v>54</v>
      </c>
      <c r="N91" s="4">
        <v>14.01216649</v>
      </c>
      <c r="O91" s="11">
        <v>7.64</v>
      </c>
      <c r="P91" cm="1">
        <f t="array" ref="P91">_xlfn._xlws.FILTER(Table3[[#All],[Name]],(Table3[[#All],[Polygon]]=$A91)*(Table3[[#All],[Period]]=P$1)*((Table3[[#All],[Variables ]]=$AF$3)+(Table3[[#All],[Variables ]]=$AF$2)+(Table3[[#All],[Variables ]]=$AF$4)),0)</f>
        <v>0</v>
      </c>
      <c r="Q91" t="e" cm="1" vm="2">
        <f t="array" aca="1" ref="Q91" ca="1">_xlfn._xlws.FILTER(Table3[[#All],[Name]],(Table3[[#All],[Polygon]]=$A91)*(Table3[[#All],[Period]]=Q$1)*((Table3[[#All],[Variables ]]=$AF$3)+(Table3[[#All],[Variables ]]=$AF$2)+(Table3[[#All],[Variables ]]=$AF$4)),0)</f>
        <v>#VALUE!</v>
      </c>
      <c r="R91" t="str" cm="1">
        <f t="array" ref="R91">_xlfn._xlws.FILTER(Table3[[#All],[Name]],(Table3[[#All],[Polygon]]=$A91)*(Table3[[#All],[Period]]=R$1)*((Table3[[#All],[Variables ]]=$AF$3)+(Table3[[#All],[Variables ]]=$AF$2)+(Table3[[#All],[Variables ]]=$AF$4)),0)</f>
        <v>AH</v>
      </c>
      <c r="S91" t="str" cm="1">
        <f t="array" ref="S91">_xlfn._xlws.FILTER(Table3[[#All],[Name]],(Table3[[#All],[Polygon]]=$A91)*(Table3[[#All],[Period]]=S$1)*((Table3[[#All],[Variables ]]=$AF$3)+(Table3[[#All],[Variables ]]=$AF$2)+(Table3[[#All],[Variables ]]=$AF$4)),0)</f>
        <v>AH</v>
      </c>
      <c r="T91" cm="1">
        <f t="array" ref="T91">_xlfn._xlws.FILTER(Table3[[#All],[Name]],(Table3[[#All],[Polygon]]=$A91)*(Table3[[#All],[Period]]=T$1)*((Table3[[#All],[Variables ]]=$AF$3)+(Table3[[#All],[Variables ]]=$AF$2)+(Table3[[#All],[Variables ]]=$AF$4)),0)</f>
        <v>0</v>
      </c>
      <c r="U91" cm="1">
        <f t="array" ref="U91">_xlfn._xlws.FILTER(Table3[[#All],[Name]],(Table3[[#All],[Polygon]]=$A91)*(Table3[[#All],[Period]]=U$1)*((Table3[[#All],[Variables ]]=$AF$3)+(Table3[[#All],[Variables ]]=$AF$2)+(Table3[[#All],[Variables ]]=$AF$4)),0)</f>
        <v>0</v>
      </c>
      <c r="V91" cm="1">
        <f t="array" ref="V91">_xlfn._xlws.FILTER(Table3[[#All],[Name]],(Table3[[#All],[Polygon]]=$A91)*(Table3[[#All],[Period]]=V$1)*((Table3[[#All],[Variables ]]=$AF$3)+(Table3[[#All],[Variables ]]=$AF$2)+(Table3[[#All],[Variables ]]=$AF$4)),0)</f>
        <v>0</v>
      </c>
      <c r="W91" cm="1">
        <f t="array" ref="W91">_xlfn._xlws.FILTER(Table3[[#All],[Name]],(Table3[[#All],[Polygon]]=$A91)*(Table3[[#All],[Period]]=W$1)*((Table3[[#All],[Variables ]]=$AF$3)+(Table3[[#All],[Variables ]]=$AF$2)+(Table3[[#All],[Variables ]]=$AF$4)),0)</f>
        <v>0</v>
      </c>
      <c r="X91" t="str" cm="1">
        <f t="array" ref="X91">_xlfn._xlws.FILTER(Table3[[#All],[Name]],(Table3[[#All],[Polygon]]=$A91)*(Table3[[#All],[Period]]=X$1)*((Table3[[#All],[Variables ]]=$AF$3)+(Table3[[#All],[Variables ]]=$AF$2)+(Table3[[#All],[Variables ]]=$AF$4)),0)</f>
        <v>PCT</v>
      </c>
      <c r="Y91" t="str" cm="1">
        <f t="array" ref="Y91">_xlfn._xlws.FILTER(Table3[[#All],[Name]],(Table3[[#All],[Polygon]]=$A91)*(Table3[[#All],[Period]]=Y$1)*((Table3[[#All],[Variables ]]=$AF$3)+(Table3[[#All],[Variables ]]=$AF$2)+(Table3[[#All],[Variables ]]=$AF$4)),0)</f>
        <v>AH</v>
      </c>
      <c r="Z91" t="str" cm="1">
        <f t="array" ref="Z91">_xlfn._xlws.FILTER(Table3[[#All],[Name]],(Table3[[#All],[Polygon]]=$A91)*(Table3[[#All],[Period]]=Z$1)*((Table3[[#All],[Variables ]]=$AF$3)+(Table3[[#All],[Variables ]]=$AF$2)+(Table3[[#All],[Variables ]]=$AF$4)),0)</f>
        <v>AH</v>
      </c>
      <c r="AA91" cm="1">
        <f t="array" ref="AA91">_xlfn._xlws.FILTER(Table3[[#All],[Name]],(Table3[[#All],[Polygon]]=$A91)*(Table3[[#All],[Period]]=AA$1)*((Table3[[#All],[Variables ]]=$AF$3)+(Table3[[#All],[Variables ]]=$AF$2)+(Table3[[#All],[Variables ]]=$AF$4)),0)</f>
        <v>0</v>
      </c>
      <c r="AB91" cm="1">
        <f t="array" ref="AB91">_xlfn._xlws.FILTER(Table3[[#All],[Name]],(Table3[[#All],[Polygon]]=$A91)*(Table3[[#All],[Period]]=AB$1)*((Table3[[#All],[Variables ]]=$AF$3)+(Table3[[#All],[Variables ]]=$AF$2)+(Table3[[#All],[Variables ]]=$AF$4)),0)</f>
        <v>0</v>
      </c>
      <c r="AC91" cm="1">
        <f t="array" ref="AC91">_xlfn._xlws.FILTER(Table3[[#All],[Name]],(Table3[[#All],[Polygon]]=$A91)*(Table3[[#All],[Period]]=AC$1)*((Table3[[#All],[Variables ]]=$AF$3)+(Table3[[#All],[Variables ]]=$AF$2)+(Table3[[#All],[Variables ]]=$AF$4)),0)</f>
        <v>0</v>
      </c>
      <c r="AD91" cm="1">
        <f t="array" ref="AD91">_xlfn._xlws.FILTER(Table3[[#All],[Name]],(Table3[[#All],[Polygon]]=$A91)*(Table3[[#All],[Period]]=AD$1)*((Table3[[#All],[Variables ]]=$AF$3)+(Table3[[#All],[Variables ]]=$AF$2)+(Table3[[#All],[Variables ]]=$AF$4)),0)</f>
        <v>0</v>
      </c>
    </row>
    <row r="92" spans="1:30" x14ac:dyDescent="0.35">
      <c r="A92" s="5">
        <v>17</v>
      </c>
      <c r="B92" s="6"/>
      <c r="C92" s="8">
        <v>0</v>
      </c>
      <c r="D92" s="6"/>
      <c r="E92" s="6">
        <v>0</v>
      </c>
      <c r="F92" s="6">
        <v>0</v>
      </c>
      <c r="G92" s="6">
        <v>0</v>
      </c>
      <c r="H92" s="6"/>
      <c r="I92" s="6">
        <v>0</v>
      </c>
      <c r="J92" s="6">
        <v>0</v>
      </c>
      <c r="K92" s="6"/>
      <c r="L92" s="6">
        <v>2</v>
      </c>
      <c r="M92" s="6">
        <v>2</v>
      </c>
      <c r="N92" s="6">
        <v>10.0095142</v>
      </c>
      <c r="O92" s="9">
        <v>8.0470000000000006</v>
      </c>
      <c r="P92" cm="1">
        <f t="array" ref="P92">_xlfn._xlws.FILTER(Table3[[#All],[Name]],(Table3[[#All],[Polygon]]=$A92)*(Table3[[#All],[Period]]=P$1)*((Table3[[#All],[Variables ]]=$AF$3)+(Table3[[#All],[Variables ]]=$AF$2)+(Table3[[#All],[Variables ]]=$AF$4)),0)</f>
        <v>0</v>
      </c>
      <c r="Q92" t="e" cm="1" vm="2">
        <f t="array" aca="1" ref="Q92" ca="1">_xlfn._xlws.FILTER(Table3[[#All],[Name]],(Table3[[#All],[Polygon]]=$A92)*(Table3[[#All],[Period]]=Q$1)*((Table3[[#All],[Variables ]]=$AF$3)+(Table3[[#All],[Variables ]]=$AF$2)+(Table3[[#All],[Variables ]]=$AF$4)),0)</f>
        <v>#VALUE!</v>
      </c>
      <c r="R92" t="str" cm="1">
        <f t="array" ref="R92">_xlfn._xlws.FILTER(Table3[[#All],[Name]],(Table3[[#All],[Polygon]]=$A92)*(Table3[[#All],[Period]]=R$1)*((Table3[[#All],[Variables ]]=$AF$3)+(Table3[[#All],[Variables ]]=$AF$2)+(Table3[[#All],[Variables ]]=$AF$4)),0)</f>
        <v>AH</v>
      </c>
      <c r="S92" t="str" cm="1">
        <f t="array" ref="S92">_xlfn._xlws.FILTER(Table3[[#All],[Name]],(Table3[[#All],[Polygon]]=$A92)*(Table3[[#All],[Period]]=S$1)*((Table3[[#All],[Variables ]]=$AF$3)+(Table3[[#All],[Variables ]]=$AF$2)+(Table3[[#All],[Variables ]]=$AF$4)),0)</f>
        <v>AH</v>
      </c>
      <c r="T92" cm="1">
        <f t="array" ref="T92">_xlfn._xlws.FILTER(Table3[[#All],[Name]],(Table3[[#All],[Polygon]]=$A92)*(Table3[[#All],[Period]]=T$1)*((Table3[[#All],[Variables ]]=$AF$3)+(Table3[[#All],[Variables ]]=$AF$2)+(Table3[[#All],[Variables ]]=$AF$4)),0)</f>
        <v>0</v>
      </c>
      <c r="U92" cm="1">
        <f t="array" ref="U92">_xlfn._xlws.FILTER(Table3[[#All],[Name]],(Table3[[#All],[Polygon]]=$A92)*(Table3[[#All],[Period]]=U$1)*((Table3[[#All],[Variables ]]=$AF$3)+(Table3[[#All],[Variables ]]=$AF$2)+(Table3[[#All],[Variables ]]=$AF$4)),0)</f>
        <v>0</v>
      </c>
      <c r="V92" cm="1">
        <f t="array" ref="V92">_xlfn._xlws.FILTER(Table3[[#All],[Name]],(Table3[[#All],[Polygon]]=$A92)*(Table3[[#All],[Period]]=V$1)*((Table3[[#All],[Variables ]]=$AF$3)+(Table3[[#All],[Variables ]]=$AF$2)+(Table3[[#All],[Variables ]]=$AF$4)),0)</f>
        <v>0</v>
      </c>
      <c r="W92" cm="1">
        <f t="array" ref="W92">_xlfn._xlws.FILTER(Table3[[#All],[Name]],(Table3[[#All],[Polygon]]=$A92)*(Table3[[#All],[Period]]=W$1)*((Table3[[#All],[Variables ]]=$AF$3)+(Table3[[#All],[Variables ]]=$AF$2)+(Table3[[#All],[Variables ]]=$AF$4)),0)</f>
        <v>0</v>
      </c>
      <c r="X92" t="str" cm="1">
        <f t="array" ref="X92">_xlfn._xlws.FILTER(Table3[[#All],[Name]],(Table3[[#All],[Polygon]]=$A92)*(Table3[[#All],[Period]]=X$1)*((Table3[[#All],[Variables ]]=$AF$3)+(Table3[[#All],[Variables ]]=$AF$2)+(Table3[[#All],[Variables ]]=$AF$4)),0)</f>
        <v>PCT</v>
      </c>
      <c r="Y92" t="str" cm="1">
        <f t="array" ref="Y92">_xlfn._xlws.FILTER(Table3[[#All],[Name]],(Table3[[#All],[Polygon]]=$A92)*(Table3[[#All],[Period]]=Y$1)*((Table3[[#All],[Variables ]]=$AF$3)+(Table3[[#All],[Variables ]]=$AF$2)+(Table3[[#All],[Variables ]]=$AF$4)),0)</f>
        <v>AH</v>
      </c>
      <c r="Z92" t="str" cm="1">
        <f t="array" ref="Z92">_xlfn._xlws.FILTER(Table3[[#All],[Name]],(Table3[[#All],[Polygon]]=$A92)*(Table3[[#All],[Period]]=Z$1)*((Table3[[#All],[Variables ]]=$AF$3)+(Table3[[#All],[Variables ]]=$AF$2)+(Table3[[#All],[Variables ]]=$AF$4)),0)</f>
        <v>AH</v>
      </c>
      <c r="AA92" cm="1">
        <f t="array" ref="AA92">_xlfn._xlws.FILTER(Table3[[#All],[Name]],(Table3[[#All],[Polygon]]=$A92)*(Table3[[#All],[Period]]=AA$1)*((Table3[[#All],[Variables ]]=$AF$3)+(Table3[[#All],[Variables ]]=$AF$2)+(Table3[[#All],[Variables ]]=$AF$4)),0)</f>
        <v>0</v>
      </c>
      <c r="AB92" cm="1">
        <f t="array" ref="AB92">_xlfn._xlws.FILTER(Table3[[#All],[Name]],(Table3[[#All],[Polygon]]=$A92)*(Table3[[#All],[Period]]=AB$1)*((Table3[[#All],[Variables ]]=$AF$3)+(Table3[[#All],[Variables ]]=$AF$2)+(Table3[[#All],[Variables ]]=$AF$4)),0)</f>
        <v>0</v>
      </c>
      <c r="AC92" cm="1">
        <f t="array" ref="AC92">_xlfn._xlws.FILTER(Table3[[#All],[Name]],(Table3[[#All],[Polygon]]=$A92)*(Table3[[#All],[Period]]=AC$1)*((Table3[[#All],[Variables ]]=$AF$3)+(Table3[[#All],[Variables ]]=$AF$2)+(Table3[[#All],[Variables ]]=$AF$4)),0)</f>
        <v>0</v>
      </c>
      <c r="AD92" cm="1">
        <f t="array" ref="AD92">_xlfn._xlws.FILTER(Table3[[#All],[Name]],(Table3[[#All],[Polygon]]=$A92)*(Table3[[#All],[Period]]=AD$1)*((Table3[[#All],[Variables ]]=$AF$3)+(Table3[[#All],[Variables ]]=$AF$2)+(Table3[[#All],[Variables ]]=$AF$4)),0)</f>
        <v>0</v>
      </c>
    </row>
    <row r="93" spans="1:30" x14ac:dyDescent="0.35">
      <c r="A93" s="3">
        <v>17</v>
      </c>
      <c r="B93" s="4"/>
      <c r="C93" s="10">
        <v>0</v>
      </c>
      <c r="D93" s="4"/>
      <c r="E93" s="4">
        <v>0</v>
      </c>
      <c r="F93" s="4">
        <v>0</v>
      </c>
      <c r="G93" s="4">
        <v>0</v>
      </c>
      <c r="H93" s="4"/>
      <c r="I93" s="4">
        <v>0</v>
      </c>
      <c r="J93" s="4">
        <v>0</v>
      </c>
      <c r="K93" s="4"/>
      <c r="L93" s="4">
        <v>19</v>
      </c>
      <c r="M93" s="4">
        <v>19</v>
      </c>
      <c r="N93" s="4">
        <v>32.06105127</v>
      </c>
      <c r="O93" s="11">
        <v>32.061</v>
      </c>
      <c r="P93" cm="1">
        <f t="array" ref="P93">_xlfn._xlws.FILTER(Table3[[#All],[Name]],(Table3[[#All],[Polygon]]=$A93)*(Table3[[#All],[Period]]=P$1)*((Table3[[#All],[Variables ]]=$AF$3)+(Table3[[#All],[Variables ]]=$AF$2)+(Table3[[#All],[Variables ]]=$AF$4)),0)</f>
        <v>0</v>
      </c>
      <c r="Q93" t="e" cm="1" vm="2">
        <f t="array" aca="1" ref="Q93" ca="1">_xlfn._xlws.FILTER(Table3[[#All],[Name]],(Table3[[#All],[Polygon]]=$A93)*(Table3[[#All],[Period]]=Q$1)*((Table3[[#All],[Variables ]]=$AF$3)+(Table3[[#All],[Variables ]]=$AF$2)+(Table3[[#All],[Variables ]]=$AF$4)),0)</f>
        <v>#VALUE!</v>
      </c>
      <c r="R93" t="str" cm="1">
        <f t="array" ref="R93">_xlfn._xlws.FILTER(Table3[[#All],[Name]],(Table3[[#All],[Polygon]]=$A93)*(Table3[[#All],[Period]]=R$1)*((Table3[[#All],[Variables ]]=$AF$3)+(Table3[[#All],[Variables ]]=$AF$2)+(Table3[[#All],[Variables ]]=$AF$4)),0)</f>
        <v>AH</v>
      </c>
      <c r="S93" t="str" cm="1">
        <f t="array" ref="S93">_xlfn._xlws.FILTER(Table3[[#All],[Name]],(Table3[[#All],[Polygon]]=$A93)*(Table3[[#All],[Period]]=S$1)*((Table3[[#All],[Variables ]]=$AF$3)+(Table3[[#All],[Variables ]]=$AF$2)+(Table3[[#All],[Variables ]]=$AF$4)),0)</f>
        <v>AH</v>
      </c>
      <c r="T93" cm="1">
        <f t="array" ref="T93">_xlfn._xlws.FILTER(Table3[[#All],[Name]],(Table3[[#All],[Polygon]]=$A93)*(Table3[[#All],[Period]]=T$1)*((Table3[[#All],[Variables ]]=$AF$3)+(Table3[[#All],[Variables ]]=$AF$2)+(Table3[[#All],[Variables ]]=$AF$4)),0)</f>
        <v>0</v>
      </c>
      <c r="U93" cm="1">
        <f t="array" ref="U93">_xlfn._xlws.FILTER(Table3[[#All],[Name]],(Table3[[#All],[Polygon]]=$A93)*(Table3[[#All],[Period]]=U$1)*((Table3[[#All],[Variables ]]=$AF$3)+(Table3[[#All],[Variables ]]=$AF$2)+(Table3[[#All],[Variables ]]=$AF$4)),0)</f>
        <v>0</v>
      </c>
      <c r="V93" cm="1">
        <f t="array" ref="V93">_xlfn._xlws.FILTER(Table3[[#All],[Name]],(Table3[[#All],[Polygon]]=$A93)*(Table3[[#All],[Period]]=V$1)*((Table3[[#All],[Variables ]]=$AF$3)+(Table3[[#All],[Variables ]]=$AF$2)+(Table3[[#All],[Variables ]]=$AF$4)),0)</f>
        <v>0</v>
      </c>
      <c r="W93" cm="1">
        <f t="array" ref="W93">_xlfn._xlws.FILTER(Table3[[#All],[Name]],(Table3[[#All],[Polygon]]=$A93)*(Table3[[#All],[Period]]=W$1)*((Table3[[#All],[Variables ]]=$AF$3)+(Table3[[#All],[Variables ]]=$AF$2)+(Table3[[#All],[Variables ]]=$AF$4)),0)</f>
        <v>0</v>
      </c>
      <c r="X93" t="str" cm="1">
        <f t="array" ref="X93">_xlfn._xlws.FILTER(Table3[[#All],[Name]],(Table3[[#All],[Polygon]]=$A93)*(Table3[[#All],[Period]]=X$1)*((Table3[[#All],[Variables ]]=$AF$3)+(Table3[[#All],[Variables ]]=$AF$2)+(Table3[[#All],[Variables ]]=$AF$4)),0)</f>
        <v>PCT</v>
      </c>
      <c r="Y93" t="str" cm="1">
        <f t="array" ref="Y93">_xlfn._xlws.FILTER(Table3[[#All],[Name]],(Table3[[#All],[Polygon]]=$A93)*(Table3[[#All],[Period]]=Y$1)*((Table3[[#All],[Variables ]]=$AF$3)+(Table3[[#All],[Variables ]]=$AF$2)+(Table3[[#All],[Variables ]]=$AF$4)),0)</f>
        <v>AH</v>
      </c>
      <c r="Z93" t="str" cm="1">
        <f t="array" ref="Z93">_xlfn._xlws.FILTER(Table3[[#All],[Name]],(Table3[[#All],[Polygon]]=$A93)*(Table3[[#All],[Period]]=Z$1)*((Table3[[#All],[Variables ]]=$AF$3)+(Table3[[#All],[Variables ]]=$AF$2)+(Table3[[#All],[Variables ]]=$AF$4)),0)</f>
        <v>AH</v>
      </c>
      <c r="AA93" cm="1">
        <f t="array" ref="AA93">_xlfn._xlws.FILTER(Table3[[#All],[Name]],(Table3[[#All],[Polygon]]=$A93)*(Table3[[#All],[Period]]=AA$1)*((Table3[[#All],[Variables ]]=$AF$3)+(Table3[[#All],[Variables ]]=$AF$2)+(Table3[[#All],[Variables ]]=$AF$4)),0)</f>
        <v>0</v>
      </c>
      <c r="AB93" cm="1">
        <f t="array" ref="AB93">_xlfn._xlws.FILTER(Table3[[#All],[Name]],(Table3[[#All],[Polygon]]=$A93)*(Table3[[#All],[Period]]=AB$1)*((Table3[[#All],[Variables ]]=$AF$3)+(Table3[[#All],[Variables ]]=$AF$2)+(Table3[[#All],[Variables ]]=$AF$4)),0)</f>
        <v>0</v>
      </c>
      <c r="AC93" cm="1">
        <f t="array" ref="AC93">_xlfn._xlws.FILTER(Table3[[#All],[Name]],(Table3[[#All],[Polygon]]=$A93)*(Table3[[#All],[Period]]=AC$1)*((Table3[[#All],[Variables ]]=$AF$3)+(Table3[[#All],[Variables ]]=$AF$2)+(Table3[[#All],[Variables ]]=$AF$4)),0)</f>
        <v>0</v>
      </c>
      <c r="AD93" cm="1">
        <f t="array" ref="AD93">_xlfn._xlws.FILTER(Table3[[#All],[Name]],(Table3[[#All],[Polygon]]=$A93)*(Table3[[#All],[Period]]=AD$1)*((Table3[[#All],[Variables ]]=$AF$3)+(Table3[[#All],[Variables ]]=$AF$2)+(Table3[[#All],[Variables ]]=$AF$4)),0)</f>
        <v>0</v>
      </c>
    </row>
    <row r="94" spans="1:30" x14ac:dyDescent="0.35">
      <c r="A94" s="5">
        <v>17</v>
      </c>
      <c r="B94" s="6"/>
      <c r="C94" s="8">
        <v>0</v>
      </c>
      <c r="D94" s="6"/>
      <c r="E94" s="6">
        <v>0</v>
      </c>
      <c r="F94" s="6">
        <v>0</v>
      </c>
      <c r="G94" s="6">
        <v>0</v>
      </c>
      <c r="H94" s="6"/>
      <c r="I94" s="6">
        <v>0</v>
      </c>
      <c r="J94" s="6">
        <v>0</v>
      </c>
      <c r="K94" s="6"/>
      <c r="L94" s="6">
        <v>82</v>
      </c>
      <c r="M94" s="6">
        <v>82</v>
      </c>
      <c r="N94" s="6">
        <v>4.5023451459999997</v>
      </c>
      <c r="O94" s="9">
        <v>4.5019999999999998</v>
      </c>
      <c r="P94" cm="1">
        <f t="array" ref="P94">_xlfn._xlws.FILTER(Table3[[#All],[Name]],(Table3[[#All],[Polygon]]=$A94)*(Table3[[#All],[Period]]=P$1)*((Table3[[#All],[Variables ]]=$AF$3)+(Table3[[#All],[Variables ]]=$AF$2)+(Table3[[#All],[Variables ]]=$AF$4)),0)</f>
        <v>0</v>
      </c>
      <c r="Q94" t="e" cm="1" vm="2">
        <f t="array" aca="1" ref="Q94" ca="1">_xlfn._xlws.FILTER(Table3[[#All],[Name]],(Table3[[#All],[Polygon]]=$A94)*(Table3[[#All],[Period]]=Q$1)*((Table3[[#All],[Variables ]]=$AF$3)+(Table3[[#All],[Variables ]]=$AF$2)+(Table3[[#All],[Variables ]]=$AF$4)),0)</f>
        <v>#VALUE!</v>
      </c>
      <c r="R94" t="str" cm="1">
        <f t="array" ref="R94">_xlfn._xlws.FILTER(Table3[[#All],[Name]],(Table3[[#All],[Polygon]]=$A94)*(Table3[[#All],[Period]]=R$1)*((Table3[[#All],[Variables ]]=$AF$3)+(Table3[[#All],[Variables ]]=$AF$2)+(Table3[[#All],[Variables ]]=$AF$4)),0)</f>
        <v>AH</v>
      </c>
      <c r="S94" t="str" cm="1">
        <f t="array" ref="S94">_xlfn._xlws.FILTER(Table3[[#All],[Name]],(Table3[[#All],[Polygon]]=$A94)*(Table3[[#All],[Period]]=S$1)*((Table3[[#All],[Variables ]]=$AF$3)+(Table3[[#All],[Variables ]]=$AF$2)+(Table3[[#All],[Variables ]]=$AF$4)),0)</f>
        <v>AH</v>
      </c>
      <c r="T94" cm="1">
        <f t="array" ref="T94">_xlfn._xlws.FILTER(Table3[[#All],[Name]],(Table3[[#All],[Polygon]]=$A94)*(Table3[[#All],[Period]]=T$1)*((Table3[[#All],[Variables ]]=$AF$3)+(Table3[[#All],[Variables ]]=$AF$2)+(Table3[[#All],[Variables ]]=$AF$4)),0)</f>
        <v>0</v>
      </c>
      <c r="U94" cm="1">
        <f t="array" ref="U94">_xlfn._xlws.FILTER(Table3[[#All],[Name]],(Table3[[#All],[Polygon]]=$A94)*(Table3[[#All],[Period]]=U$1)*((Table3[[#All],[Variables ]]=$AF$3)+(Table3[[#All],[Variables ]]=$AF$2)+(Table3[[#All],[Variables ]]=$AF$4)),0)</f>
        <v>0</v>
      </c>
      <c r="V94" cm="1">
        <f t="array" ref="V94">_xlfn._xlws.FILTER(Table3[[#All],[Name]],(Table3[[#All],[Polygon]]=$A94)*(Table3[[#All],[Period]]=V$1)*((Table3[[#All],[Variables ]]=$AF$3)+(Table3[[#All],[Variables ]]=$AF$2)+(Table3[[#All],[Variables ]]=$AF$4)),0)</f>
        <v>0</v>
      </c>
      <c r="W94" cm="1">
        <f t="array" ref="W94">_xlfn._xlws.FILTER(Table3[[#All],[Name]],(Table3[[#All],[Polygon]]=$A94)*(Table3[[#All],[Period]]=W$1)*((Table3[[#All],[Variables ]]=$AF$3)+(Table3[[#All],[Variables ]]=$AF$2)+(Table3[[#All],[Variables ]]=$AF$4)),0)</f>
        <v>0</v>
      </c>
      <c r="X94" t="str" cm="1">
        <f t="array" ref="X94">_xlfn._xlws.FILTER(Table3[[#All],[Name]],(Table3[[#All],[Polygon]]=$A94)*(Table3[[#All],[Period]]=X$1)*((Table3[[#All],[Variables ]]=$AF$3)+(Table3[[#All],[Variables ]]=$AF$2)+(Table3[[#All],[Variables ]]=$AF$4)),0)</f>
        <v>PCT</v>
      </c>
      <c r="Y94" t="str" cm="1">
        <f t="array" ref="Y94">_xlfn._xlws.FILTER(Table3[[#All],[Name]],(Table3[[#All],[Polygon]]=$A94)*(Table3[[#All],[Period]]=Y$1)*((Table3[[#All],[Variables ]]=$AF$3)+(Table3[[#All],[Variables ]]=$AF$2)+(Table3[[#All],[Variables ]]=$AF$4)),0)</f>
        <v>AH</v>
      </c>
      <c r="Z94" t="str" cm="1">
        <f t="array" ref="Z94">_xlfn._xlws.FILTER(Table3[[#All],[Name]],(Table3[[#All],[Polygon]]=$A94)*(Table3[[#All],[Period]]=Z$1)*((Table3[[#All],[Variables ]]=$AF$3)+(Table3[[#All],[Variables ]]=$AF$2)+(Table3[[#All],[Variables ]]=$AF$4)),0)</f>
        <v>AH</v>
      </c>
      <c r="AA94" cm="1">
        <f t="array" ref="AA94">_xlfn._xlws.FILTER(Table3[[#All],[Name]],(Table3[[#All],[Polygon]]=$A94)*(Table3[[#All],[Period]]=AA$1)*((Table3[[#All],[Variables ]]=$AF$3)+(Table3[[#All],[Variables ]]=$AF$2)+(Table3[[#All],[Variables ]]=$AF$4)),0)</f>
        <v>0</v>
      </c>
      <c r="AB94" cm="1">
        <f t="array" ref="AB94">_xlfn._xlws.FILTER(Table3[[#All],[Name]],(Table3[[#All],[Polygon]]=$A94)*(Table3[[#All],[Period]]=AB$1)*((Table3[[#All],[Variables ]]=$AF$3)+(Table3[[#All],[Variables ]]=$AF$2)+(Table3[[#All],[Variables ]]=$AF$4)),0)</f>
        <v>0</v>
      </c>
      <c r="AC94" cm="1">
        <f t="array" ref="AC94">_xlfn._xlws.FILTER(Table3[[#All],[Name]],(Table3[[#All],[Polygon]]=$A94)*(Table3[[#All],[Period]]=AC$1)*((Table3[[#All],[Variables ]]=$AF$3)+(Table3[[#All],[Variables ]]=$AF$2)+(Table3[[#All],[Variables ]]=$AF$4)),0)</f>
        <v>0</v>
      </c>
      <c r="AD94" cm="1">
        <f t="array" ref="AD94">_xlfn._xlws.FILTER(Table3[[#All],[Name]],(Table3[[#All],[Polygon]]=$A94)*(Table3[[#All],[Period]]=AD$1)*((Table3[[#All],[Variables ]]=$AF$3)+(Table3[[#All],[Variables ]]=$AF$2)+(Table3[[#All],[Variables ]]=$AF$4)),0)</f>
        <v>0</v>
      </c>
    </row>
    <row r="95" spans="1:30" x14ac:dyDescent="0.35">
      <c r="A95" s="3">
        <v>17</v>
      </c>
      <c r="B95" s="4"/>
      <c r="C95" s="10">
        <v>0</v>
      </c>
      <c r="D95" s="4"/>
      <c r="E95" s="4">
        <v>0</v>
      </c>
      <c r="F95" s="4">
        <v>0</v>
      </c>
      <c r="G95" s="4">
        <v>0</v>
      </c>
      <c r="H95" s="4"/>
      <c r="I95" s="4">
        <v>0</v>
      </c>
      <c r="J95" s="4">
        <v>0</v>
      </c>
      <c r="K95" s="4"/>
      <c r="L95" s="4">
        <v>57</v>
      </c>
      <c r="M95" s="4">
        <v>57</v>
      </c>
      <c r="N95" s="4">
        <v>6.3628884540000001</v>
      </c>
      <c r="O95" s="11">
        <v>6.3630000000000004</v>
      </c>
      <c r="P95" cm="1">
        <f t="array" ref="P95">_xlfn._xlws.FILTER(Table3[[#All],[Name]],(Table3[[#All],[Polygon]]=$A95)*(Table3[[#All],[Period]]=P$1)*((Table3[[#All],[Variables ]]=$AF$3)+(Table3[[#All],[Variables ]]=$AF$2)+(Table3[[#All],[Variables ]]=$AF$4)),0)</f>
        <v>0</v>
      </c>
      <c r="Q95" t="e" cm="1" vm="2">
        <f t="array" aca="1" ref="Q95" ca="1">_xlfn._xlws.FILTER(Table3[[#All],[Name]],(Table3[[#All],[Polygon]]=$A95)*(Table3[[#All],[Period]]=Q$1)*((Table3[[#All],[Variables ]]=$AF$3)+(Table3[[#All],[Variables ]]=$AF$2)+(Table3[[#All],[Variables ]]=$AF$4)),0)</f>
        <v>#VALUE!</v>
      </c>
      <c r="R95" t="str" cm="1">
        <f t="array" ref="R95">_xlfn._xlws.FILTER(Table3[[#All],[Name]],(Table3[[#All],[Polygon]]=$A95)*(Table3[[#All],[Period]]=R$1)*((Table3[[#All],[Variables ]]=$AF$3)+(Table3[[#All],[Variables ]]=$AF$2)+(Table3[[#All],[Variables ]]=$AF$4)),0)</f>
        <v>AH</v>
      </c>
      <c r="S95" t="str" cm="1">
        <f t="array" ref="S95">_xlfn._xlws.FILTER(Table3[[#All],[Name]],(Table3[[#All],[Polygon]]=$A95)*(Table3[[#All],[Period]]=S$1)*((Table3[[#All],[Variables ]]=$AF$3)+(Table3[[#All],[Variables ]]=$AF$2)+(Table3[[#All],[Variables ]]=$AF$4)),0)</f>
        <v>AH</v>
      </c>
      <c r="T95" cm="1">
        <f t="array" ref="T95">_xlfn._xlws.FILTER(Table3[[#All],[Name]],(Table3[[#All],[Polygon]]=$A95)*(Table3[[#All],[Period]]=T$1)*((Table3[[#All],[Variables ]]=$AF$3)+(Table3[[#All],[Variables ]]=$AF$2)+(Table3[[#All],[Variables ]]=$AF$4)),0)</f>
        <v>0</v>
      </c>
      <c r="U95" cm="1">
        <f t="array" ref="U95">_xlfn._xlws.FILTER(Table3[[#All],[Name]],(Table3[[#All],[Polygon]]=$A95)*(Table3[[#All],[Period]]=U$1)*((Table3[[#All],[Variables ]]=$AF$3)+(Table3[[#All],[Variables ]]=$AF$2)+(Table3[[#All],[Variables ]]=$AF$4)),0)</f>
        <v>0</v>
      </c>
      <c r="V95" cm="1">
        <f t="array" ref="V95">_xlfn._xlws.FILTER(Table3[[#All],[Name]],(Table3[[#All],[Polygon]]=$A95)*(Table3[[#All],[Period]]=V$1)*((Table3[[#All],[Variables ]]=$AF$3)+(Table3[[#All],[Variables ]]=$AF$2)+(Table3[[#All],[Variables ]]=$AF$4)),0)</f>
        <v>0</v>
      </c>
      <c r="W95" cm="1">
        <f t="array" ref="W95">_xlfn._xlws.FILTER(Table3[[#All],[Name]],(Table3[[#All],[Polygon]]=$A95)*(Table3[[#All],[Period]]=W$1)*((Table3[[#All],[Variables ]]=$AF$3)+(Table3[[#All],[Variables ]]=$AF$2)+(Table3[[#All],[Variables ]]=$AF$4)),0)</f>
        <v>0</v>
      </c>
      <c r="X95" t="str" cm="1">
        <f t="array" ref="X95">_xlfn._xlws.FILTER(Table3[[#All],[Name]],(Table3[[#All],[Polygon]]=$A95)*(Table3[[#All],[Period]]=X$1)*((Table3[[#All],[Variables ]]=$AF$3)+(Table3[[#All],[Variables ]]=$AF$2)+(Table3[[#All],[Variables ]]=$AF$4)),0)</f>
        <v>PCT</v>
      </c>
      <c r="Y95" t="str" cm="1">
        <f t="array" ref="Y95">_xlfn._xlws.FILTER(Table3[[#All],[Name]],(Table3[[#All],[Polygon]]=$A95)*(Table3[[#All],[Period]]=Y$1)*((Table3[[#All],[Variables ]]=$AF$3)+(Table3[[#All],[Variables ]]=$AF$2)+(Table3[[#All],[Variables ]]=$AF$4)),0)</f>
        <v>AH</v>
      </c>
      <c r="Z95" t="str" cm="1">
        <f t="array" ref="Z95">_xlfn._xlws.FILTER(Table3[[#All],[Name]],(Table3[[#All],[Polygon]]=$A95)*(Table3[[#All],[Period]]=Z$1)*((Table3[[#All],[Variables ]]=$AF$3)+(Table3[[#All],[Variables ]]=$AF$2)+(Table3[[#All],[Variables ]]=$AF$4)),0)</f>
        <v>AH</v>
      </c>
      <c r="AA95" cm="1">
        <f t="array" ref="AA95">_xlfn._xlws.FILTER(Table3[[#All],[Name]],(Table3[[#All],[Polygon]]=$A95)*(Table3[[#All],[Period]]=AA$1)*((Table3[[#All],[Variables ]]=$AF$3)+(Table3[[#All],[Variables ]]=$AF$2)+(Table3[[#All],[Variables ]]=$AF$4)),0)</f>
        <v>0</v>
      </c>
      <c r="AB95" cm="1">
        <f t="array" ref="AB95">_xlfn._xlws.FILTER(Table3[[#All],[Name]],(Table3[[#All],[Polygon]]=$A95)*(Table3[[#All],[Period]]=AB$1)*((Table3[[#All],[Variables ]]=$AF$3)+(Table3[[#All],[Variables ]]=$AF$2)+(Table3[[#All],[Variables ]]=$AF$4)),0)</f>
        <v>0</v>
      </c>
      <c r="AC95" cm="1">
        <f t="array" ref="AC95">_xlfn._xlws.FILTER(Table3[[#All],[Name]],(Table3[[#All],[Polygon]]=$A95)*(Table3[[#All],[Period]]=AC$1)*((Table3[[#All],[Variables ]]=$AF$3)+(Table3[[#All],[Variables ]]=$AF$2)+(Table3[[#All],[Variables ]]=$AF$4)),0)</f>
        <v>0</v>
      </c>
      <c r="AD95" cm="1">
        <f t="array" ref="AD95">_xlfn._xlws.FILTER(Table3[[#All],[Name]],(Table3[[#All],[Polygon]]=$A95)*(Table3[[#All],[Period]]=AD$1)*((Table3[[#All],[Variables ]]=$AF$3)+(Table3[[#All],[Variables ]]=$AF$2)+(Table3[[#All],[Variables ]]=$AF$4)),0)</f>
        <v>0</v>
      </c>
    </row>
    <row r="96" spans="1:30" x14ac:dyDescent="0.35">
      <c r="A96" s="5">
        <v>17</v>
      </c>
      <c r="B96" s="6"/>
      <c r="C96" s="8">
        <v>0</v>
      </c>
      <c r="D96" s="6"/>
      <c r="E96" s="6">
        <v>0</v>
      </c>
      <c r="F96" s="6">
        <v>0</v>
      </c>
      <c r="G96" s="6">
        <v>0</v>
      </c>
      <c r="H96" s="6"/>
      <c r="I96" s="6">
        <v>0</v>
      </c>
      <c r="J96" s="6">
        <v>0</v>
      </c>
      <c r="K96" s="6"/>
      <c r="L96" s="6">
        <v>2</v>
      </c>
      <c r="M96" s="6">
        <v>2</v>
      </c>
      <c r="N96" s="6">
        <v>10.0095142</v>
      </c>
      <c r="O96" s="9">
        <v>8.0470000000000006</v>
      </c>
      <c r="P96" cm="1">
        <f t="array" ref="P96">_xlfn._xlws.FILTER(Table3[[#All],[Name]],(Table3[[#All],[Polygon]]=$A96)*(Table3[[#All],[Period]]=P$1)*((Table3[[#All],[Variables ]]=$AF$3)+(Table3[[#All],[Variables ]]=$AF$2)+(Table3[[#All],[Variables ]]=$AF$4)),0)</f>
        <v>0</v>
      </c>
      <c r="Q96" t="e" cm="1" vm="2">
        <f t="array" aca="1" ref="Q96" ca="1">_xlfn._xlws.FILTER(Table3[[#All],[Name]],(Table3[[#All],[Polygon]]=$A96)*(Table3[[#All],[Period]]=Q$1)*((Table3[[#All],[Variables ]]=$AF$3)+(Table3[[#All],[Variables ]]=$AF$2)+(Table3[[#All],[Variables ]]=$AF$4)),0)</f>
        <v>#VALUE!</v>
      </c>
      <c r="R96" t="str" cm="1">
        <f t="array" ref="R96">_xlfn._xlws.FILTER(Table3[[#All],[Name]],(Table3[[#All],[Polygon]]=$A96)*(Table3[[#All],[Period]]=R$1)*((Table3[[#All],[Variables ]]=$AF$3)+(Table3[[#All],[Variables ]]=$AF$2)+(Table3[[#All],[Variables ]]=$AF$4)),0)</f>
        <v>AH</v>
      </c>
      <c r="S96" t="str" cm="1">
        <f t="array" ref="S96">_xlfn._xlws.FILTER(Table3[[#All],[Name]],(Table3[[#All],[Polygon]]=$A96)*(Table3[[#All],[Period]]=S$1)*((Table3[[#All],[Variables ]]=$AF$3)+(Table3[[#All],[Variables ]]=$AF$2)+(Table3[[#All],[Variables ]]=$AF$4)),0)</f>
        <v>AH</v>
      </c>
      <c r="T96" cm="1">
        <f t="array" ref="T96">_xlfn._xlws.FILTER(Table3[[#All],[Name]],(Table3[[#All],[Polygon]]=$A96)*(Table3[[#All],[Period]]=T$1)*((Table3[[#All],[Variables ]]=$AF$3)+(Table3[[#All],[Variables ]]=$AF$2)+(Table3[[#All],[Variables ]]=$AF$4)),0)</f>
        <v>0</v>
      </c>
      <c r="U96" cm="1">
        <f t="array" ref="U96">_xlfn._xlws.FILTER(Table3[[#All],[Name]],(Table3[[#All],[Polygon]]=$A96)*(Table3[[#All],[Period]]=U$1)*((Table3[[#All],[Variables ]]=$AF$3)+(Table3[[#All],[Variables ]]=$AF$2)+(Table3[[#All],[Variables ]]=$AF$4)),0)</f>
        <v>0</v>
      </c>
      <c r="V96" cm="1">
        <f t="array" ref="V96">_xlfn._xlws.FILTER(Table3[[#All],[Name]],(Table3[[#All],[Polygon]]=$A96)*(Table3[[#All],[Period]]=V$1)*((Table3[[#All],[Variables ]]=$AF$3)+(Table3[[#All],[Variables ]]=$AF$2)+(Table3[[#All],[Variables ]]=$AF$4)),0)</f>
        <v>0</v>
      </c>
      <c r="W96" cm="1">
        <f t="array" ref="W96">_xlfn._xlws.FILTER(Table3[[#All],[Name]],(Table3[[#All],[Polygon]]=$A96)*(Table3[[#All],[Period]]=W$1)*((Table3[[#All],[Variables ]]=$AF$3)+(Table3[[#All],[Variables ]]=$AF$2)+(Table3[[#All],[Variables ]]=$AF$4)),0)</f>
        <v>0</v>
      </c>
      <c r="X96" t="str" cm="1">
        <f t="array" ref="X96">_xlfn._xlws.FILTER(Table3[[#All],[Name]],(Table3[[#All],[Polygon]]=$A96)*(Table3[[#All],[Period]]=X$1)*((Table3[[#All],[Variables ]]=$AF$3)+(Table3[[#All],[Variables ]]=$AF$2)+(Table3[[#All],[Variables ]]=$AF$4)),0)</f>
        <v>PCT</v>
      </c>
      <c r="Y96" t="str" cm="1">
        <f t="array" ref="Y96">_xlfn._xlws.FILTER(Table3[[#All],[Name]],(Table3[[#All],[Polygon]]=$A96)*(Table3[[#All],[Period]]=Y$1)*((Table3[[#All],[Variables ]]=$AF$3)+(Table3[[#All],[Variables ]]=$AF$2)+(Table3[[#All],[Variables ]]=$AF$4)),0)</f>
        <v>AH</v>
      </c>
      <c r="Z96" t="str" cm="1">
        <f t="array" ref="Z96">_xlfn._xlws.FILTER(Table3[[#All],[Name]],(Table3[[#All],[Polygon]]=$A96)*(Table3[[#All],[Period]]=Z$1)*((Table3[[#All],[Variables ]]=$AF$3)+(Table3[[#All],[Variables ]]=$AF$2)+(Table3[[#All],[Variables ]]=$AF$4)),0)</f>
        <v>AH</v>
      </c>
      <c r="AA96" cm="1">
        <f t="array" ref="AA96">_xlfn._xlws.FILTER(Table3[[#All],[Name]],(Table3[[#All],[Polygon]]=$A96)*(Table3[[#All],[Period]]=AA$1)*((Table3[[#All],[Variables ]]=$AF$3)+(Table3[[#All],[Variables ]]=$AF$2)+(Table3[[#All],[Variables ]]=$AF$4)),0)</f>
        <v>0</v>
      </c>
      <c r="AB96" cm="1">
        <f t="array" ref="AB96">_xlfn._xlws.FILTER(Table3[[#All],[Name]],(Table3[[#All],[Polygon]]=$A96)*(Table3[[#All],[Period]]=AB$1)*((Table3[[#All],[Variables ]]=$AF$3)+(Table3[[#All],[Variables ]]=$AF$2)+(Table3[[#All],[Variables ]]=$AF$4)),0)</f>
        <v>0</v>
      </c>
      <c r="AC96" cm="1">
        <f t="array" ref="AC96">_xlfn._xlws.FILTER(Table3[[#All],[Name]],(Table3[[#All],[Polygon]]=$A96)*(Table3[[#All],[Period]]=AC$1)*((Table3[[#All],[Variables ]]=$AF$3)+(Table3[[#All],[Variables ]]=$AF$2)+(Table3[[#All],[Variables ]]=$AF$4)),0)</f>
        <v>0</v>
      </c>
      <c r="AD96" cm="1">
        <f t="array" ref="AD96">_xlfn._xlws.FILTER(Table3[[#All],[Name]],(Table3[[#All],[Polygon]]=$A96)*(Table3[[#All],[Period]]=AD$1)*((Table3[[#All],[Variables ]]=$AF$3)+(Table3[[#All],[Variables ]]=$AF$2)+(Table3[[#All],[Variables ]]=$AF$4)),0)</f>
        <v>0</v>
      </c>
    </row>
    <row r="97" spans="1:30" x14ac:dyDescent="0.35">
      <c r="A97" s="3">
        <v>17</v>
      </c>
      <c r="B97" s="4"/>
      <c r="C97" s="10">
        <v>0</v>
      </c>
      <c r="D97" s="4"/>
      <c r="E97" s="4">
        <v>0</v>
      </c>
      <c r="F97" s="4">
        <v>0</v>
      </c>
      <c r="G97" s="4">
        <v>0</v>
      </c>
      <c r="H97" s="4"/>
      <c r="I97" s="4">
        <v>0</v>
      </c>
      <c r="J97" s="4">
        <v>0</v>
      </c>
      <c r="K97" s="4"/>
      <c r="L97" s="4">
        <v>804</v>
      </c>
      <c r="M97" s="4">
        <v>804</v>
      </c>
      <c r="N97" s="4">
        <v>40.84752546</v>
      </c>
      <c r="O97" s="11">
        <v>0.67300000000000004</v>
      </c>
      <c r="P97" cm="1">
        <f t="array" ref="P97">_xlfn._xlws.FILTER(Table3[[#All],[Name]],(Table3[[#All],[Polygon]]=$A97)*(Table3[[#All],[Period]]=P$1)*((Table3[[#All],[Variables ]]=$AF$3)+(Table3[[#All],[Variables ]]=$AF$2)+(Table3[[#All],[Variables ]]=$AF$4)),0)</f>
        <v>0</v>
      </c>
      <c r="Q97" t="e" cm="1" vm="2">
        <f t="array" aca="1" ref="Q97" ca="1">_xlfn._xlws.FILTER(Table3[[#All],[Name]],(Table3[[#All],[Polygon]]=$A97)*(Table3[[#All],[Period]]=Q$1)*((Table3[[#All],[Variables ]]=$AF$3)+(Table3[[#All],[Variables ]]=$AF$2)+(Table3[[#All],[Variables ]]=$AF$4)),0)</f>
        <v>#VALUE!</v>
      </c>
      <c r="R97" t="str" cm="1">
        <f t="array" ref="R97">_xlfn._xlws.FILTER(Table3[[#All],[Name]],(Table3[[#All],[Polygon]]=$A97)*(Table3[[#All],[Period]]=R$1)*((Table3[[#All],[Variables ]]=$AF$3)+(Table3[[#All],[Variables ]]=$AF$2)+(Table3[[#All],[Variables ]]=$AF$4)),0)</f>
        <v>AH</v>
      </c>
      <c r="S97" t="str" cm="1">
        <f t="array" ref="S97">_xlfn._xlws.FILTER(Table3[[#All],[Name]],(Table3[[#All],[Polygon]]=$A97)*(Table3[[#All],[Period]]=S$1)*((Table3[[#All],[Variables ]]=$AF$3)+(Table3[[#All],[Variables ]]=$AF$2)+(Table3[[#All],[Variables ]]=$AF$4)),0)</f>
        <v>AH</v>
      </c>
      <c r="T97" cm="1">
        <f t="array" ref="T97">_xlfn._xlws.FILTER(Table3[[#All],[Name]],(Table3[[#All],[Polygon]]=$A97)*(Table3[[#All],[Period]]=T$1)*((Table3[[#All],[Variables ]]=$AF$3)+(Table3[[#All],[Variables ]]=$AF$2)+(Table3[[#All],[Variables ]]=$AF$4)),0)</f>
        <v>0</v>
      </c>
      <c r="U97" cm="1">
        <f t="array" ref="U97">_xlfn._xlws.FILTER(Table3[[#All],[Name]],(Table3[[#All],[Polygon]]=$A97)*(Table3[[#All],[Period]]=U$1)*((Table3[[#All],[Variables ]]=$AF$3)+(Table3[[#All],[Variables ]]=$AF$2)+(Table3[[#All],[Variables ]]=$AF$4)),0)</f>
        <v>0</v>
      </c>
      <c r="V97" cm="1">
        <f t="array" ref="V97">_xlfn._xlws.FILTER(Table3[[#All],[Name]],(Table3[[#All],[Polygon]]=$A97)*(Table3[[#All],[Period]]=V$1)*((Table3[[#All],[Variables ]]=$AF$3)+(Table3[[#All],[Variables ]]=$AF$2)+(Table3[[#All],[Variables ]]=$AF$4)),0)</f>
        <v>0</v>
      </c>
      <c r="W97" cm="1">
        <f t="array" ref="W97">_xlfn._xlws.FILTER(Table3[[#All],[Name]],(Table3[[#All],[Polygon]]=$A97)*(Table3[[#All],[Period]]=W$1)*((Table3[[#All],[Variables ]]=$AF$3)+(Table3[[#All],[Variables ]]=$AF$2)+(Table3[[#All],[Variables ]]=$AF$4)),0)</f>
        <v>0</v>
      </c>
      <c r="X97" t="str" cm="1">
        <f t="array" ref="X97">_xlfn._xlws.FILTER(Table3[[#All],[Name]],(Table3[[#All],[Polygon]]=$A97)*(Table3[[#All],[Period]]=X$1)*((Table3[[#All],[Variables ]]=$AF$3)+(Table3[[#All],[Variables ]]=$AF$2)+(Table3[[#All],[Variables ]]=$AF$4)),0)</f>
        <v>PCT</v>
      </c>
      <c r="Y97" t="str" cm="1">
        <f t="array" ref="Y97">_xlfn._xlws.FILTER(Table3[[#All],[Name]],(Table3[[#All],[Polygon]]=$A97)*(Table3[[#All],[Period]]=Y$1)*((Table3[[#All],[Variables ]]=$AF$3)+(Table3[[#All],[Variables ]]=$AF$2)+(Table3[[#All],[Variables ]]=$AF$4)),0)</f>
        <v>AH</v>
      </c>
      <c r="Z97" t="str" cm="1">
        <f t="array" ref="Z97">_xlfn._xlws.FILTER(Table3[[#All],[Name]],(Table3[[#All],[Polygon]]=$A97)*(Table3[[#All],[Period]]=Z$1)*((Table3[[#All],[Variables ]]=$AF$3)+(Table3[[#All],[Variables ]]=$AF$2)+(Table3[[#All],[Variables ]]=$AF$4)),0)</f>
        <v>AH</v>
      </c>
      <c r="AA97" cm="1">
        <f t="array" ref="AA97">_xlfn._xlws.FILTER(Table3[[#All],[Name]],(Table3[[#All],[Polygon]]=$A97)*(Table3[[#All],[Period]]=AA$1)*((Table3[[#All],[Variables ]]=$AF$3)+(Table3[[#All],[Variables ]]=$AF$2)+(Table3[[#All],[Variables ]]=$AF$4)),0)</f>
        <v>0</v>
      </c>
      <c r="AB97" cm="1">
        <f t="array" ref="AB97">_xlfn._xlws.FILTER(Table3[[#All],[Name]],(Table3[[#All],[Polygon]]=$A97)*(Table3[[#All],[Period]]=AB$1)*((Table3[[#All],[Variables ]]=$AF$3)+(Table3[[#All],[Variables ]]=$AF$2)+(Table3[[#All],[Variables ]]=$AF$4)),0)</f>
        <v>0</v>
      </c>
      <c r="AC97" cm="1">
        <f t="array" ref="AC97">_xlfn._xlws.FILTER(Table3[[#All],[Name]],(Table3[[#All],[Polygon]]=$A97)*(Table3[[#All],[Period]]=AC$1)*((Table3[[#All],[Variables ]]=$AF$3)+(Table3[[#All],[Variables ]]=$AF$2)+(Table3[[#All],[Variables ]]=$AF$4)),0)</f>
        <v>0</v>
      </c>
      <c r="AD97" cm="1">
        <f t="array" ref="AD97">_xlfn._xlws.FILTER(Table3[[#All],[Name]],(Table3[[#All],[Polygon]]=$A97)*(Table3[[#All],[Period]]=AD$1)*((Table3[[#All],[Variables ]]=$AF$3)+(Table3[[#All],[Variables ]]=$AF$2)+(Table3[[#All],[Variables ]]=$AF$4)),0)</f>
        <v>0</v>
      </c>
    </row>
    <row r="98" spans="1:30" x14ac:dyDescent="0.35">
      <c r="A98" s="5">
        <v>17</v>
      </c>
      <c r="B98" s="6"/>
      <c r="C98" s="8">
        <v>0</v>
      </c>
      <c r="D98" s="6"/>
      <c r="E98" s="6">
        <v>0</v>
      </c>
      <c r="F98" s="6">
        <v>0</v>
      </c>
      <c r="G98" s="6">
        <v>0</v>
      </c>
      <c r="H98" s="6"/>
      <c r="I98" s="6">
        <v>0</v>
      </c>
      <c r="J98" s="6">
        <v>0</v>
      </c>
      <c r="K98" s="6"/>
      <c r="L98" s="6">
        <v>802</v>
      </c>
      <c r="M98" s="6">
        <v>802</v>
      </c>
      <c r="N98" s="6">
        <v>28.05279208</v>
      </c>
      <c r="O98" s="9">
        <v>16.709</v>
      </c>
      <c r="P98" cm="1">
        <f t="array" ref="P98">_xlfn._xlws.FILTER(Table3[[#All],[Name]],(Table3[[#All],[Polygon]]=$A98)*(Table3[[#All],[Period]]=P$1)*((Table3[[#All],[Variables ]]=$AF$3)+(Table3[[#All],[Variables ]]=$AF$2)+(Table3[[#All],[Variables ]]=$AF$4)),0)</f>
        <v>0</v>
      </c>
      <c r="Q98" t="e" cm="1" vm="2">
        <f t="array" aca="1" ref="Q98" ca="1">_xlfn._xlws.FILTER(Table3[[#All],[Name]],(Table3[[#All],[Polygon]]=$A98)*(Table3[[#All],[Period]]=Q$1)*((Table3[[#All],[Variables ]]=$AF$3)+(Table3[[#All],[Variables ]]=$AF$2)+(Table3[[#All],[Variables ]]=$AF$4)),0)</f>
        <v>#VALUE!</v>
      </c>
      <c r="R98" t="str" cm="1">
        <f t="array" ref="R98">_xlfn._xlws.FILTER(Table3[[#All],[Name]],(Table3[[#All],[Polygon]]=$A98)*(Table3[[#All],[Period]]=R$1)*((Table3[[#All],[Variables ]]=$AF$3)+(Table3[[#All],[Variables ]]=$AF$2)+(Table3[[#All],[Variables ]]=$AF$4)),0)</f>
        <v>AH</v>
      </c>
      <c r="S98" t="str" cm="1">
        <f t="array" ref="S98">_xlfn._xlws.FILTER(Table3[[#All],[Name]],(Table3[[#All],[Polygon]]=$A98)*(Table3[[#All],[Period]]=S$1)*((Table3[[#All],[Variables ]]=$AF$3)+(Table3[[#All],[Variables ]]=$AF$2)+(Table3[[#All],[Variables ]]=$AF$4)),0)</f>
        <v>AH</v>
      </c>
      <c r="T98" cm="1">
        <f t="array" ref="T98">_xlfn._xlws.FILTER(Table3[[#All],[Name]],(Table3[[#All],[Polygon]]=$A98)*(Table3[[#All],[Period]]=T$1)*((Table3[[#All],[Variables ]]=$AF$3)+(Table3[[#All],[Variables ]]=$AF$2)+(Table3[[#All],[Variables ]]=$AF$4)),0)</f>
        <v>0</v>
      </c>
      <c r="U98" cm="1">
        <f t="array" ref="U98">_xlfn._xlws.FILTER(Table3[[#All],[Name]],(Table3[[#All],[Polygon]]=$A98)*(Table3[[#All],[Period]]=U$1)*((Table3[[#All],[Variables ]]=$AF$3)+(Table3[[#All],[Variables ]]=$AF$2)+(Table3[[#All],[Variables ]]=$AF$4)),0)</f>
        <v>0</v>
      </c>
      <c r="V98" cm="1">
        <f t="array" ref="V98">_xlfn._xlws.FILTER(Table3[[#All],[Name]],(Table3[[#All],[Polygon]]=$A98)*(Table3[[#All],[Period]]=V$1)*((Table3[[#All],[Variables ]]=$AF$3)+(Table3[[#All],[Variables ]]=$AF$2)+(Table3[[#All],[Variables ]]=$AF$4)),0)</f>
        <v>0</v>
      </c>
      <c r="W98" cm="1">
        <f t="array" ref="W98">_xlfn._xlws.FILTER(Table3[[#All],[Name]],(Table3[[#All],[Polygon]]=$A98)*(Table3[[#All],[Period]]=W$1)*((Table3[[#All],[Variables ]]=$AF$3)+(Table3[[#All],[Variables ]]=$AF$2)+(Table3[[#All],[Variables ]]=$AF$4)),0)</f>
        <v>0</v>
      </c>
      <c r="X98" t="str" cm="1">
        <f t="array" ref="X98">_xlfn._xlws.FILTER(Table3[[#All],[Name]],(Table3[[#All],[Polygon]]=$A98)*(Table3[[#All],[Period]]=X$1)*((Table3[[#All],[Variables ]]=$AF$3)+(Table3[[#All],[Variables ]]=$AF$2)+(Table3[[#All],[Variables ]]=$AF$4)),0)</f>
        <v>PCT</v>
      </c>
      <c r="Y98" t="str" cm="1">
        <f t="array" ref="Y98">_xlfn._xlws.FILTER(Table3[[#All],[Name]],(Table3[[#All],[Polygon]]=$A98)*(Table3[[#All],[Period]]=Y$1)*((Table3[[#All],[Variables ]]=$AF$3)+(Table3[[#All],[Variables ]]=$AF$2)+(Table3[[#All],[Variables ]]=$AF$4)),0)</f>
        <v>AH</v>
      </c>
      <c r="Z98" t="str" cm="1">
        <f t="array" ref="Z98">_xlfn._xlws.FILTER(Table3[[#All],[Name]],(Table3[[#All],[Polygon]]=$A98)*(Table3[[#All],[Period]]=Z$1)*((Table3[[#All],[Variables ]]=$AF$3)+(Table3[[#All],[Variables ]]=$AF$2)+(Table3[[#All],[Variables ]]=$AF$4)),0)</f>
        <v>AH</v>
      </c>
      <c r="AA98" cm="1">
        <f t="array" ref="AA98">_xlfn._xlws.FILTER(Table3[[#All],[Name]],(Table3[[#All],[Polygon]]=$A98)*(Table3[[#All],[Period]]=AA$1)*((Table3[[#All],[Variables ]]=$AF$3)+(Table3[[#All],[Variables ]]=$AF$2)+(Table3[[#All],[Variables ]]=$AF$4)),0)</f>
        <v>0</v>
      </c>
      <c r="AB98" cm="1">
        <f t="array" ref="AB98">_xlfn._xlws.FILTER(Table3[[#All],[Name]],(Table3[[#All],[Polygon]]=$A98)*(Table3[[#All],[Period]]=AB$1)*((Table3[[#All],[Variables ]]=$AF$3)+(Table3[[#All],[Variables ]]=$AF$2)+(Table3[[#All],[Variables ]]=$AF$4)),0)</f>
        <v>0</v>
      </c>
      <c r="AC98" cm="1">
        <f t="array" ref="AC98">_xlfn._xlws.FILTER(Table3[[#All],[Name]],(Table3[[#All],[Polygon]]=$A98)*(Table3[[#All],[Period]]=AC$1)*((Table3[[#All],[Variables ]]=$AF$3)+(Table3[[#All],[Variables ]]=$AF$2)+(Table3[[#All],[Variables ]]=$AF$4)),0)</f>
        <v>0</v>
      </c>
      <c r="AD98" cm="1">
        <f t="array" ref="AD98">_xlfn._xlws.FILTER(Table3[[#All],[Name]],(Table3[[#All],[Polygon]]=$A98)*(Table3[[#All],[Period]]=AD$1)*((Table3[[#All],[Variables ]]=$AF$3)+(Table3[[#All],[Variables ]]=$AF$2)+(Table3[[#All],[Variables ]]=$AF$4)),0)</f>
        <v>0</v>
      </c>
    </row>
    <row r="99" spans="1:30" x14ac:dyDescent="0.35">
      <c r="A99" s="3">
        <v>17</v>
      </c>
      <c r="B99" s="4"/>
      <c r="C99" s="10">
        <v>0</v>
      </c>
      <c r="D99" s="4"/>
      <c r="E99" s="4">
        <v>0</v>
      </c>
      <c r="F99" s="4">
        <v>0</v>
      </c>
      <c r="G99" s="4">
        <v>0</v>
      </c>
      <c r="H99" s="4"/>
      <c r="I99" s="4">
        <v>0</v>
      </c>
      <c r="J99" s="4">
        <v>0</v>
      </c>
      <c r="K99" s="4"/>
      <c r="L99" s="4">
        <v>730</v>
      </c>
      <c r="M99" s="4">
        <v>730</v>
      </c>
      <c r="N99" s="4">
        <v>28.624931270000001</v>
      </c>
      <c r="O99" s="11">
        <v>19.748999999999999</v>
      </c>
      <c r="P99" cm="1">
        <f t="array" ref="P99">_xlfn._xlws.FILTER(Table3[[#All],[Name]],(Table3[[#All],[Polygon]]=$A99)*(Table3[[#All],[Period]]=P$1)*((Table3[[#All],[Variables ]]=$AF$3)+(Table3[[#All],[Variables ]]=$AF$2)+(Table3[[#All],[Variables ]]=$AF$4)),0)</f>
        <v>0</v>
      </c>
      <c r="Q99" t="e" cm="1" vm="2">
        <f t="array" aca="1" ref="Q99" ca="1">_xlfn._xlws.FILTER(Table3[[#All],[Name]],(Table3[[#All],[Polygon]]=$A99)*(Table3[[#All],[Period]]=Q$1)*((Table3[[#All],[Variables ]]=$AF$3)+(Table3[[#All],[Variables ]]=$AF$2)+(Table3[[#All],[Variables ]]=$AF$4)),0)</f>
        <v>#VALUE!</v>
      </c>
      <c r="R99" t="str" cm="1">
        <f t="array" ref="R99">_xlfn._xlws.FILTER(Table3[[#All],[Name]],(Table3[[#All],[Polygon]]=$A99)*(Table3[[#All],[Period]]=R$1)*((Table3[[#All],[Variables ]]=$AF$3)+(Table3[[#All],[Variables ]]=$AF$2)+(Table3[[#All],[Variables ]]=$AF$4)),0)</f>
        <v>AH</v>
      </c>
      <c r="S99" t="str" cm="1">
        <f t="array" ref="S99">_xlfn._xlws.FILTER(Table3[[#All],[Name]],(Table3[[#All],[Polygon]]=$A99)*(Table3[[#All],[Period]]=S$1)*((Table3[[#All],[Variables ]]=$AF$3)+(Table3[[#All],[Variables ]]=$AF$2)+(Table3[[#All],[Variables ]]=$AF$4)),0)</f>
        <v>AH</v>
      </c>
      <c r="T99" cm="1">
        <f t="array" ref="T99">_xlfn._xlws.FILTER(Table3[[#All],[Name]],(Table3[[#All],[Polygon]]=$A99)*(Table3[[#All],[Period]]=T$1)*((Table3[[#All],[Variables ]]=$AF$3)+(Table3[[#All],[Variables ]]=$AF$2)+(Table3[[#All],[Variables ]]=$AF$4)),0)</f>
        <v>0</v>
      </c>
      <c r="U99" cm="1">
        <f t="array" ref="U99">_xlfn._xlws.FILTER(Table3[[#All],[Name]],(Table3[[#All],[Polygon]]=$A99)*(Table3[[#All],[Period]]=U$1)*((Table3[[#All],[Variables ]]=$AF$3)+(Table3[[#All],[Variables ]]=$AF$2)+(Table3[[#All],[Variables ]]=$AF$4)),0)</f>
        <v>0</v>
      </c>
      <c r="V99" cm="1">
        <f t="array" ref="V99">_xlfn._xlws.FILTER(Table3[[#All],[Name]],(Table3[[#All],[Polygon]]=$A99)*(Table3[[#All],[Period]]=V$1)*((Table3[[#All],[Variables ]]=$AF$3)+(Table3[[#All],[Variables ]]=$AF$2)+(Table3[[#All],[Variables ]]=$AF$4)),0)</f>
        <v>0</v>
      </c>
      <c r="W99" cm="1">
        <f t="array" ref="W99">_xlfn._xlws.FILTER(Table3[[#All],[Name]],(Table3[[#All],[Polygon]]=$A99)*(Table3[[#All],[Period]]=W$1)*((Table3[[#All],[Variables ]]=$AF$3)+(Table3[[#All],[Variables ]]=$AF$2)+(Table3[[#All],[Variables ]]=$AF$4)),0)</f>
        <v>0</v>
      </c>
      <c r="X99" t="str" cm="1">
        <f t="array" ref="X99">_xlfn._xlws.FILTER(Table3[[#All],[Name]],(Table3[[#All],[Polygon]]=$A99)*(Table3[[#All],[Period]]=X$1)*((Table3[[#All],[Variables ]]=$AF$3)+(Table3[[#All],[Variables ]]=$AF$2)+(Table3[[#All],[Variables ]]=$AF$4)),0)</f>
        <v>PCT</v>
      </c>
      <c r="Y99" t="str" cm="1">
        <f t="array" ref="Y99">_xlfn._xlws.FILTER(Table3[[#All],[Name]],(Table3[[#All],[Polygon]]=$A99)*(Table3[[#All],[Period]]=Y$1)*((Table3[[#All],[Variables ]]=$AF$3)+(Table3[[#All],[Variables ]]=$AF$2)+(Table3[[#All],[Variables ]]=$AF$4)),0)</f>
        <v>AH</v>
      </c>
      <c r="Z99" t="str" cm="1">
        <f t="array" ref="Z99">_xlfn._xlws.FILTER(Table3[[#All],[Name]],(Table3[[#All],[Polygon]]=$A99)*(Table3[[#All],[Period]]=Z$1)*((Table3[[#All],[Variables ]]=$AF$3)+(Table3[[#All],[Variables ]]=$AF$2)+(Table3[[#All],[Variables ]]=$AF$4)),0)</f>
        <v>AH</v>
      </c>
      <c r="AA99" cm="1">
        <f t="array" ref="AA99">_xlfn._xlws.FILTER(Table3[[#All],[Name]],(Table3[[#All],[Polygon]]=$A99)*(Table3[[#All],[Period]]=AA$1)*((Table3[[#All],[Variables ]]=$AF$3)+(Table3[[#All],[Variables ]]=$AF$2)+(Table3[[#All],[Variables ]]=$AF$4)),0)</f>
        <v>0</v>
      </c>
      <c r="AB99" cm="1">
        <f t="array" ref="AB99">_xlfn._xlws.FILTER(Table3[[#All],[Name]],(Table3[[#All],[Polygon]]=$A99)*(Table3[[#All],[Period]]=AB$1)*((Table3[[#All],[Variables ]]=$AF$3)+(Table3[[#All],[Variables ]]=$AF$2)+(Table3[[#All],[Variables ]]=$AF$4)),0)</f>
        <v>0</v>
      </c>
      <c r="AC99" cm="1">
        <f t="array" ref="AC99">_xlfn._xlws.FILTER(Table3[[#All],[Name]],(Table3[[#All],[Polygon]]=$A99)*(Table3[[#All],[Period]]=AC$1)*((Table3[[#All],[Variables ]]=$AF$3)+(Table3[[#All],[Variables ]]=$AF$2)+(Table3[[#All],[Variables ]]=$AF$4)),0)</f>
        <v>0</v>
      </c>
      <c r="AD99" cm="1">
        <f t="array" ref="AD99">_xlfn._xlws.FILTER(Table3[[#All],[Name]],(Table3[[#All],[Polygon]]=$A99)*(Table3[[#All],[Period]]=AD$1)*((Table3[[#All],[Variables ]]=$AF$3)+(Table3[[#All],[Variables ]]=$AF$2)+(Table3[[#All],[Variables ]]=$AF$4)),0)</f>
        <v>0</v>
      </c>
    </row>
    <row r="100" spans="1:30" x14ac:dyDescent="0.35">
      <c r="A100" s="5">
        <v>18</v>
      </c>
      <c r="B100" s="6"/>
      <c r="C100" s="8">
        <v>0</v>
      </c>
      <c r="D100" s="6"/>
      <c r="E100" s="6">
        <v>0</v>
      </c>
      <c r="F100" s="6">
        <v>0</v>
      </c>
      <c r="G100" s="6">
        <v>0</v>
      </c>
      <c r="H100" s="6"/>
      <c r="I100" s="6">
        <v>0</v>
      </c>
      <c r="J100" s="6">
        <v>0</v>
      </c>
      <c r="K100" s="6"/>
      <c r="L100" s="6">
        <v>17</v>
      </c>
      <c r="M100" s="6">
        <v>0</v>
      </c>
      <c r="N100" s="6"/>
      <c r="O100" s="9">
        <v>32.061</v>
      </c>
      <c r="P100" cm="1">
        <f t="array" ref="P100">_xlfn._xlws.FILTER(Table3[[#All],[Name]],(Table3[[#All],[Polygon]]=$A100)*(Table3[[#All],[Period]]=P$1)*((Table3[[#All],[Variables ]]=$AF$3)+(Table3[[#All],[Variables ]]=$AF$2)+(Table3[[#All],[Variables ]]=$AF$4)),0)</f>
        <v>0</v>
      </c>
      <c r="Q100" t="e" cm="1" vm="2">
        <f t="array" aca="1" ref="Q100" ca="1">_xlfn._xlws.FILTER(Table3[[#All],[Name]],(Table3[[#All],[Polygon]]=$A100)*(Table3[[#All],[Period]]=Q$1)*((Table3[[#All],[Variables ]]=$AF$3)+(Table3[[#All],[Variables ]]=$AF$2)+(Table3[[#All],[Variables ]]=$AF$4)),0)</f>
        <v>#VALUE!</v>
      </c>
      <c r="R100" t="str" cm="1">
        <f t="array" ref="R100">_xlfn._xlws.FILTER(Table3[[#All],[Name]],(Table3[[#All],[Polygon]]=$A100)*(Table3[[#All],[Period]]=R$1)*((Table3[[#All],[Variables ]]=$AF$3)+(Table3[[#All],[Variables ]]=$AF$2)+(Table3[[#All],[Variables ]]=$AF$4)),0)</f>
        <v>AH</v>
      </c>
      <c r="S100" t="str" cm="1">
        <f t="array" ref="S100">_xlfn._xlws.FILTER(Table3[[#All],[Name]],(Table3[[#All],[Polygon]]=$A100)*(Table3[[#All],[Period]]=S$1)*((Table3[[#All],[Variables ]]=$AF$3)+(Table3[[#All],[Variables ]]=$AF$2)+(Table3[[#All],[Variables ]]=$AF$4)),0)</f>
        <v>AH</v>
      </c>
      <c r="T100" t="str" cm="1">
        <f t="array" ref="T100">_xlfn._xlws.FILTER(Table3[[#All],[Name]],(Table3[[#All],[Polygon]]=$A100)*(Table3[[#All],[Period]]=T$1)*((Table3[[#All],[Variables ]]=$AF$3)+(Table3[[#All],[Variables ]]=$AF$2)+(Table3[[#All],[Variables ]]=$AF$4)),0)</f>
        <v>PCT</v>
      </c>
      <c r="U100" t="str" cm="1">
        <f t="array" ref="U100">_xlfn._xlws.FILTER(Table3[[#All],[Name]],(Table3[[#All],[Polygon]]=$A100)*(Table3[[#All],[Period]]=U$1)*((Table3[[#All],[Variables ]]=$AF$3)+(Table3[[#All],[Variables ]]=$AF$2)+(Table3[[#All],[Variables ]]=$AF$4)),0)</f>
        <v>AH</v>
      </c>
      <c r="V100" t="str" cm="1">
        <f t="array" ref="V100">_xlfn._xlws.FILTER(Table3[[#All],[Name]],(Table3[[#All],[Polygon]]=$A100)*(Table3[[#All],[Period]]=V$1)*((Table3[[#All],[Variables ]]=$AF$3)+(Table3[[#All],[Variables ]]=$AF$2)+(Table3[[#All],[Variables ]]=$AF$4)),0)</f>
        <v>AH</v>
      </c>
      <c r="W100" cm="1">
        <f t="array" ref="W100">_xlfn._xlws.FILTER(Table3[[#All],[Name]],(Table3[[#All],[Polygon]]=$A100)*(Table3[[#All],[Period]]=W$1)*((Table3[[#All],[Variables ]]=$AF$3)+(Table3[[#All],[Variables ]]=$AF$2)+(Table3[[#All],[Variables ]]=$AF$4)),0)</f>
        <v>0</v>
      </c>
      <c r="X100" cm="1">
        <f t="array" ref="X100">_xlfn._xlws.FILTER(Table3[[#All],[Name]],(Table3[[#All],[Polygon]]=$A100)*(Table3[[#All],[Period]]=X$1)*((Table3[[#All],[Variables ]]=$AF$3)+(Table3[[#All],[Variables ]]=$AF$2)+(Table3[[#All],[Variables ]]=$AF$4)),0)</f>
        <v>0</v>
      </c>
      <c r="Y100" cm="1">
        <f t="array" ref="Y100">_xlfn._xlws.FILTER(Table3[[#All],[Name]],(Table3[[#All],[Polygon]]=$A100)*(Table3[[#All],[Period]]=Y$1)*((Table3[[#All],[Variables ]]=$AF$3)+(Table3[[#All],[Variables ]]=$AF$2)+(Table3[[#All],[Variables ]]=$AF$4)),0)</f>
        <v>0</v>
      </c>
      <c r="Z100" cm="1">
        <f t="array" ref="Z100">_xlfn._xlws.FILTER(Table3[[#All],[Name]],(Table3[[#All],[Polygon]]=$A100)*(Table3[[#All],[Period]]=Z$1)*((Table3[[#All],[Variables ]]=$AF$3)+(Table3[[#All],[Variables ]]=$AF$2)+(Table3[[#All],[Variables ]]=$AF$4)),0)</f>
        <v>0</v>
      </c>
      <c r="AA100" cm="1">
        <f t="array" ref="AA100">_xlfn._xlws.FILTER(Table3[[#All],[Name]],(Table3[[#All],[Polygon]]=$A100)*(Table3[[#All],[Period]]=AA$1)*((Table3[[#All],[Variables ]]=$AF$3)+(Table3[[#All],[Variables ]]=$AF$2)+(Table3[[#All],[Variables ]]=$AF$4)),0)</f>
        <v>0</v>
      </c>
      <c r="AB100" cm="1">
        <f t="array" ref="AB100">_xlfn._xlws.FILTER(Table3[[#All],[Name]],(Table3[[#All],[Polygon]]=$A100)*(Table3[[#All],[Period]]=AB$1)*((Table3[[#All],[Variables ]]=$AF$3)+(Table3[[#All],[Variables ]]=$AF$2)+(Table3[[#All],[Variables ]]=$AF$4)),0)</f>
        <v>0</v>
      </c>
      <c r="AC100" cm="1">
        <f t="array" ref="AC100">_xlfn._xlws.FILTER(Table3[[#All],[Name]],(Table3[[#All],[Polygon]]=$A100)*(Table3[[#All],[Period]]=AC$1)*((Table3[[#All],[Variables ]]=$AF$3)+(Table3[[#All],[Variables ]]=$AF$2)+(Table3[[#All],[Variables ]]=$AF$4)),0)</f>
        <v>0</v>
      </c>
      <c r="AD100" cm="1">
        <f t="array" ref="AD100">_xlfn._xlws.FILTER(Table3[[#All],[Name]],(Table3[[#All],[Polygon]]=$A100)*(Table3[[#All],[Period]]=AD$1)*((Table3[[#All],[Variables ]]=$AF$3)+(Table3[[#All],[Variables ]]=$AF$2)+(Table3[[#All],[Variables ]]=$AF$4)),0)</f>
        <v>0</v>
      </c>
    </row>
    <row r="101" spans="1:30" x14ac:dyDescent="0.35">
      <c r="A101" s="3">
        <v>18</v>
      </c>
      <c r="B101" s="4"/>
      <c r="C101" s="10">
        <v>0</v>
      </c>
      <c r="D101" s="4"/>
      <c r="E101" s="4">
        <v>0</v>
      </c>
      <c r="F101" s="4">
        <v>0</v>
      </c>
      <c r="G101" s="4">
        <v>0</v>
      </c>
      <c r="H101" s="4"/>
      <c r="I101" s="4">
        <v>0</v>
      </c>
      <c r="J101" s="4">
        <v>0</v>
      </c>
      <c r="K101" s="4"/>
      <c r="L101" s="4">
        <v>65</v>
      </c>
      <c r="M101" s="4">
        <v>0</v>
      </c>
      <c r="N101" s="4"/>
      <c r="O101" s="11">
        <v>17.484000000000002</v>
      </c>
      <c r="P101" cm="1">
        <f t="array" ref="P101">_xlfn._xlws.FILTER(Table3[[#All],[Name]],(Table3[[#All],[Polygon]]=$A101)*(Table3[[#All],[Period]]=P$1)*((Table3[[#All],[Variables ]]=$AF$3)+(Table3[[#All],[Variables ]]=$AF$2)+(Table3[[#All],[Variables ]]=$AF$4)),0)</f>
        <v>0</v>
      </c>
      <c r="Q101" t="e" cm="1" vm="2">
        <f t="array" aca="1" ref="Q101" ca="1">_xlfn._xlws.FILTER(Table3[[#All],[Name]],(Table3[[#All],[Polygon]]=$A101)*(Table3[[#All],[Period]]=Q$1)*((Table3[[#All],[Variables ]]=$AF$3)+(Table3[[#All],[Variables ]]=$AF$2)+(Table3[[#All],[Variables ]]=$AF$4)),0)</f>
        <v>#VALUE!</v>
      </c>
      <c r="R101" t="str" cm="1">
        <f t="array" ref="R101">_xlfn._xlws.FILTER(Table3[[#All],[Name]],(Table3[[#All],[Polygon]]=$A101)*(Table3[[#All],[Period]]=R$1)*((Table3[[#All],[Variables ]]=$AF$3)+(Table3[[#All],[Variables ]]=$AF$2)+(Table3[[#All],[Variables ]]=$AF$4)),0)</f>
        <v>AH</v>
      </c>
      <c r="S101" t="str" cm="1">
        <f t="array" ref="S101">_xlfn._xlws.FILTER(Table3[[#All],[Name]],(Table3[[#All],[Polygon]]=$A101)*(Table3[[#All],[Period]]=S$1)*((Table3[[#All],[Variables ]]=$AF$3)+(Table3[[#All],[Variables ]]=$AF$2)+(Table3[[#All],[Variables ]]=$AF$4)),0)</f>
        <v>AH</v>
      </c>
      <c r="T101" t="str" cm="1">
        <f t="array" ref="T101">_xlfn._xlws.FILTER(Table3[[#All],[Name]],(Table3[[#All],[Polygon]]=$A101)*(Table3[[#All],[Period]]=T$1)*((Table3[[#All],[Variables ]]=$AF$3)+(Table3[[#All],[Variables ]]=$AF$2)+(Table3[[#All],[Variables ]]=$AF$4)),0)</f>
        <v>PCT</v>
      </c>
      <c r="U101" t="str" cm="1">
        <f t="array" ref="U101">_xlfn._xlws.FILTER(Table3[[#All],[Name]],(Table3[[#All],[Polygon]]=$A101)*(Table3[[#All],[Period]]=U$1)*((Table3[[#All],[Variables ]]=$AF$3)+(Table3[[#All],[Variables ]]=$AF$2)+(Table3[[#All],[Variables ]]=$AF$4)),0)</f>
        <v>AH</v>
      </c>
      <c r="V101" t="str" cm="1">
        <f t="array" ref="V101">_xlfn._xlws.FILTER(Table3[[#All],[Name]],(Table3[[#All],[Polygon]]=$A101)*(Table3[[#All],[Period]]=V$1)*((Table3[[#All],[Variables ]]=$AF$3)+(Table3[[#All],[Variables ]]=$AF$2)+(Table3[[#All],[Variables ]]=$AF$4)),0)</f>
        <v>AH</v>
      </c>
      <c r="W101" cm="1">
        <f t="array" ref="W101">_xlfn._xlws.FILTER(Table3[[#All],[Name]],(Table3[[#All],[Polygon]]=$A101)*(Table3[[#All],[Period]]=W$1)*((Table3[[#All],[Variables ]]=$AF$3)+(Table3[[#All],[Variables ]]=$AF$2)+(Table3[[#All],[Variables ]]=$AF$4)),0)</f>
        <v>0</v>
      </c>
      <c r="X101" cm="1">
        <f t="array" ref="X101">_xlfn._xlws.FILTER(Table3[[#All],[Name]],(Table3[[#All],[Polygon]]=$A101)*(Table3[[#All],[Period]]=X$1)*((Table3[[#All],[Variables ]]=$AF$3)+(Table3[[#All],[Variables ]]=$AF$2)+(Table3[[#All],[Variables ]]=$AF$4)),0)</f>
        <v>0</v>
      </c>
      <c r="Y101" cm="1">
        <f t="array" ref="Y101">_xlfn._xlws.FILTER(Table3[[#All],[Name]],(Table3[[#All],[Polygon]]=$A101)*(Table3[[#All],[Period]]=Y$1)*((Table3[[#All],[Variables ]]=$AF$3)+(Table3[[#All],[Variables ]]=$AF$2)+(Table3[[#All],[Variables ]]=$AF$4)),0)</f>
        <v>0</v>
      </c>
      <c r="Z101" cm="1">
        <f t="array" ref="Z101">_xlfn._xlws.FILTER(Table3[[#All],[Name]],(Table3[[#All],[Polygon]]=$A101)*(Table3[[#All],[Period]]=Z$1)*((Table3[[#All],[Variables ]]=$AF$3)+(Table3[[#All],[Variables ]]=$AF$2)+(Table3[[#All],[Variables ]]=$AF$4)),0)</f>
        <v>0</v>
      </c>
      <c r="AA101" cm="1">
        <f t="array" ref="AA101">_xlfn._xlws.FILTER(Table3[[#All],[Name]],(Table3[[#All],[Polygon]]=$A101)*(Table3[[#All],[Period]]=AA$1)*((Table3[[#All],[Variables ]]=$AF$3)+(Table3[[#All],[Variables ]]=$AF$2)+(Table3[[#All],[Variables ]]=$AF$4)),0)</f>
        <v>0</v>
      </c>
      <c r="AB101" cm="1">
        <f t="array" ref="AB101">_xlfn._xlws.FILTER(Table3[[#All],[Name]],(Table3[[#All],[Polygon]]=$A101)*(Table3[[#All],[Period]]=AB$1)*((Table3[[#All],[Variables ]]=$AF$3)+(Table3[[#All],[Variables ]]=$AF$2)+(Table3[[#All],[Variables ]]=$AF$4)),0)</f>
        <v>0</v>
      </c>
      <c r="AC101" cm="1">
        <f t="array" ref="AC101">_xlfn._xlws.FILTER(Table3[[#All],[Name]],(Table3[[#All],[Polygon]]=$A101)*(Table3[[#All],[Period]]=AC$1)*((Table3[[#All],[Variables ]]=$AF$3)+(Table3[[#All],[Variables ]]=$AF$2)+(Table3[[#All],[Variables ]]=$AF$4)),0)</f>
        <v>0</v>
      </c>
      <c r="AD101" cm="1">
        <f t="array" ref="AD101">_xlfn._xlws.FILTER(Table3[[#All],[Name]],(Table3[[#All],[Polygon]]=$A101)*(Table3[[#All],[Period]]=AD$1)*((Table3[[#All],[Variables ]]=$AF$3)+(Table3[[#All],[Variables ]]=$AF$2)+(Table3[[#All],[Variables ]]=$AF$4)),0)</f>
        <v>0</v>
      </c>
    </row>
    <row r="102" spans="1:30" x14ac:dyDescent="0.35">
      <c r="A102" s="5">
        <v>18</v>
      </c>
      <c r="B102" s="6"/>
      <c r="C102" s="8">
        <v>0</v>
      </c>
      <c r="D102" s="6"/>
      <c r="E102" s="6">
        <v>0</v>
      </c>
      <c r="F102" s="6">
        <v>0</v>
      </c>
      <c r="G102" s="6">
        <v>0</v>
      </c>
      <c r="H102" s="6"/>
      <c r="I102" s="6">
        <v>0</v>
      </c>
      <c r="J102" s="6">
        <v>0</v>
      </c>
      <c r="K102" s="6"/>
      <c r="L102" s="6">
        <v>22</v>
      </c>
      <c r="M102" s="6">
        <v>22</v>
      </c>
      <c r="N102" s="6">
        <v>13.39471861</v>
      </c>
      <c r="O102" s="9">
        <v>7.1029999999999998</v>
      </c>
      <c r="P102" cm="1">
        <f t="array" ref="P102">_xlfn._xlws.FILTER(Table3[[#All],[Name]],(Table3[[#All],[Polygon]]=$A102)*(Table3[[#All],[Period]]=P$1)*((Table3[[#All],[Variables ]]=$AF$3)+(Table3[[#All],[Variables ]]=$AF$2)+(Table3[[#All],[Variables ]]=$AF$4)),0)</f>
        <v>0</v>
      </c>
      <c r="Q102" t="e" cm="1" vm="2">
        <f t="array" aca="1" ref="Q102" ca="1">_xlfn._xlws.FILTER(Table3[[#All],[Name]],(Table3[[#All],[Polygon]]=$A102)*(Table3[[#All],[Period]]=Q$1)*((Table3[[#All],[Variables ]]=$AF$3)+(Table3[[#All],[Variables ]]=$AF$2)+(Table3[[#All],[Variables ]]=$AF$4)),0)</f>
        <v>#VALUE!</v>
      </c>
      <c r="R102" t="str" cm="1">
        <f t="array" ref="R102">_xlfn._xlws.FILTER(Table3[[#All],[Name]],(Table3[[#All],[Polygon]]=$A102)*(Table3[[#All],[Period]]=R$1)*((Table3[[#All],[Variables ]]=$AF$3)+(Table3[[#All],[Variables ]]=$AF$2)+(Table3[[#All],[Variables ]]=$AF$4)),0)</f>
        <v>AH</v>
      </c>
      <c r="S102" t="str" cm="1">
        <f t="array" ref="S102">_xlfn._xlws.FILTER(Table3[[#All],[Name]],(Table3[[#All],[Polygon]]=$A102)*(Table3[[#All],[Period]]=S$1)*((Table3[[#All],[Variables ]]=$AF$3)+(Table3[[#All],[Variables ]]=$AF$2)+(Table3[[#All],[Variables ]]=$AF$4)),0)</f>
        <v>AH</v>
      </c>
      <c r="T102" t="str" cm="1">
        <f t="array" ref="T102">_xlfn._xlws.FILTER(Table3[[#All],[Name]],(Table3[[#All],[Polygon]]=$A102)*(Table3[[#All],[Period]]=T$1)*((Table3[[#All],[Variables ]]=$AF$3)+(Table3[[#All],[Variables ]]=$AF$2)+(Table3[[#All],[Variables ]]=$AF$4)),0)</f>
        <v>PCT</v>
      </c>
      <c r="U102" t="str" cm="1">
        <f t="array" ref="U102">_xlfn._xlws.FILTER(Table3[[#All],[Name]],(Table3[[#All],[Polygon]]=$A102)*(Table3[[#All],[Period]]=U$1)*((Table3[[#All],[Variables ]]=$AF$3)+(Table3[[#All],[Variables ]]=$AF$2)+(Table3[[#All],[Variables ]]=$AF$4)),0)</f>
        <v>AH</v>
      </c>
      <c r="V102" t="str" cm="1">
        <f t="array" ref="V102">_xlfn._xlws.FILTER(Table3[[#All],[Name]],(Table3[[#All],[Polygon]]=$A102)*(Table3[[#All],[Period]]=V$1)*((Table3[[#All],[Variables ]]=$AF$3)+(Table3[[#All],[Variables ]]=$AF$2)+(Table3[[#All],[Variables ]]=$AF$4)),0)</f>
        <v>AH</v>
      </c>
      <c r="W102" cm="1">
        <f t="array" ref="W102">_xlfn._xlws.FILTER(Table3[[#All],[Name]],(Table3[[#All],[Polygon]]=$A102)*(Table3[[#All],[Period]]=W$1)*((Table3[[#All],[Variables ]]=$AF$3)+(Table3[[#All],[Variables ]]=$AF$2)+(Table3[[#All],[Variables ]]=$AF$4)),0)</f>
        <v>0</v>
      </c>
      <c r="X102" cm="1">
        <f t="array" ref="X102">_xlfn._xlws.FILTER(Table3[[#All],[Name]],(Table3[[#All],[Polygon]]=$A102)*(Table3[[#All],[Period]]=X$1)*((Table3[[#All],[Variables ]]=$AF$3)+(Table3[[#All],[Variables ]]=$AF$2)+(Table3[[#All],[Variables ]]=$AF$4)),0)</f>
        <v>0</v>
      </c>
      <c r="Y102" cm="1">
        <f t="array" ref="Y102">_xlfn._xlws.FILTER(Table3[[#All],[Name]],(Table3[[#All],[Polygon]]=$A102)*(Table3[[#All],[Period]]=Y$1)*((Table3[[#All],[Variables ]]=$AF$3)+(Table3[[#All],[Variables ]]=$AF$2)+(Table3[[#All],[Variables ]]=$AF$4)),0)</f>
        <v>0</v>
      </c>
      <c r="Z102" cm="1">
        <f t="array" ref="Z102">_xlfn._xlws.FILTER(Table3[[#All],[Name]],(Table3[[#All],[Polygon]]=$A102)*(Table3[[#All],[Period]]=Z$1)*((Table3[[#All],[Variables ]]=$AF$3)+(Table3[[#All],[Variables ]]=$AF$2)+(Table3[[#All],[Variables ]]=$AF$4)),0)</f>
        <v>0</v>
      </c>
      <c r="AA102" cm="1">
        <f t="array" ref="AA102">_xlfn._xlws.FILTER(Table3[[#All],[Name]],(Table3[[#All],[Polygon]]=$A102)*(Table3[[#All],[Period]]=AA$1)*((Table3[[#All],[Variables ]]=$AF$3)+(Table3[[#All],[Variables ]]=$AF$2)+(Table3[[#All],[Variables ]]=$AF$4)),0)</f>
        <v>0</v>
      </c>
      <c r="AB102" cm="1">
        <f t="array" ref="AB102">_xlfn._xlws.FILTER(Table3[[#All],[Name]],(Table3[[#All],[Polygon]]=$A102)*(Table3[[#All],[Period]]=AB$1)*((Table3[[#All],[Variables ]]=$AF$3)+(Table3[[#All],[Variables ]]=$AF$2)+(Table3[[#All],[Variables ]]=$AF$4)),0)</f>
        <v>0</v>
      </c>
      <c r="AC102" cm="1">
        <f t="array" ref="AC102">_xlfn._xlws.FILTER(Table3[[#All],[Name]],(Table3[[#All],[Polygon]]=$A102)*(Table3[[#All],[Period]]=AC$1)*((Table3[[#All],[Variables ]]=$AF$3)+(Table3[[#All],[Variables ]]=$AF$2)+(Table3[[#All],[Variables ]]=$AF$4)),0)</f>
        <v>0</v>
      </c>
      <c r="AD102" cm="1">
        <f t="array" ref="AD102">_xlfn._xlws.FILTER(Table3[[#All],[Name]],(Table3[[#All],[Polygon]]=$A102)*(Table3[[#All],[Period]]=AD$1)*((Table3[[#All],[Variables ]]=$AF$3)+(Table3[[#All],[Variables ]]=$AF$2)+(Table3[[#All],[Variables ]]=$AF$4)),0)</f>
        <v>0</v>
      </c>
    </row>
    <row r="103" spans="1:30" x14ac:dyDescent="0.35">
      <c r="A103" s="3">
        <v>18</v>
      </c>
      <c r="B103" s="4"/>
      <c r="C103" s="10">
        <v>0</v>
      </c>
      <c r="D103" s="4"/>
      <c r="E103" s="4">
        <v>0</v>
      </c>
      <c r="F103" s="4">
        <v>0</v>
      </c>
      <c r="G103" s="4">
        <v>0</v>
      </c>
      <c r="H103" s="4"/>
      <c r="I103" s="4">
        <v>0</v>
      </c>
      <c r="J103" s="4">
        <v>0</v>
      </c>
      <c r="K103" s="4"/>
      <c r="L103" s="4">
        <v>18</v>
      </c>
      <c r="M103" s="4">
        <v>0</v>
      </c>
      <c r="N103" s="4"/>
      <c r="O103" s="11">
        <v>32.061</v>
      </c>
      <c r="P103" cm="1">
        <f t="array" ref="P103">_xlfn._xlws.FILTER(Table3[[#All],[Name]],(Table3[[#All],[Polygon]]=$A103)*(Table3[[#All],[Period]]=P$1)*((Table3[[#All],[Variables ]]=$AF$3)+(Table3[[#All],[Variables ]]=$AF$2)+(Table3[[#All],[Variables ]]=$AF$4)),0)</f>
        <v>0</v>
      </c>
      <c r="Q103" t="e" cm="1" vm="2">
        <f t="array" aca="1" ref="Q103" ca="1">_xlfn._xlws.FILTER(Table3[[#All],[Name]],(Table3[[#All],[Polygon]]=$A103)*(Table3[[#All],[Period]]=Q$1)*((Table3[[#All],[Variables ]]=$AF$3)+(Table3[[#All],[Variables ]]=$AF$2)+(Table3[[#All],[Variables ]]=$AF$4)),0)</f>
        <v>#VALUE!</v>
      </c>
      <c r="R103" t="str" cm="1">
        <f t="array" ref="R103">_xlfn._xlws.FILTER(Table3[[#All],[Name]],(Table3[[#All],[Polygon]]=$A103)*(Table3[[#All],[Period]]=R$1)*((Table3[[#All],[Variables ]]=$AF$3)+(Table3[[#All],[Variables ]]=$AF$2)+(Table3[[#All],[Variables ]]=$AF$4)),0)</f>
        <v>AH</v>
      </c>
      <c r="S103" t="str" cm="1">
        <f t="array" ref="S103">_xlfn._xlws.FILTER(Table3[[#All],[Name]],(Table3[[#All],[Polygon]]=$A103)*(Table3[[#All],[Period]]=S$1)*((Table3[[#All],[Variables ]]=$AF$3)+(Table3[[#All],[Variables ]]=$AF$2)+(Table3[[#All],[Variables ]]=$AF$4)),0)</f>
        <v>AH</v>
      </c>
      <c r="T103" t="str" cm="1">
        <f t="array" ref="T103">_xlfn._xlws.FILTER(Table3[[#All],[Name]],(Table3[[#All],[Polygon]]=$A103)*(Table3[[#All],[Period]]=T$1)*((Table3[[#All],[Variables ]]=$AF$3)+(Table3[[#All],[Variables ]]=$AF$2)+(Table3[[#All],[Variables ]]=$AF$4)),0)</f>
        <v>PCT</v>
      </c>
      <c r="U103" t="str" cm="1">
        <f t="array" ref="U103">_xlfn._xlws.FILTER(Table3[[#All],[Name]],(Table3[[#All],[Polygon]]=$A103)*(Table3[[#All],[Period]]=U$1)*((Table3[[#All],[Variables ]]=$AF$3)+(Table3[[#All],[Variables ]]=$AF$2)+(Table3[[#All],[Variables ]]=$AF$4)),0)</f>
        <v>AH</v>
      </c>
      <c r="V103" t="str" cm="1">
        <f t="array" ref="V103">_xlfn._xlws.FILTER(Table3[[#All],[Name]],(Table3[[#All],[Polygon]]=$A103)*(Table3[[#All],[Period]]=V$1)*((Table3[[#All],[Variables ]]=$AF$3)+(Table3[[#All],[Variables ]]=$AF$2)+(Table3[[#All],[Variables ]]=$AF$4)),0)</f>
        <v>AH</v>
      </c>
      <c r="W103" cm="1">
        <f t="array" ref="W103">_xlfn._xlws.FILTER(Table3[[#All],[Name]],(Table3[[#All],[Polygon]]=$A103)*(Table3[[#All],[Period]]=W$1)*((Table3[[#All],[Variables ]]=$AF$3)+(Table3[[#All],[Variables ]]=$AF$2)+(Table3[[#All],[Variables ]]=$AF$4)),0)</f>
        <v>0</v>
      </c>
      <c r="X103" cm="1">
        <f t="array" ref="X103">_xlfn._xlws.FILTER(Table3[[#All],[Name]],(Table3[[#All],[Polygon]]=$A103)*(Table3[[#All],[Period]]=X$1)*((Table3[[#All],[Variables ]]=$AF$3)+(Table3[[#All],[Variables ]]=$AF$2)+(Table3[[#All],[Variables ]]=$AF$4)),0)</f>
        <v>0</v>
      </c>
      <c r="Y103" cm="1">
        <f t="array" ref="Y103">_xlfn._xlws.FILTER(Table3[[#All],[Name]],(Table3[[#All],[Polygon]]=$A103)*(Table3[[#All],[Period]]=Y$1)*((Table3[[#All],[Variables ]]=$AF$3)+(Table3[[#All],[Variables ]]=$AF$2)+(Table3[[#All],[Variables ]]=$AF$4)),0)</f>
        <v>0</v>
      </c>
      <c r="Z103" cm="1">
        <f t="array" ref="Z103">_xlfn._xlws.FILTER(Table3[[#All],[Name]],(Table3[[#All],[Polygon]]=$A103)*(Table3[[#All],[Period]]=Z$1)*((Table3[[#All],[Variables ]]=$AF$3)+(Table3[[#All],[Variables ]]=$AF$2)+(Table3[[#All],[Variables ]]=$AF$4)),0)</f>
        <v>0</v>
      </c>
      <c r="AA103" cm="1">
        <f t="array" ref="AA103">_xlfn._xlws.FILTER(Table3[[#All],[Name]],(Table3[[#All],[Polygon]]=$A103)*(Table3[[#All],[Period]]=AA$1)*((Table3[[#All],[Variables ]]=$AF$3)+(Table3[[#All],[Variables ]]=$AF$2)+(Table3[[#All],[Variables ]]=$AF$4)),0)</f>
        <v>0</v>
      </c>
      <c r="AB103" cm="1">
        <f t="array" ref="AB103">_xlfn._xlws.FILTER(Table3[[#All],[Name]],(Table3[[#All],[Polygon]]=$A103)*(Table3[[#All],[Period]]=AB$1)*((Table3[[#All],[Variables ]]=$AF$3)+(Table3[[#All],[Variables ]]=$AF$2)+(Table3[[#All],[Variables ]]=$AF$4)),0)</f>
        <v>0</v>
      </c>
      <c r="AC103" cm="1">
        <f t="array" ref="AC103">_xlfn._xlws.FILTER(Table3[[#All],[Name]],(Table3[[#All],[Polygon]]=$A103)*(Table3[[#All],[Period]]=AC$1)*((Table3[[#All],[Variables ]]=$AF$3)+(Table3[[#All],[Variables ]]=$AF$2)+(Table3[[#All],[Variables ]]=$AF$4)),0)</f>
        <v>0</v>
      </c>
      <c r="AD103" cm="1">
        <f t="array" ref="AD103">_xlfn._xlws.FILTER(Table3[[#All],[Name]],(Table3[[#All],[Polygon]]=$A103)*(Table3[[#All],[Period]]=AD$1)*((Table3[[#All],[Variables ]]=$AF$3)+(Table3[[#All],[Variables ]]=$AF$2)+(Table3[[#All],[Variables ]]=$AF$4)),0)</f>
        <v>0</v>
      </c>
    </row>
    <row r="104" spans="1:30" x14ac:dyDescent="0.35">
      <c r="A104" s="5">
        <v>18</v>
      </c>
      <c r="B104" s="6"/>
      <c r="C104" s="8">
        <v>0</v>
      </c>
      <c r="D104" s="6"/>
      <c r="E104" s="6">
        <v>0</v>
      </c>
      <c r="F104" s="6">
        <v>0</v>
      </c>
      <c r="G104" s="6">
        <v>0</v>
      </c>
      <c r="H104" s="6"/>
      <c r="I104" s="6">
        <v>0</v>
      </c>
      <c r="J104" s="6">
        <v>0</v>
      </c>
      <c r="K104" s="6"/>
      <c r="L104" s="6">
        <v>62</v>
      </c>
      <c r="M104" s="6">
        <v>62</v>
      </c>
      <c r="N104" s="6">
        <v>17.869102120000001</v>
      </c>
      <c r="O104" s="9">
        <v>17.484000000000002</v>
      </c>
      <c r="P104" cm="1">
        <f t="array" ref="P104">_xlfn._xlws.FILTER(Table3[[#All],[Name]],(Table3[[#All],[Polygon]]=$A104)*(Table3[[#All],[Period]]=P$1)*((Table3[[#All],[Variables ]]=$AF$3)+(Table3[[#All],[Variables ]]=$AF$2)+(Table3[[#All],[Variables ]]=$AF$4)),0)</f>
        <v>0</v>
      </c>
      <c r="Q104" t="e" cm="1" vm="2">
        <f t="array" aca="1" ref="Q104" ca="1">_xlfn._xlws.FILTER(Table3[[#All],[Name]],(Table3[[#All],[Polygon]]=$A104)*(Table3[[#All],[Period]]=Q$1)*((Table3[[#All],[Variables ]]=$AF$3)+(Table3[[#All],[Variables ]]=$AF$2)+(Table3[[#All],[Variables ]]=$AF$4)),0)</f>
        <v>#VALUE!</v>
      </c>
      <c r="R104" t="str" cm="1">
        <f t="array" ref="R104">_xlfn._xlws.FILTER(Table3[[#All],[Name]],(Table3[[#All],[Polygon]]=$A104)*(Table3[[#All],[Period]]=R$1)*((Table3[[#All],[Variables ]]=$AF$3)+(Table3[[#All],[Variables ]]=$AF$2)+(Table3[[#All],[Variables ]]=$AF$4)),0)</f>
        <v>AH</v>
      </c>
      <c r="S104" t="str" cm="1">
        <f t="array" ref="S104">_xlfn._xlws.FILTER(Table3[[#All],[Name]],(Table3[[#All],[Polygon]]=$A104)*(Table3[[#All],[Period]]=S$1)*((Table3[[#All],[Variables ]]=$AF$3)+(Table3[[#All],[Variables ]]=$AF$2)+(Table3[[#All],[Variables ]]=$AF$4)),0)</f>
        <v>AH</v>
      </c>
      <c r="T104" t="str" cm="1">
        <f t="array" ref="T104">_xlfn._xlws.FILTER(Table3[[#All],[Name]],(Table3[[#All],[Polygon]]=$A104)*(Table3[[#All],[Period]]=T$1)*((Table3[[#All],[Variables ]]=$AF$3)+(Table3[[#All],[Variables ]]=$AF$2)+(Table3[[#All],[Variables ]]=$AF$4)),0)</f>
        <v>PCT</v>
      </c>
      <c r="U104" t="str" cm="1">
        <f t="array" ref="U104">_xlfn._xlws.FILTER(Table3[[#All],[Name]],(Table3[[#All],[Polygon]]=$A104)*(Table3[[#All],[Period]]=U$1)*((Table3[[#All],[Variables ]]=$AF$3)+(Table3[[#All],[Variables ]]=$AF$2)+(Table3[[#All],[Variables ]]=$AF$4)),0)</f>
        <v>AH</v>
      </c>
      <c r="V104" t="str" cm="1">
        <f t="array" ref="V104">_xlfn._xlws.FILTER(Table3[[#All],[Name]],(Table3[[#All],[Polygon]]=$A104)*(Table3[[#All],[Period]]=V$1)*((Table3[[#All],[Variables ]]=$AF$3)+(Table3[[#All],[Variables ]]=$AF$2)+(Table3[[#All],[Variables ]]=$AF$4)),0)</f>
        <v>AH</v>
      </c>
      <c r="W104" cm="1">
        <f t="array" ref="W104">_xlfn._xlws.FILTER(Table3[[#All],[Name]],(Table3[[#All],[Polygon]]=$A104)*(Table3[[#All],[Period]]=W$1)*((Table3[[#All],[Variables ]]=$AF$3)+(Table3[[#All],[Variables ]]=$AF$2)+(Table3[[#All],[Variables ]]=$AF$4)),0)</f>
        <v>0</v>
      </c>
      <c r="X104" cm="1">
        <f t="array" ref="X104">_xlfn._xlws.FILTER(Table3[[#All],[Name]],(Table3[[#All],[Polygon]]=$A104)*(Table3[[#All],[Period]]=X$1)*((Table3[[#All],[Variables ]]=$AF$3)+(Table3[[#All],[Variables ]]=$AF$2)+(Table3[[#All],[Variables ]]=$AF$4)),0)</f>
        <v>0</v>
      </c>
      <c r="Y104" cm="1">
        <f t="array" ref="Y104">_xlfn._xlws.FILTER(Table3[[#All],[Name]],(Table3[[#All],[Polygon]]=$A104)*(Table3[[#All],[Period]]=Y$1)*((Table3[[#All],[Variables ]]=$AF$3)+(Table3[[#All],[Variables ]]=$AF$2)+(Table3[[#All],[Variables ]]=$AF$4)),0)</f>
        <v>0</v>
      </c>
      <c r="Z104" cm="1">
        <f t="array" ref="Z104">_xlfn._xlws.FILTER(Table3[[#All],[Name]],(Table3[[#All],[Polygon]]=$A104)*(Table3[[#All],[Period]]=Z$1)*((Table3[[#All],[Variables ]]=$AF$3)+(Table3[[#All],[Variables ]]=$AF$2)+(Table3[[#All],[Variables ]]=$AF$4)),0)</f>
        <v>0</v>
      </c>
      <c r="AA104" cm="1">
        <f t="array" ref="AA104">_xlfn._xlws.FILTER(Table3[[#All],[Name]],(Table3[[#All],[Polygon]]=$A104)*(Table3[[#All],[Period]]=AA$1)*((Table3[[#All],[Variables ]]=$AF$3)+(Table3[[#All],[Variables ]]=$AF$2)+(Table3[[#All],[Variables ]]=$AF$4)),0)</f>
        <v>0</v>
      </c>
      <c r="AB104" cm="1">
        <f t="array" ref="AB104">_xlfn._xlws.FILTER(Table3[[#All],[Name]],(Table3[[#All],[Polygon]]=$A104)*(Table3[[#All],[Period]]=AB$1)*((Table3[[#All],[Variables ]]=$AF$3)+(Table3[[#All],[Variables ]]=$AF$2)+(Table3[[#All],[Variables ]]=$AF$4)),0)</f>
        <v>0</v>
      </c>
      <c r="AC104" cm="1">
        <f t="array" ref="AC104">_xlfn._xlws.FILTER(Table3[[#All],[Name]],(Table3[[#All],[Polygon]]=$A104)*(Table3[[#All],[Period]]=AC$1)*((Table3[[#All],[Variables ]]=$AF$3)+(Table3[[#All],[Variables ]]=$AF$2)+(Table3[[#All],[Variables ]]=$AF$4)),0)</f>
        <v>0</v>
      </c>
      <c r="AD104" cm="1">
        <f t="array" ref="AD104">_xlfn._xlws.FILTER(Table3[[#All],[Name]],(Table3[[#All],[Polygon]]=$A104)*(Table3[[#All],[Period]]=AD$1)*((Table3[[#All],[Variables ]]=$AF$3)+(Table3[[#All],[Variables ]]=$AF$2)+(Table3[[#All],[Variables ]]=$AF$4)),0)</f>
        <v>0</v>
      </c>
    </row>
    <row r="105" spans="1:30" x14ac:dyDescent="0.35">
      <c r="A105" s="3">
        <v>18</v>
      </c>
      <c r="B105" s="4"/>
      <c r="C105" s="10">
        <v>0</v>
      </c>
      <c r="D105" s="4"/>
      <c r="E105" s="4">
        <v>0</v>
      </c>
      <c r="F105" s="4">
        <v>0</v>
      </c>
      <c r="G105" s="4">
        <v>0</v>
      </c>
      <c r="H105" s="4"/>
      <c r="I105" s="4">
        <v>0</v>
      </c>
      <c r="J105" s="4">
        <v>0</v>
      </c>
      <c r="K105" s="4"/>
      <c r="L105" s="4">
        <v>90</v>
      </c>
      <c r="M105" s="4">
        <v>90</v>
      </c>
      <c r="N105" s="4">
        <v>21.352174099999999</v>
      </c>
      <c r="O105" s="11">
        <v>12.852</v>
      </c>
      <c r="P105" cm="1">
        <f t="array" ref="P105">_xlfn._xlws.FILTER(Table3[[#All],[Name]],(Table3[[#All],[Polygon]]=$A105)*(Table3[[#All],[Period]]=P$1)*((Table3[[#All],[Variables ]]=$AF$3)+(Table3[[#All],[Variables ]]=$AF$2)+(Table3[[#All],[Variables ]]=$AF$4)),0)</f>
        <v>0</v>
      </c>
      <c r="Q105" t="e" cm="1" vm="2">
        <f t="array" aca="1" ref="Q105" ca="1">_xlfn._xlws.FILTER(Table3[[#All],[Name]],(Table3[[#All],[Polygon]]=$A105)*(Table3[[#All],[Period]]=Q$1)*((Table3[[#All],[Variables ]]=$AF$3)+(Table3[[#All],[Variables ]]=$AF$2)+(Table3[[#All],[Variables ]]=$AF$4)),0)</f>
        <v>#VALUE!</v>
      </c>
      <c r="R105" t="str" cm="1">
        <f t="array" ref="R105">_xlfn._xlws.FILTER(Table3[[#All],[Name]],(Table3[[#All],[Polygon]]=$A105)*(Table3[[#All],[Period]]=R$1)*((Table3[[#All],[Variables ]]=$AF$3)+(Table3[[#All],[Variables ]]=$AF$2)+(Table3[[#All],[Variables ]]=$AF$4)),0)</f>
        <v>AH</v>
      </c>
      <c r="S105" t="str" cm="1">
        <f t="array" ref="S105">_xlfn._xlws.FILTER(Table3[[#All],[Name]],(Table3[[#All],[Polygon]]=$A105)*(Table3[[#All],[Period]]=S$1)*((Table3[[#All],[Variables ]]=$AF$3)+(Table3[[#All],[Variables ]]=$AF$2)+(Table3[[#All],[Variables ]]=$AF$4)),0)</f>
        <v>AH</v>
      </c>
      <c r="T105" t="str" cm="1">
        <f t="array" ref="T105">_xlfn._xlws.FILTER(Table3[[#All],[Name]],(Table3[[#All],[Polygon]]=$A105)*(Table3[[#All],[Period]]=T$1)*((Table3[[#All],[Variables ]]=$AF$3)+(Table3[[#All],[Variables ]]=$AF$2)+(Table3[[#All],[Variables ]]=$AF$4)),0)</f>
        <v>PCT</v>
      </c>
      <c r="U105" t="str" cm="1">
        <f t="array" ref="U105">_xlfn._xlws.FILTER(Table3[[#All],[Name]],(Table3[[#All],[Polygon]]=$A105)*(Table3[[#All],[Period]]=U$1)*((Table3[[#All],[Variables ]]=$AF$3)+(Table3[[#All],[Variables ]]=$AF$2)+(Table3[[#All],[Variables ]]=$AF$4)),0)</f>
        <v>AH</v>
      </c>
      <c r="V105" t="str" cm="1">
        <f t="array" ref="V105">_xlfn._xlws.FILTER(Table3[[#All],[Name]],(Table3[[#All],[Polygon]]=$A105)*(Table3[[#All],[Period]]=V$1)*((Table3[[#All],[Variables ]]=$AF$3)+(Table3[[#All],[Variables ]]=$AF$2)+(Table3[[#All],[Variables ]]=$AF$4)),0)</f>
        <v>AH</v>
      </c>
      <c r="W105" cm="1">
        <f t="array" ref="W105">_xlfn._xlws.FILTER(Table3[[#All],[Name]],(Table3[[#All],[Polygon]]=$A105)*(Table3[[#All],[Period]]=W$1)*((Table3[[#All],[Variables ]]=$AF$3)+(Table3[[#All],[Variables ]]=$AF$2)+(Table3[[#All],[Variables ]]=$AF$4)),0)</f>
        <v>0</v>
      </c>
      <c r="X105" cm="1">
        <f t="array" ref="X105">_xlfn._xlws.FILTER(Table3[[#All],[Name]],(Table3[[#All],[Polygon]]=$A105)*(Table3[[#All],[Period]]=X$1)*((Table3[[#All],[Variables ]]=$AF$3)+(Table3[[#All],[Variables ]]=$AF$2)+(Table3[[#All],[Variables ]]=$AF$4)),0)</f>
        <v>0</v>
      </c>
      <c r="Y105" cm="1">
        <f t="array" ref="Y105">_xlfn._xlws.FILTER(Table3[[#All],[Name]],(Table3[[#All],[Polygon]]=$A105)*(Table3[[#All],[Period]]=Y$1)*((Table3[[#All],[Variables ]]=$AF$3)+(Table3[[#All],[Variables ]]=$AF$2)+(Table3[[#All],[Variables ]]=$AF$4)),0)</f>
        <v>0</v>
      </c>
      <c r="Z105" cm="1">
        <f t="array" ref="Z105">_xlfn._xlws.FILTER(Table3[[#All],[Name]],(Table3[[#All],[Polygon]]=$A105)*(Table3[[#All],[Period]]=Z$1)*((Table3[[#All],[Variables ]]=$AF$3)+(Table3[[#All],[Variables ]]=$AF$2)+(Table3[[#All],[Variables ]]=$AF$4)),0)</f>
        <v>0</v>
      </c>
      <c r="AA105" cm="1">
        <f t="array" ref="AA105">_xlfn._xlws.FILTER(Table3[[#All],[Name]],(Table3[[#All],[Polygon]]=$A105)*(Table3[[#All],[Period]]=AA$1)*((Table3[[#All],[Variables ]]=$AF$3)+(Table3[[#All],[Variables ]]=$AF$2)+(Table3[[#All],[Variables ]]=$AF$4)),0)</f>
        <v>0</v>
      </c>
      <c r="AB105" cm="1">
        <f t="array" ref="AB105">_xlfn._xlws.FILTER(Table3[[#All],[Name]],(Table3[[#All],[Polygon]]=$A105)*(Table3[[#All],[Period]]=AB$1)*((Table3[[#All],[Variables ]]=$AF$3)+(Table3[[#All],[Variables ]]=$AF$2)+(Table3[[#All],[Variables ]]=$AF$4)),0)</f>
        <v>0</v>
      </c>
      <c r="AC105" cm="1">
        <f t="array" ref="AC105">_xlfn._xlws.FILTER(Table3[[#All],[Name]],(Table3[[#All],[Polygon]]=$A105)*(Table3[[#All],[Period]]=AC$1)*((Table3[[#All],[Variables ]]=$AF$3)+(Table3[[#All],[Variables ]]=$AF$2)+(Table3[[#All],[Variables ]]=$AF$4)),0)</f>
        <v>0</v>
      </c>
      <c r="AD105" cm="1">
        <f t="array" ref="AD105">_xlfn._xlws.FILTER(Table3[[#All],[Name]],(Table3[[#All],[Polygon]]=$A105)*(Table3[[#All],[Period]]=AD$1)*((Table3[[#All],[Variables ]]=$AF$3)+(Table3[[#All],[Variables ]]=$AF$2)+(Table3[[#All],[Variables ]]=$AF$4)),0)</f>
        <v>0</v>
      </c>
    </row>
    <row r="106" spans="1:30" x14ac:dyDescent="0.35">
      <c r="A106" s="5">
        <v>18</v>
      </c>
      <c r="B106" s="6"/>
      <c r="C106" s="8">
        <v>0</v>
      </c>
      <c r="D106" s="6"/>
      <c r="E106" s="6">
        <v>0</v>
      </c>
      <c r="F106" s="6">
        <v>0</v>
      </c>
      <c r="G106" s="6">
        <v>0</v>
      </c>
      <c r="H106" s="6"/>
      <c r="I106" s="6">
        <v>0</v>
      </c>
      <c r="J106" s="6">
        <v>0</v>
      </c>
      <c r="K106" s="6"/>
      <c r="L106" s="6">
        <v>45</v>
      </c>
      <c r="M106" s="6">
        <v>45</v>
      </c>
      <c r="N106" s="6">
        <v>4.2210151099999997</v>
      </c>
      <c r="O106" s="9">
        <v>2.2130000000000001</v>
      </c>
      <c r="P106" cm="1">
        <f t="array" ref="P106">_xlfn._xlws.FILTER(Table3[[#All],[Name]],(Table3[[#All],[Polygon]]=$A106)*(Table3[[#All],[Period]]=P$1)*((Table3[[#All],[Variables ]]=$AF$3)+(Table3[[#All],[Variables ]]=$AF$2)+(Table3[[#All],[Variables ]]=$AF$4)),0)</f>
        <v>0</v>
      </c>
      <c r="Q106" t="e" cm="1" vm="2">
        <f t="array" aca="1" ref="Q106" ca="1">_xlfn._xlws.FILTER(Table3[[#All],[Name]],(Table3[[#All],[Polygon]]=$A106)*(Table3[[#All],[Period]]=Q$1)*((Table3[[#All],[Variables ]]=$AF$3)+(Table3[[#All],[Variables ]]=$AF$2)+(Table3[[#All],[Variables ]]=$AF$4)),0)</f>
        <v>#VALUE!</v>
      </c>
      <c r="R106" t="str" cm="1">
        <f t="array" ref="R106">_xlfn._xlws.FILTER(Table3[[#All],[Name]],(Table3[[#All],[Polygon]]=$A106)*(Table3[[#All],[Period]]=R$1)*((Table3[[#All],[Variables ]]=$AF$3)+(Table3[[#All],[Variables ]]=$AF$2)+(Table3[[#All],[Variables ]]=$AF$4)),0)</f>
        <v>AH</v>
      </c>
      <c r="S106" t="str" cm="1">
        <f t="array" ref="S106">_xlfn._xlws.FILTER(Table3[[#All],[Name]],(Table3[[#All],[Polygon]]=$A106)*(Table3[[#All],[Period]]=S$1)*((Table3[[#All],[Variables ]]=$AF$3)+(Table3[[#All],[Variables ]]=$AF$2)+(Table3[[#All],[Variables ]]=$AF$4)),0)</f>
        <v>AH</v>
      </c>
      <c r="T106" t="str" cm="1">
        <f t="array" ref="T106">_xlfn._xlws.FILTER(Table3[[#All],[Name]],(Table3[[#All],[Polygon]]=$A106)*(Table3[[#All],[Period]]=T$1)*((Table3[[#All],[Variables ]]=$AF$3)+(Table3[[#All],[Variables ]]=$AF$2)+(Table3[[#All],[Variables ]]=$AF$4)),0)</f>
        <v>PCT</v>
      </c>
      <c r="U106" t="str" cm="1">
        <f t="array" ref="U106">_xlfn._xlws.FILTER(Table3[[#All],[Name]],(Table3[[#All],[Polygon]]=$A106)*(Table3[[#All],[Period]]=U$1)*((Table3[[#All],[Variables ]]=$AF$3)+(Table3[[#All],[Variables ]]=$AF$2)+(Table3[[#All],[Variables ]]=$AF$4)),0)</f>
        <v>AH</v>
      </c>
      <c r="V106" t="str" cm="1">
        <f t="array" ref="V106">_xlfn._xlws.FILTER(Table3[[#All],[Name]],(Table3[[#All],[Polygon]]=$A106)*(Table3[[#All],[Period]]=V$1)*((Table3[[#All],[Variables ]]=$AF$3)+(Table3[[#All],[Variables ]]=$AF$2)+(Table3[[#All],[Variables ]]=$AF$4)),0)</f>
        <v>AH</v>
      </c>
      <c r="W106" cm="1">
        <f t="array" ref="W106">_xlfn._xlws.FILTER(Table3[[#All],[Name]],(Table3[[#All],[Polygon]]=$A106)*(Table3[[#All],[Period]]=W$1)*((Table3[[#All],[Variables ]]=$AF$3)+(Table3[[#All],[Variables ]]=$AF$2)+(Table3[[#All],[Variables ]]=$AF$4)),0)</f>
        <v>0</v>
      </c>
      <c r="X106" cm="1">
        <f t="array" ref="X106">_xlfn._xlws.FILTER(Table3[[#All],[Name]],(Table3[[#All],[Polygon]]=$A106)*(Table3[[#All],[Period]]=X$1)*((Table3[[#All],[Variables ]]=$AF$3)+(Table3[[#All],[Variables ]]=$AF$2)+(Table3[[#All],[Variables ]]=$AF$4)),0)</f>
        <v>0</v>
      </c>
      <c r="Y106" cm="1">
        <f t="array" ref="Y106">_xlfn._xlws.FILTER(Table3[[#All],[Name]],(Table3[[#All],[Polygon]]=$A106)*(Table3[[#All],[Period]]=Y$1)*((Table3[[#All],[Variables ]]=$AF$3)+(Table3[[#All],[Variables ]]=$AF$2)+(Table3[[#All],[Variables ]]=$AF$4)),0)</f>
        <v>0</v>
      </c>
      <c r="Z106" cm="1">
        <f t="array" ref="Z106">_xlfn._xlws.FILTER(Table3[[#All],[Name]],(Table3[[#All],[Polygon]]=$A106)*(Table3[[#All],[Period]]=Z$1)*((Table3[[#All],[Variables ]]=$AF$3)+(Table3[[#All],[Variables ]]=$AF$2)+(Table3[[#All],[Variables ]]=$AF$4)),0)</f>
        <v>0</v>
      </c>
      <c r="AA106" cm="1">
        <f t="array" ref="AA106">_xlfn._xlws.FILTER(Table3[[#All],[Name]],(Table3[[#All],[Polygon]]=$A106)*(Table3[[#All],[Period]]=AA$1)*((Table3[[#All],[Variables ]]=$AF$3)+(Table3[[#All],[Variables ]]=$AF$2)+(Table3[[#All],[Variables ]]=$AF$4)),0)</f>
        <v>0</v>
      </c>
      <c r="AB106" cm="1">
        <f t="array" ref="AB106">_xlfn._xlws.FILTER(Table3[[#All],[Name]],(Table3[[#All],[Polygon]]=$A106)*(Table3[[#All],[Period]]=AB$1)*((Table3[[#All],[Variables ]]=$AF$3)+(Table3[[#All],[Variables ]]=$AF$2)+(Table3[[#All],[Variables ]]=$AF$4)),0)</f>
        <v>0</v>
      </c>
      <c r="AC106" cm="1">
        <f t="array" ref="AC106">_xlfn._xlws.FILTER(Table3[[#All],[Name]],(Table3[[#All],[Polygon]]=$A106)*(Table3[[#All],[Period]]=AC$1)*((Table3[[#All],[Variables ]]=$AF$3)+(Table3[[#All],[Variables ]]=$AF$2)+(Table3[[#All],[Variables ]]=$AF$4)),0)</f>
        <v>0</v>
      </c>
      <c r="AD106" cm="1">
        <f t="array" ref="AD106">_xlfn._xlws.FILTER(Table3[[#All],[Name]],(Table3[[#All],[Polygon]]=$A106)*(Table3[[#All],[Period]]=AD$1)*((Table3[[#All],[Variables ]]=$AF$3)+(Table3[[#All],[Variables ]]=$AF$2)+(Table3[[#All],[Variables ]]=$AF$4)),0)</f>
        <v>0</v>
      </c>
    </row>
    <row r="107" spans="1:30" x14ac:dyDescent="0.35">
      <c r="A107" s="3">
        <v>18</v>
      </c>
      <c r="B107" s="4"/>
      <c r="C107" s="10">
        <v>0</v>
      </c>
      <c r="D107" s="4"/>
      <c r="E107" s="4">
        <v>0</v>
      </c>
      <c r="F107" s="4">
        <v>0</v>
      </c>
      <c r="G107" s="4">
        <v>0</v>
      </c>
      <c r="H107" s="4"/>
      <c r="I107" s="4">
        <v>0</v>
      </c>
      <c r="J107" s="4">
        <v>0</v>
      </c>
      <c r="K107" s="4"/>
      <c r="L107" s="4">
        <v>51</v>
      </c>
      <c r="M107" s="4">
        <v>51</v>
      </c>
      <c r="N107" s="4">
        <v>2.728207625</v>
      </c>
      <c r="O107" s="11">
        <v>2.3849999999999998</v>
      </c>
      <c r="P107" cm="1">
        <f t="array" ref="P107">_xlfn._xlws.FILTER(Table3[[#All],[Name]],(Table3[[#All],[Polygon]]=$A107)*(Table3[[#All],[Period]]=P$1)*((Table3[[#All],[Variables ]]=$AF$3)+(Table3[[#All],[Variables ]]=$AF$2)+(Table3[[#All],[Variables ]]=$AF$4)),0)</f>
        <v>0</v>
      </c>
      <c r="Q107" t="e" cm="1" vm="2">
        <f t="array" aca="1" ref="Q107" ca="1">_xlfn._xlws.FILTER(Table3[[#All],[Name]],(Table3[[#All],[Polygon]]=$A107)*(Table3[[#All],[Period]]=Q$1)*((Table3[[#All],[Variables ]]=$AF$3)+(Table3[[#All],[Variables ]]=$AF$2)+(Table3[[#All],[Variables ]]=$AF$4)),0)</f>
        <v>#VALUE!</v>
      </c>
      <c r="R107" t="str" cm="1">
        <f t="array" ref="R107">_xlfn._xlws.FILTER(Table3[[#All],[Name]],(Table3[[#All],[Polygon]]=$A107)*(Table3[[#All],[Period]]=R$1)*((Table3[[#All],[Variables ]]=$AF$3)+(Table3[[#All],[Variables ]]=$AF$2)+(Table3[[#All],[Variables ]]=$AF$4)),0)</f>
        <v>AH</v>
      </c>
      <c r="S107" t="str" cm="1">
        <f t="array" ref="S107">_xlfn._xlws.FILTER(Table3[[#All],[Name]],(Table3[[#All],[Polygon]]=$A107)*(Table3[[#All],[Period]]=S$1)*((Table3[[#All],[Variables ]]=$AF$3)+(Table3[[#All],[Variables ]]=$AF$2)+(Table3[[#All],[Variables ]]=$AF$4)),0)</f>
        <v>AH</v>
      </c>
      <c r="T107" t="str" cm="1">
        <f t="array" ref="T107">_xlfn._xlws.FILTER(Table3[[#All],[Name]],(Table3[[#All],[Polygon]]=$A107)*(Table3[[#All],[Period]]=T$1)*((Table3[[#All],[Variables ]]=$AF$3)+(Table3[[#All],[Variables ]]=$AF$2)+(Table3[[#All],[Variables ]]=$AF$4)),0)</f>
        <v>PCT</v>
      </c>
      <c r="U107" t="str" cm="1">
        <f t="array" ref="U107">_xlfn._xlws.FILTER(Table3[[#All],[Name]],(Table3[[#All],[Polygon]]=$A107)*(Table3[[#All],[Period]]=U$1)*((Table3[[#All],[Variables ]]=$AF$3)+(Table3[[#All],[Variables ]]=$AF$2)+(Table3[[#All],[Variables ]]=$AF$4)),0)</f>
        <v>AH</v>
      </c>
      <c r="V107" t="str" cm="1">
        <f t="array" ref="V107">_xlfn._xlws.FILTER(Table3[[#All],[Name]],(Table3[[#All],[Polygon]]=$A107)*(Table3[[#All],[Period]]=V$1)*((Table3[[#All],[Variables ]]=$AF$3)+(Table3[[#All],[Variables ]]=$AF$2)+(Table3[[#All],[Variables ]]=$AF$4)),0)</f>
        <v>AH</v>
      </c>
      <c r="W107" cm="1">
        <f t="array" ref="W107">_xlfn._xlws.FILTER(Table3[[#All],[Name]],(Table3[[#All],[Polygon]]=$A107)*(Table3[[#All],[Period]]=W$1)*((Table3[[#All],[Variables ]]=$AF$3)+(Table3[[#All],[Variables ]]=$AF$2)+(Table3[[#All],[Variables ]]=$AF$4)),0)</f>
        <v>0</v>
      </c>
      <c r="X107" cm="1">
        <f t="array" ref="X107">_xlfn._xlws.FILTER(Table3[[#All],[Name]],(Table3[[#All],[Polygon]]=$A107)*(Table3[[#All],[Period]]=X$1)*((Table3[[#All],[Variables ]]=$AF$3)+(Table3[[#All],[Variables ]]=$AF$2)+(Table3[[#All],[Variables ]]=$AF$4)),0)</f>
        <v>0</v>
      </c>
      <c r="Y107" cm="1">
        <f t="array" ref="Y107">_xlfn._xlws.FILTER(Table3[[#All],[Name]],(Table3[[#All],[Polygon]]=$A107)*(Table3[[#All],[Period]]=Y$1)*((Table3[[#All],[Variables ]]=$AF$3)+(Table3[[#All],[Variables ]]=$AF$2)+(Table3[[#All],[Variables ]]=$AF$4)),0)</f>
        <v>0</v>
      </c>
      <c r="Z107" cm="1">
        <f t="array" ref="Z107">_xlfn._xlws.FILTER(Table3[[#All],[Name]],(Table3[[#All],[Polygon]]=$A107)*(Table3[[#All],[Period]]=Z$1)*((Table3[[#All],[Variables ]]=$AF$3)+(Table3[[#All],[Variables ]]=$AF$2)+(Table3[[#All],[Variables ]]=$AF$4)),0)</f>
        <v>0</v>
      </c>
      <c r="AA107" cm="1">
        <f t="array" ref="AA107">_xlfn._xlws.FILTER(Table3[[#All],[Name]],(Table3[[#All],[Polygon]]=$A107)*(Table3[[#All],[Period]]=AA$1)*((Table3[[#All],[Variables ]]=$AF$3)+(Table3[[#All],[Variables ]]=$AF$2)+(Table3[[#All],[Variables ]]=$AF$4)),0)</f>
        <v>0</v>
      </c>
      <c r="AB107" cm="1">
        <f t="array" ref="AB107">_xlfn._xlws.FILTER(Table3[[#All],[Name]],(Table3[[#All],[Polygon]]=$A107)*(Table3[[#All],[Period]]=AB$1)*((Table3[[#All],[Variables ]]=$AF$3)+(Table3[[#All],[Variables ]]=$AF$2)+(Table3[[#All],[Variables ]]=$AF$4)),0)</f>
        <v>0</v>
      </c>
      <c r="AC107" cm="1">
        <f t="array" ref="AC107">_xlfn._xlws.FILTER(Table3[[#All],[Name]],(Table3[[#All],[Polygon]]=$A107)*(Table3[[#All],[Period]]=AC$1)*((Table3[[#All],[Variables ]]=$AF$3)+(Table3[[#All],[Variables ]]=$AF$2)+(Table3[[#All],[Variables ]]=$AF$4)),0)</f>
        <v>0</v>
      </c>
      <c r="AD107" cm="1">
        <f t="array" ref="AD107">_xlfn._xlws.FILTER(Table3[[#All],[Name]],(Table3[[#All],[Polygon]]=$A107)*(Table3[[#All],[Period]]=AD$1)*((Table3[[#All],[Variables ]]=$AF$3)+(Table3[[#All],[Variables ]]=$AF$2)+(Table3[[#All],[Variables ]]=$AF$4)),0)</f>
        <v>0</v>
      </c>
    </row>
    <row r="108" spans="1:30" x14ac:dyDescent="0.35">
      <c r="A108" s="5">
        <v>18</v>
      </c>
      <c r="B108" s="6"/>
      <c r="C108" s="8">
        <v>0</v>
      </c>
      <c r="D108" s="6"/>
      <c r="E108" s="6">
        <v>0</v>
      </c>
      <c r="F108" s="6">
        <v>0</v>
      </c>
      <c r="G108" s="6">
        <v>0</v>
      </c>
      <c r="H108" s="6"/>
      <c r="I108" s="6">
        <v>0</v>
      </c>
      <c r="J108" s="6">
        <v>0</v>
      </c>
      <c r="K108" s="6"/>
      <c r="L108" s="6">
        <v>85</v>
      </c>
      <c r="M108" s="6">
        <v>85</v>
      </c>
      <c r="N108" s="6">
        <v>19.053710169999999</v>
      </c>
      <c r="O108" s="9">
        <v>4.0620000000000003</v>
      </c>
      <c r="P108" cm="1">
        <f t="array" ref="P108">_xlfn._xlws.FILTER(Table3[[#All],[Name]],(Table3[[#All],[Polygon]]=$A108)*(Table3[[#All],[Period]]=P$1)*((Table3[[#All],[Variables ]]=$AF$3)+(Table3[[#All],[Variables ]]=$AF$2)+(Table3[[#All],[Variables ]]=$AF$4)),0)</f>
        <v>0</v>
      </c>
      <c r="Q108" t="e" cm="1" vm="2">
        <f t="array" aca="1" ref="Q108" ca="1">_xlfn._xlws.FILTER(Table3[[#All],[Name]],(Table3[[#All],[Polygon]]=$A108)*(Table3[[#All],[Period]]=Q$1)*((Table3[[#All],[Variables ]]=$AF$3)+(Table3[[#All],[Variables ]]=$AF$2)+(Table3[[#All],[Variables ]]=$AF$4)),0)</f>
        <v>#VALUE!</v>
      </c>
      <c r="R108" t="str" cm="1">
        <f t="array" ref="R108">_xlfn._xlws.FILTER(Table3[[#All],[Name]],(Table3[[#All],[Polygon]]=$A108)*(Table3[[#All],[Period]]=R$1)*((Table3[[#All],[Variables ]]=$AF$3)+(Table3[[#All],[Variables ]]=$AF$2)+(Table3[[#All],[Variables ]]=$AF$4)),0)</f>
        <v>AH</v>
      </c>
      <c r="S108" t="str" cm="1">
        <f t="array" ref="S108">_xlfn._xlws.FILTER(Table3[[#All],[Name]],(Table3[[#All],[Polygon]]=$A108)*(Table3[[#All],[Period]]=S$1)*((Table3[[#All],[Variables ]]=$AF$3)+(Table3[[#All],[Variables ]]=$AF$2)+(Table3[[#All],[Variables ]]=$AF$4)),0)</f>
        <v>AH</v>
      </c>
      <c r="T108" t="str" cm="1">
        <f t="array" ref="T108">_xlfn._xlws.FILTER(Table3[[#All],[Name]],(Table3[[#All],[Polygon]]=$A108)*(Table3[[#All],[Period]]=T$1)*((Table3[[#All],[Variables ]]=$AF$3)+(Table3[[#All],[Variables ]]=$AF$2)+(Table3[[#All],[Variables ]]=$AF$4)),0)</f>
        <v>PCT</v>
      </c>
      <c r="U108" t="str" cm="1">
        <f t="array" ref="U108">_xlfn._xlws.FILTER(Table3[[#All],[Name]],(Table3[[#All],[Polygon]]=$A108)*(Table3[[#All],[Period]]=U$1)*((Table3[[#All],[Variables ]]=$AF$3)+(Table3[[#All],[Variables ]]=$AF$2)+(Table3[[#All],[Variables ]]=$AF$4)),0)</f>
        <v>AH</v>
      </c>
      <c r="V108" t="str" cm="1">
        <f t="array" ref="V108">_xlfn._xlws.FILTER(Table3[[#All],[Name]],(Table3[[#All],[Polygon]]=$A108)*(Table3[[#All],[Period]]=V$1)*((Table3[[#All],[Variables ]]=$AF$3)+(Table3[[#All],[Variables ]]=$AF$2)+(Table3[[#All],[Variables ]]=$AF$4)),0)</f>
        <v>AH</v>
      </c>
      <c r="W108" cm="1">
        <f t="array" ref="W108">_xlfn._xlws.FILTER(Table3[[#All],[Name]],(Table3[[#All],[Polygon]]=$A108)*(Table3[[#All],[Period]]=W$1)*((Table3[[#All],[Variables ]]=$AF$3)+(Table3[[#All],[Variables ]]=$AF$2)+(Table3[[#All],[Variables ]]=$AF$4)),0)</f>
        <v>0</v>
      </c>
      <c r="X108" cm="1">
        <f t="array" ref="X108">_xlfn._xlws.FILTER(Table3[[#All],[Name]],(Table3[[#All],[Polygon]]=$A108)*(Table3[[#All],[Period]]=X$1)*((Table3[[#All],[Variables ]]=$AF$3)+(Table3[[#All],[Variables ]]=$AF$2)+(Table3[[#All],[Variables ]]=$AF$4)),0)</f>
        <v>0</v>
      </c>
      <c r="Y108" cm="1">
        <f t="array" ref="Y108">_xlfn._xlws.FILTER(Table3[[#All],[Name]],(Table3[[#All],[Polygon]]=$A108)*(Table3[[#All],[Period]]=Y$1)*((Table3[[#All],[Variables ]]=$AF$3)+(Table3[[#All],[Variables ]]=$AF$2)+(Table3[[#All],[Variables ]]=$AF$4)),0)</f>
        <v>0</v>
      </c>
      <c r="Z108" cm="1">
        <f t="array" ref="Z108">_xlfn._xlws.FILTER(Table3[[#All],[Name]],(Table3[[#All],[Polygon]]=$A108)*(Table3[[#All],[Period]]=Z$1)*((Table3[[#All],[Variables ]]=$AF$3)+(Table3[[#All],[Variables ]]=$AF$2)+(Table3[[#All],[Variables ]]=$AF$4)),0)</f>
        <v>0</v>
      </c>
      <c r="AA108" cm="1">
        <f t="array" ref="AA108">_xlfn._xlws.FILTER(Table3[[#All],[Name]],(Table3[[#All],[Polygon]]=$A108)*(Table3[[#All],[Period]]=AA$1)*((Table3[[#All],[Variables ]]=$AF$3)+(Table3[[#All],[Variables ]]=$AF$2)+(Table3[[#All],[Variables ]]=$AF$4)),0)</f>
        <v>0</v>
      </c>
      <c r="AB108" cm="1">
        <f t="array" ref="AB108">_xlfn._xlws.FILTER(Table3[[#All],[Name]],(Table3[[#All],[Polygon]]=$A108)*(Table3[[#All],[Period]]=AB$1)*((Table3[[#All],[Variables ]]=$AF$3)+(Table3[[#All],[Variables ]]=$AF$2)+(Table3[[#All],[Variables ]]=$AF$4)),0)</f>
        <v>0</v>
      </c>
      <c r="AC108" cm="1">
        <f t="array" ref="AC108">_xlfn._xlws.FILTER(Table3[[#All],[Name]],(Table3[[#All],[Polygon]]=$A108)*(Table3[[#All],[Period]]=AC$1)*((Table3[[#All],[Variables ]]=$AF$3)+(Table3[[#All],[Variables ]]=$AF$2)+(Table3[[#All],[Variables ]]=$AF$4)),0)</f>
        <v>0</v>
      </c>
      <c r="AD108" cm="1">
        <f t="array" ref="AD108">_xlfn._xlws.FILTER(Table3[[#All],[Name]],(Table3[[#All],[Polygon]]=$A108)*(Table3[[#All],[Period]]=AD$1)*((Table3[[#All],[Variables ]]=$AF$3)+(Table3[[#All],[Variables ]]=$AF$2)+(Table3[[#All],[Variables ]]=$AF$4)),0)</f>
        <v>0</v>
      </c>
    </row>
    <row r="109" spans="1:30" x14ac:dyDescent="0.35">
      <c r="A109" s="3">
        <v>18</v>
      </c>
      <c r="B109" s="4"/>
      <c r="C109" s="10">
        <v>0</v>
      </c>
      <c r="D109" s="4"/>
      <c r="E109" s="4">
        <v>0</v>
      </c>
      <c r="F109" s="4">
        <v>0</v>
      </c>
      <c r="G109" s="4">
        <v>0</v>
      </c>
      <c r="H109" s="4"/>
      <c r="I109" s="4">
        <v>0</v>
      </c>
      <c r="J109" s="4">
        <v>0</v>
      </c>
      <c r="K109" s="4"/>
      <c r="L109" s="4">
        <v>83</v>
      </c>
      <c r="M109" s="4">
        <v>83</v>
      </c>
      <c r="N109" s="4">
        <v>35.39444323</v>
      </c>
      <c r="O109" s="11">
        <v>7.4459999999999997</v>
      </c>
      <c r="P109" cm="1">
        <f t="array" ref="P109">_xlfn._xlws.FILTER(Table3[[#All],[Name]],(Table3[[#All],[Polygon]]=$A109)*(Table3[[#All],[Period]]=P$1)*((Table3[[#All],[Variables ]]=$AF$3)+(Table3[[#All],[Variables ]]=$AF$2)+(Table3[[#All],[Variables ]]=$AF$4)),0)</f>
        <v>0</v>
      </c>
      <c r="Q109" t="e" cm="1" vm="2">
        <f t="array" aca="1" ref="Q109" ca="1">_xlfn._xlws.FILTER(Table3[[#All],[Name]],(Table3[[#All],[Polygon]]=$A109)*(Table3[[#All],[Period]]=Q$1)*((Table3[[#All],[Variables ]]=$AF$3)+(Table3[[#All],[Variables ]]=$AF$2)+(Table3[[#All],[Variables ]]=$AF$4)),0)</f>
        <v>#VALUE!</v>
      </c>
      <c r="R109" t="str" cm="1">
        <f t="array" ref="R109">_xlfn._xlws.FILTER(Table3[[#All],[Name]],(Table3[[#All],[Polygon]]=$A109)*(Table3[[#All],[Period]]=R$1)*((Table3[[#All],[Variables ]]=$AF$3)+(Table3[[#All],[Variables ]]=$AF$2)+(Table3[[#All],[Variables ]]=$AF$4)),0)</f>
        <v>AH</v>
      </c>
      <c r="S109" t="str" cm="1">
        <f t="array" ref="S109">_xlfn._xlws.FILTER(Table3[[#All],[Name]],(Table3[[#All],[Polygon]]=$A109)*(Table3[[#All],[Period]]=S$1)*((Table3[[#All],[Variables ]]=$AF$3)+(Table3[[#All],[Variables ]]=$AF$2)+(Table3[[#All],[Variables ]]=$AF$4)),0)</f>
        <v>AH</v>
      </c>
      <c r="T109" t="str" cm="1">
        <f t="array" ref="T109">_xlfn._xlws.FILTER(Table3[[#All],[Name]],(Table3[[#All],[Polygon]]=$A109)*(Table3[[#All],[Period]]=T$1)*((Table3[[#All],[Variables ]]=$AF$3)+(Table3[[#All],[Variables ]]=$AF$2)+(Table3[[#All],[Variables ]]=$AF$4)),0)</f>
        <v>PCT</v>
      </c>
      <c r="U109" t="str" cm="1">
        <f t="array" ref="U109">_xlfn._xlws.FILTER(Table3[[#All],[Name]],(Table3[[#All],[Polygon]]=$A109)*(Table3[[#All],[Period]]=U$1)*((Table3[[#All],[Variables ]]=$AF$3)+(Table3[[#All],[Variables ]]=$AF$2)+(Table3[[#All],[Variables ]]=$AF$4)),0)</f>
        <v>AH</v>
      </c>
      <c r="V109" t="str" cm="1">
        <f t="array" ref="V109">_xlfn._xlws.FILTER(Table3[[#All],[Name]],(Table3[[#All],[Polygon]]=$A109)*(Table3[[#All],[Period]]=V$1)*((Table3[[#All],[Variables ]]=$AF$3)+(Table3[[#All],[Variables ]]=$AF$2)+(Table3[[#All],[Variables ]]=$AF$4)),0)</f>
        <v>AH</v>
      </c>
      <c r="W109" cm="1">
        <f t="array" ref="W109">_xlfn._xlws.FILTER(Table3[[#All],[Name]],(Table3[[#All],[Polygon]]=$A109)*(Table3[[#All],[Period]]=W$1)*((Table3[[#All],[Variables ]]=$AF$3)+(Table3[[#All],[Variables ]]=$AF$2)+(Table3[[#All],[Variables ]]=$AF$4)),0)</f>
        <v>0</v>
      </c>
      <c r="X109" cm="1">
        <f t="array" ref="X109">_xlfn._xlws.FILTER(Table3[[#All],[Name]],(Table3[[#All],[Polygon]]=$A109)*(Table3[[#All],[Period]]=X$1)*((Table3[[#All],[Variables ]]=$AF$3)+(Table3[[#All],[Variables ]]=$AF$2)+(Table3[[#All],[Variables ]]=$AF$4)),0)</f>
        <v>0</v>
      </c>
      <c r="Y109" cm="1">
        <f t="array" ref="Y109">_xlfn._xlws.FILTER(Table3[[#All],[Name]],(Table3[[#All],[Polygon]]=$A109)*(Table3[[#All],[Period]]=Y$1)*((Table3[[#All],[Variables ]]=$AF$3)+(Table3[[#All],[Variables ]]=$AF$2)+(Table3[[#All],[Variables ]]=$AF$4)),0)</f>
        <v>0</v>
      </c>
      <c r="Z109" cm="1">
        <f t="array" ref="Z109">_xlfn._xlws.FILTER(Table3[[#All],[Name]],(Table3[[#All],[Polygon]]=$A109)*(Table3[[#All],[Period]]=Z$1)*((Table3[[#All],[Variables ]]=$AF$3)+(Table3[[#All],[Variables ]]=$AF$2)+(Table3[[#All],[Variables ]]=$AF$4)),0)</f>
        <v>0</v>
      </c>
      <c r="AA109" cm="1">
        <f t="array" ref="AA109">_xlfn._xlws.FILTER(Table3[[#All],[Name]],(Table3[[#All],[Polygon]]=$A109)*(Table3[[#All],[Period]]=AA$1)*((Table3[[#All],[Variables ]]=$AF$3)+(Table3[[#All],[Variables ]]=$AF$2)+(Table3[[#All],[Variables ]]=$AF$4)),0)</f>
        <v>0</v>
      </c>
      <c r="AB109" cm="1">
        <f t="array" ref="AB109">_xlfn._xlws.FILTER(Table3[[#All],[Name]],(Table3[[#All],[Polygon]]=$A109)*(Table3[[#All],[Period]]=AB$1)*((Table3[[#All],[Variables ]]=$AF$3)+(Table3[[#All],[Variables ]]=$AF$2)+(Table3[[#All],[Variables ]]=$AF$4)),0)</f>
        <v>0</v>
      </c>
      <c r="AC109" cm="1">
        <f t="array" ref="AC109">_xlfn._xlws.FILTER(Table3[[#All],[Name]],(Table3[[#All],[Polygon]]=$A109)*(Table3[[#All],[Period]]=AC$1)*((Table3[[#All],[Variables ]]=$AF$3)+(Table3[[#All],[Variables ]]=$AF$2)+(Table3[[#All],[Variables ]]=$AF$4)),0)</f>
        <v>0</v>
      </c>
      <c r="AD109" cm="1">
        <f t="array" ref="AD109">_xlfn._xlws.FILTER(Table3[[#All],[Name]],(Table3[[#All],[Polygon]]=$A109)*(Table3[[#All],[Period]]=AD$1)*((Table3[[#All],[Variables ]]=$AF$3)+(Table3[[#All],[Variables ]]=$AF$2)+(Table3[[#All],[Variables ]]=$AF$4)),0)</f>
        <v>0</v>
      </c>
    </row>
    <row r="110" spans="1:30" x14ac:dyDescent="0.35">
      <c r="A110" s="5">
        <v>18</v>
      </c>
      <c r="B110" s="6"/>
      <c r="C110" s="8">
        <v>0</v>
      </c>
      <c r="D110" s="6"/>
      <c r="E110" s="6">
        <v>0</v>
      </c>
      <c r="F110" s="6">
        <v>0</v>
      </c>
      <c r="G110" s="6">
        <v>0</v>
      </c>
      <c r="H110" s="6"/>
      <c r="I110" s="6">
        <v>0</v>
      </c>
      <c r="J110" s="6">
        <v>0</v>
      </c>
      <c r="K110" s="6"/>
      <c r="L110" s="6">
        <v>84</v>
      </c>
      <c r="M110" s="6">
        <v>84</v>
      </c>
      <c r="N110" s="6">
        <v>57.396410359999997</v>
      </c>
      <c r="O110" s="9">
        <v>11.625999999999999</v>
      </c>
      <c r="P110" cm="1">
        <f t="array" ref="P110">_xlfn._xlws.FILTER(Table3[[#All],[Name]],(Table3[[#All],[Polygon]]=$A110)*(Table3[[#All],[Period]]=P$1)*((Table3[[#All],[Variables ]]=$AF$3)+(Table3[[#All],[Variables ]]=$AF$2)+(Table3[[#All],[Variables ]]=$AF$4)),0)</f>
        <v>0</v>
      </c>
      <c r="Q110" t="e" cm="1" vm="2">
        <f t="array" aca="1" ref="Q110" ca="1">_xlfn._xlws.FILTER(Table3[[#All],[Name]],(Table3[[#All],[Polygon]]=$A110)*(Table3[[#All],[Period]]=Q$1)*((Table3[[#All],[Variables ]]=$AF$3)+(Table3[[#All],[Variables ]]=$AF$2)+(Table3[[#All],[Variables ]]=$AF$4)),0)</f>
        <v>#VALUE!</v>
      </c>
      <c r="R110" t="str" cm="1">
        <f t="array" ref="R110">_xlfn._xlws.FILTER(Table3[[#All],[Name]],(Table3[[#All],[Polygon]]=$A110)*(Table3[[#All],[Period]]=R$1)*((Table3[[#All],[Variables ]]=$AF$3)+(Table3[[#All],[Variables ]]=$AF$2)+(Table3[[#All],[Variables ]]=$AF$4)),0)</f>
        <v>AH</v>
      </c>
      <c r="S110" t="str" cm="1">
        <f t="array" ref="S110">_xlfn._xlws.FILTER(Table3[[#All],[Name]],(Table3[[#All],[Polygon]]=$A110)*(Table3[[#All],[Period]]=S$1)*((Table3[[#All],[Variables ]]=$AF$3)+(Table3[[#All],[Variables ]]=$AF$2)+(Table3[[#All],[Variables ]]=$AF$4)),0)</f>
        <v>AH</v>
      </c>
      <c r="T110" t="str" cm="1">
        <f t="array" ref="T110">_xlfn._xlws.FILTER(Table3[[#All],[Name]],(Table3[[#All],[Polygon]]=$A110)*(Table3[[#All],[Period]]=T$1)*((Table3[[#All],[Variables ]]=$AF$3)+(Table3[[#All],[Variables ]]=$AF$2)+(Table3[[#All],[Variables ]]=$AF$4)),0)</f>
        <v>PCT</v>
      </c>
      <c r="U110" t="str" cm="1">
        <f t="array" ref="U110">_xlfn._xlws.FILTER(Table3[[#All],[Name]],(Table3[[#All],[Polygon]]=$A110)*(Table3[[#All],[Period]]=U$1)*((Table3[[#All],[Variables ]]=$AF$3)+(Table3[[#All],[Variables ]]=$AF$2)+(Table3[[#All],[Variables ]]=$AF$4)),0)</f>
        <v>AH</v>
      </c>
      <c r="V110" t="str" cm="1">
        <f t="array" ref="V110">_xlfn._xlws.FILTER(Table3[[#All],[Name]],(Table3[[#All],[Polygon]]=$A110)*(Table3[[#All],[Period]]=V$1)*((Table3[[#All],[Variables ]]=$AF$3)+(Table3[[#All],[Variables ]]=$AF$2)+(Table3[[#All],[Variables ]]=$AF$4)),0)</f>
        <v>AH</v>
      </c>
      <c r="W110" cm="1">
        <f t="array" ref="W110">_xlfn._xlws.FILTER(Table3[[#All],[Name]],(Table3[[#All],[Polygon]]=$A110)*(Table3[[#All],[Period]]=W$1)*((Table3[[#All],[Variables ]]=$AF$3)+(Table3[[#All],[Variables ]]=$AF$2)+(Table3[[#All],[Variables ]]=$AF$4)),0)</f>
        <v>0</v>
      </c>
      <c r="X110" cm="1">
        <f t="array" ref="X110">_xlfn._xlws.FILTER(Table3[[#All],[Name]],(Table3[[#All],[Polygon]]=$A110)*(Table3[[#All],[Period]]=X$1)*((Table3[[#All],[Variables ]]=$AF$3)+(Table3[[#All],[Variables ]]=$AF$2)+(Table3[[#All],[Variables ]]=$AF$4)),0)</f>
        <v>0</v>
      </c>
      <c r="Y110" cm="1">
        <f t="array" ref="Y110">_xlfn._xlws.FILTER(Table3[[#All],[Name]],(Table3[[#All],[Polygon]]=$A110)*(Table3[[#All],[Period]]=Y$1)*((Table3[[#All],[Variables ]]=$AF$3)+(Table3[[#All],[Variables ]]=$AF$2)+(Table3[[#All],[Variables ]]=$AF$4)),0)</f>
        <v>0</v>
      </c>
      <c r="Z110" cm="1">
        <f t="array" ref="Z110">_xlfn._xlws.FILTER(Table3[[#All],[Name]],(Table3[[#All],[Polygon]]=$A110)*(Table3[[#All],[Period]]=Z$1)*((Table3[[#All],[Variables ]]=$AF$3)+(Table3[[#All],[Variables ]]=$AF$2)+(Table3[[#All],[Variables ]]=$AF$4)),0)</f>
        <v>0</v>
      </c>
      <c r="AA110" cm="1">
        <f t="array" ref="AA110">_xlfn._xlws.FILTER(Table3[[#All],[Name]],(Table3[[#All],[Polygon]]=$A110)*(Table3[[#All],[Period]]=AA$1)*((Table3[[#All],[Variables ]]=$AF$3)+(Table3[[#All],[Variables ]]=$AF$2)+(Table3[[#All],[Variables ]]=$AF$4)),0)</f>
        <v>0</v>
      </c>
      <c r="AB110" cm="1">
        <f t="array" ref="AB110">_xlfn._xlws.FILTER(Table3[[#All],[Name]],(Table3[[#All],[Polygon]]=$A110)*(Table3[[#All],[Period]]=AB$1)*((Table3[[#All],[Variables ]]=$AF$3)+(Table3[[#All],[Variables ]]=$AF$2)+(Table3[[#All],[Variables ]]=$AF$4)),0)</f>
        <v>0</v>
      </c>
      <c r="AC110" cm="1">
        <f t="array" ref="AC110">_xlfn._xlws.FILTER(Table3[[#All],[Name]],(Table3[[#All],[Polygon]]=$A110)*(Table3[[#All],[Period]]=AC$1)*((Table3[[#All],[Variables ]]=$AF$3)+(Table3[[#All],[Variables ]]=$AF$2)+(Table3[[#All],[Variables ]]=$AF$4)),0)</f>
        <v>0</v>
      </c>
      <c r="AD110" cm="1">
        <f t="array" ref="AD110">_xlfn._xlws.FILTER(Table3[[#All],[Name]],(Table3[[#All],[Polygon]]=$A110)*(Table3[[#All],[Period]]=AD$1)*((Table3[[#All],[Variables ]]=$AF$3)+(Table3[[#All],[Variables ]]=$AF$2)+(Table3[[#All],[Variables ]]=$AF$4)),0)</f>
        <v>0</v>
      </c>
    </row>
    <row r="111" spans="1:30" x14ac:dyDescent="0.35">
      <c r="A111" s="3">
        <v>18</v>
      </c>
      <c r="B111" s="4"/>
      <c r="C111" s="10">
        <v>0</v>
      </c>
      <c r="D111" s="4"/>
      <c r="E111" s="4">
        <v>0</v>
      </c>
      <c r="F111" s="4">
        <v>0</v>
      </c>
      <c r="G111" s="4">
        <v>0</v>
      </c>
      <c r="H111" s="4"/>
      <c r="I111" s="4">
        <v>0</v>
      </c>
      <c r="J111" s="4">
        <v>0</v>
      </c>
      <c r="K111" s="4"/>
      <c r="L111" s="4">
        <v>56</v>
      </c>
      <c r="M111" s="4">
        <v>56</v>
      </c>
      <c r="N111" s="4">
        <v>9.4989923730000001</v>
      </c>
      <c r="O111" s="11">
        <v>0.45900000000000002</v>
      </c>
      <c r="P111" cm="1">
        <f t="array" ref="P111">_xlfn._xlws.FILTER(Table3[[#All],[Name]],(Table3[[#All],[Polygon]]=$A111)*(Table3[[#All],[Period]]=P$1)*((Table3[[#All],[Variables ]]=$AF$3)+(Table3[[#All],[Variables ]]=$AF$2)+(Table3[[#All],[Variables ]]=$AF$4)),0)</f>
        <v>0</v>
      </c>
      <c r="Q111" t="e" cm="1" vm="2">
        <f t="array" aca="1" ref="Q111" ca="1">_xlfn._xlws.FILTER(Table3[[#All],[Name]],(Table3[[#All],[Polygon]]=$A111)*(Table3[[#All],[Period]]=Q$1)*((Table3[[#All],[Variables ]]=$AF$3)+(Table3[[#All],[Variables ]]=$AF$2)+(Table3[[#All],[Variables ]]=$AF$4)),0)</f>
        <v>#VALUE!</v>
      </c>
      <c r="R111" t="str" cm="1">
        <f t="array" ref="R111">_xlfn._xlws.FILTER(Table3[[#All],[Name]],(Table3[[#All],[Polygon]]=$A111)*(Table3[[#All],[Period]]=R$1)*((Table3[[#All],[Variables ]]=$AF$3)+(Table3[[#All],[Variables ]]=$AF$2)+(Table3[[#All],[Variables ]]=$AF$4)),0)</f>
        <v>AH</v>
      </c>
      <c r="S111" t="str" cm="1">
        <f t="array" ref="S111">_xlfn._xlws.FILTER(Table3[[#All],[Name]],(Table3[[#All],[Polygon]]=$A111)*(Table3[[#All],[Period]]=S$1)*((Table3[[#All],[Variables ]]=$AF$3)+(Table3[[#All],[Variables ]]=$AF$2)+(Table3[[#All],[Variables ]]=$AF$4)),0)</f>
        <v>AH</v>
      </c>
      <c r="T111" t="str" cm="1">
        <f t="array" ref="T111">_xlfn._xlws.FILTER(Table3[[#All],[Name]],(Table3[[#All],[Polygon]]=$A111)*(Table3[[#All],[Period]]=T$1)*((Table3[[#All],[Variables ]]=$AF$3)+(Table3[[#All],[Variables ]]=$AF$2)+(Table3[[#All],[Variables ]]=$AF$4)),0)</f>
        <v>PCT</v>
      </c>
      <c r="U111" t="str" cm="1">
        <f t="array" ref="U111">_xlfn._xlws.FILTER(Table3[[#All],[Name]],(Table3[[#All],[Polygon]]=$A111)*(Table3[[#All],[Period]]=U$1)*((Table3[[#All],[Variables ]]=$AF$3)+(Table3[[#All],[Variables ]]=$AF$2)+(Table3[[#All],[Variables ]]=$AF$4)),0)</f>
        <v>AH</v>
      </c>
      <c r="V111" t="str" cm="1">
        <f t="array" ref="V111">_xlfn._xlws.FILTER(Table3[[#All],[Name]],(Table3[[#All],[Polygon]]=$A111)*(Table3[[#All],[Period]]=V$1)*((Table3[[#All],[Variables ]]=$AF$3)+(Table3[[#All],[Variables ]]=$AF$2)+(Table3[[#All],[Variables ]]=$AF$4)),0)</f>
        <v>AH</v>
      </c>
      <c r="W111" cm="1">
        <f t="array" ref="W111">_xlfn._xlws.FILTER(Table3[[#All],[Name]],(Table3[[#All],[Polygon]]=$A111)*(Table3[[#All],[Period]]=W$1)*((Table3[[#All],[Variables ]]=$AF$3)+(Table3[[#All],[Variables ]]=$AF$2)+(Table3[[#All],[Variables ]]=$AF$4)),0)</f>
        <v>0</v>
      </c>
      <c r="X111" cm="1">
        <f t="array" ref="X111">_xlfn._xlws.FILTER(Table3[[#All],[Name]],(Table3[[#All],[Polygon]]=$A111)*(Table3[[#All],[Period]]=X$1)*((Table3[[#All],[Variables ]]=$AF$3)+(Table3[[#All],[Variables ]]=$AF$2)+(Table3[[#All],[Variables ]]=$AF$4)),0)</f>
        <v>0</v>
      </c>
      <c r="Y111" cm="1">
        <f t="array" ref="Y111">_xlfn._xlws.FILTER(Table3[[#All],[Name]],(Table3[[#All],[Polygon]]=$A111)*(Table3[[#All],[Period]]=Y$1)*((Table3[[#All],[Variables ]]=$AF$3)+(Table3[[#All],[Variables ]]=$AF$2)+(Table3[[#All],[Variables ]]=$AF$4)),0)</f>
        <v>0</v>
      </c>
      <c r="Z111" cm="1">
        <f t="array" ref="Z111">_xlfn._xlws.FILTER(Table3[[#All],[Name]],(Table3[[#All],[Polygon]]=$A111)*(Table3[[#All],[Period]]=Z$1)*((Table3[[#All],[Variables ]]=$AF$3)+(Table3[[#All],[Variables ]]=$AF$2)+(Table3[[#All],[Variables ]]=$AF$4)),0)</f>
        <v>0</v>
      </c>
      <c r="AA111" cm="1">
        <f t="array" ref="AA111">_xlfn._xlws.FILTER(Table3[[#All],[Name]],(Table3[[#All],[Polygon]]=$A111)*(Table3[[#All],[Period]]=AA$1)*((Table3[[#All],[Variables ]]=$AF$3)+(Table3[[#All],[Variables ]]=$AF$2)+(Table3[[#All],[Variables ]]=$AF$4)),0)</f>
        <v>0</v>
      </c>
      <c r="AB111" cm="1">
        <f t="array" ref="AB111">_xlfn._xlws.FILTER(Table3[[#All],[Name]],(Table3[[#All],[Polygon]]=$A111)*(Table3[[#All],[Period]]=AB$1)*((Table3[[#All],[Variables ]]=$AF$3)+(Table3[[#All],[Variables ]]=$AF$2)+(Table3[[#All],[Variables ]]=$AF$4)),0)</f>
        <v>0</v>
      </c>
      <c r="AC111" cm="1">
        <f t="array" ref="AC111">_xlfn._xlws.FILTER(Table3[[#All],[Name]],(Table3[[#All],[Polygon]]=$A111)*(Table3[[#All],[Period]]=AC$1)*((Table3[[#All],[Variables ]]=$AF$3)+(Table3[[#All],[Variables ]]=$AF$2)+(Table3[[#All],[Variables ]]=$AF$4)),0)</f>
        <v>0</v>
      </c>
      <c r="AD111" cm="1">
        <f t="array" ref="AD111">_xlfn._xlws.FILTER(Table3[[#All],[Name]],(Table3[[#All],[Polygon]]=$A111)*(Table3[[#All],[Period]]=AD$1)*((Table3[[#All],[Variables ]]=$AF$3)+(Table3[[#All],[Variables ]]=$AF$2)+(Table3[[#All],[Variables ]]=$AF$4)),0)</f>
        <v>0</v>
      </c>
    </row>
    <row r="112" spans="1:30" x14ac:dyDescent="0.35">
      <c r="A112" s="5">
        <v>18</v>
      </c>
      <c r="B112" s="6"/>
      <c r="C112" s="8">
        <v>0</v>
      </c>
      <c r="D112" s="6"/>
      <c r="E112" s="6">
        <v>0</v>
      </c>
      <c r="F112" s="6">
        <v>0</v>
      </c>
      <c r="G112" s="6">
        <v>0</v>
      </c>
      <c r="H112" s="6"/>
      <c r="I112" s="6">
        <v>0</v>
      </c>
      <c r="J112" s="6">
        <v>0</v>
      </c>
      <c r="K112" s="6"/>
      <c r="L112" s="6">
        <v>54</v>
      </c>
      <c r="M112" s="6">
        <v>54</v>
      </c>
      <c r="N112" s="6">
        <v>14.01216649</v>
      </c>
      <c r="O112" s="9">
        <v>7.64</v>
      </c>
      <c r="P112" cm="1">
        <f t="array" ref="P112">_xlfn._xlws.FILTER(Table3[[#All],[Name]],(Table3[[#All],[Polygon]]=$A112)*(Table3[[#All],[Period]]=P$1)*((Table3[[#All],[Variables ]]=$AF$3)+(Table3[[#All],[Variables ]]=$AF$2)+(Table3[[#All],[Variables ]]=$AF$4)),0)</f>
        <v>0</v>
      </c>
      <c r="Q112" t="e" cm="1" vm="2">
        <f t="array" aca="1" ref="Q112" ca="1">_xlfn._xlws.FILTER(Table3[[#All],[Name]],(Table3[[#All],[Polygon]]=$A112)*(Table3[[#All],[Period]]=Q$1)*((Table3[[#All],[Variables ]]=$AF$3)+(Table3[[#All],[Variables ]]=$AF$2)+(Table3[[#All],[Variables ]]=$AF$4)),0)</f>
        <v>#VALUE!</v>
      </c>
      <c r="R112" t="str" cm="1">
        <f t="array" ref="R112">_xlfn._xlws.FILTER(Table3[[#All],[Name]],(Table3[[#All],[Polygon]]=$A112)*(Table3[[#All],[Period]]=R$1)*((Table3[[#All],[Variables ]]=$AF$3)+(Table3[[#All],[Variables ]]=$AF$2)+(Table3[[#All],[Variables ]]=$AF$4)),0)</f>
        <v>AH</v>
      </c>
      <c r="S112" t="str" cm="1">
        <f t="array" ref="S112">_xlfn._xlws.FILTER(Table3[[#All],[Name]],(Table3[[#All],[Polygon]]=$A112)*(Table3[[#All],[Period]]=S$1)*((Table3[[#All],[Variables ]]=$AF$3)+(Table3[[#All],[Variables ]]=$AF$2)+(Table3[[#All],[Variables ]]=$AF$4)),0)</f>
        <v>AH</v>
      </c>
      <c r="T112" t="str" cm="1">
        <f t="array" ref="T112">_xlfn._xlws.FILTER(Table3[[#All],[Name]],(Table3[[#All],[Polygon]]=$A112)*(Table3[[#All],[Period]]=T$1)*((Table3[[#All],[Variables ]]=$AF$3)+(Table3[[#All],[Variables ]]=$AF$2)+(Table3[[#All],[Variables ]]=$AF$4)),0)</f>
        <v>PCT</v>
      </c>
      <c r="U112" t="str" cm="1">
        <f t="array" ref="U112">_xlfn._xlws.FILTER(Table3[[#All],[Name]],(Table3[[#All],[Polygon]]=$A112)*(Table3[[#All],[Period]]=U$1)*((Table3[[#All],[Variables ]]=$AF$3)+(Table3[[#All],[Variables ]]=$AF$2)+(Table3[[#All],[Variables ]]=$AF$4)),0)</f>
        <v>AH</v>
      </c>
      <c r="V112" t="str" cm="1">
        <f t="array" ref="V112">_xlfn._xlws.FILTER(Table3[[#All],[Name]],(Table3[[#All],[Polygon]]=$A112)*(Table3[[#All],[Period]]=V$1)*((Table3[[#All],[Variables ]]=$AF$3)+(Table3[[#All],[Variables ]]=$AF$2)+(Table3[[#All],[Variables ]]=$AF$4)),0)</f>
        <v>AH</v>
      </c>
      <c r="W112" cm="1">
        <f t="array" ref="W112">_xlfn._xlws.FILTER(Table3[[#All],[Name]],(Table3[[#All],[Polygon]]=$A112)*(Table3[[#All],[Period]]=W$1)*((Table3[[#All],[Variables ]]=$AF$3)+(Table3[[#All],[Variables ]]=$AF$2)+(Table3[[#All],[Variables ]]=$AF$4)),0)</f>
        <v>0</v>
      </c>
      <c r="X112" cm="1">
        <f t="array" ref="X112">_xlfn._xlws.FILTER(Table3[[#All],[Name]],(Table3[[#All],[Polygon]]=$A112)*(Table3[[#All],[Period]]=X$1)*((Table3[[#All],[Variables ]]=$AF$3)+(Table3[[#All],[Variables ]]=$AF$2)+(Table3[[#All],[Variables ]]=$AF$4)),0)</f>
        <v>0</v>
      </c>
      <c r="Y112" cm="1">
        <f t="array" ref="Y112">_xlfn._xlws.FILTER(Table3[[#All],[Name]],(Table3[[#All],[Polygon]]=$A112)*(Table3[[#All],[Period]]=Y$1)*((Table3[[#All],[Variables ]]=$AF$3)+(Table3[[#All],[Variables ]]=$AF$2)+(Table3[[#All],[Variables ]]=$AF$4)),0)</f>
        <v>0</v>
      </c>
      <c r="Z112" cm="1">
        <f t="array" ref="Z112">_xlfn._xlws.FILTER(Table3[[#All],[Name]],(Table3[[#All],[Polygon]]=$A112)*(Table3[[#All],[Period]]=Z$1)*((Table3[[#All],[Variables ]]=$AF$3)+(Table3[[#All],[Variables ]]=$AF$2)+(Table3[[#All],[Variables ]]=$AF$4)),0)</f>
        <v>0</v>
      </c>
      <c r="AA112" cm="1">
        <f t="array" ref="AA112">_xlfn._xlws.FILTER(Table3[[#All],[Name]],(Table3[[#All],[Polygon]]=$A112)*(Table3[[#All],[Period]]=AA$1)*((Table3[[#All],[Variables ]]=$AF$3)+(Table3[[#All],[Variables ]]=$AF$2)+(Table3[[#All],[Variables ]]=$AF$4)),0)</f>
        <v>0</v>
      </c>
      <c r="AB112" cm="1">
        <f t="array" ref="AB112">_xlfn._xlws.FILTER(Table3[[#All],[Name]],(Table3[[#All],[Polygon]]=$A112)*(Table3[[#All],[Period]]=AB$1)*((Table3[[#All],[Variables ]]=$AF$3)+(Table3[[#All],[Variables ]]=$AF$2)+(Table3[[#All],[Variables ]]=$AF$4)),0)</f>
        <v>0</v>
      </c>
      <c r="AC112" cm="1">
        <f t="array" ref="AC112">_xlfn._xlws.FILTER(Table3[[#All],[Name]],(Table3[[#All],[Polygon]]=$A112)*(Table3[[#All],[Period]]=AC$1)*((Table3[[#All],[Variables ]]=$AF$3)+(Table3[[#All],[Variables ]]=$AF$2)+(Table3[[#All],[Variables ]]=$AF$4)),0)</f>
        <v>0</v>
      </c>
      <c r="AD112" cm="1">
        <f t="array" ref="AD112">_xlfn._xlws.FILTER(Table3[[#All],[Name]],(Table3[[#All],[Polygon]]=$A112)*(Table3[[#All],[Period]]=AD$1)*((Table3[[#All],[Variables ]]=$AF$3)+(Table3[[#All],[Variables ]]=$AF$2)+(Table3[[#All],[Variables ]]=$AF$4)),0)</f>
        <v>0</v>
      </c>
    </row>
    <row r="113" spans="1:30" x14ac:dyDescent="0.35">
      <c r="A113" s="3">
        <v>18</v>
      </c>
      <c r="B113" s="4"/>
      <c r="C113" s="10">
        <v>0</v>
      </c>
      <c r="D113" s="4"/>
      <c r="E113" s="4">
        <v>0</v>
      </c>
      <c r="F113" s="4">
        <v>0</v>
      </c>
      <c r="G113" s="4">
        <v>0</v>
      </c>
      <c r="H113" s="4"/>
      <c r="I113" s="4">
        <v>0</v>
      </c>
      <c r="J113" s="4">
        <v>0</v>
      </c>
      <c r="K113" s="4"/>
      <c r="L113" s="4">
        <v>2</v>
      </c>
      <c r="M113" s="4">
        <v>2</v>
      </c>
      <c r="N113" s="4">
        <v>10.0095142</v>
      </c>
      <c r="O113" s="11">
        <v>8.0470000000000006</v>
      </c>
      <c r="P113" cm="1">
        <f t="array" ref="P113">_xlfn._xlws.FILTER(Table3[[#All],[Name]],(Table3[[#All],[Polygon]]=$A113)*(Table3[[#All],[Period]]=P$1)*((Table3[[#All],[Variables ]]=$AF$3)+(Table3[[#All],[Variables ]]=$AF$2)+(Table3[[#All],[Variables ]]=$AF$4)),0)</f>
        <v>0</v>
      </c>
      <c r="Q113" t="e" cm="1" vm="2">
        <f t="array" aca="1" ref="Q113" ca="1">_xlfn._xlws.FILTER(Table3[[#All],[Name]],(Table3[[#All],[Polygon]]=$A113)*(Table3[[#All],[Period]]=Q$1)*((Table3[[#All],[Variables ]]=$AF$3)+(Table3[[#All],[Variables ]]=$AF$2)+(Table3[[#All],[Variables ]]=$AF$4)),0)</f>
        <v>#VALUE!</v>
      </c>
      <c r="R113" t="str" cm="1">
        <f t="array" ref="R113">_xlfn._xlws.FILTER(Table3[[#All],[Name]],(Table3[[#All],[Polygon]]=$A113)*(Table3[[#All],[Period]]=R$1)*((Table3[[#All],[Variables ]]=$AF$3)+(Table3[[#All],[Variables ]]=$AF$2)+(Table3[[#All],[Variables ]]=$AF$4)),0)</f>
        <v>AH</v>
      </c>
      <c r="S113" t="str" cm="1">
        <f t="array" ref="S113">_xlfn._xlws.FILTER(Table3[[#All],[Name]],(Table3[[#All],[Polygon]]=$A113)*(Table3[[#All],[Period]]=S$1)*((Table3[[#All],[Variables ]]=$AF$3)+(Table3[[#All],[Variables ]]=$AF$2)+(Table3[[#All],[Variables ]]=$AF$4)),0)</f>
        <v>AH</v>
      </c>
      <c r="T113" t="str" cm="1">
        <f t="array" ref="T113">_xlfn._xlws.FILTER(Table3[[#All],[Name]],(Table3[[#All],[Polygon]]=$A113)*(Table3[[#All],[Period]]=T$1)*((Table3[[#All],[Variables ]]=$AF$3)+(Table3[[#All],[Variables ]]=$AF$2)+(Table3[[#All],[Variables ]]=$AF$4)),0)</f>
        <v>PCT</v>
      </c>
      <c r="U113" t="str" cm="1">
        <f t="array" ref="U113">_xlfn._xlws.FILTER(Table3[[#All],[Name]],(Table3[[#All],[Polygon]]=$A113)*(Table3[[#All],[Period]]=U$1)*((Table3[[#All],[Variables ]]=$AF$3)+(Table3[[#All],[Variables ]]=$AF$2)+(Table3[[#All],[Variables ]]=$AF$4)),0)</f>
        <v>AH</v>
      </c>
      <c r="V113" t="str" cm="1">
        <f t="array" ref="V113">_xlfn._xlws.FILTER(Table3[[#All],[Name]],(Table3[[#All],[Polygon]]=$A113)*(Table3[[#All],[Period]]=V$1)*((Table3[[#All],[Variables ]]=$AF$3)+(Table3[[#All],[Variables ]]=$AF$2)+(Table3[[#All],[Variables ]]=$AF$4)),0)</f>
        <v>AH</v>
      </c>
      <c r="W113" cm="1">
        <f t="array" ref="W113">_xlfn._xlws.FILTER(Table3[[#All],[Name]],(Table3[[#All],[Polygon]]=$A113)*(Table3[[#All],[Period]]=W$1)*((Table3[[#All],[Variables ]]=$AF$3)+(Table3[[#All],[Variables ]]=$AF$2)+(Table3[[#All],[Variables ]]=$AF$4)),0)</f>
        <v>0</v>
      </c>
      <c r="X113" cm="1">
        <f t="array" ref="X113">_xlfn._xlws.FILTER(Table3[[#All],[Name]],(Table3[[#All],[Polygon]]=$A113)*(Table3[[#All],[Period]]=X$1)*((Table3[[#All],[Variables ]]=$AF$3)+(Table3[[#All],[Variables ]]=$AF$2)+(Table3[[#All],[Variables ]]=$AF$4)),0)</f>
        <v>0</v>
      </c>
      <c r="Y113" cm="1">
        <f t="array" ref="Y113">_xlfn._xlws.FILTER(Table3[[#All],[Name]],(Table3[[#All],[Polygon]]=$A113)*(Table3[[#All],[Period]]=Y$1)*((Table3[[#All],[Variables ]]=$AF$3)+(Table3[[#All],[Variables ]]=$AF$2)+(Table3[[#All],[Variables ]]=$AF$4)),0)</f>
        <v>0</v>
      </c>
      <c r="Z113" cm="1">
        <f t="array" ref="Z113">_xlfn._xlws.FILTER(Table3[[#All],[Name]],(Table3[[#All],[Polygon]]=$A113)*(Table3[[#All],[Period]]=Z$1)*((Table3[[#All],[Variables ]]=$AF$3)+(Table3[[#All],[Variables ]]=$AF$2)+(Table3[[#All],[Variables ]]=$AF$4)),0)</f>
        <v>0</v>
      </c>
      <c r="AA113" cm="1">
        <f t="array" ref="AA113">_xlfn._xlws.FILTER(Table3[[#All],[Name]],(Table3[[#All],[Polygon]]=$A113)*(Table3[[#All],[Period]]=AA$1)*((Table3[[#All],[Variables ]]=$AF$3)+(Table3[[#All],[Variables ]]=$AF$2)+(Table3[[#All],[Variables ]]=$AF$4)),0)</f>
        <v>0</v>
      </c>
      <c r="AB113" cm="1">
        <f t="array" ref="AB113">_xlfn._xlws.FILTER(Table3[[#All],[Name]],(Table3[[#All],[Polygon]]=$A113)*(Table3[[#All],[Period]]=AB$1)*((Table3[[#All],[Variables ]]=$AF$3)+(Table3[[#All],[Variables ]]=$AF$2)+(Table3[[#All],[Variables ]]=$AF$4)),0)</f>
        <v>0</v>
      </c>
      <c r="AC113" cm="1">
        <f t="array" ref="AC113">_xlfn._xlws.FILTER(Table3[[#All],[Name]],(Table3[[#All],[Polygon]]=$A113)*(Table3[[#All],[Period]]=AC$1)*((Table3[[#All],[Variables ]]=$AF$3)+(Table3[[#All],[Variables ]]=$AF$2)+(Table3[[#All],[Variables ]]=$AF$4)),0)</f>
        <v>0</v>
      </c>
      <c r="AD113" cm="1">
        <f t="array" ref="AD113">_xlfn._xlws.FILTER(Table3[[#All],[Name]],(Table3[[#All],[Polygon]]=$A113)*(Table3[[#All],[Period]]=AD$1)*((Table3[[#All],[Variables ]]=$AF$3)+(Table3[[#All],[Variables ]]=$AF$2)+(Table3[[#All],[Variables ]]=$AF$4)),0)</f>
        <v>0</v>
      </c>
    </row>
    <row r="114" spans="1:30" x14ac:dyDescent="0.35">
      <c r="A114" s="5">
        <v>18</v>
      </c>
      <c r="B114" s="6"/>
      <c r="C114" s="8">
        <v>0</v>
      </c>
      <c r="D114" s="6"/>
      <c r="E114" s="6">
        <v>0</v>
      </c>
      <c r="F114" s="6">
        <v>0</v>
      </c>
      <c r="G114" s="6">
        <v>0</v>
      </c>
      <c r="H114" s="6"/>
      <c r="I114" s="6">
        <v>0</v>
      </c>
      <c r="J114" s="6">
        <v>0</v>
      </c>
      <c r="K114" s="6"/>
      <c r="L114" s="6">
        <v>19</v>
      </c>
      <c r="M114" s="6">
        <v>19</v>
      </c>
      <c r="N114" s="6">
        <v>32.06105127</v>
      </c>
      <c r="O114" s="9">
        <v>32.061</v>
      </c>
      <c r="P114" cm="1">
        <f t="array" ref="P114">_xlfn._xlws.FILTER(Table3[[#All],[Name]],(Table3[[#All],[Polygon]]=$A114)*(Table3[[#All],[Period]]=P$1)*((Table3[[#All],[Variables ]]=$AF$3)+(Table3[[#All],[Variables ]]=$AF$2)+(Table3[[#All],[Variables ]]=$AF$4)),0)</f>
        <v>0</v>
      </c>
      <c r="Q114" t="e" cm="1" vm="2">
        <f t="array" aca="1" ref="Q114" ca="1">_xlfn._xlws.FILTER(Table3[[#All],[Name]],(Table3[[#All],[Polygon]]=$A114)*(Table3[[#All],[Period]]=Q$1)*((Table3[[#All],[Variables ]]=$AF$3)+(Table3[[#All],[Variables ]]=$AF$2)+(Table3[[#All],[Variables ]]=$AF$4)),0)</f>
        <v>#VALUE!</v>
      </c>
      <c r="R114" t="str" cm="1">
        <f t="array" ref="R114">_xlfn._xlws.FILTER(Table3[[#All],[Name]],(Table3[[#All],[Polygon]]=$A114)*(Table3[[#All],[Period]]=R$1)*((Table3[[#All],[Variables ]]=$AF$3)+(Table3[[#All],[Variables ]]=$AF$2)+(Table3[[#All],[Variables ]]=$AF$4)),0)</f>
        <v>AH</v>
      </c>
      <c r="S114" t="str" cm="1">
        <f t="array" ref="S114">_xlfn._xlws.FILTER(Table3[[#All],[Name]],(Table3[[#All],[Polygon]]=$A114)*(Table3[[#All],[Period]]=S$1)*((Table3[[#All],[Variables ]]=$AF$3)+(Table3[[#All],[Variables ]]=$AF$2)+(Table3[[#All],[Variables ]]=$AF$4)),0)</f>
        <v>AH</v>
      </c>
      <c r="T114" t="str" cm="1">
        <f t="array" ref="T114">_xlfn._xlws.FILTER(Table3[[#All],[Name]],(Table3[[#All],[Polygon]]=$A114)*(Table3[[#All],[Period]]=T$1)*((Table3[[#All],[Variables ]]=$AF$3)+(Table3[[#All],[Variables ]]=$AF$2)+(Table3[[#All],[Variables ]]=$AF$4)),0)</f>
        <v>PCT</v>
      </c>
      <c r="U114" t="str" cm="1">
        <f t="array" ref="U114">_xlfn._xlws.FILTER(Table3[[#All],[Name]],(Table3[[#All],[Polygon]]=$A114)*(Table3[[#All],[Period]]=U$1)*((Table3[[#All],[Variables ]]=$AF$3)+(Table3[[#All],[Variables ]]=$AF$2)+(Table3[[#All],[Variables ]]=$AF$4)),0)</f>
        <v>AH</v>
      </c>
      <c r="V114" t="str" cm="1">
        <f t="array" ref="V114">_xlfn._xlws.FILTER(Table3[[#All],[Name]],(Table3[[#All],[Polygon]]=$A114)*(Table3[[#All],[Period]]=V$1)*((Table3[[#All],[Variables ]]=$AF$3)+(Table3[[#All],[Variables ]]=$AF$2)+(Table3[[#All],[Variables ]]=$AF$4)),0)</f>
        <v>AH</v>
      </c>
      <c r="W114" cm="1">
        <f t="array" ref="W114">_xlfn._xlws.FILTER(Table3[[#All],[Name]],(Table3[[#All],[Polygon]]=$A114)*(Table3[[#All],[Period]]=W$1)*((Table3[[#All],[Variables ]]=$AF$3)+(Table3[[#All],[Variables ]]=$AF$2)+(Table3[[#All],[Variables ]]=$AF$4)),0)</f>
        <v>0</v>
      </c>
      <c r="X114" cm="1">
        <f t="array" ref="X114">_xlfn._xlws.FILTER(Table3[[#All],[Name]],(Table3[[#All],[Polygon]]=$A114)*(Table3[[#All],[Period]]=X$1)*((Table3[[#All],[Variables ]]=$AF$3)+(Table3[[#All],[Variables ]]=$AF$2)+(Table3[[#All],[Variables ]]=$AF$4)),0)</f>
        <v>0</v>
      </c>
      <c r="Y114" cm="1">
        <f t="array" ref="Y114">_xlfn._xlws.FILTER(Table3[[#All],[Name]],(Table3[[#All],[Polygon]]=$A114)*(Table3[[#All],[Period]]=Y$1)*((Table3[[#All],[Variables ]]=$AF$3)+(Table3[[#All],[Variables ]]=$AF$2)+(Table3[[#All],[Variables ]]=$AF$4)),0)</f>
        <v>0</v>
      </c>
      <c r="Z114" cm="1">
        <f t="array" ref="Z114">_xlfn._xlws.FILTER(Table3[[#All],[Name]],(Table3[[#All],[Polygon]]=$A114)*(Table3[[#All],[Period]]=Z$1)*((Table3[[#All],[Variables ]]=$AF$3)+(Table3[[#All],[Variables ]]=$AF$2)+(Table3[[#All],[Variables ]]=$AF$4)),0)</f>
        <v>0</v>
      </c>
      <c r="AA114" cm="1">
        <f t="array" ref="AA114">_xlfn._xlws.FILTER(Table3[[#All],[Name]],(Table3[[#All],[Polygon]]=$A114)*(Table3[[#All],[Period]]=AA$1)*((Table3[[#All],[Variables ]]=$AF$3)+(Table3[[#All],[Variables ]]=$AF$2)+(Table3[[#All],[Variables ]]=$AF$4)),0)</f>
        <v>0</v>
      </c>
      <c r="AB114" cm="1">
        <f t="array" ref="AB114">_xlfn._xlws.FILTER(Table3[[#All],[Name]],(Table3[[#All],[Polygon]]=$A114)*(Table3[[#All],[Period]]=AB$1)*((Table3[[#All],[Variables ]]=$AF$3)+(Table3[[#All],[Variables ]]=$AF$2)+(Table3[[#All],[Variables ]]=$AF$4)),0)</f>
        <v>0</v>
      </c>
      <c r="AC114" cm="1">
        <f t="array" ref="AC114">_xlfn._xlws.FILTER(Table3[[#All],[Name]],(Table3[[#All],[Polygon]]=$A114)*(Table3[[#All],[Period]]=AC$1)*((Table3[[#All],[Variables ]]=$AF$3)+(Table3[[#All],[Variables ]]=$AF$2)+(Table3[[#All],[Variables ]]=$AF$4)),0)</f>
        <v>0</v>
      </c>
      <c r="AD114" cm="1">
        <f t="array" ref="AD114">_xlfn._xlws.FILTER(Table3[[#All],[Name]],(Table3[[#All],[Polygon]]=$A114)*(Table3[[#All],[Period]]=AD$1)*((Table3[[#All],[Variables ]]=$AF$3)+(Table3[[#All],[Variables ]]=$AF$2)+(Table3[[#All],[Variables ]]=$AF$4)),0)</f>
        <v>0</v>
      </c>
    </row>
    <row r="115" spans="1:30" x14ac:dyDescent="0.35">
      <c r="A115" s="3">
        <v>18</v>
      </c>
      <c r="B115" s="4"/>
      <c r="C115" s="10">
        <v>0</v>
      </c>
      <c r="D115" s="4"/>
      <c r="E115" s="4">
        <v>0</v>
      </c>
      <c r="F115" s="4">
        <v>0</v>
      </c>
      <c r="G115" s="4">
        <v>0</v>
      </c>
      <c r="H115" s="4"/>
      <c r="I115" s="4">
        <v>0</v>
      </c>
      <c r="J115" s="4">
        <v>0</v>
      </c>
      <c r="K115" s="4"/>
      <c r="L115" s="4">
        <v>82</v>
      </c>
      <c r="M115" s="4">
        <v>82</v>
      </c>
      <c r="N115" s="4">
        <v>4.5023451459999997</v>
      </c>
      <c r="O115" s="11">
        <v>4.5019999999999998</v>
      </c>
      <c r="P115" cm="1">
        <f t="array" ref="P115">_xlfn._xlws.FILTER(Table3[[#All],[Name]],(Table3[[#All],[Polygon]]=$A115)*(Table3[[#All],[Period]]=P$1)*((Table3[[#All],[Variables ]]=$AF$3)+(Table3[[#All],[Variables ]]=$AF$2)+(Table3[[#All],[Variables ]]=$AF$4)),0)</f>
        <v>0</v>
      </c>
      <c r="Q115" t="e" cm="1" vm="2">
        <f t="array" aca="1" ref="Q115" ca="1">_xlfn._xlws.FILTER(Table3[[#All],[Name]],(Table3[[#All],[Polygon]]=$A115)*(Table3[[#All],[Period]]=Q$1)*((Table3[[#All],[Variables ]]=$AF$3)+(Table3[[#All],[Variables ]]=$AF$2)+(Table3[[#All],[Variables ]]=$AF$4)),0)</f>
        <v>#VALUE!</v>
      </c>
      <c r="R115" t="str" cm="1">
        <f t="array" ref="R115">_xlfn._xlws.FILTER(Table3[[#All],[Name]],(Table3[[#All],[Polygon]]=$A115)*(Table3[[#All],[Period]]=R$1)*((Table3[[#All],[Variables ]]=$AF$3)+(Table3[[#All],[Variables ]]=$AF$2)+(Table3[[#All],[Variables ]]=$AF$4)),0)</f>
        <v>AH</v>
      </c>
      <c r="S115" t="str" cm="1">
        <f t="array" ref="S115">_xlfn._xlws.FILTER(Table3[[#All],[Name]],(Table3[[#All],[Polygon]]=$A115)*(Table3[[#All],[Period]]=S$1)*((Table3[[#All],[Variables ]]=$AF$3)+(Table3[[#All],[Variables ]]=$AF$2)+(Table3[[#All],[Variables ]]=$AF$4)),0)</f>
        <v>AH</v>
      </c>
      <c r="T115" t="str" cm="1">
        <f t="array" ref="T115">_xlfn._xlws.FILTER(Table3[[#All],[Name]],(Table3[[#All],[Polygon]]=$A115)*(Table3[[#All],[Period]]=T$1)*((Table3[[#All],[Variables ]]=$AF$3)+(Table3[[#All],[Variables ]]=$AF$2)+(Table3[[#All],[Variables ]]=$AF$4)),0)</f>
        <v>PCT</v>
      </c>
      <c r="U115" t="str" cm="1">
        <f t="array" ref="U115">_xlfn._xlws.FILTER(Table3[[#All],[Name]],(Table3[[#All],[Polygon]]=$A115)*(Table3[[#All],[Period]]=U$1)*((Table3[[#All],[Variables ]]=$AF$3)+(Table3[[#All],[Variables ]]=$AF$2)+(Table3[[#All],[Variables ]]=$AF$4)),0)</f>
        <v>AH</v>
      </c>
      <c r="V115" t="str" cm="1">
        <f t="array" ref="V115">_xlfn._xlws.FILTER(Table3[[#All],[Name]],(Table3[[#All],[Polygon]]=$A115)*(Table3[[#All],[Period]]=V$1)*((Table3[[#All],[Variables ]]=$AF$3)+(Table3[[#All],[Variables ]]=$AF$2)+(Table3[[#All],[Variables ]]=$AF$4)),0)</f>
        <v>AH</v>
      </c>
      <c r="W115" cm="1">
        <f t="array" ref="W115">_xlfn._xlws.FILTER(Table3[[#All],[Name]],(Table3[[#All],[Polygon]]=$A115)*(Table3[[#All],[Period]]=W$1)*((Table3[[#All],[Variables ]]=$AF$3)+(Table3[[#All],[Variables ]]=$AF$2)+(Table3[[#All],[Variables ]]=$AF$4)),0)</f>
        <v>0</v>
      </c>
      <c r="X115" cm="1">
        <f t="array" ref="X115">_xlfn._xlws.FILTER(Table3[[#All],[Name]],(Table3[[#All],[Polygon]]=$A115)*(Table3[[#All],[Period]]=X$1)*((Table3[[#All],[Variables ]]=$AF$3)+(Table3[[#All],[Variables ]]=$AF$2)+(Table3[[#All],[Variables ]]=$AF$4)),0)</f>
        <v>0</v>
      </c>
      <c r="Y115" cm="1">
        <f t="array" ref="Y115">_xlfn._xlws.FILTER(Table3[[#All],[Name]],(Table3[[#All],[Polygon]]=$A115)*(Table3[[#All],[Period]]=Y$1)*((Table3[[#All],[Variables ]]=$AF$3)+(Table3[[#All],[Variables ]]=$AF$2)+(Table3[[#All],[Variables ]]=$AF$4)),0)</f>
        <v>0</v>
      </c>
      <c r="Z115" cm="1">
        <f t="array" ref="Z115">_xlfn._xlws.FILTER(Table3[[#All],[Name]],(Table3[[#All],[Polygon]]=$A115)*(Table3[[#All],[Period]]=Z$1)*((Table3[[#All],[Variables ]]=$AF$3)+(Table3[[#All],[Variables ]]=$AF$2)+(Table3[[#All],[Variables ]]=$AF$4)),0)</f>
        <v>0</v>
      </c>
      <c r="AA115" cm="1">
        <f t="array" ref="AA115">_xlfn._xlws.FILTER(Table3[[#All],[Name]],(Table3[[#All],[Polygon]]=$A115)*(Table3[[#All],[Period]]=AA$1)*((Table3[[#All],[Variables ]]=$AF$3)+(Table3[[#All],[Variables ]]=$AF$2)+(Table3[[#All],[Variables ]]=$AF$4)),0)</f>
        <v>0</v>
      </c>
      <c r="AB115" cm="1">
        <f t="array" ref="AB115">_xlfn._xlws.FILTER(Table3[[#All],[Name]],(Table3[[#All],[Polygon]]=$A115)*(Table3[[#All],[Period]]=AB$1)*((Table3[[#All],[Variables ]]=$AF$3)+(Table3[[#All],[Variables ]]=$AF$2)+(Table3[[#All],[Variables ]]=$AF$4)),0)</f>
        <v>0</v>
      </c>
      <c r="AC115" cm="1">
        <f t="array" ref="AC115">_xlfn._xlws.FILTER(Table3[[#All],[Name]],(Table3[[#All],[Polygon]]=$A115)*(Table3[[#All],[Period]]=AC$1)*((Table3[[#All],[Variables ]]=$AF$3)+(Table3[[#All],[Variables ]]=$AF$2)+(Table3[[#All],[Variables ]]=$AF$4)),0)</f>
        <v>0</v>
      </c>
      <c r="AD115" cm="1">
        <f t="array" ref="AD115">_xlfn._xlws.FILTER(Table3[[#All],[Name]],(Table3[[#All],[Polygon]]=$A115)*(Table3[[#All],[Period]]=AD$1)*((Table3[[#All],[Variables ]]=$AF$3)+(Table3[[#All],[Variables ]]=$AF$2)+(Table3[[#All],[Variables ]]=$AF$4)),0)</f>
        <v>0</v>
      </c>
    </row>
    <row r="116" spans="1:30" x14ac:dyDescent="0.35">
      <c r="A116" s="5">
        <v>18</v>
      </c>
      <c r="B116" s="6"/>
      <c r="C116" s="8">
        <v>0</v>
      </c>
      <c r="D116" s="6"/>
      <c r="E116" s="6">
        <v>0</v>
      </c>
      <c r="F116" s="6">
        <v>0</v>
      </c>
      <c r="G116" s="6">
        <v>0</v>
      </c>
      <c r="H116" s="6"/>
      <c r="I116" s="6">
        <v>0</v>
      </c>
      <c r="J116" s="6">
        <v>0</v>
      </c>
      <c r="K116" s="6"/>
      <c r="L116" s="6">
        <v>57</v>
      </c>
      <c r="M116" s="6">
        <v>57</v>
      </c>
      <c r="N116" s="6">
        <v>6.3628884540000001</v>
      </c>
      <c r="O116" s="9">
        <v>6.3630000000000004</v>
      </c>
      <c r="P116" cm="1">
        <f t="array" ref="P116">_xlfn._xlws.FILTER(Table3[[#All],[Name]],(Table3[[#All],[Polygon]]=$A116)*(Table3[[#All],[Period]]=P$1)*((Table3[[#All],[Variables ]]=$AF$3)+(Table3[[#All],[Variables ]]=$AF$2)+(Table3[[#All],[Variables ]]=$AF$4)),0)</f>
        <v>0</v>
      </c>
      <c r="Q116" t="e" cm="1" vm="2">
        <f t="array" aca="1" ref="Q116" ca="1">_xlfn._xlws.FILTER(Table3[[#All],[Name]],(Table3[[#All],[Polygon]]=$A116)*(Table3[[#All],[Period]]=Q$1)*((Table3[[#All],[Variables ]]=$AF$3)+(Table3[[#All],[Variables ]]=$AF$2)+(Table3[[#All],[Variables ]]=$AF$4)),0)</f>
        <v>#VALUE!</v>
      </c>
      <c r="R116" t="str" cm="1">
        <f t="array" ref="R116">_xlfn._xlws.FILTER(Table3[[#All],[Name]],(Table3[[#All],[Polygon]]=$A116)*(Table3[[#All],[Period]]=R$1)*((Table3[[#All],[Variables ]]=$AF$3)+(Table3[[#All],[Variables ]]=$AF$2)+(Table3[[#All],[Variables ]]=$AF$4)),0)</f>
        <v>AH</v>
      </c>
      <c r="S116" t="str" cm="1">
        <f t="array" ref="S116">_xlfn._xlws.FILTER(Table3[[#All],[Name]],(Table3[[#All],[Polygon]]=$A116)*(Table3[[#All],[Period]]=S$1)*((Table3[[#All],[Variables ]]=$AF$3)+(Table3[[#All],[Variables ]]=$AF$2)+(Table3[[#All],[Variables ]]=$AF$4)),0)</f>
        <v>AH</v>
      </c>
      <c r="T116" t="str" cm="1">
        <f t="array" ref="T116">_xlfn._xlws.FILTER(Table3[[#All],[Name]],(Table3[[#All],[Polygon]]=$A116)*(Table3[[#All],[Period]]=T$1)*((Table3[[#All],[Variables ]]=$AF$3)+(Table3[[#All],[Variables ]]=$AF$2)+(Table3[[#All],[Variables ]]=$AF$4)),0)</f>
        <v>PCT</v>
      </c>
      <c r="U116" t="str" cm="1">
        <f t="array" ref="U116">_xlfn._xlws.FILTER(Table3[[#All],[Name]],(Table3[[#All],[Polygon]]=$A116)*(Table3[[#All],[Period]]=U$1)*((Table3[[#All],[Variables ]]=$AF$3)+(Table3[[#All],[Variables ]]=$AF$2)+(Table3[[#All],[Variables ]]=$AF$4)),0)</f>
        <v>AH</v>
      </c>
      <c r="V116" t="str" cm="1">
        <f t="array" ref="V116">_xlfn._xlws.FILTER(Table3[[#All],[Name]],(Table3[[#All],[Polygon]]=$A116)*(Table3[[#All],[Period]]=V$1)*((Table3[[#All],[Variables ]]=$AF$3)+(Table3[[#All],[Variables ]]=$AF$2)+(Table3[[#All],[Variables ]]=$AF$4)),0)</f>
        <v>AH</v>
      </c>
      <c r="W116" cm="1">
        <f t="array" ref="W116">_xlfn._xlws.FILTER(Table3[[#All],[Name]],(Table3[[#All],[Polygon]]=$A116)*(Table3[[#All],[Period]]=W$1)*((Table3[[#All],[Variables ]]=$AF$3)+(Table3[[#All],[Variables ]]=$AF$2)+(Table3[[#All],[Variables ]]=$AF$4)),0)</f>
        <v>0</v>
      </c>
      <c r="X116" cm="1">
        <f t="array" ref="X116">_xlfn._xlws.FILTER(Table3[[#All],[Name]],(Table3[[#All],[Polygon]]=$A116)*(Table3[[#All],[Period]]=X$1)*((Table3[[#All],[Variables ]]=$AF$3)+(Table3[[#All],[Variables ]]=$AF$2)+(Table3[[#All],[Variables ]]=$AF$4)),0)</f>
        <v>0</v>
      </c>
      <c r="Y116" cm="1">
        <f t="array" ref="Y116">_xlfn._xlws.FILTER(Table3[[#All],[Name]],(Table3[[#All],[Polygon]]=$A116)*(Table3[[#All],[Period]]=Y$1)*((Table3[[#All],[Variables ]]=$AF$3)+(Table3[[#All],[Variables ]]=$AF$2)+(Table3[[#All],[Variables ]]=$AF$4)),0)</f>
        <v>0</v>
      </c>
      <c r="Z116" cm="1">
        <f t="array" ref="Z116">_xlfn._xlws.FILTER(Table3[[#All],[Name]],(Table3[[#All],[Polygon]]=$A116)*(Table3[[#All],[Period]]=Z$1)*((Table3[[#All],[Variables ]]=$AF$3)+(Table3[[#All],[Variables ]]=$AF$2)+(Table3[[#All],[Variables ]]=$AF$4)),0)</f>
        <v>0</v>
      </c>
      <c r="AA116" cm="1">
        <f t="array" ref="AA116">_xlfn._xlws.FILTER(Table3[[#All],[Name]],(Table3[[#All],[Polygon]]=$A116)*(Table3[[#All],[Period]]=AA$1)*((Table3[[#All],[Variables ]]=$AF$3)+(Table3[[#All],[Variables ]]=$AF$2)+(Table3[[#All],[Variables ]]=$AF$4)),0)</f>
        <v>0</v>
      </c>
      <c r="AB116" cm="1">
        <f t="array" ref="AB116">_xlfn._xlws.FILTER(Table3[[#All],[Name]],(Table3[[#All],[Polygon]]=$A116)*(Table3[[#All],[Period]]=AB$1)*((Table3[[#All],[Variables ]]=$AF$3)+(Table3[[#All],[Variables ]]=$AF$2)+(Table3[[#All],[Variables ]]=$AF$4)),0)</f>
        <v>0</v>
      </c>
      <c r="AC116" cm="1">
        <f t="array" ref="AC116">_xlfn._xlws.FILTER(Table3[[#All],[Name]],(Table3[[#All],[Polygon]]=$A116)*(Table3[[#All],[Period]]=AC$1)*((Table3[[#All],[Variables ]]=$AF$3)+(Table3[[#All],[Variables ]]=$AF$2)+(Table3[[#All],[Variables ]]=$AF$4)),0)</f>
        <v>0</v>
      </c>
      <c r="AD116" cm="1">
        <f t="array" ref="AD116">_xlfn._xlws.FILTER(Table3[[#All],[Name]],(Table3[[#All],[Polygon]]=$A116)*(Table3[[#All],[Period]]=AD$1)*((Table3[[#All],[Variables ]]=$AF$3)+(Table3[[#All],[Variables ]]=$AF$2)+(Table3[[#All],[Variables ]]=$AF$4)),0)</f>
        <v>0</v>
      </c>
    </row>
    <row r="117" spans="1:30" x14ac:dyDescent="0.35">
      <c r="A117" s="3">
        <v>18</v>
      </c>
      <c r="B117" s="4"/>
      <c r="C117" s="10">
        <v>0</v>
      </c>
      <c r="D117" s="4"/>
      <c r="E117" s="4">
        <v>0</v>
      </c>
      <c r="F117" s="4">
        <v>0</v>
      </c>
      <c r="G117" s="4">
        <v>0</v>
      </c>
      <c r="H117" s="4"/>
      <c r="I117" s="4">
        <v>0</v>
      </c>
      <c r="J117" s="4">
        <v>0</v>
      </c>
      <c r="K117" s="4"/>
      <c r="L117" s="4">
        <v>2</v>
      </c>
      <c r="M117" s="4">
        <v>2</v>
      </c>
      <c r="N117" s="4">
        <v>10.0095142</v>
      </c>
      <c r="O117" s="11">
        <v>8.0470000000000006</v>
      </c>
      <c r="P117" cm="1">
        <f t="array" ref="P117">_xlfn._xlws.FILTER(Table3[[#All],[Name]],(Table3[[#All],[Polygon]]=$A117)*(Table3[[#All],[Period]]=P$1)*((Table3[[#All],[Variables ]]=$AF$3)+(Table3[[#All],[Variables ]]=$AF$2)+(Table3[[#All],[Variables ]]=$AF$4)),0)</f>
        <v>0</v>
      </c>
      <c r="Q117" t="e" cm="1" vm="2">
        <f t="array" aca="1" ref="Q117" ca="1">_xlfn._xlws.FILTER(Table3[[#All],[Name]],(Table3[[#All],[Polygon]]=$A117)*(Table3[[#All],[Period]]=Q$1)*((Table3[[#All],[Variables ]]=$AF$3)+(Table3[[#All],[Variables ]]=$AF$2)+(Table3[[#All],[Variables ]]=$AF$4)),0)</f>
        <v>#VALUE!</v>
      </c>
      <c r="R117" t="str" cm="1">
        <f t="array" ref="R117">_xlfn._xlws.FILTER(Table3[[#All],[Name]],(Table3[[#All],[Polygon]]=$A117)*(Table3[[#All],[Period]]=R$1)*((Table3[[#All],[Variables ]]=$AF$3)+(Table3[[#All],[Variables ]]=$AF$2)+(Table3[[#All],[Variables ]]=$AF$4)),0)</f>
        <v>AH</v>
      </c>
      <c r="S117" t="str" cm="1">
        <f t="array" ref="S117">_xlfn._xlws.FILTER(Table3[[#All],[Name]],(Table3[[#All],[Polygon]]=$A117)*(Table3[[#All],[Period]]=S$1)*((Table3[[#All],[Variables ]]=$AF$3)+(Table3[[#All],[Variables ]]=$AF$2)+(Table3[[#All],[Variables ]]=$AF$4)),0)</f>
        <v>AH</v>
      </c>
      <c r="T117" t="str" cm="1">
        <f t="array" ref="T117">_xlfn._xlws.FILTER(Table3[[#All],[Name]],(Table3[[#All],[Polygon]]=$A117)*(Table3[[#All],[Period]]=T$1)*((Table3[[#All],[Variables ]]=$AF$3)+(Table3[[#All],[Variables ]]=$AF$2)+(Table3[[#All],[Variables ]]=$AF$4)),0)</f>
        <v>PCT</v>
      </c>
      <c r="U117" t="str" cm="1">
        <f t="array" ref="U117">_xlfn._xlws.FILTER(Table3[[#All],[Name]],(Table3[[#All],[Polygon]]=$A117)*(Table3[[#All],[Period]]=U$1)*((Table3[[#All],[Variables ]]=$AF$3)+(Table3[[#All],[Variables ]]=$AF$2)+(Table3[[#All],[Variables ]]=$AF$4)),0)</f>
        <v>AH</v>
      </c>
      <c r="V117" t="str" cm="1">
        <f t="array" ref="V117">_xlfn._xlws.FILTER(Table3[[#All],[Name]],(Table3[[#All],[Polygon]]=$A117)*(Table3[[#All],[Period]]=V$1)*((Table3[[#All],[Variables ]]=$AF$3)+(Table3[[#All],[Variables ]]=$AF$2)+(Table3[[#All],[Variables ]]=$AF$4)),0)</f>
        <v>AH</v>
      </c>
      <c r="W117" cm="1">
        <f t="array" ref="W117">_xlfn._xlws.FILTER(Table3[[#All],[Name]],(Table3[[#All],[Polygon]]=$A117)*(Table3[[#All],[Period]]=W$1)*((Table3[[#All],[Variables ]]=$AF$3)+(Table3[[#All],[Variables ]]=$AF$2)+(Table3[[#All],[Variables ]]=$AF$4)),0)</f>
        <v>0</v>
      </c>
      <c r="X117" cm="1">
        <f t="array" ref="X117">_xlfn._xlws.FILTER(Table3[[#All],[Name]],(Table3[[#All],[Polygon]]=$A117)*(Table3[[#All],[Period]]=X$1)*((Table3[[#All],[Variables ]]=$AF$3)+(Table3[[#All],[Variables ]]=$AF$2)+(Table3[[#All],[Variables ]]=$AF$4)),0)</f>
        <v>0</v>
      </c>
      <c r="Y117" cm="1">
        <f t="array" ref="Y117">_xlfn._xlws.FILTER(Table3[[#All],[Name]],(Table3[[#All],[Polygon]]=$A117)*(Table3[[#All],[Period]]=Y$1)*((Table3[[#All],[Variables ]]=$AF$3)+(Table3[[#All],[Variables ]]=$AF$2)+(Table3[[#All],[Variables ]]=$AF$4)),0)</f>
        <v>0</v>
      </c>
      <c r="Z117" cm="1">
        <f t="array" ref="Z117">_xlfn._xlws.FILTER(Table3[[#All],[Name]],(Table3[[#All],[Polygon]]=$A117)*(Table3[[#All],[Period]]=Z$1)*((Table3[[#All],[Variables ]]=$AF$3)+(Table3[[#All],[Variables ]]=$AF$2)+(Table3[[#All],[Variables ]]=$AF$4)),0)</f>
        <v>0</v>
      </c>
      <c r="AA117" cm="1">
        <f t="array" ref="AA117">_xlfn._xlws.FILTER(Table3[[#All],[Name]],(Table3[[#All],[Polygon]]=$A117)*(Table3[[#All],[Period]]=AA$1)*((Table3[[#All],[Variables ]]=$AF$3)+(Table3[[#All],[Variables ]]=$AF$2)+(Table3[[#All],[Variables ]]=$AF$4)),0)</f>
        <v>0</v>
      </c>
      <c r="AB117" cm="1">
        <f t="array" ref="AB117">_xlfn._xlws.FILTER(Table3[[#All],[Name]],(Table3[[#All],[Polygon]]=$A117)*(Table3[[#All],[Period]]=AB$1)*((Table3[[#All],[Variables ]]=$AF$3)+(Table3[[#All],[Variables ]]=$AF$2)+(Table3[[#All],[Variables ]]=$AF$4)),0)</f>
        <v>0</v>
      </c>
      <c r="AC117" cm="1">
        <f t="array" ref="AC117">_xlfn._xlws.FILTER(Table3[[#All],[Name]],(Table3[[#All],[Polygon]]=$A117)*(Table3[[#All],[Period]]=AC$1)*((Table3[[#All],[Variables ]]=$AF$3)+(Table3[[#All],[Variables ]]=$AF$2)+(Table3[[#All],[Variables ]]=$AF$4)),0)</f>
        <v>0</v>
      </c>
      <c r="AD117" cm="1">
        <f t="array" ref="AD117">_xlfn._xlws.FILTER(Table3[[#All],[Name]],(Table3[[#All],[Polygon]]=$A117)*(Table3[[#All],[Period]]=AD$1)*((Table3[[#All],[Variables ]]=$AF$3)+(Table3[[#All],[Variables ]]=$AF$2)+(Table3[[#All],[Variables ]]=$AF$4)),0)</f>
        <v>0</v>
      </c>
    </row>
    <row r="118" spans="1:30" x14ac:dyDescent="0.35">
      <c r="A118" s="5">
        <v>18</v>
      </c>
      <c r="B118" s="6"/>
      <c r="C118" s="8">
        <v>0</v>
      </c>
      <c r="D118" s="6"/>
      <c r="E118" s="6">
        <v>0</v>
      </c>
      <c r="F118" s="6">
        <v>0</v>
      </c>
      <c r="G118" s="6">
        <v>0</v>
      </c>
      <c r="H118" s="6"/>
      <c r="I118" s="6">
        <v>0</v>
      </c>
      <c r="J118" s="6">
        <v>0</v>
      </c>
      <c r="K118" s="6"/>
      <c r="L118" s="6">
        <v>804</v>
      </c>
      <c r="M118" s="6">
        <v>804</v>
      </c>
      <c r="N118" s="6">
        <v>40.84752546</v>
      </c>
      <c r="O118" s="9">
        <v>0.67300000000000004</v>
      </c>
      <c r="P118" cm="1">
        <f t="array" ref="P118">_xlfn._xlws.FILTER(Table3[[#All],[Name]],(Table3[[#All],[Polygon]]=$A118)*(Table3[[#All],[Period]]=P$1)*((Table3[[#All],[Variables ]]=$AF$3)+(Table3[[#All],[Variables ]]=$AF$2)+(Table3[[#All],[Variables ]]=$AF$4)),0)</f>
        <v>0</v>
      </c>
      <c r="Q118" t="e" cm="1" vm="2">
        <f t="array" aca="1" ref="Q118" ca="1">_xlfn._xlws.FILTER(Table3[[#All],[Name]],(Table3[[#All],[Polygon]]=$A118)*(Table3[[#All],[Period]]=Q$1)*((Table3[[#All],[Variables ]]=$AF$3)+(Table3[[#All],[Variables ]]=$AF$2)+(Table3[[#All],[Variables ]]=$AF$4)),0)</f>
        <v>#VALUE!</v>
      </c>
      <c r="R118" t="str" cm="1">
        <f t="array" ref="R118">_xlfn._xlws.FILTER(Table3[[#All],[Name]],(Table3[[#All],[Polygon]]=$A118)*(Table3[[#All],[Period]]=R$1)*((Table3[[#All],[Variables ]]=$AF$3)+(Table3[[#All],[Variables ]]=$AF$2)+(Table3[[#All],[Variables ]]=$AF$4)),0)</f>
        <v>AH</v>
      </c>
      <c r="S118" t="str" cm="1">
        <f t="array" ref="S118">_xlfn._xlws.FILTER(Table3[[#All],[Name]],(Table3[[#All],[Polygon]]=$A118)*(Table3[[#All],[Period]]=S$1)*((Table3[[#All],[Variables ]]=$AF$3)+(Table3[[#All],[Variables ]]=$AF$2)+(Table3[[#All],[Variables ]]=$AF$4)),0)</f>
        <v>AH</v>
      </c>
      <c r="T118" t="str" cm="1">
        <f t="array" ref="T118">_xlfn._xlws.FILTER(Table3[[#All],[Name]],(Table3[[#All],[Polygon]]=$A118)*(Table3[[#All],[Period]]=T$1)*((Table3[[#All],[Variables ]]=$AF$3)+(Table3[[#All],[Variables ]]=$AF$2)+(Table3[[#All],[Variables ]]=$AF$4)),0)</f>
        <v>PCT</v>
      </c>
      <c r="U118" t="str" cm="1">
        <f t="array" ref="U118">_xlfn._xlws.FILTER(Table3[[#All],[Name]],(Table3[[#All],[Polygon]]=$A118)*(Table3[[#All],[Period]]=U$1)*((Table3[[#All],[Variables ]]=$AF$3)+(Table3[[#All],[Variables ]]=$AF$2)+(Table3[[#All],[Variables ]]=$AF$4)),0)</f>
        <v>AH</v>
      </c>
      <c r="V118" t="str" cm="1">
        <f t="array" ref="V118">_xlfn._xlws.FILTER(Table3[[#All],[Name]],(Table3[[#All],[Polygon]]=$A118)*(Table3[[#All],[Period]]=V$1)*((Table3[[#All],[Variables ]]=$AF$3)+(Table3[[#All],[Variables ]]=$AF$2)+(Table3[[#All],[Variables ]]=$AF$4)),0)</f>
        <v>AH</v>
      </c>
      <c r="W118" cm="1">
        <f t="array" ref="W118">_xlfn._xlws.FILTER(Table3[[#All],[Name]],(Table3[[#All],[Polygon]]=$A118)*(Table3[[#All],[Period]]=W$1)*((Table3[[#All],[Variables ]]=$AF$3)+(Table3[[#All],[Variables ]]=$AF$2)+(Table3[[#All],[Variables ]]=$AF$4)),0)</f>
        <v>0</v>
      </c>
      <c r="X118" cm="1">
        <f t="array" ref="X118">_xlfn._xlws.FILTER(Table3[[#All],[Name]],(Table3[[#All],[Polygon]]=$A118)*(Table3[[#All],[Period]]=X$1)*((Table3[[#All],[Variables ]]=$AF$3)+(Table3[[#All],[Variables ]]=$AF$2)+(Table3[[#All],[Variables ]]=$AF$4)),0)</f>
        <v>0</v>
      </c>
      <c r="Y118" cm="1">
        <f t="array" ref="Y118">_xlfn._xlws.FILTER(Table3[[#All],[Name]],(Table3[[#All],[Polygon]]=$A118)*(Table3[[#All],[Period]]=Y$1)*((Table3[[#All],[Variables ]]=$AF$3)+(Table3[[#All],[Variables ]]=$AF$2)+(Table3[[#All],[Variables ]]=$AF$4)),0)</f>
        <v>0</v>
      </c>
      <c r="Z118" cm="1">
        <f t="array" ref="Z118">_xlfn._xlws.FILTER(Table3[[#All],[Name]],(Table3[[#All],[Polygon]]=$A118)*(Table3[[#All],[Period]]=Z$1)*((Table3[[#All],[Variables ]]=$AF$3)+(Table3[[#All],[Variables ]]=$AF$2)+(Table3[[#All],[Variables ]]=$AF$4)),0)</f>
        <v>0</v>
      </c>
      <c r="AA118" cm="1">
        <f t="array" ref="AA118">_xlfn._xlws.FILTER(Table3[[#All],[Name]],(Table3[[#All],[Polygon]]=$A118)*(Table3[[#All],[Period]]=AA$1)*((Table3[[#All],[Variables ]]=$AF$3)+(Table3[[#All],[Variables ]]=$AF$2)+(Table3[[#All],[Variables ]]=$AF$4)),0)</f>
        <v>0</v>
      </c>
      <c r="AB118" cm="1">
        <f t="array" ref="AB118">_xlfn._xlws.FILTER(Table3[[#All],[Name]],(Table3[[#All],[Polygon]]=$A118)*(Table3[[#All],[Period]]=AB$1)*((Table3[[#All],[Variables ]]=$AF$3)+(Table3[[#All],[Variables ]]=$AF$2)+(Table3[[#All],[Variables ]]=$AF$4)),0)</f>
        <v>0</v>
      </c>
      <c r="AC118" cm="1">
        <f t="array" ref="AC118">_xlfn._xlws.FILTER(Table3[[#All],[Name]],(Table3[[#All],[Polygon]]=$A118)*(Table3[[#All],[Period]]=AC$1)*((Table3[[#All],[Variables ]]=$AF$3)+(Table3[[#All],[Variables ]]=$AF$2)+(Table3[[#All],[Variables ]]=$AF$4)),0)</f>
        <v>0</v>
      </c>
      <c r="AD118" cm="1">
        <f t="array" ref="AD118">_xlfn._xlws.FILTER(Table3[[#All],[Name]],(Table3[[#All],[Polygon]]=$A118)*(Table3[[#All],[Period]]=AD$1)*((Table3[[#All],[Variables ]]=$AF$3)+(Table3[[#All],[Variables ]]=$AF$2)+(Table3[[#All],[Variables ]]=$AF$4)),0)</f>
        <v>0</v>
      </c>
    </row>
    <row r="119" spans="1:30" x14ac:dyDescent="0.35">
      <c r="A119" s="3">
        <v>18</v>
      </c>
      <c r="B119" s="4"/>
      <c r="C119" s="10">
        <v>0</v>
      </c>
      <c r="D119" s="4"/>
      <c r="E119" s="4">
        <v>0</v>
      </c>
      <c r="F119" s="4">
        <v>0</v>
      </c>
      <c r="G119" s="4">
        <v>0</v>
      </c>
      <c r="H119" s="4"/>
      <c r="I119" s="4">
        <v>0</v>
      </c>
      <c r="J119" s="4">
        <v>0</v>
      </c>
      <c r="K119" s="4"/>
      <c r="L119" s="4">
        <v>802</v>
      </c>
      <c r="M119" s="4">
        <v>802</v>
      </c>
      <c r="N119" s="4">
        <v>28.05279208</v>
      </c>
      <c r="O119" s="11">
        <v>16.709</v>
      </c>
      <c r="P119" cm="1">
        <f t="array" ref="P119">_xlfn._xlws.FILTER(Table3[[#All],[Name]],(Table3[[#All],[Polygon]]=$A119)*(Table3[[#All],[Period]]=P$1)*((Table3[[#All],[Variables ]]=$AF$3)+(Table3[[#All],[Variables ]]=$AF$2)+(Table3[[#All],[Variables ]]=$AF$4)),0)</f>
        <v>0</v>
      </c>
      <c r="Q119" t="e" cm="1" vm="2">
        <f t="array" aca="1" ref="Q119" ca="1">_xlfn._xlws.FILTER(Table3[[#All],[Name]],(Table3[[#All],[Polygon]]=$A119)*(Table3[[#All],[Period]]=Q$1)*((Table3[[#All],[Variables ]]=$AF$3)+(Table3[[#All],[Variables ]]=$AF$2)+(Table3[[#All],[Variables ]]=$AF$4)),0)</f>
        <v>#VALUE!</v>
      </c>
      <c r="R119" t="str" cm="1">
        <f t="array" ref="R119">_xlfn._xlws.FILTER(Table3[[#All],[Name]],(Table3[[#All],[Polygon]]=$A119)*(Table3[[#All],[Period]]=R$1)*((Table3[[#All],[Variables ]]=$AF$3)+(Table3[[#All],[Variables ]]=$AF$2)+(Table3[[#All],[Variables ]]=$AF$4)),0)</f>
        <v>AH</v>
      </c>
      <c r="S119" t="str" cm="1">
        <f t="array" ref="S119">_xlfn._xlws.FILTER(Table3[[#All],[Name]],(Table3[[#All],[Polygon]]=$A119)*(Table3[[#All],[Period]]=S$1)*((Table3[[#All],[Variables ]]=$AF$3)+(Table3[[#All],[Variables ]]=$AF$2)+(Table3[[#All],[Variables ]]=$AF$4)),0)</f>
        <v>AH</v>
      </c>
      <c r="T119" t="str" cm="1">
        <f t="array" ref="T119">_xlfn._xlws.FILTER(Table3[[#All],[Name]],(Table3[[#All],[Polygon]]=$A119)*(Table3[[#All],[Period]]=T$1)*((Table3[[#All],[Variables ]]=$AF$3)+(Table3[[#All],[Variables ]]=$AF$2)+(Table3[[#All],[Variables ]]=$AF$4)),0)</f>
        <v>PCT</v>
      </c>
      <c r="U119" t="str" cm="1">
        <f t="array" ref="U119">_xlfn._xlws.FILTER(Table3[[#All],[Name]],(Table3[[#All],[Polygon]]=$A119)*(Table3[[#All],[Period]]=U$1)*((Table3[[#All],[Variables ]]=$AF$3)+(Table3[[#All],[Variables ]]=$AF$2)+(Table3[[#All],[Variables ]]=$AF$4)),0)</f>
        <v>AH</v>
      </c>
      <c r="V119" t="str" cm="1">
        <f t="array" ref="V119">_xlfn._xlws.FILTER(Table3[[#All],[Name]],(Table3[[#All],[Polygon]]=$A119)*(Table3[[#All],[Period]]=V$1)*((Table3[[#All],[Variables ]]=$AF$3)+(Table3[[#All],[Variables ]]=$AF$2)+(Table3[[#All],[Variables ]]=$AF$4)),0)</f>
        <v>AH</v>
      </c>
      <c r="W119" cm="1">
        <f t="array" ref="W119">_xlfn._xlws.FILTER(Table3[[#All],[Name]],(Table3[[#All],[Polygon]]=$A119)*(Table3[[#All],[Period]]=W$1)*((Table3[[#All],[Variables ]]=$AF$3)+(Table3[[#All],[Variables ]]=$AF$2)+(Table3[[#All],[Variables ]]=$AF$4)),0)</f>
        <v>0</v>
      </c>
      <c r="X119" cm="1">
        <f t="array" ref="X119">_xlfn._xlws.FILTER(Table3[[#All],[Name]],(Table3[[#All],[Polygon]]=$A119)*(Table3[[#All],[Period]]=X$1)*((Table3[[#All],[Variables ]]=$AF$3)+(Table3[[#All],[Variables ]]=$AF$2)+(Table3[[#All],[Variables ]]=$AF$4)),0)</f>
        <v>0</v>
      </c>
      <c r="Y119" cm="1">
        <f t="array" ref="Y119">_xlfn._xlws.FILTER(Table3[[#All],[Name]],(Table3[[#All],[Polygon]]=$A119)*(Table3[[#All],[Period]]=Y$1)*((Table3[[#All],[Variables ]]=$AF$3)+(Table3[[#All],[Variables ]]=$AF$2)+(Table3[[#All],[Variables ]]=$AF$4)),0)</f>
        <v>0</v>
      </c>
      <c r="Z119" cm="1">
        <f t="array" ref="Z119">_xlfn._xlws.FILTER(Table3[[#All],[Name]],(Table3[[#All],[Polygon]]=$A119)*(Table3[[#All],[Period]]=Z$1)*((Table3[[#All],[Variables ]]=$AF$3)+(Table3[[#All],[Variables ]]=$AF$2)+(Table3[[#All],[Variables ]]=$AF$4)),0)</f>
        <v>0</v>
      </c>
      <c r="AA119" cm="1">
        <f t="array" ref="AA119">_xlfn._xlws.FILTER(Table3[[#All],[Name]],(Table3[[#All],[Polygon]]=$A119)*(Table3[[#All],[Period]]=AA$1)*((Table3[[#All],[Variables ]]=$AF$3)+(Table3[[#All],[Variables ]]=$AF$2)+(Table3[[#All],[Variables ]]=$AF$4)),0)</f>
        <v>0</v>
      </c>
      <c r="AB119" cm="1">
        <f t="array" ref="AB119">_xlfn._xlws.FILTER(Table3[[#All],[Name]],(Table3[[#All],[Polygon]]=$A119)*(Table3[[#All],[Period]]=AB$1)*((Table3[[#All],[Variables ]]=$AF$3)+(Table3[[#All],[Variables ]]=$AF$2)+(Table3[[#All],[Variables ]]=$AF$4)),0)</f>
        <v>0</v>
      </c>
      <c r="AC119" cm="1">
        <f t="array" ref="AC119">_xlfn._xlws.FILTER(Table3[[#All],[Name]],(Table3[[#All],[Polygon]]=$A119)*(Table3[[#All],[Period]]=AC$1)*((Table3[[#All],[Variables ]]=$AF$3)+(Table3[[#All],[Variables ]]=$AF$2)+(Table3[[#All],[Variables ]]=$AF$4)),0)</f>
        <v>0</v>
      </c>
      <c r="AD119" cm="1">
        <f t="array" ref="AD119">_xlfn._xlws.FILTER(Table3[[#All],[Name]],(Table3[[#All],[Polygon]]=$A119)*(Table3[[#All],[Period]]=AD$1)*((Table3[[#All],[Variables ]]=$AF$3)+(Table3[[#All],[Variables ]]=$AF$2)+(Table3[[#All],[Variables ]]=$AF$4)),0)</f>
        <v>0</v>
      </c>
    </row>
    <row r="120" spans="1:30" x14ac:dyDescent="0.35">
      <c r="A120" s="5">
        <v>18</v>
      </c>
      <c r="B120" s="6"/>
      <c r="C120" s="8">
        <v>0</v>
      </c>
      <c r="D120" s="6"/>
      <c r="E120" s="6">
        <v>0</v>
      </c>
      <c r="F120" s="6">
        <v>0</v>
      </c>
      <c r="G120" s="6">
        <v>0</v>
      </c>
      <c r="H120" s="6"/>
      <c r="I120" s="6">
        <v>0</v>
      </c>
      <c r="J120" s="6">
        <v>0</v>
      </c>
      <c r="K120" s="6"/>
      <c r="L120" s="6">
        <v>730</v>
      </c>
      <c r="M120" s="6">
        <v>730</v>
      </c>
      <c r="N120" s="6">
        <v>28.624931270000001</v>
      </c>
      <c r="O120" s="9">
        <v>19.748999999999999</v>
      </c>
      <c r="P120" cm="1">
        <f t="array" ref="P120">_xlfn._xlws.FILTER(Table3[[#All],[Name]],(Table3[[#All],[Polygon]]=$A120)*(Table3[[#All],[Period]]=P$1)*((Table3[[#All],[Variables ]]=$AF$3)+(Table3[[#All],[Variables ]]=$AF$2)+(Table3[[#All],[Variables ]]=$AF$4)),0)</f>
        <v>0</v>
      </c>
      <c r="Q120" t="e" cm="1" vm="2">
        <f t="array" aca="1" ref="Q120" ca="1">_xlfn._xlws.FILTER(Table3[[#All],[Name]],(Table3[[#All],[Polygon]]=$A120)*(Table3[[#All],[Period]]=Q$1)*((Table3[[#All],[Variables ]]=$AF$3)+(Table3[[#All],[Variables ]]=$AF$2)+(Table3[[#All],[Variables ]]=$AF$4)),0)</f>
        <v>#VALUE!</v>
      </c>
      <c r="R120" t="str" cm="1">
        <f t="array" ref="R120">_xlfn._xlws.FILTER(Table3[[#All],[Name]],(Table3[[#All],[Polygon]]=$A120)*(Table3[[#All],[Period]]=R$1)*((Table3[[#All],[Variables ]]=$AF$3)+(Table3[[#All],[Variables ]]=$AF$2)+(Table3[[#All],[Variables ]]=$AF$4)),0)</f>
        <v>AH</v>
      </c>
      <c r="S120" t="str" cm="1">
        <f t="array" ref="S120">_xlfn._xlws.FILTER(Table3[[#All],[Name]],(Table3[[#All],[Polygon]]=$A120)*(Table3[[#All],[Period]]=S$1)*((Table3[[#All],[Variables ]]=$AF$3)+(Table3[[#All],[Variables ]]=$AF$2)+(Table3[[#All],[Variables ]]=$AF$4)),0)</f>
        <v>AH</v>
      </c>
      <c r="T120" t="str" cm="1">
        <f t="array" ref="T120">_xlfn._xlws.FILTER(Table3[[#All],[Name]],(Table3[[#All],[Polygon]]=$A120)*(Table3[[#All],[Period]]=T$1)*((Table3[[#All],[Variables ]]=$AF$3)+(Table3[[#All],[Variables ]]=$AF$2)+(Table3[[#All],[Variables ]]=$AF$4)),0)</f>
        <v>PCT</v>
      </c>
      <c r="U120" t="str" cm="1">
        <f t="array" ref="U120">_xlfn._xlws.FILTER(Table3[[#All],[Name]],(Table3[[#All],[Polygon]]=$A120)*(Table3[[#All],[Period]]=U$1)*((Table3[[#All],[Variables ]]=$AF$3)+(Table3[[#All],[Variables ]]=$AF$2)+(Table3[[#All],[Variables ]]=$AF$4)),0)</f>
        <v>AH</v>
      </c>
      <c r="V120" t="str" cm="1">
        <f t="array" ref="V120">_xlfn._xlws.FILTER(Table3[[#All],[Name]],(Table3[[#All],[Polygon]]=$A120)*(Table3[[#All],[Period]]=V$1)*((Table3[[#All],[Variables ]]=$AF$3)+(Table3[[#All],[Variables ]]=$AF$2)+(Table3[[#All],[Variables ]]=$AF$4)),0)</f>
        <v>AH</v>
      </c>
      <c r="W120" cm="1">
        <f t="array" ref="W120">_xlfn._xlws.FILTER(Table3[[#All],[Name]],(Table3[[#All],[Polygon]]=$A120)*(Table3[[#All],[Period]]=W$1)*((Table3[[#All],[Variables ]]=$AF$3)+(Table3[[#All],[Variables ]]=$AF$2)+(Table3[[#All],[Variables ]]=$AF$4)),0)</f>
        <v>0</v>
      </c>
      <c r="X120" cm="1">
        <f t="array" ref="X120">_xlfn._xlws.FILTER(Table3[[#All],[Name]],(Table3[[#All],[Polygon]]=$A120)*(Table3[[#All],[Period]]=X$1)*((Table3[[#All],[Variables ]]=$AF$3)+(Table3[[#All],[Variables ]]=$AF$2)+(Table3[[#All],[Variables ]]=$AF$4)),0)</f>
        <v>0</v>
      </c>
      <c r="Y120" cm="1">
        <f t="array" ref="Y120">_xlfn._xlws.FILTER(Table3[[#All],[Name]],(Table3[[#All],[Polygon]]=$A120)*(Table3[[#All],[Period]]=Y$1)*((Table3[[#All],[Variables ]]=$AF$3)+(Table3[[#All],[Variables ]]=$AF$2)+(Table3[[#All],[Variables ]]=$AF$4)),0)</f>
        <v>0</v>
      </c>
      <c r="Z120" cm="1">
        <f t="array" ref="Z120">_xlfn._xlws.FILTER(Table3[[#All],[Name]],(Table3[[#All],[Polygon]]=$A120)*(Table3[[#All],[Period]]=Z$1)*((Table3[[#All],[Variables ]]=$AF$3)+(Table3[[#All],[Variables ]]=$AF$2)+(Table3[[#All],[Variables ]]=$AF$4)),0)</f>
        <v>0</v>
      </c>
      <c r="AA120" cm="1">
        <f t="array" ref="AA120">_xlfn._xlws.FILTER(Table3[[#All],[Name]],(Table3[[#All],[Polygon]]=$A120)*(Table3[[#All],[Period]]=AA$1)*((Table3[[#All],[Variables ]]=$AF$3)+(Table3[[#All],[Variables ]]=$AF$2)+(Table3[[#All],[Variables ]]=$AF$4)),0)</f>
        <v>0</v>
      </c>
      <c r="AB120" cm="1">
        <f t="array" ref="AB120">_xlfn._xlws.FILTER(Table3[[#All],[Name]],(Table3[[#All],[Polygon]]=$A120)*(Table3[[#All],[Period]]=AB$1)*((Table3[[#All],[Variables ]]=$AF$3)+(Table3[[#All],[Variables ]]=$AF$2)+(Table3[[#All],[Variables ]]=$AF$4)),0)</f>
        <v>0</v>
      </c>
      <c r="AC120" cm="1">
        <f t="array" ref="AC120">_xlfn._xlws.FILTER(Table3[[#All],[Name]],(Table3[[#All],[Polygon]]=$A120)*(Table3[[#All],[Period]]=AC$1)*((Table3[[#All],[Variables ]]=$AF$3)+(Table3[[#All],[Variables ]]=$AF$2)+(Table3[[#All],[Variables ]]=$AF$4)),0)</f>
        <v>0</v>
      </c>
      <c r="AD120" cm="1">
        <f t="array" ref="AD120">_xlfn._xlws.FILTER(Table3[[#All],[Name]],(Table3[[#All],[Polygon]]=$A120)*(Table3[[#All],[Period]]=AD$1)*((Table3[[#All],[Variables ]]=$AF$3)+(Table3[[#All],[Variables ]]=$AF$2)+(Table3[[#All],[Variables ]]=$AF$4)),0)</f>
        <v>0</v>
      </c>
    </row>
    <row r="121" spans="1:30" x14ac:dyDescent="0.35">
      <c r="A121" s="3">
        <v>19</v>
      </c>
      <c r="B121" s="4" t="s">
        <v>1549</v>
      </c>
      <c r="C121" s="10">
        <v>32.06105127</v>
      </c>
      <c r="D121" s="4" t="s">
        <v>1361</v>
      </c>
      <c r="E121" s="4">
        <v>0</v>
      </c>
      <c r="F121" s="4">
        <v>4</v>
      </c>
      <c r="G121" s="4">
        <v>4</v>
      </c>
      <c r="H121" s="4"/>
      <c r="I121" s="4">
        <v>0</v>
      </c>
      <c r="J121" s="4">
        <v>0</v>
      </c>
      <c r="K121" s="4" t="s">
        <v>1362</v>
      </c>
      <c r="L121" s="4">
        <v>17</v>
      </c>
      <c r="M121" s="4">
        <v>0</v>
      </c>
      <c r="N121" s="4"/>
      <c r="O121" s="11">
        <v>32.061</v>
      </c>
      <c r="P121" cm="1">
        <f t="array" ref="P121">_xlfn._xlws.FILTER(Table3[[#All],[Name]],(Table3[[#All],[Polygon]]=$A121)*(Table3[[#All],[Period]]=P$1)*((Table3[[#All],[Variables ]]=$AF$3)+(Table3[[#All],[Variables ]]=$AF$2)+(Table3[[#All],[Variables ]]=$AF$4)),0)</f>
        <v>0</v>
      </c>
      <c r="Q121" t="str" cm="1">
        <f t="array" ref="Q121">_xlfn._xlws.FILTER(Table3[[#All],[Name]],(Table3[[#All],[Polygon]]=$A121)*(Table3[[#All],[Period]]=Q$1)*((Table3[[#All],[Variables ]]=$AF$3)+(Table3[[#All],[Variables ]]=$AF$2)+(Table3[[#All],[Variables ]]=$AF$4)),0)</f>
        <v>AH</v>
      </c>
      <c r="R121" cm="1">
        <f t="array" ref="R121">_xlfn._xlws.FILTER(Table3[[#All],[Name]],(Table3[[#All],[Polygon]]=$A121)*(Table3[[#All],[Period]]=R$1)*((Table3[[#All],[Variables ]]=$AF$3)+(Table3[[#All],[Variables ]]=$AF$2)+(Table3[[#All],[Variables ]]=$AF$4)),0)</f>
        <v>0</v>
      </c>
      <c r="S121" cm="1">
        <f t="array" ref="S121">_xlfn._xlws.FILTER(Table3[[#All],[Name]],(Table3[[#All],[Polygon]]=$A121)*(Table3[[#All],[Period]]=S$1)*((Table3[[#All],[Variables ]]=$AF$3)+(Table3[[#All],[Variables ]]=$AF$2)+(Table3[[#All],[Variables ]]=$AF$4)),0)</f>
        <v>0</v>
      </c>
      <c r="T121" cm="1">
        <f t="array" ref="T121">_xlfn._xlws.FILTER(Table3[[#All],[Name]],(Table3[[#All],[Polygon]]=$A121)*(Table3[[#All],[Period]]=T$1)*((Table3[[#All],[Variables ]]=$AF$3)+(Table3[[#All],[Variables ]]=$AF$2)+(Table3[[#All],[Variables ]]=$AF$4)),0)</f>
        <v>0</v>
      </c>
      <c r="U121" cm="1">
        <f t="array" ref="U121">_xlfn._xlws.FILTER(Table3[[#All],[Name]],(Table3[[#All],[Polygon]]=$A121)*(Table3[[#All],[Period]]=U$1)*((Table3[[#All],[Variables ]]=$AF$3)+(Table3[[#All],[Variables ]]=$AF$2)+(Table3[[#All],[Variables ]]=$AF$4)),0)</f>
        <v>0</v>
      </c>
      <c r="V121" cm="1">
        <f t="array" ref="V121">_xlfn._xlws.FILTER(Table3[[#All],[Name]],(Table3[[#All],[Polygon]]=$A121)*(Table3[[#All],[Period]]=V$1)*((Table3[[#All],[Variables ]]=$AF$3)+(Table3[[#All],[Variables ]]=$AF$2)+(Table3[[#All],[Variables ]]=$AF$4)),0)</f>
        <v>0</v>
      </c>
      <c r="W121" t="str" cm="1">
        <f t="array" ref="W121">_xlfn._xlws.FILTER(Table3[[#All],[Name]],(Table3[[#All],[Polygon]]=$A121)*(Table3[[#All],[Period]]=W$1)*((Table3[[#All],[Variables ]]=$AF$3)+(Table3[[#All],[Variables ]]=$AF$2)+(Table3[[#All],[Variables ]]=$AF$4)),0)</f>
        <v>H</v>
      </c>
      <c r="X121" t="str" cm="1">
        <f t="array" ref="X121">_xlfn._xlws.FILTER(Table3[[#All],[Name]],(Table3[[#All],[Polygon]]=$A121)*(Table3[[#All],[Period]]=X$1)*((Table3[[#All],[Variables ]]=$AF$3)+(Table3[[#All],[Variables ]]=$AF$2)+(Table3[[#All],[Variables ]]=$AF$4)),0)</f>
        <v>AH</v>
      </c>
      <c r="Y121" t="str" cm="1">
        <f t="array" ref="Y121">_xlfn._xlws.FILTER(Table3[[#All],[Name]],(Table3[[#All],[Polygon]]=$A121)*(Table3[[#All],[Period]]=Y$1)*((Table3[[#All],[Variables ]]=$AF$3)+(Table3[[#All],[Variables ]]=$AF$2)+(Table3[[#All],[Variables ]]=$AF$4)),0)</f>
        <v>AH</v>
      </c>
      <c r="Z121" cm="1">
        <f t="array" ref="Z121">_xlfn._xlws.FILTER(Table3[[#All],[Name]],(Table3[[#All],[Polygon]]=$A121)*(Table3[[#All],[Period]]=Z$1)*((Table3[[#All],[Variables ]]=$AF$3)+(Table3[[#All],[Variables ]]=$AF$2)+(Table3[[#All],[Variables ]]=$AF$4)),0)</f>
        <v>0</v>
      </c>
      <c r="AA121" t="str" cm="1">
        <f t="array" ref="AA121">_xlfn._xlws.FILTER(Table3[[#All],[Name]],(Table3[[#All],[Polygon]]=$A121)*(Table3[[#All],[Period]]=AA$1)*((Table3[[#All],[Variables ]]=$AF$3)+(Table3[[#All],[Variables ]]=$AF$2)+(Table3[[#All],[Variables ]]=$AF$4)),0)</f>
        <v>PCT</v>
      </c>
      <c r="AB121" t="str" cm="1">
        <f t="array" ref="AB121">_xlfn._xlws.FILTER(Table3[[#All],[Name]],(Table3[[#All],[Polygon]]=$A121)*(Table3[[#All],[Period]]=AB$1)*((Table3[[#All],[Variables ]]=$AF$3)+(Table3[[#All],[Variables ]]=$AF$2)+(Table3[[#All],[Variables ]]=$AF$4)),0)</f>
        <v>AH</v>
      </c>
      <c r="AC121" t="str" cm="1">
        <f t="array" ref="AC121">_xlfn._xlws.FILTER(Table3[[#All],[Name]],(Table3[[#All],[Polygon]]=$A121)*(Table3[[#All],[Period]]=AC$1)*((Table3[[#All],[Variables ]]=$AF$3)+(Table3[[#All],[Variables ]]=$AF$2)+(Table3[[#All],[Variables ]]=$AF$4)),0)</f>
        <v>AH</v>
      </c>
      <c r="AD121" cm="1">
        <f t="array" ref="AD121">_xlfn._xlws.FILTER(Table3[[#All],[Name]],(Table3[[#All],[Polygon]]=$A121)*(Table3[[#All],[Period]]=AD$1)*((Table3[[#All],[Variables ]]=$AF$3)+(Table3[[#All],[Variables ]]=$AF$2)+(Table3[[#All],[Variables ]]=$AF$4)),0)</f>
        <v>0</v>
      </c>
    </row>
    <row r="122" spans="1:30" x14ac:dyDescent="0.35">
      <c r="A122" s="5">
        <v>19</v>
      </c>
      <c r="B122" s="6" t="s">
        <v>1549</v>
      </c>
      <c r="C122" s="8">
        <v>32.06105127</v>
      </c>
      <c r="D122" s="6" t="s">
        <v>1361</v>
      </c>
      <c r="E122" s="6">
        <v>0</v>
      </c>
      <c r="F122" s="6">
        <v>4</v>
      </c>
      <c r="G122" s="6">
        <v>4</v>
      </c>
      <c r="H122" s="6"/>
      <c r="I122" s="6">
        <v>0</v>
      </c>
      <c r="J122" s="6">
        <v>0</v>
      </c>
      <c r="K122" s="6" t="s">
        <v>1362</v>
      </c>
      <c r="L122" s="6">
        <v>65</v>
      </c>
      <c r="M122" s="6">
        <v>0</v>
      </c>
      <c r="N122" s="6"/>
      <c r="O122" s="9">
        <v>17.484000000000002</v>
      </c>
      <c r="P122" cm="1">
        <f t="array" ref="P122">_xlfn._xlws.FILTER(Table3[[#All],[Name]],(Table3[[#All],[Polygon]]=$A122)*(Table3[[#All],[Period]]=P$1)*((Table3[[#All],[Variables ]]=$AF$3)+(Table3[[#All],[Variables ]]=$AF$2)+(Table3[[#All],[Variables ]]=$AF$4)),0)</f>
        <v>0</v>
      </c>
      <c r="Q122" t="str" cm="1">
        <f t="array" ref="Q122">_xlfn._xlws.FILTER(Table3[[#All],[Name]],(Table3[[#All],[Polygon]]=$A122)*(Table3[[#All],[Period]]=Q$1)*((Table3[[#All],[Variables ]]=$AF$3)+(Table3[[#All],[Variables ]]=$AF$2)+(Table3[[#All],[Variables ]]=$AF$4)),0)</f>
        <v>AH</v>
      </c>
      <c r="R122" cm="1">
        <f t="array" ref="R122">_xlfn._xlws.FILTER(Table3[[#All],[Name]],(Table3[[#All],[Polygon]]=$A122)*(Table3[[#All],[Period]]=R$1)*((Table3[[#All],[Variables ]]=$AF$3)+(Table3[[#All],[Variables ]]=$AF$2)+(Table3[[#All],[Variables ]]=$AF$4)),0)</f>
        <v>0</v>
      </c>
      <c r="S122" cm="1">
        <f t="array" ref="S122">_xlfn._xlws.FILTER(Table3[[#All],[Name]],(Table3[[#All],[Polygon]]=$A122)*(Table3[[#All],[Period]]=S$1)*((Table3[[#All],[Variables ]]=$AF$3)+(Table3[[#All],[Variables ]]=$AF$2)+(Table3[[#All],[Variables ]]=$AF$4)),0)</f>
        <v>0</v>
      </c>
      <c r="T122" cm="1">
        <f t="array" ref="T122">_xlfn._xlws.FILTER(Table3[[#All],[Name]],(Table3[[#All],[Polygon]]=$A122)*(Table3[[#All],[Period]]=T$1)*((Table3[[#All],[Variables ]]=$AF$3)+(Table3[[#All],[Variables ]]=$AF$2)+(Table3[[#All],[Variables ]]=$AF$4)),0)</f>
        <v>0</v>
      </c>
      <c r="U122" cm="1">
        <f t="array" ref="U122">_xlfn._xlws.FILTER(Table3[[#All],[Name]],(Table3[[#All],[Polygon]]=$A122)*(Table3[[#All],[Period]]=U$1)*((Table3[[#All],[Variables ]]=$AF$3)+(Table3[[#All],[Variables ]]=$AF$2)+(Table3[[#All],[Variables ]]=$AF$4)),0)</f>
        <v>0</v>
      </c>
      <c r="V122" cm="1">
        <f t="array" ref="V122">_xlfn._xlws.FILTER(Table3[[#All],[Name]],(Table3[[#All],[Polygon]]=$A122)*(Table3[[#All],[Period]]=V$1)*((Table3[[#All],[Variables ]]=$AF$3)+(Table3[[#All],[Variables ]]=$AF$2)+(Table3[[#All],[Variables ]]=$AF$4)),0)</f>
        <v>0</v>
      </c>
      <c r="W122" t="str" cm="1">
        <f t="array" ref="W122">_xlfn._xlws.FILTER(Table3[[#All],[Name]],(Table3[[#All],[Polygon]]=$A122)*(Table3[[#All],[Period]]=W$1)*((Table3[[#All],[Variables ]]=$AF$3)+(Table3[[#All],[Variables ]]=$AF$2)+(Table3[[#All],[Variables ]]=$AF$4)),0)</f>
        <v>H</v>
      </c>
      <c r="X122" t="str" cm="1">
        <f t="array" ref="X122">_xlfn._xlws.FILTER(Table3[[#All],[Name]],(Table3[[#All],[Polygon]]=$A122)*(Table3[[#All],[Period]]=X$1)*((Table3[[#All],[Variables ]]=$AF$3)+(Table3[[#All],[Variables ]]=$AF$2)+(Table3[[#All],[Variables ]]=$AF$4)),0)</f>
        <v>AH</v>
      </c>
      <c r="Y122" t="str" cm="1">
        <f t="array" ref="Y122">_xlfn._xlws.FILTER(Table3[[#All],[Name]],(Table3[[#All],[Polygon]]=$A122)*(Table3[[#All],[Period]]=Y$1)*((Table3[[#All],[Variables ]]=$AF$3)+(Table3[[#All],[Variables ]]=$AF$2)+(Table3[[#All],[Variables ]]=$AF$4)),0)</f>
        <v>AH</v>
      </c>
      <c r="Z122" cm="1">
        <f t="array" ref="Z122">_xlfn._xlws.FILTER(Table3[[#All],[Name]],(Table3[[#All],[Polygon]]=$A122)*(Table3[[#All],[Period]]=Z$1)*((Table3[[#All],[Variables ]]=$AF$3)+(Table3[[#All],[Variables ]]=$AF$2)+(Table3[[#All],[Variables ]]=$AF$4)),0)</f>
        <v>0</v>
      </c>
      <c r="AA122" t="str" cm="1">
        <f t="array" ref="AA122">_xlfn._xlws.FILTER(Table3[[#All],[Name]],(Table3[[#All],[Polygon]]=$A122)*(Table3[[#All],[Period]]=AA$1)*((Table3[[#All],[Variables ]]=$AF$3)+(Table3[[#All],[Variables ]]=$AF$2)+(Table3[[#All],[Variables ]]=$AF$4)),0)</f>
        <v>PCT</v>
      </c>
      <c r="AB122" t="str" cm="1">
        <f t="array" ref="AB122">_xlfn._xlws.FILTER(Table3[[#All],[Name]],(Table3[[#All],[Polygon]]=$A122)*(Table3[[#All],[Period]]=AB$1)*((Table3[[#All],[Variables ]]=$AF$3)+(Table3[[#All],[Variables ]]=$AF$2)+(Table3[[#All],[Variables ]]=$AF$4)),0)</f>
        <v>AH</v>
      </c>
      <c r="AC122" t="str" cm="1">
        <f t="array" ref="AC122">_xlfn._xlws.FILTER(Table3[[#All],[Name]],(Table3[[#All],[Polygon]]=$A122)*(Table3[[#All],[Period]]=AC$1)*((Table3[[#All],[Variables ]]=$AF$3)+(Table3[[#All],[Variables ]]=$AF$2)+(Table3[[#All],[Variables ]]=$AF$4)),0)</f>
        <v>AH</v>
      </c>
      <c r="AD122" cm="1">
        <f t="array" ref="AD122">_xlfn._xlws.FILTER(Table3[[#All],[Name]],(Table3[[#All],[Polygon]]=$A122)*(Table3[[#All],[Period]]=AD$1)*((Table3[[#All],[Variables ]]=$AF$3)+(Table3[[#All],[Variables ]]=$AF$2)+(Table3[[#All],[Variables ]]=$AF$4)),0)</f>
        <v>0</v>
      </c>
    </row>
    <row r="123" spans="1:30" x14ac:dyDescent="0.35">
      <c r="A123" s="3">
        <v>19</v>
      </c>
      <c r="B123" s="4" t="s">
        <v>1549</v>
      </c>
      <c r="C123" s="10">
        <v>32.06105127</v>
      </c>
      <c r="D123" s="4" t="s">
        <v>1361</v>
      </c>
      <c r="E123" s="4">
        <v>0</v>
      </c>
      <c r="F123" s="4">
        <v>4</v>
      </c>
      <c r="G123" s="4">
        <v>4</v>
      </c>
      <c r="H123" s="4"/>
      <c r="I123" s="4">
        <v>0</v>
      </c>
      <c r="J123" s="4">
        <v>0</v>
      </c>
      <c r="K123" s="4" t="s">
        <v>1362</v>
      </c>
      <c r="L123" s="4">
        <v>22</v>
      </c>
      <c r="M123" s="4">
        <v>22</v>
      </c>
      <c r="N123" s="4">
        <v>13.39471861</v>
      </c>
      <c r="O123" s="11">
        <v>7.1029999999999998</v>
      </c>
      <c r="P123" cm="1">
        <f t="array" ref="P123">_xlfn._xlws.FILTER(Table3[[#All],[Name]],(Table3[[#All],[Polygon]]=$A123)*(Table3[[#All],[Period]]=P$1)*((Table3[[#All],[Variables ]]=$AF$3)+(Table3[[#All],[Variables ]]=$AF$2)+(Table3[[#All],[Variables ]]=$AF$4)),0)</f>
        <v>0</v>
      </c>
      <c r="Q123" t="str" cm="1">
        <f t="array" ref="Q123">_xlfn._xlws.FILTER(Table3[[#All],[Name]],(Table3[[#All],[Polygon]]=$A123)*(Table3[[#All],[Period]]=Q$1)*((Table3[[#All],[Variables ]]=$AF$3)+(Table3[[#All],[Variables ]]=$AF$2)+(Table3[[#All],[Variables ]]=$AF$4)),0)</f>
        <v>AH</v>
      </c>
      <c r="R123" cm="1">
        <f t="array" ref="R123">_xlfn._xlws.FILTER(Table3[[#All],[Name]],(Table3[[#All],[Polygon]]=$A123)*(Table3[[#All],[Period]]=R$1)*((Table3[[#All],[Variables ]]=$AF$3)+(Table3[[#All],[Variables ]]=$AF$2)+(Table3[[#All],[Variables ]]=$AF$4)),0)</f>
        <v>0</v>
      </c>
      <c r="S123" cm="1">
        <f t="array" ref="S123">_xlfn._xlws.FILTER(Table3[[#All],[Name]],(Table3[[#All],[Polygon]]=$A123)*(Table3[[#All],[Period]]=S$1)*((Table3[[#All],[Variables ]]=$AF$3)+(Table3[[#All],[Variables ]]=$AF$2)+(Table3[[#All],[Variables ]]=$AF$4)),0)</f>
        <v>0</v>
      </c>
      <c r="T123" cm="1">
        <f t="array" ref="T123">_xlfn._xlws.FILTER(Table3[[#All],[Name]],(Table3[[#All],[Polygon]]=$A123)*(Table3[[#All],[Period]]=T$1)*((Table3[[#All],[Variables ]]=$AF$3)+(Table3[[#All],[Variables ]]=$AF$2)+(Table3[[#All],[Variables ]]=$AF$4)),0)</f>
        <v>0</v>
      </c>
      <c r="U123" cm="1">
        <f t="array" ref="U123">_xlfn._xlws.FILTER(Table3[[#All],[Name]],(Table3[[#All],[Polygon]]=$A123)*(Table3[[#All],[Period]]=U$1)*((Table3[[#All],[Variables ]]=$AF$3)+(Table3[[#All],[Variables ]]=$AF$2)+(Table3[[#All],[Variables ]]=$AF$4)),0)</f>
        <v>0</v>
      </c>
      <c r="V123" cm="1">
        <f t="array" ref="V123">_xlfn._xlws.FILTER(Table3[[#All],[Name]],(Table3[[#All],[Polygon]]=$A123)*(Table3[[#All],[Period]]=V$1)*((Table3[[#All],[Variables ]]=$AF$3)+(Table3[[#All],[Variables ]]=$AF$2)+(Table3[[#All],[Variables ]]=$AF$4)),0)</f>
        <v>0</v>
      </c>
      <c r="W123" t="str" cm="1">
        <f t="array" ref="W123">_xlfn._xlws.FILTER(Table3[[#All],[Name]],(Table3[[#All],[Polygon]]=$A123)*(Table3[[#All],[Period]]=W$1)*((Table3[[#All],[Variables ]]=$AF$3)+(Table3[[#All],[Variables ]]=$AF$2)+(Table3[[#All],[Variables ]]=$AF$4)),0)</f>
        <v>H</v>
      </c>
      <c r="X123" t="str" cm="1">
        <f t="array" ref="X123">_xlfn._xlws.FILTER(Table3[[#All],[Name]],(Table3[[#All],[Polygon]]=$A123)*(Table3[[#All],[Period]]=X$1)*((Table3[[#All],[Variables ]]=$AF$3)+(Table3[[#All],[Variables ]]=$AF$2)+(Table3[[#All],[Variables ]]=$AF$4)),0)</f>
        <v>AH</v>
      </c>
      <c r="Y123" t="str" cm="1">
        <f t="array" ref="Y123">_xlfn._xlws.FILTER(Table3[[#All],[Name]],(Table3[[#All],[Polygon]]=$A123)*(Table3[[#All],[Period]]=Y$1)*((Table3[[#All],[Variables ]]=$AF$3)+(Table3[[#All],[Variables ]]=$AF$2)+(Table3[[#All],[Variables ]]=$AF$4)),0)</f>
        <v>AH</v>
      </c>
      <c r="Z123" cm="1">
        <f t="array" ref="Z123">_xlfn._xlws.FILTER(Table3[[#All],[Name]],(Table3[[#All],[Polygon]]=$A123)*(Table3[[#All],[Period]]=Z$1)*((Table3[[#All],[Variables ]]=$AF$3)+(Table3[[#All],[Variables ]]=$AF$2)+(Table3[[#All],[Variables ]]=$AF$4)),0)</f>
        <v>0</v>
      </c>
      <c r="AA123" t="str" cm="1">
        <f t="array" ref="AA123">_xlfn._xlws.FILTER(Table3[[#All],[Name]],(Table3[[#All],[Polygon]]=$A123)*(Table3[[#All],[Period]]=AA$1)*((Table3[[#All],[Variables ]]=$AF$3)+(Table3[[#All],[Variables ]]=$AF$2)+(Table3[[#All],[Variables ]]=$AF$4)),0)</f>
        <v>PCT</v>
      </c>
      <c r="AB123" t="str" cm="1">
        <f t="array" ref="AB123">_xlfn._xlws.FILTER(Table3[[#All],[Name]],(Table3[[#All],[Polygon]]=$A123)*(Table3[[#All],[Period]]=AB$1)*((Table3[[#All],[Variables ]]=$AF$3)+(Table3[[#All],[Variables ]]=$AF$2)+(Table3[[#All],[Variables ]]=$AF$4)),0)</f>
        <v>AH</v>
      </c>
      <c r="AC123" t="str" cm="1">
        <f t="array" ref="AC123">_xlfn._xlws.FILTER(Table3[[#All],[Name]],(Table3[[#All],[Polygon]]=$A123)*(Table3[[#All],[Period]]=AC$1)*((Table3[[#All],[Variables ]]=$AF$3)+(Table3[[#All],[Variables ]]=$AF$2)+(Table3[[#All],[Variables ]]=$AF$4)),0)</f>
        <v>AH</v>
      </c>
      <c r="AD123" cm="1">
        <f t="array" ref="AD123">_xlfn._xlws.FILTER(Table3[[#All],[Name]],(Table3[[#All],[Polygon]]=$A123)*(Table3[[#All],[Period]]=AD$1)*((Table3[[#All],[Variables ]]=$AF$3)+(Table3[[#All],[Variables ]]=$AF$2)+(Table3[[#All],[Variables ]]=$AF$4)),0)</f>
        <v>0</v>
      </c>
    </row>
    <row r="124" spans="1:30" x14ac:dyDescent="0.35">
      <c r="A124" s="5">
        <v>19</v>
      </c>
      <c r="B124" s="6" t="s">
        <v>1549</v>
      </c>
      <c r="C124" s="8">
        <v>32.06105127</v>
      </c>
      <c r="D124" s="6" t="s">
        <v>1361</v>
      </c>
      <c r="E124" s="6">
        <v>0</v>
      </c>
      <c r="F124" s="6">
        <v>4</v>
      </c>
      <c r="G124" s="6">
        <v>4</v>
      </c>
      <c r="H124" s="6"/>
      <c r="I124" s="6">
        <v>0</v>
      </c>
      <c r="J124" s="6">
        <v>0</v>
      </c>
      <c r="K124" s="6" t="s">
        <v>1362</v>
      </c>
      <c r="L124" s="6">
        <v>18</v>
      </c>
      <c r="M124" s="6">
        <v>0</v>
      </c>
      <c r="N124" s="6"/>
      <c r="O124" s="9">
        <v>32.061</v>
      </c>
      <c r="P124" cm="1">
        <f t="array" ref="P124">_xlfn._xlws.FILTER(Table3[[#All],[Name]],(Table3[[#All],[Polygon]]=$A124)*(Table3[[#All],[Period]]=P$1)*((Table3[[#All],[Variables ]]=$AF$3)+(Table3[[#All],[Variables ]]=$AF$2)+(Table3[[#All],[Variables ]]=$AF$4)),0)</f>
        <v>0</v>
      </c>
      <c r="Q124" t="str" cm="1">
        <f t="array" ref="Q124">_xlfn._xlws.FILTER(Table3[[#All],[Name]],(Table3[[#All],[Polygon]]=$A124)*(Table3[[#All],[Period]]=Q$1)*((Table3[[#All],[Variables ]]=$AF$3)+(Table3[[#All],[Variables ]]=$AF$2)+(Table3[[#All],[Variables ]]=$AF$4)),0)</f>
        <v>AH</v>
      </c>
      <c r="R124" cm="1">
        <f t="array" ref="R124">_xlfn._xlws.FILTER(Table3[[#All],[Name]],(Table3[[#All],[Polygon]]=$A124)*(Table3[[#All],[Period]]=R$1)*((Table3[[#All],[Variables ]]=$AF$3)+(Table3[[#All],[Variables ]]=$AF$2)+(Table3[[#All],[Variables ]]=$AF$4)),0)</f>
        <v>0</v>
      </c>
      <c r="S124" cm="1">
        <f t="array" ref="S124">_xlfn._xlws.FILTER(Table3[[#All],[Name]],(Table3[[#All],[Polygon]]=$A124)*(Table3[[#All],[Period]]=S$1)*((Table3[[#All],[Variables ]]=$AF$3)+(Table3[[#All],[Variables ]]=$AF$2)+(Table3[[#All],[Variables ]]=$AF$4)),0)</f>
        <v>0</v>
      </c>
      <c r="T124" cm="1">
        <f t="array" ref="T124">_xlfn._xlws.FILTER(Table3[[#All],[Name]],(Table3[[#All],[Polygon]]=$A124)*(Table3[[#All],[Period]]=T$1)*((Table3[[#All],[Variables ]]=$AF$3)+(Table3[[#All],[Variables ]]=$AF$2)+(Table3[[#All],[Variables ]]=$AF$4)),0)</f>
        <v>0</v>
      </c>
      <c r="U124" cm="1">
        <f t="array" ref="U124">_xlfn._xlws.FILTER(Table3[[#All],[Name]],(Table3[[#All],[Polygon]]=$A124)*(Table3[[#All],[Period]]=U$1)*((Table3[[#All],[Variables ]]=$AF$3)+(Table3[[#All],[Variables ]]=$AF$2)+(Table3[[#All],[Variables ]]=$AF$4)),0)</f>
        <v>0</v>
      </c>
      <c r="V124" cm="1">
        <f t="array" ref="V124">_xlfn._xlws.FILTER(Table3[[#All],[Name]],(Table3[[#All],[Polygon]]=$A124)*(Table3[[#All],[Period]]=V$1)*((Table3[[#All],[Variables ]]=$AF$3)+(Table3[[#All],[Variables ]]=$AF$2)+(Table3[[#All],[Variables ]]=$AF$4)),0)</f>
        <v>0</v>
      </c>
      <c r="W124" t="str" cm="1">
        <f t="array" ref="W124">_xlfn._xlws.FILTER(Table3[[#All],[Name]],(Table3[[#All],[Polygon]]=$A124)*(Table3[[#All],[Period]]=W$1)*((Table3[[#All],[Variables ]]=$AF$3)+(Table3[[#All],[Variables ]]=$AF$2)+(Table3[[#All],[Variables ]]=$AF$4)),0)</f>
        <v>H</v>
      </c>
      <c r="X124" t="str" cm="1">
        <f t="array" ref="X124">_xlfn._xlws.FILTER(Table3[[#All],[Name]],(Table3[[#All],[Polygon]]=$A124)*(Table3[[#All],[Period]]=X$1)*((Table3[[#All],[Variables ]]=$AF$3)+(Table3[[#All],[Variables ]]=$AF$2)+(Table3[[#All],[Variables ]]=$AF$4)),0)</f>
        <v>AH</v>
      </c>
      <c r="Y124" t="str" cm="1">
        <f t="array" ref="Y124">_xlfn._xlws.FILTER(Table3[[#All],[Name]],(Table3[[#All],[Polygon]]=$A124)*(Table3[[#All],[Period]]=Y$1)*((Table3[[#All],[Variables ]]=$AF$3)+(Table3[[#All],[Variables ]]=$AF$2)+(Table3[[#All],[Variables ]]=$AF$4)),0)</f>
        <v>AH</v>
      </c>
      <c r="Z124" cm="1">
        <f t="array" ref="Z124">_xlfn._xlws.FILTER(Table3[[#All],[Name]],(Table3[[#All],[Polygon]]=$A124)*(Table3[[#All],[Period]]=Z$1)*((Table3[[#All],[Variables ]]=$AF$3)+(Table3[[#All],[Variables ]]=$AF$2)+(Table3[[#All],[Variables ]]=$AF$4)),0)</f>
        <v>0</v>
      </c>
      <c r="AA124" t="str" cm="1">
        <f t="array" ref="AA124">_xlfn._xlws.FILTER(Table3[[#All],[Name]],(Table3[[#All],[Polygon]]=$A124)*(Table3[[#All],[Period]]=AA$1)*((Table3[[#All],[Variables ]]=$AF$3)+(Table3[[#All],[Variables ]]=$AF$2)+(Table3[[#All],[Variables ]]=$AF$4)),0)</f>
        <v>PCT</v>
      </c>
      <c r="AB124" t="str" cm="1">
        <f t="array" ref="AB124">_xlfn._xlws.FILTER(Table3[[#All],[Name]],(Table3[[#All],[Polygon]]=$A124)*(Table3[[#All],[Period]]=AB$1)*((Table3[[#All],[Variables ]]=$AF$3)+(Table3[[#All],[Variables ]]=$AF$2)+(Table3[[#All],[Variables ]]=$AF$4)),0)</f>
        <v>AH</v>
      </c>
      <c r="AC124" t="str" cm="1">
        <f t="array" ref="AC124">_xlfn._xlws.FILTER(Table3[[#All],[Name]],(Table3[[#All],[Polygon]]=$A124)*(Table3[[#All],[Period]]=AC$1)*((Table3[[#All],[Variables ]]=$AF$3)+(Table3[[#All],[Variables ]]=$AF$2)+(Table3[[#All],[Variables ]]=$AF$4)),0)</f>
        <v>AH</v>
      </c>
      <c r="AD124" cm="1">
        <f t="array" ref="AD124">_xlfn._xlws.FILTER(Table3[[#All],[Name]],(Table3[[#All],[Polygon]]=$A124)*(Table3[[#All],[Period]]=AD$1)*((Table3[[#All],[Variables ]]=$AF$3)+(Table3[[#All],[Variables ]]=$AF$2)+(Table3[[#All],[Variables ]]=$AF$4)),0)</f>
        <v>0</v>
      </c>
    </row>
    <row r="125" spans="1:30" x14ac:dyDescent="0.35">
      <c r="A125" s="3">
        <v>19</v>
      </c>
      <c r="B125" s="4" t="s">
        <v>1549</v>
      </c>
      <c r="C125" s="10">
        <v>32.06105127</v>
      </c>
      <c r="D125" s="4" t="s">
        <v>1361</v>
      </c>
      <c r="E125" s="4">
        <v>0</v>
      </c>
      <c r="F125" s="4">
        <v>4</v>
      </c>
      <c r="G125" s="4">
        <v>4</v>
      </c>
      <c r="H125" s="4"/>
      <c r="I125" s="4">
        <v>0</v>
      </c>
      <c r="J125" s="4">
        <v>0</v>
      </c>
      <c r="K125" s="4" t="s">
        <v>1362</v>
      </c>
      <c r="L125" s="4">
        <v>62</v>
      </c>
      <c r="M125" s="4">
        <v>62</v>
      </c>
      <c r="N125" s="4">
        <v>17.869102120000001</v>
      </c>
      <c r="O125" s="11">
        <v>17.484000000000002</v>
      </c>
      <c r="P125" cm="1">
        <f t="array" ref="P125">_xlfn._xlws.FILTER(Table3[[#All],[Name]],(Table3[[#All],[Polygon]]=$A125)*(Table3[[#All],[Period]]=P$1)*((Table3[[#All],[Variables ]]=$AF$3)+(Table3[[#All],[Variables ]]=$AF$2)+(Table3[[#All],[Variables ]]=$AF$4)),0)</f>
        <v>0</v>
      </c>
      <c r="Q125" t="str" cm="1">
        <f t="array" ref="Q125">_xlfn._xlws.FILTER(Table3[[#All],[Name]],(Table3[[#All],[Polygon]]=$A125)*(Table3[[#All],[Period]]=Q$1)*((Table3[[#All],[Variables ]]=$AF$3)+(Table3[[#All],[Variables ]]=$AF$2)+(Table3[[#All],[Variables ]]=$AF$4)),0)</f>
        <v>AH</v>
      </c>
      <c r="R125" cm="1">
        <f t="array" ref="R125">_xlfn._xlws.FILTER(Table3[[#All],[Name]],(Table3[[#All],[Polygon]]=$A125)*(Table3[[#All],[Period]]=R$1)*((Table3[[#All],[Variables ]]=$AF$3)+(Table3[[#All],[Variables ]]=$AF$2)+(Table3[[#All],[Variables ]]=$AF$4)),0)</f>
        <v>0</v>
      </c>
      <c r="S125" cm="1">
        <f t="array" ref="S125">_xlfn._xlws.FILTER(Table3[[#All],[Name]],(Table3[[#All],[Polygon]]=$A125)*(Table3[[#All],[Period]]=S$1)*((Table3[[#All],[Variables ]]=$AF$3)+(Table3[[#All],[Variables ]]=$AF$2)+(Table3[[#All],[Variables ]]=$AF$4)),0)</f>
        <v>0</v>
      </c>
      <c r="T125" cm="1">
        <f t="array" ref="T125">_xlfn._xlws.FILTER(Table3[[#All],[Name]],(Table3[[#All],[Polygon]]=$A125)*(Table3[[#All],[Period]]=T$1)*((Table3[[#All],[Variables ]]=$AF$3)+(Table3[[#All],[Variables ]]=$AF$2)+(Table3[[#All],[Variables ]]=$AF$4)),0)</f>
        <v>0</v>
      </c>
      <c r="U125" cm="1">
        <f t="array" ref="U125">_xlfn._xlws.FILTER(Table3[[#All],[Name]],(Table3[[#All],[Polygon]]=$A125)*(Table3[[#All],[Period]]=U$1)*((Table3[[#All],[Variables ]]=$AF$3)+(Table3[[#All],[Variables ]]=$AF$2)+(Table3[[#All],[Variables ]]=$AF$4)),0)</f>
        <v>0</v>
      </c>
      <c r="V125" cm="1">
        <f t="array" ref="V125">_xlfn._xlws.FILTER(Table3[[#All],[Name]],(Table3[[#All],[Polygon]]=$A125)*(Table3[[#All],[Period]]=V$1)*((Table3[[#All],[Variables ]]=$AF$3)+(Table3[[#All],[Variables ]]=$AF$2)+(Table3[[#All],[Variables ]]=$AF$4)),0)</f>
        <v>0</v>
      </c>
      <c r="W125" t="str" cm="1">
        <f t="array" ref="W125">_xlfn._xlws.FILTER(Table3[[#All],[Name]],(Table3[[#All],[Polygon]]=$A125)*(Table3[[#All],[Period]]=W$1)*((Table3[[#All],[Variables ]]=$AF$3)+(Table3[[#All],[Variables ]]=$AF$2)+(Table3[[#All],[Variables ]]=$AF$4)),0)</f>
        <v>H</v>
      </c>
      <c r="X125" t="str" cm="1">
        <f t="array" ref="X125">_xlfn._xlws.FILTER(Table3[[#All],[Name]],(Table3[[#All],[Polygon]]=$A125)*(Table3[[#All],[Period]]=X$1)*((Table3[[#All],[Variables ]]=$AF$3)+(Table3[[#All],[Variables ]]=$AF$2)+(Table3[[#All],[Variables ]]=$AF$4)),0)</f>
        <v>AH</v>
      </c>
      <c r="Y125" t="str" cm="1">
        <f t="array" ref="Y125">_xlfn._xlws.FILTER(Table3[[#All],[Name]],(Table3[[#All],[Polygon]]=$A125)*(Table3[[#All],[Period]]=Y$1)*((Table3[[#All],[Variables ]]=$AF$3)+(Table3[[#All],[Variables ]]=$AF$2)+(Table3[[#All],[Variables ]]=$AF$4)),0)</f>
        <v>AH</v>
      </c>
      <c r="Z125" cm="1">
        <f t="array" ref="Z125">_xlfn._xlws.FILTER(Table3[[#All],[Name]],(Table3[[#All],[Polygon]]=$A125)*(Table3[[#All],[Period]]=Z$1)*((Table3[[#All],[Variables ]]=$AF$3)+(Table3[[#All],[Variables ]]=$AF$2)+(Table3[[#All],[Variables ]]=$AF$4)),0)</f>
        <v>0</v>
      </c>
      <c r="AA125" t="str" cm="1">
        <f t="array" ref="AA125">_xlfn._xlws.FILTER(Table3[[#All],[Name]],(Table3[[#All],[Polygon]]=$A125)*(Table3[[#All],[Period]]=AA$1)*((Table3[[#All],[Variables ]]=$AF$3)+(Table3[[#All],[Variables ]]=$AF$2)+(Table3[[#All],[Variables ]]=$AF$4)),0)</f>
        <v>PCT</v>
      </c>
      <c r="AB125" t="str" cm="1">
        <f t="array" ref="AB125">_xlfn._xlws.FILTER(Table3[[#All],[Name]],(Table3[[#All],[Polygon]]=$A125)*(Table3[[#All],[Period]]=AB$1)*((Table3[[#All],[Variables ]]=$AF$3)+(Table3[[#All],[Variables ]]=$AF$2)+(Table3[[#All],[Variables ]]=$AF$4)),0)</f>
        <v>AH</v>
      </c>
      <c r="AC125" t="str" cm="1">
        <f t="array" ref="AC125">_xlfn._xlws.FILTER(Table3[[#All],[Name]],(Table3[[#All],[Polygon]]=$A125)*(Table3[[#All],[Period]]=AC$1)*((Table3[[#All],[Variables ]]=$AF$3)+(Table3[[#All],[Variables ]]=$AF$2)+(Table3[[#All],[Variables ]]=$AF$4)),0)</f>
        <v>AH</v>
      </c>
      <c r="AD125" cm="1">
        <f t="array" ref="AD125">_xlfn._xlws.FILTER(Table3[[#All],[Name]],(Table3[[#All],[Polygon]]=$A125)*(Table3[[#All],[Period]]=AD$1)*((Table3[[#All],[Variables ]]=$AF$3)+(Table3[[#All],[Variables ]]=$AF$2)+(Table3[[#All],[Variables ]]=$AF$4)),0)</f>
        <v>0</v>
      </c>
    </row>
    <row r="126" spans="1:30" x14ac:dyDescent="0.35">
      <c r="A126" s="5">
        <v>19</v>
      </c>
      <c r="B126" s="6" t="s">
        <v>1549</v>
      </c>
      <c r="C126" s="8">
        <v>32.06105127</v>
      </c>
      <c r="D126" s="6" t="s">
        <v>1361</v>
      </c>
      <c r="E126" s="6">
        <v>0</v>
      </c>
      <c r="F126" s="6">
        <v>4</v>
      </c>
      <c r="G126" s="6">
        <v>4</v>
      </c>
      <c r="H126" s="6"/>
      <c r="I126" s="6">
        <v>0</v>
      </c>
      <c r="J126" s="6">
        <v>0</v>
      </c>
      <c r="K126" s="6" t="s">
        <v>1362</v>
      </c>
      <c r="L126" s="6">
        <v>90</v>
      </c>
      <c r="M126" s="6">
        <v>90</v>
      </c>
      <c r="N126" s="6">
        <v>21.352174099999999</v>
      </c>
      <c r="O126" s="9">
        <v>12.852</v>
      </c>
      <c r="P126" cm="1">
        <f t="array" ref="P126">_xlfn._xlws.FILTER(Table3[[#All],[Name]],(Table3[[#All],[Polygon]]=$A126)*(Table3[[#All],[Period]]=P$1)*((Table3[[#All],[Variables ]]=$AF$3)+(Table3[[#All],[Variables ]]=$AF$2)+(Table3[[#All],[Variables ]]=$AF$4)),0)</f>
        <v>0</v>
      </c>
      <c r="Q126" t="str" cm="1">
        <f t="array" ref="Q126">_xlfn._xlws.FILTER(Table3[[#All],[Name]],(Table3[[#All],[Polygon]]=$A126)*(Table3[[#All],[Period]]=Q$1)*((Table3[[#All],[Variables ]]=$AF$3)+(Table3[[#All],[Variables ]]=$AF$2)+(Table3[[#All],[Variables ]]=$AF$4)),0)</f>
        <v>AH</v>
      </c>
      <c r="R126" cm="1">
        <f t="array" ref="R126">_xlfn._xlws.FILTER(Table3[[#All],[Name]],(Table3[[#All],[Polygon]]=$A126)*(Table3[[#All],[Period]]=R$1)*((Table3[[#All],[Variables ]]=$AF$3)+(Table3[[#All],[Variables ]]=$AF$2)+(Table3[[#All],[Variables ]]=$AF$4)),0)</f>
        <v>0</v>
      </c>
      <c r="S126" cm="1">
        <f t="array" ref="S126">_xlfn._xlws.FILTER(Table3[[#All],[Name]],(Table3[[#All],[Polygon]]=$A126)*(Table3[[#All],[Period]]=S$1)*((Table3[[#All],[Variables ]]=$AF$3)+(Table3[[#All],[Variables ]]=$AF$2)+(Table3[[#All],[Variables ]]=$AF$4)),0)</f>
        <v>0</v>
      </c>
      <c r="T126" cm="1">
        <f t="array" ref="T126">_xlfn._xlws.FILTER(Table3[[#All],[Name]],(Table3[[#All],[Polygon]]=$A126)*(Table3[[#All],[Period]]=T$1)*((Table3[[#All],[Variables ]]=$AF$3)+(Table3[[#All],[Variables ]]=$AF$2)+(Table3[[#All],[Variables ]]=$AF$4)),0)</f>
        <v>0</v>
      </c>
      <c r="U126" cm="1">
        <f t="array" ref="U126">_xlfn._xlws.FILTER(Table3[[#All],[Name]],(Table3[[#All],[Polygon]]=$A126)*(Table3[[#All],[Period]]=U$1)*((Table3[[#All],[Variables ]]=$AF$3)+(Table3[[#All],[Variables ]]=$AF$2)+(Table3[[#All],[Variables ]]=$AF$4)),0)</f>
        <v>0</v>
      </c>
      <c r="V126" cm="1">
        <f t="array" ref="V126">_xlfn._xlws.FILTER(Table3[[#All],[Name]],(Table3[[#All],[Polygon]]=$A126)*(Table3[[#All],[Period]]=V$1)*((Table3[[#All],[Variables ]]=$AF$3)+(Table3[[#All],[Variables ]]=$AF$2)+(Table3[[#All],[Variables ]]=$AF$4)),0)</f>
        <v>0</v>
      </c>
      <c r="W126" t="str" cm="1">
        <f t="array" ref="W126">_xlfn._xlws.FILTER(Table3[[#All],[Name]],(Table3[[#All],[Polygon]]=$A126)*(Table3[[#All],[Period]]=W$1)*((Table3[[#All],[Variables ]]=$AF$3)+(Table3[[#All],[Variables ]]=$AF$2)+(Table3[[#All],[Variables ]]=$AF$4)),0)</f>
        <v>H</v>
      </c>
      <c r="X126" t="str" cm="1">
        <f t="array" ref="X126">_xlfn._xlws.FILTER(Table3[[#All],[Name]],(Table3[[#All],[Polygon]]=$A126)*(Table3[[#All],[Period]]=X$1)*((Table3[[#All],[Variables ]]=$AF$3)+(Table3[[#All],[Variables ]]=$AF$2)+(Table3[[#All],[Variables ]]=$AF$4)),0)</f>
        <v>AH</v>
      </c>
      <c r="Y126" t="str" cm="1">
        <f t="array" ref="Y126">_xlfn._xlws.FILTER(Table3[[#All],[Name]],(Table3[[#All],[Polygon]]=$A126)*(Table3[[#All],[Period]]=Y$1)*((Table3[[#All],[Variables ]]=$AF$3)+(Table3[[#All],[Variables ]]=$AF$2)+(Table3[[#All],[Variables ]]=$AF$4)),0)</f>
        <v>AH</v>
      </c>
      <c r="Z126" cm="1">
        <f t="array" ref="Z126">_xlfn._xlws.FILTER(Table3[[#All],[Name]],(Table3[[#All],[Polygon]]=$A126)*(Table3[[#All],[Period]]=Z$1)*((Table3[[#All],[Variables ]]=$AF$3)+(Table3[[#All],[Variables ]]=$AF$2)+(Table3[[#All],[Variables ]]=$AF$4)),0)</f>
        <v>0</v>
      </c>
      <c r="AA126" t="str" cm="1">
        <f t="array" ref="AA126">_xlfn._xlws.FILTER(Table3[[#All],[Name]],(Table3[[#All],[Polygon]]=$A126)*(Table3[[#All],[Period]]=AA$1)*((Table3[[#All],[Variables ]]=$AF$3)+(Table3[[#All],[Variables ]]=$AF$2)+(Table3[[#All],[Variables ]]=$AF$4)),0)</f>
        <v>PCT</v>
      </c>
      <c r="AB126" t="str" cm="1">
        <f t="array" ref="AB126">_xlfn._xlws.FILTER(Table3[[#All],[Name]],(Table3[[#All],[Polygon]]=$A126)*(Table3[[#All],[Period]]=AB$1)*((Table3[[#All],[Variables ]]=$AF$3)+(Table3[[#All],[Variables ]]=$AF$2)+(Table3[[#All],[Variables ]]=$AF$4)),0)</f>
        <v>AH</v>
      </c>
      <c r="AC126" t="str" cm="1">
        <f t="array" ref="AC126">_xlfn._xlws.FILTER(Table3[[#All],[Name]],(Table3[[#All],[Polygon]]=$A126)*(Table3[[#All],[Period]]=AC$1)*((Table3[[#All],[Variables ]]=$AF$3)+(Table3[[#All],[Variables ]]=$AF$2)+(Table3[[#All],[Variables ]]=$AF$4)),0)</f>
        <v>AH</v>
      </c>
      <c r="AD126" cm="1">
        <f t="array" ref="AD126">_xlfn._xlws.FILTER(Table3[[#All],[Name]],(Table3[[#All],[Polygon]]=$A126)*(Table3[[#All],[Period]]=AD$1)*((Table3[[#All],[Variables ]]=$AF$3)+(Table3[[#All],[Variables ]]=$AF$2)+(Table3[[#All],[Variables ]]=$AF$4)),0)</f>
        <v>0</v>
      </c>
    </row>
    <row r="127" spans="1:30" x14ac:dyDescent="0.35">
      <c r="A127" s="3">
        <v>19</v>
      </c>
      <c r="B127" s="4" t="s">
        <v>1549</v>
      </c>
      <c r="C127" s="10">
        <v>32.06105127</v>
      </c>
      <c r="D127" s="4" t="s">
        <v>1361</v>
      </c>
      <c r="E127" s="4">
        <v>0</v>
      </c>
      <c r="F127" s="4">
        <v>4</v>
      </c>
      <c r="G127" s="4">
        <v>4</v>
      </c>
      <c r="H127" s="4"/>
      <c r="I127" s="4">
        <v>0</v>
      </c>
      <c r="J127" s="4">
        <v>0</v>
      </c>
      <c r="K127" s="4" t="s">
        <v>1362</v>
      </c>
      <c r="L127" s="4">
        <v>45</v>
      </c>
      <c r="M127" s="4">
        <v>45</v>
      </c>
      <c r="N127" s="4">
        <v>4.2210151099999997</v>
      </c>
      <c r="O127" s="11">
        <v>2.2130000000000001</v>
      </c>
      <c r="P127" cm="1">
        <f t="array" ref="P127">_xlfn._xlws.FILTER(Table3[[#All],[Name]],(Table3[[#All],[Polygon]]=$A127)*(Table3[[#All],[Period]]=P$1)*((Table3[[#All],[Variables ]]=$AF$3)+(Table3[[#All],[Variables ]]=$AF$2)+(Table3[[#All],[Variables ]]=$AF$4)),0)</f>
        <v>0</v>
      </c>
      <c r="Q127" t="str" cm="1">
        <f t="array" ref="Q127">_xlfn._xlws.FILTER(Table3[[#All],[Name]],(Table3[[#All],[Polygon]]=$A127)*(Table3[[#All],[Period]]=Q$1)*((Table3[[#All],[Variables ]]=$AF$3)+(Table3[[#All],[Variables ]]=$AF$2)+(Table3[[#All],[Variables ]]=$AF$4)),0)</f>
        <v>AH</v>
      </c>
      <c r="R127" cm="1">
        <f t="array" ref="R127">_xlfn._xlws.FILTER(Table3[[#All],[Name]],(Table3[[#All],[Polygon]]=$A127)*(Table3[[#All],[Period]]=R$1)*((Table3[[#All],[Variables ]]=$AF$3)+(Table3[[#All],[Variables ]]=$AF$2)+(Table3[[#All],[Variables ]]=$AF$4)),0)</f>
        <v>0</v>
      </c>
      <c r="S127" cm="1">
        <f t="array" ref="S127">_xlfn._xlws.FILTER(Table3[[#All],[Name]],(Table3[[#All],[Polygon]]=$A127)*(Table3[[#All],[Period]]=S$1)*((Table3[[#All],[Variables ]]=$AF$3)+(Table3[[#All],[Variables ]]=$AF$2)+(Table3[[#All],[Variables ]]=$AF$4)),0)</f>
        <v>0</v>
      </c>
      <c r="T127" cm="1">
        <f t="array" ref="T127">_xlfn._xlws.FILTER(Table3[[#All],[Name]],(Table3[[#All],[Polygon]]=$A127)*(Table3[[#All],[Period]]=T$1)*((Table3[[#All],[Variables ]]=$AF$3)+(Table3[[#All],[Variables ]]=$AF$2)+(Table3[[#All],[Variables ]]=$AF$4)),0)</f>
        <v>0</v>
      </c>
      <c r="U127" cm="1">
        <f t="array" ref="U127">_xlfn._xlws.FILTER(Table3[[#All],[Name]],(Table3[[#All],[Polygon]]=$A127)*(Table3[[#All],[Period]]=U$1)*((Table3[[#All],[Variables ]]=$AF$3)+(Table3[[#All],[Variables ]]=$AF$2)+(Table3[[#All],[Variables ]]=$AF$4)),0)</f>
        <v>0</v>
      </c>
      <c r="V127" cm="1">
        <f t="array" ref="V127">_xlfn._xlws.FILTER(Table3[[#All],[Name]],(Table3[[#All],[Polygon]]=$A127)*(Table3[[#All],[Period]]=V$1)*((Table3[[#All],[Variables ]]=$AF$3)+(Table3[[#All],[Variables ]]=$AF$2)+(Table3[[#All],[Variables ]]=$AF$4)),0)</f>
        <v>0</v>
      </c>
      <c r="W127" t="str" cm="1">
        <f t="array" ref="W127">_xlfn._xlws.FILTER(Table3[[#All],[Name]],(Table3[[#All],[Polygon]]=$A127)*(Table3[[#All],[Period]]=W$1)*((Table3[[#All],[Variables ]]=$AF$3)+(Table3[[#All],[Variables ]]=$AF$2)+(Table3[[#All],[Variables ]]=$AF$4)),0)</f>
        <v>H</v>
      </c>
      <c r="X127" t="str" cm="1">
        <f t="array" ref="X127">_xlfn._xlws.FILTER(Table3[[#All],[Name]],(Table3[[#All],[Polygon]]=$A127)*(Table3[[#All],[Period]]=X$1)*((Table3[[#All],[Variables ]]=$AF$3)+(Table3[[#All],[Variables ]]=$AF$2)+(Table3[[#All],[Variables ]]=$AF$4)),0)</f>
        <v>AH</v>
      </c>
      <c r="Y127" t="str" cm="1">
        <f t="array" ref="Y127">_xlfn._xlws.FILTER(Table3[[#All],[Name]],(Table3[[#All],[Polygon]]=$A127)*(Table3[[#All],[Period]]=Y$1)*((Table3[[#All],[Variables ]]=$AF$3)+(Table3[[#All],[Variables ]]=$AF$2)+(Table3[[#All],[Variables ]]=$AF$4)),0)</f>
        <v>AH</v>
      </c>
      <c r="Z127" cm="1">
        <f t="array" ref="Z127">_xlfn._xlws.FILTER(Table3[[#All],[Name]],(Table3[[#All],[Polygon]]=$A127)*(Table3[[#All],[Period]]=Z$1)*((Table3[[#All],[Variables ]]=$AF$3)+(Table3[[#All],[Variables ]]=$AF$2)+(Table3[[#All],[Variables ]]=$AF$4)),0)</f>
        <v>0</v>
      </c>
      <c r="AA127" t="str" cm="1">
        <f t="array" ref="AA127">_xlfn._xlws.FILTER(Table3[[#All],[Name]],(Table3[[#All],[Polygon]]=$A127)*(Table3[[#All],[Period]]=AA$1)*((Table3[[#All],[Variables ]]=$AF$3)+(Table3[[#All],[Variables ]]=$AF$2)+(Table3[[#All],[Variables ]]=$AF$4)),0)</f>
        <v>PCT</v>
      </c>
      <c r="AB127" t="str" cm="1">
        <f t="array" ref="AB127">_xlfn._xlws.FILTER(Table3[[#All],[Name]],(Table3[[#All],[Polygon]]=$A127)*(Table3[[#All],[Period]]=AB$1)*((Table3[[#All],[Variables ]]=$AF$3)+(Table3[[#All],[Variables ]]=$AF$2)+(Table3[[#All],[Variables ]]=$AF$4)),0)</f>
        <v>AH</v>
      </c>
      <c r="AC127" t="str" cm="1">
        <f t="array" ref="AC127">_xlfn._xlws.FILTER(Table3[[#All],[Name]],(Table3[[#All],[Polygon]]=$A127)*(Table3[[#All],[Period]]=AC$1)*((Table3[[#All],[Variables ]]=$AF$3)+(Table3[[#All],[Variables ]]=$AF$2)+(Table3[[#All],[Variables ]]=$AF$4)),0)</f>
        <v>AH</v>
      </c>
      <c r="AD127" cm="1">
        <f t="array" ref="AD127">_xlfn._xlws.FILTER(Table3[[#All],[Name]],(Table3[[#All],[Polygon]]=$A127)*(Table3[[#All],[Period]]=AD$1)*((Table3[[#All],[Variables ]]=$AF$3)+(Table3[[#All],[Variables ]]=$AF$2)+(Table3[[#All],[Variables ]]=$AF$4)),0)</f>
        <v>0</v>
      </c>
    </row>
    <row r="128" spans="1:30" x14ac:dyDescent="0.35">
      <c r="A128" s="5">
        <v>19</v>
      </c>
      <c r="B128" s="6" t="s">
        <v>1549</v>
      </c>
      <c r="C128" s="8">
        <v>32.06105127</v>
      </c>
      <c r="D128" s="6" t="s">
        <v>1361</v>
      </c>
      <c r="E128" s="6">
        <v>0</v>
      </c>
      <c r="F128" s="6">
        <v>4</v>
      </c>
      <c r="G128" s="6">
        <v>4</v>
      </c>
      <c r="H128" s="6"/>
      <c r="I128" s="6">
        <v>0</v>
      </c>
      <c r="J128" s="6">
        <v>0</v>
      </c>
      <c r="K128" s="6" t="s">
        <v>1362</v>
      </c>
      <c r="L128" s="6">
        <v>51</v>
      </c>
      <c r="M128" s="6">
        <v>51</v>
      </c>
      <c r="N128" s="6">
        <v>2.728207625</v>
      </c>
      <c r="O128" s="9">
        <v>2.3849999999999998</v>
      </c>
      <c r="P128" cm="1">
        <f t="array" ref="P128">_xlfn._xlws.FILTER(Table3[[#All],[Name]],(Table3[[#All],[Polygon]]=$A128)*(Table3[[#All],[Period]]=P$1)*((Table3[[#All],[Variables ]]=$AF$3)+(Table3[[#All],[Variables ]]=$AF$2)+(Table3[[#All],[Variables ]]=$AF$4)),0)</f>
        <v>0</v>
      </c>
      <c r="Q128" t="str" cm="1">
        <f t="array" ref="Q128">_xlfn._xlws.FILTER(Table3[[#All],[Name]],(Table3[[#All],[Polygon]]=$A128)*(Table3[[#All],[Period]]=Q$1)*((Table3[[#All],[Variables ]]=$AF$3)+(Table3[[#All],[Variables ]]=$AF$2)+(Table3[[#All],[Variables ]]=$AF$4)),0)</f>
        <v>AH</v>
      </c>
      <c r="R128" cm="1">
        <f t="array" ref="R128">_xlfn._xlws.FILTER(Table3[[#All],[Name]],(Table3[[#All],[Polygon]]=$A128)*(Table3[[#All],[Period]]=R$1)*((Table3[[#All],[Variables ]]=$AF$3)+(Table3[[#All],[Variables ]]=$AF$2)+(Table3[[#All],[Variables ]]=$AF$4)),0)</f>
        <v>0</v>
      </c>
      <c r="S128" cm="1">
        <f t="array" ref="S128">_xlfn._xlws.FILTER(Table3[[#All],[Name]],(Table3[[#All],[Polygon]]=$A128)*(Table3[[#All],[Period]]=S$1)*((Table3[[#All],[Variables ]]=$AF$3)+(Table3[[#All],[Variables ]]=$AF$2)+(Table3[[#All],[Variables ]]=$AF$4)),0)</f>
        <v>0</v>
      </c>
      <c r="T128" cm="1">
        <f t="array" ref="T128">_xlfn._xlws.FILTER(Table3[[#All],[Name]],(Table3[[#All],[Polygon]]=$A128)*(Table3[[#All],[Period]]=T$1)*((Table3[[#All],[Variables ]]=$AF$3)+(Table3[[#All],[Variables ]]=$AF$2)+(Table3[[#All],[Variables ]]=$AF$4)),0)</f>
        <v>0</v>
      </c>
      <c r="U128" cm="1">
        <f t="array" ref="U128">_xlfn._xlws.FILTER(Table3[[#All],[Name]],(Table3[[#All],[Polygon]]=$A128)*(Table3[[#All],[Period]]=U$1)*((Table3[[#All],[Variables ]]=$AF$3)+(Table3[[#All],[Variables ]]=$AF$2)+(Table3[[#All],[Variables ]]=$AF$4)),0)</f>
        <v>0</v>
      </c>
      <c r="V128" cm="1">
        <f t="array" ref="V128">_xlfn._xlws.FILTER(Table3[[#All],[Name]],(Table3[[#All],[Polygon]]=$A128)*(Table3[[#All],[Period]]=V$1)*((Table3[[#All],[Variables ]]=$AF$3)+(Table3[[#All],[Variables ]]=$AF$2)+(Table3[[#All],[Variables ]]=$AF$4)),0)</f>
        <v>0</v>
      </c>
      <c r="W128" t="str" cm="1">
        <f t="array" ref="W128">_xlfn._xlws.FILTER(Table3[[#All],[Name]],(Table3[[#All],[Polygon]]=$A128)*(Table3[[#All],[Period]]=W$1)*((Table3[[#All],[Variables ]]=$AF$3)+(Table3[[#All],[Variables ]]=$AF$2)+(Table3[[#All],[Variables ]]=$AF$4)),0)</f>
        <v>H</v>
      </c>
      <c r="X128" t="str" cm="1">
        <f t="array" ref="X128">_xlfn._xlws.FILTER(Table3[[#All],[Name]],(Table3[[#All],[Polygon]]=$A128)*(Table3[[#All],[Period]]=X$1)*((Table3[[#All],[Variables ]]=$AF$3)+(Table3[[#All],[Variables ]]=$AF$2)+(Table3[[#All],[Variables ]]=$AF$4)),0)</f>
        <v>AH</v>
      </c>
      <c r="Y128" t="str" cm="1">
        <f t="array" ref="Y128">_xlfn._xlws.FILTER(Table3[[#All],[Name]],(Table3[[#All],[Polygon]]=$A128)*(Table3[[#All],[Period]]=Y$1)*((Table3[[#All],[Variables ]]=$AF$3)+(Table3[[#All],[Variables ]]=$AF$2)+(Table3[[#All],[Variables ]]=$AF$4)),0)</f>
        <v>AH</v>
      </c>
      <c r="Z128" cm="1">
        <f t="array" ref="Z128">_xlfn._xlws.FILTER(Table3[[#All],[Name]],(Table3[[#All],[Polygon]]=$A128)*(Table3[[#All],[Period]]=Z$1)*((Table3[[#All],[Variables ]]=$AF$3)+(Table3[[#All],[Variables ]]=$AF$2)+(Table3[[#All],[Variables ]]=$AF$4)),0)</f>
        <v>0</v>
      </c>
      <c r="AA128" t="str" cm="1">
        <f t="array" ref="AA128">_xlfn._xlws.FILTER(Table3[[#All],[Name]],(Table3[[#All],[Polygon]]=$A128)*(Table3[[#All],[Period]]=AA$1)*((Table3[[#All],[Variables ]]=$AF$3)+(Table3[[#All],[Variables ]]=$AF$2)+(Table3[[#All],[Variables ]]=$AF$4)),0)</f>
        <v>PCT</v>
      </c>
      <c r="AB128" t="str" cm="1">
        <f t="array" ref="AB128">_xlfn._xlws.FILTER(Table3[[#All],[Name]],(Table3[[#All],[Polygon]]=$A128)*(Table3[[#All],[Period]]=AB$1)*((Table3[[#All],[Variables ]]=$AF$3)+(Table3[[#All],[Variables ]]=$AF$2)+(Table3[[#All],[Variables ]]=$AF$4)),0)</f>
        <v>AH</v>
      </c>
      <c r="AC128" t="str" cm="1">
        <f t="array" ref="AC128">_xlfn._xlws.FILTER(Table3[[#All],[Name]],(Table3[[#All],[Polygon]]=$A128)*(Table3[[#All],[Period]]=AC$1)*((Table3[[#All],[Variables ]]=$AF$3)+(Table3[[#All],[Variables ]]=$AF$2)+(Table3[[#All],[Variables ]]=$AF$4)),0)</f>
        <v>AH</v>
      </c>
      <c r="AD128" cm="1">
        <f t="array" ref="AD128">_xlfn._xlws.FILTER(Table3[[#All],[Name]],(Table3[[#All],[Polygon]]=$A128)*(Table3[[#All],[Period]]=AD$1)*((Table3[[#All],[Variables ]]=$AF$3)+(Table3[[#All],[Variables ]]=$AF$2)+(Table3[[#All],[Variables ]]=$AF$4)),0)</f>
        <v>0</v>
      </c>
    </row>
    <row r="129" spans="1:30" x14ac:dyDescent="0.35">
      <c r="A129" s="3">
        <v>19</v>
      </c>
      <c r="B129" s="4" t="s">
        <v>1549</v>
      </c>
      <c r="C129" s="10">
        <v>32.06105127</v>
      </c>
      <c r="D129" s="4" t="s">
        <v>1361</v>
      </c>
      <c r="E129" s="4">
        <v>0</v>
      </c>
      <c r="F129" s="4">
        <v>4</v>
      </c>
      <c r="G129" s="4">
        <v>4</v>
      </c>
      <c r="H129" s="4"/>
      <c r="I129" s="4">
        <v>0</v>
      </c>
      <c r="J129" s="4">
        <v>0</v>
      </c>
      <c r="K129" s="4" t="s">
        <v>1362</v>
      </c>
      <c r="L129" s="4">
        <v>85</v>
      </c>
      <c r="M129" s="4">
        <v>85</v>
      </c>
      <c r="N129" s="4">
        <v>19.053710169999999</v>
      </c>
      <c r="O129" s="11">
        <v>4.0620000000000003</v>
      </c>
      <c r="P129" cm="1">
        <f t="array" ref="P129">_xlfn._xlws.FILTER(Table3[[#All],[Name]],(Table3[[#All],[Polygon]]=$A129)*(Table3[[#All],[Period]]=P$1)*((Table3[[#All],[Variables ]]=$AF$3)+(Table3[[#All],[Variables ]]=$AF$2)+(Table3[[#All],[Variables ]]=$AF$4)),0)</f>
        <v>0</v>
      </c>
      <c r="Q129" t="str" cm="1">
        <f t="array" ref="Q129">_xlfn._xlws.FILTER(Table3[[#All],[Name]],(Table3[[#All],[Polygon]]=$A129)*(Table3[[#All],[Period]]=Q$1)*((Table3[[#All],[Variables ]]=$AF$3)+(Table3[[#All],[Variables ]]=$AF$2)+(Table3[[#All],[Variables ]]=$AF$4)),0)</f>
        <v>AH</v>
      </c>
      <c r="R129" cm="1">
        <f t="array" ref="R129">_xlfn._xlws.FILTER(Table3[[#All],[Name]],(Table3[[#All],[Polygon]]=$A129)*(Table3[[#All],[Period]]=R$1)*((Table3[[#All],[Variables ]]=$AF$3)+(Table3[[#All],[Variables ]]=$AF$2)+(Table3[[#All],[Variables ]]=$AF$4)),0)</f>
        <v>0</v>
      </c>
      <c r="S129" cm="1">
        <f t="array" ref="S129">_xlfn._xlws.FILTER(Table3[[#All],[Name]],(Table3[[#All],[Polygon]]=$A129)*(Table3[[#All],[Period]]=S$1)*((Table3[[#All],[Variables ]]=$AF$3)+(Table3[[#All],[Variables ]]=$AF$2)+(Table3[[#All],[Variables ]]=$AF$4)),0)</f>
        <v>0</v>
      </c>
      <c r="T129" cm="1">
        <f t="array" ref="T129">_xlfn._xlws.FILTER(Table3[[#All],[Name]],(Table3[[#All],[Polygon]]=$A129)*(Table3[[#All],[Period]]=T$1)*((Table3[[#All],[Variables ]]=$AF$3)+(Table3[[#All],[Variables ]]=$AF$2)+(Table3[[#All],[Variables ]]=$AF$4)),0)</f>
        <v>0</v>
      </c>
      <c r="U129" cm="1">
        <f t="array" ref="U129">_xlfn._xlws.FILTER(Table3[[#All],[Name]],(Table3[[#All],[Polygon]]=$A129)*(Table3[[#All],[Period]]=U$1)*((Table3[[#All],[Variables ]]=$AF$3)+(Table3[[#All],[Variables ]]=$AF$2)+(Table3[[#All],[Variables ]]=$AF$4)),0)</f>
        <v>0</v>
      </c>
      <c r="V129" cm="1">
        <f t="array" ref="V129">_xlfn._xlws.FILTER(Table3[[#All],[Name]],(Table3[[#All],[Polygon]]=$A129)*(Table3[[#All],[Period]]=V$1)*((Table3[[#All],[Variables ]]=$AF$3)+(Table3[[#All],[Variables ]]=$AF$2)+(Table3[[#All],[Variables ]]=$AF$4)),0)</f>
        <v>0</v>
      </c>
      <c r="W129" t="str" cm="1">
        <f t="array" ref="W129">_xlfn._xlws.FILTER(Table3[[#All],[Name]],(Table3[[#All],[Polygon]]=$A129)*(Table3[[#All],[Period]]=W$1)*((Table3[[#All],[Variables ]]=$AF$3)+(Table3[[#All],[Variables ]]=$AF$2)+(Table3[[#All],[Variables ]]=$AF$4)),0)</f>
        <v>H</v>
      </c>
      <c r="X129" t="str" cm="1">
        <f t="array" ref="X129">_xlfn._xlws.FILTER(Table3[[#All],[Name]],(Table3[[#All],[Polygon]]=$A129)*(Table3[[#All],[Period]]=X$1)*((Table3[[#All],[Variables ]]=$AF$3)+(Table3[[#All],[Variables ]]=$AF$2)+(Table3[[#All],[Variables ]]=$AF$4)),0)</f>
        <v>AH</v>
      </c>
      <c r="Y129" t="str" cm="1">
        <f t="array" ref="Y129">_xlfn._xlws.FILTER(Table3[[#All],[Name]],(Table3[[#All],[Polygon]]=$A129)*(Table3[[#All],[Period]]=Y$1)*((Table3[[#All],[Variables ]]=$AF$3)+(Table3[[#All],[Variables ]]=$AF$2)+(Table3[[#All],[Variables ]]=$AF$4)),0)</f>
        <v>AH</v>
      </c>
      <c r="Z129" cm="1">
        <f t="array" ref="Z129">_xlfn._xlws.FILTER(Table3[[#All],[Name]],(Table3[[#All],[Polygon]]=$A129)*(Table3[[#All],[Period]]=Z$1)*((Table3[[#All],[Variables ]]=$AF$3)+(Table3[[#All],[Variables ]]=$AF$2)+(Table3[[#All],[Variables ]]=$AF$4)),0)</f>
        <v>0</v>
      </c>
      <c r="AA129" t="str" cm="1">
        <f t="array" ref="AA129">_xlfn._xlws.FILTER(Table3[[#All],[Name]],(Table3[[#All],[Polygon]]=$A129)*(Table3[[#All],[Period]]=AA$1)*((Table3[[#All],[Variables ]]=$AF$3)+(Table3[[#All],[Variables ]]=$AF$2)+(Table3[[#All],[Variables ]]=$AF$4)),0)</f>
        <v>PCT</v>
      </c>
      <c r="AB129" t="str" cm="1">
        <f t="array" ref="AB129">_xlfn._xlws.FILTER(Table3[[#All],[Name]],(Table3[[#All],[Polygon]]=$A129)*(Table3[[#All],[Period]]=AB$1)*((Table3[[#All],[Variables ]]=$AF$3)+(Table3[[#All],[Variables ]]=$AF$2)+(Table3[[#All],[Variables ]]=$AF$4)),0)</f>
        <v>AH</v>
      </c>
      <c r="AC129" t="str" cm="1">
        <f t="array" ref="AC129">_xlfn._xlws.FILTER(Table3[[#All],[Name]],(Table3[[#All],[Polygon]]=$A129)*(Table3[[#All],[Period]]=AC$1)*((Table3[[#All],[Variables ]]=$AF$3)+(Table3[[#All],[Variables ]]=$AF$2)+(Table3[[#All],[Variables ]]=$AF$4)),0)</f>
        <v>AH</v>
      </c>
      <c r="AD129" cm="1">
        <f t="array" ref="AD129">_xlfn._xlws.FILTER(Table3[[#All],[Name]],(Table3[[#All],[Polygon]]=$A129)*(Table3[[#All],[Period]]=AD$1)*((Table3[[#All],[Variables ]]=$AF$3)+(Table3[[#All],[Variables ]]=$AF$2)+(Table3[[#All],[Variables ]]=$AF$4)),0)</f>
        <v>0</v>
      </c>
    </row>
    <row r="130" spans="1:30" x14ac:dyDescent="0.35">
      <c r="A130" s="5">
        <v>19</v>
      </c>
      <c r="B130" s="6" t="s">
        <v>1549</v>
      </c>
      <c r="C130" s="8">
        <v>32.06105127</v>
      </c>
      <c r="D130" s="6" t="s">
        <v>1361</v>
      </c>
      <c r="E130" s="6">
        <v>0</v>
      </c>
      <c r="F130" s="6">
        <v>4</v>
      </c>
      <c r="G130" s="6">
        <v>4</v>
      </c>
      <c r="H130" s="6"/>
      <c r="I130" s="6">
        <v>0</v>
      </c>
      <c r="J130" s="6">
        <v>0</v>
      </c>
      <c r="K130" s="6" t="s">
        <v>1362</v>
      </c>
      <c r="L130" s="6">
        <v>83</v>
      </c>
      <c r="M130" s="6">
        <v>83</v>
      </c>
      <c r="N130" s="6">
        <v>35.39444323</v>
      </c>
      <c r="O130" s="9">
        <v>7.4459999999999997</v>
      </c>
      <c r="P130" cm="1">
        <f t="array" ref="P130">_xlfn._xlws.FILTER(Table3[[#All],[Name]],(Table3[[#All],[Polygon]]=$A130)*(Table3[[#All],[Period]]=P$1)*((Table3[[#All],[Variables ]]=$AF$3)+(Table3[[#All],[Variables ]]=$AF$2)+(Table3[[#All],[Variables ]]=$AF$4)),0)</f>
        <v>0</v>
      </c>
      <c r="Q130" t="str" cm="1">
        <f t="array" ref="Q130">_xlfn._xlws.FILTER(Table3[[#All],[Name]],(Table3[[#All],[Polygon]]=$A130)*(Table3[[#All],[Period]]=Q$1)*((Table3[[#All],[Variables ]]=$AF$3)+(Table3[[#All],[Variables ]]=$AF$2)+(Table3[[#All],[Variables ]]=$AF$4)),0)</f>
        <v>AH</v>
      </c>
      <c r="R130" cm="1">
        <f t="array" ref="R130">_xlfn._xlws.FILTER(Table3[[#All],[Name]],(Table3[[#All],[Polygon]]=$A130)*(Table3[[#All],[Period]]=R$1)*((Table3[[#All],[Variables ]]=$AF$3)+(Table3[[#All],[Variables ]]=$AF$2)+(Table3[[#All],[Variables ]]=$AF$4)),0)</f>
        <v>0</v>
      </c>
      <c r="S130" cm="1">
        <f t="array" ref="S130">_xlfn._xlws.FILTER(Table3[[#All],[Name]],(Table3[[#All],[Polygon]]=$A130)*(Table3[[#All],[Period]]=S$1)*((Table3[[#All],[Variables ]]=$AF$3)+(Table3[[#All],[Variables ]]=$AF$2)+(Table3[[#All],[Variables ]]=$AF$4)),0)</f>
        <v>0</v>
      </c>
      <c r="T130" cm="1">
        <f t="array" ref="T130">_xlfn._xlws.FILTER(Table3[[#All],[Name]],(Table3[[#All],[Polygon]]=$A130)*(Table3[[#All],[Period]]=T$1)*((Table3[[#All],[Variables ]]=$AF$3)+(Table3[[#All],[Variables ]]=$AF$2)+(Table3[[#All],[Variables ]]=$AF$4)),0)</f>
        <v>0</v>
      </c>
      <c r="U130" cm="1">
        <f t="array" ref="U130">_xlfn._xlws.FILTER(Table3[[#All],[Name]],(Table3[[#All],[Polygon]]=$A130)*(Table3[[#All],[Period]]=U$1)*((Table3[[#All],[Variables ]]=$AF$3)+(Table3[[#All],[Variables ]]=$AF$2)+(Table3[[#All],[Variables ]]=$AF$4)),0)</f>
        <v>0</v>
      </c>
      <c r="V130" cm="1">
        <f t="array" ref="V130">_xlfn._xlws.FILTER(Table3[[#All],[Name]],(Table3[[#All],[Polygon]]=$A130)*(Table3[[#All],[Period]]=V$1)*((Table3[[#All],[Variables ]]=$AF$3)+(Table3[[#All],[Variables ]]=$AF$2)+(Table3[[#All],[Variables ]]=$AF$4)),0)</f>
        <v>0</v>
      </c>
      <c r="W130" t="str" cm="1">
        <f t="array" ref="W130">_xlfn._xlws.FILTER(Table3[[#All],[Name]],(Table3[[#All],[Polygon]]=$A130)*(Table3[[#All],[Period]]=W$1)*((Table3[[#All],[Variables ]]=$AF$3)+(Table3[[#All],[Variables ]]=$AF$2)+(Table3[[#All],[Variables ]]=$AF$4)),0)</f>
        <v>H</v>
      </c>
      <c r="X130" t="str" cm="1">
        <f t="array" ref="X130">_xlfn._xlws.FILTER(Table3[[#All],[Name]],(Table3[[#All],[Polygon]]=$A130)*(Table3[[#All],[Period]]=X$1)*((Table3[[#All],[Variables ]]=$AF$3)+(Table3[[#All],[Variables ]]=$AF$2)+(Table3[[#All],[Variables ]]=$AF$4)),0)</f>
        <v>AH</v>
      </c>
      <c r="Y130" t="str" cm="1">
        <f t="array" ref="Y130">_xlfn._xlws.FILTER(Table3[[#All],[Name]],(Table3[[#All],[Polygon]]=$A130)*(Table3[[#All],[Period]]=Y$1)*((Table3[[#All],[Variables ]]=$AF$3)+(Table3[[#All],[Variables ]]=$AF$2)+(Table3[[#All],[Variables ]]=$AF$4)),0)</f>
        <v>AH</v>
      </c>
      <c r="Z130" cm="1">
        <f t="array" ref="Z130">_xlfn._xlws.FILTER(Table3[[#All],[Name]],(Table3[[#All],[Polygon]]=$A130)*(Table3[[#All],[Period]]=Z$1)*((Table3[[#All],[Variables ]]=$AF$3)+(Table3[[#All],[Variables ]]=$AF$2)+(Table3[[#All],[Variables ]]=$AF$4)),0)</f>
        <v>0</v>
      </c>
      <c r="AA130" t="str" cm="1">
        <f t="array" ref="AA130">_xlfn._xlws.FILTER(Table3[[#All],[Name]],(Table3[[#All],[Polygon]]=$A130)*(Table3[[#All],[Period]]=AA$1)*((Table3[[#All],[Variables ]]=$AF$3)+(Table3[[#All],[Variables ]]=$AF$2)+(Table3[[#All],[Variables ]]=$AF$4)),0)</f>
        <v>PCT</v>
      </c>
      <c r="AB130" t="str" cm="1">
        <f t="array" ref="AB130">_xlfn._xlws.FILTER(Table3[[#All],[Name]],(Table3[[#All],[Polygon]]=$A130)*(Table3[[#All],[Period]]=AB$1)*((Table3[[#All],[Variables ]]=$AF$3)+(Table3[[#All],[Variables ]]=$AF$2)+(Table3[[#All],[Variables ]]=$AF$4)),0)</f>
        <v>AH</v>
      </c>
      <c r="AC130" t="str" cm="1">
        <f t="array" ref="AC130">_xlfn._xlws.FILTER(Table3[[#All],[Name]],(Table3[[#All],[Polygon]]=$A130)*(Table3[[#All],[Period]]=AC$1)*((Table3[[#All],[Variables ]]=$AF$3)+(Table3[[#All],[Variables ]]=$AF$2)+(Table3[[#All],[Variables ]]=$AF$4)),0)</f>
        <v>AH</v>
      </c>
      <c r="AD130" cm="1">
        <f t="array" ref="AD130">_xlfn._xlws.FILTER(Table3[[#All],[Name]],(Table3[[#All],[Polygon]]=$A130)*(Table3[[#All],[Period]]=AD$1)*((Table3[[#All],[Variables ]]=$AF$3)+(Table3[[#All],[Variables ]]=$AF$2)+(Table3[[#All],[Variables ]]=$AF$4)),0)</f>
        <v>0</v>
      </c>
    </row>
    <row r="131" spans="1:30" x14ac:dyDescent="0.35">
      <c r="A131" s="3">
        <v>19</v>
      </c>
      <c r="B131" s="4" t="s">
        <v>1549</v>
      </c>
      <c r="C131" s="10">
        <v>32.06105127</v>
      </c>
      <c r="D131" s="4" t="s">
        <v>1361</v>
      </c>
      <c r="E131" s="4">
        <v>0</v>
      </c>
      <c r="F131" s="4">
        <v>4</v>
      </c>
      <c r="G131" s="4">
        <v>4</v>
      </c>
      <c r="H131" s="4"/>
      <c r="I131" s="4">
        <v>0</v>
      </c>
      <c r="J131" s="4">
        <v>0</v>
      </c>
      <c r="K131" s="4" t="s">
        <v>1362</v>
      </c>
      <c r="L131" s="4">
        <v>84</v>
      </c>
      <c r="M131" s="4">
        <v>84</v>
      </c>
      <c r="N131" s="4">
        <v>57.396410359999997</v>
      </c>
      <c r="O131" s="11">
        <v>11.625999999999999</v>
      </c>
      <c r="P131" cm="1">
        <f t="array" ref="P131">_xlfn._xlws.FILTER(Table3[[#All],[Name]],(Table3[[#All],[Polygon]]=$A131)*(Table3[[#All],[Period]]=P$1)*((Table3[[#All],[Variables ]]=$AF$3)+(Table3[[#All],[Variables ]]=$AF$2)+(Table3[[#All],[Variables ]]=$AF$4)),0)</f>
        <v>0</v>
      </c>
      <c r="Q131" t="str" cm="1">
        <f t="array" ref="Q131">_xlfn._xlws.FILTER(Table3[[#All],[Name]],(Table3[[#All],[Polygon]]=$A131)*(Table3[[#All],[Period]]=Q$1)*((Table3[[#All],[Variables ]]=$AF$3)+(Table3[[#All],[Variables ]]=$AF$2)+(Table3[[#All],[Variables ]]=$AF$4)),0)</f>
        <v>AH</v>
      </c>
      <c r="R131" cm="1">
        <f t="array" ref="R131">_xlfn._xlws.FILTER(Table3[[#All],[Name]],(Table3[[#All],[Polygon]]=$A131)*(Table3[[#All],[Period]]=R$1)*((Table3[[#All],[Variables ]]=$AF$3)+(Table3[[#All],[Variables ]]=$AF$2)+(Table3[[#All],[Variables ]]=$AF$4)),0)</f>
        <v>0</v>
      </c>
      <c r="S131" cm="1">
        <f t="array" ref="S131">_xlfn._xlws.FILTER(Table3[[#All],[Name]],(Table3[[#All],[Polygon]]=$A131)*(Table3[[#All],[Period]]=S$1)*((Table3[[#All],[Variables ]]=$AF$3)+(Table3[[#All],[Variables ]]=$AF$2)+(Table3[[#All],[Variables ]]=$AF$4)),0)</f>
        <v>0</v>
      </c>
      <c r="T131" cm="1">
        <f t="array" ref="T131">_xlfn._xlws.FILTER(Table3[[#All],[Name]],(Table3[[#All],[Polygon]]=$A131)*(Table3[[#All],[Period]]=T$1)*((Table3[[#All],[Variables ]]=$AF$3)+(Table3[[#All],[Variables ]]=$AF$2)+(Table3[[#All],[Variables ]]=$AF$4)),0)</f>
        <v>0</v>
      </c>
      <c r="U131" cm="1">
        <f t="array" ref="U131">_xlfn._xlws.FILTER(Table3[[#All],[Name]],(Table3[[#All],[Polygon]]=$A131)*(Table3[[#All],[Period]]=U$1)*((Table3[[#All],[Variables ]]=$AF$3)+(Table3[[#All],[Variables ]]=$AF$2)+(Table3[[#All],[Variables ]]=$AF$4)),0)</f>
        <v>0</v>
      </c>
      <c r="V131" cm="1">
        <f t="array" ref="V131">_xlfn._xlws.FILTER(Table3[[#All],[Name]],(Table3[[#All],[Polygon]]=$A131)*(Table3[[#All],[Period]]=V$1)*((Table3[[#All],[Variables ]]=$AF$3)+(Table3[[#All],[Variables ]]=$AF$2)+(Table3[[#All],[Variables ]]=$AF$4)),0)</f>
        <v>0</v>
      </c>
      <c r="W131" t="str" cm="1">
        <f t="array" ref="W131">_xlfn._xlws.FILTER(Table3[[#All],[Name]],(Table3[[#All],[Polygon]]=$A131)*(Table3[[#All],[Period]]=W$1)*((Table3[[#All],[Variables ]]=$AF$3)+(Table3[[#All],[Variables ]]=$AF$2)+(Table3[[#All],[Variables ]]=$AF$4)),0)</f>
        <v>H</v>
      </c>
      <c r="X131" t="str" cm="1">
        <f t="array" ref="X131">_xlfn._xlws.FILTER(Table3[[#All],[Name]],(Table3[[#All],[Polygon]]=$A131)*(Table3[[#All],[Period]]=X$1)*((Table3[[#All],[Variables ]]=$AF$3)+(Table3[[#All],[Variables ]]=$AF$2)+(Table3[[#All],[Variables ]]=$AF$4)),0)</f>
        <v>AH</v>
      </c>
      <c r="Y131" t="str" cm="1">
        <f t="array" ref="Y131">_xlfn._xlws.FILTER(Table3[[#All],[Name]],(Table3[[#All],[Polygon]]=$A131)*(Table3[[#All],[Period]]=Y$1)*((Table3[[#All],[Variables ]]=$AF$3)+(Table3[[#All],[Variables ]]=$AF$2)+(Table3[[#All],[Variables ]]=$AF$4)),0)</f>
        <v>AH</v>
      </c>
      <c r="Z131" cm="1">
        <f t="array" ref="Z131">_xlfn._xlws.FILTER(Table3[[#All],[Name]],(Table3[[#All],[Polygon]]=$A131)*(Table3[[#All],[Period]]=Z$1)*((Table3[[#All],[Variables ]]=$AF$3)+(Table3[[#All],[Variables ]]=$AF$2)+(Table3[[#All],[Variables ]]=$AF$4)),0)</f>
        <v>0</v>
      </c>
      <c r="AA131" t="str" cm="1">
        <f t="array" ref="AA131">_xlfn._xlws.FILTER(Table3[[#All],[Name]],(Table3[[#All],[Polygon]]=$A131)*(Table3[[#All],[Period]]=AA$1)*((Table3[[#All],[Variables ]]=$AF$3)+(Table3[[#All],[Variables ]]=$AF$2)+(Table3[[#All],[Variables ]]=$AF$4)),0)</f>
        <v>PCT</v>
      </c>
      <c r="AB131" t="str" cm="1">
        <f t="array" ref="AB131">_xlfn._xlws.FILTER(Table3[[#All],[Name]],(Table3[[#All],[Polygon]]=$A131)*(Table3[[#All],[Period]]=AB$1)*((Table3[[#All],[Variables ]]=$AF$3)+(Table3[[#All],[Variables ]]=$AF$2)+(Table3[[#All],[Variables ]]=$AF$4)),0)</f>
        <v>AH</v>
      </c>
      <c r="AC131" t="str" cm="1">
        <f t="array" ref="AC131">_xlfn._xlws.FILTER(Table3[[#All],[Name]],(Table3[[#All],[Polygon]]=$A131)*(Table3[[#All],[Period]]=AC$1)*((Table3[[#All],[Variables ]]=$AF$3)+(Table3[[#All],[Variables ]]=$AF$2)+(Table3[[#All],[Variables ]]=$AF$4)),0)</f>
        <v>AH</v>
      </c>
      <c r="AD131" cm="1">
        <f t="array" ref="AD131">_xlfn._xlws.FILTER(Table3[[#All],[Name]],(Table3[[#All],[Polygon]]=$A131)*(Table3[[#All],[Period]]=AD$1)*((Table3[[#All],[Variables ]]=$AF$3)+(Table3[[#All],[Variables ]]=$AF$2)+(Table3[[#All],[Variables ]]=$AF$4)),0)</f>
        <v>0</v>
      </c>
    </row>
    <row r="132" spans="1:30" x14ac:dyDescent="0.35">
      <c r="A132" s="5">
        <v>19</v>
      </c>
      <c r="B132" s="6" t="s">
        <v>1549</v>
      </c>
      <c r="C132" s="8">
        <v>32.06105127</v>
      </c>
      <c r="D132" s="6" t="s">
        <v>1361</v>
      </c>
      <c r="E132" s="6">
        <v>0</v>
      </c>
      <c r="F132" s="6">
        <v>4</v>
      </c>
      <c r="G132" s="6">
        <v>4</v>
      </c>
      <c r="H132" s="6"/>
      <c r="I132" s="6">
        <v>0</v>
      </c>
      <c r="J132" s="6">
        <v>0</v>
      </c>
      <c r="K132" s="6" t="s">
        <v>1362</v>
      </c>
      <c r="L132" s="6">
        <v>56</v>
      </c>
      <c r="M132" s="6">
        <v>56</v>
      </c>
      <c r="N132" s="6">
        <v>9.4989923730000001</v>
      </c>
      <c r="O132" s="9">
        <v>0.45900000000000002</v>
      </c>
      <c r="P132" cm="1">
        <f t="array" ref="P132">_xlfn._xlws.FILTER(Table3[[#All],[Name]],(Table3[[#All],[Polygon]]=$A132)*(Table3[[#All],[Period]]=P$1)*((Table3[[#All],[Variables ]]=$AF$3)+(Table3[[#All],[Variables ]]=$AF$2)+(Table3[[#All],[Variables ]]=$AF$4)),0)</f>
        <v>0</v>
      </c>
      <c r="Q132" t="str" cm="1">
        <f t="array" ref="Q132">_xlfn._xlws.FILTER(Table3[[#All],[Name]],(Table3[[#All],[Polygon]]=$A132)*(Table3[[#All],[Period]]=Q$1)*((Table3[[#All],[Variables ]]=$AF$3)+(Table3[[#All],[Variables ]]=$AF$2)+(Table3[[#All],[Variables ]]=$AF$4)),0)</f>
        <v>AH</v>
      </c>
      <c r="R132" cm="1">
        <f t="array" ref="R132">_xlfn._xlws.FILTER(Table3[[#All],[Name]],(Table3[[#All],[Polygon]]=$A132)*(Table3[[#All],[Period]]=R$1)*((Table3[[#All],[Variables ]]=$AF$3)+(Table3[[#All],[Variables ]]=$AF$2)+(Table3[[#All],[Variables ]]=$AF$4)),0)</f>
        <v>0</v>
      </c>
      <c r="S132" cm="1">
        <f t="array" ref="S132">_xlfn._xlws.FILTER(Table3[[#All],[Name]],(Table3[[#All],[Polygon]]=$A132)*(Table3[[#All],[Period]]=S$1)*((Table3[[#All],[Variables ]]=$AF$3)+(Table3[[#All],[Variables ]]=$AF$2)+(Table3[[#All],[Variables ]]=$AF$4)),0)</f>
        <v>0</v>
      </c>
      <c r="T132" cm="1">
        <f t="array" ref="T132">_xlfn._xlws.FILTER(Table3[[#All],[Name]],(Table3[[#All],[Polygon]]=$A132)*(Table3[[#All],[Period]]=T$1)*((Table3[[#All],[Variables ]]=$AF$3)+(Table3[[#All],[Variables ]]=$AF$2)+(Table3[[#All],[Variables ]]=$AF$4)),0)</f>
        <v>0</v>
      </c>
      <c r="U132" cm="1">
        <f t="array" ref="U132">_xlfn._xlws.FILTER(Table3[[#All],[Name]],(Table3[[#All],[Polygon]]=$A132)*(Table3[[#All],[Period]]=U$1)*((Table3[[#All],[Variables ]]=$AF$3)+(Table3[[#All],[Variables ]]=$AF$2)+(Table3[[#All],[Variables ]]=$AF$4)),0)</f>
        <v>0</v>
      </c>
      <c r="V132" cm="1">
        <f t="array" ref="V132">_xlfn._xlws.FILTER(Table3[[#All],[Name]],(Table3[[#All],[Polygon]]=$A132)*(Table3[[#All],[Period]]=V$1)*((Table3[[#All],[Variables ]]=$AF$3)+(Table3[[#All],[Variables ]]=$AF$2)+(Table3[[#All],[Variables ]]=$AF$4)),0)</f>
        <v>0</v>
      </c>
      <c r="W132" t="str" cm="1">
        <f t="array" ref="W132">_xlfn._xlws.FILTER(Table3[[#All],[Name]],(Table3[[#All],[Polygon]]=$A132)*(Table3[[#All],[Period]]=W$1)*((Table3[[#All],[Variables ]]=$AF$3)+(Table3[[#All],[Variables ]]=$AF$2)+(Table3[[#All],[Variables ]]=$AF$4)),0)</f>
        <v>H</v>
      </c>
      <c r="X132" t="str" cm="1">
        <f t="array" ref="X132">_xlfn._xlws.FILTER(Table3[[#All],[Name]],(Table3[[#All],[Polygon]]=$A132)*(Table3[[#All],[Period]]=X$1)*((Table3[[#All],[Variables ]]=$AF$3)+(Table3[[#All],[Variables ]]=$AF$2)+(Table3[[#All],[Variables ]]=$AF$4)),0)</f>
        <v>AH</v>
      </c>
      <c r="Y132" t="str" cm="1">
        <f t="array" ref="Y132">_xlfn._xlws.FILTER(Table3[[#All],[Name]],(Table3[[#All],[Polygon]]=$A132)*(Table3[[#All],[Period]]=Y$1)*((Table3[[#All],[Variables ]]=$AF$3)+(Table3[[#All],[Variables ]]=$AF$2)+(Table3[[#All],[Variables ]]=$AF$4)),0)</f>
        <v>AH</v>
      </c>
      <c r="Z132" cm="1">
        <f t="array" ref="Z132">_xlfn._xlws.FILTER(Table3[[#All],[Name]],(Table3[[#All],[Polygon]]=$A132)*(Table3[[#All],[Period]]=Z$1)*((Table3[[#All],[Variables ]]=$AF$3)+(Table3[[#All],[Variables ]]=$AF$2)+(Table3[[#All],[Variables ]]=$AF$4)),0)</f>
        <v>0</v>
      </c>
      <c r="AA132" t="str" cm="1">
        <f t="array" ref="AA132">_xlfn._xlws.FILTER(Table3[[#All],[Name]],(Table3[[#All],[Polygon]]=$A132)*(Table3[[#All],[Period]]=AA$1)*((Table3[[#All],[Variables ]]=$AF$3)+(Table3[[#All],[Variables ]]=$AF$2)+(Table3[[#All],[Variables ]]=$AF$4)),0)</f>
        <v>PCT</v>
      </c>
      <c r="AB132" t="str" cm="1">
        <f t="array" ref="AB132">_xlfn._xlws.FILTER(Table3[[#All],[Name]],(Table3[[#All],[Polygon]]=$A132)*(Table3[[#All],[Period]]=AB$1)*((Table3[[#All],[Variables ]]=$AF$3)+(Table3[[#All],[Variables ]]=$AF$2)+(Table3[[#All],[Variables ]]=$AF$4)),0)</f>
        <v>AH</v>
      </c>
      <c r="AC132" t="str" cm="1">
        <f t="array" ref="AC132">_xlfn._xlws.FILTER(Table3[[#All],[Name]],(Table3[[#All],[Polygon]]=$A132)*(Table3[[#All],[Period]]=AC$1)*((Table3[[#All],[Variables ]]=$AF$3)+(Table3[[#All],[Variables ]]=$AF$2)+(Table3[[#All],[Variables ]]=$AF$4)),0)</f>
        <v>AH</v>
      </c>
      <c r="AD132" cm="1">
        <f t="array" ref="AD132">_xlfn._xlws.FILTER(Table3[[#All],[Name]],(Table3[[#All],[Polygon]]=$A132)*(Table3[[#All],[Period]]=AD$1)*((Table3[[#All],[Variables ]]=$AF$3)+(Table3[[#All],[Variables ]]=$AF$2)+(Table3[[#All],[Variables ]]=$AF$4)),0)</f>
        <v>0</v>
      </c>
    </row>
    <row r="133" spans="1:30" x14ac:dyDescent="0.35">
      <c r="A133" s="3">
        <v>19</v>
      </c>
      <c r="B133" s="4" t="s">
        <v>1549</v>
      </c>
      <c r="C133" s="10">
        <v>32.06105127</v>
      </c>
      <c r="D133" s="4" t="s">
        <v>1361</v>
      </c>
      <c r="E133" s="4">
        <v>0</v>
      </c>
      <c r="F133" s="4">
        <v>4</v>
      </c>
      <c r="G133" s="4">
        <v>4</v>
      </c>
      <c r="H133" s="4"/>
      <c r="I133" s="4">
        <v>0</v>
      </c>
      <c r="J133" s="4">
        <v>0</v>
      </c>
      <c r="K133" s="4" t="s">
        <v>1362</v>
      </c>
      <c r="L133" s="4">
        <v>54</v>
      </c>
      <c r="M133" s="4">
        <v>54</v>
      </c>
      <c r="N133" s="4">
        <v>14.01216649</v>
      </c>
      <c r="O133" s="11">
        <v>7.64</v>
      </c>
      <c r="P133" cm="1">
        <f t="array" ref="P133">_xlfn._xlws.FILTER(Table3[[#All],[Name]],(Table3[[#All],[Polygon]]=$A133)*(Table3[[#All],[Period]]=P$1)*((Table3[[#All],[Variables ]]=$AF$3)+(Table3[[#All],[Variables ]]=$AF$2)+(Table3[[#All],[Variables ]]=$AF$4)),0)</f>
        <v>0</v>
      </c>
      <c r="Q133" t="str" cm="1">
        <f t="array" ref="Q133">_xlfn._xlws.FILTER(Table3[[#All],[Name]],(Table3[[#All],[Polygon]]=$A133)*(Table3[[#All],[Period]]=Q$1)*((Table3[[#All],[Variables ]]=$AF$3)+(Table3[[#All],[Variables ]]=$AF$2)+(Table3[[#All],[Variables ]]=$AF$4)),0)</f>
        <v>AH</v>
      </c>
      <c r="R133" cm="1">
        <f t="array" ref="R133">_xlfn._xlws.FILTER(Table3[[#All],[Name]],(Table3[[#All],[Polygon]]=$A133)*(Table3[[#All],[Period]]=R$1)*((Table3[[#All],[Variables ]]=$AF$3)+(Table3[[#All],[Variables ]]=$AF$2)+(Table3[[#All],[Variables ]]=$AF$4)),0)</f>
        <v>0</v>
      </c>
      <c r="S133" cm="1">
        <f t="array" ref="S133">_xlfn._xlws.FILTER(Table3[[#All],[Name]],(Table3[[#All],[Polygon]]=$A133)*(Table3[[#All],[Period]]=S$1)*((Table3[[#All],[Variables ]]=$AF$3)+(Table3[[#All],[Variables ]]=$AF$2)+(Table3[[#All],[Variables ]]=$AF$4)),0)</f>
        <v>0</v>
      </c>
      <c r="T133" cm="1">
        <f t="array" ref="T133">_xlfn._xlws.FILTER(Table3[[#All],[Name]],(Table3[[#All],[Polygon]]=$A133)*(Table3[[#All],[Period]]=T$1)*((Table3[[#All],[Variables ]]=$AF$3)+(Table3[[#All],[Variables ]]=$AF$2)+(Table3[[#All],[Variables ]]=$AF$4)),0)</f>
        <v>0</v>
      </c>
      <c r="U133" cm="1">
        <f t="array" ref="U133">_xlfn._xlws.FILTER(Table3[[#All],[Name]],(Table3[[#All],[Polygon]]=$A133)*(Table3[[#All],[Period]]=U$1)*((Table3[[#All],[Variables ]]=$AF$3)+(Table3[[#All],[Variables ]]=$AF$2)+(Table3[[#All],[Variables ]]=$AF$4)),0)</f>
        <v>0</v>
      </c>
      <c r="V133" cm="1">
        <f t="array" ref="V133">_xlfn._xlws.FILTER(Table3[[#All],[Name]],(Table3[[#All],[Polygon]]=$A133)*(Table3[[#All],[Period]]=V$1)*((Table3[[#All],[Variables ]]=$AF$3)+(Table3[[#All],[Variables ]]=$AF$2)+(Table3[[#All],[Variables ]]=$AF$4)),0)</f>
        <v>0</v>
      </c>
      <c r="W133" t="str" cm="1">
        <f t="array" ref="W133">_xlfn._xlws.FILTER(Table3[[#All],[Name]],(Table3[[#All],[Polygon]]=$A133)*(Table3[[#All],[Period]]=W$1)*((Table3[[#All],[Variables ]]=$AF$3)+(Table3[[#All],[Variables ]]=$AF$2)+(Table3[[#All],[Variables ]]=$AF$4)),0)</f>
        <v>H</v>
      </c>
      <c r="X133" t="str" cm="1">
        <f t="array" ref="X133">_xlfn._xlws.FILTER(Table3[[#All],[Name]],(Table3[[#All],[Polygon]]=$A133)*(Table3[[#All],[Period]]=X$1)*((Table3[[#All],[Variables ]]=$AF$3)+(Table3[[#All],[Variables ]]=$AF$2)+(Table3[[#All],[Variables ]]=$AF$4)),0)</f>
        <v>AH</v>
      </c>
      <c r="Y133" t="str" cm="1">
        <f t="array" ref="Y133">_xlfn._xlws.FILTER(Table3[[#All],[Name]],(Table3[[#All],[Polygon]]=$A133)*(Table3[[#All],[Period]]=Y$1)*((Table3[[#All],[Variables ]]=$AF$3)+(Table3[[#All],[Variables ]]=$AF$2)+(Table3[[#All],[Variables ]]=$AF$4)),0)</f>
        <v>AH</v>
      </c>
      <c r="Z133" cm="1">
        <f t="array" ref="Z133">_xlfn._xlws.FILTER(Table3[[#All],[Name]],(Table3[[#All],[Polygon]]=$A133)*(Table3[[#All],[Period]]=Z$1)*((Table3[[#All],[Variables ]]=$AF$3)+(Table3[[#All],[Variables ]]=$AF$2)+(Table3[[#All],[Variables ]]=$AF$4)),0)</f>
        <v>0</v>
      </c>
      <c r="AA133" t="str" cm="1">
        <f t="array" ref="AA133">_xlfn._xlws.FILTER(Table3[[#All],[Name]],(Table3[[#All],[Polygon]]=$A133)*(Table3[[#All],[Period]]=AA$1)*((Table3[[#All],[Variables ]]=$AF$3)+(Table3[[#All],[Variables ]]=$AF$2)+(Table3[[#All],[Variables ]]=$AF$4)),0)</f>
        <v>PCT</v>
      </c>
      <c r="AB133" t="str" cm="1">
        <f t="array" ref="AB133">_xlfn._xlws.FILTER(Table3[[#All],[Name]],(Table3[[#All],[Polygon]]=$A133)*(Table3[[#All],[Period]]=AB$1)*((Table3[[#All],[Variables ]]=$AF$3)+(Table3[[#All],[Variables ]]=$AF$2)+(Table3[[#All],[Variables ]]=$AF$4)),0)</f>
        <v>AH</v>
      </c>
      <c r="AC133" t="str" cm="1">
        <f t="array" ref="AC133">_xlfn._xlws.FILTER(Table3[[#All],[Name]],(Table3[[#All],[Polygon]]=$A133)*(Table3[[#All],[Period]]=AC$1)*((Table3[[#All],[Variables ]]=$AF$3)+(Table3[[#All],[Variables ]]=$AF$2)+(Table3[[#All],[Variables ]]=$AF$4)),0)</f>
        <v>AH</v>
      </c>
      <c r="AD133" cm="1">
        <f t="array" ref="AD133">_xlfn._xlws.FILTER(Table3[[#All],[Name]],(Table3[[#All],[Polygon]]=$A133)*(Table3[[#All],[Period]]=AD$1)*((Table3[[#All],[Variables ]]=$AF$3)+(Table3[[#All],[Variables ]]=$AF$2)+(Table3[[#All],[Variables ]]=$AF$4)),0)</f>
        <v>0</v>
      </c>
    </row>
    <row r="134" spans="1:30" x14ac:dyDescent="0.35">
      <c r="A134" s="5">
        <v>19</v>
      </c>
      <c r="B134" s="6" t="s">
        <v>1549</v>
      </c>
      <c r="C134" s="8">
        <v>32.06105127</v>
      </c>
      <c r="D134" s="6" t="s">
        <v>1361</v>
      </c>
      <c r="E134" s="6">
        <v>0</v>
      </c>
      <c r="F134" s="6">
        <v>4</v>
      </c>
      <c r="G134" s="6">
        <v>4</v>
      </c>
      <c r="H134" s="6"/>
      <c r="I134" s="6">
        <v>0</v>
      </c>
      <c r="J134" s="6">
        <v>0</v>
      </c>
      <c r="K134" s="6" t="s">
        <v>1362</v>
      </c>
      <c r="L134" s="6">
        <v>2</v>
      </c>
      <c r="M134" s="6">
        <v>2</v>
      </c>
      <c r="N134" s="6">
        <v>10.0095142</v>
      </c>
      <c r="O134" s="9">
        <v>8.0470000000000006</v>
      </c>
      <c r="P134" cm="1">
        <f t="array" ref="P134">_xlfn._xlws.FILTER(Table3[[#All],[Name]],(Table3[[#All],[Polygon]]=$A134)*(Table3[[#All],[Period]]=P$1)*((Table3[[#All],[Variables ]]=$AF$3)+(Table3[[#All],[Variables ]]=$AF$2)+(Table3[[#All],[Variables ]]=$AF$4)),0)</f>
        <v>0</v>
      </c>
      <c r="Q134" t="str" cm="1">
        <f t="array" ref="Q134">_xlfn._xlws.FILTER(Table3[[#All],[Name]],(Table3[[#All],[Polygon]]=$A134)*(Table3[[#All],[Period]]=Q$1)*((Table3[[#All],[Variables ]]=$AF$3)+(Table3[[#All],[Variables ]]=$AF$2)+(Table3[[#All],[Variables ]]=$AF$4)),0)</f>
        <v>AH</v>
      </c>
      <c r="R134" cm="1">
        <f t="array" ref="R134">_xlfn._xlws.FILTER(Table3[[#All],[Name]],(Table3[[#All],[Polygon]]=$A134)*(Table3[[#All],[Period]]=R$1)*((Table3[[#All],[Variables ]]=$AF$3)+(Table3[[#All],[Variables ]]=$AF$2)+(Table3[[#All],[Variables ]]=$AF$4)),0)</f>
        <v>0</v>
      </c>
      <c r="S134" cm="1">
        <f t="array" ref="S134">_xlfn._xlws.FILTER(Table3[[#All],[Name]],(Table3[[#All],[Polygon]]=$A134)*(Table3[[#All],[Period]]=S$1)*((Table3[[#All],[Variables ]]=$AF$3)+(Table3[[#All],[Variables ]]=$AF$2)+(Table3[[#All],[Variables ]]=$AF$4)),0)</f>
        <v>0</v>
      </c>
      <c r="T134" cm="1">
        <f t="array" ref="T134">_xlfn._xlws.FILTER(Table3[[#All],[Name]],(Table3[[#All],[Polygon]]=$A134)*(Table3[[#All],[Period]]=T$1)*((Table3[[#All],[Variables ]]=$AF$3)+(Table3[[#All],[Variables ]]=$AF$2)+(Table3[[#All],[Variables ]]=$AF$4)),0)</f>
        <v>0</v>
      </c>
      <c r="U134" cm="1">
        <f t="array" ref="U134">_xlfn._xlws.FILTER(Table3[[#All],[Name]],(Table3[[#All],[Polygon]]=$A134)*(Table3[[#All],[Period]]=U$1)*((Table3[[#All],[Variables ]]=$AF$3)+(Table3[[#All],[Variables ]]=$AF$2)+(Table3[[#All],[Variables ]]=$AF$4)),0)</f>
        <v>0</v>
      </c>
      <c r="V134" cm="1">
        <f t="array" ref="V134">_xlfn._xlws.FILTER(Table3[[#All],[Name]],(Table3[[#All],[Polygon]]=$A134)*(Table3[[#All],[Period]]=V$1)*((Table3[[#All],[Variables ]]=$AF$3)+(Table3[[#All],[Variables ]]=$AF$2)+(Table3[[#All],[Variables ]]=$AF$4)),0)</f>
        <v>0</v>
      </c>
      <c r="W134" t="str" cm="1">
        <f t="array" ref="W134">_xlfn._xlws.FILTER(Table3[[#All],[Name]],(Table3[[#All],[Polygon]]=$A134)*(Table3[[#All],[Period]]=W$1)*((Table3[[#All],[Variables ]]=$AF$3)+(Table3[[#All],[Variables ]]=$AF$2)+(Table3[[#All],[Variables ]]=$AF$4)),0)</f>
        <v>H</v>
      </c>
      <c r="X134" t="str" cm="1">
        <f t="array" ref="X134">_xlfn._xlws.FILTER(Table3[[#All],[Name]],(Table3[[#All],[Polygon]]=$A134)*(Table3[[#All],[Period]]=X$1)*((Table3[[#All],[Variables ]]=$AF$3)+(Table3[[#All],[Variables ]]=$AF$2)+(Table3[[#All],[Variables ]]=$AF$4)),0)</f>
        <v>AH</v>
      </c>
      <c r="Y134" t="str" cm="1">
        <f t="array" ref="Y134">_xlfn._xlws.FILTER(Table3[[#All],[Name]],(Table3[[#All],[Polygon]]=$A134)*(Table3[[#All],[Period]]=Y$1)*((Table3[[#All],[Variables ]]=$AF$3)+(Table3[[#All],[Variables ]]=$AF$2)+(Table3[[#All],[Variables ]]=$AF$4)),0)</f>
        <v>AH</v>
      </c>
      <c r="Z134" cm="1">
        <f t="array" ref="Z134">_xlfn._xlws.FILTER(Table3[[#All],[Name]],(Table3[[#All],[Polygon]]=$A134)*(Table3[[#All],[Period]]=Z$1)*((Table3[[#All],[Variables ]]=$AF$3)+(Table3[[#All],[Variables ]]=$AF$2)+(Table3[[#All],[Variables ]]=$AF$4)),0)</f>
        <v>0</v>
      </c>
      <c r="AA134" t="str" cm="1">
        <f t="array" ref="AA134">_xlfn._xlws.FILTER(Table3[[#All],[Name]],(Table3[[#All],[Polygon]]=$A134)*(Table3[[#All],[Period]]=AA$1)*((Table3[[#All],[Variables ]]=$AF$3)+(Table3[[#All],[Variables ]]=$AF$2)+(Table3[[#All],[Variables ]]=$AF$4)),0)</f>
        <v>PCT</v>
      </c>
      <c r="AB134" t="str" cm="1">
        <f t="array" ref="AB134">_xlfn._xlws.FILTER(Table3[[#All],[Name]],(Table3[[#All],[Polygon]]=$A134)*(Table3[[#All],[Period]]=AB$1)*((Table3[[#All],[Variables ]]=$AF$3)+(Table3[[#All],[Variables ]]=$AF$2)+(Table3[[#All],[Variables ]]=$AF$4)),0)</f>
        <v>AH</v>
      </c>
      <c r="AC134" t="str" cm="1">
        <f t="array" ref="AC134">_xlfn._xlws.FILTER(Table3[[#All],[Name]],(Table3[[#All],[Polygon]]=$A134)*(Table3[[#All],[Period]]=AC$1)*((Table3[[#All],[Variables ]]=$AF$3)+(Table3[[#All],[Variables ]]=$AF$2)+(Table3[[#All],[Variables ]]=$AF$4)),0)</f>
        <v>AH</v>
      </c>
      <c r="AD134" cm="1">
        <f t="array" ref="AD134">_xlfn._xlws.FILTER(Table3[[#All],[Name]],(Table3[[#All],[Polygon]]=$A134)*(Table3[[#All],[Period]]=AD$1)*((Table3[[#All],[Variables ]]=$AF$3)+(Table3[[#All],[Variables ]]=$AF$2)+(Table3[[#All],[Variables ]]=$AF$4)),0)</f>
        <v>0</v>
      </c>
    </row>
    <row r="135" spans="1:30" x14ac:dyDescent="0.35">
      <c r="A135" s="3">
        <v>19</v>
      </c>
      <c r="B135" s="4" t="s">
        <v>1549</v>
      </c>
      <c r="C135" s="10">
        <v>32.06105127</v>
      </c>
      <c r="D135" s="4" t="s">
        <v>1361</v>
      </c>
      <c r="E135" s="4">
        <v>0</v>
      </c>
      <c r="F135" s="4">
        <v>4</v>
      </c>
      <c r="G135" s="4">
        <v>4</v>
      </c>
      <c r="H135" s="4"/>
      <c r="I135" s="4">
        <v>0</v>
      </c>
      <c r="J135" s="4">
        <v>0</v>
      </c>
      <c r="K135" s="4" t="s">
        <v>1362</v>
      </c>
      <c r="L135" s="4">
        <v>19</v>
      </c>
      <c r="M135" s="4">
        <v>19</v>
      </c>
      <c r="N135" s="4">
        <v>32.06105127</v>
      </c>
      <c r="O135" s="11">
        <v>32.061</v>
      </c>
      <c r="P135" cm="1">
        <f t="array" ref="P135">_xlfn._xlws.FILTER(Table3[[#All],[Name]],(Table3[[#All],[Polygon]]=$A135)*(Table3[[#All],[Period]]=P$1)*((Table3[[#All],[Variables ]]=$AF$3)+(Table3[[#All],[Variables ]]=$AF$2)+(Table3[[#All],[Variables ]]=$AF$4)),0)</f>
        <v>0</v>
      </c>
      <c r="Q135" t="str" cm="1">
        <f t="array" ref="Q135">_xlfn._xlws.FILTER(Table3[[#All],[Name]],(Table3[[#All],[Polygon]]=$A135)*(Table3[[#All],[Period]]=Q$1)*((Table3[[#All],[Variables ]]=$AF$3)+(Table3[[#All],[Variables ]]=$AF$2)+(Table3[[#All],[Variables ]]=$AF$4)),0)</f>
        <v>AH</v>
      </c>
      <c r="R135" cm="1">
        <f t="array" ref="R135">_xlfn._xlws.FILTER(Table3[[#All],[Name]],(Table3[[#All],[Polygon]]=$A135)*(Table3[[#All],[Period]]=R$1)*((Table3[[#All],[Variables ]]=$AF$3)+(Table3[[#All],[Variables ]]=$AF$2)+(Table3[[#All],[Variables ]]=$AF$4)),0)</f>
        <v>0</v>
      </c>
      <c r="S135" cm="1">
        <f t="array" ref="S135">_xlfn._xlws.FILTER(Table3[[#All],[Name]],(Table3[[#All],[Polygon]]=$A135)*(Table3[[#All],[Period]]=S$1)*((Table3[[#All],[Variables ]]=$AF$3)+(Table3[[#All],[Variables ]]=$AF$2)+(Table3[[#All],[Variables ]]=$AF$4)),0)</f>
        <v>0</v>
      </c>
      <c r="T135" cm="1">
        <f t="array" ref="T135">_xlfn._xlws.FILTER(Table3[[#All],[Name]],(Table3[[#All],[Polygon]]=$A135)*(Table3[[#All],[Period]]=T$1)*((Table3[[#All],[Variables ]]=$AF$3)+(Table3[[#All],[Variables ]]=$AF$2)+(Table3[[#All],[Variables ]]=$AF$4)),0)</f>
        <v>0</v>
      </c>
      <c r="U135" cm="1">
        <f t="array" ref="U135">_xlfn._xlws.FILTER(Table3[[#All],[Name]],(Table3[[#All],[Polygon]]=$A135)*(Table3[[#All],[Period]]=U$1)*((Table3[[#All],[Variables ]]=$AF$3)+(Table3[[#All],[Variables ]]=$AF$2)+(Table3[[#All],[Variables ]]=$AF$4)),0)</f>
        <v>0</v>
      </c>
      <c r="V135" cm="1">
        <f t="array" ref="V135">_xlfn._xlws.FILTER(Table3[[#All],[Name]],(Table3[[#All],[Polygon]]=$A135)*(Table3[[#All],[Period]]=V$1)*((Table3[[#All],[Variables ]]=$AF$3)+(Table3[[#All],[Variables ]]=$AF$2)+(Table3[[#All],[Variables ]]=$AF$4)),0)</f>
        <v>0</v>
      </c>
      <c r="W135" t="str" cm="1">
        <f t="array" ref="W135">_xlfn._xlws.FILTER(Table3[[#All],[Name]],(Table3[[#All],[Polygon]]=$A135)*(Table3[[#All],[Period]]=W$1)*((Table3[[#All],[Variables ]]=$AF$3)+(Table3[[#All],[Variables ]]=$AF$2)+(Table3[[#All],[Variables ]]=$AF$4)),0)</f>
        <v>H</v>
      </c>
      <c r="X135" t="str" cm="1">
        <f t="array" ref="X135">_xlfn._xlws.FILTER(Table3[[#All],[Name]],(Table3[[#All],[Polygon]]=$A135)*(Table3[[#All],[Period]]=X$1)*((Table3[[#All],[Variables ]]=$AF$3)+(Table3[[#All],[Variables ]]=$AF$2)+(Table3[[#All],[Variables ]]=$AF$4)),0)</f>
        <v>AH</v>
      </c>
      <c r="Y135" t="str" cm="1">
        <f t="array" ref="Y135">_xlfn._xlws.FILTER(Table3[[#All],[Name]],(Table3[[#All],[Polygon]]=$A135)*(Table3[[#All],[Period]]=Y$1)*((Table3[[#All],[Variables ]]=$AF$3)+(Table3[[#All],[Variables ]]=$AF$2)+(Table3[[#All],[Variables ]]=$AF$4)),0)</f>
        <v>AH</v>
      </c>
      <c r="Z135" cm="1">
        <f t="array" ref="Z135">_xlfn._xlws.FILTER(Table3[[#All],[Name]],(Table3[[#All],[Polygon]]=$A135)*(Table3[[#All],[Period]]=Z$1)*((Table3[[#All],[Variables ]]=$AF$3)+(Table3[[#All],[Variables ]]=$AF$2)+(Table3[[#All],[Variables ]]=$AF$4)),0)</f>
        <v>0</v>
      </c>
      <c r="AA135" t="str" cm="1">
        <f t="array" ref="AA135">_xlfn._xlws.FILTER(Table3[[#All],[Name]],(Table3[[#All],[Polygon]]=$A135)*(Table3[[#All],[Period]]=AA$1)*((Table3[[#All],[Variables ]]=$AF$3)+(Table3[[#All],[Variables ]]=$AF$2)+(Table3[[#All],[Variables ]]=$AF$4)),0)</f>
        <v>PCT</v>
      </c>
      <c r="AB135" t="str" cm="1">
        <f t="array" ref="AB135">_xlfn._xlws.FILTER(Table3[[#All],[Name]],(Table3[[#All],[Polygon]]=$A135)*(Table3[[#All],[Period]]=AB$1)*((Table3[[#All],[Variables ]]=$AF$3)+(Table3[[#All],[Variables ]]=$AF$2)+(Table3[[#All],[Variables ]]=$AF$4)),0)</f>
        <v>AH</v>
      </c>
      <c r="AC135" t="str" cm="1">
        <f t="array" ref="AC135">_xlfn._xlws.FILTER(Table3[[#All],[Name]],(Table3[[#All],[Polygon]]=$A135)*(Table3[[#All],[Period]]=AC$1)*((Table3[[#All],[Variables ]]=$AF$3)+(Table3[[#All],[Variables ]]=$AF$2)+(Table3[[#All],[Variables ]]=$AF$4)),0)</f>
        <v>AH</v>
      </c>
      <c r="AD135" cm="1">
        <f t="array" ref="AD135">_xlfn._xlws.FILTER(Table3[[#All],[Name]],(Table3[[#All],[Polygon]]=$A135)*(Table3[[#All],[Period]]=AD$1)*((Table3[[#All],[Variables ]]=$AF$3)+(Table3[[#All],[Variables ]]=$AF$2)+(Table3[[#All],[Variables ]]=$AF$4)),0)</f>
        <v>0</v>
      </c>
    </row>
    <row r="136" spans="1:30" x14ac:dyDescent="0.35">
      <c r="A136" s="5">
        <v>19</v>
      </c>
      <c r="B136" s="6" t="s">
        <v>1549</v>
      </c>
      <c r="C136" s="8">
        <v>32.06105127</v>
      </c>
      <c r="D136" s="6" t="s">
        <v>1361</v>
      </c>
      <c r="E136" s="6">
        <v>0</v>
      </c>
      <c r="F136" s="6">
        <v>4</v>
      </c>
      <c r="G136" s="6">
        <v>4</v>
      </c>
      <c r="H136" s="6"/>
      <c r="I136" s="6">
        <v>0</v>
      </c>
      <c r="J136" s="6">
        <v>0</v>
      </c>
      <c r="K136" s="6" t="s">
        <v>1362</v>
      </c>
      <c r="L136" s="6">
        <v>82</v>
      </c>
      <c r="M136" s="6">
        <v>82</v>
      </c>
      <c r="N136" s="6">
        <v>4.5023451459999997</v>
      </c>
      <c r="O136" s="9">
        <v>4.5019999999999998</v>
      </c>
      <c r="P136" cm="1">
        <f t="array" ref="P136">_xlfn._xlws.FILTER(Table3[[#All],[Name]],(Table3[[#All],[Polygon]]=$A136)*(Table3[[#All],[Period]]=P$1)*((Table3[[#All],[Variables ]]=$AF$3)+(Table3[[#All],[Variables ]]=$AF$2)+(Table3[[#All],[Variables ]]=$AF$4)),0)</f>
        <v>0</v>
      </c>
      <c r="Q136" t="str" cm="1">
        <f t="array" ref="Q136">_xlfn._xlws.FILTER(Table3[[#All],[Name]],(Table3[[#All],[Polygon]]=$A136)*(Table3[[#All],[Period]]=Q$1)*((Table3[[#All],[Variables ]]=$AF$3)+(Table3[[#All],[Variables ]]=$AF$2)+(Table3[[#All],[Variables ]]=$AF$4)),0)</f>
        <v>AH</v>
      </c>
      <c r="R136" cm="1">
        <f t="array" ref="R136">_xlfn._xlws.FILTER(Table3[[#All],[Name]],(Table3[[#All],[Polygon]]=$A136)*(Table3[[#All],[Period]]=R$1)*((Table3[[#All],[Variables ]]=$AF$3)+(Table3[[#All],[Variables ]]=$AF$2)+(Table3[[#All],[Variables ]]=$AF$4)),0)</f>
        <v>0</v>
      </c>
      <c r="S136" cm="1">
        <f t="array" ref="S136">_xlfn._xlws.FILTER(Table3[[#All],[Name]],(Table3[[#All],[Polygon]]=$A136)*(Table3[[#All],[Period]]=S$1)*((Table3[[#All],[Variables ]]=$AF$3)+(Table3[[#All],[Variables ]]=$AF$2)+(Table3[[#All],[Variables ]]=$AF$4)),0)</f>
        <v>0</v>
      </c>
      <c r="T136" cm="1">
        <f t="array" ref="T136">_xlfn._xlws.FILTER(Table3[[#All],[Name]],(Table3[[#All],[Polygon]]=$A136)*(Table3[[#All],[Period]]=T$1)*((Table3[[#All],[Variables ]]=$AF$3)+(Table3[[#All],[Variables ]]=$AF$2)+(Table3[[#All],[Variables ]]=$AF$4)),0)</f>
        <v>0</v>
      </c>
      <c r="U136" cm="1">
        <f t="array" ref="U136">_xlfn._xlws.FILTER(Table3[[#All],[Name]],(Table3[[#All],[Polygon]]=$A136)*(Table3[[#All],[Period]]=U$1)*((Table3[[#All],[Variables ]]=$AF$3)+(Table3[[#All],[Variables ]]=$AF$2)+(Table3[[#All],[Variables ]]=$AF$4)),0)</f>
        <v>0</v>
      </c>
      <c r="V136" cm="1">
        <f t="array" ref="V136">_xlfn._xlws.FILTER(Table3[[#All],[Name]],(Table3[[#All],[Polygon]]=$A136)*(Table3[[#All],[Period]]=V$1)*((Table3[[#All],[Variables ]]=$AF$3)+(Table3[[#All],[Variables ]]=$AF$2)+(Table3[[#All],[Variables ]]=$AF$4)),0)</f>
        <v>0</v>
      </c>
      <c r="W136" t="str" cm="1">
        <f t="array" ref="W136">_xlfn._xlws.FILTER(Table3[[#All],[Name]],(Table3[[#All],[Polygon]]=$A136)*(Table3[[#All],[Period]]=W$1)*((Table3[[#All],[Variables ]]=$AF$3)+(Table3[[#All],[Variables ]]=$AF$2)+(Table3[[#All],[Variables ]]=$AF$4)),0)</f>
        <v>H</v>
      </c>
      <c r="X136" t="str" cm="1">
        <f t="array" ref="X136">_xlfn._xlws.FILTER(Table3[[#All],[Name]],(Table3[[#All],[Polygon]]=$A136)*(Table3[[#All],[Period]]=X$1)*((Table3[[#All],[Variables ]]=$AF$3)+(Table3[[#All],[Variables ]]=$AF$2)+(Table3[[#All],[Variables ]]=$AF$4)),0)</f>
        <v>AH</v>
      </c>
      <c r="Y136" t="str" cm="1">
        <f t="array" ref="Y136">_xlfn._xlws.FILTER(Table3[[#All],[Name]],(Table3[[#All],[Polygon]]=$A136)*(Table3[[#All],[Period]]=Y$1)*((Table3[[#All],[Variables ]]=$AF$3)+(Table3[[#All],[Variables ]]=$AF$2)+(Table3[[#All],[Variables ]]=$AF$4)),0)</f>
        <v>AH</v>
      </c>
      <c r="Z136" cm="1">
        <f t="array" ref="Z136">_xlfn._xlws.FILTER(Table3[[#All],[Name]],(Table3[[#All],[Polygon]]=$A136)*(Table3[[#All],[Period]]=Z$1)*((Table3[[#All],[Variables ]]=$AF$3)+(Table3[[#All],[Variables ]]=$AF$2)+(Table3[[#All],[Variables ]]=$AF$4)),0)</f>
        <v>0</v>
      </c>
      <c r="AA136" t="str" cm="1">
        <f t="array" ref="AA136">_xlfn._xlws.FILTER(Table3[[#All],[Name]],(Table3[[#All],[Polygon]]=$A136)*(Table3[[#All],[Period]]=AA$1)*((Table3[[#All],[Variables ]]=$AF$3)+(Table3[[#All],[Variables ]]=$AF$2)+(Table3[[#All],[Variables ]]=$AF$4)),0)</f>
        <v>PCT</v>
      </c>
      <c r="AB136" t="str" cm="1">
        <f t="array" ref="AB136">_xlfn._xlws.FILTER(Table3[[#All],[Name]],(Table3[[#All],[Polygon]]=$A136)*(Table3[[#All],[Period]]=AB$1)*((Table3[[#All],[Variables ]]=$AF$3)+(Table3[[#All],[Variables ]]=$AF$2)+(Table3[[#All],[Variables ]]=$AF$4)),0)</f>
        <v>AH</v>
      </c>
      <c r="AC136" t="str" cm="1">
        <f t="array" ref="AC136">_xlfn._xlws.FILTER(Table3[[#All],[Name]],(Table3[[#All],[Polygon]]=$A136)*(Table3[[#All],[Period]]=AC$1)*((Table3[[#All],[Variables ]]=$AF$3)+(Table3[[#All],[Variables ]]=$AF$2)+(Table3[[#All],[Variables ]]=$AF$4)),0)</f>
        <v>AH</v>
      </c>
      <c r="AD136" cm="1">
        <f t="array" ref="AD136">_xlfn._xlws.FILTER(Table3[[#All],[Name]],(Table3[[#All],[Polygon]]=$A136)*(Table3[[#All],[Period]]=AD$1)*((Table3[[#All],[Variables ]]=$AF$3)+(Table3[[#All],[Variables ]]=$AF$2)+(Table3[[#All],[Variables ]]=$AF$4)),0)</f>
        <v>0</v>
      </c>
    </row>
    <row r="137" spans="1:30" x14ac:dyDescent="0.35">
      <c r="A137" s="3">
        <v>19</v>
      </c>
      <c r="B137" s="4" t="s">
        <v>1549</v>
      </c>
      <c r="C137" s="10">
        <v>32.06105127</v>
      </c>
      <c r="D137" s="4" t="s">
        <v>1361</v>
      </c>
      <c r="E137" s="4">
        <v>0</v>
      </c>
      <c r="F137" s="4">
        <v>4</v>
      </c>
      <c r="G137" s="4">
        <v>4</v>
      </c>
      <c r="H137" s="4"/>
      <c r="I137" s="4">
        <v>0</v>
      </c>
      <c r="J137" s="4">
        <v>0</v>
      </c>
      <c r="K137" s="4" t="s">
        <v>1362</v>
      </c>
      <c r="L137" s="4">
        <v>57</v>
      </c>
      <c r="M137" s="4">
        <v>57</v>
      </c>
      <c r="N137" s="4">
        <v>6.3628884540000001</v>
      </c>
      <c r="O137" s="11">
        <v>6.3630000000000004</v>
      </c>
      <c r="P137" cm="1">
        <f t="array" ref="P137">_xlfn._xlws.FILTER(Table3[[#All],[Name]],(Table3[[#All],[Polygon]]=$A137)*(Table3[[#All],[Period]]=P$1)*((Table3[[#All],[Variables ]]=$AF$3)+(Table3[[#All],[Variables ]]=$AF$2)+(Table3[[#All],[Variables ]]=$AF$4)),0)</f>
        <v>0</v>
      </c>
      <c r="Q137" t="str" cm="1">
        <f t="array" ref="Q137">_xlfn._xlws.FILTER(Table3[[#All],[Name]],(Table3[[#All],[Polygon]]=$A137)*(Table3[[#All],[Period]]=Q$1)*((Table3[[#All],[Variables ]]=$AF$3)+(Table3[[#All],[Variables ]]=$AF$2)+(Table3[[#All],[Variables ]]=$AF$4)),0)</f>
        <v>AH</v>
      </c>
      <c r="R137" cm="1">
        <f t="array" ref="R137">_xlfn._xlws.FILTER(Table3[[#All],[Name]],(Table3[[#All],[Polygon]]=$A137)*(Table3[[#All],[Period]]=R$1)*((Table3[[#All],[Variables ]]=$AF$3)+(Table3[[#All],[Variables ]]=$AF$2)+(Table3[[#All],[Variables ]]=$AF$4)),0)</f>
        <v>0</v>
      </c>
      <c r="S137" cm="1">
        <f t="array" ref="S137">_xlfn._xlws.FILTER(Table3[[#All],[Name]],(Table3[[#All],[Polygon]]=$A137)*(Table3[[#All],[Period]]=S$1)*((Table3[[#All],[Variables ]]=$AF$3)+(Table3[[#All],[Variables ]]=$AF$2)+(Table3[[#All],[Variables ]]=$AF$4)),0)</f>
        <v>0</v>
      </c>
      <c r="T137" cm="1">
        <f t="array" ref="T137">_xlfn._xlws.FILTER(Table3[[#All],[Name]],(Table3[[#All],[Polygon]]=$A137)*(Table3[[#All],[Period]]=T$1)*((Table3[[#All],[Variables ]]=$AF$3)+(Table3[[#All],[Variables ]]=$AF$2)+(Table3[[#All],[Variables ]]=$AF$4)),0)</f>
        <v>0</v>
      </c>
      <c r="U137" cm="1">
        <f t="array" ref="U137">_xlfn._xlws.FILTER(Table3[[#All],[Name]],(Table3[[#All],[Polygon]]=$A137)*(Table3[[#All],[Period]]=U$1)*((Table3[[#All],[Variables ]]=$AF$3)+(Table3[[#All],[Variables ]]=$AF$2)+(Table3[[#All],[Variables ]]=$AF$4)),0)</f>
        <v>0</v>
      </c>
      <c r="V137" cm="1">
        <f t="array" ref="V137">_xlfn._xlws.FILTER(Table3[[#All],[Name]],(Table3[[#All],[Polygon]]=$A137)*(Table3[[#All],[Period]]=V$1)*((Table3[[#All],[Variables ]]=$AF$3)+(Table3[[#All],[Variables ]]=$AF$2)+(Table3[[#All],[Variables ]]=$AF$4)),0)</f>
        <v>0</v>
      </c>
      <c r="W137" t="str" cm="1">
        <f t="array" ref="W137">_xlfn._xlws.FILTER(Table3[[#All],[Name]],(Table3[[#All],[Polygon]]=$A137)*(Table3[[#All],[Period]]=W$1)*((Table3[[#All],[Variables ]]=$AF$3)+(Table3[[#All],[Variables ]]=$AF$2)+(Table3[[#All],[Variables ]]=$AF$4)),0)</f>
        <v>H</v>
      </c>
      <c r="X137" t="str" cm="1">
        <f t="array" ref="X137">_xlfn._xlws.FILTER(Table3[[#All],[Name]],(Table3[[#All],[Polygon]]=$A137)*(Table3[[#All],[Period]]=X$1)*((Table3[[#All],[Variables ]]=$AF$3)+(Table3[[#All],[Variables ]]=$AF$2)+(Table3[[#All],[Variables ]]=$AF$4)),0)</f>
        <v>AH</v>
      </c>
      <c r="Y137" t="str" cm="1">
        <f t="array" ref="Y137">_xlfn._xlws.FILTER(Table3[[#All],[Name]],(Table3[[#All],[Polygon]]=$A137)*(Table3[[#All],[Period]]=Y$1)*((Table3[[#All],[Variables ]]=$AF$3)+(Table3[[#All],[Variables ]]=$AF$2)+(Table3[[#All],[Variables ]]=$AF$4)),0)</f>
        <v>AH</v>
      </c>
      <c r="Z137" cm="1">
        <f t="array" ref="Z137">_xlfn._xlws.FILTER(Table3[[#All],[Name]],(Table3[[#All],[Polygon]]=$A137)*(Table3[[#All],[Period]]=Z$1)*((Table3[[#All],[Variables ]]=$AF$3)+(Table3[[#All],[Variables ]]=$AF$2)+(Table3[[#All],[Variables ]]=$AF$4)),0)</f>
        <v>0</v>
      </c>
      <c r="AA137" t="str" cm="1">
        <f t="array" ref="AA137">_xlfn._xlws.FILTER(Table3[[#All],[Name]],(Table3[[#All],[Polygon]]=$A137)*(Table3[[#All],[Period]]=AA$1)*((Table3[[#All],[Variables ]]=$AF$3)+(Table3[[#All],[Variables ]]=$AF$2)+(Table3[[#All],[Variables ]]=$AF$4)),0)</f>
        <v>PCT</v>
      </c>
      <c r="AB137" t="str" cm="1">
        <f t="array" ref="AB137">_xlfn._xlws.FILTER(Table3[[#All],[Name]],(Table3[[#All],[Polygon]]=$A137)*(Table3[[#All],[Period]]=AB$1)*((Table3[[#All],[Variables ]]=$AF$3)+(Table3[[#All],[Variables ]]=$AF$2)+(Table3[[#All],[Variables ]]=$AF$4)),0)</f>
        <v>AH</v>
      </c>
      <c r="AC137" t="str" cm="1">
        <f t="array" ref="AC137">_xlfn._xlws.FILTER(Table3[[#All],[Name]],(Table3[[#All],[Polygon]]=$A137)*(Table3[[#All],[Period]]=AC$1)*((Table3[[#All],[Variables ]]=$AF$3)+(Table3[[#All],[Variables ]]=$AF$2)+(Table3[[#All],[Variables ]]=$AF$4)),0)</f>
        <v>AH</v>
      </c>
      <c r="AD137" cm="1">
        <f t="array" ref="AD137">_xlfn._xlws.FILTER(Table3[[#All],[Name]],(Table3[[#All],[Polygon]]=$A137)*(Table3[[#All],[Period]]=AD$1)*((Table3[[#All],[Variables ]]=$AF$3)+(Table3[[#All],[Variables ]]=$AF$2)+(Table3[[#All],[Variables ]]=$AF$4)),0)</f>
        <v>0</v>
      </c>
    </row>
    <row r="138" spans="1:30" x14ac:dyDescent="0.35">
      <c r="A138" s="5">
        <v>19</v>
      </c>
      <c r="B138" s="6" t="s">
        <v>1549</v>
      </c>
      <c r="C138" s="8">
        <v>32.06105127</v>
      </c>
      <c r="D138" s="6" t="s">
        <v>1361</v>
      </c>
      <c r="E138" s="6">
        <v>0</v>
      </c>
      <c r="F138" s="6">
        <v>4</v>
      </c>
      <c r="G138" s="6">
        <v>4</v>
      </c>
      <c r="H138" s="6"/>
      <c r="I138" s="6">
        <v>0</v>
      </c>
      <c r="J138" s="6">
        <v>0</v>
      </c>
      <c r="K138" s="6" t="s">
        <v>1362</v>
      </c>
      <c r="L138" s="6">
        <v>2</v>
      </c>
      <c r="M138" s="6">
        <v>2</v>
      </c>
      <c r="N138" s="6">
        <v>10.0095142</v>
      </c>
      <c r="O138" s="9">
        <v>8.0470000000000006</v>
      </c>
      <c r="P138" cm="1">
        <f t="array" ref="P138">_xlfn._xlws.FILTER(Table3[[#All],[Name]],(Table3[[#All],[Polygon]]=$A138)*(Table3[[#All],[Period]]=P$1)*((Table3[[#All],[Variables ]]=$AF$3)+(Table3[[#All],[Variables ]]=$AF$2)+(Table3[[#All],[Variables ]]=$AF$4)),0)</f>
        <v>0</v>
      </c>
      <c r="Q138" t="str" cm="1">
        <f t="array" ref="Q138">_xlfn._xlws.FILTER(Table3[[#All],[Name]],(Table3[[#All],[Polygon]]=$A138)*(Table3[[#All],[Period]]=Q$1)*((Table3[[#All],[Variables ]]=$AF$3)+(Table3[[#All],[Variables ]]=$AF$2)+(Table3[[#All],[Variables ]]=$AF$4)),0)</f>
        <v>AH</v>
      </c>
      <c r="R138" cm="1">
        <f t="array" ref="R138">_xlfn._xlws.FILTER(Table3[[#All],[Name]],(Table3[[#All],[Polygon]]=$A138)*(Table3[[#All],[Period]]=R$1)*((Table3[[#All],[Variables ]]=$AF$3)+(Table3[[#All],[Variables ]]=$AF$2)+(Table3[[#All],[Variables ]]=$AF$4)),0)</f>
        <v>0</v>
      </c>
      <c r="S138" cm="1">
        <f t="array" ref="S138">_xlfn._xlws.FILTER(Table3[[#All],[Name]],(Table3[[#All],[Polygon]]=$A138)*(Table3[[#All],[Period]]=S$1)*((Table3[[#All],[Variables ]]=$AF$3)+(Table3[[#All],[Variables ]]=$AF$2)+(Table3[[#All],[Variables ]]=$AF$4)),0)</f>
        <v>0</v>
      </c>
      <c r="T138" cm="1">
        <f t="array" ref="T138">_xlfn._xlws.FILTER(Table3[[#All],[Name]],(Table3[[#All],[Polygon]]=$A138)*(Table3[[#All],[Period]]=T$1)*((Table3[[#All],[Variables ]]=$AF$3)+(Table3[[#All],[Variables ]]=$AF$2)+(Table3[[#All],[Variables ]]=$AF$4)),0)</f>
        <v>0</v>
      </c>
      <c r="U138" cm="1">
        <f t="array" ref="U138">_xlfn._xlws.FILTER(Table3[[#All],[Name]],(Table3[[#All],[Polygon]]=$A138)*(Table3[[#All],[Period]]=U$1)*((Table3[[#All],[Variables ]]=$AF$3)+(Table3[[#All],[Variables ]]=$AF$2)+(Table3[[#All],[Variables ]]=$AF$4)),0)</f>
        <v>0</v>
      </c>
      <c r="V138" cm="1">
        <f t="array" ref="V138">_xlfn._xlws.FILTER(Table3[[#All],[Name]],(Table3[[#All],[Polygon]]=$A138)*(Table3[[#All],[Period]]=V$1)*((Table3[[#All],[Variables ]]=$AF$3)+(Table3[[#All],[Variables ]]=$AF$2)+(Table3[[#All],[Variables ]]=$AF$4)),0)</f>
        <v>0</v>
      </c>
      <c r="W138" t="str" cm="1">
        <f t="array" ref="W138">_xlfn._xlws.FILTER(Table3[[#All],[Name]],(Table3[[#All],[Polygon]]=$A138)*(Table3[[#All],[Period]]=W$1)*((Table3[[#All],[Variables ]]=$AF$3)+(Table3[[#All],[Variables ]]=$AF$2)+(Table3[[#All],[Variables ]]=$AF$4)),0)</f>
        <v>H</v>
      </c>
      <c r="X138" t="str" cm="1">
        <f t="array" ref="X138">_xlfn._xlws.FILTER(Table3[[#All],[Name]],(Table3[[#All],[Polygon]]=$A138)*(Table3[[#All],[Period]]=X$1)*((Table3[[#All],[Variables ]]=$AF$3)+(Table3[[#All],[Variables ]]=$AF$2)+(Table3[[#All],[Variables ]]=$AF$4)),0)</f>
        <v>AH</v>
      </c>
      <c r="Y138" t="str" cm="1">
        <f t="array" ref="Y138">_xlfn._xlws.FILTER(Table3[[#All],[Name]],(Table3[[#All],[Polygon]]=$A138)*(Table3[[#All],[Period]]=Y$1)*((Table3[[#All],[Variables ]]=$AF$3)+(Table3[[#All],[Variables ]]=$AF$2)+(Table3[[#All],[Variables ]]=$AF$4)),0)</f>
        <v>AH</v>
      </c>
      <c r="Z138" cm="1">
        <f t="array" ref="Z138">_xlfn._xlws.FILTER(Table3[[#All],[Name]],(Table3[[#All],[Polygon]]=$A138)*(Table3[[#All],[Period]]=Z$1)*((Table3[[#All],[Variables ]]=$AF$3)+(Table3[[#All],[Variables ]]=$AF$2)+(Table3[[#All],[Variables ]]=$AF$4)),0)</f>
        <v>0</v>
      </c>
      <c r="AA138" t="str" cm="1">
        <f t="array" ref="AA138">_xlfn._xlws.FILTER(Table3[[#All],[Name]],(Table3[[#All],[Polygon]]=$A138)*(Table3[[#All],[Period]]=AA$1)*((Table3[[#All],[Variables ]]=$AF$3)+(Table3[[#All],[Variables ]]=$AF$2)+(Table3[[#All],[Variables ]]=$AF$4)),0)</f>
        <v>PCT</v>
      </c>
      <c r="AB138" t="str" cm="1">
        <f t="array" ref="AB138">_xlfn._xlws.FILTER(Table3[[#All],[Name]],(Table3[[#All],[Polygon]]=$A138)*(Table3[[#All],[Period]]=AB$1)*((Table3[[#All],[Variables ]]=$AF$3)+(Table3[[#All],[Variables ]]=$AF$2)+(Table3[[#All],[Variables ]]=$AF$4)),0)</f>
        <v>AH</v>
      </c>
      <c r="AC138" t="str" cm="1">
        <f t="array" ref="AC138">_xlfn._xlws.FILTER(Table3[[#All],[Name]],(Table3[[#All],[Polygon]]=$A138)*(Table3[[#All],[Period]]=AC$1)*((Table3[[#All],[Variables ]]=$AF$3)+(Table3[[#All],[Variables ]]=$AF$2)+(Table3[[#All],[Variables ]]=$AF$4)),0)</f>
        <v>AH</v>
      </c>
      <c r="AD138" cm="1">
        <f t="array" ref="AD138">_xlfn._xlws.FILTER(Table3[[#All],[Name]],(Table3[[#All],[Polygon]]=$A138)*(Table3[[#All],[Period]]=AD$1)*((Table3[[#All],[Variables ]]=$AF$3)+(Table3[[#All],[Variables ]]=$AF$2)+(Table3[[#All],[Variables ]]=$AF$4)),0)</f>
        <v>0</v>
      </c>
    </row>
    <row r="139" spans="1:30" x14ac:dyDescent="0.35">
      <c r="A139" s="3">
        <v>19</v>
      </c>
      <c r="B139" s="4" t="s">
        <v>1549</v>
      </c>
      <c r="C139" s="10">
        <v>32.06105127</v>
      </c>
      <c r="D139" s="4" t="s">
        <v>1361</v>
      </c>
      <c r="E139" s="4">
        <v>0</v>
      </c>
      <c r="F139" s="4">
        <v>4</v>
      </c>
      <c r="G139" s="4">
        <v>4</v>
      </c>
      <c r="H139" s="4"/>
      <c r="I139" s="4">
        <v>0</v>
      </c>
      <c r="J139" s="4">
        <v>0</v>
      </c>
      <c r="K139" s="4" t="s">
        <v>1362</v>
      </c>
      <c r="L139" s="4">
        <v>804</v>
      </c>
      <c r="M139" s="4">
        <v>804</v>
      </c>
      <c r="N139" s="4">
        <v>40.84752546</v>
      </c>
      <c r="O139" s="11">
        <v>0.67300000000000004</v>
      </c>
      <c r="P139" cm="1">
        <f t="array" ref="P139">_xlfn._xlws.FILTER(Table3[[#All],[Name]],(Table3[[#All],[Polygon]]=$A139)*(Table3[[#All],[Period]]=P$1)*((Table3[[#All],[Variables ]]=$AF$3)+(Table3[[#All],[Variables ]]=$AF$2)+(Table3[[#All],[Variables ]]=$AF$4)),0)</f>
        <v>0</v>
      </c>
      <c r="Q139" t="str" cm="1">
        <f t="array" ref="Q139">_xlfn._xlws.FILTER(Table3[[#All],[Name]],(Table3[[#All],[Polygon]]=$A139)*(Table3[[#All],[Period]]=Q$1)*((Table3[[#All],[Variables ]]=$AF$3)+(Table3[[#All],[Variables ]]=$AF$2)+(Table3[[#All],[Variables ]]=$AF$4)),0)</f>
        <v>AH</v>
      </c>
      <c r="R139" cm="1">
        <f t="array" ref="R139">_xlfn._xlws.FILTER(Table3[[#All],[Name]],(Table3[[#All],[Polygon]]=$A139)*(Table3[[#All],[Period]]=R$1)*((Table3[[#All],[Variables ]]=$AF$3)+(Table3[[#All],[Variables ]]=$AF$2)+(Table3[[#All],[Variables ]]=$AF$4)),0)</f>
        <v>0</v>
      </c>
      <c r="S139" cm="1">
        <f t="array" ref="S139">_xlfn._xlws.FILTER(Table3[[#All],[Name]],(Table3[[#All],[Polygon]]=$A139)*(Table3[[#All],[Period]]=S$1)*((Table3[[#All],[Variables ]]=$AF$3)+(Table3[[#All],[Variables ]]=$AF$2)+(Table3[[#All],[Variables ]]=$AF$4)),0)</f>
        <v>0</v>
      </c>
      <c r="T139" cm="1">
        <f t="array" ref="T139">_xlfn._xlws.FILTER(Table3[[#All],[Name]],(Table3[[#All],[Polygon]]=$A139)*(Table3[[#All],[Period]]=T$1)*((Table3[[#All],[Variables ]]=$AF$3)+(Table3[[#All],[Variables ]]=$AF$2)+(Table3[[#All],[Variables ]]=$AF$4)),0)</f>
        <v>0</v>
      </c>
      <c r="U139" cm="1">
        <f t="array" ref="U139">_xlfn._xlws.FILTER(Table3[[#All],[Name]],(Table3[[#All],[Polygon]]=$A139)*(Table3[[#All],[Period]]=U$1)*((Table3[[#All],[Variables ]]=$AF$3)+(Table3[[#All],[Variables ]]=$AF$2)+(Table3[[#All],[Variables ]]=$AF$4)),0)</f>
        <v>0</v>
      </c>
      <c r="V139" cm="1">
        <f t="array" ref="V139">_xlfn._xlws.FILTER(Table3[[#All],[Name]],(Table3[[#All],[Polygon]]=$A139)*(Table3[[#All],[Period]]=V$1)*((Table3[[#All],[Variables ]]=$AF$3)+(Table3[[#All],[Variables ]]=$AF$2)+(Table3[[#All],[Variables ]]=$AF$4)),0)</f>
        <v>0</v>
      </c>
      <c r="W139" t="str" cm="1">
        <f t="array" ref="W139">_xlfn._xlws.FILTER(Table3[[#All],[Name]],(Table3[[#All],[Polygon]]=$A139)*(Table3[[#All],[Period]]=W$1)*((Table3[[#All],[Variables ]]=$AF$3)+(Table3[[#All],[Variables ]]=$AF$2)+(Table3[[#All],[Variables ]]=$AF$4)),0)</f>
        <v>H</v>
      </c>
      <c r="X139" t="str" cm="1">
        <f t="array" ref="X139">_xlfn._xlws.FILTER(Table3[[#All],[Name]],(Table3[[#All],[Polygon]]=$A139)*(Table3[[#All],[Period]]=X$1)*((Table3[[#All],[Variables ]]=$AF$3)+(Table3[[#All],[Variables ]]=$AF$2)+(Table3[[#All],[Variables ]]=$AF$4)),0)</f>
        <v>AH</v>
      </c>
      <c r="Y139" t="str" cm="1">
        <f t="array" ref="Y139">_xlfn._xlws.FILTER(Table3[[#All],[Name]],(Table3[[#All],[Polygon]]=$A139)*(Table3[[#All],[Period]]=Y$1)*((Table3[[#All],[Variables ]]=$AF$3)+(Table3[[#All],[Variables ]]=$AF$2)+(Table3[[#All],[Variables ]]=$AF$4)),0)</f>
        <v>AH</v>
      </c>
      <c r="Z139" cm="1">
        <f t="array" ref="Z139">_xlfn._xlws.FILTER(Table3[[#All],[Name]],(Table3[[#All],[Polygon]]=$A139)*(Table3[[#All],[Period]]=Z$1)*((Table3[[#All],[Variables ]]=$AF$3)+(Table3[[#All],[Variables ]]=$AF$2)+(Table3[[#All],[Variables ]]=$AF$4)),0)</f>
        <v>0</v>
      </c>
      <c r="AA139" t="str" cm="1">
        <f t="array" ref="AA139">_xlfn._xlws.FILTER(Table3[[#All],[Name]],(Table3[[#All],[Polygon]]=$A139)*(Table3[[#All],[Period]]=AA$1)*((Table3[[#All],[Variables ]]=$AF$3)+(Table3[[#All],[Variables ]]=$AF$2)+(Table3[[#All],[Variables ]]=$AF$4)),0)</f>
        <v>PCT</v>
      </c>
      <c r="AB139" t="str" cm="1">
        <f t="array" ref="AB139">_xlfn._xlws.FILTER(Table3[[#All],[Name]],(Table3[[#All],[Polygon]]=$A139)*(Table3[[#All],[Period]]=AB$1)*((Table3[[#All],[Variables ]]=$AF$3)+(Table3[[#All],[Variables ]]=$AF$2)+(Table3[[#All],[Variables ]]=$AF$4)),0)</f>
        <v>AH</v>
      </c>
      <c r="AC139" t="str" cm="1">
        <f t="array" ref="AC139">_xlfn._xlws.FILTER(Table3[[#All],[Name]],(Table3[[#All],[Polygon]]=$A139)*(Table3[[#All],[Period]]=AC$1)*((Table3[[#All],[Variables ]]=$AF$3)+(Table3[[#All],[Variables ]]=$AF$2)+(Table3[[#All],[Variables ]]=$AF$4)),0)</f>
        <v>AH</v>
      </c>
      <c r="AD139" cm="1">
        <f t="array" ref="AD139">_xlfn._xlws.FILTER(Table3[[#All],[Name]],(Table3[[#All],[Polygon]]=$A139)*(Table3[[#All],[Period]]=AD$1)*((Table3[[#All],[Variables ]]=$AF$3)+(Table3[[#All],[Variables ]]=$AF$2)+(Table3[[#All],[Variables ]]=$AF$4)),0)</f>
        <v>0</v>
      </c>
    </row>
    <row r="140" spans="1:30" x14ac:dyDescent="0.35">
      <c r="A140" s="5">
        <v>19</v>
      </c>
      <c r="B140" s="6" t="s">
        <v>1549</v>
      </c>
      <c r="C140" s="8">
        <v>32.06105127</v>
      </c>
      <c r="D140" s="6" t="s">
        <v>1361</v>
      </c>
      <c r="E140" s="6">
        <v>0</v>
      </c>
      <c r="F140" s="6">
        <v>4</v>
      </c>
      <c r="G140" s="6">
        <v>4</v>
      </c>
      <c r="H140" s="6"/>
      <c r="I140" s="6">
        <v>0</v>
      </c>
      <c r="J140" s="6">
        <v>0</v>
      </c>
      <c r="K140" s="6" t="s">
        <v>1362</v>
      </c>
      <c r="L140" s="6">
        <v>802</v>
      </c>
      <c r="M140" s="6">
        <v>802</v>
      </c>
      <c r="N140" s="6">
        <v>28.05279208</v>
      </c>
      <c r="O140" s="9">
        <v>16.709</v>
      </c>
      <c r="P140" cm="1">
        <f t="array" ref="P140">_xlfn._xlws.FILTER(Table3[[#All],[Name]],(Table3[[#All],[Polygon]]=$A140)*(Table3[[#All],[Period]]=P$1)*((Table3[[#All],[Variables ]]=$AF$3)+(Table3[[#All],[Variables ]]=$AF$2)+(Table3[[#All],[Variables ]]=$AF$4)),0)</f>
        <v>0</v>
      </c>
      <c r="Q140" t="str" cm="1">
        <f t="array" ref="Q140">_xlfn._xlws.FILTER(Table3[[#All],[Name]],(Table3[[#All],[Polygon]]=$A140)*(Table3[[#All],[Period]]=Q$1)*((Table3[[#All],[Variables ]]=$AF$3)+(Table3[[#All],[Variables ]]=$AF$2)+(Table3[[#All],[Variables ]]=$AF$4)),0)</f>
        <v>AH</v>
      </c>
      <c r="R140" cm="1">
        <f t="array" ref="R140">_xlfn._xlws.FILTER(Table3[[#All],[Name]],(Table3[[#All],[Polygon]]=$A140)*(Table3[[#All],[Period]]=R$1)*((Table3[[#All],[Variables ]]=$AF$3)+(Table3[[#All],[Variables ]]=$AF$2)+(Table3[[#All],[Variables ]]=$AF$4)),0)</f>
        <v>0</v>
      </c>
      <c r="S140" cm="1">
        <f t="array" ref="S140">_xlfn._xlws.FILTER(Table3[[#All],[Name]],(Table3[[#All],[Polygon]]=$A140)*(Table3[[#All],[Period]]=S$1)*((Table3[[#All],[Variables ]]=$AF$3)+(Table3[[#All],[Variables ]]=$AF$2)+(Table3[[#All],[Variables ]]=$AF$4)),0)</f>
        <v>0</v>
      </c>
      <c r="T140" cm="1">
        <f t="array" ref="T140">_xlfn._xlws.FILTER(Table3[[#All],[Name]],(Table3[[#All],[Polygon]]=$A140)*(Table3[[#All],[Period]]=T$1)*((Table3[[#All],[Variables ]]=$AF$3)+(Table3[[#All],[Variables ]]=$AF$2)+(Table3[[#All],[Variables ]]=$AF$4)),0)</f>
        <v>0</v>
      </c>
      <c r="U140" cm="1">
        <f t="array" ref="U140">_xlfn._xlws.FILTER(Table3[[#All],[Name]],(Table3[[#All],[Polygon]]=$A140)*(Table3[[#All],[Period]]=U$1)*((Table3[[#All],[Variables ]]=$AF$3)+(Table3[[#All],[Variables ]]=$AF$2)+(Table3[[#All],[Variables ]]=$AF$4)),0)</f>
        <v>0</v>
      </c>
      <c r="V140" cm="1">
        <f t="array" ref="V140">_xlfn._xlws.FILTER(Table3[[#All],[Name]],(Table3[[#All],[Polygon]]=$A140)*(Table3[[#All],[Period]]=V$1)*((Table3[[#All],[Variables ]]=$AF$3)+(Table3[[#All],[Variables ]]=$AF$2)+(Table3[[#All],[Variables ]]=$AF$4)),0)</f>
        <v>0</v>
      </c>
      <c r="W140" t="str" cm="1">
        <f t="array" ref="W140">_xlfn._xlws.FILTER(Table3[[#All],[Name]],(Table3[[#All],[Polygon]]=$A140)*(Table3[[#All],[Period]]=W$1)*((Table3[[#All],[Variables ]]=$AF$3)+(Table3[[#All],[Variables ]]=$AF$2)+(Table3[[#All],[Variables ]]=$AF$4)),0)</f>
        <v>H</v>
      </c>
      <c r="X140" t="str" cm="1">
        <f t="array" ref="X140">_xlfn._xlws.FILTER(Table3[[#All],[Name]],(Table3[[#All],[Polygon]]=$A140)*(Table3[[#All],[Period]]=X$1)*((Table3[[#All],[Variables ]]=$AF$3)+(Table3[[#All],[Variables ]]=$AF$2)+(Table3[[#All],[Variables ]]=$AF$4)),0)</f>
        <v>AH</v>
      </c>
      <c r="Y140" t="str" cm="1">
        <f t="array" ref="Y140">_xlfn._xlws.FILTER(Table3[[#All],[Name]],(Table3[[#All],[Polygon]]=$A140)*(Table3[[#All],[Period]]=Y$1)*((Table3[[#All],[Variables ]]=$AF$3)+(Table3[[#All],[Variables ]]=$AF$2)+(Table3[[#All],[Variables ]]=$AF$4)),0)</f>
        <v>AH</v>
      </c>
      <c r="Z140" cm="1">
        <f t="array" ref="Z140">_xlfn._xlws.FILTER(Table3[[#All],[Name]],(Table3[[#All],[Polygon]]=$A140)*(Table3[[#All],[Period]]=Z$1)*((Table3[[#All],[Variables ]]=$AF$3)+(Table3[[#All],[Variables ]]=$AF$2)+(Table3[[#All],[Variables ]]=$AF$4)),0)</f>
        <v>0</v>
      </c>
      <c r="AA140" t="str" cm="1">
        <f t="array" ref="AA140">_xlfn._xlws.FILTER(Table3[[#All],[Name]],(Table3[[#All],[Polygon]]=$A140)*(Table3[[#All],[Period]]=AA$1)*((Table3[[#All],[Variables ]]=$AF$3)+(Table3[[#All],[Variables ]]=$AF$2)+(Table3[[#All],[Variables ]]=$AF$4)),0)</f>
        <v>PCT</v>
      </c>
      <c r="AB140" t="str" cm="1">
        <f t="array" ref="AB140">_xlfn._xlws.FILTER(Table3[[#All],[Name]],(Table3[[#All],[Polygon]]=$A140)*(Table3[[#All],[Period]]=AB$1)*((Table3[[#All],[Variables ]]=$AF$3)+(Table3[[#All],[Variables ]]=$AF$2)+(Table3[[#All],[Variables ]]=$AF$4)),0)</f>
        <v>AH</v>
      </c>
      <c r="AC140" t="str" cm="1">
        <f t="array" ref="AC140">_xlfn._xlws.FILTER(Table3[[#All],[Name]],(Table3[[#All],[Polygon]]=$A140)*(Table3[[#All],[Period]]=AC$1)*((Table3[[#All],[Variables ]]=$AF$3)+(Table3[[#All],[Variables ]]=$AF$2)+(Table3[[#All],[Variables ]]=$AF$4)),0)</f>
        <v>AH</v>
      </c>
      <c r="AD140" cm="1">
        <f t="array" ref="AD140">_xlfn._xlws.FILTER(Table3[[#All],[Name]],(Table3[[#All],[Polygon]]=$A140)*(Table3[[#All],[Period]]=AD$1)*((Table3[[#All],[Variables ]]=$AF$3)+(Table3[[#All],[Variables ]]=$AF$2)+(Table3[[#All],[Variables ]]=$AF$4)),0)</f>
        <v>0</v>
      </c>
    </row>
    <row r="141" spans="1:30" x14ac:dyDescent="0.35">
      <c r="A141" s="3">
        <v>19</v>
      </c>
      <c r="B141" s="4" t="s">
        <v>1549</v>
      </c>
      <c r="C141" s="10">
        <v>32.06105127</v>
      </c>
      <c r="D141" s="4" t="s">
        <v>1361</v>
      </c>
      <c r="E141" s="4">
        <v>0</v>
      </c>
      <c r="F141" s="4">
        <v>4</v>
      </c>
      <c r="G141" s="4">
        <v>4</v>
      </c>
      <c r="H141" s="4"/>
      <c r="I141" s="4">
        <v>0</v>
      </c>
      <c r="J141" s="4">
        <v>0</v>
      </c>
      <c r="K141" s="4" t="s">
        <v>1362</v>
      </c>
      <c r="L141" s="4">
        <v>730</v>
      </c>
      <c r="M141" s="4">
        <v>730</v>
      </c>
      <c r="N141" s="4">
        <v>28.624931270000001</v>
      </c>
      <c r="O141" s="11">
        <v>19.748999999999999</v>
      </c>
      <c r="P141" cm="1">
        <f t="array" ref="P141">_xlfn._xlws.FILTER(Table3[[#All],[Name]],(Table3[[#All],[Polygon]]=$A141)*(Table3[[#All],[Period]]=P$1)*((Table3[[#All],[Variables ]]=$AF$3)+(Table3[[#All],[Variables ]]=$AF$2)+(Table3[[#All],[Variables ]]=$AF$4)),0)</f>
        <v>0</v>
      </c>
      <c r="Q141" t="str" cm="1">
        <f t="array" ref="Q141">_xlfn._xlws.FILTER(Table3[[#All],[Name]],(Table3[[#All],[Polygon]]=$A141)*(Table3[[#All],[Period]]=Q$1)*((Table3[[#All],[Variables ]]=$AF$3)+(Table3[[#All],[Variables ]]=$AF$2)+(Table3[[#All],[Variables ]]=$AF$4)),0)</f>
        <v>AH</v>
      </c>
      <c r="R141" cm="1">
        <f t="array" ref="R141">_xlfn._xlws.FILTER(Table3[[#All],[Name]],(Table3[[#All],[Polygon]]=$A141)*(Table3[[#All],[Period]]=R$1)*((Table3[[#All],[Variables ]]=$AF$3)+(Table3[[#All],[Variables ]]=$AF$2)+(Table3[[#All],[Variables ]]=$AF$4)),0)</f>
        <v>0</v>
      </c>
      <c r="S141" cm="1">
        <f t="array" ref="S141">_xlfn._xlws.FILTER(Table3[[#All],[Name]],(Table3[[#All],[Polygon]]=$A141)*(Table3[[#All],[Period]]=S$1)*((Table3[[#All],[Variables ]]=$AF$3)+(Table3[[#All],[Variables ]]=$AF$2)+(Table3[[#All],[Variables ]]=$AF$4)),0)</f>
        <v>0</v>
      </c>
      <c r="T141" cm="1">
        <f t="array" ref="T141">_xlfn._xlws.FILTER(Table3[[#All],[Name]],(Table3[[#All],[Polygon]]=$A141)*(Table3[[#All],[Period]]=T$1)*((Table3[[#All],[Variables ]]=$AF$3)+(Table3[[#All],[Variables ]]=$AF$2)+(Table3[[#All],[Variables ]]=$AF$4)),0)</f>
        <v>0</v>
      </c>
      <c r="U141" cm="1">
        <f t="array" ref="U141">_xlfn._xlws.FILTER(Table3[[#All],[Name]],(Table3[[#All],[Polygon]]=$A141)*(Table3[[#All],[Period]]=U$1)*((Table3[[#All],[Variables ]]=$AF$3)+(Table3[[#All],[Variables ]]=$AF$2)+(Table3[[#All],[Variables ]]=$AF$4)),0)</f>
        <v>0</v>
      </c>
      <c r="V141" cm="1">
        <f t="array" ref="V141">_xlfn._xlws.FILTER(Table3[[#All],[Name]],(Table3[[#All],[Polygon]]=$A141)*(Table3[[#All],[Period]]=V$1)*((Table3[[#All],[Variables ]]=$AF$3)+(Table3[[#All],[Variables ]]=$AF$2)+(Table3[[#All],[Variables ]]=$AF$4)),0)</f>
        <v>0</v>
      </c>
      <c r="W141" t="str" cm="1">
        <f t="array" ref="W141">_xlfn._xlws.FILTER(Table3[[#All],[Name]],(Table3[[#All],[Polygon]]=$A141)*(Table3[[#All],[Period]]=W$1)*((Table3[[#All],[Variables ]]=$AF$3)+(Table3[[#All],[Variables ]]=$AF$2)+(Table3[[#All],[Variables ]]=$AF$4)),0)</f>
        <v>H</v>
      </c>
      <c r="X141" t="str" cm="1">
        <f t="array" ref="X141">_xlfn._xlws.FILTER(Table3[[#All],[Name]],(Table3[[#All],[Polygon]]=$A141)*(Table3[[#All],[Period]]=X$1)*((Table3[[#All],[Variables ]]=$AF$3)+(Table3[[#All],[Variables ]]=$AF$2)+(Table3[[#All],[Variables ]]=$AF$4)),0)</f>
        <v>AH</v>
      </c>
      <c r="Y141" t="str" cm="1">
        <f t="array" ref="Y141">_xlfn._xlws.FILTER(Table3[[#All],[Name]],(Table3[[#All],[Polygon]]=$A141)*(Table3[[#All],[Period]]=Y$1)*((Table3[[#All],[Variables ]]=$AF$3)+(Table3[[#All],[Variables ]]=$AF$2)+(Table3[[#All],[Variables ]]=$AF$4)),0)</f>
        <v>AH</v>
      </c>
      <c r="Z141" cm="1">
        <f t="array" ref="Z141">_xlfn._xlws.FILTER(Table3[[#All],[Name]],(Table3[[#All],[Polygon]]=$A141)*(Table3[[#All],[Period]]=Z$1)*((Table3[[#All],[Variables ]]=$AF$3)+(Table3[[#All],[Variables ]]=$AF$2)+(Table3[[#All],[Variables ]]=$AF$4)),0)</f>
        <v>0</v>
      </c>
      <c r="AA141" t="str" cm="1">
        <f t="array" ref="AA141">_xlfn._xlws.FILTER(Table3[[#All],[Name]],(Table3[[#All],[Polygon]]=$A141)*(Table3[[#All],[Period]]=AA$1)*((Table3[[#All],[Variables ]]=$AF$3)+(Table3[[#All],[Variables ]]=$AF$2)+(Table3[[#All],[Variables ]]=$AF$4)),0)</f>
        <v>PCT</v>
      </c>
      <c r="AB141" t="str" cm="1">
        <f t="array" ref="AB141">_xlfn._xlws.FILTER(Table3[[#All],[Name]],(Table3[[#All],[Polygon]]=$A141)*(Table3[[#All],[Period]]=AB$1)*((Table3[[#All],[Variables ]]=$AF$3)+(Table3[[#All],[Variables ]]=$AF$2)+(Table3[[#All],[Variables ]]=$AF$4)),0)</f>
        <v>AH</v>
      </c>
      <c r="AC141" t="str" cm="1">
        <f t="array" ref="AC141">_xlfn._xlws.FILTER(Table3[[#All],[Name]],(Table3[[#All],[Polygon]]=$A141)*(Table3[[#All],[Period]]=AC$1)*((Table3[[#All],[Variables ]]=$AF$3)+(Table3[[#All],[Variables ]]=$AF$2)+(Table3[[#All],[Variables ]]=$AF$4)),0)</f>
        <v>AH</v>
      </c>
      <c r="AD141" cm="1">
        <f t="array" ref="AD141">_xlfn._xlws.FILTER(Table3[[#All],[Name]],(Table3[[#All],[Polygon]]=$A141)*(Table3[[#All],[Period]]=AD$1)*((Table3[[#All],[Variables ]]=$AF$3)+(Table3[[#All],[Variables ]]=$AF$2)+(Table3[[#All],[Variables ]]=$AF$4)),0)</f>
        <v>0</v>
      </c>
    </row>
    <row r="142" spans="1:30" x14ac:dyDescent="0.35">
      <c r="A142" s="5">
        <v>2</v>
      </c>
      <c r="B142" s="6" t="s">
        <v>1547</v>
      </c>
      <c r="C142" s="8">
        <v>10.0095142</v>
      </c>
      <c r="D142" s="6" t="s">
        <v>1466</v>
      </c>
      <c r="E142" s="6">
        <v>1</v>
      </c>
      <c r="F142" s="6">
        <v>2</v>
      </c>
      <c r="G142" s="6">
        <v>3</v>
      </c>
      <c r="H142" s="6"/>
      <c r="I142" s="6">
        <v>1989</v>
      </c>
      <c r="J142" s="6">
        <v>0</v>
      </c>
      <c r="K142" s="6" t="s">
        <v>1362</v>
      </c>
      <c r="L142" s="6">
        <v>17</v>
      </c>
      <c r="M142" s="6">
        <v>0</v>
      </c>
      <c r="N142" s="6"/>
      <c r="O142" s="9">
        <v>6.0049999999999999</v>
      </c>
      <c r="P142" cm="1">
        <f t="array" ref="P142">_xlfn._xlws.FILTER(Table3[[#All],[Name]],(Table3[[#All],[Polygon]]=$A142)*(Table3[[#All],[Period]]=P$1)*((Table3[[#All],[Variables ]]=$AF$3)+(Table3[[#All],[Variables ]]=$AF$2)+(Table3[[#All],[Variables ]]=$AF$4)),0)</f>
        <v>0</v>
      </c>
      <c r="Q142" t="str" cm="1">
        <f t="array" ref="Q142">_xlfn._xlws.FILTER(Table3[[#All],[Name]],(Table3[[#All],[Polygon]]=$A142)*(Table3[[#All],[Period]]=Q$1)*((Table3[[#All],[Variables ]]=$AF$3)+(Table3[[#All],[Variables ]]=$AF$2)+(Table3[[#All],[Variables ]]=$AF$4)),0)</f>
        <v>AH</v>
      </c>
      <c r="R142" t="str" cm="1">
        <f t="array" ref="R142">_xlfn._xlws.FILTER(Table3[[#All],[Name]],(Table3[[#All],[Polygon]]=$A142)*(Table3[[#All],[Period]]=R$1)*((Table3[[#All],[Variables ]]=$AF$3)+(Table3[[#All],[Variables ]]=$AF$2)+(Table3[[#All],[Variables ]]=$AF$4)),0)</f>
        <v>PCT</v>
      </c>
      <c r="S142" t="str" cm="1">
        <f t="array" ref="S142">_xlfn._xlws.FILTER(Table3[[#All],[Name]],(Table3[[#All],[Polygon]]=$A142)*(Table3[[#All],[Period]]=S$1)*((Table3[[#All],[Variables ]]=$AF$3)+(Table3[[#All],[Variables ]]=$AF$2)+(Table3[[#All],[Variables ]]=$AF$4)),0)</f>
        <v>AH</v>
      </c>
      <c r="T142" t="str" cm="1">
        <f t="array" ref="T142">_xlfn._xlws.FILTER(Table3[[#All],[Name]],(Table3[[#All],[Polygon]]=$A142)*(Table3[[#All],[Period]]=T$1)*((Table3[[#All],[Variables ]]=$AF$3)+(Table3[[#All],[Variables ]]=$AF$2)+(Table3[[#All],[Variables ]]=$AF$4)),0)</f>
        <v>AH</v>
      </c>
      <c r="U142" cm="1">
        <f t="array" ref="U142">_xlfn._xlws.FILTER(Table3[[#All],[Name]],(Table3[[#All],[Polygon]]=$A142)*(Table3[[#All],[Period]]=U$1)*((Table3[[#All],[Variables ]]=$AF$3)+(Table3[[#All],[Variables ]]=$AF$2)+(Table3[[#All],[Variables ]]=$AF$4)),0)</f>
        <v>0</v>
      </c>
      <c r="V142" cm="1">
        <f t="array" ref="V142">_xlfn._xlws.FILTER(Table3[[#All],[Name]],(Table3[[#All],[Polygon]]=$A142)*(Table3[[#All],[Period]]=V$1)*((Table3[[#All],[Variables ]]=$AF$3)+(Table3[[#All],[Variables ]]=$AF$2)+(Table3[[#All],[Variables ]]=$AF$4)),0)</f>
        <v>0</v>
      </c>
      <c r="W142" cm="1">
        <f t="array" ref="W142">_xlfn._xlws.FILTER(Table3[[#All],[Name]],(Table3[[#All],[Polygon]]=$A142)*(Table3[[#All],[Period]]=W$1)*((Table3[[#All],[Variables ]]=$AF$3)+(Table3[[#All],[Variables ]]=$AF$2)+(Table3[[#All],[Variables ]]=$AF$4)),0)</f>
        <v>0</v>
      </c>
      <c r="X142" cm="1">
        <f t="array" ref="X142">_xlfn._xlws.FILTER(Table3[[#All],[Name]],(Table3[[#All],[Polygon]]=$A142)*(Table3[[#All],[Period]]=X$1)*((Table3[[#All],[Variables ]]=$AF$3)+(Table3[[#All],[Variables ]]=$AF$2)+(Table3[[#All],[Variables ]]=$AF$4)),0)</f>
        <v>0</v>
      </c>
      <c r="Y142" cm="1">
        <f t="array" ref="Y142">_xlfn._xlws.FILTER(Table3[[#All],[Name]],(Table3[[#All],[Polygon]]=$A142)*(Table3[[#All],[Period]]=Y$1)*((Table3[[#All],[Variables ]]=$AF$3)+(Table3[[#All],[Variables ]]=$AF$2)+(Table3[[#All],[Variables ]]=$AF$4)),0)</f>
        <v>0</v>
      </c>
      <c r="Z142" cm="1">
        <f t="array" ref="Z142">_xlfn._xlws.FILTER(Table3[[#All],[Name]],(Table3[[#All],[Polygon]]=$A142)*(Table3[[#All],[Period]]=Z$1)*((Table3[[#All],[Variables ]]=$AF$3)+(Table3[[#All],[Variables ]]=$AF$2)+(Table3[[#All],[Variables ]]=$AF$4)),0)</f>
        <v>0</v>
      </c>
      <c r="AA142" cm="1">
        <f t="array" ref="AA142">_xlfn._xlws.FILTER(Table3[[#All],[Name]],(Table3[[#All],[Polygon]]=$A142)*(Table3[[#All],[Period]]=AA$1)*((Table3[[#All],[Variables ]]=$AF$3)+(Table3[[#All],[Variables ]]=$AF$2)+(Table3[[#All],[Variables ]]=$AF$4)),0)</f>
        <v>0</v>
      </c>
      <c r="AB142" cm="1">
        <f t="array" ref="AB142">_xlfn._xlws.FILTER(Table3[[#All],[Name]],(Table3[[#All],[Polygon]]=$A142)*(Table3[[#All],[Period]]=AB$1)*((Table3[[#All],[Variables ]]=$AF$3)+(Table3[[#All],[Variables ]]=$AF$2)+(Table3[[#All],[Variables ]]=$AF$4)),0)</f>
        <v>0</v>
      </c>
      <c r="AC142" cm="1">
        <f t="array" ref="AC142">_xlfn._xlws.FILTER(Table3[[#All],[Name]],(Table3[[#All],[Polygon]]=$A142)*(Table3[[#All],[Period]]=AC$1)*((Table3[[#All],[Variables ]]=$AF$3)+(Table3[[#All],[Variables ]]=$AF$2)+(Table3[[#All],[Variables ]]=$AF$4)),0)</f>
        <v>0</v>
      </c>
      <c r="AD142" cm="1">
        <f t="array" ref="AD142">_xlfn._xlws.FILTER(Table3[[#All],[Name]],(Table3[[#All],[Polygon]]=$A142)*(Table3[[#All],[Period]]=AD$1)*((Table3[[#All],[Variables ]]=$AF$3)+(Table3[[#All],[Variables ]]=$AF$2)+(Table3[[#All],[Variables ]]=$AF$4)),0)</f>
        <v>0</v>
      </c>
    </row>
    <row r="143" spans="1:30" x14ac:dyDescent="0.35">
      <c r="A143" s="3">
        <v>2</v>
      </c>
      <c r="B143" s="4" t="s">
        <v>1547</v>
      </c>
      <c r="C143" s="10">
        <v>10.0095142</v>
      </c>
      <c r="D143" s="4" t="s">
        <v>1466</v>
      </c>
      <c r="E143" s="4">
        <v>1</v>
      </c>
      <c r="F143" s="4">
        <v>2</v>
      </c>
      <c r="G143" s="4">
        <v>3</v>
      </c>
      <c r="H143" s="4"/>
      <c r="I143" s="4">
        <v>1989</v>
      </c>
      <c r="J143" s="4">
        <v>0</v>
      </c>
      <c r="K143" s="4" t="s">
        <v>1362</v>
      </c>
      <c r="L143" s="4">
        <v>18</v>
      </c>
      <c r="M143" s="4">
        <v>0</v>
      </c>
      <c r="N143" s="4"/>
      <c r="O143" s="11">
        <v>6.0049999999999999</v>
      </c>
      <c r="P143" cm="1">
        <f t="array" ref="P143">_xlfn._xlws.FILTER(Table3[[#All],[Name]],(Table3[[#All],[Polygon]]=$A143)*(Table3[[#All],[Period]]=P$1)*((Table3[[#All],[Variables ]]=$AF$3)+(Table3[[#All],[Variables ]]=$AF$2)+(Table3[[#All],[Variables ]]=$AF$4)),0)</f>
        <v>0</v>
      </c>
      <c r="Q143" t="str" cm="1">
        <f t="array" ref="Q143">_xlfn._xlws.FILTER(Table3[[#All],[Name]],(Table3[[#All],[Polygon]]=$A143)*(Table3[[#All],[Period]]=Q$1)*((Table3[[#All],[Variables ]]=$AF$3)+(Table3[[#All],[Variables ]]=$AF$2)+(Table3[[#All],[Variables ]]=$AF$4)),0)</f>
        <v>AH</v>
      </c>
      <c r="R143" t="str" cm="1">
        <f t="array" ref="R143">_xlfn._xlws.FILTER(Table3[[#All],[Name]],(Table3[[#All],[Polygon]]=$A143)*(Table3[[#All],[Period]]=R$1)*((Table3[[#All],[Variables ]]=$AF$3)+(Table3[[#All],[Variables ]]=$AF$2)+(Table3[[#All],[Variables ]]=$AF$4)),0)</f>
        <v>PCT</v>
      </c>
      <c r="S143" t="str" cm="1">
        <f t="array" ref="S143">_xlfn._xlws.FILTER(Table3[[#All],[Name]],(Table3[[#All],[Polygon]]=$A143)*(Table3[[#All],[Period]]=S$1)*((Table3[[#All],[Variables ]]=$AF$3)+(Table3[[#All],[Variables ]]=$AF$2)+(Table3[[#All],[Variables ]]=$AF$4)),0)</f>
        <v>AH</v>
      </c>
      <c r="T143" t="str" cm="1">
        <f t="array" ref="T143">_xlfn._xlws.FILTER(Table3[[#All],[Name]],(Table3[[#All],[Polygon]]=$A143)*(Table3[[#All],[Period]]=T$1)*((Table3[[#All],[Variables ]]=$AF$3)+(Table3[[#All],[Variables ]]=$AF$2)+(Table3[[#All],[Variables ]]=$AF$4)),0)</f>
        <v>AH</v>
      </c>
      <c r="U143" cm="1">
        <f t="array" ref="U143">_xlfn._xlws.FILTER(Table3[[#All],[Name]],(Table3[[#All],[Polygon]]=$A143)*(Table3[[#All],[Period]]=U$1)*((Table3[[#All],[Variables ]]=$AF$3)+(Table3[[#All],[Variables ]]=$AF$2)+(Table3[[#All],[Variables ]]=$AF$4)),0)</f>
        <v>0</v>
      </c>
      <c r="V143" cm="1">
        <f t="array" ref="V143">_xlfn._xlws.FILTER(Table3[[#All],[Name]],(Table3[[#All],[Polygon]]=$A143)*(Table3[[#All],[Period]]=V$1)*((Table3[[#All],[Variables ]]=$AF$3)+(Table3[[#All],[Variables ]]=$AF$2)+(Table3[[#All],[Variables ]]=$AF$4)),0)</f>
        <v>0</v>
      </c>
      <c r="W143" cm="1">
        <f t="array" ref="W143">_xlfn._xlws.FILTER(Table3[[#All],[Name]],(Table3[[#All],[Polygon]]=$A143)*(Table3[[#All],[Period]]=W$1)*((Table3[[#All],[Variables ]]=$AF$3)+(Table3[[#All],[Variables ]]=$AF$2)+(Table3[[#All],[Variables ]]=$AF$4)),0)</f>
        <v>0</v>
      </c>
      <c r="X143" cm="1">
        <f t="array" ref="X143">_xlfn._xlws.FILTER(Table3[[#All],[Name]],(Table3[[#All],[Polygon]]=$A143)*(Table3[[#All],[Period]]=X$1)*((Table3[[#All],[Variables ]]=$AF$3)+(Table3[[#All],[Variables ]]=$AF$2)+(Table3[[#All],[Variables ]]=$AF$4)),0)</f>
        <v>0</v>
      </c>
      <c r="Y143" cm="1">
        <f t="array" ref="Y143">_xlfn._xlws.FILTER(Table3[[#All],[Name]],(Table3[[#All],[Polygon]]=$A143)*(Table3[[#All],[Period]]=Y$1)*((Table3[[#All],[Variables ]]=$AF$3)+(Table3[[#All],[Variables ]]=$AF$2)+(Table3[[#All],[Variables ]]=$AF$4)),0)</f>
        <v>0</v>
      </c>
      <c r="Z143" cm="1">
        <f t="array" ref="Z143">_xlfn._xlws.FILTER(Table3[[#All],[Name]],(Table3[[#All],[Polygon]]=$A143)*(Table3[[#All],[Period]]=Z$1)*((Table3[[#All],[Variables ]]=$AF$3)+(Table3[[#All],[Variables ]]=$AF$2)+(Table3[[#All],[Variables ]]=$AF$4)),0)</f>
        <v>0</v>
      </c>
      <c r="AA143" cm="1">
        <f t="array" ref="AA143">_xlfn._xlws.FILTER(Table3[[#All],[Name]],(Table3[[#All],[Polygon]]=$A143)*(Table3[[#All],[Period]]=AA$1)*((Table3[[#All],[Variables ]]=$AF$3)+(Table3[[#All],[Variables ]]=$AF$2)+(Table3[[#All],[Variables ]]=$AF$4)),0)</f>
        <v>0</v>
      </c>
      <c r="AB143" cm="1">
        <f t="array" ref="AB143">_xlfn._xlws.FILTER(Table3[[#All],[Name]],(Table3[[#All],[Polygon]]=$A143)*(Table3[[#All],[Period]]=AB$1)*((Table3[[#All],[Variables ]]=$AF$3)+(Table3[[#All],[Variables ]]=$AF$2)+(Table3[[#All],[Variables ]]=$AF$4)),0)</f>
        <v>0</v>
      </c>
      <c r="AC143" cm="1">
        <f t="array" ref="AC143">_xlfn._xlws.FILTER(Table3[[#All],[Name]],(Table3[[#All],[Polygon]]=$A143)*(Table3[[#All],[Period]]=AC$1)*((Table3[[#All],[Variables ]]=$AF$3)+(Table3[[#All],[Variables ]]=$AF$2)+(Table3[[#All],[Variables ]]=$AF$4)),0)</f>
        <v>0</v>
      </c>
      <c r="AD143" cm="1">
        <f t="array" ref="AD143">_xlfn._xlws.FILTER(Table3[[#All],[Name]],(Table3[[#All],[Polygon]]=$A143)*(Table3[[#All],[Period]]=AD$1)*((Table3[[#All],[Variables ]]=$AF$3)+(Table3[[#All],[Variables ]]=$AF$2)+(Table3[[#All],[Variables ]]=$AF$4)),0)</f>
        <v>0</v>
      </c>
    </row>
    <row r="144" spans="1:30" x14ac:dyDescent="0.35">
      <c r="A144" s="5">
        <v>2</v>
      </c>
      <c r="B144" s="6" t="s">
        <v>1547</v>
      </c>
      <c r="C144" s="8">
        <v>10.0095142</v>
      </c>
      <c r="D144" s="6" t="s">
        <v>1466</v>
      </c>
      <c r="E144" s="6">
        <v>1</v>
      </c>
      <c r="F144" s="6">
        <v>2</v>
      </c>
      <c r="G144" s="6">
        <v>3</v>
      </c>
      <c r="H144" s="6"/>
      <c r="I144" s="6">
        <v>1989</v>
      </c>
      <c r="J144" s="6">
        <v>0</v>
      </c>
      <c r="K144" s="6" t="s">
        <v>1362</v>
      </c>
      <c r="L144" s="6">
        <v>85</v>
      </c>
      <c r="M144" s="6">
        <v>85</v>
      </c>
      <c r="N144" s="6">
        <v>19.053710169999999</v>
      </c>
      <c r="O144" s="9">
        <v>10.536</v>
      </c>
      <c r="P144" cm="1">
        <f t="array" ref="P144">_xlfn._xlws.FILTER(Table3[[#All],[Name]],(Table3[[#All],[Polygon]]=$A144)*(Table3[[#All],[Period]]=P$1)*((Table3[[#All],[Variables ]]=$AF$3)+(Table3[[#All],[Variables ]]=$AF$2)+(Table3[[#All],[Variables ]]=$AF$4)),0)</f>
        <v>0</v>
      </c>
      <c r="Q144" t="str" cm="1">
        <f t="array" ref="Q144">_xlfn._xlws.FILTER(Table3[[#All],[Name]],(Table3[[#All],[Polygon]]=$A144)*(Table3[[#All],[Period]]=Q$1)*((Table3[[#All],[Variables ]]=$AF$3)+(Table3[[#All],[Variables ]]=$AF$2)+(Table3[[#All],[Variables ]]=$AF$4)),0)</f>
        <v>AH</v>
      </c>
      <c r="R144" t="str" cm="1">
        <f t="array" ref="R144">_xlfn._xlws.FILTER(Table3[[#All],[Name]],(Table3[[#All],[Polygon]]=$A144)*(Table3[[#All],[Period]]=R$1)*((Table3[[#All],[Variables ]]=$AF$3)+(Table3[[#All],[Variables ]]=$AF$2)+(Table3[[#All],[Variables ]]=$AF$4)),0)</f>
        <v>PCT</v>
      </c>
      <c r="S144" t="str" cm="1">
        <f t="array" ref="S144">_xlfn._xlws.FILTER(Table3[[#All],[Name]],(Table3[[#All],[Polygon]]=$A144)*(Table3[[#All],[Period]]=S$1)*((Table3[[#All],[Variables ]]=$AF$3)+(Table3[[#All],[Variables ]]=$AF$2)+(Table3[[#All],[Variables ]]=$AF$4)),0)</f>
        <v>AH</v>
      </c>
      <c r="T144" t="str" cm="1">
        <f t="array" ref="T144">_xlfn._xlws.FILTER(Table3[[#All],[Name]],(Table3[[#All],[Polygon]]=$A144)*(Table3[[#All],[Period]]=T$1)*((Table3[[#All],[Variables ]]=$AF$3)+(Table3[[#All],[Variables ]]=$AF$2)+(Table3[[#All],[Variables ]]=$AF$4)),0)</f>
        <v>AH</v>
      </c>
      <c r="U144" cm="1">
        <f t="array" ref="U144">_xlfn._xlws.FILTER(Table3[[#All],[Name]],(Table3[[#All],[Polygon]]=$A144)*(Table3[[#All],[Period]]=U$1)*((Table3[[#All],[Variables ]]=$AF$3)+(Table3[[#All],[Variables ]]=$AF$2)+(Table3[[#All],[Variables ]]=$AF$4)),0)</f>
        <v>0</v>
      </c>
      <c r="V144" cm="1">
        <f t="array" ref="V144">_xlfn._xlws.FILTER(Table3[[#All],[Name]],(Table3[[#All],[Polygon]]=$A144)*(Table3[[#All],[Period]]=V$1)*((Table3[[#All],[Variables ]]=$AF$3)+(Table3[[#All],[Variables ]]=$AF$2)+(Table3[[#All],[Variables ]]=$AF$4)),0)</f>
        <v>0</v>
      </c>
      <c r="W144" cm="1">
        <f t="array" ref="W144">_xlfn._xlws.FILTER(Table3[[#All],[Name]],(Table3[[#All],[Polygon]]=$A144)*(Table3[[#All],[Period]]=W$1)*((Table3[[#All],[Variables ]]=$AF$3)+(Table3[[#All],[Variables ]]=$AF$2)+(Table3[[#All],[Variables ]]=$AF$4)),0)</f>
        <v>0</v>
      </c>
      <c r="X144" cm="1">
        <f t="array" ref="X144">_xlfn._xlws.FILTER(Table3[[#All],[Name]],(Table3[[#All],[Polygon]]=$A144)*(Table3[[#All],[Period]]=X$1)*((Table3[[#All],[Variables ]]=$AF$3)+(Table3[[#All],[Variables ]]=$AF$2)+(Table3[[#All],[Variables ]]=$AF$4)),0)</f>
        <v>0</v>
      </c>
      <c r="Y144" cm="1">
        <f t="array" ref="Y144">_xlfn._xlws.FILTER(Table3[[#All],[Name]],(Table3[[#All],[Polygon]]=$A144)*(Table3[[#All],[Period]]=Y$1)*((Table3[[#All],[Variables ]]=$AF$3)+(Table3[[#All],[Variables ]]=$AF$2)+(Table3[[#All],[Variables ]]=$AF$4)),0)</f>
        <v>0</v>
      </c>
      <c r="Z144" cm="1">
        <f t="array" ref="Z144">_xlfn._xlws.FILTER(Table3[[#All],[Name]],(Table3[[#All],[Polygon]]=$A144)*(Table3[[#All],[Period]]=Z$1)*((Table3[[#All],[Variables ]]=$AF$3)+(Table3[[#All],[Variables ]]=$AF$2)+(Table3[[#All],[Variables ]]=$AF$4)),0)</f>
        <v>0</v>
      </c>
      <c r="AA144" cm="1">
        <f t="array" ref="AA144">_xlfn._xlws.FILTER(Table3[[#All],[Name]],(Table3[[#All],[Polygon]]=$A144)*(Table3[[#All],[Period]]=AA$1)*((Table3[[#All],[Variables ]]=$AF$3)+(Table3[[#All],[Variables ]]=$AF$2)+(Table3[[#All],[Variables ]]=$AF$4)),0)</f>
        <v>0</v>
      </c>
      <c r="AB144" cm="1">
        <f t="array" ref="AB144">_xlfn._xlws.FILTER(Table3[[#All],[Name]],(Table3[[#All],[Polygon]]=$A144)*(Table3[[#All],[Period]]=AB$1)*((Table3[[#All],[Variables ]]=$AF$3)+(Table3[[#All],[Variables ]]=$AF$2)+(Table3[[#All],[Variables ]]=$AF$4)),0)</f>
        <v>0</v>
      </c>
      <c r="AC144" cm="1">
        <f t="array" ref="AC144">_xlfn._xlws.FILTER(Table3[[#All],[Name]],(Table3[[#All],[Polygon]]=$A144)*(Table3[[#All],[Period]]=AC$1)*((Table3[[#All],[Variables ]]=$AF$3)+(Table3[[#All],[Variables ]]=$AF$2)+(Table3[[#All],[Variables ]]=$AF$4)),0)</f>
        <v>0</v>
      </c>
      <c r="AD144" cm="1">
        <f t="array" ref="AD144">_xlfn._xlws.FILTER(Table3[[#All],[Name]],(Table3[[#All],[Polygon]]=$A144)*(Table3[[#All],[Period]]=AD$1)*((Table3[[#All],[Variables ]]=$AF$3)+(Table3[[#All],[Variables ]]=$AF$2)+(Table3[[#All],[Variables ]]=$AF$4)),0)</f>
        <v>0</v>
      </c>
    </row>
    <row r="145" spans="1:30" x14ac:dyDescent="0.35">
      <c r="A145" s="3">
        <v>2</v>
      </c>
      <c r="B145" s="4" t="s">
        <v>1547</v>
      </c>
      <c r="C145" s="10">
        <v>10.0095142</v>
      </c>
      <c r="D145" s="4" t="s">
        <v>1466</v>
      </c>
      <c r="E145" s="4">
        <v>1</v>
      </c>
      <c r="F145" s="4">
        <v>2</v>
      </c>
      <c r="G145" s="4">
        <v>3</v>
      </c>
      <c r="H145" s="4"/>
      <c r="I145" s="4">
        <v>1989</v>
      </c>
      <c r="J145" s="4">
        <v>0</v>
      </c>
      <c r="K145" s="4" t="s">
        <v>1362</v>
      </c>
      <c r="L145" s="4">
        <v>83</v>
      </c>
      <c r="M145" s="4">
        <v>83</v>
      </c>
      <c r="N145" s="4">
        <v>35.39444323</v>
      </c>
      <c r="O145" s="11">
        <v>7.69</v>
      </c>
      <c r="P145" cm="1">
        <f t="array" ref="P145">_xlfn._xlws.FILTER(Table3[[#All],[Name]],(Table3[[#All],[Polygon]]=$A145)*(Table3[[#All],[Period]]=P$1)*((Table3[[#All],[Variables ]]=$AF$3)+(Table3[[#All],[Variables ]]=$AF$2)+(Table3[[#All],[Variables ]]=$AF$4)),0)</f>
        <v>0</v>
      </c>
      <c r="Q145" t="str" cm="1">
        <f t="array" ref="Q145">_xlfn._xlws.FILTER(Table3[[#All],[Name]],(Table3[[#All],[Polygon]]=$A145)*(Table3[[#All],[Period]]=Q$1)*((Table3[[#All],[Variables ]]=$AF$3)+(Table3[[#All],[Variables ]]=$AF$2)+(Table3[[#All],[Variables ]]=$AF$4)),0)</f>
        <v>AH</v>
      </c>
      <c r="R145" t="str" cm="1">
        <f t="array" ref="R145">_xlfn._xlws.FILTER(Table3[[#All],[Name]],(Table3[[#All],[Polygon]]=$A145)*(Table3[[#All],[Period]]=R$1)*((Table3[[#All],[Variables ]]=$AF$3)+(Table3[[#All],[Variables ]]=$AF$2)+(Table3[[#All],[Variables ]]=$AF$4)),0)</f>
        <v>PCT</v>
      </c>
      <c r="S145" t="str" cm="1">
        <f t="array" ref="S145">_xlfn._xlws.FILTER(Table3[[#All],[Name]],(Table3[[#All],[Polygon]]=$A145)*(Table3[[#All],[Period]]=S$1)*((Table3[[#All],[Variables ]]=$AF$3)+(Table3[[#All],[Variables ]]=$AF$2)+(Table3[[#All],[Variables ]]=$AF$4)),0)</f>
        <v>AH</v>
      </c>
      <c r="T145" t="str" cm="1">
        <f t="array" ref="T145">_xlfn._xlws.FILTER(Table3[[#All],[Name]],(Table3[[#All],[Polygon]]=$A145)*(Table3[[#All],[Period]]=T$1)*((Table3[[#All],[Variables ]]=$AF$3)+(Table3[[#All],[Variables ]]=$AF$2)+(Table3[[#All],[Variables ]]=$AF$4)),0)</f>
        <v>AH</v>
      </c>
      <c r="U145" cm="1">
        <f t="array" ref="U145">_xlfn._xlws.FILTER(Table3[[#All],[Name]],(Table3[[#All],[Polygon]]=$A145)*(Table3[[#All],[Period]]=U$1)*((Table3[[#All],[Variables ]]=$AF$3)+(Table3[[#All],[Variables ]]=$AF$2)+(Table3[[#All],[Variables ]]=$AF$4)),0)</f>
        <v>0</v>
      </c>
      <c r="V145" cm="1">
        <f t="array" ref="V145">_xlfn._xlws.FILTER(Table3[[#All],[Name]],(Table3[[#All],[Polygon]]=$A145)*(Table3[[#All],[Period]]=V$1)*((Table3[[#All],[Variables ]]=$AF$3)+(Table3[[#All],[Variables ]]=$AF$2)+(Table3[[#All],[Variables ]]=$AF$4)),0)</f>
        <v>0</v>
      </c>
      <c r="W145" cm="1">
        <f t="array" ref="W145">_xlfn._xlws.FILTER(Table3[[#All],[Name]],(Table3[[#All],[Polygon]]=$A145)*(Table3[[#All],[Period]]=W$1)*((Table3[[#All],[Variables ]]=$AF$3)+(Table3[[#All],[Variables ]]=$AF$2)+(Table3[[#All],[Variables ]]=$AF$4)),0)</f>
        <v>0</v>
      </c>
      <c r="X145" cm="1">
        <f t="array" ref="X145">_xlfn._xlws.FILTER(Table3[[#All],[Name]],(Table3[[#All],[Polygon]]=$A145)*(Table3[[#All],[Period]]=X$1)*((Table3[[#All],[Variables ]]=$AF$3)+(Table3[[#All],[Variables ]]=$AF$2)+(Table3[[#All],[Variables ]]=$AF$4)),0)</f>
        <v>0</v>
      </c>
      <c r="Y145" cm="1">
        <f t="array" ref="Y145">_xlfn._xlws.FILTER(Table3[[#All],[Name]],(Table3[[#All],[Polygon]]=$A145)*(Table3[[#All],[Period]]=Y$1)*((Table3[[#All],[Variables ]]=$AF$3)+(Table3[[#All],[Variables ]]=$AF$2)+(Table3[[#All],[Variables ]]=$AF$4)),0)</f>
        <v>0</v>
      </c>
      <c r="Z145" cm="1">
        <f t="array" ref="Z145">_xlfn._xlws.FILTER(Table3[[#All],[Name]],(Table3[[#All],[Polygon]]=$A145)*(Table3[[#All],[Period]]=Z$1)*((Table3[[#All],[Variables ]]=$AF$3)+(Table3[[#All],[Variables ]]=$AF$2)+(Table3[[#All],[Variables ]]=$AF$4)),0)</f>
        <v>0</v>
      </c>
      <c r="AA145" cm="1">
        <f t="array" ref="AA145">_xlfn._xlws.FILTER(Table3[[#All],[Name]],(Table3[[#All],[Polygon]]=$A145)*(Table3[[#All],[Period]]=AA$1)*((Table3[[#All],[Variables ]]=$AF$3)+(Table3[[#All],[Variables ]]=$AF$2)+(Table3[[#All],[Variables ]]=$AF$4)),0)</f>
        <v>0</v>
      </c>
      <c r="AB145" cm="1">
        <f t="array" ref="AB145">_xlfn._xlws.FILTER(Table3[[#All],[Name]],(Table3[[#All],[Polygon]]=$A145)*(Table3[[#All],[Period]]=AB$1)*((Table3[[#All],[Variables ]]=$AF$3)+(Table3[[#All],[Variables ]]=$AF$2)+(Table3[[#All],[Variables ]]=$AF$4)),0)</f>
        <v>0</v>
      </c>
      <c r="AC145" cm="1">
        <f t="array" ref="AC145">_xlfn._xlws.FILTER(Table3[[#All],[Name]],(Table3[[#All],[Polygon]]=$A145)*(Table3[[#All],[Period]]=AC$1)*((Table3[[#All],[Variables ]]=$AF$3)+(Table3[[#All],[Variables ]]=$AF$2)+(Table3[[#All],[Variables ]]=$AF$4)),0)</f>
        <v>0</v>
      </c>
      <c r="AD145" cm="1">
        <f t="array" ref="AD145">_xlfn._xlws.FILTER(Table3[[#All],[Name]],(Table3[[#All],[Polygon]]=$A145)*(Table3[[#All],[Period]]=AD$1)*((Table3[[#All],[Variables ]]=$AF$3)+(Table3[[#All],[Variables ]]=$AF$2)+(Table3[[#All],[Variables ]]=$AF$4)),0)</f>
        <v>0</v>
      </c>
    </row>
    <row r="146" spans="1:30" x14ac:dyDescent="0.35">
      <c r="A146" s="5">
        <v>2</v>
      </c>
      <c r="B146" s="6" t="s">
        <v>1547</v>
      </c>
      <c r="C146" s="8">
        <v>10.0095142</v>
      </c>
      <c r="D146" s="6" t="s">
        <v>1466</v>
      </c>
      <c r="E146" s="6">
        <v>1</v>
      </c>
      <c r="F146" s="6">
        <v>2</v>
      </c>
      <c r="G146" s="6">
        <v>3</v>
      </c>
      <c r="H146" s="6"/>
      <c r="I146" s="6">
        <v>1989</v>
      </c>
      <c r="J146" s="6">
        <v>0</v>
      </c>
      <c r="K146" s="6" t="s">
        <v>1362</v>
      </c>
      <c r="L146" s="6">
        <v>59</v>
      </c>
      <c r="M146" s="6">
        <v>59</v>
      </c>
      <c r="N146" s="6">
        <v>7.2895015440000002</v>
      </c>
      <c r="O146" s="9">
        <v>1.212</v>
      </c>
      <c r="P146" cm="1">
        <f t="array" ref="P146">_xlfn._xlws.FILTER(Table3[[#All],[Name]],(Table3[[#All],[Polygon]]=$A146)*(Table3[[#All],[Period]]=P$1)*((Table3[[#All],[Variables ]]=$AF$3)+(Table3[[#All],[Variables ]]=$AF$2)+(Table3[[#All],[Variables ]]=$AF$4)),0)</f>
        <v>0</v>
      </c>
      <c r="Q146" t="str" cm="1">
        <f t="array" ref="Q146">_xlfn._xlws.FILTER(Table3[[#All],[Name]],(Table3[[#All],[Polygon]]=$A146)*(Table3[[#All],[Period]]=Q$1)*((Table3[[#All],[Variables ]]=$AF$3)+(Table3[[#All],[Variables ]]=$AF$2)+(Table3[[#All],[Variables ]]=$AF$4)),0)</f>
        <v>AH</v>
      </c>
      <c r="R146" t="str" cm="1">
        <f t="array" ref="R146">_xlfn._xlws.FILTER(Table3[[#All],[Name]],(Table3[[#All],[Polygon]]=$A146)*(Table3[[#All],[Period]]=R$1)*((Table3[[#All],[Variables ]]=$AF$3)+(Table3[[#All],[Variables ]]=$AF$2)+(Table3[[#All],[Variables ]]=$AF$4)),0)</f>
        <v>PCT</v>
      </c>
      <c r="S146" t="str" cm="1">
        <f t="array" ref="S146">_xlfn._xlws.FILTER(Table3[[#All],[Name]],(Table3[[#All],[Polygon]]=$A146)*(Table3[[#All],[Period]]=S$1)*((Table3[[#All],[Variables ]]=$AF$3)+(Table3[[#All],[Variables ]]=$AF$2)+(Table3[[#All],[Variables ]]=$AF$4)),0)</f>
        <v>AH</v>
      </c>
      <c r="T146" t="str" cm="1">
        <f t="array" ref="T146">_xlfn._xlws.FILTER(Table3[[#All],[Name]],(Table3[[#All],[Polygon]]=$A146)*(Table3[[#All],[Period]]=T$1)*((Table3[[#All],[Variables ]]=$AF$3)+(Table3[[#All],[Variables ]]=$AF$2)+(Table3[[#All],[Variables ]]=$AF$4)),0)</f>
        <v>AH</v>
      </c>
      <c r="U146" cm="1">
        <f t="array" ref="U146">_xlfn._xlws.FILTER(Table3[[#All],[Name]],(Table3[[#All],[Polygon]]=$A146)*(Table3[[#All],[Period]]=U$1)*((Table3[[#All],[Variables ]]=$AF$3)+(Table3[[#All],[Variables ]]=$AF$2)+(Table3[[#All],[Variables ]]=$AF$4)),0)</f>
        <v>0</v>
      </c>
      <c r="V146" cm="1">
        <f t="array" ref="V146">_xlfn._xlws.FILTER(Table3[[#All],[Name]],(Table3[[#All],[Polygon]]=$A146)*(Table3[[#All],[Period]]=V$1)*((Table3[[#All],[Variables ]]=$AF$3)+(Table3[[#All],[Variables ]]=$AF$2)+(Table3[[#All],[Variables ]]=$AF$4)),0)</f>
        <v>0</v>
      </c>
      <c r="W146" cm="1">
        <f t="array" ref="W146">_xlfn._xlws.FILTER(Table3[[#All],[Name]],(Table3[[#All],[Polygon]]=$A146)*(Table3[[#All],[Period]]=W$1)*((Table3[[#All],[Variables ]]=$AF$3)+(Table3[[#All],[Variables ]]=$AF$2)+(Table3[[#All],[Variables ]]=$AF$4)),0)</f>
        <v>0</v>
      </c>
      <c r="X146" cm="1">
        <f t="array" ref="X146">_xlfn._xlws.FILTER(Table3[[#All],[Name]],(Table3[[#All],[Polygon]]=$A146)*(Table3[[#All],[Period]]=X$1)*((Table3[[#All],[Variables ]]=$AF$3)+(Table3[[#All],[Variables ]]=$AF$2)+(Table3[[#All],[Variables ]]=$AF$4)),0)</f>
        <v>0</v>
      </c>
      <c r="Y146" cm="1">
        <f t="array" ref="Y146">_xlfn._xlws.FILTER(Table3[[#All],[Name]],(Table3[[#All],[Polygon]]=$A146)*(Table3[[#All],[Period]]=Y$1)*((Table3[[#All],[Variables ]]=$AF$3)+(Table3[[#All],[Variables ]]=$AF$2)+(Table3[[#All],[Variables ]]=$AF$4)),0)</f>
        <v>0</v>
      </c>
      <c r="Z146" cm="1">
        <f t="array" ref="Z146">_xlfn._xlws.FILTER(Table3[[#All],[Name]],(Table3[[#All],[Polygon]]=$A146)*(Table3[[#All],[Period]]=Z$1)*((Table3[[#All],[Variables ]]=$AF$3)+(Table3[[#All],[Variables ]]=$AF$2)+(Table3[[#All],[Variables ]]=$AF$4)),0)</f>
        <v>0</v>
      </c>
      <c r="AA146" cm="1">
        <f t="array" ref="AA146">_xlfn._xlws.FILTER(Table3[[#All],[Name]],(Table3[[#All],[Polygon]]=$A146)*(Table3[[#All],[Period]]=AA$1)*((Table3[[#All],[Variables ]]=$AF$3)+(Table3[[#All],[Variables ]]=$AF$2)+(Table3[[#All],[Variables ]]=$AF$4)),0)</f>
        <v>0</v>
      </c>
      <c r="AB146" cm="1">
        <f t="array" ref="AB146">_xlfn._xlws.FILTER(Table3[[#All],[Name]],(Table3[[#All],[Polygon]]=$A146)*(Table3[[#All],[Period]]=AB$1)*((Table3[[#All],[Variables ]]=$AF$3)+(Table3[[#All],[Variables ]]=$AF$2)+(Table3[[#All],[Variables ]]=$AF$4)),0)</f>
        <v>0</v>
      </c>
      <c r="AC146" cm="1">
        <f t="array" ref="AC146">_xlfn._xlws.FILTER(Table3[[#All],[Name]],(Table3[[#All],[Polygon]]=$A146)*(Table3[[#All],[Period]]=AC$1)*((Table3[[#All],[Variables ]]=$AF$3)+(Table3[[#All],[Variables ]]=$AF$2)+(Table3[[#All],[Variables ]]=$AF$4)),0)</f>
        <v>0</v>
      </c>
      <c r="AD146" cm="1">
        <f t="array" ref="AD146">_xlfn._xlws.FILTER(Table3[[#All],[Name]],(Table3[[#All],[Polygon]]=$A146)*(Table3[[#All],[Period]]=AD$1)*((Table3[[#All],[Variables ]]=$AF$3)+(Table3[[#All],[Variables ]]=$AF$2)+(Table3[[#All],[Variables ]]=$AF$4)),0)</f>
        <v>0</v>
      </c>
    </row>
    <row r="147" spans="1:30" x14ac:dyDescent="0.35">
      <c r="A147" s="3">
        <v>2</v>
      </c>
      <c r="B147" s="4" t="s">
        <v>1547</v>
      </c>
      <c r="C147" s="10">
        <v>10.0095142</v>
      </c>
      <c r="D147" s="4" t="s">
        <v>1466</v>
      </c>
      <c r="E147" s="4">
        <v>1</v>
      </c>
      <c r="F147" s="4">
        <v>2</v>
      </c>
      <c r="G147" s="4">
        <v>3</v>
      </c>
      <c r="H147" s="4"/>
      <c r="I147" s="4">
        <v>1989</v>
      </c>
      <c r="J147" s="4">
        <v>0</v>
      </c>
      <c r="K147" s="4" t="s">
        <v>1362</v>
      </c>
      <c r="L147" s="4">
        <v>84</v>
      </c>
      <c r="M147" s="4">
        <v>84</v>
      </c>
      <c r="N147" s="4">
        <v>57.396410359999997</v>
      </c>
      <c r="O147" s="11">
        <v>27.140999999999998</v>
      </c>
      <c r="P147" cm="1">
        <f t="array" ref="P147">_xlfn._xlws.FILTER(Table3[[#All],[Name]],(Table3[[#All],[Polygon]]=$A147)*(Table3[[#All],[Period]]=P$1)*((Table3[[#All],[Variables ]]=$AF$3)+(Table3[[#All],[Variables ]]=$AF$2)+(Table3[[#All],[Variables ]]=$AF$4)),0)</f>
        <v>0</v>
      </c>
      <c r="Q147" t="str" cm="1">
        <f t="array" ref="Q147">_xlfn._xlws.FILTER(Table3[[#All],[Name]],(Table3[[#All],[Polygon]]=$A147)*(Table3[[#All],[Period]]=Q$1)*((Table3[[#All],[Variables ]]=$AF$3)+(Table3[[#All],[Variables ]]=$AF$2)+(Table3[[#All],[Variables ]]=$AF$4)),0)</f>
        <v>AH</v>
      </c>
      <c r="R147" t="str" cm="1">
        <f t="array" ref="R147">_xlfn._xlws.FILTER(Table3[[#All],[Name]],(Table3[[#All],[Polygon]]=$A147)*(Table3[[#All],[Period]]=R$1)*((Table3[[#All],[Variables ]]=$AF$3)+(Table3[[#All],[Variables ]]=$AF$2)+(Table3[[#All],[Variables ]]=$AF$4)),0)</f>
        <v>PCT</v>
      </c>
      <c r="S147" t="str" cm="1">
        <f t="array" ref="S147">_xlfn._xlws.FILTER(Table3[[#All],[Name]],(Table3[[#All],[Polygon]]=$A147)*(Table3[[#All],[Period]]=S$1)*((Table3[[#All],[Variables ]]=$AF$3)+(Table3[[#All],[Variables ]]=$AF$2)+(Table3[[#All],[Variables ]]=$AF$4)),0)</f>
        <v>AH</v>
      </c>
      <c r="T147" t="str" cm="1">
        <f t="array" ref="T147">_xlfn._xlws.FILTER(Table3[[#All],[Name]],(Table3[[#All],[Polygon]]=$A147)*(Table3[[#All],[Period]]=T$1)*((Table3[[#All],[Variables ]]=$AF$3)+(Table3[[#All],[Variables ]]=$AF$2)+(Table3[[#All],[Variables ]]=$AF$4)),0)</f>
        <v>AH</v>
      </c>
      <c r="U147" cm="1">
        <f t="array" ref="U147">_xlfn._xlws.FILTER(Table3[[#All],[Name]],(Table3[[#All],[Polygon]]=$A147)*(Table3[[#All],[Period]]=U$1)*((Table3[[#All],[Variables ]]=$AF$3)+(Table3[[#All],[Variables ]]=$AF$2)+(Table3[[#All],[Variables ]]=$AF$4)),0)</f>
        <v>0</v>
      </c>
      <c r="V147" cm="1">
        <f t="array" ref="V147">_xlfn._xlws.FILTER(Table3[[#All],[Name]],(Table3[[#All],[Polygon]]=$A147)*(Table3[[#All],[Period]]=V$1)*((Table3[[#All],[Variables ]]=$AF$3)+(Table3[[#All],[Variables ]]=$AF$2)+(Table3[[#All],[Variables ]]=$AF$4)),0)</f>
        <v>0</v>
      </c>
      <c r="W147" cm="1">
        <f t="array" ref="W147">_xlfn._xlws.FILTER(Table3[[#All],[Name]],(Table3[[#All],[Polygon]]=$A147)*(Table3[[#All],[Period]]=W$1)*((Table3[[#All],[Variables ]]=$AF$3)+(Table3[[#All],[Variables ]]=$AF$2)+(Table3[[#All],[Variables ]]=$AF$4)),0)</f>
        <v>0</v>
      </c>
      <c r="X147" cm="1">
        <f t="array" ref="X147">_xlfn._xlws.FILTER(Table3[[#All],[Name]],(Table3[[#All],[Polygon]]=$A147)*(Table3[[#All],[Period]]=X$1)*((Table3[[#All],[Variables ]]=$AF$3)+(Table3[[#All],[Variables ]]=$AF$2)+(Table3[[#All],[Variables ]]=$AF$4)),0)</f>
        <v>0</v>
      </c>
      <c r="Y147" cm="1">
        <f t="array" ref="Y147">_xlfn._xlws.FILTER(Table3[[#All],[Name]],(Table3[[#All],[Polygon]]=$A147)*(Table3[[#All],[Period]]=Y$1)*((Table3[[#All],[Variables ]]=$AF$3)+(Table3[[#All],[Variables ]]=$AF$2)+(Table3[[#All],[Variables ]]=$AF$4)),0)</f>
        <v>0</v>
      </c>
      <c r="Z147" cm="1">
        <f t="array" ref="Z147">_xlfn._xlws.FILTER(Table3[[#All],[Name]],(Table3[[#All],[Polygon]]=$A147)*(Table3[[#All],[Period]]=Z$1)*((Table3[[#All],[Variables ]]=$AF$3)+(Table3[[#All],[Variables ]]=$AF$2)+(Table3[[#All],[Variables ]]=$AF$4)),0)</f>
        <v>0</v>
      </c>
      <c r="AA147" cm="1">
        <f t="array" ref="AA147">_xlfn._xlws.FILTER(Table3[[#All],[Name]],(Table3[[#All],[Polygon]]=$A147)*(Table3[[#All],[Period]]=AA$1)*((Table3[[#All],[Variables ]]=$AF$3)+(Table3[[#All],[Variables ]]=$AF$2)+(Table3[[#All],[Variables ]]=$AF$4)),0)</f>
        <v>0</v>
      </c>
      <c r="AB147" cm="1">
        <f t="array" ref="AB147">_xlfn._xlws.FILTER(Table3[[#All],[Name]],(Table3[[#All],[Polygon]]=$A147)*(Table3[[#All],[Period]]=AB$1)*((Table3[[#All],[Variables ]]=$AF$3)+(Table3[[#All],[Variables ]]=$AF$2)+(Table3[[#All],[Variables ]]=$AF$4)),0)</f>
        <v>0</v>
      </c>
      <c r="AC147" cm="1">
        <f t="array" ref="AC147">_xlfn._xlws.FILTER(Table3[[#All],[Name]],(Table3[[#All],[Polygon]]=$A147)*(Table3[[#All],[Period]]=AC$1)*((Table3[[#All],[Variables ]]=$AF$3)+(Table3[[#All],[Variables ]]=$AF$2)+(Table3[[#All],[Variables ]]=$AF$4)),0)</f>
        <v>0</v>
      </c>
      <c r="AD147" cm="1">
        <f t="array" ref="AD147">_xlfn._xlws.FILTER(Table3[[#All],[Name]],(Table3[[#All],[Polygon]]=$A147)*(Table3[[#All],[Period]]=AD$1)*((Table3[[#All],[Variables ]]=$AF$3)+(Table3[[#All],[Variables ]]=$AF$2)+(Table3[[#All],[Variables ]]=$AF$4)),0)</f>
        <v>0</v>
      </c>
    </row>
    <row r="148" spans="1:30" x14ac:dyDescent="0.35">
      <c r="A148" s="5">
        <v>2</v>
      </c>
      <c r="B148" s="6" t="s">
        <v>1547</v>
      </c>
      <c r="C148" s="8">
        <v>10.0095142</v>
      </c>
      <c r="D148" s="6" t="s">
        <v>1466</v>
      </c>
      <c r="E148" s="6">
        <v>1</v>
      </c>
      <c r="F148" s="6">
        <v>2</v>
      </c>
      <c r="G148" s="6">
        <v>3</v>
      </c>
      <c r="H148" s="6"/>
      <c r="I148" s="6">
        <v>1989</v>
      </c>
      <c r="J148" s="6">
        <v>0</v>
      </c>
      <c r="K148" s="6" t="s">
        <v>1362</v>
      </c>
      <c r="L148" s="6">
        <v>56</v>
      </c>
      <c r="M148" s="6">
        <v>56</v>
      </c>
      <c r="N148" s="6">
        <v>9.4989923730000001</v>
      </c>
      <c r="O148" s="9">
        <v>9.0210000000000008</v>
      </c>
      <c r="P148" cm="1">
        <f t="array" ref="P148">_xlfn._xlws.FILTER(Table3[[#All],[Name]],(Table3[[#All],[Polygon]]=$A148)*(Table3[[#All],[Period]]=P$1)*((Table3[[#All],[Variables ]]=$AF$3)+(Table3[[#All],[Variables ]]=$AF$2)+(Table3[[#All],[Variables ]]=$AF$4)),0)</f>
        <v>0</v>
      </c>
      <c r="Q148" t="str" cm="1">
        <f t="array" ref="Q148">_xlfn._xlws.FILTER(Table3[[#All],[Name]],(Table3[[#All],[Polygon]]=$A148)*(Table3[[#All],[Period]]=Q$1)*((Table3[[#All],[Variables ]]=$AF$3)+(Table3[[#All],[Variables ]]=$AF$2)+(Table3[[#All],[Variables ]]=$AF$4)),0)</f>
        <v>AH</v>
      </c>
      <c r="R148" t="str" cm="1">
        <f t="array" ref="R148">_xlfn._xlws.FILTER(Table3[[#All],[Name]],(Table3[[#All],[Polygon]]=$A148)*(Table3[[#All],[Period]]=R$1)*((Table3[[#All],[Variables ]]=$AF$3)+(Table3[[#All],[Variables ]]=$AF$2)+(Table3[[#All],[Variables ]]=$AF$4)),0)</f>
        <v>PCT</v>
      </c>
      <c r="S148" t="str" cm="1">
        <f t="array" ref="S148">_xlfn._xlws.FILTER(Table3[[#All],[Name]],(Table3[[#All],[Polygon]]=$A148)*(Table3[[#All],[Period]]=S$1)*((Table3[[#All],[Variables ]]=$AF$3)+(Table3[[#All],[Variables ]]=$AF$2)+(Table3[[#All],[Variables ]]=$AF$4)),0)</f>
        <v>AH</v>
      </c>
      <c r="T148" t="str" cm="1">
        <f t="array" ref="T148">_xlfn._xlws.FILTER(Table3[[#All],[Name]],(Table3[[#All],[Polygon]]=$A148)*(Table3[[#All],[Period]]=T$1)*((Table3[[#All],[Variables ]]=$AF$3)+(Table3[[#All],[Variables ]]=$AF$2)+(Table3[[#All],[Variables ]]=$AF$4)),0)</f>
        <v>AH</v>
      </c>
      <c r="U148" cm="1">
        <f t="array" ref="U148">_xlfn._xlws.FILTER(Table3[[#All],[Name]],(Table3[[#All],[Polygon]]=$A148)*(Table3[[#All],[Period]]=U$1)*((Table3[[#All],[Variables ]]=$AF$3)+(Table3[[#All],[Variables ]]=$AF$2)+(Table3[[#All],[Variables ]]=$AF$4)),0)</f>
        <v>0</v>
      </c>
      <c r="V148" cm="1">
        <f t="array" ref="V148">_xlfn._xlws.FILTER(Table3[[#All],[Name]],(Table3[[#All],[Polygon]]=$A148)*(Table3[[#All],[Period]]=V$1)*((Table3[[#All],[Variables ]]=$AF$3)+(Table3[[#All],[Variables ]]=$AF$2)+(Table3[[#All],[Variables ]]=$AF$4)),0)</f>
        <v>0</v>
      </c>
      <c r="W148" cm="1">
        <f t="array" ref="W148">_xlfn._xlws.FILTER(Table3[[#All],[Name]],(Table3[[#All],[Polygon]]=$A148)*(Table3[[#All],[Period]]=W$1)*((Table3[[#All],[Variables ]]=$AF$3)+(Table3[[#All],[Variables ]]=$AF$2)+(Table3[[#All],[Variables ]]=$AF$4)),0)</f>
        <v>0</v>
      </c>
      <c r="X148" cm="1">
        <f t="array" ref="X148">_xlfn._xlws.FILTER(Table3[[#All],[Name]],(Table3[[#All],[Polygon]]=$A148)*(Table3[[#All],[Period]]=X$1)*((Table3[[#All],[Variables ]]=$AF$3)+(Table3[[#All],[Variables ]]=$AF$2)+(Table3[[#All],[Variables ]]=$AF$4)),0)</f>
        <v>0</v>
      </c>
      <c r="Y148" cm="1">
        <f t="array" ref="Y148">_xlfn._xlws.FILTER(Table3[[#All],[Name]],(Table3[[#All],[Polygon]]=$A148)*(Table3[[#All],[Period]]=Y$1)*((Table3[[#All],[Variables ]]=$AF$3)+(Table3[[#All],[Variables ]]=$AF$2)+(Table3[[#All],[Variables ]]=$AF$4)),0)</f>
        <v>0</v>
      </c>
      <c r="Z148" cm="1">
        <f t="array" ref="Z148">_xlfn._xlws.FILTER(Table3[[#All],[Name]],(Table3[[#All],[Polygon]]=$A148)*(Table3[[#All],[Period]]=Z$1)*((Table3[[#All],[Variables ]]=$AF$3)+(Table3[[#All],[Variables ]]=$AF$2)+(Table3[[#All],[Variables ]]=$AF$4)),0)</f>
        <v>0</v>
      </c>
      <c r="AA148" cm="1">
        <f t="array" ref="AA148">_xlfn._xlws.FILTER(Table3[[#All],[Name]],(Table3[[#All],[Polygon]]=$A148)*(Table3[[#All],[Period]]=AA$1)*((Table3[[#All],[Variables ]]=$AF$3)+(Table3[[#All],[Variables ]]=$AF$2)+(Table3[[#All],[Variables ]]=$AF$4)),0)</f>
        <v>0</v>
      </c>
      <c r="AB148" cm="1">
        <f t="array" ref="AB148">_xlfn._xlws.FILTER(Table3[[#All],[Name]],(Table3[[#All],[Polygon]]=$A148)*(Table3[[#All],[Period]]=AB$1)*((Table3[[#All],[Variables ]]=$AF$3)+(Table3[[#All],[Variables ]]=$AF$2)+(Table3[[#All],[Variables ]]=$AF$4)),0)</f>
        <v>0</v>
      </c>
      <c r="AC148" cm="1">
        <f t="array" ref="AC148">_xlfn._xlws.FILTER(Table3[[#All],[Name]],(Table3[[#All],[Polygon]]=$A148)*(Table3[[#All],[Period]]=AC$1)*((Table3[[#All],[Variables ]]=$AF$3)+(Table3[[#All],[Variables ]]=$AF$2)+(Table3[[#All],[Variables ]]=$AF$4)),0)</f>
        <v>0</v>
      </c>
      <c r="AD148" cm="1">
        <f t="array" ref="AD148">_xlfn._xlws.FILTER(Table3[[#All],[Name]],(Table3[[#All],[Polygon]]=$A148)*(Table3[[#All],[Period]]=AD$1)*((Table3[[#All],[Variables ]]=$AF$3)+(Table3[[#All],[Variables ]]=$AF$2)+(Table3[[#All],[Variables ]]=$AF$4)),0)</f>
        <v>0</v>
      </c>
    </row>
    <row r="149" spans="1:30" x14ac:dyDescent="0.35">
      <c r="A149" s="3">
        <v>2</v>
      </c>
      <c r="B149" s="4" t="s">
        <v>1547</v>
      </c>
      <c r="C149" s="10">
        <v>10.0095142</v>
      </c>
      <c r="D149" s="4" t="s">
        <v>1466</v>
      </c>
      <c r="E149" s="4">
        <v>1</v>
      </c>
      <c r="F149" s="4">
        <v>2</v>
      </c>
      <c r="G149" s="4">
        <v>3</v>
      </c>
      <c r="H149" s="4"/>
      <c r="I149" s="4">
        <v>1989</v>
      </c>
      <c r="J149" s="4">
        <v>0</v>
      </c>
      <c r="K149" s="4" t="s">
        <v>1362</v>
      </c>
      <c r="L149" s="4">
        <v>2</v>
      </c>
      <c r="M149" s="4">
        <v>2</v>
      </c>
      <c r="N149" s="4">
        <v>10.0095142</v>
      </c>
      <c r="O149" s="11">
        <v>10.01</v>
      </c>
      <c r="P149" cm="1">
        <f t="array" ref="P149">_xlfn._xlws.FILTER(Table3[[#All],[Name]],(Table3[[#All],[Polygon]]=$A149)*(Table3[[#All],[Period]]=P$1)*((Table3[[#All],[Variables ]]=$AF$3)+(Table3[[#All],[Variables ]]=$AF$2)+(Table3[[#All],[Variables ]]=$AF$4)),0)</f>
        <v>0</v>
      </c>
      <c r="Q149" t="str" cm="1">
        <f t="array" ref="Q149">_xlfn._xlws.FILTER(Table3[[#All],[Name]],(Table3[[#All],[Polygon]]=$A149)*(Table3[[#All],[Period]]=Q$1)*((Table3[[#All],[Variables ]]=$AF$3)+(Table3[[#All],[Variables ]]=$AF$2)+(Table3[[#All],[Variables ]]=$AF$4)),0)</f>
        <v>AH</v>
      </c>
      <c r="R149" t="str" cm="1">
        <f t="array" ref="R149">_xlfn._xlws.FILTER(Table3[[#All],[Name]],(Table3[[#All],[Polygon]]=$A149)*(Table3[[#All],[Period]]=R$1)*((Table3[[#All],[Variables ]]=$AF$3)+(Table3[[#All],[Variables ]]=$AF$2)+(Table3[[#All],[Variables ]]=$AF$4)),0)</f>
        <v>PCT</v>
      </c>
      <c r="S149" t="str" cm="1">
        <f t="array" ref="S149">_xlfn._xlws.FILTER(Table3[[#All],[Name]],(Table3[[#All],[Polygon]]=$A149)*(Table3[[#All],[Period]]=S$1)*((Table3[[#All],[Variables ]]=$AF$3)+(Table3[[#All],[Variables ]]=$AF$2)+(Table3[[#All],[Variables ]]=$AF$4)),0)</f>
        <v>AH</v>
      </c>
      <c r="T149" t="str" cm="1">
        <f t="array" ref="T149">_xlfn._xlws.FILTER(Table3[[#All],[Name]],(Table3[[#All],[Polygon]]=$A149)*(Table3[[#All],[Period]]=T$1)*((Table3[[#All],[Variables ]]=$AF$3)+(Table3[[#All],[Variables ]]=$AF$2)+(Table3[[#All],[Variables ]]=$AF$4)),0)</f>
        <v>AH</v>
      </c>
      <c r="U149" cm="1">
        <f t="array" ref="U149">_xlfn._xlws.FILTER(Table3[[#All],[Name]],(Table3[[#All],[Polygon]]=$A149)*(Table3[[#All],[Period]]=U$1)*((Table3[[#All],[Variables ]]=$AF$3)+(Table3[[#All],[Variables ]]=$AF$2)+(Table3[[#All],[Variables ]]=$AF$4)),0)</f>
        <v>0</v>
      </c>
      <c r="V149" cm="1">
        <f t="array" ref="V149">_xlfn._xlws.FILTER(Table3[[#All],[Name]],(Table3[[#All],[Polygon]]=$A149)*(Table3[[#All],[Period]]=V$1)*((Table3[[#All],[Variables ]]=$AF$3)+(Table3[[#All],[Variables ]]=$AF$2)+(Table3[[#All],[Variables ]]=$AF$4)),0)</f>
        <v>0</v>
      </c>
      <c r="W149" cm="1">
        <f t="array" ref="W149">_xlfn._xlws.FILTER(Table3[[#All],[Name]],(Table3[[#All],[Polygon]]=$A149)*(Table3[[#All],[Period]]=W$1)*((Table3[[#All],[Variables ]]=$AF$3)+(Table3[[#All],[Variables ]]=$AF$2)+(Table3[[#All],[Variables ]]=$AF$4)),0)</f>
        <v>0</v>
      </c>
      <c r="X149" cm="1">
        <f t="array" ref="X149">_xlfn._xlws.FILTER(Table3[[#All],[Name]],(Table3[[#All],[Polygon]]=$A149)*(Table3[[#All],[Period]]=X$1)*((Table3[[#All],[Variables ]]=$AF$3)+(Table3[[#All],[Variables ]]=$AF$2)+(Table3[[#All],[Variables ]]=$AF$4)),0)</f>
        <v>0</v>
      </c>
      <c r="Y149" cm="1">
        <f t="array" ref="Y149">_xlfn._xlws.FILTER(Table3[[#All],[Name]],(Table3[[#All],[Polygon]]=$A149)*(Table3[[#All],[Period]]=Y$1)*((Table3[[#All],[Variables ]]=$AF$3)+(Table3[[#All],[Variables ]]=$AF$2)+(Table3[[#All],[Variables ]]=$AF$4)),0)</f>
        <v>0</v>
      </c>
      <c r="Z149" cm="1">
        <f t="array" ref="Z149">_xlfn._xlws.FILTER(Table3[[#All],[Name]],(Table3[[#All],[Polygon]]=$A149)*(Table3[[#All],[Period]]=Z$1)*((Table3[[#All],[Variables ]]=$AF$3)+(Table3[[#All],[Variables ]]=$AF$2)+(Table3[[#All],[Variables ]]=$AF$4)),0)</f>
        <v>0</v>
      </c>
      <c r="AA149" cm="1">
        <f t="array" ref="AA149">_xlfn._xlws.FILTER(Table3[[#All],[Name]],(Table3[[#All],[Polygon]]=$A149)*(Table3[[#All],[Period]]=AA$1)*((Table3[[#All],[Variables ]]=$AF$3)+(Table3[[#All],[Variables ]]=$AF$2)+(Table3[[#All],[Variables ]]=$AF$4)),0)</f>
        <v>0</v>
      </c>
      <c r="AB149" cm="1">
        <f t="array" ref="AB149">_xlfn._xlws.FILTER(Table3[[#All],[Name]],(Table3[[#All],[Polygon]]=$A149)*(Table3[[#All],[Period]]=AB$1)*((Table3[[#All],[Variables ]]=$AF$3)+(Table3[[#All],[Variables ]]=$AF$2)+(Table3[[#All],[Variables ]]=$AF$4)),0)</f>
        <v>0</v>
      </c>
      <c r="AC149" cm="1">
        <f t="array" ref="AC149">_xlfn._xlws.FILTER(Table3[[#All],[Name]],(Table3[[#All],[Polygon]]=$A149)*(Table3[[#All],[Period]]=AC$1)*((Table3[[#All],[Variables ]]=$AF$3)+(Table3[[#All],[Variables ]]=$AF$2)+(Table3[[#All],[Variables ]]=$AF$4)),0)</f>
        <v>0</v>
      </c>
      <c r="AD149" cm="1">
        <f t="array" ref="AD149">_xlfn._xlws.FILTER(Table3[[#All],[Name]],(Table3[[#All],[Polygon]]=$A149)*(Table3[[#All],[Period]]=AD$1)*((Table3[[#All],[Variables ]]=$AF$3)+(Table3[[#All],[Variables ]]=$AF$2)+(Table3[[#All],[Variables ]]=$AF$4)),0)</f>
        <v>0</v>
      </c>
    </row>
    <row r="150" spans="1:30" x14ac:dyDescent="0.35">
      <c r="A150" s="5">
        <v>2</v>
      </c>
      <c r="B150" s="6" t="s">
        <v>1547</v>
      </c>
      <c r="C150" s="8">
        <v>10.0095142</v>
      </c>
      <c r="D150" s="6" t="s">
        <v>1466</v>
      </c>
      <c r="E150" s="6">
        <v>1</v>
      </c>
      <c r="F150" s="6">
        <v>2</v>
      </c>
      <c r="G150" s="6">
        <v>3</v>
      </c>
      <c r="H150" s="6"/>
      <c r="I150" s="6">
        <v>1989</v>
      </c>
      <c r="J150" s="6">
        <v>0</v>
      </c>
      <c r="K150" s="6" t="s">
        <v>1362</v>
      </c>
      <c r="L150" s="6">
        <v>19</v>
      </c>
      <c r="M150" s="6">
        <v>19</v>
      </c>
      <c r="N150" s="6">
        <v>32.06105127</v>
      </c>
      <c r="O150" s="9">
        <v>6.0049999999999999</v>
      </c>
      <c r="P150" cm="1">
        <f t="array" ref="P150">_xlfn._xlws.FILTER(Table3[[#All],[Name]],(Table3[[#All],[Polygon]]=$A150)*(Table3[[#All],[Period]]=P$1)*((Table3[[#All],[Variables ]]=$AF$3)+(Table3[[#All],[Variables ]]=$AF$2)+(Table3[[#All],[Variables ]]=$AF$4)),0)</f>
        <v>0</v>
      </c>
      <c r="Q150" t="str" cm="1">
        <f t="array" ref="Q150">_xlfn._xlws.FILTER(Table3[[#All],[Name]],(Table3[[#All],[Polygon]]=$A150)*(Table3[[#All],[Period]]=Q$1)*((Table3[[#All],[Variables ]]=$AF$3)+(Table3[[#All],[Variables ]]=$AF$2)+(Table3[[#All],[Variables ]]=$AF$4)),0)</f>
        <v>AH</v>
      </c>
      <c r="R150" t="str" cm="1">
        <f t="array" ref="R150">_xlfn._xlws.FILTER(Table3[[#All],[Name]],(Table3[[#All],[Polygon]]=$A150)*(Table3[[#All],[Period]]=R$1)*((Table3[[#All],[Variables ]]=$AF$3)+(Table3[[#All],[Variables ]]=$AF$2)+(Table3[[#All],[Variables ]]=$AF$4)),0)</f>
        <v>PCT</v>
      </c>
      <c r="S150" t="str" cm="1">
        <f t="array" ref="S150">_xlfn._xlws.FILTER(Table3[[#All],[Name]],(Table3[[#All],[Polygon]]=$A150)*(Table3[[#All],[Period]]=S$1)*((Table3[[#All],[Variables ]]=$AF$3)+(Table3[[#All],[Variables ]]=$AF$2)+(Table3[[#All],[Variables ]]=$AF$4)),0)</f>
        <v>AH</v>
      </c>
      <c r="T150" t="str" cm="1">
        <f t="array" ref="T150">_xlfn._xlws.FILTER(Table3[[#All],[Name]],(Table3[[#All],[Polygon]]=$A150)*(Table3[[#All],[Period]]=T$1)*((Table3[[#All],[Variables ]]=$AF$3)+(Table3[[#All],[Variables ]]=$AF$2)+(Table3[[#All],[Variables ]]=$AF$4)),0)</f>
        <v>AH</v>
      </c>
      <c r="U150" cm="1">
        <f t="array" ref="U150">_xlfn._xlws.FILTER(Table3[[#All],[Name]],(Table3[[#All],[Polygon]]=$A150)*(Table3[[#All],[Period]]=U$1)*((Table3[[#All],[Variables ]]=$AF$3)+(Table3[[#All],[Variables ]]=$AF$2)+(Table3[[#All],[Variables ]]=$AF$4)),0)</f>
        <v>0</v>
      </c>
      <c r="V150" cm="1">
        <f t="array" ref="V150">_xlfn._xlws.FILTER(Table3[[#All],[Name]],(Table3[[#All],[Polygon]]=$A150)*(Table3[[#All],[Period]]=V$1)*((Table3[[#All],[Variables ]]=$AF$3)+(Table3[[#All],[Variables ]]=$AF$2)+(Table3[[#All],[Variables ]]=$AF$4)),0)</f>
        <v>0</v>
      </c>
      <c r="W150" cm="1">
        <f t="array" ref="W150">_xlfn._xlws.FILTER(Table3[[#All],[Name]],(Table3[[#All],[Polygon]]=$A150)*(Table3[[#All],[Period]]=W$1)*((Table3[[#All],[Variables ]]=$AF$3)+(Table3[[#All],[Variables ]]=$AF$2)+(Table3[[#All],[Variables ]]=$AF$4)),0)</f>
        <v>0</v>
      </c>
      <c r="X150" cm="1">
        <f t="array" ref="X150">_xlfn._xlws.FILTER(Table3[[#All],[Name]],(Table3[[#All],[Polygon]]=$A150)*(Table3[[#All],[Period]]=X$1)*((Table3[[#All],[Variables ]]=$AF$3)+(Table3[[#All],[Variables ]]=$AF$2)+(Table3[[#All],[Variables ]]=$AF$4)),0)</f>
        <v>0</v>
      </c>
      <c r="Y150" cm="1">
        <f t="array" ref="Y150">_xlfn._xlws.FILTER(Table3[[#All],[Name]],(Table3[[#All],[Polygon]]=$A150)*(Table3[[#All],[Period]]=Y$1)*((Table3[[#All],[Variables ]]=$AF$3)+(Table3[[#All],[Variables ]]=$AF$2)+(Table3[[#All],[Variables ]]=$AF$4)),0)</f>
        <v>0</v>
      </c>
      <c r="Z150" cm="1">
        <f t="array" ref="Z150">_xlfn._xlws.FILTER(Table3[[#All],[Name]],(Table3[[#All],[Polygon]]=$A150)*(Table3[[#All],[Period]]=Z$1)*((Table3[[#All],[Variables ]]=$AF$3)+(Table3[[#All],[Variables ]]=$AF$2)+(Table3[[#All],[Variables ]]=$AF$4)),0)</f>
        <v>0</v>
      </c>
      <c r="AA150" cm="1">
        <f t="array" ref="AA150">_xlfn._xlws.FILTER(Table3[[#All],[Name]],(Table3[[#All],[Polygon]]=$A150)*(Table3[[#All],[Period]]=AA$1)*((Table3[[#All],[Variables ]]=$AF$3)+(Table3[[#All],[Variables ]]=$AF$2)+(Table3[[#All],[Variables ]]=$AF$4)),0)</f>
        <v>0</v>
      </c>
      <c r="AB150" cm="1">
        <f t="array" ref="AB150">_xlfn._xlws.FILTER(Table3[[#All],[Name]],(Table3[[#All],[Polygon]]=$A150)*(Table3[[#All],[Period]]=AB$1)*((Table3[[#All],[Variables ]]=$AF$3)+(Table3[[#All],[Variables ]]=$AF$2)+(Table3[[#All],[Variables ]]=$AF$4)),0)</f>
        <v>0</v>
      </c>
      <c r="AC150" cm="1">
        <f t="array" ref="AC150">_xlfn._xlws.FILTER(Table3[[#All],[Name]],(Table3[[#All],[Polygon]]=$A150)*(Table3[[#All],[Period]]=AC$1)*((Table3[[#All],[Variables ]]=$AF$3)+(Table3[[#All],[Variables ]]=$AF$2)+(Table3[[#All],[Variables ]]=$AF$4)),0)</f>
        <v>0</v>
      </c>
      <c r="AD150" cm="1">
        <f t="array" ref="AD150">_xlfn._xlws.FILTER(Table3[[#All],[Name]],(Table3[[#All],[Polygon]]=$A150)*(Table3[[#All],[Period]]=AD$1)*((Table3[[#All],[Variables ]]=$AF$3)+(Table3[[#All],[Variables ]]=$AF$2)+(Table3[[#All],[Variables ]]=$AF$4)),0)</f>
        <v>0</v>
      </c>
    </row>
    <row r="151" spans="1:30" x14ac:dyDescent="0.35">
      <c r="A151" s="3">
        <v>2</v>
      </c>
      <c r="B151" s="4" t="s">
        <v>1547</v>
      </c>
      <c r="C151" s="10">
        <v>10.0095142</v>
      </c>
      <c r="D151" s="4" t="s">
        <v>1466</v>
      </c>
      <c r="E151" s="4">
        <v>1</v>
      </c>
      <c r="F151" s="4">
        <v>2</v>
      </c>
      <c r="G151" s="4">
        <v>3</v>
      </c>
      <c r="H151" s="4"/>
      <c r="I151" s="4">
        <v>1989</v>
      </c>
      <c r="J151" s="4">
        <v>0</v>
      </c>
      <c r="K151" s="4" t="s">
        <v>1362</v>
      </c>
      <c r="L151" s="4">
        <v>82</v>
      </c>
      <c r="M151" s="4">
        <v>82</v>
      </c>
      <c r="N151" s="4">
        <v>4.5023451459999997</v>
      </c>
      <c r="O151" s="11">
        <v>1.4019999999999999</v>
      </c>
      <c r="P151" cm="1">
        <f t="array" ref="P151">_xlfn._xlws.FILTER(Table3[[#All],[Name]],(Table3[[#All],[Polygon]]=$A151)*(Table3[[#All],[Period]]=P$1)*((Table3[[#All],[Variables ]]=$AF$3)+(Table3[[#All],[Variables ]]=$AF$2)+(Table3[[#All],[Variables ]]=$AF$4)),0)</f>
        <v>0</v>
      </c>
      <c r="Q151" t="str" cm="1">
        <f t="array" ref="Q151">_xlfn._xlws.FILTER(Table3[[#All],[Name]],(Table3[[#All],[Polygon]]=$A151)*(Table3[[#All],[Period]]=Q$1)*((Table3[[#All],[Variables ]]=$AF$3)+(Table3[[#All],[Variables ]]=$AF$2)+(Table3[[#All],[Variables ]]=$AF$4)),0)</f>
        <v>AH</v>
      </c>
      <c r="R151" t="str" cm="1">
        <f t="array" ref="R151">_xlfn._xlws.FILTER(Table3[[#All],[Name]],(Table3[[#All],[Polygon]]=$A151)*(Table3[[#All],[Period]]=R$1)*((Table3[[#All],[Variables ]]=$AF$3)+(Table3[[#All],[Variables ]]=$AF$2)+(Table3[[#All],[Variables ]]=$AF$4)),0)</f>
        <v>PCT</v>
      </c>
      <c r="S151" t="str" cm="1">
        <f t="array" ref="S151">_xlfn._xlws.FILTER(Table3[[#All],[Name]],(Table3[[#All],[Polygon]]=$A151)*(Table3[[#All],[Period]]=S$1)*((Table3[[#All],[Variables ]]=$AF$3)+(Table3[[#All],[Variables ]]=$AF$2)+(Table3[[#All],[Variables ]]=$AF$4)),0)</f>
        <v>AH</v>
      </c>
      <c r="T151" t="str" cm="1">
        <f t="array" ref="T151">_xlfn._xlws.FILTER(Table3[[#All],[Name]],(Table3[[#All],[Polygon]]=$A151)*(Table3[[#All],[Period]]=T$1)*((Table3[[#All],[Variables ]]=$AF$3)+(Table3[[#All],[Variables ]]=$AF$2)+(Table3[[#All],[Variables ]]=$AF$4)),0)</f>
        <v>AH</v>
      </c>
      <c r="U151" cm="1">
        <f t="array" ref="U151">_xlfn._xlws.FILTER(Table3[[#All],[Name]],(Table3[[#All],[Polygon]]=$A151)*(Table3[[#All],[Period]]=U$1)*((Table3[[#All],[Variables ]]=$AF$3)+(Table3[[#All],[Variables ]]=$AF$2)+(Table3[[#All],[Variables ]]=$AF$4)),0)</f>
        <v>0</v>
      </c>
      <c r="V151" cm="1">
        <f t="array" ref="V151">_xlfn._xlws.FILTER(Table3[[#All],[Name]],(Table3[[#All],[Polygon]]=$A151)*(Table3[[#All],[Period]]=V$1)*((Table3[[#All],[Variables ]]=$AF$3)+(Table3[[#All],[Variables ]]=$AF$2)+(Table3[[#All],[Variables ]]=$AF$4)),0)</f>
        <v>0</v>
      </c>
      <c r="W151" cm="1">
        <f t="array" ref="W151">_xlfn._xlws.FILTER(Table3[[#All],[Name]],(Table3[[#All],[Polygon]]=$A151)*(Table3[[#All],[Period]]=W$1)*((Table3[[#All],[Variables ]]=$AF$3)+(Table3[[#All],[Variables ]]=$AF$2)+(Table3[[#All],[Variables ]]=$AF$4)),0)</f>
        <v>0</v>
      </c>
      <c r="X151" cm="1">
        <f t="array" ref="X151">_xlfn._xlws.FILTER(Table3[[#All],[Name]],(Table3[[#All],[Polygon]]=$A151)*(Table3[[#All],[Period]]=X$1)*((Table3[[#All],[Variables ]]=$AF$3)+(Table3[[#All],[Variables ]]=$AF$2)+(Table3[[#All],[Variables ]]=$AF$4)),0)</f>
        <v>0</v>
      </c>
      <c r="Y151" cm="1">
        <f t="array" ref="Y151">_xlfn._xlws.FILTER(Table3[[#All],[Name]],(Table3[[#All],[Polygon]]=$A151)*(Table3[[#All],[Period]]=Y$1)*((Table3[[#All],[Variables ]]=$AF$3)+(Table3[[#All],[Variables ]]=$AF$2)+(Table3[[#All],[Variables ]]=$AF$4)),0)</f>
        <v>0</v>
      </c>
      <c r="Z151" cm="1">
        <f t="array" ref="Z151">_xlfn._xlws.FILTER(Table3[[#All],[Name]],(Table3[[#All],[Polygon]]=$A151)*(Table3[[#All],[Period]]=Z$1)*((Table3[[#All],[Variables ]]=$AF$3)+(Table3[[#All],[Variables ]]=$AF$2)+(Table3[[#All],[Variables ]]=$AF$4)),0)</f>
        <v>0</v>
      </c>
      <c r="AA151" cm="1">
        <f t="array" ref="AA151">_xlfn._xlws.FILTER(Table3[[#All],[Name]],(Table3[[#All],[Polygon]]=$A151)*(Table3[[#All],[Period]]=AA$1)*((Table3[[#All],[Variables ]]=$AF$3)+(Table3[[#All],[Variables ]]=$AF$2)+(Table3[[#All],[Variables ]]=$AF$4)),0)</f>
        <v>0</v>
      </c>
      <c r="AB151" cm="1">
        <f t="array" ref="AB151">_xlfn._xlws.FILTER(Table3[[#All],[Name]],(Table3[[#All],[Polygon]]=$A151)*(Table3[[#All],[Period]]=AB$1)*((Table3[[#All],[Variables ]]=$AF$3)+(Table3[[#All],[Variables ]]=$AF$2)+(Table3[[#All],[Variables ]]=$AF$4)),0)</f>
        <v>0</v>
      </c>
      <c r="AC151" cm="1">
        <f t="array" ref="AC151">_xlfn._xlws.FILTER(Table3[[#All],[Name]],(Table3[[#All],[Polygon]]=$A151)*(Table3[[#All],[Period]]=AC$1)*((Table3[[#All],[Variables ]]=$AF$3)+(Table3[[#All],[Variables ]]=$AF$2)+(Table3[[#All],[Variables ]]=$AF$4)),0)</f>
        <v>0</v>
      </c>
      <c r="AD151" cm="1">
        <f t="array" ref="AD151">_xlfn._xlws.FILTER(Table3[[#All],[Name]],(Table3[[#All],[Polygon]]=$A151)*(Table3[[#All],[Period]]=AD$1)*((Table3[[#All],[Variables ]]=$AF$3)+(Table3[[#All],[Variables ]]=$AF$2)+(Table3[[#All],[Variables ]]=$AF$4)),0)</f>
        <v>0</v>
      </c>
    </row>
    <row r="152" spans="1:30" x14ac:dyDescent="0.35">
      <c r="A152" s="5">
        <v>2</v>
      </c>
      <c r="B152" s="6" t="s">
        <v>1547</v>
      </c>
      <c r="C152" s="8">
        <v>10.0095142</v>
      </c>
      <c r="D152" s="6" t="s">
        <v>1466</v>
      </c>
      <c r="E152" s="6">
        <v>1</v>
      </c>
      <c r="F152" s="6">
        <v>2</v>
      </c>
      <c r="G152" s="6">
        <v>3</v>
      </c>
      <c r="H152" s="6"/>
      <c r="I152" s="6">
        <v>1989</v>
      </c>
      <c r="J152" s="6">
        <v>0</v>
      </c>
      <c r="K152" s="6" t="s">
        <v>1362</v>
      </c>
      <c r="L152" s="6">
        <v>53</v>
      </c>
      <c r="M152" s="6">
        <v>53</v>
      </c>
      <c r="N152" s="6">
        <v>66.246111110000001</v>
      </c>
      <c r="O152" s="9">
        <v>2.9249999999999998</v>
      </c>
      <c r="P152" cm="1">
        <f t="array" ref="P152">_xlfn._xlws.FILTER(Table3[[#All],[Name]],(Table3[[#All],[Polygon]]=$A152)*(Table3[[#All],[Period]]=P$1)*((Table3[[#All],[Variables ]]=$AF$3)+(Table3[[#All],[Variables ]]=$AF$2)+(Table3[[#All],[Variables ]]=$AF$4)),0)</f>
        <v>0</v>
      </c>
      <c r="Q152" t="str" cm="1">
        <f t="array" ref="Q152">_xlfn._xlws.FILTER(Table3[[#All],[Name]],(Table3[[#All],[Polygon]]=$A152)*(Table3[[#All],[Period]]=Q$1)*((Table3[[#All],[Variables ]]=$AF$3)+(Table3[[#All],[Variables ]]=$AF$2)+(Table3[[#All],[Variables ]]=$AF$4)),0)</f>
        <v>AH</v>
      </c>
      <c r="R152" t="str" cm="1">
        <f t="array" ref="R152">_xlfn._xlws.FILTER(Table3[[#All],[Name]],(Table3[[#All],[Polygon]]=$A152)*(Table3[[#All],[Period]]=R$1)*((Table3[[#All],[Variables ]]=$AF$3)+(Table3[[#All],[Variables ]]=$AF$2)+(Table3[[#All],[Variables ]]=$AF$4)),0)</f>
        <v>PCT</v>
      </c>
      <c r="S152" t="str" cm="1">
        <f t="array" ref="S152">_xlfn._xlws.FILTER(Table3[[#All],[Name]],(Table3[[#All],[Polygon]]=$A152)*(Table3[[#All],[Period]]=S$1)*((Table3[[#All],[Variables ]]=$AF$3)+(Table3[[#All],[Variables ]]=$AF$2)+(Table3[[#All],[Variables ]]=$AF$4)),0)</f>
        <v>AH</v>
      </c>
      <c r="T152" t="str" cm="1">
        <f t="array" ref="T152">_xlfn._xlws.FILTER(Table3[[#All],[Name]],(Table3[[#All],[Polygon]]=$A152)*(Table3[[#All],[Period]]=T$1)*((Table3[[#All],[Variables ]]=$AF$3)+(Table3[[#All],[Variables ]]=$AF$2)+(Table3[[#All],[Variables ]]=$AF$4)),0)</f>
        <v>AH</v>
      </c>
      <c r="U152" cm="1">
        <f t="array" ref="U152">_xlfn._xlws.FILTER(Table3[[#All],[Name]],(Table3[[#All],[Polygon]]=$A152)*(Table3[[#All],[Period]]=U$1)*((Table3[[#All],[Variables ]]=$AF$3)+(Table3[[#All],[Variables ]]=$AF$2)+(Table3[[#All],[Variables ]]=$AF$4)),0)</f>
        <v>0</v>
      </c>
      <c r="V152" cm="1">
        <f t="array" ref="V152">_xlfn._xlws.FILTER(Table3[[#All],[Name]],(Table3[[#All],[Polygon]]=$A152)*(Table3[[#All],[Period]]=V$1)*((Table3[[#All],[Variables ]]=$AF$3)+(Table3[[#All],[Variables ]]=$AF$2)+(Table3[[#All],[Variables ]]=$AF$4)),0)</f>
        <v>0</v>
      </c>
      <c r="W152" cm="1">
        <f t="array" ref="W152">_xlfn._xlws.FILTER(Table3[[#All],[Name]],(Table3[[#All],[Polygon]]=$A152)*(Table3[[#All],[Period]]=W$1)*((Table3[[#All],[Variables ]]=$AF$3)+(Table3[[#All],[Variables ]]=$AF$2)+(Table3[[#All],[Variables ]]=$AF$4)),0)</f>
        <v>0</v>
      </c>
      <c r="X152" cm="1">
        <f t="array" ref="X152">_xlfn._xlws.FILTER(Table3[[#All],[Name]],(Table3[[#All],[Polygon]]=$A152)*(Table3[[#All],[Period]]=X$1)*((Table3[[#All],[Variables ]]=$AF$3)+(Table3[[#All],[Variables ]]=$AF$2)+(Table3[[#All],[Variables ]]=$AF$4)),0)</f>
        <v>0</v>
      </c>
      <c r="Y152" cm="1">
        <f t="array" ref="Y152">_xlfn._xlws.FILTER(Table3[[#All],[Name]],(Table3[[#All],[Polygon]]=$A152)*(Table3[[#All],[Period]]=Y$1)*((Table3[[#All],[Variables ]]=$AF$3)+(Table3[[#All],[Variables ]]=$AF$2)+(Table3[[#All],[Variables ]]=$AF$4)),0)</f>
        <v>0</v>
      </c>
      <c r="Z152" cm="1">
        <f t="array" ref="Z152">_xlfn._xlws.FILTER(Table3[[#All],[Name]],(Table3[[#All],[Polygon]]=$A152)*(Table3[[#All],[Period]]=Z$1)*((Table3[[#All],[Variables ]]=$AF$3)+(Table3[[#All],[Variables ]]=$AF$2)+(Table3[[#All],[Variables ]]=$AF$4)),0)</f>
        <v>0</v>
      </c>
      <c r="AA152" cm="1">
        <f t="array" ref="AA152">_xlfn._xlws.FILTER(Table3[[#All],[Name]],(Table3[[#All],[Polygon]]=$A152)*(Table3[[#All],[Period]]=AA$1)*((Table3[[#All],[Variables ]]=$AF$3)+(Table3[[#All],[Variables ]]=$AF$2)+(Table3[[#All],[Variables ]]=$AF$4)),0)</f>
        <v>0</v>
      </c>
      <c r="AB152" cm="1">
        <f t="array" ref="AB152">_xlfn._xlws.FILTER(Table3[[#All],[Name]],(Table3[[#All],[Polygon]]=$A152)*(Table3[[#All],[Period]]=AB$1)*((Table3[[#All],[Variables ]]=$AF$3)+(Table3[[#All],[Variables ]]=$AF$2)+(Table3[[#All],[Variables ]]=$AF$4)),0)</f>
        <v>0</v>
      </c>
      <c r="AC152" cm="1">
        <f t="array" ref="AC152">_xlfn._xlws.FILTER(Table3[[#All],[Name]],(Table3[[#All],[Polygon]]=$A152)*(Table3[[#All],[Period]]=AC$1)*((Table3[[#All],[Variables ]]=$AF$3)+(Table3[[#All],[Variables ]]=$AF$2)+(Table3[[#All],[Variables ]]=$AF$4)),0)</f>
        <v>0</v>
      </c>
      <c r="AD152" cm="1">
        <f t="array" ref="AD152">_xlfn._xlws.FILTER(Table3[[#All],[Name]],(Table3[[#All],[Polygon]]=$A152)*(Table3[[#All],[Period]]=AD$1)*((Table3[[#All],[Variables ]]=$AF$3)+(Table3[[#All],[Variables ]]=$AF$2)+(Table3[[#All],[Variables ]]=$AF$4)),0)</f>
        <v>0</v>
      </c>
    </row>
    <row r="153" spans="1:30" x14ac:dyDescent="0.35">
      <c r="A153" s="3">
        <v>2</v>
      </c>
      <c r="B153" s="4" t="s">
        <v>1547</v>
      </c>
      <c r="C153" s="10">
        <v>10.0095142</v>
      </c>
      <c r="D153" s="4" t="s">
        <v>1466</v>
      </c>
      <c r="E153" s="4">
        <v>1</v>
      </c>
      <c r="F153" s="4">
        <v>2</v>
      </c>
      <c r="G153" s="4">
        <v>3</v>
      </c>
      <c r="H153" s="4"/>
      <c r="I153" s="4">
        <v>1989</v>
      </c>
      <c r="J153" s="4">
        <v>0</v>
      </c>
      <c r="K153" s="4" t="s">
        <v>1362</v>
      </c>
      <c r="L153" s="4">
        <v>57</v>
      </c>
      <c r="M153" s="4">
        <v>57</v>
      </c>
      <c r="N153" s="4">
        <v>6.3628884540000001</v>
      </c>
      <c r="O153" s="11">
        <v>6.3630000000000004</v>
      </c>
      <c r="P153" cm="1">
        <f t="array" ref="P153">_xlfn._xlws.FILTER(Table3[[#All],[Name]],(Table3[[#All],[Polygon]]=$A153)*(Table3[[#All],[Period]]=P$1)*((Table3[[#All],[Variables ]]=$AF$3)+(Table3[[#All],[Variables ]]=$AF$2)+(Table3[[#All],[Variables ]]=$AF$4)),0)</f>
        <v>0</v>
      </c>
      <c r="Q153" t="str" cm="1">
        <f t="array" ref="Q153">_xlfn._xlws.FILTER(Table3[[#All],[Name]],(Table3[[#All],[Polygon]]=$A153)*(Table3[[#All],[Period]]=Q$1)*((Table3[[#All],[Variables ]]=$AF$3)+(Table3[[#All],[Variables ]]=$AF$2)+(Table3[[#All],[Variables ]]=$AF$4)),0)</f>
        <v>AH</v>
      </c>
      <c r="R153" t="str" cm="1">
        <f t="array" ref="R153">_xlfn._xlws.FILTER(Table3[[#All],[Name]],(Table3[[#All],[Polygon]]=$A153)*(Table3[[#All],[Period]]=R$1)*((Table3[[#All],[Variables ]]=$AF$3)+(Table3[[#All],[Variables ]]=$AF$2)+(Table3[[#All],[Variables ]]=$AF$4)),0)</f>
        <v>PCT</v>
      </c>
      <c r="S153" t="str" cm="1">
        <f t="array" ref="S153">_xlfn._xlws.FILTER(Table3[[#All],[Name]],(Table3[[#All],[Polygon]]=$A153)*(Table3[[#All],[Period]]=S$1)*((Table3[[#All],[Variables ]]=$AF$3)+(Table3[[#All],[Variables ]]=$AF$2)+(Table3[[#All],[Variables ]]=$AF$4)),0)</f>
        <v>AH</v>
      </c>
      <c r="T153" t="str" cm="1">
        <f t="array" ref="T153">_xlfn._xlws.FILTER(Table3[[#All],[Name]],(Table3[[#All],[Polygon]]=$A153)*(Table3[[#All],[Period]]=T$1)*((Table3[[#All],[Variables ]]=$AF$3)+(Table3[[#All],[Variables ]]=$AF$2)+(Table3[[#All],[Variables ]]=$AF$4)),0)</f>
        <v>AH</v>
      </c>
      <c r="U153" cm="1">
        <f t="array" ref="U153">_xlfn._xlws.FILTER(Table3[[#All],[Name]],(Table3[[#All],[Polygon]]=$A153)*(Table3[[#All],[Period]]=U$1)*((Table3[[#All],[Variables ]]=$AF$3)+(Table3[[#All],[Variables ]]=$AF$2)+(Table3[[#All],[Variables ]]=$AF$4)),0)</f>
        <v>0</v>
      </c>
      <c r="V153" cm="1">
        <f t="array" ref="V153">_xlfn._xlws.FILTER(Table3[[#All],[Name]],(Table3[[#All],[Polygon]]=$A153)*(Table3[[#All],[Period]]=V$1)*((Table3[[#All],[Variables ]]=$AF$3)+(Table3[[#All],[Variables ]]=$AF$2)+(Table3[[#All],[Variables ]]=$AF$4)),0)</f>
        <v>0</v>
      </c>
      <c r="W153" cm="1">
        <f t="array" ref="W153">_xlfn._xlws.FILTER(Table3[[#All],[Name]],(Table3[[#All],[Polygon]]=$A153)*(Table3[[#All],[Period]]=W$1)*((Table3[[#All],[Variables ]]=$AF$3)+(Table3[[#All],[Variables ]]=$AF$2)+(Table3[[#All],[Variables ]]=$AF$4)),0)</f>
        <v>0</v>
      </c>
      <c r="X153" cm="1">
        <f t="array" ref="X153">_xlfn._xlws.FILTER(Table3[[#All],[Name]],(Table3[[#All],[Polygon]]=$A153)*(Table3[[#All],[Period]]=X$1)*((Table3[[#All],[Variables ]]=$AF$3)+(Table3[[#All],[Variables ]]=$AF$2)+(Table3[[#All],[Variables ]]=$AF$4)),0)</f>
        <v>0</v>
      </c>
      <c r="Y153" cm="1">
        <f t="array" ref="Y153">_xlfn._xlws.FILTER(Table3[[#All],[Name]],(Table3[[#All],[Polygon]]=$A153)*(Table3[[#All],[Period]]=Y$1)*((Table3[[#All],[Variables ]]=$AF$3)+(Table3[[#All],[Variables ]]=$AF$2)+(Table3[[#All],[Variables ]]=$AF$4)),0)</f>
        <v>0</v>
      </c>
      <c r="Z153" cm="1">
        <f t="array" ref="Z153">_xlfn._xlws.FILTER(Table3[[#All],[Name]],(Table3[[#All],[Polygon]]=$A153)*(Table3[[#All],[Period]]=Z$1)*((Table3[[#All],[Variables ]]=$AF$3)+(Table3[[#All],[Variables ]]=$AF$2)+(Table3[[#All],[Variables ]]=$AF$4)),0)</f>
        <v>0</v>
      </c>
      <c r="AA153" cm="1">
        <f t="array" ref="AA153">_xlfn._xlws.FILTER(Table3[[#All],[Name]],(Table3[[#All],[Polygon]]=$A153)*(Table3[[#All],[Period]]=AA$1)*((Table3[[#All],[Variables ]]=$AF$3)+(Table3[[#All],[Variables ]]=$AF$2)+(Table3[[#All],[Variables ]]=$AF$4)),0)</f>
        <v>0</v>
      </c>
      <c r="AB153" cm="1">
        <f t="array" ref="AB153">_xlfn._xlws.FILTER(Table3[[#All],[Name]],(Table3[[#All],[Polygon]]=$A153)*(Table3[[#All],[Period]]=AB$1)*((Table3[[#All],[Variables ]]=$AF$3)+(Table3[[#All],[Variables ]]=$AF$2)+(Table3[[#All],[Variables ]]=$AF$4)),0)</f>
        <v>0</v>
      </c>
      <c r="AC153" cm="1">
        <f t="array" ref="AC153">_xlfn._xlws.FILTER(Table3[[#All],[Name]],(Table3[[#All],[Polygon]]=$A153)*(Table3[[#All],[Period]]=AC$1)*((Table3[[#All],[Variables ]]=$AF$3)+(Table3[[#All],[Variables ]]=$AF$2)+(Table3[[#All],[Variables ]]=$AF$4)),0)</f>
        <v>0</v>
      </c>
      <c r="AD153" cm="1">
        <f t="array" ref="AD153">_xlfn._xlws.FILTER(Table3[[#All],[Name]],(Table3[[#All],[Polygon]]=$A153)*(Table3[[#All],[Period]]=AD$1)*((Table3[[#All],[Variables ]]=$AF$3)+(Table3[[#All],[Variables ]]=$AF$2)+(Table3[[#All],[Variables ]]=$AF$4)),0)</f>
        <v>0</v>
      </c>
    </row>
    <row r="154" spans="1:30" x14ac:dyDescent="0.35">
      <c r="A154" s="5">
        <v>2</v>
      </c>
      <c r="B154" s="6" t="s">
        <v>1547</v>
      </c>
      <c r="C154" s="8">
        <v>10.0095142</v>
      </c>
      <c r="D154" s="6" t="s">
        <v>1466</v>
      </c>
      <c r="E154" s="6">
        <v>1</v>
      </c>
      <c r="F154" s="6">
        <v>2</v>
      </c>
      <c r="G154" s="6">
        <v>3</v>
      </c>
      <c r="H154" s="6"/>
      <c r="I154" s="6">
        <v>1989</v>
      </c>
      <c r="J154" s="6">
        <v>0</v>
      </c>
      <c r="K154" s="6" t="s">
        <v>1362</v>
      </c>
      <c r="L154" s="6">
        <v>2</v>
      </c>
      <c r="M154" s="6">
        <v>2</v>
      </c>
      <c r="N154" s="6">
        <v>10.0095142</v>
      </c>
      <c r="O154" s="9">
        <v>10.01</v>
      </c>
      <c r="P154" cm="1">
        <f t="array" ref="P154">_xlfn._xlws.FILTER(Table3[[#All],[Name]],(Table3[[#All],[Polygon]]=$A154)*(Table3[[#All],[Period]]=P$1)*((Table3[[#All],[Variables ]]=$AF$3)+(Table3[[#All],[Variables ]]=$AF$2)+(Table3[[#All],[Variables ]]=$AF$4)),0)</f>
        <v>0</v>
      </c>
      <c r="Q154" t="str" cm="1">
        <f t="array" ref="Q154">_xlfn._xlws.FILTER(Table3[[#All],[Name]],(Table3[[#All],[Polygon]]=$A154)*(Table3[[#All],[Period]]=Q$1)*((Table3[[#All],[Variables ]]=$AF$3)+(Table3[[#All],[Variables ]]=$AF$2)+(Table3[[#All],[Variables ]]=$AF$4)),0)</f>
        <v>AH</v>
      </c>
      <c r="R154" t="str" cm="1">
        <f t="array" ref="R154">_xlfn._xlws.FILTER(Table3[[#All],[Name]],(Table3[[#All],[Polygon]]=$A154)*(Table3[[#All],[Period]]=R$1)*((Table3[[#All],[Variables ]]=$AF$3)+(Table3[[#All],[Variables ]]=$AF$2)+(Table3[[#All],[Variables ]]=$AF$4)),0)</f>
        <v>PCT</v>
      </c>
      <c r="S154" t="str" cm="1">
        <f t="array" ref="S154">_xlfn._xlws.FILTER(Table3[[#All],[Name]],(Table3[[#All],[Polygon]]=$A154)*(Table3[[#All],[Period]]=S$1)*((Table3[[#All],[Variables ]]=$AF$3)+(Table3[[#All],[Variables ]]=$AF$2)+(Table3[[#All],[Variables ]]=$AF$4)),0)</f>
        <v>AH</v>
      </c>
      <c r="T154" t="str" cm="1">
        <f t="array" ref="T154">_xlfn._xlws.FILTER(Table3[[#All],[Name]],(Table3[[#All],[Polygon]]=$A154)*(Table3[[#All],[Period]]=T$1)*((Table3[[#All],[Variables ]]=$AF$3)+(Table3[[#All],[Variables ]]=$AF$2)+(Table3[[#All],[Variables ]]=$AF$4)),0)</f>
        <v>AH</v>
      </c>
      <c r="U154" cm="1">
        <f t="array" ref="U154">_xlfn._xlws.FILTER(Table3[[#All],[Name]],(Table3[[#All],[Polygon]]=$A154)*(Table3[[#All],[Period]]=U$1)*((Table3[[#All],[Variables ]]=$AF$3)+(Table3[[#All],[Variables ]]=$AF$2)+(Table3[[#All],[Variables ]]=$AF$4)),0)</f>
        <v>0</v>
      </c>
      <c r="V154" cm="1">
        <f t="array" ref="V154">_xlfn._xlws.FILTER(Table3[[#All],[Name]],(Table3[[#All],[Polygon]]=$A154)*(Table3[[#All],[Period]]=V$1)*((Table3[[#All],[Variables ]]=$AF$3)+(Table3[[#All],[Variables ]]=$AF$2)+(Table3[[#All],[Variables ]]=$AF$4)),0)</f>
        <v>0</v>
      </c>
      <c r="W154" cm="1">
        <f t="array" ref="W154">_xlfn._xlws.FILTER(Table3[[#All],[Name]],(Table3[[#All],[Polygon]]=$A154)*(Table3[[#All],[Period]]=W$1)*((Table3[[#All],[Variables ]]=$AF$3)+(Table3[[#All],[Variables ]]=$AF$2)+(Table3[[#All],[Variables ]]=$AF$4)),0)</f>
        <v>0</v>
      </c>
      <c r="X154" cm="1">
        <f t="array" ref="X154">_xlfn._xlws.FILTER(Table3[[#All],[Name]],(Table3[[#All],[Polygon]]=$A154)*(Table3[[#All],[Period]]=X$1)*((Table3[[#All],[Variables ]]=$AF$3)+(Table3[[#All],[Variables ]]=$AF$2)+(Table3[[#All],[Variables ]]=$AF$4)),0)</f>
        <v>0</v>
      </c>
      <c r="Y154" cm="1">
        <f t="array" ref="Y154">_xlfn._xlws.FILTER(Table3[[#All],[Name]],(Table3[[#All],[Polygon]]=$A154)*(Table3[[#All],[Period]]=Y$1)*((Table3[[#All],[Variables ]]=$AF$3)+(Table3[[#All],[Variables ]]=$AF$2)+(Table3[[#All],[Variables ]]=$AF$4)),0)</f>
        <v>0</v>
      </c>
      <c r="Z154" cm="1">
        <f t="array" ref="Z154">_xlfn._xlws.FILTER(Table3[[#All],[Name]],(Table3[[#All],[Polygon]]=$A154)*(Table3[[#All],[Period]]=Z$1)*((Table3[[#All],[Variables ]]=$AF$3)+(Table3[[#All],[Variables ]]=$AF$2)+(Table3[[#All],[Variables ]]=$AF$4)),0)</f>
        <v>0</v>
      </c>
      <c r="AA154" cm="1">
        <f t="array" ref="AA154">_xlfn._xlws.FILTER(Table3[[#All],[Name]],(Table3[[#All],[Polygon]]=$A154)*(Table3[[#All],[Period]]=AA$1)*((Table3[[#All],[Variables ]]=$AF$3)+(Table3[[#All],[Variables ]]=$AF$2)+(Table3[[#All],[Variables ]]=$AF$4)),0)</f>
        <v>0</v>
      </c>
      <c r="AB154" cm="1">
        <f t="array" ref="AB154">_xlfn._xlws.FILTER(Table3[[#All],[Name]],(Table3[[#All],[Polygon]]=$A154)*(Table3[[#All],[Period]]=AB$1)*((Table3[[#All],[Variables ]]=$AF$3)+(Table3[[#All],[Variables ]]=$AF$2)+(Table3[[#All],[Variables ]]=$AF$4)),0)</f>
        <v>0</v>
      </c>
      <c r="AC154" cm="1">
        <f t="array" ref="AC154">_xlfn._xlws.FILTER(Table3[[#All],[Name]],(Table3[[#All],[Polygon]]=$A154)*(Table3[[#All],[Period]]=AC$1)*((Table3[[#All],[Variables ]]=$AF$3)+(Table3[[#All],[Variables ]]=$AF$2)+(Table3[[#All],[Variables ]]=$AF$4)),0)</f>
        <v>0</v>
      </c>
      <c r="AD154" cm="1">
        <f t="array" ref="AD154">_xlfn._xlws.FILTER(Table3[[#All],[Name]],(Table3[[#All],[Polygon]]=$A154)*(Table3[[#All],[Period]]=AD$1)*((Table3[[#All],[Variables ]]=$AF$3)+(Table3[[#All],[Variables ]]=$AF$2)+(Table3[[#All],[Variables ]]=$AF$4)),0)</f>
        <v>0</v>
      </c>
    </row>
    <row r="155" spans="1:30" x14ac:dyDescent="0.35">
      <c r="A155" s="3">
        <v>2</v>
      </c>
      <c r="B155" s="4" t="s">
        <v>1547</v>
      </c>
      <c r="C155" s="10">
        <v>10.0095142</v>
      </c>
      <c r="D155" s="4" t="s">
        <v>1466</v>
      </c>
      <c r="E155" s="4">
        <v>1</v>
      </c>
      <c r="F155" s="4">
        <v>2</v>
      </c>
      <c r="G155" s="4">
        <v>3</v>
      </c>
      <c r="H155" s="4"/>
      <c r="I155" s="4">
        <v>1989</v>
      </c>
      <c r="J155" s="4">
        <v>0</v>
      </c>
      <c r="K155" s="4" t="s">
        <v>1362</v>
      </c>
      <c r="L155" s="4">
        <v>802</v>
      </c>
      <c r="M155" s="4">
        <v>802</v>
      </c>
      <c r="N155" s="4">
        <v>28.05279208</v>
      </c>
      <c r="O155" s="11">
        <v>2.31</v>
      </c>
      <c r="P155" cm="1">
        <f t="array" ref="P155">_xlfn._xlws.FILTER(Table3[[#All],[Name]],(Table3[[#All],[Polygon]]=$A155)*(Table3[[#All],[Period]]=P$1)*((Table3[[#All],[Variables ]]=$AF$3)+(Table3[[#All],[Variables ]]=$AF$2)+(Table3[[#All],[Variables ]]=$AF$4)),0)</f>
        <v>0</v>
      </c>
      <c r="Q155" t="str" cm="1">
        <f t="array" ref="Q155">_xlfn._xlws.FILTER(Table3[[#All],[Name]],(Table3[[#All],[Polygon]]=$A155)*(Table3[[#All],[Period]]=Q$1)*((Table3[[#All],[Variables ]]=$AF$3)+(Table3[[#All],[Variables ]]=$AF$2)+(Table3[[#All],[Variables ]]=$AF$4)),0)</f>
        <v>AH</v>
      </c>
      <c r="R155" t="str" cm="1">
        <f t="array" ref="R155">_xlfn._xlws.FILTER(Table3[[#All],[Name]],(Table3[[#All],[Polygon]]=$A155)*(Table3[[#All],[Period]]=R$1)*((Table3[[#All],[Variables ]]=$AF$3)+(Table3[[#All],[Variables ]]=$AF$2)+(Table3[[#All],[Variables ]]=$AF$4)),0)</f>
        <v>PCT</v>
      </c>
      <c r="S155" t="str" cm="1">
        <f t="array" ref="S155">_xlfn._xlws.FILTER(Table3[[#All],[Name]],(Table3[[#All],[Polygon]]=$A155)*(Table3[[#All],[Period]]=S$1)*((Table3[[#All],[Variables ]]=$AF$3)+(Table3[[#All],[Variables ]]=$AF$2)+(Table3[[#All],[Variables ]]=$AF$4)),0)</f>
        <v>AH</v>
      </c>
      <c r="T155" t="str" cm="1">
        <f t="array" ref="T155">_xlfn._xlws.FILTER(Table3[[#All],[Name]],(Table3[[#All],[Polygon]]=$A155)*(Table3[[#All],[Period]]=T$1)*((Table3[[#All],[Variables ]]=$AF$3)+(Table3[[#All],[Variables ]]=$AF$2)+(Table3[[#All],[Variables ]]=$AF$4)),0)</f>
        <v>AH</v>
      </c>
      <c r="U155" cm="1">
        <f t="array" ref="U155">_xlfn._xlws.FILTER(Table3[[#All],[Name]],(Table3[[#All],[Polygon]]=$A155)*(Table3[[#All],[Period]]=U$1)*((Table3[[#All],[Variables ]]=$AF$3)+(Table3[[#All],[Variables ]]=$AF$2)+(Table3[[#All],[Variables ]]=$AF$4)),0)</f>
        <v>0</v>
      </c>
      <c r="V155" cm="1">
        <f t="array" ref="V155">_xlfn._xlws.FILTER(Table3[[#All],[Name]],(Table3[[#All],[Polygon]]=$A155)*(Table3[[#All],[Period]]=V$1)*((Table3[[#All],[Variables ]]=$AF$3)+(Table3[[#All],[Variables ]]=$AF$2)+(Table3[[#All],[Variables ]]=$AF$4)),0)</f>
        <v>0</v>
      </c>
      <c r="W155" cm="1">
        <f t="array" ref="W155">_xlfn._xlws.FILTER(Table3[[#All],[Name]],(Table3[[#All],[Polygon]]=$A155)*(Table3[[#All],[Period]]=W$1)*((Table3[[#All],[Variables ]]=$AF$3)+(Table3[[#All],[Variables ]]=$AF$2)+(Table3[[#All],[Variables ]]=$AF$4)),0)</f>
        <v>0</v>
      </c>
      <c r="X155" cm="1">
        <f t="array" ref="X155">_xlfn._xlws.FILTER(Table3[[#All],[Name]],(Table3[[#All],[Polygon]]=$A155)*(Table3[[#All],[Period]]=X$1)*((Table3[[#All],[Variables ]]=$AF$3)+(Table3[[#All],[Variables ]]=$AF$2)+(Table3[[#All],[Variables ]]=$AF$4)),0)</f>
        <v>0</v>
      </c>
      <c r="Y155" cm="1">
        <f t="array" ref="Y155">_xlfn._xlws.FILTER(Table3[[#All],[Name]],(Table3[[#All],[Polygon]]=$A155)*(Table3[[#All],[Period]]=Y$1)*((Table3[[#All],[Variables ]]=$AF$3)+(Table3[[#All],[Variables ]]=$AF$2)+(Table3[[#All],[Variables ]]=$AF$4)),0)</f>
        <v>0</v>
      </c>
      <c r="Z155" cm="1">
        <f t="array" ref="Z155">_xlfn._xlws.FILTER(Table3[[#All],[Name]],(Table3[[#All],[Polygon]]=$A155)*(Table3[[#All],[Period]]=Z$1)*((Table3[[#All],[Variables ]]=$AF$3)+(Table3[[#All],[Variables ]]=$AF$2)+(Table3[[#All],[Variables ]]=$AF$4)),0)</f>
        <v>0</v>
      </c>
      <c r="AA155" cm="1">
        <f t="array" ref="AA155">_xlfn._xlws.FILTER(Table3[[#All],[Name]],(Table3[[#All],[Polygon]]=$A155)*(Table3[[#All],[Period]]=AA$1)*((Table3[[#All],[Variables ]]=$AF$3)+(Table3[[#All],[Variables ]]=$AF$2)+(Table3[[#All],[Variables ]]=$AF$4)),0)</f>
        <v>0</v>
      </c>
      <c r="AB155" cm="1">
        <f t="array" ref="AB155">_xlfn._xlws.FILTER(Table3[[#All],[Name]],(Table3[[#All],[Polygon]]=$A155)*(Table3[[#All],[Period]]=AB$1)*((Table3[[#All],[Variables ]]=$AF$3)+(Table3[[#All],[Variables ]]=$AF$2)+(Table3[[#All],[Variables ]]=$AF$4)),0)</f>
        <v>0</v>
      </c>
      <c r="AC155" cm="1">
        <f t="array" ref="AC155">_xlfn._xlws.FILTER(Table3[[#All],[Name]],(Table3[[#All],[Polygon]]=$A155)*(Table3[[#All],[Period]]=AC$1)*((Table3[[#All],[Variables ]]=$AF$3)+(Table3[[#All],[Variables ]]=$AF$2)+(Table3[[#All],[Variables ]]=$AF$4)),0)</f>
        <v>0</v>
      </c>
      <c r="AD155" cm="1">
        <f t="array" ref="AD155">_xlfn._xlws.FILTER(Table3[[#All],[Name]],(Table3[[#All],[Polygon]]=$A155)*(Table3[[#All],[Period]]=AD$1)*((Table3[[#All],[Variables ]]=$AF$3)+(Table3[[#All],[Variables ]]=$AF$2)+(Table3[[#All],[Variables ]]=$AF$4)),0)</f>
        <v>0</v>
      </c>
    </row>
    <row r="156" spans="1:30" x14ac:dyDescent="0.35">
      <c r="A156" s="5">
        <v>2</v>
      </c>
      <c r="B156" s="6" t="s">
        <v>1547</v>
      </c>
      <c r="C156" s="8">
        <v>10.0095142</v>
      </c>
      <c r="D156" s="6" t="s">
        <v>1466</v>
      </c>
      <c r="E156" s="6">
        <v>1</v>
      </c>
      <c r="F156" s="6">
        <v>2</v>
      </c>
      <c r="G156" s="6">
        <v>3</v>
      </c>
      <c r="H156" s="6"/>
      <c r="I156" s="6">
        <v>1989</v>
      </c>
      <c r="J156" s="6">
        <v>0</v>
      </c>
      <c r="K156" s="6" t="s">
        <v>1362</v>
      </c>
      <c r="L156" s="6">
        <v>17</v>
      </c>
      <c r="M156" s="6">
        <v>0</v>
      </c>
      <c r="N156" s="6"/>
      <c r="O156" s="9">
        <v>6.0049999999999999</v>
      </c>
      <c r="P156" cm="1">
        <f t="array" ref="P156">_xlfn._xlws.FILTER(Table3[[#All],[Name]],(Table3[[#All],[Polygon]]=$A156)*(Table3[[#All],[Period]]=P$1)*((Table3[[#All],[Variables ]]=$AF$3)+(Table3[[#All],[Variables ]]=$AF$2)+(Table3[[#All],[Variables ]]=$AF$4)),0)</f>
        <v>0</v>
      </c>
      <c r="Q156" t="str" cm="1">
        <f t="array" ref="Q156">_xlfn._xlws.FILTER(Table3[[#All],[Name]],(Table3[[#All],[Polygon]]=$A156)*(Table3[[#All],[Period]]=Q$1)*((Table3[[#All],[Variables ]]=$AF$3)+(Table3[[#All],[Variables ]]=$AF$2)+(Table3[[#All],[Variables ]]=$AF$4)),0)</f>
        <v>AH</v>
      </c>
      <c r="R156" t="str" cm="1">
        <f t="array" ref="R156">_xlfn._xlws.FILTER(Table3[[#All],[Name]],(Table3[[#All],[Polygon]]=$A156)*(Table3[[#All],[Period]]=R$1)*((Table3[[#All],[Variables ]]=$AF$3)+(Table3[[#All],[Variables ]]=$AF$2)+(Table3[[#All],[Variables ]]=$AF$4)),0)</f>
        <v>PCT</v>
      </c>
      <c r="S156" t="str" cm="1">
        <f t="array" ref="S156">_xlfn._xlws.FILTER(Table3[[#All],[Name]],(Table3[[#All],[Polygon]]=$A156)*(Table3[[#All],[Period]]=S$1)*((Table3[[#All],[Variables ]]=$AF$3)+(Table3[[#All],[Variables ]]=$AF$2)+(Table3[[#All],[Variables ]]=$AF$4)),0)</f>
        <v>AH</v>
      </c>
      <c r="T156" t="str" cm="1">
        <f t="array" ref="T156">_xlfn._xlws.FILTER(Table3[[#All],[Name]],(Table3[[#All],[Polygon]]=$A156)*(Table3[[#All],[Period]]=T$1)*((Table3[[#All],[Variables ]]=$AF$3)+(Table3[[#All],[Variables ]]=$AF$2)+(Table3[[#All],[Variables ]]=$AF$4)),0)</f>
        <v>AH</v>
      </c>
      <c r="U156" cm="1">
        <f t="array" ref="U156">_xlfn._xlws.FILTER(Table3[[#All],[Name]],(Table3[[#All],[Polygon]]=$A156)*(Table3[[#All],[Period]]=U$1)*((Table3[[#All],[Variables ]]=$AF$3)+(Table3[[#All],[Variables ]]=$AF$2)+(Table3[[#All],[Variables ]]=$AF$4)),0)</f>
        <v>0</v>
      </c>
      <c r="V156" cm="1">
        <f t="array" ref="V156">_xlfn._xlws.FILTER(Table3[[#All],[Name]],(Table3[[#All],[Polygon]]=$A156)*(Table3[[#All],[Period]]=V$1)*((Table3[[#All],[Variables ]]=$AF$3)+(Table3[[#All],[Variables ]]=$AF$2)+(Table3[[#All],[Variables ]]=$AF$4)),0)</f>
        <v>0</v>
      </c>
      <c r="W156" cm="1">
        <f t="array" ref="W156">_xlfn._xlws.FILTER(Table3[[#All],[Name]],(Table3[[#All],[Polygon]]=$A156)*(Table3[[#All],[Period]]=W$1)*((Table3[[#All],[Variables ]]=$AF$3)+(Table3[[#All],[Variables ]]=$AF$2)+(Table3[[#All],[Variables ]]=$AF$4)),0)</f>
        <v>0</v>
      </c>
      <c r="X156" cm="1">
        <f t="array" ref="X156">_xlfn._xlws.FILTER(Table3[[#All],[Name]],(Table3[[#All],[Polygon]]=$A156)*(Table3[[#All],[Period]]=X$1)*((Table3[[#All],[Variables ]]=$AF$3)+(Table3[[#All],[Variables ]]=$AF$2)+(Table3[[#All],[Variables ]]=$AF$4)),0)</f>
        <v>0</v>
      </c>
      <c r="Y156" cm="1">
        <f t="array" ref="Y156">_xlfn._xlws.FILTER(Table3[[#All],[Name]],(Table3[[#All],[Polygon]]=$A156)*(Table3[[#All],[Period]]=Y$1)*((Table3[[#All],[Variables ]]=$AF$3)+(Table3[[#All],[Variables ]]=$AF$2)+(Table3[[#All],[Variables ]]=$AF$4)),0)</f>
        <v>0</v>
      </c>
      <c r="Z156" cm="1">
        <f t="array" ref="Z156">_xlfn._xlws.FILTER(Table3[[#All],[Name]],(Table3[[#All],[Polygon]]=$A156)*(Table3[[#All],[Period]]=Z$1)*((Table3[[#All],[Variables ]]=$AF$3)+(Table3[[#All],[Variables ]]=$AF$2)+(Table3[[#All],[Variables ]]=$AF$4)),0)</f>
        <v>0</v>
      </c>
      <c r="AA156" cm="1">
        <f t="array" ref="AA156">_xlfn._xlws.FILTER(Table3[[#All],[Name]],(Table3[[#All],[Polygon]]=$A156)*(Table3[[#All],[Period]]=AA$1)*((Table3[[#All],[Variables ]]=$AF$3)+(Table3[[#All],[Variables ]]=$AF$2)+(Table3[[#All],[Variables ]]=$AF$4)),0)</f>
        <v>0</v>
      </c>
      <c r="AB156" cm="1">
        <f t="array" ref="AB156">_xlfn._xlws.FILTER(Table3[[#All],[Name]],(Table3[[#All],[Polygon]]=$A156)*(Table3[[#All],[Period]]=AB$1)*((Table3[[#All],[Variables ]]=$AF$3)+(Table3[[#All],[Variables ]]=$AF$2)+(Table3[[#All],[Variables ]]=$AF$4)),0)</f>
        <v>0</v>
      </c>
      <c r="AC156" cm="1">
        <f t="array" ref="AC156">_xlfn._xlws.FILTER(Table3[[#All],[Name]],(Table3[[#All],[Polygon]]=$A156)*(Table3[[#All],[Period]]=AC$1)*((Table3[[#All],[Variables ]]=$AF$3)+(Table3[[#All],[Variables ]]=$AF$2)+(Table3[[#All],[Variables ]]=$AF$4)),0)</f>
        <v>0</v>
      </c>
      <c r="AD156" cm="1">
        <f t="array" ref="AD156">_xlfn._xlws.FILTER(Table3[[#All],[Name]],(Table3[[#All],[Polygon]]=$A156)*(Table3[[#All],[Period]]=AD$1)*((Table3[[#All],[Variables ]]=$AF$3)+(Table3[[#All],[Variables ]]=$AF$2)+(Table3[[#All],[Variables ]]=$AF$4)),0)</f>
        <v>0</v>
      </c>
    </row>
    <row r="157" spans="1:30" x14ac:dyDescent="0.35">
      <c r="A157" s="3">
        <v>2</v>
      </c>
      <c r="B157" s="4" t="s">
        <v>1547</v>
      </c>
      <c r="C157" s="10">
        <v>10.0095142</v>
      </c>
      <c r="D157" s="4" t="s">
        <v>1466</v>
      </c>
      <c r="E157" s="4">
        <v>1</v>
      </c>
      <c r="F157" s="4">
        <v>2</v>
      </c>
      <c r="G157" s="4">
        <v>3</v>
      </c>
      <c r="H157" s="4"/>
      <c r="I157" s="4">
        <v>1989</v>
      </c>
      <c r="J157" s="4">
        <v>0</v>
      </c>
      <c r="K157" s="4" t="s">
        <v>1362</v>
      </c>
      <c r="L157" s="4">
        <v>18</v>
      </c>
      <c r="M157" s="4">
        <v>0</v>
      </c>
      <c r="N157" s="4"/>
      <c r="O157" s="11">
        <v>6.0049999999999999</v>
      </c>
      <c r="P157" cm="1">
        <f t="array" ref="P157">_xlfn._xlws.FILTER(Table3[[#All],[Name]],(Table3[[#All],[Polygon]]=$A157)*(Table3[[#All],[Period]]=P$1)*((Table3[[#All],[Variables ]]=$AF$3)+(Table3[[#All],[Variables ]]=$AF$2)+(Table3[[#All],[Variables ]]=$AF$4)),0)</f>
        <v>0</v>
      </c>
      <c r="Q157" t="str" cm="1">
        <f t="array" ref="Q157">_xlfn._xlws.FILTER(Table3[[#All],[Name]],(Table3[[#All],[Polygon]]=$A157)*(Table3[[#All],[Period]]=Q$1)*((Table3[[#All],[Variables ]]=$AF$3)+(Table3[[#All],[Variables ]]=$AF$2)+(Table3[[#All],[Variables ]]=$AF$4)),0)</f>
        <v>AH</v>
      </c>
      <c r="R157" t="str" cm="1">
        <f t="array" ref="R157">_xlfn._xlws.FILTER(Table3[[#All],[Name]],(Table3[[#All],[Polygon]]=$A157)*(Table3[[#All],[Period]]=R$1)*((Table3[[#All],[Variables ]]=$AF$3)+(Table3[[#All],[Variables ]]=$AF$2)+(Table3[[#All],[Variables ]]=$AF$4)),0)</f>
        <v>PCT</v>
      </c>
      <c r="S157" t="str" cm="1">
        <f t="array" ref="S157">_xlfn._xlws.FILTER(Table3[[#All],[Name]],(Table3[[#All],[Polygon]]=$A157)*(Table3[[#All],[Period]]=S$1)*((Table3[[#All],[Variables ]]=$AF$3)+(Table3[[#All],[Variables ]]=$AF$2)+(Table3[[#All],[Variables ]]=$AF$4)),0)</f>
        <v>AH</v>
      </c>
      <c r="T157" t="str" cm="1">
        <f t="array" ref="T157">_xlfn._xlws.FILTER(Table3[[#All],[Name]],(Table3[[#All],[Polygon]]=$A157)*(Table3[[#All],[Period]]=T$1)*((Table3[[#All],[Variables ]]=$AF$3)+(Table3[[#All],[Variables ]]=$AF$2)+(Table3[[#All],[Variables ]]=$AF$4)),0)</f>
        <v>AH</v>
      </c>
      <c r="U157" cm="1">
        <f t="array" ref="U157">_xlfn._xlws.FILTER(Table3[[#All],[Name]],(Table3[[#All],[Polygon]]=$A157)*(Table3[[#All],[Period]]=U$1)*((Table3[[#All],[Variables ]]=$AF$3)+(Table3[[#All],[Variables ]]=$AF$2)+(Table3[[#All],[Variables ]]=$AF$4)),0)</f>
        <v>0</v>
      </c>
      <c r="V157" cm="1">
        <f t="array" ref="V157">_xlfn._xlws.FILTER(Table3[[#All],[Name]],(Table3[[#All],[Polygon]]=$A157)*(Table3[[#All],[Period]]=V$1)*((Table3[[#All],[Variables ]]=$AF$3)+(Table3[[#All],[Variables ]]=$AF$2)+(Table3[[#All],[Variables ]]=$AF$4)),0)</f>
        <v>0</v>
      </c>
      <c r="W157" cm="1">
        <f t="array" ref="W157">_xlfn._xlws.FILTER(Table3[[#All],[Name]],(Table3[[#All],[Polygon]]=$A157)*(Table3[[#All],[Period]]=W$1)*((Table3[[#All],[Variables ]]=$AF$3)+(Table3[[#All],[Variables ]]=$AF$2)+(Table3[[#All],[Variables ]]=$AF$4)),0)</f>
        <v>0</v>
      </c>
      <c r="X157" cm="1">
        <f t="array" ref="X157">_xlfn._xlws.FILTER(Table3[[#All],[Name]],(Table3[[#All],[Polygon]]=$A157)*(Table3[[#All],[Period]]=X$1)*((Table3[[#All],[Variables ]]=$AF$3)+(Table3[[#All],[Variables ]]=$AF$2)+(Table3[[#All],[Variables ]]=$AF$4)),0)</f>
        <v>0</v>
      </c>
      <c r="Y157" cm="1">
        <f t="array" ref="Y157">_xlfn._xlws.FILTER(Table3[[#All],[Name]],(Table3[[#All],[Polygon]]=$A157)*(Table3[[#All],[Period]]=Y$1)*((Table3[[#All],[Variables ]]=$AF$3)+(Table3[[#All],[Variables ]]=$AF$2)+(Table3[[#All],[Variables ]]=$AF$4)),0)</f>
        <v>0</v>
      </c>
      <c r="Z157" cm="1">
        <f t="array" ref="Z157">_xlfn._xlws.FILTER(Table3[[#All],[Name]],(Table3[[#All],[Polygon]]=$A157)*(Table3[[#All],[Period]]=Z$1)*((Table3[[#All],[Variables ]]=$AF$3)+(Table3[[#All],[Variables ]]=$AF$2)+(Table3[[#All],[Variables ]]=$AF$4)),0)</f>
        <v>0</v>
      </c>
      <c r="AA157" cm="1">
        <f t="array" ref="AA157">_xlfn._xlws.FILTER(Table3[[#All],[Name]],(Table3[[#All],[Polygon]]=$A157)*(Table3[[#All],[Period]]=AA$1)*((Table3[[#All],[Variables ]]=$AF$3)+(Table3[[#All],[Variables ]]=$AF$2)+(Table3[[#All],[Variables ]]=$AF$4)),0)</f>
        <v>0</v>
      </c>
      <c r="AB157" cm="1">
        <f t="array" ref="AB157">_xlfn._xlws.FILTER(Table3[[#All],[Name]],(Table3[[#All],[Polygon]]=$A157)*(Table3[[#All],[Period]]=AB$1)*((Table3[[#All],[Variables ]]=$AF$3)+(Table3[[#All],[Variables ]]=$AF$2)+(Table3[[#All],[Variables ]]=$AF$4)),0)</f>
        <v>0</v>
      </c>
      <c r="AC157" cm="1">
        <f t="array" ref="AC157">_xlfn._xlws.FILTER(Table3[[#All],[Name]],(Table3[[#All],[Polygon]]=$A157)*(Table3[[#All],[Period]]=AC$1)*((Table3[[#All],[Variables ]]=$AF$3)+(Table3[[#All],[Variables ]]=$AF$2)+(Table3[[#All],[Variables ]]=$AF$4)),0)</f>
        <v>0</v>
      </c>
      <c r="AD157" cm="1">
        <f t="array" ref="AD157">_xlfn._xlws.FILTER(Table3[[#All],[Name]],(Table3[[#All],[Polygon]]=$A157)*(Table3[[#All],[Period]]=AD$1)*((Table3[[#All],[Variables ]]=$AF$3)+(Table3[[#All],[Variables ]]=$AF$2)+(Table3[[#All],[Variables ]]=$AF$4)),0)</f>
        <v>0</v>
      </c>
    </row>
    <row r="158" spans="1:30" x14ac:dyDescent="0.35">
      <c r="A158" s="5">
        <v>2</v>
      </c>
      <c r="B158" s="6" t="s">
        <v>1547</v>
      </c>
      <c r="C158" s="8">
        <v>10.0095142</v>
      </c>
      <c r="D158" s="6" t="s">
        <v>1466</v>
      </c>
      <c r="E158" s="6">
        <v>1</v>
      </c>
      <c r="F158" s="6">
        <v>2</v>
      </c>
      <c r="G158" s="6">
        <v>3</v>
      </c>
      <c r="H158" s="6"/>
      <c r="I158" s="6">
        <v>1989</v>
      </c>
      <c r="J158" s="6">
        <v>0</v>
      </c>
      <c r="K158" s="6" t="s">
        <v>1362</v>
      </c>
      <c r="L158" s="6">
        <v>85</v>
      </c>
      <c r="M158" s="6">
        <v>85</v>
      </c>
      <c r="N158" s="6">
        <v>19.053710169999999</v>
      </c>
      <c r="O158" s="9">
        <v>10.536</v>
      </c>
      <c r="P158" cm="1">
        <f t="array" ref="P158">_xlfn._xlws.FILTER(Table3[[#All],[Name]],(Table3[[#All],[Polygon]]=$A158)*(Table3[[#All],[Period]]=P$1)*((Table3[[#All],[Variables ]]=$AF$3)+(Table3[[#All],[Variables ]]=$AF$2)+(Table3[[#All],[Variables ]]=$AF$4)),0)</f>
        <v>0</v>
      </c>
      <c r="Q158" t="str" cm="1">
        <f t="array" ref="Q158">_xlfn._xlws.FILTER(Table3[[#All],[Name]],(Table3[[#All],[Polygon]]=$A158)*(Table3[[#All],[Period]]=Q$1)*((Table3[[#All],[Variables ]]=$AF$3)+(Table3[[#All],[Variables ]]=$AF$2)+(Table3[[#All],[Variables ]]=$AF$4)),0)</f>
        <v>AH</v>
      </c>
      <c r="R158" t="str" cm="1">
        <f t="array" ref="R158">_xlfn._xlws.FILTER(Table3[[#All],[Name]],(Table3[[#All],[Polygon]]=$A158)*(Table3[[#All],[Period]]=R$1)*((Table3[[#All],[Variables ]]=$AF$3)+(Table3[[#All],[Variables ]]=$AF$2)+(Table3[[#All],[Variables ]]=$AF$4)),0)</f>
        <v>PCT</v>
      </c>
      <c r="S158" t="str" cm="1">
        <f t="array" ref="S158">_xlfn._xlws.FILTER(Table3[[#All],[Name]],(Table3[[#All],[Polygon]]=$A158)*(Table3[[#All],[Period]]=S$1)*((Table3[[#All],[Variables ]]=$AF$3)+(Table3[[#All],[Variables ]]=$AF$2)+(Table3[[#All],[Variables ]]=$AF$4)),0)</f>
        <v>AH</v>
      </c>
      <c r="T158" t="str" cm="1">
        <f t="array" ref="T158">_xlfn._xlws.FILTER(Table3[[#All],[Name]],(Table3[[#All],[Polygon]]=$A158)*(Table3[[#All],[Period]]=T$1)*((Table3[[#All],[Variables ]]=$AF$3)+(Table3[[#All],[Variables ]]=$AF$2)+(Table3[[#All],[Variables ]]=$AF$4)),0)</f>
        <v>AH</v>
      </c>
      <c r="U158" cm="1">
        <f t="array" ref="U158">_xlfn._xlws.FILTER(Table3[[#All],[Name]],(Table3[[#All],[Polygon]]=$A158)*(Table3[[#All],[Period]]=U$1)*((Table3[[#All],[Variables ]]=$AF$3)+(Table3[[#All],[Variables ]]=$AF$2)+(Table3[[#All],[Variables ]]=$AF$4)),0)</f>
        <v>0</v>
      </c>
      <c r="V158" cm="1">
        <f t="array" ref="V158">_xlfn._xlws.FILTER(Table3[[#All],[Name]],(Table3[[#All],[Polygon]]=$A158)*(Table3[[#All],[Period]]=V$1)*((Table3[[#All],[Variables ]]=$AF$3)+(Table3[[#All],[Variables ]]=$AF$2)+(Table3[[#All],[Variables ]]=$AF$4)),0)</f>
        <v>0</v>
      </c>
      <c r="W158" cm="1">
        <f t="array" ref="W158">_xlfn._xlws.FILTER(Table3[[#All],[Name]],(Table3[[#All],[Polygon]]=$A158)*(Table3[[#All],[Period]]=W$1)*((Table3[[#All],[Variables ]]=$AF$3)+(Table3[[#All],[Variables ]]=$AF$2)+(Table3[[#All],[Variables ]]=$AF$4)),0)</f>
        <v>0</v>
      </c>
      <c r="X158" cm="1">
        <f t="array" ref="X158">_xlfn._xlws.FILTER(Table3[[#All],[Name]],(Table3[[#All],[Polygon]]=$A158)*(Table3[[#All],[Period]]=X$1)*((Table3[[#All],[Variables ]]=$AF$3)+(Table3[[#All],[Variables ]]=$AF$2)+(Table3[[#All],[Variables ]]=$AF$4)),0)</f>
        <v>0</v>
      </c>
      <c r="Y158" cm="1">
        <f t="array" ref="Y158">_xlfn._xlws.FILTER(Table3[[#All],[Name]],(Table3[[#All],[Polygon]]=$A158)*(Table3[[#All],[Period]]=Y$1)*((Table3[[#All],[Variables ]]=$AF$3)+(Table3[[#All],[Variables ]]=$AF$2)+(Table3[[#All],[Variables ]]=$AF$4)),0)</f>
        <v>0</v>
      </c>
      <c r="Z158" cm="1">
        <f t="array" ref="Z158">_xlfn._xlws.FILTER(Table3[[#All],[Name]],(Table3[[#All],[Polygon]]=$A158)*(Table3[[#All],[Period]]=Z$1)*((Table3[[#All],[Variables ]]=$AF$3)+(Table3[[#All],[Variables ]]=$AF$2)+(Table3[[#All],[Variables ]]=$AF$4)),0)</f>
        <v>0</v>
      </c>
      <c r="AA158" cm="1">
        <f t="array" ref="AA158">_xlfn._xlws.FILTER(Table3[[#All],[Name]],(Table3[[#All],[Polygon]]=$A158)*(Table3[[#All],[Period]]=AA$1)*((Table3[[#All],[Variables ]]=$AF$3)+(Table3[[#All],[Variables ]]=$AF$2)+(Table3[[#All],[Variables ]]=$AF$4)),0)</f>
        <v>0</v>
      </c>
      <c r="AB158" cm="1">
        <f t="array" ref="AB158">_xlfn._xlws.FILTER(Table3[[#All],[Name]],(Table3[[#All],[Polygon]]=$A158)*(Table3[[#All],[Period]]=AB$1)*((Table3[[#All],[Variables ]]=$AF$3)+(Table3[[#All],[Variables ]]=$AF$2)+(Table3[[#All],[Variables ]]=$AF$4)),0)</f>
        <v>0</v>
      </c>
      <c r="AC158" cm="1">
        <f t="array" ref="AC158">_xlfn._xlws.FILTER(Table3[[#All],[Name]],(Table3[[#All],[Polygon]]=$A158)*(Table3[[#All],[Period]]=AC$1)*((Table3[[#All],[Variables ]]=$AF$3)+(Table3[[#All],[Variables ]]=$AF$2)+(Table3[[#All],[Variables ]]=$AF$4)),0)</f>
        <v>0</v>
      </c>
      <c r="AD158" cm="1">
        <f t="array" ref="AD158">_xlfn._xlws.FILTER(Table3[[#All],[Name]],(Table3[[#All],[Polygon]]=$A158)*(Table3[[#All],[Period]]=AD$1)*((Table3[[#All],[Variables ]]=$AF$3)+(Table3[[#All],[Variables ]]=$AF$2)+(Table3[[#All],[Variables ]]=$AF$4)),0)</f>
        <v>0</v>
      </c>
    </row>
    <row r="159" spans="1:30" x14ac:dyDescent="0.35">
      <c r="A159" s="3">
        <v>2</v>
      </c>
      <c r="B159" s="4" t="s">
        <v>1547</v>
      </c>
      <c r="C159" s="10">
        <v>10.0095142</v>
      </c>
      <c r="D159" s="4" t="s">
        <v>1466</v>
      </c>
      <c r="E159" s="4">
        <v>1</v>
      </c>
      <c r="F159" s="4">
        <v>2</v>
      </c>
      <c r="G159" s="4">
        <v>3</v>
      </c>
      <c r="H159" s="4"/>
      <c r="I159" s="4">
        <v>1989</v>
      </c>
      <c r="J159" s="4">
        <v>0</v>
      </c>
      <c r="K159" s="4" t="s">
        <v>1362</v>
      </c>
      <c r="L159" s="4">
        <v>83</v>
      </c>
      <c r="M159" s="4">
        <v>83</v>
      </c>
      <c r="N159" s="4">
        <v>35.39444323</v>
      </c>
      <c r="O159" s="11">
        <v>7.69</v>
      </c>
      <c r="P159" cm="1">
        <f t="array" ref="P159">_xlfn._xlws.FILTER(Table3[[#All],[Name]],(Table3[[#All],[Polygon]]=$A159)*(Table3[[#All],[Period]]=P$1)*((Table3[[#All],[Variables ]]=$AF$3)+(Table3[[#All],[Variables ]]=$AF$2)+(Table3[[#All],[Variables ]]=$AF$4)),0)</f>
        <v>0</v>
      </c>
      <c r="Q159" t="str" cm="1">
        <f t="array" ref="Q159">_xlfn._xlws.FILTER(Table3[[#All],[Name]],(Table3[[#All],[Polygon]]=$A159)*(Table3[[#All],[Period]]=Q$1)*((Table3[[#All],[Variables ]]=$AF$3)+(Table3[[#All],[Variables ]]=$AF$2)+(Table3[[#All],[Variables ]]=$AF$4)),0)</f>
        <v>AH</v>
      </c>
      <c r="R159" t="str" cm="1">
        <f t="array" ref="R159">_xlfn._xlws.FILTER(Table3[[#All],[Name]],(Table3[[#All],[Polygon]]=$A159)*(Table3[[#All],[Period]]=R$1)*((Table3[[#All],[Variables ]]=$AF$3)+(Table3[[#All],[Variables ]]=$AF$2)+(Table3[[#All],[Variables ]]=$AF$4)),0)</f>
        <v>PCT</v>
      </c>
      <c r="S159" t="str" cm="1">
        <f t="array" ref="S159">_xlfn._xlws.FILTER(Table3[[#All],[Name]],(Table3[[#All],[Polygon]]=$A159)*(Table3[[#All],[Period]]=S$1)*((Table3[[#All],[Variables ]]=$AF$3)+(Table3[[#All],[Variables ]]=$AF$2)+(Table3[[#All],[Variables ]]=$AF$4)),0)</f>
        <v>AH</v>
      </c>
      <c r="T159" t="str" cm="1">
        <f t="array" ref="T159">_xlfn._xlws.FILTER(Table3[[#All],[Name]],(Table3[[#All],[Polygon]]=$A159)*(Table3[[#All],[Period]]=T$1)*((Table3[[#All],[Variables ]]=$AF$3)+(Table3[[#All],[Variables ]]=$AF$2)+(Table3[[#All],[Variables ]]=$AF$4)),0)</f>
        <v>AH</v>
      </c>
      <c r="U159" cm="1">
        <f t="array" ref="U159">_xlfn._xlws.FILTER(Table3[[#All],[Name]],(Table3[[#All],[Polygon]]=$A159)*(Table3[[#All],[Period]]=U$1)*((Table3[[#All],[Variables ]]=$AF$3)+(Table3[[#All],[Variables ]]=$AF$2)+(Table3[[#All],[Variables ]]=$AF$4)),0)</f>
        <v>0</v>
      </c>
      <c r="V159" cm="1">
        <f t="array" ref="V159">_xlfn._xlws.FILTER(Table3[[#All],[Name]],(Table3[[#All],[Polygon]]=$A159)*(Table3[[#All],[Period]]=V$1)*((Table3[[#All],[Variables ]]=$AF$3)+(Table3[[#All],[Variables ]]=$AF$2)+(Table3[[#All],[Variables ]]=$AF$4)),0)</f>
        <v>0</v>
      </c>
      <c r="W159" cm="1">
        <f t="array" ref="W159">_xlfn._xlws.FILTER(Table3[[#All],[Name]],(Table3[[#All],[Polygon]]=$A159)*(Table3[[#All],[Period]]=W$1)*((Table3[[#All],[Variables ]]=$AF$3)+(Table3[[#All],[Variables ]]=$AF$2)+(Table3[[#All],[Variables ]]=$AF$4)),0)</f>
        <v>0</v>
      </c>
      <c r="X159" cm="1">
        <f t="array" ref="X159">_xlfn._xlws.FILTER(Table3[[#All],[Name]],(Table3[[#All],[Polygon]]=$A159)*(Table3[[#All],[Period]]=X$1)*((Table3[[#All],[Variables ]]=$AF$3)+(Table3[[#All],[Variables ]]=$AF$2)+(Table3[[#All],[Variables ]]=$AF$4)),0)</f>
        <v>0</v>
      </c>
      <c r="Y159" cm="1">
        <f t="array" ref="Y159">_xlfn._xlws.FILTER(Table3[[#All],[Name]],(Table3[[#All],[Polygon]]=$A159)*(Table3[[#All],[Period]]=Y$1)*((Table3[[#All],[Variables ]]=$AF$3)+(Table3[[#All],[Variables ]]=$AF$2)+(Table3[[#All],[Variables ]]=$AF$4)),0)</f>
        <v>0</v>
      </c>
      <c r="Z159" cm="1">
        <f t="array" ref="Z159">_xlfn._xlws.FILTER(Table3[[#All],[Name]],(Table3[[#All],[Polygon]]=$A159)*(Table3[[#All],[Period]]=Z$1)*((Table3[[#All],[Variables ]]=$AF$3)+(Table3[[#All],[Variables ]]=$AF$2)+(Table3[[#All],[Variables ]]=$AF$4)),0)</f>
        <v>0</v>
      </c>
      <c r="AA159" cm="1">
        <f t="array" ref="AA159">_xlfn._xlws.FILTER(Table3[[#All],[Name]],(Table3[[#All],[Polygon]]=$A159)*(Table3[[#All],[Period]]=AA$1)*((Table3[[#All],[Variables ]]=$AF$3)+(Table3[[#All],[Variables ]]=$AF$2)+(Table3[[#All],[Variables ]]=$AF$4)),0)</f>
        <v>0</v>
      </c>
      <c r="AB159" cm="1">
        <f t="array" ref="AB159">_xlfn._xlws.FILTER(Table3[[#All],[Name]],(Table3[[#All],[Polygon]]=$A159)*(Table3[[#All],[Period]]=AB$1)*((Table3[[#All],[Variables ]]=$AF$3)+(Table3[[#All],[Variables ]]=$AF$2)+(Table3[[#All],[Variables ]]=$AF$4)),0)</f>
        <v>0</v>
      </c>
      <c r="AC159" cm="1">
        <f t="array" ref="AC159">_xlfn._xlws.FILTER(Table3[[#All],[Name]],(Table3[[#All],[Polygon]]=$A159)*(Table3[[#All],[Period]]=AC$1)*((Table3[[#All],[Variables ]]=$AF$3)+(Table3[[#All],[Variables ]]=$AF$2)+(Table3[[#All],[Variables ]]=$AF$4)),0)</f>
        <v>0</v>
      </c>
      <c r="AD159" cm="1">
        <f t="array" ref="AD159">_xlfn._xlws.FILTER(Table3[[#All],[Name]],(Table3[[#All],[Polygon]]=$A159)*(Table3[[#All],[Period]]=AD$1)*((Table3[[#All],[Variables ]]=$AF$3)+(Table3[[#All],[Variables ]]=$AF$2)+(Table3[[#All],[Variables ]]=$AF$4)),0)</f>
        <v>0</v>
      </c>
    </row>
    <row r="160" spans="1:30" x14ac:dyDescent="0.35">
      <c r="A160" s="5">
        <v>2</v>
      </c>
      <c r="B160" s="6" t="s">
        <v>1547</v>
      </c>
      <c r="C160" s="8">
        <v>10.0095142</v>
      </c>
      <c r="D160" s="6" t="s">
        <v>1466</v>
      </c>
      <c r="E160" s="6">
        <v>1</v>
      </c>
      <c r="F160" s="6">
        <v>2</v>
      </c>
      <c r="G160" s="6">
        <v>3</v>
      </c>
      <c r="H160" s="6"/>
      <c r="I160" s="6">
        <v>1989</v>
      </c>
      <c r="J160" s="6">
        <v>0</v>
      </c>
      <c r="K160" s="6" t="s">
        <v>1362</v>
      </c>
      <c r="L160" s="6">
        <v>59</v>
      </c>
      <c r="M160" s="6">
        <v>59</v>
      </c>
      <c r="N160" s="6">
        <v>7.2895015440000002</v>
      </c>
      <c r="O160" s="9">
        <v>1.212</v>
      </c>
      <c r="P160" cm="1">
        <f t="array" ref="P160">_xlfn._xlws.FILTER(Table3[[#All],[Name]],(Table3[[#All],[Polygon]]=$A160)*(Table3[[#All],[Period]]=P$1)*((Table3[[#All],[Variables ]]=$AF$3)+(Table3[[#All],[Variables ]]=$AF$2)+(Table3[[#All],[Variables ]]=$AF$4)),0)</f>
        <v>0</v>
      </c>
      <c r="Q160" t="str" cm="1">
        <f t="array" ref="Q160">_xlfn._xlws.FILTER(Table3[[#All],[Name]],(Table3[[#All],[Polygon]]=$A160)*(Table3[[#All],[Period]]=Q$1)*((Table3[[#All],[Variables ]]=$AF$3)+(Table3[[#All],[Variables ]]=$AF$2)+(Table3[[#All],[Variables ]]=$AF$4)),0)</f>
        <v>AH</v>
      </c>
      <c r="R160" t="str" cm="1">
        <f t="array" ref="R160">_xlfn._xlws.FILTER(Table3[[#All],[Name]],(Table3[[#All],[Polygon]]=$A160)*(Table3[[#All],[Period]]=R$1)*((Table3[[#All],[Variables ]]=$AF$3)+(Table3[[#All],[Variables ]]=$AF$2)+(Table3[[#All],[Variables ]]=$AF$4)),0)</f>
        <v>PCT</v>
      </c>
      <c r="S160" t="str" cm="1">
        <f t="array" ref="S160">_xlfn._xlws.FILTER(Table3[[#All],[Name]],(Table3[[#All],[Polygon]]=$A160)*(Table3[[#All],[Period]]=S$1)*((Table3[[#All],[Variables ]]=$AF$3)+(Table3[[#All],[Variables ]]=$AF$2)+(Table3[[#All],[Variables ]]=$AF$4)),0)</f>
        <v>AH</v>
      </c>
      <c r="T160" t="str" cm="1">
        <f t="array" ref="T160">_xlfn._xlws.FILTER(Table3[[#All],[Name]],(Table3[[#All],[Polygon]]=$A160)*(Table3[[#All],[Period]]=T$1)*((Table3[[#All],[Variables ]]=$AF$3)+(Table3[[#All],[Variables ]]=$AF$2)+(Table3[[#All],[Variables ]]=$AF$4)),0)</f>
        <v>AH</v>
      </c>
      <c r="U160" cm="1">
        <f t="array" ref="U160">_xlfn._xlws.FILTER(Table3[[#All],[Name]],(Table3[[#All],[Polygon]]=$A160)*(Table3[[#All],[Period]]=U$1)*((Table3[[#All],[Variables ]]=$AF$3)+(Table3[[#All],[Variables ]]=$AF$2)+(Table3[[#All],[Variables ]]=$AF$4)),0)</f>
        <v>0</v>
      </c>
      <c r="V160" cm="1">
        <f t="array" ref="V160">_xlfn._xlws.FILTER(Table3[[#All],[Name]],(Table3[[#All],[Polygon]]=$A160)*(Table3[[#All],[Period]]=V$1)*((Table3[[#All],[Variables ]]=$AF$3)+(Table3[[#All],[Variables ]]=$AF$2)+(Table3[[#All],[Variables ]]=$AF$4)),0)</f>
        <v>0</v>
      </c>
      <c r="W160" cm="1">
        <f t="array" ref="W160">_xlfn._xlws.FILTER(Table3[[#All],[Name]],(Table3[[#All],[Polygon]]=$A160)*(Table3[[#All],[Period]]=W$1)*((Table3[[#All],[Variables ]]=$AF$3)+(Table3[[#All],[Variables ]]=$AF$2)+(Table3[[#All],[Variables ]]=$AF$4)),0)</f>
        <v>0</v>
      </c>
      <c r="X160" cm="1">
        <f t="array" ref="X160">_xlfn._xlws.FILTER(Table3[[#All],[Name]],(Table3[[#All],[Polygon]]=$A160)*(Table3[[#All],[Period]]=X$1)*((Table3[[#All],[Variables ]]=$AF$3)+(Table3[[#All],[Variables ]]=$AF$2)+(Table3[[#All],[Variables ]]=$AF$4)),0)</f>
        <v>0</v>
      </c>
      <c r="Y160" cm="1">
        <f t="array" ref="Y160">_xlfn._xlws.FILTER(Table3[[#All],[Name]],(Table3[[#All],[Polygon]]=$A160)*(Table3[[#All],[Period]]=Y$1)*((Table3[[#All],[Variables ]]=$AF$3)+(Table3[[#All],[Variables ]]=$AF$2)+(Table3[[#All],[Variables ]]=$AF$4)),0)</f>
        <v>0</v>
      </c>
      <c r="Z160" cm="1">
        <f t="array" ref="Z160">_xlfn._xlws.FILTER(Table3[[#All],[Name]],(Table3[[#All],[Polygon]]=$A160)*(Table3[[#All],[Period]]=Z$1)*((Table3[[#All],[Variables ]]=$AF$3)+(Table3[[#All],[Variables ]]=$AF$2)+(Table3[[#All],[Variables ]]=$AF$4)),0)</f>
        <v>0</v>
      </c>
      <c r="AA160" cm="1">
        <f t="array" ref="AA160">_xlfn._xlws.FILTER(Table3[[#All],[Name]],(Table3[[#All],[Polygon]]=$A160)*(Table3[[#All],[Period]]=AA$1)*((Table3[[#All],[Variables ]]=$AF$3)+(Table3[[#All],[Variables ]]=$AF$2)+(Table3[[#All],[Variables ]]=$AF$4)),0)</f>
        <v>0</v>
      </c>
      <c r="AB160" cm="1">
        <f t="array" ref="AB160">_xlfn._xlws.FILTER(Table3[[#All],[Name]],(Table3[[#All],[Polygon]]=$A160)*(Table3[[#All],[Period]]=AB$1)*((Table3[[#All],[Variables ]]=$AF$3)+(Table3[[#All],[Variables ]]=$AF$2)+(Table3[[#All],[Variables ]]=$AF$4)),0)</f>
        <v>0</v>
      </c>
      <c r="AC160" cm="1">
        <f t="array" ref="AC160">_xlfn._xlws.FILTER(Table3[[#All],[Name]],(Table3[[#All],[Polygon]]=$A160)*(Table3[[#All],[Period]]=AC$1)*((Table3[[#All],[Variables ]]=$AF$3)+(Table3[[#All],[Variables ]]=$AF$2)+(Table3[[#All],[Variables ]]=$AF$4)),0)</f>
        <v>0</v>
      </c>
      <c r="AD160" cm="1">
        <f t="array" ref="AD160">_xlfn._xlws.FILTER(Table3[[#All],[Name]],(Table3[[#All],[Polygon]]=$A160)*(Table3[[#All],[Period]]=AD$1)*((Table3[[#All],[Variables ]]=$AF$3)+(Table3[[#All],[Variables ]]=$AF$2)+(Table3[[#All],[Variables ]]=$AF$4)),0)</f>
        <v>0</v>
      </c>
    </row>
    <row r="161" spans="1:30" x14ac:dyDescent="0.35">
      <c r="A161" s="3">
        <v>2</v>
      </c>
      <c r="B161" s="4" t="s">
        <v>1547</v>
      </c>
      <c r="C161" s="10">
        <v>10.0095142</v>
      </c>
      <c r="D161" s="4" t="s">
        <v>1466</v>
      </c>
      <c r="E161" s="4">
        <v>1</v>
      </c>
      <c r="F161" s="4">
        <v>2</v>
      </c>
      <c r="G161" s="4">
        <v>3</v>
      </c>
      <c r="H161" s="4"/>
      <c r="I161" s="4">
        <v>1989</v>
      </c>
      <c r="J161" s="4">
        <v>0</v>
      </c>
      <c r="K161" s="4" t="s">
        <v>1362</v>
      </c>
      <c r="L161" s="4">
        <v>84</v>
      </c>
      <c r="M161" s="4">
        <v>84</v>
      </c>
      <c r="N161" s="4">
        <v>57.396410359999997</v>
      </c>
      <c r="O161" s="11">
        <v>27.140999999999998</v>
      </c>
      <c r="P161" cm="1">
        <f t="array" ref="P161">_xlfn._xlws.FILTER(Table3[[#All],[Name]],(Table3[[#All],[Polygon]]=$A161)*(Table3[[#All],[Period]]=P$1)*((Table3[[#All],[Variables ]]=$AF$3)+(Table3[[#All],[Variables ]]=$AF$2)+(Table3[[#All],[Variables ]]=$AF$4)),0)</f>
        <v>0</v>
      </c>
      <c r="Q161" t="str" cm="1">
        <f t="array" ref="Q161">_xlfn._xlws.FILTER(Table3[[#All],[Name]],(Table3[[#All],[Polygon]]=$A161)*(Table3[[#All],[Period]]=Q$1)*((Table3[[#All],[Variables ]]=$AF$3)+(Table3[[#All],[Variables ]]=$AF$2)+(Table3[[#All],[Variables ]]=$AF$4)),0)</f>
        <v>AH</v>
      </c>
      <c r="R161" t="str" cm="1">
        <f t="array" ref="R161">_xlfn._xlws.FILTER(Table3[[#All],[Name]],(Table3[[#All],[Polygon]]=$A161)*(Table3[[#All],[Period]]=R$1)*((Table3[[#All],[Variables ]]=$AF$3)+(Table3[[#All],[Variables ]]=$AF$2)+(Table3[[#All],[Variables ]]=$AF$4)),0)</f>
        <v>PCT</v>
      </c>
      <c r="S161" t="str" cm="1">
        <f t="array" ref="S161">_xlfn._xlws.FILTER(Table3[[#All],[Name]],(Table3[[#All],[Polygon]]=$A161)*(Table3[[#All],[Period]]=S$1)*((Table3[[#All],[Variables ]]=$AF$3)+(Table3[[#All],[Variables ]]=$AF$2)+(Table3[[#All],[Variables ]]=$AF$4)),0)</f>
        <v>AH</v>
      </c>
      <c r="T161" t="str" cm="1">
        <f t="array" ref="T161">_xlfn._xlws.FILTER(Table3[[#All],[Name]],(Table3[[#All],[Polygon]]=$A161)*(Table3[[#All],[Period]]=T$1)*((Table3[[#All],[Variables ]]=$AF$3)+(Table3[[#All],[Variables ]]=$AF$2)+(Table3[[#All],[Variables ]]=$AF$4)),0)</f>
        <v>AH</v>
      </c>
      <c r="U161" cm="1">
        <f t="array" ref="U161">_xlfn._xlws.FILTER(Table3[[#All],[Name]],(Table3[[#All],[Polygon]]=$A161)*(Table3[[#All],[Period]]=U$1)*((Table3[[#All],[Variables ]]=$AF$3)+(Table3[[#All],[Variables ]]=$AF$2)+(Table3[[#All],[Variables ]]=$AF$4)),0)</f>
        <v>0</v>
      </c>
      <c r="V161" cm="1">
        <f t="array" ref="V161">_xlfn._xlws.FILTER(Table3[[#All],[Name]],(Table3[[#All],[Polygon]]=$A161)*(Table3[[#All],[Period]]=V$1)*((Table3[[#All],[Variables ]]=$AF$3)+(Table3[[#All],[Variables ]]=$AF$2)+(Table3[[#All],[Variables ]]=$AF$4)),0)</f>
        <v>0</v>
      </c>
      <c r="W161" cm="1">
        <f t="array" ref="W161">_xlfn._xlws.FILTER(Table3[[#All],[Name]],(Table3[[#All],[Polygon]]=$A161)*(Table3[[#All],[Period]]=W$1)*((Table3[[#All],[Variables ]]=$AF$3)+(Table3[[#All],[Variables ]]=$AF$2)+(Table3[[#All],[Variables ]]=$AF$4)),0)</f>
        <v>0</v>
      </c>
      <c r="X161" cm="1">
        <f t="array" ref="X161">_xlfn._xlws.FILTER(Table3[[#All],[Name]],(Table3[[#All],[Polygon]]=$A161)*(Table3[[#All],[Period]]=X$1)*((Table3[[#All],[Variables ]]=$AF$3)+(Table3[[#All],[Variables ]]=$AF$2)+(Table3[[#All],[Variables ]]=$AF$4)),0)</f>
        <v>0</v>
      </c>
      <c r="Y161" cm="1">
        <f t="array" ref="Y161">_xlfn._xlws.FILTER(Table3[[#All],[Name]],(Table3[[#All],[Polygon]]=$A161)*(Table3[[#All],[Period]]=Y$1)*((Table3[[#All],[Variables ]]=$AF$3)+(Table3[[#All],[Variables ]]=$AF$2)+(Table3[[#All],[Variables ]]=$AF$4)),0)</f>
        <v>0</v>
      </c>
      <c r="Z161" cm="1">
        <f t="array" ref="Z161">_xlfn._xlws.FILTER(Table3[[#All],[Name]],(Table3[[#All],[Polygon]]=$A161)*(Table3[[#All],[Period]]=Z$1)*((Table3[[#All],[Variables ]]=$AF$3)+(Table3[[#All],[Variables ]]=$AF$2)+(Table3[[#All],[Variables ]]=$AF$4)),0)</f>
        <v>0</v>
      </c>
      <c r="AA161" cm="1">
        <f t="array" ref="AA161">_xlfn._xlws.FILTER(Table3[[#All],[Name]],(Table3[[#All],[Polygon]]=$A161)*(Table3[[#All],[Period]]=AA$1)*((Table3[[#All],[Variables ]]=$AF$3)+(Table3[[#All],[Variables ]]=$AF$2)+(Table3[[#All],[Variables ]]=$AF$4)),0)</f>
        <v>0</v>
      </c>
      <c r="AB161" cm="1">
        <f t="array" ref="AB161">_xlfn._xlws.FILTER(Table3[[#All],[Name]],(Table3[[#All],[Polygon]]=$A161)*(Table3[[#All],[Period]]=AB$1)*((Table3[[#All],[Variables ]]=$AF$3)+(Table3[[#All],[Variables ]]=$AF$2)+(Table3[[#All],[Variables ]]=$AF$4)),0)</f>
        <v>0</v>
      </c>
      <c r="AC161" cm="1">
        <f t="array" ref="AC161">_xlfn._xlws.FILTER(Table3[[#All],[Name]],(Table3[[#All],[Polygon]]=$A161)*(Table3[[#All],[Period]]=AC$1)*((Table3[[#All],[Variables ]]=$AF$3)+(Table3[[#All],[Variables ]]=$AF$2)+(Table3[[#All],[Variables ]]=$AF$4)),0)</f>
        <v>0</v>
      </c>
      <c r="AD161" cm="1">
        <f t="array" ref="AD161">_xlfn._xlws.FILTER(Table3[[#All],[Name]],(Table3[[#All],[Polygon]]=$A161)*(Table3[[#All],[Period]]=AD$1)*((Table3[[#All],[Variables ]]=$AF$3)+(Table3[[#All],[Variables ]]=$AF$2)+(Table3[[#All],[Variables ]]=$AF$4)),0)</f>
        <v>0</v>
      </c>
    </row>
    <row r="162" spans="1:30" x14ac:dyDescent="0.35">
      <c r="A162" s="5">
        <v>2</v>
      </c>
      <c r="B162" s="6" t="s">
        <v>1547</v>
      </c>
      <c r="C162" s="8">
        <v>10.0095142</v>
      </c>
      <c r="D162" s="6" t="s">
        <v>1466</v>
      </c>
      <c r="E162" s="6">
        <v>1</v>
      </c>
      <c r="F162" s="6">
        <v>2</v>
      </c>
      <c r="G162" s="6">
        <v>3</v>
      </c>
      <c r="H162" s="6"/>
      <c r="I162" s="6">
        <v>1989</v>
      </c>
      <c r="J162" s="6">
        <v>0</v>
      </c>
      <c r="K162" s="6" t="s">
        <v>1362</v>
      </c>
      <c r="L162" s="6">
        <v>56</v>
      </c>
      <c r="M162" s="6">
        <v>56</v>
      </c>
      <c r="N162" s="6">
        <v>9.4989923730000001</v>
      </c>
      <c r="O162" s="9">
        <v>9.0210000000000008</v>
      </c>
      <c r="P162" cm="1">
        <f t="array" ref="P162">_xlfn._xlws.FILTER(Table3[[#All],[Name]],(Table3[[#All],[Polygon]]=$A162)*(Table3[[#All],[Period]]=P$1)*((Table3[[#All],[Variables ]]=$AF$3)+(Table3[[#All],[Variables ]]=$AF$2)+(Table3[[#All],[Variables ]]=$AF$4)),0)</f>
        <v>0</v>
      </c>
      <c r="Q162" t="str" cm="1">
        <f t="array" ref="Q162">_xlfn._xlws.FILTER(Table3[[#All],[Name]],(Table3[[#All],[Polygon]]=$A162)*(Table3[[#All],[Period]]=Q$1)*((Table3[[#All],[Variables ]]=$AF$3)+(Table3[[#All],[Variables ]]=$AF$2)+(Table3[[#All],[Variables ]]=$AF$4)),0)</f>
        <v>AH</v>
      </c>
      <c r="R162" t="str" cm="1">
        <f t="array" ref="R162">_xlfn._xlws.FILTER(Table3[[#All],[Name]],(Table3[[#All],[Polygon]]=$A162)*(Table3[[#All],[Period]]=R$1)*((Table3[[#All],[Variables ]]=$AF$3)+(Table3[[#All],[Variables ]]=$AF$2)+(Table3[[#All],[Variables ]]=$AF$4)),0)</f>
        <v>PCT</v>
      </c>
      <c r="S162" t="str" cm="1">
        <f t="array" ref="S162">_xlfn._xlws.FILTER(Table3[[#All],[Name]],(Table3[[#All],[Polygon]]=$A162)*(Table3[[#All],[Period]]=S$1)*((Table3[[#All],[Variables ]]=$AF$3)+(Table3[[#All],[Variables ]]=$AF$2)+(Table3[[#All],[Variables ]]=$AF$4)),0)</f>
        <v>AH</v>
      </c>
      <c r="T162" t="str" cm="1">
        <f t="array" ref="T162">_xlfn._xlws.FILTER(Table3[[#All],[Name]],(Table3[[#All],[Polygon]]=$A162)*(Table3[[#All],[Period]]=T$1)*((Table3[[#All],[Variables ]]=$AF$3)+(Table3[[#All],[Variables ]]=$AF$2)+(Table3[[#All],[Variables ]]=$AF$4)),0)</f>
        <v>AH</v>
      </c>
      <c r="U162" cm="1">
        <f t="array" ref="U162">_xlfn._xlws.FILTER(Table3[[#All],[Name]],(Table3[[#All],[Polygon]]=$A162)*(Table3[[#All],[Period]]=U$1)*((Table3[[#All],[Variables ]]=$AF$3)+(Table3[[#All],[Variables ]]=$AF$2)+(Table3[[#All],[Variables ]]=$AF$4)),0)</f>
        <v>0</v>
      </c>
      <c r="V162" cm="1">
        <f t="array" ref="V162">_xlfn._xlws.FILTER(Table3[[#All],[Name]],(Table3[[#All],[Polygon]]=$A162)*(Table3[[#All],[Period]]=V$1)*((Table3[[#All],[Variables ]]=$AF$3)+(Table3[[#All],[Variables ]]=$AF$2)+(Table3[[#All],[Variables ]]=$AF$4)),0)</f>
        <v>0</v>
      </c>
      <c r="W162" cm="1">
        <f t="array" ref="W162">_xlfn._xlws.FILTER(Table3[[#All],[Name]],(Table3[[#All],[Polygon]]=$A162)*(Table3[[#All],[Period]]=W$1)*((Table3[[#All],[Variables ]]=$AF$3)+(Table3[[#All],[Variables ]]=$AF$2)+(Table3[[#All],[Variables ]]=$AF$4)),0)</f>
        <v>0</v>
      </c>
      <c r="X162" cm="1">
        <f t="array" ref="X162">_xlfn._xlws.FILTER(Table3[[#All],[Name]],(Table3[[#All],[Polygon]]=$A162)*(Table3[[#All],[Period]]=X$1)*((Table3[[#All],[Variables ]]=$AF$3)+(Table3[[#All],[Variables ]]=$AF$2)+(Table3[[#All],[Variables ]]=$AF$4)),0)</f>
        <v>0</v>
      </c>
      <c r="Y162" cm="1">
        <f t="array" ref="Y162">_xlfn._xlws.FILTER(Table3[[#All],[Name]],(Table3[[#All],[Polygon]]=$A162)*(Table3[[#All],[Period]]=Y$1)*((Table3[[#All],[Variables ]]=$AF$3)+(Table3[[#All],[Variables ]]=$AF$2)+(Table3[[#All],[Variables ]]=$AF$4)),0)</f>
        <v>0</v>
      </c>
      <c r="Z162" cm="1">
        <f t="array" ref="Z162">_xlfn._xlws.FILTER(Table3[[#All],[Name]],(Table3[[#All],[Polygon]]=$A162)*(Table3[[#All],[Period]]=Z$1)*((Table3[[#All],[Variables ]]=$AF$3)+(Table3[[#All],[Variables ]]=$AF$2)+(Table3[[#All],[Variables ]]=$AF$4)),0)</f>
        <v>0</v>
      </c>
      <c r="AA162" cm="1">
        <f t="array" ref="AA162">_xlfn._xlws.FILTER(Table3[[#All],[Name]],(Table3[[#All],[Polygon]]=$A162)*(Table3[[#All],[Period]]=AA$1)*((Table3[[#All],[Variables ]]=$AF$3)+(Table3[[#All],[Variables ]]=$AF$2)+(Table3[[#All],[Variables ]]=$AF$4)),0)</f>
        <v>0</v>
      </c>
      <c r="AB162" cm="1">
        <f t="array" ref="AB162">_xlfn._xlws.FILTER(Table3[[#All],[Name]],(Table3[[#All],[Polygon]]=$A162)*(Table3[[#All],[Period]]=AB$1)*((Table3[[#All],[Variables ]]=$AF$3)+(Table3[[#All],[Variables ]]=$AF$2)+(Table3[[#All],[Variables ]]=$AF$4)),0)</f>
        <v>0</v>
      </c>
      <c r="AC162" cm="1">
        <f t="array" ref="AC162">_xlfn._xlws.FILTER(Table3[[#All],[Name]],(Table3[[#All],[Polygon]]=$A162)*(Table3[[#All],[Period]]=AC$1)*((Table3[[#All],[Variables ]]=$AF$3)+(Table3[[#All],[Variables ]]=$AF$2)+(Table3[[#All],[Variables ]]=$AF$4)),0)</f>
        <v>0</v>
      </c>
      <c r="AD162" cm="1">
        <f t="array" ref="AD162">_xlfn._xlws.FILTER(Table3[[#All],[Name]],(Table3[[#All],[Polygon]]=$A162)*(Table3[[#All],[Period]]=AD$1)*((Table3[[#All],[Variables ]]=$AF$3)+(Table3[[#All],[Variables ]]=$AF$2)+(Table3[[#All],[Variables ]]=$AF$4)),0)</f>
        <v>0</v>
      </c>
    </row>
    <row r="163" spans="1:30" x14ac:dyDescent="0.35">
      <c r="A163" s="3">
        <v>2</v>
      </c>
      <c r="B163" s="4" t="s">
        <v>1547</v>
      </c>
      <c r="C163" s="10">
        <v>10.0095142</v>
      </c>
      <c r="D163" s="4" t="s">
        <v>1466</v>
      </c>
      <c r="E163" s="4">
        <v>1</v>
      </c>
      <c r="F163" s="4">
        <v>2</v>
      </c>
      <c r="G163" s="4">
        <v>3</v>
      </c>
      <c r="H163" s="4"/>
      <c r="I163" s="4">
        <v>1989</v>
      </c>
      <c r="J163" s="4">
        <v>0</v>
      </c>
      <c r="K163" s="4" t="s">
        <v>1362</v>
      </c>
      <c r="L163" s="4">
        <v>2</v>
      </c>
      <c r="M163" s="4">
        <v>2</v>
      </c>
      <c r="N163" s="4">
        <v>10.0095142</v>
      </c>
      <c r="O163" s="11">
        <v>10.01</v>
      </c>
      <c r="P163" cm="1">
        <f t="array" ref="P163">_xlfn._xlws.FILTER(Table3[[#All],[Name]],(Table3[[#All],[Polygon]]=$A163)*(Table3[[#All],[Period]]=P$1)*((Table3[[#All],[Variables ]]=$AF$3)+(Table3[[#All],[Variables ]]=$AF$2)+(Table3[[#All],[Variables ]]=$AF$4)),0)</f>
        <v>0</v>
      </c>
      <c r="Q163" t="str" cm="1">
        <f t="array" ref="Q163">_xlfn._xlws.FILTER(Table3[[#All],[Name]],(Table3[[#All],[Polygon]]=$A163)*(Table3[[#All],[Period]]=Q$1)*((Table3[[#All],[Variables ]]=$AF$3)+(Table3[[#All],[Variables ]]=$AF$2)+(Table3[[#All],[Variables ]]=$AF$4)),0)</f>
        <v>AH</v>
      </c>
      <c r="R163" t="str" cm="1">
        <f t="array" ref="R163">_xlfn._xlws.FILTER(Table3[[#All],[Name]],(Table3[[#All],[Polygon]]=$A163)*(Table3[[#All],[Period]]=R$1)*((Table3[[#All],[Variables ]]=$AF$3)+(Table3[[#All],[Variables ]]=$AF$2)+(Table3[[#All],[Variables ]]=$AF$4)),0)</f>
        <v>PCT</v>
      </c>
      <c r="S163" t="str" cm="1">
        <f t="array" ref="S163">_xlfn._xlws.FILTER(Table3[[#All],[Name]],(Table3[[#All],[Polygon]]=$A163)*(Table3[[#All],[Period]]=S$1)*((Table3[[#All],[Variables ]]=$AF$3)+(Table3[[#All],[Variables ]]=$AF$2)+(Table3[[#All],[Variables ]]=$AF$4)),0)</f>
        <v>AH</v>
      </c>
      <c r="T163" t="str" cm="1">
        <f t="array" ref="T163">_xlfn._xlws.FILTER(Table3[[#All],[Name]],(Table3[[#All],[Polygon]]=$A163)*(Table3[[#All],[Period]]=T$1)*((Table3[[#All],[Variables ]]=$AF$3)+(Table3[[#All],[Variables ]]=$AF$2)+(Table3[[#All],[Variables ]]=$AF$4)),0)</f>
        <v>AH</v>
      </c>
      <c r="U163" cm="1">
        <f t="array" ref="U163">_xlfn._xlws.FILTER(Table3[[#All],[Name]],(Table3[[#All],[Polygon]]=$A163)*(Table3[[#All],[Period]]=U$1)*((Table3[[#All],[Variables ]]=$AF$3)+(Table3[[#All],[Variables ]]=$AF$2)+(Table3[[#All],[Variables ]]=$AF$4)),0)</f>
        <v>0</v>
      </c>
      <c r="V163" cm="1">
        <f t="array" ref="V163">_xlfn._xlws.FILTER(Table3[[#All],[Name]],(Table3[[#All],[Polygon]]=$A163)*(Table3[[#All],[Period]]=V$1)*((Table3[[#All],[Variables ]]=$AF$3)+(Table3[[#All],[Variables ]]=$AF$2)+(Table3[[#All],[Variables ]]=$AF$4)),0)</f>
        <v>0</v>
      </c>
      <c r="W163" cm="1">
        <f t="array" ref="W163">_xlfn._xlws.FILTER(Table3[[#All],[Name]],(Table3[[#All],[Polygon]]=$A163)*(Table3[[#All],[Period]]=W$1)*((Table3[[#All],[Variables ]]=$AF$3)+(Table3[[#All],[Variables ]]=$AF$2)+(Table3[[#All],[Variables ]]=$AF$4)),0)</f>
        <v>0</v>
      </c>
      <c r="X163" cm="1">
        <f t="array" ref="X163">_xlfn._xlws.FILTER(Table3[[#All],[Name]],(Table3[[#All],[Polygon]]=$A163)*(Table3[[#All],[Period]]=X$1)*((Table3[[#All],[Variables ]]=$AF$3)+(Table3[[#All],[Variables ]]=$AF$2)+(Table3[[#All],[Variables ]]=$AF$4)),0)</f>
        <v>0</v>
      </c>
      <c r="Y163" cm="1">
        <f t="array" ref="Y163">_xlfn._xlws.FILTER(Table3[[#All],[Name]],(Table3[[#All],[Polygon]]=$A163)*(Table3[[#All],[Period]]=Y$1)*((Table3[[#All],[Variables ]]=$AF$3)+(Table3[[#All],[Variables ]]=$AF$2)+(Table3[[#All],[Variables ]]=$AF$4)),0)</f>
        <v>0</v>
      </c>
      <c r="Z163" cm="1">
        <f t="array" ref="Z163">_xlfn._xlws.FILTER(Table3[[#All],[Name]],(Table3[[#All],[Polygon]]=$A163)*(Table3[[#All],[Period]]=Z$1)*((Table3[[#All],[Variables ]]=$AF$3)+(Table3[[#All],[Variables ]]=$AF$2)+(Table3[[#All],[Variables ]]=$AF$4)),0)</f>
        <v>0</v>
      </c>
      <c r="AA163" cm="1">
        <f t="array" ref="AA163">_xlfn._xlws.FILTER(Table3[[#All],[Name]],(Table3[[#All],[Polygon]]=$A163)*(Table3[[#All],[Period]]=AA$1)*((Table3[[#All],[Variables ]]=$AF$3)+(Table3[[#All],[Variables ]]=$AF$2)+(Table3[[#All],[Variables ]]=$AF$4)),0)</f>
        <v>0</v>
      </c>
      <c r="AB163" cm="1">
        <f t="array" ref="AB163">_xlfn._xlws.FILTER(Table3[[#All],[Name]],(Table3[[#All],[Polygon]]=$A163)*(Table3[[#All],[Period]]=AB$1)*((Table3[[#All],[Variables ]]=$AF$3)+(Table3[[#All],[Variables ]]=$AF$2)+(Table3[[#All],[Variables ]]=$AF$4)),0)</f>
        <v>0</v>
      </c>
      <c r="AC163" cm="1">
        <f t="array" ref="AC163">_xlfn._xlws.FILTER(Table3[[#All],[Name]],(Table3[[#All],[Polygon]]=$A163)*(Table3[[#All],[Period]]=AC$1)*((Table3[[#All],[Variables ]]=$AF$3)+(Table3[[#All],[Variables ]]=$AF$2)+(Table3[[#All],[Variables ]]=$AF$4)),0)</f>
        <v>0</v>
      </c>
      <c r="AD163" cm="1">
        <f t="array" ref="AD163">_xlfn._xlws.FILTER(Table3[[#All],[Name]],(Table3[[#All],[Polygon]]=$A163)*(Table3[[#All],[Period]]=AD$1)*((Table3[[#All],[Variables ]]=$AF$3)+(Table3[[#All],[Variables ]]=$AF$2)+(Table3[[#All],[Variables ]]=$AF$4)),0)</f>
        <v>0</v>
      </c>
    </row>
    <row r="164" spans="1:30" x14ac:dyDescent="0.35">
      <c r="A164" s="5">
        <v>2</v>
      </c>
      <c r="B164" s="6" t="s">
        <v>1547</v>
      </c>
      <c r="C164" s="8">
        <v>10.0095142</v>
      </c>
      <c r="D164" s="6" t="s">
        <v>1466</v>
      </c>
      <c r="E164" s="6">
        <v>1</v>
      </c>
      <c r="F164" s="6">
        <v>2</v>
      </c>
      <c r="G164" s="6">
        <v>3</v>
      </c>
      <c r="H164" s="6"/>
      <c r="I164" s="6">
        <v>1989</v>
      </c>
      <c r="J164" s="6">
        <v>0</v>
      </c>
      <c r="K164" s="6" t="s">
        <v>1362</v>
      </c>
      <c r="L164" s="6">
        <v>19</v>
      </c>
      <c r="M164" s="6">
        <v>19</v>
      </c>
      <c r="N164" s="6">
        <v>32.06105127</v>
      </c>
      <c r="O164" s="9">
        <v>6.0049999999999999</v>
      </c>
      <c r="P164" cm="1">
        <f t="array" ref="P164">_xlfn._xlws.FILTER(Table3[[#All],[Name]],(Table3[[#All],[Polygon]]=$A164)*(Table3[[#All],[Period]]=P$1)*((Table3[[#All],[Variables ]]=$AF$3)+(Table3[[#All],[Variables ]]=$AF$2)+(Table3[[#All],[Variables ]]=$AF$4)),0)</f>
        <v>0</v>
      </c>
      <c r="Q164" t="str" cm="1">
        <f t="array" ref="Q164">_xlfn._xlws.FILTER(Table3[[#All],[Name]],(Table3[[#All],[Polygon]]=$A164)*(Table3[[#All],[Period]]=Q$1)*((Table3[[#All],[Variables ]]=$AF$3)+(Table3[[#All],[Variables ]]=$AF$2)+(Table3[[#All],[Variables ]]=$AF$4)),0)</f>
        <v>AH</v>
      </c>
      <c r="R164" t="str" cm="1">
        <f t="array" ref="R164">_xlfn._xlws.FILTER(Table3[[#All],[Name]],(Table3[[#All],[Polygon]]=$A164)*(Table3[[#All],[Period]]=R$1)*((Table3[[#All],[Variables ]]=$AF$3)+(Table3[[#All],[Variables ]]=$AF$2)+(Table3[[#All],[Variables ]]=$AF$4)),0)</f>
        <v>PCT</v>
      </c>
      <c r="S164" t="str" cm="1">
        <f t="array" ref="S164">_xlfn._xlws.FILTER(Table3[[#All],[Name]],(Table3[[#All],[Polygon]]=$A164)*(Table3[[#All],[Period]]=S$1)*((Table3[[#All],[Variables ]]=$AF$3)+(Table3[[#All],[Variables ]]=$AF$2)+(Table3[[#All],[Variables ]]=$AF$4)),0)</f>
        <v>AH</v>
      </c>
      <c r="T164" t="str" cm="1">
        <f t="array" ref="T164">_xlfn._xlws.FILTER(Table3[[#All],[Name]],(Table3[[#All],[Polygon]]=$A164)*(Table3[[#All],[Period]]=T$1)*((Table3[[#All],[Variables ]]=$AF$3)+(Table3[[#All],[Variables ]]=$AF$2)+(Table3[[#All],[Variables ]]=$AF$4)),0)</f>
        <v>AH</v>
      </c>
      <c r="U164" cm="1">
        <f t="array" ref="U164">_xlfn._xlws.FILTER(Table3[[#All],[Name]],(Table3[[#All],[Polygon]]=$A164)*(Table3[[#All],[Period]]=U$1)*((Table3[[#All],[Variables ]]=$AF$3)+(Table3[[#All],[Variables ]]=$AF$2)+(Table3[[#All],[Variables ]]=$AF$4)),0)</f>
        <v>0</v>
      </c>
      <c r="V164" cm="1">
        <f t="array" ref="V164">_xlfn._xlws.FILTER(Table3[[#All],[Name]],(Table3[[#All],[Polygon]]=$A164)*(Table3[[#All],[Period]]=V$1)*((Table3[[#All],[Variables ]]=$AF$3)+(Table3[[#All],[Variables ]]=$AF$2)+(Table3[[#All],[Variables ]]=$AF$4)),0)</f>
        <v>0</v>
      </c>
      <c r="W164" cm="1">
        <f t="array" ref="W164">_xlfn._xlws.FILTER(Table3[[#All],[Name]],(Table3[[#All],[Polygon]]=$A164)*(Table3[[#All],[Period]]=W$1)*((Table3[[#All],[Variables ]]=$AF$3)+(Table3[[#All],[Variables ]]=$AF$2)+(Table3[[#All],[Variables ]]=$AF$4)),0)</f>
        <v>0</v>
      </c>
      <c r="X164" cm="1">
        <f t="array" ref="X164">_xlfn._xlws.FILTER(Table3[[#All],[Name]],(Table3[[#All],[Polygon]]=$A164)*(Table3[[#All],[Period]]=X$1)*((Table3[[#All],[Variables ]]=$AF$3)+(Table3[[#All],[Variables ]]=$AF$2)+(Table3[[#All],[Variables ]]=$AF$4)),0)</f>
        <v>0</v>
      </c>
      <c r="Y164" cm="1">
        <f t="array" ref="Y164">_xlfn._xlws.FILTER(Table3[[#All],[Name]],(Table3[[#All],[Polygon]]=$A164)*(Table3[[#All],[Period]]=Y$1)*((Table3[[#All],[Variables ]]=$AF$3)+(Table3[[#All],[Variables ]]=$AF$2)+(Table3[[#All],[Variables ]]=$AF$4)),0)</f>
        <v>0</v>
      </c>
      <c r="Z164" cm="1">
        <f t="array" ref="Z164">_xlfn._xlws.FILTER(Table3[[#All],[Name]],(Table3[[#All],[Polygon]]=$A164)*(Table3[[#All],[Period]]=Z$1)*((Table3[[#All],[Variables ]]=$AF$3)+(Table3[[#All],[Variables ]]=$AF$2)+(Table3[[#All],[Variables ]]=$AF$4)),0)</f>
        <v>0</v>
      </c>
      <c r="AA164" cm="1">
        <f t="array" ref="AA164">_xlfn._xlws.FILTER(Table3[[#All],[Name]],(Table3[[#All],[Polygon]]=$A164)*(Table3[[#All],[Period]]=AA$1)*((Table3[[#All],[Variables ]]=$AF$3)+(Table3[[#All],[Variables ]]=$AF$2)+(Table3[[#All],[Variables ]]=$AF$4)),0)</f>
        <v>0</v>
      </c>
      <c r="AB164" cm="1">
        <f t="array" ref="AB164">_xlfn._xlws.FILTER(Table3[[#All],[Name]],(Table3[[#All],[Polygon]]=$A164)*(Table3[[#All],[Period]]=AB$1)*((Table3[[#All],[Variables ]]=$AF$3)+(Table3[[#All],[Variables ]]=$AF$2)+(Table3[[#All],[Variables ]]=$AF$4)),0)</f>
        <v>0</v>
      </c>
      <c r="AC164" cm="1">
        <f t="array" ref="AC164">_xlfn._xlws.FILTER(Table3[[#All],[Name]],(Table3[[#All],[Polygon]]=$A164)*(Table3[[#All],[Period]]=AC$1)*((Table3[[#All],[Variables ]]=$AF$3)+(Table3[[#All],[Variables ]]=$AF$2)+(Table3[[#All],[Variables ]]=$AF$4)),0)</f>
        <v>0</v>
      </c>
      <c r="AD164" cm="1">
        <f t="array" ref="AD164">_xlfn._xlws.FILTER(Table3[[#All],[Name]],(Table3[[#All],[Polygon]]=$A164)*(Table3[[#All],[Period]]=AD$1)*((Table3[[#All],[Variables ]]=$AF$3)+(Table3[[#All],[Variables ]]=$AF$2)+(Table3[[#All],[Variables ]]=$AF$4)),0)</f>
        <v>0</v>
      </c>
    </row>
    <row r="165" spans="1:30" x14ac:dyDescent="0.35">
      <c r="A165" s="3">
        <v>2</v>
      </c>
      <c r="B165" s="4" t="s">
        <v>1547</v>
      </c>
      <c r="C165" s="10">
        <v>10.0095142</v>
      </c>
      <c r="D165" s="4" t="s">
        <v>1466</v>
      </c>
      <c r="E165" s="4">
        <v>1</v>
      </c>
      <c r="F165" s="4">
        <v>2</v>
      </c>
      <c r="G165" s="4">
        <v>3</v>
      </c>
      <c r="H165" s="4"/>
      <c r="I165" s="4">
        <v>1989</v>
      </c>
      <c r="J165" s="4">
        <v>0</v>
      </c>
      <c r="K165" s="4" t="s">
        <v>1362</v>
      </c>
      <c r="L165" s="4">
        <v>82</v>
      </c>
      <c r="M165" s="4">
        <v>82</v>
      </c>
      <c r="N165" s="4">
        <v>4.5023451459999997</v>
      </c>
      <c r="O165" s="11">
        <v>1.4019999999999999</v>
      </c>
      <c r="P165" cm="1">
        <f t="array" ref="P165">_xlfn._xlws.FILTER(Table3[[#All],[Name]],(Table3[[#All],[Polygon]]=$A165)*(Table3[[#All],[Period]]=P$1)*((Table3[[#All],[Variables ]]=$AF$3)+(Table3[[#All],[Variables ]]=$AF$2)+(Table3[[#All],[Variables ]]=$AF$4)),0)</f>
        <v>0</v>
      </c>
      <c r="Q165" t="str" cm="1">
        <f t="array" ref="Q165">_xlfn._xlws.FILTER(Table3[[#All],[Name]],(Table3[[#All],[Polygon]]=$A165)*(Table3[[#All],[Period]]=Q$1)*((Table3[[#All],[Variables ]]=$AF$3)+(Table3[[#All],[Variables ]]=$AF$2)+(Table3[[#All],[Variables ]]=$AF$4)),0)</f>
        <v>AH</v>
      </c>
      <c r="R165" t="str" cm="1">
        <f t="array" ref="R165">_xlfn._xlws.FILTER(Table3[[#All],[Name]],(Table3[[#All],[Polygon]]=$A165)*(Table3[[#All],[Period]]=R$1)*((Table3[[#All],[Variables ]]=$AF$3)+(Table3[[#All],[Variables ]]=$AF$2)+(Table3[[#All],[Variables ]]=$AF$4)),0)</f>
        <v>PCT</v>
      </c>
      <c r="S165" t="str" cm="1">
        <f t="array" ref="S165">_xlfn._xlws.FILTER(Table3[[#All],[Name]],(Table3[[#All],[Polygon]]=$A165)*(Table3[[#All],[Period]]=S$1)*((Table3[[#All],[Variables ]]=$AF$3)+(Table3[[#All],[Variables ]]=$AF$2)+(Table3[[#All],[Variables ]]=$AF$4)),0)</f>
        <v>AH</v>
      </c>
      <c r="T165" t="str" cm="1">
        <f t="array" ref="T165">_xlfn._xlws.FILTER(Table3[[#All],[Name]],(Table3[[#All],[Polygon]]=$A165)*(Table3[[#All],[Period]]=T$1)*((Table3[[#All],[Variables ]]=$AF$3)+(Table3[[#All],[Variables ]]=$AF$2)+(Table3[[#All],[Variables ]]=$AF$4)),0)</f>
        <v>AH</v>
      </c>
      <c r="U165" cm="1">
        <f t="array" ref="U165">_xlfn._xlws.FILTER(Table3[[#All],[Name]],(Table3[[#All],[Polygon]]=$A165)*(Table3[[#All],[Period]]=U$1)*((Table3[[#All],[Variables ]]=$AF$3)+(Table3[[#All],[Variables ]]=$AF$2)+(Table3[[#All],[Variables ]]=$AF$4)),0)</f>
        <v>0</v>
      </c>
      <c r="V165" cm="1">
        <f t="array" ref="V165">_xlfn._xlws.FILTER(Table3[[#All],[Name]],(Table3[[#All],[Polygon]]=$A165)*(Table3[[#All],[Period]]=V$1)*((Table3[[#All],[Variables ]]=$AF$3)+(Table3[[#All],[Variables ]]=$AF$2)+(Table3[[#All],[Variables ]]=$AF$4)),0)</f>
        <v>0</v>
      </c>
      <c r="W165" cm="1">
        <f t="array" ref="W165">_xlfn._xlws.FILTER(Table3[[#All],[Name]],(Table3[[#All],[Polygon]]=$A165)*(Table3[[#All],[Period]]=W$1)*((Table3[[#All],[Variables ]]=$AF$3)+(Table3[[#All],[Variables ]]=$AF$2)+(Table3[[#All],[Variables ]]=$AF$4)),0)</f>
        <v>0</v>
      </c>
      <c r="X165" cm="1">
        <f t="array" ref="X165">_xlfn._xlws.FILTER(Table3[[#All],[Name]],(Table3[[#All],[Polygon]]=$A165)*(Table3[[#All],[Period]]=X$1)*((Table3[[#All],[Variables ]]=$AF$3)+(Table3[[#All],[Variables ]]=$AF$2)+(Table3[[#All],[Variables ]]=$AF$4)),0)</f>
        <v>0</v>
      </c>
      <c r="Y165" cm="1">
        <f t="array" ref="Y165">_xlfn._xlws.FILTER(Table3[[#All],[Name]],(Table3[[#All],[Polygon]]=$A165)*(Table3[[#All],[Period]]=Y$1)*((Table3[[#All],[Variables ]]=$AF$3)+(Table3[[#All],[Variables ]]=$AF$2)+(Table3[[#All],[Variables ]]=$AF$4)),0)</f>
        <v>0</v>
      </c>
      <c r="Z165" cm="1">
        <f t="array" ref="Z165">_xlfn._xlws.FILTER(Table3[[#All],[Name]],(Table3[[#All],[Polygon]]=$A165)*(Table3[[#All],[Period]]=Z$1)*((Table3[[#All],[Variables ]]=$AF$3)+(Table3[[#All],[Variables ]]=$AF$2)+(Table3[[#All],[Variables ]]=$AF$4)),0)</f>
        <v>0</v>
      </c>
      <c r="AA165" cm="1">
        <f t="array" ref="AA165">_xlfn._xlws.FILTER(Table3[[#All],[Name]],(Table3[[#All],[Polygon]]=$A165)*(Table3[[#All],[Period]]=AA$1)*((Table3[[#All],[Variables ]]=$AF$3)+(Table3[[#All],[Variables ]]=$AF$2)+(Table3[[#All],[Variables ]]=$AF$4)),0)</f>
        <v>0</v>
      </c>
      <c r="AB165" cm="1">
        <f t="array" ref="AB165">_xlfn._xlws.FILTER(Table3[[#All],[Name]],(Table3[[#All],[Polygon]]=$A165)*(Table3[[#All],[Period]]=AB$1)*((Table3[[#All],[Variables ]]=$AF$3)+(Table3[[#All],[Variables ]]=$AF$2)+(Table3[[#All],[Variables ]]=$AF$4)),0)</f>
        <v>0</v>
      </c>
      <c r="AC165" cm="1">
        <f t="array" ref="AC165">_xlfn._xlws.FILTER(Table3[[#All],[Name]],(Table3[[#All],[Polygon]]=$A165)*(Table3[[#All],[Period]]=AC$1)*((Table3[[#All],[Variables ]]=$AF$3)+(Table3[[#All],[Variables ]]=$AF$2)+(Table3[[#All],[Variables ]]=$AF$4)),0)</f>
        <v>0</v>
      </c>
      <c r="AD165" cm="1">
        <f t="array" ref="AD165">_xlfn._xlws.FILTER(Table3[[#All],[Name]],(Table3[[#All],[Polygon]]=$A165)*(Table3[[#All],[Period]]=AD$1)*((Table3[[#All],[Variables ]]=$AF$3)+(Table3[[#All],[Variables ]]=$AF$2)+(Table3[[#All],[Variables ]]=$AF$4)),0)</f>
        <v>0</v>
      </c>
    </row>
    <row r="166" spans="1:30" x14ac:dyDescent="0.35">
      <c r="A166" s="5">
        <v>2</v>
      </c>
      <c r="B166" s="6" t="s">
        <v>1547</v>
      </c>
      <c r="C166" s="8">
        <v>10.0095142</v>
      </c>
      <c r="D166" s="6" t="s">
        <v>1466</v>
      </c>
      <c r="E166" s="6">
        <v>1</v>
      </c>
      <c r="F166" s="6">
        <v>2</v>
      </c>
      <c r="G166" s="6">
        <v>3</v>
      </c>
      <c r="H166" s="6"/>
      <c r="I166" s="6">
        <v>1989</v>
      </c>
      <c r="J166" s="6">
        <v>0</v>
      </c>
      <c r="K166" s="6" t="s">
        <v>1362</v>
      </c>
      <c r="L166" s="6">
        <v>53</v>
      </c>
      <c r="M166" s="6">
        <v>53</v>
      </c>
      <c r="N166" s="6">
        <v>66.246111110000001</v>
      </c>
      <c r="O166" s="9">
        <v>2.9249999999999998</v>
      </c>
      <c r="P166" cm="1">
        <f t="array" ref="P166">_xlfn._xlws.FILTER(Table3[[#All],[Name]],(Table3[[#All],[Polygon]]=$A166)*(Table3[[#All],[Period]]=P$1)*((Table3[[#All],[Variables ]]=$AF$3)+(Table3[[#All],[Variables ]]=$AF$2)+(Table3[[#All],[Variables ]]=$AF$4)),0)</f>
        <v>0</v>
      </c>
      <c r="Q166" t="str" cm="1">
        <f t="array" ref="Q166">_xlfn._xlws.FILTER(Table3[[#All],[Name]],(Table3[[#All],[Polygon]]=$A166)*(Table3[[#All],[Period]]=Q$1)*((Table3[[#All],[Variables ]]=$AF$3)+(Table3[[#All],[Variables ]]=$AF$2)+(Table3[[#All],[Variables ]]=$AF$4)),0)</f>
        <v>AH</v>
      </c>
      <c r="R166" t="str" cm="1">
        <f t="array" ref="R166">_xlfn._xlws.FILTER(Table3[[#All],[Name]],(Table3[[#All],[Polygon]]=$A166)*(Table3[[#All],[Period]]=R$1)*((Table3[[#All],[Variables ]]=$AF$3)+(Table3[[#All],[Variables ]]=$AF$2)+(Table3[[#All],[Variables ]]=$AF$4)),0)</f>
        <v>PCT</v>
      </c>
      <c r="S166" t="str" cm="1">
        <f t="array" ref="S166">_xlfn._xlws.FILTER(Table3[[#All],[Name]],(Table3[[#All],[Polygon]]=$A166)*(Table3[[#All],[Period]]=S$1)*((Table3[[#All],[Variables ]]=$AF$3)+(Table3[[#All],[Variables ]]=$AF$2)+(Table3[[#All],[Variables ]]=$AF$4)),0)</f>
        <v>AH</v>
      </c>
      <c r="T166" t="str" cm="1">
        <f t="array" ref="T166">_xlfn._xlws.FILTER(Table3[[#All],[Name]],(Table3[[#All],[Polygon]]=$A166)*(Table3[[#All],[Period]]=T$1)*((Table3[[#All],[Variables ]]=$AF$3)+(Table3[[#All],[Variables ]]=$AF$2)+(Table3[[#All],[Variables ]]=$AF$4)),0)</f>
        <v>AH</v>
      </c>
      <c r="U166" cm="1">
        <f t="array" ref="U166">_xlfn._xlws.FILTER(Table3[[#All],[Name]],(Table3[[#All],[Polygon]]=$A166)*(Table3[[#All],[Period]]=U$1)*((Table3[[#All],[Variables ]]=$AF$3)+(Table3[[#All],[Variables ]]=$AF$2)+(Table3[[#All],[Variables ]]=$AF$4)),0)</f>
        <v>0</v>
      </c>
      <c r="V166" cm="1">
        <f t="array" ref="V166">_xlfn._xlws.FILTER(Table3[[#All],[Name]],(Table3[[#All],[Polygon]]=$A166)*(Table3[[#All],[Period]]=V$1)*((Table3[[#All],[Variables ]]=$AF$3)+(Table3[[#All],[Variables ]]=$AF$2)+(Table3[[#All],[Variables ]]=$AF$4)),0)</f>
        <v>0</v>
      </c>
      <c r="W166" cm="1">
        <f t="array" ref="W166">_xlfn._xlws.FILTER(Table3[[#All],[Name]],(Table3[[#All],[Polygon]]=$A166)*(Table3[[#All],[Period]]=W$1)*((Table3[[#All],[Variables ]]=$AF$3)+(Table3[[#All],[Variables ]]=$AF$2)+(Table3[[#All],[Variables ]]=$AF$4)),0)</f>
        <v>0</v>
      </c>
      <c r="X166" cm="1">
        <f t="array" ref="X166">_xlfn._xlws.FILTER(Table3[[#All],[Name]],(Table3[[#All],[Polygon]]=$A166)*(Table3[[#All],[Period]]=X$1)*((Table3[[#All],[Variables ]]=$AF$3)+(Table3[[#All],[Variables ]]=$AF$2)+(Table3[[#All],[Variables ]]=$AF$4)),0)</f>
        <v>0</v>
      </c>
      <c r="Y166" cm="1">
        <f t="array" ref="Y166">_xlfn._xlws.FILTER(Table3[[#All],[Name]],(Table3[[#All],[Polygon]]=$A166)*(Table3[[#All],[Period]]=Y$1)*((Table3[[#All],[Variables ]]=$AF$3)+(Table3[[#All],[Variables ]]=$AF$2)+(Table3[[#All],[Variables ]]=$AF$4)),0)</f>
        <v>0</v>
      </c>
      <c r="Z166" cm="1">
        <f t="array" ref="Z166">_xlfn._xlws.FILTER(Table3[[#All],[Name]],(Table3[[#All],[Polygon]]=$A166)*(Table3[[#All],[Period]]=Z$1)*((Table3[[#All],[Variables ]]=$AF$3)+(Table3[[#All],[Variables ]]=$AF$2)+(Table3[[#All],[Variables ]]=$AF$4)),0)</f>
        <v>0</v>
      </c>
      <c r="AA166" cm="1">
        <f t="array" ref="AA166">_xlfn._xlws.FILTER(Table3[[#All],[Name]],(Table3[[#All],[Polygon]]=$A166)*(Table3[[#All],[Period]]=AA$1)*((Table3[[#All],[Variables ]]=$AF$3)+(Table3[[#All],[Variables ]]=$AF$2)+(Table3[[#All],[Variables ]]=$AF$4)),0)</f>
        <v>0</v>
      </c>
      <c r="AB166" cm="1">
        <f t="array" ref="AB166">_xlfn._xlws.FILTER(Table3[[#All],[Name]],(Table3[[#All],[Polygon]]=$A166)*(Table3[[#All],[Period]]=AB$1)*((Table3[[#All],[Variables ]]=$AF$3)+(Table3[[#All],[Variables ]]=$AF$2)+(Table3[[#All],[Variables ]]=$AF$4)),0)</f>
        <v>0</v>
      </c>
      <c r="AC166" cm="1">
        <f t="array" ref="AC166">_xlfn._xlws.FILTER(Table3[[#All],[Name]],(Table3[[#All],[Polygon]]=$A166)*(Table3[[#All],[Period]]=AC$1)*((Table3[[#All],[Variables ]]=$AF$3)+(Table3[[#All],[Variables ]]=$AF$2)+(Table3[[#All],[Variables ]]=$AF$4)),0)</f>
        <v>0</v>
      </c>
      <c r="AD166" cm="1">
        <f t="array" ref="AD166">_xlfn._xlws.FILTER(Table3[[#All],[Name]],(Table3[[#All],[Polygon]]=$A166)*(Table3[[#All],[Period]]=AD$1)*((Table3[[#All],[Variables ]]=$AF$3)+(Table3[[#All],[Variables ]]=$AF$2)+(Table3[[#All],[Variables ]]=$AF$4)),0)</f>
        <v>0</v>
      </c>
    </row>
    <row r="167" spans="1:30" x14ac:dyDescent="0.35">
      <c r="A167" s="3">
        <v>2</v>
      </c>
      <c r="B167" s="4" t="s">
        <v>1547</v>
      </c>
      <c r="C167" s="10">
        <v>10.0095142</v>
      </c>
      <c r="D167" s="4" t="s">
        <v>1466</v>
      </c>
      <c r="E167" s="4">
        <v>1</v>
      </c>
      <c r="F167" s="4">
        <v>2</v>
      </c>
      <c r="G167" s="4">
        <v>3</v>
      </c>
      <c r="H167" s="4"/>
      <c r="I167" s="4">
        <v>1989</v>
      </c>
      <c r="J167" s="4">
        <v>0</v>
      </c>
      <c r="K167" s="4" t="s">
        <v>1362</v>
      </c>
      <c r="L167" s="4">
        <v>57</v>
      </c>
      <c r="M167" s="4">
        <v>57</v>
      </c>
      <c r="N167" s="4">
        <v>6.3628884540000001</v>
      </c>
      <c r="O167" s="11">
        <v>6.3630000000000004</v>
      </c>
      <c r="P167" cm="1">
        <f t="array" ref="P167">_xlfn._xlws.FILTER(Table3[[#All],[Name]],(Table3[[#All],[Polygon]]=$A167)*(Table3[[#All],[Period]]=P$1)*((Table3[[#All],[Variables ]]=$AF$3)+(Table3[[#All],[Variables ]]=$AF$2)+(Table3[[#All],[Variables ]]=$AF$4)),0)</f>
        <v>0</v>
      </c>
      <c r="Q167" t="str" cm="1">
        <f t="array" ref="Q167">_xlfn._xlws.FILTER(Table3[[#All],[Name]],(Table3[[#All],[Polygon]]=$A167)*(Table3[[#All],[Period]]=Q$1)*((Table3[[#All],[Variables ]]=$AF$3)+(Table3[[#All],[Variables ]]=$AF$2)+(Table3[[#All],[Variables ]]=$AF$4)),0)</f>
        <v>AH</v>
      </c>
      <c r="R167" t="str" cm="1">
        <f t="array" ref="R167">_xlfn._xlws.FILTER(Table3[[#All],[Name]],(Table3[[#All],[Polygon]]=$A167)*(Table3[[#All],[Period]]=R$1)*((Table3[[#All],[Variables ]]=$AF$3)+(Table3[[#All],[Variables ]]=$AF$2)+(Table3[[#All],[Variables ]]=$AF$4)),0)</f>
        <v>PCT</v>
      </c>
      <c r="S167" t="str" cm="1">
        <f t="array" ref="S167">_xlfn._xlws.FILTER(Table3[[#All],[Name]],(Table3[[#All],[Polygon]]=$A167)*(Table3[[#All],[Period]]=S$1)*((Table3[[#All],[Variables ]]=$AF$3)+(Table3[[#All],[Variables ]]=$AF$2)+(Table3[[#All],[Variables ]]=$AF$4)),0)</f>
        <v>AH</v>
      </c>
      <c r="T167" t="str" cm="1">
        <f t="array" ref="T167">_xlfn._xlws.FILTER(Table3[[#All],[Name]],(Table3[[#All],[Polygon]]=$A167)*(Table3[[#All],[Period]]=T$1)*((Table3[[#All],[Variables ]]=$AF$3)+(Table3[[#All],[Variables ]]=$AF$2)+(Table3[[#All],[Variables ]]=$AF$4)),0)</f>
        <v>AH</v>
      </c>
      <c r="U167" cm="1">
        <f t="array" ref="U167">_xlfn._xlws.FILTER(Table3[[#All],[Name]],(Table3[[#All],[Polygon]]=$A167)*(Table3[[#All],[Period]]=U$1)*((Table3[[#All],[Variables ]]=$AF$3)+(Table3[[#All],[Variables ]]=$AF$2)+(Table3[[#All],[Variables ]]=$AF$4)),0)</f>
        <v>0</v>
      </c>
      <c r="V167" cm="1">
        <f t="array" ref="V167">_xlfn._xlws.FILTER(Table3[[#All],[Name]],(Table3[[#All],[Polygon]]=$A167)*(Table3[[#All],[Period]]=V$1)*((Table3[[#All],[Variables ]]=$AF$3)+(Table3[[#All],[Variables ]]=$AF$2)+(Table3[[#All],[Variables ]]=$AF$4)),0)</f>
        <v>0</v>
      </c>
      <c r="W167" cm="1">
        <f t="array" ref="W167">_xlfn._xlws.FILTER(Table3[[#All],[Name]],(Table3[[#All],[Polygon]]=$A167)*(Table3[[#All],[Period]]=W$1)*((Table3[[#All],[Variables ]]=$AF$3)+(Table3[[#All],[Variables ]]=$AF$2)+(Table3[[#All],[Variables ]]=$AF$4)),0)</f>
        <v>0</v>
      </c>
      <c r="X167" cm="1">
        <f t="array" ref="X167">_xlfn._xlws.FILTER(Table3[[#All],[Name]],(Table3[[#All],[Polygon]]=$A167)*(Table3[[#All],[Period]]=X$1)*((Table3[[#All],[Variables ]]=$AF$3)+(Table3[[#All],[Variables ]]=$AF$2)+(Table3[[#All],[Variables ]]=$AF$4)),0)</f>
        <v>0</v>
      </c>
      <c r="Y167" cm="1">
        <f t="array" ref="Y167">_xlfn._xlws.FILTER(Table3[[#All],[Name]],(Table3[[#All],[Polygon]]=$A167)*(Table3[[#All],[Period]]=Y$1)*((Table3[[#All],[Variables ]]=$AF$3)+(Table3[[#All],[Variables ]]=$AF$2)+(Table3[[#All],[Variables ]]=$AF$4)),0)</f>
        <v>0</v>
      </c>
      <c r="Z167" cm="1">
        <f t="array" ref="Z167">_xlfn._xlws.FILTER(Table3[[#All],[Name]],(Table3[[#All],[Polygon]]=$A167)*(Table3[[#All],[Period]]=Z$1)*((Table3[[#All],[Variables ]]=$AF$3)+(Table3[[#All],[Variables ]]=$AF$2)+(Table3[[#All],[Variables ]]=$AF$4)),0)</f>
        <v>0</v>
      </c>
      <c r="AA167" cm="1">
        <f t="array" ref="AA167">_xlfn._xlws.FILTER(Table3[[#All],[Name]],(Table3[[#All],[Polygon]]=$A167)*(Table3[[#All],[Period]]=AA$1)*((Table3[[#All],[Variables ]]=$AF$3)+(Table3[[#All],[Variables ]]=$AF$2)+(Table3[[#All],[Variables ]]=$AF$4)),0)</f>
        <v>0</v>
      </c>
      <c r="AB167" cm="1">
        <f t="array" ref="AB167">_xlfn._xlws.FILTER(Table3[[#All],[Name]],(Table3[[#All],[Polygon]]=$A167)*(Table3[[#All],[Period]]=AB$1)*((Table3[[#All],[Variables ]]=$AF$3)+(Table3[[#All],[Variables ]]=$AF$2)+(Table3[[#All],[Variables ]]=$AF$4)),0)</f>
        <v>0</v>
      </c>
      <c r="AC167" cm="1">
        <f t="array" ref="AC167">_xlfn._xlws.FILTER(Table3[[#All],[Name]],(Table3[[#All],[Polygon]]=$A167)*(Table3[[#All],[Period]]=AC$1)*((Table3[[#All],[Variables ]]=$AF$3)+(Table3[[#All],[Variables ]]=$AF$2)+(Table3[[#All],[Variables ]]=$AF$4)),0)</f>
        <v>0</v>
      </c>
      <c r="AD167" cm="1">
        <f t="array" ref="AD167">_xlfn._xlws.FILTER(Table3[[#All],[Name]],(Table3[[#All],[Polygon]]=$A167)*(Table3[[#All],[Period]]=AD$1)*((Table3[[#All],[Variables ]]=$AF$3)+(Table3[[#All],[Variables ]]=$AF$2)+(Table3[[#All],[Variables ]]=$AF$4)),0)</f>
        <v>0</v>
      </c>
    </row>
    <row r="168" spans="1:30" x14ac:dyDescent="0.35">
      <c r="A168" s="5">
        <v>2</v>
      </c>
      <c r="B168" s="6" t="s">
        <v>1547</v>
      </c>
      <c r="C168" s="8">
        <v>10.0095142</v>
      </c>
      <c r="D168" s="6" t="s">
        <v>1466</v>
      </c>
      <c r="E168" s="6">
        <v>1</v>
      </c>
      <c r="F168" s="6">
        <v>2</v>
      </c>
      <c r="G168" s="6">
        <v>3</v>
      </c>
      <c r="H168" s="6"/>
      <c r="I168" s="6">
        <v>1989</v>
      </c>
      <c r="J168" s="6">
        <v>0</v>
      </c>
      <c r="K168" s="6" t="s">
        <v>1362</v>
      </c>
      <c r="L168" s="6">
        <v>2</v>
      </c>
      <c r="M168" s="6">
        <v>2</v>
      </c>
      <c r="N168" s="6">
        <v>10.0095142</v>
      </c>
      <c r="O168" s="9">
        <v>10.01</v>
      </c>
      <c r="P168" cm="1">
        <f t="array" ref="P168">_xlfn._xlws.FILTER(Table3[[#All],[Name]],(Table3[[#All],[Polygon]]=$A168)*(Table3[[#All],[Period]]=P$1)*((Table3[[#All],[Variables ]]=$AF$3)+(Table3[[#All],[Variables ]]=$AF$2)+(Table3[[#All],[Variables ]]=$AF$4)),0)</f>
        <v>0</v>
      </c>
      <c r="Q168" t="str" cm="1">
        <f t="array" ref="Q168">_xlfn._xlws.FILTER(Table3[[#All],[Name]],(Table3[[#All],[Polygon]]=$A168)*(Table3[[#All],[Period]]=Q$1)*((Table3[[#All],[Variables ]]=$AF$3)+(Table3[[#All],[Variables ]]=$AF$2)+(Table3[[#All],[Variables ]]=$AF$4)),0)</f>
        <v>AH</v>
      </c>
      <c r="R168" t="str" cm="1">
        <f t="array" ref="R168">_xlfn._xlws.FILTER(Table3[[#All],[Name]],(Table3[[#All],[Polygon]]=$A168)*(Table3[[#All],[Period]]=R$1)*((Table3[[#All],[Variables ]]=$AF$3)+(Table3[[#All],[Variables ]]=$AF$2)+(Table3[[#All],[Variables ]]=$AF$4)),0)</f>
        <v>PCT</v>
      </c>
      <c r="S168" t="str" cm="1">
        <f t="array" ref="S168">_xlfn._xlws.FILTER(Table3[[#All],[Name]],(Table3[[#All],[Polygon]]=$A168)*(Table3[[#All],[Period]]=S$1)*((Table3[[#All],[Variables ]]=$AF$3)+(Table3[[#All],[Variables ]]=$AF$2)+(Table3[[#All],[Variables ]]=$AF$4)),0)</f>
        <v>AH</v>
      </c>
      <c r="T168" t="str" cm="1">
        <f t="array" ref="T168">_xlfn._xlws.FILTER(Table3[[#All],[Name]],(Table3[[#All],[Polygon]]=$A168)*(Table3[[#All],[Period]]=T$1)*((Table3[[#All],[Variables ]]=$AF$3)+(Table3[[#All],[Variables ]]=$AF$2)+(Table3[[#All],[Variables ]]=$AF$4)),0)</f>
        <v>AH</v>
      </c>
      <c r="U168" cm="1">
        <f t="array" ref="U168">_xlfn._xlws.FILTER(Table3[[#All],[Name]],(Table3[[#All],[Polygon]]=$A168)*(Table3[[#All],[Period]]=U$1)*((Table3[[#All],[Variables ]]=$AF$3)+(Table3[[#All],[Variables ]]=$AF$2)+(Table3[[#All],[Variables ]]=$AF$4)),0)</f>
        <v>0</v>
      </c>
      <c r="V168" cm="1">
        <f t="array" ref="V168">_xlfn._xlws.FILTER(Table3[[#All],[Name]],(Table3[[#All],[Polygon]]=$A168)*(Table3[[#All],[Period]]=V$1)*((Table3[[#All],[Variables ]]=$AF$3)+(Table3[[#All],[Variables ]]=$AF$2)+(Table3[[#All],[Variables ]]=$AF$4)),0)</f>
        <v>0</v>
      </c>
      <c r="W168" cm="1">
        <f t="array" ref="W168">_xlfn._xlws.FILTER(Table3[[#All],[Name]],(Table3[[#All],[Polygon]]=$A168)*(Table3[[#All],[Period]]=W$1)*((Table3[[#All],[Variables ]]=$AF$3)+(Table3[[#All],[Variables ]]=$AF$2)+(Table3[[#All],[Variables ]]=$AF$4)),0)</f>
        <v>0</v>
      </c>
      <c r="X168" cm="1">
        <f t="array" ref="X168">_xlfn._xlws.FILTER(Table3[[#All],[Name]],(Table3[[#All],[Polygon]]=$A168)*(Table3[[#All],[Period]]=X$1)*((Table3[[#All],[Variables ]]=$AF$3)+(Table3[[#All],[Variables ]]=$AF$2)+(Table3[[#All],[Variables ]]=$AF$4)),0)</f>
        <v>0</v>
      </c>
      <c r="Y168" cm="1">
        <f t="array" ref="Y168">_xlfn._xlws.FILTER(Table3[[#All],[Name]],(Table3[[#All],[Polygon]]=$A168)*(Table3[[#All],[Period]]=Y$1)*((Table3[[#All],[Variables ]]=$AF$3)+(Table3[[#All],[Variables ]]=$AF$2)+(Table3[[#All],[Variables ]]=$AF$4)),0)</f>
        <v>0</v>
      </c>
      <c r="Z168" cm="1">
        <f t="array" ref="Z168">_xlfn._xlws.FILTER(Table3[[#All],[Name]],(Table3[[#All],[Polygon]]=$A168)*(Table3[[#All],[Period]]=Z$1)*((Table3[[#All],[Variables ]]=$AF$3)+(Table3[[#All],[Variables ]]=$AF$2)+(Table3[[#All],[Variables ]]=$AF$4)),0)</f>
        <v>0</v>
      </c>
      <c r="AA168" cm="1">
        <f t="array" ref="AA168">_xlfn._xlws.FILTER(Table3[[#All],[Name]],(Table3[[#All],[Polygon]]=$A168)*(Table3[[#All],[Period]]=AA$1)*((Table3[[#All],[Variables ]]=$AF$3)+(Table3[[#All],[Variables ]]=$AF$2)+(Table3[[#All],[Variables ]]=$AF$4)),0)</f>
        <v>0</v>
      </c>
      <c r="AB168" cm="1">
        <f t="array" ref="AB168">_xlfn._xlws.FILTER(Table3[[#All],[Name]],(Table3[[#All],[Polygon]]=$A168)*(Table3[[#All],[Period]]=AB$1)*((Table3[[#All],[Variables ]]=$AF$3)+(Table3[[#All],[Variables ]]=$AF$2)+(Table3[[#All],[Variables ]]=$AF$4)),0)</f>
        <v>0</v>
      </c>
      <c r="AC168" cm="1">
        <f t="array" ref="AC168">_xlfn._xlws.FILTER(Table3[[#All],[Name]],(Table3[[#All],[Polygon]]=$A168)*(Table3[[#All],[Period]]=AC$1)*((Table3[[#All],[Variables ]]=$AF$3)+(Table3[[#All],[Variables ]]=$AF$2)+(Table3[[#All],[Variables ]]=$AF$4)),0)</f>
        <v>0</v>
      </c>
      <c r="AD168" cm="1">
        <f t="array" ref="AD168">_xlfn._xlws.FILTER(Table3[[#All],[Name]],(Table3[[#All],[Polygon]]=$A168)*(Table3[[#All],[Period]]=AD$1)*((Table3[[#All],[Variables ]]=$AF$3)+(Table3[[#All],[Variables ]]=$AF$2)+(Table3[[#All],[Variables ]]=$AF$4)),0)</f>
        <v>0</v>
      </c>
    </row>
    <row r="169" spans="1:30" x14ac:dyDescent="0.35">
      <c r="A169" s="3">
        <v>2</v>
      </c>
      <c r="B169" s="4" t="s">
        <v>1547</v>
      </c>
      <c r="C169" s="10">
        <v>10.0095142</v>
      </c>
      <c r="D169" s="4" t="s">
        <v>1466</v>
      </c>
      <c r="E169" s="4">
        <v>1</v>
      </c>
      <c r="F169" s="4">
        <v>2</v>
      </c>
      <c r="G169" s="4">
        <v>3</v>
      </c>
      <c r="H169" s="4"/>
      <c r="I169" s="4">
        <v>1989</v>
      </c>
      <c r="J169" s="4">
        <v>0</v>
      </c>
      <c r="K169" s="4" t="s">
        <v>1362</v>
      </c>
      <c r="L169" s="4">
        <v>802</v>
      </c>
      <c r="M169" s="4">
        <v>802</v>
      </c>
      <c r="N169" s="4">
        <v>28.05279208</v>
      </c>
      <c r="O169" s="11">
        <v>2.31</v>
      </c>
      <c r="P169" cm="1">
        <f t="array" ref="P169">_xlfn._xlws.FILTER(Table3[[#All],[Name]],(Table3[[#All],[Polygon]]=$A169)*(Table3[[#All],[Period]]=P$1)*((Table3[[#All],[Variables ]]=$AF$3)+(Table3[[#All],[Variables ]]=$AF$2)+(Table3[[#All],[Variables ]]=$AF$4)),0)</f>
        <v>0</v>
      </c>
      <c r="Q169" t="str" cm="1">
        <f t="array" ref="Q169">_xlfn._xlws.FILTER(Table3[[#All],[Name]],(Table3[[#All],[Polygon]]=$A169)*(Table3[[#All],[Period]]=Q$1)*((Table3[[#All],[Variables ]]=$AF$3)+(Table3[[#All],[Variables ]]=$AF$2)+(Table3[[#All],[Variables ]]=$AF$4)),0)</f>
        <v>AH</v>
      </c>
      <c r="R169" t="str" cm="1">
        <f t="array" ref="R169">_xlfn._xlws.FILTER(Table3[[#All],[Name]],(Table3[[#All],[Polygon]]=$A169)*(Table3[[#All],[Period]]=R$1)*((Table3[[#All],[Variables ]]=$AF$3)+(Table3[[#All],[Variables ]]=$AF$2)+(Table3[[#All],[Variables ]]=$AF$4)),0)</f>
        <v>PCT</v>
      </c>
      <c r="S169" t="str" cm="1">
        <f t="array" ref="S169">_xlfn._xlws.FILTER(Table3[[#All],[Name]],(Table3[[#All],[Polygon]]=$A169)*(Table3[[#All],[Period]]=S$1)*((Table3[[#All],[Variables ]]=$AF$3)+(Table3[[#All],[Variables ]]=$AF$2)+(Table3[[#All],[Variables ]]=$AF$4)),0)</f>
        <v>AH</v>
      </c>
      <c r="T169" t="str" cm="1">
        <f t="array" ref="T169">_xlfn._xlws.FILTER(Table3[[#All],[Name]],(Table3[[#All],[Polygon]]=$A169)*(Table3[[#All],[Period]]=T$1)*((Table3[[#All],[Variables ]]=$AF$3)+(Table3[[#All],[Variables ]]=$AF$2)+(Table3[[#All],[Variables ]]=$AF$4)),0)</f>
        <v>AH</v>
      </c>
      <c r="U169" cm="1">
        <f t="array" ref="U169">_xlfn._xlws.FILTER(Table3[[#All],[Name]],(Table3[[#All],[Polygon]]=$A169)*(Table3[[#All],[Period]]=U$1)*((Table3[[#All],[Variables ]]=$AF$3)+(Table3[[#All],[Variables ]]=$AF$2)+(Table3[[#All],[Variables ]]=$AF$4)),0)</f>
        <v>0</v>
      </c>
      <c r="V169" cm="1">
        <f t="array" ref="V169">_xlfn._xlws.FILTER(Table3[[#All],[Name]],(Table3[[#All],[Polygon]]=$A169)*(Table3[[#All],[Period]]=V$1)*((Table3[[#All],[Variables ]]=$AF$3)+(Table3[[#All],[Variables ]]=$AF$2)+(Table3[[#All],[Variables ]]=$AF$4)),0)</f>
        <v>0</v>
      </c>
      <c r="W169" cm="1">
        <f t="array" ref="W169">_xlfn._xlws.FILTER(Table3[[#All],[Name]],(Table3[[#All],[Polygon]]=$A169)*(Table3[[#All],[Period]]=W$1)*((Table3[[#All],[Variables ]]=$AF$3)+(Table3[[#All],[Variables ]]=$AF$2)+(Table3[[#All],[Variables ]]=$AF$4)),0)</f>
        <v>0</v>
      </c>
      <c r="X169" cm="1">
        <f t="array" ref="X169">_xlfn._xlws.FILTER(Table3[[#All],[Name]],(Table3[[#All],[Polygon]]=$A169)*(Table3[[#All],[Period]]=X$1)*((Table3[[#All],[Variables ]]=$AF$3)+(Table3[[#All],[Variables ]]=$AF$2)+(Table3[[#All],[Variables ]]=$AF$4)),0)</f>
        <v>0</v>
      </c>
      <c r="Y169" cm="1">
        <f t="array" ref="Y169">_xlfn._xlws.FILTER(Table3[[#All],[Name]],(Table3[[#All],[Polygon]]=$A169)*(Table3[[#All],[Period]]=Y$1)*((Table3[[#All],[Variables ]]=$AF$3)+(Table3[[#All],[Variables ]]=$AF$2)+(Table3[[#All],[Variables ]]=$AF$4)),0)</f>
        <v>0</v>
      </c>
      <c r="Z169" cm="1">
        <f t="array" ref="Z169">_xlfn._xlws.FILTER(Table3[[#All],[Name]],(Table3[[#All],[Polygon]]=$A169)*(Table3[[#All],[Period]]=Z$1)*((Table3[[#All],[Variables ]]=$AF$3)+(Table3[[#All],[Variables ]]=$AF$2)+(Table3[[#All],[Variables ]]=$AF$4)),0)</f>
        <v>0</v>
      </c>
      <c r="AA169" cm="1">
        <f t="array" ref="AA169">_xlfn._xlws.FILTER(Table3[[#All],[Name]],(Table3[[#All],[Polygon]]=$A169)*(Table3[[#All],[Period]]=AA$1)*((Table3[[#All],[Variables ]]=$AF$3)+(Table3[[#All],[Variables ]]=$AF$2)+(Table3[[#All],[Variables ]]=$AF$4)),0)</f>
        <v>0</v>
      </c>
      <c r="AB169" cm="1">
        <f t="array" ref="AB169">_xlfn._xlws.FILTER(Table3[[#All],[Name]],(Table3[[#All],[Polygon]]=$A169)*(Table3[[#All],[Period]]=AB$1)*((Table3[[#All],[Variables ]]=$AF$3)+(Table3[[#All],[Variables ]]=$AF$2)+(Table3[[#All],[Variables ]]=$AF$4)),0)</f>
        <v>0</v>
      </c>
      <c r="AC169" cm="1">
        <f t="array" ref="AC169">_xlfn._xlws.FILTER(Table3[[#All],[Name]],(Table3[[#All],[Polygon]]=$A169)*(Table3[[#All],[Period]]=AC$1)*((Table3[[#All],[Variables ]]=$AF$3)+(Table3[[#All],[Variables ]]=$AF$2)+(Table3[[#All],[Variables ]]=$AF$4)),0)</f>
        <v>0</v>
      </c>
      <c r="AD169" cm="1">
        <f t="array" ref="AD169">_xlfn._xlws.FILTER(Table3[[#All],[Name]],(Table3[[#All],[Polygon]]=$A169)*(Table3[[#All],[Period]]=AD$1)*((Table3[[#All],[Variables ]]=$AF$3)+(Table3[[#All],[Variables ]]=$AF$2)+(Table3[[#All],[Variables ]]=$AF$4)),0)</f>
        <v>0</v>
      </c>
    </row>
    <row r="170" spans="1:30" x14ac:dyDescent="0.35">
      <c r="A170" s="5">
        <v>20</v>
      </c>
      <c r="B170" s="6" t="s">
        <v>1584</v>
      </c>
      <c r="C170" s="8">
        <v>9.2475960199999996</v>
      </c>
      <c r="D170" s="6" t="s">
        <v>1585</v>
      </c>
      <c r="E170" s="6">
        <v>0</v>
      </c>
      <c r="F170" s="6">
        <v>4</v>
      </c>
      <c r="G170" s="6">
        <v>4</v>
      </c>
      <c r="H170" s="6"/>
      <c r="I170" s="6">
        <v>0</v>
      </c>
      <c r="J170" s="6">
        <v>0</v>
      </c>
      <c r="K170" s="6" t="s">
        <v>1362</v>
      </c>
      <c r="L170" s="6">
        <v>20</v>
      </c>
      <c r="M170" s="6">
        <v>20</v>
      </c>
      <c r="N170" s="6">
        <v>9.2475960199999996</v>
      </c>
      <c r="O170" s="9">
        <v>9.2479999999999993</v>
      </c>
      <c r="P170" cm="1">
        <f t="array" ref="P170">_xlfn._xlws.FILTER(Table3[[#All],[Name]],(Table3[[#All],[Polygon]]=$A170)*(Table3[[#All],[Period]]=P$1)*((Table3[[#All],[Variables ]]=$AF$3)+(Table3[[#All],[Variables ]]=$AF$2)+(Table3[[#All],[Variables ]]=$AF$4)),0)</f>
        <v>0</v>
      </c>
      <c r="Q170" t="e" cm="1" vm="2">
        <f t="array" aca="1" ref="Q170" ca="1">_xlfn._xlws.FILTER(Table3[[#All],[Name]],(Table3[[#All],[Polygon]]=$A170)*(Table3[[#All],[Period]]=Q$1)*((Table3[[#All],[Variables ]]=$AF$3)+(Table3[[#All],[Variables ]]=$AF$2)+(Table3[[#All],[Variables ]]=$AF$4)),0)</f>
        <v>#VALUE!</v>
      </c>
      <c r="R170" t="str" cm="1">
        <f t="array" ref="R170">_xlfn._xlws.FILTER(Table3[[#All],[Name]],(Table3[[#All],[Polygon]]=$A170)*(Table3[[#All],[Period]]=R$1)*((Table3[[#All],[Variables ]]=$AF$3)+(Table3[[#All],[Variables ]]=$AF$2)+(Table3[[#All],[Variables ]]=$AF$4)),0)</f>
        <v>AH</v>
      </c>
      <c r="S170" t="str" cm="1">
        <f t="array" ref="S170">_xlfn._xlws.FILTER(Table3[[#All],[Name]],(Table3[[#All],[Polygon]]=$A170)*(Table3[[#All],[Period]]=S$1)*((Table3[[#All],[Variables ]]=$AF$3)+(Table3[[#All],[Variables ]]=$AF$2)+(Table3[[#All],[Variables ]]=$AF$4)),0)</f>
        <v>AH</v>
      </c>
      <c r="T170" t="str" cm="1">
        <f t="array" ref="T170">_xlfn._xlws.FILTER(Table3[[#All],[Name]],(Table3[[#All],[Polygon]]=$A170)*(Table3[[#All],[Period]]=T$1)*((Table3[[#All],[Variables ]]=$AF$3)+(Table3[[#All],[Variables ]]=$AF$2)+(Table3[[#All],[Variables ]]=$AF$4)),0)</f>
        <v>PCT</v>
      </c>
      <c r="U170" t="str" cm="1">
        <f t="array" ref="U170">_xlfn._xlws.FILTER(Table3[[#All],[Name]],(Table3[[#All],[Polygon]]=$A170)*(Table3[[#All],[Period]]=U$1)*((Table3[[#All],[Variables ]]=$AF$3)+(Table3[[#All],[Variables ]]=$AF$2)+(Table3[[#All],[Variables ]]=$AF$4)),0)</f>
        <v>AH</v>
      </c>
      <c r="V170" t="str" cm="1">
        <f t="array" ref="V170">_xlfn._xlws.FILTER(Table3[[#All],[Name]],(Table3[[#All],[Polygon]]=$A170)*(Table3[[#All],[Period]]=V$1)*((Table3[[#All],[Variables ]]=$AF$3)+(Table3[[#All],[Variables ]]=$AF$2)+(Table3[[#All],[Variables ]]=$AF$4)),0)</f>
        <v>AH</v>
      </c>
      <c r="W170" cm="1">
        <f t="array" ref="W170">_xlfn._xlws.FILTER(Table3[[#All],[Name]],(Table3[[#All],[Polygon]]=$A170)*(Table3[[#All],[Period]]=W$1)*((Table3[[#All],[Variables ]]=$AF$3)+(Table3[[#All],[Variables ]]=$AF$2)+(Table3[[#All],[Variables ]]=$AF$4)),0)</f>
        <v>0</v>
      </c>
      <c r="X170" cm="1">
        <f t="array" ref="X170">_xlfn._xlws.FILTER(Table3[[#All],[Name]],(Table3[[#All],[Polygon]]=$A170)*(Table3[[#All],[Period]]=X$1)*((Table3[[#All],[Variables ]]=$AF$3)+(Table3[[#All],[Variables ]]=$AF$2)+(Table3[[#All],[Variables ]]=$AF$4)),0)</f>
        <v>0</v>
      </c>
      <c r="Y170" cm="1">
        <f t="array" ref="Y170">_xlfn._xlws.FILTER(Table3[[#All],[Name]],(Table3[[#All],[Polygon]]=$A170)*(Table3[[#All],[Period]]=Y$1)*((Table3[[#All],[Variables ]]=$AF$3)+(Table3[[#All],[Variables ]]=$AF$2)+(Table3[[#All],[Variables ]]=$AF$4)),0)</f>
        <v>0</v>
      </c>
      <c r="Z170" cm="1">
        <f t="array" ref="Z170">_xlfn._xlws.FILTER(Table3[[#All],[Name]],(Table3[[#All],[Polygon]]=$A170)*(Table3[[#All],[Period]]=Z$1)*((Table3[[#All],[Variables ]]=$AF$3)+(Table3[[#All],[Variables ]]=$AF$2)+(Table3[[#All],[Variables ]]=$AF$4)),0)</f>
        <v>0</v>
      </c>
      <c r="AA170" cm="1">
        <f t="array" ref="AA170">_xlfn._xlws.FILTER(Table3[[#All],[Name]],(Table3[[#All],[Polygon]]=$A170)*(Table3[[#All],[Period]]=AA$1)*((Table3[[#All],[Variables ]]=$AF$3)+(Table3[[#All],[Variables ]]=$AF$2)+(Table3[[#All],[Variables ]]=$AF$4)),0)</f>
        <v>0</v>
      </c>
      <c r="AB170" cm="1">
        <f t="array" ref="AB170">_xlfn._xlws.FILTER(Table3[[#All],[Name]],(Table3[[#All],[Polygon]]=$A170)*(Table3[[#All],[Period]]=AB$1)*((Table3[[#All],[Variables ]]=$AF$3)+(Table3[[#All],[Variables ]]=$AF$2)+(Table3[[#All],[Variables ]]=$AF$4)),0)</f>
        <v>0</v>
      </c>
      <c r="AC170" cm="1">
        <f t="array" ref="AC170">_xlfn._xlws.FILTER(Table3[[#All],[Name]],(Table3[[#All],[Polygon]]=$A170)*(Table3[[#All],[Period]]=AC$1)*((Table3[[#All],[Variables ]]=$AF$3)+(Table3[[#All],[Variables ]]=$AF$2)+(Table3[[#All],[Variables ]]=$AF$4)),0)</f>
        <v>0</v>
      </c>
      <c r="AD170" cm="1">
        <f t="array" ref="AD170">_xlfn._xlws.FILTER(Table3[[#All],[Name]],(Table3[[#All],[Polygon]]=$A170)*(Table3[[#All],[Period]]=AD$1)*((Table3[[#All],[Variables ]]=$AF$3)+(Table3[[#All],[Variables ]]=$AF$2)+(Table3[[#All],[Variables ]]=$AF$4)),0)</f>
        <v>0</v>
      </c>
    </row>
    <row r="171" spans="1:30" x14ac:dyDescent="0.35">
      <c r="A171" s="3">
        <v>20</v>
      </c>
      <c r="B171" s="4" t="s">
        <v>1584</v>
      </c>
      <c r="C171" s="10">
        <v>9.2475960199999996</v>
      </c>
      <c r="D171" s="4" t="s">
        <v>1585</v>
      </c>
      <c r="E171" s="4">
        <v>0</v>
      </c>
      <c r="F171" s="4">
        <v>4</v>
      </c>
      <c r="G171" s="4">
        <v>4</v>
      </c>
      <c r="H171" s="4"/>
      <c r="I171" s="4">
        <v>0</v>
      </c>
      <c r="J171" s="4">
        <v>0</v>
      </c>
      <c r="K171" s="4" t="s">
        <v>1362</v>
      </c>
      <c r="L171" s="4">
        <v>7</v>
      </c>
      <c r="M171" s="4">
        <v>0</v>
      </c>
      <c r="N171" s="4"/>
      <c r="O171" s="11">
        <v>1.2450000000000001</v>
      </c>
      <c r="P171" cm="1">
        <f t="array" ref="P171">_xlfn._xlws.FILTER(Table3[[#All],[Name]],(Table3[[#All],[Polygon]]=$A171)*(Table3[[#All],[Period]]=P$1)*((Table3[[#All],[Variables ]]=$AF$3)+(Table3[[#All],[Variables ]]=$AF$2)+(Table3[[#All],[Variables ]]=$AF$4)),0)</f>
        <v>0</v>
      </c>
      <c r="Q171" t="e" cm="1" vm="2">
        <f t="array" aca="1" ref="Q171" ca="1">_xlfn._xlws.FILTER(Table3[[#All],[Name]],(Table3[[#All],[Polygon]]=$A171)*(Table3[[#All],[Period]]=Q$1)*((Table3[[#All],[Variables ]]=$AF$3)+(Table3[[#All],[Variables ]]=$AF$2)+(Table3[[#All],[Variables ]]=$AF$4)),0)</f>
        <v>#VALUE!</v>
      </c>
      <c r="R171" t="str" cm="1">
        <f t="array" ref="R171">_xlfn._xlws.FILTER(Table3[[#All],[Name]],(Table3[[#All],[Polygon]]=$A171)*(Table3[[#All],[Period]]=R$1)*((Table3[[#All],[Variables ]]=$AF$3)+(Table3[[#All],[Variables ]]=$AF$2)+(Table3[[#All],[Variables ]]=$AF$4)),0)</f>
        <v>AH</v>
      </c>
      <c r="S171" t="str" cm="1">
        <f t="array" ref="S171">_xlfn._xlws.FILTER(Table3[[#All],[Name]],(Table3[[#All],[Polygon]]=$A171)*(Table3[[#All],[Period]]=S$1)*((Table3[[#All],[Variables ]]=$AF$3)+(Table3[[#All],[Variables ]]=$AF$2)+(Table3[[#All],[Variables ]]=$AF$4)),0)</f>
        <v>AH</v>
      </c>
      <c r="T171" t="str" cm="1">
        <f t="array" ref="T171">_xlfn._xlws.FILTER(Table3[[#All],[Name]],(Table3[[#All],[Polygon]]=$A171)*(Table3[[#All],[Period]]=T$1)*((Table3[[#All],[Variables ]]=$AF$3)+(Table3[[#All],[Variables ]]=$AF$2)+(Table3[[#All],[Variables ]]=$AF$4)),0)</f>
        <v>PCT</v>
      </c>
      <c r="U171" t="str" cm="1">
        <f t="array" ref="U171">_xlfn._xlws.FILTER(Table3[[#All],[Name]],(Table3[[#All],[Polygon]]=$A171)*(Table3[[#All],[Period]]=U$1)*((Table3[[#All],[Variables ]]=$AF$3)+(Table3[[#All],[Variables ]]=$AF$2)+(Table3[[#All],[Variables ]]=$AF$4)),0)</f>
        <v>AH</v>
      </c>
      <c r="V171" t="str" cm="1">
        <f t="array" ref="V171">_xlfn._xlws.FILTER(Table3[[#All],[Name]],(Table3[[#All],[Polygon]]=$A171)*(Table3[[#All],[Period]]=V$1)*((Table3[[#All],[Variables ]]=$AF$3)+(Table3[[#All],[Variables ]]=$AF$2)+(Table3[[#All],[Variables ]]=$AF$4)),0)</f>
        <v>AH</v>
      </c>
      <c r="W171" cm="1">
        <f t="array" ref="W171">_xlfn._xlws.FILTER(Table3[[#All],[Name]],(Table3[[#All],[Polygon]]=$A171)*(Table3[[#All],[Period]]=W$1)*((Table3[[#All],[Variables ]]=$AF$3)+(Table3[[#All],[Variables ]]=$AF$2)+(Table3[[#All],[Variables ]]=$AF$4)),0)</f>
        <v>0</v>
      </c>
      <c r="X171" cm="1">
        <f t="array" ref="X171">_xlfn._xlws.FILTER(Table3[[#All],[Name]],(Table3[[#All],[Polygon]]=$A171)*(Table3[[#All],[Period]]=X$1)*((Table3[[#All],[Variables ]]=$AF$3)+(Table3[[#All],[Variables ]]=$AF$2)+(Table3[[#All],[Variables ]]=$AF$4)),0)</f>
        <v>0</v>
      </c>
      <c r="Y171" cm="1">
        <f t="array" ref="Y171">_xlfn._xlws.FILTER(Table3[[#All],[Name]],(Table3[[#All],[Polygon]]=$A171)*(Table3[[#All],[Period]]=Y$1)*((Table3[[#All],[Variables ]]=$AF$3)+(Table3[[#All],[Variables ]]=$AF$2)+(Table3[[#All],[Variables ]]=$AF$4)),0)</f>
        <v>0</v>
      </c>
      <c r="Z171" cm="1">
        <f t="array" ref="Z171">_xlfn._xlws.FILTER(Table3[[#All],[Name]],(Table3[[#All],[Polygon]]=$A171)*(Table3[[#All],[Period]]=Z$1)*((Table3[[#All],[Variables ]]=$AF$3)+(Table3[[#All],[Variables ]]=$AF$2)+(Table3[[#All],[Variables ]]=$AF$4)),0)</f>
        <v>0</v>
      </c>
      <c r="AA171" cm="1">
        <f t="array" ref="AA171">_xlfn._xlws.FILTER(Table3[[#All],[Name]],(Table3[[#All],[Polygon]]=$A171)*(Table3[[#All],[Period]]=AA$1)*((Table3[[#All],[Variables ]]=$AF$3)+(Table3[[#All],[Variables ]]=$AF$2)+(Table3[[#All],[Variables ]]=$AF$4)),0)</f>
        <v>0</v>
      </c>
      <c r="AB171" cm="1">
        <f t="array" ref="AB171">_xlfn._xlws.FILTER(Table3[[#All],[Name]],(Table3[[#All],[Polygon]]=$A171)*(Table3[[#All],[Period]]=AB$1)*((Table3[[#All],[Variables ]]=$AF$3)+(Table3[[#All],[Variables ]]=$AF$2)+(Table3[[#All],[Variables ]]=$AF$4)),0)</f>
        <v>0</v>
      </c>
      <c r="AC171" cm="1">
        <f t="array" ref="AC171">_xlfn._xlws.FILTER(Table3[[#All],[Name]],(Table3[[#All],[Polygon]]=$A171)*(Table3[[#All],[Period]]=AC$1)*((Table3[[#All],[Variables ]]=$AF$3)+(Table3[[#All],[Variables ]]=$AF$2)+(Table3[[#All],[Variables ]]=$AF$4)),0)</f>
        <v>0</v>
      </c>
      <c r="AD171" cm="1">
        <f t="array" ref="AD171">_xlfn._xlws.FILTER(Table3[[#All],[Name]],(Table3[[#All],[Polygon]]=$A171)*(Table3[[#All],[Period]]=AD$1)*((Table3[[#All],[Variables ]]=$AF$3)+(Table3[[#All],[Variables ]]=$AF$2)+(Table3[[#All],[Variables ]]=$AF$4)),0)</f>
        <v>0</v>
      </c>
    </row>
    <row r="172" spans="1:30" x14ac:dyDescent="0.35">
      <c r="A172" s="5">
        <v>20</v>
      </c>
      <c r="B172" s="6" t="s">
        <v>1584</v>
      </c>
      <c r="C172" s="8">
        <v>9.2475960199999996</v>
      </c>
      <c r="D172" s="6" t="s">
        <v>1585</v>
      </c>
      <c r="E172" s="6">
        <v>0</v>
      </c>
      <c r="F172" s="6">
        <v>4</v>
      </c>
      <c r="G172" s="6">
        <v>4</v>
      </c>
      <c r="H172" s="6"/>
      <c r="I172" s="6">
        <v>0</v>
      </c>
      <c r="J172" s="6">
        <v>0</v>
      </c>
      <c r="K172" s="6" t="s">
        <v>1362</v>
      </c>
      <c r="L172" s="6">
        <v>48</v>
      </c>
      <c r="M172" s="6">
        <v>48</v>
      </c>
      <c r="N172" s="6">
        <v>15.58817371</v>
      </c>
      <c r="O172" s="9">
        <v>11.819000000000001</v>
      </c>
      <c r="P172" cm="1">
        <f t="array" ref="P172">_xlfn._xlws.FILTER(Table3[[#All],[Name]],(Table3[[#All],[Polygon]]=$A172)*(Table3[[#All],[Period]]=P$1)*((Table3[[#All],[Variables ]]=$AF$3)+(Table3[[#All],[Variables ]]=$AF$2)+(Table3[[#All],[Variables ]]=$AF$4)),0)</f>
        <v>0</v>
      </c>
      <c r="Q172" t="e" cm="1" vm="2">
        <f t="array" aca="1" ref="Q172" ca="1">_xlfn._xlws.FILTER(Table3[[#All],[Name]],(Table3[[#All],[Polygon]]=$A172)*(Table3[[#All],[Period]]=Q$1)*((Table3[[#All],[Variables ]]=$AF$3)+(Table3[[#All],[Variables ]]=$AF$2)+(Table3[[#All],[Variables ]]=$AF$4)),0)</f>
        <v>#VALUE!</v>
      </c>
      <c r="R172" t="str" cm="1">
        <f t="array" ref="R172">_xlfn._xlws.FILTER(Table3[[#All],[Name]],(Table3[[#All],[Polygon]]=$A172)*(Table3[[#All],[Period]]=R$1)*((Table3[[#All],[Variables ]]=$AF$3)+(Table3[[#All],[Variables ]]=$AF$2)+(Table3[[#All],[Variables ]]=$AF$4)),0)</f>
        <v>AH</v>
      </c>
      <c r="S172" t="str" cm="1">
        <f t="array" ref="S172">_xlfn._xlws.FILTER(Table3[[#All],[Name]],(Table3[[#All],[Polygon]]=$A172)*(Table3[[#All],[Period]]=S$1)*((Table3[[#All],[Variables ]]=$AF$3)+(Table3[[#All],[Variables ]]=$AF$2)+(Table3[[#All],[Variables ]]=$AF$4)),0)</f>
        <v>AH</v>
      </c>
      <c r="T172" t="str" cm="1">
        <f t="array" ref="T172">_xlfn._xlws.FILTER(Table3[[#All],[Name]],(Table3[[#All],[Polygon]]=$A172)*(Table3[[#All],[Period]]=T$1)*((Table3[[#All],[Variables ]]=$AF$3)+(Table3[[#All],[Variables ]]=$AF$2)+(Table3[[#All],[Variables ]]=$AF$4)),0)</f>
        <v>PCT</v>
      </c>
      <c r="U172" t="str" cm="1">
        <f t="array" ref="U172">_xlfn._xlws.FILTER(Table3[[#All],[Name]],(Table3[[#All],[Polygon]]=$A172)*(Table3[[#All],[Period]]=U$1)*((Table3[[#All],[Variables ]]=$AF$3)+(Table3[[#All],[Variables ]]=$AF$2)+(Table3[[#All],[Variables ]]=$AF$4)),0)</f>
        <v>AH</v>
      </c>
      <c r="V172" t="str" cm="1">
        <f t="array" ref="V172">_xlfn._xlws.FILTER(Table3[[#All],[Name]],(Table3[[#All],[Polygon]]=$A172)*(Table3[[#All],[Period]]=V$1)*((Table3[[#All],[Variables ]]=$AF$3)+(Table3[[#All],[Variables ]]=$AF$2)+(Table3[[#All],[Variables ]]=$AF$4)),0)</f>
        <v>AH</v>
      </c>
      <c r="W172" cm="1">
        <f t="array" ref="W172">_xlfn._xlws.FILTER(Table3[[#All],[Name]],(Table3[[#All],[Polygon]]=$A172)*(Table3[[#All],[Period]]=W$1)*((Table3[[#All],[Variables ]]=$AF$3)+(Table3[[#All],[Variables ]]=$AF$2)+(Table3[[#All],[Variables ]]=$AF$4)),0)</f>
        <v>0</v>
      </c>
      <c r="X172" cm="1">
        <f t="array" ref="X172">_xlfn._xlws.FILTER(Table3[[#All],[Name]],(Table3[[#All],[Polygon]]=$A172)*(Table3[[#All],[Period]]=X$1)*((Table3[[#All],[Variables ]]=$AF$3)+(Table3[[#All],[Variables ]]=$AF$2)+(Table3[[#All],[Variables ]]=$AF$4)),0)</f>
        <v>0</v>
      </c>
      <c r="Y172" cm="1">
        <f t="array" ref="Y172">_xlfn._xlws.FILTER(Table3[[#All],[Name]],(Table3[[#All],[Polygon]]=$A172)*(Table3[[#All],[Period]]=Y$1)*((Table3[[#All],[Variables ]]=$AF$3)+(Table3[[#All],[Variables ]]=$AF$2)+(Table3[[#All],[Variables ]]=$AF$4)),0)</f>
        <v>0</v>
      </c>
      <c r="Z172" cm="1">
        <f t="array" ref="Z172">_xlfn._xlws.FILTER(Table3[[#All],[Name]],(Table3[[#All],[Polygon]]=$A172)*(Table3[[#All],[Period]]=Z$1)*((Table3[[#All],[Variables ]]=$AF$3)+(Table3[[#All],[Variables ]]=$AF$2)+(Table3[[#All],[Variables ]]=$AF$4)),0)</f>
        <v>0</v>
      </c>
      <c r="AA172" cm="1">
        <f t="array" ref="AA172">_xlfn._xlws.FILTER(Table3[[#All],[Name]],(Table3[[#All],[Polygon]]=$A172)*(Table3[[#All],[Period]]=AA$1)*((Table3[[#All],[Variables ]]=$AF$3)+(Table3[[#All],[Variables ]]=$AF$2)+(Table3[[#All],[Variables ]]=$AF$4)),0)</f>
        <v>0</v>
      </c>
      <c r="AB172" cm="1">
        <f t="array" ref="AB172">_xlfn._xlws.FILTER(Table3[[#All],[Name]],(Table3[[#All],[Polygon]]=$A172)*(Table3[[#All],[Period]]=AB$1)*((Table3[[#All],[Variables ]]=$AF$3)+(Table3[[#All],[Variables ]]=$AF$2)+(Table3[[#All],[Variables ]]=$AF$4)),0)</f>
        <v>0</v>
      </c>
      <c r="AC172" cm="1">
        <f t="array" ref="AC172">_xlfn._xlws.FILTER(Table3[[#All],[Name]],(Table3[[#All],[Polygon]]=$A172)*(Table3[[#All],[Period]]=AC$1)*((Table3[[#All],[Variables ]]=$AF$3)+(Table3[[#All],[Variables ]]=$AF$2)+(Table3[[#All],[Variables ]]=$AF$4)),0)</f>
        <v>0</v>
      </c>
      <c r="AD172" cm="1">
        <f t="array" ref="AD172">_xlfn._xlws.FILTER(Table3[[#All],[Name]],(Table3[[#All],[Polygon]]=$A172)*(Table3[[#All],[Period]]=AD$1)*((Table3[[#All],[Variables ]]=$AF$3)+(Table3[[#All],[Variables ]]=$AF$2)+(Table3[[#All],[Variables ]]=$AF$4)),0)</f>
        <v>0</v>
      </c>
    </row>
    <row r="173" spans="1:30" x14ac:dyDescent="0.35">
      <c r="A173" s="3">
        <v>20</v>
      </c>
      <c r="B173" s="4" t="s">
        <v>1584</v>
      </c>
      <c r="C173" s="10">
        <v>9.2475960199999996</v>
      </c>
      <c r="D173" s="4" t="s">
        <v>1585</v>
      </c>
      <c r="E173" s="4">
        <v>0</v>
      </c>
      <c r="F173" s="4">
        <v>4</v>
      </c>
      <c r="G173" s="4">
        <v>4</v>
      </c>
      <c r="H173" s="4"/>
      <c r="I173" s="4">
        <v>0</v>
      </c>
      <c r="J173" s="4">
        <v>0</v>
      </c>
      <c r="K173" s="4" t="s">
        <v>1362</v>
      </c>
      <c r="L173" s="4">
        <v>78</v>
      </c>
      <c r="M173" s="4">
        <v>78</v>
      </c>
      <c r="N173" s="4">
        <v>12.04920044</v>
      </c>
      <c r="O173" s="11">
        <v>9.8190000000000008</v>
      </c>
      <c r="P173" cm="1">
        <f t="array" ref="P173">_xlfn._xlws.FILTER(Table3[[#All],[Name]],(Table3[[#All],[Polygon]]=$A173)*(Table3[[#All],[Period]]=P$1)*((Table3[[#All],[Variables ]]=$AF$3)+(Table3[[#All],[Variables ]]=$AF$2)+(Table3[[#All],[Variables ]]=$AF$4)),0)</f>
        <v>0</v>
      </c>
      <c r="Q173" t="e" cm="1" vm="2">
        <f t="array" aca="1" ref="Q173" ca="1">_xlfn._xlws.FILTER(Table3[[#All],[Name]],(Table3[[#All],[Polygon]]=$A173)*(Table3[[#All],[Period]]=Q$1)*((Table3[[#All],[Variables ]]=$AF$3)+(Table3[[#All],[Variables ]]=$AF$2)+(Table3[[#All],[Variables ]]=$AF$4)),0)</f>
        <v>#VALUE!</v>
      </c>
      <c r="R173" t="str" cm="1">
        <f t="array" ref="R173">_xlfn._xlws.FILTER(Table3[[#All],[Name]],(Table3[[#All],[Polygon]]=$A173)*(Table3[[#All],[Period]]=R$1)*((Table3[[#All],[Variables ]]=$AF$3)+(Table3[[#All],[Variables ]]=$AF$2)+(Table3[[#All],[Variables ]]=$AF$4)),0)</f>
        <v>AH</v>
      </c>
      <c r="S173" t="str" cm="1">
        <f t="array" ref="S173">_xlfn._xlws.FILTER(Table3[[#All],[Name]],(Table3[[#All],[Polygon]]=$A173)*(Table3[[#All],[Period]]=S$1)*((Table3[[#All],[Variables ]]=$AF$3)+(Table3[[#All],[Variables ]]=$AF$2)+(Table3[[#All],[Variables ]]=$AF$4)),0)</f>
        <v>AH</v>
      </c>
      <c r="T173" t="str" cm="1">
        <f t="array" ref="T173">_xlfn._xlws.FILTER(Table3[[#All],[Name]],(Table3[[#All],[Polygon]]=$A173)*(Table3[[#All],[Period]]=T$1)*((Table3[[#All],[Variables ]]=$AF$3)+(Table3[[#All],[Variables ]]=$AF$2)+(Table3[[#All],[Variables ]]=$AF$4)),0)</f>
        <v>PCT</v>
      </c>
      <c r="U173" t="str" cm="1">
        <f t="array" ref="U173">_xlfn._xlws.FILTER(Table3[[#All],[Name]],(Table3[[#All],[Polygon]]=$A173)*(Table3[[#All],[Period]]=U$1)*((Table3[[#All],[Variables ]]=$AF$3)+(Table3[[#All],[Variables ]]=$AF$2)+(Table3[[#All],[Variables ]]=$AF$4)),0)</f>
        <v>AH</v>
      </c>
      <c r="V173" t="str" cm="1">
        <f t="array" ref="V173">_xlfn._xlws.FILTER(Table3[[#All],[Name]],(Table3[[#All],[Polygon]]=$A173)*(Table3[[#All],[Period]]=V$1)*((Table3[[#All],[Variables ]]=$AF$3)+(Table3[[#All],[Variables ]]=$AF$2)+(Table3[[#All],[Variables ]]=$AF$4)),0)</f>
        <v>AH</v>
      </c>
      <c r="W173" cm="1">
        <f t="array" ref="W173">_xlfn._xlws.FILTER(Table3[[#All],[Name]],(Table3[[#All],[Polygon]]=$A173)*(Table3[[#All],[Period]]=W$1)*((Table3[[#All],[Variables ]]=$AF$3)+(Table3[[#All],[Variables ]]=$AF$2)+(Table3[[#All],[Variables ]]=$AF$4)),0)</f>
        <v>0</v>
      </c>
      <c r="X173" cm="1">
        <f t="array" ref="X173">_xlfn._xlws.FILTER(Table3[[#All],[Name]],(Table3[[#All],[Polygon]]=$A173)*(Table3[[#All],[Period]]=X$1)*((Table3[[#All],[Variables ]]=$AF$3)+(Table3[[#All],[Variables ]]=$AF$2)+(Table3[[#All],[Variables ]]=$AF$4)),0)</f>
        <v>0</v>
      </c>
      <c r="Y173" cm="1">
        <f t="array" ref="Y173">_xlfn._xlws.FILTER(Table3[[#All],[Name]],(Table3[[#All],[Polygon]]=$A173)*(Table3[[#All],[Period]]=Y$1)*((Table3[[#All],[Variables ]]=$AF$3)+(Table3[[#All],[Variables ]]=$AF$2)+(Table3[[#All],[Variables ]]=$AF$4)),0)</f>
        <v>0</v>
      </c>
      <c r="Z173" cm="1">
        <f t="array" ref="Z173">_xlfn._xlws.FILTER(Table3[[#All],[Name]],(Table3[[#All],[Polygon]]=$A173)*(Table3[[#All],[Period]]=Z$1)*((Table3[[#All],[Variables ]]=$AF$3)+(Table3[[#All],[Variables ]]=$AF$2)+(Table3[[#All],[Variables ]]=$AF$4)),0)</f>
        <v>0</v>
      </c>
      <c r="AA173" cm="1">
        <f t="array" ref="AA173">_xlfn._xlws.FILTER(Table3[[#All],[Name]],(Table3[[#All],[Polygon]]=$A173)*(Table3[[#All],[Period]]=AA$1)*((Table3[[#All],[Variables ]]=$AF$3)+(Table3[[#All],[Variables ]]=$AF$2)+(Table3[[#All],[Variables ]]=$AF$4)),0)</f>
        <v>0</v>
      </c>
      <c r="AB173" cm="1">
        <f t="array" ref="AB173">_xlfn._xlws.FILTER(Table3[[#All],[Name]],(Table3[[#All],[Polygon]]=$A173)*(Table3[[#All],[Period]]=AB$1)*((Table3[[#All],[Variables ]]=$AF$3)+(Table3[[#All],[Variables ]]=$AF$2)+(Table3[[#All],[Variables ]]=$AF$4)),0)</f>
        <v>0</v>
      </c>
      <c r="AC173" cm="1">
        <f t="array" ref="AC173">_xlfn._xlws.FILTER(Table3[[#All],[Name]],(Table3[[#All],[Polygon]]=$A173)*(Table3[[#All],[Period]]=AC$1)*((Table3[[#All],[Variables ]]=$AF$3)+(Table3[[#All],[Variables ]]=$AF$2)+(Table3[[#All],[Variables ]]=$AF$4)),0)</f>
        <v>0</v>
      </c>
      <c r="AD173" cm="1">
        <f t="array" ref="AD173">_xlfn._xlws.FILTER(Table3[[#All],[Name]],(Table3[[#All],[Polygon]]=$A173)*(Table3[[#All],[Period]]=AD$1)*((Table3[[#All],[Variables ]]=$AF$3)+(Table3[[#All],[Variables ]]=$AF$2)+(Table3[[#All],[Variables ]]=$AF$4)),0)</f>
        <v>0</v>
      </c>
    </row>
    <row r="174" spans="1:30" x14ac:dyDescent="0.35">
      <c r="A174" s="5">
        <v>20</v>
      </c>
      <c r="B174" s="6" t="s">
        <v>1584</v>
      </c>
      <c r="C174" s="8">
        <v>9.2475960199999996</v>
      </c>
      <c r="D174" s="6" t="s">
        <v>1585</v>
      </c>
      <c r="E174" s="6">
        <v>0</v>
      </c>
      <c r="F174" s="6">
        <v>4</v>
      </c>
      <c r="G174" s="6">
        <v>4</v>
      </c>
      <c r="H174" s="6"/>
      <c r="I174" s="6">
        <v>0</v>
      </c>
      <c r="J174" s="6">
        <v>0</v>
      </c>
      <c r="K174" s="6" t="s">
        <v>1362</v>
      </c>
      <c r="L174" s="6">
        <v>36</v>
      </c>
      <c r="M174" s="6">
        <v>0</v>
      </c>
      <c r="N174" s="6"/>
      <c r="O174" s="9">
        <v>0.54700000000000004</v>
      </c>
      <c r="P174" cm="1">
        <f t="array" ref="P174">_xlfn._xlws.FILTER(Table3[[#All],[Name]],(Table3[[#All],[Polygon]]=$A174)*(Table3[[#All],[Period]]=P$1)*((Table3[[#All],[Variables ]]=$AF$3)+(Table3[[#All],[Variables ]]=$AF$2)+(Table3[[#All],[Variables ]]=$AF$4)),0)</f>
        <v>0</v>
      </c>
      <c r="Q174" t="e" cm="1" vm="2">
        <f t="array" aca="1" ref="Q174" ca="1">_xlfn._xlws.FILTER(Table3[[#All],[Name]],(Table3[[#All],[Polygon]]=$A174)*(Table3[[#All],[Period]]=Q$1)*((Table3[[#All],[Variables ]]=$AF$3)+(Table3[[#All],[Variables ]]=$AF$2)+(Table3[[#All],[Variables ]]=$AF$4)),0)</f>
        <v>#VALUE!</v>
      </c>
      <c r="R174" t="str" cm="1">
        <f t="array" ref="R174">_xlfn._xlws.FILTER(Table3[[#All],[Name]],(Table3[[#All],[Polygon]]=$A174)*(Table3[[#All],[Period]]=R$1)*((Table3[[#All],[Variables ]]=$AF$3)+(Table3[[#All],[Variables ]]=$AF$2)+(Table3[[#All],[Variables ]]=$AF$4)),0)</f>
        <v>AH</v>
      </c>
      <c r="S174" t="str" cm="1">
        <f t="array" ref="S174">_xlfn._xlws.FILTER(Table3[[#All],[Name]],(Table3[[#All],[Polygon]]=$A174)*(Table3[[#All],[Period]]=S$1)*((Table3[[#All],[Variables ]]=$AF$3)+(Table3[[#All],[Variables ]]=$AF$2)+(Table3[[#All],[Variables ]]=$AF$4)),0)</f>
        <v>AH</v>
      </c>
      <c r="T174" t="str" cm="1">
        <f t="array" ref="T174">_xlfn._xlws.FILTER(Table3[[#All],[Name]],(Table3[[#All],[Polygon]]=$A174)*(Table3[[#All],[Period]]=T$1)*((Table3[[#All],[Variables ]]=$AF$3)+(Table3[[#All],[Variables ]]=$AF$2)+(Table3[[#All],[Variables ]]=$AF$4)),0)</f>
        <v>PCT</v>
      </c>
      <c r="U174" t="str" cm="1">
        <f t="array" ref="U174">_xlfn._xlws.FILTER(Table3[[#All],[Name]],(Table3[[#All],[Polygon]]=$A174)*(Table3[[#All],[Period]]=U$1)*((Table3[[#All],[Variables ]]=$AF$3)+(Table3[[#All],[Variables ]]=$AF$2)+(Table3[[#All],[Variables ]]=$AF$4)),0)</f>
        <v>AH</v>
      </c>
      <c r="V174" t="str" cm="1">
        <f t="array" ref="V174">_xlfn._xlws.FILTER(Table3[[#All],[Name]],(Table3[[#All],[Polygon]]=$A174)*(Table3[[#All],[Period]]=V$1)*((Table3[[#All],[Variables ]]=$AF$3)+(Table3[[#All],[Variables ]]=$AF$2)+(Table3[[#All],[Variables ]]=$AF$4)),0)</f>
        <v>AH</v>
      </c>
      <c r="W174" cm="1">
        <f t="array" ref="W174">_xlfn._xlws.FILTER(Table3[[#All],[Name]],(Table3[[#All],[Polygon]]=$A174)*(Table3[[#All],[Period]]=W$1)*((Table3[[#All],[Variables ]]=$AF$3)+(Table3[[#All],[Variables ]]=$AF$2)+(Table3[[#All],[Variables ]]=$AF$4)),0)</f>
        <v>0</v>
      </c>
      <c r="X174" cm="1">
        <f t="array" ref="X174">_xlfn._xlws.FILTER(Table3[[#All],[Name]],(Table3[[#All],[Polygon]]=$A174)*(Table3[[#All],[Period]]=X$1)*((Table3[[#All],[Variables ]]=$AF$3)+(Table3[[#All],[Variables ]]=$AF$2)+(Table3[[#All],[Variables ]]=$AF$4)),0)</f>
        <v>0</v>
      </c>
      <c r="Y174" cm="1">
        <f t="array" ref="Y174">_xlfn._xlws.FILTER(Table3[[#All],[Name]],(Table3[[#All],[Polygon]]=$A174)*(Table3[[#All],[Period]]=Y$1)*((Table3[[#All],[Variables ]]=$AF$3)+(Table3[[#All],[Variables ]]=$AF$2)+(Table3[[#All],[Variables ]]=$AF$4)),0)</f>
        <v>0</v>
      </c>
      <c r="Z174" cm="1">
        <f t="array" ref="Z174">_xlfn._xlws.FILTER(Table3[[#All],[Name]],(Table3[[#All],[Polygon]]=$A174)*(Table3[[#All],[Period]]=Z$1)*((Table3[[#All],[Variables ]]=$AF$3)+(Table3[[#All],[Variables ]]=$AF$2)+(Table3[[#All],[Variables ]]=$AF$4)),0)</f>
        <v>0</v>
      </c>
      <c r="AA174" cm="1">
        <f t="array" ref="AA174">_xlfn._xlws.FILTER(Table3[[#All],[Name]],(Table3[[#All],[Polygon]]=$A174)*(Table3[[#All],[Period]]=AA$1)*((Table3[[#All],[Variables ]]=$AF$3)+(Table3[[#All],[Variables ]]=$AF$2)+(Table3[[#All],[Variables ]]=$AF$4)),0)</f>
        <v>0</v>
      </c>
      <c r="AB174" cm="1">
        <f t="array" ref="AB174">_xlfn._xlws.FILTER(Table3[[#All],[Name]],(Table3[[#All],[Polygon]]=$A174)*(Table3[[#All],[Period]]=AB$1)*((Table3[[#All],[Variables ]]=$AF$3)+(Table3[[#All],[Variables ]]=$AF$2)+(Table3[[#All],[Variables ]]=$AF$4)),0)</f>
        <v>0</v>
      </c>
      <c r="AC174" cm="1">
        <f t="array" ref="AC174">_xlfn._xlws.FILTER(Table3[[#All],[Name]],(Table3[[#All],[Polygon]]=$A174)*(Table3[[#All],[Period]]=AC$1)*((Table3[[#All],[Variables ]]=$AF$3)+(Table3[[#All],[Variables ]]=$AF$2)+(Table3[[#All],[Variables ]]=$AF$4)),0)</f>
        <v>0</v>
      </c>
      <c r="AD174" cm="1">
        <f t="array" ref="AD174">_xlfn._xlws.FILTER(Table3[[#All],[Name]],(Table3[[#All],[Polygon]]=$A174)*(Table3[[#All],[Period]]=AD$1)*((Table3[[#All],[Variables ]]=$AF$3)+(Table3[[#All],[Variables ]]=$AF$2)+(Table3[[#All],[Variables ]]=$AF$4)),0)</f>
        <v>0</v>
      </c>
    </row>
    <row r="175" spans="1:30" x14ac:dyDescent="0.35">
      <c r="A175" s="3">
        <v>20</v>
      </c>
      <c r="B175" s="4" t="s">
        <v>1584</v>
      </c>
      <c r="C175" s="10">
        <v>9.2475960199999996</v>
      </c>
      <c r="D175" s="4" t="s">
        <v>1585</v>
      </c>
      <c r="E175" s="4">
        <v>0</v>
      </c>
      <c r="F175" s="4">
        <v>4</v>
      </c>
      <c r="G175" s="4">
        <v>4</v>
      </c>
      <c r="H175" s="4"/>
      <c r="I175" s="4">
        <v>0</v>
      </c>
      <c r="J175" s="4">
        <v>0</v>
      </c>
      <c r="K175" s="4" t="s">
        <v>1362</v>
      </c>
      <c r="L175" s="4">
        <v>87</v>
      </c>
      <c r="M175" s="4">
        <v>87</v>
      </c>
      <c r="N175" s="4">
        <v>19.007032599999999</v>
      </c>
      <c r="O175" s="11">
        <v>5.4390000000000001</v>
      </c>
      <c r="P175" cm="1">
        <f t="array" ref="P175">_xlfn._xlws.FILTER(Table3[[#All],[Name]],(Table3[[#All],[Polygon]]=$A175)*(Table3[[#All],[Period]]=P$1)*((Table3[[#All],[Variables ]]=$AF$3)+(Table3[[#All],[Variables ]]=$AF$2)+(Table3[[#All],[Variables ]]=$AF$4)),0)</f>
        <v>0</v>
      </c>
      <c r="Q175" t="e" cm="1" vm="2">
        <f t="array" aca="1" ref="Q175" ca="1">_xlfn._xlws.FILTER(Table3[[#All],[Name]],(Table3[[#All],[Polygon]]=$A175)*(Table3[[#All],[Period]]=Q$1)*((Table3[[#All],[Variables ]]=$AF$3)+(Table3[[#All],[Variables ]]=$AF$2)+(Table3[[#All],[Variables ]]=$AF$4)),0)</f>
        <v>#VALUE!</v>
      </c>
      <c r="R175" t="str" cm="1">
        <f t="array" ref="R175">_xlfn._xlws.FILTER(Table3[[#All],[Name]],(Table3[[#All],[Polygon]]=$A175)*(Table3[[#All],[Period]]=R$1)*((Table3[[#All],[Variables ]]=$AF$3)+(Table3[[#All],[Variables ]]=$AF$2)+(Table3[[#All],[Variables ]]=$AF$4)),0)</f>
        <v>AH</v>
      </c>
      <c r="S175" t="str" cm="1">
        <f t="array" ref="S175">_xlfn._xlws.FILTER(Table3[[#All],[Name]],(Table3[[#All],[Polygon]]=$A175)*(Table3[[#All],[Period]]=S$1)*((Table3[[#All],[Variables ]]=$AF$3)+(Table3[[#All],[Variables ]]=$AF$2)+(Table3[[#All],[Variables ]]=$AF$4)),0)</f>
        <v>AH</v>
      </c>
      <c r="T175" t="str" cm="1">
        <f t="array" ref="T175">_xlfn._xlws.FILTER(Table3[[#All],[Name]],(Table3[[#All],[Polygon]]=$A175)*(Table3[[#All],[Period]]=T$1)*((Table3[[#All],[Variables ]]=$AF$3)+(Table3[[#All],[Variables ]]=$AF$2)+(Table3[[#All],[Variables ]]=$AF$4)),0)</f>
        <v>PCT</v>
      </c>
      <c r="U175" t="str" cm="1">
        <f t="array" ref="U175">_xlfn._xlws.FILTER(Table3[[#All],[Name]],(Table3[[#All],[Polygon]]=$A175)*(Table3[[#All],[Period]]=U$1)*((Table3[[#All],[Variables ]]=$AF$3)+(Table3[[#All],[Variables ]]=$AF$2)+(Table3[[#All],[Variables ]]=$AF$4)),0)</f>
        <v>AH</v>
      </c>
      <c r="V175" t="str" cm="1">
        <f t="array" ref="V175">_xlfn._xlws.FILTER(Table3[[#All],[Name]],(Table3[[#All],[Polygon]]=$A175)*(Table3[[#All],[Period]]=V$1)*((Table3[[#All],[Variables ]]=$AF$3)+(Table3[[#All],[Variables ]]=$AF$2)+(Table3[[#All],[Variables ]]=$AF$4)),0)</f>
        <v>AH</v>
      </c>
      <c r="W175" cm="1">
        <f t="array" ref="W175">_xlfn._xlws.FILTER(Table3[[#All],[Name]],(Table3[[#All],[Polygon]]=$A175)*(Table3[[#All],[Period]]=W$1)*((Table3[[#All],[Variables ]]=$AF$3)+(Table3[[#All],[Variables ]]=$AF$2)+(Table3[[#All],[Variables ]]=$AF$4)),0)</f>
        <v>0</v>
      </c>
      <c r="X175" cm="1">
        <f t="array" ref="X175">_xlfn._xlws.FILTER(Table3[[#All],[Name]],(Table3[[#All],[Polygon]]=$A175)*(Table3[[#All],[Period]]=X$1)*((Table3[[#All],[Variables ]]=$AF$3)+(Table3[[#All],[Variables ]]=$AF$2)+(Table3[[#All],[Variables ]]=$AF$4)),0)</f>
        <v>0</v>
      </c>
      <c r="Y175" cm="1">
        <f t="array" ref="Y175">_xlfn._xlws.FILTER(Table3[[#All],[Name]],(Table3[[#All],[Polygon]]=$A175)*(Table3[[#All],[Period]]=Y$1)*((Table3[[#All],[Variables ]]=$AF$3)+(Table3[[#All],[Variables ]]=$AF$2)+(Table3[[#All],[Variables ]]=$AF$4)),0)</f>
        <v>0</v>
      </c>
      <c r="Z175" cm="1">
        <f t="array" ref="Z175">_xlfn._xlws.FILTER(Table3[[#All],[Name]],(Table3[[#All],[Polygon]]=$A175)*(Table3[[#All],[Period]]=Z$1)*((Table3[[#All],[Variables ]]=$AF$3)+(Table3[[#All],[Variables ]]=$AF$2)+(Table3[[#All],[Variables ]]=$AF$4)),0)</f>
        <v>0</v>
      </c>
      <c r="AA175" cm="1">
        <f t="array" ref="AA175">_xlfn._xlws.FILTER(Table3[[#All],[Name]],(Table3[[#All],[Polygon]]=$A175)*(Table3[[#All],[Period]]=AA$1)*((Table3[[#All],[Variables ]]=$AF$3)+(Table3[[#All],[Variables ]]=$AF$2)+(Table3[[#All],[Variables ]]=$AF$4)),0)</f>
        <v>0</v>
      </c>
      <c r="AB175" cm="1">
        <f t="array" ref="AB175">_xlfn._xlws.FILTER(Table3[[#All],[Name]],(Table3[[#All],[Polygon]]=$A175)*(Table3[[#All],[Period]]=AB$1)*((Table3[[#All],[Variables ]]=$AF$3)+(Table3[[#All],[Variables ]]=$AF$2)+(Table3[[#All],[Variables ]]=$AF$4)),0)</f>
        <v>0</v>
      </c>
      <c r="AC175" cm="1">
        <f t="array" ref="AC175">_xlfn._xlws.FILTER(Table3[[#All],[Name]],(Table3[[#All],[Polygon]]=$A175)*(Table3[[#All],[Period]]=AC$1)*((Table3[[#All],[Variables ]]=$AF$3)+(Table3[[#All],[Variables ]]=$AF$2)+(Table3[[#All],[Variables ]]=$AF$4)),0)</f>
        <v>0</v>
      </c>
      <c r="AD175" cm="1">
        <f t="array" ref="AD175">_xlfn._xlws.FILTER(Table3[[#All],[Name]],(Table3[[#All],[Polygon]]=$A175)*(Table3[[#All],[Period]]=AD$1)*((Table3[[#All],[Variables ]]=$AF$3)+(Table3[[#All],[Variables ]]=$AF$2)+(Table3[[#All],[Variables ]]=$AF$4)),0)</f>
        <v>0</v>
      </c>
    </row>
    <row r="176" spans="1:30" x14ac:dyDescent="0.35">
      <c r="A176" s="5">
        <v>20</v>
      </c>
      <c r="B176" s="6" t="s">
        <v>1584</v>
      </c>
      <c r="C176" s="8">
        <v>9.2475960199999996</v>
      </c>
      <c r="D176" s="6" t="s">
        <v>1585</v>
      </c>
      <c r="E176" s="6">
        <v>0</v>
      </c>
      <c r="F176" s="6">
        <v>4</v>
      </c>
      <c r="G176" s="6">
        <v>4</v>
      </c>
      <c r="H176" s="6"/>
      <c r="I176" s="6">
        <v>0</v>
      </c>
      <c r="J176" s="6">
        <v>0</v>
      </c>
      <c r="K176" s="6" t="s">
        <v>1362</v>
      </c>
      <c r="L176" s="6">
        <v>91</v>
      </c>
      <c r="M176" s="6">
        <v>91</v>
      </c>
      <c r="N176" s="6">
        <v>3.7577214090000002</v>
      </c>
      <c r="O176" s="9">
        <v>2.1640000000000001</v>
      </c>
      <c r="P176" cm="1">
        <f t="array" ref="P176">_xlfn._xlws.FILTER(Table3[[#All],[Name]],(Table3[[#All],[Polygon]]=$A176)*(Table3[[#All],[Period]]=P$1)*((Table3[[#All],[Variables ]]=$AF$3)+(Table3[[#All],[Variables ]]=$AF$2)+(Table3[[#All],[Variables ]]=$AF$4)),0)</f>
        <v>0</v>
      </c>
      <c r="Q176" t="e" cm="1" vm="2">
        <f t="array" aca="1" ref="Q176" ca="1">_xlfn._xlws.FILTER(Table3[[#All],[Name]],(Table3[[#All],[Polygon]]=$A176)*(Table3[[#All],[Period]]=Q$1)*((Table3[[#All],[Variables ]]=$AF$3)+(Table3[[#All],[Variables ]]=$AF$2)+(Table3[[#All],[Variables ]]=$AF$4)),0)</f>
        <v>#VALUE!</v>
      </c>
      <c r="R176" t="str" cm="1">
        <f t="array" ref="R176">_xlfn._xlws.FILTER(Table3[[#All],[Name]],(Table3[[#All],[Polygon]]=$A176)*(Table3[[#All],[Period]]=R$1)*((Table3[[#All],[Variables ]]=$AF$3)+(Table3[[#All],[Variables ]]=$AF$2)+(Table3[[#All],[Variables ]]=$AF$4)),0)</f>
        <v>AH</v>
      </c>
      <c r="S176" t="str" cm="1">
        <f t="array" ref="S176">_xlfn._xlws.FILTER(Table3[[#All],[Name]],(Table3[[#All],[Polygon]]=$A176)*(Table3[[#All],[Period]]=S$1)*((Table3[[#All],[Variables ]]=$AF$3)+(Table3[[#All],[Variables ]]=$AF$2)+(Table3[[#All],[Variables ]]=$AF$4)),0)</f>
        <v>AH</v>
      </c>
      <c r="T176" t="str" cm="1">
        <f t="array" ref="T176">_xlfn._xlws.FILTER(Table3[[#All],[Name]],(Table3[[#All],[Polygon]]=$A176)*(Table3[[#All],[Period]]=T$1)*((Table3[[#All],[Variables ]]=$AF$3)+(Table3[[#All],[Variables ]]=$AF$2)+(Table3[[#All],[Variables ]]=$AF$4)),0)</f>
        <v>PCT</v>
      </c>
      <c r="U176" t="str" cm="1">
        <f t="array" ref="U176">_xlfn._xlws.FILTER(Table3[[#All],[Name]],(Table3[[#All],[Polygon]]=$A176)*(Table3[[#All],[Period]]=U$1)*((Table3[[#All],[Variables ]]=$AF$3)+(Table3[[#All],[Variables ]]=$AF$2)+(Table3[[#All],[Variables ]]=$AF$4)),0)</f>
        <v>AH</v>
      </c>
      <c r="V176" t="str" cm="1">
        <f t="array" ref="V176">_xlfn._xlws.FILTER(Table3[[#All],[Name]],(Table3[[#All],[Polygon]]=$A176)*(Table3[[#All],[Period]]=V$1)*((Table3[[#All],[Variables ]]=$AF$3)+(Table3[[#All],[Variables ]]=$AF$2)+(Table3[[#All],[Variables ]]=$AF$4)),0)</f>
        <v>AH</v>
      </c>
      <c r="W176" cm="1">
        <f t="array" ref="W176">_xlfn._xlws.FILTER(Table3[[#All],[Name]],(Table3[[#All],[Polygon]]=$A176)*(Table3[[#All],[Period]]=W$1)*((Table3[[#All],[Variables ]]=$AF$3)+(Table3[[#All],[Variables ]]=$AF$2)+(Table3[[#All],[Variables ]]=$AF$4)),0)</f>
        <v>0</v>
      </c>
      <c r="X176" cm="1">
        <f t="array" ref="X176">_xlfn._xlws.FILTER(Table3[[#All],[Name]],(Table3[[#All],[Polygon]]=$A176)*(Table3[[#All],[Period]]=X$1)*((Table3[[#All],[Variables ]]=$AF$3)+(Table3[[#All],[Variables ]]=$AF$2)+(Table3[[#All],[Variables ]]=$AF$4)),0)</f>
        <v>0</v>
      </c>
      <c r="Y176" cm="1">
        <f t="array" ref="Y176">_xlfn._xlws.FILTER(Table3[[#All],[Name]],(Table3[[#All],[Polygon]]=$A176)*(Table3[[#All],[Period]]=Y$1)*((Table3[[#All],[Variables ]]=$AF$3)+(Table3[[#All],[Variables ]]=$AF$2)+(Table3[[#All],[Variables ]]=$AF$4)),0)</f>
        <v>0</v>
      </c>
      <c r="Z176" cm="1">
        <f t="array" ref="Z176">_xlfn._xlws.FILTER(Table3[[#All],[Name]],(Table3[[#All],[Polygon]]=$A176)*(Table3[[#All],[Period]]=Z$1)*((Table3[[#All],[Variables ]]=$AF$3)+(Table3[[#All],[Variables ]]=$AF$2)+(Table3[[#All],[Variables ]]=$AF$4)),0)</f>
        <v>0</v>
      </c>
      <c r="AA176" cm="1">
        <f t="array" ref="AA176">_xlfn._xlws.FILTER(Table3[[#All],[Name]],(Table3[[#All],[Polygon]]=$A176)*(Table3[[#All],[Period]]=AA$1)*((Table3[[#All],[Variables ]]=$AF$3)+(Table3[[#All],[Variables ]]=$AF$2)+(Table3[[#All],[Variables ]]=$AF$4)),0)</f>
        <v>0</v>
      </c>
      <c r="AB176" cm="1">
        <f t="array" ref="AB176">_xlfn._xlws.FILTER(Table3[[#All],[Name]],(Table3[[#All],[Polygon]]=$A176)*(Table3[[#All],[Period]]=AB$1)*((Table3[[#All],[Variables ]]=$AF$3)+(Table3[[#All],[Variables ]]=$AF$2)+(Table3[[#All],[Variables ]]=$AF$4)),0)</f>
        <v>0</v>
      </c>
      <c r="AC176" cm="1">
        <f t="array" ref="AC176">_xlfn._xlws.FILTER(Table3[[#All],[Name]],(Table3[[#All],[Polygon]]=$A176)*(Table3[[#All],[Period]]=AC$1)*((Table3[[#All],[Variables ]]=$AF$3)+(Table3[[#All],[Variables ]]=$AF$2)+(Table3[[#All],[Variables ]]=$AF$4)),0)</f>
        <v>0</v>
      </c>
      <c r="AD176" cm="1">
        <f t="array" ref="AD176">_xlfn._xlws.FILTER(Table3[[#All],[Name]],(Table3[[#All],[Polygon]]=$A176)*(Table3[[#All],[Period]]=AD$1)*((Table3[[#All],[Variables ]]=$AF$3)+(Table3[[#All],[Variables ]]=$AF$2)+(Table3[[#All],[Variables ]]=$AF$4)),0)</f>
        <v>0</v>
      </c>
    </row>
    <row r="177" spans="1:30" x14ac:dyDescent="0.35">
      <c r="A177" s="3">
        <v>20</v>
      </c>
      <c r="B177" s="4" t="s">
        <v>1584</v>
      </c>
      <c r="C177" s="10">
        <v>9.2475960199999996</v>
      </c>
      <c r="D177" s="4" t="s">
        <v>1585</v>
      </c>
      <c r="E177" s="4">
        <v>0</v>
      </c>
      <c r="F177" s="4">
        <v>4</v>
      </c>
      <c r="G177" s="4">
        <v>4</v>
      </c>
      <c r="H177" s="4"/>
      <c r="I177" s="4">
        <v>0</v>
      </c>
      <c r="J177" s="4">
        <v>0</v>
      </c>
      <c r="K177" s="4" t="s">
        <v>1362</v>
      </c>
      <c r="L177" s="4">
        <v>38</v>
      </c>
      <c r="M177" s="4">
        <v>38</v>
      </c>
      <c r="N177" s="4">
        <v>12.85280259</v>
      </c>
      <c r="O177" s="11">
        <v>0.30199999999999999</v>
      </c>
      <c r="P177" cm="1">
        <f t="array" ref="P177">_xlfn._xlws.FILTER(Table3[[#All],[Name]],(Table3[[#All],[Polygon]]=$A177)*(Table3[[#All],[Period]]=P$1)*((Table3[[#All],[Variables ]]=$AF$3)+(Table3[[#All],[Variables ]]=$AF$2)+(Table3[[#All],[Variables ]]=$AF$4)),0)</f>
        <v>0</v>
      </c>
      <c r="Q177" t="e" cm="1" vm="2">
        <f t="array" aca="1" ref="Q177" ca="1">_xlfn._xlws.FILTER(Table3[[#All],[Name]],(Table3[[#All],[Polygon]]=$A177)*(Table3[[#All],[Period]]=Q$1)*((Table3[[#All],[Variables ]]=$AF$3)+(Table3[[#All],[Variables ]]=$AF$2)+(Table3[[#All],[Variables ]]=$AF$4)),0)</f>
        <v>#VALUE!</v>
      </c>
      <c r="R177" t="str" cm="1">
        <f t="array" ref="R177">_xlfn._xlws.FILTER(Table3[[#All],[Name]],(Table3[[#All],[Polygon]]=$A177)*(Table3[[#All],[Period]]=R$1)*((Table3[[#All],[Variables ]]=$AF$3)+(Table3[[#All],[Variables ]]=$AF$2)+(Table3[[#All],[Variables ]]=$AF$4)),0)</f>
        <v>AH</v>
      </c>
      <c r="S177" t="str" cm="1">
        <f t="array" ref="S177">_xlfn._xlws.FILTER(Table3[[#All],[Name]],(Table3[[#All],[Polygon]]=$A177)*(Table3[[#All],[Period]]=S$1)*((Table3[[#All],[Variables ]]=$AF$3)+(Table3[[#All],[Variables ]]=$AF$2)+(Table3[[#All],[Variables ]]=$AF$4)),0)</f>
        <v>AH</v>
      </c>
      <c r="T177" t="str" cm="1">
        <f t="array" ref="T177">_xlfn._xlws.FILTER(Table3[[#All],[Name]],(Table3[[#All],[Polygon]]=$A177)*(Table3[[#All],[Period]]=T$1)*((Table3[[#All],[Variables ]]=$AF$3)+(Table3[[#All],[Variables ]]=$AF$2)+(Table3[[#All],[Variables ]]=$AF$4)),0)</f>
        <v>PCT</v>
      </c>
      <c r="U177" t="str" cm="1">
        <f t="array" ref="U177">_xlfn._xlws.FILTER(Table3[[#All],[Name]],(Table3[[#All],[Polygon]]=$A177)*(Table3[[#All],[Period]]=U$1)*((Table3[[#All],[Variables ]]=$AF$3)+(Table3[[#All],[Variables ]]=$AF$2)+(Table3[[#All],[Variables ]]=$AF$4)),0)</f>
        <v>AH</v>
      </c>
      <c r="V177" t="str" cm="1">
        <f t="array" ref="V177">_xlfn._xlws.FILTER(Table3[[#All],[Name]],(Table3[[#All],[Polygon]]=$A177)*(Table3[[#All],[Period]]=V$1)*((Table3[[#All],[Variables ]]=$AF$3)+(Table3[[#All],[Variables ]]=$AF$2)+(Table3[[#All],[Variables ]]=$AF$4)),0)</f>
        <v>AH</v>
      </c>
      <c r="W177" cm="1">
        <f t="array" ref="W177">_xlfn._xlws.FILTER(Table3[[#All],[Name]],(Table3[[#All],[Polygon]]=$A177)*(Table3[[#All],[Period]]=W$1)*((Table3[[#All],[Variables ]]=$AF$3)+(Table3[[#All],[Variables ]]=$AF$2)+(Table3[[#All],[Variables ]]=$AF$4)),0)</f>
        <v>0</v>
      </c>
      <c r="X177" cm="1">
        <f t="array" ref="X177">_xlfn._xlws.FILTER(Table3[[#All],[Name]],(Table3[[#All],[Polygon]]=$A177)*(Table3[[#All],[Period]]=X$1)*((Table3[[#All],[Variables ]]=$AF$3)+(Table3[[#All],[Variables ]]=$AF$2)+(Table3[[#All],[Variables ]]=$AF$4)),0)</f>
        <v>0</v>
      </c>
      <c r="Y177" cm="1">
        <f t="array" ref="Y177">_xlfn._xlws.FILTER(Table3[[#All],[Name]],(Table3[[#All],[Polygon]]=$A177)*(Table3[[#All],[Period]]=Y$1)*((Table3[[#All],[Variables ]]=$AF$3)+(Table3[[#All],[Variables ]]=$AF$2)+(Table3[[#All],[Variables ]]=$AF$4)),0)</f>
        <v>0</v>
      </c>
      <c r="Z177" cm="1">
        <f t="array" ref="Z177">_xlfn._xlws.FILTER(Table3[[#All],[Name]],(Table3[[#All],[Polygon]]=$A177)*(Table3[[#All],[Period]]=Z$1)*((Table3[[#All],[Variables ]]=$AF$3)+(Table3[[#All],[Variables ]]=$AF$2)+(Table3[[#All],[Variables ]]=$AF$4)),0)</f>
        <v>0</v>
      </c>
      <c r="AA177" cm="1">
        <f t="array" ref="AA177">_xlfn._xlws.FILTER(Table3[[#All],[Name]],(Table3[[#All],[Polygon]]=$A177)*(Table3[[#All],[Period]]=AA$1)*((Table3[[#All],[Variables ]]=$AF$3)+(Table3[[#All],[Variables ]]=$AF$2)+(Table3[[#All],[Variables ]]=$AF$4)),0)</f>
        <v>0</v>
      </c>
      <c r="AB177" cm="1">
        <f t="array" ref="AB177">_xlfn._xlws.FILTER(Table3[[#All],[Name]],(Table3[[#All],[Polygon]]=$A177)*(Table3[[#All],[Period]]=AB$1)*((Table3[[#All],[Variables ]]=$AF$3)+(Table3[[#All],[Variables ]]=$AF$2)+(Table3[[#All],[Variables ]]=$AF$4)),0)</f>
        <v>0</v>
      </c>
      <c r="AC177" cm="1">
        <f t="array" ref="AC177">_xlfn._xlws.FILTER(Table3[[#All],[Name]],(Table3[[#All],[Polygon]]=$A177)*(Table3[[#All],[Period]]=AC$1)*((Table3[[#All],[Variables ]]=$AF$3)+(Table3[[#All],[Variables ]]=$AF$2)+(Table3[[#All],[Variables ]]=$AF$4)),0)</f>
        <v>0</v>
      </c>
      <c r="AD177" cm="1">
        <f t="array" ref="AD177">_xlfn._xlws.FILTER(Table3[[#All],[Name]],(Table3[[#All],[Polygon]]=$A177)*(Table3[[#All],[Period]]=AD$1)*((Table3[[#All],[Variables ]]=$AF$3)+(Table3[[#All],[Variables ]]=$AF$2)+(Table3[[#All],[Variables ]]=$AF$4)),0)</f>
        <v>0</v>
      </c>
    </row>
    <row r="178" spans="1:30" x14ac:dyDescent="0.35">
      <c r="A178" s="5">
        <v>21</v>
      </c>
      <c r="B178" s="6" t="s">
        <v>1374</v>
      </c>
      <c r="C178" s="8">
        <v>19.288570119999999</v>
      </c>
      <c r="D178" s="6" t="s">
        <v>1361</v>
      </c>
      <c r="E178" s="6">
        <v>0</v>
      </c>
      <c r="F178" s="6">
        <v>4</v>
      </c>
      <c r="G178" s="6">
        <v>5</v>
      </c>
      <c r="H178" s="6"/>
      <c r="I178" s="6">
        <v>0</v>
      </c>
      <c r="J178" s="6">
        <v>0</v>
      </c>
      <c r="K178" s="6" t="s">
        <v>1362</v>
      </c>
      <c r="L178" s="6">
        <v>21</v>
      </c>
      <c r="M178" s="6">
        <v>21</v>
      </c>
      <c r="N178" s="6">
        <v>19.288570119999999</v>
      </c>
      <c r="O178" s="9">
        <v>19.289000000000001</v>
      </c>
      <c r="P178" cm="1">
        <f t="array" ref="P178">_xlfn._xlws.FILTER(Table3[[#All],[Name]],(Table3[[#All],[Polygon]]=$A178)*(Table3[[#All],[Period]]=P$1)*((Table3[[#All],[Variables ]]=$AF$3)+(Table3[[#All],[Variables ]]=$AF$2)+(Table3[[#All],[Variables ]]=$AF$4)),0)</f>
        <v>0</v>
      </c>
      <c r="Q178" t="e" cm="1" vm="2">
        <f t="array" aca="1" ref="Q178" ca="1">_xlfn._xlws.FILTER(Table3[[#All],[Name]],(Table3[[#All],[Polygon]]=$A178)*(Table3[[#All],[Period]]=Q$1)*((Table3[[#All],[Variables ]]=$AF$3)+(Table3[[#All],[Variables ]]=$AF$2)+(Table3[[#All],[Variables ]]=$AF$4)),0)</f>
        <v>#VALUE!</v>
      </c>
      <c r="R178" t="str" cm="1">
        <f t="array" ref="R178">_xlfn._xlws.FILTER(Table3[[#All],[Name]],(Table3[[#All],[Polygon]]=$A178)*(Table3[[#All],[Period]]=R$1)*((Table3[[#All],[Variables ]]=$AF$3)+(Table3[[#All],[Variables ]]=$AF$2)+(Table3[[#All],[Variables ]]=$AF$4)),0)</f>
        <v>AH</v>
      </c>
      <c r="S178" t="str" cm="1">
        <f t="array" ref="S178">_xlfn._xlws.FILTER(Table3[[#All],[Name]],(Table3[[#All],[Polygon]]=$A178)*(Table3[[#All],[Period]]=S$1)*((Table3[[#All],[Variables ]]=$AF$3)+(Table3[[#All],[Variables ]]=$AF$2)+(Table3[[#All],[Variables ]]=$AF$4)),0)</f>
        <v>AH</v>
      </c>
      <c r="T178" cm="1">
        <f t="array" ref="T178">_xlfn._xlws.FILTER(Table3[[#All],[Name]],(Table3[[#All],[Polygon]]=$A178)*(Table3[[#All],[Period]]=T$1)*((Table3[[#All],[Variables ]]=$AF$3)+(Table3[[#All],[Variables ]]=$AF$2)+(Table3[[#All],[Variables ]]=$AF$4)),0)</f>
        <v>0</v>
      </c>
      <c r="U178" cm="1">
        <f t="array" ref="U178">_xlfn._xlws.FILTER(Table3[[#All],[Name]],(Table3[[#All],[Polygon]]=$A178)*(Table3[[#All],[Period]]=U$1)*((Table3[[#All],[Variables ]]=$AF$3)+(Table3[[#All],[Variables ]]=$AF$2)+(Table3[[#All],[Variables ]]=$AF$4)),0)</f>
        <v>0</v>
      </c>
      <c r="V178" cm="1">
        <f t="array" ref="V178">_xlfn._xlws.FILTER(Table3[[#All],[Name]],(Table3[[#All],[Polygon]]=$A178)*(Table3[[#All],[Period]]=V$1)*((Table3[[#All],[Variables ]]=$AF$3)+(Table3[[#All],[Variables ]]=$AF$2)+(Table3[[#All],[Variables ]]=$AF$4)),0)</f>
        <v>0</v>
      </c>
      <c r="W178" cm="1">
        <f t="array" ref="W178">_xlfn._xlws.FILTER(Table3[[#All],[Name]],(Table3[[#All],[Polygon]]=$A178)*(Table3[[#All],[Period]]=W$1)*((Table3[[#All],[Variables ]]=$AF$3)+(Table3[[#All],[Variables ]]=$AF$2)+(Table3[[#All],[Variables ]]=$AF$4)),0)</f>
        <v>0</v>
      </c>
      <c r="X178" cm="1">
        <f t="array" ref="X178">_xlfn._xlws.FILTER(Table3[[#All],[Name]],(Table3[[#All],[Polygon]]=$A178)*(Table3[[#All],[Period]]=X$1)*((Table3[[#All],[Variables ]]=$AF$3)+(Table3[[#All],[Variables ]]=$AF$2)+(Table3[[#All],[Variables ]]=$AF$4)),0)</f>
        <v>0</v>
      </c>
      <c r="Y178" t="str" cm="1">
        <f t="array" ref="Y178">_xlfn._xlws.FILTER(Table3[[#All],[Name]],(Table3[[#All],[Polygon]]=$A178)*(Table3[[#All],[Period]]=Y$1)*((Table3[[#All],[Variables ]]=$AF$3)+(Table3[[#All],[Variables ]]=$AF$2)+(Table3[[#All],[Variables ]]=$AF$4)),0)</f>
        <v>PCT</v>
      </c>
      <c r="Z178" t="str" cm="1">
        <f t="array" ref="Z178">_xlfn._xlws.FILTER(Table3[[#All],[Name]],(Table3[[#All],[Polygon]]=$A178)*(Table3[[#All],[Period]]=Z$1)*((Table3[[#All],[Variables ]]=$AF$3)+(Table3[[#All],[Variables ]]=$AF$2)+(Table3[[#All],[Variables ]]=$AF$4)),0)</f>
        <v>AH</v>
      </c>
      <c r="AA178" t="str" cm="1">
        <f t="array" ref="AA178">_xlfn._xlws.FILTER(Table3[[#All],[Name]],(Table3[[#All],[Polygon]]=$A178)*(Table3[[#All],[Period]]=AA$1)*((Table3[[#All],[Variables ]]=$AF$3)+(Table3[[#All],[Variables ]]=$AF$2)+(Table3[[#All],[Variables ]]=$AF$4)),0)</f>
        <v>AH</v>
      </c>
      <c r="AB178" cm="1">
        <f t="array" ref="AB178">_xlfn._xlws.FILTER(Table3[[#All],[Name]],(Table3[[#All],[Polygon]]=$A178)*(Table3[[#All],[Period]]=AB$1)*((Table3[[#All],[Variables ]]=$AF$3)+(Table3[[#All],[Variables ]]=$AF$2)+(Table3[[#All],[Variables ]]=$AF$4)),0)</f>
        <v>0</v>
      </c>
      <c r="AC178" cm="1">
        <f t="array" ref="AC178">_xlfn._xlws.FILTER(Table3[[#All],[Name]],(Table3[[#All],[Polygon]]=$A178)*(Table3[[#All],[Period]]=AC$1)*((Table3[[#All],[Variables ]]=$AF$3)+(Table3[[#All],[Variables ]]=$AF$2)+(Table3[[#All],[Variables ]]=$AF$4)),0)</f>
        <v>0</v>
      </c>
      <c r="AD178" cm="1">
        <f t="array" ref="AD178">_xlfn._xlws.FILTER(Table3[[#All],[Name]],(Table3[[#All],[Polygon]]=$A178)*(Table3[[#All],[Period]]=AD$1)*((Table3[[#All],[Variables ]]=$AF$3)+(Table3[[#All],[Variables ]]=$AF$2)+(Table3[[#All],[Variables ]]=$AF$4)),0)</f>
        <v>0</v>
      </c>
    </row>
    <row r="179" spans="1:30" x14ac:dyDescent="0.35">
      <c r="A179" s="3">
        <v>21</v>
      </c>
      <c r="B179" s="4" t="s">
        <v>1374</v>
      </c>
      <c r="C179" s="10">
        <v>19.288570119999999</v>
      </c>
      <c r="D179" s="4" t="s">
        <v>1361</v>
      </c>
      <c r="E179" s="4">
        <v>0</v>
      </c>
      <c r="F179" s="4">
        <v>4</v>
      </c>
      <c r="G179" s="4">
        <v>5</v>
      </c>
      <c r="H179" s="4"/>
      <c r="I179" s="4">
        <v>0</v>
      </c>
      <c r="J179" s="4">
        <v>0</v>
      </c>
      <c r="K179" s="4" t="s">
        <v>1362</v>
      </c>
      <c r="L179" s="4">
        <v>10</v>
      </c>
      <c r="M179" s="4">
        <v>10</v>
      </c>
      <c r="N179" s="4">
        <v>6.9877515240000001</v>
      </c>
      <c r="O179" s="11">
        <v>6.516</v>
      </c>
      <c r="P179" cm="1">
        <f t="array" ref="P179">_xlfn._xlws.FILTER(Table3[[#All],[Name]],(Table3[[#All],[Polygon]]=$A179)*(Table3[[#All],[Period]]=P$1)*((Table3[[#All],[Variables ]]=$AF$3)+(Table3[[#All],[Variables ]]=$AF$2)+(Table3[[#All],[Variables ]]=$AF$4)),0)</f>
        <v>0</v>
      </c>
      <c r="Q179" t="e" cm="1" vm="2">
        <f t="array" aca="1" ref="Q179" ca="1">_xlfn._xlws.FILTER(Table3[[#All],[Name]],(Table3[[#All],[Polygon]]=$A179)*(Table3[[#All],[Period]]=Q$1)*((Table3[[#All],[Variables ]]=$AF$3)+(Table3[[#All],[Variables ]]=$AF$2)+(Table3[[#All],[Variables ]]=$AF$4)),0)</f>
        <v>#VALUE!</v>
      </c>
      <c r="R179" t="str" cm="1">
        <f t="array" ref="R179">_xlfn._xlws.FILTER(Table3[[#All],[Name]],(Table3[[#All],[Polygon]]=$A179)*(Table3[[#All],[Period]]=R$1)*((Table3[[#All],[Variables ]]=$AF$3)+(Table3[[#All],[Variables ]]=$AF$2)+(Table3[[#All],[Variables ]]=$AF$4)),0)</f>
        <v>AH</v>
      </c>
      <c r="S179" t="str" cm="1">
        <f t="array" ref="S179">_xlfn._xlws.FILTER(Table3[[#All],[Name]],(Table3[[#All],[Polygon]]=$A179)*(Table3[[#All],[Period]]=S$1)*((Table3[[#All],[Variables ]]=$AF$3)+(Table3[[#All],[Variables ]]=$AF$2)+(Table3[[#All],[Variables ]]=$AF$4)),0)</f>
        <v>AH</v>
      </c>
      <c r="T179" cm="1">
        <f t="array" ref="T179">_xlfn._xlws.FILTER(Table3[[#All],[Name]],(Table3[[#All],[Polygon]]=$A179)*(Table3[[#All],[Period]]=T$1)*((Table3[[#All],[Variables ]]=$AF$3)+(Table3[[#All],[Variables ]]=$AF$2)+(Table3[[#All],[Variables ]]=$AF$4)),0)</f>
        <v>0</v>
      </c>
      <c r="U179" cm="1">
        <f t="array" ref="U179">_xlfn._xlws.FILTER(Table3[[#All],[Name]],(Table3[[#All],[Polygon]]=$A179)*(Table3[[#All],[Period]]=U$1)*((Table3[[#All],[Variables ]]=$AF$3)+(Table3[[#All],[Variables ]]=$AF$2)+(Table3[[#All],[Variables ]]=$AF$4)),0)</f>
        <v>0</v>
      </c>
      <c r="V179" cm="1">
        <f t="array" ref="V179">_xlfn._xlws.FILTER(Table3[[#All],[Name]],(Table3[[#All],[Polygon]]=$A179)*(Table3[[#All],[Period]]=V$1)*((Table3[[#All],[Variables ]]=$AF$3)+(Table3[[#All],[Variables ]]=$AF$2)+(Table3[[#All],[Variables ]]=$AF$4)),0)</f>
        <v>0</v>
      </c>
      <c r="W179" cm="1">
        <f t="array" ref="W179">_xlfn._xlws.FILTER(Table3[[#All],[Name]],(Table3[[#All],[Polygon]]=$A179)*(Table3[[#All],[Period]]=W$1)*((Table3[[#All],[Variables ]]=$AF$3)+(Table3[[#All],[Variables ]]=$AF$2)+(Table3[[#All],[Variables ]]=$AF$4)),0)</f>
        <v>0</v>
      </c>
      <c r="X179" cm="1">
        <f t="array" ref="X179">_xlfn._xlws.FILTER(Table3[[#All],[Name]],(Table3[[#All],[Polygon]]=$A179)*(Table3[[#All],[Period]]=X$1)*((Table3[[#All],[Variables ]]=$AF$3)+(Table3[[#All],[Variables ]]=$AF$2)+(Table3[[#All],[Variables ]]=$AF$4)),0)</f>
        <v>0</v>
      </c>
      <c r="Y179" t="str" cm="1">
        <f t="array" ref="Y179">_xlfn._xlws.FILTER(Table3[[#All],[Name]],(Table3[[#All],[Polygon]]=$A179)*(Table3[[#All],[Period]]=Y$1)*((Table3[[#All],[Variables ]]=$AF$3)+(Table3[[#All],[Variables ]]=$AF$2)+(Table3[[#All],[Variables ]]=$AF$4)),0)</f>
        <v>PCT</v>
      </c>
      <c r="Z179" t="str" cm="1">
        <f t="array" ref="Z179">_xlfn._xlws.FILTER(Table3[[#All],[Name]],(Table3[[#All],[Polygon]]=$A179)*(Table3[[#All],[Period]]=Z$1)*((Table3[[#All],[Variables ]]=$AF$3)+(Table3[[#All],[Variables ]]=$AF$2)+(Table3[[#All],[Variables ]]=$AF$4)),0)</f>
        <v>AH</v>
      </c>
      <c r="AA179" t="str" cm="1">
        <f t="array" ref="AA179">_xlfn._xlws.FILTER(Table3[[#All],[Name]],(Table3[[#All],[Polygon]]=$A179)*(Table3[[#All],[Period]]=AA$1)*((Table3[[#All],[Variables ]]=$AF$3)+(Table3[[#All],[Variables ]]=$AF$2)+(Table3[[#All],[Variables ]]=$AF$4)),0)</f>
        <v>AH</v>
      </c>
      <c r="AB179" cm="1">
        <f t="array" ref="AB179">_xlfn._xlws.FILTER(Table3[[#All],[Name]],(Table3[[#All],[Polygon]]=$A179)*(Table3[[#All],[Period]]=AB$1)*((Table3[[#All],[Variables ]]=$AF$3)+(Table3[[#All],[Variables ]]=$AF$2)+(Table3[[#All],[Variables ]]=$AF$4)),0)</f>
        <v>0</v>
      </c>
      <c r="AC179" cm="1">
        <f t="array" ref="AC179">_xlfn._xlws.FILTER(Table3[[#All],[Name]],(Table3[[#All],[Polygon]]=$A179)*(Table3[[#All],[Period]]=AC$1)*((Table3[[#All],[Variables ]]=$AF$3)+(Table3[[#All],[Variables ]]=$AF$2)+(Table3[[#All],[Variables ]]=$AF$4)),0)</f>
        <v>0</v>
      </c>
      <c r="AD179" cm="1">
        <f t="array" ref="AD179">_xlfn._xlws.FILTER(Table3[[#All],[Name]],(Table3[[#All],[Polygon]]=$A179)*(Table3[[#All],[Period]]=AD$1)*((Table3[[#All],[Variables ]]=$AF$3)+(Table3[[#All],[Variables ]]=$AF$2)+(Table3[[#All],[Variables ]]=$AF$4)),0)</f>
        <v>0</v>
      </c>
    </row>
    <row r="180" spans="1:30" x14ac:dyDescent="0.35">
      <c r="A180" s="5">
        <v>21</v>
      </c>
      <c r="B180" s="6" t="s">
        <v>1374</v>
      </c>
      <c r="C180" s="8">
        <v>19.288570119999999</v>
      </c>
      <c r="D180" s="6" t="s">
        <v>1361</v>
      </c>
      <c r="E180" s="6">
        <v>0</v>
      </c>
      <c r="F180" s="6">
        <v>4</v>
      </c>
      <c r="G180" s="6">
        <v>5</v>
      </c>
      <c r="H180" s="6"/>
      <c r="I180" s="6">
        <v>0</v>
      </c>
      <c r="J180" s="6">
        <v>0</v>
      </c>
      <c r="K180" s="6" t="s">
        <v>1362</v>
      </c>
      <c r="L180" s="6">
        <v>24</v>
      </c>
      <c r="M180" s="6">
        <v>24</v>
      </c>
      <c r="N180" s="6">
        <v>18.732366129999999</v>
      </c>
      <c r="O180" s="9">
        <v>15.869</v>
      </c>
      <c r="P180" cm="1">
        <f t="array" ref="P180">_xlfn._xlws.FILTER(Table3[[#All],[Name]],(Table3[[#All],[Polygon]]=$A180)*(Table3[[#All],[Period]]=P$1)*((Table3[[#All],[Variables ]]=$AF$3)+(Table3[[#All],[Variables ]]=$AF$2)+(Table3[[#All],[Variables ]]=$AF$4)),0)</f>
        <v>0</v>
      </c>
      <c r="Q180" t="e" cm="1" vm="2">
        <f t="array" aca="1" ref="Q180" ca="1">_xlfn._xlws.FILTER(Table3[[#All],[Name]],(Table3[[#All],[Polygon]]=$A180)*(Table3[[#All],[Period]]=Q$1)*((Table3[[#All],[Variables ]]=$AF$3)+(Table3[[#All],[Variables ]]=$AF$2)+(Table3[[#All],[Variables ]]=$AF$4)),0)</f>
        <v>#VALUE!</v>
      </c>
      <c r="R180" t="str" cm="1">
        <f t="array" ref="R180">_xlfn._xlws.FILTER(Table3[[#All],[Name]],(Table3[[#All],[Polygon]]=$A180)*(Table3[[#All],[Period]]=R$1)*((Table3[[#All],[Variables ]]=$AF$3)+(Table3[[#All],[Variables ]]=$AF$2)+(Table3[[#All],[Variables ]]=$AF$4)),0)</f>
        <v>AH</v>
      </c>
      <c r="S180" t="str" cm="1">
        <f t="array" ref="S180">_xlfn._xlws.FILTER(Table3[[#All],[Name]],(Table3[[#All],[Polygon]]=$A180)*(Table3[[#All],[Period]]=S$1)*((Table3[[#All],[Variables ]]=$AF$3)+(Table3[[#All],[Variables ]]=$AF$2)+(Table3[[#All],[Variables ]]=$AF$4)),0)</f>
        <v>AH</v>
      </c>
      <c r="T180" cm="1">
        <f t="array" ref="T180">_xlfn._xlws.FILTER(Table3[[#All],[Name]],(Table3[[#All],[Polygon]]=$A180)*(Table3[[#All],[Period]]=T$1)*((Table3[[#All],[Variables ]]=$AF$3)+(Table3[[#All],[Variables ]]=$AF$2)+(Table3[[#All],[Variables ]]=$AF$4)),0)</f>
        <v>0</v>
      </c>
      <c r="U180" cm="1">
        <f t="array" ref="U180">_xlfn._xlws.FILTER(Table3[[#All],[Name]],(Table3[[#All],[Polygon]]=$A180)*(Table3[[#All],[Period]]=U$1)*((Table3[[#All],[Variables ]]=$AF$3)+(Table3[[#All],[Variables ]]=$AF$2)+(Table3[[#All],[Variables ]]=$AF$4)),0)</f>
        <v>0</v>
      </c>
      <c r="V180" cm="1">
        <f t="array" ref="V180">_xlfn._xlws.FILTER(Table3[[#All],[Name]],(Table3[[#All],[Polygon]]=$A180)*(Table3[[#All],[Period]]=V$1)*((Table3[[#All],[Variables ]]=$AF$3)+(Table3[[#All],[Variables ]]=$AF$2)+(Table3[[#All],[Variables ]]=$AF$4)),0)</f>
        <v>0</v>
      </c>
      <c r="W180" cm="1">
        <f t="array" ref="W180">_xlfn._xlws.FILTER(Table3[[#All],[Name]],(Table3[[#All],[Polygon]]=$A180)*(Table3[[#All],[Period]]=W$1)*((Table3[[#All],[Variables ]]=$AF$3)+(Table3[[#All],[Variables ]]=$AF$2)+(Table3[[#All],[Variables ]]=$AF$4)),0)</f>
        <v>0</v>
      </c>
      <c r="X180" cm="1">
        <f t="array" ref="X180">_xlfn._xlws.FILTER(Table3[[#All],[Name]],(Table3[[#All],[Polygon]]=$A180)*(Table3[[#All],[Period]]=X$1)*((Table3[[#All],[Variables ]]=$AF$3)+(Table3[[#All],[Variables ]]=$AF$2)+(Table3[[#All],[Variables ]]=$AF$4)),0)</f>
        <v>0</v>
      </c>
      <c r="Y180" t="str" cm="1">
        <f t="array" ref="Y180">_xlfn._xlws.FILTER(Table3[[#All],[Name]],(Table3[[#All],[Polygon]]=$A180)*(Table3[[#All],[Period]]=Y$1)*((Table3[[#All],[Variables ]]=$AF$3)+(Table3[[#All],[Variables ]]=$AF$2)+(Table3[[#All],[Variables ]]=$AF$4)),0)</f>
        <v>PCT</v>
      </c>
      <c r="Z180" t="str" cm="1">
        <f t="array" ref="Z180">_xlfn._xlws.FILTER(Table3[[#All],[Name]],(Table3[[#All],[Polygon]]=$A180)*(Table3[[#All],[Period]]=Z$1)*((Table3[[#All],[Variables ]]=$AF$3)+(Table3[[#All],[Variables ]]=$AF$2)+(Table3[[#All],[Variables ]]=$AF$4)),0)</f>
        <v>AH</v>
      </c>
      <c r="AA180" t="str" cm="1">
        <f t="array" ref="AA180">_xlfn._xlws.FILTER(Table3[[#All],[Name]],(Table3[[#All],[Polygon]]=$A180)*(Table3[[#All],[Period]]=AA$1)*((Table3[[#All],[Variables ]]=$AF$3)+(Table3[[#All],[Variables ]]=$AF$2)+(Table3[[#All],[Variables ]]=$AF$4)),0)</f>
        <v>AH</v>
      </c>
      <c r="AB180" cm="1">
        <f t="array" ref="AB180">_xlfn._xlws.FILTER(Table3[[#All],[Name]],(Table3[[#All],[Polygon]]=$A180)*(Table3[[#All],[Period]]=AB$1)*((Table3[[#All],[Variables ]]=$AF$3)+(Table3[[#All],[Variables ]]=$AF$2)+(Table3[[#All],[Variables ]]=$AF$4)),0)</f>
        <v>0</v>
      </c>
      <c r="AC180" cm="1">
        <f t="array" ref="AC180">_xlfn._xlws.FILTER(Table3[[#All],[Name]],(Table3[[#All],[Polygon]]=$A180)*(Table3[[#All],[Period]]=AC$1)*((Table3[[#All],[Variables ]]=$AF$3)+(Table3[[#All],[Variables ]]=$AF$2)+(Table3[[#All],[Variables ]]=$AF$4)),0)</f>
        <v>0</v>
      </c>
      <c r="AD180" cm="1">
        <f t="array" ref="AD180">_xlfn._xlws.FILTER(Table3[[#All],[Name]],(Table3[[#All],[Polygon]]=$A180)*(Table3[[#All],[Period]]=AD$1)*((Table3[[#All],[Variables ]]=$AF$3)+(Table3[[#All],[Variables ]]=$AF$2)+(Table3[[#All],[Variables ]]=$AF$4)),0)</f>
        <v>0</v>
      </c>
    </row>
    <row r="181" spans="1:30" x14ac:dyDescent="0.35">
      <c r="A181" s="3">
        <v>21</v>
      </c>
      <c r="B181" s="4" t="s">
        <v>1374</v>
      </c>
      <c r="C181" s="10">
        <v>19.288570119999999</v>
      </c>
      <c r="D181" s="4" t="s">
        <v>1361</v>
      </c>
      <c r="E181" s="4">
        <v>0</v>
      </c>
      <c r="F181" s="4">
        <v>4</v>
      </c>
      <c r="G181" s="4">
        <v>5</v>
      </c>
      <c r="H181" s="4"/>
      <c r="I181" s="4">
        <v>0</v>
      </c>
      <c r="J181" s="4">
        <v>0</v>
      </c>
      <c r="K181" s="4" t="s">
        <v>1362</v>
      </c>
      <c r="L181" s="4">
        <v>25</v>
      </c>
      <c r="M181" s="4">
        <v>25</v>
      </c>
      <c r="N181" s="4">
        <v>27.190371079999998</v>
      </c>
      <c r="O181" s="11">
        <v>4.8099999999999996</v>
      </c>
      <c r="P181" cm="1">
        <f t="array" ref="P181">_xlfn._xlws.FILTER(Table3[[#All],[Name]],(Table3[[#All],[Polygon]]=$A181)*(Table3[[#All],[Period]]=P$1)*((Table3[[#All],[Variables ]]=$AF$3)+(Table3[[#All],[Variables ]]=$AF$2)+(Table3[[#All],[Variables ]]=$AF$4)),0)</f>
        <v>0</v>
      </c>
      <c r="Q181" t="e" cm="1" vm="2">
        <f t="array" aca="1" ref="Q181" ca="1">_xlfn._xlws.FILTER(Table3[[#All],[Name]],(Table3[[#All],[Polygon]]=$A181)*(Table3[[#All],[Period]]=Q$1)*((Table3[[#All],[Variables ]]=$AF$3)+(Table3[[#All],[Variables ]]=$AF$2)+(Table3[[#All],[Variables ]]=$AF$4)),0)</f>
        <v>#VALUE!</v>
      </c>
      <c r="R181" t="str" cm="1">
        <f t="array" ref="R181">_xlfn._xlws.FILTER(Table3[[#All],[Name]],(Table3[[#All],[Polygon]]=$A181)*(Table3[[#All],[Period]]=R$1)*((Table3[[#All],[Variables ]]=$AF$3)+(Table3[[#All],[Variables ]]=$AF$2)+(Table3[[#All],[Variables ]]=$AF$4)),0)</f>
        <v>AH</v>
      </c>
      <c r="S181" t="str" cm="1">
        <f t="array" ref="S181">_xlfn._xlws.FILTER(Table3[[#All],[Name]],(Table3[[#All],[Polygon]]=$A181)*(Table3[[#All],[Period]]=S$1)*((Table3[[#All],[Variables ]]=$AF$3)+(Table3[[#All],[Variables ]]=$AF$2)+(Table3[[#All],[Variables ]]=$AF$4)),0)</f>
        <v>AH</v>
      </c>
      <c r="T181" cm="1">
        <f t="array" ref="T181">_xlfn._xlws.FILTER(Table3[[#All],[Name]],(Table3[[#All],[Polygon]]=$A181)*(Table3[[#All],[Period]]=T$1)*((Table3[[#All],[Variables ]]=$AF$3)+(Table3[[#All],[Variables ]]=$AF$2)+(Table3[[#All],[Variables ]]=$AF$4)),0)</f>
        <v>0</v>
      </c>
      <c r="U181" cm="1">
        <f t="array" ref="U181">_xlfn._xlws.FILTER(Table3[[#All],[Name]],(Table3[[#All],[Polygon]]=$A181)*(Table3[[#All],[Period]]=U$1)*((Table3[[#All],[Variables ]]=$AF$3)+(Table3[[#All],[Variables ]]=$AF$2)+(Table3[[#All],[Variables ]]=$AF$4)),0)</f>
        <v>0</v>
      </c>
      <c r="V181" cm="1">
        <f t="array" ref="V181">_xlfn._xlws.FILTER(Table3[[#All],[Name]],(Table3[[#All],[Polygon]]=$A181)*(Table3[[#All],[Period]]=V$1)*((Table3[[#All],[Variables ]]=$AF$3)+(Table3[[#All],[Variables ]]=$AF$2)+(Table3[[#All],[Variables ]]=$AF$4)),0)</f>
        <v>0</v>
      </c>
      <c r="W181" cm="1">
        <f t="array" ref="W181">_xlfn._xlws.FILTER(Table3[[#All],[Name]],(Table3[[#All],[Polygon]]=$A181)*(Table3[[#All],[Period]]=W$1)*((Table3[[#All],[Variables ]]=$AF$3)+(Table3[[#All],[Variables ]]=$AF$2)+(Table3[[#All],[Variables ]]=$AF$4)),0)</f>
        <v>0</v>
      </c>
      <c r="X181" cm="1">
        <f t="array" ref="X181">_xlfn._xlws.FILTER(Table3[[#All],[Name]],(Table3[[#All],[Polygon]]=$A181)*(Table3[[#All],[Period]]=X$1)*((Table3[[#All],[Variables ]]=$AF$3)+(Table3[[#All],[Variables ]]=$AF$2)+(Table3[[#All],[Variables ]]=$AF$4)),0)</f>
        <v>0</v>
      </c>
      <c r="Y181" t="str" cm="1">
        <f t="array" ref="Y181">_xlfn._xlws.FILTER(Table3[[#All],[Name]],(Table3[[#All],[Polygon]]=$A181)*(Table3[[#All],[Period]]=Y$1)*((Table3[[#All],[Variables ]]=$AF$3)+(Table3[[#All],[Variables ]]=$AF$2)+(Table3[[#All],[Variables ]]=$AF$4)),0)</f>
        <v>PCT</v>
      </c>
      <c r="Z181" t="str" cm="1">
        <f t="array" ref="Z181">_xlfn._xlws.FILTER(Table3[[#All],[Name]],(Table3[[#All],[Polygon]]=$A181)*(Table3[[#All],[Period]]=Z$1)*((Table3[[#All],[Variables ]]=$AF$3)+(Table3[[#All],[Variables ]]=$AF$2)+(Table3[[#All],[Variables ]]=$AF$4)),0)</f>
        <v>AH</v>
      </c>
      <c r="AA181" t="str" cm="1">
        <f t="array" ref="AA181">_xlfn._xlws.FILTER(Table3[[#All],[Name]],(Table3[[#All],[Polygon]]=$A181)*(Table3[[#All],[Period]]=AA$1)*((Table3[[#All],[Variables ]]=$AF$3)+(Table3[[#All],[Variables ]]=$AF$2)+(Table3[[#All],[Variables ]]=$AF$4)),0)</f>
        <v>AH</v>
      </c>
      <c r="AB181" cm="1">
        <f t="array" ref="AB181">_xlfn._xlws.FILTER(Table3[[#All],[Name]],(Table3[[#All],[Polygon]]=$A181)*(Table3[[#All],[Period]]=AB$1)*((Table3[[#All],[Variables ]]=$AF$3)+(Table3[[#All],[Variables ]]=$AF$2)+(Table3[[#All],[Variables ]]=$AF$4)),0)</f>
        <v>0</v>
      </c>
      <c r="AC181" cm="1">
        <f t="array" ref="AC181">_xlfn._xlws.FILTER(Table3[[#All],[Name]],(Table3[[#All],[Polygon]]=$A181)*(Table3[[#All],[Period]]=AC$1)*((Table3[[#All],[Variables ]]=$AF$3)+(Table3[[#All],[Variables ]]=$AF$2)+(Table3[[#All],[Variables ]]=$AF$4)),0)</f>
        <v>0</v>
      </c>
      <c r="AD181" cm="1">
        <f t="array" ref="AD181">_xlfn._xlws.FILTER(Table3[[#All],[Name]],(Table3[[#All],[Polygon]]=$A181)*(Table3[[#All],[Period]]=AD$1)*((Table3[[#All],[Variables ]]=$AF$3)+(Table3[[#All],[Variables ]]=$AF$2)+(Table3[[#All],[Variables ]]=$AF$4)),0)</f>
        <v>0</v>
      </c>
    </row>
    <row r="182" spans="1:30" x14ac:dyDescent="0.35">
      <c r="A182" s="5">
        <v>21</v>
      </c>
      <c r="B182" s="6" t="s">
        <v>1374</v>
      </c>
      <c r="C182" s="8">
        <v>19.288570119999999</v>
      </c>
      <c r="D182" s="6" t="s">
        <v>1361</v>
      </c>
      <c r="E182" s="6">
        <v>0</v>
      </c>
      <c r="F182" s="6">
        <v>4</v>
      </c>
      <c r="G182" s="6">
        <v>5</v>
      </c>
      <c r="H182" s="6"/>
      <c r="I182" s="6">
        <v>0</v>
      </c>
      <c r="J182" s="6">
        <v>0</v>
      </c>
      <c r="K182" s="6" t="s">
        <v>1362</v>
      </c>
      <c r="L182" s="6">
        <v>16</v>
      </c>
      <c r="M182" s="6">
        <v>16</v>
      </c>
      <c r="N182" s="6">
        <v>13.40591191</v>
      </c>
      <c r="O182" s="9">
        <v>8.4960000000000004</v>
      </c>
      <c r="P182" cm="1">
        <f t="array" ref="P182">_xlfn._xlws.FILTER(Table3[[#All],[Name]],(Table3[[#All],[Polygon]]=$A182)*(Table3[[#All],[Period]]=P$1)*((Table3[[#All],[Variables ]]=$AF$3)+(Table3[[#All],[Variables ]]=$AF$2)+(Table3[[#All],[Variables ]]=$AF$4)),0)</f>
        <v>0</v>
      </c>
      <c r="Q182" t="e" cm="1" vm="2">
        <f t="array" aca="1" ref="Q182" ca="1">_xlfn._xlws.FILTER(Table3[[#All],[Name]],(Table3[[#All],[Polygon]]=$A182)*(Table3[[#All],[Period]]=Q$1)*((Table3[[#All],[Variables ]]=$AF$3)+(Table3[[#All],[Variables ]]=$AF$2)+(Table3[[#All],[Variables ]]=$AF$4)),0)</f>
        <v>#VALUE!</v>
      </c>
      <c r="R182" t="str" cm="1">
        <f t="array" ref="R182">_xlfn._xlws.FILTER(Table3[[#All],[Name]],(Table3[[#All],[Polygon]]=$A182)*(Table3[[#All],[Period]]=R$1)*((Table3[[#All],[Variables ]]=$AF$3)+(Table3[[#All],[Variables ]]=$AF$2)+(Table3[[#All],[Variables ]]=$AF$4)),0)</f>
        <v>AH</v>
      </c>
      <c r="S182" t="str" cm="1">
        <f t="array" ref="S182">_xlfn._xlws.FILTER(Table3[[#All],[Name]],(Table3[[#All],[Polygon]]=$A182)*(Table3[[#All],[Period]]=S$1)*((Table3[[#All],[Variables ]]=$AF$3)+(Table3[[#All],[Variables ]]=$AF$2)+(Table3[[#All],[Variables ]]=$AF$4)),0)</f>
        <v>AH</v>
      </c>
      <c r="T182" cm="1">
        <f t="array" ref="T182">_xlfn._xlws.FILTER(Table3[[#All],[Name]],(Table3[[#All],[Polygon]]=$A182)*(Table3[[#All],[Period]]=T$1)*((Table3[[#All],[Variables ]]=$AF$3)+(Table3[[#All],[Variables ]]=$AF$2)+(Table3[[#All],[Variables ]]=$AF$4)),0)</f>
        <v>0</v>
      </c>
      <c r="U182" cm="1">
        <f t="array" ref="U182">_xlfn._xlws.FILTER(Table3[[#All],[Name]],(Table3[[#All],[Polygon]]=$A182)*(Table3[[#All],[Period]]=U$1)*((Table3[[#All],[Variables ]]=$AF$3)+(Table3[[#All],[Variables ]]=$AF$2)+(Table3[[#All],[Variables ]]=$AF$4)),0)</f>
        <v>0</v>
      </c>
      <c r="V182" cm="1">
        <f t="array" ref="V182">_xlfn._xlws.FILTER(Table3[[#All],[Name]],(Table3[[#All],[Polygon]]=$A182)*(Table3[[#All],[Period]]=V$1)*((Table3[[#All],[Variables ]]=$AF$3)+(Table3[[#All],[Variables ]]=$AF$2)+(Table3[[#All],[Variables ]]=$AF$4)),0)</f>
        <v>0</v>
      </c>
      <c r="W182" cm="1">
        <f t="array" ref="W182">_xlfn._xlws.FILTER(Table3[[#All],[Name]],(Table3[[#All],[Polygon]]=$A182)*(Table3[[#All],[Period]]=W$1)*((Table3[[#All],[Variables ]]=$AF$3)+(Table3[[#All],[Variables ]]=$AF$2)+(Table3[[#All],[Variables ]]=$AF$4)),0)</f>
        <v>0</v>
      </c>
      <c r="X182" cm="1">
        <f t="array" ref="X182">_xlfn._xlws.FILTER(Table3[[#All],[Name]],(Table3[[#All],[Polygon]]=$A182)*(Table3[[#All],[Period]]=X$1)*((Table3[[#All],[Variables ]]=$AF$3)+(Table3[[#All],[Variables ]]=$AF$2)+(Table3[[#All],[Variables ]]=$AF$4)),0)</f>
        <v>0</v>
      </c>
      <c r="Y182" t="str" cm="1">
        <f t="array" ref="Y182">_xlfn._xlws.FILTER(Table3[[#All],[Name]],(Table3[[#All],[Polygon]]=$A182)*(Table3[[#All],[Period]]=Y$1)*((Table3[[#All],[Variables ]]=$AF$3)+(Table3[[#All],[Variables ]]=$AF$2)+(Table3[[#All],[Variables ]]=$AF$4)),0)</f>
        <v>PCT</v>
      </c>
      <c r="Z182" t="str" cm="1">
        <f t="array" ref="Z182">_xlfn._xlws.FILTER(Table3[[#All],[Name]],(Table3[[#All],[Polygon]]=$A182)*(Table3[[#All],[Period]]=Z$1)*((Table3[[#All],[Variables ]]=$AF$3)+(Table3[[#All],[Variables ]]=$AF$2)+(Table3[[#All],[Variables ]]=$AF$4)),0)</f>
        <v>AH</v>
      </c>
      <c r="AA182" t="str" cm="1">
        <f t="array" ref="AA182">_xlfn._xlws.FILTER(Table3[[#All],[Name]],(Table3[[#All],[Polygon]]=$A182)*(Table3[[#All],[Period]]=AA$1)*((Table3[[#All],[Variables ]]=$AF$3)+(Table3[[#All],[Variables ]]=$AF$2)+(Table3[[#All],[Variables ]]=$AF$4)),0)</f>
        <v>AH</v>
      </c>
      <c r="AB182" cm="1">
        <f t="array" ref="AB182">_xlfn._xlws.FILTER(Table3[[#All],[Name]],(Table3[[#All],[Polygon]]=$A182)*(Table3[[#All],[Period]]=AB$1)*((Table3[[#All],[Variables ]]=$AF$3)+(Table3[[#All],[Variables ]]=$AF$2)+(Table3[[#All],[Variables ]]=$AF$4)),0)</f>
        <v>0</v>
      </c>
      <c r="AC182" cm="1">
        <f t="array" ref="AC182">_xlfn._xlws.FILTER(Table3[[#All],[Name]],(Table3[[#All],[Polygon]]=$A182)*(Table3[[#All],[Period]]=AC$1)*((Table3[[#All],[Variables ]]=$AF$3)+(Table3[[#All],[Variables ]]=$AF$2)+(Table3[[#All],[Variables ]]=$AF$4)),0)</f>
        <v>0</v>
      </c>
      <c r="AD182" cm="1">
        <f t="array" ref="AD182">_xlfn._xlws.FILTER(Table3[[#All],[Name]],(Table3[[#All],[Polygon]]=$A182)*(Table3[[#All],[Period]]=AD$1)*((Table3[[#All],[Variables ]]=$AF$3)+(Table3[[#All],[Variables ]]=$AF$2)+(Table3[[#All],[Variables ]]=$AF$4)),0)</f>
        <v>0</v>
      </c>
    </row>
    <row r="183" spans="1:30" x14ac:dyDescent="0.35">
      <c r="A183" s="3">
        <v>21</v>
      </c>
      <c r="B183" s="4" t="s">
        <v>1374</v>
      </c>
      <c r="C183" s="10">
        <v>19.288570119999999</v>
      </c>
      <c r="D183" s="4" t="s">
        <v>1361</v>
      </c>
      <c r="E183" s="4">
        <v>0</v>
      </c>
      <c r="F183" s="4">
        <v>4</v>
      </c>
      <c r="G183" s="4">
        <v>5</v>
      </c>
      <c r="H183" s="4"/>
      <c r="I183" s="4">
        <v>0</v>
      </c>
      <c r="J183" s="4">
        <v>0</v>
      </c>
      <c r="K183" s="4" t="s">
        <v>1362</v>
      </c>
      <c r="L183" s="4">
        <v>46</v>
      </c>
      <c r="M183" s="4">
        <v>46</v>
      </c>
      <c r="N183" s="4">
        <v>38.999831829999998</v>
      </c>
      <c r="O183" s="11">
        <v>22.594000000000001</v>
      </c>
      <c r="P183" cm="1">
        <f t="array" ref="P183">_xlfn._xlws.FILTER(Table3[[#All],[Name]],(Table3[[#All],[Polygon]]=$A183)*(Table3[[#All],[Period]]=P$1)*((Table3[[#All],[Variables ]]=$AF$3)+(Table3[[#All],[Variables ]]=$AF$2)+(Table3[[#All],[Variables ]]=$AF$4)),0)</f>
        <v>0</v>
      </c>
      <c r="Q183" t="e" cm="1" vm="2">
        <f t="array" aca="1" ref="Q183" ca="1">_xlfn._xlws.FILTER(Table3[[#All],[Name]],(Table3[[#All],[Polygon]]=$A183)*(Table3[[#All],[Period]]=Q$1)*((Table3[[#All],[Variables ]]=$AF$3)+(Table3[[#All],[Variables ]]=$AF$2)+(Table3[[#All],[Variables ]]=$AF$4)),0)</f>
        <v>#VALUE!</v>
      </c>
      <c r="R183" t="str" cm="1">
        <f t="array" ref="R183">_xlfn._xlws.FILTER(Table3[[#All],[Name]],(Table3[[#All],[Polygon]]=$A183)*(Table3[[#All],[Period]]=R$1)*((Table3[[#All],[Variables ]]=$AF$3)+(Table3[[#All],[Variables ]]=$AF$2)+(Table3[[#All],[Variables ]]=$AF$4)),0)</f>
        <v>AH</v>
      </c>
      <c r="S183" t="str" cm="1">
        <f t="array" ref="S183">_xlfn._xlws.FILTER(Table3[[#All],[Name]],(Table3[[#All],[Polygon]]=$A183)*(Table3[[#All],[Period]]=S$1)*((Table3[[#All],[Variables ]]=$AF$3)+(Table3[[#All],[Variables ]]=$AF$2)+(Table3[[#All],[Variables ]]=$AF$4)),0)</f>
        <v>AH</v>
      </c>
      <c r="T183" cm="1">
        <f t="array" ref="T183">_xlfn._xlws.FILTER(Table3[[#All],[Name]],(Table3[[#All],[Polygon]]=$A183)*(Table3[[#All],[Period]]=T$1)*((Table3[[#All],[Variables ]]=$AF$3)+(Table3[[#All],[Variables ]]=$AF$2)+(Table3[[#All],[Variables ]]=$AF$4)),0)</f>
        <v>0</v>
      </c>
      <c r="U183" cm="1">
        <f t="array" ref="U183">_xlfn._xlws.FILTER(Table3[[#All],[Name]],(Table3[[#All],[Polygon]]=$A183)*(Table3[[#All],[Period]]=U$1)*((Table3[[#All],[Variables ]]=$AF$3)+(Table3[[#All],[Variables ]]=$AF$2)+(Table3[[#All],[Variables ]]=$AF$4)),0)</f>
        <v>0</v>
      </c>
      <c r="V183" cm="1">
        <f t="array" ref="V183">_xlfn._xlws.FILTER(Table3[[#All],[Name]],(Table3[[#All],[Polygon]]=$A183)*(Table3[[#All],[Period]]=V$1)*((Table3[[#All],[Variables ]]=$AF$3)+(Table3[[#All],[Variables ]]=$AF$2)+(Table3[[#All],[Variables ]]=$AF$4)),0)</f>
        <v>0</v>
      </c>
      <c r="W183" cm="1">
        <f t="array" ref="W183">_xlfn._xlws.FILTER(Table3[[#All],[Name]],(Table3[[#All],[Polygon]]=$A183)*(Table3[[#All],[Period]]=W$1)*((Table3[[#All],[Variables ]]=$AF$3)+(Table3[[#All],[Variables ]]=$AF$2)+(Table3[[#All],[Variables ]]=$AF$4)),0)</f>
        <v>0</v>
      </c>
      <c r="X183" cm="1">
        <f t="array" ref="X183">_xlfn._xlws.FILTER(Table3[[#All],[Name]],(Table3[[#All],[Polygon]]=$A183)*(Table3[[#All],[Period]]=X$1)*((Table3[[#All],[Variables ]]=$AF$3)+(Table3[[#All],[Variables ]]=$AF$2)+(Table3[[#All],[Variables ]]=$AF$4)),0)</f>
        <v>0</v>
      </c>
      <c r="Y183" t="str" cm="1">
        <f t="array" ref="Y183">_xlfn._xlws.FILTER(Table3[[#All],[Name]],(Table3[[#All],[Polygon]]=$A183)*(Table3[[#All],[Period]]=Y$1)*((Table3[[#All],[Variables ]]=$AF$3)+(Table3[[#All],[Variables ]]=$AF$2)+(Table3[[#All],[Variables ]]=$AF$4)),0)</f>
        <v>PCT</v>
      </c>
      <c r="Z183" t="str" cm="1">
        <f t="array" ref="Z183">_xlfn._xlws.FILTER(Table3[[#All],[Name]],(Table3[[#All],[Polygon]]=$A183)*(Table3[[#All],[Period]]=Z$1)*((Table3[[#All],[Variables ]]=$AF$3)+(Table3[[#All],[Variables ]]=$AF$2)+(Table3[[#All],[Variables ]]=$AF$4)),0)</f>
        <v>AH</v>
      </c>
      <c r="AA183" t="str" cm="1">
        <f t="array" ref="AA183">_xlfn._xlws.FILTER(Table3[[#All],[Name]],(Table3[[#All],[Polygon]]=$A183)*(Table3[[#All],[Period]]=AA$1)*((Table3[[#All],[Variables ]]=$AF$3)+(Table3[[#All],[Variables ]]=$AF$2)+(Table3[[#All],[Variables ]]=$AF$4)),0)</f>
        <v>AH</v>
      </c>
      <c r="AB183" cm="1">
        <f t="array" ref="AB183">_xlfn._xlws.FILTER(Table3[[#All],[Name]],(Table3[[#All],[Polygon]]=$A183)*(Table3[[#All],[Period]]=AB$1)*((Table3[[#All],[Variables ]]=$AF$3)+(Table3[[#All],[Variables ]]=$AF$2)+(Table3[[#All],[Variables ]]=$AF$4)),0)</f>
        <v>0</v>
      </c>
      <c r="AC183" cm="1">
        <f t="array" ref="AC183">_xlfn._xlws.FILTER(Table3[[#All],[Name]],(Table3[[#All],[Polygon]]=$A183)*(Table3[[#All],[Period]]=AC$1)*((Table3[[#All],[Variables ]]=$AF$3)+(Table3[[#All],[Variables ]]=$AF$2)+(Table3[[#All],[Variables ]]=$AF$4)),0)</f>
        <v>0</v>
      </c>
      <c r="AD183" cm="1">
        <f t="array" ref="AD183">_xlfn._xlws.FILTER(Table3[[#All],[Name]],(Table3[[#All],[Polygon]]=$A183)*(Table3[[#All],[Period]]=AD$1)*((Table3[[#All],[Variables ]]=$AF$3)+(Table3[[#All],[Variables ]]=$AF$2)+(Table3[[#All],[Variables ]]=$AF$4)),0)</f>
        <v>0</v>
      </c>
    </row>
    <row r="184" spans="1:30" x14ac:dyDescent="0.35">
      <c r="A184" s="5">
        <v>21</v>
      </c>
      <c r="B184" s="6" t="s">
        <v>1374</v>
      </c>
      <c r="C184" s="8">
        <v>19.288570119999999</v>
      </c>
      <c r="D184" s="6" t="s">
        <v>1361</v>
      </c>
      <c r="E184" s="6">
        <v>0</v>
      </c>
      <c r="F184" s="6">
        <v>4</v>
      </c>
      <c r="G184" s="6">
        <v>5</v>
      </c>
      <c r="H184" s="6"/>
      <c r="I184" s="6">
        <v>0</v>
      </c>
      <c r="J184" s="6">
        <v>0</v>
      </c>
      <c r="K184" s="6" t="s">
        <v>1362</v>
      </c>
      <c r="L184" s="6">
        <v>44</v>
      </c>
      <c r="M184" s="6">
        <v>44</v>
      </c>
      <c r="N184" s="6">
        <v>31.784081520000001</v>
      </c>
      <c r="O184" s="9">
        <v>0.44</v>
      </c>
      <c r="P184" cm="1">
        <f t="array" ref="P184">_xlfn._xlws.FILTER(Table3[[#All],[Name]],(Table3[[#All],[Polygon]]=$A184)*(Table3[[#All],[Period]]=P$1)*((Table3[[#All],[Variables ]]=$AF$3)+(Table3[[#All],[Variables ]]=$AF$2)+(Table3[[#All],[Variables ]]=$AF$4)),0)</f>
        <v>0</v>
      </c>
      <c r="Q184" t="e" cm="1" vm="2">
        <f t="array" aca="1" ref="Q184" ca="1">_xlfn._xlws.FILTER(Table3[[#All],[Name]],(Table3[[#All],[Polygon]]=$A184)*(Table3[[#All],[Period]]=Q$1)*((Table3[[#All],[Variables ]]=$AF$3)+(Table3[[#All],[Variables ]]=$AF$2)+(Table3[[#All],[Variables ]]=$AF$4)),0)</f>
        <v>#VALUE!</v>
      </c>
      <c r="R184" t="str" cm="1">
        <f t="array" ref="R184">_xlfn._xlws.FILTER(Table3[[#All],[Name]],(Table3[[#All],[Polygon]]=$A184)*(Table3[[#All],[Period]]=R$1)*((Table3[[#All],[Variables ]]=$AF$3)+(Table3[[#All],[Variables ]]=$AF$2)+(Table3[[#All],[Variables ]]=$AF$4)),0)</f>
        <v>AH</v>
      </c>
      <c r="S184" t="str" cm="1">
        <f t="array" ref="S184">_xlfn._xlws.FILTER(Table3[[#All],[Name]],(Table3[[#All],[Polygon]]=$A184)*(Table3[[#All],[Period]]=S$1)*((Table3[[#All],[Variables ]]=$AF$3)+(Table3[[#All],[Variables ]]=$AF$2)+(Table3[[#All],[Variables ]]=$AF$4)),0)</f>
        <v>AH</v>
      </c>
      <c r="T184" cm="1">
        <f t="array" ref="T184">_xlfn._xlws.FILTER(Table3[[#All],[Name]],(Table3[[#All],[Polygon]]=$A184)*(Table3[[#All],[Period]]=T$1)*((Table3[[#All],[Variables ]]=$AF$3)+(Table3[[#All],[Variables ]]=$AF$2)+(Table3[[#All],[Variables ]]=$AF$4)),0)</f>
        <v>0</v>
      </c>
      <c r="U184" cm="1">
        <f t="array" ref="U184">_xlfn._xlws.FILTER(Table3[[#All],[Name]],(Table3[[#All],[Polygon]]=$A184)*(Table3[[#All],[Period]]=U$1)*((Table3[[#All],[Variables ]]=$AF$3)+(Table3[[#All],[Variables ]]=$AF$2)+(Table3[[#All],[Variables ]]=$AF$4)),0)</f>
        <v>0</v>
      </c>
      <c r="V184" cm="1">
        <f t="array" ref="V184">_xlfn._xlws.FILTER(Table3[[#All],[Name]],(Table3[[#All],[Polygon]]=$A184)*(Table3[[#All],[Period]]=V$1)*((Table3[[#All],[Variables ]]=$AF$3)+(Table3[[#All],[Variables ]]=$AF$2)+(Table3[[#All],[Variables ]]=$AF$4)),0)</f>
        <v>0</v>
      </c>
      <c r="W184" cm="1">
        <f t="array" ref="W184">_xlfn._xlws.FILTER(Table3[[#All],[Name]],(Table3[[#All],[Polygon]]=$A184)*(Table3[[#All],[Period]]=W$1)*((Table3[[#All],[Variables ]]=$AF$3)+(Table3[[#All],[Variables ]]=$AF$2)+(Table3[[#All],[Variables ]]=$AF$4)),0)</f>
        <v>0</v>
      </c>
      <c r="X184" cm="1">
        <f t="array" ref="X184">_xlfn._xlws.FILTER(Table3[[#All],[Name]],(Table3[[#All],[Polygon]]=$A184)*(Table3[[#All],[Period]]=X$1)*((Table3[[#All],[Variables ]]=$AF$3)+(Table3[[#All],[Variables ]]=$AF$2)+(Table3[[#All],[Variables ]]=$AF$4)),0)</f>
        <v>0</v>
      </c>
      <c r="Y184" t="str" cm="1">
        <f t="array" ref="Y184">_xlfn._xlws.FILTER(Table3[[#All],[Name]],(Table3[[#All],[Polygon]]=$A184)*(Table3[[#All],[Period]]=Y$1)*((Table3[[#All],[Variables ]]=$AF$3)+(Table3[[#All],[Variables ]]=$AF$2)+(Table3[[#All],[Variables ]]=$AF$4)),0)</f>
        <v>PCT</v>
      </c>
      <c r="Z184" t="str" cm="1">
        <f t="array" ref="Z184">_xlfn._xlws.FILTER(Table3[[#All],[Name]],(Table3[[#All],[Polygon]]=$A184)*(Table3[[#All],[Period]]=Z$1)*((Table3[[#All],[Variables ]]=$AF$3)+(Table3[[#All],[Variables ]]=$AF$2)+(Table3[[#All],[Variables ]]=$AF$4)),0)</f>
        <v>AH</v>
      </c>
      <c r="AA184" t="str" cm="1">
        <f t="array" ref="AA184">_xlfn._xlws.FILTER(Table3[[#All],[Name]],(Table3[[#All],[Polygon]]=$A184)*(Table3[[#All],[Period]]=AA$1)*((Table3[[#All],[Variables ]]=$AF$3)+(Table3[[#All],[Variables ]]=$AF$2)+(Table3[[#All],[Variables ]]=$AF$4)),0)</f>
        <v>AH</v>
      </c>
      <c r="AB184" cm="1">
        <f t="array" ref="AB184">_xlfn._xlws.FILTER(Table3[[#All],[Name]],(Table3[[#All],[Polygon]]=$A184)*(Table3[[#All],[Period]]=AB$1)*((Table3[[#All],[Variables ]]=$AF$3)+(Table3[[#All],[Variables ]]=$AF$2)+(Table3[[#All],[Variables ]]=$AF$4)),0)</f>
        <v>0</v>
      </c>
      <c r="AC184" cm="1">
        <f t="array" ref="AC184">_xlfn._xlws.FILTER(Table3[[#All],[Name]],(Table3[[#All],[Polygon]]=$A184)*(Table3[[#All],[Period]]=AC$1)*((Table3[[#All],[Variables ]]=$AF$3)+(Table3[[#All],[Variables ]]=$AF$2)+(Table3[[#All],[Variables ]]=$AF$4)),0)</f>
        <v>0</v>
      </c>
      <c r="AD184" cm="1">
        <f t="array" ref="AD184">_xlfn._xlws.FILTER(Table3[[#All],[Name]],(Table3[[#All],[Polygon]]=$A184)*(Table3[[#All],[Period]]=AD$1)*((Table3[[#All],[Variables ]]=$AF$3)+(Table3[[#All],[Variables ]]=$AF$2)+(Table3[[#All],[Variables ]]=$AF$4)),0)</f>
        <v>0</v>
      </c>
    </row>
    <row r="185" spans="1:30" x14ac:dyDescent="0.35">
      <c r="A185" s="3">
        <v>21</v>
      </c>
      <c r="B185" s="4" t="s">
        <v>1374</v>
      </c>
      <c r="C185" s="10">
        <v>19.288570119999999</v>
      </c>
      <c r="D185" s="4" t="s">
        <v>1361</v>
      </c>
      <c r="E185" s="4">
        <v>0</v>
      </c>
      <c r="F185" s="4">
        <v>4</v>
      </c>
      <c r="G185" s="4">
        <v>5</v>
      </c>
      <c r="H185" s="4"/>
      <c r="I185" s="4">
        <v>0</v>
      </c>
      <c r="J185" s="4">
        <v>0</v>
      </c>
      <c r="K185" s="4" t="s">
        <v>1362</v>
      </c>
      <c r="L185" s="4">
        <v>8</v>
      </c>
      <c r="M185" s="4">
        <v>8</v>
      </c>
      <c r="N185" s="4">
        <v>17.14201538</v>
      </c>
      <c r="O185" s="11">
        <v>6.6520000000000001</v>
      </c>
      <c r="P185" cm="1">
        <f t="array" ref="P185">_xlfn._xlws.FILTER(Table3[[#All],[Name]],(Table3[[#All],[Polygon]]=$A185)*(Table3[[#All],[Period]]=P$1)*((Table3[[#All],[Variables ]]=$AF$3)+(Table3[[#All],[Variables ]]=$AF$2)+(Table3[[#All],[Variables ]]=$AF$4)),0)</f>
        <v>0</v>
      </c>
      <c r="Q185" t="e" cm="1" vm="2">
        <f t="array" aca="1" ref="Q185" ca="1">_xlfn._xlws.FILTER(Table3[[#All],[Name]],(Table3[[#All],[Polygon]]=$A185)*(Table3[[#All],[Period]]=Q$1)*((Table3[[#All],[Variables ]]=$AF$3)+(Table3[[#All],[Variables ]]=$AF$2)+(Table3[[#All],[Variables ]]=$AF$4)),0)</f>
        <v>#VALUE!</v>
      </c>
      <c r="R185" t="str" cm="1">
        <f t="array" ref="R185">_xlfn._xlws.FILTER(Table3[[#All],[Name]],(Table3[[#All],[Polygon]]=$A185)*(Table3[[#All],[Period]]=R$1)*((Table3[[#All],[Variables ]]=$AF$3)+(Table3[[#All],[Variables ]]=$AF$2)+(Table3[[#All],[Variables ]]=$AF$4)),0)</f>
        <v>AH</v>
      </c>
      <c r="S185" t="str" cm="1">
        <f t="array" ref="S185">_xlfn._xlws.FILTER(Table3[[#All],[Name]],(Table3[[#All],[Polygon]]=$A185)*(Table3[[#All],[Period]]=S$1)*((Table3[[#All],[Variables ]]=$AF$3)+(Table3[[#All],[Variables ]]=$AF$2)+(Table3[[#All],[Variables ]]=$AF$4)),0)</f>
        <v>AH</v>
      </c>
      <c r="T185" cm="1">
        <f t="array" ref="T185">_xlfn._xlws.FILTER(Table3[[#All],[Name]],(Table3[[#All],[Polygon]]=$A185)*(Table3[[#All],[Period]]=T$1)*((Table3[[#All],[Variables ]]=$AF$3)+(Table3[[#All],[Variables ]]=$AF$2)+(Table3[[#All],[Variables ]]=$AF$4)),0)</f>
        <v>0</v>
      </c>
      <c r="U185" cm="1">
        <f t="array" ref="U185">_xlfn._xlws.FILTER(Table3[[#All],[Name]],(Table3[[#All],[Polygon]]=$A185)*(Table3[[#All],[Period]]=U$1)*((Table3[[#All],[Variables ]]=$AF$3)+(Table3[[#All],[Variables ]]=$AF$2)+(Table3[[#All],[Variables ]]=$AF$4)),0)</f>
        <v>0</v>
      </c>
      <c r="V185" cm="1">
        <f t="array" ref="V185">_xlfn._xlws.FILTER(Table3[[#All],[Name]],(Table3[[#All],[Polygon]]=$A185)*(Table3[[#All],[Period]]=V$1)*((Table3[[#All],[Variables ]]=$AF$3)+(Table3[[#All],[Variables ]]=$AF$2)+(Table3[[#All],[Variables ]]=$AF$4)),0)</f>
        <v>0</v>
      </c>
      <c r="W185" cm="1">
        <f t="array" ref="W185">_xlfn._xlws.FILTER(Table3[[#All],[Name]],(Table3[[#All],[Polygon]]=$A185)*(Table3[[#All],[Period]]=W$1)*((Table3[[#All],[Variables ]]=$AF$3)+(Table3[[#All],[Variables ]]=$AF$2)+(Table3[[#All],[Variables ]]=$AF$4)),0)</f>
        <v>0</v>
      </c>
      <c r="X185" cm="1">
        <f t="array" ref="X185">_xlfn._xlws.FILTER(Table3[[#All],[Name]],(Table3[[#All],[Polygon]]=$A185)*(Table3[[#All],[Period]]=X$1)*((Table3[[#All],[Variables ]]=$AF$3)+(Table3[[#All],[Variables ]]=$AF$2)+(Table3[[#All],[Variables ]]=$AF$4)),0)</f>
        <v>0</v>
      </c>
      <c r="Y185" t="str" cm="1">
        <f t="array" ref="Y185">_xlfn._xlws.FILTER(Table3[[#All],[Name]],(Table3[[#All],[Polygon]]=$A185)*(Table3[[#All],[Period]]=Y$1)*((Table3[[#All],[Variables ]]=$AF$3)+(Table3[[#All],[Variables ]]=$AF$2)+(Table3[[#All],[Variables ]]=$AF$4)),0)</f>
        <v>PCT</v>
      </c>
      <c r="Z185" t="str" cm="1">
        <f t="array" ref="Z185">_xlfn._xlws.FILTER(Table3[[#All],[Name]],(Table3[[#All],[Polygon]]=$A185)*(Table3[[#All],[Period]]=Z$1)*((Table3[[#All],[Variables ]]=$AF$3)+(Table3[[#All],[Variables ]]=$AF$2)+(Table3[[#All],[Variables ]]=$AF$4)),0)</f>
        <v>AH</v>
      </c>
      <c r="AA185" t="str" cm="1">
        <f t="array" ref="AA185">_xlfn._xlws.FILTER(Table3[[#All],[Name]],(Table3[[#All],[Polygon]]=$A185)*(Table3[[#All],[Period]]=AA$1)*((Table3[[#All],[Variables ]]=$AF$3)+(Table3[[#All],[Variables ]]=$AF$2)+(Table3[[#All],[Variables ]]=$AF$4)),0)</f>
        <v>AH</v>
      </c>
      <c r="AB185" cm="1">
        <f t="array" ref="AB185">_xlfn._xlws.FILTER(Table3[[#All],[Name]],(Table3[[#All],[Polygon]]=$A185)*(Table3[[#All],[Period]]=AB$1)*((Table3[[#All],[Variables ]]=$AF$3)+(Table3[[#All],[Variables ]]=$AF$2)+(Table3[[#All],[Variables ]]=$AF$4)),0)</f>
        <v>0</v>
      </c>
      <c r="AC185" cm="1">
        <f t="array" ref="AC185">_xlfn._xlws.FILTER(Table3[[#All],[Name]],(Table3[[#All],[Polygon]]=$A185)*(Table3[[#All],[Period]]=AC$1)*((Table3[[#All],[Variables ]]=$AF$3)+(Table3[[#All],[Variables ]]=$AF$2)+(Table3[[#All],[Variables ]]=$AF$4)),0)</f>
        <v>0</v>
      </c>
      <c r="AD185" cm="1">
        <f t="array" ref="AD185">_xlfn._xlws.FILTER(Table3[[#All],[Name]],(Table3[[#All],[Polygon]]=$A185)*(Table3[[#All],[Period]]=AD$1)*((Table3[[#All],[Variables ]]=$AF$3)+(Table3[[#All],[Variables ]]=$AF$2)+(Table3[[#All],[Variables ]]=$AF$4)),0)</f>
        <v>0</v>
      </c>
    </row>
    <row r="186" spans="1:30" x14ac:dyDescent="0.35">
      <c r="A186" s="5">
        <v>21</v>
      </c>
      <c r="B186" s="6" t="s">
        <v>1374</v>
      </c>
      <c r="C186" s="8">
        <v>19.288570119999999</v>
      </c>
      <c r="D186" s="6" t="s">
        <v>1361</v>
      </c>
      <c r="E186" s="6">
        <v>0</v>
      </c>
      <c r="F186" s="6">
        <v>4</v>
      </c>
      <c r="G186" s="6">
        <v>5</v>
      </c>
      <c r="H186" s="6"/>
      <c r="I186" s="6">
        <v>0</v>
      </c>
      <c r="J186" s="6">
        <v>0</v>
      </c>
      <c r="K186" s="6" t="s">
        <v>1362</v>
      </c>
      <c r="L186" s="6">
        <v>14</v>
      </c>
      <c r="M186" s="6">
        <v>14</v>
      </c>
      <c r="N186" s="6">
        <v>7.6910193099999997</v>
      </c>
      <c r="O186" s="9">
        <v>3.4590000000000001</v>
      </c>
      <c r="P186" cm="1">
        <f t="array" ref="P186">_xlfn._xlws.FILTER(Table3[[#All],[Name]],(Table3[[#All],[Polygon]]=$A186)*(Table3[[#All],[Period]]=P$1)*((Table3[[#All],[Variables ]]=$AF$3)+(Table3[[#All],[Variables ]]=$AF$2)+(Table3[[#All],[Variables ]]=$AF$4)),0)</f>
        <v>0</v>
      </c>
      <c r="Q186" t="e" cm="1" vm="2">
        <f t="array" aca="1" ref="Q186" ca="1">_xlfn._xlws.FILTER(Table3[[#All],[Name]],(Table3[[#All],[Polygon]]=$A186)*(Table3[[#All],[Period]]=Q$1)*((Table3[[#All],[Variables ]]=$AF$3)+(Table3[[#All],[Variables ]]=$AF$2)+(Table3[[#All],[Variables ]]=$AF$4)),0)</f>
        <v>#VALUE!</v>
      </c>
      <c r="R186" t="str" cm="1">
        <f t="array" ref="R186">_xlfn._xlws.FILTER(Table3[[#All],[Name]],(Table3[[#All],[Polygon]]=$A186)*(Table3[[#All],[Period]]=R$1)*((Table3[[#All],[Variables ]]=$AF$3)+(Table3[[#All],[Variables ]]=$AF$2)+(Table3[[#All],[Variables ]]=$AF$4)),0)</f>
        <v>AH</v>
      </c>
      <c r="S186" t="str" cm="1">
        <f t="array" ref="S186">_xlfn._xlws.FILTER(Table3[[#All],[Name]],(Table3[[#All],[Polygon]]=$A186)*(Table3[[#All],[Period]]=S$1)*((Table3[[#All],[Variables ]]=$AF$3)+(Table3[[#All],[Variables ]]=$AF$2)+(Table3[[#All],[Variables ]]=$AF$4)),0)</f>
        <v>AH</v>
      </c>
      <c r="T186" cm="1">
        <f t="array" ref="T186">_xlfn._xlws.FILTER(Table3[[#All],[Name]],(Table3[[#All],[Polygon]]=$A186)*(Table3[[#All],[Period]]=T$1)*((Table3[[#All],[Variables ]]=$AF$3)+(Table3[[#All],[Variables ]]=$AF$2)+(Table3[[#All],[Variables ]]=$AF$4)),0)</f>
        <v>0</v>
      </c>
      <c r="U186" cm="1">
        <f t="array" ref="U186">_xlfn._xlws.FILTER(Table3[[#All],[Name]],(Table3[[#All],[Polygon]]=$A186)*(Table3[[#All],[Period]]=U$1)*((Table3[[#All],[Variables ]]=$AF$3)+(Table3[[#All],[Variables ]]=$AF$2)+(Table3[[#All],[Variables ]]=$AF$4)),0)</f>
        <v>0</v>
      </c>
      <c r="V186" cm="1">
        <f t="array" ref="V186">_xlfn._xlws.FILTER(Table3[[#All],[Name]],(Table3[[#All],[Polygon]]=$A186)*(Table3[[#All],[Period]]=V$1)*((Table3[[#All],[Variables ]]=$AF$3)+(Table3[[#All],[Variables ]]=$AF$2)+(Table3[[#All],[Variables ]]=$AF$4)),0)</f>
        <v>0</v>
      </c>
      <c r="W186" cm="1">
        <f t="array" ref="W186">_xlfn._xlws.FILTER(Table3[[#All],[Name]],(Table3[[#All],[Polygon]]=$A186)*(Table3[[#All],[Period]]=W$1)*((Table3[[#All],[Variables ]]=$AF$3)+(Table3[[#All],[Variables ]]=$AF$2)+(Table3[[#All],[Variables ]]=$AF$4)),0)</f>
        <v>0</v>
      </c>
      <c r="X186" cm="1">
        <f t="array" ref="X186">_xlfn._xlws.FILTER(Table3[[#All],[Name]],(Table3[[#All],[Polygon]]=$A186)*(Table3[[#All],[Period]]=X$1)*((Table3[[#All],[Variables ]]=$AF$3)+(Table3[[#All],[Variables ]]=$AF$2)+(Table3[[#All],[Variables ]]=$AF$4)),0)</f>
        <v>0</v>
      </c>
      <c r="Y186" t="str" cm="1">
        <f t="array" ref="Y186">_xlfn._xlws.FILTER(Table3[[#All],[Name]],(Table3[[#All],[Polygon]]=$A186)*(Table3[[#All],[Period]]=Y$1)*((Table3[[#All],[Variables ]]=$AF$3)+(Table3[[#All],[Variables ]]=$AF$2)+(Table3[[#All],[Variables ]]=$AF$4)),0)</f>
        <v>PCT</v>
      </c>
      <c r="Z186" t="str" cm="1">
        <f t="array" ref="Z186">_xlfn._xlws.FILTER(Table3[[#All],[Name]],(Table3[[#All],[Polygon]]=$A186)*(Table3[[#All],[Period]]=Z$1)*((Table3[[#All],[Variables ]]=$AF$3)+(Table3[[#All],[Variables ]]=$AF$2)+(Table3[[#All],[Variables ]]=$AF$4)),0)</f>
        <v>AH</v>
      </c>
      <c r="AA186" t="str" cm="1">
        <f t="array" ref="AA186">_xlfn._xlws.FILTER(Table3[[#All],[Name]],(Table3[[#All],[Polygon]]=$A186)*(Table3[[#All],[Period]]=AA$1)*((Table3[[#All],[Variables ]]=$AF$3)+(Table3[[#All],[Variables ]]=$AF$2)+(Table3[[#All],[Variables ]]=$AF$4)),0)</f>
        <v>AH</v>
      </c>
      <c r="AB186" cm="1">
        <f t="array" ref="AB186">_xlfn._xlws.FILTER(Table3[[#All],[Name]],(Table3[[#All],[Polygon]]=$A186)*(Table3[[#All],[Period]]=AB$1)*((Table3[[#All],[Variables ]]=$AF$3)+(Table3[[#All],[Variables ]]=$AF$2)+(Table3[[#All],[Variables ]]=$AF$4)),0)</f>
        <v>0</v>
      </c>
      <c r="AC186" cm="1">
        <f t="array" ref="AC186">_xlfn._xlws.FILTER(Table3[[#All],[Name]],(Table3[[#All],[Polygon]]=$A186)*(Table3[[#All],[Period]]=AC$1)*((Table3[[#All],[Variables ]]=$AF$3)+(Table3[[#All],[Variables ]]=$AF$2)+(Table3[[#All],[Variables ]]=$AF$4)),0)</f>
        <v>0</v>
      </c>
      <c r="AD186" cm="1">
        <f t="array" ref="AD186">_xlfn._xlws.FILTER(Table3[[#All],[Name]],(Table3[[#All],[Polygon]]=$A186)*(Table3[[#All],[Period]]=AD$1)*((Table3[[#All],[Variables ]]=$AF$3)+(Table3[[#All],[Variables ]]=$AF$2)+(Table3[[#All],[Variables ]]=$AF$4)),0)</f>
        <v>0</v>
      </c>
    </row>
    <row r="187" spans="1:30" x14ac:dyDescent="0.35">
      <c r="A187" s="3">
        <v>21</v>
      </c>
      <c r="B187" s="4" t="s">
        <v>1374</v>
      </c>
      <c r="C187" s="10">
        <v>19.288570119999999</v>
      </c>
      <c r="D187" s="4" t="s">
        <v>1361</v>
      </c>
      <c r="E187" s="4">
        <v>0</v>
      </c>
      <c r="F187" s="4">
        <v>4</v>
      </c>
      <c r="G187" s="4">
        <v>5</v>
      </c>
      <c r="H187" s="4"/>
      <c r="I187" s="4">
        <v>0</v>
      </c>
      <c r="J187" s="4">
        <v>0</v>
      </c>
      <c r="K187" s="4" t="s">
        <v>1362</v>
      </c>
      <c r="L187" s="4">
        <v>21</v>
      </c>
      <c r="M187" s="4">
        <v>21</v>
      </c>
      <c r="N187" s="4">
        <v>19.288570119999999</v>
      </c>
      <c r="O187" s="11">
        <v>19.289000000000001</v>
      </c>
      <c r="P187" cm="1">
        <f t="array" ref="P187">_xlfn._xlws.FILTER(Table3[[#All],[Name]],(Table3[[#All],[Polygon]]=$A187)*(Table3[[#All],[Period]]=P$1)*((Table3[[#All],[Variables ]]=$AF$3)+(Table3[[#All],[Variables ]]=$AF$2)+(Table3[[#All],[Variables ]]=$AF$4)),0)</f>
        <v>0</v>
      </c>
      <c r="Q187" t="e" cm="1" vm="2">
        <f t="array" aca="1" ref="Q187" ca="1">_xlfn._xlws.FILTER(Table3[[#All],[Name]],(Table3[[#All],[Polygon]]=$A187)*(Table3[[#All],[Period]]=Q$1)*((Table3[[#All],[Variables ]]=$AF$3)+(Table3[[#All],[Variables ]]=$AF$2)+(Table3[[#All],[Variables ]]=$AF$4)),0)</f>
        <v>#VALUE!</v>
      </c>
      <c r="R187" t="str" cm="1">
        <f t="array" ref="R187">_xlfn._xlws.FILTER(Table3[[#All],[Name]],(Table3[[#All],[Polygon]]=$A187)*(Table3[[#All],[Period]]=R$1)*((Table3[[#All],[Variables ]]=$AF$3)+(Table3[[#All],[Variables ]]=$AF$2)+(Table3[[#All],[Variables ]]=$AF$4)),0)</f>
        <v>AH</v>
      </c>
      <c r="S187" t="str" cm="1">
        <f t="array" ref="S187">_xlfn._xlws.FILTER(Table3[[#All],[Name]],(Table3[[#All],[Polygon]]=$A187)*(Table3[[#All],[Period]]=S$1)*((Table3[[#All],[Variables ]]=$AF$3)+(Table3[[#All],[Variables ]]=$AF$2)+(Table3[[#All],[Variables ]]=$AF$4)),0)</f>
        <v>AH</v>
      </c>
      <c r="T187" cm="1">
        <f t="array" ref="T187">_xlfn._xlws.FILTER(Table3[[#All],[Name]],(Table3[[#All],[Polygon]]=$A187)*(Table3[[#All],[Period]]=T$1)*((Table3[[#All],[Variables ]]=$AF$3)+(Table3[[#All],[Variables ]]=$AF$2)+(Table3[[#All],[Variables ]]=$AF$4)),0)</f>
        <v>0</v>
      </c>
      <c r="U187" cm="1">
        <f t="array" ref="U187">_xlfn._xlws.FILTER(Table3[[#All],[Name]],(Table3[[#All],[Polygon]]=$A187)*(Table3[[#All],[Period]]=U$1)*((Table3[[#All],[Variables ]]=$AF$3)+(Table3[[#All],[Variables ]]=$AF$2)+(Table3[[#All],[Variables ]]=$AF$4)),0)</f>
        <v>0</v>
      </c>
      <c r="V187" cm="1">
        <f t="array" ref="V187">_xlfn._xlws.FILTER(Table3[[#All],[Name]],(Table3[[#All],[Polygon]]=$A187)*(Table3[[#All],[Period]]=V$1)*((Table3[[#All],[Variables ]]=$AF$3)+(Table3[[#All],[Variables ]]=$AF$2)+(Table3[[#All],[Variables ]]=$AF$4)),0)</f>
        <v>0</v>
      </c>
      <c r="W187" cm="1">
        <f t="array" ref="W187">_xlfn._xlws.FILTER(Table3[[#All],[Name]],(Table3[[#All],[Polygon]]=$A187)*(Table3[[#All],[Period]]=W$1)*((Table3[[#All],[Variables ]]=$AF$3)+(Table3[[#All],[Variables ]]=$AF$2)+(Table3[[#All],[Variables ]]=$AF$4)),0)</f>
        <v>0</v>
      </c>
      <c r="X187" cm="1">
        <f t="array" ref="X187">_xlfn._xlws.FILTER(Table3[[#All],[Name]],(Table3[[#All],[Polygon]]=$A187)*(Table3[[#All],[Period]]=X$1)*((Table3[[#All],[Variables ]]=$AF$3)+(Table3[[#All],[Variables ]]=$AF$2)+(Table3[[#All],[Variables ]]=$AF$4)),0)</f>
        <v>0</v>
      </c>
      <c r="Y187" t="str" cm="1">
        <f t="array" ref="Y187">_xlfn._xlws.FILTER(Table3[[#All],[Name]],(Table3[[#All],[Polygon]]=$A187)*(Table3[[#All],[Period]]=Y$1)*((Table3[[#All],[Variables ]]=$AF$3)+(Table3[[#All],[Variables ]]=$AF$2)+(Table3[[#All],[Variables ]]=$AF$4)),0)</f>
        <v>PCT</v>
      </c>
      <c r="Z187" t="str" cm="1">
        <f t="array" ref="Z187">_xlfn._xlws.FILTER(Table3[[#All],[Name]],(Table3[[#All],[Polygon]]=$A187)*(Table3[[#All],[Period]]=Z$1)*((Table3[[#All],[Variables ]]=$AF$3)+(Table3[[#All],[Variables ]]=$AF$2)+(Table3[[#All],[Variables ]]=$AF$4)),0)</f>
        <v>AH</v>
      </c>
      <c r="AA187" t="str" cm="1">
        <f t="array" ref="AA187">_xlfn._xlws.FILTER(Table3[[#All],[Name]],(Table3[[#All],[Polygon]]=$A187)*(Table3[[#All],[Period]]=AA$1)*((Table3[[#All],[Variables ]]=$AF$3)+(Table3[[#All],[Variables ]]=$AF$2)+(Table3[[#All],[Variables ]]=$AF$4)),0)</f>
        <v>AH</v>
      </c>
      <c r="AB187" cm="1">
        <f t="array" ref="AB187">_xlfn._xlws.FILTER(Table3[[#All],[Name]],(Table3[[#All],[Polygon]]=$A187)*(Table3[[#All],[Period]]=AB$1)*((Table3[[#All],[Variables ]]=$AF$3)+(Table3[[#All],[Variables ]]=$AF$2)+(Table3[[#All],[Variables ]]=$AF$4)),0)</f>
        <v>0</v>
      </c>
      <c r="AC187" cm="1">
        <f t="array" ref="AC187">_xlfn._xlws.FILTER(Table3[[#All],[Name]],(Table3[[#All],[Polygon]]=$A187)*(Table3[[#All],[Period]]=AC$1)*((Table3[[#All],[Variables ]]=$AF$3)+(Table3[[#All],[Variables ]]=$AF$2)+(Table3[[#All],[Variables ]]=$AF$4)),0)</f>
        <v>0</v>
      </c>
      <c r="AD187" cm="1">
        <f t="array" ref="AD187">_xlfn._xlws.FILTER(Table3[[#All],[Name]],(Table3[[#All],[Polygon]]=$A187)*(Table3[[#All],[Period]]=AD$1)*((Table3[[#All],[Variables ]]=$AF$3)+(Table3[[#All],[Variables ]]=$AF$2)+(Table3[[#All],[Variables ]]=$AF$4)),0)</f>
        <v>0</v>
      </c>
    </row>
    <row r="188" spans="1:30" x14ac:dyDescent="0.35">
      <c r="A188" s="5">
        <v>21</v>
      </c>
      <c r="B188" s="6" t="s">
        <v>1374</v>
      </c>
      <c r="C188" s="8">
        <v>19.288570119999999</v>
      </c>
      <c r="D188" s="6" t="s">
        <v>1361</v>
      </c>
      <c r="E188" s="6">
        <v>0</v>
      </c>
      <c r="F188" s="6">
        <v>4</v>
      </c>
      <c r="G188" s="6">
        <v>5</v>
      </c>
      <c r="H188" s="6"/>
      <c r="I188" s="6">
        <v>0</v>
      </c>
      <c r="J188" s="6">
        <v>0</v>
      </c>
      <c r="K188" s="6" t="s">
        <v>1362</v>
      </c>
      <c r="L188" s="6">
        <v>764</v>
      </c>
      <c r="M188" s="6">
        <v>764</v>
      </c>
      <c r="N188" s="6">
        <v>64.051350380000002</v>
      </c>
      <c r="O188" s="9">
        <v>6.2169999999999996</v>
      </c>
      <c r="P188" cm="1">
        <f t="array" ref="P188">_xlfn._xlws.FILTER(Table3[[#All],[Name]],(Table3[[#All],[Polygon]]=$A188)*(Table3[[#All],[Period]]=P$1)*((Table3[[#All],[Variables ]]=$AF$3)+(Table3[[#All],[Variables ]]=$AF$2)+(Table3[[#All],[Variables ]]=$AF$4)),0)</f>
        <v>0</v>
      </c>
      <c r="Q188" t="e" cm="1" vm="2">
        <f t="array" aca="1" ref="Q188" ca="1">_xlfn._xlws.FILTER(Table3[[#All],[Name]],(Table3[[#All],[Polygon]]=$A188)*(Table3[[#All],[Period]]=Q$1)*((Table3[[#All],[Variables ]]=$AF$3)+(Table3[[#All],[Variables ]]=$AF$2)+(Table3[[#All],[Variables ]]=$AF$4)),0)</f>
        <v>#VALUE!</v>
      </c>
      <c r="R188" t="str" cm="1">
        <f t="array" ref="R188">_xlfn._xlws.FILTER(Table3[[#All],[Name]],(Table3[[#All],[Polygon]]=$A188)*(Table3[[#All],[Period]]=R$1)*((Table3[[#All],[Variables ]]=$AF$3)+(Table3[[#All],[Variables ]]=$AF$2)+(Table3[[#All],[Variables ]]=$AF$4)),0)</f>
        <v>AH</v>
      </c>
      <c r="S188" t="str" cm="1">
        <f t="array" ref="S188">_xlfn._xlws.FILTER(Table3[[#All],[Name]],(Table3[[#All],[Polygon]]=$A188)*(Table3[[#All],[Period]]=S$1)*((Table3[[#All],[Variables ]]=$AF$3)+(Table3[[#All],[Variables ]]=$AF$2)+(Table3[[#All],[Variables ]]=$AF$4)),0)</f>
        <v>AH</v>
      </c>
      <c r="T188" cm="1">
        <f t="array" ref="T188">_xlfn._xlws.FILTER(Table3[[#All],[Name]],(Table3[[#All],[Polygon]]=$A188)*(Table3[[#All],[Period]]=T$1)*((Table3[[#All],[Variables ]]=$AF$3)+(Table3[[#All],[Variables ]]=$AF$2)+(Table3[[#All],[Variables ]]=$AF$4)),0)</f>
        <v>0</v>
      </c>
      <c r="U188" cm="1">
        <f t="array" ref="U188">_xlfn._xlws.FILTER(Table3[[#All],[Name]],(Table3[[#All],[Polygon]]=$A188)*(Table3[[#All],[Period]]=U$1)*((Table3[[#All],[Variables ]]=$AF$3)+(Table3[[#All],[Variables ]]=$AF$2)+(Table3[[#All],[Variables ]]=$AF$4)),0)</f>
        <v>0</v>
      </c>
      <c r="V188" cm="1">
        <f t="array" ref="V188">_xlfn._xlws.FILTER(Table3[[#All],[Name]],(Table3[[#All],[Polygon]]=$A188)*(Table3[[#All],[Period]]=V$1)*((Table3[[#All],[Variables ]]=$AF$3)+(Table3[[#All],[Variables ]]=$AF$2)+(Table3[[#All],[Variables ]]=$AF$4)),0)</f>
        <v>0</v>
      </c>
      <c r="W188" cm="1">
        <f t="array" ref="W188">_xlfn._xlws.FILTER(Table3[[#All],[Name]],(Table3[[#All],[Polygon]]=$A188)*(Table3[[#All],[Period]]=W$1)*((Table3[[#All],[Variables ]]=$AF$3)+(Table3[[#All],[Variables ]]=$AF$2)+(Table3[[#All],[Variables ]]=$AF$4)),0)</f>
        <v>0</v>
      </c>
      <c r="X188" cm="1">
        <f t="array" ref="X188">_xlfn._xlws.FILTER(Table3[[#All],[Name]],(Table3[[#All],[Polygon]]=$A188)*(Table3[[#All],[Period]]=X$1)*((Table3[[#All],[Variables ]]=$AF$3)+(Table3[[#All],[Variables ]]=$AF$2)+(Table3[[#All],[Variables ]]=$AF$4)),0)</f>
        <v>0</v>
      </c>
      <c r="Y188" t="str" cm="1">
        <f t="array" ref="Y188">_xlfn._xlws.FILTER(Table3[[#All],[Name]],(Table3[[#All],[Polygon]]=$A188)*(Table3[[#All],[Period]]=Y$1)*((Table3[[#All],[Variables ]]=$AF$3)+(Table3[[#All],[Variables ]]=$AF$2)+(Table3[[#All],[Variables ]]=$AF$4)),0)</f>
        <v>PCT</v>
      </c>
      <c r="Z188" t="str" cm="1">
        <f t="array" ref="Z188">_xlfn._xlws.FILTER(Table3[[#All],[Name]],(Table3[[#All],[Polygon]]=$A188)*(Table3[[#All],[Period]]=Z$1)*((Table3[[#All],[Variables ]]=$AF$3)+(Table3[[#All],[Variables ]]=$AF$2)+(Table3[[#All],[Variables ]]=$AF$4)),0)</f>
        <v>AH</v>
      </c>
      <c r="AA188" t="str" cm="1">
        <f t="array" ref="AA188">_xlfn._xlws.FILTER(Table3[[#All],[Name]],(Table3[[#All],[Polygon]]=$A188)*(Table3[[#All],[Period]]=AA$1)*((Table3[[#All],[Variables ]]=$AF$3)+(Table3[[#All],[Variables ]]=$AF$2)+(Table3[[#All],[Variables ]]=$AF$4)),0)</f>
        <v>AH</v>
      </c>
      <c r="AB188" cm="1">
        <f t="array" ref="AB188">_xlfn._xlws.FILTER(Table3[[#All],[Name]],(Table3[[#All],[Polygon]]=$A188)*(Table3[[#All],[Period]]=AB$1)*((Table3[[#All],[Variables ]]=$AF$3)+(Table3[[#All],[Variables ]]=$AF$2)+(Table3[[#All],[Variables ]]=$AF$4)),0)</f>
        <v>0</v>
      </c>
      <c r="AC188" cm="1">
        <f t="array" ref="AC188">_xlfn._xlws.FILTER(Table3[[#All],[Name]],(Table3[[#All],[Polygon]]=$A188)*(Table3[[#All],[Period]]=AC$1)*((Table3[[#All],[Variables ]]=$AF$3)+(Table3[[#All],[Variables ]]=$AF$2)+(Table3[[#All],[Variables ]]=$AF$4)),0)</f>
        <v>0</v>
      </c>
      <c r="AD188" cm="1">
        <f t="array" ref="AD188">_xlfn._xlws.FILTER(Table3[[#All],[Name]],(Table3[[#All],[Polygon]]=$A188)*(Table3[[#All],[Period]]=AD$1)*((Table3[[#All],[Variables ]]=$AF$3)+(Table3[[#All],[Variables ]]=$AF$2)+(Table3[[#All],[Variables ]]=$AF$4)),0)</f>
        <v>0</v>
      </c>
    </row>
    <row r="189" spans="1:30" x14ac:dyDescent="0.35">
      <c r="A189" s="3">
        <v>21</v>
      </c>
      <c r="B189" s="4" t="s">
        <v>1374</v>
      </c>
      <c r="C189" s="10">
        <v>19.288570119999999</v>
      </c>
      <c r="D189" s="4" t="s">
        <v>1361</v>
      </c>
      <c r="E189" s="4">
        <v>0</v>
      </c>
      <c r="F189" s="4">
        <v>4</v>
      </c>
      <c r="G189" s="4">
        <v>5</v>
      </c>
      <c r="H189" s="4"/>
      <c r="I189" s="4">
        <v>0</v>
      </c>
      <c r="J189" s="4">
        <v>0</v>
      </c>
      <c r="K189" s="4" t="s">
        <v>1362</v>
      </c>
      <c r="L189" s="4">
        <v>760</v>
      </c>
      <c r="M189" s="4">
        <v>760</v>
      </c>
      <c r="N189" s="4">
        <v>18.076093060000002</v>
      </c>
      <c r="O189" s="11">
        <v>17.774000000000001</v>
      </c>
      <c r="P189" cm="1">
        <f t="array" ref="P189">_xlfn._xlws.FILTER(Table3[[#All],[Name]],(Table3[[#All],[Polygon]]=$A189)*(Table3[[#All],[Period]]=P$1)*((Table3[[#All],[Variables ]]=$AF$3)+(Table3[[#All],[Variables ]]=$AF$2)+(Table3[[#All],[Variables ]]=$AF$4)),0)</f>
        <v>0</v>
      </c>
      <c r="Q189" t="e" cm="1" vm="2">
        <f t="array" aca="1" ref="Q189" ca="1">_xlfn._xlws.FILTER(Table3[[#All],[Name]],(Table3[[#All],[Polygon]]=$A189)*(Table3[[#All],[Period]]=Q$1)*((Table3[[#All],[Variables ]]=$AF$3)+(Table3[[#All],[Variables ]]=$AF$2)+(Table3[[#All],[Variables ]]=$AF$4)),0)</f>
        <v>#VALUE!</v>
      </c>
      <c r="R189" t="str" cm="1">
        <f t="array" ref="R189">_xlfn._xlws.FILTER(Table3[[#All],[Name]],(Table3[[#All],[Polygon]]=$A189)*(Table3[[#All],[Period]]=R$1)*((Table3[[#All],[Variables ]]=$AF$3)+(Table3[[#All],[Variables ]]=$AF$2)+(Table3[[#All],[Variables ]]=$AF$4)),0)</f>
        <v>AH</v>
      </c>
      <c r="S189" t="str" cm="1">
        <f t="array" ref="S189">_xlfn._xlws.FILTER(Table3[[#All],[Name]],(Table3[[#All],[Polygon]]=$A189)*(Table3[[#All],[Period]]=S$1)*((Table3[[#All],[Variables ]]=$AF$3)+(Table3[[#All],[Variables ]]=$AF$2)+(Table3[[#All],[Variables ]]=$AF$4)),0)</f>
        <v>AH</v>
      </c>
      <c r="T189" cm="1">
        <f t="array" ref="T189">_xlfn._xlws.FILTER(Table3[[#All],[Name]],(Table3[[#All],[Polygon]]=$A189)*(Table3[[#All],[Period]]=T$1)*((Table3[[#All],[Variables ]]=$AF$3)+(Table3[[#All],[Variables ]]=$AF$2)+(Table3[[#All],[Variables ]]=$AF$4)),0)</f>
        <v>0</v>
      </c>
      <c r="U189" cm="1">
        <f t="array" ref="U189">_xlfn._xlws.FILTER(Table3[[#All],[Name]],(Table3[[#All],[Polygon]]=$A189)*(Table3[[#All],[Period]]=U$1)*((Table3[[#All],[Variables ]]=$AF$3)+(Table3[[#All],[Variables ]]=$AF$2)+(Table3[[#All],[Variables ]]=$AF$4)),0)</f>
        <v>0</v>
      </c>
      <c r="V189" cm="1">
        <f t="array" ref="V189">_xlfn._xlws.FILTER(Table3[[#All],[Name]],(Table3[[#All],[Polygon]]=$A189)*(Table3[[#All],[Period]]=V$1)*((Table3[[#All],[Variables ]]=$AF$3)+(Table3[[#All],[Variables ]]=$AF$2)+(Table3[[#All],[Variables ]]=$AF$4)),0)</f>
        <v>0</v>
      </c>
      <c r="W189" cm="1">
        <f t="array" ref="W189">_xlfn._xlws.FILTER(Table3[[#All],[Name]],(Table3[[#All],[Polygon]]=$A189)*(Table3[[#All],[Period]]=W$1)*((Table3[[#All],[Variables ]]=$AF$3)+(Table3[[#All],[Variables ]]=$AF$2)+(Table3[[#All],[Variables ]]=$AF$4)),0)</f>
        <v>0</v>
      </c>
      <c r="X189" cm="1">
        <f t="array" ref="X189">_xlfn._xlws.FILTER(Table3[[#All],[Name]],(Table3[[#All],[Polygon]]=$A189)*(Table3[[#All],[Period]]=X$1)*((Table3[[#All],[Variables ]]=$AF$3)+(Table3[[#All],[Variables ]]=$AF$2)+(Table3[[#All],[Variables ]]=$AF$4)),0)</f>
        <v>0</v>
      </c>
      <c r="Y189" t="str" cm="1">
        <f t="array" ref="Y189">_xlfn._xlws.FILTER(Table3[[#All],[Name]],(Table3[[#All],[Polygon]]=$A189)*(Table3[[#All],[Period]]=Y$1)*((Table3[[#All],[Variables ]]=$AF$3)+(Table3[[#All],[Variables ]]=$AF$2)+(Table3[[#All],[Variables ]]=$AF$4)),0)</f>
        <v>PCT</v>
      </c>
      <c r="Z189" t="str" cm="1">
        <f t="array" ref="Z189">_xlfn._xlws.FILTER(Table3[[#All],[Name]],(Table3[[#All],[Polygon]]=$A189)*(Table3[[#All],[Period]]=Z$1)*((Table3[[#All],[Variables ]]=$AF$3)+(Table3[[#All],[Variables ]]=$AF$2)+(Table3[[#All],[Variables ]]=$AF$4)),0)</f>
        <v>AH</v>
      </c>
      <c r="AA189" t="str" cm="1">
        <f t="array" ref="AA189">_xlfn._xlws.FILTER(Table3[[#All],[Name]],(Table3[[#All],[Polygon]]=$A189)*(Table3[[#All],[Period]]=AA$1)*((Table3[[#All],[Variables ]]=$AF$3)+(Table3[[#All],[Variables ]]=$AF$2)+(Table3[[#All],[Variables ]]=$AF$4)),0)</f>
        <v>AH</v>
      </c>
      <c r="AB189" cm="1">
        <f t="array" ref="AB189">_xlfn._xlws.FILTER(Table3[[#All],[Name]],(Table3[[#All],[Polygon]]=$A189)*(Table3[[#All],[Period]]=AB$1)*((Table3[[#All],[Variables ]]=$AF$3)+(Table3[[#All],[Variables ]]=$AF$2)+(Table3[[#All],[Variables ]]=$AF$4)),0)</f>
        <v>0</v>
      </c>
      <c r="AC189" cm="1">
        <f t="array" ref="AC189">_xlfn._xlws.FILTER(Table3[[#All],[Name]],(Table3[[#All],[Polygon]]=$A189)*(Table3[[#All],[Period]]=AC$1)*((Table3[[#All],[Variables ]]=$AF$3)+(Table3[[#All],[Variables ]]=$AF$2)+(Table3[[#All],[Variables ]]=$AF$4)),0)</f>
        <v>0</v>
      </c>
      <c r="AD189" cm="1">
        <f t="array" ref="AD189">_xlfn._xlws.FILTER(Table3[[#All],[Name]],(Table3[[#All],[Polygon]]=$A189)*(Table3[[#All],[Period]]=AD$1)*((Table3[[#All],[Variables ]]=$AF$3)+(Table3[[#All],[Variables ]]=$AF$2)+(Table3[[#All],[Variables ]]=$AF$4)),0)</f>
        <v>0</v>
      </c>
    </row>
    <row r="190" spans="1:30" x14ac:dyDescent="0.35">
      <c r="A190" s="5">
        <v>21</v>
      </c>
      <c r="B190" s="6" t="s">
        <v>1374</v>
      </c>
      <c r="C190" s="8">
        <v>19.288570119999999</v>
      </c>
      <c r="D190" s="6" t="s">
        <v>1361</v>
      </c>
      <c r="E190" s="6">
        <v>0</v>
      </c>
      <c r="F190" s="6">
        <v>4</v>
      </c>
      <c r="G190" s="6">
        <v>5</v>
      </c>
      <c r="H190" s="6"/>
      <c r="I190" s="6">
        <v>0</v>
      </c>
      <c r="J190" s="6">
        <v>0</v>
      </c>
      <c r="K190" s="6" t="s">
        <v>1362</v>
      </c>
      <c r="L190" s="6">
        <v>750</v>
      </c>
      <c r="M190" s="6">
        <v>750</v>
      </c>
      <c r="N190" s="6">
        <v>653.97822069999995</v>
      </c>
      <c r="O190" s="9">
        <v>1.0109999999999999</v>
      </c>
      <c r="P190" cm="1">
        <f t="array" ref="P190">_xlfn._xlws.FILTER(Table3[[#All],[Name]],(Table3[[#All],[Polygon]]=$A190)*(Table3[[#All],[Period]]=P$1)*((Table3[[#All],[Variables ]]=$AF$3)+(Table3[[#All],[Variables ]]=$AF$2)+(Table3[[#All],[Variables ]]=$AF$4)),0)</f>
        <v>0</v>
      </c>
      <c r="Q190" t="e" cm="1" vm="2">
        <f t="array" aca="1" ref="Q190" ca="1">_xlfn._xlws.FILTER(Table3[[#All],[Name]],(Table3[[#All],[Polygon]]=$A190)*(Table3[[#All],[Period]]=Q$1)*((Table3[[#All],[Variables ]]=$AF$3)+(Table3[[#All],[Variables ]]=$AF$2)+(Table3[[#All],[Variables ]]=$AF$4)),0)</f>
        <v>#VALUE!</v>
      </c>
      <c r="R190" t="str" cm="1">
        <f t="array" ref="R190">_xlfn._xlws.FILTER(Table3[[#All],[Name]],(Table3[[#All],[Polygon]]=$A190)*(Table3[[#All],[Period]]=R$1)*((Table3[[#All],[Variables ]]=$AF$3)+(Table3[[#All],[Variables ]]=$AF$2)+(Table3[[#All],[Variables ]]=$AF$4)),0)</f>
        <v>AH</v>
      </c>
      <c r="S190" t="str" cm="1">
        <f t="array" ref="S190">_xlfn._xlws.FILTER(Table3[[#All],[Name]],(Table3[[#All],[Polygon]]=$A190)*(Table3[[#All],[Period]]=S$1)*((Table3[[#All],[Variables ]]=$AF$3)+(Table3[[#All],[Variables ]]=$AF$2)+(Table3[[#All],[Variables ]]=$AF$4)),0)</f>
        <v>AH</v>
      </c>
      <c r="T190" cm="1">
        <f t="array" ref="T190">_xlfn._xlws.FILTER(Table3[[#All],[Name]],(Table3[[#All],[Polygon]]=$A190)*(Table3[[#All],[Period]]=T$1)*((Table3[[#All],[Variables ]]=$AF$3)+(Table3[[#All],[Variables ]]=$AF$2)+(Table3[[#All],[Variables ]]=$AF$4)),0)</f>
        <v>0</v>
      </c>
      <c r="U190" cm="1">
        <f t="array" ref="U190">_xlfn._xlws.FILTER(Table3[[#All],[Name]],(Table3[[#All],[Polygon]]=$A190)*(Table3[[#All],[Period]]=U$1)*((Table3[[#All],[Variables ]]=$AF$3)+(Table3[[#All],[Variables ]]=$AF$2)+(Table3[[#All],[Variables ]]=$AF$4)),0)</f>
        <v>0</v>
      </c>
      <c r="V190" cm="1">
        <f t="array" ref="V190">_xlfn._xlws.FILTER(Table3[[#All],[Name]],(Table3[[#All],[Polygon]]=$A190)*(Table3[[#All],[Period]]=V$1)*((Table3[[#All],[Variables ]]=$AF$3)+(Table3[[#All],[Variables ]]=$AF$2)+(Table3[[#All],[Variables ]]=$AF$4)),0)</f>
        <v>0</v>
      </c>
      <c r="W190" cm="1">
        <f t="array" ref="W190">_xlfn._xlws.FILTER(Table3[[#All],[Name]],(Table3[[#All],[Polygon]]=$A190)*(Table3[[#All],[Period]]=W$1)*((Table3[[#All],[Variables ]]=$AF$3)+(Table3[[#All],[Variables ]]=$AF$2)+(Table3[[#All],[Variables ]]=$AF$4)),0)</f>
        <v>0</v>
      </c>
      <c r="X190" cm="1">
        <f t="array" ref="X190">_xlfn._xlws.FILTER(Table3[[#All],[Name]],(Table3[[#All],[Polygon]]=$A190)*(Table3[[#All],[Period]]=X$1)*((Table3[[#All],[Variables ]]=$AF$3)+(Table3[[#All],[Variables ]]=$AF$2)+(Table3[[#All],[Variables ]]=$AF$4)),0)</f>
        <v>0</v>
      </c>
      <c r="Y190" t="str" cm="1">
        <f t="array" ref="Y190">_xlfn._xlws.FILTER(Table3[[#All],[Name]],(Table3[[#All],[Polygon]]=$A190)*(Table3[[#All],[Period]]=Y$1)*((Table3[[#All],[Variables ]]=$AF$3)+(Table3[[#All],[Variables ]]=$AF$2)+(Table3[[#All],[Variables ]]=$AF$4)),0)</f>
        <v>PCT</v>
      </c>
      <c r="Z190" t="str" cm="1">
        <f t="array" ref="Z190">_xlfn._xlws.FILTER(Table3[[#All],[Name]],(Table3[[#All],[Polygon]]=$A190)*(Table3[[#All],[Period]]=Z$1)*((Table3[[#All],[Variables ]]=$AF$3)+(Table3[[#All],[Variables ]]=$AF$2)+(Table3[[#All],[Variables ]]=$AF$4)),0)</f>
        <v>AH</v>
      </c>
      <c r="AA190" t="str" cm="1">
        <f t="array" ref="AA190">_xlfn._xlws.FILTER(Table3[[#All],[Name]],(Table3[[#All],[Polygon]]=$A190)*(Table3[[#All],[Period]]=AA$1)*((Table3[[#All],[Variables ]]=$AF$3)+(Table3[[#All],[Variables ]]=$AF$2)+(Table3[[#All],[Variables ]]=$AF$4)),0)</f>
        <v>AH</v>
      </c>
      <c r="AB190" cm="1">
        <f t="array" ref="AB190">_xlfn._xlws.FILTER(Table3[[#All],[Name]],(Table3[[#All],[Polygon]]=$A190)*(Table3[[#All],[Period]]=AB$1)*((Table3[[#All],[Variables ]]=$AF$3)+(Table3[[#All],[Variables ]]=$AF$2)+(Table3[[#All],[Variables ]]=$AF$4)),0)</f>
        <v>0</v>
      </c>
      <c r="AC190" cm="1">
        <f t="array" ref="AC190">_xlfn._xlws.FILTER(Table3[[#All],[Name]],(Table3[[#All],[Polygon]]=$A190)*(Table3[[#All],[Period]]=AC$1)*((Table3[[#All],[Variables ]]=$AF$3)+(Table3[[#All],[Variables ]]=$AF$2)+(Table3[[#All],[Variables ]]=$AF$4)),0)</f>
        <v>0</v>
      </c>
      <c r="AD190" cm="1">
        <f t="array" ref="AD190">_xlfn._xlws.FILTER(Table3[[#All],[Name]],(Table3[[#All],[Polygon]]=$A190)*(Table3[[#All],[Period]]=AD$1)*((Table3[[#All],[Variables ]]=$AF$3)+(Table3[[#All],[Variables ]]=$AF$2)+(Table3[[#All],[Variables ]]=$AF$4)),0)</f>
        <v>0</v>
      </c>
    </row>
    <row r="191" spans="1:30" x14ac:dyDescent="0.35">
      <c r="A191" s="3">
        <v>21</v>
      </c>
      <c r="B191" s="4" t="s">
        <v>1374</v>
      </c>
      <c r="C191" s="10">
        <v>19.288570119999999</v>
      </c>
      <c r="D191" s="4" t="s">
        <v>1361</v>
      </c>
      <c r="E191" s="4">
        <v>0</v>
      </c>
      <c r="F191" s="4">
        <v>4</v>
      </c>
      <c r="G191" s="4">
        <v>5</v>
      </c>
      <c r="H191" s="4"/>
      <c r="I191" s="4">
        <v>0</v>
      </c>
      <c r="J191" s="4">
        <v>0</v>
      </c>
      <c r="K191" s="4" t="s">
        <v>1362</v>
      </c>
      <c r="L191" s="4">
        <v>21</v>
      </c>
      <c r="M191" s="4">
        <v>21</v>
      </c>
      <c r="N191" s="4">
        <v>19.288570119999999</v>
      </c>
      <c r="O191" s="11">
        <v>19.289000000000001</v>
      </c>
      <c r="P191" cm="1">
        <f t="array" ref="P191">_xlfn._xlws.FILTER(Table3[[#All],[Name]],(Table3[[#All],[Polygon]]=$A191)*(Table3[[#All],[Period]]=P$1)*((Table3[[#All],[Variables ]]=$AF$3)+(Table3[[#All],[Variables ]]=$AF$2)+(Table3[[#All],[Variables ]]=$AF$4)),0)</f>
        <v>0</v>
      </c>
      <c r="Q191" t="e" cm="1" vm="2">
        <f t="array" aca="1" ref="Q191" ca="1">_xlfn._xlws.FILTER(Table3[[#All],[Name]],(Table3[[#All],[Polygon]]=$A191)*(Table3[[#All],[Period]]=Q$1)*((Table3[[#All],[Variables ]]=$AF$3)+(Table3[[#All],[Variables ]]=$AF$2)+(Table3[[#All],[Variables ]]=$AF$4)),0)</f>
        <v>#VALUE!</v>
      </c>
      <c r="R191" t="str" cm="1">
        <f t="array" ref="R191">_xlfn._xlws.FILTER(Table3[[#All],[Name]],(Table3[[#All],[Polygon]]=$A191)*(Table3[[#All],[Period]]=R$1)*((Table3[[#All],[Variables ]]=$AF$3)+(Table3[[#All],[Variables ]]=$AF$2)+(Table3[[#All],[Variables ]]=$AF$4)),0)</f>
        <v>AH</v>
      </c>
      <c r="S191" t="str" cm="1">
        <f t="array" ref="S191">_xlfn._xlws.FILTER(Table3[[#All],[Name]],(Table3[[#All],[Polygon]]=$A191)*(Table3[[#All],[Period]]=S$1)*((Table3[[#All],[Variables ]]=$AF$3)+(Table3[[#All],[Variables ]]=$AF$2)+(Table3[[#All],[Variables ]]=$AF$4)),0)</f>
        <v>AH</v>
      </c>
      <c r="T191" cm="1">
        <f t="array" ref="T191">_xlfn._xlws.FILTER(Table3[[#All],[Name]],(Table3[[#All],[Polygon]]=$A191)*(Table3[[#All],[Period]]=T$1)*((Table3[[#All],[Variables ]]=$AF$3)+(Table3[[#All],[Variables ]]=$AF$2)+(Table3[[#All],[Variables ]]=$AF$4)),0)</f>
        <v>0</v>
      </c>
      <c r="U191" cm="1">
        <f t="array" ref="U191">_xlfn._xlws.FILTER(Table3[[#All],[Name]],(Table3[[#All],[Polygon]]=$A191)*(Table3[[#All],[Period]]=U$1)*((Table3[[#All],[Variables ]]=$AF$3)+(Table3[[#All],[Variables ]]=$AF$2)+(Table3[[#All],[Variables ]]=$AF$4)),0)</f>
        <v>0</v>
      </c>
      <c r="V191" cm="1">
        <f t="array" ref="V191">_xlfn._xlws.FILTER(Table3[[#All],[Name]],(Table3[[#All],[Polygon]]=$A191)*(Table3[[#All],[Period]]=V$1)*((Table3[[#All],[Variables ]]=$AF$3)+(Table3[[#All],[Variables ]]=$AF$2)+(Table3[[#All],[Variables ]]=$AF$4)),0)</f>
        <v>0</v>
      </c>
      <c r="W191" cm="1">
        <f t="array" ref="W191">_xlfn._xlws.FILTER(Table3[[#All],[Name]],(Table3[[#All],[Polygon]]=$A191)*(Table3[[#All],[Period]]=W$1)*((Table3[[#All],[Variables ]]=$AF$3)+(Table3[[#All],[Variables ]]=$AF$2)+(Table3[[#All],[Variables ]]=$AF$4)),0)</f>
        <v>0</v>
      </c>
      <c r="X191" cm="1">
        <f t="array" ref="X191">_xlfn._xlws.FILTER(Table3[[#All],[Name]],(Table3[[#All],[Polygon]]=$A191)*(Table3[[#All],[Period]]=X$1)*((Table3[[#All],[Variables ]]=$AF$3)+(Table3[[#All],[Variables ]]=$AF$2)+(Table3[[#All],[Variables ]]=$AF$4)),0)</f>
        <v>0</v>
      </c>
      <c r="Y191" t="str" cm="1">
        <f t="array" ref="Y191">_xlfn._xlws.FILTER(Table3[[#All],[Name]],(Table3[[#All],[Polygon]]=$A191)*(Table3[[#All],[Period]]=Y$1)*((Table3[[#All],[Variables ]]=$AF$3)+(Table3[[#All],[Variables ]]=$AF$2)+(Table3[[#All],[Variables ]]=$AF$4)),0)</f>
        <v>PCT</v>
      </c>
      <c r="Z191" t="str" cm="1">
        <f t="array" ref="Z191">_xlfn._xlws.FILTER(Table3[[#All],[Name]],(Table3[[#All],[Polygon]]=$A191)*(Table3[[#All],[Period]]=Z$1)*((Table3[[#All],[Variables ]]=$AF$3)+(Table3[[#All],[Variables ]]=$AF$2)+(Table3[[#All],[Variables ]]=$AF$4)),0)</f>
        <v>AH</v>
      </c>
      <c r="AA191" t="str" cm="1">
        <f t="array" ref="AA191">_xlfn._xlws.FILTER(Table3[[#All],[Name]],(Table3[[#All],[Polygon]]=$A191)*(Table3[[#All],[Period]]=AA$1)*((Table3[[#All],[Variables ]]=$AF$3)+(Table3[[#All],[Variables ]]=$AF$2)+(Table3[[#All],[Variables ]]=$AF$4)),0)</f>
        <v>AH</v>
      </c>
      <c r="AB191" cm="1">
        <f t="array" ref="AB191">_xlfn._xlws.FILTER(Table3[[#All],[Name]],(Table3[[#All],[Polygon]]=$A191)*(Table3[[#All],[Period]]=AB$1)*((Table3[[#All],[Variables ]]=$AF$3)+(Table3[[#All],[Variables ]]=$AF$2)+(Table3[[#All],[Variables ]]=$AF$4)),0)</f>
        <v>0</v>
      </c>
      <c r="AC191" cm="1">
        <f t="array" ref="AC191">_xlfn._xlws.FILTER(Table3[[#All],[Name]],(Table3[[#All],[Polygon]]=$A191)*(Table3[[#All],[Period]]=AC$1)*((Table3[[#All],[Variables ]]=$AF$3)+(Table3[[#All],[Variables ]]=$AF$2)+(Table3[[#All],[Variables ]]=$AF$4)),0)</f>
        <v>0</v>
      </c>
      <c r="AD191" cm="1">
        <f t="array" ref="AD191">_xlfn._xlws.FILTER(Table3[[#All],[Name]],(Table3[[#All],[Polygon]]=$A191)*(Table3[[#All],[Period]]=AD$1)*((Table3[[#All],[Variables ]]=$AF$3)+(Table3[[#All],[Variables ]]=$AF$2)+(Table3[[#All],[Variables ]]=$AF$4)),0)</f>
        <v>0</v>
      </c>
    </row>
    <row r="192" spans="1:30" x14ac:dyDescent="0.35">
      <c r="A192" s="5">
        <v>21</v>
      </c>
      <c r="B192" s="6" t="s">
        <v>1374</v>
      </c>
      <c r="C192" s="8">
        <v>19.288570119999999</v>
      </c>
      <c r="D192" s="6" t="s">
        <v>1361</v>
      </c>
      <c r="E192" s="6">
        <v>0</v>
      </c>
      <c r="F192" s="6">
        <v>4</v>
      </c>
      <c r="G192" s="6">
        <v>5</v>
      </c>
      <c r="H192" s="6"/>
      <c r="I192" s="6">
        <v>0</v>
      </c>
      <c r="J192" s="6">
        <v>0</v>
      </c>
      <c r="K192" s="6" t="s">
        <v>1362</v>
      </c>
      <c r="L192" s="6">
        <v>10</v>
      </c>
      <c r="M192" s="6">
        <v>10</v>
      </c>
      <c r="N192" s="6">
        <v>6.9877515240000001</v>
      </c>
      <c r="O192" s="9">
        <v>6.516</v>
      </c>
      <c r="P192" cm="1">
        <f t="array" ref="P192">_xlfn._xlws.FILTER(Table3[[#All],[Name]],(Table3[[#All],[Polygon]]=$A192)*(Table3[[#All],[Period]]=P$1)*((Table3[[#All],[Variables ]]=$AF$3)+(Table3[[#All],[Variables ]]=$AF$2)+(Table3[[#All],[Variables ]]=$AF$4)),0)</f>
        <v>0</v>
      </c>
      <c r="Q192" t="e" cm="1" vm="2">
        <f t="array" aca="1" ref="Q192" ca="1">_xlfn._xlws.FILTER(Table3[[#All],[Name]],(Table3[[#All],[Polygon]]=$A192)*(Table3[[#All],[Period]]=Q$1)*((Table3[[#All],[Variables ]]=$AF$3)+(Table3[[#All],[Variables ]]=$AF$2)+(Table3[[#All],[Variables ]]=$AF$4)),0)</f>
        <v>#VALUE!</v>
      </c>
      <c r="R192" t="str" cm="1">
        <f t="array" ref="R192">_xlfn._xlws.FILTER(Table3[[#All],[Name]],(Table3[[#All],[Polygon]]=$A192)*(Table3[[#All],[Period]]=R$1)*((Table3[[#All],[Variables ]]=$AF$3)+(Table3[[#All],[Variables ]]=$AF$2)+(Table3[[#All],[Variables ]]=$AF$4)),0)</f>
        <v>AH</v>
      </c>
      <c r="S192" t="str" cm="1">
        <f t="array" ref="S192">_xlfn._xlws.FILTER(Table3[[#All],[Name]],(Table3[[#All],[Polygon]]=$A192)*(Table3[[#All],[Period]]=S$1)*((Table3[[#All],[Variables ]]=$AF$3)+(Table3[[#All],[Variables ]]=$AF$2)+(Table3[[#All],[Variables ]]=$AF$4)),0)</f>
        <v>AH</v>
      </c>
      <c r="T192" cm="1">
        <f t="array" ref="T192">_xlfn._xlws.FILTER(Table3[[#All],[Name]],(Table3[[#All],[Polygon]]=$A192)*(Table3[[#All],[Period]]=T$1)*((Table3[[#All],[Variables ]]=$AF$3)+(Table3[[#All],[Variables ]]=$AF$2)+(Table3[[#All],[Variables ]]=$AF$4)),0)</f>
        <v>0</v>
      </c>
      <c r="U192" cm="1">
        <f t="array" ref="U192">_xlfn._xlws.FILTER(Table3[[#All],[Name]],(Table3[[#All],[Polygon]]=$A192)*(Table3[[#All],[Period]]=U$1)*((Table3[[#All],[Variables ]]=$AF$3)+(Table3[[#All],[Variables ]]=$AF$2)+(Table3[[#All],[Variables ]]=$AF$4)),0)</f>
        <v>0</v>
      </c>
      <c r="V192" cm="1">
        <f t="array" ref="V192">_xlfn._xlws.FILTER(Table3[[#All],[Name]],(Table3[[#All],[Polygon]]=$A192)*(Table3[[#All],[Period]]=V$1)*((Table3[[#All],[Variables ]]=$AF$3)+(Table3[[#All],[Variables ]]=$AF$2)+(Table3[[#All],[Variables ]]=$AF$4)),0)</f>
        <v>0</v>
      </c>
      <c r="W192" cm="1">
        <f t="array" ref="W192">_xlfn._xlws.FILTER(Table3[[#All],[Name]],(Table3[[#All],[Polygon]]=$A192)*(Table3[[#All],[Period]]=W$1)*((Table3[[#All],[Variables ]]=$AF$3)+(Table3[[#All],[Variables ]]=$AF$2)+(Table3[[#All],[Variables ]]=$AF$4)),0)</f>
        <v>0</v>
      </c>
      <c r="X192" cm="1">
        <f t="array" ref="X192">_xlfn._xlws.FILTER(Table3[[#All],[Name]],(Table3[[#All],[Polygon]]=$A192)*(Table3[[#All],[Period]]=X$1)*((Table3[[#All],[Variables ]]=$AF$3)+(Table3[[#All],[Variables ]]=$AF$2)+(Table3[[#All],[Variables ]]=$AF$4)),0)</f>
        <v>0</v>
      </c>
      <c r="Y192" t="str" cm="1">
        <f t="array" ref="Y192">_xlfn._xlws.FILTER(Table3[[#All],[Name]],(Table3[[#All],[Polygon]]=$A192)*(Table3[[#All],[Period]]=Y$1)*((Table3[[#All],[Variables ]]=$AF$3)+(Table3[[#All],[Variables ]]=$AF$2)+(Table3[[#All],[Variables ]]=$AF$4)),0)</f>
        <v>PCT</v>
      </c>
      <c r="Z192" t="str" cm="1">
        <f t="array" ref="Z192">_xlfn._xlws.FILTER(Table3[[#All],[Name]],(Table3[[#All],[Polygon]]=$A192)*(Table3[[#All],[Period]]=Z$1)*((Table3[[#All],[Variables ]]=$AF$3)+(Table3[[#All],[Variables ]]=$AF$2)+(Table3[[#All],[Variables ]]=$AF$4)),0)</f>
        <v>AH</v>
      </c>
      <c r="AA192" t="str" cm="1">
        <f t="array" ref="AA192">_xlfn._xlws.FILTER(Table3[[#All],[Name]],(Table3[[#All],[Polygon]]=$A192)*(Table3[[#All],[Period]]=AA$1)*((Table3[[#All],[Variables ]]=$AF$3)+(Table3[[#All],[Variables ]]=$AF$2)+(Table3[[#All],[Variables ]]=$AF$4)),0)</f>
        <v>AH</v>
      </c>
      <c r="AB192" cm="1">
        <f t="array" ref="AB192">_xlfn._xlws.FILTER(Table3[[#All],[Name]],(Table3[[#All],[Polygon]]=$A192)*(Table3[[#All],[Period]]=AB$1)*((Table3[[#All],[Variables ]]=$AF$3)+(Table3[[#All],[Variables ]]=$AF$2)+(Table3[[#All],[Variables ]]=$AF$4)),0)</f>
        <v>0</v>
      </c>
      <c r="AC192" cm="1">
        <f t="array" ref="AC192">_xlfn._xlws.FILTER(Table3[[#All],[Name]],(Table3[[#All],[Polygon]]=$A192)*(Table3[[#All],[Period]]=AC$1)*((Table3[[#All],[Variables ]]=$AF$3)+(Table3[[#All],[Variables ]]=$AF$2)+(Table3[[#All],[Variables ]]=$AF$4)),0)</f>
        <v>0</v>
      </c>
      <c r="AD192" cm="1">
        <f t="array" ref="AD192">_xlfn._xlws.FILTER(Table3[[#All],[Name]],(Table3[[#All],[Polygon]]=$A192)*(Table3[[#All],[Period]]=AD$1)*((Table3[[#All],[Variables ]]=$AF$3)+(Table3[[#All],[Variables ]]=$AF$2)+(Table3[[#All],[Variables ]]=$AF$4)),0)</f>
        <v>0</v>
      </c>
    </row>
    <row r="193" spans="1:30" x14ac:dyDescent="0.35">
      <c r="A193" s="3">
        <v>21</v>
      </c>
      <c r="B193" s="4" t="s">
        <v>1374</v>
      </c>
      <c r="C193" s="10">
        <v>19.288570119999999</v>
      </c>
      <c r="D193" s="4" t="s">
        <v>1361</v>
      </c>
      <c r="E193" s="4">
        <v>0</v>
      </c>
      <c r="F193" s="4">
        <v>4</v>
      </c>
      <c r="G193" s="4">
        <v>5</v>
      </c>
      <c r="H193" s="4"/>
      <c r="I193" s="4">
        <v>0</v>
      </c>
      <c r="J193" s="4">
        <v>0</v>
      </c>
      <c r="K193" s="4" t="s">
        <v>1362</v>
      </c>
      <c r="L193" s="4">
        <v>24</v>
      </c>
      <c r="M193" s="4">
        <v>24</v>
      </c>
      <c r="N193" s="4">
        <v>18.732366129999999</v>
      </c>
      <c r="O193" s="11">
        <v>15.869</v>
      </c>
      <c r="P193" cm="1">
        <f t="array" ref="P193">_xlfn._xlws.FILTER(Table3[[#All],[Name]],(Table3[[#All],[Polygon]]=$A193)*(Table3[[#All],[Period]]=P$1)*((Table3[[#All],[Variables ]]=$AF$3)+(Table3[[#All],[Variables ]]=$AF$2)+(Table3[[#All],[Variables ]]=$AF$4)),0)</f>
        <v>0</v>
      </c>
      <c r="Q193" t="e" cm="1" vm="2">
        <f t="array" aca="1" ref="Q193" ca="1">_xlfn._xlws.FILTER(Table3[[#All],[Name]],(Table3[[#All],[Polygon]]=$A193)*(Table3[[#All],[Period]]=Q$1)*((Table3[[#All],[Variables ]]=$AF$3)+(Table3[[#All],[Variables ]]=$AF$2)+(Table3[[#All],[Variables ]]=$AF$4)),0)</f>
        <v>#VALUE!</v>
      </c>
      <c r="R193" t="str" cm="1">
        <f t="array" ref="R193">_xlfn._xlws.FILTER(Table3[[#All],[Name]],(Table3[[#All],[Polygon]]=$A193)*(Table3[[#All],[Period]]=R$1)*((Table3[[#All],[Variables ]]=$AF$3)+(Table3[[#All],[Variables ]]=$AF$2)+(Table3[[#All],[Variables ]]=$AF$4)),0)</f>
        <v>AH</v>
      </c>
      <c r="S193" t="str" cm="1">
        <f t="array" ref="S193">_xlfn._xlws.FILTER(Table3[[#All],[Name]],(Table3[[#All],[Polygon]]=$A193)*(Table3[[#All],[Period]]=S$1)*((Table3[[#All],[Variables ]]=$AF$3)+(Table3[[#All],[Variables ]]=$AF$2)+(Table3[[#All],[Variables ]]=$AF$4)),0)</f>
        <v>AH</v>
      </c>
      <c r="T193" cm="1">
        <f t="array" ref="T193">_xlfn._xlws.FILTER(Table3[[#All],[Name]],(Table3[[#All],[Polygon]]=$A193)*(Table3[[#All],[Period]]=T$1)*((Table3[[#All],[Variables ]]=$AF$3)+(Table3[[#All],[Variables ]]=$AF$2)+(Table3[[#All],[Variables ]]=$AF$4)),0)</f>
        <v>0</v>
      </c>
      <c r="U193" cm="1">
        <f t="array" ref="U193">_xlfn._xlws.FILTER(Table3[[#All],[Name]],(Table3[[#All],[Polygon]]=$A193)*(Table3[[#All],[Period]]=U$1)*((Table3[[#All],[Variables ]]=$AF$3)+(Table3[[#All],[Variables ]]=$AF$2)+(Table3[[#All],[Variables ]]=$AF$4)),0)</f>
        <v>0</v>
      </c>
      <c r="V193" cm="1">
        <f t="array" ref="V193">_xlfn._xlws.FILTER(Table3[[#All],[Name]],(Table3[[#All],[Polygon]]=$A193)*(Table3[[#All],[Period]]=V$1)*((Table3[[#All],[Variables ]]=$AF$3)+(Table3[[#All],[Variables ]]=$AF$2)+(Table3[[#All],[Variables ]]=$AF$4)),0)</f>
        <v>0</v>
      </c>
      <c r="W193" cm="1">
        <f t="array" ref="W193">_xlfn._xlws.FILTER(Table3[[#All],[Name]],(Table3[[#All],[Polygon]]=$A193)*(Table3[[#All],[Period]]=W$1)*((Table3[[#All],[Variables ]]=$AF$3)+(Table3[[#All],[Variables ]]=$AF$2)+(Table3[[#All],[Variables ]]=$AF$4)),0)</f>
        <v>0</v>
      </c>
      <c r="X193" cm="1">
        <f t="array" ref="X193">_xlfn._xlws.FILTER(Table3[[#All],[Name]],(Table3[[#All],[Polygon]]=$A193)*(Table3[[#All],[Period]]=X$1)*((Table3[[#All],[Variables ]]=$AF$3)+(Table3[[#All],[Variables ]]=$AF$2)+(Table3[[#All],[Variables ]]=$AF$4)),0)</f>
        <v>0</v>
      </c>
      <c r="Y193" t="str" cm="1">
        <f t="array" ref="Y193">_xlfn._xlws.FILTER(Table3[[#All],[Name]],(Table3[[#All],[Polygon]]=$A193)*(Table3[[#All],[Period]]=Y$1)*((Table3[[#All],[Variables ]]=$AF$3)+(Table3[[#All],[Variables ]]=$AF$2)+(Table3[[#All],[Variables ]]=$AF$4)),0)</f>
        <v>PCT</v>
      </c>
      <c r="Z193" t="str" cm="1">
        <f t="array" ref="Z193">_xlfn._xlws.FILTER(Table3[[#All],[Name]],(Table3[[#All],[Polygon]]=$A193)*(Table3[[#All],[Period]]=Z$1)*((Table3[[#All],[Variables ]]=$AF$3)+(Table3[[#All],[Variables ]]=$AF$2)+(Table3[[#All],[Variables ]]=$AF$4)),0)</f>
        <v>AH</v>
      </c>
      <c r="AA193" t="str" cm="1">
        <f t="array" ref="AA193">_xlfn._xlws.FILTER(Table3[[#All],[Name]],(Table3[[#All],[Polygon]]=$A193)*(Table3[[#All],[Period]]=AA$1)*((Table3[[#All],[Variables ]]=$AF$3)+(Table3[[#All],[Variables ]]=$AF$2)+(Table3[[#All],[Variables ]]=$AF$4)),0)</f>
        <v>AH</v>
      </c>
      <c r="AB193" cm="1">
        <f t="array" ref="AB193">_xlfn._xlws.FILTER(Table3[[#All],[Name]],(Table3[[#All],[Polygon]]=$A193)*(Table3[[#All],[Period]]=AB$1)*((Table3[[#All],[Variables ]]=$AF$3)+(Table3[[#All],[Variables ]]=$AF$2)+(Table3[[#All],[Variables ]]=$AF$4)),0)</f>
        <v>0</v>
      </c>
      <c r="AC193" cm="1">
        <f t="array" ref="AC193">_xlfn._xlws.FILTER(Table3[[#All],[Name]],(Table3[[#All],[Polygon]]=$A193)*(Table3[[#All],[Period]]=AC$1)*((Table3[[#All],[Variables ]]=$AF$3)+(Table3[[#All],[Variables ]]=$AF$2)+(Table3[[#All],[Variables ]]=$AF$4)),0)</f>
        <v>0</v>
      </c>
      <c r="AD193" cm="1">
        <f t="array" ref="AD193">_xlfn._xlws.FILTER(Table3[[#All],[Name]],(Table3[[#All],[Polygon]]=$A193)*(Table3[[#All],[Period]]=AD$1)*((Table3[[#All],[Variables ]]=$AF$3)+(Table3[[#All],[Variables ]]=$AF$2)+(Table3[[#All],[Variables ]]=$AF$4)),0)</f>
        <v>0</v>
      </c>
    </row>
    <row r="194" spans="1:30" x14ac:dyDescent="0.35">
      <c r="A194" s="5">
        <v>21</v>
      </c>
      <c r="B194" s="6" t="s">
        <v>1374</v>
      </c>
      <c r="C194" s="8">
        <v>19.288570119999999</v>
      </c>
      <c r="D194" s="6" t="s">
        <v>1361</v>
      </c>
      <c r="E194" s="6">
        <v>0</v>
      </c>
      <c r="F194" s="6">
        <v>4</v>
      </c>
      <c r="G194" s="6">
        <v>5</v>
      </c>
      <c r="H194" s="6"/>
      <c r="I194" s="6">
        <v>0</v>
      </c>
      <c r="J194" s="6">
        <v>0</v>
      </c>
      <c r="K194" s="6" t="s">
        <v>1362</v>
      </c>
      <c r="L194" s="6">
        <v>25</v>
      </c>
      <c r="M194" s="6">
        <v>25</v>
      </c>
      <c r="N194" s="6">
        <v>27.190371079999998</v>
      </c>
      <c r="O194" s="9">
        <v>4.8099999999999996</v>
      </c>
      <c r="P194" cm="1">
        <f t="array" ref="P194">_xlfn._xlws.FILTER(Table3[[#All],[Name]],(Table3[[#All],[Polygon]]=$A194)*(Table3[[#All],[Period]]=P$1)*((Table3[[#All],[Variables ]]=$AF$3)+(Table3[[#All],[Variables ]]=$AF$2)+(Table3[[#All],[Variables ]]=$AF$4)),0)</f>
        <v>0</v>
      </c>
      <c r="Q194" t="e" cm="1" vm="2">
        <f t="array" aca="1" ref="Q194" ca="1">_xlfn._xlws.FILTER(Table3[[#All],[Name]],(Table3[[#All],[Polygon]]=$A194)*(Table3[[#All],[Period]]=Q$1)*((Table3[[#All],[Variables ]]=$AF$3)+(Table3[[#All],[Variables ]]=$AF$2)+(Table3[[#All],[Variables ]]=$AF$4)),0)</f>
        <v>#VALUE!</v>
      </c>
      <c r="R194" t="str" cm="1">
        <f t="array" ref="R194">_xlfn._xlws.FILTER(Table3[[#All],[Name]],(Table3[[#All],[Polygon]]=$A194)*(Table3[[#All],[Period]]=R$1)*((Table3[[#All],[Variables ]]=$AF$3)+(Table3[[#All],[Variables ]]=$AF$2)+(Table3[[#All],[Variables ]]=$AF$4)),0)</f>
        <v>AH</v>
      </c>
      <c r="S194" t="str" cm="1">
        <f t="array" ref="S194">_xlfn._xlws.FILTER(Table3[[#All],[Name]],(Table3[[#All],[Polygon]]=$A194)*(Table3[[#All],[Period]]=S$1)*((Table3[[#All],[Variables ]]=$AF$3)+(Table3[[#All],[Variables ]]=$AF$2)+(Table3[[#All],[Variables ]]=$AF$4)),0)</f>
        <v>AH</v>
      </c>
      <c r="T194" cm="1">
        <f t="array" ref="T194">_xlfn._xlws.FILTER(Table3[[#All],[Name]],(Table3[[#All],[Polygon]]=$A194)*(Table3[[#All],[Period]]=T$1)*((Table3[[#All],[Variables ]]=$AF$3)+(Table3[[#All],[Variables ]]=$AF$2)+(Table3[[#All],[Variables ]]=$AF$4)),0)</f>
        <v>0</v>
      </c>
      <c r="U194" cm="1">
        <f t="array" ref="U194">_xlfn._xlws.FILTER(Table3[[#All],[Name]],(Table3[[#All],[Polygon]]=$A194)*(Table3[[#All],[Period]]=U$1)*((Table3[[#All],[Variables ]]=$AF$3)+(Table3[[#All],[Variables ]]=$AF$2)+(Table3[[#All],[Variables ]]=$AF$4)),0)</f>
        <v>0</v>
      </c>
      <c r="V194" cm="1">
        <f t="array" ref="V194">_xlfn._xlws.FILTER(Table3[[#All],[Name]],(Table3[[#All],[Polygon]]=$A194)*(Table3[[#All],[Period]]=V$1)*((Table3[[#All],[Variables ]]=$AF$3)+(Table3[[#All],[Variables ]]=$AF$2)+(Table3[[#All],[Variables ]]=$AF$4)),0)</f>
        <v>0</v>
      </c>
      <c r="W194" cm="1">
        <f t="array" ref="W194">_xlfn._xlws.FILTER(Table3[[#All],[Name]],(Table3[[#All],[Polygon]]=$A194)*(Table3[[#All],[Period]]=W$1)*((Table3[[#All],[Variables ]]=$AF$3)+(Table3[[#All],[Variables ]]=$AF$2)+(Table3[[#All],[Variables ]]=$AF$4)),0)</f>
        <v>0</v>
      </c>
      <c r="X194" cm="1">
        <f t="array" ref="X194">_xlfn._xlws.FILTER(Table3[[#All],[Name]],(Table3[[#All],[Polygon]]=$A194)*(Table3[[#All],[Period]]=X$1)*((Table3[[#All],[Variables ]]=$AF$3)+(Table3[[#All],[Variables ]]=$AF$2)+(Table3[[#All],[Variables ]]=$AF$4)),0)</f>
        <v>0</v>
      </c>
      <c r="Y194" t="str" cm="1">
        <f t="array" ref="Y194">_xlfn._xlws.FILTER(Table3[[#All],[Name]],(Table3[[#All],[Polygon]]=$A194)*(Table3[[#All],[Period]]=Y$1)*((Table3[[#All],[Variables ]]=$AF$3)+(Table3[[#All],[Variables ]]=$AF$2)+(Table3[[#All],[Variables ]]=$AF$4)),0)</f>
        <v>PCT</v>
      </c>
      <c r="Z194" t="str" cm="1">
        <f t="array" ref="Z194">_xlfn._xlws.FILTER(Table3[[#All],[Name]],(Table3[[#All],[Polygon]]=$A194)*(Table3[[#All],[Period]]=Z$1)*((Table3[[#All],[Variables ]]=$AF$3)+(Table3[[#All],[Variables ]]=$AF$2)+(Table3[[#All],[Variables ]]=$AF$4)),0)</f>
        <v>AH</v>
      </c>
      <c r="AA194" t="str" cm="1">
        <f t="array" ref="AA194">_xlfn._xlws.FILTER(Table3[[#All],[Name]],(Table3[[#All],[Polygon]]=$A194)*(Table3[[#All],[Period]]=AA$1)*((Table3[[#All],[Variables ]]=$AF$3)+(Table3[[#All],[Variables ]]=$AF$2)+(Table3[[#All],[Variables ]]=$AF$4)),0)</f>
        <v>AH</v>
      </c>
      <c r="AB194" cm="1">
        <f t="array" ref="AB194">_xlfn._xlws.FILTER(Table3[[#All],[Name]],(Table3[[#All],[Polygon]]=$A194)*(Table3[[#All],[Period]]=AB$1)*((Table3[[#All],[Variables ]]=$AF$3)+(Table3[[#All],[Variables ]]=$AF$2)+(Table3[[#All],[Variables ]]=$AF$4)),0)</f>
        <v>0</v>
      </c>
      <c r="AC194" cm="1">
        <f t="array" ref="AC194">_xlfn._xlws.FILTER(Table3[[#All],[Name]],(Table3[[#All],[Polygon]]=$A194)*(Table3[[#All],[Period]]=AC$1)*((Table3[[#All],[Variables ]]=$AF$3)+(Table3[[#All],[Variables ]]=$AF$2)+(Table3[[#All],[Variables ]]=$AF$4)),0)</f>
        <v>0</v>
      </c>
      <c r="AD194" cm="1">
        <f t="array" ref="AD194">_xlfn._xlws.FILTER(Table3[[#All],[Name]],(Table3[[#All],[Polygon]]=$A194)*(Table3[[#All],[Period]]=AD$1)*((Table3[[#All],[Variables ]]=$AF$3)+(Table3[[#All],[Variables ]]=$AF$2)+(Table3[[#All],[Variables ]]=$AF$4)),0)</f>
        <v>0</v>
      </c>
    </row>
    <row r="195" spans="1:30" x14ac:dyDescent="0.35">
      <c r="A195" s="3">
        <v>21</v>
      </c>
      <c r="B195" s="4" t="s">
        <v>1374</v>
      </c>
      <c r="C195" s="10">
        <v>19.288570119999999</v>
      </c>
      <c r="D195" s="4" t="s">
        <v>1361</v>
      </c>
      <c r="E195" s="4">
        <v>0</v>
      </c>
      <c r="F195" s="4">
        <v>4</v>
      </c>
      <c r="G195" s="4">
        <v>5</v>
      </c>
      <c r="H195" s="4"/>
      <c r="I195" s="4">
        <v>0</v>
      </c>
      <c r="J195" s="4">
        <v>0</v>
      </c>
      <c r="K195" s="4" t="s">
        <v>1362</v>
      </c>
      <c r="L195" s="4">
        <v>16</v>
      </c>
      <c r="M195" s="4">
        <v>16</v>
      </c>
      <c r="N195" s="4">
        <v>13.40591191</v>
      </c>
      <c r="O195" s="11">
        <v>8.4960000000000004</v>
      </c>
      <c r="P195" cm="1">
        <f t="array" ref="P195">_xlfn._xlws.FILTER(Table3[[#All],[Name]],(Table3[[#All],[Polygon]]=$A195)*(Table3[[#All],[Period]]=P$1)*((Table3[[#All],[Variables ]]=$AF$3)+(Table3[[#All],[Variables ]]=$AF$2)+(Table3[[#All],[Variables ]]=$AF$4)),0)</f>
        <v>0</v>
      </c>
      <c r="Q195" t="e" cm="1" vm="2">
        <f t="array" aca="1" ref="Q195" ca="1">_xlfn._xlws.FILTER(Table3[[#All],[Name]],(Table3[[#All],[Polygon]]=$A195)*(Table3[[#All],[Period]]=Q$1)*((Table3[[#All],[Variables ]]=$AF$3)+(Table3[[#All],[Variables ]]=$AF$2)+(Table3[[#All],[Variables ]]=$AF$4)),0)</f>
        <v>#VALUE!</v>
      </c>
      <c r="R195" t="str" cm="1">
        <f t="array" ref="R195">_xlfn._xlws.FILTER(Table3[[#All],[Name]],(Table3[[#All],[Polygon]]=$A195)*(Table3[[#All],[Period]]=R$1)*((Table3[[#All],[Variables ]]=$AF$3)+(Table3[[#All],[Variables ]]=$AF$2)+(Table3[[#All],[Variables ]]=$AF$4)),0)</f>
        <v>AH</v>
      </c>
      <c r="S195" t="str" cm="1">
        <f t="array" ref="S195">_xlfn._xlws.FILTER(Table3[[#All],[Name]],(Table3[[#All],[Polygon]]=$A195)*(Table3[[#All],[Period]]=S$1)*((Table3[[#All],[Variables ]]=$AF$3)+(Table3[[#All],[Variables ]]=$AF$2)+(Table3[[#All],[Variables ]]=$AF$4)),0)</f>
        <v>AH</v>
      </c>
      <c r="T195" cm="1">
        <f t="array" ref="T195">_xlfn._xlws.FILTER(Table3[[#All],[Name]],(Table3[[#All],[Polygon]]=$A195)*(Table3[[#All],[Period]]=T$1)*((Table3[[#All],[Variables ]]=$AF$3)+(Table3[[#All],[Variables ]]=$AF$2)+(Table3[[#All],[Variables ]]=$AF$4)),0)</f>
        <v>0</v>
      </c>
      <c r="U195" cm="1">
        <f t="array" ref="U195">_xlfn._xlws.FILTER(Table3[[#All],[Name]],(Table3[[#All],[Polygon]]=$A195)*(Table3[[#All],[Period]]=U$1)*((Table3[[#All],[Variables ]]=$AF$3)+(Table3[[#All],[Variables ]]=$AF$2)+(Table3[[#All],[Variables ]]=$AF$4)),0)</f>
        <v>0</v>
      </c>
      <c r="V195" cm="1">
        <f t="array" ref="V195">_xlfn._xlws.FILTER(Table3[[#All],[Name]],(Table3[[#All],[Polygon]]=$A195)*(Table3[[#All],[Period]]=V$1)*((Table3[[#All],[Variables ]]=$AF$3)+(Table3[[#All],[Variables ]]=$AF$2)+(Table3[[#All],[Variables ]]=$AF$4)),0)</f>
        <v>0</v>
      </c>
      <c r="W195" cm="1">
        <f t="array" ref="W195">_xlfn._xlws.FILTER(Table3[[#All],[Name]],(Table3[[#All],[Polygon]]=$A195)*(Table3[[#All],[Period]]=W$1)*((Table3[[#All],[Variables ]]=$AF$3)+(Table3[[#All],[Variables ]]=$AF$2)+(Table3[[#All],[Variables ]]=$AF$4)),0)</f>
        <v>0</v>
      </c>
      <c r="X195" cm="1">
        <f t="array" ref="X195">_xlfn._xlws.FILTER(Table3[[#All],[Name]],(Table3[[#All],[Polygon]]=$A195)*(Table3[[#All],[Period]]=X$1)*((Table3[[#All],[Variables ]]=$AF$3)+(Table3[[#All],[Variables ]]=$AF$2)+(Table3[[#All],[Variables ]]=$AF$4)),0)</f>
        <v>0</v>
      </c>
      <c r="Y195" t="str" cm="1">
        <f t="array" ref="Y195">_xlfn._xlws.FILTER(Table3[[#All],[Name]],(Table3[[#All],[Polygon]]=$A195)*(Table3[[#All],[Period]]=Y$1)*((Table3[[#All],[Variables ]]=$AF$3)+(Table3[[#All],[Variables ]]=$AF$2)+(Table3[[#All],[Variables ]]=$AF$4)),0)</f>
        <v>PCT</v>
      </c>
      <c r="Z195" t="str" cm="1">
        <f t="array" ref="Z195">_xlfn._xlws.FILTER(Table3[[#All],[Name]],(Table3[[#All],[Polygon]]=$A195)*(Table3[[#All],[Period]]=Z$1)*((Table3[[#All],[Variables ]]=$AF$3)+(Table3[[#All],[Variables ]]=$AF$2)+(Table3[[#All],[Variables ]]=$AF$4)),0)</f>
        <v>AH</v>
      </c>
      <c r="AA195" t="str" cm="1">
        <f t="array" ref="AA195">_xlfn._xlws.FILTER(Table3[[#All],[Name]],(Table3[[#All],[Polygon]]=$A195)*(Table3[[#All],[Period]]=AA$1)*((Table3[[#All],[Variables ]]=$AF$3)+(Table3[[#All],[Variables ]]=$AF$2)+(Table3[[#All],[Variables ]]=$AF$4)),0)</f>
        <v>AH</v>
      </c>
      <c r="AB195" cm="1">
        <f t="array" ref="AB195">_xlfn._xlws.FILTER(Table3[[#All],[Name]],(Table3[[#All],[Polygon]]=$A195)*(Table3[[#All],[Period]]=AB$1)*((Table3[[#All],[Variables ]]=$AF$3)+(Table3[[#All],[Variables ]]=$AF$2)+(Table3[[#All],[Variables ]]=$AF$4)),0)</f>
        <v>0</v>
      </c>
      <c r="AC195" cm="1">
        <f t="array" ref="AC195">_xlfn._xlws.FILTER(Table3[[#All],[Name]],(Table3[[#All],[Polygon]]=$A195)*(Table3[[#All],[Period]]=AC$1)*((Table3[[#All],[Variables ]]=$AF$3)+(Table3[[#All],[Variables ]]=$AF$2)+(Table3[[#All],[Variables ]]=$AF$4)),0)</f>
        <v>0</v>
      </c>
      <c r="AD195" cm="1">
        <f t="array" ref="AD195">_xlfn._xlws.FILTER(Table3[[#All],[Name]],(Table3[[#All],[Polygon]]=$A195)*(Table3[[#All],[Period]]=AD$1)*((Table3[[#All],[Variables ]]=$AF$3)+(Table3[[#All],[Variables ]]=$AF$2)+(Table3[[#All],[Variables ]]=$AF$4)),0)</f>
        <v>0</v>
      </c>
    </row>
    <row r="196" spans="1:30" x14ac:dyDescent="0.35">
      <c r="A196" s="5">
        <v>21</v>
      </c>
      <c r="B196" s="6" t="s">
        <v>1374</v>
      </c>
      <c r="C196" s="8">
        <v>19.288570119999999</v>
      </c>
      <c r="D196" s="6" t="s">
        <v>1361</v>
      </c>
      <c r="E196" s="6">
        <v>0</v>
      </c>
      <c r="F196" s="6">
        <v>4</v>
      </c>
      <c r="G196" s="6">
        <v>5</v>
      </c>
      <c r="H196" s="6"/>
      <c r="I196" s="6">
        <v>0</v>
      </c>
      <c r="J196" s="6">
        <v>0</v>
      </c>
      <c r="K196" s="6" t="s">
        <v>1362</v>
      </c>
      <c r="L196" s="6">
        <v>46</v>
      </c>
      <c r="M196" s="6">
        <v>46</v>
      </c>
      <c r="N196" s="6">
        <v>38.999831829999998</v>
      </c>
      <c r="O196" s="9">
        <v>22.594000000000001</v>
      </c>
      <c r="P196" cm="1">
        <f t="array" ref="P196">_xlfn._xlws.FILTER(Table3[[#All],[Name]],(Table3[[#All],[Polygon]]=$A196)*(Table3[[#All],[Period]]=P$1)*((Table3[[#All],[Variables ]]=$AF$3)+(Table3[[#All],[Variables ]]=$AF$2)+(Table3[[#All],[Variables ]]=$AF$4)),0)</f>
        <v>0</v>
      </c>
      <c r="Q196" t="e" cm="1" vm="2">
        <f t="array" aca="1" ref="Q196" ca="1">_xlfn._xlws.FILTER(Table3[[#All],[Name]],(Table3[[#All],[Polygon]]=$A196)*(Table3[[#All],[Period]]=Q$1)*((Table3[[#All],[Variables ]]=$AF$3)+(Table3[[#All],[Variables ]]=$AF$2)+(Table3[[#All],[Variables ]]=$AF$4)),0)</f>
        <v>#VALUE!</v>
      </c>
      <c r="R196" t="str" cm="1">
        <f t="array" ref="R196">_xlfn._xlws.FILTER(Table3[[#All],[Name]],(Table3[[#All],[Polygon]]=$A196)*(Table3[[#All],[Period]]=R$1)*((Table3[[#All],[Variables ]]=$AF$3)+(Table3[[#All],[Variables ]]=$AF$2)+(Table3[[#All],[Variables ]]=$AF$4)),0)</f>
        <v>AH</v>
      </c>
      <c r="S196" t="str" cm="1">
        <f t="array" ref="S196">_xlfn._xlws.FILTER(Table3[[#All],[Name]],(Table3[[#All],[Polygon]]=$A196)*(Table3[[#All],[Period]]=S$1)*((Table3[[#All],[Variables ]]=$AF$3)+(Table3[[#All],[Variables ]]=$AF$2)+(Table3[[#All],[Variables ]]=$AF$4)),0)</f>
        <v>AH</v>
      </c>
      <c r="T196" cm="1">
        <f t="array" ref="T196">_xlfn._xlws.FILTER(Table3[[#All],[Name]],(Table3[[#All],[Polygon]]=$A196)*(Table3[[#All],[Period]]=T$1)*((Table3[[#All],[Variables ]]=$AF$3)+(Table3[[#All],[Variables ]]=$AF$2)+(Table3[[#All],[Variables ]]=$AF$4)),0)</f>
        <v>0</v>
      </c>
      <c r="U196" cm="1">
        <f t="array" ref="U196">_xlfn._xlws.FILTER(Table3[[#All],[Name]],(Table3[[#All],[Polygon]]=$A196)*(Table3[[#All],[Period]]=U$1)*((Table3[[#All],[Variables ]]=$AF$3)+(Table3[[#All],[Variables ]]=$AF$2)+(Table3[[#All],[Variables ]]=$AF$4)),0)</f>
        <v>0</v>
      </c>
      <c r="V196" cm="1">
        <f t="array" ref="V196">_xlfn._xlws.FILTER(Table3[[#All],[Name]],(Table3[[#All],[Polygon]]=$A196)*(Table3[[#All],[Period]]=V$1)*((Table3[[#All],[Variables ]]=$AF$3)+(Table3[[#All],[Variables ]]=$AF$2)+(Table3[[#All],[Variables ]]=$AF$4)),0)</f>
        <v>0</v>
      </c>
      <c r="W196" cm="1">
        <f t="array" ref="W196">_xlfn._xlws.FILTER(Table3[[#All],[Name]],(Table3[[#All],[Polygon]]=$A196)*(Table3[[#All],[Period]]=W$1)*((Table3[[#All],[Variables ]]=$AF$3)+(Table3[[#All],[Variables ]]=$AF$2)+(Table3[[#All],[Variables ]]=$AF$4)),0)</f>
        <v>0</v>
      </c>
      <c r="X196" cm="1">
        <f t="array" ref="X196">_xlfn._xlws.FILTER(Table3[[#All],[Name]],(Table3[[#All],[Polygon]]=$A196)*(Table3[[#All],[Period]]=X$1)*((Table3[[#All],[Variables ]]=$AF$3)+(Table3[[#All],[Variables ]]=$AF$2)+(Table3[[#All],[Variables ]]=$AF$4)),0)</f>
        <v>0</v>
      </c>
      <c r="Y196" t="str" cm="1">
        <f t="array" ref="Y196">_xlfn._xlws.FILTER(Table3[[#All],[Name]],(Table3[[#All],[Polygon]]=$A196)*(Table3[[#All],[Period]]=Y$1)*((Table3[[#All],[Variables ]]=$AF$3)+(Table3[[#All],[Variables ]]=$AF$2)+(Table3[[#All],[Variables ]]=$AF$4)),0)</f>
        <v>PCT</v>
      </c>
      <c r="Z196" t="str" cm="1">
        <f t="array" ref="Z196">_xlfn._xlws.FILTER(Table3[[#All],[Name]],(Table3[[#All],[Polygon]]=$A196)*(Table3[[#All],[Period]]=Z$1)*((Table3[[#All],[Variables ]]=$AF$3)+(Table3[[#All],[Variables ]]=$AF$2)+(Table3[[#All],[Variables ]]=$AF$4)),0)</f>
        <v>AH</v>
      </c>
      <c r="AA196" t="str" cm="1">
        <f t="array" ref="AA196">_xlfn._xlws.FILTER(Table3[[#All],[Name]],(Table3[[#All],[Polygon]]=$A196)*(Table3[[#All],[Period]]=AA$1)*((Table3[[#All],[Variables ]]=$AF$3)+(Table3[[#All],[Variables ]]=$AF$2)+(Table3[[#All],[Variables ]]=$AF$4)),0)</f>
        <v>AH</v>
      </c>
      <c r="AB196" cm="1">
        <f t="array" ref="AB196">_xlfn._xlws.FILTER(Table3[[#All],[Name]],(Table3[[#All],[Polygon]]=$A196)*(Table3[[#All],[Period]]=AB$1)*((Table3[[#All],[Variables ]]=$AF$3)+(Table3[[#All],[Variables ]]=$AF$2)+(Table3[[#All],[Variables ]]=$AF$4)),0)</f>
        <v>0</v>
      </c>
      <c r="AC196" cm="1">
        <f t="array" ref="AC196">_xlfn._xlws.FILTER(Table3[[#All],[Name]],(Table3[[#All],[Polygon]]=$A196)*(Table3[[#All],[Period]]=AC$1)*((Table3[[#All],[Variables ]]=$AF$3)+(Table3[[#All],[Variables ]]=$AF$2)+(Table3[[#All],[Variables ]]=$AF$4)),0)</f>
        <v>0</v>
      </c>
      <c r="AD196" cm="1">
        <f t="array" ref="AD196">_xlfn._xlws.FILTER(Table3[[#All],[Name]],(Table3[[#All],[Polygon]]=$A196)*(Table3[[#All],[Period]]=AD$1)*((Table3[[#All],[Variables ]]=$AF$3)+(Table3[[#All],[Variables ]]=$AF$2)+(Table3[[#All],[Variables ]]=$AF$4)),0)</f>
        <v>0</v>
      </c>
    </row>
    <row r="197" spans="1:30" x14ac:dyDescent="0.35">
      <c r="A197" s="3">
        <v>21</v>
      </c>
      <c r="B197" s="4" t="s">
        <v>1374</v>
      </c>
      <c r="C197" s="10">
        <v>19.288570119999999</v>
      </c>
      <c r="D197" s="4" t="s">
        <v>1361</v>
      </c>
      <c r="E197" s="4">
        <v>0</v>
      </c>
      <c r="F197" s="4">
        <v>4</v>
      </c>
      <c r="G197" s="4">
        <v>5</v>
      </c>
      <c r="H197" s="4"/>
      <c r="I197" s="4">
        <v>0</v>
      </c>
      <c r="J197" s="4">
        <v>0</v>
      </c>
      <c r="K197" s="4" t="s">
        <v>1362</v>
      </c>
      <c r="L197" s="4">
        <v>44</v>
      </c>
      <c r="M197" s="4">
        <v>44</v>
      </c>
      <c r="N197" s="4">
        <v>31.784081520000001</v>
      </c>
      <c r="O197" s="11">
        <v>0.44</v>
      </c>
      <c r="P197" cm="1">
        <f t="array" ref="P197">_xlfn._xlws.FILTER(Table3[[#All],[Name]],(Table3[[#All],[Polygon]]=$A197)*(Table3[[#All],[Period]]=P$1)*((Table3[[#All],[Variables ]]=$AF$3)+(Table3[[#All],[Variables ]]=$AF$2)+(Table3[[#All],[Variables ]]=$AF$4)),0)</f>
        <v>0</v>
      </c>
      <c r="Q197" t="e" cm="1" vm="2">
        <f t="array" aca="1" ref="Q197" ca="1">_xlfn._xlws.FILTER(Table3[[#All],[Name]],(Table3[[#All],[Polygon]]=$A197)*(Table3[[#All],[Period]]=Q$1)*((Table3[[#All],[Variables ]]=$AF$3)+(Table3[[#All],[Variables ]]=$AF$2)+(Table3[[#All],[Variables ]]=$AF$4)),0)</f>
        <v>#VALUE!</v>
      </c>
      <c r="R197" t="str" cm="1">
        <f t="array" ref="R197">_xlfn._xlws.FILTER(Table3[[#All],[Name]],(Table3[[#All],[Polygon]]=$A197)*(Table3[[#All],[Period]]=R$1)*((Table3[[#All],[Variables ]]=$AF$3)+(Table3[[#All],[Variables ]]=$AF$2)+(Table3[[#All],[Variables ]]=$AF$4)),0)</f>
        <v>AH</v>
      </c>
      <c r="S197" t="str" cm="1">
        <f t="array" ref="S197">_xlfn._xlws.FILTER(Table3[[#All],[Name]],(Table3[[#All],[Polygon]]=$A197)*(Table3[[#All],[Period]]=S$1)*((Table3[[#All],[Variables ]]=$AF$3)+(Table3[[#All],[Variables ]]=$AF$2)+(Table3[[#All],[Variables ]]=$AF$4)),0)</f>
        <v>AH</v>
      </c>
      <c r="T197" cm="1">
        <f t="array" ref="T197">_xlfn._xlws.FILTER(Table3[[#All],[Name]],(Table3[[#All],[Polygon]]=$A197)*(Table3[[#All],[Period]]=T$1)*((Table3[[#All],[Variables ]]=$AF$3)+(Table3[[#All],[Variables ]]=$AF$2)+(Table3[[#All],[Variables ]]=$AF$4)),0)</f>
        <v>0</v>
      </c>
      <c r="U197" cm="1">
        <f t="array" ref="U197">_xlfn._xlws.FILTER(Table3[[#All],[Name]],(Table3[[#All],[Polygon]]=$A197)*(Table3[[#All],[Period]]=U$1)*((Table3[[#All],[Variables ]]=$AF$3)+(Table3[[#All],[Variables ]]=$AF$2)+(Table3[[#All],[Variables ]]=$AF$4)),0)</f>
        <v>0</v>
      </c>
      <c r="V197" cm="1">
        <f t="array" ref="V197">_xlfn._xlws.FILTER(Table3[[#All],[Name]],(Table3[[#All],[Polygon]]=$A197)*(Table3[[#All],[Period]]=V$1)*((Table3[[#All],[Variables ]]=$AF$3)+(Table3[[#All],[Variables ]]=$AF$2)+(Table3[[#All],[Variables ]]=$AF$4)),0)</f>
        <v>0</v>
      </c>
      <c r="W197" cm="1">
        <f t="array" ref="W197">_xlfn._xlws.FILTER(Table3[[#All],[Name]],(Table3[[#All],[Polygon]]=$A197)*(Table3[[#All],[Period]]=W$1)*((Table3[[#All],[Variables ]]=$AF$3)+(Table3[[#All],[Variables ]]=$AF$2)+(Table3[[#All],[Variables ]]=$AF$4)),0)</f>
        <v>0</v>
      </c>
      <c r="X197" cm="1">
        <f t="array" ref="X197">_xlfn._xlws.FILTER(Table3[[#All],[Name]],(Table3[[#All],[Polygon]]=$A197)*(Table3[[#All],[Period]]=X$1)*((Table3[[#All],[Variables ]]=$AF$3)+(Table3[[#All],[Variables ]]=$AF$2)+(Table3[[#All],[Variables ]]=$AF$4)),0)</f>
        <v>0</v>
      </c>
      <c r="Y197" t="str" cm="1">
        <f t="array" ref="Y197">_xlfn._xlws.FILTER(Table3[[#All],[Name]],(Table3[[#All],[Polygon]]=$A197)*(Table3[[#All],[Period]]=Y$1)*((Table3[[#All],[Variables ]]=$AF$3)+(Table3[[#All],[Variables ]]=$AF$2)+(Table3[[#All],[Variables ]]=$AF$4)),0)</f>
        <v>PCT</v>
      </c>
      <c r="Z197" t="str" cm="1">
        <f t="array" ref="Z197">_xlfn._xlws.FILTER(Table3[[#All],[Name]],(Table3[[#All],[Polygon]]=$A197)*(Table3[[#All],[Period]]=Z$1)*((Table3[[#All],[Variables ]]=$AF$3)+(Table3[[#All],[Variables ]]=$AF$2)+(Table3[[#All],[Variables ]]=$AF$4)),0)</f>
        <v>AH</v>
      </c>
      <c r="AA197" t="str" cm="1">
        <f t="array" ref="AA197">_xlfn._xlws.FILTER(Table3[[#All],[Name]],(Table3[[#All],[Polygon]]=$A197)*(Table3[[#All],[Period]]=AA$1)*((Table3[[#All],[Variables ]]=$AF$3)+(Table3[[#All],[Variables ]]=$AF$2)+(Table3[[#All],[Variables ]]=$AF$4)),0)</f>
        <v>AH</v>
      </c>
      <c r="AB197" cm="1">
        <f t="array" ref="AB197">_xlfn._xlws.FILTER(Table3[[#All],[Name]],(Table3[[#All],[Polygon]]=$A197)*(Table3[[#All],[Period]]=AB$1)*((Table3[[#All],[Variables ]]=$AF$3)+(Table3[[#All],[Variables ]]=$AF$2)+(Table3[[#All],[Variables ]]=$AF$4)),0)</f>
        <v>0</v>
      </c>
      <c r="AC197" cm="1">
        <f t="array" ref="AC197">_xlfn._xlws.FILTER(Table3[[#All],[Name]],(Table3[[#All],[Polygon]]=$A197)*(Table3[[#All],[Period]]=AC$1)*((Table3[[#All],[Variables ]]=$AF$3)+(Table3[[#All],[Variables ]]=$AF$2)+(Table3[[#All],[Variables ]]=$AF$4)),0)</f>
        <v>0</v>
      </c>
      <c r="AD197" cm="1">
        <f t="array" ref="AD197">_xlfn._xlws.FILTER(Table3[[#All],[Name]],(Table3[[#All],[Polygon]]=$A197)*(Table3[[#All],[Period]]=AD$1)*((Table3[[#All],[Variables ]]=$AF$3)+(Table3[[#All],[Variables ]]=$AF$2)+(Table3[[#All],[Variables ]]=$AF$4)),0)</f>
        <v>0</v>
      </c>
    </row>
    <row r="198" spans="1:30" x14ac:dyDescent="0.35">
      <c r="A198" s="5">
        <v>21</v>
      </c>
      <c r="B198" s="6" t="s">
        <v>1374</v>
      </c>
      <c r="C198" s="8">
        <v>19.288570119999999</v>
      </c>
      <c r="D198" s="6" t="s">
        <v>1361</v>
      </c>
      <c r="E198" s="6">
        <v>0</v>
      </c>
      <c r="F198" s="6">
        <v>4</v>
      </c>
      <c r="G198" s="6">
        <v>5</v>
      </c>
      <c r="H198" s="6"/>
      <c r="I198" s="6">
        <v>0</v>
      </c>
      <c r="J198" s="6">
        <v>0</v>
      </c>
      <c r="K198" s="6" t="s">
        <v>1362</v>
      </c>
      <c r="L198" s="6">
        <v>8</v>
      </c>
      <c r="M198" s="6">
        <v>8</v>
      </c>
      <c r="N198" s="6">
        <v>17.14201538</v>
      </c>
      <c r="O198" s="9">
        <v>6.6520000000000001</v>
      </c>
      <c r="P198" cm="1">
        <f t="array" ref="P198">_xlfn._xlws.FILTER(Table3[[#All],[Name]],(Table3[[#All],[Polygon]]=$A198)*(Table3[[#All],[Period]]=P$1)*((Table3[[#All],[Variables ]]=$AF$3)+(Table3[[#All],[Variables ]]=$AF$2)+(Table3[[#All],[Variables ]]=$AF$4)),0)</f>
        <v>0</v>
      </c>
      <c r="Q198" t="e" cm="1" vm="2">
        <f t="array" aca="1" ref="Q198" ca="1">_xlfn._xlws.FILTER(Table3[[#All],[Name]],(Table3[[#All],[Polygon]]=$A198)*(Table3[[#All],[Period]]=Q$1)*((Table3[[#All],[Variables ]]=$AF$3)+(Table3[[#All],[Variables ]]=$AF$2)+(Table3[[#All],[Variables ]]=$AF$4)),0)</f>
        <v>#VALUE!</v>
      </c>
      <c r="R198" t="str" cm="1">
        <f t="array" ref="R198">_xlfn._xlws.FILTER(Table3[[#All],[Name]],(Table3[[#All],[Polygon]]=$A198)*(Table3[[#All],[Period]]=R$1)*((Table3[[#All],[Variables ]]=$AF$3)+(Table3[[#All],[Variables ]]=$AF$2)+(Table3[[#All],[Variables ]]=$AF$4)),0)</f>
        <v>AH</v>
      </c>
      <c r="S198" t="str" cm="1">
        <f t="array" ref="S198">_xlfn._xlws.FILTER(Table3[[#All],[Name]],(Table3[[#All],[Polygon]]=$A198)*(Table3[[#All],[Period]]=S$1)*((Table3[[#All],[Variables ]]=$AF$3)+(Table3[[#All],[Variables ]]=$AF$2)+(Table3[[#All],[Variables ]]=$AF$4)),0)</f>
        <v>AH</v>
      </c>
      <c r="T198" cm="1">
        <f t="array" ref="T198">_xlfn._xlws.FILTER(Table3[[#All],[Name]],(Table3[[#All],[Polygon]]=$A198)*(Table3[[#All],[Period]]=T$1)*((Table3[[#All],[Variables ]]=$AF$3)+(Table3[[#All],[Variables ]]=$AF$2)+(Table3[[#All],[Variables ]]=$AF$4)),0)</f>
        <v>0</v>
      </c>
      <c r="U198" cm="1">
        <f t="array" ref="U198">_xlfn._xlws.FILTER(Table3[[#All],[Name]],(Table3[[#All],[Polygon]]=$A198)*(Table3[[#All],[Period]]=U$1)*((Table3[[#All],[Variables ]]=$AF$3)+(Table3[[#All],[Variables ]]=$AF$2)+(Table3[[#All],[Variables ]]=$AF$4)),0)</f>
        <v>0</v>
      </c>
      <c r="V198" cm="1">
        <f t="array" ref="V198">_xlfn._xlws.FILTER(Table3[[#All],[Name]],(Table3[[#All],[Polygon]]=$A198)*(Table3[[#All],[Period]]=V$1)*((Table3[[#All],[Variables ]]=$AF$3)+(Table3[[#All],[Variables ]]=$AF$2)+(Table3[[#All],[Variables ]]=$AF$4)),0)</f>
        <v>0</v>
      </c>
      <c r="W198" cm="1">
        <f t="array" ref="W198">_xlfn._xlws.FILTER(Table3[[#All],[Name]],(Table3[[#All],[Polygon]]=$A198)*(Table3[[#All],[Period]]=W$1)*((Table3[[#All],[Variables ]]=$AF$3)+(Table3[[#All],[Variables ]]=$AF$2)+(Table3[[#All],[Variables ]]=$AF$4)),0)</f>
        <v>0</v>
      </c>
      <c r="X198" cm="1">
        <f t="array" ref="X198">_xlfn._xlws.FILTER(Table3[[#All],[Name]],(Table3[[#All],[Polygon]]=$A198)*(Table3[[#All],[Period]]=X$1)*((Table3[[#All],[Variables ]]=$AF$3)+(Table3[[#All],[Variables ]]=$AF$2)+(Table3[[#All],[Variables ]]=$AF$4)),0)</f>
        <v>0</v>
      </c>
      <c r="Y198" t="str" cm="1">
        <f t="array" ref="Y198">_xlfn._xlws.FILTER(Table3[[#All],[Name]],(Table3[[#All],[Polygon]]=$A198)*(Table3[[#All],[Period]]=Y$1)*((Table3[[#All],[Variables ]]=$AF$3)+(Table3[[#All],[Variables ]]=$AF$2)+(Table3[[#All],[Variables ]]=$AF$4)),0)</f>
        <v>PCT</v>
      </c>
      <c r="Z198" t="str" cm="1">
        <f t="array" ref="Z198">_xlfn._xlws.FILTER(Table3[[#All],[Name]],(Table3[[#All],[Polygon]]=$A198)*(Table3[[#All],[Period]]=Z$1)*((Table3[[#All],[Variables ]]=$AF$3)+(Table3[[#All],[Variables ]]=$AF$2)+(Table3[[#All],[Variables ]]=$AF$4)),0)</f>
        <v>AH</v>
      </c>
      <c r="AA198" t="str" cm="1">
        <f t="array" ref="AA198">_xlfn._xlws.FILTER(Table3[[#All],[Name]],(Table3[[#All],[Polygon]]=$A198)*(Table3[[#All],[Period]]=AA$1)*((Table3[[#All],[Variables ]]=$AF$3)+(Table3[[#All],[Variables ]]=$AF$2)+(Table3[[#All],[Variables ]]=$AF$4)),0)</f>
        <v>AH</v>
      </c>
      <c r="AB198" cm="1">
        <f t="array" ref="AB198">_xlfn._xlws.FILTER(Table3[[#All],[Name]],(Table3[[#All],[Polygon]]=$A198)*(Table3[[#All],[Period]]=AB$1)*((Table3[[#All],[Variables ]]=$AF$3)+(Table3[[#All],[Variables ]]=$AF$2)+(Table3[[#All],[Variables ]]=$AF$4)),0)</f>
        <v>0</v>
      </c>
      <c r="AC198" cm="1">
        <f t="array" ref="AC198">_xlfn._xlws.FILTER(Table3[[#All],[Name]],(Table3[[#All],[Polygon]]=$A198)*(Table3[[#All],[Period]]=AC$1)*((Table3[[#All],[Variables ]]=$AF$3)+(Table3[[#All],[Variables ]]=$AF$2)+(Table3[[#All],[Variables ]]=$AF$4)),0)</f>
        <v>0</v>
      </c>
      <c r="AD198" cm="1">
        <f t="array" ref="AD198">_xlfn._xlws.FILTER(Table3[[#All],[Name]],(Table3[[#All],[Polygon]]=$A198)*(Table3[[#All],[Period]]=AD$1)*((Table3[[#All],[Variables ]]=$AF$3)+(Table3[[#All],[Variables ]]=$AF$2)+(Table3[[#All],[Variables ]]=$AF$4)),0)</f>
        <v>0</v>
      </c>
    </row>
    <row r="199" spans="1:30" x14ac:dyDescent="0.35">
      <c r="A199" s="3">
        <v>21</v>
      </c>
      <c r="B199" s="4" t="s">
        <v>1374</v>
      </c>
      <c r="C199" s="10">
        <v>19.288570119999999</v>
      </c>
      <c r="D199" s="4" t="s">
        <v>1361</v>
      </c>
      <c r="E199" s="4">
        <v>0</v>
      </c>
      <c r="F199" s="4">
        <v>4</v>
      </c>
      <c r="G199" s="4">
        <v>5</v>
      </c>
      <c r="H199" s="4"/>
      <c r="I199" s="4">
        <v>0</v>
      </c>
      <c r="J199" s="4">
        <v>0</v>
      </c>
      <c r="K199" s="4" t="s">
        <v>1362</v>
      </c>
      <c r="L199" s="4">
        <v>14</v>
      </c>
      <c r="M199" s="4">
        <v>14</v>
      </c>
      <c r="N199" s="4">
        <v>7.6910193099999997</v>
      </c>
      <c r="O199" s="11">
        <v>3.4590000000000001</v>
      </c>
      <c r="P199" cm="1">
        <f t="array" ref="P199">_xlfn._xlws.FILTER(Table3[[#All],[Name]],(Table3[[#All],[Polygon]]=$A199)*(Table3[[#All],[Period]]=P$1)*((Table3[[#All],[Variables ]]=$AF$3)+(Table3[[#All],[Variables ]]=$AF$2)+(Table3[[#All],[Variables ]]=$AF$4)),0)</f>
        <v>0</v>
      </c>
      <c r="Q199" t="e" cm="1" vm="2">
        <f t="array" aca="1" ref="Q199" ca="1">_xlfn._xlws.FILTER(Table3[[#All],[Name]],(Table3[[#All],[Polygon]]=$A199)*(Table3[[#All],[Period]]=Q$1)*((Table3[[#All],[Variables ]]=$AF$3)+(Table3[[#All],[Variables ]]=$AF$2)+(Table3[[#All],[Variables ]]=$AF$4)),0)</f>
        <v>#VALUE!</v>
      </c>
      <c r="R199" t="str" cm="1">
        <f t="array" ref="R199">_xlfn._xlws.FILTER(Table3[[#All],[Name]],(Table3[[#All],[Polygon]]=$A199)*(Table3[[#All],[Period]]=R$1)*((Table3[[#All],[Variables ]]=$AF$3)+(Table3[[#All],[Variables ]]=$AF$2)+(Table3[[#All],[Variables ]]=$AF$4)),0)</f>
        <v>AH</v>
      </c>
      <c r="S199" t="str" cm="1">
        <f t="array" ref="S199">_xlfn._xlws.FILTER(Table3[[#All],[Name]],(Table3[[#All],[Polygon]]=$A199)*(Table3[[#All],[Period]]=S$1)*((Table3[[#All],[Variables ]]=$AF$3)+(Table3[[#All],[Variables ]]=$AF$2)+(Table3[[#All],[Variables ]]=$AF$4)),0)</f>
        <v>AH</v>
      </c>
      <c r="T199" cm="1">
        <f t="array" ref="T199">_xlfn._xlws.FILTER(Table3[[#All],[Name]],(Table3[[#All],[Polygon]]=$A199)*(Table3[[#All],[Period]]=T$1)*((Table3[[#All],[Variables ]]=$AF$3)+(Table3[[#All],[Variables ]]=$AF$2)+(Table3[[#All],[Variables ]]=$AF$4)),0)</f>
        <v>0</v>
      </c>
      <c r="U199" cm="1">
        <f t="array" ref="U199">_xlfn._xlws.FILTER(Table3[[#All],[Name]],(Table3[[#All],[Polygon]]=$A199)*(Table3[[#All],[Period]]=U$1)*((Table3[[#All],[Variables ]]=$AF$3)+(Table3[[#All],[Variables ]]=$AF$2)+(Table3[[#All],[Variables ]]=$AF$4)),0)</f>
        <v>0</v>
      </c>
      <c r="V199" cm="1">
        <f t="array" ref="V199">_xlfn._xlws.FILTER(Table3[[#All],[Name]],(Table3[[#All],[Polygon]]=$A199)*(Table3[[#All],[Period]]=V$1)*((Table3[[#All],[Variables ]]=$AF$3)+(Table3[[#All],[Variables ]]=$AF$2)+(Table3[[#All],[Variables ]]=$AF$4)),0)</f>
        <v>0</v>
      </c>
      <c r="W199" cm="1">
        <f t="array" ref="W199">_xlfn._xlws.FILTER(Table3[[#All],[Name]],(Table3[[#All],[Polygon]]=$A199)*(Table3[[#All],[Period]]=W$1)*((Table3[[#All],[Variables ]]=$AF$3)+(Table3[[#All],[Variables ]]=$AF$2)+(Table3[[#All],[Variables ]]=$AF$4)),0)</f>
        <v>0</v>
      </c>
      <c r="X199" cm="1">
        <f t="array" ref="X199">_xlfn._xlws.FILTER(Table3[[#All],[Name]],(Table3[[#All],[Polygon]]=$A199)*(Table3[[#All],[Period]]=X$1)*((Table3[[#All],[Variables ]]=$AF$3)+(Table3[[#All],[Variables ]]=$AF$2)+(Table3[[#All],[Variables ]]=$AF$4)),0)</f>
        <v>0</v>
      </c>
      <c r="Y199" t="str" cm="1">
        <f t="array" ref="Y199">_xlfn._xlws.FILTER(Table3[[#All],[Name]],(Table3[[#All],[Polygon]]=$A199)*(Table3[[#All],[Period]]=Y$1)*((Table3[[#All],[Variables ]]=$AF$3)+(Table3[[#All],[Variables ]]=$AF$2)+(Table3[[#All],[Variables ]]=$AF$4)),0)</f>
        <v>PCT</v>
      </c>
      <c r="Z199" t="str" cm="1">
        <f t="array" ref="Z199">_xlfn._xlws.FILTER(Table3[[#All],[Name]],(Table3[[#All],[Polygon]]=$A199)*(Table3[[#All],[Period]]=Z$1)*((Table3[[#All],[Variables ]]=$AF$3)+(Table3[[#All],[Variables ]]=$AF$2)+(Table3[[#All],[Variables ]]=$AF$4)),0)</f>
        <v>AH</v>
      </c>
      <c r="AA199" t="str" cm="1">
        <f t="array" ref="AA199">_xlfn._xlws.FILTER(Table3[[#All],[Name]],(Table3[[#All],[Polygon]]=$A199)*(Table3[[#All],[Period]]=AA$1)*((Table3[[#All],[Variables ]]=$AF$3)+(Table3[[#All],[Variables ]]=$AF$2)+(Table3[[#All],[Variables ]]=$AF$4)),0)</f>
        <v>AH</v>
      </c>
      <c r="AB199" cm="1">
        <f t="array" ref="AB199">_xlfn._xlws.FILTER(Table3[[#All],[Name]],(Table3[[#All],[Polygon]]=$A199)*(Table3[[#All],[Period]]=AB$1)*((Table3[[#All],[Variables ]]=$AF$3)+(Table3[[#All],[Variables ]]=$AF$2)+(Table3[[#All],[Variables ]]=$AF$4)),0)</f>
        <v>0</v>
      </c>
      <c r="AC199" cm="1">
        <f t="array" ref="AC199">_xlfn._xlws.FILTER(Table3[[#All],[Name]],(Table3[[#All],[Polygon]]=$A199)*(Table3[[#All],[Period]]=AC$1)*((Table3[[#All],[Variables ]]=$AF$3)+(Table3[[#All],[Variables ]]=$AF$2)+(Table3[[#All],[Variables ]]=$AF$4)),0)</f>
        <v>0</v>
      </c>
      <c r="AD199" cm="1">
        <f t="array" ref="AD199">_xlfn._xlws.FILTER(Table3[[#All],[Name]],(Table3[[#All],[Polygon]]=$A199)*(Table3[[#All],[Period]]=AD$1)*((Table3[[#All],[Variables ]]=$AF$3)+(Table3[[#All],[Variables ]]=$AF$2)+(Table3[[#All],[Variables ]]=$AF$4)),0)</f>
        <v>0</v>
      </c>
    </row>
    <row r="200" spans="1:30" x14ac:dyDescent="0.35">
      <c r="A200" s="5">
        <v>21</v>
      </c>
      <c r="B200" s="6" t="s">
        <v>1374</v>
      </c>
      <c r="C200" s="8">
        <v>19.288570119999999</v>
      </c>
      <c r="D200" s="6" t="s">
        <v>1361</v>
      </c>
      <c r="E200" s="6">
        <v>0</v>
      </c>
      <c r="F200" s="6">
        <v>4</v>
      </c>
      <c r="G200" s="6">
        <v>5</v>
      </c>
      <c r="H200" s="6"/>
      <c r="I200" s="6">
        <v>0</v>
      </c>
      <c r="J200" s="6">
        <v>0</v>
      </c>
      <c r="K200" s="6" t="s">
        <v>1362</v>
      </c>
      <c r="L200" s="6">
        <v>21</v>
      </c>
      <c r="M200" s="6">
        <v>21</v>
      </c>
      <c r="N200" s="6">
        <v>19.288570119999999</v>
      </c>
      <c r="O200" s="9">
        <v>19.289000000000001</v>
      </c>
      <c r="P200" cm="1">
        <f t="array" ref="P200">_xlfn._xlws.FILTER(Table3[[#All],[Name]],(Table3[[#All],[Polygon]]=$A200)*(Table3[[#All],[Period]]=P$1)*((Table3[[#All],[Variables ]]=$AF$3)+(Table3[[#All],[Variables ]]=$AF$2)+(Table3[[#All],[Variables ]]=$AF$4)),0)</f>
        <v>0</v>
      </c>
      <c r="Q200" t="e" cm="1" vm="2">
        <f t="array" aca="1" ref="Q200" ca="1">_xlfn._xlws.FILTER(Table3[[#All],[Name]],(Table3[[#All],[Polygon]]=$A200)*(Table3[[#All],[Period]]=Q$1)*((Table3[[#All],[Variables ]]=$AF$3)+(Table3[[#All],[Variables ]]=$AF$2)+(Table3[[#All],[Variables ]]=$AF$4)),0)</f>
        <v>#VALUE!</v>
      </c>
      <c r="R200" t="str" cm="1">
        <f t="array" ref="R200">_xlfn._xlws.FILTER(Table3[[#All],[Name]],(Table3[[#All],[Polygon]]=$A200)*(Table3[[#All],[Period]]=R$1)*((Table3[[#All],[Variables ]]=$AF$3)+(Table3[[#All],[Variables ]]=$AF$2)+(Table3[[#All],[Variables ]]=$AF$4)),0)</f>
        <v>AH</v>
      </c>
      <c r="S200" t="str" cm="1">
        <f t="array" ref="S200">_xlfn._xlws.FILTER(Table3[[#All],[Name]],(Table3[[#All],[Polygon]]=$A200)*(Table3[[#All],[Period]]=S$1)*((Table3[[#All],[Variables ]]=$AF$3)+(Table3[[#All],[Variables ]]=$AF$2)+(Table3[[#All],[Variables ]]=$AF$4)),0)</f>
        <v>AH</v>
      </c>
      <c r="T200" cm="1">
        <f t="array" ref="T200">_xlfn._xlws.FILTER(Table3[[#All],[Name]],(Table3[[#All],[Polygon]]=$A200)*(Table3[[#All],[Period]]=T$1)*((Table3[[#All],[Variables ]]=$AF$3)+(Table3[[#All],[Variables ]]=$AF$2)+(Table3[[#All],[Variables ]]=$AF$4)),0)</f>
        <v>0</v>
      </c>
      <c r="U200" cm="1">
        <f t="array" ref="U200">_xlfn._xlws.FILTER(Table3[[#All],[Name]],(Table3[[#All],[Polygon]]=$A200)*(Table3[[#All],[Period]]=U$1)*((Table3[[#All],[Variables ]]=$AF$3)+(Table3[[#All],[Variables ]]=$AF$2)+(Table3[[#All],[Variables ]]=$AF$4)),0)</f>
        <v>0</v>
      </c>
      <c r="V200" cm="1">
        <f t="array" ref="V200">_xlfn._xlws.FILTER(Table3[[#All],[Name]],(Table3[[#All],[Polygon]]=$A200)*(Table3[[#All],[Period]]=V$1)*((Table3[[#All],[Variables ]]=$AF$3)+(Table3[[#All],[Variables ]]=$AF$2)+(Table3[[#All],[Variables ]]=$AF$4)),0)</f>
        <v>0</v>
      </c>
      <c r="W200" cm="1">
        <f t="array" ref="W200">_xlfn._xlws.FILTER(Table3[[#All],[Name]],(Table3[[#All],[Polygon]]=$A200)*(Table3[[#All],[Period]]=W$1)*((Table3[[#All],[Variables ]]=$AF$3)+(Table3[[#All],[Variables ]]=$AF$2)+(Table3[[#All],[Variables ]]=$AF$4)),0)</f>
        <v>0</v>
      </c>
      <c r="X200" cm="1">
        <f t="array" ref="X200">_xlfn._xlws.FILTER(Table3[[#All],[Name]],(Table3[[#All],[Polygon]]=$A200)*(Table3[[#All],[Period]]=X$1)*((Table3[[#All],[Variables ]]=$AF$3)+(Table3[[#All],[Variables ]]=$AF$2)+(Table3[[#All],[Variables ]]=$AF$4)),0)</f>
        <v>0</v>
      </c>
      <c r="Y200" t="str" cm="1">
        <f t="array" ref="Y200">_xlfn._xlws.FILTER(Table3[[#All],[Name]],(Table3[[#All],[Polygon]]=$A200)*(Table3[[#All],[Period]]=Y$1)*((Table3[[#All],[Variables ]]=$AF$3)+(Table3[[#All],[Variables ]]=$AF$2)+(Table3[[#All],[Variables ]]=$AF$4)),0)</f>
        <v>PCT</v>
      </c>
      <c r="Z200" t="str" cm="1">
        <f t="array" ref="Z200">_xlfn._xlws.FILTER(Table3[[#All],[Name]],(Table3[[#All],[Polygon]]=$A200)*(Table3[[#All],[Period]]=Z$1)*((Table3[[#All],[Variables ]]=$AF$3)+(Table3[[#All],[Variables ]]=$AF$2)+(Table3[[#All],[Variables ]]=$AF$4)),0)</f>
        <v>AH</v>
      </c>
      <c r="AA200" t="str" cm="1">
        <f t="array" ref="AA200">_xlfn._xlws.FILTER(Table3[[#All],[Name]],(Table3[[#All],[Polygon]]=$A200)*(Table3[[#All],[Period]]=AA$1)*((Table3[[#All],[Variables ]]=$AF$3)+(Table3[[#All],[Variables ]]=$AF$2)+(Table3[[#All],[Variables ]]=$AF$4)),0)</f>
        <v>AH</v>
      </c>
      <c r="AB200" cm="1">
        <f t="array" ref="AB200">_xlfn._xlws.FILTER(Table3[[#All],[Name]],(Table3[[#All],[Polygon]]=$A200)*(Table3[[#All],[Period]]=AB$1)*((Table3[[#All],[Variables ]]=$AF$3)+(Table3[[#All],[Variables ]]=$AF$2)+(Table3[[#All],[Variables ]]=$AF$4)),0)</f>
        <v>0</v>
      </c>
      <c r="AC200" cm="1">
        <f t="array" ref="AC200">_xlfn._xlws.FILTER(Table3[[#All],[Name]],(Table3[[#All],[Polygon]]=$A200)*(Table3[[#All],[Period]]=AC$1)*((Table3[[#All],[Variables ]]=$AF$3)+(Table3[[#All],[Variables ]]=$AF$2)+(Table3[[#All],[Variables ]]=$AF$4)),0)</f>
        <v>0</v>
      </c>
      <c r="AD200" cm="1">
        <f t="array" ref="AD200">_xlfn._xlws.FILTER(Table3[[#All],[Name]],(Table3[[#All],[Polygon]]=$A200)*(Table3[[#All],[Period]]=AD$1)*((Table3[[#All],[Variables ]]=$AF$3)+(Table3[[#All],[Variables ]]=$AF$2)+(Table3[[#All],[Variables ]]=$AF$4)),0)</f>
        <v>0</v>
      </c>
    </row>
    <row r="201" spans="1:30" x14ac:dyDescent="0.35">
      <c r="A201" s="3">
        <v>21</v>
      </c>
      <c r="B201" s="4" t="s">
        <v>1374</v>
      </c>
      <c r="C201" s="10">
        <v>19.288570119999999</v>
      </c>
      <c r="D201" s="4" t="s">
        <v>1361</v>
      </c>
      <c r="E201" s="4">
        <v>0</v>
      </c>
      <c r="F201" s="4">
        <v>4</v>
      </c>
      <c r="G201" s="4">
        <v>5</v>
      </c>
      <c r="H201" s="4"/>
      <c r="I201" s="4">
        <v>0</v>
      </c>
      <c r="J201" s="4">
        <v>0</v>
      </c>
      <c r="K201" s="4" t="s">
        <v>1362</v>
      </c>
      <c r="L201" s="4">
        <v>764</v>
      </c>
      <c r="M201" s="4">
        <v>764</v>
      </c>
      <c r="N201" s="4">
        <v>64.051350380000002</v>
      </c>
      <c r="O201" s="11">
        <v>6.2169999999999996</v>
      </c>
      <c r="P201" cm="1">
        <f t="array" ref="P201">_xlfn._xlws.FILTER(Table3[[#All],[Name]],(Table3[[#All],[Polygon]]=$A201)*(Table3[[#All],[Period]]=P$1)*((Table3[[#All],[Variables ]]=$AF$3)+(Table3[[#All],[Variables ]]=$AF$2)+(Table3[[#All],[Variables ]]=$AF$4)),0)</f>
        <v>0</v>
      </c>
      <c r="Q201" t="e" cm="1" vm="2">
        <f t="array" aca="1" ref="Q201" ca="1">_xlfn._xlws.FILTER(Table3[[#All],[Name]],(Table3[[#All],[Polygon]]=$A201)*(Table3[[#All],[Period]]=Q$1)*((Table3[[#All],[Variables ]]=$AF$3)+(Table3[[#All],[Variables ]]=$AF$2)+(Table3[[#All],[Variables ]]=$AF$4)),0)</f>
        <v>#VALUE!</v>
      </c>
      <c r="R201" t="str" cm="1">
        <f t="array" ref="R201">_xlfn._xlws.FILTER(Table3[[#All],[Name]],(Table3[[#All],[Polygon]]=$A201)*(Table3[[#All],[Period]]=R$1)*((Table3[[#All],[Variables ]]=$AF$3)+(Table3[[#All],[Variables ]]=$AF$2)+(Table3[[#All],[Variables ]]=$AF$4)),0)</f>
        <v>AH</v>
      </c>
      <c r="S201" t="str" cm="1">
        <f t="array" ref="S201">_xlfn._xlws.FILTER(Table3[[#All],[Name]],(Table3[[#All],[Polygon]]=$A201)*(Table3[[#All],[Period]]=S$1)*((Table3[[#All],[Variables ]]=$AF$3)+(Table3[[#All],[Variables ]]=$AF$2)+(Table3[[#All],[Variables ]]=$AF$4)),0)</f>
        <v>AH</v>
      </c>
      <c r="T201" cm="1">
        <f t="array" ref="T201">_xlfn._xlws.FILTER(Table3[[#All],[Name]],(Table3[[#All],[Polygon]]=$A201)*(Table3[[#All],[Period]]=T$1)*((Table3[[#All],[Variables ]]=$AF$3)+(Table3[[#All],[Variables ]]=$AF$2)+(Table3[[#All],[Variables ]]=$AF$4)),0)</f>
        <v>0</v>
      </c>
      <c r="U201" cm="1">
        <f t="array" ref="U201">_xlfn._xlws.FILTER(Table3[[#All],[Name]],(Table3[[#All],[Polygon]]=$A201)*(Table3[[#All],[Period]]=U$1)*((Table3[[#All],[Variables ]]=$AF$3)+(Table3[[#All],[Variables ]]=$AF$2)+(Table3[[#All],[Variables ]]=$AF$4)),0)</f>
        <v>0</v>
      </c>
      <c r="V201" cm="1">
        <f t="array" ref="V201">_xlfn._xlws.FILTER(Table3[[#All],[Name]],(Table3[[#All],[Polygon]]=$A201)*(Table3[[#All],[Period]]=V$1)*((Table3[[#All],[Variables ]]=$AF$3)+(Table3[[#All],[Variables ]]=$AF$2)+(Table3[[#All],[Variables ]]=$AF$4)),0)</f>
        <v>0</v>
      </c>
      <c r="W201" cm="1">
        <f t="array" ref="W201">_xlfn._xlws.FILTER(Table3[[#All],[Name]],(Table3[[#All],[Polygon]]=$A201)*(Table3[[#All],[Period]]=W$1)*((Table3[[#All],[Variables ]]=$AF$3)+(Table3[[#All],[Variables ]]=$AF$2)+(Table3[[#All],[Variables ]]=$AF$4)),0)</f>
        <v>0</v>
      </c>
      <c r="X201" cm="1">
        <f t="array" ref="X201">_xlfn._xlws.FILTER(Table3[[#All],[Name]],(Table3[[#All],[Polygon]]=$A201)*(Table3[[#All],[Period]]=X$1)*((Table3[[#All],[Variables ]]=$AF$3)+(Table3[[#All],[Variables ]]=$AF$2)+(Table3[[#All],[Variables ]]=$AF$4)),0)</f>
        <v>0</v>
      </c>
      <c r="Y201" t="str" cm="1">
        <f t="array" ref="Y201">_xlfn._xlws.FILTER(Table3[[#All],[Name]],(Table3[[#All],[Polygon]]=$A201)*(Table3[[#All],[Period]]=Y$1)*((Table3[[#All],[Variables ]]=$AF$3)+(Table3[[#All],[Variables ]]=$AF$2)+(Table3[[#All],[Variables ]]=$AF$4)),0)</f>
        <v>PCT</v>
      </c>
      <c r="Z201" t="str" cm="1">
        <f t="array" ref="Z201">_xlfn._xlws.FILTER(Table3[[#All],[Name]],(Table3[[#All],[Polygon]]=$A201)*(Table3[[#All],[Period]]=Z$1)*((Table3[[#All],[Variables ]]=$AF$3)+(Table3[[#All],[Variables ]]=$AF$2)+(Table3[[#All],[Variables ]]=$AF$4)),0)</f>
        <v>AH</v>
      </c>
      <c r="AA201" t="str" cm="1">
        <f t="array" ref="AA201">_xlfn._xlws.FILTER(Table3[[#All],[Name]],(Table3[[#All],[Polygon]]=$A201)*(Table3[[#All],[Period]]=AA$1)*((Table3[[#All],[Variables ]]=$AF$3)+(Table3[[#All],[Variables ]]=$AF$2)+(Table3[[#All],[Variables ]]=$AF$4)),0)</f>
        <v>AH</v>
      </c>
      <c r="AB201" cm="1">
        <f t="array" ref="AB201">_xlfn._xlws.FILTER(Table3[[#All],[Name]],(Table3[[#All],[Polygon]]=$A201)*(Table3[[#All],[Period]]=AB$1)*((Table3[[#All],[Variables ]]=$AF$3)+(Table3[[#All],[Variables ]]=$AF$2)+(Table3[[#All],[Variables ]]=$AF$4)),0)</f>
        <v>0</v>
      </c>
      <c r="AC201" cm="1">
        <f t="array" ref="AC201">_xlfn._xlws.FILTER(Table3[[#All],[Name]],(Table3[[#All],[Polygon]]=$A201)*(Table3[[#All],[Period]]=AC$1)*((Table3[[#All],[Variables ]]=$AF$3)+(Table3[[#All],[Variables ]]=$AF$2)+(Table3[[#All],[Variables ]]=$AF$4)),0)</f>
        <v>0</v>
      </c>
      <c r="AD201" cm="1">
        <f t="array" ref="AD201">_xlfn._xlws.FILTER(Table3[[#All],[Name]],(Table3[[#All],[Polygon]]=$A201)*(Table3[[#All],[Period]]=AD$1)*((Table3[[#All],[Variables ]]=$AF$3)+(Table3[[#All],[Variables ]]=$AF$2)+(Table3[[#All],[Variables ]]=$AF$4)),0)</f>
        <v>0</v>
      </c>
    </row>
    <row r="202" spans="1:30" x14ac:dyDescent="0.35">
      <c r="A202" s="5">
        <v>21</v>
      </c>
      <c r="B202" s="6" t="s">
        <v>1374</v>
      </c>
      <c r="C202" s="8">
        <v>19.288570119999999</v>
      </c>
      <c r="D202" s="6" t="s">
        <v>1361</v>
      </c>
      <c r="E202" s="6">
        <v>0</v>
      </c>
      <c r="F202" s="6">
        <v>4</v>
      </c>
      <c r="G202" s="6">
        <v>5</v>
      </c>
      <c r="H202" s="6"/>
      <c r="I202" s="6">
        <v>0</v>
      </c>
      <c r="J202" s="6">
        <v>0</v>
      </c>
      <c r="K202" s="6" t="s">
        <v>1362</v>
      </c>
      <c r="L202" s="6">
        <v>760</v>
      </c>
      <c r="M202" s="6">
        <v>760</v>
      </c>
      <c r="N202" s="6">
        <v>18.076093060000002</v>
      </c>
      <c r="O202" s="9">
        <v>17.774000000000001</v>
      </c>
      <c r="P202" cm="1">
        <f t="array" ref="P202">_xlfn._xlws.FILTER(Table3[[#All],[Name]],(Table3[[#All],[Polygon]]=$A202)*(Table3[[#All],[Period]]=P$1)*((Table3[[#All],[Variables ]]=$AF$3)+(Table3[[#All],[Variables ]]=$AF$2)+(Table3[[#All],[Variables ]]=$AF$4)),0)</f>
        <v>0</v>
      </c>
      <c r="Q202" t="e" cm="1" vm="2">
        <f t="array" aca="1" ref="Q202" ca="1">_xlfn._xlws.FILTER(Table3[[#All],[Name]],(Table3[[#All],[Polygon]]=$A202)*(Table3[[#All],[Period]]=Q$1)*((Table3[[#All],[Variables ]]=$AF$3)+(Table3[[#All],[Variables ]]=$AF$2)+(Table3[[#All],[Variables ]]=$AF$4)),0)</f>
        <v>#VALUE!</v>
      </c>
      <c r="R202" t="str" cm="1">
        <f t="array" ref="R202">_xlfn._xlws.FILTER(Table3[[#All],[Name]],(Table3[[#All],[Polygon]]=$A202)*(Table3[[#All],[Period]]=R$1)*((Table3[[#All],[Variables ]]=$AF$3)+(Table3[[#All],[Variables ]]=$AF$2)+(Table3[[#All],[Variables ]]=$AF$4)),0)</f>
        <v>AH</v>
      </c>
      <c r="S202" t="str" cm="1">
        <f t="array" ref="S202">_xlfn._xlws.FILTER(Table3[[#All],[Name]],(Table3[[#All],[Polygon]]=$A202)*(Table3[[#All],[Period]]=S$1)*((Table3[[#All],[Variables ]]=$AF$3)+(Table3[[#All],[Variables ]]=$AF$2)+(Table3[[#All],[Variables ]]=$AF$4)),0)</f>
        <v>AH</v>
      </c>
      <c r="T202" cm="1">
        <f t="array" ref="T202">_xlfn._xlws.FILTER(Table3[[#All],[Name]],(Table3[[#All],[Polygon]]=$A202)*(Table3[[#All],[Period]]=T$1)*((Table3[[#All],[Variables ]]=$AF$3)+(Table3[[#All],[Variables ]]=$AF$2)+(Table3[[#All],[Variables ]]=$AF$4)),0)</f>
        <v>0</v>
      </c>
      <c r="U202" cm="1">
        <f t="array" ref="U202">_xlfn._xlws.FILTER(Table3[[#All],[Name]],(Table3[[#All],[Polygon]]=$A202)*(Table3[[#All],[Period]]=U$1)*((Table3[[#All],[Variables ]]=$AF$3)+(Table3[[#All],[Variables ]]=$AF$2)+(Table3[[#All],[Variables ]]=$AF$4)),0)</f>
        <v>0</v>
      </c>
      <c r="V202" cm="1">
        <f t="array" ref="V202">_xlfn._xlws.FILTER(Table3[[#All],[Name]],(Table3[[#All],[Polygon]]=$A202)*(Table3[[#All],[Period]]=V$1)*((Table3[[#All],[Variables ]]=$AF$3)+(Table3[[#All],[Variables ]]=$AF$2)+(Table3[[#All],[Variables ]]=$AF$4)),0)</f>
        <v>0</v>
      </c>
      <c r="W202" cm="1">
        <f t="array" ref="W202">_xlfn._xlws.FILTER(Table3[[#All],[Name]],(Table3[[#All],[Polygon]]=$A202)*(Table3[[#All],[Period]]=W$1)*((Table3[[#All],[Variables ]]=$AF$3)+(Table3[[#All],[Variables ]]=$AF$2)+(Table3[[#All],[Variables ]]=$AF$4)),0)</f>
        <v>0</v>
      </c>
      <c r="X202" cm="1">
        <f t="array" ref="X202">_xlfn._xlws.FILTER(Table3[[#All],[Name]],(Table3[[#All],[Polygon]]=$A202)*(Table3[[#All],[Period]]=X$1)*((Table3[[#All],[Variables ]]=$AF$3)+(Table3[[#All],[Variables ]]=$AF$2)+(Table3[[#All],[Variables ]]=$AF$4)),0)</f>
        <v>0</v>
      </c>
      <c r="Y202" t="str" cm="1">
        <f t="array" ref="Y202">_xlfn._xlws.FILTER(Table3[[#All],[Name]],(Table3[[#All],[Polygon]]=$A202)*(Table3[[#All],[Period]]=Y$1)*((Table3[[#All],[Variables ]]=$AF$3)+(Table3[[#All],[Variables ]]=$AF$2)+(Table3[[#All],[Variables ]]=$AF$4)),0)</f>
        <v>PCT</v>
      </c>
      <c r="Z202" t="str" cm="1">
        <f t="array" ref="Z202">_xlfn._xlws.FILTER(Table3[[#All],[Name]],(Table3[[#All],[Polygon]]=$A202)*(Table3[[#All],[Period]]=Z$1)*((Table3[[#All],[Variables ]]=$AF$3)+(Table3[[#All],[Variables ]]=$AF$2)+(Table3[[#All],[Variables ]]=$AF$4)),0)</f>
        <v>AH</v>
      </c>
      <c r="AA202" t="str" cm="1">
        <f t="array" ref="AA202">_xlfn._xlws.FILTER(Table3[[#All],[Name]],(Table3[[#All],[Polygon]]=$A202)*(Table3[[#All],[Period]]=AA$1)*((Table3[[#All],[Variables ]]=$AF$3)+(Table3[[#All],[Variables ]]=$AF$2)+(Table3[[#All],[Variables ]]=$AF$4)),0)</f>
        <v>AH</v>
      </c>
      <c r="AB202" cm="1">
        <f t="array" ref="AB202">_xlfn._xlws.FILTER(Table3[[#All],[Name]],(Table3[[#All],[Polygon]]=$A202)*(Table3[[#All],[Period]]=AB$1)*((Table3[[#All],[Variables ]]=$AF$3)+(Table3[[#All],[Variables ]]=$AF$2)+(Table3[[#All],[Variables ]]=$AF$4)),0)</f>
        <v>0</v>
      </c>
      <c r="AC202" cm="1">
        <f t="array" ref="AC202">_xlfn._xlws.FILTER(Table3[[#All],[Name]],(Table3[[#All],[Polygon]]=$A202)*(Table3[[#All],[Period]]=AC$1)*((Table3[[#All],[Variables ]]=$AF$3)+(Table3[[#All],[Variables ]]=$AF$2)+(Table3[[#All],[Variables ]]=$AF$4)),0)</f>
        <v>0</v>
      </c>
      <c r="AD202" cm="1">
        <f t="array" ref="AD202">_xlfn._xlws.FILTER(Table3[[#All],[Name]],(Table3[[#All],[Polygon]]=$A202)*(Table3[[#All],[Period]]=AD$1)*((Table3[[#All],[Variables ]]=$AF$3)+(Table3[[#All],[Variables ]]=$AF$2)+(Table3[[#All],[Variables ]]=$AF$4)),0)</f>
        <v>0</v>
      </c>
    </row>
    <row r="203" spans="1:30" x14ac:dyDescent="0.35">
      <c r="A203" s="3">
        <v>21</v>
      </c>
      <c r="B203" s="4" t="s">
        <v>1374</v>
      </c>
      <c r="C203" s="10">
        <v>19.288570119999999</v>
      </c>
      <c r="D203" s="4" t="s">
        <v>1361</v>
      </c>
      <c r="E203" s="4">
        <v>0</v>
      </c>
      <c r="F203" s="4">
        <v>4</v>
      </c>
      <c r="G203" s="4">
        <v>5</v>
      </c>
      <c r="H203" s="4"/>
      <c r="I203" s="4">
        <v>0</v>
      </c>
      <c r="J203" s="4">
        <v>0</v>
      </c>
      <c r="K203" s="4" t="s">
        <v>1362</v>
      </c>
      <c r="L203" s="4">
        <v>750</v>
      </c>
      <c r="M203" s="4">
        <v>750</v>
      </c>
      <c r="N203" s="4">
        <v>653.97822069999995</v>
      </c>
      <c r="O203" s="11">
        <v>1.0109999999999999</v>
      </c>
      <c r="P203" cm="1">
        <f t="array" ref="P203">_xlfn._xlws.FILTER(Table3[[#All],[Name]],(Table3[[#All],[Polygon]]=$A203)*(Table3[[#All],[Period]]=P$1)*((Table3[[#All],[Variables ]]=$AF$3)+(Table3[[#All],[Variables ]]=$AF$2)+(Table3[[#All],[Variables ]]=$AF$4)),0)</f>
        <v>0</v>
      </c>
      <c r="Q203" t="e" cm="1" vm="2">
        <f t="array" aca="1" ref="Q203" ca="1">_xlfn._xlws.FILTER(Table3[[#All],[Name]],(Table3[[#All],[Polygon]]=$A203)*(Table3[[#All],[Period]]=Q$1)*((Table3[[#All],[Variables ]]=$AF$3)+(Table3[[#All],[Variables ]]=$AF$2)+(Table3[[#All],[Variables ]]=$AF$4)),0)</f>
        <v>#VALUE!</v>
      </c>
      <c r="R203" t="str" cm="1">
        <f t="array" ref="R203">_xlfn._xlws.FILTER(Table3[[#All],[Name]],(Table3[[#All],[Polygon]]=$A203)*(Table3[[#All],[Period]]=R$1)*((Table3[[#All],[Variables ]]=$AF$3)+(Table3[[#All],[Variables ]]=$AF$2)+(Table3[[#All],[Variables ]]=$AF$4)),0)</f>
        <v>AH</v>
      </c>
      <c r="S203" t="str" cm="1">
        <f t="array" ref="S203">_xlfn._xlws.FILTER(Table3[[#All],[Name]],(Table3[[#All],[Polygon]]=$A203)*(Table3[[#All],[Period]]=S$1)*((Table3[[#All],[Variables ]]=$AF$3)+(Table3[[#All],[Variables ]]=$AF$2)+(Table3[[#All],[Variables ]]=$AF$4)),0)</f>
        <v>AH</v>
      </c>
      <c r="T203" cm="1">
        <f t="array" ref="T203">_xlfn._xlws.FILTER(Table3[[#All],[Name]],(Table3[[#All],[Polygon]]=$A203)*(Table3[[#All],[Period]]=T$1)*((Table3[[#All],[Variables ]]=$AF$3)+(Table3[[#All],[Variables ]]=$AF$2)+(Table3[[#All],[Variables ]]=$AF$4)),0)</f>
        <v>0</v>
      </c>
      <c r="U203" cm="1">
        <f t="array" ref="U203">_xlfn._xlws.FILTER(Table3[[#All],[Name]],(Table3[[#All],[Polygon]]=$A203)*(Table3[[#All],[Period]]=U$1)*((Table3[[#All],[Variables ]]=$AF$3)+(Table3[[#All],[Variables ]]=$AF$2)+(Table3[[#All],[Variables ]]=$AF$4)),0)</f>
        <v>0</v>
      </c>
      <c r="V203" cm="1">
        <f t="array" ref="V203">_xlfn._xlws.FILTER(Table3[[#All],[Name]],(Table3[[#All],[Polygon]]=$A203)*(Table3[[#All],[Period]]=V$1)*((Table3[[#All],[Variables ]]=$AF$3)+(Table3[[#All],[Variables ]]=$AF$2)+(Table3[[#All],[Variables ]]=$AF$4)),0)</f>
        <v>0</v>
      </c>
      <c r="W203" cm="1">
        <f t="array" ref="W203">_xlfn._xlws.FILTER(Table3[[#All],[Name]],(Table3[[#All],[Polygon]]=$A203)*(Table3[[#All],[Period]]=W$1)*((Table3[[#All],[Variables ]]=$AF$3)+(Table3[[#All],[Variables ]]=$AF$2)+(Table3[[#All],[Variables ]]=$AF$4)),0)</f>
        <v>0</v>
      </c>
      <c r="X203" cm="1">
        <f t="array" ref="X203">_xlfn._xlws.FILTER(Table3[[#All],[Name]],(Table3[[#All],[Polygon]]=$A203)*(Table3[[#All],[Period]]=X$1)*((Table3[[#All],[Variables ]]=$AF$3)+(Table3[[#All],[Variables ]]=$AF$2)+(Table3[[#All],[Variables ]]=$AF$4)),0)</f>
        <v>0</v>
      </c>
      <c r="Y203" t="str" cm="1">
        <f t="array" ref="Y203">_xlfn._xlws.FILTER(Table3[[#All],[Name]],(Table3[[#All],[Polygon]]=$A203)*(Table3[[#All],[Period]]=Y$1)*((Table3[[#All],[Variables ]]=$AF$3)+(Table3[[#All],[Variables ]]=$AF$2)+(Table3[[#All],[Variables ]]=$AF$4)),0)</f>
        <v>PCT</v>
      </c>
      <c r="Z203" t="str" cm="1">
        <f t="array" ref="Z203">_xlfn._xlws.FILTER(Table3[[#All],[Name]],(Table3[[#All],[Polygon]]=$A203)*(Table3[[#All],[Period]]=Z$1)*((Table3[[#All],[Variables ]]=$AF$3)+(Table3[[#All],[Variables ]]=$AF$2)+(Table3[[#All],[Variables ]]=$AF$4)),0)</f>
        <v>AH</v>
      </c>
      <c r="AA203" t="str" cm="1">
        <f t="array" ref="AA203">_xlfn._xlws.FILTER(Table3[[#All],[Name]],(Table3[[#All],[Polygon]]=$A203)*(Table3[[#All],[Period]]=AA$1)*((Table3[[#All],[Variables ]]=$AF$3)+(Table3[[#All],[Variables ]]=$AF$2)+(Table3[[#All],[Variables ]]=$AF$4)),0)</f>
        <v>AH</v>
      </c>
      <c r="AB203" cm="1">
        <f t="array" ref="AB203">_xlfn._xlws.FILTER(Table3[[#All],[Name]],(Table3[[#All],[Polygon]]=$A203)*(Table3[[#All],[Period]]=AB$1)*((Table3[[#All],[Variables ]]=$AF$3)+(Table3[[#All],[Variables ]]=$AF$2)+(Table3[[#All],[Variables ]]=$AF$4)),0)</f>
        <v>0</v>
      </c>
      <c r="AC203" cm="1">
        <f t="array" ref="AC203">_xlfn._xlws.FILTER(Table3[[#All],[Name]],(Table3[[#All],[Polygon]]=$A203)*(Table3[[#All],[Period]]=AC$1)*((Table3[[#All],[Variables ]]=$AF$3)+(Table3[[#All],[Variables ]]=$AF$2)+(Table3[[#All],[Variables ]]=$AF$4)),0)</f>
        <v>0</v>
      </c>
      <c r="AD203" cm="1">
        <f t="array" ref="AD203">_xlfn._xlws.FILTER(Table3[[#All],[Name]],(Table3[[#All],[Polygon]]=$A203)*(Table3[[#All],[Period]]=AD$1)*((Table3[[#All],[Variables ]]=$AF$3)+(Table3[[#All],[Variables ]]=$AF$2)+(Table3[[#All],[Variables ]]=$AF$4)),0)</f>
        <v>0</v>
      </c>
    </row>
    <row r="204" spans="1:30" x14ac:dyDescent="0.35">
      <c r="A204" s="5">
        <v>22</v>
      </c>
      <c r="B204" s="6" t="s">
        <v>1520</v>
      </c>
      <c r="C204" s="8">
        <v>13.39471861</v>
      </c>
      <c r="D204" s="6" t="s">
        <v>1466</v>
      </c>
      <c r="E204" s="6">
        <v>0</v>
      </c>
      <c r="F204" s="6">
        <v>4</v>
      </c>
      <c r="G204" s="6">
        <v>4</v>
      </c>
      <c r="H204" s="6"/>
      <c r="I204" s="6">
        <v>0</v>
      </c>
      <c r="J204" s="6">
        <v>0</v>
      </c>
      <c r="K204" s="6" t="s">
        <v>1362</v>
      </c>
      <c r="L204" s="6">
        <v>17</v>
      </c>
      <c r="M204" s="6">
        <v>0</v>
      </c>
      <c r="N204" s="6"/>
      <c r="O204" s="9">
        <v>18.221</v>
      </c>
      <c r="P204" cm="1">
        <f t="array" ref="P204">_xlfn._xlws.FILTER(Table3[[#All],[Name]],(Table3[[#All],[Polygon]]=$A204)*(Table3[[#All],[Period]]=P$1)*((Table3[[#All],[Variables ]]=$AF$3)+(Table3[[#All],[Variables ]]=$AF$2)+(Table3[[#All],[Variables ]]=$AF$4)),0)</f>
        <v>0</v>
      </c>
      <c r="Q204" t="e" cm="1" vm="2">
        <f t="array" aca="1" ref="Q204" ca="1">_xlfn._xlws.FILTER(Table3[[#All],[Name]],(Table3[[#All],[Polygon]]=$A204)*(Table3[[#All],[Period]]=Q$1)*((Table3[[#All],[Variables ]]=$AF$3)+(Table3[[#All],[Variables ]]=$AF$2)+(Table3[[#All],[Variables ]]=$AF$4)),0)</f>
        <v>#VALUE!</v>
      </c>
      <c r="R204" t="str" cm="1">
        <f t="array" ref="R204">_xlfn._xlws.FILTER(Table3[[#All],[Name]],(Table3[[#All],[Polygon]]=$A204)*(Table3[[#All],[Period]]=R$1)*((Table3[[#All],[Variables ]]=$AF$3)+(Table3[[#All],[Variables ]]=$AF$2)+(Table3[[#All],[Variables ]]=$AF$4)),0)</f>
        <v>AH</v>
      </c>
      <c r="S204" t="str" cm="1">
        <f t="array" ref="S204">_xlfn._xlws.FILTER(Table3[[#All],[Name]],(Table3[[#All],[Polygon]]=$A204)*(Table3[[#All],[Period]]=S$1)*((Table3[[#All],[Variables ]]=$AF$3)+(Table3[[#All],[Variables ]]=$AF$2)+(Table3[[#All],[Variables ]]=$AF$4)),0)</f>
        <v>AH</v>
      </c>
      <c r="T204" cm="1">
        <f t="array" ref="T204">_xlfn._xlws.FILTER(Table3[[#All],[Name]],(Table3[[#All],[Polygon]]=$A204)*(Table3[[#All],[Period]]=T$1)*((Table3[[#All],[Variables ]]=$AF$3)+(Table3[[#All],[Variables ]]=$AF$2)+(Table3[[#All],[Variables ]]=$AF$4)),0)</f>
        <v>0</v>
      </c>
      <c r="U204" cm="1">
        <f t="array" ref="U204">_xlfn._xlws.FILTER(Table3[[#All],[Name]],(Table3[[#All],[Polygon]]=$A204)*(Table3[[#All],[Period]]=U$1)*((Table3[[#All],[Variables ]]=$AF$3)+(Table3[[#All],[Variables ]]=$AF$2)+(Table3[[#All],[Variables ]]=$AF$4)),0)</f>
        <v>0</v>
      </c>
      <c r="V204" cm="1">
        <f t="array" ref="V204">_xlfn._xlws.FILTER(Table3[[#All],[Name]],(Table3[[#All],[Polygon]]=$A204)*(Table3[[#All],[Period]]=V$1)*((Table3[[#All],[Variables ]]=$AF$3)+(Table3[[#All],[Variables ]]=$AF$2)+(Table3[[#All],[Variables ]]=$AF$4)),0)</f>
        <v>0</v>
      </c>
      <c r="W204" t="str" cm="1">
        <f t="array" ref="W204">_xlfn._xlws.FILTER(Table3[[#All],[Name]],(Table3[[#All],[Polygon]]=$A204)*(Table3[[#All],[Period]]=W$1)*((Table3[[#All],[Variables ]]=$AF$3)+(Table3[[#All],[Variables ]]=$AF$2)+(Table3[[#All],[Variables ]]=$AF$4)),0)</f>
        <v>PCT</v>
      </c>
      <c r="X204" t="str" cm="1">
        <f t="array" ref="X204">_xlfn._xlws.FILTER(Table3[[#All],[Name]],(Table3[[#All],[Polygon]]=$A204)*(Table3[[#All],[Period]]=X$1)*((Table3[[#All],[Variables ]]=$AF$3)+(Table3[[#All],[Variables ]]=$AF$2)+(Table3[[#All],[Variables ]]=$AF$4)),0)</f>
        <v>AH</v>
      </c>
      <c r="Y204" t="str" cm="1">
        <f t="array" ref="Y204">_xlfn._xlws.FILTER(Table3[[#All],[Name]],(Table3[[#All],[Polygon]]=$A204)*(Table3[[#All],[Period]]=Y$1)*((Table3[[#All],[Variables ]]=$AF$3)+(Table3[[#All],[Variables ]]=$AF$2)+(Table3[[#All],[Variables ]]=$AF$4)),0)</f>
        <v>AH</v>
      </c>
      <c r="Z204" cm="1">
        <f t="array" ref="Z204">_xlfn._xlws.FILTER(Table3[[#All],[Name]],(Table3[[#All],[Polygon]]=$A204)*(Table3[[#All],[Period]]=Z$1)*((Table3[[#All],[Variables ]]=$AF$3)+(Table3[[#All],[Variables ]]=$AF$2)+(Table3[[#All],[Variables ]]=$AF$4)),0)</f>
        <v>0</v>
      </c>
      <c r="AA204" cm="1">
        <f t="array" ref="AA204">_xlfn._xlws.FILTER(Table3[[#All],[Name]],(Table3[[#All],[Polygon]]=$A204)*(Table3[[#All],[Period]]=AA$1)*((Table3[[#All],[Variables ]]=$AF$3)+(Table3[[#All],[Variables ]]=$AF$2)+(Table3[[#All],[Variables ]]=$AF$4)),0)</f>
        <v>0</v>
      </c>
      <c r="AB204" cm="1">
        <f t="array" ref="AB204">_xlfn._xlws.FILTER(Table3[[#All],[Name]],(Table3[[#All],[Polygon]]=$A204)*(Table3[[#All],[Period]]=AB$1)*((Table3[[#All],[Variables ]]=$AF$3)+(Table3[[#All],[Variables ]]=$AF$2)+(Table3[[#All],[Variables ]]=$AF$4)),0)</f>
        <v>0</v>
      </c>
      <c r="AC204" cm="1">
        <f t="array" ref="AC204">_xlfn._xlws.FILTER(Table3[[#All],[Name]],(Table3[[#All],[Polygon]]=$A204)*(Table3[[#All],[Period]]=AC$1)*((Table3[[#All],[Variables ]]=$AF$3)+(Table3[[#All],[Variables ]]=$AF$2)+(Table3[[#All],[Variables ]]=$AF$4)),0)</f>
        <v>0</v>
      </c>
      <c r="AD204" cm="1">
        <f t="array" ref="AD204">_xlfn._xlws.FILTER(Table3[[#All],[Name]],(Table3[[#All],[Polygon]]=$A204)*(Table3[[#All],[Period]]=AD$1)*((Table3[[#All],[Variables ]]=$AF$3)+(Table3[[#All],[Variables ]]=$AF$2)+(Table3[[#All],[Variables ]]=$AF$4)),0)</f>
        <v>0</v>
      </c>
    </row>
    <row r="205" spans="1:30" x14ac:dyDescent="0.35">
      <c r="A205" s="3">
        <v>22</v>
      </c>
      <c r="B205" s="4" t="s">
        <v>1520</v>
      </c>
      <c r="C205" s="10">
        <v>13.39471861</v>
      </c>
      <c r="D205" s="4" t="s">
        <v>1466</v>
      </c>
      <c r="E205" s="4">
        <v>0</v>
      </c>
      <c r="F205" s="4">
        <v>4</v>
      </c>
      <c r="G205" s="4">
        <v>4</v>
      </c>
      <c r="H205" s="4"/>
      <c r="I205" s="4">
        <v>0</v>
      </c>
      <c r="J205" s="4">
        <v>0</v>
      </c>
      <c r="K205" s="4" t="s">
        <v>1362</v>
      </c>
      <c r="L205" s="4">
        <v>65</v>
      </c>
      <c r="M205" s="4">
        <v>0</v>
      </c>
      <c r="N205" s="4"/>
      <c r="O205" s="11">
        <v>1.294</v>
      </c>
      <c r="P205" cm="1">
        <f t="array" ref="P205">_xlfn._xlws.FILTER(Table3[[#All],[Name]],(Table3[[#All],[Polygon]]=$A205)*(Table3[[#All],[Period]]=P$1)*((Table3[[#All],[Variables ]]=$AF$3)+(Table3[[#All],[Variables ]]=$AF$2)+(Table3[[#All],[Variables ]]=$AF$4)),0)</f>
        <v>0</v>
      </c>
      <c r="Q205" t="e" cm="1" vm="2">
        <f t="array" aca="1" ref="Q205" ca="1">_xlfn._xlws.FILTER(Table3[[#All],[Name]],(Table3[[#All],[Polygon]]=$A205)*(Table3[[#All],[Period]]=Q$1)*((Table3[[#All],[Variables ]]=$AF$3)+(Table3[[#All],[Variables ]]=$AF$2)+(Table3[[#All],[Variables ]]=$AF$4)),0)</f>
        <v>#VALUE!</v>
      </c>
      <c r="R205" t="str" cm="1">
        <f t="array" ref="R205">_xlfn._xlws.FILTER(Table3[[#All],[Name]],(Table3[[#All],[Polygon]]=$A205)*(Table3[[#All],[Period]]=R$1)*((Table3[[#All],[Variables ]]=$AF$3)+(Table3[[#All],[Variables ]]=$AF$2)+(Table3[[#All],[Variables ]]=$AF$4)),0)</f>
        <v>AH</v>
      </c>
      <c r="S205" t="str" cm="1">
        <f t="array" ref="S205">_xlfn._xlws.FILTER(Table3[[#All],[Name]],(Table3[[#All],[Polygon]]=$A205)*(Table3[[#All],[Period]]=S$1)*((Table3[[#All],[Variables ]]=$AF$3)+(Table3[[#All],[Variables ]]=$AF$2)+(Table3[[#All],[Variables ]]=$AF$4)),0)</f>
        <v>AH</v>
      </c>
      <c r="T205" cm="1">
        <f t="array" ref="T205">_xlfn._xlws.FILTER(Table3[[#All],[Name]],(Table3[[#All],[Polygon]]=$A205)*(Table3[[#All],[Period]]=T$1)*((Table3[[#All],[Variables ]]=$AF$3)+(Table3[[#All],[Variables ]]=$AF$2)+(Table3[[#All],[Variables ]]=$AF$4)),0)</f>
        <v>0</v>
      </c>
      <c r="U205" cm="1">
        <f t="array" ref="U205">_xlfn._xlws.FILTER(Table3[[#All],[Name]],(Table3[[#All],[Polygon]]=$A205)*(Table3[[#All],[Period]]=U$1)*((Table3[[#All],[Variables ]]=$AF$3)+(Table3[[#All],[Variables ]]=$AF$2)+(Table3[[#All],[Variables ]]=$AF$4)),0)</f>
        <v>0</v>
      </c>
      <c r="V205" cm="1">
        <f t="array" ref="V205">_xlfn._xlws.FILTER(Table3[[#All],[Name]],(Table3[[#All],[Polygon]]=$A205)*(Table3[[#All],[Period]]=V$1)*((Table3[[#All],[Variables ]]=$AF$3)+(Table3[[#All],[Variables ]]=$AF$2)+(Table3[[#All],[Variables ]]=$AF$4)),0)</f>
        <v>0</v>
      </c>
      <c r="W205" t="str" cm="1">
        <f t="array" ref="W205">_xlfn._xlws.FILTER(Table3[[#All],[Name]],(Table3[[#All],[Polygon]]=$A205)*(Table3[[#All],[Period]]=W$1)*((Table3[[#All],[Variables ]]=$AF$3)+(Table3[[#All],[Variables ]]=$AF$2)+(Table3[[#All],[Variables ]]=$AF$4)),0)</f>
        <v>PCT</v>
      </c>
      <c r="X205" t="str" cm="1">
        <f t="array" ref="X205">_xlfn._xlws.FILTER(Table3[[#All],[Name]],(Table3[[#All],[Polygon]]=$A205)*(Table3[[#All],[Period]]=X$1)*((Table3[[#All],[Variables ]]=$AF$3)+(Table3[[#All],[Variables ]]=$AF$2)+(Table3[[#All],[Variables ]]=$AF$4)),0)</f>
        <v>AH</v>
      </c>
      <c r="Y205" t="str" cm="1">
        <f t="array" ref="Y205">_xlfn._xlws.FILTER(Table3[[#All],[Name]],(Table3[[#All],[Polygon]]=$A205)*(Table3[[#All],[Period]]=Y$1)*((Table3[[#All],[Variables ]]=$AF$3)+(Table3[[#All],[Variables ]]=$AF$2)+(Table3[[#All],[Variables ]]=$AF$4)),0)</f>
        <v>AH</v>
      </c>
      <c r="Z205" cm="1">
        <f t="array" ref="Z205">_xlfn._xlws.FILTER(Table3[[#All],[Name]],(Table3[[#All],[Polygon]]=$A205)*(Table3[[#All],[Period]]=Z$1)*((Table3[[#All],[Variables ]]=$AF$3)+(Table3[[#All],[Variables ]]=$AF$2)+(Table3[[#All],[Variables ]]=$AF$4)),0)</f>
        <v>0</v>
      </c>
      <c r="AA205" cm="1">
        <f t="array" ref="AA205">_xlfn._xlws.FILTER(Table3[[#All],[Name]],(Table3[[#All],[Polygon]]=$A205)*(Table3[[#All],[Period]]=AA$1)*((Table3[[#All],[Variables ]]=$AF$3)+(Table3[[#All],[Variables ]]=$AF$2)+(Table3[[#All],[Variables ]]=$AF$4)),0)</f>
        <v>0</v>
      </c>
      <c r="AB205" cm="1">
        <f t="array" ref="AB205">_xlfn._xlws.FILTER(Table3[[#All],[Name]],(Table3[[#All],[Polygon]]=$A205)*(Table3[[#All],[Period]]=AB$1)*((Table3[[#All],[Variables ]]=$AF$3)+(Table3[[#All],[Variables ]]=$AF$2)+(Table3[[#All],[Variables ]]=$AF$4)),0)</f>
        <v>0</v>
      </c>
      <c r="AC205" cm="1">
        <f t="array" ref="AC205">_xlfn._xlws.FILTER(Table3[[#All],[Name]],(Table3[[#All],[Polygon]]=$A205)*(Table3[[#All],[Period]]=AC$1)*((Table3[[#All],[Variables ]]=$AF$3)+(Table3[[#All],[Variables ]]=$AF$2)+(Table3[[#All],[Variables ]]=$AF$4)),0)</f>
        <v>0</v>
      </c>
      <c r="AD205" cm="1">
        <f t="array" ref="AD205">_xlfn._xlws.FILTER(Table3[[#All],[Name]],(Table3[[#All],[Polygon]]=$A205)*(Table3[[#All],[Period]]=AD$1)*((Table3[[#All],[Variables ]]=$AF$3)+(Table3[[#All],[Variables ]]=$AF$2)+(Table3[[#All],[Variables ]]=$AF$4)),0)</f>
        <v>0</v>
      </c>
    </row>
    <row r="206" spans="1:30" x14ac:dyDescent="0.35">
      <c r="A206" s="5">
        <v>22</v>
      </c>
      <c r="B206" s="6" t="s">
        <v>1520</v>
      </c>
      <c r="C206" s="8">
        <v>13.39471861</v>
      </c>
      <c r="D206" s="6" t="s">
        <v>1466</v>
      </c>
      <c r="E206" s="6">
        <v>0</v>
      </c>
      <c r="F206" s="6">
        <v>4</v>
      </c>
      <c r="G206" s="6">
        <v>4</v>
      </c>
      <c r="H206" s="6"/>
      <c r="I206" s="6">
        <v>0</v>
      </c>
      <c r="J206" s="6">
        <v>0</v>
      </c>
      <c r="K206" s="6" t="s">
        <v>1362</v>
      </c>
      <c r="L206" s="6">
        <v>22</v>
      </c>
      <c r="M206" s="6">
        <v>22</v>
      </c>
      <c r="N206" s="6">
        <v>13.39471861</v>
      </c>
      <c r="O206" s="9">
        <v>13.395</v>
      </c>
      <c r="P206" cm="1">
        <f t="array" ref="P206">_xlfn._xlws.FILTER(Table3[[#All],[Name]],(Table3[[#All],[Polygon]]=$A206)*(Table3[[#All],[Period]]=P$1)*((Table3[[#All],[Variables ]]=$AF$3)+(Table3[[#All],[Variables ]]=$AF$2)+(Table3[[#All],[Variables ]]=$AF$4)),0)</f>
        <v>0</v>
      </c>
      <c r="Q206" t="e" cm="1" vm="2">
        <f t="array" aca="1" ref="Q206" ca="1">_xlfn._xlws.FILTER(Table3[[#All],[Name]],(Table3[[#All],[Polygon]]=$A206)*(Table3[[#All],[Period]]=Q$1)*((Table3[[#All],[Variables ]]=$AF$3)+(Table3[[#All],[Variables ]]=$AF$2)+(Table3[[#All],[Variables ]]=$AF$4)),0)</f>
        <v>#VALUE!</v>
      </c>
      <c r="R206" t="str" cm="1">
        <f t="array" ref="R206">_xlfn._xlws.FILTER(Table3[[#All],[Name]],(Table3[[#All],[Polygon]]=$A206)*(Table3[[#All],[Period]]=R$1)*((Table3[[#All],[Variables ]]=$AF$3)+(Table3[[#All],[Variables ]]=$AF$2)+(Table3[[#All],[Variables ]]=$AF$4)),0)</f>
        <v>AH</v>
      </c>
      <c r="S206" t="str" cm="1">
        <f t="array" ref="S206">_xlfn._xlws.FILTER(Table3[[#All],[Name]],(Table3[[#All],[Polygon]]=$A206)*(Table3[[#All],[Period]]=S$1)*((Table3[[#All],[Variables ]]=$AF$3)+(Table3[[#All],[Variables ]]=$AF$2)+(Table3[[#All],[Variables ]]=$AF$4)),0)</f>
        <v>AH</v>
      </c>
      <c r="T206" cm="1">
        <f t="array" ref="T206">_xlfn._xlws.FILTER(Table3[[#All],[Name]],(Table3[[#All],[Polygon]]=$A206)*(Table3[[#All],[Period]]=T$1)*((Table3[[#All],[Variables ]]=$AF$3)+(Table3[[#All],[Variables ]]=$AF$2)+(Table3[[#All],[Variables ]]=$AF$4)),0)</f>
        <v>0</v>
      </c>
      <c r="U206" cm="1">
        <f t="array" ref="U206">_xlfn._xlws.FILTER(Table3[[#All],[Name]],(Table3[[#All],[Polygon]]=$A206)*(Table3[[#All],[Period]]=U$1)*((Table3[[#All],[Variables ]]=$AF$3)+(Table3[[#All],[Variables ]]=$AF$2)+(Table3[[#All],[Variables ]]=$AF$4)),0)</f>
        <v>0</v>
      </c>
      <c r="V206" cm="1">
        <f t="array" ref="V206">_xlfn._xlws.FILTER(Table3[[#All],[Name]],(Table3[[#All],[Polygon]]=$A206)*(Table3[[#All],[Period]]=V$1)*((Table3[[#All],[Variables ]]=$AF$3)+(Table3[[#All],[Variables ]]=$AF$2)+(Table3[[#All],[Variables ]]=$AF$4)),0)</f>
        <v>0</v>
      </c>
      <c r="W206" t="str" cm="1">
        <f t="array" ref="W206">_xlfn._xlws.FILTER(Table3[[#All],[Name]],(Table3[[#All],[Polygon]]=$A206)*(Table3[[#All],[Period]]=W$1)*((Table3[[#All],[Variables ]]=$AF$3)+(Table3[[#All],[Variables ]]=$AF$2)+(Table3[[#All],[Variables ]]=$AF$4)),0)</f>
        <v>PCT</v>
      </c>
      <c r="X206" t="str" cm="1">
        <f t="array" ref="X206">_xlfn._xlws.FILTER(Table3[[#All],[Name]],(Table3[[#All],[Polygon]]=$A206)*(Table3[[#All],[Period]]=X$1)*((Table3[[#All],[Variables ]]=$AF$3)+(Table3[[#All],[Variables ]]=$AF$2)+(Table3[[#All],[Variables ]]=$AF$4)),0)</f>
        <v>AH</v>
      </c>
      <c r="Y206" t="str" cm="1">
        <f t="array" ref="Y206">_xlfn._xlws.FILTER(Table3[[#All],[Name]],(Table3[[#All],[Polygon]]=$A206)*(Table3[[#All],[Period]]=Y$1)*((Table3[[#All],[Variables ]]=$AF$3)+(Table3[[#All],[Variables ]]=$AF$2)+(Table3[[#All],[Variables ]]=$AF$4)),0)</f>
        <v>AH</v>
      </c>
      <c r="Z206" cm="1">
        <f t="array" ref="Z206">_xlfn._xlws.FILTER(Table3[[#All],[Name]],(Table3[[#All],[Polygon]]=$A206)*(Table3[[#All],[Period]]=Z$1)*((Table3[[#All],[Variables ]]=$AF$3)+(Table3[[#All],[Variables ]]=$AF$2)+(Table3[[#All],[Variables ]]=$AF$4)),0)</f>
        <v>0</v>
      </c>
      <c r="AA206" cm="1">
        <f t="array" ref="AA206">_xlfn._xlws.FILTER(Table3[[#All],[Name]],(Table3[[#All],[Polygon]]=$A206)*(Table3[[#All],[Period]]=AA$1)*((Table3[[#All],[Variables ]]=$AF$3)+(Table3[[#All],[Variables ]]=$AF$2)+(Table3[[#All],[Variables ]]=$AF$4)),0)</f>
        <v>0</v>
      </c>
      <c r="AB206" cm="1">
        <f t="array" ref="AB206">_xlfn._xlws.FILTER(Table3[[#All],[Name]],(Table3[[#All],[Polygon]]=$A206)*(Table3[[#All],[Period]]=AB$1)*((Table3[[#All],[Variables ]]=$AF$3)+(Table3[[#All],[Variables ]]=$AF$2)+(Table3[[#All],[Variables ]]=$AF$4)),0)</f>
        <v>0</v>
      </c>
      <c r="AC206" cm="1">
        <f t="array" ref="AC206">_xlfn._xlws.FILTER(Table3[[#All],[Name]],(Table3[[#All],[Polygon]]=$A206)*(Table3[[#All],[Period]]=AC$1)*((Table3[[#All],[Variables ]]=$AF$3)+(Table3[[#All],[Variables ]]=$AF$2)+(Table3[[#All],[Variables ]]=$AF$4)),0)</f>
        <v>0</v>
      </c>
      <c r="AD206" cm="1">
        <f t="array" ref="AD206">_xlfn._xlws.FILTER(Table3[[#All],[Name]],(Table3[[#All],[Polygon]]=$A206)*(Table3[[#All],[Period]]=AD$1)*((Table3[[#All],[Variables ]]=$AF$3)+(Table3[[#All],[Variables ]]=$AF$2)+(Table3[[#All],[Variables ]]=$AF$4)),0)</f>
        <v>0</v>
      </c>
    </row>
    <row r="207" spans="1:30" x14ac:dyDescent="0.35">
      <c r="A207" s="3">
        <v>22</v>
      </c>
      <c r="B207" s="4" t="s">
        <v>1520</v>
      </c>
      <c r="C207" s="10">
        <v>13.39471861</v>
      </c>
      <c r="D207" s="4" t="s">
        <v>1466</v>
      </c>
      <c r="E207" s="4">
        <v>0</v>
      </c>
      <c r="F207" s="4">
        <v>4</v>
      </c>
      <c r="G207" s="4">
        <v>4</v>
      </c>
      <c r="H207" s="4"/>
      <c r="I207" s="4">
        <v>0</v>
      </c>
      <c r="J207" s="4">
        <v>0</v>
      </c>
      <c r="K207" s="4" t="s">
        <v>1362</v>
      </c>
      <c r="L207" s="4">
        <v>18</v>
      </c>
      <c r="M207" s="4">
        <v>0</v>
      </c>
      <c r="N207" s="4"/>
      <c r="O207" s="11">
        <v>18.221</v>
      </c>
      <c r="P207" cm="1">
        <f t="array" ref="P207">_xlfn._xlws.FILTER(Table3[[#All],[Name]],(Table3[[#All],[Polygon]]=$A207)*(Table3[[#All],[Period]]=P$1)*((Table3[[#All],[Variables ]]=$AF$3)+(Table3[[#All],[Variables ]]=$AF$2)+(Table3[[#All],[Variables ]]=$AF$4)),0)</f>
        <v>0</v>
      </c>
      <c r="Q207" t="e" cm="1" vm="2">
        <f t="array" aca="1" ref="Q207" ca="1">_xlfn._xlws.FILTER(Table3[[#All],[Name]],(Table3[[#All],[Polygon]]=$A207)*(Table3[[#All],[Period]]=Q$1)*((Table3[[#All],[Variables ]]=$AF$3)+(Table3[[#All],[Variables ]]=$AF$2)+(Table3[[#All],[Variables ]]=$AF$4)),0)</f>
        <v>#VALUE!</v>
      </c>
      <c r="R207" t="str" cm="1">
        <f t="array" ref="R207">_xlfn._xlws.FILTER(Table3[[#All],[Name]],(Table3[[#All],[Polygon]]=$A207)*(Table3[[#All],[Period]]=R$1)*((Table3[[#All],[Variables ]]=$AF$3)+(Table3[[#All],[Variables ]]=$AF$2)+(Table3[[#All],[Variables ]]=$AF$4)),0)</f>
        <v>AH</v>
      </c>
      <c r="S207" t="str" cm="1">
        <f t="array" ref="S207">_xlfn._xlws.FILTER(Table3[[#All],[Name]],(Table3[[#All],[Polygon]]=$A207)*(Table3[[#All],[Period]]=S$1)*((Table3[[#All],[Variables ]]=$AF$3)+(Table3[[#All],[Variables ]]=$AF$2)+(Table3[[#All],[Variables ]]=$AF$4)),0)</f>
        <v>AH</v>
      </c>
      <c r="T207" cm="1">
        <f t="array" ref="T207">_xlfn._xlws.FILTER(Table3[[#All],[Name]],(Table3[[#All],[Polygon]]=$A207)*(Table3[[#All],[Period]]=T$1)*((Table3[[#All],[Variables ]]=$AF$3)+(Table3[[#All],[Variables ]]=$AF$2)+(Table3[[#All],[Variables ]]=$AF$4)),0)</f>
        <v>0</v>
      </c>
      <c r="U207" cm="1">
        <f t="array" ref="U207">_xlfn._xlws.FILTER(Table3[[#All],[Name]],(Table3[[#All],[Polygon]]=$A207)*(Table3[[#All],[Period]]=U$1)*((Table3[[#All],[Variables ]]=$AF$3)+(Table3[[#All],[Variables ]]=$AF$2)+(Table3[[#All],[Variables ]]=$AF$4)),0)</f>
        <v>0</v>
      </c>
      <c r="V207" cm="1">
        <f t="array" ref="V207">_xlfn._xlws.FILTER(Table3[[#All],[Name]],(Table3[[#All],[Polygon]]=$A207)*(Table3[[#All],[Period]]=V$1)*((Table3[[#All],[Variables ]]=$AF$3)+(Table3[[#All],[Variables ]]=$AF$2)+(Table3[[#All],[Variables ]]=$AF$4)),0)</f>
        <v>0</v>
      </c>
      <c r="W207" t="str" cm="1">
        <f t="array" ref="W207">_xlfn._xlws.FILTER(Table3[[#All],[Name]],(Table3[[#All],[Polygon]]=$A207)*(Table3[[#All],[Period]]=W$1)*((Table3[[#All],[Variables ]]=$AF$3)+(Table3[[#All],[Variables ]]=$AF$2)+(Table3[[#All],[Variables ]]=$AF$4)),0)</f>
        <v>PCT</v>
      </c>
      <c r="X207" t="str" cm="1">
        <f t="array" ref="X207">_xlfn._xlws.FILTER(Table3[[#All],[Name]],(Table3[[#All],[Polygon]]=$A207)*(Table3[[#All],[Period]]=X$1)*((Table3[[#All],[Variables ]]=$AF$3)+(Table3[[#All],[Variables ]]=$AF$2)+(Table3[[#All],[Variables ]]=$AF$4)),0)</f>
        <v>AH</v>
      </c>
      <c r="Y207" t="str" cm="1">
        <f t="array" ref="Y207">_xlfn._xlws.FILTER(Table3[[#All],[Name]],(Table3[[#All],[Polygon]]=$A207)*(Table3[[#All],[Period]]=Y$1)*((Table3[[#All],[Variables ]]=$AF$3)+(Table3[[#All],[Variables ]]=$AF$2)+(Table3[[#All],[Variables ]]=$AF$4)),0)</f>
        <v>AH</v>
      </c>
      <c r="Z207" cm="1">
        <f t="array" ref="Z207">_xlfn._xlws.FILTER(Table3[[#All],[Name]],(Table3[[#All],[Polygon]]=$A207)*(Table3[[#All],[Period]]=Z$1)*((Table3[[#All],[Variables ]]=$AF$3)+(Table3[[#All],[Variables ]]=$AF$2)+(Table3[[#All],[Variables ]]=$AF$4)),0)</f>
        <v>0</v>
      </c>
      <c r="AA207" cm="1">
        <f t="array" ref="AA207">_xlfn._xlws.FILTER(Table3[[#All],[Name]],(Table3[[#All],[Polygon]]=$A207)*(Table3[[#All],[Period]]=AA$1)*((Table3[[#All],[Variables ]]=$AF$3)+(Table3[[#All],[Variables ]]=$AF$2)+(Table3[[#All],[Variables ]]=$AF$4)),0)</f>
        <v>0</v>
      </c>
      <c r="AB207" cm="1">
        <f t="array" ref="AB207">_xlfn._xlws.FILTER(Table3[[#All],[Name]],(Table3[[#All],[Polygon]]=$A207)*(Table3[[#All],[Period]]=AB$1)*((Table3[[#All],[Variables ]]=$AF$3)+(Table3[[#All],[Variables ]]=$AF$2)+(Table3[[#All],[Variables ]]=$AF$4)),0)</f>
        <v>0</v>
      </c>
      <c r="AC207" cm="1">
        <f t="array" ref="AC207">_xlfn._xlws.FILTER(Table3[[#All],[Name]],(Table3[[#All],[Polygon]]=$A207)*(Table3[[#All],[Period]]=AC$1)*((Table3[[#All],[Variables ]]=$AF$3)+(Table3[[#All],[Variables ]]=$AF$2)+(Table3[[#All],[Variables ]]=$AF$4)),0)</f>
        <v>0</v>
      </c>
      <c r="AD207" cm="1">
        <f t="array" ref="AD207">_xlfn._xlws.FILTER(Table3[[#All],[Name]],(Table3[[#All],[Polygon]]=$A207)*(Table3[[#All],[Period]]=AD$1)*((Table3[[#All],[Variables ]]=$AF$3)+(Table3[[#All],[Variables ]]=$AF$2)+(Table3[[#All],[Variables ]]=$AF$4)),0)</f>
        <v>0</v>
      </c>
    </row>
    <row r="208" spans="1:30" x14ac:dyDescent="0.35">
      <c r="A208" s="5">
        <v>22</v>
      </c>
      <c r="B208" s="6" t="s">
        <v>1520</v>
      </c>
      <c r="C208" s="8">
        <v>13.39471861</v>
      </c>
      <c r="D208" s="6" t="s">
        <v>1466</v>
      </c>
      <c r="E208" s="6">
        <v>0</v>
      </c>
      <c r="F208" s="6">
        <v>4</v>
      </c>
      <c r="G208" s="6">
        <v>4</v>
      </c>
      <c r="H208" s="6"/>
      <c r="I208" s="6">
        <v>0</v>
      </c>
      <c r="J208" s="6">
        <v>0</v>
      </c>
      <c r="K208" s="6" t="s">
        <v>1362</v>
      </c>
      <c r="L208" s="6">
        <v>62</v>
      </c>
      <c r="M208" s="6">
        <v>62</v>
      </c>
      <c r="N208" s="6">
        <v>17.869102120000001</v>
      </c>
      <c r="O208" s="9">
        <v>1.294</v>
      </c>
      <c r="P208" cm="1">
        <f t="array" ref="P208">_xlfn._xlws.FILTER(Table3[[#All],[Name]],(Table3[[#All],[Polygon]]=$A208)*(Table3[[#All],[Period]]=P$1)*((Table3[[#All],[Variables ]]=$AF$3)+(Table3[[#All],[Variables ]]=$AF$2)+(Table3[[#All],[Variables ]]=$AF$4)),0)</f>
        <v>0</v>
      </c>
      <c r="Q208" t="e" cm="1" vm="2">
        <f t="array" aca="1" ref="Q208" ca="1">_xlfn._xlws.FILTER(Table3[[#All],[Name]],(Table3[[#All],[Polygon]]=$A208)*(Table3[[#All],[Period]]=Q$1)*((Table3[[#All],[Variables ]]=$AF$3)+(Table3[[#All],[Variables ]]=$AF$2)+(Table3[[#All],[Variables ]]=$AF$4)),0)</f>
        <v>#VALUE!</v>
      </c>
      <c r="R208" t="str" cm="1">
        <f t="array" ref="R208">_xlfn._xlws.FILTER(Table3[[#All],[Name]],(Table3[[#All],[Polygon]]=$A208)*(Table3[[#All],[Period]]=R$1)*((Table3[[#All],[Variables ]]=$AF$3)+(Table3[[#All],[Variables ]]=$AF$2)+(Table3[[#All],[Variables ]]=$AF$4)),0)</f>
        <v>AH</v>
      </c>
      <c r="S208" t="str" cm="1">
        <f t="array" ref="S208">_xlfn._xlws.FILTER(Table3[[#All],[Name]],(Table3[[#All],[Polygon]]=$A208)*(Table3[[#All],[Period]]=S$1)*((Table3[[#All],[Variables ]]=$AF$3)+(Table3[[#All],[Variables ]]=$AF$2)+(Table3[[#All],[Variables ]]=$AF$4)),0)</f>
        <v>AH</v>
      </c>
      <c r="T208" cm="1">
        <f t="array" ref="T208">_xlfn._xlws.FILTER(Table3[[#All],[Name]],(Table3[[#All],[Polygon]]=$A208)*(Table3[[#All],[Period]]=T$1)*((Table3[[#All],[Variables ]]=$AF$3)+(Table3[[#All],[Variables ]]=$AF$2)+(Table3[[#All],[Variables ]]=$AF$4)),0)</f>
        <v>0</v>
      </c>
      <c r="U208" cm="1">
        <f t="array" ref="U208">_xlfn._xlws.FILTER(Table3[[#All],[Name]],(Table3[[#All],[Polygon]]=$A208)*(Table3[[#All],[Period]]=U$1)*((Table3[[#All],[Variables ]]=$AF$3)+(Table3[[#All],[Variables ]]=$AF$2)+(Table3[[#All],[Variables ]]=$AF$4)),0)</f>
        <v>0</v>
      </c>
      <c r="V208" cm="1">
        <f t="array" ref="V208">_xlfn._xlws.FILTER(Table3[[#All],[Name]],(Table3[[#All],[Polygon]]=$A208)*(Table3[[#All],[Period]]=V$1)*((Table3[[#All],[Variables ]]=$AF$3)+(Table3[[#All],[Variables ]]=$AF$2)+(Table3[[#All],[Variables ]]=$AF$4)),0)</f>
        <v>0</v>
      </c>
      <c r="W208" t="str" cm="1">
        <f t="array" ref="W208">_xlfn._xlws.FILTER(Table3[[#All],[Name]],(Table3[[#All],[Polygon]]=$A208)*(Table3[[#All],[Period]]=W$1)*((Table3[[#All],[Variables ]]=$AF$3)+(Table3[[#All],[Variables ]]=$AF$2)+(Table3[[#All],[Variables ]]=$AF$4)),0)</f>
        <v>PCT</v>
      </c>
      <c r="X208" t="str" cm="1">
        <f t="array" ref="X208">_xlfn._xlws.FILTER(Table3[[#All],[Name]],(Table3[[#All],[Polygon]]=$A208)*(Table3[[#All],[Period]]=X$1)*((Table3[[#All],[Variables ]]=$AF$3)+(Table3[[#All],[Variables ]]=$AF$2)+(Table3[[#All],[Variables ]]=$AF$4)),0)</f>
        <v>AH</v>
      </c>
      <c r="Y208" t="str" cm="1">
        <f t="array" ref="Y208">_xlfn._xlws.FILTER(Table3[[#All],[Name]],(Table3[[#All],[Polygon]]=$A208)*(Table3[[#All],[Period]]=Y$1)*((Table3[[#All],[Variables ]]=$AF$3)+(Table3[[#All],[Variables ]]=$AF$2)+(Table3[[#All],[Variables ]]=$AF$4)),0)</f>
        <v>AH</v>
      </c>
      <c r="Z208" cm="1">
        <f t="array" ref="Z208">_xlfn._xlws.FILTER(Table3[[#All],[Name]],(Table3[[#All],[Polygon]]=$A208)*(Table3[[#All],[Period]]=Z$1)*((Table3[[#All],[Variables ]]=$AF$3)+(Table3[[#All],[Variables ]]=$AF$2)+(Table3[[#All],[Variables ]]=$AF$4)),0)</f>
        <v>0</v>
      </c>
      <c r="AA208" cm="1">
        <f t="array" ref="AA208">_xlfn._xlws.FILTER(Table3[[#All],[Name]],(Table3[[#All],[Polygon]]=$A208)*(Table3[[#All],[Period]]=AA$1)*((Table3[[#All],[Variables ]]=$AF$3)+(Table3[[#All],[Variables ]]=$AF$2)+(Table3[[#All],[Variables ]]=$AF$4)),0)</f>
        <v>0</v>
      </c>
      <c r="AB208" cm="1">
        <f t="array" ref="AB208">_xlfn._xlws.FILTER(Table3[[#All],[Name]],(Table3[[#All],[Polygon]]=$A208)*(Table3[[#All],[Period]]=AB$1)*((Table3[[#All],[Variables ]]=$AF$3)+(Table3[[#All],[Variables ]]=$AF$2)+(Table3[[#All],[Variables ]]=$AF$4)),0)</f>
        <v>0</v>
      </c>
      <c r="AC208" cm="1">
        <f t="array" ref="AC208">_xlfn._xlws.FILTER(Table3[[#All],[Name]],(Table3[[#All],[Polygon]]=$A208)*(Table3[[#All],[Period]]=AC$1)*((Table3[[#All],[Variables ]]=$AF$3)+(Table3[[#All],[Variables ]]=$AF$2)+(Table3[[#All],[Variables ]]=$AF$4)),0)</f>
        <v>0</v>
      </c>
      <c r="AD208" cm="1">
        <f t="array" ref="AD208">_xlfn._xlws.FILTER(Table3[[#All],[Name]],(Table3[[#All],[Polygon]]=$A208)*(Table3[[#All],[Period]]=AD$1)*((Table3[[#All],[Variables ]]=$AF$3)+(Table3[[#All],[Variables ]]=$AF$2)+(Table3[[#All],[Variables ]]=$AF$4)),0)</f>
        <v>0</v>
      </c>
    </row>
    <row r="209" spans="1:30" x14ac:dyDescent="0.35">
      <c r="A209" s="3">
        <v>22</v>
      </c>
      <c r="B209" s="4" t="s">
        <v>1520</v>
      </c>
      <c r="C209" s="10">
        <v>13.39471861</v>
      </c>
      <c r="D209" s="4" t="s">
        <v>1466</v>
      </c>
      <c r="E209" s="4">
        <v>0</v>
      </c>
      <c r="F209" s="4">
        <v>4</v>
      </c>
      <c r="G209" s="4">
        <v>4</v>
      </c>
      <c r="H209" s="4"/>
      <c r="I209" s="4">
        <v>0</v>
      </c>
      <c r="J209" s="4">
        <v>0</v>
      </c>
      <c r="K209" s="4" t="s">
        <v>1362</v>
      </c>
      <c r="L209" s="4">
        <v>90</v>
      </c>
      <c r="M209" s="4">
        <v>90</v>
      </c>
      <c r="N209" s="4">
        <v>21.352174099999999</v>
      </c>
      <c r="O209" s="11">
        <v>18.986999999999998</v>
      </c>
      <c r="P209" cm="1">
        <f t="array" ref="P209">_xlfn._xlws.FILTER(Table3[[#All],[Name]],(Table3[[#All],[Polygon]]=$A209)*(Table3[[#All],[Period]]=P$1)*((Table3[[#All],[Variables ]]=$AF$3)+(Table3[[#All],[Variables ]]=$AF$2)+(Table3[[#All],[Variables ]]=$AF$4)),0)</f>
        <v>0</v>
      </c>
      <c r="Q209" t="e" cm="1" vm="2">
        <f t="array" aca="1" ref="Q209" ca="1">_xlfn._xlws.FILTER(Table3[[#All],[Name]],(Table3[[#All],[Polygon]]=$A209)*(Table3[[#All],[Period]]=Q$1)*((Table3[[#All],[Variables ]]=$AF$3)+(Table3[[#All],[Variables ]]=$AF$2)+(Table3[[#All],[Variables ]]=$AF$4)),0)</f>
        <v>#VALUE!</v>
      </c>
      <c r="R209" t="str" cm="1">
        <f t="array" ref="R209">_xlfn._xlws.FILTER(Table3[[#All],[Name]],(Table3[[#All],[Polygon]]=$A209)*(Table3[[#All],[Period]]=R$1)*((Table3[[#All],[Variables ]]=$AF$3)+(Table3[[#All],[Variables ]]=$AF$2)+(Table3[[#All],[Variables ]]=$AF$4)),0)</f>
        <v>AH</v>
      </c>
      <c r="S209" t="str" cm="1">
        <f t="array" ref="S209">_xlfn._xlws.FILTER(Table3[[#All],[Name]],(Table3[[#All],[Polygon]]=$A209)*(Table3[[#All],[Period]]=S$1)*((Table3[[#All],[Variables ]]=$AF$3)+(Table3[[#All],[Variables ]]=$AF$2)+(Table3[[#All],[Variables ]]=$AF$4)),0)</f>
        <v>AH</v>
      </c>
      <c r="T209" cm="1">
        <f t="array" ref="T209">_xlfn._xlws.FILTER(Table3[[#All],[Name]],(Table3[[#All],[Polygon]]=$A209)*(Table3[[#All],[Period]]=T$1)*((Table3[[#All],[Variables ]]=$AF$3)+(Table3[[#All],[Variables ]]=$AF$2)+(Table3[[#All],[Variables ]]=$AF$4)),0)</f>
        <v>0</v>
      </c>
      <c r="U209" cm="1">
        <f t="array" ref="U209">_xlfn._xlws.FILTER(Table3[[#All],[Name]],(Table3[[#All],[Polygon]]=$A209)*(Table3[[#All],[Period]]=U$1)*((Table3[[#All],[Variables ]]=$AF$3)+(Table3[[#All],[Variables ]]=$AF$2)+(Table3[[#All],[Variables ]]=$AF$4)),0)</f>
        <v>0</v>
      </c>
      <c r="V209" cm="1">
        <f t="array" ref="V209">_xlfn._xlws.FILTER(Table3[[#All],[Name]],(Table3[[#All],[Polygon]]=$A209)*(Table3[[#All],[Period]]=V$1)*((Table3[[#All],[Variables ]]=$AF$3)+(Table3[[#All],[Variables ]]=$AF$2)+(Table3[[#All],[Variables ]]=$AF$4)),0)</f>
        <v>0</v>
      </c>
      <c r="W209" t="str" cm="1">
        <f t="array" ref="W209">_xlfn._xlws.FILTER(Table3[[#All],[Name]],(Table3[[#All],[Polygon]]=$A209)*(Table3[[#All],[Period]]=W$1)*((Table3[[#All],[Variables ]]=$AF$3)+(Table3[[#All],[Variables ]]=$AF$2)+(Table3[[#All],[Variables ]]=$AF$4)),0)</f>
        <v>PCT</v>
      </c>
      <c r="X209" t="str" cm="1">
        <f t="array" ref="X209">_xlfn._xlws.FILTER(Table3[[#All],[Name]],(Table3[[#All],[Polygon]]=$A209)*(Table3[[#All],[Period]]=X$1)*((Table3[[#All],[Variables ]]=$AF$3)+(Table3[[#All],[Variables ]]=$AF$2)+(Table3[[#All],[Variables ]]=$AF$4)),0)</f>
        <v>AH</v>
      </c>
      <c r="Y209" t="str" cm="1">
        <f t="array" ref="Y209">_xlfn._xlws.FILTER(Table3[[#All],[Name]],(Table3[[#All],[Polygon]]=$A209)*(Table3[[#All],[Period]]=Y$1)*((Table3[[#All],[Variables ]]=$AF$3)+(Table3[[#All],[Variables ]]=$AF$2)+(Table3[[#All],[Variables ]]=$AF$4)),0)</f>
        <v>AH</v>
      </c>
      <c r="Z209" cm="1">
        <f t="array" ref="Z209">_xlfn._xlws.FILTER(Table3[[#All],[Name]],(Table3[[#All],[Polygon]]=$A209)*(Table3[[#All],[Period]]=Z$1)*((Table3[[#All],[Variables ]]=$AF$3)+(Table3[[#All],[Variables ]]=$AF$2)+(Table3[[#All],[Variables ]]=$AF$4)),0)</f>
        <v>0</v>
      </c>
      <c r="AA209" cm="1">
        <f t="array" ref="AA209">_xlfn._xlws.FILTER(Table3[[#All],[Name]],(Table3[[#All],[Polygon]]=$A209)*(Table3[[#All],[Period]]=AA$1)*((Table3[[#All],[Variables ]]=$AF$3)+(Table3[[#All],[Variables ]]=$AF$2)+(Table3[[#All],[Variables ]]=$AF$4)),0)</f>
        <v>0</v>
      </c>
      <c r="AB209" cm="1">
        <f t="array" ref="AB209">_xlfn._xlws.FILTER(Table3[[#All],[Name]],(Table3[[#All],[Polygon]]=$A209)*(Table3[[#All],[Period]]=AB$1)*((Table3[[#All],[Variables ]]=$AF$3)+(Table3[[#All],[Variables ]]=$AF$2)+(Table3[[#All],[Variables ]]=$AF$4)),0)</f>
        <v>0</v>
      </c>
      <c r="AC209" cm="1">
        <f t="array" ref="AC209">_xlfn._xlws.FILTER(Table3[[#All],[Name]],(Table3[[#All],[Polygon]]=$A209)*(Table3[[#All],[Period]]=AC$1)*((Table3[[#All],[Variables ]]=$AF$3)+(Table3[[#All],[Variables ]]=$AF$2)+(Table3[[#All],[Variables ]]=$AF$4)),0)</f>
        <v>0</v>
      </c>
      <c r="AD209" cm="1">
        <f t="array" ref="AD209">_xlfn._xlws.FILTER(Table3[[#All],[Name]],(Table3[[#All],[Polygon]]=$A209)*(Table3[[#All],[Period]]=AD$1)*((Table3[[#All],[Variables ]]=$AF$3)+(Table3[[#All],[Variables ]]=$AF$2)+(Table3[[#All],[Variables ]]=$AF$4)),0)</f>
        <v>0</v>
      </c>
    </row>
    <row r="210" spans="1:30" x14ac:dyDescent="0.35">
      <c r="A210" s="5">
        <v>22</v>
      </c>
      <c r="B210" s="6" t="s">
        <v>1520</v>
      </c>
      <c r="C210" s="8">
        <v>13.39471861</v>
      </c>
      <c r="D210" s="6" t="s">
        <v>1466</v>
      </c>
      <c r="E210" s="6">
        <v>0</v>
      </c>
      <c r="F210" s="6">
        <v>4</v>
      </c>
      <c r="G210" s="6">
        <v>4</v>
      </c>
      <c r="H210" s="6"/>
      <c r="I210" s="6">
        <v>0</v>
      </c>
      <c r="J210" s="6">
        <v>0</v>
      </c>
      <c r="K210" s="6" t="s">
        <v>1362</v>
      </c>
      <c r="L210" s="6">
        <v>32</v>
      </c>
      <c r="M210" s="6">
        <v>32</v>
      </c>
      <c r="N210" s="6">
        <v>12.81368767</v>
      </c>
      <c r="O210" s="9">
        <v>9.1110000000000007</v>
      </c>
      <c r="P210" cm="1">
        <f t="array" ref="P210">_xlfn._xlws.FILTER(Table3[[#All],[Name]],(Table3[[#All],[Polygon]]=$A210)*(Table3[[#All],[Period]]=P$1)*((Table3[[#All],[Variables ]]=$AF$3)+(Table3[[#All],[Variables ]]=$AF$2)+(Table3[[#All],[Variables ]]=$AF$4)),0)</f>
        <v>0</v>
      </c>
      <c r="Q210" t="e" cm="1" vm="2">
        <f t="array" aca="1" ref="Q210" ca="1">_xlfn._xlws.FILTER(Table3[[#All],[Name]],(Table3[[#All],[Polygon]]=$A210)*(Table3[[#All],[Period]]=Q$1)*((Table3[[#All],[Variables ]]=$AF$3)+(Table3[[#All],[Variables ]]=$AF$2)+(Table3[[#All],[Variables ]]=$AF$4)),0)</f>
        <v>#VALUE!</v>
      </c>
      <c r="R210" t="str" cm="1">
        <f t="array" ref="R210">_xlfn._xlws.FILTER(Table3[[#All],[Name]],(Table3[[#All],[Polygon]]=$A210)*(Table3[[#All],[Period]]=R$1)*((Table3[[#All],[Variables ]]=$AF$3)+(Table3[[#All],[Variables ]]=$AF$2)+(Table3[[#All],[Variables ]]=$AF$4)),0)</f>
        <v>AH</v>
      </c>
      <c r="S210" t="str" cm="1">
        <f t="array" ref="S210">_xlfn._xlws.FILTER(Table3[[#All],[Name]],(Table3[[#All],[Polygon]]=$A210)*(Table3[[#All],[Period]]=S$1)*((Table3[[#All],[Variables ]]=$AF$3)+(Table3[[#All],[Variables ]]=$AF$2)+(Table3[[#All],[Variables ]]=$AF$4)),0)</f>
        <v>AH</v>
      </c>
      <c r="T210" cm="1">
        <f t="array" ref="T210">_xlfn._xlws.FILTER(Table3[[#All],[Name]],(Table3[[#All],[Polygon]]=$A210)*(Table3[[#All],[Period]]=T$1)*((Table3[[#All],[Variables ]]=$AF$3)+(Table3[[#All],[Variables ]]=$AF$2)+(Table3[[#All],[Variables ]]=$AF$4)),0)</f>
        <v>0</v>
      </c>
      <c r="U210" cm="1">
        <f t="array" ref="U210">_xlfn._xlws.FILTER(Table3[[#All],[Name]],(Table3[[#All],[Polygon]]=$A210)*(Table3[[#All],[Period]]=U$1)*((Table3[[#All],[Variables ]]=$AF$3)+(Table3[[#All],[Variables ]]=$AF$2)+(Table3[[#All],[Variables ]]=$AF$4)),0)</f>
        <v>0</v>
      </c>
      <c r="V210" cm="1">
        <f t="array" ref="V210">_xlfn._xlws.FILTER(Table3[[#All],[Name]],(Table3[[#All],[Polygon]]=$A210)*(Table3[[#All],[Period]]=V$1)*((Table3[[#All],[Variables ]]=$AF$3)+(Table3[[#All],[Variables ]]=$AF$2)+(Table3[[#All],[Variables ]]=$AF$4)),0)</f>
        <v>0</v>
      </c>
      <c r="W210" t="str" cm="1">
        <f t="array" ref="W210">_xlfn._xlws.FILTER(Table3[[#All],[Name]],(Table3[[#All],[Polygon]]=$A210)*(Table3[[#All],[Period]]=W$1)*((Table3[[#All],[Variables ]]=$AF$3)+(Table3[[#All],[Variables ]]=$AF$2)+(Table3[[#All],[Variables ]]=$AF$4)),0)</f>
        <v>PCT</v>
      </c>
      <c r="X210" t="str" cm="1">
        <f t="array" ref="X210">_xlfn._xlws.FILTER(Table3[[#All],[Name]],(Table3[[#All],[Polygon]]=$A210)*(Table3[[#All],[Period]]=X$1)*((Table3[[#All],[Variables ]]=$AF$3)+(Table3[[#All],[Variables ]]=$AF$2)+(Table3[[#All],[Variables ]]=$AF$4)),0)</f>
        <v>AH</v>
      </c>
      <c r="Y210" t="str" cm="1">
        <f t="array" ref="Y210">_xlfn._xlws.FILTER(Table3[[#All],[Name]],(Table3[[#All],[Polygon]]=$A210)*(Table3[[#All],[Period]]=Y$1)*((Table3[[#All],[Variables ]]=$AF$3)+(Table3[[#All],[Variables ]]=$AF$2)+(Table3[[#All],[Variables ]]=$AF$4)),0)</f>
        <v>AH</v>
      </c>
      <c r="Z210" cm="1">
        <f t="array" ref="Z210">_xlfn._xlws.FILTER(Table3[[#All],[Name]],(Table3[[#All],[Polygon]]=$A210)*(Table3[[#All],[Period]]=Z$1)*((Table3[[#All],[Variables ]]=$AF$3)+(Table3[[#All],[Variables ]]=$AF$2)+(Table3[[#All],[Variables ]]=$AF$4)),0)</f>
        <v>0</v>
      </c>
      <c r="AA210" cm="1">
        <f t="array" ref="AA210">_xlfn._xlws.FILTER(Table3[[#All],[Name]],(Table3[[#All],[Polygon]]=$A210)*(Table3[[#All],[Period]]=AA$1)*((Table3[[#All],[Variables ]]=$AF$3)+(Table3[[#All],[Variables ]]=$AF$2)+(Table3[[#All],[Variables ]]=$AF$4)),0)</f>
        <v>0</v>
      </c>
      <c r="AB210" cm="1">
        <f t="array" ref="AB210">_xlfn._xlws.FILTER(Table3[[#All],[Name]],(Table3[[#All],[Polygon]]=$A210)*(Table3[[#All],[Period]]=AB$1)*((Table3[[#All],[Variables ]]=$AF$3)+(Table3[[#All],[Variables ]]=$AF$2)+(Table3[[#All],[Variables ]]=$AF$4)),0)</f>
        <v>0</v>
      </c>
      <c r="AC210" cm="1">
        <f t="array" ref="AC210">_xlfn._xlws.FILTER(Table3[[#All],[Name]],(Table3[[#All],[Polygon]]=$A210)*(Table3[[#All],[Period]]=AC$1)*((Table3[[#All],[Variables ]]=$AF$3)+(Table3[[#All],[Variables ]]=$AF$2)+(Table3[[#All],[Variables ]]=$AF$4)),0)</f>
        <v>0</v>
      </c>
      <c r="AD210" cm="1">
        <f t="array" ref="AD210">_xlfn._xlws.FILTER(Table3[[#All],[Name]],(Table3[[#All],[Polygon]]=$A210)*(Table3[[#All],[Period]]=AD$1)*((Table3[[#All],[Variables ]]=$AF$3)+(Table3[[#All],[Variables ]]=$AF$2)+(Table3[[#All],[Variables ]]=$AF$4)),0)</f>
        <v>0</v>
      </c>
    </row>
    <row r="211" spans="1:30" x14ac:dyDescent="0.35">
      <c r="A211" s="3">
        <v>22</v>
      </c>
      <c r="B211" s="4" t="s">
        <v>1520</v>
      </c>
      <c r="C211" s="10">
        <v>13.39471861</v>
      </c>
      <c r="D211" s="4" t="s">
        <v>1466</v>
      </c>
      <c r="E211" s="4">
        <v>0</v>
      </c>
      <c r="F211" s="4">
        <v>4</v>
      </c>
      <c r="G211" s="4">
        <v>4</v>
      </c>
      <c r="H211" s="4"/>
      <c r="I211" s="4">
        <v>0</v>
      </c>
      <c r="J211" s="4">
        <v>0</v>
      </c>
      <c r="K211" s="4" t="s">
        <v>1362</v>
      </c>
      <c r="L211" s="4">
        <v>45</v>
      </c>
      <c r="M211" s="4">
        <v>45</v>
      </c>
      <c r="N211" s="4">
        <v>4.2210151099999997</v>
      </c>
      <c r="O211" s="11">
        <v>4.2210000000000001</v>
      </c>
      <c r="P211" cm="1">
        <f t="array" ref="P211">_xlfn._xlws.FILTER(Table3[[#All],[Name]],(Table3[[#All],[Polygon]]=$A211)*(Table3[[#All],[Period]]=P$1)*((Table3[[#All],[Variables ]]=$AF$3)+(Table3[[#All],[Variables ]]=$AF$2)+(Table3[[#All],[Variables ]]=$AF$4)),0)</f>
        <v>0</v>
      </c>
      <c r="Q211" t="e" cm="1" vm="2">
        <f t="array" aca="1" ref="Q211" ca="1">_xlfn._xlws.FILTER(Table3[[#All],[Name]],(Table3[[#All],[Polygon]]=$A211)*(Table3[[#All],[Period]]=Q$1)*((Table3[[#All],[Variables ]]=$AF$3)+(Table3[[#All],[Variables ]]=$AF$2)+(Table3[[#All],[Variables ]]=$AF$4)),0)</f>
        <v>#VALUE!</v>
      </c>
      <c r="R211" t="str" cm="1">
        <f t="array" ref="R211">_xlfn._xlws.FILTER(Table3[[#All],[Name]],(Table3[[#All],[Polygon]]=$A211)*(Table3[[#All],[Period]]=R$1)*((Table3[[#All],[Variables ]]=$AF$3)+(Table3[[#All],[Variables ]]=$AF$2)+(Table3[[#All],[Variables ]]=$AF$4)),0)</f>
        <v>AH</v>
      </c>
      <c r="S211" t="str" cm="1">
        <f t="array" ref="S211">_xlfn._xlws.FILTER(Table3[[#All],[Name]],(Table3[[#All],[Polygon]]=$A211)*(Table3[[#All],[Period]]=S$1)*((Table3[[#All],[Variables ]]=$AF$3)+(Table3[[#All],[Variables ]]=$AF$2)+(Table3[[#All],[Variables ]]=$AF$4)),0)</f>
        <v>AH</v>
      </c>
      <c r="T211" cm="1">
        <f t="array" ref="T211">_xlfn._xlws.FILTER(Table3[[#All],[Name]],(Table3[[#All],[Polygon]]=$A211)*(Table3[[#All],[Period]]=T$1)*((Table3[[#All],[Variables ]]=$AF$3)+(Table3[[#All],[Variables ]]=$AF$2)+(Table3[[#All],[Variables ]]=$AF$4)),0)</f>
        <v>0</v>
      </c>
      <c r="U211" cm="1">
        <f t="array" ref="U211">_xlfn._xlws.FILTER(Table3[[#All],[Name]],(Table3[[#All],[Polygon]]=$A211)*(Table3[[#All],[Period]]=U$1)*((Table3[[#All],[Variables ]]=$AF$3)+(Table3[[#All],[Variables ]]=$AF$2)+(Table3[[#All],[Variables ]]=$AF$4)),0)</f>
        <v>0</v>
      </c>
      <c r="V211" cm="1">
        <f t="array" ref="V211">_xlfn._xlws.FILTER(Table3[[#All],[Name]],(Table3[[#All],[Polygon]]=$A211)*(Table3[[#All],[Period]]=V$1)*((Table3[[#All],[Variables ]]=$AF$3)+(Table3[[#All],[Variables ]]=$AF$2)+(Table3[[#All],[Variables ]]=$AF$4)),0)</f>
        <v>0</v>
      </c>
      <c r="W211" t="str" cm="1">
        <f t="array" ref="W211">_xlfn._xlws.FILTER(Table3[[#All],[Name]],(Table3[[#All],[Polygon]]=$A211)*(Table3[[#All],[Period]]=W$1)*((Table3[[#All],[Variables ]]=$AF$3)+(Table3[[#All],[Variables ]]=$AF$2)+(Table3[[#All],[Variables ]]=$AF$4)),0)</f>
        <v>PCT</v>
      </c>
      <c r="X211" t="str" cm="1">
        <f t="array" ref="X211">_xlfn._xlws.FILTER(Table3[[#All],[Name]],(Table3[[#All],[Polygon]]=$A211)*(Table3[[#All],[Period]]=X$1)*((Table3[[#All],[Variables ]]=$AF$3)+(Table3[[#All],[Variables ]]=$AF$2)+(Table3[[#All],[Variables ]]=$AF$4)),0)</f>
        <v>AH</v>
      </c>
      <c r="Y211" t="str" cm="1">
        <f t="array" ref="Y211">_xlfn._xlws.FILTER(Table3[[#All],[Name]],(Table3[[#All],[Polygon]]=$A211)*(Table3[[#All],[Period]]=Y$1)*((Table3[[#All],[Variables ]]=$AF$3)+(Table3[[#All],[Variables ]]=$AF$2)+(Table3[[#All],[Variables ]]=$AF$4)),0)</f>
        <v>AH</v>
      </c>
      <c r="Z211" cm="1">
        <f t="array" ref="Z211">_xlfn._xlws.FILTER(Table3[[#All],[Name]],(Table3[[#All],[Polygon]]=$A211)*(Table3[[#All],[Period]]=Z$1)*((Table3[[#All],[Variables ]]=$AF$3)+(Table3[[#All],[Variables ]]=$AF$2)+(Table3[[#All],[Variables ]]=$AF$4)),0)</f>
        <v>0</v>
      </c>
      <c r="AA211" cm="1">
        <f t="array" ref="AA211">_xlfn._xlws.FILTER(Table3[[#All],[Name]],(Table3[[#All],[Polygon]]=$A211)*(Table3[[#All],[Period]]=AA$1)*((Table3[[#All],[Variables ]]=$AF$3)+(Table3[[#All],[Variables ]]=$AF$2)+(Table3[[#All],[Variables ]]=$AF$4)),0)</f>
        <v>0</v>
      </c>
      <c r="AB211" cm="1">
        <f t="array" ref="AB211">_xlfn._xlws.FILTER(Table3[[#All],[Name]],(Table3[[#All],[Polygon]]=$A211)*(Table3[[#All],[Period]]=AB$1)*((Table3[[#All],[Variables ]]=$AF$3)+(Table3[[#All],[Variables ]]=$AF$2)+(Table3[[#All],[Variables ]]=$AF$4)),0)</f>
        <v>0</v>
      </c>
      <c r="AC211" cm="1">
        <f t="array" ref="AC211">_xlfn._xlws.FILTER(Table3[[#All],[Name]],(Table3[[#All],[Polygon]]=$A211)*(Table3[[#All],[Period]]=AC$1)*((Table3[[#All],[Variables ]]=$AF$3)+(Table3[[#All],[Variables ]]=$AF$2)+(Table3[[#All],[Variables ]]=$AF$4)),0)</f>
        <v>0</v>
      </c>
      <c r="AD211" cm="1">
        <f t="array" ref="AD211">_xlfn._xlws.FILTER(Table3[[#All],[Name]],(Table3[[#All],[Polygon]]=$A211)*(Table3[[#All],[Period]]=AD$1)*((Table3[[#All],[Variables ]]=$AF$3)+(Table3[[#All],[Variables ]]=$AF$2)+(Table3[[#All],[Variables ]]=$AF$4)),0)</f>
        <v>0</v>
      </c>
    </row>
    <row r="212" spans="1:30" x14ac:dyDescent="0.35">
      <c r="A212" s="5">
        <v>22</v>
      </c>
      <c r="B212" s="6" t="s">
        <v>1520</v>
      </c>
      <c r="C212" s="8">
        <v>13.39471861</v>
      </c>
      <c r="D212" s="6" t="s">
        <v>1466</v>
      </c>
      <c r="E212" s="6">
        <v>0</v>
      </c>
      <c r="F212" s="6">
        <v>4</v>
      </c>
      <c r="G212" s="6">
        <v>4</v>
      </c>
      <c r="H212" s="6"/>
      <c r="I212" s="6">
        <v>0</v>
      </c>
      <c r="J212" s="6">
        <v>0</v>
      </c>
      <c r="K212" s="6" t="s">
        <v>1362</v>
      </c>
      <c r="L212" s="6">
        <v>19</v>
      </c>
      <c r="M212" s="6">
        <v>19</v>
      </c>
      <c r="N212" s="6">
        <v>32.06105127</v>
      </c>
      <c r="O212" s="9">
        <v>18.221</v>
      </c>
      <c r="P212" cm="1">
        <f t="array" ref="P212">_xlfn._xlws.FILTER(Table3[[#All],[Name]],(Table3[[#All],[Polygon]]=$A212)*(Table3[[#All],[Period]]=P$1)*((Table3[[#All],[Variables ]]=$AF$3)+(Table3[[#All],[Variables ]]=$AF$2)+(Table3[[#All],[Variables ]]=$AF$4)),0)</f>
        <v>0</v>
      </c>
      <c r="Q212" t="e" cm="1" vm="2">
        <f t="array" aca="1" ref="Q212" ca="1">_xlfn._xlws.FILTER(Table3[[#All],[Name]],(Table3[[#All],[Polygon]]=$A212)*(Table3[[#All],[Period]]=Q$1)*((Table3[[#All],[Variables ]]=$AF$3)+(Table3[[#All],[Variables ]]=$AF$2)+(Table3[[#All],[Variables ]]=$AF$4)),0)</f>
        <v>#VALUE!</v>
      </c>
      <c r="R212" t="str" cm="1">
        <f t="array" ref="R212">_xlfn._xlws.FILTER(Table3[[#All],[Name]],(Table3[[#All],[Polygon]]=$A212)*(Table3[[#All],[Period]]=R$1)*((Table3[[#All],[Variables ]]=$AF$3)+(Table3[[#All],[Variables ]]=$AF$2)+(Table3[[#All],[Variables ]]=$AF$4)),0)</f>
        <v>AH</v>
      </c>
      <c r="S212" t="str" cm="1">
        <f t="array" ref="S212">_xlfn._xlws.FILTER(Table3[[#All],[Name]],(Table3[[#All],[Polygon]]=$A212)*(Table3[[#All],[Period]]=S$1)*((Table3[[#All],[Variables ]]=$AF$3)+(Table3[[#All],[Variables ]]=$AF$2)+(Table3[[#All],[Variables ]]=$AF$4)),0)</f>
        <v>AH</v>
      </c>
      <c r="T212" cm="1">
        <f t="array" ref="T212">_xlfn._xlws.FILTER(Table3[[#All],[Name]],(Table3[[#All],[Polygon]]=$A212)*(Table3[[#All],[Period]]=T$1)*((Table3[[#All],[Variables ]]=$AF$3)+(Table3[[#All],[Variables ]]=$AF$2)+(Table3[[#All],[Variables ]]=$AF$4)),0)</f>
        <v>0</v>
      </c>
      <c r="U212" cm="1">
        <f t="array" ref="U212">_xlfn._xlws.FILTER(Table3[[#All],[Name]],(Table3[[#All],[Polygon]]=$A212)*(Table3[[#All],[Period]]=U$1)*((Table3[[#All],[Variables ]]=$AF$3)+(Table3[[#All],[Variables ]]=$AF$2)+(Table3[[#All],[Variables ]]=$AF$4)),0)</f>
        <v>0</v>
      </c>
      <c r="V212" cm="1">
        <f t="array" ref="V212">_xlfn._xlws.FILTER(Table3[[#All],[Name]],(Table3[[#All],[Polygon]]=$A212)*(Table3[[#All],[Period]]=V$1)*((Table3[[#All],[Variables ]]=$AF$3)+(Table3[[#All],[Variables ]]=$AF$2)+(Table3[[#All],[Variables ]]=$AF$4)),0)</f>
        <v>0</v>
      </c>
      <c r="W212" t="str" cm="1">
        <f t="array" ref="W212">_xlfn._xlws.FILTER(Table3[[#All],[Name]],(Table3[[#All],[Polygon]]=$A212)*(Table3[[#All],[Period]]=W$1)*((Table3[[#All],[Variables ]]=$AF$3)+(Table3[[#All],[Variables ]]=$AF$2)+(Table3[[#All],[Variables ]]=$AF$4)),0)</f>
        <v>PCT</v>
      </c>
      <c r="X212" t="str" cm="1">
        <f t="array" ref="X212">_xlfn._xlws.FILTER(Table3[[#All],[Name]],(Table3[[#All],[Polygon]]=$A212)*(Table3[[#All],[Period]]=X$1)*((Table3[[#All],[Variables ]]=$AF$3)+(Table3[[#All],[Variables ]]=$AF$2)+(Table3[[#All],[Variables ]]=$AF$4)),0)</f>
        <v>AH</v>
      </c>
      <c r="Y212" t="str" cm="1">
        <f t="array" ref="Y212">_xlfn._xlws.FILTER(Table3[[#All],[Name]],(Table3[[#All],[Polygon]]=$A212)*(Table3[[#All],[Period]]=Y$1)*((Table3[[#All],[Variables ]]=$AF$3)+(Table3[[#All],[Variables ]]=$AF$2)+(Table3[[#All],[Variables ]]=$AF$4)),0)</f>
        <v>AH</v>
      </c>
      <c r="Z212" cm="1">
        <f t="array" ref="Z212">_xlfn._xlws.FILTER(Table3[[#All],[Name]],(Table3[[#All],[Polygon]]=$A212)*(Table3[[#All],[Period]]=Z$1)*((Table3[[#All],[Variables ]]=$AF$3)+(Table3[[#All],[Variables ]]=$AF$2)+(Table3[[#All],[Variables ]]=$AF$4)),0)</f>
        <v>0</v>
      </c>
      <c r="AA212" cm="1">
        <f t="array" ref="AA212">_xlfn._xlws.FILTER(Table3[[#All],[Name]],(Table3[[#All],[Polygon]]=$A212)*(Table3[[#All],[Period]]=AA$1)*((Table3[[#All],[Variables ]]=$AF$3)+(Table3[[#All],[Variables ]]=$AF$2)+(Table3[[#All],[Variables ]]=$AF$4)),0)</f>
        <v>0</v>
      </c>
      <c r="AB212" cm="1">
        <f t="array" ref="AB212">_xlfn._xlws.FILTER(Table3[[#All],[Name]],(Table3[[#All],[Polygon]]=$A212)*(Table3[[#All],[Period]]=AB$1)*((Table3[[#All],[Variables ]]=$AF$3)+(Table3[[#All],[Variables ]]=$AF$2)+(Table3[[#All],[Variables ]]=$AF$4)),0)</f>
        <v>0</v>
      </c>
      <c r="AC212" cm="1">
        <f t="array" ref="AC212">_xlfn._xlws.FILTER(Table3[[#All],[Name]],(Table3[[#All],[Polygon]]=$A212)*(Table3[[#All],[Period]]=AC$1)*((Table3[[#All],[Variables ]]=$AF$3)+(Table3[[#All],[Variables ]]=$AF$2)+(Table3[[#All],[Variables ]]=$AF$4)),0)</f>
        <v>0</v>
      </c>
      <c r="AD212" cm="1">
        <f t="array" ref="AD212">_xlfn._xlws.FILTER(Table3[[#All],[Name]],(Table3[[#All],[Polygon]]=$A212)*(Table3[[#All],[Period]]=AD$1)*((Table3[[#All],[Variables ]]=$AF$3)+(Table3[[#All],[Variables ]]=$AF$2)+(Table3[[#All],[Variables ]]=$AF$4)),0)</f>
        <v>0</v>
      </c>
    </row>
    <row r="213" spans="1:30" x14ac:dyDescent="0.35">
      <c r="A213" s="3">
        <v>22</v>
      </c>
      <c r="B213" s="4" t="s">
        <v>1520</v>
      </c>
      <c r="C213" s="10">
        <v>13.39471861</v>
      </c>
      <c r="D213" s="4" t="s">
        <v>1466</v>
      </c>
      <c r="E213" s="4">
        <v>0</v>
      </c>
      <c r="F213" s="4">
        <v>4</v>
      </c>
      <c r="G213" s="4">
        <v>4</v>
      </c>
      <c r="H213" s="4"/>
      <c r="I213" s="4">
        <v>0</v>
      </c>
      <c r="J213" s="4">
        <v>0</v>
      </c>
      <c r="K213" s="4" t="s">
        <v>1362</v>
      </c>
      <c r="L213" s="4">
        <v>82</v>
      </c>
      <c r="M213" s="4">
        <v>82</v>
      </c>
      <c r="N213" s="4">
        <v>4.5023451459999997</v>
      </c>
      <c r="O213" s="11">
        <v>0.55100000000000005</v>
      </c>
      <c r="P213" cm="1">
        <f t="array" ref="P213">_xlfn._xlws.FILTER(Table3[[#All],[Name]],(Table3[[#All],[Polygon]]=$A213)*(Table3[[#All],[Period]]=P$1)*((Table3[[#All],[Variables ]]=$AF$3)+(Table3[[#All],[Variables ]]=$AF$2)+(Table3[[#All],[Variables ]]=$AF$4)),0)</f>
        <v>0</v>
      </c>
      <c r="Q213" t="e" cm="1" vm="2">
        <f t="array" aca="1" ref="Q213" ca="1">_xlfn._xlws.FILTER(Table3[[#All],[Name]],(Table3[[#All],[Polygon]]=$A213)*(Table3[[#All],[Period]]=Q$1)*((Table3[[#All],[Variables ]]=$AF$3)+(Table3[[#All],[Variables ]]=$AF$2)+(Table3[[#All],[Variables ]]=$AF$4)),0)</f>
        <v>#VALUE!</v>
      </c>
      <c r="R213" t="str" cm="1">
        <f t="array" ref="R213">_xlfn._xlws.FILTER(Table3[[#All],[Name]],(Table3[[#All],[Polygon]]=$A213)*(Table3[[#All],[Period]]=R$1)*((Table3[[#All],[Variables ]]=$AF$3)+(Table3[[#All],[Variables ]]=$AF$2)+(Table3[[#All],[Variables ]]=$AF$4)),0)</f>
        <v>AH</v>
      </c>
      <c r="S213" t="str" cm="1">
        <f t="array" ref="S213">_xlfn._xlws.FILTER(Table3[[#All],[Name]],(Table3[[#All],[Polygon]]=$A213)*(Table3[[#All],[Period]]=S$1)*((Table3[[#All],[Variables ]]=$AF$3)+(Table3[[#All],[Variables ]]=$AF$2)+(Table3[[#All],[Variables ]]=$AF$4)),0)</f>
        <v>AH</v>
      </c>
      <c r="T213" cm="1">
        <f t="array" ref="T213">_xlfn._xlws.FILTER(Table3[[#All],[Name]],(Table3[[#All],[Polygon]]=$A213)*(Table3[[#All],[Period]]=T$1)*((Table3[[#All],[Variables ]]=$AF$3)+(Table3[[#All],[Variables ]]=$AF$2)+(Table3[[#All],[Variables ]]=$AF$4)),0)</f>
        <v>0</v>
      </c>
      <c r="U213" cm="1">
        <f t="array" ref="U213">_xlfn._xlws.FILTER(Table3[[#All],[Name]],(Table3[[#All],[Polygon]]=$A213)*(Table3[[#All],[Period]]=U$1)*((Table3[[#All],[Variables ]]=$AF$3)+(Table3[[#All],[Variables ]]=$AF$2)+(Table3[[#All],[Variables ]]=$AF$4)),0)</f>
        <v>0</v>
      </c>
      <c r="V213" cm="1">
        <f t="array" ref="V213">_xlfn._xlws.FILTER(Table3[[#All],[Name]],(Table3[[#All],[Polygon]]=$A213)*(Table3[[#All],[Period]]=V$1)*((Table3[[#All],[Variables ]]=$AF$3)+(Table3[[#All],[Variables ]]=$AF$2)+(Table3[[#All],[Variables ]]=$AF$4)),0)</f>
        <v>0</v>
      </c>
      <c r="W213" t="str" cm="1">
        <f t="array" ref="W213">_xlfn._xlws.FILTER(Table3[[#All],[Name]],(Table3[[#All],[Polygon]]=$A213)*(Table3[[#All],[Period]]=W$1)*((Table3[[#All],[Variables ]]=$AF$3)+(Table3[[#All],[Variables ]]=$AF$2)+(Table3[[#All],[Variables ]]=$AF$4)),0)</f>
        <v>PCT</v>
      </c>
      <c r="X213" t="str" cm="1">
        <f t="array" ref="X213">_xlfn._xlws.FILTER(Table3[[#All],[Name]],(Table3[[#All],[Polygon]]=$A213)*(Table3[[#All],[Period]]=X$1)*((Table3[[#All],[Variables ]]=$AF$3)+(Table3[[#All],[Variables ]]=$AF$2)+(Table3[[#All],[Variables ]]=$AF$4)),0)</f>
        <v>AH</v>
      </c>
      <c r="Y213" t="str" cm="1">
        <f t="array" ref="Y213">_xlfn._xlws.FILTER(Table3[[#All],[Name]],(Table3[[#All],[Polygon]]=$A213)*(Table3[[#All],[Period]]=Y$1)*((Table3[[#All],[Variables ]]=$AF$3)+(Table3[[#All],[Variables ]]=$AF$2)+(Table3[[#All],[Variables ]]=$AF$4)),0)</f>
        <v>AH</v>
      </c>
      <c r="Z213" cm="1">
        <f t="array" ref="Z213">_xlfn._xlws.FILTER(Table3[[#All],[Name]],(Table3[[#All],[Polygon]]=$A213)*(Table3[[#All],[Period]]=Z$1)*((Table3[[#All],[Variables ]]=$AF$3)+(Table3[[#All],[Variables ]]=$AF$2)+(Table3[[#All],[Variables ]]=$AF$4)),0)</f>
        <v>0</v>
      </c>
      <c r="AA213" cm="1">
        <f t="array" ref="AA213">_xlfn._xlws.FILTER(Table3[[#All],[Name]],(Table3[[#All],[Polygon]]=$A213)*(Table3[[#All],[Period]]=AA$1)*((Table3[[#All],[Variables ]]=$AF$3)+(Table3[[#All],[Variables ]]=$AF$2)+(Table3[[#All],[Variables ]]=$AF$4)),0)</f>
        <v>0</v>
      </c>
      <c r="AB213" cm="1">
        <f t="array" ref="AB213">_xlfn._xlws.FILTER(Table3[[#All],[Name]],(Table3[[#All],[Polygon]]=$A213)*(Table3[[#All],[Period]]=AB$1)*((Table3[[#All],[Variables ]]=$AF$3)+(Table3[[#All],[Variables ]]=$AF$2)+(Table3[[#All],[Variables ]]=$AF$4)),0)</f>
        <v>0</v>
      </c>
      <c r="AC213" cm="1">
        <f t="array" ref="AC213">_xlfn._xlws.FILTER(Table3[[#All],[Name]],(Table3[[#All],[Polygon]]=$A213)*(Table3[[#All],[Period]]=AC$1)*((Table3[[#All],[Variables ]]=$AF$3)+(Table3[[#All],[Variables ]]=$AF$2)+(Table3[[#All],[Variables ]]=$AF$4)),0)</f>
        <v>0</v>
      </c>
      <c r="AD213" cm="1">
        <f t="array" ref="AD213">_xlfn._xlws.FILTER(Table3[[#All],[Name]],(Table3[[#All],[Polygon]]=$A213)*(Table3[[#All],[Period]]=AD$1)*((Table3[[#All],[Variables ]]=$AF$3)+(Table3[[#All],[Variables ]]=$AF$2)+(Table3[[#All],[Variables ]]=$AF$4)),0)</f>
        <v>0</v>
      </c>
    </row>
    <row r="214" spans="1:30" x14ac:dyDescent="0.35">
      <c r="A214" s="5">
        <v>22</v>
      </c>
      <c r="B214" s="6" t="s">
        <v>1520</v>
      </c>
      <c r="C214" s="8">
        <v>13.39471861</v>
      </c>
      <c r="D214" s="6" t="s">
        <v>1466</v>
      </c>
      <c r="E214" s="6">
        <v>0</v>
      </c>
      <c r="F214" s="6">
        <v>4</v>
      </c>
      <c r="G214" s="6">
        <v>4</v>
      </c>
      <c r="H214" s="6"/>
      <c r="I214" s="6">
        <v>0</v>
      </c>
      <c r="J214" s="6">
        <v>0</v>
      </c>
      <c r="K214" s="6" t="s">
        <v>1362</v>
      </c>
      <c r="L214" s="6">
        <v>33</v>
      </c>
      <c r="M214" s="6">
        <v>33</v>
      </c>
      <c r="N214" s="6">
        <v>14.990913129999999</v>
      </c>
      <c r="O214" s="9">
        <v>4.0000000000000001E-3</v>
      </c>
      <c r="P214" cm="1">
        <f t="array" ref="P214">_xlfn._xlws.FILTER(Table3[[#All],[Name]],(Table3[[#All],[Polygon]]=$A214)*(Table3[[#All],[Period]]=P$1)*((Table3[[#All],[Variables ]]=$AF$3)+(Table3[[#All],[Variables ]]=$AF$2)+(Table3[[#All],[Variables ]]=$AF$4)),0)</f>
        <v>0</v>
      </c>
      <c r="Q214" t="e" cm="1" vm="2">
        <f t="array" aca="1" ref="Q214" ca="1">_xlfn._xlws.FILTER(Table3[[#All],[Name]],(Table3[[#All],[Polygon]]=$A214)*(Table3[[#All],[Period]]=Q$1)*((Table3[[#All],[Variables ]]=$AF$3)+(Table3[[#All],[Variables ]]=$AF$2)+(Table3[[#All],[Variables ]]=$AF$4)),0)</f>
        <v>#VALUE!</v>
      </c>
      <c r="R214" t="str" cm="1">
        <f t="array" ref="R214">_xlfn._xlws.FILTER(Table3[[#All],[Name]],(Table3[[#All],[Polygon]]=$A214)*(Table3[[#All],[Period]]=R$1)*((Table3[[#All],[Variables ]]=$AF$3)+(Table3[[#All],[Variables ]]=$AF$2)+(Table3[[#All],[Variables ]]=$AF$4)),0)</f>
        <v>AH</v>
      </c>
      <c r="S214" t="str" cm="1">
        <f t="array" ref="S214">_xlfn._xlws.FILTER(Table3[[#All],[Name]],(Table3[[#All],[Polygon]]=$A214)*(Table3[[#All],[Period]]=S$1)*((Table3[[#All],[Variables ]]=$AF$3)+(Table3[[#All],[Variables ]]=$AF$2)+(Table3[[#All],[Variables ]]=$AF$4)),0)</f>
        <v>AH</v>
      </c>
      <c r="T214" cm="1">
        <f t="array" ref="T214">_xlfn._xlws.FILTER(Table3[[#All],[Name]],(Table3[[#All],[Polygon]]=$A214)*(Table3[[#All],[Period]]=T$1)*((Table3[[#All],[Variables ]]=$AF$3)+(Table3[[#All],[Variables ]]=$AF$2)+(Table3[[#All],[Variables ]]=$AF$4)),0)</f>
        <v>0</v>
      </c>
      <c r="U214" cm="1">
        <f t="array" ref="U214">_xlfn._xlws.FILTER(Table3[[#All],[Name]],(Table3[[#All],[Polygon]]=$A214)*(Table3[[#All],[Period]]=U$1)*((Table3[[#All],[Variables ]]=$AF$3)+(Table3[[#All],[Variables ]]=$AF$2)+(Table3[[#All],[Variables ]]=$AF$4)),0)</f>
        <v>0</v>
      </c>
      <c r="V214" cm="1">
        <f t="array" ref="V214">_xlfn._xlws.FILTER(Table3[[#All],[Name]],(Table3[[#All],[Polygon]]=$A214)*(Table3[[#All],[Period]]=V$1)*((Table3[[#All],[Variables ]]=$AF$3)+(Table3[[#All],[Variables ]]=$AF$2)+(Table3[[#All],[Variables ]]=$AF$4)),0)</f>
        <v>0</v>
      </c>
      <c r="W214" t="str" cm="1">
        <f t="array" ref="W214">_xlfn._xlws.FILTER(Table3[[#All],[Name]],(Table3[[#All],[Polygon]]=$A214)*(Table3[[#All],[Period]]=W$1)*((Table3[[#All],[Variables ]]=$AF$3)+(Table3[[#All],[Variables ]]=$AF$2)+(Table3[[#All],[Variables ]]=$AF$4)),0)</f>
        <v>PCT</v>
      </c>
      <c r="X214" t="str" cm="1">
        <f t="array" ref="X214">_xlfn._xlws.FILTER(Table3[[#All],[Name]],(Table3[[#All],[Polygon]]=$A214)*(Table3[[#All],[Period]]=X$1)*((Table3[[#All],[Variables ]]=$AF$3)+(Table3[[#All],[Variables ]]=$AF$2)+(Table3[[#All],[Variables ]]=$AF$4)),0)</f>
        <v>AH</v>
      </c>
      <c r="Y214" t="str" cm="1">
        <f t="array" ref="Y214">_xlfn._xlws.FILTER(Table3[[#All],[Name]],(Table3[[#All],[Polygon]]=$A214)*(Table3[[#All],[Period]]=Y$1)*((Table3[[#All],[Variables ]]=$AF$3)+(Table3[[#All],[Variables ]]=$AF$2)+(Table3[[#All],[Variables ]]=$AF$4)),0)</f>
        <v>AH</v>
      </c>
      <c r="Z214" cm="1">
        <f t="array" ref="Z214">_xlfn._xlws.FILTER(Table3[[#All],[Name]],(Table3[[#All],[Polygon]]=$A214)*(Table3[[#All],[Period]]=Z$1)*((Table3[[#All],[Variables ]]=$AF$3)+(Table3[[#All],[Variables ]]=$AF$2)+(Table3[[#All],[Variables ]]=$AF$4)),0)</f>
        <v>0</v>
      </c>
      <c r="AA214" cm="1">
        <f t="array" ref="AA214">_xlfn._xlws.FILTER(Table3[[#All],[Name]],(Table3[[#All],[Polygon]]=$A214)*(Table3[[#All],[Period]]=AA$1)*((Table3[[#All],[Variables ]]=$AF$3)+(Table3[[#All],[Variables ]]=$AF$2)+(Table3[[#All],[Variables ]]=$AF$4)),0)</f>
        <v>0</v>
      </c>
      <c r="AB214" cm="1">
        <f t="array" ref="AB214">_xlfn._xlws.FILTER(Table3[[#All],[Name]],(Table3[[#All],[Polygon]]=$A214)*(Table3[[#All],[Period]]=AB$1)*((Table3[[#All],[Variables ]]=$AF$3)+(Table3[[#All],[Variables ]]=$AF$2)+(Table3[[#All],[Variables ]]=$AF$4)),0)</f>
        <v>0</v>
      </c>
      <c r="AC214" cm="1">
        <f t="array" ref="AC214">_xlfn._xlws.FILTER(Table3[[#All],[Name]],(Table3[[#All],[Polygon]]=$A214)*(Table3[[#All],[Period]]=AC$1)*((Table3[[#All],[Variables ]]=$AF$3)+(Table3[[#All],[Variables ]]=$AF$2)+(Table3[[#All],[Variables ]]=$AF$4)),0)</f>
        <v>0</v>
      </c>
      <c r="AD214" cm="1">
        <f t="array" ref="AD214">_xlfn._xlws.FILTER(Table3[[#All],[Name]],(Table3[[#All],[Polygon]]=$A214)*(Table3[[#All],[Period]]=AD$1)*((Table3[[#All],[Variables ]]=$AF$3)+(Table3[[#All],[Variables ]]=$AF$2)+(Table3[[#All],[Variables ]]=$AF$4)),0)</f>
        <v>0</v>
      </c>
    </row>
    <row r="215" spans="1:30" x14ac:dyDescent="0.35">
      <c r="A215" s="3">
        <v>22</v>
      </c>
      <c r="B215" s="4" t="s">
        <v>1520</v>
      </c>
      <c r="C215" s="10">
        <v>13.39471861</v>
      </c>
      <c r="D215" s="4" t="s">
        <v>1466</v>
      </c>
      <c r="E215" s="4">
        <v>0</v>
      </c>
      <c r="F215" s="4">
        <v>4</v>
      </c>
      <c r="G215" s="4">
        <v>4</v>
      </c>
      <c r="H215" s="4"/>
      <c r="I215" s="4">
        <v>0</v>
      </c>
      <c r="J215" s="4">
        <v>0</v>
      </c>
      <c r="K215" s="4" t="s">
        <v>1362</v>
      </c>
      <c r="L215" s="4">
        <v>732</v>
      </c>
      <c r="M215" s="4">
        <v>732</v>
      </c>
      <c r="N215" s="4">
        <v>31.398621970000001</v>
      </c>
      <c r="O215" s="11">
        <v>12.558999999999999</v>
      </c>
      <c r="P215" cm="1">
        <f t="array" ref="P215">_xlfn._xlws.FILTER(Table3[[#All],[Name]],(Table3[[#All],[Polygon]]=$A215)*(Table3[[#All],[Period]]=P$1)*((Table3[[#All],[Variables ]]=$AF$3)+(Table3[[#All],[Variables ]]=$AF$2)+(Table3[[#All],[Variables ]]=$AF$4)),0)</f>
        <v>0</v>
      </c>
      <c r="Q215" t="e" cm="1" vm="2">
        <f t="array" aca="1" ref="Q215" ca="1">_xlfn._xlws.FILTER(Table3[[#All],[Name]],(Table3[[#All],[Polygon]]=$A215)*(Table3[[#All],[Period]]=Q$1)*((Table3[[#All],[Variables ]]=$AF$3)+(Table3[[#All],[Variables ]]=$AF$2)+(Table3[[#All],[Variables ]]=$AF$4)),0)</f>
        <v>#VALUE!</v>
      </c>
      <c r="R215" t="str" cm="1">
        <f t="array" ref="R215">_xlfn._xlws.FILTER(Table3[[#All],[Name]],(Table3[[#All],[Polygon]]=$A215)*(Table3[[#All],[Period]]=R$1)*((Table3[[#All],[Variables ]]=$AF$3)+(Table3[[#All],[Variables ]]=$AF$2)+(Table3[[#All],[Variables ]]=$AF$4)),0)</f>
        <v>AH</v>
      </c>
      <c r="S215" t="str" cm="1">
        <f t="array" ref="S215">_xlfn._xlws.FILTER(Table3[[#All],[Name]],(Table3[[#All],[Polygon]]=$A215)*(Table3[[#All],[Period]]=S$1)*((Table3[[#All],[Variables ]]=$AF$3)+(Table3[[#All],[Variables ]]=$AF$2)+(Table3[[#All],[Variables ]]=$AF$4)),0)</f>
        <v>AH</v>
      </c>
      <c r="T215" cm="1">
        <f t="array" ref="T215">_xlfn._xlws.FILTER(Table3[[#All],[Name]],(Table3[[#All],[Polygon]]=$A215)*(Table3[[#All],[Period]]=T$1)*((Table3[[#All],[Variables ]]=$AF$3)+(Table3[[#All],[Variables ]]=$AF$2)+(Table3[[#All],[Variables ]]=$AF$4)),0)</f>
        <v>0</v>
      </c>
      <c r="U215" cm="1">
        <f t="array" ref="U215">_xlfn._xlws.FILTER(Table3[[#All],[Name]],(Table3[[#All],[Polygon]]=$A215)*(Table3[[#All],[Period]]=U$1)*((Table3[[#All],[Variables ]]=$AF$3)+(Table3[[#All],[Variables ]]=$AF$2)+(Table3[[#All],[Variables ]]=$AF$4)),0)</f>
        <v>0</v>
      </c>
      <c r="V215" cm="1">
        <f t="array" ref="V215">_xlfn._xlws.FILTER(Table3[[#All],[Name]],(Table3[[#All],[Polygon]]=$A215)*(Table3[[#All],[Period]]=V$1)*((Table3[[#All],[Variables ]]=$AF$3)+(Table3[[#All],[Variables ]]=$AF$2)+(Table3[[#All],[Variables ]]=$AF$4)),0)</f>
        <v>0</v>
      </c>
      <c r="W215" t="str" cm="1">
        <f t="array" ref="W215">_xlfn._xlws.FILTER(Table3[[#All],[Name]],(Table3[[#All],[Polygon]]=$A215)*(Table3[[#All],[Period]]=W$1)*((Table3[[#All],[Variables ]]=$AF$3)+(Table3[[#All],[Variables ]]=$AF$2)+(Table3[[#All],[Variables ]]=$AF$4)),0)</f>
        <v>PCT</v>
      </c>
      <c r="X215" t="str" cm="1">
        <f t="array" ref="X215">_xlfn._xlws.FILTER(Table3[[#All],[Name]],(Table3[[#All],[Polygon]]=$A215)*(Table3[[#All],[Period]]=X$1)*((Table3[[#All],[Variables ]]=$AF$3)+(Table3[[#All],[Variables ]]=$AF$2)+(Table3[[#All],[Variables ]]=$AF$4)),0)</f>
        <v>AH</v>
      </c>
      <c r="Y215" t="str" cm="1">
        <f t="array" ref="Y215">_xlfn._xlws.FILTER(Table3[[#All],[Name]],(Table3[[#All],[Polygon]]=$A215)*(Table3[[#All],[Period]]=Y$1)*((Table3[[#All],[Variables ]]=$AF$3)+(Table3[[#All],[Variables ]]=$AF$2)+(Table3[[#All],[Variables ]]=$AF$4)),0)</f>
        <v>AH</v>
      </c>
      <c r="Z215" cm="1">
        <f t="array" ref="Z215">_xlfn._xlws.FILTER(Table3[[#All],[Name]],(Table3[[#All],[Polygon]]=$A215)*(Table3[[#All],[Period]]=Z$1)*((Table3[[#All],[Variables ]]=$AF$3)+(Table3[[#All],[Variables ]]=$AF$2)+(Table3[[#All],[Variables ]]=$AF$4)),0)</f>
        <v>0</v>
      </c>
      <c r="AA215" cm="1">
        <f t="array" ref="AA215">_xlfn._xlws.FILTER(Table3[[#All],[Name]],(Table3[[#All],[Polygon]]=$A215)*(Table3[[#All],[Period]]=AA$1)*((Table3[[#All],[Variables ]]=$AF$3)+(Table3[[#All],[Variables ]]=$AF$2)+(Table3[[#All],[Variables ]]=$AF$4)),0)</f>
        <v>0</v>
      </c>
      <c r="AB215" cm="1">
        <f t="array" ref="AB215">_xlfn._xlws.FILTER(Table3[[#All],[Name]],(Table3[[#All],[Polygon]]=$A215)*(Table3[[#All],[Period]]=AB$1)*((Table3[[#All],[Variables ]]=$AF$3)+(Table3[[#All],[Variables ]]=$AF$2)+(Table3[[#All],[Variables ]]=$AF$4)),0)</f>
        <v>0</v>
      </c>
      <c r="AC215" cm="1">
        <f t="array" ref="AC215">_xlfn._xlws.FILTER(Table3[[#All],[Name]],(Table3[[#All],[Polygon]]=$A215)*(Table3[[#All],[Period]]=AC$1)*((Table3[[#All],[Variables ]]=$AF$3)+(Table3[[#All],[Variables ]]=$AF$2)+(Table3[[#All],[Variables ]]=$AF$4)),0)</f>
        <v>0</v>
      </c>
      <c r="AD215" cm="1">
        <f t="array" ref="AD215">_xlfn._xlws.FILTER(Table3[[#All],[Name]],(Table3[[#All],[Polygon]]=$A215)*(Table3[[#All],[Period]]=AD$1)*((Table3[[#All],[Variables ]]=$AF$3)+(Table3[[#All],[Variables ]]=$AF$2)+(Table3[[#All],[Variables ]]=$AF$4)),0)</f>
        <v>0</v>
      </c>
    </row>
    <row r="216" spans="1:30" x14ac:dyDescent="0.35">
      <c r="A216" s="5">
        <v>22</v>
      </c>
      <c r="B216" s="6" t="s">
        <v>1520</v>
      </c>
      <c r="C216" s="8">
        <v>13.39471861</v>
      </c>
      <c r="D216" s="6" t="s">
        <v>1466</v>
      </c>
      <c r="E216" s="6">
        <v>0</v>
      </c>
      <c r="F216" s="6">
        <v>4</v>
      </c>
      <c r="G216" s="6">
        <v>4</v>
      </c>
      <c r="H216" s="6"/>
      <c r="I216" s="6">
        <v>0</v>
      </c>
      <c r="J216" s="6">
        <v>0</v>
      </c>
      <c r="K216" s="6" t="s">
        <v>1362</v>
      </c>
      <c r="L216" s="6">
        <v>730</v>
      </c>
      <c r="M216" s="6">
        <v>730</v>
      </c>
      <c r="N216" s="6">
        <v>28.624931270000001</v>
      </c>
      <c r="O216" s="9">
        <v>19.13</v>
      </c>
      <c r="P216" cm="1">
        <f t="array" ref="P216">_xlfn._xlws.FILTER(Table3[[#All],[Name]],(Table3[[#All],[Polygon]]=$A216)*(Table3[[#All],[Period]]=P$1)*((Table3[[#All],[Variables ]]=$AF$3)+(Table3[[#All],[Variables ]]=$AF$2)+(Table3[[#All],[Variables ]]=$AF$4)),0)</f>
        <v>0</v>
      </c>
      <c r="Q216" t="e" cm="1" vm="2">
        <f t="array" aca="1" ref="Q216" ca="1">_xlfn._xlws.FILTER(Table3[[#All],[Name]],(Table3[[#All],[Polygon]]=$A216)*(Table3[[#All],[Period]]=Q$1)*((Table3[[#All],[Variables ]]=$AF$3)+(Table3[[#All],[Variables ]]=$AF$2)+(Table3[[#All],[Variables ]]=$AF$4)),0)</f>
        <v>#VALUE!</v>
      </c>
      <c r="R216" t="str" cm="1">
        <f t="array" ref="R216">_xlfn._xlws.FILTER(Table3[[#All],[Name]],(Table3[[#All],[Polygon]]=$A216)*(Table3[[#All],[Period]]=R$1)*((Table3[[#All],[Variables ]]=$AF$3)+(Table3[[#All],[Variables ]]=$AF$2)+(Table3[[#All],[Variables ]]=$AF$4)),0)</f>
        <v>AH</v>
      </c>
      <c r="S216" t="str" cm="1">
        <f t="array" ref="S216">_xlfn._xlws.FILTER(Table3[[#All],[Name]],(Table3[[#All],[Polygon]]=$A216)*(Table3[[#All],[Period]]=S$1)*((Table3[[#All],[Variables ]]=$AF$3)+(Table3[[#All],[Variables ]]=$AF$2)+(Table3[[#All],[Variables ]]=$AF$4)),0)</f>
        <v>AH</v>
      </c>
      <c r="T216" cm="1">
        <f t="array" ref="T216">_xlfn._xlws.FILTER(Table3[[#All],[Name]],(Table3[[#All],[Polygon]]=$A216)*(Table3[[#All],[Period]]=T$1)*((Table3[[#All],[Variables ]]=$AF$3)+(Table3[[#All],[Variables ]]=$AF$2)+(Table3[[#All],[Variables ]]=$AF$4)),0)</f>
        <v>0</v>
      </c>
      <c r="U216" cm="1">
        <f t="array" ref="U216">_xlfn._xlws.FILTER(Table3[[#All],[Name]],(Table3[[#All],[Polygon]]=$A216)*(Table3[[#All],[Period]]=U$1)*((Table3[[#All],[Variables ]]=$AF$3)+(Table3[[#All],[Variables ]]=$AF$2)+(Table3[[#All],[Variables ]]=$AF$4)),0)</f>
        <v>0</v>
      </c>
      <c r="V216" cm="1">
        <f t="array" ref="V216">_xlfn._xlws.FILTER(Table3[[#All],[Name]],(Table3[[#All],[Polygon]]=$A216)*(Table3[[#All],[Period]]=V$1)*((Table3[[#All],[Variables ]]=$AF$3)+(Table3[[#All],[Variables ]]=$AF$2)+(Table3[[#All],[Variables ]]=$AF$4)),0)</f>
        <v>0</v>
      </c>
      <c r="W216" t="str" cm="1">
        <f t="array" ref="W216">_xlfn._xlws.FILTER(Table3[[#All],[Name]],(Table3[[#All],[Polygon]]=$A216)*(Table3[[#All],[Period]]=W$1)*((Table3[[#All],[Variables ]]=$AF$3)+(Table3[[#All],[Variables ]]=$AF$2)+(Table3[[#All],[Variables ]]=$AF$4)),0)</f>
        <v>PCT</v>
      </c>
      <c r="X216" t="str" cm="1">
        <f t="array" ref="X216">_xlfn._xlws.FILTER(Table3[[#All],[Name]],(Table3[[#All],[Polygon]]=$A216)*(Table3[[#All],[Period]]=X$1)*((Table3[[#All],[Variables ]]=$AF$3)+(Table3[[#All],[Variables ]]=$AF$2)+(Table3[[#All],[Variables ]]=$AF$4)),0)</f>
        <v>AH</v>
      </c>
      <c r="Y216" t="str" cm="1">
        <f t="array" ref="Y216">_xlfn._xlws.FILTER(Table3[[#All],[Name]],(Table3[[#All],[Polygon]]=$A216)*(Table3[[#All],[Period]]=Y$1)*((Table3[[#All],[Variables ]]=$AF$3)+(Table3[[#All],[Variables ]]=$AF$2)+(Table3[[#All],[Variables ]]=$AF$4)),0)</f>
        <v>AH</v>
      </c>
      <c r="Z216" cm="1">
        <f t="array" ref="Z216">_xlfn._xlws.FILTER(Table3[[#All],[Name]],(Table3[[#All],[Polygon]]=$A216)*(Table3[[#All],[Period]]=Z$1)*((Table3[[#All],[Variables ]]=$AF$3)+(Table3[[#All],[Variables ]]=$AF$2)+(Table3[[#All],[Variables ]]=$AF$4)),0)</f>
        <v>0</v>
      </c>
      <c r="AA216" cm="1">
        <f t="array" ref="AA216">_xlfn._xlws.FILTER(Table3[[#All],[Name]],(Table3[[#All],[Polygon]]=$A216)*(Table3[[#All],[Period]]=AA$1)*((Table3[[#All],[Variables ]]=$AF$3)+(Table3[[#All],[Variables ]]=$AF$2)+(Table3[[#All],[Variables ]]=$AF$4)),0)</f>
        <v>0</v>
      </c>
      <c r="AB216" cm="1">
        <f t="array" ref="AB216">_xlfn._xlws.FILTER(Table3[[#All],[Name]],(Table3[[#All],[Polygon]]=$A216)*(Table3[[#All],[Period]]=AB$1)*((Table3[[#All],[Variables ]]=$AF$3)+(Table3[[#All],[Variables ]]=$AF$2)+(Table3[[#All],[Variables ]]=$AF$4)),0)</f>
        <v>0</v>
      </c>
      <c r="AC216" cm="1">
        <f t="array" ref="AC216">_xlfn._xlws.FILTER(Table3[[#All],[Name]],(Table3[[#All],[Polygon]]=$A216)*(Table3[[#All],[Period]]=AC$1)*((Table3[[#All],[Variables ]]=$AF$3)+(Table3[[#All],[Variables ]]=$AF$2)+(Table3[[#All],[Variables ]]=$AF$4)),0)</f>
        <v>0</v>
      </c>
      <c r="AD216" cm="1">
        <f t="array" ref="AD216">_xlfn._xlws.FILTER(Table3[[#All],[Name]],(Table3[[#All],[Polygon]]=$A216)*(Table3[[#All],[Period]]=AD$1)*((Table3[[#All],[Variables ]]=$AF$3)+(Table3[[#All],[Variables ]]=$AF$2)+(Table3[[#All],[Variables ]]=$AF$4)),0)</f>
        <v>0</v>
      </c>
    </row>
    <row r="217" spans="1:30" x14ac:dyDescent="0.35">
      <c r="A217" s="3">
        <v>23</v>
      </c>
      <c r="B217" s="4" t="s">
        <v>1417</v>
      </c>
      <c r="C217" s="10">
        <v>4.8369459189999997</v>
      </c>
      <c r="D217" s="4" t="s">
        <v>1361</v>
      </c>
      <c r="E217" s="4">
        <v>0</v>
      </c>
      <c r="F217" s="4">
        <v>4</v>
      </c>
      <c r="G217" s="4">
        <v>5</v>
      </c>
      <c r="H217" s="4"/>
      <c r="I217" s="4">
        <v>0</v>
      </c>
      <c r="J217" s="4">
        <v>0</v>
      </c>
      <c r="K217" s="4" t="s">
        <v>1650</v>
      </c>
      <c r="L217" s="4">
        <v>7</v>
      </c>
      <c r="M217" s="4">
        <v>0</v>
      </c>
      <c r="N217" s="4"/>
      <c r="O217" s="11">
        <v>2.2330000000000001</v>
      </c>
      <c r="P217" cm="1">
        <f t="array" ref="P217">_xlfn._xlws.FILTER(Table3[[#All],[Name]],(Table3[[#All],[Polygon]]=$A217)*(Table3[[#All],[Period]]=P$1)*((Table3[[#All],[Variables ]]=$AF$3)+(Table3[[#All],[Variables ]]=$AF$2)+(Table3[[#All],[Variables ]]=$AF$4)),0)</f>
        <v>0</v>
      </c>
      <c r="Q217" t="e" cm="1" vm="2">
        <f t="array" aca="1" ref="Q217" ca="1">_xlfn._xlws.FILTER(Table3[[#All],[Name]],(Table3[[#All],[Polygon]]=$A217)*(Table3[[#All],[Period]]=Q$1)*((Table3[[#All],[Variables ]]=$AF$3)+(Table3[[#All],[Variables ]]=$AF$2)+(Table3[[#All],[Variables ]]=$AF$4)),0)</f>
        <v>#VALUE!</v>
      </c>
      <c r="R217" t="str" cm="1">
        <f t="array" ref="R217">_xlfn._xlws.FILTER(Table3[[#All],[Name]],(Table3[[#All],[Polygon]]=$A217)*(Table3[[#All],[Period]]=R$1)*((Table3[[#All],[Variables ]]=$AF$3)+(Table3[[#All],[Variables ]]=$AF$2)+(Table3[[#All],[Variables ]]=$AF$4)),0)</f>
        <v>AH</v>
      </c>
      <c r="S217" t="str" cm="1">
        <f t="array" ref="S217">_xlfn._xlws.FILTER(Table3[[#All],[Name]],(Table3[[#All],[Polygon]]=$A217)*(Table3[[#All],[Period]]=S$1)*((Table3[[#All],[Variables ]]=$AF$3)+(Table3[[#All],[Variables ]]=$AF$2)+(Table3[[#All],[Variables ]]=$AF$4)),0)</f>
        <v>AH</v>
      </c>
      <c r="T217" cm="1">
        <f t="array" ref="T217">_xlfn._xlws.FILTER(Table3[[#All],[Name]],(Table3[[#All],[Polygon]]=$A217)*(Table3[[#All],[Period]]=T$1)*((Table3[[#All],[Variables ]]=$AF$3)+(Table3[[#All],[Variables ]]=$AF$2)+(Table3[[#All],[Variables ]]=$AF$4)),0)</f>
        <v>0</v>
      </c>
      <c r="U217" cm="1">
        <f t="array" ref="U217">_xlfn._xlws.FILTER(Table3[[#All],[Name]],(Table3[[#All],[Polygon]]=$A217)*(Table3[[#All],[Period]]=U$1)*((Table3[[#All],[Variables ]]=$AF$3)+(Table3[[#All],[Variables ]]=$AF$2)+(Table3[[#All],[Variables ]]=$AF$4)),0)</f>
        <v>0</v>
      </c>
      <c r="V217" t="str" cm="1">
        <f t="array" ref="V217">_xlfn._xlws.FILTER(Table3[[#All],[Name]],(Table3[[#All],[Polygon]]=$A217)*(Table3[[#All],[Period]]=V$1)*((Table3[[#All],[Variables ]]=$AF$3)+(Table3[[#All],[Variables ]]=$AF$2)+(Table3[[#All],[Variables ]]=$AF$4)),0)</f>
        <v>PCT</v>
      </c>
      <c r="W217" t="str" cm="1">
        <f t="array" ref="W217">_xlfn._xlws.FILTER(Table3[[#All],[Name]],(Table3[[#All],[Polygon]]=$A217)*(Table3[[#All],[Period]]=W$1)*((Table3[[#All],[Variables ]]=$AF$3)+(Table3[[#All],[Variables ]]=$AF$2)+(Table3[[#All],[Variables ]]=$AF$4)),0)</f>
        <v>AH</v>
      </c>
      <c r="X217" t="str" cm="1">
        <f t="array" ref="X217">_xlfn._xlws.FILTER(Table3[[#All],[Name]],(Table3[[#All],[Polygon]]=$A217)*(Table3[[#All],[Period]]=X$1)*((Table3[[#All],[Variables ]]=$AF$3)+(Table3[[#All],[Variables ]]=$AF$2)+(Table3[[#All],[Variables ]]=$AF$4)),0)</f>
        <v>AH</v>
      </c>
      <c r="Y217" cm="1">
        <f t="array" ref="Y217">_xlfn._xlws.FILTER(Table3[[#All],[Name]],(Table3[[#All],[Polygon]]=$A217)*(Table3[[#All],[Period]]=Y$1)*((Table3[[#All],[Variables ]]=$AF$3)+(Table3[[#All],[Variables ]]=$AF$2)+(Table3[[#All],[Variables ]]=$AF$4)),0)</f>
        <v>0</v>
      </c>
      <c r="Z217" cm="1">
        <f t="array" ref="Z217">_xlfn._xlws.FILTER(Table3[[#All],[Name]],(Table3[[#All],[Polygon]]=$A217)*(Table3[[#All],[Period]]=Z$1)*((Table3[[#All],[Variables ]]=$AF$3)+(Table3[[#All],[Variables ]]=$AF$2)+(Table3[[#All],[Variables ]]=$AF$4)),0)</f>
        <v>0</v>
      </c>
      <c r="AA217" cm="1">
        <f t="array" ref="AA217">_xlfn._xlws.FILTER(Table3[[#All],[Name]],(Table3[[#All],[Polygon]]=$A217)*(Table3[[#All],[Period]]=AA$1)*((Table3[[#All],[Variables ]]=$AF$3)+(Table3[[#All],[Variables ]]=$AF$2)+(Table3[[#All],[Variables ]]=$AF$4)),0)</f>
        <v>0</v>
      </c>
      <c r="AB217" cm="1">
        <f t="array" ref="AB217">_xlfn._xlws.FILTER(Table3[[#All],[Name]],(Table3[[#All],[Polygon]]=$A217)*(Table3[[#All],[Period]]=AB$1)*((Table3[[#All],[Variables ]]=$AF$3)+(Table3[[#All],[Variables ]]=$AF$2)+(Table3[[#All],[Variables ]]=$AF$4)),0)</f>
        <v>0</v>
      </c>
      <c r="AC217" cm="1">
        <f t="array" ref="AC217">_xlfn._xlws.FILTER(Table3[[#All],[Name]],(Table3[[#All],[Polygon]]=$A217)*(Table3[[#All],[Period]]=AC$1)*((Table3[[#All],[Variables ]]=$AF$3)+(Table3[[#All],[Variables ]]=$AF$2)+(Table3[[#All],[Variables ]]=$AF$4)),0)</f>
        <v>0</v>
      </c>
      <c r="AD217" cm="1">
        <f t="array" ref="AD217">_xlfn._xlws.FILTER(Table3[[#All],[Name]],(Table3[[#All],[Polygon]]=$A217)*(Table3[[#All],[Period]]=AD$1)*((Table3[[#All],[Variables ]]=$AF$3)+(Table3[[#All],[Variables ]]=$AF$2)+(Table3[[#All],[Variables ]]=$AF$4)),0)</f>
        <v>0</v>
      </c>
    </row>
    <row r="218" spans="1:30" x14ac:dyDescent="0.35">
      <c r="A218" s="5">
        <v>23</v>
      </c>
      <c r="B218" s="6" t="s">
        <v>1417</v>
      </c>
      <c r="C218" s="8">
        <v>4.8369459189999997</v>
      </c>
      <c r="D218" s="6" t="s">
        <v>1361</v>
      </c>
      <c r="E218" s="6">
        <v>0</v>
      </c>
      <c r="F218" s="6">
        <v>4</v>
      </c>
      <c r="G218" s="6">
        <v>5</v>
      </c>
      <c r="H218" s="6"/>
      <c r="I218" s="6">
        <v>0</v>
      </c>
      <c r="J218" s="6">
        <v>0</v>
      </c>
      <c r="K218" s="6" t="s">
        <v>1650</v>
      </c>
      <c r="L218" s="6">
        <v>87</v>
      </c>
      <c r="M218" s="6">
        <v>87</v>
      </c>
      <c r="N218" s="6">
        <v>19.007032599999999</v>
      </c>
      <c r="O218" s="9">
        <v>1.405</v>
      </c>
      <c r="P218" cm="1">
        <f t="array" ref="P218">_xlfn._xlws.FILTER(Table3[[#All],[Name]],(Table3[[#All],[Polygon]]=$A218)*(Table3[[#All],[Period]]=P$1)*((Table3[[#All],[Variables ]]=$AF$3)+(Table3[[#All],[Variables ]]=$AF$2)+(Table3[[#All],[Variables ]]=$AF$4)),0)</f>
        <v>0</v>
      </c>
      <c r="Q218" t="e" cm="1" vm="2">
        <f t="array" aca="1" ref="Q218" ca="1">_xlfn._xlws.FILTER(Table3[[#All],[Name]],(Table3[[#All],[Polygon]]=$A218)*(Table3[[#All],[Period]]=Q$1)*((Table3[[#All],[Variables ]]=$AF$3)+(Table3[[#All],[Variables ]]=$AF$2)+(Table3[[#All],[Variables ]]=$AF$4)),0)</f>
        <v>#VALUE!</v>
      </c>
      <c r="R218" t="str" cm="1">
        <f t="array" ref="R218">_xlfn._xlws.FILTER(Table3[[#All],[Name]],(Table3[[#All],[Polygon]]=$A218)*(Table3[[#All],[Period]]=R$1)*((Table3[[#All],[Variables ]]=$AF$3)+(Table3[[#All],[Variables ]]=$AF$2)+(Table3[[#All],[Variables ]]=$AF$4)),0)</f>
        <v>AH</v>
      </c>
      <c r="S218" t="str" cm="1">
        <f t="array" ref="S218">_xlfn._xlws.FILTER(Table3[[#All],[Name]],(Table3[[#All],[Polygon]]=$A218)*(Table3[[#All],[Period]]=S$1)*((Table3[[#All],[Variables ]]=$AF$3)+(Table3[[#All],[Variables ]]=$AF$2)+(Table3[[#All],[Variables ]]=$AF$4)),0)</f>
        <v>AH</v>
      </c>
      <c r="T218" cm="1">
        <f t="array" ref="T218">_xlfn._xlws.FILTER(Table3[[#All],[Name]],(Table3[[#All],[Polygon]]=$A218)*(Table3[[#All],[Period]]=T$1)*((Table3[[#All],[Variables ]]=$AF$3)+(Table3[[#All],[Variables ]]=$AF$2)+(Table3[[#All],[Variables ]]=$AF$4)),0)</f>
        <v>0</v>
      </c>
      <c r="U218" cm="1">
        <f t="array" ref="U218">_xlfn._xlws.FILTER(Table3[[#All],[Name]],(Table3[[#All],[Polygon]]=$A218)*(Table3[[#All],[Period]]=U$1)*((Table3[[#All],[Variables ]]=$AF$3)+(Table3[[#All],[Variables ]]=$AF$2)+(Table3[[#All],[Variables ]]=$AF$4)),0)</f>
        <v>0</v>
      </c>
      <c r="V218" t="str" cm="1">
        <f t="array" ref="V218">_xlfn._xlws.FILTER(Table3[[#All],[Name]],(Table3[[#All],[Polygon]]=$A218)*(Table3[[#All],[Period]]=V$1)*((Table3[[#All],[Variables ]]=$AF$3)+(Table3[[#All],[Variables ]]=$AF$2)+(Table3[[#All],[Variables ]]=$AF$4)),0)</f>
        <v>PCT</v>
      </c>
      <c r="W218" t="str" cm="1">
        <f t="array" ref="W218">_xlfn._xlws.FILTER(Table3[[#All],[Name]],(Table3[[#All],[Polygon]]=$A218)*(Table3[[#All],[Period]]=W$1)*((Table3[[#All],[Variables ]]=$AF$3)+(Table3[[#All],[Variables ]]=$AF$2)+(Table3[[#All],[Variables ]]=$AF$4)),0)</f>
        <v>AH</v>
      </c>
      <c r="X218" t="str" cm="1">
        <f t="array" ref="X218">_xlfn._xlws.FILTER(Table3[[#All],[Name]],(Table3[[#All],[Polygon]]=$A218)*(Table3[[#All],[Period]]=X$1)*((Table3[[#All],[Variables ]]=$AF$3)+(Table3[[#All],[Variables ]]=$AF$2)+(Table3[[#All],[Variables ]]=$AF$4)),0)</f>
        <v>AH</v>
      </c>
      <c r="Y218" cm="1">
        <f t="array" ref="Y218">_xlfn._xlws.FILTER(Table3[[#All],[Name]],(Table3[[#All],[Polygon]]=$A218)*(Table3[[#All],[Period]]=Y$1)*((Table3[[#All],[Variables ]]=$AF$3)+(Table3[[#All],[Variables ]]=$AF$2)+(Table3[[#All],[Variables ]]=$AF$4)),0)</f>
        <v>0</v>
      </c>
      <c r="Z218" cm="1">
        <f t="array" ref="Z218">_xlfn._xlws.FILTER(Table3[[#All],[Name]],(Table3[[#All],[Polygon]]=$A218)*(Table3[[#All],[Period]]=Z$1)*((Table3[[#All],[Variables ]]=$AF$3)+(Table3[[#All],[Variables ]]=$AF$2)+(Table3[[#All],[Variables ]]=$AF$4)),0)</f>
        <v>0</v>
      </c>
      <c r="AA218" cm="1">
        <f t="array" ref="AA218">_xlfn._xlws.FILTER(Table3[[#All],[Name]],(Table3[[#All],[Polygon]]=$A218)*(Table3[[#All],[Period]]=AA$1)*((Table3[[#All],[Variables ]]=$AF$3)+(Table3[[#All],[Variables ]]=$AF$2)+(Table3[[#All],[Variables ]]=$AF$4)),0)</f>
        <v>0</v>
      </c>
      <c r="AB218" cm="1">
        <f t="array" ref="AB218">_xlfn._xlws.FILTER(Table3[[#All],[Name]],(Table3[[#All],[Polygon]]=$A218)*(Table3[[#All],[Period]]=AB$1)*((Table3[[#All],[Variables ]]=$AF$3)+(Table3[[#All],[Variables ]]=$AF$2)+(Table3[[#All],[Variables ]]=$AF$4)),0)</f>
        <v>0</v>
      </c>
      <c r="AC218" cm="1">
        <f t="array" ref="AC218">_xlfn._xlws.FILTER(Table3[[#All],[Name]],(Table3[[#All],[Polygon]]=$A218)*(Table3[[#All],[Period]]=AC$1)*((Table3[[#All],[Variables ]]=$AF$3)+(Table3[[#All],[Variables ]]=$AF$2)+(Table3[[#All],[Variables ]]=$AF$4)),0)</f>
        <v>0</v>
      </c>
      <c r="AD218" cm="1">
        <f t="array" ref="AD218">_xlfn._xlws.FILTER(Table3[[#All],[Name]],(Table3[[#All],[Polygon]]=$A218)*(Table3[[#All],[Period]]=AD$1)*((Table3[[#All],[Variables ]]=$AF$3)+(Table3[[#All],[Variables ]]=$AF$2)+(Table3[[#All],[Variables ]]=$AF$4)),0)</f>
        <v>0</v>
      </c>
    </row>
    <row r="219" spans="1:30" x14ac:dyDescent="0.35">
      <c r="A219" s="3">
        <v>23</v>
      </c>
      <c r="B219" s="4" t="s">
        <v>1417</v>
      </c>
      <c r="C219" s="10">
        <v>4.8369459189999997</v>
      </c>
      <c r="D219" s="4" t="s">
        <v>1361</v>
      </c>
      <c r="E219" s="4">
        <v>0</v>
      </c>
      <c r="F219" s="4">
        <v>4</v>
      </c>
      <c r="G219" s="4">
        <v>5</v>
      </c>
      <c r="H219" s="4"/>
      <c r="I219" s="4">
        <v>0</v>
      </c>
      <c r="J219" s="4">
        <v>0</v>
      </c>
      <c r="K219" s="4" t="s">
        <v>1650</v>
      </c>
      <c r="L219" s="4">
        <v>38</v>
      </c>
      <c r="M219" s="4">
        <v>38</v>
      </c>
      <c r="N219" s="4">
        <v>12.85280259</v>
      </c>
      <c r="O219" s="11">
        <v>8.1940000000000008</v>
      </c>
      <c r="P219" cm="1">
        <f t="array" ref="P219">_xlfn._xlws.FILTER(Table3[[#All],[Name]],(Table3[[#All],[Polygon]]=$A219)*(Table3[[#All],[Period]]=P$1)*((Table3[[#All],[Variables ]]=$AF$3)+(Table3[[#All],[Variables ]]=$AF$2)+(Table3[[#All],[Variables ]]=$AF$4)),0)</f>
        <v>0</v>
      </c>
      <c r="Q219" t="e" cm="1" vm="2">
        <f t="array" aca="1" ref="Q219" ca="1">_xlfn._xlws.FILTER(Table3[[#All],[Name]],(Table3[[#All],[Polygon]]=$A219)*(Table3[[#All],[Period]]=Q$1)*((Table3[[#All],[Variables ]]=$AF$3)+(Table3[[#All],[Variables ]]=$AF$2)+(Table3[[#All],[Variables ]]=$AF$4)),0)</f>
        <v>#VALUE!</v>
      </c>
      <c r="R219" t="str" cm="1">
        <f t="array" ref="R219">_xlfn._xlws.FILTER(Table3[[#All],[Name]],(Table3[[#All],[Polygon]]=$A219)*(Table3[[#All],[Period]]=R$1)*((Table3[[#All],[Variables ]]=$AF$3)+(Table3[[#All],[Variables ]]=$AF$2)+(Table3[[#All],[Variables ]]=$AF$4)),0)</f>
        <v>AH</v>
      </c>
      <c r="S219" t="str" cm="1">
        <f t="array" ref="S219">_xlfn._xlws.FILTER(Table3[[#All],[Name]],(Table3[[#All],[Polygon]]=$A219)*(Table3[[#All],[Period]]=S$1)*((Table3[[#All],[Variables ]]=$AF$3)+(Table3[[#All],[Variables ]]=$AF$2)+(Table3[[#All],[Variables ]]=$AF$4)),0)</f>
        <v>AH</v>
      </c>
      <c r="T219" cm="1">
        <f t="array" ref="T219">_xlfn._xlws.FILTER(Table3[[#All],[Name]],(Table3[[#All],[Polygon]]=$A219)*(Table3[[#All],[Period]]=T$1)*((Table3[[#All],[Variables ]]=$AF$3)+(Table3[[#All],[Variables ]]=$AF$2)+(Table3[[#All],[Variables ]]=$AF$4)),0)</f>
        <v>0</v>
      </c>
      <c r="U219" cm="1">
        <f t="array" ref="U219">_xlfn._xlws.FILTER(Table3[[#All],[Name]],(Table3[[#All],[Polygon]]=$A219)*(Table3[[#All],[Period]]=U$1)*((Table3[[#All],[Variables ]]=$AF$3)+(Table3[[#All],[Variables ]]=$AF$2)+(Table3[[#All],[Variables ]]=$AF$4)),0)</f>
        <v>0</v>
      </c>
      <c r="V219" t="str" cm="1">
        <f t="array" ref="V219">_xlfn._xlws.FILTER(Table3[[#All],[Name]],(Table3[[#All],[Polygon]]=$A219)*(Table3[[#All],[Period]]=V$1)*((Table3[[#All],[Variables ]]=$AF$3)+(Table3[[#All],[Variables ]]=$AF$2)+(Table3[[#All],[Variables ]]=$AF$4)),0)</f>
        <v>PCT</v>
      </c>
      <c r="W219" t="str" cm="1">
        <f t="array" ref="W219">_xlfn._xlws.FILTER(Table3[[#All],[Name]],(Table3[[#All],[Polygon]]=$A219)*(Table3[[#All],[Period]]=W$1)*((Table3[[#All],[Variables ]]=$AF$3)+(Table3[[#All],[Variables ]]=$AF$2)+(Table3[[#All],[Variables ]]=$AF$4)),0)</f>
        <v>AH</v>
      </c>
      <c r="X219" t="str" cm="1">
        <f t="array" ref="X219">_xlfn._xlws.FILTER(Table3[[#All],[Name]],(Table3[[#All],[Polygon]]=$A219)*(Table3[[#All],[Period]]=X$1)*((Table3[[#All],[Variables ]]=$AF$3)+(Table3[[#All],[Variables ]]=$AF$2)+(Table3[[#All],[Variables ]]=$AF$4)),0)</f>
        <v>AH</v>
      </c>
      <c r="Y219" cm="1">
        <f t="array" ref="Y219">_xlfn._xlws.FILTER(Table3[[#All],[Name]],(Table3[[#All],[Polygon]]=$A219)*(Table3[[#All],[Period]]=Y$1)*((Table3[[#All],[Variables ]]=$AF$3)+(Table3[[#All],[Variables ]]=$AF$2)+(Table3[[#All],[Variables ]]=$AF$4)),0)</f>
        <v>0</v>
      </c>
      <c r="Z219" cm="1">
        <f t="array" ref="Z219">_xlfn._xlws.FILTER(Table3[[#All],[Name]],(Table3[[#All],[Polygon]]=$A219)*(Table3[[#All],[Period]]=Z$1)*((Table3[[#All],[Variables ]]=$AF$3)+(Table3[[#All],[Variables ]]=$AF$2)+(Table3[[#All],[Variables ]]=$AF$4)),0)</f>
        <v>0</v>
      </c>
      <c r="AA219" cm="1">
        <f t="array" ref="AA219">_xlfn._xlws.FILTER(Table3[[#All],[Name]],(Table3[[#All],[Polygon]]=$A219)*(Table3[[#All],[Period]]=AA$1)*((Table3[[#All],[Variables ]]=$AF$3)+(Table3[[#All],[Variables ]]=$AF$2)+(Table3[[#All],[Variables ]]=$AF$4)),0)</f>
        <v>0</v>
      </c>
      <c r="AB219" cm="1">
        <f t="array" ref="AB219">_xlfn._xlws.FILTER(Table3[[#All],[Name]],(Table3[[#All],[Polygon]]=$A219)*(Table3[[#All],[Period]]=AB$1)*((Table3[[#All],[Variables ]]=$AF$3)+(Table3[[#All],[Variables ]]=$AF$2)+(Table3[[#All],[Variables ]]=$AF$4)),0)</f>
        <v>0</v>
      </c>
      <c r="AC219" cm="1">
        <f t="array" ref="AC219">_xlfn._xlws.FILTER(Table3[[#All],[Name]],(Table3[[#All],[Polygon]]=$A219)*(Table3[[#All],[Period]]=AC$1)*((Table3[[#All],[Variables ]]=$AF$3)+(Table3[[#All],[Variables ]]=$AF$2)+(Table3[[#All],[Variables ]]=$AF$4)),0)</f>
        <v>0</v>
      </c>
      <c r="AD219" cm="1">
        <f t="array" ref="AD219">_xlfn._xlws.FILTER(Table3[[#All],[Name]],(Table3[[#All],[Polygon]]=$A219)*(Table3[[#All],[Period]]=AD$1)*((Table3[[#All],[Variables ]]=$AF$3)+(Table3[[#All],[Variables ]]=$AF$2)+(Table3[[#All],[Variables ]]=$AF$4)),0)</f>
        <v>0</v>
      </c>
    </row>
    <row r="220" spans="1:30" x14ac:dyDescent="0.35">
      <c r="A220" s="5">
        <v>23</v>
      </c>
      <c r="B220" s="6" t="s">
        <v>1417</v>
      </c>
      <c r="C220" s="8">
        <v>4.8369459189999997</v>
      </c>
      <c r="D220" s="6" t="s">
        <v>1361</v>
      </c>
      <c r="E220" s="6">
        <v>0</v>
      </c>
      <c r="F220" s="6">
        <v>4</v>
      </c>
      <c r="G220" s="6">
        <v>5</v>
      </c>
      <c r="H220" s="6"/>
      <c r="I220" s="6">
        <v>0</v>
      </c>
      <c r="J220" s="6">
        <v>0</v>
      </c>
      <c r="K220" s="6" t="s">
        <v>1650</v>
      </c>
      <c r="L220" s="6">
        <v>23</v>
      </c>
      <c r="M220" s="6">
        <v>23</v>
      </c>
      <c r="N220" s="6">
        <v>4.8369459189999997</v>
      </c>
      <c r="O220" s="9">
        <v>4.8369999999999997</v>
      </c>
      <c r="P220" cm="1">
        <f t="array" ref="P220">_xlfn._xlws.FILTER(Table3[[#All],[Name]],(Table3[[#All],[Polygon]]=$A220)*(Table3[[#All],[Period]]=P$1)*((Table3[[#All],[Variables ]]=$AF$3)+(Table3[[#All],[Variables ]]=$AF$2)+(Table3[[#All],[Variables ]]=$AF$4)),0)</f>
        <v>0</v>
      </c>
      <c r="Q220" t="e" cm="1" vm="2">
        <f t="array" aca="1" ref="Q220" ca="1">_xlfn._xlws.FILTER(Table3[[#All],[Name]],(Table3[[#All],[Polygon]]=$A220)*(Table3[[#All],[Period]]=Q$1)*((Table3[[#All],[Variables ]]=$AF$3)+(Table3[[#All],[Variables ]]=$AF$2)+(Table3[[#All],[Variables ]]=$AF$4)),0)</f>
        <v>#VALUE!</v>
      </c>
      <c r="R220" t="str" cm="1">
        <f t="array" ref="R220">_xlfn._xlws.FILTER(Table3[[#All],[Name]],(Table3[[#All],[Polygon]]=$A220)*(Table3[[#All],[Period]]=R$1)*((Table3[[#All],[Variables ]]=$AF$3)+(Table3[[#All],[Variables ]]=$AF$2)+(Table3[[#All],[Variables ]]=$AF$4)),0)</f>
        <v>AH</v>
      </c>
      <c r="S220" t="str" cm="1">
        <f t="array" ref="S220">_xlfn._xlws.FILTER(Table3[[#All],[Name]],(Table3[[#All],[Polygon]]=$A220)*(Table3[[#All],[Period]]=S$1)*((Table3[[#All],[Variables ]]=$AF$3)+(Table3[[#All],[Variables ]]=$AF$2)+(Table3[[#All],[Variables ]]=$AF$4)),0)</f>
        <v>AH</v>
      </c>
      <c r="T220" cm="1">
        <f t="array" ref="T220">_xlfn._xlws.FILTER(Table3[[#All],[Name]],(Table3[[#All],[Polygon]]=$A220)*(Table3[[#All],[Period]]=T$1)*((Table3[[#All],[Variables ]]=$AF$3)+(Table3[[#All],[Variables ]]=$AF$2)+(Table3[[#All],[Variables ]]=$AF$4)),0)</f>
        <v>0</v>
      </c>
      <c r="U220" cm="1">
        <f t="array" ref="U220">_xlfn._xlws.FILTER(Table3[[#All],[Name]],(Table3[[#All],[Polygon]]=$A220)*(Table3[[#All],[Period]]=U$1)*((Table3[[#All],[Variables ]]=$AF$3)+(Table3[[#All],[Variables ]]=$AF$2)+(Table3[[#All],[Variables ]]=$AF$4)),0)</f>
        <v>0</v>
      </c>
      <c r="V220" t="str" cm="1">
        <f t="array" ref="V220">_xlfn._xlws.FILTER(Table3[[#All],[Name]],(Table3[[#All],[Polygon]]=$A220)*(Table3[[#All],[Period]]=V$1)*((Table3[[#All],[Variables ]]=$AF$3)+(Table3[[#All],[Variables ]]=$AF$2)+(Table3[[#All],[Variables ]]=$AF$4)),0)</f>
        <v>PCT</v>
      </c>
      <c r="W220" t="str" cm="1">
        <f t="array" ref="W220">_xlfn._xlws.FILTER(Table3[[#All],[Name]],(Table3[[#All],[Polygon]]=$A220)*(Table3[[#All],[Period]]=W$1)*((Table3[[#All],[Variables ]]=$AF$3)+(Table3[[#All],[Variables ]]=$AF$2)+(Table3[[#All],[Variables ]]=$AF$4)),0)</f>
        <v>AH</v>
      </c>
      <c r="X220" t="str" cm="1">
        <f t="array" ref="X220">_xlfn._xlws.FILTER(Table3[[#All],[Name]],(Table3[[#All],[Polygon]]=$A220)*(Table3[[#All],[Period]]=X$1)*((Table3[[#All],[Variables ]]=$AF$3)+(Table3[[#All],[Variables ]]=$AF$2)+(Table3[[#All],[Variables ]]=$AF$4)),0)</f>
        <v>AH</v>
      </c>
      <c r="Y220" cm="1">
        <f t="array" ref="Y220">_xlfn._xlws.FILTER(Table3[[#All],[Name]],(Table3[[#All],[Polygon]]=$A220)*(Table3[[#All],[Period]]=Y$1)*((Table3[[#All],[Variables ]]=$AF$3)+(Table3[[#All],[Variables ]]=$AF$2)+(Table3[[#All],[Variables ]]=$AF$4)),0)</f>
        <v>0</v>
      </c>
      <c r="Z220" cm="1">
        <f t="array" ref="Z220">_xlfn._xlws.FILTER(Table3[[#All],[Name]],(Table3[[#All],[Polygon]]=$A220)*(Table3[[#All],[Period]]=Z$1)*((Table3[[#All],[Variables ]]=$AF$3)+(Table3[[#All],[Variables ]]=$AF$2)+(Table3[[#All],[Variables ]]=$AF$4)),0)</f>
        <v>0</v>
      </c>
      <c r="AA220" cm="1">
        <f t="array" ref="AA220">_xlfn._xlws.FILTER(Table3[[#All],[Name]],(Table3[[#All],[Polygon]]=$A220)*(Table3[[#All],[Period]]=AA$1)*((Table3[[#All],[Variables ]]=$AF$3)+(Table3[[#All],[Variables ]]=$AF$2)+(Table3[[#All],[Variables ]]=$AF$4)),0)</f>
        <v>0</v>
      </c>
      <c r="AB220" cm="1">
        <f t="array" ref="AB220">_xlfn._xlws.FILTER(Table3[[#All],[Name]],(Table3[[#All],[Polygon]]=$A220)*(Table3[[#All],[Period]]=AB$1)*((Table3[[#All],[Variables ]]=$AF$3)+(Table3[[#All],[Variables ]]=$AF$2)+(Table3[[#All],[Variables ]]=$AF$4)),0)</f>
        <v>0</v>
      </c>
      <c r="AC220" cm="1">
        <f t="array" ref="AC220">_xlfn._xlws.FILTER(Table3[[#All],[Name]],(Table3[[#All],[Polygon]]=$A220)*(Table3[[#All],[Period]]=AC$1)*((Table3[[#All],[Variables ]]=$AF$3)+(Table3[[#All],[Variables ]]=$AF$2)+(Table3[[#All],[Variables ]]=$AF$4)),0)</f>
        <v>0</v>
      </c>
      <c r="AD220" cm="1">
        <f t="array" ref="AD220">_xlfn._xlws.FILTER(Table3[[#All],[Name]],(Table3[[#All],[Polygon]]=$A220)*(Table3[[#All],[Period]]=AD$1)*((Table3[[#All],[Variables ]]=$AF$3)+(Table3[[#All],[Variables ]]=$AF$2)+(Table3[[#All],[Variables ]]=$AF$4)),0)</f>
        <v>0</v>
      </c>
    </row>
    <row r="221" spans="1:30" x14ac:dyDescent="0.35">
      <c r="A221" s="3">
        <v>23</v>
      </c>
      <c r="B221" s="4" t="s">
        <v>1417</v>
      </c>
      <c r="C221" s="10">
        <v>4.8369459189999997</v>
      </c>
      <c r="D221" s="4" t="s">
        <v>1361</v>
      </c>
      <c r="E221" s="4">
        <v>0</v>
      </c>
      <c r="F221" s="4">
        <v>4</v>
      </c>
      <c r="G221" s="4">
        <v>5</v>
      </c>
      <c r="H221" s="4"/>
      <c r="I221" s="4">
        <v>0</v>
      </c>
      <c r="J221" s="4">
        <v>0</v>
      </c>
      <c r="K221" s="4" t="s">
        <v>1650</v>
      </c>
      <c r="L221" s="4">
        <v>81</v>
      </c>
      <c r="M221" s="4">
        <v>81</v>
      </c>
      <c r="N221" s="4">
        <v>21.812853059999998</v>
      </c>
      <c r="O221" s="11">
        <v>21.584</v>
      </c>
      <c r="P221" cm="1">
        <f t="array" ref="P221">_xlfn._xlws.FILTER(Table3[[#All],[Name]],(Table3[[#All],[Polygon]]=$A221)*(Table3[[#All],[Period]]=P$1)*((Table3[[#All],[Variables ]]=$AF$3)+(Table3[[#All],[Variables ]]=$AF$2)+(Table3[[#All],[Variables ]]=$AF$4)),0)</f>
        <v>0</v>
      </c>
      <c r="Q221" t="e" cm="1" vm="2">
        <f t="array" aca="1" ref="Q221" ca="1">_xlfn._xlws.FILTER(Table3[[#All],[Name]],(Table3[[#All],[Polygon]]=$A221)*(Table3[[#All],[Period]]=Q$1)*((Table3[[#All],[Variables ]]=$AF$3)+(Table3[[#All],[Variables ]]=$AF$2)+(Table3[[#All],[Variables ]]=$AF$4)),0)</f>
        <v>#VALUE!</v>
      </c>
      <c r="R221" t="str" cm="1">
        <f t="array" ref="R221">_xlfn._xlws.FILTER(Table3[[#All],[Name]],(Table3[[#All],[Polygon]]=$A221)*(Table3[[#All],[Period]]=R$1)*((Table3[[#All],[Variables ]]=$AF$3)+(Table3[[#All],[Variables ]]=$AF$2)+(Table3[[#All],[Variables ]]=$AF$4)),0)</f>
        <v>AH</v>
      </c>
      <c r="S221" t="str" cm="1">
        <f t="array" ref="S221">_xlfn._xlws.FILTER(Table3[[#All],[Name]],(Table3[[#All],[Polygon]]=$A221)*(Table3[[#All],[Period]]=S$1)*((Table3[[#All],[Variables ]]=$AF$3)+(Table3[[#All],[Variables ]]=$AF$2)+(Table3[[#All],[Variables ]]=$AF$4)),0)</f>
        <v>AH</v>
      </c>
      <c r="T221" cm="1">
        <f t="array" ref="T221">_xlfn._xlws.FILTER(Table3[[#All],[Name]],(Table3[[#All],[Polygon]]=$A221)*(Table3[[#All],[Period]]=T$1)*((Table3[[#All],[Variables ]]=$AF$3)+(Table3[[#All],[Variables ]]=$AF$2)+(Table3[[#All],[Variables ]]=$AF$4)),0)</f>
        <v>0</v>
      </c>
      <c r="U221" cm="1">
        <f t="array" ref="U221">_xlfn._xlws.FILTER(Table3[[#All],[Name]],(Table3[[#All],[Polygon]]=$A221)*(Table3[[#All],[Period]]=U$1)*((Table3[[#All],[Variables ]]=$AF$3)+(Table3[[#All],[Variables ]]=$AF$2)+(Table3[[#All],[Variables ]]=$AF$4)),0)</f>
        <v>0</v>
      </c>
      <c r="V221" t="str" cm="1">
        <f t="array" ref="V221">_xlfn._xlws.FILTER(Table3[[#All],[Name]],(Table3[[#All],[Polygon]]=$A221)*(Table3[[#All],[Period]]=V$1)*((Table3[[#All],[Variables ]]=$AF$3)+(Table3[[#All],[Variables ]]=$AF$2)+(Table3[[#All],[Variables ]]=$AF$4)),0)</f>
        <v>PCT</v>
      </c>
      <c r="W221" t="str" cm="1">
        <f t="array" ref="W221">_xlfn._xlws.FILTER(Table3[[#All],[Name]],(Table3[[#All],[Polygon]]=$A221)*(Table3[[#All],[Period]]=W$1)*((Table3[[#All],[Variables ]]=$AF$3)+(Table3[[#All],[Variables ]]=$AF$2)+(Table3[[#All],[Variables ]]=$AF$4)),0)</f>
        <v>AH</v>
      </c>
      <c r="X221" t="str" cm="1">
        <f t="array" ref="X221">_xlfn._xlws.FILTER(Table3[[#All],[Name]],(Table3[[#All],[Polygon]]=$A221)*(Table3[[#All],[Period]]=X$1)*((Table3[[#All],[Variables ]]=$AF$3)+(Table3[[#All],[Variables ]]=$AF$2)+(Table3[[#All],[Variables ]]=$AF$4)),0)</f>
        <v>AH</v>
      </c>
      <c r="Y221" cm="1">
        <f t="array" ref="Y221">_xlfn._xlws.FILTER(Table3[[#All],[Name]],(Table3[[#All],[Polygon]]=$A221)*(Table3[[#All],[Period]]=Y$1)*((Table3[[#All],[Variables ]]=$AF$3)+(Table3[[#All],[Variables ]]=$AF$2)+(Table3[[#All],[Variables ]]=$AF$4)),0)</f>
        <v>0</v>
      </c>
      <c r="Z221" cm="1">
        <f t="array" ref="Z221">_xlfn._xlws.FILTER(Table3[[#All],[Name]],(Table3[[#All],[Polygon]]=$A221)*(Table3[[#All],[Period]]=Z$1)*((Table3[[#All],[Variables ]]=$AF$3)+(Table3[[#All],[Variables ]]=$AF$2)+(Table3[[#All],[Variables ]]=$AF$4)),0)</f>
        <v>0</v>
      </c>
      <c r="AA221" cm="1">
        <f t="array" ref="AA221">_xlfn._xlws.FILTER(Table3[[#All],[Name]],(Table3[[#All],[Polygon]]=$A221)*(Table3[[#All],[Period]]=AA$1)*((Table3[[#All],[Variables ]]=$AF$3)+(Table3[[#All],[Variables ]]=$AF$2)+(Table3[[#All],[Variables ]]=$AF$4)),0)</f>
        <v>0</v>
      </c>
      <c r="AB221" cm="1">
        <f t="array" ref="AB221">_xlfn._xlws.FILTER(Table3[[#All],[Name]],(Table3[[#All],[Polygon]]=$A221)*(Table3[[#All],[Period]]=AB$1)*((Table3[[#All],[Variables ]]=$AF$3)+(Table3[[#All],[Variables ]]=$AF$2)+(Table3[[#All],[Variables ]]=$AF$4)),0)</f>
        <v>0</v>
      </c>
      <c r="AC221" cm="1">
        <f t="array" ref="AC221">_xlfn._xlws.FILTER(Table3[[#All],[Name]],(Table3[[#All],[Polygon]]=$A221)*(Table3[[#All],[Period]]=AC$1)*((Table3[[#All],[Variables ]]=$AF$3)+(Table3[[#All],[Variables ]]=$AF$2)+(Table3[[#All],[Variables ]]=$AF$4)),0)</f>
        <v>0</v>
      </c>
      <c r="AD221" cm="1">
        <f t="array" ref="AD221">_xlfn._xlws.FILTER(Table3[[#All],[Name]],(Table3[[#All],[Polygon]]=$A221)*(Table3[[#All],[Period]]=AD$1)*((Table3[[#All],[Variables ]]=$AF$3)+(Table3[[#All],[Variables ]]=$AF$2)+(Table3[[#All],[Variables ]]=$AF$4)),0)</f>
        <v>0</v>
      </c>
    </row>
    <row r="222" spans="1:30" x14ac:dyDescent="0.35">
      <c r="A222" s="5">
        <v>23</v>
      </c>
      <c r="B222" s="6" t="s">
        <v>1417</v>
      </c>
      <c r="C222" s="8">
        <v>4.8369459189999997</v>
      </c>
      <c r="D222" s="6" t="s">
        <v>1361</v>
      </c>
      <c r="E222" s="6">
        <v>0</v>
      </c>
      <c r="F222" s="6">
        <v>4</v>
      </c>
      <c r="G222" s="6">
        <v>5</v>
      </c>
      <c r="H222" s="6"/>
      <c r="I222" s="6">
        <v>0</v>
      </c>
      <c r="J222" s="6">
        <v>0</v>
      </c>
      <c r="K222" s="6" t="s">
        <v>1650</v>
      </c>
      <c r="L222" s="6">
        <v>40</v>
      </c>
      <c r="M222" s="6">
        <v>40</v>
      </c>
      <c r="N222" s="6">
        <v>22.71860058</v>
      </c>
      <c r="O222" s="9">
        <v>2.0070000000000001</v>
      </c>
      <c r="P222" cm="1">
        <f t="array" ref="P222">_xlfn._xlws.FILTER(Table3[[#All],[Name]],(Table3[[#All],[Polygon]]=$A222)*(Table3[[#All],[Period]]=P$1)*((Table3[[#All],[Variables ]]=$AF$3)+(Table3[[#All],[Variables ]]=$AF$2)+(Table3[[#All],[Variables ]]=$AF$4)),0)</f>
        <v>0</v>
      </c>
      <c r="Q222" t="e" cm="1" vm="2">
        <f t="array" aca="1" ref="Q222" ca="1">_xlfn._xlws.FILTER(Table3[[#All],[Name]],(Table3[[#All],[Polygon]]=$A222)*(Table3[[#All],[Period]]=Q$1)*((Table3[[#All],[Variables ]]=$AF$3)+(Table3[[#All],[Variables ]]=$AF$2)+(Table3[[#All],[Variables ]]=$AF$4)),0)</f>
        <v>#VALUE!</v>
      </c>
      <c r="R222" t="str" cm="1">
        <f t="array" ref="R222">_xlfn._xlws.FILTER(Table3[[#All],[Name]],(Table3[[#All],[Polygon]]=$A222)*(Table3[[#All],[Period]]=R$1)*((Table3[[#All],[Variables ]]=$AF$3)+(Table3[[#All],[Variables ]]=$AF$2)+(Table3[[#All],[Variables ]]=$AF$4)),0)</f>
        <v>AH</v>
      </c>
      <c r="S222" t="str" cm="1">
        <f t="array" ref="S222">_xlfn._xlws.FILTER(Table3[[#All],[Name]],(Table3[[#All],[Polygon]]=$A222)*(Table3[[#All],[Period]]=S$1)*((Table3[[#All],[Variables ]]=$AF$3)+(Table3[[#All],[Variables ]]=$AF$2)+(Table3[[#All],[Variables ]]=$AF$4)),0)</f>
        <v>AH</v>
      </c>
      <c r="T222" cm="1">
        <f t="array" ref="T222">_xlfn._xlws.FILTER(Table3[[#All],[Name]],(Table3[[#All],[Polygon]]=$A222)*(Table3[[#All],[Period]]=T$1)*((Table3[[#All],[Variables ]]=$AF$3)+(Table3[[#All],[Variables ]]=$AF$2)+(Table3[[#All],[Variables ]]=$AF$4)),0)</f>
        <v>0</v>
      </c>
      <c r="U222" cm="1">
        <f t="array" ref="U222">_xlfn._xlws.FILTER(Table3[[#All],[Name]],(Table3[[#All],[Polygon]]=$A222)*(Table3[[#All],[Period]]=U$1)*((Table3[[#All],[Variables ]]=$AF$3)+(Table3[[#All],[Variables ]]=$AF$2)+(Table3[[#All],[Variables ]]=$AF$4)),0)</f>
        <v>0</v>
      </c>
      <c r="V222" t="str" cm="1">
        <f t="array" ref="V222">_xlfn._xlws.FILTER(Table3[[#All],[Name]],(Table3[[#All],[Polygon]]=$A222)*(Table3[[#All],[Period]]=V$1)*((Table3[[#All],[Variables ]]=$AF$3)+(Table3[[#All],[Variables ]]=$AF$2)+(Table3[[#All],[Variables ]]=$AF$4)),0)</f>
        <v>PCT</v>
      </c>
      <c r="W222" t="str" cm="1">
        <f t="array" ref="W222">_xlfn._xlws.FILTER(Table3[[#All],[Name]],(Table3[[#All],[Polygon]]=$A222)*(Table3[[#All],[Period]]=W$1)*((Table3[[#All],[Variables ]]=$AF$3)+(Table3[[#All],[Variables ]]=$AF$2)+(Table3[[#All],[Variables ]]=$AF$4)),0)</f>
        <v>AH</v>
      </c>
      <c r="X222" t="str" cm="1">
        <f t="array" ref="X222">_xlfn._xlws.FILTER(Table3[[#All],[Name]],(Table3[[#All],[Polygon]]=$A222)*(Table3[[#All],[Period]]=X$1)*((Table3[[#All],[Variables ]]=$AF$3)+(Table3[[#All],[Variables ]]=$AF$2)+(Table3[[#All],[Variables ]]=$AF$4)),0)</f>
        <v>AH</v>
      </c>
      <c r="Y222" cm="1">
        <f t="array" ref="Y222">_xlfn._xlws.FILTER(Table3[[#All],[Name]],(Table3[[#All],[Polygon]]=$A222)*(Table3[[#All],[Period]]=Y$1)*((Table3[[#All],[Variables ]]=$AF$3)+(Table3[[#All],[Variables ]]=$AF$2)+(Table3[[#All],[Variables ]]=$AF$4)),0)</f>
        <v>0</v>
      </c>
      <c r="Z222" cm="1">
        <f t="array" ref="Z222">_xlfn._xlws.FILTER(Table3[[#All],[Name]],(Table3[[#All],[Polygon]]=$A222)*(Table3[[#All],[Period]]=Z$1)*((Table3[[#All],[Variables ]]=$AF$3)+(Table3[[#All],[Variables ]]=$AF$2)+(Table3[[#All],[Variables ]]=$AF$4)),0)</f>
        <v>0</v>
      </c>
      <c r="AA222" cm="1">
        <f t="array" ref="AA222">_xlfn._xlws.FILTER(Table3[[#All],[Name]],(Table3[[#All],[Polygon]]=$A222)*(Table3[[#All],[Period]]=AA$1)*((Table3[[#All],[Variables ]]=$AF$3)+(Table3[[#All],[Variables ]]=$AF$2)+(Table3[[#All],[Variables ]]=$AF$4)),0)</f>
        <v>0</v>
      </c>
      <c r="AB222" cm="1">
        <f t="array" ref="AB222">_xlfn._xlws.FILTER(Table3[[#All],[Name]],(Table3[[#All],[Polygon]]=$A222)*(Table3[[#All],[Period]]=AB$1)*((Table3[[#All],[Variables ]]=$AF$3)+(Table3[[#All],[Variables ]]=$AF$2)+(Table3[[#All],[Variables ]]=$AF$4)),0)</f>
        <v>0</v>
      </c>
      <c r="AC222" cm="1">
        <f t="array" ref="AC222">_xlfn._xlws.FILTER(Table3[[#All],[Name]],(Table3[[#All],[Polygon]]=$A222)*(Table3[[#All],[Period]]=AC$1)*((Table3[[#All],[Variables ]]=$AF$3)+(Table3[[#All],[Variables ]]=$AF$2)+(Table3[[#All],[Variables ]]=$AF$4)),0)</f>
        <v>0</v>
      </c>
      <c r="AD222" cm="1">
        <f t="array" ref="AD222">_xlfn._xlws.FILTER(Table3[[#All],[Name]],(Table3[[#All],[Polygon]]=$A222)*(Table3[[#All],[Period]]=AD$1)*((Table3[[#All],[Variables ]]=$AF$3)+(Table3[[#All],[Variables ]]=$AF$2)+(Table3[[#All],[Variables ]]=$AF$4)),0)</f>
        <v>0</v>
      </c>
    </row>
    <row r="223" spans="1:30" x14ac:dyDescent="0.35">
      <c r="A223" s="3">
        <v>23</v>
      </c>
      <c r="B223" s="4" t="s">
        <v>1417</v>
      </c>
      <c r="C223" s="10">
        <v>4.8369459189999997</v>
      </c>
      <c r="D223" s="4" t="s">
        <v>1361</v>
      </c>
      <c r="E223" s="4">
        <v>0</v>
      </c>
      <c r="F223" s="4">
        <v>4</v>
      </c>
      <c r="G223" s="4">
        <v>5</v>
      </c>
      <c r="H223" s="4"/>
      <c r="I223" s="4">
        <v>0</v>
      </c>
      <c r="J223" s="4">
        <v>0</v>
      </c>
      <c r="K223" s="4" t="s">
        <v>1650</v>
      </c>
      <c r="L223" s="4">
        <v>11</v>
      </c>
      <c r="M223" s="4">
        <v>11</v>
      </c>
      <c r="N223" s="4">
        <v>6.5670085130000002</v>
      </c>
      <c r="O223" s="11">
        <v>0.42799999999999999</v>
      </c>
      <c r="P223" cm="1">
        <f t="array" ref="P223">_xlfn._xlws.FILTER(Table3[[#All],[Name]],(Table3[[#All],[Polygon]]=$A223)*(Table3[[#All],[Period]]=P$1)*((Table3[[#All],[Variables ]]=$AF$3)+(Table3[[#All],[Variables ]]=$AF$2)+(Table3[[#All],[Variables ]]=$AF$4)),0)</f>
        <v>0</v>
      </c>
      <c r="Q223" t="e" cm="1" vm="2">
        <f t="array" aca="1" ref="Q223" ca="1">_xlfn._xlws.FILTER(Table3[[#All],[Name]],(Table3[[#All],[Polygon]]=$A223)*(Table3[[#All],[Period]]=Q$1)*((Table3[[#All],[Variables ]]=$AF$3)+(Table3[[#All],[Variables ]]=$AF$2)+(Table3[[#All],[Variables ]]=$AF$4)),0)</f>
        <v>#VALUE!</v>
      </c>
      <c r="R223" t="str" cm="1">
        <f t="array" ref="R223">_xlfn._xlws.FILTER(Table3[[#All],[Name]],(Table3[[#All],[Polygon]]=$A223)*(Table3[[#All],[Period]]=R$1)*((Table3[[#All],[Variables ]]=$AF$3)+(Table3[[#All],[Variables ]]=$AF$2)+(Table3[[#All],[Variables ]]=$AF$4)),0)</f>
        <v>AH</v>
      </c>
      <c r="S223" t="str" cm="1">
        <f t="array" ref="S223">_xlfn._xlws.FILTER(Table3[[#All],[Name]],(Table3[[#All],[Polygon]]=$A223)*(Table3[[#All],[Period]]=S$1)*((Table3[[#All],[Variables ]]=$AF$3)+(Table3[[#All],[Variables ]]=$AF$2)+(Table3[[#All],[Variables ]]=$AF$4)),0)</f>
        <v>AH</v>
      </c>
      <c r="T223" cm="1">
        <f t="array" ref="T223">_xlfn._xlws.FILTER(Table3[[#All],[Name]],(Table3[[#All],[Polygon]]=$A223)*(Table3[[#All],[Period]]=T$1)*((Table3[[#All],[Variables ]]=$AF$3)+(Table3[[#All],[Variables ]]=$AF$2)+(Table3[[#All],[Variables ]]=$AF$4)),0)</f>
        <v>0</v>
      </c>
      <c r="U223" cm="1">
        <f t="array" ref="U223">_xlfn._xlws.FILTER(Table3[[#All],[Name]],(Table3[[#All],[Polygon]]=$A223)*(Table3[[#All],[Period]]=U$1)*((Table3[[#All],[Variables ]]=$AF$3)+(Table3[[#All],[Variables ]]=$AF$2)+(Table3[[#All],[Variables ]]=$AF$4)),0)</f>
        <v>0</v>
      </c>
      <c r="V223" t="str" cm="1">
        <f t="array" ref="V223">_xlfn._xlws.FILTER(Table3[[#All],[Name]],(Table3[[#All],[Polygon]]=$A223)*(Table3[[#All],[Period]]=V$1)*((Table3[[#All],[Variables ]]=$AF$3)+(Table3[[#All],[Variables ]]=$AF$2)+(Table3[[#All],[Variables ]]=$AF$4)),0)</f>
        <v>PCT</v>
      </c>
      <c r="W223" t="str" cm="1">
        <f t="array" ref="W223">_xlfn._xlws.FILTER(Table3[[#All],[Name]],(Table3[[#All],[Polygon]]=$A223)*(Table3[[#All],[Period]]=W$1)*((Table3[[#All],[Variables ]]=$AF$3)+(Table3[[#All],[Variables ]]=$AF$2)+(Table3[[#All],[Variables ]]=$AF$4)),0)</f>
        <v>AH</v>
      </c>
      <c r="X223" t="str" cm="1">
        <f t="array" ref="X223">_xlfn._xlws.FILTER(Table3[[#All],[Name]],(Table3[[#All],[Polygon]]=$A223)*(Table3[[#All],[Period]]=X$1)*((Table3[[#All],[Variables ]]=$AF$3)+(Table3[[#All],[Variables ]]=$AF$2)+(Table3[[#All],[Variables ]]=$AF$4)),0)</f>
        <v>AH</v>
      </c>
      <c r="Y223" cm="1">
        <f t="array" ref="Y223">_xlfn._xlws.FILTER(Table3[[#All],[Name]],(Table3[[#All],[Polygon]]=$A223)*(Table3[[#All],[Period]]=Y$1)*((Table3[[#All],[Variables ]]=$AF$3)+(Table3[[#All],[Variables ]]=$AF$2)+(Table3[[#All],[Variables ]]=$AF$4)),0)</f>
        <v>0</v>
      </c>
      <c r="Z223" cm="1">
        <f t="array" ref="Z223">_xlfn._xlws.FILTER(Table3[[#All],[Name]],(Table3[[#All],[Polygon]]=$A223)*(Table3[[#All],[Period]]=Z$1)*((Table3[[#All],[Variables ]]=$AF$3)+(Table3[[#All],[Variables ]]=$AF$2)+(Table3[[#All],[Variables ]]=$AF$4)),0)</f>
        <v>0</v>
      </c>
      <c r="AA223" cm="1">
        <f t="array" ref="AA223">_xlfn._xlws.FILTER(Table3[[#All],[Name]],(Table3[[#All],[Polygon]]=$A223)*(Table3[[#All],[Period]]=AA$1)*((Table3[[#All],[Variables ]]=$AF$3)+(Table3[[#All],[Variables ]]=$AF$2)+(Table3[[#All],[Variables ]]=$AF$4)),0)</f>
        <v>0</v>
      </c>
      <c r="AB223" cm="1">
        <f t="array" ref="AB223">_xlfn._xlws.FILTER(Table3[[#All],[Name]],(Table3[[#All],[Polygon]]=$A223)*(Table3[[#All],[Period]]=AB$1)*((Table3[[#All],[Variables ]]=$AF$3)+(Table3[[#All],[Variables ]]=$AF$2)+(Table3[[#All],[Variables ]]=$AF$4)),0)</f>
        <v>0</v>
      </c>
      <c r="AC223" cm="1">
        <f t="array" ref="AC223">_xlfn._xlws.FILTER(Table3[[#All],[Name]],(Table3[[#All],[Polygon]]=$A223)*(Table3[[#All],[Period]]=AC$1)*((Table3[[#All],[Variables ]]=$AF$3)+(Table3[[#All],[Variables ]]=$AF$2)+(Table3[[#All],[Variables ]]=$AF$4)),0)</f>
        <v>0</v>
      </c>
      <c r="AD223" cm="1">
        <f t="array" ref="AD223">_xlfn._xlws.FILTER(Table3[[#All],[Name]],(Table3[[#All],[Polygon]]=$A223)*(Table3[[#All],[Period]]=AD$1)*((Table3[[#All],[Variables ]]=$AF$3)+(Table3[[#All],[Variables ]]=$AF$2)+(Table3[[#All],[Variables ]]=$AF$4)),0)</f>
        <v>0</v>
      </c>
    </row>
    <row r="224" spans="1:30" x14ac:dyDescent="0.35">
      <c r="A224" s="5">
        <v>24</v>
      </c>
      <c r="B224" s="6" t="s">
        <v>1378</v>
      </c>
      <c r="C224" s="8">
        <v>18.732366129999999</v>
      </c>
      <c r="D224" s="6" t="s">
        <v>1664</v>
      </c>
      <c r="E224" s="6">
        <v>0</v>
      </c>
      <c r="F224" s="6">
        <v>3</v>
      </c>
      <c r="G224" s="6">
        <v>6</v>
      </c>
      <c r="H224" s="6"/>
      <c r="I224" s="6">
        <v>0</v>
      </c>
      <c r="J224" s="6">
        <v>0</v>
      </c>
      <c r="K224" s="6" t="s">
        <v>1362</v>
      </c>
      <c r="L224" s="6">
        <v>21</v>
      </c>
      <c r="M224" s="6">
        <v>21</v>
      </c>
      <c r="N224" s="6">
        <v>19.288570119999999</v>
      </c>
      <c r="O224" s="9">
        <v>11.231</v>
      </c>
      <c r="P224" cm="1">
        <f t="array" ref="P224">_xlfn._xlws.FILTER(Table3[[#All],[Name]],(Table3[[#All],[Polygon]]=$A224)*(Table3[[#All],[Period]]=P$1)*((Table3[[#All],[Variables ]]=$AF$3)+(Table3[[#All],[Variables ]]=$AF$2)+(Table3[[#All],[Variables ]]=$AF$4)),0)</f>
        <v>0</v>
      </c>
      <c r="Q224" t="str" cm="1">
        <f t="array" ref="Q224">_xlfn._xlws.FILTER(Table3[[#All],[Name]],(Table3[[#All],[Polygon]]=$A224)*(Table3[[#All],[Period]]=Q$1)*((Table3[[#All],[Variables ]]=$AF$3)+(Table3[[#All],[Variables ]]=$AF$2)+(Table3[[#All],[Variables ]]=$AF$4)),0)</f>
        <v>AH</v>
      </c>
      <c r="R224" cm="1">
        <f t="array" ref="R224">_xlfn._xlws.FILTER(Table3[[#All],[Name]],(Table3[[#All],[Polygon]]=$A224)*(Table3[[#All],[Period]]=R$1)*((Table3[[#All],[Variables ]]=$AF$3)+(Table3[[#All],[Variables ]]=$AF$2)+(Table3[[#All],[Variables ]]=$AF$4)),0)</f>
        <v>0</v>
      </c>
      <c r="S224" cm="1">
        <f t="array" ref="S224">_xlfn._xlws.FILTER(Table3[[#All],[Name]],(Table3[[#All],[Polygon]]=$A224)*(Table3[[#All],[Period]]=S$1)*((Table3[[#All],[Variables ]]=$AF$3)+(Table3[[#All],[Variables ]]=$AF$2)+(Table3[[#All],[Variables ]]=$AF$4)),0)</f>
        <v>0</v>
      </c>
      <c r="T224" cm="1">
        <f t="array" ref="T224">_xlfn._xlws.FILTER(Table3[[#All],[Name]],(Table3[[#All],[Polygon]]=$A224)*(Table3[[#All],[Period]]=T$1)*((Table3[[#All],[Variables ]]=$AF$3)+(Table3[[#All],[Variables ]]=$AF$2)+(Table3[[#All],[Variables ]]=$AF$4)),0)</f>
        <v>0</v>
      </c>
      <c r="U224" cm="1">
        <f t="array" ref="U224">_xlfn._xlws.FILTER(Table3[[#All],[Name]],(Table3[[#All],[Polygon]]=$A224)*(Table3[[#All],[Period]]=U$1)*((Table3[[#All],[Variables ]]=$AF$3)+(Table3[[#All],[Variables ]]=$AF$2)+(Table3[[#All],[Variables ]]=$AF$4)),0)</f>
        <v>0</v>
      </c>
      <c r="V224" cm="1">
        <f t="array" ref="V224">_xlfn._xlws.FILTER(Table3[[#All],[Name]],(Table3[[#All],[Polygon]]=$A224)*(Table3[[#All],[Period]]=V$1)*((Table3[[#All],[Variables ]]=$AF$3)+(Table3[[#All],[Variables ]]=$AF$2)+(Table3[[#All],[Variables ]]=$AF$4)),0)</f>
        <v>0</v>
      </c>
      <c r="W224" cm="1">
        <f t="array" ref="W224">_xlfn._xlws.FILTER(Table3[[#All],[Name]],(Table3[[#All],[Polygon]]=$A224)*(Table3[[#All],[Period]]=W$1)*((Table3[[#All],[Variables ]]=$AF$3)+(Table3[[#All],[Variables ]]=$AF$2)+(Table3[[#All],[Variables ]]=$AF$4)),0)</f>
        <v>0</v>
      </c>
      <c r="X224" cm="1">
        <f t="array" ref="X224">_xlfn._xlws.FILTER(Table3[[#All],[Name]],(Table3[[#All],[Polygon]]=$A224)*(Table3[[#All],[Period]]=X$1)*((Table3[[#All],[Variables ]]=$AF$3)+(Table3[[#All],[Variables ]]=$AF$2)+(Table3[[#All],[Variables ]]=$AF$4)),0)</f>
        <v>0</v>
      </c>
      <c r="Y224" cm="1">
        <f t="array" ref="Y224">_xlfn._xlws.FILTER(Table3[[#All],[Name]],(Table3[[#All],[Polygon]]=$A224)*(Table3[[#All],[Period]]=Y$1)*((Table3[[#All],[Variables ]]=$AF$3)+(Table3[[#All],[Variables ]]=$AF$2)+(Table3[[#All],[Variables ]]=$AF$4)),0)</f>
        <v>0</v>
      </c>
      <c r="Z224" cm="1">
        <f t="array" ref="Z224">_xlfn._xlws.FILTER(Table3[[#All],[Name]],(Table3[[#All],[Polygon]]=$A224)*(Table3[[#All],[Period]]=Z$1)*((Table3[[#All],[Variables ]]=$AF$3)+(Table3[[#All],[Variables ]]=$AF$2)+(Table3[[#All],[Variables ]]=$AF$4)),0)</f>
        <v>0</v>
      </c>
      <c r="AA224" cm="1">
        <f t="array" ref="AA224">_xlfn._xlws.FILTER(Table3[[#All],[Name]],(Table3[[#All],[Polygon]]=$A224)*(Table3[[#All],[Period]]=AA$1)*((Table3[[#All],[Variables ]]=$AF$3)+(Table3[[#All],[Variables ]]=$AF$2)+(Table3[[#All],[Variables ]]=$AF$4)),0)</f>
        <v>0</v>
      </c>
      <c r="AB224" cm="1">
        <f t="array" ref="AB224">_xlfn._xlws.FILTER(Table3[[#All],[Name]],(Table3[[#All],[Polygon]]=$A224)*(Table3[[#All],[Period]]=AB$1)*((Table3[[#All],[Variables ]]=$AF$3)+(Table3[[#All],[Variables ]]=$AF$2)+(Table3[[#All],[Variables ]]=$AF$4)),0)</f>
        <v>0</v>
      </c>
      <c r="AC224" cm="1">
        <f t="array" ref="AC224">_xlfn._xlws.FILTER(Table3[[#All],[Name]],(Table3[[#All],[Polygon]]=$A224)*(Table3[[#All],[Period]]=AC$1)*((Table3[[#All],[Variables ]]=$AF$3)+(Table3[[#All],[Variables ]]=$AF$2)+(Table3[[#All],[Variables ]]=$AF$4)),0)</f>
        <v>0</v>
      </c>
      <c r="AD224" cm="1">
        <f t="array" ref="AD224">_xlfn._xlws.FILTER(Table3[[#All],[Name]],(Table3[[#All],[Polygon]]=$A224)*(Table3[[#All],[Period]]=AD$1)*((Table3[[#All],[Variables ]]=$AF$3)+(Table3[[#All],[Variables ]]=$AF$2)+(Table3[[#All],[Variables ]]=$AF$4)),0)</f>
        <v>0</v>
      </c>
    </row>
    <row r="225" spans="1:30" x14ac:dyDescent="0.35">
      <c r="A225" s="3">
        <v>24</v>
      </c>
      <c r="B225" s="4" t="s">
        <v>1378</v>
      </c>
      <c r="C225" s="10">
        <v>18.732366129999999</v>
      </c>
      <c r="D225" s="4" t="s">
        <v>1664</v>
      </c>
      <c r="E225" s="4">
        <v>0</v>
      </c>
      <c r="F225" s="4">
        <v>3</v>
      </c>
      <c r="G225" s="4">
        <v>6</v>
      </c>
      <c r="H225" s="4"/>
      <c r="I225" s="4">
        <v>0</v>
      </c>
      <c r="J225" s="4">
        <v>0</v>
      </c>
      <c r="K225" s="4" t="s">
        <v>1362</v>
      </c>
      <c r="L225" s="4">
        <v>10</v>
      </c>
      <c r="M225" s="4">
        <v>10</v>
      </c>
      <c r="N225" s="4">
        <v>6.9877515240000001</v>
      </c>
      <c r="O225" s="11">
        <v>6.9880000000000004</v>
      </c>
      <c r="P225" cm="1">
        <f t="array" ref="P225">_xlfn._xlws.FILTER(Table3[[#All],[Name]],(Table3[[#All],[Polygon]]=$A225)*(Table3[[#All],[Period]]=P$1)*((Table3[[#All],[Variables ]]=$AF$3)+(Table3[[#All],[Variables ]]=$AF$2)+(Table3[[#All],[Variables ]]=$AF$4)),0)</f>
        <v>0</v>
      </c>
      <c r="Q225" t="str" cm="1">
        <f t="array" ref="Q225">_xlfn._xlws.FILTER(Table3[[#All],[Name]],(Table3[[#All],[Polygon]]=$A225)*(Table3[[#All],[Period]]=Q$1)*((Table3[[#All],[Variables ]]=$AF$3)+(Table3[[#All],[Variables ]]=$AF$2)+(Table3[[#All],[Variables ]]=$AF$4)),0)</f>
        <v>AH</v>
      </c>
      <c r="R225" cm="1">
        <f t="array" ref="R225">_xlfn._xlws.FILTER(Table3[[#All],[Name]],(Table3[[#All],[Polygon]]=$A225)*(Table3[[#All],[Period]]=R$1)*((Table3[[#All],[Variables ]]=$AF$3)+(Table3[[#All],[Variables ]]=$AF$2)+(Table3[[#All],[Variables ]]=$AF$4)),0)</f>
        <v>0</v>
      </c>
      <c r="S225" cm="1">
        <f t="array" ref="S225">_xlfn._xlws.FILTER(Table3[[#All],[Name]],(Table3[[#All],[Polygon]]=$A225)*(Table3[[#All],[Period]]=S$1)*((Table3[[#All],[Variables ]]=$AF$3)+(Table3[[#All],[Variables ]]=$AF$2)+(Table3[[#All],[Variables ]]=$AF$4)),0)</f>
        <v>0</v>
      </c>
      <c r="T225" cm="1">
        <f t="array" ref="T225">_xlfn._xlws.FILTER(Table3[[#All],[Name]],(Table3[[#All],[Polygon]]=$A225)*(Table3[[#All],[Period]]=T$1)*((Table3[[#All],[Variables ]]=$AF$3)+(Table3[[#All],[Variables ]]=$AF$2)+(Table3[[#All],[Variables ]]=$AF$4)),0)</f>
        <v>0</v>
      </c>
      <c r="U225" cm="1">
        <f t="array" ref="U225">_xlfn._xlws.FILTER(Table3[[#All],[Name]],(Table3[[#All],[Polygon]]=$A225)*(Table3[[#All],[Period]]=U$1)*((Table3[[#All],[Variables ]]=$AF$3)+(Table3[[#All],[Variables ]]=$AF$2)+(Table3[[#All],[Variables ]]=$AF$4)),0)</f>
        <v>0</v>
      </c>
      <c r="V225" cm="1">
        <f t="array" ref="V225">_xlfn._xlws.FILTER(Table3[[#All],[Name]],(Table3[[#All],[Polygon]]=$A225)*(Table3[[#All],[Period]]=V$1)*((Table3[[#All],[Variables ]]=$AF$3)+(Table3[[#All],[Variables ]]=$AF$2)+(Table3[[#All],[Variables ]]=$AF$4)),0)</f>
        <v>0</v>
      </c>
      <c r="W225" cm="1">
        <f t="array" ref="W225">_xlfn._xlws.FILTER(Table3[[#All],[Name]],(Table3[[#All],[Polygon]]=$A225)*(Table3[[#All],[Period]]=W$1)*((Table3[[#All],[Variables ]]=$AF$3)+(Table3[[#All],[Variables ]]=$AF$2)+(Table3[[#All],[Variables ]]=$AF$4)),0)</f>
        <v>0</v>
      </c>
      <c r="X225" cm="1">
        <f t="array" ref="X225">_xlfn._xlws.FILTER(Table3[[#All],[Name]],(Table3[[#All],[Polygon]]=$A225)*(Table3[[#All],[Period]]=X$1)*((Table3[[#All],[Variables ]]=$AF$3)+(Table3[[#All],[Variables ]]=$AF$2)+(Table3[[#All],[Variables ]]=$AF$4)),0)</f>
        <v>0</v>
      </c>
      <c r="Y225" cm="1">
        <f t="array" ref="Y225">_xlfn._xlws.FILTER(Table3[[#All],[Name]],(Table3[[#All],[Polygon]]=$A225)*(Table3[[#All],[Period]]=Y$1)*((Table3[[#All],[Variables ]]=$AF$3)+(Table3[[#All],[Variables ]]=$AF$2)+(Table3[[#All],[Variables ]]=$AF$4)),0)</f>
        <v>0</v>
      </c>
      <c r="Z225" cm="1">
        <f t="array" ref="Z225">_xlfn._xlws.FILTER(Table3[[#All],[Name]],(Table3[[#All],[Polygon]]=$A225)*(Table3[[#All],[Period]]=Z$1)*((Table3[[#All],[Variables ]]=$AF$3)+(Table3[[#All],[Variables ]]=$AF$2)+(Table3[[#All],[Variables ]]=$AF$4)),0)</f>
        <v>0</v>
      </c>
      <c r="AA225" cm="1">
        <f t="array" ref="AA225">_xlfn._xlws.FILTER(Table3[[#All],[Name]],(Table3[[#All],[Polygon]]=$A225)*(Table3[[#All],[Period]]=AA$1)*((Table3[[#All],[Variables ]]=$AF$3)+(Table3[[#All],[Variables ]]=$AF$2)+(Table3[[#All],[Variables ]]=$AF$4)),0)</f>
        <v>0</v>
      </c>
      <c r="AB225" cm="1">
        <f t="array" ref="AB225">_xlfn._xlws.FILTER(Table3[[#All],[Name]],(Table3[[#All],[Polygon]]=$A225)*(Table3[[#All],[Period]]=AB$1)*((Table3[[#All],[Variables ]]=$AF$3)+(Table3[[#All],[Variables ]]=$AF$2)+(Table3[[#All],[Variables ]]=$AF$4)),0)</f>
        <v>0</v>
      </c>
      <c r="AC225" cm="1">
        <f t="array" ref="AC225">_xlfn._xlws.FILTER(Table3[[#All],[Name]],(Table3[[#All],[Polygon]]=$A225)*(Table3[[#All],[Period]]=AC$1)*((Table3[[#All],[Variables ]]=$AF$3)+(Table3[[#All],[Variables ]]=$AF$2)+(Table3[[#All],[Variables ]]=$AF$4)),0)</f>
        <v>0</v>
      </c>
      <c r="AD225" cm="1">
        <f t="array" ref="AD225">_xlfn._xlws.FILTER(Table3[[#All],[Name]],(Table3[[#All],[Polygon]]=$A225)*(Table3[[#All],[Period]]=AD$1)*((Table3[[#All],[Variables ]]=$AF$3)+(Table3[[#All],[Variables ]]=$AF$2)+(Table3[[#All],[Variables ]]=$AF$4)),0)</f>
        <v>0</v>
      </c>
    </row>
    <row r="226" spans="1:30" x14ac:dyDescent="0.35">
      <c r="A226" s="5">
        <v>24</v>
      </c>
      <c r="B226" s="6" t="s">
        <v>1378</v>
      </c>
      <c r="C226" s="8">
        <v>18.732366129999999</v>
      </c>
      <c r="D226" s="6" t="s">
        <v>1664</v>
      </c>
      <c r="E226" s="6">
        <v>0</v>
      </c>
      <c r="F226" s="6">
        <v>3</v>
      </c>
      <c r="G226" s="6">
        <v>6</v>
      </c>
      <c r="H226" s="6"/>
      <c r="I226" s="6">
        <v>0</v>
      </c>
      <c r="J226" s="6">
        <v>0</v>
      </c>
      <c r="K226" s="6" t="s">
        <v>1362</v>
      </c>
      <c r="L226" s="6">
        <v>24</v>
      </c>
      <c r="M226" s="6">
        <v>24</v>
      </c>
      <c r="N226" s="6">
        <v>18.732366129999999</v>
      </c>
      <c r="O226" s="9">
        <v>18.731999999999999</v>
      </c>
      <c r="P226" cm="1">
        <f t="array" ref="P226">_xlfn._xlws.FILTER(Table3[[#All],[Name]],(Table3[[#All],[Polygon]]=$A226)*(Table3[[#All],[Period]]=P$1)*((Table3[[#All],[Variables ]]=$AF$3)+(Table3[[#All],[Variables ]]=$AF$2)+(Table3[[#All],[Variables ]]=$AF$4)),0)</f>
        <v>0</v>
      </c>
      <c r="Q226" t="str" cm="1">
        <f t="array" ref="Q226">_xlfn._xlws.FILTER(Table3[[#All],[Name]],(Table3[[#All],[Polygon]]=$A226)*(Table3[[#All],[Period]]=Q$1)*((Table3[[#All],[Variables ]]=$AF$3)+(Table3[[#All],[Variables ]]=$AF$2)+(Table3[[#All],[Variables ]]=$AF$4)),0)</f>
        <v>AH</v>
      </c>
      <c r="R226" cm="1">
        <f t="array" ref="R226">_xlfn._xlws.FILTER(Table3[[#All],[Name]],(Table3[[#All],[Polygon]]=$A226)*(Table3[[#All],[Period]]=R$1)*((Table3[[#All],[Variables ]]=$AF$3)+(Table3[[#All],[Variables ]]=$AF$2)+(Table3[[#All],[Variables ]]=$AF$4)),0)</f>
        <v>0</v>
      </c>
      <c r="S226" cm="1">
        <f t="array" ref="S226">_xlfn._xlws.FILTER(Table3[[#All],[Name]],(Table3[[#All],[Polygon]]=$A226)*(Table3[[#All],[Period]]=S$1)*((Table3[[#All],[Variables ]]=$AF$3)+(Table3[[#All],[Variables ]]=$AF$2)+(Table3[[#All],[Variables ]]=$AF$4)),0)</f>
        <v>0</v>
      </c>
      <c r="T226" cm="1">
        <f t="array" ref="T226">_xlfn._xlws.FILTER(Table3[[#All],[Name]],(Table3[[#All],[Polygon]]=$A226)*(Table3[[#All],[Period]]=T$1)*((Table3[[#All],[Variables ]]=$AF$3)+(Table3[[#All],[Variables ]]=$AF$2)+(Table3[[#All],[Variables ]]=$AF$4)),0)</f>
        <v>0</v>
      </c>
      <c r="U226" cm="1">
        <f t="array" ref="U226">_xlfn._xlws.FILTER(Table3[[#All],[Name]],(Table3[[#All],[Polygon]]=$A226)*(Table3[[#All],[Period]]=U$1)*((Table3[[#All],[Variables ]]=$AF$3)+(Table3[[#All],[Variables ]]=$AF$2)+(Table3[[#All],[Variables ]]=$AF$4)),0)</f>
        <v>0</v>
      </c>
      <c r="V226" cm="1">
        <f t="array" ref="V226">_xlfn._xlws.FILTER(Table3[[#All],[Name]],(Table3[[#All],[Polygon]]=$A226)*(Table3[[#All],[Period]]=V$1)*((Table3[[#All],[Variables ]]=$AF$3)+(Table3[[#All],[Variables ]]=$AF$2)+(Table3[[#All],[Variables ]]=$AF$4)),0)</f>
        <v>0</v>
      </c>
      <c r="W226" cm="1">
        <f t="array" ref="W226">_xlfn._xlws.FILTER(Table3[[#All],[Name]],(Table3[[#All],[Polygon]]=$A226)*(Table3[[#All],[Period]]=W$1)*((Table3[[#All],[Variables ]]=$AF$3)+(Table3[[#All],[Variables ]]=$AF$2)+(Table3[[#All],[Variables ]]=$AF$4)),0)</f>
        <v>0</v>
      </c>
      <c r="X226" cm="1">
        <f t="array" ref="X226">_xlfn._xlws.FILTER(Table3[[#All],[Name]],(Table3[[#All],[Polygon]]=$A226)*(Table3[[#All],[Period]]=X$1)*((Table3[[#All],[Variables ]]=$AF$3)+(Table3[[#All],[Variables ]]=$AF$2)+(Table3[[#All],[Variables ]]=$AF$4)),0)</f>
        <v>0</v>
      </c>
      <c r="Y226" cm="1">
        <f t="array" ref="Y226">_xlfn._xlws.FILTER(Table3[[#All],[Name]],(Table3[[#All],[Polygon]]=$A226)*(Table3[[#All],[Period]]=Y$1)*((Table3[[#All],[Variables ]]=$AF$3)+(Table3[[#All],[Variables ]]=$AF$2)+(Table3[[#All],[Variables ]]=$AF$4)),0)</f>
        <v>0</v>
      </c>
      <c r="Z226" cm="1">
        <f t="array" ref="Z226">_xlfn._xlws.FILTER(Table3[[#All],[Name]],(Table3[[#All],[Polygon]]=$A226)*(Table3[[#All],[Period]]=Z$1)*((Table3[[#All],[Variables ]]=$AF$3)+(Table3[[#All],[Variables ]]=$AF$2)+(Table3[[#All],[Variables ]]=$AF$4)),0)</f>
        <v>0</v>
      </c>
      <c r="AA226" cm="1">
        <f t="array" ref="AA226">_xlfn._xlws.FILTER(Table3[[#All],[Name]],(Table3[[#All],[Polygon]]=$A226)*(Table3[[#All],[Period]]=AA$1)*((Table3[[#All],[Variables ]]=$AF$3)+(Table3[[#All],[Variables ]]=$AF$2)+(Table3[[#All],[Variables ]]=$AF$4)),0)</f>
        <v>0</v>
      </c>
      <c r="AB226" cm="1">
        <f t="array" ref="AB226">_xlfn._xlws.FILTER(Table3[[#All],[Name]],(Table3[[#All],[Polygon]]=$A226)*(Table3[[#All],[Period]]=AB$1)*((Table3[[#All],[Variables ]]=$AF$3)+(Table3[[#All],[Variables ]]=$AF$2)+(Table3[[#All],[Variables ]]=$AF$4)),0)</f>
        <v>0</v>
      </c>
      <c r="AC226" cm="1">
        <f t="array" ref="AC226">_xlfn._xlws.FILTER(Table3[[#All],[Name]],(Table3[[#All],[Polygon]]=$A226)*(Table3[[#All],[Period]]=AC$1)*((Table3[[#All],[Variables ]]=$AF$3)+(Table3[[#All],[Variables ]]=$AF$2)+(Table3[[#All],[Variables ]]=$AF$4)),0)</f>
        <v>0</v>
      </c>
      <c r="AD226" cm="1">
        <f t="array" ref="AD226">_xlfn._xlws.FILTER(Table3[[#All],[Name]],(Table3[[#All],[Polygon]]=$A226)*(Table3[[#All],[Period]]=AD$1)*((Table3[[#All],[Variables ]]=$AF$3)+(Table3[[#All],[Variables ]]=$AF$2)+(Table3[[#All],[Variables ]]=$AF$4)),0)</f>
        <v>0</v>
      </c>
    </row>
    <row r="227" spans="1:30" x14ac:dyDescent="0.35">
      <c r="A227" s="3">
        <v>24</v>
      </c>
      <c r="B227" s="4" t="s">
        <v>1378</v>
      </c>
      <c r="C227" s="10">
        <v>18.732366129999999</v>
      </c>
      <c r="D227" s="4" t="s">
        <v>1664</v>
      </c>
      <c r="E227" s="4">
        <v>0</v>
      </c>
      <c r="F227" s="4">
        <v>3</v>
      </c>
      <c r="G227" s="4">
        <v>6</v>
      </c>
      <c r="H227" s="4"/>
      <c r="I227" s="4">
        <v>0</v>
      </c>
      <c r="J227" s="4">
        <v>0</v>
      </c>
      <c r="K227" s="4" t="s">
        <v>1362</v>
      </c>
      <c r="L227" s="4">
        <v>46</v>
      </c>
      <c r="M227" s="4">
        <v>46</v>
      </c>
      <c r="N227" s="4">
        <v>38.999831829999998</v>
      </c>
      <c r="O227" s="11">
        <v>9.5000000000000001E-2</v>
      </c>
      <c r="P227" cm="1">
        <f t="array" ref="P227">_xlfn._xlws.FILTER(Table3[[#All],[Name]],(Table3[[#All],[Polygon]]=$A227)*(Table3[[#All],[Period]]=P$1)*((Table3[[#All],[Variables ]]=$AF$3)+(Table3[[#All],[Variables ]]=$AF$2)+(Table3[[#All],[Variables ]]=$AF$4)),0)</f>
        <v>0</v>
      </c>
      <c r="Q227" t="str" cm="1">
        <f t="array" ref="Q227">_xlfn._xlws.FILTER(Table3[[#All],[Name]],(Table3[[#All],[Polygon]]=$A227)*(Table3[[#All],[Period]]=Q$1)*((Table3[[#All],[Variables ]]=$AF$3)+(Table3[[#All],[Variables ]]=$AF$2)+(Table3[[#All],[Variables ]]=$AF$4)),0)</f>
        <v>AH</v>
      </c>
      <c r="R227" cm="1">
        <f t="array" ref="R227">_xlfn._xlws.FILTER(Table3[[#All],[Name]],(Table3[[#All],[Polygon]]=$A227)*(Table3[[#All],[Period]]=R$1)*((Table3[[#All],[Variables ]]=$AF$3)+(Table3[[#All],[Variables ]]=$AF$2)+(Table3[[#All],[Variables ]]=$AF$4)),0)</f>
        <v>0</v>
      </c>
      <c r="S227" cm="1">
        <f t="array" ref="S227">_xlfn._xlws.FILTER(Table3[[#All],[Name]],(Table3[[#All],[Polygon]]=$A227)*(Table3[[#All],[Period]]=S$1)*((Table3[[#All],[Variables ]]=$AF$3)+(Table3[[#All],[Variables ]]=$AF$2)+(Table3[[#All],[Variables ]]=$AF$4)),0)</f>
        <v>0</v>
      </c>
      <c r="T227" cm="1">
        <f t="array" ref="T227">_xlfn._xlws.FILTER(Table3[[#All],[Name]],(Table3[[#All],[Polygon]]=$A227)*(Table3[[#All],[Period]]=T$1)*((Table3[[#All],[Variables ]]=$AF$3)+(Table3[[#All],[Variables ]]=$AF$2)+(Table3[[#All],[Variables ]]=$AF$4)),0)</f>
        <v>0</v>
      </c>
      <c r="U227" cm="1">
        <f t="array" ref="U227">_xlfn._xlws.FILTER(Table3[[#All],[Name]],(Table3[[#All],[Polygon]]=$A227)*(Table3[[#All],[Period]]=U$1)*((Table3[[#All],[Variables ]]=$AF$3)+(Table3[[#All],[Variables ]]=$AF$2)+(Table3[[#All],[Variables ]]=$AF$4)),0)</f>
        <v>0</v>
      </c>
      <c r="V227" cm="1">
        <f t="array" ref="V227">_xlfn._xlws.FILTER(Table3[[#All],[Name]],(Table3[[#All],[Polygon]]=$A227)*(Table3[[#All],[Period]]=V$1)*((Table3[[#All],[Variables ]]=$AF$3)+(Table3[[#All],[Variables ]]=$AF$2)+(Table3[[#All],[Variables ]]=$AF$4)),0)</f>
        <v>0</v>
      </c>
      <c r="W227" cm="1">
        <f t="array" ref="W227">_xlfn._xlws.FILTER(Table3[[#All],[Name]],(Table3[[#All],[Polygon]]=$A227)*(Table3[[#All],[Period]]=W$1)*((Table3[[#All],[Variables ]]=$AF$3)+(Table3[[#All],[Variables ]]=$AF$2)+(Table3[[#All],[Variables ]]=$AF$4)),0)</f>
        <v>0</v>
      </c>
      <c r="X227" cm="1">
        <f t="array" ref="X227">_xlfn._xlws.FILTER(Table3[[#All],[Name]],(Table3[[#All],[Polygon]]=$A227)*(Table3[[#All],[Period]]=X$1)*((Table3[[#All],[Variables ]]=$AF$3)+(Table3[[#All],[Variables ]]=$AF$2)+(Table3[[#All],[Variables ]]=$AF$4)),0)</f>
        <v>0</v>
      </c>
      <c r="Y227" cm="1">
        <f t="array" ref="Y227">_xlfn._xlws.FILTER(Table3[[#All],[Name]],(Table3[[#All],[Polygon]]=$A227)*(Table3[[#All],[Period]]=Y$1)*((Table3[[#All],[Variables ]]=$AF$3)+(Table3[[#All],[Variables ]]=$AF$2)+(Table3[[#All],[Variables ]]=$AF$4)),0)</f>
        <v>0</v>
      </c>
      <c r="Z227" cm="1">
        <f t="array" ref="Z227">_xlfn._xlws.FILTER(Table3[[#All],[Name]],(Table3[[#All],[Polygon]]=$A227)*(Table3[[#All],[Period]]=Z$1)*((Table3[[#All],[Variables ]]=$AF$3)+(Table3[[#All],[Variables ]]=$AF$2)+(Table3[[#All],[Variables ]]=$AF$4)),0)</f>
        <v>0</v>
      </c>
      <c r="AA227" cm="1">
        <f t="array" ref="AA227">_xlfn._xlws.FILTER(Table3[[#All],[Name]],(Table3[[#All],[Polygon]]=$A227)*(Table3[[#All],[Period]]=AA$1)*((Table3[[#All],[Variables ]]=$AF$3)+(Table3[[#All],[Variables ]]=$AF$2)+(Table3[[#All],[Variables ]]=$AF$4)),0)</f>
        <v>0</v>
      </c>
      <c r="AB227" cm="1">
        <f t="array" ref="AB227">_xlfn._xlws.FILTER(Table3[[#All],[Name]],(Table3[[#All],[Polygon]]=$A227)*(Table3[[#All],[Period]]=AB$1)*((Table3[[#All],[Variables ]]=$AF$3)+(Table3[[#All],[Variables ]]=$AF$2)+(Table3[[#All],[Variables ]]=$AF$4)),0)</f>
        <v>0</v>
      </c>
      <c r="AC227" cm="1">
        <f t="array" ref="AC227">_xlfn._xlws.FILTER(Table3[[#All],[Name]],(Table3[[#All],[Polygon]]=$A227)*(Table3[[#All],[Period]]=AC$1)*((Table3[[#All],[Variables ]]=$AF$3)+(Table3[[#All],[Variables ]]=$AF$2)+(Table3[[#All],[Variables ]]=$AF$4)),0)</f>
        <v>0</v>
      </c>
      <c r="AD227" cm="1">
        <f t="array" ref="AD227">_xlfn._xlws.FILTER(Table3[[#All],[Name]],(Table3[[#All],[Polygon]]=$A227)*(Table3[[#All],[Period]]=AD$1)*((Table3[[#All],[Variables ]]=$AF$3)+(Table3[[#All],[Variables ]]=$AF$2)+(Table3[[#All],[Variables ]]=$AF$4)),0)</f>
        <v>0</v>
      </c>
    </row>
    <row r="228" spans="1:30" x14ac:dyDescent="0.35">
      <c r="A228" s="5">
        <v>24</v>
      </c>
      <c r="B228" s="6" t="s">
        <v>1378</v>
      </c>
      <c r="C228" s="8">
        <v>18.732366129999999</v>
      </c>
      <c r="D228" s="6" t="s">
        <v>1664</v>
      </c>
      <c r="E228" s="6">
        <v>0</v>
      </c>
      <c r="F228" s="6">
        <v>3</v>
      </c>
      <c r="G228" s="6">
        <v>6</v>
      </c>
      <c r="H228" s="6"/>
      <c r="I228" s="6">
        <v>0</v>
      </c>
      <c r="J228" s="6">
        <v>0</v>
      </c>
      <c r="K228" s="6" t="s">
        <v>1362</v>
      </c>
      <c r="L228" s="6">
        <v>8</v>
      </c>
      <c r="M228" s="6">
        <v>8</v>
      </c>
      <c r="N228" s="6">
        <v>17.14201538</v>
      </c>
      <c r="O228" s="9">
        <v>5.5810000000000004</v>
      </c>
      <c r="P228" cm="1">
        <f t="array" ref="P228">_xlfn._xlws.FILTER(Table3[[#All],[Name]],(Table3[[#All],[Polygon]]=$A228)*(Table3[[#All],[Period]]=P$1)*((Table3[[#All],[Variables ]]=$AF$3)+(Table3[[#All],[Variables ]]=$AF$2)+(Table3[[#All],[Variables ]]=$AF$4)),0)</f>
        <v>0</v>
      </c>
      <c r="Q228" t="str" cm="1">
        <f t="array" ref="Q228">_xlfn._xlws.FILTER(Table3[[#All],[Name]],(Table3[[#All],[Polygon]]=$A228)*(Table3[[#All],[Period]]=Q$1)*((Table3[[#All],[Variables ]]=$AF$3)+(Table3[[#All],[Variables ]]=$AF$2)+(Table3[[#All],[Variables ]]=$AF$4)),0)</f>
        <v>AH</v>
      </c>
      <c r="R228" cm="1">
        <f t="array" ref="R228">_xlfn._xlws.FILTER(Table3[[#All],[Name]],(Table3[[#All],[Polygon]]=$A228)*(Table3[[#All],[Period]]=R$1)*((Table3[[#All],[Variables ]]=$AF$3)+(Table3[[#All],[Variables ]]=$AF$2)+(Table3[[#All],[Variables ]]=$AF$4)),0)</f>
        <v>0</v>
      </c>
      <c r="S228" cm="1">
        <f t="array" ref="S228">_xlfn._xlws.FILTER(Table3[[#All],[Name]],(Table3[[#All],[Polygon]]=$A228)*(Table3[[#All],[Period]]=S$1)*((Table3[[#All],[Variables ]]=$AF$3)+(Table3[[#All],[Variables ]]=$AF$2)+(Table3[[#All],[Variables ]]=$AF$4)),0)</f>
        <v>0</v>
      </c>
      <c r="T228" cm="1">
        <f t="array" ref="T228">_xlfn._xlws.FILTER(Table3[[#All],[Name]],(Table3[[#All],[Polygon]]=$A228)*(Table3[[#All],[Period]]=T$1)*((Table3[[#All],[Variables ]]=$AF$3)+(Table3[[#All],[Variables ]]=$AF$2)+(Table3[[#All],[Variables ]]=$AF$4)),0)</f>
        <v>0</v>
      </c>
      <c r="U228" cm="1">
        <f t="array" ref="U228">_xlfn._xlws.FILTER(Table3[[#All],[Name]],(Table3[[#All],[Polygon]]=$A228)*(Table3[[#All],[Period]]=U$1)*((Table3[[#All],[Variables ]]=$AF$3)+(Table3[[#All],[Variables ]]=$AF$2)+(Table3[[#All],[Variables ]]=$AF$4)),0)</f>
        <v>0</v>
      </c>
      <c r="V228" cm="1">
        <f t="array" ref="V228">_xlfn._xlws.FILTER(Table3[[#All],[Name]],(Table3[[#All],[Polygon]]=$A228)*(Table3[[#All],[Period]]=V$1)*((Table3[[#All],[Variables ]]=$AF$3)+(Table3[[#All],[Variables ]]=$AF$2)+(Table3[[#All],[Variables ]]=$AF$4)),0)</f>
        <v>0</v>
      </c>
      <c r="W228" cm="1">
        <f t="array" ref="W228">_xlfn._xlws.FILTER(Table3[[#All],[Name]],(Table3[[#All],[Polygon]]=$A228)*(Table3[[#All],[Period]]=W$1)*((Table3[[#All],[Variables ]]=$AF$3)+(Table3[[#All],[Variables ]]=$AF$2)+(Table3[[#All],[Variables ]]=$AF$4)),0)</f>
        <v>0</v>
      </c>
      <c r="X228" cm="1">
        <f t="array" ref="X228">_xlfn._xlws.FILTER(Table3[[#All],[Name]],(Table3[[#All],[Polygon]]=$A228)*(Table3[[#All],[Period]]=X$1)*((Table3[[#All],[Variables ]]=$AF$3)+(Table3[[#All],[Variables ]]=$AF$2)+(Table3[[#All],[Variables ]]=$AF$4)),0)</f>
        <v>0</v>
      </c>
      <c r="Y228" cm="1">
        <f t="array" ref="Y228">_xlfn._xlws.FILTER(Table3[[#All],[Name]],(Table3[[#All],[Polygon]]=$A228)*(Table3[[#All],[Period]]=Y$1)*((Table3[[#All],[Variables ]]=$AF$3)+(Table3[[#All],[Variables ]]=$AF$2)+(Table3[[#All],[Variables ]]=$AF$4)),0)</f>
        <v>0</v>
      </c>
      <c r="Z228" cm="1">
        <f t="array" ref="Z228">_xlfn._xlws.FILTER(Table3[[#All],[Name]],(Table3[[#All],[Polygon]]=$A228)*(Table3[[#All],[Period]]=Z$1)*((Table3[[#All],[Variables ]]=$AF$3)+(Table3[[#All],[Variables ]]=$AF$2)+(Table3[[#All],[Variables ]]=$AF$4)),0)</f>
        <v>0</v>
      </c>
      <c r="AA228" cm="1">
        <f t="array" ref="AA228">_xlfn._xlws.FILTER(Table3[[#All],[Name]],(Table3[[#All],[Polygon]]=$A228)*(Table3[[#All],[Period]]=AA$1)*((Table3[[#All],[Variables ]]=$AF$3)+(Table3[[#All],[Variables ]]=$AF$2)+(Table3[[#All],[Variables ]]=$AF$4)),0)</f>
        <v>0</v>
      </c>
      <c r="AB228" cm="1">
        <f t="array" ref="AB228">_xlfn._xlws.FILTER(Table3[[#All],[Name]],(Table3[[#All],[Polygon]]=$A228)*(Table3[[#All],[Period]]=AB$1)*((Table3[[#All],[Variables ]]=$AF$3)+(Table3[[#All],[Variables ]]=$AF$2)+(Table3[[#All],[Variables ]]=$AF$4)),0)</f>
        <v>0</v>
      </c>
      <c r="AC228" cm="1">
        <f t="array" ref="AC228">_xlfn._xlws.FILTER(Table3[[#All],[Name]],(Table3[[#All],[Polygon]]=$A228)*(Table3[[#All],[Period]]=AC$1)*((Table3[[#All],[Variables ]]=$AF$3)+(Table3[[#All],[Variables ]]=$AF$2)+(Table3[[#All],[Variables ]]=$AF$4)),0)</f>
        <v>0</v>
      </c>
      <c r="AD228" cm="1">
        <f t="array" ref="AD228">_xlfn._xlws.FILTER(Table3[[#All],[Name]],(Table3[[#All],[Polygon]]=$A228)*(Table3[[#All],[Period]]=AD$1)*((Table3[[#All],[Variables ]]=$AF$3)+(Table3[[#All],[Variables ]]=$AF$2)+(Table3[[#All],[Variables ]]=$AF$4)),0)</f>
        <v>0</v>
      </c>
    </row>
    <row r="229" spans="1:30" x14ac:dyDescent="0.35">
      <c r="A229" s="3">
        <v>24</v>
      </c>
      <c r="B229" s="4" t="s">
        <v>1378</v>
      </c>
      <c r="C229" s="10">
        <v>18.732366129999999</v>
      </c>
      <c r="D229" s="4" t="s">
        <v>1664</v>
      </c>
      <c r="E229" s="4">
        <v>0</v>
      </c>
      <c r="F229" s="4">
        <v>3</v>
      </c>
      <c r="G229" s="4">
        <v>6</v>
      </c>
      <c r="H229" s="4"/>
      <c r="I229" s="4">
        <v>0</v>
      </c>
      <c r="J229" s="4">
        <v>0</v>
      </c>
      <c r="K229" s="4" t="s">
        <v>1362</v>
      </c>
      <c r="L229" s="4">
        <v>21</v>
      </c>
      <c r="M229" s="4">
        <v>21</v>
      </c>
      <c r="N229" s="4">
        <v>19.288570119999999</v>
      </c>
      <c r="O229" s="11">
        <v>11.231</v>
      </c>
      <c r="P229" cm="1">
        <f t="array" ref="P229">_xlfn._xlws.FILTER(Table3[[#All],[Name]],(Table3[[#All],[Polygon]]=$A229)*(Table3[[#All],[Period]]=P$1)*((Table3[[#All],[Variables ]]=$AF$3)+(Table3[[#All],[Variables ]]=$AF$2)+(Table3[[#All],[Variables ]]=$AF$4)),0)</f>
        <v>0</v>
      </c>
      <c r="Q229" t="str" cm="1">
        <f t="array" ref="Q229">_xlfn._xlws.FILTER(Table3[[#All],[Name]],(Table3[[#All],[Polygon]]=$A229)*(Table3[[#All],[Period]]=Q$1)*((Table3[[#All],[Variables ]]=$AF$3)+(Table3[[#All],[Variables ]]=$AF$2)+(Table3[[#All],[Variables ]]=$AF$4)),0)</f>
        <v>AH</v>
      </c>
      <c r="R229" cm="1">
        <f t="array" ref="R229">_xlfn._xlws.FILTER(Table3[[#All],[Name]],(Table3[[#All],[Polygon]]=$A229)*(Table3[[#All],[Period]]=R$1)*((Table3[[#All],[Variables ]]=$AF$3)+(Table3[[#All],[Variables ]]=$AF$2)+(Table3[[#All],[Variables ]]=$AF$4)),0)</f>
        <v>0</v>
      </c>
      <c r="S229" cm="1">
        <f t="array" ref="S229">_xlfn._xlws.FILTER(Table3[[#All],[Name]],(Table3[[#All],[Polygon]]=$A229)*(Table3[[#All],[Period]]=S$1)*((Table3[[#All],[Variables ]]=$AF$3)+(Table3[[#All],[Variables ]]=$AF$2)+(Table3[[#All],[Variables ]]=$AF$4)),0)</f>
        <v>0</v>
      </c>
      <c r="T229" cm="1">
        <f t="array" ref="T229">_xlfn._xlws.FILTER(Table3[[#All],[Name]],(Table3[[#All],[Polygon]]=$A229)*(Table3[[#All],[Period]]=T$1)*((Table3[[#All],[Variables ]]=$AF$3)+(Table3[[#All],[Variables ]]=$AF$2)+(Table3[[#All],[Variables ]]=$AF$4)),0)</f>
        <v>0</v>
      </c>
      <c r="U229" cm="1">
        <f t="array" ref="U229">_xlfn._xlws.FILTER(Table3[[#All],[Name]],(Table3[[#All],[Polygon]]=$A229)*(Table3[[#All],[Period]]=U$1)*((Table3[[#All],[Variables ]]=$AF$3)+(Table3[[#All],[Variables ]]=$AF$2)+(Table3[[#All],[Variables ]]=$AF$4)),0)</f>
        <v>0</v>
      </c>
      <c r="V229" cm="1">
        <f t="array" ref="V229">_xlfn._xlws.FILTER(Table3[[#All],[Name]],(Table3[[#All],[Polygon]]=$A229)*(Table3[[#All],[Period]]=V$1)*((Table3[[#All],[Variables ]]=$AF$3)+(Table3[[#All],[Variables ]]=$AF$2)+(Table3[[#All],[Variables ]]=$AF$4)),0)</f>
        <v>0</v>
      </c>
      <c r="W229" cm="1">
        <f t="array" ref="W229">_xlfn._xlws.FILTER(Table3[[#All],[Name]],(Table3[[#All],[Polygon]]=$A229)*(Table3[[#All],[Period]]=W$1)*((Table3[[#All],[Variables ]]=$AF$3)+(Table3[[#All],[Variables ]]=$AF$2)+(Table3[[#All],[Variables ]]=$AF$4)),0)</f>
        <v>0</v>
      </c>
      <c r="X229" cm="1">
        <f t="array" ref="X229">_xlfn._xlws.FILTER(Table3[[#All],[Name]],(Table3[[#All],[Polygon]]=$A229)*(Table3[[#All],[Period]]=X$1)*((Table3[[#All],[Variables ]]=$AF$3)+(Table3[[#All],[Variables ]]=$AF$2)+(Table3[[#All],[Variables ]]=$AF$4)),0)</f>
        <v>0</v>
      </c>
      <c r="Y229" cm="1">
        <f t="array" ref="Y229">_xlfn._xlws.FILTER(Table3[[#All],[Name]],(Table3[[#All],[Polygon]]=$A229)*(Table3[[#All],[Period]]=Y$1)*((Table3[[#All],[Variables ]]=$AF$3)+(Table3[[#All],[Variables ]]=$AF$2)+(Table3[[#All],[Variables ]]=$AF$4)),0)</f>
        <v>0</v>
      </c>
      <c r="Z229" cm="1">
        <f t="array" ref="Z229">_xlfn._xlws.FILTER(Table3[[#All],[Name]],(Table3[[#All],[Polygon]]=$A229)*(Table3[[#All],[Period]]=Z$1)*((Table3[[#All],[Variables ]]=$AF$3)+(Table3[[#All],[Variables ]]=$AF$2)+(Table3[[#All],[Variables ]]=$AF$4)),0)</f>
        <v>0</v>
      </c>
      <c r="AA229" cm="1">
        <f t="array" ref="AA229">_xlfn._xlws.FILTER(Table3[[#All],[Name]],(Table3[[#All],[Polygon]]=$A229)*(Table3[[#All],[Period]]=AA$1)*((Table3[[#All],[Variables ]]=$AF$3)+(Table3[[#All],[Variables ]]=$AF$2)+(Table3[[#All],[Variables ]]=$AF$4)),0)</f>
        <v>0</v>
      </c>
      <c r="AB229" cm="1">
        <f t="array" ref="AB229">_xlfn._xlws.FILTER(Table3[[#All],[Name]],(Table3[[#All],[Polygon]]=$A229)*(Table3[[#All],[Period]]=AB$1)*((Table3[[#All],[Variables ]]=$AF$3)+(Table3[[#All],[Variables ]]=$AF$2)+(Table3[[#All],[Variables ]]=$AF$4)),0)</f>
        <v>0</v>
      </c>
      <c r="AC229" cm="1">
        <f t="array" ref="AC229">_xlfn._xlws.FILTER(Table3[[#All],[Name]],(Table3[[#All],[Polygon]]=$A229)*(Table3[[#All],[Period]]=AC$1)*((Table3[[#All],[Variables ]]=$AF$3)+(Table3[[#All],[Variables ]]=$AF$2)+(Table3[[#All],[Variables ]]=$AF$4)),0)</f>
        <v>0</v>
      </c>
      <c r="AD229" cm="1">
        <f t="array" ref="AD229">_xlfn._xlws.FILTER(Table3[[#All],[Name]],(Table3[[#All],[Polygon]]=$A229)*(Table3[[#All],[Period]]=AD$1)*((Table3[[#All],[Variables ]]=$AF$3)+(Table3[[#All],[Variables ]]=$AF$2)+(Table3[[#All],[Variables ]]=$AF$4)),0)</f>
        <v>0</v>
      </c>
    </row>
    <row r="230" spans="1:30" x14ac:dyDescent="0.35">
      <c r="A230" s="5">
        <v>24</v>
      </c>
      <c r="B230" s="6" t="s">
        <v>1378</v>
      </c>
      <c r="C230" s="8">
        <v>18.732366129999999</v>
      </c>
      <c r="D230" s="6" t="s">
        <v>1664</v>
      </c>
      <c r="E230" s="6">
        <v>0</v>
      </c>
      <c r="F230" s="6">
        <v>3</v>
      </c>
      <c r="G230" s="6">
        <v>6</v>
      </c>
      <c r="H230" s="6"/>
      <c r="I230" s="6">
        <v>0</v>
      </c>
      <c r="J230" s="6">
        <v>0</v>
      </c>
      <c r="K230" s="6" t="s">
        <v>1362</v>
      </c>
      <c r="L230" s="6">
        <v>892</v>
      </c>
      <c r="M230" s="6">
        <v>892</v>
      </c>
      <c r="N230" s="6">
        <v>30.951763150000001</v>
      </c>
      <c r="O230" s="9">
        <v>1.46</v>
      </c>
      <c r="P230" cm="1">
        <f t="array" ref="P230">_xlfn._xlws.FILTER(Table3[[#All],[Name]],(Table3[[#All],[Polygon]]=$A230)*(Table3[[#All],[Period]]=P$1)*((Table3[[#All],[Variables ]]=$AF$3)+(Table3[[#All],[Variables ]]=$AF$2)+(Table3[[#All],[Variables ]]=$AF$4)),0)</f>
        <v>0</v>
      </c>
      <c r="Q230" t="str" cm="1">
        <f t="array" ref="Q230">_xlfn._xlws.FILTER(Table3[[#All],[Name]],(Table3[[#All],[Polygon]]=$A230)*(Table3[[#All],[Period]]=Q$1)*((Table3[[#All],[Variables ]]=$AF$3)+(Table3[[#All],[Variables ]]=$AF$2)+(Table3[[#All],[Variables ]]=$AF$4)),0)</f>
        <v>AH</v>
      </c>
      <c r="R230" cm="1">
        <f t="array" ref="R230">_xlfn._xlws.FILTER(Table3[[#All],[Name]],(Table3[[#All],[Polygon]]=$A230)*(Table3[[#All],[Period]]=R$1)*((Table3[[#All],[Variables ]]=$AF$3)+(Table3[[#All],[Variables ]]=$AF$2)+(Table3[[#All],[Variables ]]=$AF$4)),0)</f>
        <v>0</v>
      </c>
      <c r="S230" cm="1">
        <f t="array" ref="S230">_xlfn._xlws.FILTER(Table3[[#All],[Name]],(Table3[[#All],[Polygon]]=$A230)*(Table3[[#All],[Period]]=S$1)*((Table3[[#All],[Variables ]]=$AF$3)+(Table3[[#All],[Variables ]]=$AF$2)+(Table3[[#All],[Variables ]]=$AF$4)),0)</f>
        <v>0</v>
      </c>
      <c r="T230" cm="1">
        <f t="array" ref="T230">_xlfn._xlws.FILTER(Table3[[#All],[Name]],(Table3[[#All],[Polygon]]=$A230)*(Table3[[#All],[Period]]=T$1)*((Table3[[#All],[Variables ]]=$AF$3)+(Table3[[#All],[Variables ]]=$AF$2)+(Table3[[#All],[Variables ]]=$AF$4)),0)</f>
        <v>0</v>
      </c>
      <c r="U230" cm="1">
        <f t="array" ref="U230">_xlfn._xlws.FILTER(Table3[[#All],[Name]],(Table3[[#All],[Polygon]]=$A230)*(Table3[[#All],[Period]]=U$1)*((Table3[[#All],[Variables ]]=$AF$3)+(Table3[[#All],[Variables ]]=$AF$2)+(Table3[[#All],[Variables ]]=$AF$4)),0)</f>
        <v>0</v>
      </c>
      <c r="V230" cm="1">
        <f t="array" ref="V230">_xlfn._xlws.FILTER(Table3[[#All],[Name]],(Table3[[#All],[Polygon]]=$A230)*(Table3[[#All],[Period]]=V$1)*((Table3[[#All],[Variables ]]=$AF$3)+(Table3[[#All],[Variables ]]=$AF$2)+(Table3[[#All],[Variables ]]=$AF$4)),0)</f>
        <v>0</v>
      </c>
      <c r="W230" cm="1">
        <f t="array" ref="W230">_xlfn._xlws.FILTER(Table3[[#All],[Name]],(Table3[[#All],[Polygon]]=$A230)*(Table3[[#All],[Period]]=W$1)*((Table3[[#All],[Variables ]]=$AF$3)+(Table3[[#All],[Variables ]]=$AF$2)+(Table3[[#All],[Variables ]]=$AF$4)),0)</f>
        <v>0</v>
      </c>
      <c r="X230" cm="1">
        <f t="array" ref="X230">_xlfn._xlws.FILTER(Table3[[#All],[Name]],(Table3[[#All],[Polygon]]=$A230)*(Table3[[#All],[Period]]=X$1)*((Table3[[#All],[Variables ]]=$AF$3)+(Table3[[#All],[Variables ]]=$AF$2)+(Table3[[#All],[Variables ]]=$AF$4)),0)</f>
        <v>0</v>
      </c>
      <c r="Y230" cm="1">
        <f t="array" ref="Y230">_xlfn._xlws.FILTER(Table3[[#All],[Name]],(Table3[[#All],[Polygon]]=$A230)*(Table3[[#All],[Period]]=Y$1)*((Table3[[#All],[Variables ]]=$AF$3)+(Table3[[#All],[Variables ]]=$AF$2)+(Table3[[#All],[Variables ]]=$AF$4)),0)</f>
        <v>0</v>
      </c>
      <c r="Z230" cm="1">
        <f t="array" ref="Z230">_xlfn._xlws.FILTER(Table3[[#All],[Name]],(Table3[[#All],[Polygon]]=$A230)*(Table3[[#All],[Period]]=Z$1)*((Table3[[#All],[Variables ]]=$AF$3)+(Table3[[#All],[Variables ]]=$AF$2)+(Table3[[#All],[Variables ]]=$AF$4)),0)</f>
        <v>0</v>
      </c>
      <c r="AA230" cm="1">
        <f t="array" ref="AA230">_xlfn._xlws.FILTER(Table3[[#All],[Name]],(Table3[[#All],[Polygon]]=$A230)*(Table3[[#All],[Period]]=AA$1)*((Table3[[#All],[Variables ]]=$AF$3)+(Table3[[#All],[Variables ]]=$AF$2)+(Table3[[#All],[Variables ]]=$AF$4)),0)</f>
        <v>0</v>
      </c>
      <c r="AB230" cm="1">
        <f t="array" ref="AB230">_xlfn._xlws.FILTER(Table3[[#All],[Name]],(Table3[[#All],[Polygon]]=$A230)*(Table3[[#All],[Period]]=AB$1)*((Table3[[#All],[Variables ]]=$AF$3)+(Table3[[#All],[Variables ]]=$AF$2)+(Table3[[#All],[Variables ]]=$AF$4)),0)</f>
        <v>0</v>
      </c>
      <c r="AC230" cm="1">
        <f t="array" ref="AC230">_xlfn._xlws.FILTER(Table3[[#All],[Name]],(Table3[[#All],[Polygon]]=$A230)*(Table3[[#All],[Period]]=AC$1)*((Table3[[#All],[Variables ]]=$AF$3)+(Table3[[#All],[Variables ]]=$AF$2)+(Table3[[#All],[Variables ]]=$AF$4)),0)</f>
        <v>0</v>
      </c>
      <c r="AD230" cm="1">
        <f t="array" ref="AD230">_xlfn._xlws.FILTER(Table3[[#All],[Name]],(Table3[[#All],[Polygon]]=$A230)*(Table3[[#All],[Period]]=AD$1)*((Table3[[#All],[Variables ]]=$AF$3)+(Table3[[#All],[Variables ]]=$AF$2)+(Table3[[#All],[Variables ]]=$AF$4)),0)</f>
        <v>0</v>
      </c>
    </row>
    <row r="231" spans="1:30" x14ac:dyDescent="0.35">
      <c r="A231" s="3">
        <v>24</v>
      </c>
      <c r="B231" s="4" t="s">
        <v>1378</v>
      </c>
      <c r="C231" s="10">
        <v>18.732366129999999</v>
      </c>
      <c r="D231" s="4" t="s">
        <v>1664</v>
      </c>
      <c r="E231" s="4">
        <v>0</v>
      </c>
      <c r="F231" s="4">
        <v>3</v>
      </c>
      <c r="G231" s="4">
        <v>6</v>
      </c>
      <c r="H231" s="4"/>
      <c r="I231" s="4">
        <v>0</v>
      </c>
      <c r="J231" s="4">
        <v>0</v>
      </c>
      <c r="K231" s="4" t="s">
        <v>1362</v>
      </c>
      <c r="L231" s="4">
        <v>890</v>
      </c>
      <c r="M231" s="4">
        <v>890</v>
      </c>
      <c r="N231" s="4">
        <v>25.85267885</v>
      </c>
      <c r="O231" s="11">
        <v>16.373999999999999</v>
      </c>
      <c r="P231" cm="1">
        <f t="array" ref="P231">_xlfn._xlws.FILTER(Table3[[#All],[Name]],(Table3[[#All],[Polygon]]=$A231)*(Table3[[#All],[Period]]=P$1)*((Table3[[#All],[Variables ]]=$AF$3)+(Table3[[#All],[Variables ]]=$AF$2)+(Table3[[#All],[Variables ]]=$AF$4)),0)</f>
        <v>0</v>
      </c>
      <c r="Q231" t="str" cm="1">
        <f t="array" ref="Q231">_xlfn._xlws.FILTER(Table3[[#All],[Name]],(Table3[[#All],[Polygon]]=$A231)*(Table3[[#All],[Period]]=Q$1)*((Table3[[#All],[Variables ]]=$AF$3)+(Table3[[#All],[Variables ]]=$AF$2)+(Table3[[#All],[Variables ]]=$AF$4)),0)</f>
        <v>AH</v>
      </c>
      <c r="R231" cm="1">
        <f t="array" ref="R231">_xlfn._xlws.FILTER(Table3[[#All],[Name]],(Table3[[#All],[Polygon]]=$A231)*(Table3[[#All],[Period]]=R$1)*((Table3[[#All],[Variables ]]=$AF$3)+(Table3[[#All],[Variables ]]=$AF$2)+(Table3[[#All],[Variables ]]=$AF$4)),0)</f>
        <v>0</v>
      </c>
      <c r="S231" cm="1">
        <f t="array" ref="S231">_xlfn._xlws.FILTER(Table3[[#All],[Name]],(Table3[[#All],[Polygon]]=$A231)*(Table3[[#All],[Period]]=S$1)*((Table3[[#All],[Variables ]]=$AF$3)+(Table3[[#All],[Variables ]]=$AF$2)+(Table3[[#All],[Variables ]]=$AF$4)),0)</f>
        <v>0</v>
      </c>
      <c r="T231" cm="1">
        <f t="array" ref="T231">_xlfn._xlws.FILTER(Table3[[#All],[Name]],(Table3[[#All],[Polygon]]=$A231)*(Table3[[#All],[Period]]=T$1)*((Table3[[#All],[Variables ]]=$AF$3)+(Table3[[#All],[Variables ]]=$AF$2)+(Table3[[#All],[Variables ]]=$AF$4)),0)</f>
        <v>0</v>
      </c>
      <c r="U231" cm="1">
        <f t="array" ref="U231">_xlfn._xlws.FILTER(Table3[[#All],[Name]],(Table3[[#All],[Polygon]]=$A231)*(Table3[[#All],[Period]]=U$1)*((Table3[[#All],[Variables ]]=$AF$3)+(Table3[[#All],[Variables ]]=$AF$2)+(Table3[[#All],[Variables ]]=$AF$4)),0)</f>
        <v>0</v>
      </c>
      <c r="V231" cm="1">
        <f t="array" ref="V231">_xlfn._xlws.FILTER(Table3[[#All],[Name]],(Table3[[#All],[Polygon]]=$A231)*(Table3[[#All],[Period]]=V$1)*((Table3[[#All],[Variables ]]=$AF$3)+(Table3[[#All],[Variables ]]=$AF$2)+(Table3[[#All],[Variables ]]=$AF$4)),0)</f>
        <v>0</v>
      </c>
      <c r="W231" cm="1">
        <f t="array" ref="W231">_xlfn._xlws.FILTER(Table3[[#All],[Name]],(Table3[[#All],[Polygon]]=$A231)*(Table3[[#All],[Period]]=W$1)*((Table3[[#All],[Variables ]]=$AF$3)+(Table3[[#All],[Variables ]]=$AF$2)+(Table3[[#All],[Variables ]]=$AF$4)),0)</f>
        <v>0</v>
      </c>
      <c r="X231" cm="1">
        <f t="array" ref="X231">_xlfn._xlws.FILTER(Table3[[#All],[Name]],(Table3[[#All],[Polygon]]=$A231)*(Table3[[#All],[Period]]=X$1)*((Table3[[#All],[Variables ]]=$AF$3)+(Table3[[#All],[Variables ]]=$AF$2)+(Table3[[#All],[Variables ]]=$AF$4)),0)</f>
        <v>0</v>
      </c>
      <c r="Y231" cm="1">
        <f t="array" ref="Y231">_xlfn._xlws.FILTER(Table3[[#All],[Name]],(Table3[[#All],[Polygon]]=$A231)*(Table3[[#All],[Period]]=Y$1)*((Table3[[#All],[Variables ]]=$AF$3)+(Table3[[#All],[Variables ]]=$AF$2)+(Table3[[#All],[Variables ]]=$AF$4)),0)</f>
        <v>0</v>
      </c>
      <c r="Z231" cm="1">
        <f t="array" ref="Z231">_xlfn._xlws.FILTER(Table3[[#All],[Name]],(Table3[[#All],[Polygon]]=$A231)*(Table3[[#All],[Period]]=Z$1)*((Table3[[#All],[Variables ]]=$AF$3)+(Table3[[#All],[Variables ]]=$AF$2)+(Table3[[#All],[Variables ]]=$AF$4)),0)</f>
        <v>0</v>
      </c>
      <c r="AA231" cm="1">
        <f t="array" ref="AA231">_xlfn._xlws.FILTER(Table3[[#All],[Name]],(Table3[[#All],[Polygon]]=$A231)*(Table3[[#All],[Period]]=AA$1)*((Table3[[#All],[Variables ]]=$AF$3)+(Table3[[#All],[Variables ]]=$AF$2)+(Table3[[#All],[Variables ]]=$AF$4)),0)</f>
        <v>0</v>
      </c>
      <c r="AB231" cm="1">
        <f t="array" ref="AB231">_xlfn._xlws.FILTER(Table3[[#All],[Name]],(Table3[[#All],[Polygon]]=$A231)*(Table3[[#All],[Period]]=AB$1)*((Table3[[#All],[Variables ]]=$AF$3)+(Table3[[#All],[Variables ]]=$AF$2)+(Table3[[#All],[Variables ]]=$AF$4)),0)</f>
        <v>0</v>
      </c>
      <c r="AC231" cm="1">
        <f t="array" ref="AC231">_xlfn._xlws.FILTER(Table3[[#All],[Name]],(Table3[[#All],[Polygon]]=$A231)*(Table3[[#All],[Period]]=AC$1)*((Table3[[#All],[Variables ]]=$AF$3)+(Table3[[#All],[Variables ]]=$AF$2)+(Table3[[#All],[Variables ]]=$AF$4)),0)</f>
        <v>0</v>
      </c>
      <c r="AD231" cm="1">
        <f t="array" ref="AD231">_xlfn._xlws.FILTER(Table3[[#All],[Name]],(Table3[[#All],[Polygon]]=$A231)*(Table3[[#All],[Period]]=AD$1)*((Table3[[#All],[Variables ]]=$AF$3)+(Table3[[#All],[Variables ]]=$AF$2)+(Table3[[#All],[Variables ]]=$AF$4)),0)</f>
        <v>0</v>
      </c>
    </row>
    <row r="232" spans="1:30" x14ac:dyDescent="0.35">
      <c r="A232" s="5">
        <v>24</v>
      </c>
      <c r="B232" s="6" t="s">
        <v>1378</v>
      </c>
      <c r="C232" s="8">
        <v>18.732366129999999</v>
      </c>
      <c r="D232" s="6" t="s">
        <v>1664</v>
      </c>
      <c r="E232" s="6">
        <v>0</v>
      </c>
      <c r="F232" s="6">
        <v>3</v>
      </c>
      <c r="G232" s="6">
        <v>6</v>
      </c>
      <c r="H232" s="6"/>
      <c r="I232" s="6">
        <v>0</v>
      </c>
      <c r="J232" s="6">
        <v>0</v>
      </c>
      <c r="K232" s="6" t="s">
        <v>1362</v>
      </c>
      <c r="L232" s="6">
        <v>764</v>
      </c>
      <c r="M232" s="6">
        <v>764</v>
      </c>
      <c r="N232" s="6">
        <v>64.051350380000002</v>
      </c>
      <c r="O232" s="9">
        <v>16.47</v>
      </c>
      <c r="P232" cm="1">
        <f t="array" ref="P232">_xlfn._xlws.FILTER(Table3[[#All],[Name]],(Table3[[#All],[Polygon]]=$A232)*(Table3[[#All],[Period]]=P$1)*((Table3[[#All],[Variables ]]=$AF$3)+(Table3[[#All],[Variables ]]=$AF$2)+(Table3[[#All],[Variables ]]=$AF$4)),0)</f>
        <v>0</v>
      </c>
      <c r="Q232" t="str" cm="1">
        <f t="array" ref="Q232">_xlfn._xlws.FILTER(Table3[[#All],[Name]],(Table3[[#All],[Polygon]]=$A232)*(Table3[[#All],[Period]]=Q$1)*((Table3[[#All],[Variables ]]=$AF$3)+(Table3[[#All],[Variables ]]=$AF$2)+(Table3[[#All],[Variables ]]=$AF$4)),0)</f>
        <v>AH</v>
      </c>
      <c r="R232" cm="1">
        <f t="array" ref="R232">_xlfn._xlws.FILTER(Table3[[#All],[Name]],(Table3[[#All],[Polygon]]=$A232)*(Table3[[#All],[Period]]=R$1)*((Table3[[#All],[Variables ]]=$AF$3)+(Table3[[#All],[Variables ]]=$AF$2)+(Table3[[#All],[Variables ]]=$AF$4)),0)</f>
        <v>0</v>
      </c>
      <c r="S232" cm="1">
        <f t="array" ref="S232">_xlfn._xlws.FILTER(Table3[[#All],[Name]],(Table3[[#All],[Polygon]]=$A232)*(Table3[[#All],[Period]]=S$1)*((Table3[[#All],[Variables ]]=$AF$3)+(Table3[[#All],[Variables ]]=$AF$2)+(Table3[[#All],[Variables ]]=$AF$4)),0)</f>
        <v>0</v>
      </c>
      <c r="T232" cm="1">
        <f t="array" ref="T232">_xlfn._xlws.FILTER(Table3[[#All],[Name]],(Table3[[#All],[Polygon]]=$A232)*(Table3[[#All],[Period]]=T$1)*((Table3[[#All],[Variables ]]=$AF$3)+(Table3[[#All],[Variables ]]=$AF$2)+(Table3[[#All],[Variables ]]=$AF$4)),0)</f>
        <v>0</v>
      </c>
      <c r="U232" cm="1">
        <f t="array" ref="U232">_xlfn._xlws.FILTER(Table3[[#All],[Name]],(Table3[[#All],[Polygon]]=$A232)*(Table3[[#All],[Period]]=U$1)*((Table3[[#All],[Variables ]]=$AF$3)+(Table3[[#All],[Variables ]]=$AF$2)+(Table3[[#All],[Variables ]]=$AF$4)),0)</f>
        <v>0</v>
      </c>
      <c r="V232" cm="1">
        <f t="array" ref="V232">_xlfn._xlws.FILTER(Table3[[#All],[Name]],(Table3[[#All],[Polygon]]=$A232)*(Table3[[#All],[Period]]=V$1)*((Table3[[#All],[Variables ]]=$AF$3)+(Table3[[#All],[Variables ]]=$AF$2)+(Table3[[#All],[Variables ]]=$AF$4)),0)</f>
        <v>0</v>
      </c>
      <c r="W232" cm="1">
        <f t="array" ref="W232">_xlfn._xlws.FILTER(Table3[[#All],[Name]],(Table3[[#All],[Polygon]]=$A232)*(Table3[[#All],[Period]]=W$1)*((Table3[[#All],[Variables ]]=$AF$3)+(Table3[[#All],[Variables ]]=$AF$2)+(Table3[[#All],[Variables ]]=$AF$4)),0)</f>
        <v>0</v>
      </c>
      <c r="X232" cm="1">
        <f t="array" ref="X232">_xlfn._xlws.FILTER(Table3[[#All],[Name]],(Table3[[#All],[Polygon]]=$A232)*(Table3[[#All],[Period]]=X$1)*((Table3[[#All],[Variables ]]=$AF$3)+(Table3[[#All],[Variables ]]=$AF$2)+(Table3[[#All],[Variables ]]=$AF$4)),0)</f>
        <v>0</v>
      </c>
      <c r="Y232" cm="1">
        <f t="array" ref="Y232">_xlfn._xlws.FILTER(Table3[[#All],[Name]],(Table3[[#All],[Polygon]]=$A232)*(Table3[[#All],[Period]]=Y$1)*((Table3[[#All],[Variables ]]=$AF$3)+(Table3[[#All],[Variables ]]=$AF$2)+(Table3[[#All],[Variables ]]=$AF$4)),0)</f>
        <v>0</v>
      </c>
      <c r="Z232" cm="1">
        <f t="array" ref="Z232">_xlfn._xlws.FILTER(Table3[[#All],[Name]],(Table3[[#All],[Polygon]]=$A232)*(Table3[[#All],[Period]]=Z$1)*((Table3[[#All],[Variables ]]=$AF$3)+(Table3[[#All],[Variables ]]=$AF$2)+(Table3[[#All],[Variables ]]=$AF$4)),0)</f>
        <v>0</v>
      </c>
      <c r="AA232" cm="1">
        <f t="array" ref="AA232">_xlfn._xlws.FILTER(Table3[[#All],[Name]],(Table3[[#All],[Polygon]]=$A232)*(Table3[[#All],[Period]]=AA$1)*((Table3[[#All],[Variables ]]=$AF$3)+(Table3[[#All],[Variables ]]=$AF$2)+(Table3[[#All],[Variables ]]=$AF$4)),0)</f>
        <v>0</v>
      </c>
      <c r="AB232" cm="1">
        <f t="array" ref="AB232">_xlfn._xlws.FILTER(Table3[[#All],[Name]],(Table3[[#All],[Polygon]]=$A232)*(Table3[[#All],[Period]]=AB$1)*((Table3[[#All],[Variables ]]=$AF$3)+(Table3[[#All],[Variables ]]=$AF$2)+(Table3[[#All],[Variables ]]=$AF$4)),0)</f>
        <v>0</v>
      </c>
      <c r="AC232" cm="1">
        <f t="array" ref="AC232">_xlfn._xlws.FILTER(Table3[[#All],[Name]],(Table3[[#All],[Polygon]]=$A232)*(Table3[[#All],[Period]]=AC$1)*((Table3[[#All],[Variables ]]=$AF$3)+(Table3[[#All],[Variables ]]=$AF$2)+(Table3[[#All],[Variables ]]=$AF$4)),0)</f>
        <v>0</v>
      </c>
      <c r="AD232" cm="1">
        <f t="array" ref="AD232">_xlfn._xlws.FILTER(Table3[[#All],[Name]],(Table3[[#All],[Polygon]]=$A232)*(Table3[[#All],[Period]]=AD$1)*((Table3[[#All],[Variables ]]=$AF$3)+(Table3[[#All],[Variables ]]=$AF$2)+(Table3[[#All],[Variables ]]=$AF$4)),0)</f>
        <v>0</v>
      </c>
    </row>
    <row r="233" spans="1:30" x14ac:dyDescent="0.35">
      <c r="A233" s="3">
        <v>24</v>
      </c>
      <c r="B233" s="4" t="s">
        <v>1378</v>
      </c>
      <c r="C233" s="10">
        <v>18.732366129999999</v>
      </c>
      <c r="D233" s="4" t="s">
        <v>1664</v>
      </c>
      <c r="E233" s="4">
        <v>0</v>
      </c>
      <c r="F233" s="4">
        <v>3</v>
      </c>
      <c r="G233" s="4">
        <v>6</v>
      </c>
      <c r="H233" s="4"/>
      <c r="I233" s="4">
        <v>0</v>
      </c>
      <c r="J233" s="4">
        <v>0</v>
      </c>
      <c r="K233" s="4" t="s">
        <v>1362</v>
      </c>
      <c r="L233" s="4">
        <v>760</v>
      </c>
      <c r="M233" s="4">
        <v>760</v>
      </c>
      <c r="N233" s="4">
        <v>18.076093060000002</v>
      </c>
      <c r="O233" s="11">
        <v>16.097000000000001</v>
      </c>
      <c r="P233" cm="1">
        <f t="array" ref="P233">_xlfn._xlws.FILTER(Table3[[#All],[Name]],(Table3[[#All],[Polygon]]=$A233)*(Table3[[#All],[Period]]=P$1)*((Table3[[#All],[Variables ]]=$AF$3)+(Table3[[#All],[Variables ]]=$AF$2)+(Table3[[#All],[Variables ]]=$AF$4)),0)</f>
        <v>0</v>
      </c>
      <c r="Q233" t="str" cm="1">
        <f t="array" ref="Q233">_xlfn._xlws.FILTER(Table3[[#All],[Name]],(Table3[[#All],[Polygon]]=$A233)*(Table3[[#All],[Period]]=Q$1)*((Table3[[#All],[Variables ]]=$AF$3)+(Table3[[#All],[Variables ]]=$AF$2)+(Table3[[#All],[Variables ]]=$AF$4)),0)</f>
        <v>AH</v>
      </c>
      <c r="R233" cm="1">
        <f t="array" ref="R233">_xlfn._xlws.FILTER(Table3[[#All],[Name]],(Table3[[#All],[Polygon]]=$A233)*(Table3[[#All],[Period]]=R$1)*((Table3[[#All],[Variables ]]=$AF$3)+(Table3[[#All],[Variables ]]=$AF$2)+(Table3[[#All],[Variables ]]=$AF$4)),0)</f>
        <v>0</v>
      </c>
      <c r="S233" cm="1">
        <f t="array" ref="S233">_xlfn._xlws.FILTER(Table3[[#All],[Name]],(Table3[[#All],[Polygon]]=$A233)*(Table3[[#All],[Period]]=S$1)*((Table3[[#All],[Variables ]]=$AF$3)+(Table3[[#All],[Variables ]]=$AF$2)+(Table3[[#All],[Variables ]]=$AF$4)),0)</f>
        <v>0</v>
      </c>
      <c r="T233" cm="1">
        <f t="array" ref="T233">_xlfn._xlws.FILTER(Table3[[#All],[Name]],(Table3[[#All],[Polygon]]=$A233)*(Table3[[#All],[Period]]=T$1)*((Table3[[#All],[Variables ]]=$AF$3)+(Table3[[#All],[Variables ]]=$AF$2)+(Table3[[#All],[Variables ]]=$AF$4)),0)</f>
        <v>0</v>
      </c>
      <c r="U233" cm="1">
        <f t="array" ref="U233">_xlfn._xlws.FILTER(Table3[[#All],[Name]],(Table3[[#All],[Polygon]]=$A233)*(Table3[[#All],[Period]]=U$1)*((Table3[[#All],[Variables ]]=$AF$3)+(Table3[[#All],[Variables ]]=$AF$2)+(Table3[[#All],[Variables ]]=$AF$4)),0)</f>
        <v>0</v>
      </c>
      <c r="V233" cm="1">
        <f t="array" ref="V233">_xlfn._xlws.FILTER(Table3[[#All],[Name]],(Table3[[#All],[Polygon]]=$A233)*(Table3[[#All],[Period]]=V$1)*((Table3[[#All],[Variables ]]=$AF$3)+(Table3[[#All],[Variables ]]=$AF$2)+(Table3[[#All],[Variables ]]=$AF$4)),0)</f>
        <v>0</v>
      </c>
      <c r="W233" cm="1">
        <f t="array" ref="W233">_xlfn._xlws.FILTER(Table3[[#All],[Name]],(Table3[[#All],[Polygon]]=$A233)*(Table3[[#All],[Period]]=W$1)*((Table3[[#All],[Variables ]]=$AF$3)+(Table3[[#All],[Variables ]]=$AF$2)+(Table3[[#All],[Variables ]]=$AF$4)),0)</f>
        <v>0</v>
      </c>
      <c r="X233" cm="1">
        <f t="array" ref="X233">_xlfn._xlws.FILTER(Table3[[#All],[Name]],(Table3[[#All],[Polygon]]=$A233)*(Table3[[#All],[Period]]=X$1)*((Table3[[#All],[Variables ]]=$AF$3)+(Table3[[#All],[Variables ]]=$AF$2)+(Table3[[#All],[Variables ]]=$AF$4)),0)</f>
        <v>0</v>
      </c>
      <c r="Y233" cm="1">
        <f t="array" ref="Y233">_xlfn._xlws.FILTER(Table3[[#All],[Name]],(Table3[[#All],[Polygon]]=$A233)*(Table3[[#All],[Period]]=Y$1)*((Table3[[#All],[Variables ]]=$AF$3)+(Table3[[#All],[Variables ]]=$AF$2)+(Table3[[#All],[Variables ]]=$AF$4)),0)</f>
        <v>0</v>
      </c>
      <c r="Z233" cm="1">
        <f t="array" ref="Z233">_xlfn._xlws.FILTER(Table3[[#All],[Name]],(Table3[[#All],[Polygon]]=$A233)*(Table3[[#All],[Period]]=Z$1)*((Table3[[#All],[Variables ]]=$AF$3)+(Table3[[#All],[Variables ]]=$AF$2)+(Table3[[#All],[Variables ]]=$AF$4)),0)</f>
        <v>0</v>
      </c>
      <c r="AA233" cm="1">
        <f t="array" ref="AA233">_xlfn._xlws.FILTER(Table3[[#All],[Name]],(Table3[[#All],[Polygon]]=$A233)*(Table3[[#All],[Period]]=AA$1)*((Table3[[#All],[Variables ]]=$AF$3)+(Table3[[#All],[Variables ]]=$AF$2)+(Table3[[#All],[Variables ]]=$AF$4)),0)</f>
        <v>0</v>
      </c>
      <c r="AB233" cm="1">
        <f t="array" ref="AB233">_xlfn._xlws.FILTER(Table3[[#All],[Name]],(Table3[[#All],[Polygon]]=$A233)*(Table3[[#All],[Period]]=AB$1)*((Table3[[#All],[Variables ]]=$AF$3)+(Table3[[#All],[Variables ]]=$AF$2)+(Table3[[#All],[Variables ]]=$AF$4)),0)</f>
        <v>0</v>
      </c>
      <c r="AC233" cm="1">
        <f t="array" ref="AC233">_xlfn._xlws.FILTER(Table3[[#All],[Name]],(Table3[[#All],[Polygon]]=$A233)*(Table3[[#All],[Period]]=AC$1)*((Table3[[#All],[Variables ]]=$AF$3)+(Table3[[#All],[Variables ]]=$AF$2)+(Table3[[#All],[Variables ]]=$AF$4)),0)</f>
        <v>0</v>
      </c>
      <c r="AD233" cm="1">
        <f t="array" ref="AD233">_xlfn._xlws.FILTER(Table3[[#All],[Name]],(Table3[[#All],[Polygon]]=$A233)*(Table3[[#All],[Period]]=AD$1)*((Table3[[#All],[Variables ]]=$AF$3)+(Table3[[#All],[Variables ]]=$AF$2)+(Table3[[#All],[Variables ]]=$AF$4)),0)</f>
        <v>0</v>
      </c>
    </row>
    <row r="234" spans="1:30" x14ac:dyDescent="0.35">
      <c r="A234" s="5">
        <v>24</v>
      </c>
      <c r="B234" s="6" t="s">
        <v>1378</v>
      </c>
      <c r="C234" s="8">
        <v>18.732366129999999</v>
      </c>
      <c r="D234" s="6" t="s">
        <v>1664</v>
      </c>
      <c r="E234" s="6">
        <v>0</v>
      </c>
      <c r="F234" s="6">
        <v>3</v>
      </c>
      <c r="G234" s="6">
        <v>6</v>
      </c>
      <c r="H234" s="6"/>
      <c r="I234" s="6">
        <v>0</v>
      </c>
      <c r="J234" s="6">
        <v>0</v>
      </c>
      <c r="K234" s="6" t="s">
        <v>1362</v>
      </c>
      <c r="L234" s="6">
        <v>750</v>
      </c>
      <c r="M234" s="6">
        <v>750</v>
      </c>
      <c r="N234" s="6">
        <v>653.97822069999995</v>
      </c>
      <c r="O234" s="9">
        <v>11.407999999999999</v>
      </c>
      <c r="P234" cm="1">
        <f t="array" ref="P234">_xlfn._xlws.FILTER(Table3[[#All],[Name]],(Table3[[#All],[Polygon]]=$A234)*(Table3[[#All],[Period]]=P$1)*((Table3[[#All],[Variables ]]=$AF$3)+(Table3[[#All],[Variables ]]=$AF$2)+(Table3[[#All],[Variables ]]=$AF$4)),0)</f>
        <v>0</v>
      </c>
      <c r="Q234" t="str" cm="1">
        <f t="array" ref="Q234">_xlfn._xlws.FILTER(Table3[[#All],[Name]],(Table3[[#All],[Polygon]]=$A234)*(Table3[[#All],[Period]]=Q$1)*((Table3[[#All],[Variables ]]=$AF$3)+(Table3[[#All],[Variables ]]=$AF$2)+(Table3[[#All],[Variables ]]=$AF$4)),0)</f>
        <v>AH</v>
      </c>
      <c r="R234" cm="1">
        <f t="array" ref="R234">_xlfn._xlws.FILTER(Table3[[#All],[Name]],(Table3[[#All],[Polygon]]=$A234)*(Table3[[#All],[Period]]=R$1)*((Table3[[#All],[Variables ]]=$AF$3)+(Table3[[#All],[Variables ]]=$AF$2)+(Table3[[#All],[Variables ]]=$AF$4)),0)</f>
        <v>0</v>
      </c>
      <c r="S234" cm="1">
        <f t="array" ref="S234">_xlfn._xlws.FILTER(Table3[[#All],[Name]],(Table3[[#All],[Polygon]]=$A234)*(Table3[[#All],[Period]]=S$1)*((Table3[[#All],[Variables ]]=$AF$3)+(Table3[[#All],[Variables ]]=$AF$2)+(Table3[[#All],[Variables ]]=$AF$4)),0)</f>
        <v>0</v>
      </c>
      <c r="T234" cm="1">
        <f t="array" ref="T234">_xlfn._xlws.FILTER(Table3[[#All],[Name]],(Table3[[#All],[Polygon]]=$A234)*(Table3[[#All],[Period]]=T$1)*((Table3[[#All],[Variables ]]=$AF$3)+(Table3[[#All],[Variables ]]=$AF$2)+(Table3[[#All],[Variables ]]=$AF$4)),0)</f>
        <v>0</v>
      </c>
      <c r="U234" cm="1">
        <f t="array" ref="U234">_xlfn._xlws.FILTER(Table3[[#All],[Name]],(Table3[[#All],[Polygon]]=$A234)*(Table3[[#All],[Period]]=U$1)*((Table3[[#All],[Variables ]]=$AF$3)+(Table3[[#All],[Variables ]]=$AF$2)+(Table3[[#All],[Variables ]]=$AF$4)),0)</f>
        <v>0</v>
      </c>
      <c r="V234" cm="1">
        <f t="array" ref="V234">_xlfn._xlws.FILTER(Table3[[#All],[Name]],(Table3[[#All],[Polygon]]=$A234)*(Table3[[#All],[Period]]=V$1)*((Table3[[#All],[Variables ]]=$AF$3)+(Table3[[#All],[Variables ]]=$AF$2)+(Table3[[#All],[Variables ]]=$AF$4)),0)</f>
        <v>0</v>
      </c>
      <c r="W234" cm="1">
        <f t="array" ref="W234">_xlfn._xlws.FILTER(Table3[[#All],[Name]],(Table3[[#All],[Polygon]]=$A234)*(Table3[[#All],[Period]]=W$1)*((Table3[[#All],[Variables ]]=$AF$3)+(Table3[[#All],[Variables ]]=$AF$2)+(Table3[[#All],[Variables ]]=$AF$4)),0)</f>
        <v>0</v>
      </c>
      <c r="X234" cm="1">
        <f t="array" ref="X234">_xlfn._xlws.FILTER(Table3[[#All],[Name]],(Table3[[#All],[Polygon]]=$A234)*(Table3[[#All],[Period]]=X$1)*((Table3[[#All],[Variables ]]=$AF$3)+(Table3[[#All],[Variables ]]=$AF$2)+(Table3[[#All],[Variables ]]=$AF$4)),0)</f>
        <v>0</v>
      </c>
      <c r="Y234" cm="1">
        <f t="array" ref="Y234">_xlfn._xlws.FILTER(Table3[[#All],[Name]],(Table3[[#All],[Polygon]]=$A234)*(Table3[[#All],[Period]]=Y$1)*((Table3[[#All],[Variables ]]=$AF$3)+(Table3[[#All],[Variables ]]=$AF$2)+(Table3[[#All],[Variables ]]=$AF$4)),0)</f>
        <v>0</v>
      </c>
      <c r="Z234" cm="1">
        <f t="array" ref="Z234">_xlfn._xlws.FILTER(Table3[[#All],[Name]],(Table3[[#All],[Polygon]]=$A234)*(Table3[[#All],[Period]]=Z$1)*((Table3[[#All],[Variables ]]=$AF$3)+(Table3[[#All],[Variables ]]=$AF$2)+(Table3[[#All],[Variables ]]=$AF$4)),0)</f>
        <v>0</v>
      </c>
      <c r="AA234" cm="1">
        <f t="array" ref="AA234">_xlfn._xlws.FILTER(Table3[[#All],[Name]],(Table3[[#All],[Polygon]]=$A234)*(Table3[[#All],[Period]]=AA$1)*((Table3[[#All],[Variables ]]=$AF$3)+(Table3[[#All],[Variables ]]=$AF$2)+(Table3[[#All],[Variables ]]=$AF$4)),0)</f>
        <v>0</v>
      </c>
      <c r="AB234" cm="1">
        <f t="array" ref="AB234">_xlfn._xlws.FILTER(Table3[[#All],[Name]],(Table3[[#All],[Polygon]]=$A234)*(Table3[[#All],[Period]]=AB$1)*((Table3[[#All],[Variables ]]=$AF$3)+(Table3[[#All],[Variables ]]=$AF$2)+(Table3[[#All],[Variables ]]=$AF$4)),0)</f>
        <v>0</v>
      </c>
      <c r="AC234" cm="1">
        <f t="array" ref="AC234">_xlfn._xlws.FILTER(Table3[[#All],[Name]],(Table3[[#All],[Polygon]]=$A234)*(Table3[[#All],[Period]]=AC$1)*((Table3[[#All],[Variables ]]=$AF$3)+(Table3[[#All],[Variables ]]=$AF$2)+(Table3[[#All],[Variables ]]=$AF$4)),0)</f>
        <v>0</v>
      </c>
      <c r="AD234" cm="1">
        <f t="array" ref="AD234">_xlfn._xlws.FILTER(Table3[[#All],[Name]],(Table3[[#All],[Polygon]]=$A234)*(Table3[[#All],[Period]]=AD$1)*((Table3[[#All],[Variables ]]=$AF$3)+(Table3[[#All],[Variables ]]=$AF$2)+(Table3[[#All],[Variables ]]=$AF$4)),0)</f>
        <v>0</v>
      </c>
    </row>
    <row r="235" spans="1:30" x14ac:dyDescent="0.35">
      <c r="A235" s="3">
        <v>25</v>
      </c>
      <c r="B235" s="4" t="s">
        <v>1610</v>
      </c>
      <c r="C235" s="10">
        <v>27.190371079999998</v>
      </c>
      <c r="D235" s="4" t="s">
        <v>1466</v>
      </c>
      <c r="E235" s="4">
        <v>0</v>
      </c>
      <c r="F235" s="4">
        <v>4</v>
      </c>
      <c r="G235" s="4">
        <v>7</v>
      </c>
      <c r="H235" s="4"/>
      <c r="I235" s="4">
        <v>0</v>
      </c>
      <c r="J235" s="4">
        <v>0</v>
      </c>
      <c r="K235" s="4" t="s">
        <v>1362</v>
      </c>
      <c r="L235" s="4">
        <v>21</v>
      </c>
      <c r="M235" s="4">
        <v>21</v>
      </c>
      <c r="N235" s="4">
        <v>19.288570119999999</v>
      </c>
      <c r="O235" s="11">
        <v>5.016</v>
      </c>
      <c r="P235" cm="1">
        <f t="array" ref="P235">_xlfn._xlws.FILTER(Table3[[#All],[Name]],(Table3[[#All],[Polygon]]=$A235)*(Table3[[#All],[Period]]=P$1)*((Table3[[#All],[Variables ]]=$AF$3)+(Table3[[#All],[Variables ]]=$AF$2)+(Table3[[#All],[Variables ]]=$AF$4)),0)</f>
        <v>0</v>
      </c>
      <c r="Q235" t="str" cm="1">
        <f t="array" ref="Q235">_xlfn._xlws.FILTER(Table3[[#All],[Name]],(Table3[[#All],[Polygon]]=$A235)*(Table3[[#All],[Period]]=Q$1)*((Table3[[#All],[Variables ]]=$AF$3)+(Table3[[#All],[Variables ]]=$AF$2)+(Table3[[#All],[Variables ]]=$AF$4)),0)</f>
        <v>AH</v>
      </c>
      <c r="R235" cm="1">
        <f t="array" ref="R235">_xlfn._xlws.FILTER(Table3[[#All],[Name]],(Table3[[#All],[Polygon]]=$A235)*(Table3[[#All],[Period]]=R$1)*((Table3[[#All],[Variables ]]=$AF$3)+(Table3[[#All],[Variables ]]=$AF$2)+(Table3[[#All],[Variables ]]=$AF$4)),0)</f>
        <v>0</v>
      </c>
      <c r="S235" cm="1">
        <f t="array" ref="S235">_xlfn._xlws.FILTER(Table3[[#All],[Name]],(Table3[[#All],[Polygon]]=$A235)*(Table3[[#All],[Period]]=S$1)*((Table3[[#All],[Variables ]]=$AF$3)+(Table3[[#All],[Variables ]]=$AF$2)+(Table3[[#All],[Variables ]]=$AF$4)),0)</f>
        <v>0</v>
      </c>
      <c r="T235" cm="1">
        <f t="array" ref="T235">_xlfn._xlws.FILTER(Table3[[#All],[Name]],(Table3[[#All],[Polygon]]=$A235)*(Table3[[#All],[Period]]=T$1)*((Table3[[#All],[Variables ]]=$AF$3)+(Table3[[#All],[Variables ]]=$AF$2)+(Table3[[#All],[Variables ]]=$AF$4)),0)</f>
        <v>0</v>
      </c>
      <c r="U235" cm="1">
        <f t="array" ref="U235">_xlfn._xlws.FILTER(Table3[[#All],[Name]],(Table3[[#All],[Polygon]]=$A235)*(Table3[[#All],[Period]]=U$1)*((Table3[[#All],[Variables ]]=$AF$3)+(Table3[[#All],[Variables ]]=$AF$2)+(Table3[[#All],[Variables ]]=$AF$4)),0)</f>
        <v>0</v>
      </c>
      <c r="V235" cm="1">
        <f t="array" ref="V235">_xlfn._xlws.FILTER(Table3[[#All],[Name]],(Table3[[#All],[Polygon]]=$A235)*(Table3[[#All],[Period]]=V$1)*((Table3[[#All],[Variables ]]=$AF$3)+(Table3[[#All],[Variables ]]=$AF$2)+(Table3[[#All],[Variables ]]=$AF$4)),0)</f>
        <v>0</v>
      </c>
      <c r="W235" cm="1">
        <f t="array" ref="W235">_xlfn._xlws.FILTER(Table3[[#All],[Name]],(Table3[[#All],[Polygon]]=$A235)*(Table3[[#All],[Period]]=W$1)*((Table3[[#All],[Variables ]]=$AF$3)+(Table3[[#All],[Variables ]]=$AF$2)+(Table3[[#All],[Variables ]]=$AF$4)),0)</f>
        <v>0</v>
      </c>
      <c r="X235" cm="1">
        <f t="array" ref="X235">_xlfn._xlws.FILTER(Table3[[#All],[Name]],(Table3[[#All],[Polygon]]=$A235)*(Table3[[#All],[Period]]=X$1)*((Table3[[#All],[Variables ]]=$AF$3)+(Table3[[#All],[Variables ]]=$AF$2)+(Table3[[#All],[Variables ]]=$AF$4)),0)</f>
        <v>0</v>
      </c>
      <c r="Y235" cm="1">
        <f t="array" ref="Y235">_xlfn._xlws.FILTER(Table3[[#All],[Name]],(Table3[[#All],[Polygon]]=$A235)*(Table3[[#All],[Period]]=Y$1)*((Table3[[#All],[Variables ]]=$AF$3)+(Table3[[#All],[Variables ]]=$AF$2)+(Table3[[#All],[Variables ]]=$AF$4)),0)</f>
        <v>0</v>
      </c>
      <c r="Z235" cm="1">
        <f t="array" ref="Z235">_xlfn._xlws.FILTER(Table3[[#All],[Name]],(Table3[[#All],[Polygon]]=$A235)*(Table3[[#All],[Period]]=Z$1)*((Table3[[#All],[Variables ]]=$AF$3)+(Table3[[#All],[Variables ]]=$AF$2)+(Table3[[#All],[Variables ]]=$AF$4)),0)</f>
        <v>0</v>
      </c>
      <c r="AA235" cm="1">
        <f t="array" ref="AA235">_xlfn._xlws.FILTER(Table3[[#All],[Name]],(Table3[[#All],[Polygon]]=$A235)*(Table3[[#All],[Period]]=AA$1)*((Table3[[#All],[Variables ]]=$AF$3)+(Table3[[#All],[Variables ]]=$AF$2)+(Table3[[#All],[Variables ]]=$AF$4)),0)</f>
        <v>0</v>
      </c>
      <c r="AB235" cm="1">
        <f t="array" ref="AB235">_xlfn._xlws.FILTER(Table3[[#All],[Name]],(Table3[[#All],[Polygon]]=$A235)*(Table3[[#All],[Period]]=AB$1)*((Table3[[#All],[Variables ]]=$AF$3)+(Table3[[#All],[Variables ]]=$AF$2)+(Table3[[#All],[Variables ]]=$AF$4)),0)</f>
        <v>0</v>
      </c>
      <c r="AC235" cm="1">
        <f t="array" ref="AC235">_xlfn._xlws.FILTER(Table3[[#All],[Name]],(Table3[[#All],[Polygon]]=$A235)*(Table3[[#All],[Period]]=AC$1)*((Table3[[#All],[Variables ]]=$AF$3)+(Table3[[#All],[Variables ]]=$AF$2)+(Table3[[#All],[Variables ]]=$AF$4)),0)</f>
        <v>0</v>
      </c>
      <c r="AD235" cm="1">
        <f t="array" ref="AD235">_xlfn._xlws.FILTER(Table3[[#All],[Name]],(Table3[[#All],[Polygon]]=$A235)*(Table3[[#All],[Period]]=AD$1)*((Table3[[#All],[Variables ]]=$AF$3)+(Table3[[#All],[Variables ]]=$AF$2)+(Table3[[#All],[Variables ]]=$AF$4)),0)</f>
        <v>0</v>
      </c>
    </row>
    <row r="236" spans="1:30" x14ac:dyDescent="0.35">
      <c r="A236" s="5">
        <v>25</v>
      </c>
      <c r="B236" s="6" t="s">
        <v>1610</v>
      </c>
      <c r="C236" s="8">
        <v>27.190371079999998</v>
      </c>
      <c r="D236" s="6" t="s">
        <v>1466</v>
      </c>
      <c r="E236" s="6">
        <v>0</v>
      </c>
      <c r="F236" s="6">
        <v>4</v>
      </c>
      <c r="G236" s="6">
        <v>7</v>
      </c>
      <c r="H236" s="6"/>
      <c r="I236" s="6">
        <v>0</v>
      </c>
      <c r="J236" s="6">
        <v>0</v>
      </c>
      <c r="K236" s="6" t="s">
        <v>1362</v>
      </c>
      <c r="L236" s="6">
        <v>25</v>
      </c>
      <c r="M236" s="6">
        <v>25</v>
      </c>
      <c r="N236" s="6">
        <v>27.190371079999998</v>
      </c>
      <c r="O236" s="9">
        <v>27.19</v>
      </c>
      <c r="P236" cm="1">
        <f t="array" ref="P236">_xlfn._xlws.FILTER(Table3[[#All],[Name]],(Table3[[#All],[Polygon]]=$A236)*(Table3[[#All],[Period]]=P$1)*((Table3[[#All],[Variables ]]=$AF$3)+(Table3[[#All],[Variables ]]=$AF$2)+(Table3[[#All],[Variables ]]=$AF$4)),0)</f>
        <v>0</v>
      </c>
      <c r="Q236" t="str" cm="1">
        <f t="array" ref="Q236">_xlfn._xlws.FILTER(Table3[[#All],[Name]],(Table3[[#All],[Polygon]]=$A236)*(Table3[[#All],[Period]]=Q$1)*((Table3[[#All],[Variables ]]=$AF$3)+(Table3[[#All],[Variables ]]=$AF$2)+(Table3[[#All],[Variables ]]=$AF$4)),0)</f>
        <v>AH</v>
      </c>
      <c r="R236" cm="1">
        <f t="array" ref="R236">_xlfn._xlws.FILTER(Table3[[#All],[Name]],(Table3[[#All],[Polygon]]=$A236)*(Table3[[#All],[Period]]=R$1)*((Table3[[#All],[Variables ]]=$AF$3)+(Table3[[#All],[Variables ]]=$AF$2)+(Table3[[#All],[Variables ]]=$AF$4)),0)</f>
        <v>0</v>
      </c>
      <c r="S236" cm="1">
        <f t="array" ref="S236">_xlfn._xlws.FILTER(Table3[[#All],[Name]],(Table3[[#All],[Polygon]]=$A236)*(Table3[[#All],[Period]]=S$1)*((Table3[[#All],[Variables ]]=$AF$3)+(Table3[[#All],[Variables ]]=$AF$2)+(Table3[[#All],[Variables ]]=$AF$4)),0)</f>
        <v>0</v>
      </c>
      <c r="T236" cm="1">
        <f t="array" ref="T236">_xlfn._xlws.FILTER(Table3[[#All],[Name]],(Table3[[#All],[Polygon]]=$A236)*(Table3[[#All],[Period]]=T$1)*((Table3[[#All],[Variables ]]=$AF$3)+(Table3[[#All],[Variables ]]=$AF$2)+(Table3[[#All],[Variables ]]=$AF$4)),0)</f>
        <v>0</v>
      </c>
      <c r="U236" cm="1">
        <f t="array" ref="U236">_xlfn._xlws.FILTER(Table3[[#All],[Name]],(Table3[[#All],[Polygon]]=$A236)*(Table3[[#All],[Period]]=U$1)*((Table3[[#All],[Variables ]]=$AF$3)+(Table3[[#All],[Variables ]]=$AF$2)+(Table3[[#All],[Variables ]]=$AF$4)),0)</f>
        <v>0</v>
      </c>
      <c r="V236" cm="1">
        <f t="array" ref="V236">_xlfn._xlws.FILTER(Table3[[#All],[Name]],(Table3[[#All],[Polygon]]=$A236)*(Table3[[#All],[Period]]=V$1)*((Table3[[#All],[Variables ]]=$AF$3)+(Table3[[#All],[Variables ]]=$AF$2)+(Table3[[#All],[Variables ]]=$AF$4)),0)</f>
        <v>0</v>
      </c>
      <c r="W236" cm="1">
        <f t="array" ref="W236">_xlfn._xlws.FILTER(Table3[[#All],[Name]],(Table3[[#All],[Polygon]]=$A236)*(Table3[[#All],[Period]]=W$1)*((Table3[[#All],[Variables ]]=$AF$3)+(Table3[[#All],[Variables ]]=$AF$2)+(Table3[[#All],[Variables ]]=$AF$4)),0)</f>
        <v>0</v>
      </c>
      <c r="X236" cm="1">
        <f t="array" ref="X236">_xlfn._xlws.FILTER(Table3[[#All],[Name]],(Table3[[#All],[Polygon]]=$A236)*(Table3[[#All],[Period]]=X$1)*((Table3[[#All],[Variables ]]=$AF$3)+(Table3[[#All],[Variables ]]=$AF$2)+(Table3[[#All],[Variables ]]=$AF$4)),0)</f>
        <v>0</v>
      </c>
      <c r="Y236" cm="1">
        <f t="array" ref="Y236">_xlfn._xlws.FILTER(Table3[[#All],[Name]],(Table3[[#All],[Polygon]]=$A236)*(Table3[[#All],[Period]]=Y$1)*((Table3[[#All],[Variables ]]=$AF$3)+(Table3[[#All],[Variables ]]=$AF$2)+(Table3[[#All],[Variables ]]=$AF$4)),0)</f>
        <v>0</v>
      </c>
      <c r="Z236" cm="1">
        <f t="array" ref="Z236">_xlfn._xlws.FILTER(Table3[[#All],[Name]],(Table3[[#All],[Polygon]]=$A236)*(Table3[[#All],[Period]]=Z$1)*((Table3[[#All],[Variables ]]=$AF$3)+(Table3[[#All],[Variables ]]=$AF$2)+(Table3[[#All],[Variables ]]=$AF$4)),0)</f>
        <v>0</v>
      </c>
      <c r="AA236" cm="1">
        <f t="array" ref="AA236">_xlfn._xlws.FILTER(Table3[[#All],[Name]],(Table3[[#All],[Polygon]]=$A236)*(Table3[[#All],[Period]]=AA$1)*((Table3[[#All],[Variables ]]=$AF$3)+(Table3[[#All],[Variables ]]=$AF$2)+(Table3[[#All],[Variables ]]=$AF$4)),0)</f>
        <v>0</v>
      </c>
      <c r="AB236" cm="1">
        <f t="array" ref="AB236">_xlfn._xlws.FILTER(Table3[[#All],[Name]],(Table3[[#All],[Polygon]]=$A236)*(Table3[[#All],[Period]]=AB$1)*((Table3[[#All],[Variables ]]=$AF$3)+(Table3[[#All],[Variables ]]=$AF$2)+(Table3[[#All],[Variables ]]=$AF$4)),0)</f>
        <v>0</v>
      </c>
      <c r="AC236" cm="1">
        <f t="array" ref="AC236">_xlfn._xlws.FILTER(Table3[[#All],[Name]],(Table3[[#All],[Polygon]]=$A236)*(Table3[[#All],[Period]]=AC$1)*((Table3[[#All],[Variables ]]=$AF$3)+(Table3[[#All],[Variables ]]=$AF$2)+(Table3[[#All],[Variables ]]=$AF$4)),0)</f>
        <v>0</v>
      </c>
      <c r="AD236" cm="1">
        <f t="array" ref="AD236">_xlfn._xlws.FILTER(Table3[[#All],[Name]],(Table3[[#All],[Polygon]]=$A236)*(Table3[[#All],[Period]]=AD$1)*((Table3[[#All],[Variables ]]=$AF$3)+(Table3[[#All],[Variables ]]=$AF$2)+(Table3[[#All],[Variables ]]=$AF$4)),0)</f>
        <v>0</v>
      </c>
    </row>
    <row r="237" spans="1:30" x14ac:dyDescent="0.35">
      <c r="A237" s="3">
        <v>25</v>
      </c>
      <c r="B237" s="4" t="s">
        <v>1610</v>
      </c>
      <c r="C237" s="10">
        <v>27.190371079999998</v>
      </c>
      <c r="D237" s="4" t="s">
        <v>1466</v>
      </c>
      <c r="E237" s="4">
        <v>0</v>
      </c>
      <c r="F237" s="4">
        <v>4</v>
      </c>
      <c r="G237" s="4">
        <v>7</v>
      </c>
      <c r="H237" s="4"/>
      <c r="I237" s="4">
        <v>0</v>
      </c>
      <c r="J237" s="4">
        <v>0</v>
      </c>
      <c r="K237" s="4" t="s">
        <v>1362</v>
      </c>
      <c r="L237" s="4">
        <v>30</v>
      </c>
      <c r="M237" s="4">
        <v>30</v>
      </c>
      <c r="N237" s="4">
        <v>24.089047229999998</v>
      </c>
      <c r="O237" s="11">
        <v>3.8340000000000001</v>
      </c>
      <c r="P237" cm="1">
        <f t="array" ref="P237">_xlfn._xlws.FILTER(Table3[[#All],[Name]],(Table3[[#All],[Polygon]]=$A237)*(Table3[[#All],[Period]]=P$1)*((Table3[[#All],[Variables ]]=$AF$3)+(Table3[[#All],[Variables ]]=$AF$2)+(Table3[[#All],[Variables ]]=$AF$4)),0)</f>
        <v>0</v>
      </c>
      <c r="Q237" t="str" cm="1">
        <f t="array" ref="Q237">_xlfn._xlws.FILTER(Table3[[#All],[Name]],(Table3[[#All],[Polygon]]=$A237)*(Table3[[#All],[Period]]=Q$1)*((Table3[[#All],[Variables ]]=$AF$3)+(Table3[[#All],[Variables ]]=$AF$2)+(Table3[[#All],[Variables ]]=$AF$4)),0)</f>
        <v>AH</v>
      </c>
      <c r="R237" cm="1">
        <f t="array" ref="R237">_xlfn._xlws.FILTER(Table3[[#All],[Name]],(Table3[[#All],[Polygon]]=$A237)*(Table3[[#All],[Period]]=R$1)*((Table3[[#All],[Variables ]]=$AF$3)+(Table3[[#All],[Variables ]]=$AF$2)+(Table3[[#All],[Variables ]]=$AF$4)),0)</f>
        <v>0</v>
      </c>
      <c r="S237" cm="1">
        <f t="array" ref="S237">_xlfn._xlws.FILTER(Table3[[#All],[Name]],(Table3[[#All],[Polygon]]=$A237)*(Table3[[#All],[Period]]=S$1)*((Table3[[#All],[Variables ]]=$AF$3)+(Table3[[#All],[Variables ]]=$AF$2)+(Table3[[#All],[Variables ]]=$AF$4)),0)</f>
        <v>0</v>
      </c>
      <c r="T237" cm="1">
        <f t="array" ref="T237">_xlfn._xlws.FILTER(Table3[[#All],[Name]],(Table3[[#All],[Polygon]]=$A237)*(Table3[[#All],[Period]]=T$1)*((Table3[[#All],[Variables ]]=$AF$3)+(Table3[[#All],[Variables ]]=$AF$2)+(Table3[[#All],[Variables ]]=$AF$4)),0)</f>
        <v>0</v>
      </c>
      <c r="U237" cm="1">
        <f t="array" ref="U237">_xlfn._xlws.FILTER(Table3[[#All],[Name]],(Table3[[#All],[Polygon]]=$A237)*(Table3[[#All],[Period]]=U$1)*((Table3[[#All],[Variables ]]=$AF$3)+(Table3[[#All],[Variables ]]=$AF$2)+(Table3[[#All],[Variables ]]=$AF$4)),0)</f>
        <v>0</v>
      </c>
      <c r="V237" cm="1">
        <f t="array" ref="V237">_xlfn._xlws.FILTER(Table3[[#All],[Name]],(Table3[[#All],[Polygon]]=$A237)*(Table3[[#All],[Period]]=V$1)*((Table3[[#All],[Variables ]]=$AF$3)+(Table3[[#All],[Variables ]]=$AF$2)+(Table3[[#All],[Variables ]]=$AF$4)),0)</f>
        <v>0</v>
      </c>
      <c r="W237" cm="1">
        <f t="array" ref="W237">_xlfn._xlws.FILTER(Table3[[#All],[Name]],(Table3[[#All],[Polygon]]=$A237)*(Table3[[#All],[Period]]=W$1)*((Table3[[#All],[Variables ]]=$AF$3)+(Table3[[#All],[Variables ]]=$AF$2)+(Table3[[#All],[Variables ]]=$AF$4)),0)</f>
        <v>0</v>
      </c>
      <c r="X237" cm="1">
        <f t="array" ref="X237">_xlfn._xlws.FILTER(Table3[[#All],[Name]],(Table3[[#All],[Polygon]]=$A237)*(Table3[[#All],[Period]]=X$1)*((Table3[[#All],[Variables ]]=$AF$3)+(Table3[[#All],[Variables ]]=$AF$2)+(Table3[[#All],[Variables ]]=$AF$4)),0)</f>
        <v>0</v>
      </c>
      <c r="Y237" cm="1">
        <f t="array" ref="Y237">_xlfn._xlws.FILTER(Table3[[#All],[Name]],(Table3[[#All],[Polygon]]=$A237)*(Table3[[#All],[Period]]=Y$1)*((Table3[[#All],[Variables ]]=$AF$3)+(Table3[[#All],[Variables ]]=$AF$2)+(Table3[[#All],[Variables ]]=$AF$4)),0)</f>
        <v>0</v>
      </c>
      <c r="Z237" cm="1">
        <f t="array" ref="Z237">_xlfn._xlws.FILTER(Table3[[#All],[Name]],(Table3[[#All],[Polygon]]=$A237)*(Table3[[#All],[Period]]=Z$1)*((Table3[[#All],[Variables ]]=$AF$3)+(Table3[[#All],[Variables ]]=$AF$2)+(Table3[[#All],[Variables ]]=$AF$4)),0)</f>
        <v>0</v>
      </c>
      <c r="AA237" cm="1">
        <f t="array" ref="AA237">_xlfn._xlws.FILTER(Table3[[#All],[Name]],(Table3[[#All],[Polygon]]=$A237)*(Table3[[#All],[Period]]=AA$1)*((Table3[[#All],[Variables ]]=$AF$3)+(Table3[[#All],[Variables ]]=$AF$2)+(Table3[[#All],[Variables ]]=$AF$4)),0)</f>
        <v>0</v>
      </c>
      <c r="AB237" cm="1">
        <f t="array" ref="AB237">_xlfn._xlws.FILTER(Table3[[#All],[Name]],(Table3[[#All],[Polygon]]=$A237)*(Table3[[#All],[Period]]=AB$1)*((Table3[[#All],[Variables ]]=$AF$3)+(Table3[[#All],[Variables ]]=$AF$2)+(Table3[[#All],[Variables ]]=$AF$4)),0)</f>
        <v>0</v>
      </c>
      <c r="AC237" cm="1">
        <f t="array" ref="AC237">_xlfn._xlws.FILTER(Table3[[#All],[Name]],(Table3[[#All],[Polygon]]=$A237)*(Table3[[#All],[Period]]=AC$1)*((Table3[[#All],[Variables ]]=$AF$3)+(Table3[[#All],[Variables ]]=$AF$2)+(Table3[[#All],[Variables ]]=$AF$4)),0)</f>
        <v>0</v>
      </c>
      <c r="AD237" cm="1">
        <f t="array" ref="AD237">_xlfn._xlws.FILTER(Table3[[#All],[Name]],(Table3[[#All],[Polygon]]=$A237)*(Table3[[#All],[Period]]=AD$1)*((Table3[[#All],[Variables ]]=$AF$3)+(Table3[[#All],[Variables ]]=$AF$2)+(Table3[[#All],[Variables ]]=$AF$4)),0)</f>
        <v>0</v>
      </c>
    </row>
    <row r="238" spans="1:30" x14ac:dyDescent="0.35">
      <c r="A238" s="5">
        <v>25</v>
      </c>
      <c r="B238" s="6" t="s">
        <v>1610</v>
      </c>
      <c r="C238" s="8">
        <v>27.190371079999998</v>
      </c>
      <c r="D238" s="6" t="s">
        <v>1466</v>
      </c>
      <c r="E238" s="6">
        <v>0</v>
      </c>
      <c r="F238" s="6">
        <v>4</v>
      </c>
      <c r="G238" s="6">
        <v>7</v>
      </c>
      <c r="H238" s="6"/>
      <c r="I238" s="6">
        <v>0</v>
      </c>
      <c r="J238" s="6">
        <v>0</v>
      </c>
      <c r="K238" s="6" t="s">
        <v>1362</v>
      </c>
      <c r="L238" s="6">
        <v>26</v>
      </c>
      <c r="M238" s="6">
        <v>26</v>
      </c>
      <c r="N238" s="6">
        <v>5.0300196440000002</v>
      </c>
      <c r="O238" s="9">
        <v>5.03</v>
      </c>
      <c r="P238" cm="1">
        <f t="array" ref="P238">_xlfn._xlws.FILTER(Table3[[#All],[Name]],(Table3[[#All],[Polygon]]=$A238)*(Table3[[#All],[Period]]=P$1)*((Table3[[#All],[Variables ]]=$AF$3)+(Table3[[#All],[Variables ]]=$AF$2)+(Table3[[#All],[Variables ]]=$AF$4)),0)</f>
        <v>0</v>
      </c>
      <c r="Q238" t="str" cm="1">
        <f t="array" ref="Q238">_xlfn._xlws.FILTER(Table3[[#All],[Name]],(Table3[[#All],[Polygon]]=$A238)*(Table3[[#All],[Period]]=Q$1)*((Table3[[#All],[Variables ]]=$AF$3)+(Table3[[#All],[Variables ]]=$AF$2)+(Table3[[#All],[Variables ]]=$AF$4)),0)</f>
        <v>AH</v>
      </c>
      <c r="R238" cm="1">
        <f t="array" ref="R238">_xlfn._xlws.FILTER(Table3[[#All],[Name]],(Table3[[#All],[Polygon]]=$A238)*(Table3[[#All],[Period]]=R$1)*((Table3[[#All],[Variables ]]=$AF$3)+(Table3[[#All],[Variables ]]=$AF$2)+(Table3[[#All],[Variables ]]=$AF$4)),0)</f>
        <v>0</v>
      </c>
      <c r="S238" cm="1">
        <f t="array" ref="S238">_xlfn._xlws.FILTER(Table3[[#All],[Name]],(Table3[[#All],[Polygon]]=$A238)*(Table3[[#All],[Period]]=S$1)*((Table3[[#All],[Variables ]]=$AF$3)+(Table3[[#All],[Variables ]]=$AF$2)+(Table3[[#All],[Variables ]]=$AF$4)),0)</f>
        <v>0</v>
      </c>
      <c r="T238" cm="1">
        <f t="array" ref="T238">_xlfn._xlws.FILTER(Table3[[#All],[Name]],(Table3[[#All],[Polygon]]=$A238)*(Table3[[#All],[Period]]=T$1)*((Table3[[#All],[Variables ]]=$AF$3)+(Table3[[#All],[Variables ]]=$AF$2)+(Table3[[#All],[Variables ]]=$AF$4)),0)</f>
        <v>0</v>
      </c>
      <c r="U238" cm="1">
        <f t="array" ref="U238">_xlfn._xlws.FILTER(Table3[[#All],[Name]],(Table3[[#All],[Polygon]]=$A238)*(Table3[[#All],[Period]]=U$1)*((Table3[[#All],[Variables ]]=$AF$3)+(Table3[[#All],[Variables ]]=$AF$2)+(Table3[[#All],[Variables ]]=$AF$4)),0)</f>
        <v>0</v>
      </c>
      <c r="V238" cm="1">
        <f t="array" ref="V238">_xlfn._xlws.FILTER(Table3[[#All],[Name]],(Table3[[#All],[Polygon]]=$A238)*(Table3[[#All],[Period]]=V$1)*((Table3[[#All],[Variables ]]=$AF$3)+(Table3[[#All],[Variables ]]=$AF$2)+(Table3[[#All],[Variables ]]=$AF$4)),0)</f>
        <v>0</v>
      </c>
      <c r="W238" cm="1">
        <f t="array" ref="W238">_xlfn._xlws.FILTER(Table3[[#All],[Name]],(Table3[[#All],[Polygon]]=$A238)*(Table3[[#All],[Period]]=W$1)*((Table3[[#All],[Variables ]]=$AF$3)+(Table3[[#All],[Variables ]]=$AF$2)+(Table3[[#All],[Variables ]]=$AF$4)),0)</f>
        <v>0</v>
      </c>
      <c r="X238" cm="1">
        <f t="array" ref="X238">_xlfn._xlws.FILTER(Table3[[#All],[Name]],(Table3[[#All],[Polygon]]=$A238)*(Table3[[#All],[Period]]=X$1)*((Table3[[#All],[Variables ]]=$AF$3)+(Table3[[#All],[Variables ]]=$AF$2)+(Table3[[#All],[Variables ]]=$AF$4)),0)</f>
        <v>0</v>
      </c>
      <c r="Y238" cm="1">
        <f t="array" ref="Y238">_xlfn._xlws.FILTER(Table3[[#All],[Name]],(Table3[[#All],[Polygon]]=$A238)*(Table3[[#All],[Period]]=Y$1)*((Table3[[#All],[Variables ]]=$AF$3)+(Table3[[#All],[Variables ]]=$AF$2)+(Table3[[#All],[Variables ]]=$AF$4)),0)</f>
        <v>0</v>
      </c>
      <c r="Z238" cm="1">
        <f t="array" ref="Z238">_xlfn._xlws.FILTER(Table3[[#All],[Name]],(Table3[[#All],[Polygon]]=$A238)*(Table3[[#All],[Period]]=Z$1)*((Table3[[#All],[Variables ]]=$AF$3)+(Table3[[#All],[Variables ]]=$AF$2)+(Table3[[#All],[Variables ]]=$AF$4)),0)</f>
        <v>0</v>
      </c>
      <c r="AA238" cm="1">
        <f t="array" ref="AA238">_xlfn._xlws.FILTER(Table3[[#All],[Name]],(Table3[[#All],[Polygon]]=$A238)*(Table3[[#All],[Period]]=AA$1)*((Table3[[#All],[Variables ]]=$AF$3)+(Table3[[#All],[Variables ]]=$AF$2)+(Table3[[#All],[Variables ]]=$AF$4)),0)</f>
        <v>0</v>
      </c>
      <c r="AB238" cm="1">
        <f t="array" ref="AB238">_xlfn._xlws.FILTER(Table3[[#All],[Name]],(Table3[[#All],[Polygon]]=$A238)*(Table3[[#All],[Period]]=AB$1)*((Table3[[#All],[Variables ]]=$AF$3)+(Table3[[#All],[Variables ]]=$AF$2)+(Table3[[#All],[Variables ]]=$AF$4)),0)</f>
        <v>0</v>
      </c>
      <c r="AC238" cm="1">
        <f t="array" ref="AC238">_xlfn._xlws.FILTER(Table3[[#All],[Name]],(Table3[[#All],[Polygon]]=$A238)*(Table3[[#All],[Period]]=AC$1)*((Table3[[#All],[Variables ]]=$AF$3)+(Table3[[#All],[Variables ]]=$AF$2)+(Table3[[#All],[Variables ]]=$AF$4)),0)</f>
        <v>0</v>
      </c>
      <c r="AD238" cm="1">
        <f t="array" ref="AD238">_xlfn._xlws.FILTER(Table3[[#All],[Name]],(Table3[[#All],[Polygon]]=$A238)*(Table3[[#All],[Period]]=AD$1)*((Table3[[#All],[Variables ]]=$AF$3)+(Table3[[#All],[Variables ]]=$AF$2)+(Table3[[#All],[Variables ]]=$AF$4)),0)</f>
        <v>0</v>
      </c>
    </row>
    <row r="239" spans="1:30" x14ac:dyDescent="0.35">
      <c r="A239" s="3">
        <v>25</v>
      </c>
      <c r="B239" s="4" t="s">
        <v>1610</v>
      </c>
      <c r="C239" s="10">
        <v>27.190371079999998</v>
      </c>
      <c r="D239" s="4" t="s">
        <v>1466</v>
      </c>
      <c r="E239" s="4">
        <v>0</v>
      </c>
      <c r="F239" s="4">
        <v>4</v>
      </c>
      <c r="G239" s="4">
        <v>7</v>
      </c>
      <c r="H239" s="4"/>
      <c r="I239" s="4">
        <v>0</v>
      </c>
      <c r="J239" s="4">
        <v>0</v>
      </c>
      <c r="K239" s="4" t="s">
        <v>1362</v>
      </c>
      <c r="L239" s="4">
        <v>46</v>
      </c>
      <c r="M239" s="4">
        <v>46</v>
      </c>
      <c r="N239" s="4">
        <v>38.999831829999998</v>
      </c>
      <c r="O239" s="11">
        <v>22.745000000000001</v>
      </c>
      <c r="P239" cm="1">
        <f t="array" ref="P239">_xlfn._xlws.FILTER(Table3[[#All],[Name]],(Table3[[#All],[Polygon]]=$A239)*(Table3[[#All],[Period]]=P$1)*((Table3[[#All],[Variables ]]=$AF$3)+(Table3[[#All],[Variables ]]=$AF$2)+(Table3[[#All],[Variables ]]=$AF$4)),0)</f>
        <v>0</v>
      </c>
      <c r="Q239" t="str" cm="1">
        <f t="array" ref="Q239">_xlfn._xlws.FILTER(Table3[[#All],[Name]],(Table3[[#All],[Polygon]]=$A239)*(Table3[[#All],[Period]]=Q$1)*((Table3[[#All],[Variables ]]=$AF$3)+(Table3[[#All],[Variables ]]=$AF$2)+(Table3[[#All],[Variables ]]=$AF$4)),0)</f>
        <v>AH</v>
      </c>
      <c r="R239" cm="1">
        <f t="array" ref="R239">_xlfn._xlws.FILTER(Table3[[#All],[Name]],(Table3[[#All],[Polygon]]=$A239)*(Table3[[#All],[Period]]=R$1)*((Table3[[#All],[Variables ]]=$AF$3)+(Table3[[#All],[Variables ]]=$AF$2)+(Table3[[#All],[Variables ]]=$AF$4)),0)</f>
        <v>0</v>
      </c>
      <c r="S239" cm="1">
        <f t="array" ref="S239">_xlfn._xlws.FILTER(Table3[[#All],[Name]],(Table3[[#All],[Polygon]]=$A239)*(Table3[[#All],[Period]]=S$1)*((Table3[[#All],[Variables ]]=$AF$3)+(Table3[[#All],[Variables ]]=$AF$2)+(Table3[[#All],[Variables ]]=$AF$4)),0)</f>
        <v>0</v>
      </c>
      <c r="T239" cm="1">
        <f t="array" ref="T239">_xlfn._xlws.FILTER(Table3[[#All],[Name]],(Table3[[#All],[Polygon]]=$A239)*(Table3[[#All],[Period]]=T$1)*((Table3[[#All],[Variables ]]=$AF$3)+(Table3[[#All],[Variables ]]=$AF$2)+(Table3[[#All],[Variables ]]=$AF$4)),0)</f>
        <v>0</v>
      </c>
      <c r="U239" cm="1">
        <f t="array" ref="U239">_xlfn._xlws.FILTER(Table3[[#All],[Name]],(Table3[[#All],[Polygon]]=$A239)*(Table3[[#All],[Period]]=U$1)*((Table3[[#All],[Variables ]]=$AF$3)+(Table3[[#All],[Variables ]]=$AF$2)+(Table3[[#All],[Variables ]]=$AF$4)),0)</f>
        <v>0</v>
      </c>
      <c r="V239" cm="1">
        <f t="array" ref="V239">_xlfn._xlws.FILTER(Table3[[#All],[Name]],(Table3[[#All],[Polygon]]=$A239)*(Table3[[#All],[Period]]=V$1)*((Table3[[#All],[Variables ]]=$AF$3)+(Table3[[#All],[Variables ]]=$AF$2)+(Table3[[#All],[Variables ]]=$AF$4)),0)</f>
        <v>0</v>
      </c>
      <c r="W239" cm="1">
        <f t="array" ref="W239">_xlfn._xlws.FILTER(Table3[[#All],[Name]],(Table3[[#All],[Polygon]]=$A239)*(Table3[[#All],[Period]]=W$1)*((Table3[[#All],[Variables ]]=$AF$3)+(Table3[[#All],[Variables ]]=$AF$2)+(Table3[[#All],[Variables ]]=$AF$4)),0)</f>
        <v>0</v>
      </c>
      <c r="X239" cm="1">
        <f t="array" ref="X239">_xlfn._xlws.FILTER(Table3[[#All],[Name]],(Table3[[#All],[Polygon]]=$A239)*(Table3[[#All],[Period]]=X$1)*((Table3[[#All],[Variables ]]=$AF$3)+(Table3[[#All],[Variables ]]=$AF$2)+(Table3[[#All],[Variables ]]=$AF$4)),0)</f>
        <v>0</v>
      </c>
      <c r="Y239" cm="1">
        <f t="array" ref="Y239">_xlfn._xlws.FILTER(Table3[[#All],[Name]],(Table3[[#All],[Polygon]]=$A239)*(Table3[[#All],[Period]]=Y$1)*((Table3[[#All],[Variables ]]=$AF$3)+(Table3[[#All],[Variables ]]=$AF$2)+(Table3[[#All],[Variables ]]=$AF$4)),0)</f>
        <v>0</v>
      </c>
      <c r="Z239" cm="1">
        <f t="array" ref="Z239">_xlfn._xlws.FILTER(Table3[[#All],[Name]],(Table3[[#All],[Polygon]]=$A239)*(Table3[[#All],[Period]]=Z$1)*((Table3[[#All],[Variables ]]=$AF$3)+(Table3[[#All],[Variables ]]=$AF$2)+(Table3[[#All],[Variables ]]=$AF$4)),0)</f>
        <v>0</v>
      </c>
      <c r="AA239" cm="1">
        <f t="array" ref="AA239">_xlfn._xlws.FILTER(Table3[[#All],[Name]],(Table3[[#All],[Polygon]]=$A239)*(Table3[[#All],[Period]]=AA$1)*((Table3[[#All],[Variables ]]=$AF$3)+(Table3[[#All],[Variables ]]=$AF$2)+(Table3[[#All],[Variables ]]=$AF$4)),0)</f>
        <v>0</v>
      </c>
      <c r="AB239" cm="1">
        <f t="array" ref="AB239">_xlfn._xlws.FILTER(Table3[[#All],[Name]],(Table3[[#All],[Polygon]]=$A239)*(Table3[[#All],[Period]]=AB$1)*((Table3[[#All],[Variables ]]=$AF$3)+(Table3[[#All],[Variables ]]=$AF$2)+(Table3[[#All],[Variables ]]=$AF$4)),0)</f>
        <v>0</v>
      </c>
      <c r="AC239" cm="1">
        <f t="array" ref="AC239">_xlfn._xlws.FILTER(Table3[[#All],[Name]],(Table3[[#All],[Polygon]]=$A239)*(Table3[[#All],[Period]]=AC$1)*((Table3[[#All],[Variables ]]=$AF$3)+(Table3[[#All],[Variables ]]=$AF$2)+(Table3[[#All],[Variables ]]=$AF$4)),0)</f>
        <v>0</v>
      </c>
      <c r="AD239" cm="1">
        <f t="array" ref="AD239">_xlfn._xlws.FILTER(Table3[[#All],[Name]],(Table3[[#All],[Polygon]]=$A239)*(Table3[[#All],[Period]]=AD$1)*((Table3[[#All],[Variables ]]=$AF$3)+(Table3[[#All],[Variables ]]=$AF$2)+(Table3[[#All],[Variables ]]=$AF$4)),0)</f>
        <v>0</v>
      </c>
    </row>
    <row r="240" spans="1:30" x14ac:dyDescent="0.35">
      <c r="A240" s="5">
        <v>25</v>
      </c>
      <c r="B240" s="6" t="s">
        <v>1610</v>
      </c>
      <c r="C240" s="8">
        <v>27.190371079999998</v>
      </c>
      <c r="D240" s="6" t="s">
        <v>1466</v>
      </c>
      <c r="E240" s="6">
        <v>0</v>
      </c>
      <c r="F240" s="6">
        <v>4</v>
      </c>
      <c r="G240" s="6">
        <v>7</v>
      </c>
      <c r="H240" s="6"/>
      <c r="I240" s="6">
        <v>0</v>
      </c>
      <c r="J240" s="6">
        <v>0</v>
      </c>
      <c r="K240" s="6" t="s">
        <v>1362</v>
      </c>
      <c r="L240" s="6">
        <v>6</v>
      </c>
      <c r="M240" s="6">
        <v>6</v>
      </c>
      <c r="N240" s="6">
        <v>6.7787482749999999</v>
      </c>
      <c r="O240" s="9">
        <v>5.0350000000000001</v>
      </c>
      <c r="P240" cm="1">
        <f t="array" ref="P240">_xlfn._xlws.FILTER(Table3[[#All],[Name]],(Table3[[#All],[Polygon]]=$A240)*(Table3[[#All],[Period]]=P$1)*((Table3[[#All],[Variables ]]=$AF$3)+(Table3[[#All],[Variables ]]=$AF$2)+(Table3[[#All],[Variables ]]=$AF$4)),0)</f>
        <v>0</v>
      </c>
      <c r="Q240" t="str" cm="1">
        <f t="array" ref="Q240">_xlfn._xlws.FILTER(Table3[[#All],[Name]],(Table3[[#All],[Polygon]]=$A240)*(Table3[[#All],[Period]]=Q$1)*((Table3[[#All],[Variables ]]=$AF$3)+(Table3[[#All],[Variables ]]=$AF$2)+(Table3[[#All],[Variables ]]=$AF$4)),0)</f>
        <v>AH</v>
      </c>
      <c r="R240" cm="1">
        <f t="array" ref="R240">_xlfn._xlws.FILTER(Table3[[#All],[Name]],(Table3[[#All],[Polygon]]=$A240)*(Table3[[#All],[Period]]=R$1)*((Table3[[#All],[Variables ]]=$AF$3)+(Table3[[#All],[Variables ]]=$AF$2)+(Table3[[#All],[Variables ]]=$AF$4)),0)</f>
        <v>0</v>
      </c>
      <c r="S240" cm="1">
        <f t="array" ref="S240">_xlfn._xlws.FILTER(Table3[[#All],[Name]],(Table3[[#All],[Polygon]]=$A240)*(Table3[[#All],[Period]]=S$1)*((Table3[[#All],[Variables ]]=$AF$3)+(Table3[[#All],[Variables ]]=$AF$2)+(Table3[[#All],[Variables ]]=$AF$4)),0)</f>
        <v>0</v>
      </c>
      <c r="T240" cm="1">
        <f t="array" ref="T240">_xlfn._xlws.FILTER(Table3[[#All],[Name]],(Table3[[#All],[Polygon]]=$A240)*(Table3[[#All],[Period]]=T$1)*((Table3[[#All],[Variables ]]=$AF$3)+(Table3[[#All],[Variables ]]=$AF$2)+(Table3[[#All],[Variables ]]=$AF$4)),0)</f>
        <v>0</v>
      </c>
      <c r="U240" cm="1">
        <f t="array" ref="U240">_xlfn._xlws.FILTER(Table3[[#All],[Name]],(Table3[[#All],[Polygon]]=$A240)*(Table3[[#All],[Period]]=U$1)*((Table3[[#All],[Variables ]]=$AF$3)+(Table3[[#All],[Variables ]]=$AF$2)+(Table3[[#All],[Variables ]]=$AF$4)),0)</f>
        <v>0</v>
      </c>
      <c r="V240" cm="1">
        <f t="array" ref="V240">_xlfn._xlws.FILTER(Table3[[#All],[Name]],(Table3[[#All],[Polygon]]=$A240)*(Table3[[#All],[Period]]=V$1)*((Table3[[#All],[Variables ]]=$AF$3)+(Table3[[#All],[Variables ]]=$AF$2)+(Table3[[#All],[Variables ]]=$AF$4)),0)</f>
        <v>0</v>
      </c>
      <c r="W240" cm="1">
        <f t="array" ref="W240">_xlfn._xlws.FILTER(Table3[[#All],[Name]],(Table3[[#All],[Polygon]]=$A240)*(Table3[[#All],[Period]]=W$1)*((Table3[[#All],[Variables ]]=$AF$3)+(Table3[[#All],[Variables ]]=$AF$2)+(Table3[[#All],[Variables ]]=$AF$4)),0)</f>
        <v>0</v>
      </c>
      <c r="X240" cm="1">
        <f t="array" ref="X240">_xlfn._xlws.FILTER(Table3[[#All],[Name]],(Table3[[#All],[Polygon]]=$A240)*(Table3[[#All],[Period]]=X$1)*((Table3[[#All],[Variables ]]=$AF$3)+(Table3[[#All],[Variables ]]=$AF$2)+(Table3[[#All],[Variables ]]=$AF$4)),0)</f>
        <v>0</v>
      </c>
      <c r="Y240" cm="1">
        <f t="array" ref="Y240">_xlfn._xlws.FILTER(Table3[[#All],[Name]],(Table3[[#All],[Polygon]]=$A240)*(Table3[[#All],[Period]]=Y$1)*((Table3[[#All],[Variables ]]=$AF$3)+(Table3[[#All],[Variables ]]=$AF$2)+(Table3[[#All],[Variables ]]=$AF$4)),0)</f>
        <v>0</v>
      </c>
      <c r="Z240" cm="1">
        <f t="array" ref="Z240">_xlfn._xlws.FILTER(Table3[[#All],[Name]],(Table3[[#All],[Polygon]]=$A240)*(Table3[[#All],[Period]]=Z$1)*((Table3[[#All],[Variables ]]=$AF$3)+(Table3[[#All],[Variables ]]=$AF$2)+(Table3[[#All],[Variables ]]=$AF$4)),0)</f>
        <v>0</v>
      </c>
      <c r="AA240" cm="1">
        <f t="array" ref="AA240">_xlfn._xlws.FILTER(Table3[[#All],[Name]],(Table3[[#All],[Polygon]]=$A240)*(Table3[[#All],[Period]]=AA$1)*((Table3[[#All],[Variables ]]=$AF$3)+(Table3[[#All],[Variables ]]=$AF$2)+(Table3[[#All],[Variables ]]=$AF$4)),0)</f>
        <v>0</v>
      </c>
      <c r="AB240" cm="1">
        <f t="array" ref="AB240">_xlfn._xlws.FILTER(Table3[[#All],[Name]],(Table3[[#All],[Polygon]]=$A240)*(Table3[[#All],[Period]]=AB$1)*((Table3[[#All],[Variables ]]=$AF$3)+(Table3[[#All],[Variables ]]=$AF$2)+(Table3[[#All],[Variables ]]=$AF$4)),0)</f>
        <v>0</v>
      </c>
      <c r="AC240" cm="1">
        <f t="array" ref="AC240">_xlfn._xlws.FILTER(Table3[[#All],[Name]],(Table3[[#All],[Polygon]]=$A240)*(Table3[[#All],[Period]]=AC$1)*((Table3[[#All],[Variables ]]=$AF$3)+(Table3[[#All],[Variables ]]=$AF$2)+(Table3[[#All],[Variables ]]=$AF$4)),0)</f>
        <v>0</v>
      </c>
      <c r="AD240" cm="1">
        <f t="array" ref="AD240">_xlfn._xlws.FILTER(Table3[[#All],[Name]],(Table3[[#All],[Polygon]]=$A240)*(Table3[[#All],[Period]]=AD$1)*((Table3[[#All],[Variables ]]=$AF$3)+(Table3[[#All],[Variables ]]=$AF$2)+(Table3[[#All],[Variables ]]=$AF$4)),0)</f>
        <v>0</v>
      </c>
    </row>
    <row r="241" spans="1:30" x14ac:dyDescent="0.35">
      <c r="A241" s="3">
        <v>25</v>
      </c>
      <c r="B241" s="4" t="s">
        <v>1610</v>
      </c>
      <c r="C241" s="10">
        <v>27.190371079999998</v>
      </c>
      <c r="D241" s="4" t="s">
        <v>1466</v>
      </c>
      <c r="E241" s="4">
        <v>0</v>
      </c>
      <c r="F241" s="4">
        <v>4</v>
      </c>
      <c r="G241" s="4">
        <v>7</v>
      </c>
      <c r="H241" s="4"/>
      <c r="I241" s="4">
        <v>0</v>
      </c>
      <c r="J241" s="4">
        <v>0</v>
      </c>
      <c r="K241" s="4" t="s">
        <v>1362</v>
      </c>
      <c r="L241" s="4">
        <v>35</v>
      </c>
      <c r="M241" s="4">
        <v>35</v>
      </c>
      <c r="N241" s="4">
        <v>11.94575066</v>
      </c>
      <c r="O241" s="11">
        <v>5.1239999999999997</v>
      </c>
      <c r="P241" cm="1">
        <f t="array" ref="P241">_xlfn._xlws.FILTER(Table3[[#All],[Name]],(Table3[[#All],[Polygon]]=$A241)*(Table3[[#All],[Period]]=P$1)*((Table3[[#All],[Variables ]]=$AF$3)+(Table3[[#All],[Variables ]]=$AF$2)+(Table3[[#All],[Variables ]]=$AF$4)),0)</f>
        <v>0</v>
      </c>
      <c r="Q241" t="str" cm="1">
        <f t="array" ref="Q241">_xlfn._xlws.FILTER(Table3[[#All],[Name]],(Table3[[#All],[Polygon]]=$A241)*(Table3[[#All],[Period]]=Q$1)*((Table3[[#All],[Variables ]]=$AF$3)+(Table3[[#All],[Variables ]]=$AF$2)+(Table3[[#All],[Variables ]]=$AF$4)),0)</f>
        <v>AH</v>
      </c>
      <c r="R241" cm="1">
        <f t="array" ref="R241">_xlfn._xlws.FILTER(Table3[[#All],[Name]],(Table3[[#All],[Polygon]]=$A241)*(Table3[[#All],[Period]]=R$1)*((Table3[[#All],[Variables ]]=$AF$3)+(Table3[[#All],[Variables ]]=$AF$2)+(Table3[[#All],[Variables ]]=$AF$4)),0)</f>
        <v>0</v>
      </c>
      <c r="S241" cm="1">
        <f t="array" ref="S241">_xlfn._xlws.FILTER(Table3[[#All],[Name]],(Table3[[#All],[Polygon]]=$A241)*(Table3[[#All],[Period]]=S$1)*((Table3[[#All],[Variables ]]=$AF$3)+(Table3[[#All],[Variables ]]=$AF$2)+(Table3[[#All],[Variables ]]=$AF$4)),0)</f>
        <v>0</v>
      </c>
      <c r="T241" cm="1">
        <f t="array" ref="T241">_xlfn._xlws.FILTER(Table3[[#All],[Name]],(Table3[[#All],[Polygon]]=$A241)*(Table3[[#All],[Period]]=T$1)*((Table3[[#All],[Variables ]]=$AF$3)+(Table3[[#All],[Variables ]]=$AF$2)+(Table3[[#All],[Variables ]]=$AF$4)),0)</f>
        <v>0</v>
      </c>
      <c r="U241" cm="1">
        <f t="array" ref="U241">_xlfn._xlws.FILTER(Table3[[#All],[Name]],(Table3[[#All],[Polygon]]=$A241)*(Table3[[#All],[Period]]=U$1)*((Table3[[#All],[Variables ]]=$AF$3)+(Table3[[#All],[Variables ]]=$AF$2)+(Table3[[#All],[Variables ]]=$AF$4)),0)</f>
        <v>0</v>
      </c>
      <c r="V241" cm="1">
        <f t="array" ref="V241">_xlfn._xlws.FILTER(Table3[[#All],[Name]],(Table3[[#All],[Polygon]]=$A241)*(Table3[[#All],[Period]]=V$1)*((Table3[[#All],[Variables ]]=$AF$3)+(Table3[[#All],[Variables ]]=$AF$2)+(Table3[[#All],[Variables ]]=$AF$4)),0)</f>
        <v>0</v>
      </c>
      <c r="W241" cm="1">
        <f t="array" ref="W241">_xlfn._xlws.FILTER(Table3[[#All],[Name]],(Table3[[#All],[Polygon]]=$A241)*(Table3[[#All],[Period]]=W$1)*((Table3[[#All],[Variables ]]=$AF$3)+(Table3[[#All],[Variables ]]=$AF$2)+(Table3[[#All],[Variables ]]=$AF$4)),0)</f>
        <v>0</v>
      </c>
      <c r="X241" cm="1">
        <f t="array" ref="X241">_xlfn._xlws.FILTER(Table3[[#All],[Name]],(Table3[[#All],[Polygon]]=$A241)*(Table3[[#All],[Period]]=X$1)*((Table3[[#All],[Variables ]]=$AF$3)+(Table3[[#All],[Variables ]]=$AF$2)+(Table3[[#All],[Variables ]]=$AF$4)),0)</f>
        <v>0</v>
      </c>
      <c r="Y241" cm="1">
        <f t="array" ref="Y241">_xlfn._xlws.FILTER(Table3[[#All],[Name]],(Table3[[#All],[Polygon]]=$A241)*(Table3[[#All],[Period]]=Y$1)*((Table3[[#All],[Variables ]]=$AF$3)+(Table3[[#All],[Variables ]]=$AF$2)+(Table3[[#All],[Variables ]]=$AF$4)),0)</f>
        <v>0</v>
      </c>
      <c r="Z241" cm="1">
        <f t="array" ref="Z241">_xlfn._xlws.FILTER(Table3[[#All],[Name]],(Table3[[#All],[Polygon]]=$A241)*(Table3[[#All],[Period]]=Z$1)*((Table3[[#All],[Variables ]]=$AF$3)+(Table3[[#All],[Variables ]]=$AF$2)+(Table3[[#All],[Variables ]]=$AF$4)),0)</f>
        <v>0</v>
      </c>
      <c r="AA241" cm="1">
        <f t="array" ref="AA241">_xlfn._xlws.FILTER(Table3[[#All],[Name]],(Table3[[#All],[Polygon]]=$A241)*(Table3[[#All],[Period]]=AA$1)*((Table3[[#All],[Variables ]]=$AF$3)+(Table3[[#All],[Variables ]]=$AF$2)+(Table3[[#All],[Variables ]]=$AF$4)),0)</f>
        <v>0</v>
      </c>
      <c r="AB241" cm="1">
        <f t="array" ref="AB241">_xlfn._xlws.FILTER(Table3[[#All],[Name]],(Table3[[#All],[Polygon]]=$A241)*(Table3[[#All],[Period]]=AB$1)*((Table3[[#All],[Variables ]]=$AF$3)+(Table3[[#All],[Variables ]]=$AF$2)+(Table3[[#All],[Variables ]]=$AF$4)),0)</f>
        <v>0</v>
      </c>
      <c r="AC241" cm="1">
        <f t="array" ref="AC241">_xlfn._xlws.FILTER(Table3[[#All],[Name]],(Table3[[#All],[Polygon]]=$A241)*(Table3[[#All],[Period]]=AC$1)*((Table3[[#All],[Variables ]]=$AF$3)+(Table3[[#All],[Variables ]]=$AF$2)+(Table3[[#All],[Variables ]]=$AF$4)),0)</f>
        <v>0</v>
      </c>
      <c r="AD241" cm="1">
        <f t="array" ref="AD241">_xlfn._xlws.FILTER(Table3[[#All],[Name]],(Table3[[#All],[Polygon]]=$A241)*(Table3[[#All],[Period]]=AD$1)*((Table3[[#All],[Variables ]]=$AF$3)+(Table3[[#All],[Variables ]]=$AF$2)+(Table3[[#All],[Variables ]]=$AF$4)),0)</f>
        <v>0</v>
      </c>
    </row>
    <row r="242" spans="1:30" x14ac:dyDescent="0.35">
      <c r="A242" s="5">
        <v>25</v>
      </c>
      <c r="B242" s="6" t="s">
        <v>1610</v>
      </c>
      <c r="C242" s="8">
        <v>27.190371079999998</v>
      </c>
      <c r="D242" s="6" t="s">
        <v>1466</v>
      </c>
      <c r="E242" s="6">
        <v>0</v>
      </c>
      <c r="F242" s="6">
        <v>4</v>
      </c>
      <c r="G242" s="6">
        <v>7</v>
      </c>
      <c r="H242" s="6"/>
      <c r="I242" s="6">
        <v>0</v>
      </c>
      <c r="J242" s="6">
        <v>0</v>
      </c>
      <c r="K242" s="6" t="s">
        <v>1362</v>
      </c>
      <c r="L242" s="6">
        <v>3</v>
      </c>
      <c r="M242" s="6">
        <v>3</v>
      </c>
      <c r="N242" s="6">
        <v>7.0164754010000001</v>
      </c>
      <c r="O242" s="9">
        <v>1.794</v>
      </c>
      <c r="P242" cm="1">
        <f t="array" ref="P242">_xlfn._xlws.FILTER(Table3[[#All],[Name]],(Table3[[#All],[Polygon]]=$A242)*(Table3[[#All],[Period]]=P$1)*((Table3[[#All],[Variables ]]=$AF$3)+(Table3[[#All],[Variables ]]=$AF$2)+(Table3[[#All],[Variables ]]=$AF$4)),0)</f>
        <v>0</v>
      </c>
      <c r="Q242" t="str" cm="1">
        <f t="array" ref="Q242">_xlfn._xlws.FILTER(Table3[[#All],[Name]],(Table3[[#All],[Polygon]]=$A242)*(Table3[[#All],[Period]]=Q$1)*((Table3[[#All],[Variables ]]=$AF$3)+(Table3[[#All],[Variables ]]=$AF$2)+(Table3[[#All],[Variables ]]=$AF$4)),0)</f>
        <v>AH</v>
      </c>
      <c r="R242" cm="1">
        <f t="array" ref="R242">_xlfn._xlws.FILTER(Table3[[#All],[Name]],(Table3[[#All],[Polygon]]=$A242)*(Table3[[#All],[Period]]=R$1)*((Table3[[#All],[Variables ]]=$AF$3)+(Table3[[#All],[Variables ]]=$AF$2)+(Table3[[#All],[Variables ]]=$AF$4)),0)</f>
        <v>0</v>
      </c>
      <c r="S242" cm="1">
        <f t="array" ref="S242">_xlfn._xlws.FILTER(Table3[[#All],[Name]],(Table3[[#All],[Polygon]]=$A242)*(Table3[[#All],[Period]]=S$1)*((Table3[[#All],[Variables ]]=$AF$3)+(Table3[[#All],[Variables ]]=$AF$2)+(Table3[[#All],[Variables ]]=$AF$4)),0)</f>
        <v>0</v>
      </c>
      <c r="T242" cm="1">
        <f t="array" ref="T242">_xlfn._xlws.FILTER(Table3[[#All],[Name]],(Table3[[#All],[Polygon]]=$A242)*(Table3[[#All],[Period]]=T$1)*((Table3[[#All],[Variables ]]=$AF$3)+(Table3[[#All],[Variables ]]=$AF$2)+(Table3[[#All],[Variables ]]=$AF$4)),0)</f>
        <v>0</v>
      </c>
      <c r="U242" cm="1">
        <f t="array" ref="U242">_xlfn._xlws.FILTER(Table3[[#All],[Name]],(Table3[[#All],[Polygon]]=$A242)*(Table3[[#All],[Period]]=U$1)*((Table3[[#All],[Variables ]]=$AF$3)+(Table3[[#All],[Variables ]]=$AF$2)+(Table3[[#All],[Variables ]]=$AF$4)),0)</f>
        <v>0</v>
      </c>
      <c r="V242" cm="1">
        <f t="array" ref="V242">_xlfn._xlws.FILTER(Table3[[#All],[Name]],(Table3[[#All],[Polygon]]=$A242)*(Table3[[#All],[Period]]=V$1)*((Table3[[#All],[Variables ]]=$AF$3)+(Table3[[#All],[Variables ]]=$AF$2)+(Table3[[#All],[Variables ]]=$AF$4)),0)</f>
        <v>0</v>
      </c>
      <c r="W242" cm="1">
        <f t="array" ref="W242">_xlfn._xlws.FILTER(Table3[[#All],[Name]],(Table3[[#All],[Polygon]]=$A242)*(Table3[[#All],[Period]]=W$1)*((Table3[[#All],[Variables ]]=$AF$3)+(Table3[[#All],[Variables ]]=$AF$2)+(Table3[[#All],[Variables ]]=$AF$4)),0)</f>
        <v>0</v>
      </c>
      <c r="X242" cm="1">
        <f t="array" ref="X242">_xlfn._xlws.FILTER(Table3[[#All],[Name]],(Table3[[#All],[Polygon]]=$A242)*(Table3[[#All],[Period]]=X$1)*((Table3[[#All],[Variables ]]=$AF$3)+(Table3[[#All],[Variables ]]=$AF$2)+(Table3[[#All],[Variables ]]=$AF$4)),0)</f>
        <v>0</v>
      </c>
      <c r="Y242" cm="1">
        <f t="array" ref="Y242">_xlfn._xlws.FILTER(Table3[[#All],[Name]],(Table3[[#All],[Polygon]]=$A242)*(Table3[[#All],[Period]]=Y$1)*((Table3[[#All],[Variables ]]=$AF$3)+(Table3[[#All],[Variables ]]=$AF$2)+(Table3[[#All],[Variables ]]=$AF$4)),0)</f>
        <v>0</v>
      </c>
      <c r="Z242" cm="1">
        <f t="array" ref="Z242">_xlfn._xlws.FILTER(Table3[[#All],[Name]],(Table3[[#All],[Polygon]]=$A242)*(Table3[[#All],[Period]]=Z$1)*((Table3[[#All],[Variables ]]=$AF$3)+(Table3[[#All],[Variables ]]=$AF$2)+(Table3[[#All],[Variables ]]=$AF$4)),0)</f>
        <v>0</v>
      </c>
      <c r="AA242" cm="1">
        <f t="array" ref="AA242">_xlfn._xlws.FILTER(Table3[[#All],[Name]],(Table3[[#All],[Polygon]]=$A242)*(Table3[[#All],[Period]]=AA$1)*((Table3[[#All],[Variables ]]=$AF$3)+(Table3[[#All],[Variables ]]=$AF$2)+(Table3[[#All],[Variables ]]=$AF$4)),0)</f>
        <v>0</v>
      </c>
      <c r="AB242" cm="1">
        <f t="array" ref="AB242">_xlfn._xlws.FILTER(Table3[[#All],[Name]],(Table3[[#All],[Polygon]]=$A242)*(Table3[[#All],[Period]]=AB$1)*((Table3[[#All],[Variables ]]=$AF$3)+(Table3[[#All],[Variables ]]=$AF$2)+(Table3[[#All],[Variables ]]=$AF$4)),0)</f>
        <v>0</v>
      </c>
      <c r="AC242" cm="1">
        <f t="array" ref="AC242">_xlfn._xlws.FILTER(Table3[[#All],[Name]],(Table3[[#All],[Polygon]]=$A242)*(Table3[[#All],[Period]]=AC$1)*((Table3[[#All],[Variables ]]=$AF$3)+(Table3[[#All],[Variables ]]=$AF$2)+(Table3[[#All],[Variables ]]=$AF$4)),0)</f>
        <v>0</v>
      </c>
      <c r="AD242" cm="1">
        <f t="array" ref="AD242">_xlfn._xlws.FILTER(Table3[[#All],[Name]],(Table3[[#All],[Polygon]]=$A242)*(Table3[[#All],[Period]]=AD$1)*((Table3[[#All],[Variables ]]=$AF$3)+(Table3[[#All],[Variables ]]=$AF$2)+(Table3[[#All],[Variables ]]=$AF$4)),0)</f>
        <v>0</v>
      </c>
    </row>
    <row r="243" spans="1:30" x14ac:dyDescent="0.35">
      <c r="A243" s="3">
        <v>25</v>
      </c>
      <c r="B243" s="4" t="s">
        <v>1610</v>
      </c>
      <c r="C243" s="10">
        <v>27.190371079999998</v>
      </c>
      <c r="D243" s="4" t="s">
        <v>1466</v>
      </c>
      <c r="E243" s="4">
        <v>0</v>
      </c>
      <c r="F243" s="4">
        <v>4</v>
      </c>
      <c r="G243" s="4">
        <v>7</v>
      </c>
      <c r="H243" s="4"/>
      <c r="I243" s="4">
        <v>0</v>
      </c>
      <c r="J243" s="4">
        <v>0</v>
      </c>
      <c r="K243" s="4" t="s">
        <v>1362</v>
      </c>
      <c r="L243" s="4">
        <v>43</v>
      </c>
      <c r="M243" s="4">
        <v>43</v>
      </c>
      <c r="N243" s="4">
        <v>9.1747339839999995</v>
      </c>
      <c r="O243" s="11">
        <v>1.944</v>
      </c>
      <c r="P243" cm="1">
        <f t="array" ref="P243">_xlfn._xlws.FILTER(Table3[[#All],[Name]],(Table3[[#All],[Polygon]]=$A243)*(Table3[[#All],[Period]]=P$1)*((Table3[[#All],[Variables ]]=$AF$3)+(Table3[[#All],[Variables ]]=$AF$2)+(Table3[[#All],[Variables ]]=$AF$4)),0)</f>
        <v>0</v>
      </c>
      <c r="Q243" t="str" cm="1">
        <f t="array" ref="Q243">_xlfn._xlws.FILTER(Table3[[#All],[Name]],(Table3[[#All],[Polygon]]=$A243)*(Table3[[#All],[Period]]=Q$1)*((Table3[[#All],[Variables ]]=$AF$3)+(Table3[[#All],[Variables ]]=$AF$2)+(Table3[[#All],[Variables ]]=$AF$4)),0)</f>
        <v>AH</v>
      </c>
      <c r="R243" cm="1">
        <f t="array" ref="R243">_xlfn._xlws.FILTER(Table3[[#All],[Name]],(Table3[[#All],[Polygon]]=$A243)*(Table3[[#All],[Period]]=R$1)*((Table3[[#All],[Variables ]]=$AF$3)+(Table3[[#All],[Variables ]]=$AF$2)+(Table3[[#All],[Variables ]]=$AF$4)),0)</f>
        <v>0</v>
      </c>
      <c r="S243" cm="1">
        <f t="array" ref="S243">_xlfn._xlws.FILTER(Table3[[#All],[Name]],(Table3[[#All],[Polygon]]=$A243)*(Table3[[#All],[Period]]=S$1)*((Table3[[#All],[Variables ]]=$AF$3)+(Table3[[#All],[Variables ]]=$AF$2)+(Table3[[#All],[Variables ]]=$AF$4)),0)</f>
        <v>0</v>
      </c>
      <c r="T243" cm="1">
        <f t="array" ref="T243">_xlfn._xlws.FILTER(Table3[[#All],[Name]],(Table3[[#All],[Polygon]]=$A243)*(Table3[[#All],[Period]]=T$1)*((Table3[[#All],[Variables ]]=$AF$3)+(Table3[[#All],[Variables ]]=$AF$2)+(Table3[[#All],[Variables ]]=$AF$4)),0)</f>
        <v>0</v>
      </c>
      <c r="U243" cm="1">
        <f t="array" ref="U243">_xlfn._xlws.FILTER(Table3[[#All],[Name]],(Table3[[#All],[Polygon]]=$A243)*(Table3[[#All],[Period]]=U$1)*((Table3[[#All],[Variables ]]=$AF$3)+(Table3[[#All],[Variables ]]=$AF$2)+(Table3[[#All],[Variables ]]=$AF$4)),0)</f>
        <v>0</v>
      </c>
      <c r="V243" cm="1">
        <f t="array" ref="V243">_xlfn._xlws.FILTER(Table3[[#All],[Name]],(Table3[[#All],[Polygon]]=$A243)*(Table3[[#All],[Period]]=V$1)*((Table3[[#All],[Variables ]]=$AF$3)+(Table3[[#All],[Variables ]]=$AF$2)+(Table3[[#All],[Variables ]]=$AF$4)),0)</f>
        <v>0</v>
      </c>
      <c r="W243" cm="1">
        <f t="array" ref="W243">_xlfn._xlws.FILTER(Table3[[#All],[Name]],(Table3[[#All],[Polygon]]=$A243)*(Table3[[#All],[Period]]=W$1)*((Table3[[#All],[Variables ]]=$AF$3)+(Table3[[#All],[Variables ]]=$AF$2)+(Table3[[#All],[Variables ]]=$AF$4)),0)</f>
        <v>0</v>
      </c>
      <c r="X243" cm="1">
        <f t="array" ref="X243">_xlfn._xlws.FILTER(Table3[[#All],[Name]],(Table3[[#All],[Polygon]]=$A243)*(Table3[[#All],[Period]]=X$1)*((Table3[[#All],[Variables ]]=$AF$3)+(Table3[[#All],[Variables ]]=$AF$2)+(Table3[[#All],[Variables ]]=$AF$4)),0)</f>
        <v>0</v>
      </c>
      <c r="Y243" cm="1">
        <f t="array" ref="Y243">_xlfn._xlws.FILTER(Table3[[#All],[Name]],(Table3[[#All],[Polygon]]=$A243)*(Table3[[#All],[Period]]=Y$1)*((Table3[[#All],[Variables ]]=$AF$3)+(Table3[[#All],[Variables ]]=$AF$2)+(Table3[[#All],[Variables ]]=$AF$4)),0)</f>
        <v>0</v>
      </c>
      <c r="Z243" cm="1">
        <f t="array" ref="Z243">_xlfn._xlws.FILTER(Table3[[#All],[Name]],(Table3[[#All],[Polygon]]=$A243)*(Table3[[#All],[Period]]=Z$1)*((Table3[[#All],[Variables ]]=$AF$3)+(Table3[[#All],[Variables ]]=$AF$2)+(Table3[[#All],[Variables ]]=$AF$4)),0)</f>
        <v>0</v>
      </c>
      <c r="AA243" cm="1">
        <f t="array" ref="AA243">_xlfn._xlws.FILTER(Table3[[#All],[Name]],(Table3[[#All],[Polygon]]=$A243)*(Table3[[#All],[Period]]=AA$1)*((Table3[[#All],[Variables ]]=$AF$3)+(Table3[[#All],[Variables ]]=$AF$2)+(Table3[[#All],[Variables ]]=$AF$4)),0)</f>
        <v>0</v>
      </c>
      <c r="AB243" cm="1">
        <f t="array" ref="AB243">_xlfn._xlws.FILTER(Table3[[#All],[Name]],(Table3[[#All],[Polygon]]=$A243)*(Table3[[#All],[Period]]=AB$1)*((Table3[[#All],[Variables ]]=$AF$3)+(Table3[[#All],[Variables ]]=$AF$2)+(Table3[[#All],[Variables ]]=$AF$4)),0)</f>
        <v>0</v>
      </c>
      <c r="AC243" cm="1">
        <f t="array" ref="AC243">_xlfn._xlws.FILTER(Table3[[#All],[Name]],(Table3[[#All],[Polygon]]=$A243)*(Table3[[#All],[Period]]=AC$1)*((Table3[[#All],[Variables ]]=$AF$3)+(Table3[[#All],[Variables ]]=$AF$2)+(Table3[[#All],[Variables ]]=$AF$4)),0)</f>
        <v>0</v>
      </c>
      <c r="AD243" cm="1">
        <f t="array" ref="AD243">_xlfn._xlws.FILTER(Table3[[#All],[Name]],(Table3[[#All],[Polygon]]=$A243)*(Table3[[#All],[Period]]=AD$1)*((Table3[[#All],[Variables ]]=$AF$3)+(Table3[[#All],[Variables ]]=$AF$2)+(Table3[[#All],[Variables ]]=$AF$4)),0)</f>
        <v>0</v>
      </c>
    </row>
    <row r="244" spans="1:30" x14ac:dyDescent="0.35">
      <c r="A244" s="5">
        <v>25</v>
      </c>
      <c r="B244" s="6" t="s">
        <v>1610</v>
      </c>
      <c r="C244" s="8">
        <v>27.190371079999998</v>
      </c>
      <c r="D244" s="6" t="s">
        <v>1466</v>
      </c>
      <c r="E244" s="6">
        <v>0</v>
      </c>
      <c r="F244" s="6">
        <v>4</v>
      </c>
      <c r="G244" s="6">
        <v>7</v>
      </c>
      <c r="H244" s="6"/>
      <c r="I244" s="6">
        <v>0</v>
      </c>
      <c r="J244" s="6">
        <v>0</v>
      </c>
      <c r="K244" s="6" t="s">
        <v>1362</v>
      </c>
      <c r="L244" s="6">
        <v>44</v>
      </c>
      <c r="M244" s="6">
        <v>44</v>
      </c>
      <c r="N244" s="6">
        <v>31.784081520000001</v>
      </c>
      <c r="O244" s="9">
        <v>0.111</v>
      </c>
      <c r="P244" cm="1">
        <f t="array" ref="P244">_xlfn._xlws.FILTER(Table3[[#All],[Name]],(Table3[[#All],[Polygon]]=$A244)*(Table3[[#All],[Period]]=P$1)*((Table3[[#All],[Variables ]]=$AF$3)+(Table3[[#All],[Variables ]]=$AF$2)+(Table3[[#All],[Variables ]]=$AF$4)),0)</f>
        <v>0</v>
      </c>
      <c r="Q244" t="str" cm="1">
        <f t="array" ref="Q244">_xlfn._xlws.FILTER(Table3[[#All],[Name]],(Table3[[#All],[Polygon]]=$A244)*(Table3[[#All],[Period]]=Q$1)*((Table3[[#All],[Variables ]]=$AF$3)+(Table3[[#All],[Variables ]]=$AF$2)+(Table3[[#All],[Variables ]]=$AF$4)),0)</f>
        <v>AH</v>
      </c>
      <c r="R244" cm="1">
        <f t="array" ref="R244">_xlfn._xlws.FILTER(Table3[[#All],[Name]],(Table3[[#All],[Polygon]]=$A244)*(Table3[[#All],[Period]]=R$1)*((Table3[[#All],[Variables ]]=$AF$3)+(Table3[[#All],[Variables ]]=$AF$2)+(Table3[[#All],[Variables ]]=$AF$4)),0)</f>
        <v>0</v>
      </c>
      <c r="S244" cm="1">
        <f t="array" ref="S244">_xlfn._xlws.FILTER(Table3[[#All],[Name]],(Table3[[#All],[Polygon]]=$A244)*(Table3[[#All],[Period]]=S$1)*((Table3[[#All],[Variables ]]=$AF$3)+(Table3[[#All],[Variables ]]=$AF$2)+(Table3[[#All],[Variables ]]=$AF$4)),0)</f>
        <v>0</v>
      </c>
      <c r="T244" cm="1">
        <f t="array" ref="T244">_xlfn._xlws.FILTER(Table3[[#All],[Name]],(Table3[[#All],[Polygon]]=$A244)*(Table3[[#All],[Period]]=T$1)*((Table3[[#All],[Variables ]]=$AF$3)+(Table3[[#All],[Variables ]]=$AF$2)+(Table3[[#All],[Variables ]]=$AF$4)),0)</f>
        <v>0</v>
      </c>
      <c r="U244" cm="1">
        <f t="array" ref="U244">_xlfn._xlws.FILTER(Table3[[#All],[Name]],(Table3[[#All],[Polygon]]=$A244)*(Table3[[#All],[Period]]=U$1)*((Table3[[#All],[Variables ]]=$AF$3)+(Table3[[#All],[Variables ]]=$AF$2)+(Table3[[#All],[Variables ]]=$AF$4)),0)</f>
        <v>0</v>
      </c>
      <c r="V244" cm="1">
        <f t="array" ref="V244">_xlfn._xlws.FILTER(Table3[[#All],[Name]],(Table3[[#All],[Polygon]]=$A244)*(Table3[[#All],[Period]]=V$1)*((Table3[[#All],[Variables ]]=$AF$3)+(Table3[[#All],[Variables ]]=$AF$2)+(Table3[[#All],[Variables ]]=$AF$4)),0)</f>
        <v>0</v>
      </c>
      <c r="W244" cm="1">
        <f t="array" ref="W244">_xlfn._xlws.FILTER(Table3[[#All],[Name]],(Table3[[#All],[Polygon]]=$A244)*(Table3[[#All],[Period]]=W$1)*((Table3[[#All],[Variables ]]=$AF$3)+(Table3[[#All],[Variables ]]=$AF$2)+(Table3[[#All],[Variables ]]=$AF$4)),0)</f>
        <v>0</v>
      </c>
      <c r="X244" cm="1">
        <f t="array" ref="X244">_xlfn._xlws.FILTER(Table3[[#All],[Name]],(Table3[[#All],[Polygon]]=$A244)*(Table3[[#All],[Period]]=X$1)*((Table3[[#All],[Variables ]]=$AF$3)+(Table3[[#All],[Variables ]]=$AF$2)+(Table3[[#All],[Variables ]]=$AF$4)),0)</f>
        <v>0</v>
      </c>
      <c r="Y244" cm="1">
        <f t="array" ref="Y244">_xlfn._xlws.FILTER(Table3[[#All],[Name]],(Table3[[#All],[Polygon]]=$A244)*(Table3[[#All],[Period]]=Y$1)*((Table3[[#All],[Variables ]]=$AF$3)+(Table3[[#All],[Variables ]]=$AF$2)+(Table3[[#All],[Variables ]]=$AF$4)),0)</f>
        <v>0</v>
      </c>
      <c r="Z244" cm="1">
        <f t="array" ref="Z244">_xlfn._xlws.FILTER(Table3[[#All],[Name]],(Table3[[#All],[Polygon]]=$A244)*(Table3[[#All],[Period]]=Z$1)*((Table3[[#All],[Variables ]]=$AF$3)+(Table3[[#All],[Variables ]]=$AF$2)+(Table3[[#All],[Variables ]]=$AF$4)),0)</f>
        <v>0</v>
      </c>
      <c r="AA244" cm="1">
        <f t="array" ref="AA244">_xlfn._xlws.FILTER(Table3[[#All],[Name]],(Table3[[#All],[Polygon]]=$A244)*(Table3[[#All],[Period]]=AA$1)*((Table3[[#All],[Variables ]]=$AF$3)+(Table3[[#All],[Variables ]]=$AF$2)+(Table3[[#All],[Variables ]]=$AF$4)),0)</f>
        <v>0</v>
      </c>
      <c r="AB244" cm="1">
        <f t="array" ref="AB244">_xlfn._xlws.FILTER(Table3[[#All],[Name]],(Table3[[#All],[Polygon]]=$A244)*(Table3[[#All],[Period]]=AB$1)*((Table3[[#All],[Variables ]]=$AF$3)+(Table3[[#All],[Variables ]]=$AF$2)+(Table3[[#All],[Variables ]]=$AF$4)),0)</f>
        <v>0</v>
      </c>
      <c r="AC244" cm="1">
        <f t="array" ref="AC244">_xlfn._xlws.FILTER(Table3[[#All],[Name]],(Table3[[#All],[Polygon]]=$A244)*(Table3[[#All],[Period]]=AC$1)*((Table3[[#All],[Variables ]]=$AF$3)+(Table3[[#All],[Variables ]]=$AF$2)+(Table3[[#All],[Variables ]]=$AF$4)),0)</f>
        <v>0</v>
      </c>
      <c r="AD244" cm="1">
        <f t="array" ref="AD244">_xlfn._xlws.FILTER(Table3[[#All],[Name]],(Table3[[#All],[Polygon]]=$A244)*(Table3[[#All],[Period]]=AD$1)*((Table3[[#All],[Variables ]]=$AF$3)+(Table3[[#All],[Variables ]]=$AF$2)+(Table3[[#All],[Variables ]]=$AF$4)),0)</f>
        <v>0</v>
      </c>
    </row>
    <row r="245" spans="1:30" x14ac:dyDescent="0.35">
      <c r="A245" s="3">
        <v>25</v>
      </c>
      <c r="B245" s="4" t="s">
        <v>1610</v>
      </c>
      <c r="C245" s="10">
        <v>27.190371079999998</v>
      </c>
      <c r="D245" s="4" t="s">
        <v>1466</v>
      </c>
      <c r="E245" s="4">
        <v>0</v>
      </c>
      <c r="F245" s="4">
        <v>4</v>
      </c>
      <c r="G245" s="4">
        <v>7</v>
      </c>
      <c r="H245" s="4"/>
      <c r="I245" s="4">
        <v>0</v>
      </c>
      <c r="J245" s="4">
        <v>0</v>
      </c>
      <c r="K245" s="4" t="s">
        <v>1362</v>
      </c>
      <c r="L245" s="4">
        <v>21</v>
      </c>
      <c r="M245" s="4">
        <v>21</v>
      </c>
      <c r="N245" s="4">
        <v>19.288570119999999</v>
      </c>
      <c r="O245" s="11">
        <v>5.016</v>
      </c>
      <c r="P245" cm="1">
        <f t="array" ref="P245">_xlfn._xlws.FILTER(Table3[[#All],[Name]],(Table3[[#All],[Polygon]]=$A245)*(Table3[[#All],[Period]]=P$1)*((Table3[[#All],[Variables ]]=$AF$3)+(Table3[[#All],[Variables ]]=$AF$2)+(Table3[[#All],[Variables ]]=$AF$4)),0)</f>
        <v>0</v>
      </c>
      <c r="Q245" t="str" cm="1">
        <f t="array" ref="Q245">_xlfn._xlws.FILTER(Table3[[#All],[Name]],(Table3[[#All],[Polygon]]=$A245)*(Table3[[#All],[Period]]=Q$1)*((Table3[[#All],[Variables ]]=$AF$3)+(Table3[[#All],[Variables ]]=$AF$2)+(Table3[[#All],[Variables ]]=$AF$4)),0)</f>
        <v>AH</v>
      </c>
      <c r="R245" cm="1">
        <f t="array" ref="R245">_xlfn._xlws.FILTER(Table3[[#All],[Name]],(Table3[[#All],[Polygon]]=$A245)*(Table3[[#All],[Period]]=R$1)*((Table3[[#All],[Variables ]]=$AF$3)+(Table3[[#All],[Variables ]]=$AF$2)+(Table3[[#All],[Variables ]]=$AF$4)),0)</f>
        <v>0</v>
      </c>
      <c r="S245" cm="1">
        <f t="array" ref="S245">_xlfn._xlws.FILTER(Table3[[#All],[Name]],(Table3[[#All],[Polygon]]=$A245)*(Table3[[#All],[Period]]=S$1)*((Table3[[#All],[Variables ]]=$AF$3)+(Table3[[#All],[Variables ]]=$AF$2)+(Table3[[#All],[Variables ]]=$AF$4)),0)</f>
        <v>0</v>
      </c>
      <c r="T245" cm="1">
        <f t="array" ref="T245">_xlfn._xlws.FILTER(Table3[[#All],[Name]],(Table3[[#All],[Polygon]]=$A245)*(Table3[[#All],[Period]]=T$1)*((Table3[[#All],[Variables ]]=$AF$3)+(Table3[[#All],[Variables ]]=$AF$2)+(Table3[[#All],[Variables ]]=$AF$4)),0)</f>
        <v>0</v>
      </c>
      <c r="U245" cm="1">
        <f t="array" ref="U245">_xlfn._xlws.FILTER(Table3[[#All],[Name]],(Table3[[#All],[Polygon]]=$A245)*(Table3[[#All],[Period]]=U$1)*((Table3[[#All],[Variables ]]=$AF$3)+(Table3[[#All],[Variables ]]=$AF$2)+(Table3[[#All],[Variables ]]=$AF$4)),0)</f>
        <v>0</v>
      </c>
      <c r="V245" cm="1">
        <f t="array" ref="V245">_xlfn._xlws.FILTER(Table3[[#All],[Name]],(Table3[[#All],[Polygon]]=$A245)*(Table3[[#All],[Period]]=V$1)*((Table3[[#All],[Variables ]]=$AF$3)+(Table3[[#All],[Variables ]]=$AF$2)+(Table3[[#All],[Variables ]]=$AF$4)),0)</f>
        <v>0</v>
      </c>
      <c r="W245" cm="1">
        <f t="array" ref="W245">_xlfn._xlws.FILTER(Table3[[#All],[Name]],(Table3[[#All],[Polygon]]=$A245)*(Table3[[#All],[Period]]=W$1)*((Table3[[#All],[Variables ]]=$AF$3)+(Table3[[#All],[Variables ]]=$AF$2)+(Table3[[#All],[Variables ]]=$AF$4)),0)</f>
        <v>0</v>
      </c>
      <c r="X245" cm="1">
        <f t="array" ref="X245">_xlfn._xlws.FILTER(Table3[[#All],[Name]],(Table3[[#All],[Polygon]]=$A245)*(Table3[[#All],[Period]]=X$1)*((Table3[[#All],[Variables ]]=$AF$3)+(Table3[[#All],[Variables ]]=$AF$2)+(Table3[[#All],[Variables ]]=$AF$4)),0)</f>
        <v>0</v>
      </c>
      <c r="Y245" cm="1">
        <f t="array" ref="Y245">_xlfn._xlws.FILTER(Table3[[#All],[Name]],(Table3[[#All],[Polygon]]=$A245)*(Table3[[#All],[Period]]=Y$1)*((Table3[[#All],[Variables ]]=$AF$3)+(Table3[[#All],[Variables ]]=$AF$2)+(Table3[[#All],[Variables ]]=$AF$4)),0)</f>
        <v>0</v>
      </c>
      <c r="Z245" cm="1">
        <f t="array" ref="Z245">_xlfn._xlws.FILTER(Table3[[#All],[Name]],(Table3[[#All],[Polygon]]=$A245)*(Table3[[#All],[Period]]=Z$1)*((Table3[[#All],[Variables ]]=$AF$3)+(Table3[[#All],[Variables ]]=$AF$2)+(Table3[[#All],[Variables ]]=$AF$4)),0)</f>
        <v>0</v>
      </c>
      <c r="AA245" cm="1">
        <f t="array" ref="AA245">_xlfn._xlws.FILTER(Table3[[#All],[Name]],(Table3[[#All],[Polygon]]=$A245)*(Table3[[#All],[Period]]=AA$1)*((Table3[[#All],[Variables ]]=$AF$3)+(Table3[[#All],[Variables ]]=$AF$2)+(Table3[[#All],[Variables ]]=$AF$4)),0)</f>
        <v>0</v>
      </c>
      <c r="AB245" cm="1">
        <f t="array" ref="AB245">_xlfn._xlws.FILTER(Table3[[#All],[Name]],(Table3[[#All],[Polygon]]=$A245)*(Table3[[#All],[Period]]=AB$1)*((Table3[[#All],[Variables ]]=$AF$3)+(Table3[[#All],[Variables ]]=$AF$2)+(Table3[[#All],[Variables ]]=$AF$4)),0)</f>
        <v>0</v>
      </c>
      <c r="AC245" cm="1">
        <f t="array" ref="AC245">_xlfn._xlws.FILTER(Table3[[#All],[Name]],(Table3[[#All],[Polygon]]=$A245)*(Table3[[#All],[Period]]=AC$1)*((Table3[[#All],[Variables ]]=$AF$3)+(Table3[[#All],[Variables ]]=$AF$2)+(Table3[[#All],[Variables ]]=$AF$4)),0)</f>
        <v>0</v>
      </c>
      <c r="AD245" cm="1">
        <f t="array" ref="AD245">_xlfn._xlws.FILTER(Table3[[#All],[Name]],(Table3[[#All],[Polygon]]=$A245)*(Table3[[#All],[Period]]=AD$1)*((Table3[[#All],[Variables ]]=$AF$3)+(Table3[[#All],[Variables ]]=$AF$2)+(Table3[[#All],[Variables ]]=$AF$4)),0)</f>
        <v>0</v>
      </c>
    </row>
    <row r="246" spans="1:30" x14ac:dyDescent="0.35">
      <c r="A246" s="5">
        <v>25</v>
      </c>
      <c r="B246" s="6" t="s">
        <v>1610</v>
      </c>
      <c r="C246" s="8">
        <v>27.190371079999998</v>
      </c>
      <c r="D246" s="6" t="s">
        <v>1466</v>
      </c>
      <c r="E246" s="6">
        <v>0</v>
      </c>
      <c r="F246" s="6">
        <v>4</v>
      </c>
      <c r="G246" s="6">
        <v>7</v>
      </c>
      <c r="H246" s="6"/>
      <c r="I246" s="6">
        <v>0</v>
      </c>
      <c r="J246" s="6">
        <v>0</v>
      </c>
      <c r="K246" s="6" t="s">
        <v>1362</v>
      </c>
      <c r="L246" s="6">
        <v>762</v>
      </c>
      <c r="M246" s="6">
        <v>762</v>
      </c>
      <c r="N246" s="6">
        <v>60.958528270000002</v>
      </c>
      <c r="O246" s="9">
        <v>13.268000000000001</v>
      </c>
      <c r="P246" cm="1">
        <f t="array" ref="P246">_xlfn._xlws.FILTER(Table3[[#All],[Name]],(Table3[[#All],[Polygon]]=$A246)*(Table3[[#All],[Period]]=P$1)*((Table3[[#All],[Variables ]]=$AF$3)+(Table3[[#All],[Variables ]]=$AF$2)+(Table3[[#All],[Variables ]]=$AF$4)),0)</f>
        <v>0</v>
      </c>
      <c r="Q246" t="str" cm="1">
        <f t="array" ref="Q246">_xlfn._xlws.FILTER(Table3[[#All],[Name]],(Table3[[#All],[Polygon]]=$A246)*(Table3[[#All],[Period]]=Q$1)*((Table3[[#All],[Variables ]]=$AF$3)+(Table3[[#All],[Variables ]]=$AF$2)+(Table3[[#All],[Variables ]]=$AF$4)),0)</f>
        <v>AH</v>
      </c>
      <c r="R246" cm="1">
        <f t="array" ref="R246">_xlfn._xlws.FILTER(Table3[[#All],[Name]],(Table3[[#All],[Polygon]]=$A246)*(Table3[[#All],[Period]]=R$1)*((Table3[[#All],[Variables ]]=$AF$3)+(Table3[[#All],[Variables ]]=$AF$2)+(Table3[[#All],[Variables ]]=$AF$4)),0)</f>
        <v>0</v>
      </c>
      <c r="S246" cm="1">
        <f t="array" ref="S246">_xlfn._xlws.FILTER(Table3[[#All],[Name]],(Table3[[#All],[Polygon]]=$A246)*(Table3[[#All],[Period]]=S$1)*((Table3[[#All],[Variables ]]=$AF$3)+(Table3[[#All],[Variables ]]=$AF$2)+(Table3[[#All],[Variables ]]=$AF$4)),0)</f>
        <v>0</v>
      </c>
      <c r="T246" cm="1">
        <f t="array" ref="T246">_xlfn._xlws.FILTER(Table3[[#All],[Name]],(Table3[[#All],[Polygon]]=$A246)*(Table3[[#All],[Period]]=T$1)*((Table3[[#All],[Variables ]]=$AF$3)+(Table3[[#All],[Variables ]]=$AF$2)+(Table3[[#All],[Variables ]]=$AF$4)),0)</f>
        <v>0</v>
      </c>
      <c r="U246" cm="1">
        <f t="array" ref="U246">_xlfn._xlws.FILTER(Table3[[#All],[Name]],(Table3[[#All],[Polygon]]=$A246)*(Table3[[#All],[Period]]=U$1)*((Table3[[#All],[Variables ]]=$AF$3)+(Table3[[#All],[Variables ]]=$AF$2)+(Table3[[#All],[Variables ]]=$AF$4)),0)</f>
        <v>0</v>
      </c>
      <c r="V246" cm="1">
        <f t="array" ref="V246">_xlfn._xlws.FILTER(Table3[[#All],[Name]],(Table3[[#All],[Polygon]]=$A246)*(Table3[[#All],[Period]]=V$1)*((Table3[[#All],[Variables ]]=$AF$3)+(Table3[[#All],[Variables ]]=$AF$2)+(Table3[[#All],[Variables ]]=$AF$4)),0)</f>
        <v>0</v>
      </c>
      <c r="W246" cm="1">
        <f t="array" ref="W246">_xlfn._xlws.FILTER(Table3[[#All],[Name]],(Table3[[#All],[Polygon]]=$A246)*(Table3[[#All],[Period]]=W$1)*((Table3[[#All],[Variables ]]=$AF$3)+(Table3[[#All],[Variables ]]=$AF$2)+(Table3[[#All],[Variables ]]=$AF$4)),0)</f>
        <v>0</v>
      </c>
      <c r="X246" cm="1">
        <f t="array" ref="X246">_xlfn._xlws.FILTER(Table3[[#All],[Name]],(Table3[[#All],[Polygon]]=$A246)*(Table3[[#All],[Period]]=X$1)*((Table3[[#All],[Variables ]]=$AF$3)+(Table3[[#All],[Variables ]]=$AF$2)+(Table3[[#All],[Variables ]]=$AF$4)),0)</f>
        <v>0</v>
      </c>
      <c r="Y246" cm="1">
        <f t="array" ref="Y246">_xlfn._xlws.FILTER(Table3[[#All],[Name]],(Table3[[#All],[Polygon]]=$A246)*(Table3[[#All],[Period]]=Y$1)*((Table3[[#All],[Variables ]]=$AF$3)+(Table3[[#All],[Variables ]]=$AF$2)+(Table3[[#All],[Variables ]]=$AF$4)),0)</f>
        <v>0</v>
      </c>
      <c r="Z246" cm="1">
        <f t="array" ref="Z246">_xlfn._xlws.FILTER(Table3[[#All],[Name]],(Table3[[#All],[Polygon]]=$A246)*(Table3[[#All],[Period]]=Z$1)*((Table3[[#All],[Variables ]]=$AF$3)+(Table3[[#All],[Variables ]]=$AF$2)+(Table3[[#All],[Variables ]]=$AF$4)),0)</f>
        <v>0</v>
      </c>
      <c r="AA246" cm="1">
        <f t="array" ref="AA246">_xlfn._xlws.FILTER(Table3[[#All],[Name]],(Table3[[#All],[Polygon]]=$A246)*(Table3[[#All],[Period]]=AA$1)*((Table3[[#All],[Variables ]]=$AF$3)+(Table3[[#All],[Variables ]]=$AF$2)+(Table3[[#All],[Variables ]]=$AF$4)),0)</f>
        <v>0</v>
      </c>
      <c r="AB246" cm="1">
        <f t="array" ref="AB246">_xlfn._xlws.FILTER(Table3[[#All],[Name]],(Table3[[#All],[Polygon]]=$A246)*(Table3[[#All],[Period]]=AB$1)*((Table3[[#All],[Variables ]]=$AF$3)+(Table3[[#All],[Variables ]]=$AF$2)+(Table3[[#All],[Variables ]]=$AF$4)),0)</f>
        <v>0</v>
      </c>
      <c r="AC246" cm="1">
        <f t="array" ref="AC246">_xlfn._xlws.FILTER(Table3[[#All],[Name]],(Table3[[#All],[Polygon]]=$A246)*(Table3[[#All],[Period]]=AC$1)*((Table3[[#All],[Variables ]]=$AF$3)+(Table3[[#All],[Variables ]]=$AF$2)+(Table3[[#All],[Variables ]]=$AF$4)),0)</f>
        <v>0</v>
      </c>
      <c r="AD246" cm="1">
        <f t="array" ref="AD246">_xlfn._xlws.FILTER(Table3[[#All],[Name]],(Table3[[#All],[Polygon]]=$A246)*(Table3[[#All],[Period]]=AD$1)*((Table3[[#All],[Variables ]]=$AF$3)+(Table3[[#All],[Variables ]]=$AF$2)+(Table3[[#All],[Variables ]]=$AF$4)),0)</f>
        <v>0</v>
      </c>
    </row>
    <row r="247" spans="1:30" x14ac:dyDescent="0.35">
      <c r="A247" s="3">
        <v>25</v>
      </c>
      <c r="B247" s="4" t="s">
        <v>1610</v>
      </c>
      <c r="C247" s="10">
        <v>27.190371079999998</v>
      </c>
      <c r="D247" s="4" t="s">
        <v>1466</v>
      </c>
      <c r="E247" s="4">
        <v>0</v>
      </c>
      <c r="F247" s="4">
        <v>4</v>
      </c>
      <c r="G247" s="4">
        <v>7</v>
      </c>
      <c r="H247" s="4"/>
      <c r="I247" s="4">
        <v>0</v>
      </c>
      <c r="J247" s="4">
        <v>0</v>
      </c>
      <c r="K247" s="4" t="s">
        <v>1362</v>
      </c>
      <c r="L247" s="4">
        <v>764</v>
      </c>
      <c r="M247" s="4">
        <v>764</v>
      </c>
      <c r="N247" s="4">
        <v>64.051350380000002</v>
      </c>
      <c r="O247" s="11">
        <v>27.356000000000002</v>
      </c>
      <c r="P247" cm="1">
        <f t="array" ref="P247">_xlfn._xlws.FILTER(Table3[[#All],[Name]],(Table3[[#All],[Polygon]]=$A247)*(Table3[[#All],[Period]]=P$1)*((Table3[[#All],[Variables ]]=$AF$3)+(Table3[[#All],[Variables ]]=$AF$2)+(Table3[[#All],[Variables ]]=$AF$4)),0)</f>
        <v>0</v>
      </c>
      <c r="Q247" t="str" cm="1">
        <f t="array" ref="Q247">_xlfn._xlws.FILTER(Table3[[#All],[Name]],(Table3[[#All],[Polygon]]=$A247)*(Table3[[#All],[Period]]=Q$1)*((Table3[[#All],[Variables ]]=$AF$3)+(Table3[[#All],[Variables ]]=$AF$2)+(Table3[[#All],[Variables ]]=$AF$4)),0)</f>
        <v>AH</v>
      </c>
      <c r="R247" cm="1">
        <f t="array" ref="R247">_xlfn._xlws.FILTER(Table3[[#All],[Name]],(Table3[[#All],[Polygon]]=$A247)*(Table3[[#All],[Period]]=R$1)*((Table3[[#All],[Variables ]]=$AF$3)+(Table3[[#All],[Variables ]]=$AF$2)+(Table3[[#All],[Variables ]]=$AF$4)),0)</f>
        <v>0</v>
      </c>
      <c r="S247" cm="1">
        <f t="array" ref="S247">_xlfn._xlws.FILTER(Table3[[#All],[Name]],(Table3[[#All],[Polygon]]=$A247)*(Table3[[#All],[Period]]=S$1)*((Table3[[#All],[Variables ]]=$AF$3)+(Table3[[#All],[Variables ]]=$AF$2)+(Table3[[#All],[Variables ]]=$AF$4)),0)</f>
        <v>0</v>
      </c>
      <c r="T247" cm="1">
        <f t="array" ref="T247">_xlfn._xlws.FILTER(Table3[[#All],[Name]],(Table3[[#All],[Polygon]]=$A247)*(Table3[[#All],[Period]]=T$1)*((Table3[[#All],[Variables ]]=$AF$3)+(Table3[[#All],[Variables ]]=$AF$2)+(Table3[[#All],[Variables ]]=$AF$4)),0)</f>
        <v>0</v>
      </c>
      <c r="U247" cm="1">
        <f t="array" ref="U247">_xlfn._xlws.FILTER(Table3[[#All],[Name]],(Table3[[#All],[Polygon]]=$A247)*(Table3[[#All],[Period]]=U$1)*((Table3[[#All],[Variables ]]=$AF$3)+(Table3[[#All],[Variables ]]=$AF$2)+(Table3[[#All],[Variables ]]=$AF$4)),0)</f>
        <v>0</v>
      </c>
      <c r="V247" cm="1">
        <f t="array" ref="V247">_xlfn._xlws.FILTER(Table3[[#All],[Name]],(Table3[[#All],[Polygon]]=$A247)*(Table3[[#All],[Period]]=V$1)*((Table3[[#All],[Variables ]]=$AF$3)+(Table3[[#All],[Variables ]]=$AF$2)+(Table3[[#All],[Variables ]]=$AF$4)),0)</f>
        <v>0</v>
      </c>
      <c r="W247" cm="1">
        <f t="array" ref="W247">_xlfn._xlws.FILTER(Table3[[#All],[Name]],(Table3[[#All],[Polygon]]=$A247)*(Table3[[#All],[Period]]=W$1)*((Table3[[#All],[Variables ]]=$AF$3)+(Table3[[#All],[Variables ]]=$AF$2)+(Table3[[#All],[Variables ]]=$AF$4)),0)</f>
        <v>0</v>
      </c>
      <c r="X247" cm="1">
        <f t="array" ref="X247">_xlfn._xlws.FILTER(Table3[[#All],[Name]],(Table3[[#All],[Polygon]]=$A247)*(Table3[[#All],[Period]]=X$1)*((Table3[[#All],[Variables ]]=$AF$3)+(Table3[[#All],[Variables ]]=$AF$2)+(Table3[[#All],[Variables ]]=$AF$4)),0)</f>
        <v>0</v>
      </c>
      <c r="Y247" cm="1">
        <f t="array" ref="Y247">_xlfn._xlws.FILTER(Table3[[#All],[Name]],(Table3[[#All],[Polygon]]=$A247)*(Table3[[#All],[Period]]=Y$1)*((Table3[[#All],[Variables ]]=$AF$3)+(Table3[[#All],[Variables ]]=$AF$2)+(Table3[[#All],[Variables ]]=$AF$4)),0)</f>
        <v>0</v>
      </c>
      <c r="Z247" cm="1">
        <f t="array" ref="Z247">_xlfn._xlws.FILTER(Table3[[#All],[Name]],(Table3[[#All],[Polygon]]=$A247)*(Table3[[#All],[Period]]=Z$1)*((Table3[[#All],[Variables ]]=$AF$3)+(Table3[[#All],[Variables ]]=$AF$2)+(Table3[[#All],[Variables ]]=$AF$4)),0)</f>
        <v>0</v>
      </c>
      <c r="AA247" cm="1">
        <f t="array" ref="AA247">_xlfn._xlws.FILTER(Table3[[#All],[Name]],(Table3[[#All],[Polygon]]=$A247)*(Table3[[#All],[Period]]=AA$1)*((Table3[[#All],[Variables ]]=$AF$3)+(Table3[[#All],[Variables ]]=$AF$2)+(Table3[[#All],[Variables ]]=$AF$4)),0)</f>
        <v>0</v>
      </c>
      <c r="AB247" cm="1">
        <f t="array" ref="AB247">_xlfn._xlws.FILTER(Table3[[#All],[Name]],(Table3[[#All],[Polygon]]=$A247)*(Table3[[#All],[Period]]=AB$1)*((Table3[[#All],[Variables ]]=$AF$3)+(Table3[[#All],[Variables ]]=$AF$2)+(Table3[[#All],[Variables ]]=$AF$4)),0)</f>
        <v>0</v>
      </c>
      <c r="AC247" cm="1">
        <f t="array" ref="AC247">_xlfn._xlws.FILTER(Table3[[#All],[Name]],(Table3[[#All],[Polygon]]=$A247)*(Table3[[#All],[Period]]=AC$1)*((Table3[[#All],[Variables ]]=$AF$3)+(Table3[[#All],[Variables ]]=$AF$2)+(Table3[[#All],[Variables ]]=$AF$4)),0)</f>
        <v>0</v>
      </c>
      <c r="AD247" cm="1">
        <f t="array" ref="AD247">_xlfn._xlws.FILTER(Table3[[#All],[Name]],(Table3[[#All],[Polygon]]=$A247)*(Table3[[#All],[Period]]=AD$1)*((Table3[[#All],[Variables ]]=$AF$3)+(Table3[[#All],[Variables ]]=$AF$2)+(Table3[[#All],[Variables ]]=$AF$4)),0)</f>
        <v>0</v>
      </c>
    </row>
    <row r="248" spans="1:30" x14ac:dyDescent="0.35">
      <c r="A248" s="5">
        <v>25</v>
      </c>
      <c r="B248" s="6" t="s">
        <v>1610</v>
      </c>
      <c r="C248" s="8">
        <v>27.190371079999998</v>
      </c>
      <c r="D248" s="6" t="s">
        <v>1466</v>
      </c>
      <c r="E248" s="6">
        <v>0</v>
      </c>
      <c r="F248" s="6">
        <v>4</v>
      </c>
      <c r="G248" s="6">
        <v>7</v>
      </c>
      <c r="H248" s="6"/>
      <c r="I248" s="6">
        <v>0</v>
      </c>
      <c r="J248" s="6">
        <v>0</v>
      </c>
      <c r="K248" s="6" t="s">
        <v>1362</v>
      </c>
      <c r="L248" s="6">
        <v>760</v>
      </c>
      <c r="M248" s="6">
        <v>760</v>
      </c>
      <c r="N248" s="6">
        <v>18.076093060000002</v>
      </c>
      <c r="O248" s="9">
        <v>10.612</v>
      </c>
      <c r="P248" cm="1">
        <f t="array" ref="P248">_xlfn._xlws.FILTER(Table3[[#All],[Name]],(Table3[[#All],[Polygon]]=$A248)*(Table3[[#All],[Period]]=P$1)*((Table3[[#All],[Variables ]]=$AF$3)+(Table3[[#All],[Variables ]]=$AF$2)+(Table3[[#All],[Variables ]]=$AF$4)),0)</f>
        <v>0</v>
      </c>
      <c r="Q248" t="str" cm="1">
        <f t="array" ref="Q248">_xlfn._xlws.FILTER(Table3[[#All],[Name]],(Table3[[#All],[Polygon]]=$A248)*(Table3[[#All],[Period]]=Q$1)*((Table3[[#All],[Variables ]]=$AF$3)+(Table3[[#All],[Variables ]]=$AF$2)+(Table3[[#All],[Variables ]]=$AF$4)),0)</f>
        <v>AH</v>
      </c>
      <c r="R248" cm="1">
        <f t="array" ref="R248">_xlfn._xlws.FILTER(Table3[[#All],[Name]],(Table3[[#All],[Polygon]]=$A248)*(Table3[[#All],[Period]]=R$1)*((Table3[[#All],[Variables ]]=$AF$3)+(Table3[[#All],[Variables ]]=$AF$2)+(Table3[[#All],[Variables ]]=$AF$4)),0)</f>
        <v>0</v>
      </c>
      <c r="S248" cm="1">
        <f t="array" ref="S248">_xlfn._xlws.FILTER(Table3[[#All],[Name]],(Table3[[#All],[Polygon]]=$A248)*(Table3[[#All],[Period]]=S$1)*((Table3[[#All],[Variables ]]=$AF$3)+(Table3[[#All],[Variables ]]=$AF$2)+(Table3[[#All],[Variables ]]=$AF$4)),0)</f>
        <v>0</v>
      </c>
      <c r="T248" cm="1">
        <f t="array" ref="T248">_xlfn._xlws.FILTER(Table3[[#All],[Name]],(Table3[[#All],[Polygon]]=$A248)*(Table3[[#All],[Period]]=T$1)*((Table3[[#All],[Variables ]]=$AF$3)+(Table3[[#All],[Variables ]]=$AF$2)+(Table3[[#All],[Variables ]]=$AF$4)),0)</f>
        <v>0</v>
      </c>
      <c r="U248" cm="1">
        <f t="array" ref="U248">_xlfn._xlws.FILTER(Table3[[#All],[Name]],(Table3[[#All],[Polygon]]=$A248)*(Table3[[#All],[Period]]=U$1)*((Table3[[#All],[Variables ]]=$AF$3)+(Table3[[#All],[Variables ]]=$AF$2)+(Table3[[#All],[Variables ]]=$AF$4)),0)</f>
        <v>0</v>
      </c>
      <c r="V248" cm="1">
        <f t="array" ref="V248">_xlfn._xlws.FILTER(Table3[[#All],[Name]],(Table3[[#All],[Polygon]]=$A248)*(Table3[[#All],[Period]]=V$1)*((Table3[[#All],[Variables ]]=$AF$3)+(Table3[[#All],[Variables ]]=$AF$2)+(Table3[[#All],[Variables ]]=$AF$4)),0)</f>
        <v>0</v>
      </c>
      <c r="W248" cm="1">
        <f t="array" ref="W248">_xlfn._xlws.FILTER(Table3[[#All],[Name]],(Table3[[#All],[Polygon]]=$A248)*(Table3[[#All],[Period]]=W$1)*((Table3[[#All],[Variables ]]=$AF$3)+(Table3[[#All],[Variables ]]=$AF$2)+(Table3[[#All],[Variables ]]=$AF$4)),0)</f>
        <v>0</v>
      </c>
      <c r="X248" cm="1">
        <f t="array" ref="X248">_xlfn._xlws.FILTER(Table3[[#All],[Name]],(Table3[[#All],[Polygon]]=$A248)*(Table3[[#All],[Period]]=X$1)*((Table3[[#All],[Variables ]]=$AF$3)+(Table3[[#All],[Variables ]]=$AF$2)+(Table3[[#All],[Variables ]]=$AF$4)),0)</f>
        <v>0</v>
      </c>
      <c r="Y248" cm="1">
        <f t="array" ref="Y248">_xlfn._xlws.FILTER(Table3[[#All],[Name]],(Table3[[#All],[Polygon]]=$A248)*(Table3[[#All],[Period]]=Y$1)*((Table3[[#All],[Variables ]]=$AF$3)+(Table3[[#All],[Variables ]]=$AF$2)+(Table3[[#All],[Variables ]]=$AF$4)),0)</f>
        <v>0</v>
      </c>
      <c r="Z248" cm="1">
        <f t="array" ref="Z248">_xlfn._xlws.FILTER(Table3[[#All],[Name]],(Table3[[#All],[Polygon]]=$A248)*(Table3[[#All],[Period]]=Z$1)*((Table3[[#All],[Variables ]]=$AF$3)+(Table3[[#All],[Variables ]]=$AF$2)+(Table3[[#All],[Variables ]]=$AF$4)),0)</f>
        <v>0</v>
      </c>
      <c r="AA248" cm="1">
        <f t="array" ref="AA248">_xlfn._xlws.FILTER(Table3[[#All],[Name]],(Table3[[#All],[Polygon]]=$A248)*(Table3[[#All],[Period]]=AA$1)*((Table3[[#All],[Variables ]]=$AF$3)+(Table3[[#All],[Variables ]]=$AF$2)+(Table3[[#All],[Variables ]]=$AF$4)),0)</f>
        <v>0</v>
      </c>
      <c r="AB248" cm="1">
        <f t="array" ref="AB248">_xlfn._xlws.FILTER(Table3[[#All],[Name]],(Table3[[#All],[Polygon]]=$A248)*(Table3[[#All],[Period]]=AB$1)*((Table3[[#All],[Variables ]]=$AF$3)+(Table3[[#All],[Variables ]]=$AF$2)+(Table3[[#All],[Variables ]]=$AF$4)),0)</f>
        <v>0</v>
      </c>
      <c r="AC248" cm="1">
        <f t="array" ref="AC248">_xlfn._xlws.FILTER(Table3[[#All],[Name]],(Table3[[#All],[Polygon]]=$A248)*(Table3[[#All],[Period]]=AC$1)*((Table3[[#All],[Variables ]]=$AF$3)+(Table3[[#All],[Variables ]]=$AF$2)+(Table3[[#All],[Variables ]]=$AF$4)),0)</f>
        <v>0</v>
      </c>
      <c r="AD248" cm="1">
        <f t="array" ref="AD248">_xlfn._xlws.FILTER(Table3[[#All],[Name]],(Table3[[#All],[Polygon]]=$A248)*(Table3[[#All],[Period]]=AD$1)*((Table3[[#All],[Variables ]]=$AF$3)+(Table3[[#All],[Variables ]]=$AF$2)+(Table3[[#All],[Variables ]]=$AF$4)),0)</f>
        <v>0</v>
      </c>
    </row>
    <row r="249" spans="1:30" x14ac:dyDescent="0.35">
      <c r="A249" s="3">
        <v>26</v>
      </c>
      <c r="B249" s="4" t="s">
        <v>1688</v>
      </c>
      <c r="C249" s="10">
        <v>5.0300196440000002</v>
      </c>
      <c r="D249" s="4" t="s">
        <v>1361</v>
      </c>
      <c r="E249" s="4">
        <v>0</v>
      </c>
      <c r="F249" s="4">
        <v>4</v>
      </c>
      <c r="G249" s="4">
        <v>5</v>
      </c>
      <c r="H249" s="4"/>
      <c r="I249" s="4">
        <v>0</v>
      </c>
      <c r="J249" s="4">
        <v>0</v>
      </c>
      <c r="K249" s="4" t="s">
        <v>1362</v>
      </c>
      <c r="L249" s="4">
        <v>25</v>
      </c>
      <c r="M249" s="4">
        <v>25</v>
      </c>
      <c r="N249" s="4">
        <v>27.190371079999998</v>
      </c>
      <c r="O249" s="11">
        <v>15.262</v>
      </c>
      <c r="P249" cm="1">
        <f t="array" ref="P249">_xlfn._xlws.FILTER(Table3[[#All],[Name]],(Table3[[#All],[Polygon]]=$A249)*(Table3[[#All],[Period]]=P$1)*((Table3[[#All],[Variables ]]=$AF$3)+(Table3[[#All],[Variables ]]=$AF$2)+(Table3[[#All],[Variables ]]=$AF$4)),0)</f>
        <v>0</v>
      </c>
      <c r="Q249" t="e" cm="1" vm="2">
        <f t="array" aca="1" ref="Q249" ca="1">_xlfn._xlws.FILTER(Table3[[#All],[Name]],(Table3[[#All],[Polygon]]=$A249)*(Table3[[#All],[Period]]=Q$1)*((Table3[[#All],[Variables ]]=$AF$3)+(Table3[[#All],[Variables ]]=$AF$2)+(Table3[[#All],[Variables ]]=$AF$4)),0)</f>
        <v>#VALUE!</v>
      </c>
      <c r="R249" t="str" cm="1">
        <f t="array" ref="R249">_xlfn._xlws.FILTER(Table3[[#All],[Name]],(Table3[[#All],[Polygon]]=$A249)*(Table3[[#All],[Period]]=R$1)*((Table3[[#All],[Variables ]]=$AF$3)+(Table3[[#All],[Variables ]]=$AF$2)+(Table3[[#All],[Variables ]]=$AF$4)),0)</f>
        <v>AH</v>
      </c>
      <c r="S249" t="str" cm="1">
        <f t="array" ref="S249">_xlfn._xlws.FILTER(Table3[[#All],[Name]],(Table3[[#All],[Polygon]]=$A249)*(Table3[[#All],[Period]]=S$1)*((Table3[[#All],[Variables ]]=$AF$3)+(Table3[[#All],[Variables ]]=$AF$2)+(Table3[[#All],[Variables ]]=$AF$4)),0)</f>
        <v>AH</v>
      </c>
      <c r="T249" cm="1">
        <f t="array" ref="T249">_xlfn._xlws.FILTER(Table3[[#All],[Name]],(Table3[[#All],[Polygon]]=$A249)*(Table3[[#All],[Period]]=T$1)*((Table3[[#All],[Variables ]]=$AF$3)+(Table3[[#All],[Variables ]]=$AF$2)+(Table3[[#All],[Variables ]]=$AF$4)),0)</f>
        <v>0</v>
      </c>
      <c r="U249" cm="1">
        <f t="array" ref="U249">_xlfn._xlws.FILTER(Table3[[#All],[Name]],(Table3[[#All],[Polygon]]=$A249)*(Table3[[#All],[Period]]=U$1)*((Table3[[#All],[Variables ]]=$AF$3)+(Table3[[#All],[Variables ]]=$AF$2)+(Table3[[#All],[Variables ]]=$AF$4)),0)</f>
        <v>0</v>
      </c>
      <c r="V249" cm="1">
        <f t="array" ref="V249">_xlfn._xlws.FILTER(Table3[[#All],[Name]],(Table3[[#All],[Polygon]]=$A249)*(Table3[[#All],[Period]]=V$1)*((Table3[[#All],[Variables ]]=$AF$3)+(Table3[[#All],[Variables ]]=$AF$2)+(Table3[[#All],[Variables ]]=$AF$4)),0)</f>
        <v>0</v>
      </c>
      <c r="W249" cm="1">
        <f t="array" ref="W249">_xlfn._xlws.FILTER(Table3[[#All],[Name]],(Table3[[#All],[Polygon]]=$A249)*(Table3[[#All],[Period]]=W$1)*((Table3[[#All],[Variables ]]=$AF$3)+(Table3[[#All],[Variables ]]=$AF$2)+(Table3[[#All],[Variables ]]=$AF$4)),0)</f>
        <v>0</v>
      </c>
      <c r="X249" t="str" cm="1">
        <f t="array" ref="X249">_xlfn._xlws.FILTER(Table3[[#All],[Name]],(Table3[[#All],[Polygon]]=$A249)*(Table3[[#All],[Period]]=X$1)*((Table3[[#All],[Variables ]]=$AF$3)+(Table3[[#All],[Variables ]]=$AF$2)+(Table3[[#All],[Variables ]]=$AF$4)),0)</f>
        <v>PCT</v>
      </c>
      <c r="Y249" t="str" cm="1">
        <f t="array" ref="Y249">_xlfn._xlws.FILTER(Table3[[#All],[Name]],(Table3[[#All],[Polygon]]=$A249)*(Table3[[#All],[Period]]=Y$1)*((Table3[[#All],[Variables ]]=$AF$3)+(Table3[[#All],[Variables ]]=$AF$2)+(Table3[[#All],[Variables ]]=$AF$4)),0)</f>
        <v>AH</v>
      </c>
      <c r="Z249" t="str" cm="1">
        <f t="array" ref="Z249">_xlfn._xlws.FILTER(Table3[[#All],[Name]],(Table3[[#All],[Polygon]]=$A249)*(Table3[[#All],[Period]]=Z$1)*((Table3[[#All],[Variables ]]=$AF$3)+(Table3[[#All],[Variables ]]=$AF$2)+(Table3[[#All],[Variables ]]=$AF$4)),0)</f>
        <v>AH</v>
      </c>
      <c r="AA249" cm="1">
        <f t="array" ref="AA249">_xlfn._xlws.FILTER(Table3[[#All],[Name]],(Table3[[#All],[Polygon]]=$A249)*(Table3[[#All],[Period]]=AA$1)*((Table3[[#All],[Variables ]]=$AF$3)+(Table3[[#All],[Variables ]]=$AF$2)+(Table3[[#All],[Variables ]]=$AF$4)),0)</f>
        <v>0</v>
      </c>
      <c r="AB249" cm="1">
        <f t="array" ref="AB249">_xlfn._xlws.FILTER(Table3[[#All],[Name]],(Table3[[#All],[Polygon]]=$A249)*(Table3[[#All],[Period]]=AB$1)*((Table3[[#All],[Variables ]]=$AF$3)+(Table3[[#All],[Variables ]]=$AF$2)+(Table3[[#All],[Variables ]]=$AF$4)),0)</f>
        <v>0</v>
      </c>
      <c r="AC249" cm="1">
        <f t="array" ref="AC249">_xlfn._xlws.FILTER(Table3[[#All],[Name]],(Table3[[#All],[Polygon]]=$A249)*(Table3[[#All],[Period]]=AC$1)*((Table3[[#All],[Variables ]]=$AF$3)+(Table3[[#All],[Variables ]]=$AF$2)+(Table3[[#All],[Variables ]]=$AF$4)),0)</f>
        <v>0</v>
      </c>
      <c r="AD249" cm="1">
        <f t="array" ref="AD249">_xlfn._xlws.FILTER(Table3[[#All],[Name]],(Table3[[#All],[Polygon]]=$A249)*(Table3[[#All],[Period]]=AD$1)*((Table3[[#All],[Variables ]]=$AF$3)+(Table3[[#All],[Variables ]]=$AF$2)+(Table3[[#All],[Variables ]]=$AF$4)),0)</f>
        <v>0</v>
      </c>
    </row>
    <row r="250" spans="1:30" x14ac:dyDescent="0.35">
      <c r="A250" s="5">
        <v>26</v>
      </c>
      <c r="B250" s="6" t="s">
        <v>1688</v>
      </c>
      <c r="C250" s="8">
        <v>5.0300196440000002</v>
      </c>
      <c r="D250" s="6" t="s">
        <v>1361</v>
      </c>
      <c r="E250" s="6">
        <v>0</v>
      </c>
      <c r="F250" s="6">
        <v>4</v>
      </c>
      <c r="G250" s="6">
        <v>5</v>
      </c>
      <c r="H250" s="6"/>
      <c r="I250" s="6">
        <v>0</v>
      </c>
      <c r="J250" s="6">
        <v>0</v>
      </c>
      <c r="K250" s="6" t="s">
        <v>1362</v>
      </c>
      <c r="L250" s="6">
        <v>30</v>
      </c>
      <c r="M250" s="6">
        <v>30</v>
      </c>
      <c r="N250" s="6">
        <v>24.089047229999998</v>
      </c>
      <c r="O250" s="9">
        <v>8.4079999999999995</v>
      </c>
      <c r="P250" cm="1">
        <f t="array" ref="P250">_xlfn._xlws.FILTER(Table3[[#All],[Name]],(Table3[[#All],[Polygon]]=$A250)*(Table3[[#All],[Period]]=P$1)*((Table3[[#All],[Variables ]]=$AF$3)+(Table3[[#All],[Variables ]]=$AF$2)+(Table3[[#All],[Variables ]]=$AF$4)),0)</f>
        <v>0</v>
      </c>
      <c r="Q250" t="e" cm="1" vm="2">
        <f t="array" aca="1" ref="Q250" ca="1">_xlfn._xlws.FILTER(Table3[[#All],[Name]],(Table3[[#All],[Polygon]]=$A250)*(Table3[[#All],[Period]]=Q$1)*((Table3[[#All],[Variables ]]=$AF$3)+(Table3[[#All],[Variables ]]=$AF$2)+(Table3[[#All],[Variables ]]=$AF$4)),0)</f>
        <v>#VALUE!</v>
      </c>
      <c r="R250" t="str" cm="1">
        <f t="array" ref="R250">_xlfn._xlws.FILTER(Table3[[#All],[Name]],(Table3[[#All],[Polygon]]=$A250)*(Table3[[#All],[Period]]=R$1)*((Table3[[#All],[Variables ]]=$AF$3)+(Table3[[#All],[Variables ]]=$AF$2)+(Table3[[#All],[Variables ]]=$AF$4)),0)</f>
        <v>AH</v>
      </c>
      <c r="S250" t="str" cm="1">
        <f t="array" ref="S250">_xlfn._xlws.FILTER(Table3[[#All],[Name]],(Table3[[#All],[Polygon]]=$A250)*(Table3[[#All],[Period]]=S$1)*((Table3[[#All],[Variables ]]=$AF$3)+(Table3[[#All],[Variables ]]=$AF$2)+(Table3[[#All],[Variables ]]=$AF$4)),0)</f>
        <v>AH</v>
      </c>
      <c r="T250" cm="1">
        <f t="array" ref="T250">_xlfn._xlws.FILTER(Table3[[#All],[Name]],(Table3[[#All],[Polygon]]=$A250)*(Table3[[#All],[Period]]=T$1)*((Table3[[#All],[Variables ]]=$AF$3)+(Table3[[#All],[Variables ]]=$AF$2)+(Table3[[#All],[Variables ]]=$AF$4)),0)</f>
        <v>0</v>
      </c>
      <c r="U250" cm="1">
        <f t="array" ref="U250">_xlfn._xlws.FILTER(Table3[[#All],[Name]],(Table3[[#All],[Polygon]]=$A250)*(Table3[[#All],[Period]]=U$1)*((Table3[[#All],[Variables ]]=$AF$3)+(Table3[[#All],[Variables ]]=$AF$2)+(Table3[[#All],[Variables ]]=$AF$4)),0)</f>
        <v>0</v>
      </c>
      <c r="V250" cm="1">
        <f t="array" ref="V250">_xlfn._xlws.FILTER(Table3[[#All],[Name]],(Table3[[#All],[Polygon]]=$A250)*(Table3[[#All],[Period]]=V$1)*((Table3[[#All],[Variables ]]=$AF$3)+(Table3[[#All],[Variables ]]=$AF$2)+(Table3[[#All],[Variables ]]=$AF$4)),0)</f>
        <v>0</v>
      </c>
      <c r="W250" cm="1">
        <f t="array" ref="W250">_xlfn._xlws.FILTER(Table3[[#All],[Name]],(Table3[[#All],[Polygon]]=$A250)*(Table3[[#All],[Period]]=W$1)*((Table3[[#All],[Variables ]]=$AF$3)+(Table3[[#All],[Variables ]]=$AF$2)+(Table3[[#All],[Variables ]]=$AF$4)),0)</f>
        <v>0</v>
      </c>
      <c r="X250" t="str" cm="1">
        <f t="array" ref="X250">_xlfn._xlws.FILTER(Table3[[#All],[Name]],(Table3[[#All],[Polygon]]=$A250)*(Table3[[#All],[Period]]=X$1)*((Table3[[#All],[Variables ]]=$AF$3)+(Table3[[#All],[Variables ]]=$AF$2)+(Table3[[#All],[Variables ]]=$AF$4)),0)</f>
        <v>PCT</v>
      </c>
      <c r="Y250" t="str" cm="1">
        <f t="array" ref="Y250">_xlfn._xlws.FILTER(Table3[[#All],[Name]],(Table3[[#All],[Polygon]]=$A250)*(Table3[[#All],[Period]]=Y$1)*((Table3[[#All],[Variables ]]=$AF$3)+(Table3[[#All],[Variables ]]=$AF$2)+(Table3[[#All],[Variables ]]=$AF$4)),0)</f>
        <v>AH</v>
      </c>
      <c r="Z250" t="str" cm="1">
        <f t="array" ref="Z250">_xlfn._xlws.FILTER(Table3[[#All],[Name]],(Table3[[#All],[Polygon]]=$A250)*(Table3[[#All],[Period]]=Z$1)*((Table3[[#All],[Variables ]]=$AF$3)+(Table3[[#All],[Variables ]]=$AF$2)+(Table3[[#All],[Variables ]]=$AF$4)),0)</f>
        <v>AH</v>
      </c>
      <c r="AA250" cm="1">
        <f t="array" ref="AA250">_xlfn._xlws.FILTER(Table3[[#All],[Name]],(Table3[[#All],[Polygon]]=$A250)*(Table3[[#All],[Period]]=AA$1)*((Table3[[#All],[Variables ]]=$AF$3)+(Table3[[#All],[Variables ]]=$AF$2)+(Table3[[#All],[Variables ]]=$AF$4)),0)</f>
        <v>0</v>
      </c>
      <c r="AB250" cm="1">
        <f t="array" ref="AB250">_xlfn._xlws.FILTER(Table3[[#All],[Name]],(Table3[[#All],[Polygon]]=$A250)*(Table3[[#All],[Period]]=AB$1)*((Table3[[#All],[Variables ]]=$AF$3)+(Table3[[#All],[Variables ]]=$AF$2)+(Table3[[#All],[Variables ]]=$AF$4)),0)</f>
        <v>0</v>
      </c>
      <c r="AC250" cm="1">
        <f t="array" ref="AC250">_xlfn._xlws.FILTER(Table3[[#All],[Name]],(Table3[[#All],[Polygon]]=$A250)*(Table3[[#All],[Period]]=AC$1)*((Table3[[#All],[Variables ]]=$AF$3)+(Table3[[#All],[Variables ]]=$AF$2)+(Table3[[#All],[Variables ]]=$AF$4)),0)</f>
        <v>0</v>
      </c>
      <c r="AD250" cm="1">
        <f t="array" ref="AD250">_xlfn._xlws.FILTER(Table3[[#All],[Name]],(Table3[[#All],[Polygon]]=$A250)*(Table3[[#All],[Period]]=AD$1)*((Table3[[#All],[Variables ]]=$AF$3)+(Table3[[#All],[Variables ]]=$AF$2)+(Table3[[#All],[Variables ]]=$AF$4)),0)</f>
        <v>0</v>
      </c>
    </row>
    <row r="251" spans="1:30" x14ac:dyDescent="0.35">
      <c r="A251" s="3">
        <v>26</v>
      </c>
      <c r="B251" s="4" t="s">
        <v>1688</v>
      </c>
      <c r="C251" s="10">
        <v>5.0300196440000002</v>
      </c>
      <c r="D251" s="4" t="s">
        <v>1361</v>
      </c>
      <c r="E251" s="4">
        <v>0</v>
      </c>
      <c r="F251" s="4">
        <v>4</v>
      </c>
      <c r="G251" s="4">
        <v>5</v>
      </c>
      <c r="H251" s="4"/>
      <c r="I251" s="4">
        <v>0</v>
      </c>
      <c r="J251" s="4">
        <v>0</v>
      </c>
      <c r="K251" s="4" t="s">
        <v>1362</v>
      </c>
      <c r="L251" s="4">
        <v>26</v>
      </c>
      <c r="M251" s="4">
        <v>26</v>
      </c>
      <c r="N251" s="4">
        <v>5.0300196440000002</v>
      </c>
      <c r="O251" s="11">
        <v>5.03</v>
      </c>
      <c r="P251" cm="1">
        <f t="array" ref="P251">_xlfn._xlws.FILTER(Table3[[#All],[Name]],(Table3[[#All],[Polygon]]=$A251)*(Table3[[#All],[Period]]=P$1)*((Table3[[#All],[Variables ]]=$AF$3)+(Table3[[#All],[Variables ]]=$AF$2)+(Table3[[#All],[Variables ]]=$AF$4)),0)</f>
        <v>0</v>
      </c>
      <c r="Q251" t="e" cm="1" vm="2">
        <f t="array" aca="1" ref="Q251" ca="1">_xlfn._xlws.FILTER(Table3[[#All],[Name]],(Table3[[#All],[Polygon]]=$A251)*(Table3[[#All],[Period]]=Q$1)*((Table3[[#All],[Variables ]]=$AF$3)+(Table3[[#All],[Variables ]]=$AF$2)+(Table3[[#All],[Variables ]]=$AF$4)),0)</f>
        <v>#VALUE!</v>
      </c>
      <c r="R251" t="str" cm="1">
        <f t="array" ref="R251">_xlfn._xlws.FILTER(Table3[[#All],[Name]],(Table3[[#All],[Polygon]]=$A251)*(Table3[[#All],[Period]]=R$1)*((Table3[[#All],[Variables ]]=$AF$3)+(Table3[[#All],[Variables ]]=$AF$2)+(Table3[[#All],[Variables ]]=$AF$4)),0)</f>
        <v>AH</v>
      </c>
      <c r="S251" t="str" cm="1">
        <f t="array" ref="S251">_xlfn._xlws.FILTER(Table3[[#All],[Name]],(Table3[[#All],[Polygon]]=$A251)*(Table3[[#All],[Period]]=S$1)*((Table3[[#All],[Variables ]]=$AF$3)+(Table3[[#All],[Variables ]]=$AF$2)+(Table3[[#All],[Variables ]]=$AF$4)),0)</f>
        <v>AH</v>
      </c>
      <c r="T251" cm="1">
        <f t="array" ref="T251">_xlfn._xlws.FILTER(Table3[[#All],[Name]],(Table3[[#All],[Polygon]]=$A251)*(Table3[[#All],[Period]]=T$1)*((Table3[[#All],[Variables ]]=$AF$3)+(Table3[[#All],[Variables ]]=$AF$2)+(Table3[[#All],[Variables ]]=$AF$4)),0)</f>
        <v>0</v>
      </c>
      <c r="U251" cm="1">
        <f t="array" ref="U251">_xlfn._xlws.FILTER(Table3[[#All],[Name]],(Table3[[#All],[Polygon]]=$A251)*(Table3[[#All],[Period]]=U$1)*((Table3[[#All],[Variables ]]=$AF$3)+(Table3[[#All],[Variables ]]=$AF$2)+(Table3[[#All],[Variables ]]=$AF$4)),0)</f>
        <v>0</v>
      </c>
      <c r="V251" cm="1">
        <f t="array" ref="V251">_xlfn._xlws.FILTER(Table3[[#All],[Name]],(Table3[[#All],[Polygon]]=$A251)*(Table3[[#All],[Period]]=V$1)*((Table3[[#All],[Variables ]]=$AF$3)+(Table3[[#All],[Variables ]]=$AF$2)+(Table3[[#All],[Variables ]]=$AF$4)),0)</f>
        <v>0</v>
      </c>
      <c r="W251" cm="1">
        <f t="array" ref="W251">_xlfn._xlws.FILTER(Table3[[#All],[Name]],(Table3[[#All],[Polygon]]=$A251)*(Table3[[#All],[Period]]=W$1)*((Table3[[#All],[Variables ]]=$AF$3)+(Table3[[#All],[Variables ]]=$AF$2)+(Table3[[#All],[Variables ]]=$AF$4)),0)</f>
        <v>0</v>
      </c>
      <c r="X251" t="str" cm="1">
        <f t="array" ref="X251">_xlfn._xlws.FILTER(Table3[[#All],[Name]],(Table3[[#All],[Polygon]]=$A251)*(Table3[[#All],[Period]]=X$1)*((Table3[[#All],[Variables ]]=$AF$3)+(Table3[[#All],[Variables ]]=$AF$2)+(Table3[[#All],[Variables ]]=$AF$4)),0)</f>
        <v>PCT</v>
      </c>
      <c r="Y251" t="str" cm="1">
        <f t="array" ref="Y251">_xlfn._xlws.FILTER(Table3[[#All],[Name]],(Table3[[#All],[Polygon]]=$A251)*(Table3[[#All],[Period]]=Y$1)*((Table3[[#All],[Variables ]]=$AF$3)+(Table3[[#All],[Variables ]]=$AF$2)+(Table3[[#All],[Variables ]]=$AF$4)),0)</f>
        <v>AH</v>
      </c>
      <c r="Z251" t="str" cm="1">
        <f t="array" ref="Z251">_xlfn._xlws.FILTER(Table3[[#All],[Name]],(Table3[[#All],[Polygon]]=$A251)*(Table3[[#All],[Period]]=Z$1)*((Table3[[#All],[Variables ]]=$AF$3)+(Table3[[#All],[Variables ]]=$AF$2)+(Table3[[#All],[Variables ]]=$AF$4)),0)</f>
        <v>AH</v>
      </c>
      <c r="AA251" cm="1">
        <f t="array" ref="AA251">_xlfn._xlws.FILTER(Table3[[#All],[Name]],(Table3[[#All],[Polygon]]=$A251)*(Table3[[#All],[Period]]=AA$1)*((Table3[[#All],[Variables ]]=$AF$3)+(Table3[[#All],[Variables ]]=$AF$2)+(Table3[[#All],[Variables ]]=$AF$4)),0)</f>
        <v>0</v>
      </c>
      <c r="AB251" cm="1">
        <f t="array" ref="AB251">_xlfn._xlws.FILTER(Table3[[#All],[Name]],(Table3[[#All],[Polygon]]=$A251)*(Table3[[#All],[Period]]=AB$1)*((Table3[[#All],[Variables ]]=$AF$3)+(Table3[[#All],[Variables ]]=$AF$2)+(Table3[[#All],[Variables ]]=$AF$4)),0)</f>
        <v>0</v>
      </c>
      <c r="AC251" cm="1">
        <f t="array" ref="AC251">_xlfn._xlws.FILTER(Table3[[#All],[Name]],(Table3[[#All],[Polygon]]=$A251)*(Table3[[#All],[Period]]=AC$1)*((Table3[[#All],[Variables ]]=$AF$3)+(Table3[[#All],[Variables ]]=$AF$2)+(Table3[[#All],[Variables ]]=$AF$4)),0)</f>
        <v>0</v>
      </c>
      <c r="AD251" cm="1">
        <f t="array" ref="AD251">_xlfn._xlws.FILTER(Table3[[#All],[Name]],(Table3[[#All],[Polygon]]=$A251)*(Table3[[#All],[Period]]=AD$1)*((Table3[[#All],[Variables ]]=$AF$3)+(Table3[[#All],[Variables ]]=$AF$2)+(Table3[[#All],[Variables ]]=$AF$4)),0)</f>
        <v>0</v>
      </c>
    </row>
    <row r="252" spans="1:30" x14ac:dyDescent="0.35">
      <c r="A252" s="5">
        <v>26</v>
      </c>
      <c r="B252" s="6" t="s">
        <v>1688</v>
      </c>
      <c r="C252" s="8">
        <v>5.0300196440000002</v>
      </c>
      <c r="D252" s="6" t="s">
        <v>1361</v>
      </c>
      <c r="E252" s="6">
        <v>0</v>
      </c>
      <c r="F252" s="6">
        <v>4</v>
      </c>
      <c r="G252" s="6">
        <v>5</v>
      </c>
      <c r="H252" s="6"/>
      <c r="I252" s="6">
        <v>0</v>
      </c>
      <c r="J252" s="6">
        <v>0</v>
      </c>
      <c r="K252" s="6" t="s">
        <v>1362</v>
      </c>
      <c r="L252" s="6">
        <v>762</v>
      </c>
      <c r="M252" s="6">
        <v>762</v>
      </c>
      <c r="N252" s="6">
        <v>60.958528270000002</v>
      </c>
      <c r="O252" s="9">
        <v>20.48</v>
      </c>
      <c r="P252" cm="1">
        <f t="array" ref="P252">_xlfn._xlws.FILTER(Table3[[#All],[Name]],(Table3[[#All],[Polygon]]=$A252)*(Table3[[#All],[Period]]=P$1)*((Table3[[#All],[Variables ]]=$AF$3)+(Table3[[#All],[Variables ]]=$AF$2)+(Table3[[#All],[Variables ]]=$AF$4)),0)</f>
        <v>0</v>
      </c>
      <c r="Q252" t="e" cm="1" vm="2">
        <f t="array" aca="1" ref="Q252" ca="1">_xlfn._xlws.FILTER(Table3[[#All],[Name]],(Table3[[#All],[Polygon]]=$A252)*(Table3[[#All],[Period]]=Q$1)*((Table3[[#All],[Variables ]]=$AF$3)+(Table3[[#All],[Variables ]]=$AF$2)+(Table3[[#All],[Variables ]]=$AF$4)),0)</f>
        <v>#VALUE!</v>
      </c>
      <c r="R252" t="str" cm="1">
        <f t="array" ref="R252">_xlfn._xlws.FILTER(Table3[[#All],[Name]],(Table3[[#All],[Polygon]]=$A252)*(Table3[[#All],[Period]]=R$1)*((Table3[[#All],[Variables ]]=$AF$3)+(Table3[[#All],[Variables ]]=$AF$2)+(Table3[[#All],[Variables ]]=$AF$4)),0)</f>
        <v>AH</v>
      </c>
      <c r="S252" t="str" cm="1">
        <f t="array" ref="S252">_xlfn._xlws.FILTER(Table3[[#All],[Name]],(Table3[[#All],[Polygon]]=$A252)*(Table3[[#All],[Period]]=S$1)*((Table3[[#All],[Variables ]]=$AF$3)+(Table3[[#All],[Variables ]]=$AF$2)+(Table3[[#All],[Variables ]]=$AF$4)),0)</f>
        <v>AH</v>
      </c>
      <c r="T252" cm="1">
        <f t="array" ref="T252">_xlfn._xlws.FILTER(Table3[[#All],[Name]],(Table3[[#All],[Polygon]]=$A252)*(Table3[[#All],[Period]]=T$1)*((Table3[[#All],[Variables ]]=$AF$3)+(Table3[[#All],[Variables ]]=$AF$2)+(Table3[[#All],[Variables ]]=$AF$4)),0)</f>
        <v>0</v>
      </c>
      <c r="U252" cm="1">
        <f t="array" ref="U252">_xlfn._xlws.FILTER(Table3[[#All],[Name]],(Table3[[#All],[Polygon]]=$A252)*(Table3[[#All],[Period]]=U$1)*((Table3[[#All],[Variables ]]=$AF$3)+(Table3[[#All],[Variables ]]=$AF$2)+(Table3[[#All],[Variables ]]=$AF$4)),0)</f>
        <v>0</v>
      </c>
      <c r="V252" cm="1">
        <f t="array" ref="V252">_xlfn._xlws.FILTER(Table3[[#All],[Name]],(Table3[[#All],[Polygon]]=$A252)*(Table3[[#All],[Period]]=V$1)*((Table3[[#All],[Variables ]]=$AF$3)+(Table3[[#All],[Variables ]]=$AF$2)+(Table3[[#All],[Variables ]]=$AF$4)),0)</f>
        <v>0</v>
      </c>
      <c r="W252" cm="1">
        <f t="array" ref="W252">_xlfn._xlws.FILTER(Table3[[#All],[Name]],(Table3[[#All],[Polygon]]=$A252)*(Table3[[#All],[Period]]=W$1)*((Table3[[#All],[Variables ]]=$AF$3)+(Table3[[#All],[Variables ]]=$AF$2)+(Table3[[#All],[Variables ]]=$AF$4)),0)</f>
        <v>0</v>
      </c>
      <c r="X252" t="str" cm="1">
        <f t="array" ref="X252">_xlfn._xlws.FILTER(Table3[[#All],[Name]],(Table3[[#All],[Polygon]]=$A252)*(Table3[[#All],[Period]]=X$1)*((Table3[[#All],[Variables ]]=$AF$3)+(Table3[[#All],[Variables ]]=$AF$2)+(Table3[[#All],[Variables ]]=$AF$4)),0)</f>
        <v>PCT</v>
      </c>
      <c r="Y252" t="str" cm="1">
        <f t="array" ref="Y252">_xlfn._xlws.FILTER(Table3[[#All],[Name]],(Table3[[#All],[Polygon]]=$A252)*(Table3[[#All],[Period]]=Y$1)*((Table3[[#All],[Variables ]]=$AF$3)+(Table3[[#All],[Variables ]]=$AF$2)+(Table3[[#All],[Variables ]]=$AF$4)),0)</f>
        <v>AH</v>
      </c>
      <c r="Z252" t="str" cm="1">
        <f t="array" ref="Z252">_xlfn._xlws.FILTER(Table3[[#All],[Name]],(Table3[[#All],[Polygon]]=$A252)*(Table3[[#All],[Period]]=Z$1)*((Table3[[#All],[Variables ]]=$AF$3)+(Table3[[#All],[Variables ]]=$AF$2)+(Table3[[#All],[Variables ]]=$AF$4)),0)</f>
        <v>AH</v>
      </c>
      <c r="AA252" cm="1">
        <f t="array" ref="AA252">_xlfn._xlws.FILTER(Table3[[#All],[Name]],(Table3[[#All],[Polygon]]=$A252)*(Table3[[#All],[Period]]=AA$1)*((Table3[[#All],[Variables ]]=$AF$3)+(Table3[[#All],[Variables ]]=$AF$2)+(Table3[[#All],[Variables ]]=$AF$4)),0)</f>
        <v>0</v>
      </c>
      <c r="AB252" cm="1">
        <f t="array" ref="AB252">_xlfn._xlws.FILTER(Table3[[#All],[Name]],(Table3[[#All],[Polygon]]=$A252)*(Table3[[#All],[Period]]=AB$1)*((Table3[[#All],[Variables ]]=$AF$3)+(Table3[[#All],[Variables ]]=$AF$2)+(Table3[[#All],[Variables ]]=$AF$4)),0)</f>
        <v>0</v>
      </c>
      <c r="AC252" cm="1">
        <f t="array" ref="AC252">_xlfn._xlws.FILTER(Table3[[#All],[Name]],(Table3[[#All],[Polygon]]=$A252)*(Table3[[#All],[Period]]=AC$1)*((Table3[[#All],[Variables ]]=$AF$3)+(Table3[[#All],[Variables ]]=$AF$2)+(Table3[[#All],[Variables ]]=$AF$4)),0)</f>
        <v>0</v>
      </c>
      <c r="AD252" cm="1">
        <f t="array" ref="AD252">_xlfn._xlws.FILTER(Table3[[#All],[Name]],(Table3[[#All],[Polygon]]=$A252)*(Table3[[#All],[Period]]=AD$1)*((Table3[[#All],[Variables ]]=$AF$3)+(Table3[[#All],[Variables ]]=$AF$2)+(Table3[[#All],[Variables ]]=$AF$4)),0)</f>
        <v>0</v>
      </c>
    </row>
    <row r="253" spans="1:30" x14ac:dyDescent="0.35">
      <c r="A253" s="3">
        <v>26</v>
      </c>
      <c r="B253" s="4" t="s">
        <v>1688</v>
      </c>
      <c r="C253" s="10">
        <v>5.0300196440000002</v>
      </c>
      <c r="D253" s="4" t="s">
        <v>1361</v>
      </c>
      <c r="E253" s="4">
        <v>0</v>
      </c>
      <c r="F253" s="4">
        <v>4</v>
      </c>
      <c r="G253" s="4">
        <v>5</v>
      </c>
      <c r="H253" s="4"/>
      <c r="I253" s="4">
        <v>0</v>
      </c>
      <c r="J253" s="4">
        <v>0</v>
      </c>
      <c r="K253" s="4" t="s">
        <v>1362</v>
      </c>
      <c r="L253" s="4">
        <v>764</v>
      </c>
      <c r="M253" s="4">
        <v>764</v>
      </c>
      <c r="N253" s="4">
        <v>64.051350380000002</v>
      </c>
      <c r="O253" s="11">
        <v>8.4770000000000003</v>
      </c>
      <c r="P253" cm="1">
        <f t="array" ref="P253">_xlfn._xlws.FILTER(Table3[[#All],[Name]],(Table3[[#All],[Polygon]]=$A253)*(Table3[[#All],[Period]]=P$1)*((Table3[[#All],[Variables ]]=$AF$3)+(Table3[[#All],[Variables ]]=$AF$2)+(Table3[[#All],[Variables ]]=$AF$4)),0)</f>
        <v>0</v>
      </c>
      <c r="Q253" t="e" cm="1" vm="2">
        <f t="array" aca="1" ref="Q253" ca="1">_xlfn._xlws.FILTER(Table3[[#All],[Name]],(Table3[[#All],[Polygon]]=$A253)*(Table3[[#All],[Period]]=Q$1)*((Table3[[#All],[Variables ]]=$AF$3)+(Table3[[#All],[Variables ]]=$AF$2)+(Table3[[#All],[Variables ]]=$AF$4)),0)</f>
        <v>#VALUE!</v>
      </c>
      <c r="R253" t="str" cm="1">
        <f t="array" ref="R253">_xlfn._xlws.FILTER(Table3[[#All],[Name]],(Table3[[#All],[Polygon]]=$A253)*(Table3[[#All],[Period]]=R$1)*((Table3[[#All],[Variables ]]=$AF$3)+(Table3[[#All],[Variables ]]=$AF$2)+(Table3[[#All],[Variables ]]=$AF$4)),0)</f>
        <v>AH</v>
      </c>
      <c r="S253" t="str" cm="1">
        <f t="array" ref="S253">_xlfn._xlws.FILTER(Table3[[#All],[Name]],(Table3[[#All],[Polygon]]=$A253)*(Table3[[#All],[Period]]=S$1)*((Table3[[#All],[Variables ]]=$AF$3)+(Table3[[#All],[Variables ]]=$AF$2)+(Table3[[#All],[Variables ]]=$AF$4)),0)</f>
        <v>AH</v>
      </c>
      <c r="T253" cm="1">
        <f t="array" ref="T253">_xlfn._xlws.FILTER(Table3[[#All],[Name]],(Table3[[#All],[Polygon]]=$A253)*(Table3[[#All],[Period]]=T$1)*((Table3[[#All],[Variables ]]=$AF$3)+(Table3[[#All],[Variables ]]=$AF$2)+(Table3[[#All],[Variables ]]=$AF$4)),0)</f>
        <v>0</v>
      </c>
      <c r="U253" cm="1">
        <f t="array" ref="U253">_xlfn._xlws.FILTER(Table3[[#All],[Name]],(Table3[[#All],[Polygon]]=$A253)*(Table3[[#All],[Period]]=U$1)*((Table3[[#All],[Variables ]]=$AF$3)+(Table3[[#All],[Variables ]]=$AF$2)+(Table3[[#All],[Variables ]]=$AF$4)),0)</f>
        <v>0</v>
      </c>
      <c r="V253" cm="1">
        <f t="array" ref="V253">_xlfn._xlws.FILTER(Table3[[#All],[Name]],(Table3[[#All],[Polygon]]=$A253)*(Table3[[#All],[Period]]=V$1)*((Table3[[#All],[Variables ]]=$AF$3)+(Table3[[#All],[Variables ]]=$AF$2)+(Table3[[#All],[Variables ]]=$AF$4)),0)</f>
        <v>0</v>
      </c>
      <c r="W253" cm="1">
        <f t="array" ref="W253">_xlfn._xlws.FILTER(Table3[[#All],[Name]],(Table3[[#All],[Polygon]]=$A253)*(Table3[[#All],[Period]]=W$1)*((Table3[[#All],[Variables ]]=$AF$3)+(Table3[[#All],[Variables ]]=$AF$2)+(Table3[[#All],[Variables ]]=$AF$4)),0)</f>
        <v>0</v>
      </c>
      <c r="X253" t="str" cm="1">
        <f t="array" ref="X253">_xlfn._xlws.FILTER(Table3[[#All],[Name]],(Table3[[#All],[Polygon]]=$A253)*(Table3[[#All],[Period]]=X$1)*((Table3[[#All],[Variables ]]=$AF$3)+(Table3[[#All],[Variables ]]=$AF$2)+(Table3[[#All],[Variables ]]=$AF$4)),0)</f>
        <v>PCT</v>
      </c>
      <c r="Y253" t="str" cm="1">
        <f t="array" ref="Y253">_xlfn._xlws.FILTER(Table3[[#All],[Name]],(Table3[[#All],[Polygon]]=$A253)*(Table3[[#All],[Period]]=Y$1)*((Table3[[#All],[Variables ]]=$AF$3)+(Table3[[#All],[Variables ]]=$AF$2)+(Table3[[#All],[Variables ]]=$AF$4)),0)</f>
        <v>AH</v>
      </c>
      <c r="Z253" t="str" cm="1">
        <f t="array" ref="Z253">_xlfn._xlws.FILTER(Table3[[#All],[Name]],(Table3[[#All],[Polygon]]=$A253)*(Table3[[#All],[Period]]=Z$1)*((Table3[[#All],[Variables ]]=$AF$3)+(Table3[[#All],[Variables ]]=$AF$2)+(Table3[[#All],[Variables ]]=$AF$4)),0)</f>
        <v>AH</v>
      </c>
      <c r="AA253" cm="1">
        <f t="array" ref="AA253">_xlfn._xlws.FILTER(Table3[[#All],[Name]],(Table3[[#All],[Polygon]]=$A253)*(Table3[[#All],[Period]]=AA$1)*((Table3[[#All],[Variables ]]=$AF$3)+(Table3[[#All],[Variables ]]=$AF$2)+(Table3[[#All],[Variables ]]=$AF$4)),0)</f>
        <v>0</v>
      </c>
      <c r="AB253" cm="1">
        <f t="array" ref="AB253">_xlfn._xlws.FILTER(Table3[[#All],[Name]],(Table3[[#All],[Polygon]]=$A253)*(Table3[[#All],[Period]]=AB$1)*((Table3[[#All],[Variables ]]=$AF$3)+(Table3[[#All],[Variables ]]=$AF$2)+(Table3[[#All],[Variables ]]=$AF$4)),0)</f>
        <v>0</v>
      </c>
      <c r="AC253" cm="1">
        <f t="array" ref="AC253">_xlfn._xlws.FILTER(Table3[[#All],[Name]],(Table3[[#All],[Polygon]]=$A253)*(Table3[[#All],[Period]]=AC$1)*((Table3[[#All],[Variables ]]=$AF$3)+(Table3[[#All],[Variables ]]=$AF$2)+(Table3[[#All],[Variables ]]=$AF$4)),0)</f>
        <v>0</v>
      </c>
      <c r="AD253" cm="1">
        <f t="array" ref="AD253">_xlfn._xlws.FILTER(Table3[[#All],[Name]],(Table3[[#All],[Polygon]]=$A253)*(Table3[[#All],[Period]]=AD$1)*((Table3[[#All],[Variables ]]=$AF$3)+(Table3[[#All],[Variables ]]=$AF$2)+(Table3[[#All],[Variables ]]=$AF$4)),0)</f>
        <v>0</v>
      </c>
    </row>
    <row r="254" spans="1:30" x14ac:dyDescent="0.35">
      <c r="A254" s="5">
        <v>27</v>
      </c>
      <c r="B254" s="6" t="s">
        <v>1721</v>
      </c>
      <c r="C254" s="8">
        <v>23.007539449999999</v>
      </c>
      <c r="D254" s="6" t="s">
        <v>1361</v>
      </c>
      <c r="E254" s="6">
        <v>0</v>
      </c>
      <c r="F254" s="6">
        <v>4</v>
      </c>
      <c r="G254" s="6">
        <v>4</v>
      </c>
      <c r="H254" s="6"/>
      <c r="I254" s="6">
        <v>0</v>
      </c>
      <c r="J254" s="6">
        <v>0</v>
      </c>
      <c r="K254" s="6" t="s">
        <v>1362</v>
      </c>
      <c r="L254" s="6">
        <v>85</v>
      </c>
      <c r="M254" s="6">
        <v>85</v>
      </c>
      <c r="N254" s="6">
        <v>19.053710169999999</v>
      </c>
      <c r="O254" s="9">
        <v>2.0950000000000002</v>
      </c>
      <c r="P254" cm="1">
        <f t="array" ref="P254">_xlfn._xlws.FILTER(Table3[[#All],[Name]],(Table3[[#All],[Polygon]]=$A254)*(Table3[[#All],[Period]]=P$1)*((Table3[[#All],[Variables ]]=$AF$3)+(Table3[[#All],[Variables ]]=$AF$2)+(Table3[[#All],[Variables ]]=$AF$4)),0)</f>
        <v>0</v>
      </c>
      <c r="Q254" t="str" cm="1">
        <f t="array" ref="Q254">_xlfn._xlws.FILTER(Table3[[#All],[Name]],(Table3[[#All],[Polygon]]=$A254)*(Table3[[#All],[Period]]=Q$1)*((Table3[[#All],[Variables ]]=$AF$3)+(Table3[[#All],[Variables ]]=$AF$2)+(Table3[[#All],[Variables ]]=$AF$4)),0)</f>
        <v>AH</v>
      </c>
      <c r="R254" cm="1">
        <f t="array" ref="R254">_xlfn._xlws.FILTER(Table3[[#All],[Name]],(Table3[[#All],[Polygon]]=$A254)*(Table3[[#All],[Period]]=R$1)*((Table3[[#All],[Variables ]]=$AF$3)+(Table3[[#All],[Variables ]]=$AF$2)+(Table3[[#All],[Variables ]]=$AF$4)),0)</f>
        <v>0</v>
      </c>
      <c r="S254" cm="1">
        <f t="array" ref="S254">_xlfn._xlws.FILTER(Table3[[#All],[Name]],(Table3[[#All],[Polygon]]=$A254)*(Table3[[#All],[Period]]=S$1)*((Table3[[#All],[Variables ]]=$AF$3)+(Table3[[#All],[Variables ]]=$AF$2)+(Table3[[#All],[Variables ]]=$AF$4)),0)</f>
        <v>0</v>
      </c>
      <c r="T254" t="str" cm="1">
        <f t="array" ref="T254">_xlfn._xlws.FILTER(Table3[[#All],[Name]],(Table3[[#All],[Polygon]]=$A254)*(Table3[[#All],[Period]]=T$1)*((Table3[[#All],[Variables ]]=$AF$3)+(Table3[[#All],[Variables ]]=$AF$2)+(Table3[[#All],[Variables ]]=$AF$4)),0)</f>
        <v>H</v>
      </c>
      <c r="U254" t="str" cm="1">
        <f t="array" ref="U254">_xlfn._xlws.FILTER(Table3[[#All],[Name]],(Table3[[#All],[Polygon]]=$A254)*(Table3[[#All],[Period]]=U$1)*((Table3[[#All],[Variables ]]=$AF$3)+(Table3[[#All],[Variables ]]=$AF$2)+(Table3[[#All],[Variables ]]=$AF$4)),0)</f>
        <v>AH</v>
      </c>
      <c r="V254" t="str" cm="1">
        <f t="array" ref="V254">_xlfn._xlws.FILTER(Table3[[#All],[Name]],(Table3[[#All],[Polygon]]=$A254)*(Table3[[#All],[Period]]=V$1)*((Table3[[#All],[Variables ]]=$AF$3)+(Table3[[#All],[Variables ]]=$AF$2)+(Table3[[#All],[Variables ]]=$AF$4)),0)</f>
        <v>AH</v>
      </c>
      <c r="W254" cm="1">
        <f t="array" ref="W254">_xlfn._xlws.FILTER(Table3[[#All],[Name]],(Table3[[#All],[Polygon]]=$A254)*(Table3[[#All],[Period]]=W$1)*((Table3[[#All],[Variables ]]=$AF$3)+(Table3[[#All],[Variables ]]=$AF$2)+(Table3[[#All],[Variables ]]=$AF$4)),0)</f>
        <v>0</v>
      </c>
      <c r="X254" t="str" cm="1">
        <f t="array" ref="X254">_xlfn._xlws.FILTER(Table3[[#All],[Name]],(Table3[[#All],[Polygon]]=$A254)*(Table3[[#All],[Period]]=X$1)*((Table3[[#All],[Variables ]]=$AF$3)+(Table3[[#All],[Variables ]]=$AF$2)+(Table3[[#All],[Variables ]]=$AF$4)),0)</f>
        <v>PCT</v>
      </c>
      <c r="Y254" t="str" cm="1">
        <f t="array" ref="Y254">_xlfn._xlws.FILTER(Table3[[#All],[Name]],(Table3[[#All],[Polygon]]=$A254)*(Table3[[#All],[Period]]=Y$1)*((Table3[[#All],[Variables ]]=$AF$3)+(Table3[[#All],[Variables ]]=$AF$2)+(Table3[[#All],[Variables ]]=$AF$4)),0)</f>
        <v>AH</v>
      </c>
      <c r="Z254" t="str" cm="1">
        <f t="array" ref="Z254">_xlfn._xlws.FILTER(Table3[[#All],[Name]],(Table3[[#All],[Polygon]]=$A254)*(Table3[[#All],[Period]]=Z$1)*((Table3[[#All],[Variables ]]=$AF$3)+(Table3[[#All],[Variables ]]=$AF$2)+(Table3[[#All],[Variables ]]=$AF$4)),0)</f>
        <v>AH</v>
      </c>
      <c r="AA254" cm="1">
        <f t="array" ref="AA254">_xlfn._xlws.FILTER(Table3[[#All],[Name]],(Table3[[#All],[Polygon]]=$A254)*(Table3[[#All],[Period]]=AA$1)*((Table3[[#All],[Variables ]]=$AF$3)+(Table3[[#All],[Variables ]]=$AF$2)+(Table3[[#All],[Variables ]]=$AF$4)),0)</f>
        <v>0</v>
      </c>
      <c r="AB254" cm="1">
        <f t="array" ref="AB254">_xlfn._xlws.FILTER(Table3[[#All],[Name]],(Table3[[#All],[Polygon]]=$A254)*(Table3[[#All],[Period]]=AB$1)*((Table3[[#All],[Variables ]]=$AF$3)+(Table3[[#All],[Variables ]]=$AF$2)+(Table3[[#All],[Variables ]]=$AF$4)),0)</f>
        <v>0</v>
      </c>
      <c r="AC254" cm="1">
        <f t="array" ref="AC254">_xlfn._xlws.FILTER(Table3[[#All],[Name]],(Table3[[#All],[Polygon]]=$A254)*(Table3[[#All],[Period]]=AC$1)*((Table3[[#All],[Variables ]]=$AF$3)+(Table3[[#All],[Variables ]]=$AF$2)+(Table3[[#All],[Variables ]]=$AF$4)),0)</f>
        <v>0</v>
      </c>
      <c r="AD254" cm="1">
        <f t="array" ref="AD254">_xlfn._xlws.FILTER(Table3[[#All],[Name]],(Table3[[#All],[Polygon]]=$A254)*(Table3[[#All],[Period]]=AD$1)*((Table3[[#All],[Variables ]]=$AF$3)+(Table3[[#All],[Variables ]]=$AF$2)+(Table3[[#All],[Variables ]]=$AF$4)),0)</f>
        <v>0</v>
      </c>
    </row>
    <row r="255" spans="1:30" x14ac:dyDescent="0.35">
      <c r="A255" s="3">
        <v>27</v>
      </c>
      <c r="B255" s="4" t="s">
        <v>1721</v>
      </c>
      <c r="C255" s="10">
        <v>23.007539449999999</v>
      </c>
      <c r="D255" s="4" t="s">
        <v>1361</v>
      </c>
      <c r="E255" s="4">
        <v>0</v>
      </c>
      <c r="F255" s="4">
        <v>4</v>
      </c>
      <c r="G255" s="4">
        <v>4</v>
      </c>
      <c r="H255" s="4"/>
      <c r="I255" s="4">
        <v>0</v>
      </c>
      <c r="J255" s="4">
        <v>0</v>
      </c>
      <c r="K255" s="4" t="s">
        <v>1362</v>
      </c>
      <c r="L255" s="4">
        <v>27</v>
      </c>
      <c r="M255" s="4">
        <v>27</v>
      </c>
      <c r="N255" s="4">
        <v>23.007539449999999</v>
      </c>
      <c r="O255" s="11">
        <v>23.007999999999999</v>
      </c>
      <c r="P255" cm="1">
        <f t="array" ref="P255">_xlfn._xlws.FILTER(Table3[[#All],[Name]],(Table3[[#All],[Polygon]]=$A255)*(Table3[[#All],[Period]]=P$1)*((Table3[[#All],[Variables ]]=$AF$3)+(Table3[[#All],[Variables ]]=$AF$2)+(Table3[[#All],[Variables ]]=$AF$4)),0)</f>
        <v>0</v>
      </c>
      <c r="Q255" t="str" cm="1">
        <f t="array" ref="Q255">_xlfn._xlws.FILTER(Table3[[#All],[Name]],(Table3[[#All],[Polygon]]=$A255)*(Table3[[#All],[Period]]=Q$1)*((Table3[[#All],[Variables ]]=$AF$3)+(Table3[[#All],[Variables ]]=$AF$2)+(Table3[[#All],[Variables ]]=$AF$4)),0)</f>
        <v>AH</v>
      </c>
      <c r="R255" cm="1">
        <f t="array" ref="R255">_xlfn._xlws.FILTER(Table3[[#All],[Name]],(Table3[[#All],[Polygon]]=$A255)*(Table3[[#All],[Period]]=R$1)*((Table3[[#All],[Variables ]]=$AF$3)+(Table3[[#All],[Variables ]]=$AF$2)+(Table3[[#All],[Variables ]]=$AF$4)),0)</f>
        <v>0</v>
      </c>
      <c r="S255" cm="1">
        <f t="array" ref="S255">_xlfn._xlws.FILTER(Table3[[#All],[Name]],(Table3[[#All],[Polygon]]=$A255)*(Table3[[#All],[Period]]=S$1)*((Table3[[#All],[Variables ]]=$AF$3)+(Table3[[#All],[Variables ]]=$AF$2)+(Table3[[#All],[Variables ]]=$AF$4)),0)</f>
        <v>0</v>
      </c>
      <c r="T255" t="str" cm="1">
        <f t="array" ref="T255">_xlfn._xlws.FILTER(Table3[[#All],[Name]],(Table3[[#All],[Polygon]]=$A255)*(Table3[[#All],[Period]]=T$1)*((Table3[[#All],[Variables ]]=$AF$3)+(Table3[[#All],[Variables ]]=$AF$2)+(Table3[[#All],[Variables ]]=$AF$4)),0)</f>
        <v>H</v>
      </c>
      <c r="U255" t="str" cm="1">
        <f t="array" ref="U255">_xlfn._xlws.FILTER(Table3[[#All],[Name]],(Table3[[#All],[Polygon]]=$A255)*(Table3[[#All],[Period]]=U$1)*((Table3[[#All],[Variables ]]=$AF$3)+(Table3[[#All],[Variables ]]=$AF$2)+(Table3[[#All],[Variables ]]=$AF$4)),0)</f>
        <v>AH</v>
      </c>
      <c r="V255" t="str" cm="1">
        <f t="array" ref="V255">_xlfn._xlws.FILTER(Table3[[#All],[Name]],(Table3[[#All],[Polygon]]=$A255)*(Table3[[#All],[Period]]=V$1)*((Table3[[#All],[Variables ]]=$AF$3)+(Table3[[#All],[Variables ]]=$AF$2)+(Table3[[#All],[Variables ]]=$AF$4)),0)</f>
        <v>AH</v>
      </c>
      <c r="W255" cm="1">
        <f t="array" ref="W255">_xlfn._xlws.FILTER(Table3[[#All],[Name]],(Table3[[#All],[Polygon]]=$A255)*(Table3[[#All],[Period]]=W$1)*((Table3[[#All],[Variables ]]=$AF$3)+(Table3[[#All],[Variables ]]=$AF$2)+(Table3[[#All],[Variables ]]=$AF$4)),0)</f>
        <v>0</v>
      </c>
      <c r="X255" t="str" cm="1">
        <f t="array" ref="X255">_xlfn._xlws.FILTER(Table3[[#All],[Name]],(Table3[[#All],[Polygon]]=$A255)*(Table3[[#All],[Period]]=X$1)*((Table3[[#All],[Variables ]]=$AF$3)+(Table3[[#All],[Variables ]]=$AF$2)+(Table3[[#All],[Variables ]]=$AF$4)),0)</f>
        <v>PCT</v>
      </c>
      <c r="Y255" t="str" cm="1">
        <f t="array" ref="Y255">_xlfn._xlws.FILTER(Table3[[#All],[Name]],(Table3[[#All],[Polygon]]=$A255)*(Table3[[#All],[Period]]=Y$1)*((Table3[[#All],[Variables ]]=$AF$3)+(Table3[[#All],[Variables ]]=$AF$2)+(Table3[[#All],[Variables ]]=$AF$4)),0)</f>
        <v>AH</v>
      </c>
      <c r="Z255" t="str" cm="1">
        <f t="array" ref="Z255">_xlfn._xlws.FILTER(Table3[[#All],[Name]],(Table3[[#All],[Polygon]]=$A255)*(Table3[[#All],[Period]]=Z$1)*((Table3[[#All],[Variables ]]=$AF$3)+(Table3[[#All],[Variables ]]=$AF$2)+(Table3[[#All],[Variables ]]=$AF$4)),0)</f>
        <v>AH</v>
      </c>
      <c r="AA255" cm="1">
        <f t="array" ref="AA255">_xlfn._xlws.FILTER(Table3[[#All],[Name]],(Table3[[#All],[Polygon]]=$A255)*(Table3[[#All],[Period]]=AA$1)*((Table3[[#All],[Variables ]]=$AF$3)+(Table3[[#All],[Variables ]]=$AF$2)+(Table3[[#All],[Variables ]]=$AF$4)),0)</f>
        <v>0</v>
      </c>
      <c r="AB255" cm="1">
        <f t="array" ref="AB255">_xlfn._xlws.FILTER(Table3[[#All],[Name]],(Table3[[#All],[Polygon]]=$A255)*(Table3[[#All],[Period]]=AB$1)*((Table3[[#All],[Variables ]]=$AF$3)+(Table3[[#All],[Variables ]]=$AF$2)+(Table3[[#All],[Variables ]]=$AF$4)),0)</f>
        <v>0</v>
      </c>
      <c r="AC255" cm="1">
        <f t="array" ref="AC255">_xlfn._xlws.FILTER(Table3[[#All],[Name]],(Table3[[#All],[Polygon]]=$A255)*(Table3[[#All],[Period]]=AC$1)*((Table3[[#All],[Variables ]]=$AF$3)+(Table3[[#All],[Variables ]]=$AF$2)+(Table3[[#All],[Variables ]]=$AF$4)),0)</f>
        <v>0</v>
      </c>
      <c r="AD255" cm="1">
        <f t="array" ref="AD255">_xlfn._xlws.FILTER(Table3[[#All],[Name]],(Table3[[#All],[Polygon]]=$A255)*(Table3[[#All],[Period]]=AD$1)*((Table3[[#All],[Variables ]]=$AF$3)+(Table3[[#All],[Variables ]]=$AF$2)+(Table3[[#All],[Variables ]]=$AF$4)),0)</f>
        <v>0</v>
      </c>
    </row>
    <row r="256" spans="1:30" x14ac:dyDescent="0.35">
      <c r="A256" s="5">
        <v>27</v>
      </c>
      <c r="B256" s="6" t="s">
        <v>1721</v>
      </c>
      <c r="C256" s="8">
        <v>23.007539449999999</v>
      </c>
      <c r="D256" s="6" t="s">
        <v>1361</v>
      </c>
      <c r="E256" s="6">
        <v>0</v>
      </c>
      <c r="F256" s="6">
        <v>4</v>
      </c>
      <c r="G256" s="6">
        <v>4</v>
      </c>
      <c r="H256" s="6"/>
      <c r="I256" s="6">
        <v>0</v>
      </c>
      <c r="J256" s="6">
        <v>0</v>
      </c>
      <c r="K256" s="6" t="s">
        <v>1362</v>
      </c>
      <c r="L256" s="6">
        <v>83</v>
      </c>
      <c r="M256" s="6">
        <v>83</v>
      </c>
      <c r="N256" s="6">
        <v>35.39444323</v>
      </c>
      <c r="O256" s="9">
        <v>19.099</v>
      </c>
      <c r="P256" cm="1">
        <f t="array" ref="P256">_xlfn._xlws.FILTER(Table3[[#All],[Name]],(Table3[[#All],[Polygon]]=$A256)*(Table3[[#All],[Period]]=P$1)*((Table3[[#All],[Variables ]]=$AF$3)+(Table3[[#All],[Variables ]]=$AF$2)+(Table3[[#All],[Variables ]]=$AF$4)),0)</f>
        <v>0</v>
      </c>
      <c r="Q256" t="str" cm="1">
        <f t="array" ref="Q256">_xlfn._xlws.FILTER(Table3[[#All],[Name]],(Table3[[#All],[Polygon]]=$A256)*(Table3[[#All],[Period]]=Q$1)*((Table3[[#All],[Variables ]]=$AF$3)+(Table3[[#All],[Variables ]]=$AF$2)+(Table3[[#All],[Variables ]]=$AF$4)),0)</f>
        <v>AH</v>
      </c>
      <c r="R256" cm="1">
        <f t="array" ref="R256">_xlfn._xlws.FILTER(Table3[[#All],[Name]],(Table3[[#All],[Polygon]]=$A256)*(Table3[[#All],[Period]]=R$1)*((Table3[[#All],[Variables ]]=$AF$3)+(Table3[[#All],[Variables ]]=$AF$2)+(Table3[[#All],[Variables ]]=$AF$4)),0)</f>
        <v>0</v>
      </c>
      <c r="S256" cm="1">
        <f t="array" ref="S256">_xlfn._xlws.FILTER(Table3[[#All],[Name]],(Table3[[#All],[Polygon]]=$A256)*(Table3[[#All],[Period]]=S$1)*((Table3[[#All],[Variables ]]=$AF$3)+(Table3[[#All],[Variables ]]=$AF$2)+(Table3[[#All],[Variables ]]=$AF$4)),0)</f>
        <v>0</v>
      </c>
      <c r="T256" t="str" cm="1">
        <f t="array" ref="T256">_xlfn._xlws.FILTER(Table3[[#All],[Name]],(Table3[[#All],[Polygon]]=$A256)*(Table3[[#All],[Period]]=T$1)*((Table3[[#All],[Variables ]]=$AF$3)+(Table3[[#All],[Variables ]]=$AF$2)+(Table3[[#All],[Variables ]]=$AF$4)),0)</f>
        <v>H</v>
      </c>
      <c r="U256" t="str" cm="1">
        <f t="array" ref="U256">_xlfn._xlws.FILTER(Table3[[#All],[Name]],(Table3[[#All],[Polygon]]=$A256)*(Table3[[#All],[Period]]=U$1)*((Table3[[#All],[Variables ]]=$AF$3)+(Table3[[#All],[Variables ]]=$AF$2)+(Table3[[#All],[Variables ]]=$AF$4)),0)</f>
        <v>AH</v>
      </c>
      <c r="V256" t="str" cm="1">
        <f t="array" ref="V256">_xlfn._xlws.FILTER(Table3[[#All],[Name]],(Table3[[#All],[Polygon]]=$A256)*(Table3[[#All],[Period]]=V$1)*((Table3[[#All],[Variables ]]=$AF$3)+(Table3[[#All],[Variables ]]=$AF$2)+(Table3[[#All],[Variables ]]=$AF$4)),0)</f>
        <v>AH</v>
      </c>
      <c r="W256" cm="1">
        <f t="array" ref="W256">_xlfn._xlws.FILTER(Table3[[#All],[Name]],(Table3[[#All],[Polygon]]=$A256)*(Table3[[#All],[Period]]=W$1)*((Table3[[#All],[Variables ]]=$AF$3)+(Table3[[#All],[Variables ]]=$AF$2)+(Table3[[#All],[Variables ]]=$AF$4)),0)</f>
        <v>0</v>
      </c>
      <c r="X256" t="str" cm="1">
        <f t="array" ref="X256">_xlfn._xlws.FILTER(Table3[[#All],[Name]],(Table3[[#All],[Polygon]]=$A256)*(Table3[[#All],[Period]]=X$1)*((Table3[[#All],[Variables ]]=$AF$3)+(Table3[[#All],[Variables ]]=$AF$2)+(Table3[[#All],[Variables ]]=$AF$4)),0)</f>
        <v>PCT</v>
      </c>
      <c r="Y256" t="str" cm="1">
        <f t="array" ref="Y256">_xlfn._xlws.FILTER(Table3[[#All],[Name]],(Table3[[#All],[Polygon]]=$A256)*(Table3[[#All],[Period]]=Y$1)*((Table3[[#All],[Variables ]]=$AF$3)+(Table3[[#All],[Variables ]]=$AF$2)+(Table3[[#All],[Variables ]]=$AF$4)),0)</f>
        <v>AH</v>
      </c>
      <c r="Z256" t="str" cm="1">
        <f t="array" ref="Z256">_xlfn._xlws.FILTER(Table3[[#All],[Name]],(Table3[[#All],[Polygon]]=$A256)*(Table3[[#All],[Period]]=Z$1)*((Table3[[#All],[Variables ]]=$AF$3)+(Table3[[#All],[Variables ]]=$AF$2)+(Table3[[#All],[Variables ]]=$AF$4)),0)</f>
        <v>AH</v>
      </c>
      <c r="AA256" cm="1">
        <f t="array" ref="AA256">_xlfn._xlws.FILTER(Table3[[#All],[Name]],(Table3[[#All],[Polygon]]=$A256)*(Table3[[#All],[Period]]=AA$1)*((Table3[[#All],[Variables ]]=$AF$3)+(Table3[[#All],[Variables ]]=$AF$2)+(Table3[[#All],[Variables ]]=$AF$4)),0)</f>
        <v>0</v>
      </c>
      <c r="AB256" cm="1">
        <f t="array" ref="AB256">_xlfn._xlws.FILTER(Table3[[#All],[Name]],(Table3[[#All],[Polygon]]=$A256)*(Table3[[#All],[Period]]=AB$1)*((Table3[[#All],[Variables ]]=$AF$3)+(Table3[[#All],[Variables ]]=$AF$2)+(Table3[[#All],[Variables ]]=$AF$4)),0)</f>
        <v>0</v>
      </c>
      <c r="AC256" cm="1">
        <f t="array" ref="AC256">_xlfn._xlws.FILTER(Table3[[#All],[Name]],(Table3[[#All],[Polygon]]=$A256)*(Table3[[#All],[Period]]=AC$1)*((Table3[[#All],[Variables ]]=$AF$3)+(Table3[[#All],[Variables ]]=$AF$2)+(Table3[[#All],[Variables ]]=$AF$4)),0)</f>
        <v>0</v>
      </c>
      <c r="AD256" cm="1">
        <f t="array" ref="AD256">_xlfn._xlws.FILTER(Table3[[#All],[Name]],(Table3[[#All],[Polygon]]=$A256)*(Table3[[#All],[Period]]=AD$1)*((Table3[[#All],[Variables ]]=$AF$3)+(Table3[[#All],[Variables ]]=$AF$2)+(Table3[[#All],[Variables ]]=$AF$4)),0)</f>
        <v>0</v>
      </c>
    </row>
    <row r="257" spans="1:30" x14ac:dyDescent="0.35">
      <c r="A257" s="3">
        <v>27</v>
      </c>
      <c r="B257" s="4" t="s">
        <v>1721</v>
      </c>
      <c r="C257" s="10">
        <v>23.007539449999999</v>
      </c>
      <c r="D257" s="4" t="s">
        <v>1361</v>
      </c>
      <c r="E257" s="4">
        <v>0</v>
      </c>
      <c r="F257" s="4">
        <v>4</v>
      </c>
      <c r="G257" s="4">
        <v>4</v>
      </c>
      <c r="H257" s="4"/>
      <c r="I257" s="4">
        <v>0</v>
      </c>
      <c r="J257" s="4">
        <v>0</v>
      </c>
      <c r="K257" s="4" t="s">
        <v>1362</v>
      </c>
      <c r="L257" s="4">
        <v>88</v>
      </c>
      <c r="M257" s="4">
        <v>88</v>
      </c>
      <c r="N257" s="4">
        <v>15.61335437</v>
      </c>
      <c r="O257" s="11">
        <v>5.5E-2</v>
      </c>
      <c r="P257" cm="1">
        <f t="array" ref="P257">_xlfn._xlws.FILTER(Table3[[#All],[Name]],(Table3[[#All],[Polygon]]=$A257)*(Table3[[#All],[Period]]=P$1)*((Table3[[#All],[Variables ]]=$AF$3)+(Table3[[#All],[Variables ]]=$AF$2)+(Table3[[#All],[Variables ]]=$AF$4)),0)</f>
        <v>0</v>
      </c>
      <c r="Q257" t="str" cm="1">
        <f t="array" ref="Q257">_xlfn._xlws.FILTER(Table3[[#All],[Name]],(Table3[[#All],[Polygon]]=$A257)*(Table3[[#All],[Period]]=Q$1)*((Table3[[#All],[Variables ]]=$AF$3)+(Table3[[#All],[Variables ]]=$AF$2)+(Table3[[#All],[Variables ]]=$AF$4)),0)</f>
        <v>AH</v>
      </c>
      <c r="R257" cm="1">
        <f t="array" ref="R257">_xlfn._xlws.FILTER(Table3[[#All],[Name]],(Table3[[#All],[Polygon]]=$A257)*(Table3[[#All],[Period]]=R$1)*((Table3[[#All],[Variables ]]=$AF$3)+(Table3[[#All],[Variables ]]=$AF$2)+(Table3[[#All],[Variables ]]=$AF$4)),0)</f>
        <v>0</v>
      </c>
      <c r="S257" cm="1">
        <f t="array" ref="S257">_xlfn._xlws.FILTER(Table3[[#All],[Name]],(Table3[[#All],[Polygon]]=$A257)*(Table3[[#All],[Period]]=S$1)*((Table3[[#All],[Variables ]]=$AF$3)+(Table3[[#All],[Variables ]]=$AF$2)+(Table3[[#All],[Variables ]]=$AF$4)),0)</f>
        <v>0</v>
      </c>
      <c r="T257" t="str" cm="1">
        <f t="array" ref="T257">_xlfn._xlws.FILTER(Table3[[#All],[Name]],(Table3[[#All],[Polygon]]=$A257)*(Table3[[#All],[Period]]=T$1)*((Table3[[#All],[Variables ]]=$AF$3)+(Table3[[#All],[Variables ]]=$AF$2)+(Table3[[#All],[Variables ]]=$AF$4)),0)</f>
        <v>H</v>
      </c>
      <c r="U257" t="str" cm="1">
        <f t="array" ref="U257">_xlfn._xlws.FILTER(Table3[[#All],[Name]],(Table3[[#All],[Polygon]]=$A257)*(Table3[[#All],[Period]]=U$1)*((Table3[[#All],[Variables ]]=$AF$3)+(Table3[[#All],[Variables ]]=$AF$2)+(Table3[[#All],[Variables ]]=$AF$4)),0)</f>
        <v>AH</v>
      </c>
      <c r="V257" t="str" cm="1">
        <f t="array" ref="V257">_xlfn._xlws.FILTER(Table3[[#All],[Name]],(Table3[[#All],[Polygon]]=$A257)*(Table3[[#All],[Period]]=V$1)*((Table3[[#All],[Variables ]]=$AF$3)+(Table3[[#All],[Variables ]]=$AF$2)+(Table3[[#All],[Variables ]]=$AF$4)),0)</f>
        <v>AH</v>
      </c>
      <c r="W257" cm="1">
        <f t="array" ref="W257">_xlfn._xlws.FILTER(Table3[[#All],[Name]],(Table3[[#All],[Polygon]]=$A257)*(Table3[[#All],[Period]]=W$1)*((Table3[[#All],[Variables ]]=$AF$3)+(Table3[[#All],[Variables ]]=$AF$2)+(Table3[[#All],[Variables ]]=$AF$4)),0)</f>
        <v>0</v>
      </c>
      <c r="X257" t="str" cm="1">
        <f t="array" ref="X257">_xlfn._xlws.FILTER(Table3[[#All],[Name]],(Table3[[#All],[Polygon]]=$A257)*(Table3[[#All],[Period]]=X$1)*((Table3[[#All],[Variables ]]=$AF$3)+(Table3[[#All],[Variables ]]=$AF$2)+(Table3[[#All],[Variables ]]=$AF$4)),0)</f>
        <v>PCT</v>
      </c>
      <c r="Y257" t="str" cm="1">
        <f t="array" ref="Y257">_xlfn._xlws.FILTER(Table3[[#All],[Name]],(Table3[[#All],[Polygon]]=$A257)*(Table3[[#All],[Period]]=Y$1)*((Table3[[#All],[Variables ]]=$AF$3)+(Table3[[#All],[Variables ]]=$AF$2)+(Table3[[#All],[Variables ]]=$AF$4)),0)</f>
        <v>AH</v>
      </c>
      <c r="Z257" t="str" cm="1">
        <f t="array" ref="Z257">_xlfn._xlws.FILTER(Table3[[#All],[Name]],(Table3[[#All],[Polygon]]=$A257)*(Table3[[#All],[Period]]=Z$1)*((Table3[[#All],[Variables ]]=$AF$3)+(Table3[[#All],[Variables ]]=$AF$2)+(Table3[[#All],[Variables ]]=$AF$4)),0)</f>
        <v>AH</v>
      </c>
      <c r="AA257" cm="1">
        <f t="array" ref="AA257">_xlfn._xlws.FILTER(Table3[[#All],[Name]],(Table3[[#All],[Polygon]]=$A257)*(Table3[[#All],[Period]]=AA$1)*((Table3[[#All],[Variables ]]=$AF$3)+(Table3[[#All],[Variables ]]=$AF$2)+(Table3[[#All],[Variables ]]=$AF$4)),0)</f>
        <v>0</v>
      </c>
      <c r="AB257" cm="1">
        <f t="array" ref="AB257">_xlfn._xlws.FILTER(Table3[[#All],[Name]],(Table3[[#All],[Polygon]]=$A257)*(Table3[[#All],[Period]]=AB$1)*((Table3[[#All],[Variables ]]=$AF$3)+(Table3[[#All],[Variables ]]=$AF$2)+(Table3[[#All],[Variables ]]=$AF$4)),0)</f>
        <v>0</v>
      </c>
      <c r="AC257" cm="1">
        <f t="array" ref="AC257">_xlfn._xlws.FILTER(Table3[[#All],[Name]],(Table3[[#All],[Polygon]]=$A257)*(Table3[[#All],[Period]]=AC$1)*((Table3[[#All],[Variables ]]=$AF$3)+(Table3[[#All],[Variables ]]=$AF$2)+(Table3[[#All],[Variables ]]=$AF$4)),0)</f>
        <v>0</v>
      </c>
      <c r="AD257" cm="1">
        <f t="array" ref="AD257">_xlfn._xlws.FILTER(Table3[[#All],[Name]],(Table3[[#All],[Polygon]]=$A257)*(Table3[[#All],[Period]]=AD$1)*((Table3[[#All],[Variables ]]=$AF$3)+(Table3[[#All],[Variables ]]=$AF$2)+(Table3[[#All],[Variables ]]=$AF$4)),0)</f>
        <v>0</v>
      </c>
    </row>
    <row r="258" spans="1:30" x14ac:dyDescent="0.35">
      <c r="A258" s="5">
        <v>27</v>
      </c>
      <c r="B258" s="6" t="s">
        <v>1721</v>
      </c>
      <c r="C258" s="8">
        <v>23.007539449999999</v>
      </c>
      <c r="D258" s="6" t="s">
        <v>1361</v>
      </c>
      <c r="E258" s="6">
        <v>0</v>
      </c>
      <c r="F258" s="6">
        <v>4</v>
      </c>
      <c r="G258" s="6">
        <v>4</v>
      </c>
      <c r="H258" s="6"/>
      <c r="I258" s="6">
        <v>0</v>
      </c>
      <c r="J258" s="6">
        <v>0</v>
      </c>
      <c r="K258" s="6" t="s">
        <v>1362</v>
      </c>
      <c r="L258" s="6">
        <v>53</v>
      </c>
      <c r="M258" s="6">
        <v>53</v>
      </c>
      <c r="N258" s="6">
        <v>66.246111110000001</v>
      </c>
      <c r="O258" s="9">
        <v>12.452999999999999</v>
      </c>
      <c r="P258" cm="1">
        <f t="array" ref="P258">_xlfn._xlws.FILTER(Table3[[#All],[Name]],(Table3[[#All],[Polygon]]=$A258)*(Table3[[#All],[Period]]=P$1)*((Table3[[#All],[Variables ]]=$AF$3)+(Table3[[#All],[Variables ]]=$AF$2)+(Table3[[#All],[Variables ]]=$AF$4)),0)</f>
        <v>0</v>
      </c>
      <c r="Q258" t="str" cm="1">
        <f t="array" ref="Q258">_xlfn._xlws.FILTER(Table3[[#All],[Name]],(Table3[[#All],[Polygon]]=$A258)*(Table3[[#All],[Period]]=Q$1)*((Table3[[#All],[Variables ]]=$AF$3)+(Table3[[#All],[Variables ]]=$AF$2)+(Table3[[#All],[Variables ]]=$AF$4)),0)</f>
        <v>AH</v>
      </c>
      <c r="R258" cm="1">
        <f t="array" ref="R258">_xlfn._xlws.FILTER(Table3[[#All],[Name]],(Table3[[#All],[Polygon]]=$A258)*(Table3[[#All],[Period]]=R$1)*((Table3[[#All],[Variables ]]=$AF$3)+(Table3[[#All],[Variables ]]=$AF$2)+(Table3[[#All],[Variables ]]=$AF$4)),0)</f>
        <v>0</v>
      </c>
      <c r="S258" cm="1">
        <f t="array" ref="S258">_xlfn._xlws.FILTER(Table3[[#All],[Name]],(Table3[[#All],[Polygon]]=$A258)*(Table3[[#All],[Period]]=S$1)*((Table3[[#All],[Variables ]]=$AF$3)+(Table3[[#All],[Variables ]]=$AF$2)+(Table3[[#All],[Variables ]]=$AF$4)),0)</f>
        <v>0</v>
      </c>
      <c r="T258" t="str" cm="1">
        <f t="array" ref="T258">_xlfn._xlws.FILTER(Table3[[#All],[Name]],(Table3[[#All],[Polygon]]=$A258)*(Table3[[#All],[Period]]=T$1)*((Table3[[#All],[Variables ]]=$AF$3)+(Table3[[#All],[Variables ]]=$AF$2)+(Table3[[#All],[Variables ]]=$AF$4)),0)</f>
        <v>H</v>
      </c>
      <c r="U258" t="str" cm="1">
        <f t="array" ref="U258">_xlfn._xlws.FILTER(Table3[[#All],[Name]],(Table3[[#All],[Polygon]]=$A258)*(Table3[[#All],[Period]]=U$1)*((Table3[[#All],[Variables ]]=$AF$3)+(Table3[[#All],[Variables ]]=$AF$2)+(Table3[[#All],[Variables ]]=$AF$4)),0)</f>
        <v>AH</v>
      </c>
      <c r="V258" t="str" cm="1">
        <f t="array" ref="V258">_xlfn._xlws.FILTER(Table3[[#All],[Name]],(Table3[[#All],[Polygon]]=$A258)*(Table3[[#All],[Period]]=V$1)*((Table3[[#All],[Variables ]]=$AF$3)+(Table3[[#All],[Variables ]]=$AF$2)+(Table3[[#All],[Variables ]]=$AF$4)),0)</f>
        <v>AH</v>
      </c>
      <c r="W258" cm="1">
        <f t="array" ref="W258">_xlfn._xlws.FILTER(Table3[[#All],[Name]],(Table3[[#All],[Polygon]]=$A258)*(Table3[[#All],[Period]]=W$1)*((Table3[[#All],[Variables ]]=$AF$3)+(Table3[[#All],[Variables ]]=$AF$2)+(Table3[[#All],[Variables ]]=$AF$4)),0)</f>
        <v>0</v>
      </c>
      <c r="X258" t="str" cm="1">
        <f t="array" ref="X258">_xlfn._xlws.FILTER(Table3[[#All],[Name]],(Table3[[#All],[Polygon]]=$A258)*(Table3[[#All],[Period]]=X$1)*((Table3[[#All],[Variables ]]=$AF$3)+(Table3[[#All],[Variables ]]=$AF$2)+(Table3[[#All],[Variables ]]=$AF$4)),0)</f>
        <v>PCT</v>
      </c>
      <c r="Y258" t="str" cm="1">
        <f t="array" ref="Y258">_xlfn._xlws.FILTER(Table3[[#All],[Name]],(Table3[[#All],[Polygon]]=$A258)*(Table3[[#All],[Period]]=Y$1)*((Table3[[#All],[Variables ]]=$AF$3)+(Table3[[#All],[Variables ]]=$AF$2)+(Table3[[#All],[Variables ]]=$AF$4)),0)</f>
        <v>AH</v>
      </c>
      <c r="Z258" t="str" cm="1">
        <f t="array" ref="Z258">_xlfn._xlws.FILTER(Table3[[#All],[Name]],(Table3[[#All],[Polygon]]=$A258)*(Table3[[#All],[Period]]=Z$1)*((Table3[[#All],[Variables ]]=$AF$3)+(Table3[[#All],[Variables ]]=$AF$2)+(Table3[[#All],[Variables ]]=$AF$4)),0)</f>
        <v>AH</v>
      </c>
      <c r="AA258" cm="1">
        <f t="array" ref="AA258">_xlfn._xlws.FILTER(Table3[[#All],[Name]],(Table3[[#All],[Polygon]]=$A258)*(Table3[[#All],[Period]]=AA$1)*((Table3[[#All],[Variables ]]=$AF$3)+(Table3[[#All],[Variables ]]=$AF$2)+(Table3[[#All],[Variables ]]=$AF$4)),0)</f>
        <v>0</v>
      </c>
      <c r="AB258" cm="1">
        <f t="array" ref="AB258">_xlfn._xlws.FILTER(Table3[[#All],[Name]],(Table3[[#All],[Polygon]]=$A258)*(Table3[[#All],[Period]]=AB$1)*((Table3[[#All],[Variables ]]=$AF$3)+(Table3[[#All],[Variables ]]=$AF$2)+(Table3[[#All],[Variables ]]=$AF$4)),0)</f>
        <v>0</v>
      </c>
      <c r="AC258" cm="1">
        <f t="array" ref="AC258">_xlfn._xlws.FILTER(Table3[[#All],[Name]],(Table3[[#All],[Polygon]]=$A258)*(Table3[[#All],[Period]]=AC$1)*((Table3[[#All],[Variables ]]=$AF$3)+(Table3[[#All],[Variables ]]=$AF$2)+(Table3[[#All],[Variables ]]=$AF$4)),0)</f>
        <v>0</v>
      </c>
      <c r="AD258" cm="1">
        <f t="array" ref="AD258">_xlfn._xlws.FILTER(Table3[[#All],[Name]],(Table3[[#All],[Polygon]]=$A258)*(Table3[[#All],[Period]]=AD$1)*((Table3[[#All],[Variables ]]=$AF$3)+(Table3[[#All],[Variables ]]=$AF$2)+(Table3[[#All],[Variables ]]=$AF$4)),0)</f>
        <v>0</v>
      </c>
    </row>
    <row r="259" spans="1:30" x14ac:dyDescent="0.35">
      <c r="A259" s="3">
        <v>27</v>
      </c>
      <c r="B259" s="4" t="s">
        <v>1721</v>
      </c>
      <c r="C259" s="10">
        <v>23.007539449999999</v>
      </c>
      <c r="D259" s="4" t="s">
        <v>1361</v>
      </c>
      <c r="E259" s="4">
        <v>0</v>
      </c>
      <c r="F259" s="4">
        <v>4</v>
      </c>
      <c r="G259" s="4">
        <v>4</v>
      </c>
      <c r="H259" s="4"/>
      <c r="I259" s="4">
        <v>0</v>
      </c>
      <c r="J259" s="4">
        <v>0</v>
      </c>
      <c r="K259" s="4" t="s">
        <v>1362</v>
      </c>
      <c r="L259" s="4">
        <v>50</v>
      </c>
      <c r="M259" s="4">
        <v>50</v>
      </c>
      <c r="N259" s="4">
        <v>14.44762008</v>
      </c>
      <c r="O259" s="11">
        <v>4.0780000000000003</v>
      </c>
      <c r="P259" cm="1">
        <f t="array" ref="P259">_xlfn._xlws.FILTER(Table3[[#All],[Name]],(Table3[[#All],[Polygon]]=$A259)*(Table3[[#All],[Period]]=P$1)*((Table3[[#All],[Variables ]]=$AF$3)+(Table3[[#All],[Variables ]]=$AF$2)+(Table3[[#All],[Variables ]]=$AF$4)),0)</f>
        <v>0</v>
      </c>
      <c r="Q259" t="str" cm="1">
        <f t="array" ref="Q259">_xlfn._xlws.FILTER(Table3[[#All],[Name]],(Table3[[#All],[Polygon]]=$A259)*(Table3[[#All],[Period]]=Q$1)*((Table3[[#All],[Variables ]]=$AF$3)+(Table3[[#All],[Variables ]]=$AF$2)+(Table3[[#All],[Variables ]]=$AF$4)),0)</f>
        <v>AH</v>
      </c>
      <c r="R259" cm="1">
        <f t="array" ref="R259">_xlfn._xlws.FILTER(Table3[[#All],[Name]],(Table3[[#All],[Polygon]]=$A259)*(Table3[[#All],[Period]]=R$1)*((Table3[[#All],[Variables ]]=$AF$3)+(Table3[[#All],[Variables ]]=$AF$2)+(Table3[[#All],[Variables ]]=$AF$4)),0)</f>
        <v>0</v>
      </c>
      <c r="S259" cm="1">
        <f t="array" ref="S259">_xlfn._xlws.FILTER(Table3[[#All],[Name]],(Table3[[#All],[Polygon]]=$A259)*(Table3[[#All],[Period]]=S$1)*((Table3[[#All],[Variables ]]=$AF$3)+(Table3[[#All],[Variables ]]=$AF$2)+(Table3[[#All],[Variables ]]=$AF$4)),0)</f>
        <v>0</v>
      </c>
      <c r="T259" t="str" cm="1">
        <f t="array" ref="T259">_xlfn._xlws.FILTER(Table3[[#All],[Name]],(Table3[[#All],[Polygon]]=$A259)*(Table3[[#All],[Period]]=T$1)*((Table3[[#All],[Variables ]]=$AF$3)+(Table3[[#All],[Variables ]]=$AF$2)+(Table3[[#All],[Variables ]]=$AF$4)),0)</f>
        <v>H</v>
      </c>
      <c r="U259" t="str" cm="1">
        <f t="array" ref="U259">_xlfn._xlws.FILTER(Table3[[#All],[Name]],(Table3[[#All],[Polygon]]=$A259)*(Table3[[#All],[Period]]=U$1)*((Table3[[#All],[Variables ]]=$AF$3)+(Table3[[#All],[Variables ]]=$AF$2)+(Table3[[#All],[Variables ]]=$AF$4)),0)</f>
        <v>AH</v>
      </c>
      <c r="V259" t="str" cm="1">
        <f t="array" ref="V259">_xlfn._xlws.FILTER(Table3[[#All],[Name]],(Table3[[#All],[Polygon]]=$A259)*(Table3[[#All],[Period]]=V$1)*((Table3[[#All],[Variables ]]=$AF$3)+(Table3[[#All],[Variables ]]=$AF$2)+(Table3[[#All],[Variables ]]=$AF$4)),0)</f>
        <v>AH</v>
      </c>
      <c r="W259" cm="1">
        <f t="array" ref="W259">_xlfn._xlws.FILTER(Table3[[#All],[Name]],(Table3[[#All],[Polygon]]=$A259)*(Table3[[#All],[Period]]=W$1)*((Table3[[#All],[Variables ]]=$AF$3)+(Table3[[#All],[Variables ]]=$AF$2)+(Table3[[#All],[Variables ]]=$AF$4)),0)</f>
        <v>0</v>
      </c>
      <c r="X259" t="str" cm="1">
        <f t="array" ref="X259">_xlfn._xlws.FILTER(Table3[[#All],[Name]],(Table3[[#All],[Polygon]]=$A259)*(Table3[[#All],[Period]]=X$1)*((Table3[[#All],[Variables ]]=$AF$3)+(Table3[[#All],[Variables ]]=$AF$2)+(Table3[[#All],[Variables ]]=$AF$4)),0)</f>
        <v>PCT</v>
      </c>
      <c r="Y259" t="str" cm="1">
        <f t="array" ref="Y259">_xlfn._xlws.FILTER(Table3[[#All],[Name]],(Table3[[#All],[Polygon]]=$A259)*(Table3[[#All],[Period]]=Y$1)*((Table3[[#All],[Variables ]]=$AF$3)+(Table3[[#All],[Variables ]]=$AF$2)+(Table3[[#All],[Variables ]]=$AF$4)),0)</f>
        <v>AH</v>
      </c>
      <c r="Z259" t="str" cm="1">
        <f t="array" ref="Z259">_xlfn._xlws.FILTER(Table3[[#All],[Name]],(Table3[[#All],[Polygon]]=$A259)*(Table3[[#All],[Period]]=Z$1)*((Table3[[#All],[Variables ]]=$AF$3)+(Table3[[#All],[Variables ]]=$AF$2)+(Table3[[#All],[Variables ]]=$AF$4)),0)</f>
        <v>AH</v>
      </c>
      <c r="AA259" cm="1">
        <f t="array" ref="AA259">_xlfn._xlws.FILTER(Table3[[#All],[Name]],(Table3[[#All],[Polygon]]=$A259)*(Table3[[#All],[Period]]=AA$1)*((Table3[[#All],[Variables ]]=$AF$3)+(Table3[[#All],[Variables ]]=$AF$2)+(Table3[[#All],[Variables ]]=$AF$4)),0)</f>
        <v>0</v>
      </c>
      <c r="AB259" cm="1">
        <f t="array" ref="AB259">_xlfn._xlws.FILTER(Table3[[#All],[Name]],(Table3[[#All],[Polygon]]=$A259)*(Table3[[#All],[Period]]=AB$1)*((Table3[[#All],[Variables ]]=$AF$3)+(Table3[[#All],[Variables ]]=$AF$2)+(Table3[[#All],[Variables ]]=$AF$4)),0)</f>
        <v>0</v>
      </c>
      <c r="AC259" cm="1">
        <f t="array" ref="AC259">_xlfn._xlws.FILTER(Table3[[#All],[Name]],(Table3[[#All],[Polygon]]=$A259)*(Table3[[#All],[Period]]=AC$1)*((Table3[[#All],[Variables ]]=$AF$3)+(Table3[[#All],[Variables ]]=$AF$2)+(Table3[[#All],[Variables ]]=$AF$4)),0)</f>
        <v>0</v>
      </c>
      <c r="AD259" cm="1">
        <f t="array" ref="AD259">_xlfn._xlws.FILTER(Table3[[#All],[Name]],(Table3[[#All],[Polygon]]=$A259)*(Table3[[#All],[Period]]=AD$1)*((Table3[[#All],[Variables ]]=$AF$3)+(Table3[[#All],[Variables ]]=$AF$2)+(Table3[[#All],[Variables ]]=$AF$4)),0)</f>
        <v>0</v>
      </c>
    </row>
    <row r="260" spans="1:30" x14ac:dyDescent="0.35">
      <c r="A260" s="5">
        <v>27</v>
      </c>
      <c r="B260" s="6" t="s">
        <v>1721</v>
      </c>
      <c r="C260" s="8">
        <v>23.007539449999999</v>
      </c>
      <c r="D260" s="6" t="s">
        <v>1361</v>
      </c>
      <c r="E260" s="6">
        <v>0</v>
      </c>
      <c r="F260" s="6">
        <v>4</v>
      </c>
      <c r="G260" s="6">
        <v>4</v>
      </c>
      <c r="H260" s="6"/>
      <c r="I260" s="6">
        <v>0</v>
      </c>
      <c r="J260" s="6">
        <v>0</v>
      </c>
      <c r="K260" s="6" t="s">
        <v>1362</v>
      </c>
      <c r="L260" s="6">
        <v>804</v>
      </c>
      <c r="M260" s="6">
        <v>804</v>
      </c>
      <c r="N260" s="6">
        <v>40.84752546</v>
      </c>
      <c r="O260" s="9">
        <v>19.760999999999999</v>
      </c>
      <c r="P260" cm="1">
        <f t="array" ref="P260">_xlfn._xlws.FILTER(Table3[[#All],[Name]],(Table3[[#All],[Polygon]]=$A260)*(Table3[[#All],[Period]]=P$1)*((Table3[[#All],[Variables ]]=$AF$3)+(Table3[[#All],[Variables ]]=$AF$2)+(Table3[[#All],[Variables ]]=$AF$4)),0)</f>
        <v>0</v>
      </c>
      <c r="Q260" t="str" cm="1">
        <f t="array" ref="Q260">_xlfn._xlws.FILTER(Table3[[#All],[Name]],(Table3[[#All],[Polygon]]=$A260)*(Table3[[#All],[Period]]=Q$1)*((Table3[[#All],[Variables ]]=$AF$3)+(Table3[[#All],[Variables ]]=$AF$2)+(Table3[[#All],[Variables ]]=$AF$4)),0)</f>
        <v>AH</v>
      </c>
      <c r="R260" cm="1">
        <f t="array" ref="R260">_xlfn._xlws.FILTER(Table3[[#All],[Name]],(Table3[[#All],[Polygon]]=$A260)*(Table3[[#All],[Period]]=R$1)*((Table3[[#All],[Variables ]]=$AF$3)+(Table3[[#All],[Variables ]]=$AF$2)+(Table3[[#All],[Variables ]]=$AF$4)),0)</f>
        <v>0</v>
      </c>
      <c r="S260" cm="1">
        <f t="array" ref="S260">_xlfn._xlws.FILTER(Table3[[#All],[Name]],(Table3[[#All],[Polygon]]=$A260)*(Table3[[#All],[Period]]=S$1)*((Table3[[#All],[Variables ]]=$AF$3)+(Table3[[#All],[Variables ]]=$AF$2)+(Table3[[#All],[Variables ]]=$AF$4)),0)</f>
        <v>0</v>
      </c>
      <c r="T260" t="str" cm="1">
        <f t="array" ref="T260">_xlfn._xlws.FILTER(Table3[[#All],[Name]],(Table3[[#All],[Polygon]]=$A260)*(Table3[[#All],[Period]]=T$1)*((Table3[[#All],[Variables ]]=$AF$3)+(Table3[[#All],[Variables ]]=$AF$2)+(Table3[[#All],[Variables ]]=$AF$4)),0)</f>
        <v>H</v>
      </c>
      <c r="U260" t="str" cm="1">
        <f t="array" ref="U260">_xlfn._xlws.FILTER(Table3[[#All],[Name]],(Table3[[#All],[Polygon]]=$A260)*(Table3[[#All],[Period]]=U$1)*((Table3[[#All],[Variables ]]=$AF$3)+(Table3[[#All],[Variables ]]=$AF$2)+(Table3[[#All],[Variables ]]=$AF$4)),0)</f>
        <v>AH</v>
      </c>
      <c r="V260" t="str" cm="1">
        <f t="array" ref="V260">_xlfn._xlws.FILTER(Table3[[#All],[Name]],(Table3[[#All],[Polygon]]=$A260)*(Table3[[#All],[Period]]=V$1)*((Table3[[#All],[Variables ]]=$AF$3)+(Table3[[#All],[Variables ]]=$AF$2)+(Table3[[#All],[Variables ]]=$AF$4)),0)</f>
        <v>AH</v>
      </c>
      <c r="W260" cm="1">
        <f t="array" ref="W260">_xlfn._xlws.FILTER(Table3[[#All],[Name]],(Table3[[#All],[Polygon]]=$A260)*(Table3[[#All],[Period]]=W$1)*((Table3[[#All],[Variables ]]=$AF$3)+(Table3[[#All],[Variables ]]=$AF$2)+(Table3[[#All],[Variables ]]=$AF$4)),0)</f>
        <v>0</v>
      </c>
      <c r="X260" t="str" cm="1">
        <f t="array" ref="X260">_xlfn._xlws.FILTER(Table3[[#All],[Name]],(Table3[[#All],[Polygon]]=$A260)*(Table3[[#All],[Period]]=X$1)*((Table3[[#All],[Variables ]]=$AF$3)+(Table3[[#All],[Variables ]]=$AF$2)+(Table3[[#All],[Variables ]]=$AF$4)),0)</f>
        <v>PCT</v>
      </c>
      <c r="Y260" t="str" cm="1">
        <f t="array" ref="Y260">_xlfn._xlws.FILTER(Table3[[#All],[Name]],(Table3[[#All],[Polygon]]=$A260)*(Table3[[#All],[Period]]=Y$1)*((Table3[[#All],[Variables ]]=$AF$3)+(Table3[[#All],[Variables ]]=$AF$2)+(Table3[[#All],[Variables ]]=$AF$4)),0)</f>
        <v>AH</v>
      </c>
      <c r="Z260" t="str" cm="1">
        <f t="array" ref="Z260">_xlfn._xlws.FILTER(Table3[[#All],[Name]],(Table3[[#All],[Polygon]]=$A260)*(Table3[[#All],[Period]]=Z$1)*((Table3[[#All],[Variables ]]=$AF$3)+(Table3[[#All],[Variables ]]=$AF$2)+(Table3[[#All],[Variables ]]=$AF$4)),0)</f>
        <v>AH</v>
      </c>
      <c r="AA260" cm="1">
        <f t="array" ref="AA260">_xlfn._xlws.FILTER(Table3[[#All],[Name]],(Table3[[#All],[Polygon]]=$A260)*(Table3[[#All],[Period]]=AA$1)*((Table3[[#All],[Variables ]]=$AF$3)+(Table3[[#All],[Variables ]]=$AF$2)+(Table3[[#All],[Variables ]]=$AF$4)),0)</f>
        <v>0</v>
      </c>
      <c r="AB260" cm="1">
        <f t="array" ref="AB260">_xlfn._xlws.FILTER(Table3[[#All],[Name]],(Table3[[#All],[Polygon]]=$A260)*(Table3[[#All],[Period]]=AB$1)*((Table3[[#All],[Variables ]]=$AF$3)+(Table3[[#All],[Variables ]]=$AF$2)+(Table3[[#All],[Variables ]]=$AF$4)),0)</f>
        <v>0</v>
      </c>
      <c r="AC260" cm="1">
        <f t="array" ref="AC260">_xlfn._xlws.FILTER(Table3[[#All],[Name]],(Table3[[#All],[Polygon]]=$A260)*(Table3[[#All],[Period]]=AC$1)*((Table3[[#All],[Variables ]]=$AF$3)+(Table3[[#All],[Variables ]]=$AF$2)+(Table3[[#All],[Variables ]]=$AF$4)),0)</f>
        <v>0</v>
      </c>
      <c r="AD260" cm="1">
        <f t="array" ref="AD260">_xlfn._xlws.FILTER(Table3[[#All],[Name]],(Table3[[#All],[Polygon]]=$A260)*(Table3[[#All],[Period]]=AD$1)*((Table3[[#All],[Variables ]]=$AF$3)+(Table3[[#All],[Variables ]]=$AF$2)+(Table3[[#All],[Variables ]]=$AF$4)),0)</f>
        <v>0</v>
      </c>
    </row>
    <row r="261" spans="1:30" x14ac:dyDescent="0.35">
      <c r="A261" s="3">
        <v>27</v>
      </c>
      <c r="B261" s="4" t="s">
        <v>1721</v>
      </c>
      <c r="C261" s="10">
        <v>23.007539449999999</v>
      </c>
      <c r="D261" s="4" t="s">
        <v>1361</v>
      </c>
      <c r="E261" s="4">
        <v>0</v>
      </c>
      <c r="F261" s="4">
        <v>4</v>
      </c>
      <c r="G261" s="4">
        <v>4</v>
      </c>
      <c r="H261" s="4"/>
      <c r="I261" s="4">
        <v>0</v>
      </c>
      <c r="J261" s="4">
        <v>0</v>
      </c>
      <c r="K261" s="4" t="s">
        <v>1362</v>
      </c>
      <c r="L261" s="4">
        <v>801</v>
      </c>
      <c r="M261" s="4">
        <v>801</v>
      </c>
      <c r="N261" s="4">
        <v>60.847007519999998</v>
      </c>
      <c r="O261" s="11">
        <v>28.911000000000001</v>
      </c>
      <c r="P261" cm="1">
        <f t="array" ref="P261">_xlfn._xlws.FILTER(Table3[[#All],[Name]],(Table3[[#All],[Polygon]]=$A261)*(Table3[[#All],[Period]]=P$1)*((Table3[[#All],[Variables ]]=$AF$3)+(Table3[[#All],[Variables ]]=$AF$2)+(Table3[[#All],[Variables ]]=$AF$4)),0)</f>
        <v>0</v>
      </c>
      <c r="Q261" t="str" cm="1">
        <f t="array" ref="Q261">_xlfn._xlws.FILTER(Table3[[#All],[Name]],(Table3[[#All],[Polygon]]=$A261)*(Table3[[#All],[Period]]=Q$1)*((Table3[[#All],[Variables ]]=$AF$3)+(Table3[[#All],[Variables ]]=$AF$2)+(Table3[[#All],[Variables ]]=$AF$4)),0)</f>
        <v>AH</v>
      </c>
      <c r="R261" cm="1">
        <f t="array" ref="R261">_xlfn._xlws.FILTER(Table3[[#All],[Name]],(Table3[[#All],[Polygon]]=$A261)*(Table3[[#All],[Period]]=R$1)*((Table3[[#All],[Variables ]]=$AF$3)+(Table3[[#All],[Variables ]]=$AF$2)+(Table3[[#All],[Variables ]]=$AF$4)),0)</f>
        <v>0</v>
      </c>
      <c r="S261" cm="1">
        <f t="array" ref="S261">_xlfn._xlws.FILTER(Table3[[#All],[Name]],(Table3[[#All],[Polygon]]=$A261)*(Table3[[#All],[Period]]=S$1)*((Table3[[#All],[Variables ]]=$AF$3)+(Table3[[#All],[Variables ]]=$AF$2)+(Table3[[#All],[Variables ]]=$AF$4)),0)</f>
        <v>0</v>
      </c>
      <c r="T261" t="str" cm="1">
        <f t="array" ref="T261">_xlfn._xlws.FILTER(Table3[[#All],[Name]],(Table3[[#All],[Polygon]]=$A261)*(Table3[[#All],[Period]]=T$1)*((Table3[[#All],[Variables ]]=$AF$3)+(Table3[[#All],[Variables ]]=$AF$2)+(Table3[[#All],[Variables ]]=$AF$4)),0)</f>
        <v>H</v>
      </c>
      <c r="U261" t="str" cm="1">
        <f t="array" ref="U261">_xlfn._xlws.FILTER(Table3[[#All],[Name]],(Table3[[#All],[Polygon]]=$A261)*(Table3[[#All],[Period]]=U$1)*((Table3[[#All],[Variables ]]=$AF$3)+(Table3[[#All],[Variables ]]=$AF$2)+(Table3[[#All],[Variables ]]=$AF$4)),0)</f>
        <v>AH</v>
      </c>
      <c r="V261" t="str" cm="1">
        <f t="array" ref="V261">_xlfn._xlws.FILTER(Table3[[#All],[Name]],(Table3[[#All],[Polygon]]=$A261)*(Table3[[#All],[Period]]=V$1)*((Table3[[#All],[Variables ]]=$AF$3)+(Table3[[#All],[Variables ]]=$AF$2)+(Table3[[#All],[Variables ]]=$AF$4)),0)</f>
        <v>AH</v>
      </c>
      <c r="W261" cm="1">
        <f t="array" ref="W261">_xlfn._xlws.FILTER(Table3[[#All],[Name]],(Table3[[#All],[Polygon]]=$A261)*(Table3[[#All],[Period]]=W$1)*((Table3[[#All],[Variables ]]=$AF$3)+(Table3[[#All],[Variables ]]=$AF$2)+(Table3[[#All],[Variables ]]=$AF$4)),0)</f>
        <v>0</v>
      </c>
      <c r="X261" t="str" cm="1">
        <f t="array" ref="X261">_xlfn._xlws.FILTER(Table3[[#All],[Name]],(Table3[[#All],[Polygon]]=$A261)*(Table3[[#All],[Period]]=X$1)*((Table3[[#All],[Variables ]]=$AF$3)+(Table3[[#All],[Variables ]]=$AF$2)+(Table3[[#All],[Variables ]]=$AF$4)),0)</f>
        <v>PCT</v>
      </c>
      <c r="Y261" t="str" cm="1">
        <f t="array" ref="Y261">_xlfn._xlws.FILTER(Table3[[#All],[Name]],(Table3[[#All],[Polygon]]=$A261)*(Table3[[#All],[Period]]=Y$1)*((Table3[[#All],[Variables ]]=$AF$3)+(Table3[[#All],[Variables ]]=$AF$2)+(Table3[[#All],[Variables ]]=$AF$4)),0)</f>
        <v>AH</v>
      </c>
      <c r="Z261" t="str" cm="1">
        <f t="array" ref="Z261">_xlfn._xlws.FILTER(Table3[[#All],[Name]],(Table3[[#All],[Polygon]]=$A261)*(Table3[[#All],[Period]]=Z$1)*((Table3[[#All],[Variables ]]=$AF$3)+(Table3[[#All],[Variables ]]=$AF$2)+(Table3[[#All],[Variables ]]=$AF$4)),0)</f>
        <v>AH</v>
      </c>
      <c r="AA261" cm="1">
        <f t="array" ref="AA261">_xlfn._xlws.FILTER(Table3[[#All],[Name]],(Table3[[#All],[Polygon]]=$A261)*(Table3[[#All],[Period]]=AA$1)*((Table3[[#All],[Variables ]]=$AF$3)+(Table3[[#All],[Variables ]]=$AF$2)+(Table3[[#All],[Variables ]]=$AF$4)),0)</f>
        <v>0</v>
      </c>
      <c r="AB261" cm="1">
        <f t="array" ref="AB261">_xlfn._xlws.FILTER(Table3[[#All],[Name]],(Table3[[#All],[Polygon]]=$A261)*(Table3[[#All],[Period]]=AB$1)*((Table3[[#All],[Variables ]]=$AF$3)+(Table3[[#All],[Variables ]]=$AF$2)+(Table3[[#All],[Variables ]]=$AF$4)),0)</f>
        <v>0</v>
      </c>
      <c r="AC261" cm="1">
        <f t="array" ref="AC261">_xlfn._xlws.FILTER(Table3[[#All],[Name]],(Table3[[#All],[Polygon]]=$A261)*(Table3[[#All],[Period]]=AC$1)*((Table3[[#All],[Variables ]]=$AF$3)+(Table3[[#All],[Variables ]]=$AF$2)+(Table3[[#All],[Variables ]]=$AF$4)),0)</f>
        <v>0</v>
      </c>
      <c r="AD261" cm="1">
        <f t="array" ref="AD261">_xlfn._xlws.FILTER(Table3[[#All],[Name]],(Table3[[#All],[Polygon]]=$A261)*(Table3[[#All],[Period]]=AD$1)*((Table3[[#All],[Variables ]]=$AF$3)+(Table3[[#All],[Variables ]]=$AF$2)+(Table3[[#All],[Variables ]]=$AF$4)),0)</f>
        <v>0</v>
      </c>
    </row>
    <row r="262" spans="1:30" x14ac:dyDescent="0.35">
      <c r="A262" s="5">
        <v>27</v>
      </c>
      <c r="B262" s="6" t="s">
        <v>1721</v>
      </c>
      <c r="C262" s="8">
        <v>23.007539449999999</v>
      </c>
      <c r="D262" s="6" t="s">
        <v>1361</v>
      </c>
      <c r="E262" s="6">
        <v>0</v>
      </c>
      <c r="F262" s="6">
        <v>4</v>
      </c>
      <c r="G262" s="6">
        <v>4</v>
      </c>
      <c r="H262" s="6"/>
      <c r="I262" s="6">
        <v>0</v>
      </c>
      <c r="J262" s="6">
        <v>0</v>
      </c>
      <c r="K262" s="6" t="s">
        <v>1362</v>
      </c>
      <c r="L262" s="6">
        <v>770</v>
      </c>
      <c r="M262" s="6">
        <v>770</v>
      </c>
      <c r="N262" s="6">
        <v>48.209431600000002</v>
      </c>
      <c r="O262" s="9">
        <v>25.567</v>
      </c>
      <c r="P262" cm="1">
        <f t="array" ref="P262">_xlfn._xlws.FILTER(Table3[[#All],[Name]],(Table3[[#All],[Polygon]]=$A262)*(Table3[[#All],[Period]]=P$1)*((Table3[[#All],[Variables ]]=$AF$3)+(Table3[[#All],[Variables ]]=$AF$2)+(Table3[[#All],[Variables ]]=$AF$4)),0)</f>
        <v>0</v>
      </c>
      <c r="Q262" t="str" cm="1">
        <f t="array" ref="Q262">_xlfn._xlws.FILTER(Table3[[#All],[Name]],(Table3[[#All],[Polygon]]=$A262)*(Table3[[#All],[Period]]=Q$1)*((Table3[[#All],[Variables ]]=$AF$3)+(Table3[[#All],[Variables ]]=$AF$2)+(Table3[[#All],[Variables ]]=$AF$4)),0)</f>
        <v>AH</v>
      </c>
      <c r="R262" cm="1">
        <f t="array" ref="R262">_xlfn._xlws.FILTER(Table3[[#All],[Name]],(Table3[[#All],[Polygon]]=$A262)*(Table3[[#All],[Period]]=R$1)*((Table3[[#All],[Variables ]]=$AF$3)+(Table3[[#All],[Variables ]]=$AF$2)+(Table3[[#All],[Variables ]]=$AF$4)),0)</f>
        <v>0</v>
      </c>
      <c r="S262" cm="1">
        <f t="array" ref="S262">_xlfn._xlws.FILTER(Table3[[#All],[Name]],(Table3[[#All],[Polygon]]=$A262)*(Table3[[#All],[Period]]=S$1)*((Table3[[#All],[Variables ]]=$AF$3)+(Table3[[#All],[Variables ]]=$AF$2)+(Table3[[#All],[Variables ]]=$AF$4)),0)</f>
        <v>0</v>
      </c>
      <c r="T262" t="str" cm="1">
        <f t="array" ref="T262">_xlfn._xlws.FILTER(Table3[[#All],[Name]],(Table3[[#All],[Polygon]]=$A262)*(Table3[[#All],[Period]]=T$1)*((Table3[[#All],[Variables ]]=$AF$3)+(Table3[[#All],[Variables ]]=$AF$2)+(Table3[[#All],[Variables ]]=$AF$4)),0)</f>
        <v>H</v>
      </c>
      <c r="U262" t="str" cm="1">
        <f t="array" ref="U262">_xlfn._xlws.FILTER(Table3[[#All],[Name]],(Table3[[#All],[Polygon]]=$A262)*(Table3[[#All],[Period]]=U$1)*((Table3[[#All],[Variables ]]=$AF$3)+(Table3[[#All],[Variables ]]=$AF$2)+(Table3[[#All],[Variables ]]=$AF$4)),0)</f>
        <v>AH</v>
      </c>
      <c r="V262" t="str" cm="1">
        <f t="array" ref="V262">_xlfn._xlws.FILTER(Table3[[#All],[Name]],(Table3[[#All],[Polygon]]=$A262)*(Table3[[#All],[Period]]=V$1)*((Table3[[#All],[Variables ]]=$AF$3)+(Table3[[#All],[Variables ]]=$AF$2)+(Table3[[#All],[Variables ]]=$AF$4)),0)</f>
        <v>AH</v>
      </c>
      <c r="W262" cm="1">
        <f t="array" ref="W262">_xlfn._xlws.FILTER(Table3[[#All],[Name]],(Table3[[#All],[Polygon]]=$A262)*(Table3[[#All],[Period]]=W$1)*((Table3[[#All],[Variables ]]=$AF$3)+(Table3[[#All],[Variables ]]=$AF$2)+(Table3[[#All],[Variables ]]=$AF$4)),0)</f>
        <v>0</v>
      </c>
      <c r="X262" t="str" cm="1">
        <f t="array" ref="X262">_xlfn._xlws.FILTER(Table3[[#All],[Name]],(Table3[[#All],[Polygon]]=$A262)*(Table3[[#All],[Period]]=X$1)*((Table3[[#All],[Variables ]]=$AF$3)+(Table3[[#All],[Variables ]]=$AF$2)+(Table3[[#All],[Variables ]]=$AF$4)),0)</f>
        <v>PCT</v>
      </c>
      <c r="Y262" t="str" cm="1">
        <f t="array" ref="Y262">_xlfn._xlws.FILTER(Table3[[#All],[Name]],(Table3[[#All],[Polygon]]=$A262)*(Table3[[#All],[Period]]=Y$1)*((Table3[[#All],[Variables ]]=$AF$3)+(Table3[[#All],[Variables ]]=$AF$2)+(Table3[[#All],[Variables ]]=$AF$4)),0)</f>
        <v>AH</v>
      </c>
      <c r="Z262" t="str" cm="1">
        <f t="array" ref="Z262">_xlfn._xlws.FILTER(Table3[[#All],[Name]],(Table3[[#All],[Polygon]]=$A262)*(Table3[[#All],[Period]]=Z$1)*((Table3[[#All],[Variables ]]=$AF$3)+(Table3[[#All],[Variables ]]=$AF$2)+(Table3[[#All],[Variables ]]=$AF$4)),0)</f>
        <v>AH</v>
      </c>
      <c r="AA262" cm="1">
        <f t="array" ref="AA262">_xlfn._xlws.FILTER(Table3[[#All],[Name]],(Table3[[#All],[Polygon]]=$A262)*(Table3[[#All],[Period]]=AA$1)*((Table3[[#All],[Variables ]]=$AF$3)+(Table3[[#All],[Variables ]]=$AF$2)+(Table3[[#All],[Variables ]]=$AF$4)),0)</f>
        <v>0</v>
      </c>
      <c r="AB262" cm="1">
        <f t="array" ref="AB262">_xlfn._xlws.FILTER(Table3[[#All],[Name]],(Table3[[#All],[Polygon]]=$A262)*(Table3[[#All],[Period]]=AB$1)*((Table3[[#All],[Variables ]]=$AF$3)+(Table3[[#All],[Variables ]]=$AF$2)+(Table3[[#All],[Variables ]]=$AF$4)),0)</f>
        <v>0</v>
      </c>
      <c r="AC262" cm="1">
        <f t="array" ref="AC262">_xlfn._xlws.FILTER(Table3[[#All],[Name]],(Table3[[#All],[Polygon]]=$A262)*(Table3[[#All],[Period]]=AC$1)*((Table3[[#All],[Variables ]]=$AF$3)+(Table3[[#All],[Variables ]]=$AF$2)+(Table3[[#All],[Variables ]]=$AF$4)),0)</f>
        <v>0</v>
      </c>
      <c r="AD262" cm="1">
        <f t="array" ref="AD262">_xlfn._xlws.FILTER(Table3[[#All],[Name]],(Table3[[#All],[Polygon]]=$A262)*(Table3[[#All],[Period]]=AD$1)*((Table3[[#All],[Variables ]]=$AF$3)+(Table3[[#All],[Variables ]]=$AF$2)+(Table3[[#All],[Variables ]]=$AF$4)),0)</f>
        <v>0</v>
      </c>
    </row>
    <row r="263" spans="1:30" x14ac:dyDescent="0.35">
      <c r="A263" s="3">
        <v>27</v>
      </c>
      <c r="B263" s="4" t="s">
        <v>1721</v>
      </c>
      <c r="C263" s="10">
        <v>23.007539449999999</v>
      </c>
      <c r="D263" s="4" t="s">
        <v>1361</v>
      </c>
      <c r="E263" s="4">
        <v>0</v>
      </c>
      <c r="F263" s="4">
        <v>4</v>
      </c>
      <c r="G263" s="4">
        <v>4</v>
      </c>
      <c r="H263" s="4"/>
      <c r="I263" s="4">
        <v>0</v>
      </c>
      <c r="J263" s="4">
        <v>0</v>
      </c>
      <c r="K263" s="4" t="s">
        <v>1362</v>
      </c>
      <c r="L263" s="4">
        <v>776</v>
      </c>
      <c r="M263" s="4">
        <v>776</v>
      </c>
      <c r="N263" s="4">
        <v>48.388616759999998</v>
      </c>
      <c r="O263" s="11">
        <v>25.567</v>
      </c>
      <c r="P263" cm="1">
        <f t="array" ref="P263">_xlfn._xlws.FILTER(Table3[[#All],[Name]],(Table3[[#All],[Polygon]]=$A263)*(Table3[[#All],[Period]]=P$1)*((Table3[[#All],[Variables ]]=$AF$3)+(Table3[[#All],[Variables ]]=$AF$2)+(Table3[[#All],[Variables ]]=$AF$4)),0)</f>
        <v>0</v>
      </c>
      <c r="Q263" t="str" cm="1">
        <f t="array" ref="Q263">_xlfn._xlws.FILTER(Table3[[#All],[Name]],(Table3[[#All],[Polygon]]=$A263)*(Table3[[#All],[Period]]=Q$1)*((Table3[[#All],[Variables ]]=$AF$3)+(Table3[[#All],[Variables ]]=$AF$2)+(Table3[[#All],[Variables ]]=$AF$4)),0)</f>
        <v>AH</v>
      </c>
      <c r="R263" cm="1">
        <f t="array" ref="R263">_xlfn._xlws.FILTER(Table3[[#All],[Name]],(Table3[[#All],[Polygon]]=$A263)*(Table3[[#All],[Period]]=R$1)*((Table3[[#All],[Variables ]]=$AF$3)+(Table3[[#All],[Variables ]]=$AF$2)+(Table3[[#All],[Variables ]]=$AF$4)),0)</f>
        <v>0</v>
      </c>
      <c r="S263" cm="1">
        <f t="array" ref="S263">_xlfn._xlws.FILTER(Table3[[#All],[Name]],(Table3[[#All],[Polygon]]=$A263)*(Table3[[#All],[Period]]=S$1)*((Table3[[#All],[Variables ]]=$AF$3)+(Table3[[#All],[Variables ]]=$AF$2)+(Table3[[#All],[Variables ]]=$AF$4)),0)</f>
        <v>0</v>
      </c>
      <c r="T263" t="str" cm="1">
        <f t="array" ref="T263">_xlfn._xlws.FILTER(Table3[[#All],[Name]],(Table3[[#All],[Polygon]]=$A263)*(Table3[[#All],[Period]]=T$1)*((Table3[[#All],[Variables ]]=$AF$3)+(Table3[[#All],[Variables ]]=$AF$2)+(Table3[[#All],[Variables ]]=$AF$4)),0)</f>
        <v>H</v>
      </c>
      <c r="U263" t="str" cm="1">
        <f t="array" ref="U263">_xlfn._xlws.FILTER(Table3[[#All],[Name]],(Table3[[#All],[Polygon]]=$A263)*(Table3[[#All],[Period]]=U$1)*((Table3[[#All],[Variables ]]=$AF$3)+(Table3[[#All],[Variables ]]=$AF$2)+(Table3[[#All],[Variables ]]=$AF$4)),0)</f>
        <v>AH</v>
      </c>
      <c r="V263" t="str" cm="1">
        <f t="array" ref="V263">_xlfn._xlws.FILTER(Table3[[#All],[Name]],(Table3[[#All],[Polygon]]=$A263)*(Table3[[#All],[Period]]=V$1)*((Table3[[#All],[Variables ]]=$AF$3)+(Table3[[#All],[Variables ]]=$AF$2)+(Table3[[#All],[Variables ]]=$AF$4)),0)</f>
        <v>AH</v>
      </c>
      <c r="W263" cm="1">
        <f t="array" ref="W263">_xlfn._xlws.FILTER(Table3[[#All],[Name]],(Table3[[#All],[Polygon]]=$A263)*(Table3[[#All],[Period]]=W$1)*((Table3[[#All],[Variables ]]=$AF$3)+(Table3[[#All],[Variables ]]=$AF$2)+(Table3[[#All],[Variables ]]=$AF$4)),0)</f>
        <v>0</v>
      </c>
      <c r="X263" t="str" cm="1">
        <f t="array" ref="X263">_xlfn._xlws.FILTER(Table3[[#All],[Name]],(Table3[[#All],[Polygon]]=$A263)*(Table3[[#All],[Period]]=X$1)*((Table3[[#All],[Variables ]]=$AF$3)+(Table3[[#All],[Variables ]]=$AF$2)+(Table3[[#All],[Variables ]]=$AF$4)),0)</f>
        <v>PCT</v>
      </c>
      <c r="Y263" t="str" cm="1">
        <f t="array" ref="Y263">_xlfn._xlws.FILTER(Table3[[#All],[Name]],(Table3[[#All],[Polygon]]=$A263)*(Table3[[#All],[Period]]=Y$1)*((Table3[[#All],[Variables ]]=$AF$3)+(Table3[[#All],[Variables ]]=$AF$2)+(Table3[[#All],[Variables ]]=$AF$4)),0)</f>
        <v>AH</v>
      </c>
      <c r="Z263" t="str" cm="1">
        <f t="array" ref="Z263">_xlfn._xlws.FILTER(Table3[[#All],[Name]],(Table3[[#All],[Polygon]]=$A263)*(Table3[[#All],[Period]]=Z$1)*((Table3[[#All],[Variables ]]=$AF$3)+(Table3[[#All],[Variables ]]=$AF$2)+(Table3[[#All],[Variables ]]=$AF$4)),0)</f>
        <v>AH</v>
      </c>
      <c r="AA263" cm="1">
        <f t="array" ref="AA263">_xlfn._xlws.FILTER(Table3[[#All],[Name]],(Table3[[#All],[Polygon]]=$A263)*(Table3[[#All],[Period]]=AA$1)*((Table3[[#All],[Variables ]]=$AF$3)+(Table3[[#All],[Variables ]]=$AF$2)+(Table3[[#All],[Variables ]]=$AF$4)),0)</f>
        <v>0</v>
      </c>
      <c r="AB263" cm="1">
        <f t="array" ref="AB263">_xlfn._xlws.FILTER(Table3[[#All],[Name]],(Table3[[#All],[Polygon]]=$A263)*(Table3[[#All],[Period]]=AB$1)*((Table3[[#All],[Variables ]]=$AF$3)+(Table3[[#All],[Variables ]]=$AF$2)+(Table3[[#All],[Variables ]]=$AF$4)),0)</f>
        <v>0</v>
      </c>
      <c r="AC263" cm="1">
        <f t="array" ref="AC263">_xlfn._xlws.FILTER(Table3[[#All],[Name]],(Table3[[#All],[Polygon]]=$A263)*(Table3[[#All],[Period]]=AC$1)*((Table3[[#All],[Variables ]]=$AF$3)+(Table3[[#All],[Variables ]]=$AF$2)+(Table3[[#All],[Variables ]]=$AF$4)),0)</f>
        <v>0</v>
      </c>
      <c r="AD263" cm="1">
        <f t="array" ref="AD263">_xlfn._xlws.FILTER(Table3[[#All],[Name]],(Table3[[#All],[Polygon]]=$A263)*(Table3[[#All],[Period]]=AD$1)*((Table3[[#All],[Variables ]]=$AF$3)+(Table3[[#All],[Variables ]]=$AF$2)+(Table3[[#All],[Variables ]]=$AF$4)),0)</f>
        <v>0</v>
      </c>
    </row>
    <row r="264" spans="1:30" x14ac:dyDescent="0.35">
      <c r="A264" s="5">
        <v>28</v>
      </c>
      <c r="B264" s="6">
        <v>74</v>
      </c>
      <c r="C264" s="8">
        <v>6.9827912699999999</v>
      </c>
      <c r="D264" s="6" t="s">
        <v>1361</v>
      </c>
      <c r="E264" s="6">
        <v>0</v>
      </c>
      <c r="F264" s="6">
        <v>4</v>
      </c>
      <c r="G264" s="6">
        <v>5</v>
      </c>
      <c r="H264" s="6"/>
      <c r="I264" s="6">
        <v>0</v>
      </c>
      <c r="J264" s="6">
        <v>0</v>
      </c>
      <c r="K264" s="6" t="s">
        <v>1362</v>
      </c>
      <c r="L264" s="6">
        <v>60</v>
      </c>
      <c r="M264" s="6">
        <v>60</v>
      </c>
      <c r="N264" s="6">
        <v>27.581774939999999</v>
      </c>
      <c r="O264" s="9">
        <v>0.37</v>
      </c>
      <c r="P264" cm="1">
        <f t="array" ref="P264">_xlfn._xlws.FILTER(Table3[[#All],[Name]],(Table3[[#All],[Polygon]]=$A264)*(Table3[[#All],[Period]]=P$1)*((Table3[[#All],[Variables ]]=$AF$3)+(Table3[[#All],[Variables ]]=$AF$2)+(Table3[[#All],[Variables ]]=$AF$4)),0)</f>
        <v>0</v>
      </c>
      <c r="Q264" t="e" cm="1" vm="2">
        <f t="array" aca="1" ref="Q264" ca="1">_xlfn._xlws.FILTER(Table3[[#All],[Name]],(Table3[[#All],[Polygon]]=$A264)*(Table3[[#All],[Period]]=Q$1)*((Table3[[#All],[Variables ]]=$AF$3)+(Table3[[#All],[Variables ]]=$AF$2)+(Table3[[#All],[Variables ]]=$AF$4)),0)</f>
        <v>#VALUE!</v>
      </c>
      <c r="R264" t="str" cm="1">
        <f t="array" ref="R264">_xlfn._xlws.FILTER(Table3[[#All],[Name]],(Table3[[#All],[Polygon]]=$A264)*(Table3[[#All],[Period]]=R$1)*((Table3[[#All],[Variables ]]=$AF$3)+(Table3[[#All],[Variables ]]=$AF$2)+(Table3[[#All],[Variables ]]=$AF$4)),0)</f>
        <v>AH</v>
      </c>
      <c r="S264" t="str" cm="1">
        <f t="array" ref="S264">_xlfn._xlws.FILTER(Table3[[#All],[Name]],(Table3[[#All],[Polygon]]=$A264)*(Table3[[#All],[Period]]=S$1)*((Table3[[#All],[Variables ]]=$AF$3)+(Table3[[#All],[Variables ]]=$AF$2)+(Table3[[#All],[Variables ]]=$AF$4)),0)</f>
        <v>AH</v>
      </c>
      <c r="T264" cm="1">
        <f t="array" ref="T264">_xlfn._xlws.FILTER(Table3[[#All],[Name]],(Table3[[#All],[Polygon]]=$A264)*(Table3[[#All],[Period]]=T$1)*((Table3[[#All],[Variables ]]=$AF$3)+(Table3[[#All],[Variables ]]=$AF$2)+(Table3[[#All],[Variables ]]=$AF$4)),0)</f>
        <v>0</v>
      </c>
      <c r="U264" t="str" cm="1">
        <f t="array" ref="U264">_xlfn._xlws.FILTER(Table3[[#All],[Name]],(Table3[[#All],[Polygon]]=$A264)*(Table3[[#All],[Period]]=U$1)*((Table3[[#All],[Variables ]]=$AF$3)+(Table3[[#All],[Variables ]]=$AF$2)+(Table3[[#All],[Variables ]]=$AF$4)),0)</f>
        <v>PCT</v>
      </c>
      <c r="V264" t="str" cm="1">
        <f t="array" ref="V264">_xlfn._xlws.FILTER(Table3[[#All],[Name]],(Table3[[#All],[Polygon]]=$A264)*(Table3[[#All],[Period]]=V$1)*((Table3[[#All],[Variables ]]=$AF$3)+(Table3[[#All],[Variables ]]=$AF$2)+(Table3[[#All],[Variables ]]=$AF$4)),0)</f>
        <v>AH</v>
      </c>
      <c r="W264" t="str" cm="1">
        <f t="array" ref="W264">_xlfn._xlws.FILTER(Table3[[#All],[Name]],(Table3[[#All],[Polygon]]=$A264)*(Table3[[#All],[Period]]=W$1)*((Table3[[#All],[Variables ]]=$AF$3)+(Table3[[#All],[Variables ]]=$AF$2)+(Table3[[#All],[Variables ]]=$AF$4)),0)</f>
        <v>AH</v>
      </c>
      <c r="X264" cm="1">
        <f t="array" ref="X264">_xlfn._xlws.FILTER(Table3[[#All],[Name]],(Table3[[#All],[Polygon]]=$A264)*(Table3[[#All],[Period]]=X$1)*((Table3[[#All],[Variables ]]=$AF$3)+(Table3[[#All],[Variables ]]=$AF$2)+(Table3[[#All],[Variables ]]=$AF$4)),0)</f>
        <v>0</v>
      </c>
      <c r="Y264" cm="1">
        <f t="array" ref="Y264">_xlfn._xlws.FILTER(Table3[[#All],[Name]],(Table3[[#All],[Polygon]]=$A264)*(Table3[[#All],[Period]]=Y$1)*((Table3[[#All],[Variables ]]=$AF$3)+(Table3[[#All],[Variables ]]=$AF$2)+(Table3[[#All],[Variables ]]=$AF$4)),0)</f>
        <v>0</v>
      </c>
      <c r="Z264" cm="1">
        <f t="array" ref="Z264">_xlfn._xlws.FILTER(Table3[[#All],[Name]],(Table3[[#All],[Polygon]]=$A264)*(Table3[[#All],[Period]]=Z$1)*((Table3[[#All],[Variables ]]=$AF$3)+(Table3[[#All],[Variables ]]=$AF$2)+(Table3[[#All],[Variables ]]=$AF$4)),0)</f>
        <v>0</v>
      </c>
      <c r="AA264" cm="1">
        <f t="array" ref="AA264">_xlfn._xlws.FILTER(Table3[[#All],[Name]],(Table3[[#All],[Polygon]]=$A264)*(Table3[[#All],[Period]]=AA$1)*((Table3[[#All],[Variables ]]=$AF$3)+(Table3[[#All],[Variables ]]=$AF$2)+(Table3[[#All],[Variables ]]=$AF$4)),0)</f>
        <v>0</v>
      </c>
      <c r="AB264" cm="1">
        <f t="array" ref="AB264">_xlfn._xlws.FILTER(Table3[[#All],[Name]],(Table3[[#All],[Polygon]]=$A264)*(Table3[[#All],[Period]]=AB$1)*((Table3[[#All],[Variables ]]=$AF$3)+(Table3[[#All],[Variables ]]=$AF$2)+(Table3[[#All],[Variables ]]=$AF$4)),0)</f>
        <v>0</v>
      </c>
      <c r="AC264" cm="1">
        <f t="array" ref="AC264">_xlfn._xlws.FILTER(Table3[[#All],[Name]],(Table3[[#All],[Polygon]]=$A264)*(Table3[[#All],[Period]]=AC$1)*((Table3[[#All],[Variables ]]=$AF$3)+(Table3[[#All],[Variables ]]=$AF$2)+(Table3[[#All],[Variables ]]=$AF$4)),0)</f>
        <v>0</v>
      </c>
      <c r="AD264" cm="1">
        <f t="array" ref="AD264">_xlfn._xlws.FILTER(Table3[[#All],[Name]],(Table3[[#All],[Polygon]]=$A264)*(Table3[[#All],[Period]]=AD$1)*((Table3[[#All],[Variables ]]=$AF$3)+(Table3[[#All],[Variables ]]=$AF$2)+(Table3[[#All],[Variables ]]=$AF$4)),0)</f>
        <v>0</v>
      </c>
    </row>
    <row r="265" spans="1:30" x14ac:dyDescent="0.35">
      <c r="A265" s="3">
        <v>28</v>
      </c>
      <c r="B265" s="4">
        <v>74</v>
      </c>
      <c r="C265" s="10">
        <v>6.9827912699999999</v>
      </c>
      <c r="D265" s="4" t="s">
        <v>1361</v>
      </c>
      <c r="E265" s="4">
        <v>0</v>
      </c>
      <c r="F265" s="4">
        <v>4</v>
      </c>
      <c r="G265" s="4">
        <v>5</v>
      </c>
      <c r="H265" s="4"/>
      <c r="I265" s="4">
        <v>0</v>
      </c>
      <c r="J265" s="4">
        <v>0</v>
      </c>
      <c r="K265" s="4" t="s">
        <v>1362</v>
      </c>
      <c r="L265" s="4">
        <v>74</v>
      </c>
      <c r="M265" s="4">
        <v>74</v>
      </c>
      <c r="N265" s="4">
        <v>32.709101220000001</v>
      </c>
      <c r="O265" s="11">
        <v>23.465</v>
      </c>
      <c r="P265" cm="1">
        <f t="array" ref="P265">_xlfn._xlws.FILTER(Table3[[#All],[Name]],(Table3[[#All],[Polygon]]=$A265)*(Table3[[#All],[Period]]=P$1)*((Table3[[#All],[Variables ]]=$AF$3)+(Table3[[#All],[Variables ]]=$AF$2)+(Table3[[#All],[Variables ]]=$AF$4)),0)</f>
        <v>0</v>
      </c>
      <c r="Q265" t="e" cm="1" vm="2">
        <f t="array" aca="1" ref="Q265" ca="1">_xlfn._xlws.FILTER(Table3[[#All],[Name]],(Table3[[#All],[Polygon]]=$A265)*(Table3[[#All],[Period]]=Q$1)*((Table3[[#All],[Variables ]]=$AF$3)+(Table3[[#All],[Variables ]]=$AF$2)+(Table3[[#All],[Variables ]]=$AF$4)),0)</f>
        <v>#VALUE!</v>
      </c>
      <c r="R265" t="str" cm="1">
        <f t="array" ref="R265">_xlfn._xlws.FILTER(Table3[[#All],[Name]],(Table3[[#All],[Polygon]]=$A265)*(Table3[[#All],[Period]]=R$1)*((Table3[[#All],[Variables ]]=$AF$3)+(Table3[[#All],[Variables ]]=$AF$2)+(Table3[[#All],[Variables ]]=$AF$4)),0)</f>
        <v>AH</v>
      </c>
      <c r="S265" t="str" cm="1">
        <f t="array" ref="S265">_xlfn._xlws.FILTER(Table3[[#All],[Name]],(Table3[[#All],[Polygon]]=$A265)*(Table3[[#All],[Period]]=S$1)*((Table3[[#All],[Variables ]]=$AF$3)+(Table3[[#All],[Variables ]]=$AF$2)+(Table3[[#All],[Variables ]]=$AF$4)),0)</f>
        <v>AH</v>
      </c>
      <c r="T265" cm="1">
        <f t="array" ref="T265">_xlfn._xlws.FILTER(Table3[[#All],[Name]],(Table3[[#All],[Polygon]]=$A265)*(Table3[[#All],[Period]]=T$1)*((Table3[[#All],[Variables ]]=$AF$3)+(Table3[[#All],[Variables ]]=$AF$2)+(Table3[[#All],[Variables ]]=$AF$4)),0)</f>
        <v>0</v>
      </c>
      <c r="U265" t="str" cm="1">
        <f t="array" ref="U265">_xlfn._xlws.FILTER(Table3[[#All],[Name]],(Table3[[#All],[Polygon]]=$A265)*(Table3[[#All],[Period]]=U$1)*((Table3[[#All],[Variables ]]=$AF$3)+(Table3[[#All],[Variables ]]=$AF$2)+(Table3[[#All],[Variables ]]=$AF$4)),0)</f>
        <v>PCT</v>
      </c>
      <c r="V265" t="str" cm="1">
        <f t="array" ref="V265">_xlfn._xlws.FILTER(Table3[[#All],[Name]],(Table3[[#All],[Polygon]]=$A265)*(Table3[[#All],[Period]]=V$1)*((Table3[[#All],[Variables ]]=$AF$3)+(Table3[[#All],[Variables ]]=$AF$2)+(Table3[[#All],[Variables ]]=$AF$4)),0)</f>
        <v>AH</v>
      </c>
      <c r="W265" t="str" cm="1">
        <f t="array" ref="W265">_xlfn._xlws.FILTER(Table3[[#All],[Name]],(Table3[[#All],[Polygon]]=$A265)*(Table3[[#All],[Period]]=W$1)*((Table3[[#All],[Variables ]]=$AF$3)+(Table3[[#All],[Variables ]]=$AF$2)+(Table3[[#All],[Variables ]]=$AF$4)),0)</f>
        <v>AH</v>
      </c>
      <c r="X265" cm="1">
        <f t="array" ref="X265">_xlfn._xlws.FILTER(Table3[[#All],[Name]],(Table3[[#All],[Polygon]]=$A265)*(Table3[[#All],[Period]]=X$1)*((Table3[[#All],[Variables ]]=$AF$3)+(Table3[[#All],[Variables ]]=$AF$2)+(Table3[[#All],[Variables ]]=$AF$4)),0)</f>
        <v>0</v>
      </c>
      <c r="Y265" cm="1">
        <f t="array" ref="Y265">_xlfn._xlws.FILTER(Table3[[#All],[Name]],(Table3[[#All],[Polygon]]=$A265)*(Table3[[#All],[Period]]=Y$1)*((Table3[[#All],[Variables ]]=$AF$3)+(Table3[[#All],[Variables ]]=$AF$2)+(Table3[[#All],[Variables ]]=$AF$4)),0)</f>
        <v>0</v>
      </c>
      <c r="Z265" cm="1">
        <f t="array" ref="Z265">_xlfn._xlws.FILTER(Table3[[#All],[Name]],(Table3[[#All],[Polygon]]=$A265)*(Table3[[#All],[Period]]=Z$1)*((Table3[[#All],[Variables ]]=$AF$3)+(Table3[[#All],[Variables ]]=$AF$2)+(Table3[[#All],[Variables ]]=$AF$4)),0)</f>
        <v>0</v>
      </c>
      <c r="AA265" cm="1">
        <f t="array" ref="AA265">_xlfn._xlws.FILTER(Table3[[#All],[Name]],(Table3[[#All],[Polygon]]=$A265)*(Table3[[#All],[Period]]=AA$1)*((Table3[[#All],[Variables ]]=$AF$3)+(Table3[[#All],[Variables ]]=$AF$2)+(Table3[[#All],[Variables ]]=$AF$4)),0)</f>
        <v>0</v>
      </c>
      <c r="AB265" cm="1">
        <f t="array" ref="AB265">_xlfn._xlws.FILTER(Table3[[#All],[Name]],(Table3[[#All],[Polygon]]=$A265)*(Table3[[#All],[Period]]=AB$1)*((Table3[[#All],[Variables ]]=$AF$3)+(Table3[[#All],[Variables ]]=$AF$2)+(Table3[[#All],[Variables ]]=$AF$4)),0)</f>
        <v>0</v>
      </c>
      <c r="AC265" cm="1">
        <f t="array" ref="AC265">_xlfn._xlws.FILTER(Table3[[#All],[Name]],(Table3[[#All],[Polygon]]=$A265)*(Table3[[#All],[Period]]=AC$1)*((Table3[[#All],[Variables ]]=$AF$3)+(Table3[[#All],[Variables ]]=$AF$2)+(Table3[[#All],[Variables ]]=$AF$4)),0)</f>
        <v>0</v>
      </c>
      <c r="AD265" cm="1">
        <f t="array" ref="AD265">_xlfn._xlws.FILTER(Table3[[#All],[Name]],(Table3[[#All],[Polygon]]=$A265)*(Table3[[#All],[Period]]=AD$1)*((Table3[[#All],[Variables ]]=$AF$3)+(Table3[[#All],[Variables ]]=$AF$2)+(Table3[[#All],[Variables ]]=$AF$4)),0)</f>
        <v>0</v>
      </c>
    </row>
    <row r="266" spans="1:30" x14ac:dyDescent="0.35">
      <c r="A266" s="5">
        <v>28</v>
      </c>
      <c r="B266" s="6">
        <v>74</v>
      </c>
      <c r="C266" s="8">
        <v>6.9827912699999999</v>
      </c>
      <c r="D266" s="6" t="s">
        <v>1361</v>
      </c>
      <c r="E266" s="6">
        <v>0</v>
      </c>
      <c r="F266" s="6">
        <v>4</v>
      </c>
      <c r="G266" s="6">
        <v>5</v>
      </c>
      <c r="H266" s="6"/>
      <c r="I266" s="6">
        <v>0</v>
      </c>
      <c r="J266" s="6">
        <v>0</v>
      </c>
      <c r="K266" s="6" t="s">
        <v>1362</v>
      </c>
      <c r="L266" s="6">
        <v>28</v>
      </c>
      <c r="M266" s="6">
        <v>28</v>
      </c>
      <c r="N266" s="6">
        <v>6.9827912699999999</v>
      </c>
      <c r="O266" s="9">
        <v>6.9829999999999997</v>
      </c>
      <c r="P266" cm="1">
        <f t="array" ref="P266">_xlfn._xlws.FILTER(Table3[[#All],[Name]],(Table3[[#All],[Polygon]]=$A266)*(Table3[[#All],[Period]]=P$1)*((Table3[[#All],[Variables ]]=$AF$3)+(Table3[[#All],[Variables ]]=$AF$2)+(Table3[[#All],[Variables ]]=$AF$4)),0)</f>
        <v>0</v>
      </c>
      <c r="Q266" t="e" cm="1" vm="2">
        <f t="array" aca="1" ref="Q266" ca="1">_xlfn._xlws.FILTER(Table3[[#All],[Name]],(Table3[[#All],[Polygon]]=$A266)*(Table3[[#All],[Period]]=Q$1)*((Table3[[#All],[Variables ]]=$AF$3)+(Table3[[#All],[Variables ]]=$AF$2)+(Table3[[#All],[Variables ]]=$AF$4)),0)</f>
        <v>#VALUE!</v>
      </c>
      <c r="R266" t="str" cm="1">
        <f t="array" ref="R266">_xlfn._xlws.FILTER(Table3[[#All],[Name]],(Table3[[#All],[Polygon]]=$A266)*(Table3[[#All],[Period]]=R$1)*((Table3[[#All],[Variables ]]=$AF$3)+(Table3[[#All],[Variables ]]=$AF$2)+(Table3[[#All],[Variables ]]=$AF$4)),0)</f>
        <v>AH</v>
      </c>
      <c r="S266" t="str" cm="1">
        <f t="array" ref="S266">_xlfn._xlws.FILTER(Table3[[#All],[Name]],(Table3[[#All],[Polygon]]=$A266)*(Table3[[#All],[Period]]=S$1)*((Table3[[#All],[Variables ]]=$AF$3)+(Table3[[#All],[Variables ]]=$AF$2)+(Table3[[#All],[Variables ]]=$AF$4)),0)</f>
        <v>AH</v>
      </c>
      <c r="T266" cm="1">
        <f t="array" ref="T266">_xlfn._xlws.FILTER(Table3[[#All],[Name]],(Table3[[#All],[Polygon]]=$A266)*(Table3[[#All],[Period]]=T$1)*((Table3[[#All],[Variables ]]=$AF$3)+(Table3[[#All],[Variables ]]=$AF$2)+(Table3[[#All],[Variables ]]=$AF$4)),0)</f>
        <v>0</v>
      </c>
      <c r="U266" t="str" cm="1">
        <f t="array" ref="U266">_xlfn._xlws.FILTER(Table3[[#All],[Name]],(Table3[[#All],[Polygon]]=$A266)*(Table3[[#All],[Period]]=U$1)*((Table3[[#All],[Variables ]]=$AF$3)+(Table3[[#All],[Variables ]]=$AF$2)+(Table3[[#All],[Variables ]]=$AF$4)),0)</f>
        <v>PCT</v>
      </c>
      <c r="V266" t="str" cm="1">
        <f t="array" ref="V266">_xlfn._xlws.FILTER(Table3[[#All],[Name]],(Table3[[#All],[Polygon]]=$A266)*(Table3[[#All],[Period]]=V$1)*((Table3[[#All],[Variables ]]=$AF$3)+(Table3[[#All],[Variables ]]=$AF$2)+(Table3[[#All],[Variables ]]=$AF$4)),0)</f>
        <v>AH</v>
      </c>
      <c r="W266" t="str" cm="1">
        <f t="array" ref="W266">_xlfn._xlws.FILTER(Table3[[#All],[Name]],(Table3[[#All],[Polygon]]=$A266)*(Table3[[#All],[Period]]=W$1)*((Table3[[#All],[Variables ]]=$AF$3)+(Table3[[#All],[Variables ]]=$AF$2)+(Table3[[#All],[Variables ]]=$AF$4)),0)</f>
        <v>AH</v>
      </c>
      <c r="X266" cm="1">
        <f t="array" ref="X266">_xlfn._xlws.FILTER(Table3[[#All],[Name]],(Table3[[#All],[Polygon]]=$A266)*(Table3[[#All],[Period]]=X$1)*((Table3[[#All],[Variables ]]=$AF$3)+(Table3[[#All],[Variables ]]=$AF$2)+(Table3[[#All],[Variables ]]=$AF$4)),0)</f>
        <v>0</v>
      </c>
      <c r="Y266" cm="1">
        <f t="array" ref="Y266">_xlfn._xlws.FILTER(Table3[[#All],[Name]],(Table3[[#All],[Polygon]]=$A266)*(Table3[[#All],[Period]]=Y$1)*((Table3[[#All],[Variables ]]=$AF$3)+(Table3[[#All],[Variables ]]=$AF$2)+(Table3[[#All],[Variables ]]=$AF$4)),0)</f>
        <v>0</v>
      </c>
      <c r="Z266" cm="1">
        <f t="array" ref="Z266">_xlfn._xlws.FILTER(Table3[[#All],[Name]],(Table3[[#All],[Polygon]]=$A266)*(Table3[[#All],[Period]]=Z$1)*((Table3[[#All],[Variables ]]=$AF$3)+(Table3[[#All],[Variables ]]=$AF$2)+(Table3[[#All],[Variables ]]=$AF$4)),0)</f>
        <v>0</v>
      </c>
      <c r="AA266" cm="1">
        <f t="array" ref="AA266">_xlfn._xlws.FILTER(Table3[[#All],[Name]],(Table3[[#All],[Polygon]]=$A266)*(Table3[[#All],[Period]]=AA$1)*((Table3[[#All],[Variables ]]=$AF$3)+(Table3[[#All],[Variables ]]=$AF$2)+(Table3[[#All],[Variables ]]=$AF$4)),0)</f>
        <v>0</v>
      </c>
      <c r="AB266" cm="1">
        <f t="array" ref="AB266">_xlfn._xlws.FILTER(Table3[[#All],[Name]],(Table3[[#All],[Polygon]]=$A266)*(Table3[[#All],[Period]]=AB$1)*((Table3[[#All],[Variables ]]=$AF$3)+(Table3[[#All],[Variables ]]=$AF$2)+(Table3[[#All],[Variables ]]=$AF$4)),0)</f>
        <v>0</v>
      </c>
      <c r="AC266" cm="1">
        <f t="array" ref="AC266">_xlfn._xlws.FILTER(Table3[[#All],[Name]],(Table3[[#All],[Polygon]]=$A266)*(Table3[[#All],[Period]]=AC$1)*((Table3[[#All],[Variables ]]=$AF$3)+(Table3[[#All],[Variables ]]=$AF$2)+(Table3[[#All],[Variables ]]=$AF$4)),0)</f>
        <v>0</v>
      </c>
      <c r="AD266" cm="1">
        <f t="array" ref="AD266">_xlfn._xlws.FILTER(Table3[[#All],[Name]],(Table3[[#All],[Polygon]]=$A266)*(Table3[[#All],[Period]]=AD$1)*((Table3[[#All],[Variables ]]=$AF$3)+(Table3[[#All],[Variables ]]=$AF$2)+(Table3[[#All],[Variables ]]=$AF$4)),0)</f>
        <v>0</v>
      </c>
    </row>
    <row r="267" spans="1:30" x14ac:dyDescent="0.35">
      <c r="A267" s="3">
        <v>28</v>
      </c>
      <c r="B267" s="4">
        <v>74</v>
      </c>
      <c r="C267" s="10">
        <v>6.9827912699999999</v>
      </c>
      <c r="D267" s="4" t="s">
        <v>1361</v>
      </c>
      <c r="E267" s="4">
        <v>0</v>
      </c>
      <c r="F267" s="4">
        <v>4</v>
      </c>
      <c r="G267" s="4">
        <v>5</v>
      </c>
      <c r="H267" s="4"/>
      <c r="I267" s="4">
        <v>0</v>
      </c>
      <c r="J267" s="4">
        <v>0</v>
      </c>
      <c r="K267" s="4" t="s">
        <v>1362</v>
      </c>
      <c r="L267" s="4">
        <v>42</v>
      </c>
      <c r="M267" s="4">
        <v>42</v>
      </c>
      <c r="N267" s="4">
        <v>12.77492447</v>
      </c>
      <c r="O267" s="11">
        <v>5.6280000000000001</v>
      </c>
      <c r="P267" cm="1">
        <f t="array" ref="P267">_xlfn._xlws.FILTER(Table3[[#All],[Name]],(Table3[[#All],[Polygon]]=$A267)*(Table3[[#All],[Period]]=P$1)*((Table3[[#All],[Variables ]]=$AF$3)+(Table3[[#All],[Variables ]]=$AF$2)+(Table3[[#All],[Variables ]]=$AF$4)),0)</f>
        <v>0</v>
      </c>
      <c r="Q267" t="e" cm="1" vm="2">
        <f t="array" aca="1" ref="Q267" ca="1">_xlfn._xlws.FILTER(Table3[[#All],[Name]],(Table3[[#All],[Polygon]]=$A267)*(Table3[[#All],[Period]]=Q$1)*((Table3[[#All],[Variables ]]=$AF$3)+(Table3[[#All],[Variables ]]=$AF$2)+(Table3[[#All],[Variables ]]=$AF$4)),0)</f>
        <v>#VALUE!</v>
      </c>
      <c r="R267" t="str" cm="1">
        <f t="array" ref="R267">_xlfn._xlws.FILTER(Table3[[#All],[Name]],(Table3[[#All],[Polygon]]=$A267)*(Table3[[#All],[Period]]=R$1)*((Table3[[#All],[Variables ]]=$AF$3)+(Table3[[#All],[Variables ]]=$AF$2)+(Table3[[#All],[Variables ]]=$AF$4)),0)</f>
        <v>AH</v>
      </c>
      <c r="S267" t="str" cm="1">
        <f t="array" ref="S267">_xlfn._xlws.FILTER(Table3[[#All],[Name]],(Table3[[#All],[Polygon]]=$A267)*(Table3[[#All],[Period]]=S$1)*((Table3[[#All],[Variables ]]=$AF$3)+(Table3[[#All],[Variables ]]=$AF$2)+(Table3[[#All],[Variables ]]=$AF$4)),0)</f>
        <v>AH</v>
      </c>
      <c r="T267" cm="1">
        <f t="array" ref="T267">_xlfn._xlws.FILTER(Table3[[#All],[Name]],(Table3[[#All],[Polygon]]=$A267)*(Table3[[#All],[Period]]=T$1)*((Table3[[#All],[Variables ]]=$AF$3)+(Table3[[#All],[Variables ]]=$AF$2)+(Table3[[#All],[Variables ]]=$AF$4)),0)</f>
        <v>0</v>
      </c>
      <c r="U267" t="str" cm="1">
        <f t="array" ref="U267">_xlfn._xlws.FILTER(Table3[[#All],[Name]],(Table3[[#All],[Polygon]]=$A267)*(Table3[[#All],[Period]]=U$1)*((Table3[[#All],[Variables ]]=$AF$3)+(Table3[[#All],[Variables ]]=$AF$2)+(Table3[[#All],[Variables ]]=$AF$4)),0)</f>
        <v>PCT</v>
      </c>
      <c r="V267" t="str" cm="1">
        <f t="array" ref="V267">_xlfn._xlws.FILTER(Table3[[#All],[Name]],(Table3[[#All],[Polygon]]=$A267)*(Table3[[#All],[Period]]=V$1)*((Table3[[#All],[Variables ]]=$AF$3)+(Table3[[#All],[Variables ]]=$AF$2)+(Table3[[#All],[Variables ]]=$AF$4)),0)</f>
        <v>AH</v>
      </c>
      <c r="W267" t="str" cm="1">
        <f t="array" ref="W267">_xlfn._xlws.FILTER(Table3[[#All],[Name]],(Table3[[#All],[Polygon]]=$A267)*(Table3[[#All],[Period]]=W$1)*((Table3[[#All],[Variables ]]=$AF$3)+(Table3[[#All],[Variables ]]=$AF$2)+(Table3[[#All],[Variables ]]=$AF$4)),0)</f>
        <v>AH</v>
      </c>
      <c r="X267" cm="1">
        <f t="array" ref="X267">_xlfn._xlws.FILTER(Table3[[#All],[Name]],(Table3[[#All],[Polygon]]=$A267)*(Table3[[#All],[Period]]=X$1)*((Table3[[#All],[Variables ]]=$AF$3)+(Table3[[#All],[Variables ]]=$AF$2)+(Table3[[#All],[Variables ]]=$AF$4)),0)</f>
        <v>0</v>
      </c>
      <c r="Y267" cm="1">
        <f t="array" ref="Y267">_xlfn._xlws.FILTER(Table3[[#All],[Name]],(Table3[[#All],[Polygon]]=$A267)*(Table3[[#All],[Period]]=Y$1)*((Table3[[#All],[Variables ]]=$AF$3)+(Table3[[#All],[Variables ]]=$AF$2)+(Table3[[#All],[Variables ]]=$AF$4)),0)</f>
        <v>0</v>
      </c>
      <c r="Z267" cm="1">
        <f t="array" ref="Z267">_xlfn._xlws.FILTER(Table3[[#All],[Name]],(Table3[[#All],[Polygon]]=$A267)*(Table3[[#All],[Period]]=Z$1)*((Table3[[#All],[Variables ]]=$AF$3)+(Table3[[#All],[Variables ]]=$AF$2)+(Table3[[#All],[Variables ]]=$AF$4)),0)</f>
        <v>0</v>
      </c>
      <c r="AA267" cm="1">
        <f t="array" ref="AA267">_xlfn._xlws.FILTER(Table3[[#All],[Name]],(Table3[[#All],[Polygon]]=$A267)*(Table3[[#All],[Period]]=AA$1)*((Table3[[#All],[Variables ]]=$AF$3)+(Table3[[#All],[Variables ]]=$AF$2)+(Table3[[#All],[Variables ]]=$AF$4)),0)</f>
        <v>0</v>
      </c>
      <c r="AB267" cm="1">
        <f t="array" ref="AB267">_xlfn._xlws.FILTER(Table3[[#All],[Name]],(Table3[[#All],[Polygon]]=$A267)*(Table3[[#All],[Period]]=AB$1)*((Table3[[#All],[Variables ]]=$AF$3)+(Table3[[#All],[Variables ]]=$AF$2)+(Table3[[#All],[Variables ]]=$AF$4)),0)</f>
        <v>0</v>
      </c>
      <c r="AC267" cm="1">
        <f t="array" ref="AC267">_xlfn._xlws.FILTER(Table3[[#All],[Name]],(Table3[[#All],[Polygon]]=$A267)*(Table3[[#All],[Period]]=AC$1)*((Table3[[#All],[Variables ]]=$AF$3)+(Table3[[#All],[Variables ]]=$AF$2)+(Table3[[#All],[Variables ]]=$AF$4)),0)</f>
        <v>0</v>
      </c>
      <c r="AD267" cm="1">
        <f t="array" ref="AD267">_xlfn._xlws.FILTER(Table3[[#All],[Name]],(Table3[[#All],[Polygon]]=$A267)*(Table3[[#All],[Period]]=AD$1)*((Table3[[#All],[Variables ]]=$AF$3)+(Table3[[#All],[Variables ]]=$AF$2)+(Table3[[#All],[Variables ]]=$AF$4)),0)</f>
        <v>0</v>
      </c>
    </row>
    <row r="268" spans="1:30" x14ac:dyDescent="0.35">
      <c r="A268" s="5">
        <v>28</v>
      </c>
      <c r="B268" s="6">
        <v>74</v>
      </c>
      <c r="C268" s="8">
        <v>6.9827912699999999</v>
      </c>
      <c r="D268" s="6" t="s">
        <v>1361</v>
      </c>
      <c r="E268" s="6">
        <v>0</v>
      </c>
      <c r="F268" s="6">
        <v>4</v>
      </c>
      <c r="G268" s="6">
        <v>5</v>
      </c>
      <c r="H268" s="6"/>
      <c r="I268" s="6">
        <v>0</v>
      </c>
      <c r="J268" s="6">
        <v>0</v>
      </c>
      <c r="K268" s="6" t="s">
        <v>1362</v>
      </c>
      <c r="L268" s="6">
        <v>731</v>
      </c>
      <c r="M268" s="6">
        <v>731</v>
      </c>
      <c r="N268" s="6">
        <v>17.74599856</v>
      </c>
      <c r="O268" s="9">
        <v>3.6989999999999998</v>
      </c>
      <c r="P268" cm="1">
        <f t="array" ref="P268">_xlfn._xlws.FILTER(Table3[[#All],[Name]],(Table3[[#All],[Polygon]]=$A268)*(Table3[[#All],[Period]]=P$1)*((Table3[[#All],[Variables ]]=$AF$3)+(Table3[[#All],[Variables ]]=$AF$2)+(Table3[[#All],[Variables ]]=$AF$4)),0)</f>
        <v>0</v>
      </c>
      <c r="Q268" t="e" cm="1" vm="2">
        <f t="array" aca="1" ref="Q268" ca="1">_xlfn._xlws.FILTER(Table3[[#All],[Name]],(Table3[[#All],[Polygon]]=$A268)*(Table3[[#All],[Period]]=Q$1)*((Table3[[#All],[Variables ]]=$AF$3)+(Table3[[#All],[Variables ]]=$AF$2)+(Table3[[#All],[Variables ]]=$AF$4)),0)</f>
        <v>#VALUE!</v>
      </c>
      <c r="R268" t="str" cm="1">
        <f t="array" ref="R268">_xlfn._xlws.FILTER(Table3[[#All],[Name]],(Table3[[#All],[Polygon]]=$A268)*(Table3[[#All],[Period]]=R$1)*((Table3[[#All],[Variables ]]=$AF$3)+(Table3[[#All],[Variables ]]=$AF$2)+(Table3[[#All],[Variables ]]=$AF$4)),0)</f>
        <v>AH</v>
      </c>
      <c r="S268" t="str" cm="1">
        <f t="array" ref="S268">_xlfn._xlws.FILTER(Table3[[#All],[Name]],(Table3[[#All],[Polygon]]=$A268)*(Table3[[#All],[Period]]=S$1)*((Table3[[#All],[Variables ]]=$AF$3)+(Table3[[#All],[Variables ]]=$AF$2)+(Table3[[#All],[Variables ]]=$AF$4)),0)</f>
        <v>AH</v>
      </c>
      <c r="T268" cm="1">
        <f t="array" ref="T268">_xlfn._xlws.FILTER(Table3[[#All],[Name]],(Table3[[#All],[Polygon]]=$A268)*(Table3[[#All],[Period]]=T$1)*((Table3[[#All],[Variables ]]=$AF$3)+(Table3[[#All],[Variables ]]=$AF$2)+(Table3[[#All],[Variables ]]=$AF$4)),0)</f>
        <v>0</v>
      </c>
      <c r="U268" t="str" cm="1">
        <f t="array" ref="U268">_xlfn._xlws.FILTER(Table3[[#All],[Name]],(Table3[[#All],[Polygon]]=$A268)*(Table3[[#All],[Period]]=U$1)*((Table3[[#All],[Variables ]]=$AF$3)+(Table3[[#All],[Variables ]]=$AF$2)+(Table3[[#All],[Variables ]]=$AF$4)),0)</f>
        <v>PCT</v>
      </c>
      <c r="V268" t="str" cm="1">
        <f t="array" ref="V268">_xlfn._xlws.FILTER(Table3[[#All],[Name]],(Table3[[#All],[Polygon]]=$A268)*(Table3[[#All],[Period]]=V$1)*((Table3[[#All],[Variables ]]=$AF$3)+(Table3[[#All],[Variables ]]=$AF$2)+(Table3[[#All],[Variables ]]=$AF$4)),0)</f>
        <v>AH</v>
      </c>
      <c r="W268" t="str" cm="1">
        <f t="array" ref="W268">_xlfn._xlws.FILTER(Table3[[#All],[Name]],(Table3[[#All],[Polygon]]=$A268)*(Table3[[#All],[Period]]=W$1)*((Table3[[#All],[Variables ]]=$AF$3)+(Table3[[#All],[Variables ]]=$AF$2)+(Table3[[#All],[Variables ]]=$AF$4)),0)</f>
        <v>AH</v>
      </c>
      <c r="X268" cm="1">
        <f t="array" ref="X268">_xlfn._xlws.FILTER(Table3[[#All],[Name]],(Table3[[#All],[Polygon]]=$A268)*(Table3[[#All],[Period]]=X$1)*((Table3[[#All],[Variables ]]=$AF$3)+(Table3[[#All],[Variables ]]=$AF$2)+(Table3[[#All],[Variables ]]=$AF$4)),0)</f>
        <v>0</v>
      </c>
      <c r="Y268" cm="1">
        <f t="array" ref="Y268">_xlfn._xlws.FILTER(Table3[[#All],[Name]],(Table3[[#All],[Polygon]]=$A268)*(Table3[[#All],[Period]]=Y$1)*((Table3[[#All],[Variables ]]=$AF$3)+(Table3[[#All],[Variables ]]=$AF$2)+(Table3[[#All],[Variables ]]=$AF$4)),0)</f>
        <v>0</v>
      </c>
      <c r="Z268" cm="1">
        <f t="array" ref="Z268">_xlfn._xlws.FILTER(Table3[[#All],[Name]],(Table3[[#All],[Polygon]]=$A268)*(Table3[[#All],[Period]]=Z$1)*((Table3[[#All],[Variables ]]=$AF$3)+(Table3[[#All],[Variables ]]=$AF$2)+(Table3[[#All],[Variables ]]=$AF$4)),0)</f>
        <v>0</v>
      </c>
      <c r="AA268" cm="1">
        <f t="array" ref="AA268">_xlfn._xlws.FILTER(Table3[[#All],[Name]],(Table3[[#All],[Polygon]]=$A268)*(Table3[[#All],[Period]]=AA$1)*((Table3[[#All],[Variables ]]=$AF$3)+(Table3[[#All],[Variables ]]=$AF$2)+(Table3[[#All],[Variables ]]=$AF$4)),0)</f>
        <v>0</v>
      </c>
      <c r="AB268" cm="1">
        <f t="array" ref="AB268">_xlfn._xlws.FILTER(Table3[[#All],[Name]],(Table3[[#All],[Polygon]]=$A268)*(Table3[[#All],[Period]]=AB$1)*((Table3[[#All],[Variables ]]=$AF$3)+(Table3[[#All],[Variables ]]=$AF$2)+(Table3[[#All],[Variables ]]=$AF$4)),0)</f>
        <v>0</v>
      </c>
      <c r="AC268" cm="1">
        <f t="array" ref="AC268">_xlfn._xlws.FILTER(Table3[[#All],[Name]],(Table3[[#All],[Polygon]]=$A268)*(Table3[[#All],[Period]]=AC$1)*((Table3[[#All],[Variables ]]=$AF$3)+(Table3[[#All],[Variables ]]=$AF$2)+(Table3[[#All],[Variables ]]=$AF$4)),0)</f>
        <v>0</v>
      </c>
      <c r="AD268" cm="1">
        <f t="array" ref="AD268">_xlfn._xlws.FILTER(Table3[[#All],[Name]],(Table3[[#All],[Polygon]]=$A268)*(Table3[[#All],[Period]]=AD$1)*((Table3[[#All],[Variables ]]=$AF$3)+(Table3[[#All],[Variables ]]=$AF$2)+(Table3[[#All],[Variables ]]=$AF$4)),0)</f>
        <v>0</v>
      </c>
    </row>
    <row r="269" spans="1:30" x14ac:dyDescent="0.35">
      <c r="A269" s="3">
        <v>29</v>
      </c>
      <c r="B269" s="4" t="s">
        <v>1757</v>
      </c>
      <c r="C269" s="10">
        <v>13.71617577</v>
      </c>
      <c r="D269" s="4" t="s">
        <v>1361</v>
      </c>
      <c r="E269" s="4">
        <v>0</v>
      </c>
      <c r="F269" s="4">
        <v>4</v>
      </c>
      <c r="G269" s="4">
        <v>4</v>
      </c>
      <c r="H269" s="4"/>
      <c r="I269" s="4">
        <v>0</v>
      </c>
      <c r="J269" s="4">
        <v>0</v>
      </c>
      <c r="K269" s="4" t="s">
        <v>1362</v>
      </c>
      <c r="L269" s="4">
        <v>65</v>
      </c>
      <c r="M269" s="4">
        <v>0</v>
      </c>
      <c r="N269" s="4"/>
      <c r="O269" s="11">
        <v>5.9969999999999999</v>
      </c>
      <c r="P269" cm="1">
        <f t="array" ref="P269">_xlfn._xlws.FILTER(Table3[[#All],[Name]],(Table3[[#All],[Polygon]]=$A269)*(Table3[[#All],[Period]]=P$1)*((Table3[[#All],[Variables ]]=$AF$3)+(Table3[[#All],[Variables ]]=$AF$2)+(Table3[[#All],[Variables ]]=$AF$4)),0)</f>
        <v>0</v>
      </c>
      <c r="Q269" t="str" cm="1">
        <f t="array" ref="Q269">_xlfn._xlws.FILTER(Table3[[#All],[Name]],(Table3[[#All],[Polygon]]=$A269)*(Table3[[#All],[Period]]=Q$1)*((Table3[[#All],[Variables ]]=$AF$3)+(Table3[[#All],[Variables ]]=$AF$2)+(Table3[[#All],[Variables ]]=$AF$4)),0)</f>
        <v>AH</v>
      </c>
      <c r="R269" cm="1">
        <f t="array" ref="R269">_xlfn._xlws.FILTER(Table3[[#All],[Name]],(Table3[[#All],[Polygon]]=$A269)*(Table3[[#All],[Period]]=R$1)*((Table3[[#All],[Variables ]]=$AF$3)+(Table3[[#All],[Variables ]]=$AF$2)+(Table3[[#All],[Variables ]]=$AF$4)),0)</f>
        <v>0</v>
      </c>
      <c r="S269" cm="1">
        <f t="array" ref="S269">_xlfn._xlws.FILTER(Table3[[#All],[Name]],(Table3[[#All],[Polygon]]=$A269)*(Table3[[#All],[Period]]=S$1)*((Table3[[#All],[Variables ]]=$AF$3)+(Table3[[#All],[Variables ]]=$AF$2)+(Table3[[#All],[Variables ]]=$AF$4)),0)</f>
        <v>0</v>
      </c>
      <c r="T269" cm="1">
        <f t="array" ref="T269">_xlfn._xlws.FILTER(Table3[[#All],[Name]],(Table3[[#All],[Polygon]]=$A269)*(Table3[[#All],[Period]]=T$1)*((Table3[[#All],[Variables ]]=$AF$3)+(Table3[[#All],[Variables ]]=$AF$2)+(Table3[[#All],[Variables ]]=$AF$4)),0)</f>
        <v>0</v>
      </c>
      <c r="U269" cm="1">
        <f t="array" ref="U269">_xlfn._xlws.FILTER(Table3[[#All],[Name]],(Table3[[#All],[Polygon]]=$A269)*(Table3[[#All],[Period]]=U$1)*((Table3[[#All],[Variables ]]=$AF$3)+(Table3[[#All],[Variables ]]=$AF$2)+(Table3[[#All],[Variables ]]=$AF$4)),0)</f>
        <v>0</v>
      </c>
      <c r="V269" cm="1">
        <f t="array" ref="V269">_xlfn._xlws.FILTER(Table3[[#All],[Name]],(Table3[[#All],[Polygon]]=$A269)*(Table3[[#All],[Period]]=V$1)*((Table3[[#All],[Variables ]]=$AF$3)+(Table3[[#All],[Variables ]]=$AF$2)+(Table3[[#All],[Variables ]]=$AF$4)),0)</f>
        <v>0</v>
      </c>
      <c r="W269" cm="1">
        <f t="array" ref="W269">_xlfn._xlws.FILTER(Table3[[#All],[Name]],(Table3[[#All],[Polygon]]=$A269)*(Table3[[#All],[Period]]=W$1)*((Table3[[#All],[Variables ]]=$AF$3)+(Table3[[#All],[Variables ]]=$AF$2)+(Table3[[#All],[Variables ]]=$AF$4)),0)</f>
        <v>0</v>
      </c>
      <c r="X269" cm="1">
        <f t="array" ref="X269">_xlfn._xlws.FILTER(Table3[[#All],[Name]],(Table3[[#All],[Polygon]]=$A269)*(Table3[[#All],[Period]]=X$1)*((Table3[[#All],[Variables ]]=$AF$3)+(Table3[[#All],[Variables ]]=$AF$2)+(Table3[[#All],[Variables ]]=$AF$4)),0)</f>
        <v>0</v>
      </c>
      <c r="Y269" cm="1">
        <f t="array" ref="Y269">_xlfn._xlws.FILTER(Table3[[#All],[Name]],(Table3[[#All],[Polygon]]=$A269)*(Table3[[#All],[Period]]=Y$1)*((Table3[[#All],[Variables ]]=$AF$3)+(Table3[[#All],[Variables ]]=$AF$2)+(Table3[[#All],[Variables ]]=$AF$4)),0)</f>
        <v>0</v>
      </c>
      <c r="Z269" cm="1">
        <f t="array" ref="Z269">_xlfn._xlws.FILTER(Table3[[#All],[Name]],(Table3[[#All],[Polygon]]=$A269)*(Table3[[#All],[Period]]=Z$1)*((Table3[[#All],[Variables ]]=$AF$3)+(Table3[[#All],[Variables ]]=$AF$2)+(Table3[[#All],[Variables ]]=$AF$4)),0)</f>
        <v>0</v>
      </c>
      <c r="AA269" cm="1">
        <f t="array" ref="AA269">_xlfn._xlws.FILTER(Table3[[#All],[Name]],(Table3[[#All],[Polygon]]=$A269)*(Table3[[#All],[Period]]=AA$1)*((Table3[[#All],[Variables ]]=$AF$3)+(Table3[[#All],[Variables ]]=$AF$2)+(Table3[[#All],[Variables ]]=$AF$4)),0)</f>
        <v>0</v>
      </c>
      <c r="AB269" cm="1">
        <f t="array" ref="AB269">_xlfn._xlws.FILTER(Table3[[#All],[Name]],(Table3[[#All],[Polygon]]=$A269)*(Table3[[#All],[Period]]=AB$1)*((Table3[[#All],[Variables ]]=$AF$3)+(Table3[[#All],[Variables ]]=$AF$2)+(Table3[[#All],[Variables ]]=$AF$4)),0)</f>
        <v>0</v>
      </c>
      <c r="AC269" cm="1">
        <f t="array" ref="AC269">_xlfn._xlws.FILTER(Table3[[#All],[Name]],(Table3[[#All],[Polygon]]=$A269)*(Table3[[#All],[Period]]=AC$1)*((Table3[[#All],[Variables ]]=$AF$3)+(Table3[[#All],[Variables ]]=$AF$2)+(Table3[[#All],[Variables ]]=$AF$4)),0)</f>
        <v>0</v>
      </c>
      <c r="AD269" cm="1">
        <f t="array" ref="AD269">_xlfn._xlws.FILTER(Table3[[#All],[Name]],(Table3[[#All],[Polygon]]=$A269)*(Table3[[#All],[Period]]=AD$1)*((Table3[[#All],[Variables ]]=$AF$3)+(Table3[[#All],[Variables ]]=$AF$2)+(Table3[[#All],[Variables ]]=$AF$4)),0)</f>
        <v>0</v>
      </c>
    </row>
    <row r="270" spans="1:30" x14ac:dyDescent="0.35">
      <c r="A270" s="5">
        <v>29</v>
      </c>
      <c r="B270" s="6" t="s">
        <v>1757</v>
      </c>
      <c r="C270" s="8">
        <v>13.71617577</v>
      </c>
      <c r="D270" s="6" t="s">
        <v>1361</v>
      </c>
      <c r="E270" s="6">
        <v>0</v>
      </c>
      <c r="F270" s="6">
        <v>4</v>
      </c>
      <c r="G270" s="6">
        <v>4</v>
      </c>
      <c r="H270" s="6"/>
      <c r="I270" s="6">
        <v>0</v>
      </c>
      <c r="J270" s="6">
        <v>0</v>
      </c>
      <c r="K270" s="6" t="s">
        <v>1362</v>
      </c>
      <c r="L270" s="6">
        <v>29</v>
      </c>
      <c r="M270" s="6">
        <v>29</v>
      </c>
      <c r="N270" s="6">
        <v>13.71617577</v>
      </c>
      <c r="O270" s="9">
        <v>13.715999999999999</v>
      </c>
      <c r="P270" cm="1">
        <f t="array" ref="P270">_xlfn._xlws.FILTER(Table3[[#All],[Name]],(Table3[[#All],[Polygon]]=$A270)*(Table3[[#All],[Period]]=P$1)*((Table3[[#All],[Variables ]]=$AF$3)+(Table3[[#All],[Variables ]]=$AF$2)+(Table3[[#All],[Variables ]]=$AF$4)),0)</f>
        <v>0</v>
      </c>
      <c r="Q270" t="str" cm="1">
        <f t="array" ref="Q270">_xlfn._xlws.FILTER(Table3[[#All],[Name]],(Table3[[#All],[Polygon]]=$A270)*(Table3[[#All],[Period]]=Q$1)*((Table3[[#All],[Variables ]]=$AF$3)+(Table3[[#All],[Variables ]]=$AF$2)+(Table3[[#All],[Variables ]]=$AF$4)),0)</f>
        <v>AH</v>
      </c>
      <c r="R270" cm="1">
        <f t="array" ref="R270">_xlfn._xlws.FILTER(Table3[[#All],[Name]],(Table3[[#All],[Polygon]]=$A270)*(Table3[[#All],[Period]]=R$1)*((Table3[[#All],[Variables ]]=$AF$3)+(Table3[[#All],[Variables ]]=$AF$2)+(Table3[[#All],[Variables ]]=$AF$4)),0)</f>
        <v>0</v>
      </c>
      <c r="S270" cm="1">
        <f t="array" ref="S270">_xlfn._xlws.FILTER(Table3[[#All],[Name]],(Table3[[#All],[Polygon]]=$A270)*(Table3[[#All],[Period]]=S$1)*((Table3[[#All],[Variables ]]=$AF$3)+(Table3[[#All],[Variables ]]=$AF$2)+(Table3[[#All],[Variables ]]=$AF$4)),0)</f>
        <v>0</v>
      </c>
      <c r="T270" cm="1">
        <f t="array" ref="T270">_xlfn._xlws.FILTER(Table3[[#All],[Name]],(Table3[[#All],[Polygon]]=$A270)*(Table3[[#All],[Period]]=T$1)*((Table3[[#All],[Variables ]]=$AF$3)+(Table3[[#All],[Variables ]]=$AF$2)+(Table3[[#All],[Variables ]]=$AF$4)),0)</f>
        <v>0</v>
      </c>
      <c r="U270" cm="1">
        <f t="array" ref="U270">_xlfn._xlws.FILTER(Table3[[#All],[Name]],(Table3[[#All],[Polygon]]=$A270)*(Table3[[#All],[Period]]=U$1)*((Table3[[#All],[Variables ]]=$AF$3)+(Table3[[#All],[Variables ]]=$AF$2)+(Table3[[#All],[Variables ]]=$AF$4)),0)</f>
        <v>0</v>
      </c>
      <c r="V270" cm="1">
        <f t="array" ref="V270">_xlfn._xlws.FILTER(Table3[[#All],[Name]],(Table3[[#All],[Polygon]]=$A270)*(Table3[[#All],[Period]]=V$1)*((Table3[[#All],[Variables ]]=$AF$3)+(Table3[[#All],[Variables ]]=$AF$2)+(Table3[[#All],[Variables ]]=$AF$4)),0)</f>
        <v>0</v>
      </c>
      <c r="W270" cm="1">
        <f t="array" ref="W270">_xlfn._xlws.FILTER(Table3[[#All],[Name]],(Table3[[#All],[Polygon]]=$A270)*(Table3[[#All],[Period]]=W$1)*((Table3[[#All],[Variables ]]=$AF$3)+(Table3[[#All],[Variables ]]=$AF$2)+(Table3[[#All],[Variables ]]=$AF$4)),0)</f>
        <v>0</v>
      </c>
      <c r="X270" cm="1">
        <f t="array" ref="X270">_xlfn._xlws.FILTER(Table3[[#All],[Name]],(Table3[[#All],[Polygon]]=$A270)*(Table3[[#All],[Period]]=X$1)*((Table3[[#All],[Variables ]]=$AF$3)+(Table3[[#All],[Variables ]]=$AF$2)+(Table3[[#All],[Variables ]]=$AF$4)),0)</f>
        <v>0</v>
      </c>
      <c r="Y270" cm="1">
        <f t="array" ref="Y270">_xlfn._xlws.FILTER(Table3[[#All],[Name]],(Table3[[#All],[Polygon]]=$A270)*(Table3[[#All],[Period]]=Y$1)*((Table3[[#All],[Variables ]]=$AF$3)+(Table3[[#All],[Variables ]]=$AF$2)+(Table3[[#All],[Variables ]]=$AF$4)),0)</f>
        <v>0</v>
      </c>
      <c r="Z270" cm="1">
        <f t="array" ref="Z270">_xlfn._xlws.FILTER(Table3[[#All],[Name]],(Table3[[#All],[Polygon]]=$A270)*(Table3[[#All],[Period]]=Z$1)*((Table3[[#All],[Variables ]]=$AF$3)+(Table3[[#All],[Variables ]]=$AF$2)+(Table3[[#All],[Variables ]]=$AF$4)),0)</f>
        <v>0</v>
      </c>
      <c r="AA270" cm="1">
        <f t="array" ref="AA270">_xlfn._xlws.FILTER(Table3[[#All],[Name]],(Table3[[#All],[Polygon]]=$A270)*(Table3[[#All],[Period]]=AA$1)*((Table3[[#All],[Variables ]]=$AF$3)+(Table3[[#All],[Variables ]]=$AF$2)+(Table3[[#All],[Variables ]]=$AF$4)),0)</f>
        <v>0</v>
      </c>
      <c r="AB270" cm="1">
        <f t="array" ref="AB270">_xlfn._xlws.FILTER(Table3[[#All],[Name]],(Table3[[#All],[Polygon]]=$A270)*(Table3[[#All],[Period]]=AB$1)*((Table3[[#All],[Variables ]]=$AF$3)+(Table3[[#All],[Variables ]]=$AF$2)+(Table3[[#All],[Variables ]]=$AF$4)),0)</f>
        <v>0</v>
      </c>
      <c r="AC270" cm="1">
        <f t="array" ref="AC270">_xlfn._xlws.FILTER(Table3[[#All],[Name]],(Table3[[#All],[Polygon]]=$A270)*(Table3[[#All],[Period]]=AC$1)*((Table3[[#All],[Variables ]]=$AF$3)+(Table3[[#All],[Variables ]]=$AF$2)+(Table3[[#All],[Variables ]]=$AF$4)),0)</f>
        <v>0</v>
      </c>
      <c r="AD270" cm="1">
        <f t="array" ref="AD270">_xlfn._xlws.FILTER(Table3[[#All],[Name]],(Table3[[#All],[Polygon]]=$A270)*(Table3[[#All],[Period]]=AD$1)*((Table3[[#All],[Variables ]]=$AF$3)+(Table3[[#All],[Variables ]]=$AF$2)+(Table3[[#All],[Variables ]]=$AF$4)),0)</f>
        <v>0</v>
      </c>
    </row>
    <row r="271" spans="1:30" x14ac:dyDescent="0.35">
      <c r="A271" s="3">
        <v>29</v>
      </c>
      <c r="B271" s="4" t="s">
        <v>1757</v>
      </c>
      <c r="C271" s="10">
        <v>13.71617577</v>
      </c>
      <c r="D271" s="4" t="s">
        <v>1361</v>
      </c>
      <c r="E271" s="4">
        <v>0</v>
      </c>
      <c r="F271" s="4">
        <v>4</v>
      </c>
      <c r="G271" s="4">
        <v>4</v>
      </c>
      <c r="H271" s="4"/>
      <c r="I271" s="4">
        <v>0</v>
      </c>
      <c r="J271" s="4">
        <v>0</v>
      </c>
      <c r="K271" s="4" t="s">
        <v>1362</v>
      </c>
      <c r="L271" s="4">
        <v>62</v>
      </c>
      <c r="M271" s="4">
        <v>62</v>
      </c>
      <c r="N271" s="4">
        <v>17.869102120000001</v>
      </c>
      <c r="O271" s="11">
        <v>5.9969999999999999</v>
      </c>
      <c r="P271" cm="1">
        <f t="array" ref="P271">_xlfn._xlws.FILTER(Table3[[#All],[Name]],(Table3[[#All],[Polygon]]=$A271)*(Table3[[#All],[Period]]=P$1)*((Table3[[#All],[Variables ]]=$AF$3)+(Table3[[#All],[Variables ]]=$AF$2)+(Table3[[#All],[Variables ]]=$AF$4)),0)</f>
        <v>0</v>
      </c>
      <c r="Q271" t="str" cm="1">
        <f t="array" ref="Q271">_xlfn._xlws.FILTER(Table3[[#All],[Name]],(Table3[[#All],[Polygon]]=$A271)*(Table3[[#All],[Period]]=Q$1)*((Table3[[#All],[Variables ]]=$AF$3)+(Table3[[#All],[Variables ]]=$AF$2)+(Table3[[#All],[Variables ]]=$AF$4)),0)</f>
        <v>AH</v>
      </c>
      <c r="R271" cm="1">
        <f t="array" ref="R271">_xlfn._xlws.FILTER(Table3[[#All],[Name]],(Table3[[#All],[Polygon]]=$A271)*(Table3[[#All],[Period]]=R$1)*((Table3[[#All],[Variables ]]=$AF$3)+(Table3[[#All],[Variables ]]=$AF$2)+(Table3[[#All],[Variables ]]=$AF$4)),0)</f>
        <v>0</v>
      </c>
      <c r="S271" cm="1">
        <f t="array" ref="S271">_xlfn._xlws.FILTER(Table3[[#All],[Name]],(Table3[[#All],[Polygon]]=$A271)*(Table3[[#All],[Period]]=S$1)*((Table3[[#All],[Variables ]]=$AF$3)+(Table3[[#All],[Variables ]]=$AF$2)+(Table3[[#All],[Variables ]]=$AF$4)),0)</f>
        <v>0</v>
      </c>
      <c r="T271" cm="1">
        <f t="array" ref="T271">_xlfn._xlws.FILTER(Table3[[#All],[Name]],(Table3[[#All],[Polygon]]=$A271)*(Table3[[#All],[Period]]=T$1)*((Table3[[#All],[Variables ]]=$AF$3)+(Table3[[#All],[Variables ]]=$AF$2)+(Table3[[#All],[Variables ]]=$AF$4)),0)</f>
        <v>0</v>
      </c>
      <c r="U271" cm="1">
        <f t="array" ref="U271">_xlfn._xlws.FILTER(Table3[[#All],[Name]],(Table3[[#All],[Polygon]]=$A271)*(Table3[[#All],[Period]]=U$1)*((Table3[[#All],[Variables ]]=$AF$3)+(Table3[[#All],[Variables ]]=$AF$2)+(Table3[[#All],[Variables ]]=$AF$4)),0)</f>
        <v>0</v>
      </c>
      <c r="V271" cm="1">
        <f t="array" ref="V271">_xlfn._xlws.FILTER(Table3[[#All],[Name]],(Table3[[#All],[Polygon]]=$A271)*(Table3[[#All],[Period]]=V$1)*((Table3[[#All],[Variables ]]=$AF$3)+(Table3[[#All],[Variables ]]=$AF$2)+(Table3[[#All],[Variables ]]=$AF$4)),0)</f>
        <v>0</v>
      </c>
      <c r="W271" cm="1">
        <f t="array" ref="W271">_xlfn._xlws.FILTER(Table3[[#All],[Name]],(Table3[[#All],[Polygon]]=$A271)*(Table3[[#All],[Period]]=W$1)*((Table3[[#All],[Variables ]]=$AF$3)+(Table3[[#All],[Variables ]]=$AF$2)+(Table3[[#All],[Variables ]]=$AF$4)),0)</f>
        <v>0</v>
      </c>
      <c r="X271" cm="1">
        <f t="array" ref="X271">_xlfn._xlws.FILTER(Table3[[#All],[Name]],(Table3[[#All],[Polygon]]=$A271)*(Table3[[#All],[Period]]=X$1)*((Table3[[#All],[Variables ]]=$AF$3)+(Table3[[#All],[Variables ]]=$AF$2)+(Table3[[#All],[Variables ]]=$AF$4)),0)</f>
        <v>0</v>
      </c>
      <c r="Y271" cm="1">
        <f t="array" ref="Y271">_xlfn._xlws.FILTER(Table3[[#All],[Name]],(Table3[[#All],[Polygon]]=$A271)*(Table3[[#All],[Period]]=Y$1)*((Table3[[#All],[Variables ]]=$AF$3)+(Table3[[#All],[Variables ]]=$AF$2)+(Table3[[#All],[Variables ]]=$AF$4)),0)</f>
        <v>0</v>
      </c>
      <c r="Z271" cm="1">
        <f t="array" ref="Z271">_xlfn._xlws.FILTER(Table3[[#All],[Name]],(Table3[[#All],[Polygon]]=$A271)*(Table3[[#All],[Period]]=Z$1)*((Table3[[#All],[Variables ]]=$AF$3)+(Table3[[#All],[Variables ]]=$AF$2)+(Table3[[#All],[Variables ]]=$AF$4)),0)</f>
        <v>0</v>
      </c>
      <c r="AA271" cm="1">
        <f t="array" ref="AA271">_xlfn._xlws.FILTER(Table3[[#All],[Name]],(Table3[[#All],[Polygon]]=$A271)*(Table3[[#All],[Period]]=AA$1)*((Table3[[#All],[Variables ]]=$AF$3)+(Table3[[#All],[Variables ]]=$AF$2)+(Table3[[#All],[Variables ]]=$AF$4)),0)</f>
        <v>0</v>
      </c>
      <c r="AB271" cm="1">
        <f t="array" ref="AB271">_xlfn._xlws.FILTER(Table3[[#All],[Name]],(Table3[[#All],[Polygon]]=$A271)*(Table3[[#All],[Period]]=AB$1)*((Table3[[#All],[Variables ]]=$AF$3)+(Table3[[#All],[Variables ]]=$AF$2)+(Table3[[#All],[Variables ]]=$AF$4)),0)</f>
        <v>0</v>
      </c>
      <c r="AC271" cm="1">
        <f t="array" ref="AC271">_xlfn._xlws.FILTER(Table3[[#All],[Name]],(Table3[[#All],[Polygon]]=$A271)*(Table3[[#All],[Period]]=AC$1)*((Table3[[#All],[Variables ]]=$AF$3)+(Table3[[#All],[Variables ]]=$AF$2)+(Table3[[#All],[Variables ]]=$AF$4)),0)</f>
        <v>0</v>
      </c>
      <c r="AD271" cm="1">
        <f t="array" ref="AD271">_xlfn._xlws.FILTER(Table3[[#All],[Name]],(Table3[[#All],[Polygon]]=$A271)*(Table3[[#All],[Period]]=AD$1)*((Table3[[#All],[Variables ]]=$AF$3)+(Table3[[#All],[Variables ]]=$AF$2)+(Table3[[#All],[Variables ]]=$AF$4)),0)</f>
        <v>0</v>
      </c>
    </row>
    <row r="272" spans="1:30" x14ac:dyDescent="0.35">
      <c r="A272" s="5">
        <v>29</v>
      </c>
      <c r="B272" s="6" t="s">
        <v>1757</v>
      </c>
      <c r="C272" s="8">
        <v>13.71617577</v>
      </c>
      <c r="D272" s="6" t="s">
        <v>1361</v>
      </c>
      <c r="E272" s="6">
        <v>0</v>
      </c>
      <c r="F272" s="6">
        <v>4</v>
      </c>
      <c r="G272" s="6">
        <v>4</v>
      </c>
      <c r="H272" s="6"/>
      <c r="I272" s="6">
        <v>0</v>
      </c>
      <c r="J272" s="6">
        <v>0</v>
      </c>
      <c r="K272" s="6" t="s">
        <v>1362</v>
      </c>
      <c r="L272" s="6">
        <v>804</v>
      </c>
      <c r="M272" s="6">
        <v>804</v>
      </c>
      <c r="N272" s="6">
        <v>40.84752546</v>
      </c>
      <c r="O272" s="9">
        <v>24.282</v>
      </c>
      <c r="P272" cm="1">
        <f t="array" ref="P272">_xlfn._xlws.FILTER(Table3[[#All],[Name]],(Table3[[#All],[Polygon]]=$A272)*(Table3[[#All],[Period]]=P$1)*((Table3[[#All],[Variables ]]=$AF$3)+(Table3[[#All],[Variables ]]=$AF$2)+(Table3[[#All],[Variables ]]=$AF$4)),0)</f>
        <v>0</v>
      </c>
      <c r="Q272" t="str" cm="1">
        <f t="array" ref="Q272">_xlfn._xlws.FILTER(Table3[[#All],[Name]],(Table3[[#All],[Polygon]]=$A272)*(Table3[[#All],[Period]]=Q$1)*((Table3[[#All],[Variables ]]=$AF$3)+(Table3[[#All],[Variables ]]=$AF$2)+(Table3[[#All],[Variables ]]=$AF$4)),0)</f>
        <v>AH</v>
      </c>
      <c r="R272" cm="1">
        <f t="array" ref="R272">_xlfn._xlws.FILTER(Table3[[#All],[Name]],(Table3[[#All],[Polygon]]=$A272)*(Table3[[#All],[Period]]=R$1)*((Table3[[#All],[Variables ]]=$AF$3)+(Table3[[#All],[Variables ]]=$AF$2)+(Table3[[#All],[Variables ]]=$AF$4)),0)</f>
        <v>0</v>
      </c>
      <c r="S272" cm="1">
        <f t="array" ref="S272">_xlfn._xlws.FILTER(Table3[[#All],[Name]],(Table3[[#All],[Polygon]]=$A272)*(Table3[[#All],[Period]]=S$1)*((Table3[[#All],[Variables ]]=$AF$3)+(Table3[[#All],[Variables ]]=$AF$2)+(Table3[[#All],[Variables ]]=$AF$4)),0)</f>
        <v>0</v>
      </c>
      <c r="T272" cm="1">
        <f t="array" ref="T272">_xlfn._xlws.FILTER(Table3[[#All],[Name]],(Table3[[#All],[Polygon]]=$A272)*(Table3[[#All],[Period]]=T$1)*((Table3[[#All],[Variables ]]=$AF$3)+(Table3[[#All],[Variables ]]=$AF$2)+(Table3[[#All],[Variables ]]=$AF$4)),0)</f>
        <v>0</v>
      </c>
      <c r="U272" cm="1">
        <f t="array" ref="U272">_xlfn._xlws.FILTER(Table3[[#All],[Name]],(Table3[[#All],[Polygon]]=$A272)*(Table3[[#All],[Period]]=U$1)*((Table3[[#All],[Variables ]]=$AF$3)+(Table3[[#All],[Variables ]]=$AF$2)+(Table3[[#All],[Variables ]]=$AF$4)),0)</f>
        <v>0</v>
      </c>
      <c r="V272" cm="1">
        <f t="array" ref="V272">_xlfn._xlws.FILTER(Table3[[#All],[Name]],(Table3[[#All],[Polygon]]=$A272)*(Table3[[#All],[Period]]=V$1)*((Table3[[#All],[Variables ]]=$AF$3)+(Table3[[#All],[Variables ]]=$AF$2)+(Table3[[#All],[Variables ]]=$AF$4)),0)</f>
        <v>0</v>
      </c>
      <c r="W272" cm="1">
        <f t="array" ref="W272">_xlfn._xlws.FILTER(Table3[[#All],[Name]],(Table3[[#All],[Polygon]]=$A272)*(Table3[[#All],[Period]]=W$1)*((Table3[[#All],[Variables ]]=$AF$3)+(Table3[[#All],[Variables ]]=$AF$2)+(Table3[[#All],[Variables ]]=$AF$4)),0)</f>
        <v>0</v>
      </c>
      <c r="X272" cm="1">
        <f t="array" ref="X272">_xlfn._xlws.FILTER(Table3[[#All],[Name]],(Table3[[#All],[Polygon]]=$A272)*(Table3[[#All],[Period]]=X$1)*((Table3[[#All],[Variables ]]=$AF$3)+(Table3[[#All],[Variables ]]=$AF$2)+(Table3[[#All],[Variables ]]=$AF$4)),0)</f>
        <v>0</v>
      </c>
      <c r="Y272" cm="1">
        <f t="array" ref="Y272">_xlfn._xlws.FILTER(Table3[[#All],[Name]],(Table3[[#All],[Polygon]]=$A272)*(Table3[[#All],[Period]]=Y$1)*((Table3[[#All],[Variables ]]=$AF$3)+(Table3[[#All],[Variables ]]=$AF$2)+(Table3[[#All],[Variables ]]=$AF$4)),0)</f>
        <v>0</v>
      </c>
      <c r="Z272" cm="1">
        <f t="array" ref="Z272">_xlfn._xlws.FILTER(Table3[[#All],[Name]],(Table3[[#All],[Polygon]]=$A272)*(Table3[[#All],[Period]]=Z$1)*((Table3[[#All],[Variables ]]=$AF$3)+(Table3[[#All],[Variables ]]=$AF$2)+(Table3[[#All],[Variables ]]=$AF$4)),0)</f>
        <v>0</v>
      </c>
      <c r="AA272" cm="1">
        <f t="array" ref="AA272">_xlfn._xlws.FILTER(Table3[[#All],[Name]],(Table3[[#All],[Polygon]]=$A272)*(Table3[[#All],[Period]]=AA$1)*((Table3[[#All],[Variables ]]=$AF$3)+(Table3[[#All],[Variables ]]=$AF$2)+(Table3[[#All],[Variables ]]=$AF$4)),0)</f>
        <v>0</v>
      </c>
      <c r="AB272" cm="1">
        <f t="array" ref="AB272">_xlfn._xlws.FILTER(Table3[[#All],[Name]],(Table3[[#All],[Polygon]]=$A272)*(Table3[[#All],[Period]]=AB$1)*((Table3[[#All],[Variables ]]=$AF$3)+(Table3[[#All],[Variables ]]=$AF$2)+(Table3[[#All],[Variables ]]=$AF$4)),0)</f>
        <v>0</v>
      </c>
      <c r="AC272" cm="1">
        <f t="array" ref="AC272">_xlfn._xlws.FILTER(Table3[[#All],[Name]],(Table3[[#All],[Polygon]]=$A272)*(Table3[[#All],[Period]]=AC$1)*((Table3[[#All],[Variables ]]=$AF$3)+(Table3[[#All],[Variables ]]=$AF$2)+(Table3[[#All],[Variables ]]=$AF$4)),0)</f>
        <v>0</v>
      </c>
      <c r="AD272" cm="1">
        <f t="array" ref="AD272">_xlfn._xlws.FILTER(Table3[[#All],[Name]],(Table3[[#All],[Polygon]]=$A272)*(Table3[[#All],[Period]]=AD$1)*((Table3[[#All],[Variables ]]=$AF$3)+(Table3[[#All],[Variables ]]=$AF$2)+(Table3[[#All],[Variables ]]=$AF$4)),0)</f>
        <v>0</v>
      </c>
    </row>
    <row r="273" spans="1:30" x14ac:dyDescent="0.35">
      <c r="A273" s="3">
        <v>29</v>
      </c>
      <c r="B273" s="4" t="s">
        <v>1757</v>
      </c>
      <c r="C273" s="10">
        <v>13.71617577</v>
      </c>
      <c r="D273" s="4" t="s">
        <v>1361</v>
      </c>
      <c r="E273" s="4">
        <v>0</v>
      </c>
      <c r="F273" s="4">
        <v>4</v>
      </c>
      <c r="G273" s="4">
        <v>4</v>
      </c>
      <c r="H273" s="4"/>
      <c r="I273" s="4">
        <v>0</v>
      </c>
      <c r="J273" s="4">
        <v>0</v>
      </c>
      <c r="K273" s="4" t="s">
        <v>1362</v>
      </c>
      <c r="L273" s="4">
        <v>803</v>
      </c>
      <c r="M273" s="4">
        <v>803</v>
      </c>
      <c r="N273" s="4">
        <v>61.608146669999996</v>
      </c>
      <c r="O273" s="11">
        <v>17.376000000000001</v>
      </c>
      <c r="P273" cm="1">
        <f t="array" ref="P273">_xlfn._xlws.FILTER(Table3[[#All],[Name]],(Table3[[#All],[Polygon]]=$A273)*(Table3[[#All],[Period]]=P$1)*((Table3[[#All],[Variables ]]=$AF$3)+(Table3[[#All],[Variables ]]=$AF$2)+(Table3[[#All],[Variables ]]=$AF$4)),0)</f>
        <v>0</v>
      </c>
      <c r="Q273" t="str" cm="1">
        <f t="array" ref="Q273">_xlfn._xlws.FILTER(Table3[[#All],[Name]],(Table3[[#All],[Polygon]]=$A273)*(Table3[[#All],[Period]]=Q$1)*((Table3[[#All],[Variables ]]=$AF$3)+(Table3[[#All],[Variables ]]=$AF$2)+(Table3[[#All],[Variables ]]=$AF$4)),0)</f>
        <v>AH</v>
      </c>
      <c r="R273" cm="1">
        <f t="array" ref="R273">_xlfn._xlws.FILTER(Table3[[#All],[Name]],(Table3[[#All],[Polygon]]=$A273)*(Table3[[#All],[Period]]=R$1)*((Table3[[#All],[Variables ]]=$AF$3)+(Table3[[#All],[Variables ]]=$AF$2)+(Table3[[#All],[Variables ]]=$AF$4)),0)</f>
        <v>0</v>
      </c>
      <c r="S273" cm="1">
        <f t="array" ref="S273">_xlfn._xlws.FILTER(Table3[[#All],[Name]],(Table3[[#All],[Polygon]]=$A273)*(Table3[[#All],[Period]]=S$1)*((Table3[[#All],[Variables ]]=$AF$3)+(Table3[[#All],[Variables ]]=$AF$2)+(Table3[[#All],[Variables ]]=$AF$4)),0)</f>
        <v>0</v>
      </c>
      <c r="T273" cm="1">
        <f t="array" ref="T273">_xlfn._xlws.FILTER(Table3[[#All],[Name]],(Table3[[#All],[Polygon]]=$A273)*(Table3[[#All],[Period]]=T$1)*((Table3[[#All],[Variables ]]=$AF$3)+(Table3[[#All],[Variables ]]=$AF$2)+(Table3[[#All],[Variables ]]=$AF$4)),0)</f>
        <v>0</v>
      </c>
      <c r="U273" cm="1">
        <f t="array" ref="U273">_xlfn._xlws.FILTER(Table3[[#All],[Name]],(Table3[[#All],[Polygon]]=$A273)*(Table3[[#All],[Period]]=U$1)*((Table3[[#All],[Variables ]]=$AF$3)+(Table3[[#All],[Variables ]]=$AF$2)+(Table3[[#All],[Variables ]]=$AF$4)),0)</f>
        <v>0</v>
      </c>
      <c r="V273" cm="1">
        <f t="array" ref="V273">_xlfn._xlws.FILTER(Table3[[#All],[Name]],(Table3[[#All],[Polygon]]=$A273)*(Table3[[#All],[Period]]=V$1)*((Table3[[#All],[Variables ]]=$AF$3)+(Table3[[#All],[Variables ]]=$AF$2)+(Table3[[#All],[Variables ]]=$AF$4)),0)</f>
        <v>0</v>
      </c>
      <c r="W273" cm="1">
        <f t="array" ref="W273">_xlfn._xlws.FILTER(Table3[[#All],[Name]],(Table3[[#All],[Polygon]]=$A273)*(Table3[[#All],[Period]]=W$1)*((Table3[[#All],[Variables ]]=$AF$3)+(Table3[[#All],[Variables ]]=$AF$2)+(Table3[[#All],[Variables ]]=$AF$4)),0)</f>
        <v>0</v>
      </c>
      <c r="X273" cm="1">
        <f t="array" ref="X273">_xlfn._xlws.FILTER(Table3[[#All],[Name]],(Table3[[#All],[Polygon]]=$A273)*(Table3[[#All],[Period]]=X$1)*((Table3[[#All],[Variables ]]=$AF$3)+(Table3[[#All],[Variables ]]=$AF$2)+(Table3[[#All],[Variables ]]=$AF$4)),0)</f>
        <v>0</v>
      </c>
      <c r="Y273" cm="1">
        <f t="array" ref="Y273">_xlfn._xlws.FILTER(Table3[[#All],[Name]],(Table3[[#All],[Polygon]]=$A273)*(Table3[[#All],[Period]]=Y$1)*((Table3[[#All],[Variables ]]=$AF$3)+(Table3[[#All],[Variables ]]=$AF$2)+(Table3[[#All],[Variables ]]=$AF$4)),0)</f>
        <v>0</v>
      </c>
      <c r="Z273" cm="1">
        <f t="array" ref="Z273">_xlfn._xlws.FILTER(Table3[[#All],[Name]],(Table3[[#All],[Polygon]]=$A273)*(Table3[[#All],[Period]]=Z$1)*((Table3[[#All],[Variables ]]=$AF$3)+(Table3[[#All],[Variables ]]=$AF$2)+(Table3[[#All],[Variables ]]=$AF$4)),0)</f>
        <v>0</v>
      </c>
      <c r="AA273" cm="1">
        <f t="array" ref="AA273">_xlfn._xlws.FILTER(Table3[[#All],[Name]],(Table3[[#All],[Polygon]]=$A273)*(Table3[[#All],[Period]]=AA$1)*((Table3[[#All],[Variables ]]=$AF$3)+(Table3[[#All],[Variables ]]=$AF$2)+(Table3[[#All],[Variables ]]=$AF$4)),0)</f>
        <v>0</v>
      </c>
      <c r="AB273" cm="1">
        <f t="array" ref="AB273">_xlfn._xlws.FILTER(Table3[[#All],[Name]],(Table3[[#All],[Polygon]]=$A273)*(Table3[[#All],[Period]]=AB$1)*((Table3[[#All],[Variables ]]=$AF$3)+(Table3[[#All],[Variables ]]=$AF$2)+(Table3[[#All],[Variables ]]=$AF$4)),0)</f>
        <v>0</v>
      </c>
      <c r="AC273" cm="1">
        <f t="array" ref="AC273">_xlfn._xlws.FILTER(Table3[[#All],[Name]],(Table3[[#All],[Polygon]]=$A273)*(Table3[[#All],[Period]]=AC$1)*((Table3[[#All],[Variables ]]=$AF$3)+(Table3[[#All],[Variables ]]=$AF$2)+(Table3[[#All],[Variables ]]=$AF$4)),0)</f>
        <v>0</v>
      </c>
      <c r="AD273" cm="1">
        <f t="array" ref="AD273">_xlfn._xlws.FILTER(Table3[[#All],[Name]],(Table3[[#All],[Polygon]]=$A273)*(Table3[[#All],[Period]]=AD$1)*((Table3[[#All],[Variables ]]=$AF$3)+(Table3[[#All],[Variables ]]=$AF$2)+(Table3[[#All],[Variables ]]=$AF$4)),0)</f>
        <v>0</v>
      </c>
    </row>
    <row r="274" spans="1:30" x14ac:dyDescent="0.35">
      <c r="A274" s="5">
        <v>29</v>
      </c>
      <c r="B274" s="6" t="s">
        <v>1757</v>
      </c>
      <c r="C274" s="8">
        <v>13.71617577</v>
      </c>
      <c r="D274" s="6" t="s">
        <v>1361</v>
      </c>
      <c r="E274" s="6">
        <v>0</v>
      </c>
      <c r="F274" s="6">
        <v>4</v>
      </c>
      <c r="G274" s="6">
        <v>4</v>
      </c>
      <c r="H274" s="6"/>
      <c r="I274" s="6">
        <v>0</v>
      </c>
      <c r="J274" s="6">
        <v>0</v>
      </c>
      <c r="K274" s="6" t="s">
        <v>1362</v>
      </c>
      <c r="L274" s="6">
        <v>800</v>
      </c>
      <c r="M274" s="6">
        <v>800</v>
      </c>
      <c r="N274" s="6">
        <v>51.194460190000001</v>
      </c>
      <c r="O274" s="9">
        <v>10.734999999999999</v>
      </c>
      <c r="P274" cm="1">
        <f t="array" ref="P274">_xlfn._xlws.FILTER(Table3[[#All],[Name]],(Table3[[#All],[Polygon]]=$A274)*(Table3[[#All],[Period]]=P$1)*((Table3[[#All],[Variables ]]=$AF$3)+(Table3[[#All],[Variables ]]=$AF$2)+(Table3[[#All],[Variables ]]=$AF$4)),0)</f>
        <v>0</v>
      </c>
      <c r="Q274" t="str" cm="1">
        <f t="array" ref="Q274">_xlfn._xlws.FILTER(Table3[[#All],[Name]],(Table3[[#All],[Polygon]]=$A274)*(Table3[[#All],[Period]]=Q$1)*((Table3[[#All],[Variables ]]=$AF$3)+(Table3[[#All],[Variables ]]=$AF$2)+(Table3[[#All],[Variables ]]=$AF$4)),0)</f>
        <v>AH</v>
      </c>
      <c r="R274" cm="1">
        <f t="array" ref="R274">_xlfn._xlws.FILTER(Table3[[#All],[Name]],(Table3[[#All],[Polygon]]=$A274)*(Table3[[#All],[Period]]=R$1)*((Table3[[#All],[Variables ]]=$AF$3)+(Table3[[#All],[Variables ]]=$AF$2)+(Table3[[#All],[Variables ]]=$AF$4)),0)</f>
        <v>0</v>
      </c>
      <c r="S274" cm="1">
        <f t="array" ref="S274">_xlfn._xlws.FILTER(Table3[[#All],[Name]],(Table3[[#All],[Polygon]]=$A274)*(Table3[[#All],[Period]]=S$1)*((Table3[[#All],[Variables ]]=$AF$3)+(Table3[[#All],[Variables ]]=$AF$2)+(Table3[[#All],[Variables ]]=$AF$4)),0)</f>
        <v>0</v>
      </c>
      <c r="T274" cm="1">
        <f t="array" ref="T274">_xlfn._xlws.FILTER(Table3[[#All],[Name]],(Table3[[#All],[Polygon]]=$A274)*(Table3[[#All],[Period]]=T$1)*((Table3[[#All],[Variables ]]=$AF$3)+(Table3[[#All],[Variables ]]=$AF$2)+(Table3[[#All],[Variables ]]=$AF$4)),0)</f>
        <v>0</v>
      </c>
      <c r="U274" cm="1">
        <f t="array" ref="U274">_xlfn._xlws.FILTER(Table3[[#All],[Name]],(Table3[[#All],[Polygon]]=$A274)*(Table3[[#All],[Period]]=U$1)*((Table3[[#All],[Variables ]]=$AF$3)+(Table3[[#All],[Variables ]]=$AF$2)+(Table3[[#All],[Variables ]]=$AF$4)),0)</f>
        <v>0</v>
      </c>
      <c r="V274" cm="1">
        <f t="array" ref="V274">_xlfn._xlws.FILTER(Table3[[#All],[Name]],(Table3[[#All],[Polygon]]=$A274)*(Table3[[#All],[Period]]=V$1)*((Table3[[#All],[Variables ]]=$AF$3)+(Table3[[#All],[Variables ]]=$AF$2)+(Table3[[#All],[Variables ]]=$AF$4)),0)</f>
        <v>0</v>
      </c>
      <c r="W274" cm="1">
        <f t="array" ref="W274">_xlfn._xlws.FILTER(Table3[[#All],[Name]],(Table3[[#All],[Polygon]]=$A274)*(Table3[[#All],[Period]]=W$1)*((Table3[[#All],[Variables ]]=$AF$3)+(Table3[[#All],[Variables ]]=$AF$2)+(Table3[[#All],[Variables ]]=$AF$4)),0)</f>
        <v>0</v>
      </c>
      <c r="X274" cm="1">
        <f t="array" ref="X274">_xlfn._xlws.FILTER(Table3[[#All],[Name]],(Table3[[#All],[Polygon]]=$A274)*(Table3[[#All],[Period]]=X$1)*((Table3[[#All],[Variables ]]=$AF$3)+(Table3[[#All],[Variables ]]=$AF$2)+(Table3[[#All],[Variables ]]=$AF$4)),0)</f>
        <v>0</v>
      </c>
      <c r="Y274" cm="1">
        <f t="array" ref="Y274">_xlfn._xlws.FILTER(Table3[[#All],[Name]],(Table3[[#All],[Polygon]]=$A274)*(Table3[[#All],[Period]]=Y$1)*((Table3[[#All],[Variables ]]=$AF$3)+(Table3[[#All],[Variables ]]=$AF$2)+(Table3[[#All],[Variables ]]=$AF$4)),0)</f>
        <v>0</v>
      </c>
      <c r="Z274" cm="1">
        <f t="array" ref="Z274">_xlfn._xlws.FILTER(Table3[[#All],[Name]],(Table3[[#All],[Polygon]]=$A274)*(Table3[[#All],[Period]]=Z$1)*((Table3[[#All],[Variables ]]=$AF$3)+(Table3[[#All],[Variables ]]=$AF$2)+(Table3[[#All],[Variables ]]=$AF$4)),0)</f>
        <v>0</v>
      </c>
      <c r="AA274" cm="1">
        <f t="array" ref="AA274">_xlfn._xlws.FILTER(Table3[[#All],[Name]],(Table3[[#All],[Polygon]]=$A274)*(Table3[[#All],[Period]]=AA$1)*((Table3[[#All],[Variables ]]=$AF$3)+(Table3[[#All],[Variables ]]=$AF$2)+(Table3[[#All],[Variables ]]=$AF$4)),0)</f>
        <v>0</v>
      </c>
      <c r="AB274" cm="1">
        <f t="array" ref="AB274">_xlfn._xlws.FILTER(Table3[[#All],[Name]],(Table3[[#All],[Polygon]]=$A274)*(Table3[[#All],[Period]]=AB$1)*((Table3[[#All],[Variables ]]=$AF$3)+(Table3[[#All],[Variables ]]=$AF$2)+(Table3[[#All],[Variables ]]=$AF$4)),0)</f>
        <v>0</v>
      </c>
      <c r="AC274" cm="1">
        <f t="array" ref="AC274">_xlfn._xlws.FILTER(Table3[[#All],[Name]],(Table3[[#All],[Polygon]]=$A274)*(Table3[[#All],[Period]]=AC$1)*((Table3[[#All],[Variables ]]=$AF$3)+(Table3[[#All],[Variables ]]=$AF$2)+(Table3[[#All],[Variables ]]=$AF$4)),0)</f>
        <v>0</v>
      </c>
      <c r="AD274" cm="1">
        <f t="array" ref="AD274">_xlfn._xlws.FILTER(Table3[[#All],[Name]],(Table3[[#All],[Polygon]]=$A274)*(Table3[[#All],[Period]]=AD$1)*((Table3[[#All],[Variables ]]=$AF$3)+(Table3[[#All],[Variables ]]=$AF$2)+(Table3[[#All],[Variables ]]=$AF$4)),0)</f>
        <v>0</v>
      </c>
    </row>
    <row r="275" spans="1:30" x14ac:dyDescent="0.35">
      <c r="A275" s="3">
        <v>29</v>
      </c>
      <c r="B275" s="4" t="s">
        <v>1757</v>
      </c>
      <c r="C275" s="10">
        <v>13.71617577</v>
      </c>
      <c r="D275" s="4" t="s">
        <v>1361</v>
      </c>
      <c r="E275" s="4">
        <v>0</v>
      </c>
      <c r="F275" s="4">
        <v>4</v>
      </c>
      <c r="G275" s="4">
        <v>4</v>
      </c>
      <c r="H275" s="4"/>
      <c r="I275" s="4">
        <v>0</v>
      </c>
      <c r="J275" s="4">
        <v>0</v>
      </c>
      <c r="K275" s="4" t="s">
        <v>1362</v>
      </c>
      <c r="L275" s="4">
        <v>801</v>
      </c>
      <c r="M275" s="4">
        <v>801</v>
      </c>
      <c r="N275" s="4">
        <v>60.847007519999998</v>
      </c>
      <c r="O275" s="11">
        <v>17.568000000000001</v>
      </c>
      <c r="P275" cm="1">
        <f t="array" ref="P275">_xlfn._xlws.FILTER(Table3[[#All],[Name]],(Table3[[#All],[Polygon]]=$A275)*(Table3[[#All],[Period]]=P$1)*((Table3[[#All],[Variables ]]=$AF$3)+(Table3[[#All],[Variables ]]=$AF$2)+(Table3[[#All],[Variables ]]=$AF$4)),0)</f>
        <v>0</v>
      </c>
      <c r="Q275" t="str" cm="1">
        <f t="array" ref="Q275">_xlfn._xlws.FILTER(Table3[[#All],[Name]],(Table3[[#All],[Polygon]]=$A275)*(Table3[[#All],[Period]]=Q$1)*((Table3[[#All],[Variables ]]=$AF$3)+(Table3[[#All],[Variables ]]=$AF$2)+(Table3[[#All],[Variables ]]=$AF$4)),0)</f>
        <v>AH</v>
      </c>
      <c r="R275" cm="1">
        <f t="array" ref="R275">_xlfn._xlws.FILTER(Table3[[#All],[Name]],(Table3[[#All],[Polygon]]=$A275)*(Table3[[#All],[Period]]=R$1)*((Table3[[#All],[Variables ]]=$AF$3)+(Table3[[#All],[Variables ]]=$AF$2)+(Table3[[#All],[Variables ]]=$AF$4)),0)</f>
        <v>0</v>
      </c>
      <c r="S275" cm="1">
        <f t="array" ref="S275">_xlfn._xlws.FILTER(Table3[[#All],[Name]],(Table3[[#All],[Polygon]]=$A275)*(Table3[[#All],[Period]]=S$1)*((Table3[[#All],[Variables ]]=$AF$3)+(Table3[[#All],[Variables ]]=$AF$2)+(Table3[[#All],[Variables ]]=$AF$4)),0)</f>
        <v>0</v>
      </c>
      <c r="T275" cm="1">
        <f t="array" ref="T275">_xlfn._xlws.FILTER(Table3[[#All],[Name]],(Table3[[#All],[Polygon]]=$A275)*(Table3[[#All],[Period]]=T$1)*((Table3[[#All],[Variables ]]=$AF$3)+(Table3[[#All],[Variables ]]=$AF$2)+(Table3[[#All],[Variables ]]=$AF$4)),0)</f>
        <v>0</v>
      </c>
      <c r="U275" cm="1">
        <f t="array" ref="U275">_xlfn._xlws.FILTER(Table3[[#All],[Name]],(Table3[[#All],[Polygon]]=$A275)*(Table3[[#All],[Period]]=U$1)*((Table3[[#All],[Variables ]]=$AF$3)+(Table3[[#All],[Variables ]]=$AF$2)+(Table3[[#All],[Variables ]]=$AF$4)),0)</f>
        <v>0</v>
      </c>
      <c r="V275" cm="1">
        <f t="array" ref="V275">_xlfn._xlws.FILTER(Table3[[#All],[Name]],(Table3[[#All],[Polygon]]=$A275)*(Table3[[#All],[Period]]=V$1)*((Table3[[#All],[Variables ]]=$AF$3)+(Table3[[#All],[Variables ]]=$AF$2)+(Table3[[#All],[Variables ]]=$AF$4)),0)</f>
        <v>0</v>
      </c>
      <c r="W275" cm="1">
        <f t="array" ref="W275">_xlfn._xlws.FILTER(Table3[[#All],[Name]],(Table3[[#All],[Polygon]]=$A275)*(Table3[[#All],[Period]]=W$1)*((Table3[[#All],[Variables ]]=$AF$3)+(Table3[[#All],[Variables ]]=$AF$2)+(Table3[[#All],[Variables ]]=$AF$4)),0)</f>
        <v>0</v>
      </c>
      <c r="X275" cm="1">
        <f t="array" ref="X275">_xlfn._xlws.FILTER(Table3[[#All],[Name]],(Table3[[#All],[Polygon]]=$A275)*(Table3[[#All],[Period]]=X$1)*((Table3[[#All],[Variables ]]=$AF$3)+(Table3[[#All],[Variables ]]=$AF$2)+(Table3[[#All],[Variables ]]=$AF$4)),0)</f>
        <v>0</v>
      </c>
      <c r="Y275" cm="1">
        <f t="array" ref="Y275">_xlfn._xlws.FILTER(Table3[[#All],[Name]],(Table3[[#All],[Polygon]]=$A275)*(Table3[[#All],[Period]]=Y$1)*((Table3[[#All],[Variables ]]=$AF$3)+(Table3[[#All],[Variables ]]=$AF$2)+(Table3[[#All],[Variables ]]=$AF$4)),0)</f>
        <v>0</v>
      </c>
      <c r="Z275" cm="1">
        <f t="array" ref="Z275">_xlfn._xlws.FILTER(Table3[[#All],[Name]],(Table3[[#All],[Polygon]]=$A275)*(Table3[[#All],[Period]]=Z$1)*((Table3[[#All],[Variables ]]=$AF$3)+(Table3[[#All],[Variables ]]=$AF$2)+(Table3[[#All],[Variables ]]=$AF$4)),0)</f>
        <v>0</v>
      </c>
      <c r="AA275" cm="1">
        <f t="array" ref="AA275">_xlfn._xlws.FILTER(Table3[[#All],[Name]],(Table3[[#All],[Polygon]]=$A275)*(Table3[[#All],[Period]]=AA$1)*((Table3[[#All],[Variables ]]=$AF$3)+(Table3[[#All],[Variables ]]=$AF$2)+(Table3[[#All],[Variables ]]=$AF$4)),0)</f>
        <v>0</v>
      </c>
      <c r="AB275" cm="1">
        <f t="array" ref="AB275">_xlfn._xlws.FILTER(Table3[[#All],[Name]],(Table3[[#All],[Polygon]]=$A275)*(Table3[[#All],[Period]]=AB$1)*((Table3[[#All],[Variables ]]=$AF$3)+(Table3[[#All],[Variables ]]=$AF$2)+(Table3[[#All],[Variables ]]=$AF$4)),0)</f>
        <v>0</v>
      </c>
      <c r="AC275" cm="1">
        <f t="array" ref="AC275">_xlfn._xlws.FILTER(Table3[[#All],[Name]],(Table3[[#All],[Polygon]]=$A275)*(Table3[[#All],[Period]]=AC$1)*((Table3[[#All],[Variables ]]=$AF$3)+(Table3[[#All],[Variables ]]=$AF$2)+(Table3[[#All],[Variables ]]=$AF$4)),0)</f>
        <v>0</v>
      </c>
      <c r="AD275" cm="1">
        <f t="array" ref="AD275">_xlfn._xlws.FILTER(Table3[[#All],[Name]],(Table3[[#All],[Polygon]]=$A275)*(Table3[[#All],[Period]]=AD$1)*((Table3[[#All],[Variables ]]=$AF$3)+(Table3[[#All],[Variables ]]=$AF$2)+(Table3[[#All],[Variables ]]=$AF$4)),0)</f>
        <v>0</v>
      </c>
    </row>
    <row r="276" spans="1:30" x14ac:dyDescent="0.35">
      <c r="A276" s="5">
        <v>29</v>
      </c>
      <c r="B276" s="6" t="s">
        <v>1757</v>
      </c>
      <c r="C276" s="8">
        <v>13.71617577</v>
      </c>
      <c r="D276" s="6" t="s">
        <v>1361</v>
      </c>
      <c r="E276" s="6">
        <v>0</v>
      </c>
      <c r="F276" s="6">
        <v>4</v>
      </c>
      <c r="G276" s="6">
        <v>4</v>
      </c>
      <c r="H276" s="6"/>
      <c r="I276" s="6">
        <v>0</v>
      </c>
      <c r="J276" s="6">
        <v>0</v>
      </c>
      <c r="K276" s="6" t="s">
        <v>1362</v>
      </c>
      <c r="L276" s="6">
        <v>802</v>
      </c>
      <c r="M276" s="6">
        <v>802</v>
      </c>
      <c r="N276" s="6">
        <v>28.05279208</v>
      </c>
      <c r="O276" s="9">
        <v>11.278</v>
      </c>
      <c r="P276" cm="1">
        <f t="array" ref="P276">_xlfn._xlws.FILTER(Table3[[#All],[Name]],(Table3[[#All],[Polygon]]=$A276)*(Table3[[#All],[Period]]=P$1)*((Table3[[#All],[Variables ]]=$AF$3)+(Table3[[#All],[Variables ]]=$AF$2)+(Table3[[#All],[Variables ]]=$AF$4)),0)</f>
        <v>0</v>
      </c>
      <c r="Q276" t="str" cm="1">
        <f t="array" ref="Q276">_xlfn._xlws.FILTER(Table3[[#All],[Name]],(Table3[[#All],[Polygon]]=$A276)*(Table3[[#All],[Period]]=Q$1)*((Table3[[#All],[Variables ]]=$AF$3)+(Table3[[#All],[Variables ]]=$AF$2)+(Table3[[#All],[Variables ]]=$AF$4)),0)</f>
        <v>AH</v>
      </c>
      <c r="R276" cm="1">
        <f t="array" ref="R276">_xlfn._xlws.FILTER(Table3[[#All],[Name]],(Table3[[#All],[Polygon]]=$A276)*(Table3[[#All],[Period]]=R$1)*((Table3[[#All],[Variables ]]=$AF$3)+(Table3[[#All],[Variables ]]=$AF$2)+(Table3[[#All],[Variables ]]=$AF$4)),0)</f>
        <v>0</v>
      </c>
      <c r="S276" cm="1">
        <f t="array" ref="S276">_xlfn._xlws.FILTER(Table3[[#All],[Name]],(Table3[[#All],[Polygon]]=$A276)*(Table3[[#All],[Period]]=S$1)*((Table3[[#All],[Variables ]]=$AF$3)+(Table3[[#All],[Variables ]]=$AF$2)+(Table3[[#All],[Variables ]]=$AF$4)),0)</f>
        <v>0</v>
      </c>
      <c r="T276" cm="1">
        <f t="array" ref="T276">_xlfn._xlws.FILTER(Table3[[#All],[Name]],(Table3[[#All],[Polygon]]=$A276)*(Table3[[#All],[Period]]=T$1)*((Table3[[#All],[Variables ]]=$AF$3)+(Table3[[#All],[Variables ]]=$AF$2)+(Table3[[#All],[Variables ]]=$AF$4)),0)</f>
        <v>0</v>
      </c>
      <c r="U276" cm="1">
        <f t="array" ref="U276">_xlfn._xlws.FILTER(Table3[[#All],[Name]],(Table3[[#All],[Polygon]]=$A276)*(Table3[[#All],[Period]]=U$1)*((Table3[[#All],[Variables ]]=$AF$3)+(Table3[[#All],[Variables ]]=$AF$2)+(Table3[[#All],[Variables ]]=$AF$4)),0)</f>
        <v>0</v>
      </c>
      <c r="V276" cm="1">
        <f t="array" ref="V276">_xlfn._xlws.FILTER(Table3[[#All],[Name]],(Table3[[#All],[Polygon]]=$A276)*(Table3[[#All],[Period]]=V$1)*((Table3[[#All],[Variables ]]=$AF$3)+(Table3[[#All],[Variables ]]=$AF$2)+(Table3[[#All],[Variables ]]=$AF$4)),0)</f>
        <v>0</v>
      </c>
      <c r="W276" cm="1">
        <f t="array" ref="W276">_xlfn._xlws.FILTER(Table3[[#All],[Name]],(Table3[[#All],[Polygon]]=$A276)*(Table3[[#All],[Period]]=W$1)*((Table3[[#All],[Variables ]]=$AF$3)+(Table3[[#All],[Variables ]]=$AF$2)+(Table3[[#All],[Variables ]]=$AF$4)),0)</f>
        <v>0</v>
      </c>
      <c r="X276" cm="1">
        <f t="array" ref="X276">_xlfn._xlws.FILTER(Table3[[#All],[Name]],(Table3[[#All],[Polygon]]=$A276)*(Table3[[#All],[Period]]=X$1)*((Table3[[#All],[Variables ]]=$AF$3)+(Table3[[#All],[Variables ]]=$AF$2)+(Table3[[#All],[Variables ]]=$AF$4)),0)</f>
        <v>0</v>
      </c>
      <c r="Y276" cm="1">
        <f t="array" ref="Y276">_xlfn._xlws.FILTER(Table3[[#All],[Name]],(Table3[[#All],[Polygon]]=$A276)*(Table3[[#All],[Period]]=Y$1)*((Table3[[#All],[Variables ]]=$AF$3)+(Table3[[#All],[Variables ]]=$AF$2)+(Table3[[#All],[Variables ]]=$AF$4)),0)</f>
        <v>0</v>
      </c>
      <c r="Z276" cm="1">
        <f t="array" ref="Z276">_xlfn._xlws.FILTER(Table3[[#All],[Name]],(Table3[[#All],[Polygon]]=$A276)*(Table3[[#All],[Period]]=Z$1)*((Table3[[#All],[Variables ]]=$AF$3)+(Table3[[#All],[Variables ]]=$AF$2)+(Table3[[#All],[Variables ]]=$AF$4)),0)</f>
        <v>0</v>
      </c>
      <c r="AA276" cm="1">
        <f t="array" ref="AA276">_xlfn._xlws.FILTER(Table3[[#All],[Name]],(Table3[[#All],[Polygon]]=$A276)*(Table3[[#All],[Period]]=AA$1)*((Table3[[#All],[Variables ]]=$AF$3)+(Table3[[#All],[Variables ]]=$AF$2)+(Table3[[#All],[Variables ]]=$AF$4)),0)</f>
        <v>0</v>
      </c>
      <c r="AB276" cm="1">
        <f t="array" ref="AB276">_xlfn._xlws.FILTER(Table3[[#All],[Name]],(Table3[[#All],[Polygon]]=$A276)*(Table3[[#All],[Period]]=AB$1)*((Table3[[#All],[Variables ]]=$AF$3)+(Table3[[#All],[Variables ]]=$AF$2)+(Table3[[#All],[Variables ]]=$AF$4)),0)</f>
        <v>0</v>
      </c>
      <c r="AC276" cm="1">
        <f t="array" ref="AC276">_xlfn._xlws.FILTER(Table3[[#All],[Name]],(Table3[[#All],[Polygon]]=$A276)*(Table3[[#All],[Period]]=AC$1)*((Table3[[#All],[Variables ]]=$AF$3)+(Table3[[#All],[Variables ]]=$AF$2)+(Table3[[#All],[Variables ]]=$AF$4)),0)</f>
        <v>0</v>
      </c>
      <c r="AD276" cm="1">
        <f t="array" ref="AD276">_xlfn._xlws.FILTER(Table3[[#All],[Name]],(Table3[[#All],[Polygon]]=$A276)*(Table3[[#All],[Period]]=AD$1)*((Table3[[#All],[Variables ]]=$AF$3)+(Table3[[#All],[Variables ]]=$AF$2)+(Table3[[#All],[Variables ]]=$AF$4)),0)</f>
        <v>0</v>
      </c>
    </row>
    <row r="277" spans="1:30" x14ac:dyDescent="0.35">
      <c r="A277" s="3">
        <v>3</v>
      </c>
      <c r="B277" s="4" t="s">
        <v>1698</v>
      </c>
      <c r="C277" s="10">
        <v>7.0164754010000001</v>
      </c>
      <c r="D277" s="4" t="s">
        <v>1466</v>
      </c>
      <c r="E277" s="4">
        <v>0</v>
      </c>
      <c r="F277" s="4">
        <v>4</v>
      </c>
      <c r="G277" s="4">
        <v>6</v>
      </c>
      <c r="H277" s="4"/>
      <c r="I277" s="4">
        <v>0</v>
      </c>
      <c r="J277" s="4">
        <v>0</v>
      </c>
      <c r="K277" s="4" t="s">
        <v>1362</v>
      </c>
      <c r="L277" s="4">
        <v>25</v>
      </c>
      <c r="M277" s="4">
        <v>25</v>
      </c>
      <c r="N277" s="4">
        <v>27.190371079999998</v>
      </c>
      <c r="O277" s="11">
        <v>3.2010000000000001</v>
      </c>
      <c r="P277" cm="1">
        <f t="array" ref="P277">_xlfn._xlws.FILTER(Table3[[#All],[Name]],(Table3[[#All],[Polygon]]=$A277)*(Table3[[#All],[Period]]=P$1)*((Table3[[#All],[Variables ]]=$AF$3)+(Table3[[#All],[Variables ]]=$AF$2)+(Table3[[#All],[Variables ]]=$AF$4)),0)</f>
        <v>0</v>
      </c>
      <c r="Q277" t="str" cm="1">
        <f t="array" ref="Q277">_xlfn._xlws.FILTER(Table3[[#All],[Name]],(Table3[[#All],[Polygon]]=$A277)*(Table3[[#All],[Period]]=Q$1)*((Table3[[#All],[Variables ]]=$AF$3)+(Table3[[#All],[Variables ]]=$AF$2)+(Table3[[#All],[Variables ]]=$AF$4)),0)</f>
        <v>AH</v>
      </c>
      <c r="R277" cm="1">
        <f t="array" ref="R277">_xlfn._xlws.FILTER(Table3[[#All],[Name]],(Table3[[#All],[Polygon]]=$A277)*(Table3[[#All],[Period]]=R$1)*((Table3[[#All],[Variables ]]=$AF$3)+(Table3[[#All],[Variables ]]=$AF$2)+(Table3[[#All],[Variables ]]=$AF$4)),0)</f>
        <v>0</v>
      </c>
      <c r="S277" cm="1">
        <f t="array" ref="S277">_xlfn._xlws.FILTER(Table3[[#All],[Name]],(Table3[[#All],[Polygon]]=$A277)*(Table3[[#All],[Period]]=S$1)*((Table3[[#All],[Variables ]]=$AF$3)+(Table3[[#All],[Variables ]]=$AF$2)+(Table3[[#All],[Variables ]]=$AF$4)),0)</f>
        <v>0</v>
      </c>
      <c r="T277" cm="1">
        <f t="array" ref="T277">_xlfn._xlws.FILTER(Table3[[#All],[Name]],(Table3[[#All],[Polygon]]=$A277)*(Table3[[#All],[Period]]=T$1)*((Table3[[#All],[Variables ]]=$AF$3)+(Table3[[#All],[Variables ]]=$AF$2)+(Table3[[#All],[Variables ]]=$AF$4)),0)</f>
        <v>0</v>
      </c>
      <c r="U277" cm="1">
        <f t="array" ref="U277">_xlfn._xlws.FILTER(Table3[[#All],[Name]],(Table3[[#All],[Polygon]]=$A277)*(Table3[[#All],[Period]]=U$1)*((Table3[[#All],[Variables ]]=$AF$3)+(Table3[[#All],[Variables ]]=$AF$2)+(Table3[[#All],[Variables ]]=$AF$4)),0)</f>
        <v>0</v>
      </c>
      <c r="V277" cm="1">
        <f t="array" ref="V277">_xlfn._xlws.FILTER(Table3[[#All],[Name]],(Table3[[#All],[Polygon]]=$A277)*(Table3[[#All],[Period]]=V$1)*((Table3[[#All],[Variables ]]=$AF$3)+(Table3[[#All],[Variables ]]=$AF$2)+(Table3[[#All],[Variables ]]=$AF$4)),0)</f>
        <v>0</v>
      </c>
      <c r="W277" t="str" cm="1">
        <f t="array" ref="W277">_xlfn._xlws.FILTER(Table3[[#All],[Name]],(Table3[[#All],[Polygon]]=$A277)*(Table3[[#All],[Period]]=W$1)*((Table3[[#All],[Variables ]]=$AF$3)+(Table3[[#All],[Variables ]]=$AF$2)+(Table3[[#All],[Variables ]]=$AF$4)),0)</f>
        <v>H</v>
      </c>
      <c r="X277" t="str" cm="1">
        <f t="array" ref="X277">_xlfn._xlws.FILTER(Table3[[#All],[Name]],(Table3[[#All],[Polygon]]=$A277)*(Table3[[#All],[Period]]=X$1)*((Table3[[#All],[Variables ]]=$AF$3)+(Table3[[#All],[Variables ]]=$AF$2)+(Table3[[#All],[Variables ]]=$AF$4)),0)</f>
        <v>AH</v>
      </c>
      <c r="Y277" t="str" cm="1">
        <f t="array" ref="Y277">_xlfn._xlws.FILTER(Table3[[#All],[Name]],(Table3[[#All],[Polygon]]=$A277)*(Table3[[#All],[Period]]=Y$1)*((Table3[[#All],[Variables ]]=$AF$3)+(Table3[[#All],[Variables ]]=$AF$2)+(Table3[[#All],[Variables ]]=$AF$4)),0)</f>
        <v>AH</v>
      </c>
      <c r="Z277" cm="1">
        <f t="array" ref="Z277">_xlfn._xlws.FILTER(Table3[[#All],[Name]],(Table3[[#All],[Polygon]]=$A277)*(Table3[[#All],[Period]]=Z$1)*((Table3[[#All],[Variables ]]=$AF$3)+(Table3[[#All],[Variables ]]=$AF$2)+(Table3[[#All],[Variables ]]=$AF$4)),0)</f>
        <v>0</v>
      </c>
      <c r="AA277" cm="1">
        <f t="array" ref="AA277">_xlfn._xlws.FILTER(Table3[[#All],[Name]],(Table3[[#All],[Polygon]]=$A277)*(Table3[[#All],[Period]]=AA$1)*((Table3[[#All],[Variables ]]=$AF$3)+(Table3[[#All],[Variables ]]=$AF$2)+(Table3[[#All],[Variables ]]=$AF$4)),0)</f>
        <v>0</v>
      </c>
      <c r="AB277" t="str" cm="1">
        <f t="array" ref="AB277">_xlfn._xlws.FILTER(Table3[[#All],[Name]],(Table3[[#All],[Polygon]]=$A277)*(Table3[[#All],[Period]]=AB$1)*((Table3[[#All],[Variables ]]=$AF$3)+(Table3[[#All],[Variables ]]=$AF$2)+(Table3[[#All],[Variables ]]=$AF$4)),0)</f>
        <v>PCT</v>
      </c>
      <c r="AC277" t="str" cm="1">
        <f t="array" ref="AC277">_xlfn._xlws.FILTER(Table3[[#All],[Name]],(Table3[[#All],[Polygon]]=$A277)*(Table3[[#All],[Period]]=AC$1)*((Table3[[#All],[Variables ]]=$AF$3)+(Table3[[#All],[Variables ]]=$AF$2)+(Table3[[#All],[Variables ]]=$AF$4)),0)</f>
        <v>AH</v>
      </c>
      <c r="AD277" t="str" cm="1">
        <f t="array" ref="AD277">_xlfn._xlws.FILTER(Table3[[#All],[Name]],(Table3[[#All],[Polygon]]=$A277)*(Table3[[#All],[Period]]=AD$1)*((Table3[[#All],[Variables ]]=$AF$3)+(Table3[[#All],[Variables ]]=$AF$2)+(Table3[[#All],[Variables ]]=$AF$4)),0)</f>
        <v>AH</v>
      </c>
    </row>
    <row r="278" spans="1:30" x14ac:dyDescent="0.35">
      <c r="A278" s="5">
        <v>3</v>
      </c>
      <c r="B278" s="6" t="s">
        <v>1698</v>
      </c>
      <c r="C278" s="8">
        <v>7.0164754010000001</v>
      </c>
      <c r="D278" s="6" t="s">
        <v>1466</v>
      </c>
      <c r="E278" s="6">
        <v>0</v>
      </c>
      <c r="F278" s="6">
        <v>4</v>
      </c>
      <c r="G278" s="6">
        <v>6</v>
      </c>
      <c r="H278" s="6"/>
      <c r="I278" s="6">
        <v>0</v>
      </c>
      <c r="J278" s="6">
        <v>0</v>
      </c>
      <c r="K278" s="6" t="s">
        <v>1362</v>
      </c>
      <c r="L278" s="6">
        <v>46</v>
      </c>
      <c r="M278" s="6">
        <v>46</v>
      </c>
      <c r="N278" s="6">
        <v>38.999831829999998</v>
      </c>
      <c r="O278" s="9">
        <v>1.899</v>
      </c>
      <c r="P278" cm="1">
        <f t="array" ref="P278">_xlfn._xlws.FILTER(Table3[[#All],[Name]],(Table3[[#All],[Polygon]]=$A278)*(Table3[[#All],[Period]]=P$1)*((Table3[[#All],[Variables ]]=$AF$3)+(Table3[[#All],[Variables ]]=$AF$2)+(Table3[[#All],[Variables ]]=$AF$4)),0)</f>
        <v>0</v>
      </c>
      <c r="Q278" t="str" cm="1">
        <f t="array" ref="Q278">_xlfn._xlws.FILTER(Table3[[#All],[Name]],(Table3[[#All],[Polygon]]=$A278)*(Table3[[#All],[Period]]=Q$1)*((Table3[[#All],[Variables ]]=$AF$3)+(Table3[[#All],[Variables ]]=$AF$2)+(Table3[[#All],[Variables ]]=$AF$4)),0)</f>
        <v>AH</v>
      </c>
      <c r="R278" cm="1">
        <f t="array" ref="R278">_xlfn._xlws.FILTER(Table3[[#All],[Name]],(Table3[[#All],[Polygon]]=$A278)*(Table3[[#All],[Period]]=R$1)*((Table3[[#All],[Variables ]]=$AF$3)+(Table3[[#All],[Variables ]]=$AF$2)+(Table3[[#All],[Variables ]]=$AF$4)),0)</f>
        <v>0</v>
      </c>
      <c r="S278" cm="1">
        <f t="array" ref="S278">_xlfn._xlws.FILTER(Table3[[#All],[Name]],(Table3[[#All],[Polygon]]=$A278)*(Table3[[#All],[Period]]=S$1)*((Table3[[#All],[Variables ]]=$AF$3)+(Table3[[#All],[Variables ]]=$AF$2)+(Table3[[#All],[Variables ]]=$AF$4)),0)</f>
        <v>0</v>
      </c>
      <c r="T278" cm="1">
        <f t="array" ref="T278">_xlfn._xlws.FILTER(Table3[[#All],[Name]],(Table3[[#All],[Polygon]]=$A278)*(Table3[[#All],[Period]]=T$1)*((Table3[[#All],[Variables ]]=$AF$3)+(Table3[[#All],[Variables ]]=$AF$2)+(Table3[[#All],[Variables ]]=$AF$4)),0)</f>
        <v>0</v>
      </c>
      <c r="U278" cm="1">
        <f t="array" ref="U278">_xlfn._xlws.FILTER(Table3[[#All],[Name]],(Table3[[#All],[Polygon]]=$A278)*(Table3[[#All],[Period]]=U$1)*((Table3[[#All],[Variables ]]=$AF$3)+(Table3[[#All],[Variables ]]=$AF$2)+(Table3[[#All],[Variables ]]=$AF$4)),0)</f>
        <v>0</v>
      </c>
      <c r="V278" cm="1">
        <f t="array" ref="V278">_xlfn._xlws.FILTER(Table3[[#All],[Name]],(Table3[[#All],[Polygon]]=$A278)*(Table3[[#All],[Period]]=V$1)*((Table3[[#All],[Variables ]]=$AF$3)+(Table3[[#All],[Variables ]]=$AF$2)+(Table3[[#All],[Variables ]]=$AF$4)),0)</f>
        <v>0</v>
      </c>
      <c r="W278" t="str" cm="1">
        <f t="array" ref="W278">_xlfn._xlws.FILTER(Table3[[#All],[Name]],(Table3[[#All],[Polygon]]=$A278)*(Table3[[#All],[Period]]=W$1)*((Table3[[#All],[Variables ]]=$AF$3)+(Table3[[#All],[Variables ]]=$AF$2)+(Table3[[#All],[Variables ]]=$AF$4)),0)</f>
        <v>H</v>
      </c>
      <c r="X278" t="str" cm="1">
        <f t="array" ref="X278">_xlfn._xlws.FILTER(Table3[[#All],[Name]],(Table3[[#All],[Polygon]]=$A278)*(Table3[[#All],[Period]]=X$1)*((Table3[[#All],[Variables ]]=$AF$3)+(Table3[[#All],[Variables ]]=$AF$2)+(Table3[[#All],[Variables ]]=$AF$4)),0)</f>
        <v>AH</v>
      </c>
      <c r="Y278" t="str" cm="1">
        <f t="array" ref="Y278">_xlfn._xlws.FILTER(Table3[[#All],[Name]],(Table3[[#All],[Polygon]]=$A278)*(Table3[[#All],[Period]]=Y$1)*((Table3[[#All],[Variables ]]=$AF$3)+(Table3[[#All],[Variables ]]=$AF$2)+(Table3[[#All],[Variables ]]=$AF$4)),0)</f>
        <v>AH</v>
      </c>
      <c r="Z278" cm="1">
        <f t="array" ref="Z278">_xlfn._xlws.FILTER(Table3[[#All],[Name]],(Table3[[#All],[Polygon]]=$A278)*(Table3[[#All],[Period]]=Z$1)*((Table3[[#All],[Variables ]]=$AF$3)+(Table3[[#All],[Variables ]]=$AF$2)+(Table3[[#All],[Variables ]]=$AF$4)),0)</f>
        <v>0</v>
      </c>
      <c r="AA278" cm="1">
        <f t="array" ref="AA278">_xlfn._xlws.FILTER(Table3[[#All],[Name]],(Table3[[#All],[Polygon]]=$A278)*(Table3[[#All],[Period]]=AA$1)*((Table3[[#All],[Variables ]]=$AF$3)+(Table3[[#All],[Variables ]]=$AF$2)+(Table3[[#All],[Variables ]]=$AF$4)),0)</f>
        <v>0</v>
      </c>
      <c r="AB278" t="str" cm="1">
        <f t="array" ref="AB278">_xlfn._xlws.FILTER(Table3[[#All],[Name]],(Table3[[#All],[Polygon]]=$A278)*(Table3[[#All],[Period]]=AB$1)*((Table3[[#All],[Variables ]]=$AF$3)+(Table3[[#All],[Variables ]]=$AF$2)+(Table3[[#All],[Variables ]]=$AF$4)),0)</f>
        <v>PCT</v>
      </c>
      <c r="AC278" t="str" cm="1">
        <f t="array" ref="AC278">_xlfn._xlws.FILTER(Table3[[#All],[Name]],(Table3[[#All],[Polygon]]=$A278)*(Table3[[#All],[Period]]=AC$1)*((Table3[[#All],[Variables ]]=$AF$3)+(Table3[[#All],[Variables ]]=$AF$2)+(Table3[[#All],[Variables ]]=$AF$4)),0)</f>
        <v>AH</v>
      </c>
      <c r="AD278" t="str" cm="1">
        <f t="array" ref="AD278">_xlfn._xlws.FILTER(Table3[[#All],[Name]],(Table3[[#All],[Polygon]]=$A278)*(Table3[[#All],[Period]]=AD$1)*((Table3[[#All],[Variables ]]=$AF$3)+(Table3[[#All],[Variables ]]=$AF$2)+(Table3[[#All],[Variables ]]=$AF$4)),0)</f>
        <v>AH</v>
      </c>
    </row>
    <row r="279" spans="1:30" x14ac:dyDescent="0.35">
      <c r="A279" s="3">
        <v>3</v>
      </c>
      <c r="B279" s="4" t="s">
        <v>1698</v>
      </c>
      <c r="C279" s="10">
        <v>7.0164754010000001</v>
      </c>
      <c r="D279" s="4" t="s">
        <v>1466</v>
      </c>
      <c r="E279" s="4">
        <v>0</v>
      </c>
      <c r="F279" s="4">
        <v>4</v>
      </c>
      <c r="G279" s="4">
        <v>6</v>
      </c>
      <c r="H279" s="4"/>
      <c r="I279" s="4">
        <v>0</v>
      </c>
      <c r="J279" s="4">
        <v>0</v>
      </c>
      <c r="K279" s="4" t="s">
        <v>1362</v>
      </c>
      <c r="L279" s="4">
        <v>6</v>
      </c>
      <c r="M279" s="4">
        <v>6</v>
      </c>
      <c r="N279" s="4">
        <v>6.7787482749999999</v>
      </c>
      <c r="O279" s="11">
        <v>1.319</v>
      </c>
      <c r="P279" cm="1">
        <f t="array" ref="P279">_xlfn._xlws.FILTER(Table3[[#All],[Name]],(Table3[[#All],[Polygon]]=$A279)*(Table3[[#All],[Period]]=P$1)*((Table3[[#All],[Variables ]]=$AF$3)+(Table3[[#All],[Variables ]]=$AF$2)+(Table3[[#All],[Variables ]]=$AF$4)),0)</f>
        <v>0</v>
      </c>
      <c r="Q279" t="str" cm="1">
        <f t="array" ref="Q279">_xlfn._xlws.FILTER(Table3[[#All],[Name]],(Table3[[#All],[Polygon]]=$A279)*(Table3[[#All],[Period]]=Q$1)*((Table3[[#All],[Variables ]]=$AF$3)+(Table3[[#All],[Variables ]]=$AF$2)+(Table3[[#All],[Variables ]]=$AF$4)),0)</f>
        <v>AH</v>
      </c>
      <c r="R279" cm="1">
        <f t="array" ref="R279">_xlfn._xlws.FILTER(Table3[[#All],[Name]],(Table3[[#All],[Polygon]]=$A279)*(Table3[[#All],[Period]]=R$1)*((Table3[[#All],[Variables ]]=$AF$3)+(Table3[[#All],[Variables ]]=$AF$2)+(Table3[[#All],[Variables ]]=$AF$4)),0)</f>
        <v>0</v>
      </c>
      <c r="S279" cm="1">
        <f t="array" ref="S279">_xlfn._xlws.FILTER(Table3[[#All],[Name]],(Table3[[#All],[Polygon]]=$A279)*(Table3[[#All],[Period]]=S$1)*((Table3[[#All],[Variables ]]=$AF$3)+(Table3[[#All],[Variables ]]=$AF$2)+(Table3[[#All],[Variables ]]=$AF$4)),0)</f>
        <v>0</v>
      </c>
      <c r="T279" cm="1">
        <f t="array" ref="T279">_xlfn._xlws.FILTER(Table3[[#All],[Name]],(Table3[[#All],[Polygon]]=$A279)*(Table3[[#All],[Period]]=T$1)*((Table3[[#All],[Variables ]]=$AF$3)+(Table3[[#All],[Variables ]]=$AF$2)+(Table3[[#All],[Variables ]]=$AF$4)),0)</f>
        <v>0</v>
      </c>
      <c r="U279" cm="1">
        <f t="array" ref="U279">_xlfn._xlws.FILTER(Table3[[#All],[Name]],(Table3[[#All],[Polygon]]=$A279)*(Table3[[#All],[Period]]=U$1)*((Table3[[#All],[Variables ]]=$AF$3)+(Table3[[#All],[Variables ]]=$AF$2)+(Table3[[#All],[Variables ]]=$AF$4)),0)</f>
        <v>0</v>
      </c>
      <c r="V279" cm="1">
        <f t="array" ref="V279">_xlfn._xlws.FILTER(Table3[[#All],[Name]],(Table3[[#All],[Polygon]]=$A279)*(Table3[[#All],[Period]]=V$1)*((Table3[[#All],[Variables ]]=$AF$3)+(Table3[[#All],[Variables ]]=$AF$2)+(Table3[[#All],[Variables ]]=$AF$4)),0)</f>
        <v>0</v>
      </c>
      <c r="W279" t="str" cm="1">
        <f t="array" ref="W279">_xlfn._xlws.FILTER(Table3[[#All],[Name]],(Table3[[#All],[Polygon]]=$A279)*(Table3[[#All],[Period]]=W$1)*((Table3[[#All],[Variables ]]=$AF$3)+(Table3[[#All],[Variables ]]=$AF$2)+(Table3[[#All],[Variables ]]=$AF$4)),0)</f>
        <v>H</v>
      </c>
      <c r="X279" t="str" cm="1">
        <f t="array" ref="X279">_xlfn._xlws.FILTER(Table3[[#All],[Name]],(Table3[[#All],[Polygon]]=$A279)*(Table3[[#All],[Period]]=X$1)*((Table3[[#All],[Variables ]]=$AF$3)+(Table3[[#All],[Variables ]]=$AF$2)+(Table3[[#All],[Variables ]]=$AF$4)),0)</f>
        <v>AH</v>
      </c>
      <c r="Y279" t="str" cm="1">
        <f t="array" ref="Y279">_xlfn._xlws.FILTER(Table3[[#All],[Name]],(Table3[[#All],[Polygon]]=$A279)*(Table3[[#All],[Period]]=Y$1)*((Table3[[#All],[Variables ]]=$AF$3)+(Table3[[#All],[Variables ]]=$AF$2)+(Table3[[#All],[Variables ]]=$AF$4)),0)</f>
        <v>AH</v>
      </c>
      <c r="Z279" cm="1">
        <f t="array" ref="Z279">_xlfn._xlws.FILTER(Table3[[#All],[Name]],(Table3[[#All],[Polygon]]=$A279)*(Table3[[#All],[Period]]=Z$1)*((Table3[[#All],[Variables ]]=$AF$3)+(Table3[[#All],[Variables ]]=$AF$2)+(Table3[[#All],[Variables ]]=$AF$4)),0)</f>
        <v>0</v>
      </c>
      <c r="AA279" cm="1">
        <f t="array" ref="AA279">_xlfn._xlws.FILTER(Table3[[#All],[Name]],(Table3[[#All],[Polygon]]=$A279)*(Table3[[#All],[Period]]=AA$1)*((Table3[[#All],[Variables ]]=$AF$3)+(Table3[[#All],[Variables ]]=$AF$2)+(Table3[[#All],[Variables ]]=$AF$4)),0)</f>
        <v>0</v>
      </c>
      <c r="AB279" t="str" cm="1">
        <f t="array" ref="AB279">_xlfn._xlws.FILTER(Table3[[#All],[Name]],(Table3[[#All],[Polygon]]=$A279)*(Table3[[#All],[Period]]=AB$1)*((Table3[[#All],[Variables ]]=$AF$3)+(Table3[[#All],[Variables ]]=$AF$2)+(Table3[[#All],[Variables ]]=$AF$4)),0)</f>
        <v>PCT</v>
      </c>
      <c r="AC279" t="str" cm="1">
        <f t="array" ref="AC279">_xlfn._xlws.FILTER(Table3[[#All],[Name]],(Table3[[#All],[Polygon]]=$A279)*(Table3[[#All],[Period]]=AC$1)*((Table3[[#All],[Variables ]]=$AF$3)+(Table3[[#All],[Variables ]]=$AF$2)+(Table3[[#All],[Variables ]]=$AF$4)),0)</f>
        <v>AH</v>
      </c>
      <c r="AD279" t="str" cm="1">
        <f t="array" ref="AD279">_xlfn._xlws.FILTER(Table3[[#All],[Name]],(Table3[[#All],[Polygon]]=$A279)*(Table3[[#All],[Period]]=AD$1)*((Table3[[#All],[Variables ]]=$AF$3)+(Table3[[#All],[Variables ]]=$AF$2)+(Table3[[#All],[Variables ]]=$AF$4)),0)</f>
        <v>AH</v>
      </c>
    </row>
    <row r="280" spans="1:30" x14ac:dyDescent="0.35">
      <c r="A280" s="5">
        <v>3</v>
      </c>
      <c r="B280" s="6" t="s">
        <v>1698</v>
      </c>
      <c r="C280" s="8">
        <v>7.0164754010000001</v>
      </c>
      <c r="D280" s="6" t="s">
        <v>1466</v>
      </c>
      <c r="E280" s="6">
        <v>0</v>
      </c>
      <c r="F280" s="6">
        <v>4</v>
      </c>
      <c r="G280" s="6">
        <v>6</v>
      </c>
      <c r="H280" s="6"/>
      <c r="I280" s="6">
        <v>0</v>
      </c>
      <c r="J280" s="6">
        <v>0</v>
      </c>
      <c r="K280" s="6" t="s">
        <v>1362</v>
      </c>
      <c r="L280" s="6">
        <v>35</v>
      </c>
      <c r="M280" s="6">
        <v>35</v>
      </c>
      <c r="N280" s="6">
        <v>11.94575066</v>
      </c>
      <c r="O280" s="9">
        <v>10.916</v>
      </c>
      <c r="P280" cm="1">
        <f t="array" ref="P280">_xlfn._xlws.FILTER(Table3[[#All],[Name]],(Table3[[#All],[Polygon]]=$A280)*(Table3[[#All],[Period]]=P$1)*((Table3[[#All],[Variables ]]=$AF$3)+(Table3[[#All],[Variables ]]=$AF$2)+(Table3[[#All],[Variables ]]=$AF$4)),0)</f>
        <v>0</v>
      </c>
      <c r="Q280" t="str" cm="1">
        <f t="array" ref="Q280">_xlfn._xlws.FILTER(Table3[[#All],[Name]],(Table3[[#All],[Polygon]]=$A280)*(Table3[[#All],[Period]]=Q$1)*((Table3[[#All],[Variables ]]=$AF$3)+(Table3[[#All],[Variables ]]=$AF$2)+(Table3[[#All],[Variables ]]=$AF$4)),0)</f>
        <v>AH</v>
      </c>
      <c r="R280" cm="1">
        <f t="array" ref="R280">_xlfn._xlws.FILTER(Table3[[#All],[Name]],(Table3[[#All],[Polygon]]=$A280)*(Table3[[#All],[Period]]=R$1)*((Table3[[#All],[Variables ]]=$AF$3)+(Table3[[#All],[Variables ]]=$AF$2)+(Table3[[#All],[Variables ]]=$AF$4)),0)</f>
        <v>0</v>
      </c>
      <c r="S280" cm="1">
        <f t="array" ref="S280">_xlfn._xlws.FILTER(Table3[[#All],[Name]],(Table3[[#All],[Polygon]]=$A280)*(Table3[[#All],[Period]]=S$1)*((Table3[[#All],[Variables ]]=$AF$3)+(Table3[[#All],[Variables ]]=$AF$2)+(Table3[[#All],[Variables ]]=$AF$4)),0)</f>
        <v>0</v>
      </c>
      <c r="T280" cm="1">
        <f t="array" ref="T280">_xlfn._xlws.FILTER(Table3[[#All],[Name]],(Table3[[#All],[Polygon]]=$A280)*(Table3[[#All],[Period]]=T$1)*((Table3[[#All],[Variables ]]=$AF$3)+(Table3[[#All],[Variables ]]=$AF$2)+(Table3[[#All],[Variables ]]=$AF$4)),0)</f>
        <v>0</v>
      </c>
      <c r="U280" cm="1">
        <f t="array" ref="U280">_xlfn._xlws.FILTER(Table3[[#All],[Name]],(Table3[[#All],[Polygon]]=$A280)*(Table3[[#All],[Period]]=U$1)*((Table3[[#All],[Variables ]]=$AF$3)+(Table3[[#All],[Variables ]]=$AF$2)+(Table3[[#All],[Variables ]]=$AF$4)),0)</f>
        <v>0</v>
      </c>
      <c r="V280" cm="1">
        <f t="array" ref="V280">_xlfn._xlws.FILTER(Table3[[#All],[Name]],(Table3[[#All],[Polygon]]=$A280)*(Table3[[#All],[Period]]=V$1)*((Table3[[#All],[Variables ]]=$AF$3)+(Table3[[#All],[Variables ]]=$AF$2)+(Table3[[#All],[Variables ]]=$AF$4)),0)</f>
        <v>0</v>
      </c>
      <c r="W280" t="str" cm="1">
        <f t="array" ref="W280">_xlfn._xlws.FILTER(Table3[[#All],[Name]],(Table3[[#All],[Polygon]]=$A280)*(Table3[[#All],[Period]]=W$1)*((Table3[[#All],[Variables ]]=$AF$3)+(Table3[[#All],[Variables ]]=$AF$2)+(Table3[[#All],[Variables ]]=$AF$4)),0)</f>
        <v>H</v>
      </c>
      <c r="X280" t="str" cm="1">
        <f t="array" ref="X280">_xlfn._xlws.FILTER(Table3[[#All],[Name]],(Table3[[#All],[Polygon]]=$A280)*(Table3[[#All],[Period]]=X$1)*((Table3[[#All],[Variables ]]=$AF$3)+(Table3[[#All],[Variables ]]=$AF$2)+(Table3[[#All],[Variables ]]=$AF$4)),0)</f>
        <v>AH</v>
      </c>
      <c r="Y280" t="str" cm="1">
        <f t="array" ref="Y280">_xlfn._xlws.FILTER(Table3[[#All],[Name]],(Table3[[#All],[Polygon]]=$A280)*(Table3[[#All],[Period]]=Y$1)*((Table3[[#All],[Variables ]]=$AF$3)+(Table3[[#All],[Variables ]]=$AF$2)+(Table3[[#All],[Variables ]]=$AF$4)),0)</f>
        <v>AH</v>
      </c>
      <c r="Z280" cm="1">
        <f t="array" ref="Z280">_xlfn._xlws.FILTER(Table3[[#All],[Name]],(Table3[[#All],[Polygon]]=$A280)*(Table3[[#All],[Period]]=Z$1)*((Table3[[#All],[Variables ]]=$AF$3)+(Table3[[#All],[Variables ]]=$AF$2)+(Table3[[#All],[Variables ]]=$AF$4)),0)</f>
        <v>0</v>
      </c>
      <c r="AA280" cm="1">
        <f t="array" ref="AA280">_xlfn._xlws.FILTER(Table3[[#All],[Name]],(Table3[[#All],[Polygon]]=$A280)*(Table3[[#All],[Period]]=AA$1)*((Table3[[#All],[Variables ]]=$AF$3)+(Table3[[#All],[Variables ]]=$AF$2)+(Table3[[#All],[Variables ]]=$AF$4)),0)</f>
        <v>0</v>
      </c>
      <c r="AB280" t="str" cm="1">
        <f t="array" ref="AB280">_xlfn._xlws.FILTER(Table3[[#All],[Name]],(Table3[[#All],[Polygon]]=$A280)*(Table3[[#All],[Period]]=AB$1)*((Table3[[#All],[Variables ]]=$AF$3)+(Table3[[#All],[Variables ]]=$AF$2)+(Table3[[#All],[Variables ]]=$AF$4)),0)</f>
        <v>PCT</v>
      </c>
      <c r="AC280" t="str" cm="1">
        <f t="array" ref="AC280">_xlfn._xlws.FILTER(Table3[[#All],[Name]],(Table3[[#All],[Polygon]]=$A280)*(Table3[[#All],[Period]]=AC$1)*((Table3[[#All],[Variables ]]=$AF$3)+(Table3[[#All],[Variables ]]=$AF$2)+(Table3[[#All],[Variables ]]=$AF$4)),0)</f>
        <v>AH</v>
      </c>
      <c r="AD280" t="str" cm="1">
        <f t="array" ref="AD280">_xlfn._xlws.FILTER(Table3[[#All],[Name]],(Table3[[#All],[Polygon]]=$A280)*(Table3[[#All],[Period]]=AD$1)*((Table3[[#All],[Variables ]]=$AF$3)+(Table3[[#All],[Variables ]]=$AF$2)+(Table3[[#All],[Variables ]]=$AF$4)),0)</f>
        <v>AH</v>
      </c>
    </row>
    <row r="281" spans="1:30" x14ac:dyDescent="0.35">
      <c r="A281" s="3">
        <v>3</v>
      </c>
      <c r="B281" s="4" t="s">
        <v>1698</v>
      </c>
      <c r="C281" s="10">
        <v>7.0164754010000001</v>
      </c>
      <c r="D281" s="4" t="s">
        <v>1466</v>
      </c>
      <c r="E281" s="4">
        <v>0</v>
      </c>
      <c r="F281" s="4">
        <v>4</v>
      </c>
      <c r="G281" s="4">
        <v>6</v>
      </c>
      <c r="H281" s="4"/>
      <c r="I281" s="4">
        <v>0</v>
      </c>
      <c r="J281" s="4">
        <v>0</v>
      </c>
      <c r="K281" s="4" t="s">
        <v>1362</v>
      </c>
      <c r="L281" s="4">
        <v>3</v>
      </c>
      <c r="M281" s="4">
        <v>3</v>
      </c>
      <c r="N281" s="4">
        <v>7.0164754010000001</v>
      </c>
      <c r="O281" s="11">
        <v>7.016</v>
      </c>
      <c r="P281" cm="1">
        <f t="array" ref="P281">_xlfn._xlws.FILTER(Table3[[#All],[Name]],(Table3[[#All],[Polygon]]=$A281)*(Table3[[#All],[Period]]=P$1)*((Table3[[#All],[Variables ]]=$AF$3)+(Table3[[#All],[Variables ]]=$AF$2)+(Table3[[#All],[Variables ]]=$AF$4)),0)</f>
        <v>0</v>
      </c>
      <c r="Q281" t="str" cm="1">
        <f t="array" ref="Q281">_xlfn._xlws.FILTER(Table3[[#All],[Name]],(Table3[[#All],[Polygon]]=$A281)*(Table3[[#All],[Period]]=Q$1)*((Table3[[#All],[Variables ]]=$AF$3)+(Table3[[#All],[Variables ]]=$AF$2)+(Table3[[#All],[Variables ]]=$AF$4)),0)</f>
        <v>AH</v>
      </c>
      <c r="R281" cm="1">
        <f t="array" ref="R281">_xlfn._xlws.FILTER(Table3[[#All],[Name]],(Table3[[#All],[Polygon]]=$A281)*(Table3[[#All],[Period]]=R$1)*((Table3[[#All],[Variables ]]=$AF$3)+(Table3[[#All],[Variables ]]=$AF$2)+(Table3[[#All],[Variables ]]=$AF$4)),0)</f>
        <v>0</v>
      </c>
      <c r="S281" cm="1">
        <f t="array" ref="S281">_xlfn._xlws.FILTER(Table3[[#All],[Name]],(Table3[[#All],[Polygon]]=$A281)*(Table3[[#All],[Period]]=S$1)*((Table3[[#All],[Variables ]]=$AF$3)+(Table3[[#All],[Variables ]]=$AF$2)+(Table3[[#All],[Variables ]]=$AF$4)),0)</f>
        <v>0</v>
      </c>
      <c r="T281" cm="1">
        <f t="array" ref="T281">_xlfn._xlws.FILTER(Table3[[#All],[Name]],(Table3[[#All],[Polygon]]=$A281)*(Table3[[#All],[Period]]=T$1)*((Table3[[#All],[Variables ]]=$AF$3)+(Table3[[#All],[Variables ]]=$AF$2)+(Table3[[#All],[Variables ]]=$AF$4)),0)</f>
        <v>0</v>
      </c>
      <c r="U281" cm="1">
        <f t="array" ref="U281">_xlfn._xlws.FILTER(Table3[[#All],[Name]],(Table3[[#All],[Polygon]]=$A281)*(Table3[[#All],[Period]]=U$1)*((Table3[[#All],[Variables ]]=$AF$3)+(Table3[[#All],[Variables ]]=$AF$2)+(Table3[[#All],[Variables ]]=$AF$4)),0)</f>
        <v>0</v>
      </c>
      <c r="V281" cm="1">
        <f t="array" ref="V281">_xlfn._xlws.FILTER(Table3[[#All],[Name]],(Table3[[#All],[Polygon]]=$A281)*(Table3[[#All],[Period]]=V$1)*((Table3[[#All],[Variables ]]=$AF$3)+(Table3[[#All],[Variables ]]=$AF$2)+(Table3[[#All],[Variables ]]=$AF$4)),0)</f>
        <v>0</v>
      </c>
      <c r="W281" t="str" cm="1">
        <f t="array" ref="W281">_xlfn._xlws.FILTER(Table3[[#All],[Name]],(Table3[[#All],[Polygon]]=$A281)*(Table3[[#All],[Period]]=W$1)*((Table3[[#All],[Variables ]]=$AF$3)+(Table3[[#All],[Variables ]]=$AF$2)+(Table3[[#All],[Variables ]]=$AF$4)),0)</f>
        <v>H</v>
      </c>
      <c r="X281" t="str" cm="1">
        <f t="array" ref="X281">_xlfn._xlws.FILTER(Table3[[#All],[Name]],(Table3[[#All],[Polygon]]=$A281)*(Table3[[#All],[Period]]=X$1)*((Table3[[#All],[Variables ]]=$AF$3)+(Table3[[#All],[Variables ]]=$AF$2)+(Table3[[#All],[Variables ]]=$AF$4)),0)</f>
        <v>AH</v>
      </c>
      <c r="Y281" t="str" cm="1">
        <f t="array" ref="Y281">_xlfn._xlws.FILTER(Table3[[#All],[Name]],(Table3[[#All],[Polygon]]=$A281)*(Table3[[#All],[Period]]=Y$1)*((Table3[[#All],[Variables ]]=$AF$3)+(Table3[[#All],[Variables ]]=$AF$2)+(Table3[[#All],[Variables ]]=$AF$4)),0)</f>
        <v>AH</v>
      </c>
      <c r="Z281" cm="1">
        <f t="array" ref="Z281">_xlfn._xlws.FILTER(Table3[[#All],[Name]],(Table3[[#All],[Polygon]]=$A281)*(Table3[[#All],[Period]]=Z$1)*((Table3[[#All],[Variables ]]=$AF$3)+(Table3[[#All],[Variables ]]=$AF$2)+(Table3[[#All],[Variables ]]=$AF$4)),0)</f>
        <v>0</v>
      </c>
      <c r="AA281" cm="1">
        <f t="array" ref="AA281">_xlfn._xlws.FILTER(Table3[[#All],[Name]],(Table3[[#All],[Polygon]]=$A281)*(Table3[[#All],[Period]]=AA$1)*((Table3[[#All],[Variables ]]=$AF$3)+(Table3[[#All],[Variables ]]=$AF$2)+(Table3[[#All],[Variables ]]=$AF$4)),0)</f>
        <v>0</v>
      </c>
      <c r="AB281" t="str" cm="1">
        <f t="array" ref="AB281">_xlfn._xlws.FILTER(Table3[[#All],[Name]],(Table3[[#All],[Polygon]]=$A281)*(Table3[[#All],[Period]]=AB$1)*((Table3[[#All],[Variables ]]=$AF$3)+(Table3[[#All],[Variables ]]=$AF$2)+(Table3[[#All],[Variables ]]=$AF$4)),0)</f>
        <v>PCT</v>
      </c>
      <c r="AC281" t="str" cm="1">
        <f t="array" ref="AC281">_xlfn._xlws.FILTER(Table3[[#All],[Name]],(Table3[[#All],[Polygon]]=$A281)*(Table3[[#All],[Period]]=AC$1)*((Table3[[#All],[Variables ]]=$AF$3)+(Table3[[#All],[Variables ]]=$AF$2)+(Table3[[#All],[Variables ]]=$AF$4)),0)</f>
        <v>AH</v>
      </c>
      <c r="AD281" t="str" cm="1">
        <f t="array" ref="AD281">_xlfn._xlws.FILTER(Table3[[#All],[Name]],(Table3[[#All],[Polygon]]=$A281)*(Table3[[#All],[Period]]=AD$1)*((Table3[[#All],[Variables ]]=$AF$3)+(Table3[[#All],[Variables ]]=$AF$2)+(Table3[[#All],[Variables ]]=$AF$4)),0)</f>
        <v>AH</v>
      </c>
    </row>
    <row r="282" spans="1:30" x14ac:dyDescent="0.35">
      <c r="A282" s="5">
        <v>3</v>
      </c>
      <c r="B282" s="6" t="s">
        <v>1698</v>
      </c>
      <c r="C282" s="8">
        <v>7.0164754010000001</v>
      </c>
      <c r="D282" s="6" t="s">
        <v>1466</v>
      </c>
      <c r="E282" s="6">
        <v>0</v>
      </c>
      <c r="F282" s="6">
        <v>4</v>
      </c>
      <c r="G282" s="6">
        <v>6</v>
      </c>
      <c r="H282" s="6"/>
      <c r="I282" s="6">
        <v>0</v>
      </c>
      <c r="J282" s="6">
        <v>0</v>
      </c>
      <c r="K282" s="6" t="s">
        <v>1362</v>
      </c>
      <c r="L282" s="6">
        <v>43</v>
      </c>
      <c r="M282" s="6">
        <v>43</v>
      </c>
      <c r="N282" s="6">
        <v>9.1747339839999995</v>
      </c>
      <c r="O282" s="9">
        <v>8.5630000000000006</v>
      </c>
      <c r="P282" cm="1">
        <f t="array" ref="P282">_xlfn._xlws.FILTER(Table3[[#All],[Name]],(Table3[[#All],[Polygon]]=$A282)*(Table3[[#All],[Period]]=P$1)*((Table3[[#All],[Variables ]]=$AF$3)+(Table3[[#All],[Variables ]]=$AF$2)+(Table3[[#All],[Variables ]]=$AF$4)),0)</f>
        <v>0</v>
      </c>
      <c r="Q282" t="str" cm="1">
        <f t="array" ref="Q282">_xlfn._xlws.FILTER(Table3[[#All],[Name]],(Table3[[#All],[Polygon]]=$A282)*(Table3[[#All],[Period]]=Q$1)*((Table3[[#All],[Variables ]]=$AF$3)+(Table3[[#All],[Variables ]]=$AF$2)+(Table3[[#All],[Variables ]]=$AF$4)),0)</f>
        <v>AH</v>
      </c>
      <c r="R282" cm="1">
        <f t="array" ref="R282">_xlfn._xlws.FILTER(Table3[[#All],[Name]],(Table3[[#All],[Polygon]]=$A282)*(Table3[[#All],[Period]]=R$1)*((Table3[[#All],[Variables ]]=$AF$3)+(Table3[[#All],[Variables ]]=$AF$2)+(Table3[[#All],[Variables ]]=$AF$4)),0)</f>
        <v>0</v>
      </c>
      <c r="S282" cm="1">
        <f t="array" ref="S282">_xlfn._xlws.FILTER(Table3[[#All],[Name]],(Table3[[#All],[Polygon]]=$A282)*(Table3[[#All],[Period]]=S$1)*((Table3[[#All],[Variables ]]=$AF$3)+(Table3[[#All],[Variables ]]=$AF$2)+(Table3[[#All],[Variables ]]=$AF$4)),0)</f>
        <v>0</v>
      </c>
      <c r="T282" cm="1">
        <f t="array" ref="T282">_xlfn._xlws.FILTER(Table3[[#All],[Name]],(Table3[[#All],[Polygon]]=$A282)*(Table3[[#All],[Period]]=T$1)*((Table3[[#All],[Variables ]]=$AF$3)+(Table3[[#All],[Variables ]]=$AF$2)+(Table3[[#All],[Variables ]]=$AF$4)),0)</f>
        <v>0</v>
      </c>
      <c r="U282" cm="1">
        <f t="array" ref="U282">_xlfn._xlws.FILTER(Table3[[#All],[Name]],(Table3[[#All],[Polygon]]=$A282)*(Table3[[#All],[Period]]=U$1)*((Table3[[#All],[Variables ]]=$AF$3)+(Table3[[#All],[Variables ]]=$AF$2)+(Table3[[#All],[Variables ]]=$AF$4)),0)</f>
        <v>0</v>
      </c>
      <c r="V282" cm="1">
        <f t="array" ref="V282">_xlfn._xlws.FILTER(Table3[[#All],[Name]],(Table3[[#All],[Polygon]]=$A282)*(Table3[[#All],[Period]]=V$1)*((Table3[[#All],[Variables ]]=$AF$3)+(Table3[[#All],[Variables ]]=$AF$2)+(Table3[[#All],[Variables ]]=$AF$4)),0)</f>
        <v>0</v>
      </c>
      <c r="W282" t="str" cm="1">
        <f t="array" ref="W282">_xlfn._xlws.FILTER(Table3[[#All],[Name]],(Table3[[#All],[Polygon]]=$A282)*(Table3[[#All],[Period]]=W$1)*((Table3[[#All],[Variables ]]=$AF$3)+(Table3[[#All],[Variables ]]=$AF$2)+(Table3[[#All],[Variables ]]=$AF$4)),0)</f>
        <v>H</v>
      </c>
      <c r="X282" t="str" cm="1">
        <f t="array" ref="X282">_xlfn._xlws.FILTER(Table3[[#All],[Name]],(Table3[[#All],[Polygon]]=$A282)*(Table3[[#All],[Period]]=X$1)*((Table3[[#All],[Variables ]]=$AF$3)+(Table3[[#All],[Variables ]]=$AF$2)+(Table3[[#All],[Variables ]]=$AF$4)),0)</f>
        <v>AH</v>
      </c>
      <c r="Y282" t="str" cm="1">
        <f t="array" ref="Y282">_xlfn._xlws.FILTER(Table3[[#All],[Name]],(Table3[[#All],[Polygon]]=$A282)*(Table3[[#All],[Period]]=Y$1)*((Table3[[#All],[Variables ]]=$AF$3)+(Table3[[#All],[Variables ]]=$AF$2)+(Table3[[#All],[Variables ]]=$AF$4)),0)</f>
        <v>AH</v>
      </c>
      <c r="Z282" cm="1">
        <f t="array" ref="Z282">_xlfn._xlws.FILTER(Table3[[#All],[Name]],(Table3[[#All],[Polygon]]=$A282)*(Table3[[#All],[Period]]=Z$1)*((Table3[[#All],[Variables ]]=$AF$3)+(Table3[[#All],[Variables ]]=$AF$2)+(Table3[[#All],[Variables ]]=$AF$4)),0)</f>
        <v>0</v>
      </c>
      <c r="AA282" cm="1">
        <f t="array" ref="AA282">_xlfn._xlws.FILTER(Table3[[#All],[Name]],(Table3[[#All],[Polygon]]=$A282)*(Table3[[#All],[Period]]=AA$1)*((Table3[[#All],[Variables ]]=$AF$3)+(Table3[[#All],[Variables ]]=$AF$2)+(Table3[[#All],[Variables ]]=$AF$4)),0)</f>
        <v>0</v>
      </c>
      <c r="AB282" t="str" cm="1">
        <f t="array" ref="AB282">_xlfn._xlws.FILTER(Table3[[#All],[Name]],(Table3[[#All],[Polygon]]=$A282)*(Table3[[#All],[Period]]=AB$1)*((Table3[[#All],[Variables ]]=$AF$3)+(Table3[[#All],[Variables ]]=$AF$2)+(Table3[[#All],[Variables ]]=$AF$4)),0)</f>
        <v>PCT</v>
      </c>
      <c r="AC282" t="str" cm="1">
        <f t="array" ref="AC282">_xlfn._xlws.FILTER(Table3[[#All],[Name]],(Table3[[#All],[Polygon]]=$A282)*(Table3[[#All],[Period]]=AC$1)*((Table3[[#All],[Variables ]]=$AF$3)+(Table3[[#All],[Variables ]]=$AF$2)+(Table3[[#All],[Variables ]]=$AF$4)),0)</f>
        <v>AH</v>
      </c>
      <c r="AD282" t="str" cm="1">
        <f t="array" ref="AD282">_xlfn._xlws.FILTER(Table3[[#All],[Name]],(Table3[[#All],[Polygon]]=$A282)*(Table3[[#All],[Period]]=AD$1)*((Table3[[#All],[Variables ]]=$AF$3)+(Table3[[#All],[Variables ]]=$AF$2)+(Table3[[#All],[Variables ]]=$AF$4)),0)</f>
        <v>AH</v>
      </c>
    </row>
    <row r="283" spans="1:30" x14ac:dyDescent="0.35">
      <c r="A283" s="3">
        <v>3</v>
      </c>
      <c r="B283" s="4" t="s">
        <v>1698</v>
      </c>
      <c r="C283" s="10">
        <v>7.0164754010000001</v>
      </c>
      <c r="D283" s="4" t="s">
        <v>1466</v>
      </c>
      <c r="E283" s="4">
        <v>0</v>
      </c>
      <c r="F283" s="4">
        <v>4</v>
      </c>
      <c r="G283" s="4">
        <v>6</v>
      </c>
      <c r="H283" s="4"/>
      <c r="I283" s="4">
        <v>0</v>
      </c>
      <c r="J283" s="4">
        <v>0</v>
      </c>
      <c r="K283" s="4" t="s">
        <v>1362</v>
      </c>
      <c r="L283" s="4">
        <v>803</v>
      </c>
      <c r="M283" s="4">
        <v>803</v>
      </c>
      <c r="N283" s="4">
        <v>61.608146669999996</v>
      </c>
      <c r="O283" s="11">
        <v>17.137</v>
      </c>
      <c r="P283" cm="1">
        <f t="array" ref="P283">_xlfn._xlws.FILTER(Table3[[#All],[Name]],(Table3[[#All],[Polygon]]=$A283)*(Table3[[#All],[Period]]=P$1)*((Table3[[#All],[Variables ]]=$AF$3)+(Table3[[#All],[Variables ]]=$AF$2)+(Table3[[#All],[Variables ]]=$AF$4)),0)</f>
        <v>0</v>
      </c>
      <c r="Q283" t="str" cm="1">
        <f t="array" ref="Q283">_xlfn._xlws.FILTER(Table3[[#All],[Name]],(Table3[[#All],[Polygon]]=$A283)*(Table3[[#All],[Period]]=Q$1)*((Table3[[#All],[Variables ]]=$AF$3)+(Table3[[#All],[Variables ]]=$AF$2)+(Table3[[#All],[Variables ]]=$AF$4)),0)</f>
        <v>AH</v>
      </c>
      <c r="R283" cm="1">
        <f t="array" ref="R283">_xlfn._xlws.FILTER(Table3[[#All],[Name]],(Table3[[#All],[Polygon]]=$A283)*(Table3[[#All],[Period]]=R$1)*((Table3[[#All],[Variables ]]=$AF$3)+(Table3[[#All],[Variables ]]=$AF$2)+(Table3[[#All],[Variables ]]=$AF$4)),0)</f>
        <v>0</v>
      </c>
      <c r="S283" cm="1">
        <f t="array" ref="S283">_xlfn._xlws.FILTER(Table3[[#All],[Name]],(Table3[[#All],[Polygon]]=$A283)*(Table3[[#All],[Period]]=S$1)*((Table3[[#All],[Variables ]]=$AF$3)+(Table3[[#All],[Variables ]]=$AF$2)+(Table3[[#All],[Variables ]]=$AF$4)),0)</f>
        <v>0</v>
      </c>
      <c r="T283" cm="1">
        <f t="array" ref="T283">_xlfn._xlws.FILTER(Table3[[#All],[Name]],(Table3[[#All],[Polygon]]=$A283)*(Table3[[#All],[Period]]=T$1)*((Table3[[#All],[Variables ]]=$AF$3)+(Table3[[#All],[Variables ]]=$AF$2)+(Table3[[#All],[Variables ]]=$AF$4)),0)</f>
        <v>0</v>
      </c>
      <c r="U283" cm="1">
        <f t="array" ref="U283">_xlfn._xlws.FILTER(Table3[[#All],[Name]],(Table3[[#All],[Polygon]]=$A283)*(Table3[[#All],[Period]]=U$1)*((Table3[[#All],[Variables ]]=$AF$3)+(Table3[[#All],[Variables ]]=$AF$2)+(Table3[[#All],[Variables ]]=$AF$4)),0)</f>
        <v>0</v>
      </c>
      <c r="V283" cm="1">
        <f t="array" ref="V283">_xlfn._xlws.FILTER(Table3[[#All],[Name]],(Table3[[#All],[Polygon]]=$A283)*(Table3[[#All],[Period]]=V$1)*((Table3[[#All],[Variables ]]=$AF$3)+(Table3[[#All],[Variables ]]=$AF$2)+(Table3[[#All],[Variables ]]=$AF$4)),0)</f>
        <v>0</v>
      </c>
      <c r="W283" t="str" cm="1">
        <f t="array" ref="W283">_xlfn._xlws.FILTER(Table3[[#All],[Name]],(Table3[[#All],[Polygon]]=$A283)*(Table3[[#All],[Period]]=W$1)*((Table3[[#All],[Variables ]]=$AF$3)+(Table3[[#All],[Variables ]]=$AF$2)+(Table3[[#All],[Variables ]]=$AF$4)),0)</f>
        <v>H</v>
      </c>
      <c r="X283" t="str" cm="1">
        <f t="array" ref="X283">_xlfn._xlws.FILTER(Table3[[#All],[Name]],(Table3[[#All],[Polygon]]=$A283)*(Table3[[#All],[Period]]=X$1)*((Table3[[#All],[Variables ]]=$AF$3)+(Table3[[#All],[Variables ]]=$AF$2)+(Table3[[#All],[Variables ]]=$AF$4)),0)</f>
        <v>AH</v>
      </c>
      <c r="Y283" t="str" cm="1">
        <f t="array" ref="Y283">_xlfn._xlws.FILTER(Table3[[#All],[Name]],(Table3[[#All],[Polygon]]=$A283)*(Table3[[#All],[Period]]=Y$1)*((Table3[[#All],[Variables ]]=$AF$3)+(Table3[[#All],[Variables ]]=$AF$2)+(Table3[[#All],[Variables ]]=$AF$4)),0)</f>
        <v>AH</v>
      </c>
      <c r="Z283" cm="1">
        <f t="array" ref="Z283">_xlfn._xlws.FILTER(Table3[[#All],[Name]],(Table3[[#All],[Polygon]]=$A283)*(Table3[[#All],[Period]]=Z$1)*((Table3[[#All],[Variables ]]=$AF$3)+(Table3[[#All],[Variables ]]=$AF$2)+(Table3[[#All],[Variables ]]=$AF$4)),0)</f>
        <v>0</v>
      </c>
      <c r="AA283" cm="1">
        <f t="array" ref="AA283">_xlfn._xlws.FILTER(Table3[[#All],[Name]],(Table3[[#All],[Polygon]]=$A283)*(Table3[[#All],[Period]]=AA$1)*((Table3[[#All],[Variables ]]=$AF$3)+(Table3[[#All],[Variables ]]=$AF$2)+(Table3[[#All],[Variables ]]=$AF$4)),0)</f>
        <v>0</v>
      </c>
      <c r="AB283" t="str" cm="1">
        <f t="array" ref="AB283">_xlfn._xlws.FILTER(Table3[[#All],[Name]],(Table3[[#All],[Polygon]]=$A283)*(Table3[[#All],[Period]]=AB$1)*((Table3[[#All],[Variables ]]=$AF$3)+(Table3[[#All],[Variables ]]=$AF$2)+(Table3[[#All],[Variables ]]=$AF$4)),0)</f>
        <v>PCT</v>
      </c>
      <c r="AC283" t="str" cm="1">
        <f t="array" ref="AC283">_xlfn._xlws.FILTER(Table3[[#All],[Name]],(Table3[[#All],[Polygon]]=$A283)*(Table3[[#All],[Period]]=AC$1)*((Table3[[#All],[Variables ]]=$AF$3)+(Table3[[#All],[Variables ]]=$AF$2)+(Table3[[#All],[Variables ]]=$AF$4)),0)</f>
        <v>AH</v>
      </c>
      <c r="AD283" t="str" cm="1">
        <f t="array" ref="AD283">_xlfn._xlws.FILTER(Table3[[#All],[Name]],(Table3[[#All],[Polygon]]=$A283)*(Table3[[#All],[Period]]=AD$1)*((Table3[[#All],[Variables ]]=$AF$3)+(Table3[[#All],[Variables ]]=$AF$2)+(Table3[[#All],[Variables ]]=$AF$4)),0)</f>
        <v>AH</v>
      </c>
    </row>
    <row r="284" spans="1:30" x14ac:dyDescent="0.35">
      <c r="A284" s="5">
        <v>3</v>
      </c>
      <c r="B284" s="6" t="s">
        <v>1698</v>
      </c>
      <c r="C284" s="8">
        <v>7.0164754010000001</v>
      </c>
      <c r="D284" s="6" t="s">
        <v>1466</v>
      </c>
      <c r="E284" s="6">
        <v>0</v>
      </c>
      <c r="F284" s="6">
        <v>4</v>
      </c>
      <c r="G284" s="6">
        <v>6</v>
      </c>
      <c r="H284" s="6"/>
      <c r="I284" s="6">
        <v>0</v>
      </c>
      <c r="J284" s="6">
        <v>0</v>
      </c>
      <c r="K284" s="6" t="s">
        <v>1362</v>
      </c>
      <c r="L284" s="6">
        <v>800</v>
      </c>
      <c r="M284" s="6">
        <v>800</v>
      </c>
      <c r="N284" s="6">
        <v>51.194460190000001</v>
      </c>
      <c r="O284" s="9">
        <v>6.46</v>
      </c>
      <c r="P284" cm="1">
        <f t="array" ref="P284">_xlfn._xlws.FILTER(Table3[[#All],[Name]],(Table3[[#All],[Polygon]]=$A284)*(Table3[[#All],[Period]]=P$1)*((Table3[[#All],[Variables ]]=$AF$3)+(Table3[[#All],[Variables ]]=$AF$2)+(Table3[[#All],[Variables ]]=$AF$4)),0)</f>
        <v>0</v>
      </c>
      <c r="Q284" t="str" cm="1">
        <f t="array" ref="Q284">_xlfn._xlws.FILTER(Table3[[#All],[Name]],(Table3[[#All],[Polygon]]=$A284)*(Table3[[#All],[Period]]=Q$1)*((Table3[[#All],[Variables ]]=$AF$3)+(Table3[[#All],[Variables ]]=$AF$2)+(Table3[[#All],[Variables ]]=$AF$4)),0)</f>
        <v>AH</v>
      </c>
      <c r="R284" cm="1">
        <f t="array" ref="R284">_xlfn._xlws.FILTER(Table3[[#All],[Name]],(Table3[[#All],[Polygon]]=$A284)*(Table3[[#All],[Period]]=R$1)*((Table3[[#All],[Variables ]]=$AF$3)+(Table3[[#All],[Variables ]]=$AF$2)+(Table3[[#All],[Variables ]]=$AF$4)),0)</f>
        <v>0</v>
      </c>
      <c r="S284" cm="1">
        <f t="array" ref="S284">_xlfn._xlws.FILTER(Table3[[#All],[Name]],(Table3[[#All],[Polygon]]=$A284)*(Table3[[#All],[Period]]=S$1)*((Table3[[#All],[Variables ]]=$AF$3)+(Table3[[#All],[Variables ]]=$AF$2)+(Table3[[#All],[Variables ]]=$AF$4)),0)</f>
        <v>0</v>
      </c>
      <c r="T284" cm="1">
        <f t="array" ref="T284">_xlfn._xlws.FILTER(Table3[[#All],[Name]],(Table3[[#All],[Polygon]]=$A284)*(Table3[[#All],[Period]]=T$1)*((Table3[[#All],[Variables ]]=$AF$3)+(Table3[[#All],[Variables ]]=$AF$2)+(Table3[[#All],[Variables ]]=$AF$4)),0)</f>
        <v>0</v>
      </c>
      <c r="U284" cm="1">
        <f t="array" ref="U284">_xlfn._xlws.FILTER(Table3[[#All],[Name]],(Table3[[#All],[Polygon]]=$A284)*(Table3[[#All],[Period]]=U$1)*((Table3[[#All],[Variables ]]=$AF$3)+(Table3[[#All],[Variables ]]=$AF$2)+(Table3[[#All],[Variables ]]=$AF$4)),0)</f>
        <v>0</v>
      </c>
      <c r="V284" cm="1">
        <f t="array" ref="V284">_xlfn._xlws.FILTER(Table3[[#All],[Name]],(Table3[[#All],[Polygon]]=$A284)*(Table3[[#All],[Period]]=V$1)*((Table3[[#All],[Variables ]]=$AF$3)+(Table3[[#All],[Variables ]]=$AF$2)+(Table3[[#All],[Variables ]]=$AF$4)),0)</f>
        <v>0</v>
      </c>
      <c r="W284" t="str" cm="1">
        <f t="array" ref="W284">_xlfn._xlws.FILTER(Table3[[#All],[Name]],(Table3[[#All],[Polygon]]=$A284)*(Table3[[#All],[Period]]=W$1)*((Table3[[#All],[Variables ]]=$AF$3)+(Table3[[#All],[Variables ]]=$AF$2)+(Table3[[#All],[Variables ]]=$AF$4)),0)</f>
        <v>H</v>
      </c>
      <c r="X284" t="str" cm="1">
        <f t="array" ref="X284">_xlfn._xlws.FILTER(Table3[[#All],[Name]],(Table3[[#All],[Polygon]]=$A284)*(Table3[[#All],[Period]]=X$1)*((Table3[[#All],[Variables ]]=$AF$3)+(Table3[[#All],[Variables ]]=$AF$2)+(Table3[[#All],[Variables ]]=$AF$4)),0)</f>
        <v>AH</v>
      </c>
      <c r="Y284" t="str" cm="1">
        <f t="array" ref="Y284">_xlfn._xlws.FILTER(Table3[[#All],[Name]],(Table3[[#All],[Polygon]]=$A284)*(Table3[[#All],[Period]]=Y$1)*((Table3[[#All],[Variables ]]=$AF$3)+(Table3[[#All],[Variables ]]=$AF$2)+(Table3[[#All],[Variables ]]=$AF$4)),0)</f>
        <v>AH</v>
      </c>
      <c r="Z284" cm="1">
        <f t="array" ref="Z284">_xlfn._xlws.FILTER(Table3[[#All],[Name]],(Table3[[#All],[Polygon]]=$A284)*(Table3[[#All],[Period]]=Z$1)*((Table3[[#All],[Variables ]]=$AF$3)+(Table3[[#All],[Variables ]]=$AF$2)+(Table3[[#All],[Variables ]]=$AF$4)),0)</f>
        <v>0</v>
      </c>
      <c r="AA284" cm="1">
        <f t="array" ref="AA284">_xlfn._xlws.FILTER(Table3[[#All],[Name]],(Table3[[#All],[Polygon]]=$A284)*(Table3[[#All],[Period]]=AA$1)*((Table3[[#All],[Variables ]]=$AF$3)+(Table3[[#All],[Variables ]]=$AF$2)+(Table3[[#All],[Variables ]]=$AF$4)),0)</f>
        <v>0</v>
      </c>
      <c r="AB284" t="str" cm="1">
        <f t="array" ref="AB284">_xlfn._xlws.FILTER(Table3[[#All],[Name]],(Table3[[#All],[Polygon]]=$A284)*(Table3[[#All],[Period]]=AB$1)*((Table3[[#All],[Variables ]]=$AF$3)+(Table3[[#All],[Variables ]]=$AF$2)+(Table3[[#All],[Variables ]]=$AF$4)),0)</f>
        <v>PCT</v>
      </c>
      <c r="AC284" t="str" cm="1">
        <f t="array" ref="AC284">_xlfn._xlws.FILTER(Table3[[#All],[Name]],(Table3[[#All],[Polygon]]=$A284)*(Table3[[#All],[Period]]=AC$1)*((Table3[[#All],[Variables ]]=$AF$3)+(Table3[[#All],[Variables ]]=$AF$2)+(Table3[[#All],[Variables ]]=$AF$4)),0)</f>
        <v>AH</v>
      </c>
      <c r="AD284" t="str" cm="1">
        <f t="array" ref="AD284">_xlfn._xlws.FILTER(Table3[[#All],[Name]],(Table3[[#All],[Polygon]]=$A284)*(Table3[[#All],[Period]]=AD$1)*((Table3[[#All],[Variables ]]=$AF$3)+(Table3[[#All],[Variables ]]=$AF$2)+(Table3[[#All],[Variables ]]=$AF$4)),0)</f>
        <v>AH</v>
      </c>
    </row>
    <row r="285" spans="1:30" x14ac:dyDescent="0.35">
      <c r="A285" s="3">
        <v>30</v>
      </c>
      <c r="B285" s="4" t="s">
        <v>1686</v>
      </c>
      <c r="C285" s="10">
        <v>24.089047229999998</v>
      </c>
      <c r="D285" s="4" t="s">
        <v>1466</v>
      </c>
      <c r="E285" s="4">
        <v>0</v>
      </c>
      <c r="F285" s="4">
        <v>4</v>
      </c>
      <c r="G285" s="4">
        <v>6</v>
      </c>
      <c r="H285" s="4"/>
      <c r="I285" s="4">
        <v>0</v>
      </c>
      <c r="J285" s="4">
        <v>0</v>
      </c>
      <c r="K285" s="4" t="s">
        <v>1362</v>
      </c>
      <c r="L285" s="4">
        <v>25</v>
      </c>
      <c r="M285" s="4">
        <v>25</v>
      </c>
      <c r="N285" s="4">
        <v>27.190371079999998</v>
      </c>
      <c r="O285" s="11">
        <v>4.7389999999999999</v>
      </c>
      <c r="P285" cm="1">
        <f t="array" ref="P285">_xlfn._xlws.FILTER(Table3[[#All],[Name]],(Table3[[#All],[Polygon]]=$A285)*(Table3[[#All],[Period]]=P$1)*((Table3[[#All],[Variables ]]=$AF$3)+(Table3[[#All],[Variables ]]=$AF$2)+(Table3[[#All],[Variables ]]=$AF$4)),0)</f>
        <v>0</v>
      </c>
      <c r="Q285" t="str" cm="1">
        <f t="array" ref="Q285">_xlfn._xlws.FILTER(Table3[[#All],[Name]],(Table3[[#All],[Polygon]]=$A285)*(Table3[[#All],[Period]]=Q$1)*((Table3[[#All],[Variables ]]=$AF$3)+(Table3[[#All],[Variables ]]=$AF$2)+(Table3[[#All],[Variables ]]=$AF$4)),0)</f>
        <v>AH</v>
      </c>
      <c r="R285" cm="1">
        <f t="array" ref="R285">_xlfn._xlws.FILTER(Table3[[#All],[Name]],(Table3[[#All],[Polygon]]=$A285)*(Table3[[#All],[Period]]=R$1)*((Table3[[#All],[Variables ]]=$AF$3)+(Table3[[#All],[Variables ]]=$AF$2)+(Table3[[#All],[Variables ]]=$AF$4)),0)</f>
        <v>0</v>
      </c>
      <c r="S285" cm="1">
        <f t="array" ref="S285">_xlfn._xlws.FILTER(Table3[[#All],[Name]],(Table3[[#All],[Polygon]]=$A285)*(Table3[[#All],[Period]]=S$1)*((Table3[[#All],[Variables ]]=$AF$3)+(Table3[[#All],[Variables ]]=$AF$2)+(Table3[[#All],[Variables ]]=$AF$4)),0)</f>
        <v>0</v>
      </c>
      <c r="T285" cm="1">
        <f t="array" ref="T285">_xlfn._xlws.FILTER(Table3[[#All],[Name]],(Table3[[#All],[Polygon]]=$A285)*(Table3[[#All],[Period]]=T$1)*((Table3[[#All],[Variables ]]=$AF$3)+(Table3[[#All],[Variables ]]=$AF$2)+(Table3[[#All],[Variables ]]=$AF$4)),0)</f>
        <v>0</v>
      </c>
      <c r="U285" cm="1">
        <f t="array" ref="U285">_xlfn._xlws.FILTER(Table3[[#All],[Name]],(Table3[[#All],[Polygon]]=$A285)*(Table3[[#All],[Period]]=U$1)*((Table3[[#All],[Variables ]]=$AF$3)+(Table3[[#All],[Variables ]]=$AF$2)+(Table3[[#All],[Variables ]]=$AF$4)),0)</f>
        <v>0</v>
      </c>
      <c r="V285" cm="1">
        <f t="array" ref="V285">_xlfn._xlws.FILTER(Table3[[#All],[Name]],(Table3[[#All],[Polygon]]=$A285)*(Table3[[#All],[Period]]=V$1)*((Table3[[#All],[Variables ]]=$AF$3)+(Table3[[#All],[Variables ]]=$AF$2)+(Table3[[#All],[Variables ]]=$AF$4)),0)</f>
        <v>0</v>
      </c>
      <c r="W285" cm="1">
        <f t="array" ref="W285">_xlfn._xlws.FILTER(Table3[[#All],[Name]],(Table3[[#All],[Polygon]]=$A285)*(Table3[[#All],[Period]]=W$1)*((Table3[[#All],[Variables ]]=$AF$3)+(Table3[[#All],[Variables ]]=$AF$2)+(Table3[[#All],[Variables ]]=$AF$4)),0)</f>
        <v>0</v>
      </c>
      <c r="X285" cm="1">
        <f t="array" ref="X285">_xlfn._xlws.FILTER(Table3[[#All],[Name]],(Table3[[#All],[Polygon]]=$A285)*(Table3[[#All],[Period]]=X$1)*((Table3[[#All],[Variables ]]=$AF$3)+(Table3[[#All],[Variables ]]=$AF$2)+(Table3[[#All],[Variables ]]=$AF$4)),0)</f>
        <v>0</v>
      </c>
      <c r="Y285" cm="1">
        <f t="array" ref="Y285">_xlfn._xlws.FILTER(Table3[[#All],[Name]],(Table3[[#All],[Polygon]]=$A285)*(Table3[[#All],[Period]]=Y$1)*((Table3[[#All],[Variables ]]=$AF$3)+(Table3[[#All],[Variables ]]=$AF$2)+(Table3[[#All],[Variables ]]=$AF$4)),0)</f>
        <v>0</v>
      </c>
      <c r="Z285" cm="1">
        <f t="array" ref="Z285">_xlfn._xlws.FILTER(Table3[[#All],[Name]],(Table3[[#All],[Polygon]]=$A285)*(Table3[[#All],[Period]]=Z$1)*((Table3[[#All],[Variables ]]=$AF$3)+(Table3[[#All],[Variables ]]=$AF$2)+(Table3[[#All],[Variables ]]=$AF$4)),0)</f>
        <v>0</v>
      </c>
      <c r="AA285" cm="1">
        <f t="array" ref="AA285">_xlfn._xlws.FILTER(Table3[[#All],[Name]],(Table3[[#All],[Polygon]]=$A285)*(Table3[[#All],[Period]]=AA$1)*((Table3[[#All],[Variables ]]=$AF$3)+(Table3[[#All],[Variables ]]=$AF$2)+(Table3[[#All],[Variables ]]=$AF$4)),0)</f>
        <v>0</v>
      </c>
      <c r="AB285" t="str" cm="1">
        <f t="array" ref="AB285">_xlfn._xlws.FILTER(Table3[[#All],[Name]],(Table3[[#All],[Polygon]]=$A285)*(Table3[[#All],[Period]]=AB$1)*((Table3[[#All],[Variables ]]=$AF$3)+(Table3[[#All],[Variables ]]=$AF$2)+(Table3[[#All],[Variables ]]=$AF$4)),0)</f>
        <v>H</v>
      </c>
      <c r="AC285" t="str" cm="1">
        <f t="array" ref="AC285">_xlfn._xlws.FILTER(Table3[[#All],[Name]],(Table3[[#All],[Polygon]]=$A285)*(Table3[[#All],[Period]]=AC$1)*((Table3[[#All],[Variables ]]=$AF$3)+(Table3[[#All],[Variables ]]=$AF$2)+(Table3[[#All],[Variables ]]=$AF$4)),0)</f>
        <v>AH</v>
      </c>
      <c r="AD285" t="str" cm="1">
        <f t="array" ref="AD285">_xlfn._xlws.FILTER(Table3[[#All],[Name]],(Table3[[#All],[Polygon]]=$A285)*(Table3[[#All],[Period]]=AD$1)*((Table3[[#All],[Variables ]]=$AF$3)+(Table3[[#All],[Variables ]]=$AF$2)+(Table3[[#All],[Variables ]]=$AF$4)),0)</f>
        <v>AH</v>
      </c>
    </row>
    <row r="286" spans="1:30" x14ac:dyDescent="0.35">
      <c r="A286" s="5">
        <v>30</v>
      </c>
      <c r="B286" s="6" t="s">
        <v>1686</v>
      </c>
      <c r="C286" s="8">
        <v>24.089047229999998</v>
      </c>
      <c r="D286" s="6" t="s">
        <v>1466</v>
      </c>
      <c r="E286" s="6">
        <v>0</v>
      </c>
      <c r="F286" s="6">
        <v>4</v>
      </c>
      <c r="G286" s="6">
        <v>6</v>
      </c>
      <c r="H286" s="6"/>
      <c r="I286" s="6">
        <v>0</v>
      </c>
      <c r="J286" s="6">
        <v>0</v>
      </c>
      <c r="K286" s="6" t="s">
        <v>1362</v>
      </c>
      <c r="L286" s="6">
        <v>30</v>
      </c>
      <c r="M286" s="6">
        <v>30</v>
      </c>
      <c r="N286" s="6">
        <v>24.089047229999998</v>
      </c>
      <c r="O286" s="9">
        <v>24.088999999999999</v>
      </c>
      <c r="P286" cm="1">
        <f t="array" ref="P286">_xlfn._xlws.FILTER(Table3[[#All],[Name]],(Table3[[#All],[Polygon]]=$A286)*(Table3[[#All],[Period]]=P$1)*((Table3[[#All],[Variables ]]=$AF$3)+(Table3[[#All],[Variables ]]=$AF$2)+(Table3[[#All],[Variables ]]=$AF$4)),0)</f>
        <v>0</v>
      </c>
      <c r="Q286" t="str" cm="1">
        <f t="array" ref="Q286">_xlfn._xlws.FILTER(Table3[[#All],[Name]],(Table3[[#All],[Polygon]]=$A286)*(Table3[[#All],[Period]]=Q$1)*((Table3[[#All],[Variables ]]=$AF$3)+(Table3[[#All],[Variables ]]=$AF$2)+(Table3[[#All],[Variables ]]=$AF$4)),0)</f>
        <v>AH</v>
      </c>
      <c r="R286" cm="1">
        <f t="array" ref="R286">_xlfn._xlws.FILTER(Table3[[#All],[Name]],(Table3[[#All],[Polygon]]=$A286)*(Table3[[#All],[Period]]=R$1)*((Table3[[#All],[Variables ]]=$AF$3)+(Table3[[#All],[Variables ]]=$AF$2)+(Table3[[#All],[Variables ]]=$AF$4)),0)</f>
        <v>0</v>
      </c>
      <c r="S286" cm="1">
        <f t="array" ref="S286">_xlfn._xlws.FILTER(Table3[[#All],[Name]],(Table3[[#All],[Polygon]]=$A286)*(Table3[[#All],[Period]]=S$1)*((Table3[[#All],[Variables ]]=$AF$3)+(Table3[[#All],[Variables ]]=$AF$2)+(Table3[[#All],[Variables ]]=$AF$4)),0)</f>
        <v>0</v>
      </c>
      <c r="T286" cm="1">
        <f t="array" ref="T286">_xlfn._xlws.FILTER(Table3[[#All],[Name]],(Table3[[#All],[Polygon]]=$A286)*(Table3[[#All],[Period]]=T$1)*((Table3[[#All],[Variables ]]=$AF$3)+(Table3[[#All],[Variables ]]=$AF$2)+(Table3[[#All],[Variables ]]=$AF$4)),0)</f>
        <v>0</v>
      </c>
      <c r="U286" cm="1">
        <f t="array" ref="U286">_xlfn._xlws.FILTER(Table3[[#All],[Name]],(Table3[[#All],[Polygon]]=$A286)*(Table3[[#All],[Period]]=U$1)*((Table3[[#All],[Variables ]]=$AF$3)+(Table3[[#All],[Variables ]]=$AF$2)+(Table3[[#All],[Variables ]]=$AF$4)),0)</f>
        <v>0</v>
      </c>
      <c r="V286" cm="1">
        <f t="array" ref="V286">_xlfn._xlws.FILTER(Table3[[#All],[Name]],(Table3[[#All],[Polygon]]=$A286)*(Table3[[#All],[Period]]=V$1)*((Table3[[#All],[Variables ]]=$AF$3)+(Table3[[#All],[Variables ]]=$AF$2)+(Table3[[#All],[Variables ]]=$AF$4)),0)</f>
        <v>0</v>
      </c>
      <c r="W286" cm="1">
        <f t="array" ref="W286">_xlfn._xlws.FILTER(Table3[[#All],[Name]],(Table3[[#All],[Polygon]]=$A286)*(Table3[[#All],[Period]]=W$1)*((Table3[[#All],[Variables ]]=$AF$3)+(Table3[[#All],[Variables ]]=$AF$2)+(Table3[[#All],[Variables ]]=$AF$4)),0)</f>
        <v>0</v>
      </c>
      <c r="X286" cm="1">
        <f t="array" ref="X286">_xlfn._xlws.FILTER(Table3[[#All],[Name]],(Table3[[#All],[Polygon]]=$A286)*(Table3[[#All],[Period]]=X$1)*((Table3[[#All],[Variables ]]=$AF$3)+(Table3[[#All],[Variables ]]=$AF$2)+(Table3[[#All],[Variables ]]=$AF$4)),0)</f>
        <v>0</v>
      </c>
      <c r="Y286" cm="1">
        <f t="array" ref="Y286">_xlfn._xlws.FILTER(Table3[[#All],[Name]],(Table3[[#All],[Polygon]]=$A286)*(Table3[[#All],[Period]]=Y$1)*((Table3[[#All],[Variables ]]=$AF$3)+(Table3[[#All],[Variables ]]=$AF$2)+(Table3[[#All],[Variables ]]=$AF$4)),0)</f>
        <v>0</v>
      </c>
      <c r="Z286" cm="1">
        <f t="array" ref="Z286">_xlfn._xlws.FILTER(Table3[[#All],[Name]],(Table3[[#All],[Polygon]]=$A286)*(Table3[[#All],[Period]]=Z$1)*((Table3[[#All],[Variables ]]=$AF$3)+(Table3[[#All],[Variables ]]=$AF$2)+(Table3[[#All],[Variables ]]=$AF$4)),0)</f>
        <v>0</v>
      </c>
      <c r="AA286" cm="1">
        <f t="array" ref="AA286">_xlfn._xlws.FILTER(Table3[[#All],[Name]],(Table3[[#All],[Polygon]]=$A286)*(Table3[[#All],[Period]]=AA$1)*((Table3[[#All],[Variables ]]=$AF$3)+(Table3[[#All],[Variables ]]=$AF$2)+(Table3[[#All],[Variables ]]=$AF$4)),0)</f>
        <v>0</v>
      </c>
      <c r="AB286" t="str" cm="1">
        <f t="array" ref="AB286">_xlfn._xlws.FILTER(Table3[[#All],[Name]],(Table3[[#All],[Polygon]]=$A286)*(Table3[[#All],[Period]]=AB$1)*((Table3[[#All],[Variables ]]=$AF$3)+(Table3[[#All],[Variables ]]=$AF$2)+(Table3[[#All],[Variables ]]=$AF$4)),0)</f>
        <v>H</v>
      </c>
      <c r="AC286" t="str" cm="1">
        <f t="array" ref="AC286">_xlfn._xlws.FILTER(Table3[[#All],[Name]],(Table3[[#All],[Polygon]]=$A286)*(Table3[[#All],[Period]]=AC$1)*((Table3[[#All],[Variables ]]=$AF$3)+(Table3[[#All],[Variables ]]=$AF$2)+(Table3[[#All],[Variables ]]=$AF$4)),0)</f>
        <v>AH</v>
      </c>
      <c r="AD286" t="str" cm="1">
        <f t="array" ref="AD286">_xlfn._xlws.FILTER(Table3[[#All],[Name]],(Table3[[#All],[Polygon]]=$A286)*(Table3[[#All],[Period]]=AD$1)*((Table3[[#All],[Variables ]]=$AF$3)+(Table3[[#All],[Variables ]]=$AF$2)+(Table3[[#All],[Variables ]]=$AF$4)),0)</f>
        <v>AH</v>
      </c>
    </row>
    <row r="287" spans="1:30" x14ac:dyDescent="0.35">
      <c r="A287" s="3">
        <v>30</v>
      </c>
      <c r="B287" s="4" t="s">
        <v>1686</v>
      </c>
      <c r="C287" s="10">
        <v>24.089047229999998</v>
      </c>
      <c r="D287" s="4" t="s">
        <v>1466</v>
      </c>
      <c r="E287" s="4">
        <v>0</v>
      </c>
      <c r="F287" s="4">
        <v>4</v>
      </c>
      <c r="G287" s="4">
        <v>6</v>
      </c>
      <c r="H287" s="4"/>
      <c r="I287" s="4">
        <v>0</v>
      </c>
      <c r="J287" s="4">
        <v>0</v>
      </c>
      <c r="K287" s="4" t="s">
        <v>1362</v>
      </c>
      <c r="L287" s="4">
        <v>26</v>
      </c>
      <c r="M287" s="4">
        <v>26</v>
      </c>
      <c r="N287" s="4">
        <v>5.0300196440000002</v>
      </c>
      <c r="O287" s="11">
        <v>4.6280000000000001</v>
      </c>
      <c r="P287" cm="1">
        <f t="array" ref="P287">_xlfn._xlws.FILTER(Table3[[#All],[Name]],(Table3[[#All],[Polygon]]=$A287)*(Table3[[#All],[Period]]=P$1)*((Table3[[#All],[Variables ]]=$AF$3)+(Table3[[#All],[Variables ]]=$AF$2)+(Table3[[#All],[Variables ]]=$AF$4)),0)</f>
        <v>0</v>
      </c>
      <c r="Q287" t="str" cm="1">
        <f t="array" ref="Q287">_xlfn._xlws.FILTER(Table3[[#All],[Name]],(Table3[[#All],[Polygon]]=$A287)*(Table3[[#All],[Period]]=Q$1)*((Table3[[#All],[Variables ]]=$AF$3)+(Table3[[#All],[Variables ]]=$AF$2)+(Table3[[#All],[Variables ]]=$AF$4)),0)</f>
        <v>AH</v>
      </c>
      <c r="R287" cm="1">
        <f t="array" ref="R287">_xlfn._xlws.FILTER(Table3[[#All],[Name]],(Table3[[#All],[Polygon]]=$A287)*(Table3[[#All],[Period]]=R$1)*((Table3[[#All],[Variables ]]=$AF$3)+(Table3[[#All],[Variables ]]=$AF$2)+(Table3[[#All],[Variables ]]=$AF$4)),0)</f>
        <v>0</v>
      </c>
      <c r="S287" cm="1">
        <f t="array" ref="S287">_xlfn._xlws.FILTER(Table3[[#All],[Name]],(Table3[[#All],[Polygon]]=$A287)*(Table3[[#All],[Period]]=S$1)*((Table3[[#All],[Variables ]]=$AF$3)+(Table3[[#All],[Variables ]]=$AF$2)+(Table3[[#All],[Variables ]]=$AF$4)),0)</f>
        <v>0</v>
      </c>
      <c r="T287" cm="1">
        <f t="array" ref="T287">_xlfn._xlws.FILTER(Table3[[#All],[Name]],(Table3[[#All],[Polygon]]=$A287)*(Table3[[#All],[Period]]=T$1)*((Table3[[#All],[Variables ]]=$AF$3)+(Table3[[#All],[Variables ]]=$AF$2)+(Table3[[#All],[Variables ]]=$AF$4)),0)</f>
        <v>0</v>
      </c>
      <c r="U287" cm="1">
        <f t="array" ref="U287">_xlfn._xlws.FILTER(Table3[[#All],[Name]],(Table3[[#All],[Polygon]]=$A287)*(Table3[[#All],[Period]]=U$1)*((Table3[[#All],[Variables ]]=$AF$3)+(Table3[[#All],[Variables ]]=$AF$2)+(Table3[[#All],[Variables ]]=$AF$4)),0)</f>
        <v>0</v>
      </c>
      <c r="V287" cm="1">
        <f t="array" ref="V287">_xlfn._xlws.FILTER(Table3[[#All],[Name]],(Table3[[#All],[Polygon]]=$A287)*(Table3[[#All],[Period]]=V$1)*((Table3[[#All],[Variables ]]=$AF$3)+(Table3[[#All],[Variables ]]=$AF$2)+(Table3[[#All],[Variables ]]=$AF$4)),0)</f>
        <v>0</v>
      </c>
      <c r="W287" cm="1">
        <f t="array" ref="W287">_xlfn._xlws.FILTER(Table3[[#All],[Name]],(Table3[[#All],[Polygon]]=$A287)*(Table3[[#All],[Period]]=W$1)*((Table3[[#All],[Variables ]]=$AF$3)+(Table3[[#All],[Variables ]]=$AF$2)+(Table3[[#All],[Variables ]]=$AF$4)),0)</f>
        <v>0</v>
      </c>
      <c r="X287" cm="1">
        <f t="array" ref="X287">_xlfn._xlws.FILTER(Table3[[#All],[Name]],(Table3[[#All],[Polygon]]=$A287)*(Table3[[#All],[Period]]=X$1)*((Table3[[#All],[Variables ]]=$AF$3)+(Table3[[#All],[Variables ]]=$AF$2)+(Table3[[#All],[Variables ]]=$AF$4)),0)</f>
        <v>0</v>
      </c>
      <c r="Y287" cm="1">
        <f t="array" ref="Y287">_xlfn._xlws.FILTER(Table3[[#All],[Name]],(Table3[[#All],[Polygon]]=$A287)*(Table3[[#All],[Period]]=Y$1)*((Table3[[#All],[Variables ]]=$AF$3)+(Table3[[#All],[Variables ]]=$AF$2)+(Table3[[#All],[Variables ]]=$AF$4)),0)</f>
        <v>0</v>
      </c>
      <c r="Z287" cm="1">
        <f t="array" ref="Z287">_xlfn._xlws.FILTER(Table3[[#All],[Name]],(Table3[[#All],[Polygon]]=$A287)*(Table3[[#All],[Period]]=Z$1)*((Table3[[#All],[Variables ]]=$AF$3)+(Table3[[#All],[Variables ]]=$AF$2)+(Table3[[#All],[Variables ]]=$AF$4)),0)</f>
        <v>0</v>
      </c>
      <c r="AA287" cm="1">
        <f t="array" ref="AA287">_xlfn._xlws.FILTER(Table3[[#All],[Name]],(Table3[[#All],[Polygon]]=$A287)*(Table3[[#All],[Period]]=AA$1)*((Table3[[#All],[Variables ]]=$AF$3)+(Table3[[#All],[Variables ]]=$AF$2)+(Table3[[#All],[Variables ]]=$AF$4)),0)</f>
        <v>0</v>
      </c>
      <c r="AB287" t="str" cm="1">
        <f t="array" ref="AB287">_xlfn._xlws.FILTER(Table3[[#All],[Name]],(Table3[[#All],[Polygon]]=$A287)*(Table3[[#All],[Period]]=AB$1)*((Table3[[#All],[Variables ]]=$AF$3)+(Table3[[#All],[Variables ]]=$AF$2)+(Table3[[#All],[Variables ]]=$AF$4)),0)</f>
        <v>H</v>
      </c>
      <c r="AC287" t="str" cm="1">
        <f t="array" ref="AC287">_xlfn._xlws.FILTER(Table3[[#All],[Name]],(Table3[[#All],[Polygon]]=$A287)*(Table3[[#All],[Period]]=AC$1)*((Table3[[#All],[Variables ]]=$AF$3)+(Table3[[#All],[Variables ]]=$AF$2)+(Table3[[#All],[Variables ]]=$AF$4)),0)</f>
        <v>AH</v>
      </c>
      <c r="AD287" t="str" cm="1">
        <f t="array" ref="AD287">_xlfn._xlws.FILTER(Table3[[#All],[Name]],(Table3[[#All],[Polygon]]=$A287)*(Table3[[#All],[Period]]=AD$1)*((Table3[[#All],[Variables ]]=$AF$3)+(Table3[[#All],[Variables ]]=$AF$2)+(Table3[[#All],[Variables ]]=$AF$4)),0)</f>
        <v>AH</v>
      </c>
    </row>
    <row r="288" spans="1:30" x14ac:dyDescent="0.35">
      <c r="A288" s="5">
        <v>30</v>
      </c>
      <c r="B288" s="6" t="s">
        <v>1686</v>
      </c>
      <c r="C288" s="8">
        <v>24.089047229999998</v>
      </c>
      <c r="D288" s="6" t="s">
        <v>1466</v>
      </c>
      <c r="E288" s="6">
        <v>0</v>
      </c>
      <c r="F288" s="6">
        <v>4</v>
      </c>
      <c r="G288" s="6">
        <v>6</v>
      </c>
      <c r="H288" s="6"/>
      <c r="I288" s="6">
        <v>0</v>
      </c>
      <c r="J288" s="6">
        <v>0</v>
      </c>
      <c r="K288" s="6" t="s">
        <v>1362</v>
      </c>
      <c r="L288" s="6">
        <v>762</v>
      </c>
      <c r="M288" s="6">
        <v>762</v>
      </c>
      <c r="N288" s="6">
        <v>60.958528270000002</v>
      </c>
      <c r="O288" s="9">
        <v>22.46</v>
      </c>
      <c r="P288" cm="1">
        <f t="array" ref="P288">_xlfn._xlws.FILTER(Table3[[#All],[Name]],(Table3[[#All],[Polygon]]=$A288)*(Table3[[#All],[Period]]=P$1)*((Table3[[#All],[Variables ]]=$AF$3)+(Table3[[#All],[Variables ]]=$AF$2)+(Table3[[#All],[Variables ]]=$AF$4)),0)</f>
        <v>0</v>
      </c>
      <c r="Q288" t="str" cm="1">
        <f t="array" ref="Q288">_xlfn._xlws.FILTER(Table3[[#All],[Name]],(Table3[[#All],[Polygon]]=$A288)*(Table3[[#All],[Period]]=Q$1)*((Table3[[#All],[Variables ]]=$AF$3)+(Table3[[#All],[Variables ]]=$AF$2)+(Table3[[#All],[Variables ]]=$AF$4)),0)</f>
        <v>AH</v>
      </c>
      <c r="R288" cm="1">
        <f t="array" ref="R288">_xlfn._xlws.FILTER(Table3[[#All],[Name]],(Table3[[#All],[Polygon]]=$A288)*(Table3[[#All],[Period]]=R$1)*((Table3[[#All],[Variables ]]=$AF$3)+(Table3[[#All],[Variables ]]=$AF$2)+(Table3[[#All],[Variables ]]=$AF$4)),0)</f>
        <v>0</v>
      </c>
      <c r="S288" cm="1">
        <f t="array" ref="S288">_xlfn._xlws.FILTER(Table3[[#All],[Name]],(Table3[[#All],[Polygon]]=$A288)*(Table3[[#All],[Period]]=S$1)*((Table3[[#All],[Variables ]]=$AF$3)+(Table3[[#All],[Variables ]]=$AF$2)+(Table3[[#All],[Variables ]]=$AF$4)),0)</f>
        <v>0</v>
      </c>
      <c r="T288" cm="1">
        <f t="array" ref="T288">_xlfn._xlws.FILTER(Table3[[#All],[Name]],(Table3[[#All],[Polygon]]=$A288)*(Table3[[#All],[Period]]=T$1)*((Table3[[#All],[Variables ]]=$AF$3)+(Table3[[#All],[Variables ]]=$AF$2)+(Table3[[#All],[Variables ]]=$AF$4)),0)</f>
        <v>0</v>
      </c>
      <c r="U288" cm="1">
        <f t="array" ref="U288">_xlfn._xlws.FILTER(Table3[[#All],[Name]],(Table3[[#All],[Polygon]]=$A288)*(Table3[[#All],[Period]]=U$1)*((Table3[[#All],[Variables ]]=$AF$3)+(Table3[[#All],[Variables ]]=$AF$2)+(Table3[[#All],[Variables ]]=$AF$4)),0)</f>
        <v>0</v>
      </c>
      <c r="V288" cm="1">
        <f t="array" ref="V288">_xlfn._xlws.FILTER(Table3[[#All],[Name]],(Table3[[#All],[Polygon]]=$A288)*(Table3[[#All],[Period]]=V$1)*((Table3[[#All],[Variables ]]=$AF$3)+(Table3[[#All],[Variables ]]=$AF$2)+(Table3[[#All],[Variables ]]=$AF$4)),0)</f>
        <v>0</v>
      </c>
      <c r="W288" cm="1">
        <f t="array" ref="W288">_xlfn._xlws.FILTER(Table3[[#All],[Name]],(Table3[[#All],[Polygon]]=$A288)*(Table3[[#All],[Period]]=W$1)*((Table3[[#All],[Variables ]]=$AF$3)+(Table3[[#All],[Variables ]]=$AF$2)+(Table3[[#All],[Variables ]]=$AF$4)),0)</f>
        <v>0</v>
      </c>
      <c r="X288" cm="1">
        <f t="array" ref="X288">_xlfn._xlws.FILTER(Table3[[#All],[Name]],(Table3[[#All],[Polygon]]=$A288)*(Table3[[#All],[Period]]=X$1)*((Table3[[#All],[Variables ]]=$AF$3)+(Table3[[#All],[Variables ]]=$AF$2)+(Table3[[#All],[Variables ]]=$AF$4)),0)</f>
        <v>0</v>
      </c>
      <c r="Y288" cm="1">
        <f t="array" ref="Y288">_xlfn._xlws.FILTER(Table3[[#All],[Name]],(Table3[[#All],[Polygon]]=$A288)*(Table3[[#All],[Period]]=Y$1)*((Table3[[#All],[Variables ]]=$AF$3)+(Table3[[#All],[Variables ]]=$AF$2)+(Table3[[#All],[Variables ]]=$AF$4)),0)</f>
        <v>0</v>
      </c>
      <c r="Z288" cm="1">
        <f t="array" ref="Z288">_xlfn._xlws.FILTER(Table3[[#All],[Name]],(Table3[[#All],[Polygon]]=$A288)*(Table3[[#All],[Period]]=Z$1)*((Table3[[#All],[Variables ]]=$AF$3)+(Table3[[#All],[Variables ]]=$AF$2)+(Table3[[#All],[Variables ]]=$AF$4)),0)</f>
        <v>0</v>
      </c>
      <c r="AA288" cm="1">
        <f t="array" ref="AA288">_xlfn._xlws.FILTER(Table3[[#All],[Name]],(Table3[[#All],[Polygon]]=$A288)*(Table3[[#All],[Period]]=AA$1)*((Table3[[#All],[Variables ]]=$AF$3)+(Table3[[#All],[Variables ]]=$AF$2)+(Table3[[#All],[Variables ]]=$AF$4)),0)</f>
        <v>0</v>
      </c>
      <c r="AB288" t="str" cm="1">
        <f t="array" ref="AB288">_xlfn._xlws.FILTER(Table3[[#All],[Name]],(Table3[[#All],[Polygon]]=$A288)*(Table3[[#All],[Period]]=AB$1)*((Table3[[#All],[Variables ]]=$AF$3)+(Table3[[#All],[Variables ]]=$AF$2)+(Table3[[#All],[Variables ]]=$AF$4)),0)</f>
        <v>H</v>
      </c>
      <c r="AC288" t="str" cm="1">
        <f t="array" ref="AC288">_xlfn._xlws.FILTER(Table3[[#All],[Name]],(Table3[[#All],[Polygon]]=$A288)*(Table3[[#All],[Period]]=AC$1)*((Table3[[#All],[Variables ]]=$AF$3)+(Table3[[#All],[Variables ]]=$AF$2)+(Table3[[#All],[Variables ]]=$AF$4)),0)</f>
        <v>AH</v>
      </c>
      <c r="AD288" t="str" cm="1">
        <f t="array" ref="AD288">_xlfn._xlws.FILTER(Table3[[#All],[Name]],(Table3[[#All],[Polygon]]=$A288)*(Table3[[#All],[Period]]=AD$1)*((Table3[[#All],[Variables ]]=$AF$3)+(Table3[[#All],[Variables ]]=$AF$2)+(Table3[[#All],[Variables ]]=$AF$4)),0)</f>
        <v>AH</v>
      </c>
    </row>
    <row r="289" spans="1:30" x14ac:dyDescent="0.35">
      <c r="A289" s="3">
        <v>30</v>
      </c>
      <c r="B289" s="4" t="s">
        <v>1686</v>
      </c>
      <c r="C289" s="10">
        <v>24.089047229999998</v>
      </c>
      <c r="D289" s="4" t="s">
        <v>1466</v>
      </c>
      <c r="E289" s="4">
        <v>0</v>
      </c>
      <c r="F289" s="4">
        <v>4</v>
      </c>
      <c r="G289" s="4">
        <v>6</v>
      </c>
      <c r="H289" s="4"/>
      <c r="I289" s="4">
        <v>0</v>
      </c>
      <c r="J289" s="4">
        <v>0</v>
      </c>
      <c r="K289" s="4" t="s">
        <v>1362</v>
      </c>
      <c r="L289" s="4">
        <v>763</v>
      </c>
      <c r="M289" s="4">
        <v>763</v>
      </c>
      <c r="N289" s="4">
        <v>22.417546359999999</v>
      </c>
      <c r="O289" s="11">
        <v>16.343</v>
      </c>
      <c r="P289" cm="1">
        <f t="array" ref="P289">_xlfn._xlws.FILTER(Table3[[#All],[Name]],(Table3[[#All],[Polygon]]=$A289)*(Table3[[#All],[Period]]=P$1)*((Table3[[#All],[Variables ]]=$AF$3)+(Table3[[#All],[Variables ]]=$AF$2)+(Table3[[#All],[Variables ]]=$AF$4)),0)</f>
        <v>0</v>
      </c>
      <c r="Q289" t="str" cm="1">
        <f t="array" ref="Q289">_xlfn._xlws.FILTER(Table3[[#All],[Name]],(Table3[[#All],[Polygon]]=$A289)*(Table3[[#All],[Period]]=Q$1)*((Table3[[#All],[Variables ]]=$AF$3)+(Table3[[#All],[Variables ]]=$AF$2)+(Table3[[#All],[Variables ]]=$AF$4)),0)</f>
        <v>AH</v>
      </c>
      <c r="R289" cm="1">
        <f t="array" ref="R289">_xlfn._xlws.FILTER(Table3[[#All],[Name]],(Table3[[#All],[Polygon]]=$A289)*(Table3[[#All],[Period]]=R$1)*((Table3[[#All],[Variables ]]=$AF$3)+(Table3[[#All],[Variables ]]=$AF$2)+(Table3[[#All],[Variables ]]=$AF$4)),0)</f>
        <v>0</v>
      </c>
      <c r="S289" cm="1">
        <f t="array" ref="S289">_xlfn._xlws.FILTER(Table3[[#All],[Name]],(Table3[[#All],[Polygon]]=$A289)*(Table3[[#All],[Period]]=S$1)*((Table3[[#All],[Variables ]]=$AF$3)+(Table3[[#All],[Variables ]]=$AF$2)+(Table3[[#All],[Variables ]]=$AF$4)),0)</f>
        <v>0</v>
      </c>
      <c r="T289" cm="1">
        <f t="array" ref="T289">_xlfn._xlws.FILTER(Table3[[#All],[Name]],(Table3[[#All],[Polygon]]=$A289)*(Table3[[#All],[Period]]=T$1)*((Table3[[#All],[Variables ]]=$AF$3)+(Table3[[#All],[Variables ]]=$AF$2)+(Table3[[#All],[Variables ]]=$AF$4)),0)</f>
        <v>0</v>
      </c>
      <c r="U289" cm="1">
        <f t="array" ref="U289">_xlfn._xlws.FILTER(Table3[[#All],[Name]],(Table3[[#All],[Polygon]]=$A289)*(Table3[[#All],[Period]]=U$1)*((Table3[[#All],[Variables ]]=$AF$3)+(Table3[[#All],[Variables ]]=$AF$2)+(Table3[[#All],[Variables ]]=$AF$4)),0)</f>
        <v>0</v>
      </c>
      <c r="V289" cm="1">
        <f t="array" ref="V289">_xlfn._xlws.FILTER(Table3[[#All],[Name]],(Table3[[#All],[Polygon]]=$A289)*(Table3[[#All],[Period]]=V$1)*((Table3[[#All],[Variables ]]=$AF$3)+(Table3[[#All],[Variables ]]=$AF$2)+(Table3[[#All],[Variables ]]=$AF$4)),0)</f>
        <v>0</v>
      </c>
      <c r="W289" cm="1">
        <f t="array" ref="W289">_xlfn._xlws.FILTER(Table3[[#All],[Name]],(Table3[[#All],[Polygon]]=$A289)*(Table3[[#All],[Period]]=W$1)*((Table3[[#All],[Variables ]]=$AF$3)+(Table3[[#All],[Variables ]]=$AF$2)+(Table3[[#All],[Variables ]]=$AF$4)),0)</f>
        <v>0</v>
      </c>
      <c r="X289" cm="1">
        <f t="array" ref="X289">_xlfn._xlws.FILTER(Table3[[#All],[Name]],(Table3[[#All],[Polygon]]=$A289)*(Table3[[#All],[Period]]=X$1)*((Table3[[#All],[Variables ]]=$AF$3)+(Table3[[#All],[Variables ]]=$AF$2)+(Table3[[#All],[Variables ]]=$AF$4)),0)</f>
        <v>0</v>
      </c>
      <c r="Y289" cm="1">
        <f t="array" ref="Y289">_xlfn._xlws.FILTER(Table3[[#All],[Name]],(Table3[[#All],[Polygon]]=$A289)*(Table3[[#All],[Period]]=Y$1)*((Table3[[#All],[Variables ]]=$AF$3)+(Table3[[#All],[Variables ]]=$AF$2)+(Table3[[#All],[Variables ]]=$AF$4)),0)</f>
        <v>0</v>
      </c>
      <c r="Z289" cm="1">
        <f t="array" ref="Z289">_xlfn._xlws.FILTER(Table3[[#All],[Name]],(Table3[[#All],[Polygon]]=$A289)*(Table3[[#All],[Period]]=Z$1)*((Table3[[#All],[Variables ]]=$AF$3)+(Table3[[#All],[Variables ]]=$AF$2)+(Table3[[#All],[Variables ]]=$AF$4)),0)</f>
        <v>0</v>
      </c>
      <c r="AA289" cm="1">
        <f t="array" ref="AA289">_xlfn._xlws.FILTER(Table3[[#All],[Name]],(Table3[[#All],[Polygon]]=$A289)*(Table3[[#All],[Period]]=AA$1)*((Table3[[#All],[Variables ]]=$AF$3)+(Table3[[#All],[Variables ]]=$AF$2)+(Table3[[#All],[Variables ]]=$AF$4)),0)</f>
        <v>0</v>
      </c>
      <c r="AB289" t="str" cm="1">
        <f t="array" ref="AB289">_xlfn._xlws.FILTER(Table3[[#All],[Name]],(Table3[[#All],[Polygon]]=$A289)*(Table3[[#All],[Period]]=AB$1)*((Table3[[#All],[Variables ]]=$AF$3)+(Table3[[#All],[Variables ]]=$AF$2)+(Table3[[#All],[Variables ]]=$AF$4)),0)</f>
        <v>H</v>
      </c>
      <c r="AC289" t="str" cm="1">
        <f t="array" ref="AC289">_xlfn._xlws.FILTER(Table3[[#All],[Name]],(Table3[[#All],[Polygon]]=$A289)*(Table3[[#All],[Period]]=AC$1)*((Table3[[#All],[Variables ]]=$AF$3)+(Table3[[#All],[Variables ]]=$AF$2)+(Table3[[#All],[Variables ]]=$AF$4)),0)</f>
        <v>AH</v>
      </c>
      <c r="AD289" t="str" cm="1">
        <f t="array" ref="AD289">_xlfn._xlws.FILTER(Table3[[#All],[Name]],(Table3[[#All],[Polygon]]=$A289)*(Table3[[#All],[Period]]=AD$1)*((Table3[[#All],[Variables ]]=$AF$3)+(Table3[[#All],[Variables ]]=$AF$2)+(Table3[[#All],[Variables ]]=$AF$4)),0)</f>
        <v>AH</v>
      </c>
    </row>
    <row r="290" spans="1:30" x14ac:dyDescent="0.35">
      <c r="A290" s="5">
        <v>30</v>
      </c>
      <c r="B290" s="6" t="s">
        <v>1686</v>
      </c>
      <c r="C290" s="8">
        <v>24.089047229999998</v>
      </c>
      <c r="D290" s="6" t="s">
        <v>1466</v>
      </c>
      <c r="E290" s="6">
        <v>0</v>
      </c>
      <c r="F290" s="6">
        <v>4</v>
      </c>
      <c r="G290" s="6">
        <v>6</v>
      </c>
      <c r="H290" s="6"/>
      <c r="I290" s="6">
        <v>0</v>
      </c>
      <c r="J290" s="6">
        <v>0</v>
      </c>
      <c r="K290" s="6" t="s">
        <v>1362</v>
      </c>
      <c r="L290" s="6">
        <v>754</v>
      </c>
      <c r="M290" s="6">
        <v>754</v>
      </c>
      <c r="N290" s="6">
        <v>653.97822069999995</v>
      </c>
      <c r="O290" s="9">
        <v>0.70699999999999996</v>
      </c>
      <c r="P290" cm="1">
        <f t="array" ref="P290">_xlfn._xlws.FILTER(Table3[[#All],[Name]],(Table3[[#All],[Polygon]]=$A290)*(Table3[[#All],[Period]]=P$1)*((Table3[[#All],[Variables ]]=$AF$3)+(Table3[[#All],[Variables ]]=$AF$2)+(Table3[[#All],[Variables ]]=$AF$4)),0)</f>
        <v>0</v>
      </c>
      <c r="Q290" t="str" cm="1">
        <f t="array" ref="Q290">_xlfn._xlws.FILTER(Table3[[#All],[Name]],(Table3[[#All],[Polygon]]=$A290)*(Table3[[#All],[Period]]=Q$1)*((Table3[[#All],[Variables ]]=$AF$3)+(Table3[[#All],[Variables ]]=$AF$2)+(Table3[[#All],[Variables ]]=$AF$4)),0)</f>
        <v>AH</v>
      </c>
      <c r="R290" cm="1">
        <f t="array" ref="R290">_xlfn._xlws.FILTER(Table3[[#All],[Name]],(Table3[[#All],[Polygon]]=$A290)*(Table3[[#All],[Period]]=R$1)*((Table3[[#All],[Variables ]]=$AF$3)+(Table3[[#All],[Variables ]]=$AF$2)+(Table3[[#All],[Variables ]]=$AF$4)),0)</f>
        <v>0</v>
      </c>
      <c r="S290" cm="1">
        <f t="array" ref="S290">_xlfn._xlws.FILTER(Table3[[#All],[Name]],(Table3[[#All],[Polygon]]=$A290)*(Table3[[#All],[Period]]=S$1)*((Table3[[#All],[Variables ]]=$AF$3)+(Table3[[#All],[Variables ]]=$AF$2)+(Table3[[#All],[Variables ]]=$AF$4)),0)</f>
        <v>0</v>
      </c>
      <c r="T290" cm="1">
        <f t="array" ref="T290">_xlfn._xlws.FILTER(Table3[[#All],[Name]],(Table3[[#All],[Polygon]]=$A290)*(Table3[[#All],[Period]]=T$1)*((Table3[[#All],[Variables ]]=$AF$3)+(Table3[[#All],[Variables ]]=$AF$2)+(Table3[[#All],[Variables ]]=$AF$4)),0)</f>
        <v>0</v>
      </c>
      <c r="U290" cm="1">
        <f t="array" ref="U290">_xlfn._xlws.FILTER(Table3[[#All],[Name]],(Table3[[#All],[Polygon]]=$A290)*(Table3[[#All],[Period]]=U$1)*((Table3[[#All],[Variables ]]=$AF$3)+(Table3[[#All],[Variables ]]=$AF$2)+(Table3[[#All],[Variables ]]=$AF$4)),0)</f>
        <v>0</v>
      </c>
      <c r="V290" cm="1">
        <f t="array" ref="V290">_xlfn._xlws.FILTER(Table3[[#All],[Name]],(Table3[[#All],[Polygon]]=$A290)*(Table3[[#All],[Period]]=V$1)*((Table3[[#All],[Variables ]]=$AF$3)+(Table3[[#All],[Variables ]]=$AF$2)+(Table3[[#All],[Variables ]]=$AF$4)),0)</f>
        <v>0</v>
      </c>
      <c r="W290" cm="1">
        <f t="array" ref="W290">_xlfn._xlws.FILTER(Table3[[#All],[Name]],(Table3[[#All],[Polygon]]=$A290)*(Table3[[#All],[Period]]=W$1)*((Table3[[#All],[Variables ]]=$AF$3)+(Table3[[#All],[Variables ]]=$AF$2)+(Table3[[#All],[Variables ]]=$AF$4)),0)</f>
        <v>0</v>
      </c>
      <c r="X290" cm="1">
        <f t="array" ref="X290">_xlfn._xlws.FILTER(Table3[[#All],[Name]],(Table3[[#All],[Polygon]]=$A290)*(Table3[[#All],[Period]]=X$1)*((Table3[[#All],[Variables ]]=$AF$3)+(Table3[[#All],[Variables ]]=$AF$2)+(Table3[[#All],[Variables ]]=$AF$4)),0)</f>
        <v>0</v>
      </c>
      <c r="Y290" cm="1">
        <f t="array" ref="Y290">_xlfn._xlws.FILTER(Table3[[#All],[Name]],(Table3[[#All],[Polygon]]=$A290)*(Table3[[#All],[Period]]=Y$1)*((Table3[[#All],[Variables ]]=$AF$3)+(Table3[[#All],[Variables ]]=$AF$2)+(Table3[[#All],[Variables ]]=$AF$4)),0)</f>
        <v>0</v>
      </c>
      <c r="Z290" cm="1">
        <f t="array" ref="Z290">_xlfn._xlws.FILTER(Table3[[#All],[Name]],(Table3[[#All],[Polygon]]=$A290)*(Table3[[#All],[Period]]=Z$1)*((Table3[[#All],[Variables ]]=$AF$3)+(Table3[[#All],[Variables ]]=$AF$2)+(Table3[[#All],[Variables ]]=$AF$4)),0)</f>
        <v>0</v>
      </c>
      <c r="AA290" cm="1">
        <f t="array" ref="AA290">_xlfn._xlws.FILTER(Table3[[#All],[Name]],(Table3[[#All],[Polygon]]=$A290)*(Table3[[#All],[Period]]=AA$1)*((Table3[[#All],[Variables ]]=$AF$3)+(Table3[[#All],[Variables ]]=$AF$2)+(Table3[[#All],[Variables ]]=$AF$4)),0)</f>
        <v>0</v>
      </c>
      <c r="AB290" t="str" cm="1">
        <f t="array" ref="AB290">_xlfn._xlws.FILTER(Table3[[#All],[Name]],(Table3[[#All],[Polygon]]=$A290)*(Table3[[#All],[Period]]=AB$1)*((Table3[[#All],[Variables ]]=$AF$3)+(Table3[[#All],[Variables ]]=$AF$2)+(Table3[[#All],[Variables ]]=$AF$4)),0)</f>
        <v>H</v>
      </c>
      <c r="AC290" t="str" cm="1">
        <f t="array" ref="AC290">_xlfn._xlws.FILTER(Table3[[#All],[Name]],(Table3[[#All],[Polygon]]=$A290)*(Table3[[#All],[Period]]=AC$1)*((Table3[[#All],[Variables ]]=$AF$3)+(Table3[[#All],[Variables ]]=$AF$2)+(Table3[[#All],[Variables ]]=$AF$4)),0)</f>
        <v>AH</v>
      </c>
      <c r="AD290" t="str" cm="1">
        <f t="array" ref="AD290">_xlfn._xlws.FILTER(Table3[[#All],[Name]],(Table3[[#All],[Polygon]]=$A290)*(Table3[[#All],[Period]]=AD$1)*((Table3[[#All],[Variables ]]=$AF$3)+(Table3[[#All],[Variables ]]=$AF$2)+(Table3[[#All],[Variables ]]=$AF$4)),0)</f>
        <v>AH</v>
      </c>
    </row>
    <row r="291" spans="1:30" x14ac:dyDescent="0.35">
      <c r="A291" s="3">
        <v>30</v>
      </c>
      <c r="B291" s="4" t="s">
        <v>1686</v>
      </c>
      <c r="C291" s="10">
        <v>24.089047229999998</v>
      </c>
      <c r="D291" s="4" t="s">
        <v>1466</v>
      </c>
      <c r="E291" s="4">
        <v>0</v>
      </c>
      <c r="F291" s="4">
        <v>4</v>
      </c>
      <c r="G291" s="4">
        <v>6</v>
      </c>
      <c r="H291" s="4"/>
      <c r="I291" s="4">
        <v>0</v>
      </c>
      <c r="J291" s="4">
        <v>0</v>
      </c>
      <c r="K291" s="4" t="s">
        <v>1362</v>
      </c>
      <c r="L291" s="4">
        <v>758</v>
      </c>
      <c r="M291" s="4">
        <v>758</v>
      </c>
      <c r="N291" s="4">
        <v>653.97822069999995</v>
      </c>
      <c r="O291" s="11">
        <v>2E-3</v>
      </c>
      <c r="P291" cm="1">
        <f t="array" ref="P291">_xlfn._xlws.FILTER(Table3[[#All],[Name]],(Table3[[#All],[Polygon]]=$A291)*(Table3[[#All],[Period]]=P$1)*((Table3[[#All],[Variables ]]=$AF$3)+(Table3[[#All],[Variables ]]=$AF$2)+(Table3[[#All],[Variables ]]=$AF$4)),0)</f>
        <v>0</v>
      </c>
      <c r="Q291" t="str" cm="1">
        <f t="array" ref="Q291">_xlfn._xlws.FILTER(Table3[[#All],[Name]],(Table3[[#All],[Polygon]]=$A291)*(Table3[[#All],[Period]]=Q$1)*((Table3[[#All],[Variables ]]=$AF$3)+(Table3[[#All],[Variables ]]=$AF$2)+(Table3[[#All],[Variables ]]=$AF$4)),0)</f>
        <v>AH</v>
      </c>
      <c r="R291" cm="1">
        <f t="array" ref="R291">_xlfn._xlws.FILTER(Table3[[#All],[Name]],(Table3[[#All],[Polygon]]=$A291)*(Table3[[#All],[Period]]=R$1)*((Table3[[#All],[Variables ]]=$AF$3)+(Table3[[#All],[Variables ]]=$AF$2)+(Table3[[#All],[Variables ]]=$AF$4)),0)</f>
        <v>0</v>
      </c>
      <c r="S291" cm="1">
        <f t="array" ref="S291">_xlfn._xlws.FILTER(Table3[[#All],[Name]],(Table3[[#All],[Polygon]]=$A291)*(Table3[[#All],[Period]]=S$1)*((Table3[[#All],[Variables ]]=$AF$3)+(Table3[[#All],[Variables ]]=$AF$2)+(Table3[[#All],[Variables ]]=$AF$4)),0)</f>
        <v>0</v>
      </c>
      <c r="T291" cm="1">
        <f t="array" ref="T291">_xlfn._xlws.FILTER(Table3[[#All],[Name]],(Table3[[#All],[Polygon]]=$A291)*(Table3[[#All],[Period]]=T$1)*((Table3[[#All],[Variables ]]=$AF$3)+(Table3[[#All],[Variables ]]=$AF$2)+(Table3[[#All],[Variables ]]=$AF$4)),0)</f>
        <v>0</v>
      </c>
      <c r="U291" cm="1">
        <f t="array" ref="U291">_xlfn._xlws.FILTER(Table3[[#All],[Name]],(Table3[[#All],[Polygon]]=$A291)*(Table3[[#All],[Period]]=U$1)*((Table3[[#All],[Variables ]]=$AF$3)+(Table3[[#All],[Variables ]]=$AF$2)+(Table3[[#All],[Variables ]]=$AF$4)),0)</f>
        <v>0</v>
      </c>
      <c r="V291" cm="1">
        <f t="array" ref="V291">_xlfn._xlws.FILTER(Table3[[#All],[Name]],(Table3[[#All],[Polygon]]=$A291)*(Table3[[#All],[Period]]=V$1)*((Table3[[#All],[Variables ]]=$AF$3)+(Table3[[#All],[Variables ]]=$AF$2)+(Table3[[#All],[Variables ]]=$AF$4)),0)</f>
        <v>0</v>
      </c>
      <c r="W291" cm="1">
        <f t="array" ref="W291">_xlfn._xlws.FILTER(Table3[[#All],[Name]],(Table3[[#All],[Polygon]]=$A291)*(Table3[[#All],[Period]]=W$1)*((Table3[[#All],[Variables ]]=$AF$3)+(Table3[[#All],[Variables ]]=$AF$2)+(Table3[[#All],[Variables ]]=$AF$4)),0)</f>
        <v>0</v>
      </c>
      <c r="X291" cm="1">
        <f t="array" ref="X291">_xlfn._xlws.FILTER(Table3[[#All],[Name]],(Table3[[#All],[Polygon]]=$A291)*(Table3[[#All],[Period]]=X$1)*((Table3[[#All],[Variables ]]=$AF$3)+(Table3[[#All],[Variables ]]=$AF$2)+(Table3[[#All],[Variables ]]=$AF$4)),0)</f>
        <v>0</v>
      </c>
      <c r="Y291" cm="1">
        <f t="array" ref="Y291">_xlfn._xlws.FILTER(Table3[[#All],[Name]],(Table3[[#All],[Polygon]]=$A291)*(Table3[[#All],[Period]]=Y$1)*((Table3[[#All],[Variables ]]=$AF$3)+(Table3[[#All],[Variables ]]=$AF$2)+(Table3[[#All],[Variables ]]=$AF$4)),0)</f>
        <v>0</v>
      </c>
      <c r="Z291" cm="1">
        <f t="array" ref="Z291">_xlfn._xlws.FILTER(Table3[[#All],[Name]],(Table3[[#All],[Polygon]]=$A291)*(Table3[[#All],[Period]]=Z$1)*((Table3[[#All],[Variables ]]=$AF$3)+(Table3[[#All],[Variables ]]=$AF$2)+(Table3[[#All],[Variables ]]=$AF$4)),0)</f>
        <v>0</v>
      </c>
      <c r="AA291" cm="1">
        <f t="array" ref="AA291">_xlfn._xlws.FILTER(Table3[[#All],[Name]],(Table3[[#All],[Polygon]]=$A291)*(Table3[[#All],[Period]]=AA$1)*((Table3[[#All],[Variables ]]=$AF$3)+(Table3[[#All],[Variables ]]=$AF$2)+(Table3[[#All],[Variables ]]=$AF$4)),0)</f>
        <v>0</v>
      </c>
      <c r="AB291" t="str" cm="1">
        <f t="array" ref="AB291">_xlfn._xlws.FILTER(Table3[[#All],[Name]],(Table3[[#All],[Polygon]]=$A291)*(Table3[[#All],[Period]]=AB$1)*((Table3[[#All],[Variables ]]=$AF$3)+(Table3[[#All],[Variables ]]=$AF$2)+(Table3[[#All],[Variables ]]=$AF$4)),0)</f>
        <v>H</v>
      </c>
      <c r="AC291" t="str" cm="1">
        <f t="array" ref="AC291">_xlfn._xlws.FILTER(Table3[[#All],[Name]],(Table3[[#All],[Polygon]]=$A291)*(Table3[[#All],[Period]]=AC$1)*((Table3[[#All],[Variables ]]=$AF$3)+(Table3[[#All],[Variables ]]=$AF$2)+(Table3[[#All],[Variables ]]=$AF$4)),0)</f>
        <v>AH</v>
      </c>
      <c r="AD291" t="str" cm="1">
        <f t="array" ref="AD291">_xlfn._xlws.FILTER(Table3[[#All],[Name]],(Table3[[#All],[Polygon]]=$A291)*(Table3[[#All],[Period]]=AD$1)*((Table3[[#All],[Variables ]]=$AF$3)+(Table3[[#All],[Variables ]]=$AF$2)+(Table3[[#All],[Variables ]]=$AF$4)),0)</f>
        <v>AH</v>
      </c>
    </row>
    <row r="292" spans="1:30" x14ac:dyDescent="0.35">
      <c r="A292" s="5">
        <v>31</v>
      </c>
      <c r="B292" s="6" t="s">
        <v>1803</v>
      </c>
      <c r="C292" s="8">
        <v>3.6979876699999998</v>
      </c>
      <c r="D292" s="6" t="s">
        <v>1361</v>
      </c>
      <c r="E292" s="6">
        <v>0</v>
      </c>
      <c r="F292" s="6">
        <v>4</v>
      </c>
      <c r="G292" s="6">
        <v>5</v>
      </c>
      <c r="H292" s="6"/>
      <c r="I292" s="6">
        <v>0</v>
      </c>
      <c r="J292" s="6">
        <v>0</v>
      </c>
      <c r="K292" s="6" t="s">
        <v>1362</v>
      </c>
      <c r="L292" s="6">
        <v>34</v>
      </c>
      <c r="M292" s="6">
        <v>34</v>
      </c>
      <c r="N292" s="6">
        <v>3.3276652630000001</v>
      </c>
      <c r="O292" s="9">
        <v>0.189</v>
      </c>
      <c r="P292" cm="1">
        <f t="array" ref="P292">_xlfn._xlws.FILTER(Table3[[#All],[Name]],(Table3[[#All],[Polygon]]=$A292)*(Table3[[#All],[Period]]=P$1)*((Table3[[#All],[Variables ]]=$AF$3)+(Table3[[#All],[Variables ]]=$AF$2)+(Table3[[#All],[Variables ]]=$AF$4)),0)</f>
        <v>0</v>
      </c>
      <c r="Q292" t="e" cm="1" vm="2">
        <f t="array" aca="1" ref="Q292" ca="1">_xlfn._xlws.FILTER(Table3[[#All],[Name]],(Table3[[#All],[Polygon]]=$A292)*(Table3[[#All],[Period]]=Q$1)*((Table3[[#All],[Variables ]]=$AF$3)+(Table3[[#All],[Variables ]]=$AF$2)+(Table3[[#All],[Variables ]]=$AF$4)),0)</f>
        <v>#VALUE!</v>
      </c>
      <c r="R292" t="str" cm="1">
        <f t="array" ref="R292">_xlfn._xlws.FILTER(Table3[[#All],[Name]],(Table3[[#All],[Polygon]]=$A292)*(Table3[[#All],[Period]]=R$1)*((Table3[[#All],[Variables ]]=$AF$3)+(Table3[[#All],[Variables ]]=$AF$2)+(Table3[[#All],[Variables ]]=$AF$4)),0)</f>
        <v>AH</v>
      </c>
      <c r="S292" t="str" cm="1">
        <f t="array" ref="S292">_xlfn._xlws.FILTER(Table3[[#All],[Name]],(Table3[[#All],[Polygon]]=$A292)*(Table3[[#All],[Period]]=S$1)*((Table3[[#All],[Variables ]]=$AF$3)+(Table3[[#All],[Variables ]]=$AF$2)+(Table3[[#All],[Variables ]]=$AF$4)),0)</f>
        <v>AH</v>
      </c>
      <c r="T292" cm="1">
        <f t="array" ref="T292">_xlfn._xlws.FILTER(Table3[[#All],[Name]],(Table3[[#All],[Polygon]]=$A292)*(Table3[[#All],[Period]]=T$1)*((Table3[[#All],[Variables ]]=$AF$3)+(Table3[[#All],[Variables ]]=$AF$2)+(Table3[[#All],[Variables ]]=$AF$4)),0)</f>
        <v>0</v>
      </c>
      <c r="U292" cm="1">
        <f t="array" ref="U292">_xlfn._xlws.FILTER(Table3[[#All],[Name]],(Table3[[#All],[Polygon]]=$A292)*(Table3[[#All],[Period]]=U$1)*((Table3[[#All],[Variables ]]=$AF$3)+(Table3[[#All],[Variables ]]=$AF$2)+(Table3[[#All],[Variables ]]=$AF$4)),0)</f>
        <v>0</v>
      </c>
      <c r="V292" t="str" cm="1">
        <f t="array" ref="V292">_xlfn._xlws.FILTER(Table3[[#All],[Name]],(Table3[[#All],[Polygon]]=$A292)*(Table3[[#All],[Period]]=V$1)*((Table3[[#All],[Variables ]]=$AF$3)+(Table3[[#All],[Variables ]]=$AF$2)+(Table3[[#All],[Variables ]]=$AF$4)),0)</f>
        <v>PCT</v>
      </c>
      <c r="W292" t="str" cm="1">
        <f t="array" ref="W292">_xlfn._xlws.FILTER(Table3[[#All],[Name]],(Table3[[#All],[Polygon]]=$A292)*(Table3[[#All],[Period]]=W$1)*((Table3[[#All],[Variables ]]=$AF$3)+(Table3[[#All],[Variables ]]=$AF$2)+(Table3[[#All],[Variables ]]=$AF$4)),0)</f>
        <v>AH</v>
      </c>
      <c r="X292" t="str" cm="1">
        <f t="array" ref="X292">_xlfn._xlws.FILTER(Table3[[#All],[Name]],(Table3[[#All],[Polygon]]=$A292)*(Table3[[#All],[Period]]=X$1)*((Table3[[#All],[Variables ]]=$AF$3)+(Table3[[#All],[Variables ]]=$AF$2)+(Table3[[#All],[Variables ]]=$AF$4)),0)</f>
        <v>AH</v>
      </c>
      <c r="Y292" cm="1">
        <f t="array" ref="Y292">_xlfn._xlws.FILTER(Table3[[#All],[Name]],(Table3[[#All],[Polygon]]=$A292)*(Table3[[#All],[Period]]=Y$1)*((Table3[[#All],[Variables ]]=$AF$3)+(Table3[[#All],[Variables ]]=$AF$2)+(Table3[[#All],[Variables ]]=$AF$4)),0)</f>
        <v>0</v>
      </c>
      <c r="Z292" cm="1">
        <f t="array" ref="Z292">_xlfn._xlws.FILTER(Table3[[#All],[Name]],(Table3[[#All],[Polygon]]=$A292)*(Table3[[#All],[Period]]=Z$1)*((Table3[[#All],[Variables ]]=$AF$3)+(Table3[[#All],[Variables ]]=$AF$2)+(Table3[[#All],[Variables ]]=$AF$4)),0)</f>
        <v>0</v>
      </c>
      <c r="AA292" cm="1">
        <f t="array" ref="AA292">_xlfn._xlws.FILTER(Table3[[#All],[Name]],(Table3[[#All],[Polygon]]=$A292)*(Table3[[#All],[Period]]=AA$1)*((Table3[[#All],[Variables ]]=$AF$3)+(Table3[[#All],[Variables ]]=$AF$2)+(Table3[[#All],[Variables ]]=$AF$4)),0)</f>
        <v>0</v>
      </c>
      <c r="AB292" cm="1">
        <f t="array" ref="AB292">_xlfn._xlws.FILTER(Table3[[#All],[Name]],(Table3[[#All],[Polygon]]=$A292)*(Table3[[#All],[Period]]=AB$1)*((Table3[[#All],[Variables ]]=$AF$3)+(Table3[[#All],[Variables ]]=$AF$2)+(Table3[[#All],[Variables ]]=$AF$4)),0)</f>
        <v>0</v>
      </c>
      <c r="AC292" cm="1">
        <f t="array" ref="AC292">_xlfn._xlws.FILTER(Table3[[#All],[Name]],(Table3[[#All],[Polygon]]=$A292)*(Table3[[#All],[Period]]=AC$1)*((Table3[[#All],[Variables ]]=$AF$3)+(Table3[[#All],[Variables ]]=$AF$2)+(Table3[[#All],[Variables ]]=$AF$4)),0)</f>
        <v>0</v>
      </c>
      <c r="AD292" cm="1">
        <f t="array" ref="AD292">_xlfn._xlws.FILTER(Table3[[#All],[Name]],(Table3[[#All],[Polygon]]=$A292)*(Table3[[#All],[Period]]=AD$1)*((Table3[[#All],[Variables ]]=$AF$3)+(Table3[[#All],[Variables ]]=$AF$2)+(Table3[[#All],[Variables ]]=$AF$4)),0)</f>
        <v>0</v>
      </c>
    </row>
    <row r="293" spans="1:30" x14ac:dyDescent="0.35">
      <c r="A293" s="3">
        <v>31</v>
      </c>
      <c r="B293" s="4" t="s">
        <v>1803</v>
      </c>
      <c r="C293" s="10">
        <v>3.6979876699999998</v>
      </c>
      <c r="D293" s="4" t="s">
        <v>1361</v>
      </c>
      <c r="E293" s="4">
        <v>0</v>
      </c>
      <c r="F293" s="4">
        <v>4</v>
      </c>
      <c r="G293" s="4">
        <v>5</v>
      </c>
      <c r="H293" s="4"/>
      <c r="I293" s="4">
        <v>0</v>
      </c>
      <c r="J293" s="4">
        <v>0</v>
      </c>
      <c r="K293" s="4" t="s">
        <v>1362</v>
      </c>
      <c r="L293" s="4">
        <v>79</v>
      </c>
      <c r="M293" s="4">
        <v>79</v>
      </c>
      <c r="N293" s="4">
        <v>6.8358598620000004</v>
      </c>
      <c r="O293" s="11">
        <v>2.4500000000000002</v>
      </c>
      <c r="P293" cm="1">
        <f t="array" ref="P293">_xlfn._xlws.FILTER(Table3[[#All],[Name]],(Table3[[#All],[Polygon]]=$A293)*(Table3[[#All],[Period]]=P$1)*((Table3[[#All],[Variables ]]=$AF$3)+(Table3[[#All],[Variables ]]=$AF$2)+(Table3[[#All],[Variables ]]=$AF$4)),0)</f>
        <v>0</v>
      </c>
      <c r="Q293" t="e" cm="1" vm="2">
        <f t="array" aca="1" ref="Q293" ca="1">_xlfn._xlws.FILTER(Table3[[#All],[Name]],(Table3[[#All],[Polygon]]=$A293)*(Table3[[#All],[Period]]=Q$1)*((Table3[[#All],[Variables ]]=$AF$3)+(Table3[[#All],[Variables ]]=$AF$2)+(Table3[[#All],[Variables ]]=$AF$4)),0)</f>
        <v>#VALUE!</v>
      </c>
      <c r="R293" t="str" cm="1">
        <f t="array" ref="R293">_xlfn._xlws.FILTER(Table3[[#All],[Name]],(Table3[[#All],[Polygon]]=$A293)*(Table3[[#All],[Period]]=R$1)*((Table3[[#All],[Variables ]]=$AF$3)+(Table3[[#All],[Variables ]]=$AF$2)+(Table3[[#All],[Variables ]]=$AF$4)),0)</f>
        <v>AH</v>
      </c>
      <c r="S293" t="str" cm="1">
        <f t="array" ref="S293">_xlfn._xlws.FILTER(Table3[[#All],[Name]],(Table3[[#All],[Polygon]]=$A293)*(Table3[[#All],[Period]]=S$1)*((Table3[[#All],[Variables ]]=$AF$3)+(Table3[[#All],[Variables ]]=$AF$2)+(Table3[[#All],[Variables ]]=$AF$4)),0)</f>
        <v>AH</v>
      </c>
      <c r="T293" cm="1">
        <f t="array" ref="T293">_xlfn._xlws.FILTER(Table3[[#All],[Name]],(Table3[[#All],[Polygon]]=$A293)*(Table3[[#All],[Period]]=T$1)*((Table3[[#All],[Variables ]]=$AF$3)+(Table3[[#All],[Variables ]]=$AF$2)+(Table3[[#All],[Variables ]]=$AF$4)),0)</f>
        <v>0</v>
      </c>
      <c r="U293" cm="1">
        <f t="array" ref="U293">_xlfn._xlws.FILTER(Table3[[#All],[Name]],(Table3[[#All],[Polygon]]=$A293)*(Table3[[#All],[Period]]=U$1)*((Table3[[#All],[Variables ]]=$AF$3)+(Table3[[#All],[Variables ]]=$AF$2)+(Table3[[#All],[Variables ]]=$AF$4)),0)</f>
        <v>0</v>
      </c>
      <c r="V293" t="str" cm="1">
        <f t="array" ref="V293">_xlfn._xlws.FILTER(Table3[[#All],[Name]],(Table3[[#All],[Polygon]]=$A293)*(Table3[[#All],[Period]]=V$1)*((Table3[[#All],[Variables ]]=$AF$3)+(Table3[[#All],[Variables ]]=$AF$2)+(Table3[[#All],[Variables ]]=$AF$4)),0)</f>
        <v>PCT</v>
      </c>
      <c r="W293" t="str" cm="1">
        <f t="array" ref="W293">_xlfn._xlws.FILTER(Table3[[#All],[Name]],(Table3[[#All],[Polygon]]=$A293)*(Table3[[#All],[Period]]=W$1)*((Table3[[#All],[Variables ]]=$AF$3)+(Table3[[#All],[Variables ]]=$AF$2)+(Table3[[#All],[Variables ]]=$AF$4)),0)</f>
        <v>AH</v>
      </c>
      <c r="X293" t="str" cm="1">
        <f t="array" ref="X293">_xlfn._xlws.FILTER(Table3[[#All],[Name]],(Table3[[#All],[Polygon]]=$A293)*(Table3[[#All],[Period]]=X$1)*((Table3[[#All],[Variables ]]=$AF$3)+(Table3[[#All],[Variables ]]=$AF$2)+(Table3[[#All],[Variables ]]=$AF$4)),0)</f>
        <v>AH</v>
      </c>
      <c r="Y293" cm="1">
        <f t="array" ref="Y293">_xlfn._xlws.FILTER(Table3[[#All],[Name]],(Table3[[#All],[Polygon]]=$A293)*(Table3[[#All],[Period]]=Y$1)*((Table3[[#All],[Variables ]]=$AF$3)+(Table3[[#All],[Variables ]]=$AF$2)+(Table3[[#All],[Variables ]]=$AF$4)),0)</f>
        <v>0</v>
      </c>
      <c r="Z293" cm="1">
        <f t="array" ref="Z293">_xlfn._xlws.FILTER(Table3[[#All],[Name]],(Table3[[#All],[Polygon]]=$A293)*(Table3[[#All],[Period]]=Z$1)*((Table3[[#All],[Variables ]]=$AF$3)+(Table3[[#All],[Variables ]]=$AF$2)+(Table3[[#All],[Variables ]]=$AF$4)),0)</f>
        <v>0</v>
      </c>
      <c r="AA293" cm="1">
        <f t="array" ref="AA293">_xlfn._xlws.FILTER(Table3[[#All],[Name]],(Table3[[#All],[Polygon]]=$A293)*(Table3[[#All],[Period]]=AA$1)*((Table3[[#All],[Variables ]]=$AF$3)+(Table3[[#All],[Variables ]]=$AF$2)+(Table3[[#All],[Variables ]]=$AF$4)),0)</f>
        <v>0</v>
      </c>
      <c r="AB293" cm="1">
        <f t="array" ref="AB293">_xlfn._xlws.FILTER(Table3[[#All],[Name]],(Table3[[#All],[Polygon]]=$A293)*(Table3[[#All],[Period]]=AB$1)*((Table3[[#All],[Variables ]]=$AF$3)+(Table3[[#All],[Variables ]]=$AF$2)+(Table3[[#All],[Variables ]]=$AF$4)),0)</f>
        <v>0</v>
      </c>
      <c r="AC293" cm="1">
        <f t="array" ref="AC293">_xlfn._xlws.FILTER(Table3[[#All],[Name]],(Table3[[#All],[Polygon]]=$A293)*(Table3[[#All],[Period]]=AC$1)*((Table3[[#All],[Variables ]]=$AF$3)+(Table3[[#All],[Variables ]]=$AF$2)+(Table3[[#All],[Variables ]]=$AF$4)),0)</f>
        <v>0</v>
      </c>
      <c r="AD293" cm="1">
        <f t="array" ref="AD293">_xlfn._xlws.FILTER(Table3[[#All],[Name]],(Table3[[#All],[Polygon]]=$A293)*(Table3[[#All],[Period]]=AD$1)*((Table3[[#All],[Variables ]]=$AF$3)+(Table3[[#All],[Variables ]]=$AF$2)+(Table3[[#All],[Variables ]]=$AF$4)),0)</f>
        <v>0</v>
      </c>
    </row>
    <row r="294" spans="1:30" x14ac:dyDescent="0.35">
      <c r="A294" s="5">
        <v>31</v>
      </c>
      <c r="B294" s="6" t="s">
        <v>1803</v>
      </c>
      <c r="C294" s="8">
        <v>3.6979876699999998</v>
      </c>
      <c r="D294" s="6" t="s">
        <v>1361</v>
      </c>
      <c r="E294" s="6">
        <v>0</v>
      </c>
      <c r="F294" s="6">
        <v>4</v>
      </c>
      <c r="G294" s="6">
        <v>5</v>
      </c>
      <c r="H294" s="6"/>
      <c r="I294" s="6">
        <v>0</v>
      </c>
      <c r="J294" s="6">
        <v>0</v>
      </c>
      <c r="K294" s="6" t="s">
        <v>1362</v>
      </c>
      <c r="L294" s="6">
        <v>59</v>
      </c>
      <c r="M294" s="6">
        <v>59</v>
      </c>
      <c r="N294" s="6">
        <v>7.2895015440000002</v>
      </c>
      <c r="O294" s="9">
        <v>0.01</v>
      </c>
      <c r="P294" cm="1">
        <f t="array" ref="P294">_xlfn._xlws.FILTER(Table3[[#All],[Name]],(Table3[[#All],[Polygon]]=$A294)*(Table3[[#All],[Period]]=P$1)*((Table3[[#All],[Variables ]]=$AF$3)+(Table3[[#All],[Variables ]]=$AF$2)+(Table3[[#All],[Variables ]]=$AF$4)),0)</f>
        <v>0</v>
      </c>
      <c r="Q294" t="e" cm="1" vm="2">
        <f t="array" aca="1" ref="Q294" ca="1">_xlfn._xlws.FILTER(Table3[[#All],[Name]],(Table3[[#All],[Polygon]]=$A294)*(Table3[[#All],[Period]]=Q$1)*((Table3[[#All],[Variables ]]=$AF$3)+(Table3[[#All],[Variables ]]=$AF$2)+(Table3[[#All],[Variables ]]=$AF$4)),0)</f>
        <v>#VALUE!</v>
      </c>
      <c r="R294" t="str" cm="1">
        <f t="array" ref="R294">_xlfn._xlws.FILTER(Table3[[#All],[Name]],(Table3[[#All],[Polygon]]=$A294)*(Table3[[#All],[Period]]=R$1)*((Table3[[#All],[Variables ]]=$AF$3)+(Table3[[#All],[Variables ]]=$AF$2)+(Table3[[#All],[Variables ]]=$AF$4)),0)</f>
        <v>AH</v>
      </c>
      <c r="S294" t="str" cm="1">
        <f t="array" ref="S294">_xlfn._xlws.FILTER(Table3[[#All],[Name]],(Table3[[#All],[Polygon]]=$A294)*(Table3[[#All],[Period]]=S$1)*((Table3[[#All],[Variables ]]=$AF$3)+(Table3[[#All],[Variables ]]=$AF$2)+(Table3[[#All],[Variables ]]=$AF$4)),0)</f>
        <v>AH</v>
      </c>
      <c r="T294" cm="1">
        <f t="array" ref="T294">_xlfn._xlws.FILTER(Table3[[#All],[Name]],(Table3[[#All],[Polygon]]=$A294)*(Table3[[#All],[Period]]=T$1)*((Table3[[#All],[Variables ]]=$AF$3)+(Table3[[#All],[Variables ]]=$AF$2)+(Table3[[#All],[Variables ]]=$AF$4)),0)</f>
        <v>0</v>
      </c>
      <c r="U294" cm="1">
        <f t="array" ref="U294">_xlfn._xlws.FILTER(Table3[[#All],[Name]],(Table3[[#All],[Polygon]]=$A294)*(Table3[[#All],[Period]]=U$1)*((Table3[[#All],[Variables ]]=$AF$3)+(Table3[[#All],[Variables ]]=$AF$2)+(Table3[[#All],[Variables ]]=$AF$4)),0)</f>
        <v>0</v>
      </c>
      <c r="V294" t="str" cm="1">
        <f t="array" ref="V294">_xlfn._xlws.FILTER(Table3[[#All],[Name]],(Table3[[#All],[Polygon]]=$A294)*(Table3[[#All],[Period]]=V$1)*((Table3[[#All],[Variables ]]=$AF$3)+(Table3[[#All],[Variables ]]=$AF$2)+(Table3[[#All],[Variables ]]=$AF$4)),0)</f>
        <v>PCT</v>
      </c>
      <c r="W294" t="str" cm="1">
        <f t="array" ref="W294">_xlfn._xlws.FILTER(Table3[[#All],[Name]],(Table3[[#All],[Polygon]]=$A294)*(Table3[[#All],[Period]]=W$1)*((Table3[[#All],[Variables ]]=$AF$3)+(Table3[[#All],[Variables ]]=$AF$2)+(Table3[[#All],[Variables ]]=$AF$4)),0)</f>
        <v>AH</v>
      </c>
      <c r="X294" t="str" cm="1">
        <f t="array" ref="X294">_xlfn._xlws.FILTER(Table3[[#All],[Name]],(Table3[[#All],[Polygon]]=$A294)*(Table3[[#All],[Period]]=X$1)*((Table3[[#All],[Variables ]]=$AF$3)+(Table3[[#All],[Variables ]]=$AF$2)+(Table3[[#All],[Variables ]]=$AF$4)),0)</f>
        <v>AH</v>
      </c>
      <c r="Y294" cm="1">
        <f t="array" ref="Y294">_xlfn._xlws.FILTER(Table3[[#All],[Name]],(Table3[[#All],[Polygon]]=$A294)*(Table3[[#All],[Period]]=Y$1)*((Table3[[#All],[Variables ]]=$AF$3)+(Table3[[#All],[Variables ]]=$AF$2)+(Table3[[#All],[Variables ]]=$AF$4)),0)</f>
        <v>0</v>
      </c>
      <c r="Z294" cm="1">
        <f t="array" ref="Z294">_xlfn._xlws.FILTER(Table3[[#All],[Name]],(Table3[[#All],[Polygon]]=$A294)*(Table3[[#All],[Period]]=Z$1)*((Table3[[#All],[Variables ]]=$AF$3)+(Table3[[#All],[Variables ]]=$AF$2)+(Table3[[#All],[Variables ]]=$AF$4)),0)</f>
        <v>0</v>
      </c>
      <c r="AA294" cm="1">
        <f t="array" ref="AA294">_xlfn._xlws.FILTER(Table3[[#All],[Name]],(Table3[[#All],[Polygon]]=$A294)*(Table3[[#All],[Period]]=AA$1)*((Table3[[#All],[Variables ]]=$AF$3)+(Table3[[#All],[Variables ]]=$AF$2)+(Table3[[#All],[Variables ]]=$AF$4)),0)</f>
        <v>0</v>
      </c>
      <c r="AB294" cm="1">
        <f t="array" ref="AB294">_xlfn._xlws.FILTER(Table3[[#All],[Name]],(Table3[[#All],[Polygon]]=$A294)*(Table3[[#All],[Period]]=AB$1)*((Table3[[#All],[Variables ]]=$AF$3)+(Table3[[#All],[Variables ]]=$AF$2)+(Table3[[#All],[Variables ]]=$AF$4)),0)</f>
        <v>0</v>
      </c>
      <c r="AC294" cm="1">
        <f t="array" ref="AC294">_xlfn._xlws.FILTER(Table3[[#All],[Name]],(Table3[[#All],[Polygon]]=$A294)*(Table3[[#All],[Period]]=AC$1)*((Table3[[#All],[Variables ]]=$AF$3)+(Table3[[#All],[Variables ]]=$AF$2)+(Table3[[#All],[Variables ]]=$AF$4)),0)</f>
        <v>0</v>
      </c>
      <c r="AD294" cm="1">
        <f t="array" ref="AD294">_xlfn._xlws.FILTER(Table3[[#All],[Name]],(Table3[[#All],[Polygon]]=$A294)*(Table3[[#All],[Period]]=AD$1)*((Table3[[#All],[Variables ]]=$AF$3)+(Table3[[#All],[Variables ]]=$AF$2)+(Table3[[#All],[Variables ]]=$AF$4)),0)</f>
        <v>0</v>
      </c>
    </row>
    <row r="295" spans="1:30" x14ac:dyDescent="0.35">
      <c r="A295" s="3">
        <v>31</v>
      </c>
      <c r="B295" s="4" t="s">
        <v>1803</v>
      </c>
      <c r="C295" s="10">
        <v>3.6979876699999998</v>
      </c>
      <c r="D295" s="4" t="s">
        <v>1361</v>
      </c>
      <c r="E295" s="4">
        <v>0</v>
      </c>
      <c r="F295" s="4">
        <v>4</v>
      </c>
      <c r="G295" s="4">
        <v>5</v>
      </c>
      <c r="H295" s="4"/>
      <c r="I295" s="4">
        <v>0</v>
      </c>
      <c r="J295" s="4">
        <v>0</v>
      </c>
      <c r="K295" s="4" t="s">
        <v>1362</v>
      </c>
      <c r="L295" s="4">
        <v>70</v>
      </c>
      <c r="M295" s="4">
        <v>0</v>
      </c>
      <c r="N295" s="4"/>
      <c r="O295" s="11">
        <v>10.63</v>
      </c>
      <c r="P295" cm="1">
        <f t="array" ref="P295">_xlfn._xlws.FILTER(Table3[[#All],[Name]],(Table3[[#All],[Polygon]]=$A295)*(Table3[[#All],[Period]]=P$1)*((Table3[[#All],[Variables ]]=$AF$3)+(Table3[[#All],[Variables ]]=$AF$2)+(Table3[[#All],[Variables ]]=$AF$4)),0)</f>
        <v>0</v>
      </c>
      <c r="Q295" t="e" cm="1" vm="2">
        <f t="array" aca="1" ref="Q295" ca="1">_xlfn._xlws.FILTER(Table3[[#All],[Name]],(Table3[[#All],[Polygon]]=$A295)*(Table3[[#All],[Period]]=Q$1)*((Table3[[#All],[Variables ]]=$AF$3)+(Table3[[#All],[Variables ]]=$AF$2)+(Table3[[#All],[Variables ]]=$AF$4)),0)</f>
        <v>#VALUE!</v>
      </c>
      <c r="R295" t="str" cm="1">
        <f t="array" ref="R295">_xlfn._xlws.FILTER(Table3[[#All],[Name]],(Table3[[#All],[Polygon]]=$A295)*(Table3[[#All],[Period]]=R$1)*((Table3[[#All],[Variables ]]=$AF$3)+(Table3[[#All],[Variables ]]=$AF$2)+(Table3[[#All],[Variables ]]=$AF$4)),0)</f>
        <v>AH</v>
      </c>
      <c r="S295" t="str" cm="1">
        <f t="array" ref="S295">_xlfn._xlws.FILTER(Table3[[#All],[Name]],(Table3[[#All],[Polygon]]=$A295)*(Table3[[#All],[Period]]=S$1)*((Table3[[#All],[Variables ]]=$AF$3)+(Table3[[#All],[Variables ]]=$AF$2)+(Table3[[#All],[Variables ]]=$AF$4)),0)</f>
        <v>AH</v>
      </c>
      <c r="T295" cm="1">
        <f t="array" ref="T295">_xlfn._xlws.FILTER(Table3[[#All],[Name]],(Table3[[#All],[Polygon]]=$A295)*(Table3[[#All],[Period]]=T$1)*((Table3[[#All],[Variables ]]=$AF$3)+(Table3[[#All],[Variables ]]=$AF$2)+(Table3[[#All],[Variables ]]=$AF$4)),0)</f>
        <v>0</v>
      </c>
      <c r="U295" cm="1">
        <f t="array" ref="U295">_xlfn._xlws.FILTER(Table3[[#All],[Name]],(Table3[[#All],[Polygon]]=$A295)*(Table3[[#All],[Period]]=U$1)*((Table3[[#All],[Variables ]]=$AF$3)+(Table3[[#All],[Variables ]]=$AF$2)+(Table3[[#All],[Variables ]]=$AF$4)),0)</f>
        <v>0</v>
      </c>
      <c r="V295" t="str" cm="1">
        <f t="array" ref="V295">_xlfn._xlws.FILTER(Table3[[#All],[Name]],(Table3[[#All],[Polygon]]=$A295)*(Table3[[#All],[Period]]=V$1)*((Table3[[#All],[Variables ]]=$AF$3)+(Table3[[#All],[Variables ]]=$AF$2)+(Table3[[#All],[Variables ]]=$AF$4)),0)</f>
        <v>PCT</v>
      </c>
      <c r="W295" t="str" cm="1">
        <f t="array" ref="W295">_xlfn._xlws.FILTER(Table3[[#All],[Name]],(Table3[[#All],[Polygon]]=$A295)*(Table3[[#All],[Period]]=W$1)*((Table3[[#All],[Variables ]]=$AF$3)+(Table3[[#All],[Variables ]]=$AF$2)+(Table3[[#All],[Variables ]]=$AF$4)),0)</f>
        <v>AH</v>
      </c>
      <c r="X295" t="str" cm="1">
        <f t="array" ref="X295">_xlfn._xlws.FILTER(Table3[[#All],[Name]],(Table3[[#All],[Polygon]]=$A295)*(Table3[[#All],[Period]]=X$1)*((Table3[[#All],[Variables ]]=$AF$3)+(Table3[[#All],[Variables ]]=$AF$2)+(Table3[[#All],[Variables ]]=$AF$4)),0)</f>
        <v>AH</v>
      </c>
      <c r="Y295" cm="1">
        <f t="array" ref="Y295">_xlfn._xlws.FILTER(Table3[[#All],[Name]],(Table3[[#All],[Polygon]]=$A295)*(Table3[[#All],[Period]]=Y$1)*((Table3[[#All],[Variables ]]=$AF$3)+(Table3[[#All],[Variables ]]=$AF$2)+(Table3[[#All],[Variables ]]=$AF$4)),0)</f>
        <v>0</v>
      </c>
      <c r="Z295" cm="1">
        <f t="array" ref="Z295">_xlfn._xlws.FILTER(Table3[[#All],[Name]],(Table3[[#All],[Polygon]]=$A295)*(Table3[[#All],[Period]]=Z$1)*((Table3[[#All],[Variables ]]=$AF$3)+(Table3[[#All],[Variables ]]=$AF$2)+(Table3[[#All],[Variables ]]=$AF$4)),0)</f>
        <v>0</v>
      </c>
      <c r="AA295" cm="1">
        <f t="array" ref="AA295">_xlfn._xlws.FILTER(Table3[[#All],[Name]],(Table3[[#All],[Polygon]]=$A295)*(Table3[[#All],[Period]]=AA$1)*((Table3[[#All],[Variables ]]=$AF$3)+(Table3[[#All],[Variables ]]=$AF$2)+(Table3[[#All],[Variables ]]=$AF$4)),0)</f>
        <v>0</v>
      </c>
      <c r="AB295" cm="1">
        <f t="array" ref="AB295">_xlfn._xlws.FILTER(Table3[[#All],[Name]],(Table3[[#All],[Polygon]]=$A295)*(Table3[[#All],[Period]]=AB$1)*((Table3[[#All],[Variables ]]=$AF$3)+(Table3[[#All],[Variables ]]=$AF$2)+(Table3[[#All],[Variables ]]=$AF$4)),0)</f>
        <v>0</v>
      </c>
      <c r="AC295" cm="1">
        <f t="array" ref="AC295">_xlfn._xlws.FILTER(Table3[[#All],[Name]],(Table3[[#All],[Polygon]]=$A295)*(Table3[[#All],[Period]]=AC$1)*((Table3[[#All],[Variables ]]=$AF$3)+(Table3[[#All],[Variables ]]=$AF$2)+(Table3[[#All],[Variables ]]=$AF$4)),0)</f>
        <v>0</v>
      </c>
      <c r="AD295" cm="1">
        <f t="array" ref="AD295">_xlfn._xlws.FILTER(Table3[[#All],[Name]],(Table3[[#All],[Polygon]]=$A295)*(Table3[[#All],[Period]]=AD$1)*((Table3[[#All],[Variables ]]=$AF$3)+(Table3[[#All],[Variables ]]=$AF$2)+(Table3[[#All],[Variables ]]=$AF$4)),0)</f>
        <v>0</v>
      </c>
    </row>
    <row r="296" spans="1:30" x14ac:dyDescent="0.35">
      <c r="A296" s="5">
        <v>31</v>
      </c>
      <c r="B296" s="6" t="s">
        <v>1803</v>
      </c>
      <c r="C296" s="8">
        <v>3.6979876699999998</v>
      </c>
      <c r="D296" s="6" t="s">
        <v>1361</v>
      </c>
      <c r="E296" s="6">
        <v>0</v>
      </c>
      <c r="F296" s="6">
        <v>4</v>
      </c>
      <c r="G296" s="6">
        <v>5</v>
      </c>
      <c r="H296" s="6"/>
      <c r="I296" s="6">
        <v>0</v>
      </c>
      <c r="J296" s="6">
        <v>0</v>
      </c>
      <c r="K296" s="6" t="s">
        <v>1362</v>
      </c>
      <c r="L296" s="6">
        <v>31</v>
      </c>
      <c r="M296" s="6">
        <v>31</v>
      </c>
      <c r="N296" s="6">
        <v>3.6979876699999998</v>
      </c>
      <c r="O296" s="9">
        <v>3.698</v>
      </c>
      <c r="P296" cm="1">
        <f t="array" ref="P296">_xlfn._xlws.FILTER(Table3[[#All],[Name]],(Table3[[#All],[Polygon]]=$A296)*(Table3[[#All],[Period]]=P$1)*((Table3[[#All],[Variables ]]=$AF$3)+(Table3[[#All],[Variables ]]=$AF$2)+(Table3[[#All],[Variables ]]=$AF$4)),0)</f>
        <v>0</v>
      </c>
      <c r="Q296" t="e" cm="1" vm="2">
        <f t="array" aca="1" ref="Q296" ca="1">_xlfn._xlws.FILTER(Table3[[#All],[Name]],(Table3[[#All],[Polygon]]=$A296)*(Table3[[#All],[Period]]=Q$1)*((Table3[[#All],[Variables ]]=$AF$3)+(Table3[[#All],[Variables ]]=$AF$2)+(Table3[[#All],[Variables ]]=$AF$4)),0)</f>
        <v>#VALUE!</v>
      </c>
      <c r="R296" t="str" cm="1">
        <f t="array" ref="R296">_xlfn._xlws.FILTER(Table3[[#All],[Name]],(Table3[[#All],[Polygon]]=$A296)*(Table3[[#All],[Period]]=R$1)*((Table3[[#All],[Variables ]]=$AF$3)+(Table3[[#All],[Variables ]]=$AF$2)+(Table3[[#All],[Variables ]]=$AF$4)),0)</f>
        <v>AH</v>
      </c>
      <c r="S296" t="str" cm="1">
        <f t="array" ref="S296">_xlfn._xlws.FILTER(Table3[[#All],[Name]],(Table3[[#All],[Polygon]]=$A296)*(Table3[[#All],[Period]]=S$1)*((Table3[[#All],[Variables ]]=$AF$3)+(Table3[[#All],[Variables ]]=$AF$2)+(Table3[[#All],[Variables ]]=$AF$4)),0)</f>
        <v>AH</v>
      </c>
      <c r="T296" cm="1">
        <f t="array" ref="T296">_xlfn._xlws.FILTER(Table3[[#All],[Name]],(Table3[[#All],[Polygon]]=$A296)*(Table3[[#All],[Period]]=T$1)*((Table3[[#All],[Variables ]]=$AF$3)+(Table3[[#All],[Variables ]]=$AF$2)+(Table3[[#All],[Variables ]]=$AF$4)),0)</f>
        <v>0</v>
      </c>
      <c r="U296" cm="1">
        <f t="array" ref="U296">_xlfn._xlws.FILTER(Table3[[#All],[Name]],(Table3[[#All],[Polygon]]=$A296)*(Table3[[#All],[Period]]=U$1)*((Table3[[#All],[Variables ]]=$AF$3)+(Table3[[#All],[Variables ]]=$AF$2)+(Table3[[#All],[Variables ]]=$AF$4)),0)</f>
        <v>0</v>
      </c>
      <c r="V296" t="str" cm="1">
        <f t="array" ref="V296">_xlfn._xlws.FILTER(Table3[[#All],[Name]],(Table3[[#All],[Polygon]]=$A296)*(Table3[[#All],[Period]]=V$1)*((Table3[[#All],[Variables ]]=$AF$3)+(Table3[[#All],[Variables ]]=$AF$2)+(Table3[[#All],[Variables ]]=$AF$4)),0)</f>
        <v>PCT</v>
      </c>
      <c r="W296" t="str" cm="1">
        <f t="array" ref="W296">_xlfn._xlws.FILTER(Table3[[#All],[Name]],(Table3[[#All],[Polygon]]=$A296)*(Table3[[#All],[Period]]=W$1)*((Table3[[#All],[Variables ]]=$AF$3)+(Table3[[#All],[Variables ]]=$AF$2)+(Table3[[#All],[Variables ]]=$AF$4)),0)</f>
        <v>AH</v>
      </c>
      <c r="X296" t="str" cm="1">
        <f t="array" ref="X296">_xlfn._xlws.FILTER(Table3[[#All],[Name]],(Table3[[#All],[Polygon]]=$A296)*(Table3[[#All],[Period]]=X$1)*((Table3[[#All],[Variables ]]=$AF$3)+(Table3[[#All],[Variables ]]=$AF$2)+(Table3[[#All],[Variables ]]=$AF$4)),0)</f>
        <v>AH</v>
      </c>
      <c r="Y296" cm="1">
        <f t="array" ref="Y296">_xlfn._xlws.FILTER(Table3[[#All],[Name]],(Table3[[#All],[Polygon]]=$A296)*(Table3[[#All],[Period]]=Y$1)*((Table3[[#All],[Variables ]]=$AF$3)+(Table3[[#All],[Variables ]]=$AF$2)+(Table3[[#All],[Variables ]]=$AF$4)),0)</f>
        <v>0</v>
      </c>
      <c r="Z296" cm="1">
        <f t="array" ref="Z296">_xlfn._xlws.FILTER(Table3[[#All],[Name]],(Table3[[#All],[Polygon]]=$A296)*(Table3[[#All],[Period]]=Z$1)*((Table3[[#All],[Variables ]]=$AF$3)+(Table3[[#All],[Variables ]]=$AF$2)+(Table3[[#All],[Variables ]]=$AF$4)),0)</f>
        <v>0</v>
      </c>
      <c r="AA296" cm="1">
        <f t="array" ref="AA296">_xlfn._xlws.FILTER(Table3[[#All],[Name]],(Table3[[#All],[Polygon]]=$A296)*(Table3[[#All],[Period]]=AA$1)*((Table3[[#All],[Variables ]]=$AF$3)+(Table3[[#All],[Variables ]]=$AF$2)+(Table3[[#All],[Variables ]]=$AF$4)),0)</f>
        <v>0</v>
      </c>
      <c r="AB296" cm="1">
        <f t="array" ref="AB296">_xlfn._xlws.FILTER(Table3[[#All],[Name]],(Table3[[#All],[Polygon]]=$A296)*(Table3[[#All],[Period]]=AB$1)*((Table3[[#All],[Variables ]]=$AF$3)+(Table3[[#All],[Variables ]]=$AF$2)+(Table3[[#All],[Variables ]]=$AF$4)),0)</f>
        <v>0</v>
      </c>
      <c r="AC296" cm="1">
        <f t="array" ref="AC296">_xlfn._xlws.FILTER(Table3[[#All],[Name]],(Table3[[#All],[Polygon]]=$A296)*(Table3[[#All],[Period]]=AC$1)*((Table3[[#All],[Variables ]]=$AF$3)+(Table3[[#All],[Variables ]]=$AF$2)+(Table3[[#All],[Variables ]]=$AF$4)),0)</f>
        <v>0</v>
      </c>
      <c r="AD296" cm="1">
        <f t="array" ref="AD296">_xlfn._xlws.FILTER(Table3[[#All],[Name]],(Table3[[#All],[Polygon]]=$A296)*(Table3[[#All],[Period]]=AD$1)*((Table3[[#All],[Variables ]]=$AF$3)+(Table3[[#All],[Variables ]]=$AF$2)+(Table3[[#All],[Variables ]]=$AF$4)),0)</f>
        <v>0</v>
      </c>
    </row>
    <row r="297" spans="1:30" x14ac:dyDescent="0.35">
      <c r="A297" s="3">
        <v>31</v>
      </c>
      <c r="B297" s="4" t="s">
        <v>1803</v>
      </c>
      <c r="C297" s="10">
        <v>3.6979876699999998</v>
      </c>
      <c r="D297" s="4" t="s">
        <v>1361</v>
      </c>
      <c r="E297" s="4">
        <v>0</v>
      </c>
      <c r="F297" s="4">
        <v>4</v>
      </c>
      <c r="G297" s="4">
        <v>5</v>
      </c>
      <c r="H297" s="4"/>
      <c r="I297" s="4">
        <v>0</v>
      </c>
      <c r="J297" s="4">
        <v>0</v>
      </c>
      <c r="K297" s="4" t="s">
        <v>1362</v>
      </c>
      <c r="L297" s="4">
        <v>67</v>
      </c>
      <c r="M297" s="4">
        <v>67</v>
      </c>
      <c r="N297" s="4">
        <v>3.2843938270000002</v>
      </c>
      <c r="O297" s="11">
        <v>3.2839999999999998</v>
      </c>
      <c r="P297" cm="1">
        <f t="array" ref="P297">_xlfn._xlws.FILTER(Table3[[#All],[Name]],(Table3[[#All],[Polygon]]=$A297)*(Table3[[#All],[Period]]=P$1)*((Table3[[#All],[Variables ]]=$AF$3)+(Table3[[#All],[Variables ]]=$AF$2)+(Table3[[#All],[Variables ]]=$AF$4)),0)</f>
        <v>0</v>
      </c>
      <c r="Q297" t="e" cm="1" vm="2">
        <f t="array" aca="1" ref="Q297" ca="1">_xlfn._xlws.FILTER(Table3[[#All],[Name]],(Table3[[#All],[Polygon]]=$A297)*(Table3[[#All],[Period]]=Q$1)*((Table3[[#All],[Variables ]]=$AF$3)+(Table3[[#All],[Variables ]]=$AF$2)+(Table3[[#All],[Variables ]]=$AF$4)),0)</f>
        <v>#VALUE!</v>
      </c>
      <c r="R297" t="str" cm="1">
        <f t="array" ref="R297">_xlfn._xlws.FILTER(Table3[[#All],[Name]],(Table3[[#All],[Polygon]]=$A297)*(Table3[[#All],[Period]]=R$1)*((Table3[[#All],[Variables ]]=$AF$3)+(Table3[[#All],[Variables ]]=$AF$2)+(Table3[[#All],[Variables ]]=$AF$4)),0)</f>
        <v>AH</v>
      </c>
      <c r="S297" t="str" cm="1">
        <f t="array" ref="S297">_xlfn._xlws.FILTER(Table3[[#All],[Name]],(Table3[[#All],[Polygon]]=$A297)*(Table3[[#All],[Period]]=S$1)*((Table3[[#All],[Variables ]]=$AF$3)+(Table3[[#All],[Variables ]]=$AF$2)+(Table3[[#All],[Variables ]]=$AF$4)),0)</f>
        <v>AH</v>
      </c>
      <c r="T297" cm="1">
        <f t="array" ref="T297">_xlfn._xlws.FILTER(Table3[[#All],[Name]],(Table3[[#All],[Polygon]]=$A297)*(Table3[[#All],[Period]]=T$1)*((Table3[[#All],[Variables ]]=$AF$3)+(Table3[[#All],[Variables ]]=$AF$2)+(Table3[[#All],[Variables ]]=$AF$4)),0)</f>
        <v>0</v>
      </c>
      <c r="U297" cm="1">
        <f t="array" ref="U297">_xlfn._xlws.FILTER(Table3[[#All],[Name]],(Table3[[#All],[Polygon]]=$A297)*(Table3[[#All],[Period]]=U$1)*((Table3[[#All],[Variables ]]=$AF$3)+(Table3[[#All],[Variables ]]=$AF$2)+(Table3[[#All],[Variables ]]=$AF$4)),0)</f>
        <v>0</v>
      </c>
      <c r="V297" t="str" cm="1">
        <f t="array" ref="V297">_xlfn._xlws.FILTER(Table3[[#All],[Name]],(Table3[[#All],[Polygon]]=$A297)*(Table3[[#All],[Period]]=V$1)*((Table3[[#All],[Variables ]]=$AF$3)+(Table3[[#All],[Variables ]]=$AF$2)+(Table3[[#All],[Variables ]]=$AF$4)),0)</f>
        <v>PCT</v>
      </c>
      <c r="W297" t="str" cm="1">
        <f t="array" ref="W297">_xlfn._xlws.FILTER(Table3[[#All],[Name]],(Table3[[#All],[Polygon]]=$A297)*(Table3[[#All],[Period]]=W$1)*((Table3[[#All],[Variables ]]=$AF$3)+(Table3[[#All],[Variables ]]=$AF$2)+(Table3[[#All],[Variables ]]=$AF$4)),0)</f>
        <v>AH</v>
      </c>
      <c r="X297" t="str" cm="1">
        <f t="array" ref="X297">_xlfn._xlws.FILTER(Table3[[#All],[Name]],(Table3[[#All],[Polygon]]=$A297)*(Table3[[#All],[Period]]=X$1)*((Table3[[#All],[Variables ]]=$AF$3)+(Table3[[#All],[Variables ]]=$AF$2)+(Table3[[#All],[Variables ]]=$AF$4)),0)</f>
        <v>AH</v>
      </c>
      <c r="Y297" cm="1">
        <f t="array" ref="Y297">_xlfn._xlws.FILTER(Table3[[#All],[Name]],(Table3[[#All],[Polygon]]=$A297)*(Table3[[#All],[Period]]=Y$1)*((Table3[[#All],[Variables ]]=$AF$3)+(Table3[[#All],[Variables ]]=$AF$2)+(Table3[[#All],[Variables ]]=$AF$4)),0)</f>
        <v>0</v>
      </c>
      <c r="Z297" cm="1">
        <f t="array" ref="Z297">_xlfn._xlws.FILTER(Table3[[#All],[Name]],(Table3[[#All],[Polygon]]=$A297)*(Table3[[#All],[Period]]=Z$1)*((Table3[[#All],[Variables ]]=$AF$3)+(Table3[[#All],[Variables ]]=$AF$2)+(Table3[[#All],[Variables ]]=$AF$4)),0)</f>
        <v>0</v>
      </c>
      <c r="AA297" cm="1">
        <f t="array" ref="AA297">_xlfn._xlws.FILTER(Table3[[#All],[Name]],(Table3[[#All],[Polygon]]=$A297)*(Table3[[#All],[Period]]=AA$1)*((Table3[[#All],[Variables ]]=$AF$3)+(Table3[[#All],[Variables ]]=$AF$2)+(Table3[[#All],[Variables ]]=$AF$4)),0)</f>
        <v>0</v>
      </c>
      <c r="AB297" cm="1">
        <f t="array" ref="AB297">_xlfn._xlws.FILTER(Table3[[#All],[Name]],(Table3[[#All],[Polygon]]=$A297)*(Table3[[#All],[Period]]=AB$1)*((Table3[[#All],[Variables ]]=$AF$3)+(Table3[[#All],[Variables ]]=$AF$2)+(Table3[[#All],[Variables ]]=$AF$4)),0)</f>
        <v>0</v>
      </c>
      <c r="AC297" cm="1">
        <f t="array" ref="AC297">_xlfn._xlws.FILTER(Table3[[#All],[Name]],(Table3[[#All],[Polygon]]=$A297)*(Table3[[#All],[Period]]=AC$1)*((Table3[[#All],[Variables ]]=$AF$3)+(Table3[[#All],[Variables ]]=$AF$2)+(Table3[[#All],[Variables ]]=$AF$4)),0)</f>
        <v>0</v>
      </c>
      <c r="AD297" cm="1">
        <f t="array" ref="AD297">_xlfn._xlws.FILTER(Table3[[#All],[Name]],(Table3[[#All],[Polygon]]=$A297)*(Table3[[#All],[Period]]=AD$1)*((Table3[[#All],[Variables ]]=$AF$3)+(Table3[[#All],[Variables ]]=$AF$2)+(Table3[[#All],[Variables ]]=$AF$4)),0)</f>
        <v>0</v>
      </c>
    </row>
    <row r="298" spans="1:30" x14ac:dyDescent="0.35">
      <c r="A298" s="5">
        <v>31</v>
      </c>
      <c r="B298" s="6" t="s">
        <v>1803</v>
      </c>
      <c r="C298" s="8">
        <v>3.6979876699999998</v>
      </c>
      <c r="D298" s="6" t="s">
        <v>1361</v>
      </c>
      <c r="E298" s="6">
        <v>0</v>
      </c>
      <c r="F298" s="6">
        <v>4</v>
      </c>
      <c r="G298" s="6">
        <v>5</v>
      </c>
      <c r="H298" s="6"/>
      <c r="I298" s="6">
        <v>0</v>
      </c>
      <c r="J298" s="6">
        <v>0</v>
      </c>
      <c r="K298" s="6" t="s">
        <v>1362</v>
      </c>
      <c r="L298" s="6">
        <v>53</v>
      </c>
      <c r="M298" s="6">
        <v>53</v>
      </c>
      <c r="N298" s="6">
        <v>66.246111110000001</v>
      </c>
      <c r="O298" s="9">
        <v>15.276</v>
      </c>
      <c r="P298" cm="1">
        <f t="array" ref="P298">_xlfn._xlws.FILTER(Table3[[#All],[Name]],(Table3[[#All],[Polygon]]=$A298)*(Table3[[#All],[Period]]=P$1)*((Table3[[#All],[Variables ]]=$AF$3)+(Table3[[#All],[Variables ]]=$AF$2)+(Table3[[#All],[Variables ]]=$AF$4)),0)</f>
        <v>0</v>
      </c>
      <c r="Q298" t="e" cm="1" vm="2">
        <f t="array" aca="1" ref="Q298" ca="1">_xlfn._xlws.FILTER(Table3[[#All],[Name]],(Table3[[#All],[Polygon]]=$A298)*(Table3[[#All],[Period]]=Q$1)*((Table3[[#All],[Variables ]]=$AF$3)+(Table3[[#All],[Variables ]]=$AF$2)+(Table3[[#All],[Variables ]]=$AF$4)),0)</f>
        <v>#VALUE!</v>
      </c>
      <c r="R298" t="str" cm="1">
        <f t="array" ref="R298">_xlfn._xlws.FILTER(Table3[[#All],[Name]],(Table3[[#All],[Polygon]]=$A298)*(Table3[[#All],[Period]]=R$1)*((Table3[[#All],[Variables ]]=$AF$3)+(Table3[[#All],[Variables ]]=$AF$2)+(Table3[[#All],[Variables ]]=$AF$4)),0)</f>
        <v>AH</v>
      </c>
      <c r="S298" t="str" cm="1">
        <f t="array" ref="S298">_xlfn._xlws.FILTER(Table3[[#All],[Name]],(Table3[[#All],[Polygon]]=$A298)*(Table3[[#All],[Period]]=S$1)*((Table3[[#All],[Variables ]]=$AF$3)+(Table3[[#All],[Variables ]]=$AF$2)+(Table3[[#All],[Variables ]]=$AF$4)),0)</f>
        <v>AH</v>
      </c>
      <c r="T298" cm="1">
        <f t="array" ref="T298">_xlfn._xlws.FILTER(Table3[[#All],[Name]],(Table3[[#All],[Polygon]]=$A298)*(Table3[[#All],[Period]]=T$1)*((Table3[[#All],[Variables ]]=$AF$3)+(Table3[[#All],[Variables ]]=$AF$2)+(Table3[[#All],[Variables ]]=$AF$4)),0)</f>
        <v>0</v>
      </c>
      <c r="U298" cm="1">
        <f t="array" ref="U298">_xlfn._xlws.FILTER(Table3[[#All],[Name]],(Table3[[#All],[Polygon]]=$A298)*(Table3[[#All],[Period]]=U$1)*((Table3[[#All],[Variables ]]=$AF$3)+(Table3[[#All],[Variables ]]=$AF$2)+(Table3[[#All],[Variables ]]=$AF$4)),0)</f>
        <v>0</v>
      </c>
      <c r="V298" t="str" cm="1">
        <f t="array" ref="V298">_xlfn._xlws.FILTER(Table3[[#All],[Name]],(Table3[[#All],[Polygon]]=$A298)*(Table3[[#All],[Period]]=V$1)*((Table3[[#All],[Variables ]]=$AF$3)+(Table3[[#All],[Variables ]]=$AF$2)+(Table3[[#All],[Variables ]]=$AF$4)),0)</f>
        <v>PCT</v>
      </c>
      <c r="W298" t="str" cm="1">
        <f t="array" ref="W298">_xlfn._xlws.FILTER(Table3[[#All],[Name]],(Table3[[#All],[Polygon]]=$A298)*(Table3[[#All],[Period]]=W$1)*((Table3[[#All],[Variables ]]=$AF$3)+(Table3[[#All],[Variables ]]=$AF$2)+(Table3[[#All],[Variables ]]=$AF$4)),0)</f>
        <v>AH</v>
      </c>
      <c r="X298" t="str" cm="1">
        <f t="array" ref="X298">_xlfn._xlws.FILTER(Table3[[#All],[Name]],(Table3[[#All],[Polygon]]=$A298)*(Table3[[#All],[Period]]=X$1)*((Table3[[#All],[Variables ]]=$AF$3)+(Table3[[#All],[Variables ]]=$AF$2)+(Table3[[#All],[Variables ]]=$AF$4)),0)</f>
        <v>AH</v>
      </c>
      <c r="Y298" cm="1">
        <f t="array" ref="Y298">_xlfn._xlws.FILTER(Table3[[#All],[Name]],(Table3[[#All],[Polygon]]=$A298)*(Table3[[#All],[Period]]=Y$1)*((Table3[[#All],[Variables ]]=$AF$3)+(Table3[[#All],[Variables ]]=$AF$2)+(Table3[[#All],[Variables ]]=$AF$4)),0)</f>
        <v>0</v>
      </c>
      <c r="Z298" cm="1">
        <f t="array" ref="Z298">_xlfn._xlws.FILTER(Table3[[#All],[Name]],(Table3[[#All],[Polygon]]=$A298)*(Table3[[#All],[Period]]=Z$1)*((Table3[[#All],[Variables ]]=$AF$3)+(Table3[[#All],[Variables ]]=$AF$2)+(Table3[[#All],[Variables ]]=$AF$4)),0)</f>
        <v>0</v>
      </c>
      <c r="AA298" cm="1">
        <f t="array" ref="AA298">_xlfn._xlws.FILTER(Table3[[#All],[Name]],(Table3[[#All],[Polygon]]=$A298)*(Table3[[#All],[Period]]=AA$1)*((Table3[[#All],[Variables ]]=$AF$3)+(Table3[[#All],[Variables ]]=$AF$2)+(Table3[[#All],[Variables ]]=$AF$4)),0)</f>
        <v>0</v>
      </c>
      <c r="AB298" cm="1">
        <f t="array" ref="AB298">_xlfn._xlws.FILTER(Table3[[#All],[Name]],(Table3[[#All],[Polygon]]=$A298)*(Table3[[#All],[Period]]=AB$1)*((Table3[[#All],[Variables ]]=$AF$3)+(Table3[[#All],[Variables ]]=$AF$2)+(Table3[[#All],[Variables ]]=$AF$4)),0)</f>
        <v>0</v>
      </c>
      <c r="AC298" cm="1">
        <f t="array" ref="AC298">_xlfn._xlws.FILTER(Table3[[#All],[Name]],(Table3[[#All],[Polygon]]=$A298)*(Table3[[#All],[Period]]=AC$1)*((Table3[[#All],[Variables ]]=$AF$3)+(Table3[[#All],[Variables ]]=$AF$2)+(Table3[[#All],[Variables ]]=$AF$4)),0)</f>
        <v>0</v>
      </c>
      <c r="AD298" cm="1">
        <f t="array" ref="AD298">_xlfn._xlws.FILTER(Table3[[#All],[Name]],(Table3[[#All],[Polygon]]=$A298)*(Table3[[#All],[Period]]=AD$1)*((Table3[[#All],[Variables ]]=$AF$3)+(Table3[[#All],[Variables ]]=$AF$2)+(Table3[[#All],[Variables ]]=$AF$4)),0)</f>
        <v>0</v>
      </c>
    </row>
    <row r="299" spans="1:30" x14ac:dyDescent="0.35">
      <c r="A299" s="3">
        <v>31</v>
      </c>
      <c r="B299" s="4" t="s">
        <v>1803</v>
      </c>
      <c r="C299" s="10">
        <v>3.6979876699999998</v>
      </c>
      <c r="D299" s="4" t="s">
        <v>1361</v>
      </c>
      <c r="E299" s="4">
        <v>0</v>
      </c>
      <c r="F299" s="4">
        <v>4</v>
      </c>
      <c r="G299" s="4">
        <v>5</v>
      </c>
      <c r="H299" s="4"/>
      <c r="I299" s="4">
        <v>0</v>
      </c>
      <c r="J299" s="4">
        <v>0</v>
      </c>
      <c r="K299" s="4" t="s">
        <v>1362</v>
      </c>
      <c r="L299" s="4">
        <v>40</v>
      </c>
      <c r="M299" s="4">
        <v>40</v>
      </c>
      <c r="N299" s="4">
        <v>22.71860058</v>
      </c>
      <c r="O299" s="11">
        <v>0.71899999999999997</v>
      </c>
      <c r="P299" cm="1">
        <f t="array" ref="P299">_xlfn._xlws.FILTER(Table3[[#All],[Name]],(Table3[[#All],[Polygon]]=$A299)*(Table3[[#All],[Period]]=P$1)*((Table3[[#All],[Variables ]]=$AF$3)+(Table3[[#All],[Variables ]]=$AF$2)+(Table3[[#All],[Variables ]]=$AF$4)),0)</f>
        <v>0</v>
      </c>
      <c r="Q299" t="e" cm="1" vm="2">
        <f t="array" aca="1" ref="Q299" ca="1">_xlfn._xlws.FILTER(Table3[[#All],[Name]],(Table3[[#All],[Polygon]]=$A299)*(Table3[[#All],[Period]]=Q$1)*((Table3[[#All],[Variables ]]=$AF$3)+(Table3[[#All],[Variables ]]=$AF$2)+(Table3[[#All],[Variables ]]=$AF$4)),0)</f>
        <v>#VALUE!</v>
      </c>
      <c r="R299" t="str" cm="1">
        <f t="array" ref="R299">_xlfn._xlws.FILTER(Table3[[#All],[Name]],(Table3[[#All],[Polygon]]=$A299)*(Table3[[#All],[Period]]=R$1)*((Table3[[#All],[Variables ]]=$AF$3)+(Table3[[#All],[Variables ]]=$AF$2)+(Table3[[#All],[Variables ]]=$AF$4)),0)</f>
        <v>AH</v>
      </c>
      <c r="S299" t="str" cm="1">
        <f t="array" ref="S299">_xlfn._xlws.FILTER(Table3[[#All],[Name]],(Table3[[#All],[Polygon]]=$A299)*(Table3[[#All],[Period]]=S$1)*((Table3[[#All],[Variables ]]=$AF$3)+(Table3[[#All],[Variables ]]=$AF$2)+(Table3[[#All],[Variables ]]=$AF$4)),0)</f>
        <v>AH</v>
      </c>
      <c r="T299" cm="1">
        <f t="array" ref="T299">_xlfn._xlws.FILTER(Table3[[#All],[Name]],(Table3[[#All],[Polygon]]=$A299)*(Table3[[#All],[Period]]=T$1)*((Table3[[#All],[Variables ]]=$AF$3)+(Table3[[#All],[Variables ]]=$AF$2)+(Table3[[#All],[Variables ]]=$AF$4)),0)</f>
        <v>0</v>
      </c>
      <c r="U299" cm="1">
        <f t="array" ref="U299">_xlfn._xlws.FILTER(Table3[[#All],[Name]],(Table3[[#All],[Polygon]]=$A299)*(Table3[[#All],[Period]]=U$1)*((Table3[[#All],[Variables ]]=$AF$3)+(Table3[[#All],[Variables ]]=$AF$2)+(Table3[[#All],[Variables ]]=$AF$4)),0)</f>
        <v>0</v>
      </c>
      <c r="V299" t="str" cm="1">
        <f t="array" ref="V299">_xlfn._xlws.FILTER(Table3[[#All],[Name]],(Table3[[#All],[Polygon]]=$A299)*(Table3[[#All],[Period]]=V$1)*((Table3[[#All],[Variables ]]=$AF$3)+(Table3[[#All],[Variables ]]=$AF$2)+(Table3[[#All],[Variables ]]=$AF$4)),0)</f>
        <v>PCT</v>
      </c>
      <c r="W299" t="str" cm="1">
        <f t="array" ref="W299">_xlfn._xlws.FILTER(Table3[[#All],[Name]],(Table3[[#All],[Polygon]]=$A299)*(Table3[[#All],[Period]]=W$1)*((Table3[[#All],[Variables ]]=$AF$3)+(Table3[[#All],[Variables ]]=$AF$2)+(Table3[[#All],[Variables ]]=$AF$4)),0)</f>
        <v>AH</v>
      </c>
      <c r="X299" t="str" cm="1">
        <f t="array" ref="X299">_xlfn._xlws.FILTER(Table3[[#All],[Name]],(Table3[[#All],[Polygon]]=$A299)*(Table3[[#All],[Period]]=X$1)*((Table3[[#All],[Variables ]]=$AF$3)+(Table3[[#All],[Variables ]]=$AF$2)+(Table3[[#All],[Variables ]]=$AF$4)),0)</f>
        <v>AH</v>
      </c>
      <c r="Y299" cm="1">
        <f t="array" ref="Y299">_xlfn._xlws.FILTER(Table3[[#All],[Name]],(Table3[[#All],[Polygon]]=$A299)*(Table3[[#All],[Period]]=Y$1)*((Table3[[#All],[Variables ]]=$AF$3)+(Table3[[#All],[Variables ]]=$AF$2)+(Table3[[#All],[Variables ]]=$AF$4)),0)</f>
        <v>0</v>
      </c>
      <c r="Z299" cm="1">
        <f t="array" ref="Z299">_xlfn._xlws.FILTER(Table3[[#All],[Name]],(Table3[[#All],[Polygon]]=$A299)*(Table3[[#All],[Period]]=Z$1)*((Table3[[#All],[Variables ]]=$AF$3)+(Table3[[#All],[Variables ]]=$AF$2)+(Table3[[#All],[Variables ]]=$AF$4)),0)</f>
        <v>0</v>
      </c>
      <c r="AA299" cm="1">
        <f t="array" ref="AA299">_xlfn._xlws.FILTER(Table3[[#All],[Name]],(Table3[[#All],[Polygon]]=$A299)*(Table3[[#All],[Period]]=AA$1)*((Table3[[#All],[Variables ]]=$AF$3)+(Table3[[#All],[Variables ]]=$AF$2)+(Table3[[#All],[Variables ]]=$AF$4)),0)</f>
        <v>0</v>
      </c>
      <c r="AB299" cm="1">
        <f t="array" ref="AB299">_xlfn._xlws.FILTER(Table3[[#All],[Name]],(Table3[[#All],[Polygon]]=$A299)*(Table3[[#All],[Period]]=AB$1)*((Table3[[#All],[Variables ]]=$AF$3)+(Table3[[#All],[Variables ]]=$AF$2)+(Table3[[#All],[Variables ]]=$AF$4)),0)</f>
        <v>0</v>
      </c>
      <c r="AC299" cm="1">
        <f t="array" ref="AC299">_xlfn._xlws.FILTER(Table3[[#All],[Name]],(Table3[[#All],[Polygon]]=$A299)*(Table3[[#All],[Period]]=AC$1)*((Table3[[#All],[Variables ]]=$AF$3)+(Table3[[#All],[Variables ]]=$AF$2)+(Table3[[#All],[Variables ]]=$AF$4)),0)</f>
        <v>0</v>
      </c>
      <c r="AD299" cm="1">
        <f t="array" ref="AD299">_xlfn._xlws.FILTER(Table3[[#All],[Name]],(Table3[[#All],[Polygon]]=$A299)*(Table3[[#All],[Period]]=AD$1)*((Table3[[#All],[Variables ]]=$AF$3)+(Table3[[#All],[Variables ]]=$AF$2)+(Table3[[#All],[Variables ]]=$AF$4)),0)</f>
        <v>0</v>
      </c>
    </row>
    <row r="300" spans="1:30" x14ac:dyDescent="0.35">
      <c r="A300" s="5">
        <v>31</v>
      </c>
      <c r="B300" s="6" t="s">
        <v>1803</v>
      </c>
      <c r="C300" s="8">
        <v>3.6979876699999998</v>
      </c>
      <c r="D300" s="6" t="s">
        <v>1361</v>
      </c>
      <c r="E300" s="6">
        <v>0</v>
      </c>
      <c r="F300" s="6">
        <v>4</v>
      </c>
      <c r="G300" s="6">
        <v>5</v>
      </c>
      <c r="H300" s="6"/>
      <c r="I300" s="6">
        <v>0</v>
      </c>
      <c r="J300" s="6">
        <v>0</v>
      </c>
      <c r="K300" s="6" t="s">
        <v>1362</v>
      </c>
      <c r="L300" s="6">
        <v>69</v>
      </c>
      <c r="M300" s="6">
        <v>69</v>
      </c>
      <c r="N300" s="6">
        <v>22.982099689999998</v>
      </c>
      <c r="O300" s="9">
        <v>10.63</v>
      </c>
      <c r="P300" cm="1">
        <f t="array" ref="P300">_xlfn._xlws.FILTER(Table3[[#All],[Name]],(Table3[[#All],[Polygon]]=$A300)*(Table3[[#All],[Period]]=P$1)*((Table3[[#All],[Variables ]]=$AF$3)+(Table3[[#All],[Variables ]]=$AF$2)+(Table3[[#All],[Variables ]]=$AF$4)),0)</f>
        <v>0</v>
      </c>
      <c r="Q300" t="e" cm="1" vm="2">
        <f t="array" aca="1" ref="Q300" ca="1">_xlfn._xlws.FILTER(Table3[[#All],[Name]],(Table3[[#All],[Polygon]]=$A300)*(Table3[[#All],[Period]]=Q$1)*((Table3[[#All],[Variables ]]=$AF$3)+(Table3[[#All],[Variables ]]=$AF$2)+(Table3[[#All],[Variables ]]=$AF$4)),0)</f>
        <v>#VALUE!</v>
      </c>
      <c r="R300" t="str" cm="1">
        <f t="array" ref="R300">_xlfn._xlws.FILTER(Table3[[#All],[Name]],(Table3[[#All],[Polygon]]=$A300)*(Table3[[#All],[Period]]=R$1)*((Table3[[#All],[Variables ]]=$AF$3)+(Table3[[#All],[Variables ]]=$AF$2)+(Table3[[#All],[Variables ]]=$AF$4)),0)</f>
        <v>AH</v>
      </c>
      <c r="S300" t="str" cm="1">
        <f t="array" ref="S300">_xlfn._xlws.FILTER(Table3[[#All],[Name]],(Table3[[#All],[Polygon]]=$A300)*(Table3[[#All],[Period]]=S$1)*((Table3[[#All],[Variables ]]=$AF$3)+(Table3[[#All],[Variables ]]=$AF$2)+(Table3[[#All],[Variables ]]=$AF$4)),0)</f>
        <v>AH</v>
      </c>
      <c r="T300" cm="1">
        <f t="array" ref="T300">_xlfn._xlws.FILTER(Table3[[#All],[Name]],(Table3[[#All],[Polygon]]=$A300)*(Table3[[#All],[Period]]=T$1)*((Table3[[#All],[Variables ]]=$AF$3)+(Table3[[#All],[Variables ]]=$AF$2)+(Table3[[#All],[Variables ]]=$AF$4)),0)</f>
        <v>0</v>
      </c>
      <c r="U300" cm="1">
        <f t="array" ref="U300">_xlfn._xlws.FILTER(Table3[[#All],[Name]],(Table3[[#All],[Polygon]]=$A300)*(Table3[[#All],[Period]]=U$1)*((Table3[[#All],[Variables ]]=$AF$3)+(Table3[[#All],[Variables ]]=$AF$2)+(Table3[[#All],[Variables ]]=$AF$4)),0)</f>
        <v>0</v>
      </c>
      <c r="V300" t="str" cm="1">
        <f t="array" ref="V300">_xlfn._xlws.FILTER(Table3[[#All],[Name]],(Table3[[#All],[Polygon]]=$A300)*(Table3[[#All],[Period]]=V$1)*((Table3[[#All],[Variables ]]=$AF$3)+(Table3[[#All],[Variables ]]=$AF$2)+(Table3[[#All],[Variables ]]=$AF$4)),0)</f>
        <v>PCT</v>
      </c>
      <c r="W300" t="str" cm="1">
        <f t="array" ref="W300">_xlfn._xlws.FILTER(Table3[[#All],[Name]],(Table3[[#All],[Polygon]]=$A300)*(Table3[[#All],[Period]]=W$1)*((Table3[[#All],[Variables ]]=$AF$3)+(Table3[[#All],[Variables ]]=$AF$2)+(Table3[[#All],[Variables ]]=$AF$4)),0)</f>
        <v>AH</v>
      </c>
      <c r="X300" t="str" cm="1">
        <f t="array" ref="X300">_xlfn._xlws.FILTER(Table3[[#All],[Name]],(Table3[[#All],[Polygon]]=$A300)*(Table3[[#All],[Period]]=X$1)*((Table3[[#All],[Variables ]]=$AF$3)+(Table3[[#All],[Variables ]]=$AF$2)+(Table3[[#All],[Variables ]]=$AF$4)),0)</f>
        <v>AH</v>
      </c>
      <c r="Y300" cm="1">
        <f t="array" ref="Y300">_xlfn._xlws.FILTER(Table3[[#All],[Name]],(Table3[[#All],[Polygon]]=$A300)*(Table3[[#All],[Period]]=Y$1)*((Table3[[#All],[Variables ]]=$AF$3)+(Table3[[#All],[Variables ]]=$AF$2)+(Table3[[#All],[Variables ]]=$AF$4)),0)</f>
        <v>0</v>
      </c>
      <c r="Z300" cm="1">
        <f t="array" ref="Z300">_xlfn._xlws.FILTER(Table3[[#All],[Name]],(Table3[[#All],[Polygon]]=$A300)*(Table3[[#All],[Period]]=Z$1)*((Table3[[#All],[Variables ]]=$AF$3)+(Table3[[#All],[Variables ]]=$AF$2)+(Table3[[#All],[Variables ]]=$AF$4)),0)</f>
        <v>0</v>
      </c>
      <c r="AA300" cm="1">
        <f t="array" ref="AA300">_xlfn._xlws.FILTER(Table3[[#All],[Name]],(Table3[[#All],[Polygon]]=$A300)*(Table3[[#All],[Period]]=AA$1)*((Table3[[#All],[Variables ]]=$AF$3)+(Table3[[#All],[Variables ]]=$AF$2)+(Table3[[#All],[Variables ]]=$AF$4)),0)</f>
        <v>0</v>
      </c>
      <c r="AB300" cm="1">
        <f t="array" ref="AB300">_xlfn._xlws.FILTER(Table3[[#All],[Name]],(Table3[[#All],[Polygon]]=$A300)*(Table3[[#All],[Period]]=AB$1)*((Table3[[#All],[Variables ]]=$AF$3)+(Table3[[#All],[Variables ]]=$AF$2)+(Table3[[#All],[Variables ]]=$AF$4)),0)</f>
        <v>0</v>
      </c>
      <c r="AC300" cm="1">
        <f t="array" ref="AC300">_xlfn._xlws.FILTER(Table3[[#All],[Name]],(Table3[[#All],[Polygon]]=$A300)*(Table3[[#All],[Period]]=AC$1)*((Table3[[#All],[Variables ]]=$AF$3)+(Table3[[#All],[Variables ]]=$AF$2)+(Table3[[#All],[Variables ]]=$AF$4)),0)</f>
        <v>0</v>
      </c>
      <c r="AD300" cm="1">
        <f t="array" ref="AD300">_xlfn._xlws.FILTER(Table3[[#All],[Name]],(Table3[[#All],[Polygon]]=$A300)*(Table3[[#All],[Period]]=AD$1)*((Table3[[#All],[Variables ]]=$AF$3)+(Table3[[#All],[Variables ]]=$AF$2)+(Table3[[#All],[Variables ]]=$AF$4)),0)</f>
        <v>0</v>
      </c>
    </row>
    <row r="301" spans="1:30" x14ac:dyDescent="0.35">
      <c r="A301" s="3">
        <v>31</v>
      </c>
      <c r="B301" s="4" t="s">
        <v>1803</v>
      </c>
      <c r="C301" s="10">
        <v>3.6979876699999998</v>
      </c>
      <c r="D301" s="4" t="s">
        <v>1361</v>
      </c>
      <c r="E301" s="4">
        <v>0</v>
      </c>
      <c r="F301" s="4">
        <v>4</v>
      </c>
      <c r="G301" s="4">
        <v>5</v>
      </c>
      <c r="H301" s="4"/>
      <c r="I301" s="4">
        <v>0</v>
      </c>
      <c r="J301" s="4">
        <v>0</v>
      </c>
      <c r="K301" s="4" t="s">
        <v>1362</v>
      </c>
      <c r="L301" s="4">
        <v>52</v>
      </c>
      <c r="M301" s="4">
        <v>52</v>
      </c>
      <c r="N301" s="4">
        <v>13.67565098</v>
      </c>
      <c r="O301" s="11">
        <v>12.268000000000001</v>
      </c>
      <c r="P301" cm="1">
        <f t="array" ref="P301">_xlfn._xlws.FILTER(Table3[[#All],[Name]],(Table3[[#All],[Polygon]]=$A301)*(Table3[[#All],[Period]]=P$1)*((Table3[[#All],[Variables ]]=$AF$3)+(Table3[[#All],[Variables ]]=$AF$2)+(Table3[[#All],[Variables ]]=$AF$4)),0)</f>
        <v>0</v>
      </c>
      <c r="Q301" t="e" cm="1" vm="2">
        <f t="array" aca="1" ref="Q301" ca="1">_xlfn._xlws.FILTER(Table3[[#All],[Name]],(Table3[[#All],[Polygon]]=$A301)*(Table3[[#All],[Period]]=Q$1)*((Table3[[#All],[Variables ]]=$AF$3)+(Table3[[#All],[Variables ]]=$AF$2)+(Table3[[#All],[Variables ]]=$AF$4)),0)</f>
        <v>#VALUE!</v>
      </c>
      <c r="R301" t="str" cm="1">
        <f t="array" ref="R301">_xlfn._xlws.FILTER(Table3[[#All],[Name]],(Table3[[#All],[Polygon]]=$A301)*(Table3[[#All],[Period]]=R$1)*((Table3[[#All],[Variables ]]=$AF$3)+(Table3[[#All],[Variables ]]=$AF$2)+(Table3[[#All],[Variables ]]=$AF$4)),0)</f>
        <v>AH</v>
      </c>
      <c r="S301" t="str" cm="1">
        <f t="array" ref="S301">_xlfn._xlws.FILTER(Table3[[#All],[Name]],(Table3[[#All],[Polygon]]=$A301)*(Table3[[#All],[Period]]=S$1)*((Table3[[#All],[Variables ]]=$AF$3)+(Table3[[#All],[Variables ]]=$AF$2)+(Table3[[#All],[Variables ]]=$AF$4)),0)</f>
        <v>AH</v>
      </c>
      <c r="T301" cm="1">
        <f t="array" ref="T301">_xlfn._xlws.FILTER(Table3[[#All],[Name]],(Table3[[#All],[Polygon]]=$A301)*(Table3[[#All],[Period]]=T$1)*((Table3[[#All],[Variables ]]=$AF$3)+(Table3[[#All],[Variables ]]=$AF$2)+(Table3[[#All],[Variables ]]=$AF$4)),0)</f>
        <v>0</v>
      </c>
      <c r="U301" cm="1">
        <f t="array" ref="U301">_xlfn._xlws.FILTER(Table3[[#All],[Name]],(Table3[[#All],[Polygon]]=$A301)*(Table3[[#All],[Period]]=U$1)*((Table3[[#All],[Variables ]]=$AF$3)+(Table3[[#All],[Variables ]]=$AF$2)+(Table3[[#All],[Variables ]]=$AF$4)),0)</f>
        <v>0</v>
      </c>
      <c r="V301" t="str" cm="1">
        <f t="array" ref="V301">_xlfn._xlws.FILTER(Table3[[#All],[Name]],(Table3[[#All],[Polygon]]=$A301)*(Table3[[#All],[Period]]=V$1)*((Table3[[#All],[Variables ]]=$AF$3)+(Table3[[#All],[Variables ]]=$AF$2)+(Table3[[#All],[Variables ]]=$AF$4)),0)</f>
        <v>PCT</v>
      </c>
      <c r="W301" t="str" cm="1">
        <f t="array" ref="W301">_xlfn._xlws.FILTER(Table3[[#All],[Name]],(Table3[[#All],[Polygon]]=$A301)*(Table3[[#All],[Period]]=W$1)*((Table3[[#All],[Variables ]]=$AF$3)+(Table3[[#All],[Variables ]]=$AF$2)+(Table3[[#All],[Variables ]]=$AF$4)),0)</f>
        <v>AH</v>
      </c>
      <c r="X301" t="str" cm="1">
        <f t="array" ref="X301">_xlfn._xlws.FILTER(Table3[[#All],[Name]],(Table3[[#All],[Polygon]]=$A301)*(Table3[[#All],[Period]]=X$1)*((Table3[[#All],[Variables ]]=$AF$3)+(Table3[[#All],[Variables ]]=$AF$2)+(Table3[[#All],[Variables ]]=$AF$4)),0)</f>
        <v>AH</v>
      </c>
      <c r="Y301" cm="1">
        <f t="array" ref="Y301">_xlfn._xlws.FILTER(Table3[[#All],[Name]],(Table3[[#All],[Polygon]]=$A301)*(Table3[[#All],[Period]]=Y$1)*((Table3[[#All],[Variables ]]=$AF$3)+(Table3[[#All],[Variables ]]=$AF$2)+(Table3[[#All],[Variables ]]=$AF$4)),0)</f>
        <v>0</v>
      </c>
      <c r="Z301" cm="1">
        <f t="array" ref="Z301">_xlfn._xlws.FILTER(Table3[[#All],[Name]],(Table3[[#All],[Polygon]]=$A301)*(Table3[[#All],[Period]]=Z$1)*((Table3[[#All],[Variables ]]=$AF$3)+(Table3[[#All],[Variables ]]=$AF$2)+(Table3[[#All],[Variables ]]=$AF$4)),0)</f>
        <v>0</v>
      </c>
      <c r="AA301" cm="1">
        <f t="array" ref="AA301">_xlfn._xlws.FILTER(Table3[[#All],[Name]],(Table3[[#All],[Polygon]]=$A301)*(Table3[[#All],[Period]]=AA$1)*((Table3[[#All],[Variables ]]=$AF$3)+(Table3[[#All],[Variables ]]=$AF$2)+(Table3[[#All],[Variables ]]=$AF$4)),0)</f>
        <v>0</v>
      </c>
      <c r="AB301" cm="1">
        <f t="array" ref="AB301">_xlfn._xlws.FILTER(Table3[[#All],[Name]],(Table3[[#All],[Polygon]]=$A301)*(Table3[[#All],[Period]]=AB$1)*((Table3[[#All],[Variables ]]=$AF$3)+(Table3[[#All],[Variables ]]=$AF$2)+(Table3[[#All],[Variables ]]=$AF$4)),0)</f>
        <v>0</v>
      </c>
      <c r="AC301" cm="1">
        <f t="array" ref="AC301">_xlfn._xlws.FILTER(Table3[[#All],[Name]],(Table3[[#All],[Polygon]]=$A301)*(Table3[[#All],[Period]]=AC$1)*((Table3[[#All],[Variables ]]=$AF$3)+(Table3[[#All],[Variables ]]=$AF$2)+(Table3[[#All],[Variables ]]=$AF$4)),0)</f>
        <v>0</v>
      </c>
      <c r="AD301" cm="1">
        <f t="array" ref="AD301">_xlfn._xlws.FILTER(Table3[[#All],[Name]],(Table3[[#All],[Polygon]]=$A301)*(Table3[[#All],[Period]]=AD$1)*((Table3[[#All],[Variables ]]=$AF$3)+(Table3[[#All],[Variables ]]=$AF$2)+(Table3[[#All],[Variables ]]=$AF$4)),0)</f>
        <v>0</v>
      </c>
    </row>
    <row r="302" spans="1:30" x14ac:dyDescent="0.35">
      <c r="A302" s="5">
        <v>32</v>
      </c>
      <c r="B302" s="6" t="s">
        <v>1637</v>
      </c>
      <c r="C302" s="8">
        <v>12.81368767</v>
      </c>
      <c r="D302" s="6" t="s">
        <v>1361</v>
      </c>
      <c r="E302" s="6">
        <v>0</v>
      </c>
      <c r="F302" s="6">
        <v>4</v>
      </c>
      <c r="G302" s="6">
        <v>5</v>
      </c>
      <c r="H302" s="6"/>
      <c r="I302" s="6">
        <v>0</v>
      </c>
      <c r="J302" s="6">
        <v>0</v>
      </c>
      <c r="K302" s="6" t="s">
        <v>1362</v>
      </c>
      <c r="L302" s="6">
        <v>22</v>
      </c>
      <c r="M302" s="6">
        <v>22</v>
      </c>
      <c r="N302" s="6">
        <v>13.39471861</v>
      </c>
      <c r="O302" s="9">
        <v>5.4260000000000002</v>
      </c>
      <c r="P302" cm="1">
        <f t="array" ref="P302">_xlfn._xlws.FILTER(Table3[[#All],[Name]],(Table3[[#All],[Polygon]]=$A302)*(Table3[[#All],[Period]]=P$1)*((Table3[[#All],[Variables ]]=$AF$3)+(Table3[[#All],[Variables ]]=$AF$2)+(Table3[[#All],[Variables ]]=$AF$4)),0)</f>
        <v>0</v>
      </c>
      <c r="Q302" t="str" cm="1">
        <f t="array" ref="Q302">_xlfn._xlws.FILTER(Table3[[#All],[Name]],(Table3[[#All],[Polygon]]=$A302)*(Table3[[#All],[Period]]=Q$1)*((Table3[[#All],[Variables ]]=$AF$3)+(Table3[[#All],[Variables ]]=$AF$2)+(Table3[[#All],[Variables ]]=$AF$4)),0)</f>
        <v>AH</v>
      </c>
      <c r="R302" cm="1">
        <f t="array" ref="R302">_xlfn._xlws.FILTER(Table3[[#All],[Name]],(Table3[[#All],[Polygon]]=$A302)*(Table3[[#All],[Period]]=R$1)*((Table3[[#All],[Variables ]]=$AF$3)+(Table3[[#All],[Variables ]]=$AF$2)+(Table3[[#All],[Variables ]]=$AF$4)),0)</f>
        <v>0</v>
      </c>
      <c r="S302" cm="1">
        <f t="array" ref="S302">_xlfn._xlws.FILTER(Table3[[#All],[Name]],(Table3[[#All],[Polygon]]=$A302)*(Table3[[#All],[Period]]=S$1)*((Table3[[#All],[Variables ]]=$AF$3)+(Table3[[#All],[Variables ]]=$AF$2)+(Table3[[#All],[Variables ]]=$AF$4)),0)</f>
        <v>0</v>
      </c>
      <c r="T302" t="str" cm="1">
        <f t="array" ref="T302">_xlfn._xlws.FILTER(Table3[[#All],[Name]],(Table3[[#All],[Polygon]]=$A302)*(Table3[[#All],[Period]]=T$1)*((Table3[[#All],[Variables ]]=$AF$3)+(Table3[[#All],[Variables ]]=$AF$2)+(Table3[[#All],[Variables ]]=$AF$4)),0)</f>
        <v>H</v>
      </c>
      <c r="U302" t="str" cm="1">
        <f t="array" ref="U302">_xlfn._xlws.FILTER(Table3[[#All],[Name]],(Table3[[#All],[Polygon]]=$A302)*(Table3[[#All],[Period]]=U$1)*((Table3[[#All],[Variables ]]=$AF$3)+(Table3[[#All],[Variables ]]=$AF$2)+(Table3[[#All],[Variables ]]=$AF$4)),0)</f>
        <v>AH</v>
      </c>
      <c r="V302" t="str" cm="1">
        <f t="array" ref="V302">_xlfn._xlws.FILTER(Table3[[#All],[Name]],(Table3[[#All],[Polygon]]=$A302)*(Table3[[#All],[Period]]=V$1)*((Table3[[#All],[Variables ]]=$AF$3)+(Table3[[#All],[Variables ]]=$AF$2)+(Table3[[#All],[Variables ]]=$AF$4)),0)</f>
        <v>AH</v>
      </c>
      <c r="W302" cm="1">
        <f t="array" ref="W302">_xlfn._xlws.FILTER(Table3[[#All],[Name]],(Table3[[#All],[Polygon]]=$A302)*(Table3[[#All],[Period]]=W$1)*((Table3[[#All],[Variables ]]=$AF$3)+(Table3[[#All],[Variables ]]=$AF$2)+(Table3[[#All],[Variables ]]=$AF$4)),0)</f>
        <v>0</v>
      </c>
      <c r="X302" cm="1">
        <f t="array" ref="X302">_xlfn._xlws.FILTER(Table3[[#All],[Name]],(Table3[[#All],[Polygon]]=$A302)*(Table3[[#All],[Period]]=X$1)*((Table3[[#All],[Variables ]]=$AF$3)+(Table3[[#All],[Variables ]]=$AF$2)+(Table3[[#All],[Variables ]]=$AF$4)),0)</f>
        <v>0</v>
      </c>
      <c r="Y302" cm="1">
        <f t="array" ref="Y302">_xlfn._xlws.FILTER(Table3[[#All],[Name]],(Table3[[#All],[Polygon]]=$A302)*(Table3[[#All],[Period]]=Y$1)*((Table3[[#All],[Variables ]]=$AF$3)+(Table3[[#All],[Variables ]]=$AF$2)+(Table3[[#All],[Variables ]]=$AF$4)),0)</f>
        <v>0</v>
      </c>
      <c r="Z302" cm="1">
        <f t="array" ref="Z302">_xlfn._xlws.FILTER(Table3[[#All],[Name]],(Table3[[#All],[Polygon]]=$A302)*(Table3[[#All],[Period]]=Z$1)*((Table3[[#All],[Variables ]]=$AF$3)+(Table3[[#All],[Variables ]]=$AF$2)+(Table3[[#All],[Variables ]]=$AF$4)),0)</f>
        <v>0</v>
      </c>
      <c r="AA302" cm="1">
        <f t="array" ref="AA302">_xlfn._xlws.FILTER(Table3[[#All],[Name]],(Table3[[#All],[Polygon]]=$A302)*(Table3[[#All],[Period]]=AA$1)*((Table3[[#All],[Variables ]]=$AF$3)+(Table3[[#All],[Variables ]]=$AF$2)+(Table3[[#All],[Variables ]]=$AF$4)),0)</f>
        <v>0</v>
      </c>
      <c r="AB302" t="str" cm="1">
        <f t="array" ref="AB302">_xlfn._xlws.FILTER(Table3[[#All],[Name]],(Table3[[#All],[Polygon]]=$A302)*(Table3[[#All],[Period]]=AB$1)*((Table3[[#All],[Variables ]]=$AF$3)+(Table3[[#All],[Variables ]]=$AF$2)+(Table3[[#All],[Variables ]]=$AF$4)),0)</f>
        <v>PCT</v>
      </c>
      <c r="AC302" t="str" cm="1">
        <f t="array" ref="AC302">_xlfn._xlws.FILTER(Table3[[#All],[Name]],(Table3[[#All],[Polygon]]=$A302)*(Table3[[#All],[Period]]=AC$1)*((Table3[[#All],[Variables ]]=$AF$3)+(Table3[[#All],[Variables ]]=$AF$2)+(Table3[[#All],[Variables ]]=$AF$4)),0)</f>
        <v>AH</v>
      </c>
      <c r="AD302" t="str" cm="1">
        <f t="array" ref="AD302">_xlfn._xlws.FILTER(Table3[[#All],[Name]],(Table3[[#All],[Polygon]]=$A302)*(Table3[[#All],[Period]]=AD$1)*((Table3[[#All],[Variables ]]=$AF$3)+(Table3[[#All],[Variables ]]=$AF$2)+(Table3[[#All],[Variables ]]=$AF$4)),0)</f>
        <v>AH</v>
      </c>
    </row>
    <row r="303" spans="1:30" x14ac:dyDescent="0.35">
      <c r="A303" s="3">
        <v>32</v>
      </c>
      <c r="B303" s="4" t="s">
        <v>1637</v>
      </c>
      <c r="C303" s="10">
        <v>12.81368767</v>
      </c>
      <c r="D303" s="4" t="s">
        <v>1361</v>
      </c>
      <c r="E303" s="4">
        <v>0</v>
      </c>
      <c r="F303" s="4">
        <v>4</v>
      </c>
      <c r="G303" s="4">
        <v>5</v>
      </c>
      <c r="H303" s="4"/>
      <c r="I303" s="4">
        <v>0</v>
      </c>
      <c r="J303" s="4">
        <v>0</v>
      </c>
      <c r="K303" s="4" t="s">
        <v>1362</v>
      </c>
      <c r="L303" s="4">
        <v>90</v>
      </c>
      <c r="M303" s="4">
        <v>90</v>
      </c>
      <c r="N303" s="4">
        <v>21.352174099999999</v>
      </c>
      <c r="O303" s="11">
        <v>12.411</v>
      </c>
      <c r="P303" cm="1">
        <f t="array" ref="P303">_xlfn._xlws.FILTER(Table3[[#All],[Name]],(Table3[[#All],[Polygon]]=$A303)*(Table3[[#All],[Period]]=P$1)*((Table3[[#All],[Variables ]]=$AF$3)+(Table3[[#All],[Variables ]]=$AF$2)+(Table3[[#All],[Variables ]]=$AF$4)),0)</f>
        <v>0</v>
      </c>
      <c r="Q303" t="str" cm="1">
        <f t="array" ref="Q303">_xlfn._xlws.FILTER(Table3[[#All],[Name]],(Table3[[#All],[Polygon]]=$A303)*(Table3[[#All],[Period]]=Q$1)*((Table3[[#All],[Variables ]]=$AF$3)+(Table3[[#All],[Variables ]]=$AF$2)+(Table3[[#All],[Variables ]]=$AF$4)),0)</f>
        <v>AH</v>
      </c>
      <c r="R303" cm="1">
        <f t="array" ref="R303">_xlfn._xlws.FILTER(Table3[[#All],[Name]],(Table3[[#All],[Polygon]]=$A303)*(Table3[[#All],[Period]]=R$1)*((Table3[[#All],[Variables ]]=$AF$3)+(Table3[[#All],[Variables ]]=$AF$2)+(Table3[[#All],[Variables ]]=$AF$4)),0)</f>
        <v>0</v>
      </c>
      <c r="S303" cm="1">
        <f t="array" ref="S303">_xlfn._xlws.FILTER(Table3[[#All],[Name]],(Table3[[#All],[Polygon]]=$A303)*(Table3[[#All],[Period]]=S$1)*((Table3[[#All],[Variables ]]=$AF$3)+(Table3[[#All],[Variables ]]=$AF$2)+(Table3[[#All],[Variables ]]=$AF$4)),0)</f>
        <v>0</v>
      </c>
      <c r="T303" t="str" cm="1">
        <f t="array" ref="T303">_xlfn._xlws.FILTER(Table3[[#All],[Name]],(Table3[[#All],[Polygon]]=$A303)*(Table3[[#All],[Period]]=T$1)*((Table3[[#All],[Variables ]]=$AF$3)+(Table3[[#All],[Variables ]]=$AF$2)+(Table3[[#All],[Variables ]]=$AF$4)),0)</f>
        <v>H</v>
      </c>
      <c r="U303" t="str" cm="1">
        <f t="array" ref="U303">_xlfn._xlws.FILTER(Table3[[#All],[Name]],(Table3[[#All],[Polygon]]=$A303)*(Table3[[#All],[Period]]=U$1)*((Table3[[#All],[Variables ]]=$AF$3)+(Table3[[#All],[Variables ]]=$AF$2)+(Table3[[#All],[Variables ]]=$AF$4)),0)</f>
        <v>AH</v>
      </c>
      <c r="V303" t="str" cm="1">
        <f t="array" ref="V303">_xlfn._xlws.FILTER(Table3[[#All],[Name]],(Table3[[#All],[Polygon]]=$A303)*(Table3[[#All],[Period]]=V$1)*((Table3[[#All],[Variables ]]=$AF$3)+(Table3[[#All],[Variables ]]=$AF$2)+(Table3[[#All],[Variables ]]=$AF$4)),0)</f>
        <v>AH</v>
      </c>
      <c r="W303" cm="1">
        <f t="array" ref="W303">_xlfn._xlws.FILTER(Table3[[#All],[Name]],(Table3[[#All],[Polygon]]=$A303)*(Table3[[#All],[Period]]=W$1)*((Table3[[#All],[Variables ]]=$AF$3)+(Table3[[#All],[Variables ]]=$AF$2)+(Table3[[#All],[Variables ]]=$AF$4)),0)</f>
        <v>0</v>
      </c>
      <c r="X303" cm="1">
        <f t="array" ref="X303">_xlfn._xlws.FILTER(Table3[[#All],[Name]],(Table3[[#All],[Polygon]]=$A303)*(Table3[[#All],[Period]]=X$1)*((Table3[[#All],[Variables ]]=$AF$3)+(Table3[[#All],[Variables ]]=$AF$2)+(Table3[[#All],[Variables ]]=$AF$4)),0)</f>
        <v>0</v>
      </c>
      <c r="Y303" cm="1">
        <f t="array" ref="Y303">_xlfn._xlws.FILTER(Table3[[#All],[Name]],(Table3[[#All],[Polygon]]=$A303)*(Table3[[#All],[Period]]=Y$1)*((Table3[[#All],[Variables ]]=$AF$3)+(Table3[[#All],[Variables ]]=$AF$2)+(Table3[[#All],[Variables ]]=$AF$4)),0)</f>
        <v>0</v>
      </c>
      <c r="Z303" cm="1">
        <f t="array" ref="Z303">_xlfn._xlws.FILTER(Table3[[#All],[Name]],(Table3[[#All],[Polygon]]=$A303)*(Table3[[#All],[Period]]=Z$1)*((Table3[[#All],[Variables ]]=$AF$3)+(Table3[[#All],[Variables ]]=$AF$2)+(Table3[[#All],[Variables ]]=$AF$4)),0)</f>
        <v>0</v>
      </c>
      <c r="AA303" cm="1">
        <f t="array" ref="AA303">_xlfn._xlws.FILTER(Table3[[#All],[Name]],(Table3[[#All],[Polygon]]=$A303)*(Table3[[#All],[Period]]=AA$1)*((Table3[[#All],[Variables ]]=$AF$3)+(Table3[[#All],[Variables ]]=$AF$2)+(Table3[[#All],[Variables ]]=$AF$4)),0)</f>
        <v>0</v>
      </c>
      <c r="AB303" t="str" cm="1">
        <f t="array" ref="AB303">_xlfn._xlws.FILTER(Table3[[#All],[Name]],(Table3[[#All],[Polygon]]=$A303)*(Table3[[#All],[Period]]=AB$1)*((Table3[[#All],[Variables ]]=$AF$3)+(Table3[[#All],[Variables ]]=$AF$2)+(Table3[[#All],[Variables ]]=$AF$4)),0)</f>
        <v>PCT</v>
      </c>
      <c r="AC303" t="str" cm="1">
        <f t="array" ref="AC303">_xlfn._xlws.FILTER(Table3[[#All],[Name]],(Table3[[#All],[Polygon]]=$A303)*(Table3[[#All],[Period]]=AC$1)*((Table3[[#All],[Variables ]]=$AF$3)+(Table3[[#All],[Variables ]]=$AF$2)+(Table3[[#All],[Variables ]]=$AF$4)),0)</f>
        <v>AH</v>
      </c>
      <c r="AD303" t="str" cm="1">
        <f t="array" ref="AD303">_xlfn._xlws.FILTER(Table3[[#All],[Name]],(Table3[[#All],[Polygon]]=$A303)*(Table3[[#All],[Period]]=AD$1)*((Table3[[#All],[Variables ]]=$AF$3)+(Table3[[#All],[Variables ]]=$AF$2)+(Table3[[#All],[Variables ]]=$AF$4)),0)</f>
        <v>AH</v>
      </c>
    </row>
    <row r="304" spans="1:30" x14ac:dyDescent="0.35">
      <c r="A304" s="5">
        <v>32</v>
      </c>
      <c r="B304" s="6" t="s">
        <v>1637</v>
      </c>
      <c r="C304" s="8">
        <v>12.81368767</v>
      </c>
      <c r="D304" s="6" t="s">
        <v>1361</v>
      </c>
      <c r="E304" s="6">
        <v>0</v>
      </c>
      <c r="F304" s="6">
        <v>4</v>
      </c>
      <c r="G304" s="6">
        <v>5</v>
      </c>
      <c r="H304" s="6"/>
      <c r="I304" s="6">
        <v>0</v>
      </c>
      <c r="J304" s="6">
        <v>0</v>
      </c>
      <c r="K304" s="6" t="s">
        <v>1362</v>
      </c>
      <c r="L304" s="6">
        <v>32</v>
      </c>
      <c r="M304" s="6">
        <v>32</v>
      </c>
      <c r="N304" s="6">
        <v>12.81368767</v>
      </c>
      <c r="O304" s="9">
        <v>12.814</v>
      </c>
      <c r="P304" cm="1">
        <f t="array" ref="P304">_xlfn._xlws.FILTER(Table3[[#All],[Name]],(Table3[[#All],[Polygon]]=$A304)*(Table3[[#All],[Period]]=P$1)*((Table3[[#All],[Variables ]]=$AF$3)+(Table3[[#All],[Variables ]]=$AF$2)+(Table3[[#All],[Variables ]]=$AF$4)),0)</f>
        <v>0</v>
      </c>
      <c r="Q304" t="str" cm="1">
        <f t="array" ref="Q304">_xlfn._xlws.FILTER(Table3[[#All],[Name]],(Table3[[#All],[Polygon]]=$A304)*(Table3[[#All],[Period]]=Q$1)*((Table3[[#All],[Variables ]]=$AF$3)+(Table3[[#All],[Variables ]]=$AF$2)+(Table3[[#All],[Variables ]]=$AF$4)),0)</f>
        <v>AH</v>
      </c>
      <c r="R304" cm="1">
        <f t="array" ref="R304">_xlfn._xlws.FILTER(Table3[[#All],[Name]],(Table3[[#All],[Polygon]]=$A304)*(Table3[[#All],[Period]]=R$1)*((Table3[[#All],[Variables ]]=$AF$3)+(Table3[[#All],[Variables ]]=$AF$2)+(Table3[[#All],[Variables ]]=$AF$4)),0)</f>
        <v>0</v>
      </c>
      <c r="S304" cm="1">
        <f t="array" ref="S304">_xlfn._xlws.FILTER(Table3[[#All],[Name]],(Table3[[#All],[Polygon]]=$A304)*(Table3[[#All],[Period]]=S$1)*((Table3[[#All],[Variables ]]=$AF$3)+(Table3[[#All],[Variables ]]=$AF$2)+(Table3[[#All],[Variables ]]=$AF$4)),0)</f>
        <v>0</v>
      </c>
      <c r="T304" t="str" cm="1">
        <f t="array" ref="T304">_xlfn._xlws.FILTER(Table3[[#All],[Name]],(Table3[[#All],[Polygon]]=$A304)*(Table3[[#All],[Period]]=T$1)*((Table3[[#All],[Variables ]]=$AF$3)+(Table3[[#All],[Variables ]]=$AF$2)+(Table3[[#All],[Variables ]]=$AF$4)),0)</f>
        <v>H</v>
      </c>
      <c r="U304" t="str" cm="1">
        <f t="array" ref="U304">_xlfn._xlws.FILTER(Table3[[#All],[Name]],(Table3[[#All],[Polygon]]=$A304)*(Table3[[#All],[Period]]=U$1)*((Table3[[#All],[Variables ]]=$AF$3)+(Table3[[#All],[Variables ]]=$AF$2)+(Table3[[#All],[Variables ]]=$AF$4)),0)</f>
        <v>AH</v>
      </c>
      <c r="V304" t="str" cm="1">
        <f t="array" ref="V304">_xlfn._xlws.FILTER(Table3[[#All],[Name]],(Table3[[#All],[Polygon]]=$A304)*(Table3[[#All],[Period]]=V$1)*((Table3[[#All],[Variables ]]=$AF$3)+(Table3[[#All],[Variables ]]=$AF$2)+(Table3[[#All],[Variables ]]=$AF$4)),0)</f>
        <v>AH</v>
      </c>
      <c r="W304" cm="1">
        <f t="array" ref="W304">_xlfn._xlws.FILTER(Table3[[#All],[Name]],(Table3[[#All],[Polygon]]=$A304)*(Table3[[#All],[Period]]=W$1)*((Table3[[#All],[Variables ]]=$AF$3)+(Table3[[#All],[Variables ]]=$AF$2)+(Table3[[#All],[Variables ]]=$AF$4)),0)</f>
        <v>0</v>
      </c>
      <c r="X304" cm="1">
        <f t="array" ref="X304">_xlfn._xlws.FILTER(Table3[[#All],[Name]],(Table3[[#All],[Polygon]]=$A304)*(Table3[[#All],[Period]]=X$1)*((Table3[[#All],[Variables ]]=$AF$3)+(Table3[[#All],[Variables ]]=$AF$2)+(Table3[[#All],[Variables ]]=$AF$4)),0)</f>
        <v>0</v>
      </c>
      <c r="Y304" cm="1">
        <f t="array" ref="Y304">_xlfn._xlws.FILTER(Table3[[#All],[Name]],(Table3[[#All],[Polygon]]=$A304)*(Table3[[#All],[Period]]=Y$1)*((Table3[[#All],[Variables ]]=$AF$3)+(Table3[[#All],[Variables ]]=$AF$2)+(Table3[[#All],[Variables ]]=$AF$4)),0)</f>
        <v>0</v>
      </c>
      <c r="Z304" cm="1">
        <f t="array" ref="Z304">_xlfn._xlws.FILTER(Table3[[#All],[Name]],(Table3[[#All],[Polygon]]=$A304)*(Table3[[#All],[Period]]=Z$1)*((Table3[[#All],[Variables ]]=$AF$3)+(Table3[[#All],[Variables ]]=$AF$2)+(Table3[[#All],[Variables ]]=$AF$4)),0)</f>
        <v>0</v>
      </c>
      <c r="AA304" cm="1">
        <f t="array" ref="AA304">_xlfn._xlws.FILTER(Table3[[#All],[Name]],(Table3[[#All],[Polygon]]=$A304)*(Table3[[#All],[Period]]=AA$1)*((Table3[[#All],[Variables ]]=$AF$3)+(Table3[[#All],[Variables ]]=$AF$2)+(Table3[[#All],[Variables ]]=$AF$4)),0)</f>
        <v>0</v>
      </c>
      <c r="AB304" t="str" cm="1">
        <f t="array" ref="AB304">_xlfn._xlws.FILTER(Table3[[#All],[Name]],(Table3[[#All],[Polygon]]=$A304)*(Table3[[#All],[Period]]=AB$1)*((Table3[[#All],[Variables ]]=$AF$3)+(Table3[[#All],[Variables ]]=$AF$2)+(Table3[[#All],[Variables ]]=$AF$4)),0)</f>
        <v>PCT</v>
      </c>
      <c r="AC304" t="str" cm="1">
        <f t="array" ref="AC304">_xlfn._xlws.FILTER(Table3[[#All],[Name]],(Table3[[#All],[Polygon]]=$A304)*(Table3[[#All],[Period]]=AC$1)*((Table3[[#All],[Variables ]]=$AF$3)+(Table3[[#All],[Variables ]]=$AF$2)+(Table3[[#All],[Variables ]]=$AF$4)),0)</f>
        <v>AH</v>
      </c>
      <c r="AD304" t="str" cm="1">
        <f t="array" ref="AD304">_xlfn._xlws.FILTER(Table3[[#All],[Name]],(Table3[[#All],[Polygon]]=$A304)*(Table3[[#All],[Period]]=AD$1)*((Table3[[#All],[Variables ]]=$AF$3)+(Table3[[#All],[Variables ]]=$AF$2)+(Table3[[#All],[Variables ]]=$AF$4)),0)</f>
        <v>AH</v>
      </c>
    </row>
    <row r="305" spans="1:30" x14ac:dyDescent="0.35">
      <c r="A305" s="3">
        <v>32</v>
      </c>
      <c r="B305" s="4" t="s">
        <v>1637</v>
      </c>
      <c r="C305" s="10">
        <v>12.81368767</v>
      </c>
      <c r="D305" s="4" t="s">
        <v>1361</v>
      </c>
      <c r="E305" s="4">
        <v>0</v>
      </c>
      <c r="F305" s="4">
        <v>4</v>
      </c>
      <c r="G305" s="4">
        <v>5</v>
      </c>
      <c r="H305" s="4"/>
      <c r="I305" s="4">
        <v>0</v>
      </c>
      <c r="J305" s="4">
        <v>0</v>
      </c>
      <c r="K305" s="4" t="s">
        <v>1362</v>
      </c>
      <c r="L305" s="4">
        <v>45</v>
      </c>
      <c r="M305" s="4">
        <v>45</v>
      </c>
      <c r="N305" s="4">
        <v>4.2210151099999997</v>
      </c>
      <c r="O305" s="11">
        <v>0.79100000000000004</v>
      </c>
      <c r="P305" cm="1">
        <f t="array" ref="P305">_xlfn._xlws.FILTER(Table3[[#All],[Name]],(Table3[[#All],[Polygon]]=$A305)*(Table3[[#All],[Period]]=P$1)*((Table3[[#All],[Variables ]]=$AF$3)+(Table3[[#All],[Variables ]]=$AF$2)+(Table3[[#All],[Variables ]]=$AF$4)),0)</f>
        <v>0</v>
      </c>
      <c r="Q305" t="str" cm="1">
        <f t="array" ref="Q305">_xlfn._xlws.FILTER(Table3[[#All],[Name]],(Table3[[#All],[Polygon]]=$A305)*(Table3[[#All],[Period]]=Q$1)*((Table3[[#All],[Variables ]]=$AF$3)+(Table3[[#All],[Variables ]]=$AF$2)+(Table3[[#All],[Variables ]]=$AF$4)),0)</f>
        <v>AH</v>
      </c>
      <c r="R305" cm="1">
        <f t="array" ref="R305">_xlfn._xlws.FILTER(Table3[[#All],[Name]],(Table3[[#All],[Polygon]]=$A305)*(Table3[[#All],[Period]]=R$1)*((Table3[[#All],[Variables ]]=$AF$3)+(Table3[[#All],[Variables ]]=$AF$2)+(Table3[[#All],[Variables ]]=$AF$4)),0)</f>
        <v>0</v>
      </c>
      <c r="S305" cm="1">
        <f t="array" ref="S305">_xlfn._xlws.FILTER(Table3[[#All],[Name]],(Table3[[#All],[Polygon]]=$A305)*(Table3[[#All],[Period]]=S$1)*((Table3[[#All],[Variables ]]=$AF$3)+(Table3[[#All],[Variables ]]=$AF$2)+(Table3[[#All],[Variables ]]=$AF$4)),0)</f>
        <v>0</v>
      </c>
      <c r="T305" t="str" cm="1">
        <f t="array" ref="T305">_xlfn._xlws.FILTER(Table3[[#All],[Name]],(Table3[[#All],[Polygon]]=$A305)*(Table3[[#All],[Period]]=T$1)*((Table3[[#All],[Variables ]]=$AF$3)+(Table3[[#All],[Variables ]]=$AF$2)+(Table3[[#All],[Variables ]]=$AF$4)),0)</f>
        <v>H</v>
      </c>
      <c r="U305" t="str" cm="1">
        <f t="array" ref="U305">_xlfn._xlws.FILTER(Table3[[#All],[Name]],(Table3[[#All],[Polygon]]=$A305)*(Table3[[#All],[Period]]=U$1)*((Table3[[#All],[Variables ]]=$AF$3)+(Table3[[#All],[Variables ]]=$AF$2)+(Table3[[#All],[Variables ]]=$AF$4)),0)</f>
        <v>AH</v>
      </c>
      <c r="V305" t="str" cm="1">
        <f t="array" ref="V305">_xlfn._xlws.FILTER(Table3[[#All],[Name]],(Table3[[#All],[Polygon]]=$A305)*(Table3[[#All],[Period]]=V$1)*((Table3[[#All],[Variables ]]=$AF$3)+(Table3[[#All],[Variables ]]=$AF$2)+(Table3[[#All],[Variables ]]=$AF$4)),0)</f>
        <v>AH</v>
      </c>
      <c r="W305" cm="1">
        <f t="array" ref="W305">_xlfn._xlws.FILTER(Table3[[#All],[Name]],(Table3[[#All],[Polygon]]=$A305)*(Table3[[#All],[Period]]=W$1)*((Table3[[#All],[Variables ]]=$AF$3)+(Table3[[#All],[Variables ]]=$AF$2)+(Table3[[#All],[Variables ]]=$AF$4)),0)</f>
        <v>0</v>
      </c>
      <c r="X305" cm="1">
        <f t="array" ref="X305">_xlfn._xlws.FILTER(Table3[[#All],[Name]],(Table3[[#All],[Polygon]]=$A305)*(Table3[[#All],[Period]]=X$1)*((Table3[[#All],[Variables ]]=$AF$3)+(Table3[[#All],[Variables ]]=$AF$2)+(Table3[[#All],[Variables ]]=$AF$4)),0)</f>
        <v>0</v>
      </c>
      <c r="Y305" cm="1">
        <f t="array" ref="Y305">_xlfn._xlws.FILTER(Table3[[#All],[Name]],(Table3[[#All],[Polygon]]=$A305)*(Table3[[#All],[Period]]=Y$1)*((Table3[[#All],[Variables ]]=$AF$3)+(Table3[[#All],[Variables ]]=$AF$2)+(Table3[[#All],[Variables ]]=$AF$4)),0)</f>
        <v>0</v>
      </c>
      <c r="Z305" cm="1">
        <f t="array" ref="Z305">_xlfn._xlws.FILTER(Table3[[#All],[Name]],(Table3[[#All],[Polygon]]=$A305)*(Table3[[#All],[Period]]=Z$1)*((Table3[[#All],[Variables ]]=$AF$3)+(Table3[[#All],[Variables ]]=$AF$2)+(Table3[[#All],[Variables ]]=$AF$4)),0)</f>
        <v>0</v>
      </c>
      <c r="AA305" cm="1">
        <f t="array" ref="AA305">_xlfn._xlws.FILTER(Table3[[#All],[Name]],(Table3[[#All],[Polygon]]=$A305)*(Table3[[#All],[Period]]=AA$1)*((Table3[[#All],[Variables ]]=$AF$3)+(Table3[[#All],[Variables ]]=$AF$2)+(Table3[[#All],[Variables ]]=$AF$4)),0)</f>
        <v>0</v>
      </c>
      <c r="AB305" t="str" cm="1">
        <f t="array" ref="AB305">_xlfn._xlws.FILTER(Table3[[#All],[Name]],(Table3[[#All],[Polygon]]=$A305)*(Table3[[#All],[Period]]=AB$1)*((Table3[[#All],[Variables ]]=$AF$3)+(Table3[[#All],[Variables ]]=$AF$2)+(Table3[[#All],[Variables ]]=$AF$4)),0)</f>
        <v>PCT</v>
      </c>
      <c r="AC305" t="str" cm="1">
        <f t="array" ref="AC305">_xlfn._xlws.FILTER(Table3[[#All],[Name]],(Table3[[#All],[Polygon]]=$A305)*(Table3[[#All],[Period]]=AC$1)*((Table3[[#All],[Variables ]]=$AF$3)+(Table3[[#All],[Variables ]]=$AF$2)+(Table3[[#All],[Variables ]]=$AF$4)),0)</f>
        <v>AH</v>
      </c>
      <c r="AD305" t="str" cm="1">
        <f t="array" ref="AD305">_xlfn._xlws.FILTER(Table3[[#All],[Name]],(Table3[[#All],[Polygon]]=$A305)*(Table3[[#All],[Period]]=AD$1)*((Table3[[#All],[Variables ]]=$AF$3)+(Table3[[#All],[Variables ]]=$AF$2)+(Table3[[#All],[Variables ]]=$AF$4)),0)</f>
        <v>AH</v>
      </c>
    </row>
    <row r="306" spans="1:30" x14ac:dyDescent="0.35">
      <c r="A306" s="5">
        <v>32</v>
      </c>
      <c r="B306" s="6" t="s">
        <v>1637</v>
      </c>
      <c r="C306" s="8">
        <v>12.81368767</v>
      </c>
      <c r="D306" s="6" t="s">
        <v>1361</v>
      </c>
      <c r="E306" s="6">
        <v>0</v>
      </c>
      <c r="F306" s="6">
        <v>4</v>
      </c>
      <c r="G306" s="6">
        <v>5</v>
      </c>
      <c r="H306" s="6"/>
      <c r="I306" s="6">
        <v>0</v>
      </c>
      <c r="J306" s="6">
        <v>0</v>
      </c>
      <c r="K306" s="6" t="s">
        <v>1362</v>
      </c>
      <c r="L306" s="6">
        <v>33</v>
      </c>
      <c r="M306" s="6">
        <v>33</v>
      </c>
      <c r="N306" s="6">
        <v>14.990913129999999</v>
      </c>
      <c r="O306" s="9">
        <v>11.257999999999999</v>
      </c>
      <c r="P306" cm="1">
        <f t="array" ref="P306">_xlfn._xlws.FILTER(Table3[[#All],[Name]],(Table3[[#All],[Polygon]]=$A306)*(Table3[[#All],[Period]]=P$1)*((Table3[[#All],[Variables ]]=$AF$3)+(Table3[[#All],[Variables ]]=$AF$2)+(Table3[[#All],[Variables ]]=$AF$4)),0)</f>
        <v>0</v>
      </c>
      <c r="Q306" t="str" cm="1">
        <f t="array" ref="Q306">_xlfn._xlws.FILTER(Table3[[#All],[Name]],(Table3[[#All],[Polygon]]=$A306)*(Table3[[#All],[Period]]=Q$1)*((Table3[[#All],[Variables ]]=$AF$3)+(Table3[[#All],[Variables ]]=$AF$2)+(Table3[[#All],[Variables ]]=$AF$4)),0)</f>
        <v>AH</v>
      </c>
      <c r="R306" cm="1">
        <f t="array" ref="R306">_xlfn._xlws.FILTER(Table3[[#All],[Name]],(Table3[[#All],[Polygon]]=$A306)*(Table3[[#All],[Period]]=R$1)*((Table3[[#All],[Variables ]]=$AF$3)+(Table3[[#All],[Variables ]]=$AF$2)+(Table3[[#All],[Variables ]]=$AF$4)),0)</f>
        <v>0</v>
      </c>
      <c r="S306" cm="1">
        <f t="array" ref="S306">_xlfn._xlws.FILTER(Table3[[#All],[Name]],(Table3[[#All],[Polygon]]=$A306)*(Table3[[#All],[Period]]=S$1)*((Table3[[#All],[Variables ]]=$AF$3)+(Table3[[#All],[Variables ]]=$AF$2)+(Table3[[#All],[Variables ]]=$AF$4)),0)</f>
        <v>0</v>
      </c>
      <c r="T306" t="str" cm="1">
        <f t="array" ref="T306">_xlfn._xlws.FILTER(Table3[[#All],[Name]],(Table3[[#All],[Polygon]]=$A306)*(Table3[[#All],[Period]]=T$1)*((Table3[[#All],[Variables ]]=$AF$3)+(Table3[[#All],[Variables ]]=$AF$2)+(Table3[[#All],[Variables ]]=$AF$4)),0)</f>
        <v>H</v>
      </c>
      <c r="U306" t="str" cm="1">
        <f t="array" ref="U306">_xlfn._xlws.FILTER(Table3[[#All],[Name]],(Table3[[#All],[Polygon]]=$A306)*(Table3[[#All],[Period]]=U$1)*((Table3[[#All],[Variables ]]=$AF$3)+(Table3[[#All],[Variables ]]=$AF$2)+(Table3[[#All],[Variables ]]=$AF$4)),0)</f>
        <v>AH</v>
      </c>
      <c r="V306" t="str" cm="1">
        <f t="array" ref="V306">_xlfn._xlws.FILTER(Table3[[#All],[Name]],(Table3[[#All],[Polygon]]=$A306)*(Table3[[#All],[Period]]=V$1)*((Table3[[#All],[Variables ]]=$AF$3)+(Table3[[#All],[Variables ]]=$AF$2)+(Table3[[#All],[Variables ]]=$AF$4)),0)</f>
        <v>AH</v>
      </c>
      <c r="W306" cm="1">
        <f t="array" ref="W306">_xlfn._xlws.FILTER(Table3[[#All],[Name]],(Table3[[#All],[Polygon]]=$A306)*(Table3[[#All],[Period]]=W$1)*((Table3[[#All],[Variables ]]=$AF$3)+(Table3[[#All],[Variables ]]=$AF$2)+(Table3[[#All],[Variables ]]=$AF$4)),0)</f>
        <v>0</v>
      </c>
      <c r="X306" cm="1">
        <f t="array" ref="X306">_xlfn._xlws.FILTER(Table3[[#All],[Name]],(Table3[[#All],[Polygon]]=$A306)*(Table3[[#All],[Period]]=X$1)*((Table3[[#All],[Variables ]]=$AF$3)+(Table3[[#All],[Variables ]]=$AF$2)+(Table3[[#All],[Variables ]]=$AF$4)),0)</f>
        <v>0</v>
      </c>
      <c r="Y306" cm="1">
        <f t="array" ref="Y306">_xlfn._xlws.FILTER(Table3[[#All],[Name]],(Table3[[#All],[Polygon]]=$A306)*(Table3[[#All],[Period]]=Y$1)*((Table3[[#All],[Variables ]]=$AF$3)+(Table3[[#All],[Variables ]]=$AF$2)+(Table3[[#All],[Variables ]]=$AF$4)),0)</f>
        <v>0</v>
      </c>
      <c r="Z306" cm="1">
        <f t="array" ref="Z306">_xlfn._xlws.FILTER(Table3[[#All],[Name]],(Table3[[#All],[Polygon]]=$A306)*(Table3[[#All],[Period]]=Z$1)*((Table3[[#All],[Variables ]]=$AF$3)+(Table3[[#All],[Variables ]]=$AF$2)+(Table3[[#All],[Variables ]]=$AF$4)),0)</f>
        <v>0</v>
      </c>
      <c r="AA306" cm="1">
        <f t="array" ref="AA306">_xlfn._xlws.FILTER(Table3[[#All],[Name]],(Table3[[#All],[Polygon]]=$A306)*(Table3[[#All],[Period]]=AA$1)*((Table3[[#All],[Variables ]]=$AF$3)+(Table3[[#All],[Variables ]]=$AF$2)+(Table3[[#All],[Variables ]]=$AF$4)),0)</f>
        <v>0</v>
      </c>
      <c r="AB306" t="str" cm="1">
        <f t="array" ref="AB306">_xlfn._xlws.FILTER(Table3[[#All],[Name]],(Table3[[#All],[Polygon]]=$A306)*(Table3[[#All],[Period]]=AB$1)*((Table3[[#All],[Variables ]]=$AF$3)+(Table3[[#All],[Variables ]]=$AF$2)+(Table3[[#All],[Variables ]]=$AF$4)),0)</f>
        <v>PCT</v>
      </c>
      <c r="AC306" t="str" cm="1">
        <f t="array" ref="AC306">_xlfn._xlws.FILTER(Table3[[#All],[Name]],(Table3[[#All],[Polygon]]=$A306)*(Table3[[#All],[Period]]=AC$1)*((Table3[[#All],[Variables ]]=$AF$3)+(Table3[[#All],[Variables ]]=$AF$2)+(Table3[[#All],[Variables ]]=$AF$4)),0)</f>
        <v>AH</v>
      </c>
      <c r="AD306" t="str" cm="1">
        <f t="array" ref="AD306">_xlfn._xlws.FILTER(Table3[[#All],[Name]],(Table3[[#All],[Polygon]]=$A306)*(Table3[[#All],[Period]]=AD$1)*((Table3[[#All],[Variables ]]=$AF$3)+(Table3[[#All],[Variables ]]=$AF$2)+(Table3[[#All],[Variables ]]=$AF$4)),0)</f>
        <v>AH</v>
      </c>
    </row>
    <row r="307" spans="1:30" x14ac:dyDescent="0.35">
      <c r="A307" s="3">
        <v>32</v>
      </c>
      <c r="B307" s="4" t="s">
        <v>1637</v>
      </c>
      <c r="C307" s="10">
        <v>12.81368767</v>
      </c>
      <c r="D307" s="4" t="s">
        <v>1361</v>
      </c>
      <c r="E307" s="4">
        <v>0</v>
      </c>
      <c r="F307" s="4">
        <v>4</v>
      </c>
      <c r="G307" s="4">
        <v>5</v>
      </c>
      <c r="H307" s="4"/>
      <c r="I307" s="4">
        <v>0</v>
      </c>
      <c r="J307" s="4">
        <v>0</v>
      </c>
      <c r="K307" s="4" t="s">
        <v>1362</v>
      </c>
      <c r="L307" s="4">
        <v>39</v>
      </c>
      <c r="M307" s="4">
        <v>39</v>
      </c>
      <c r="N307" s="4">
        <v>13.85877282</v>
      </c>
      <c r="O307" s="11">
        <v>8.1020000000000003</v>
      </c>
      <c r="P307" cm="1">
        <f t="array" ref="P307">_xlfn._xlws.FILTER(Table3[[#All],[Name]],(Table3[[#All],[Polygon]]=$A307)*(Table3[[#All],[Period]]=P$1)*((Table3[[#All],[Variables ]]=$AF$3)+(Table3[[#All],[Variables ]]=$AF$2)+(Table3[[#All],[Variables ]]=$AF$4)),0)</f>
        <v>0</v>
      </c>
      <c r="Q307" t="str" cm="1">
        <f t="array" ref="Q307">_xlfn._xlws.FILTER(Table3[[#All],[Name]],(Table3[[#All],[Polygon]]=$A307)*(Table3[[#All],[Period]]=Q$1)*((Table3[[#All],[Variables ]]=$AF$3)+(Table3[[#All],[Variables ]]=$AF$2)+(Table3[[#All],[Variables ]]=$AF$4)),0)</f>
        <v>AH</v>
      </c>
      <c r="R307" cm="1">
        <f t="array" ref="R307">_xlfn._xlws.FILTER(Table3[[#All],[Name]],(Table3[[#All],[Polygon]]=$A307)*(Table3[[#All],[Period]]=R$1)*((Table3[[#All],[Variables ]]=$AF$3)+(Table3[[#All],[Variables ]]=$AF$2)+(Table3[[#All],[Variables ]]=$AF$4)),0)</f>
        <v>0</v>
      </c>
      <c r="S307" cm="1">
        <f t="array" ref="S307">_xlfn._xlws.FILTER(Table3[[#All],[Name]],(Table3[[#All],[Polygon]]=$A307)*(Table3[[#All],[Period]]=S$1)*((Table3[[#All],[Variables ]]=$AF$3)+(Table3[[#All],[Variables ]]=$AF$2)+(Table3[[#All],[Variables ]]=$AF$4)),0)</f>
        <v>0</v>
      </c>
      <c r="T307" t="str" cm="1">
        <f t="array" ref="T307">_xlfn._xlws.FILTER(Table3[[#All],[Name]],(Table3[[#All],[Polygon]]=$A307)*(Table3[[#All],[Period]]=T$1)*((Table3[[#All],[Variables ]]=$AF$3)+(Table3[[#All],[Variables ]]=$AF$2)+(Table3[[#All],[Variables ]]=$AF$4)),0)</f>
        <v>H</v>
      </c>
      <c r="U307" t="str" cm="1">
        <f t="array" ref="U307">_xlfn._xlws.FILTER(Table3[[#All],[Name]],(Table3[[#All],[Polygon]]=$A307)*(Table3[[#All],[Period]]=U$1)*((Table3[[#All],[Variables ]]=$AF$3)+(Table3[[#All],[Variables ]]=$AF$2)+(Table3[[#All],[Variables ]]=$AF$4)),0)</f>
        <v>AH</v>
      </c>
      <c r="V307" t="str" cm="1">
        <f t="array" ref="V307">_xlfn._xlws.FILTER(Table3[[#All],[Name]],(Table3[[#All],[Polygon]]=$A307)*(Table3[[#All],[Period]]=V$1)*((Table3[[#All],[Variables ]]=$AF$3)+(Table3[[#All],[Variables ]]=$AF$2)+(Table3[[#All],[Variables ]]=$AF$4)),0)</f>
        <v>AH</v>
      </c>
      <c r="W307" cm="1">
        <f t="array" ref="W307">_xlfn._xlws.FILTER(Table3[[#All],[Name]],(Table3[[#All],[Polygon]]=$A307)*(Table3[[#All],[Period]]=W$1)*((Table3[[#All],[Variables ]]=$AF$3)+(Table3[[#All],[Variables ]]=$AF$2)+(Table3[[#All],[Variables ]]=$AF$4)),0)</f>
        <v>0</v>
      </c>
      <c r="X307" cm="1">
        <f t="array" ref="X307">_xlfn._xlws.FILTER(Table3[[#All],[Name]],(Table3[[#All],[Polygon]]=$A307)*(Table3[[#All],[Period]]=X$1)*((Table3[[#All],[Variables ]]=$AF$3)+(Table3[[#All],[Variables ]]=$AF$2)+(Table3[[#All],[Variables ]]=$AF$4)),0)</f>
        <v>0</v>
      </c>
      <c r="Y307" cm="1">
        <f t="array" ref="Y307">_xlfn._xlws.FILTER(Table3[[#All],[Name]],(Table3[[#All],[Polygon]]=$A307)*(Table3[[#All],[Period]]=Y$1)*((Table3[[#All],[Variables ]]=$AF$3)+(Table3[[#All],[Variables ]]=$AF$2)+(Table3[[#All],[Variables ]]=$AF$4)),0)</f>
        <v>0</v>
      </c>
      <c r="Z307" cm="1">
        <f t="array" ref="Z307">_xlfn._xlws.FILTER(Table3[[#All],[Name]],(Table3[[#All],[Polygon]]=$A307)*(Table3[[#All],[Period]]=Z$1)*((Table3[[#All],[Variables ]]=$AF$3)+(Table3[[#All],[Variables ]]=$AF$2)+(Table3[[#All],[Variables ]]=$AF$4)),0)</f>
        <v>0</v>
      </c>
      <c r="AA307" cm="1">
        <f t="array" ref="AA307">_xlfn._xlws.FILTER(Table3[[#All],[Name]],(Table3[[#All],[Polygon]]=$A307)*(Table3[[#All],[Period]]=AA$1)*((Table3[[#All],[Variables ]]=$AF$3)+(Table3[[#All],[Variables ]]=$AF$2)+(Table3[[#All],[Variables ]]=$AF$4)),0)</f>
        <v>0</v>
      </c>
      <c r="AB307" t="str" cm="1">
        <f t="array" ref="AB307">_xlfn._xlws.FILTER(Table3[[#All],[Name]],(Table3[[#All],[Polygon]]=$A307)*(Table3[[#All],[Period]]=AB$1)*((Table3[[#All],[Variables ]]=$AF$3)+(Table3[[#All],[Variables ]]=$AF$2)+(Table3[[#All],[Variables ]]=$AF$4)),0)</f>
        <v>PCT</v>
      </c>
      <c r="AC307" t="str" cm="1">
        <f t="array" ref="AC307">_xlfn._xlws.FILTER(Table3[[#All],[Name]],(Table3[[#All],[Polygon]]=$A307)*(Table3[[#All],[Period]]=AC$1)*((Table3[[#All],[Variables ]]=$AF$3)+(Table3[[#All],[Variables ]]=$AF$2)+(Table3[[#All],[Variables ]]=$AF$4)),0)</f>
        <v>AH</v>
      </c>
      <c r="AD307" t="str" cm="1">
        <f t="array" ref="AD307">_xlfn._xlws.FILTER(Table3[[#All],[Name]],(Table3[[#All],[Polygon]]=$A307)*(Table3[[#All],[Period]]=AD$1)*((Table3[[#All],[Variables ]]=$AF$3)+(Table3[[#All],[Variables ]]=$AF$2)+(Table3[[#All],[Variables ]]=$AF$4)),0)</f>
        <v>AH</v>
      </c>
    </row>
    <row r="308" spans="1:30" x14ac:dyDescent="0.35">
      <c r="A308" s="5">
        <v>32</v>
      </c>
      <c r="B308" s="6" t="s">
        <v>1637</v>
      </c>
      <c r="C308" s="8">
        <v>12.81368767</v>
      </c>
      <c r="D308" s="6" t="s">
        <v>1361</v>
      </c>
      <c r="E308" s="6">
        <v>0</v>
      </c>
      <c r="F308" s="6">
        <v>4</v>
      </c>
      <c r="G308" s="6">
        <v>5</v>
      </c>
      <c r="H308" s="6"/>
      <c r="I308" s="6">
        <v>0</v>
      </c>
      <c r="J308" s="6">
        <v>0</v>
      </c>
      <c r="K308" s="6" t="s">
        <v>1362</v>
      </c>
      <c r="L308" s="6">
        <v>802</v>
      </c>
      <c r="M308" s="6">
        <v>802</v>
      </c>
      <c r="N308" s="6">
        <v>28.05279208</v>
      </c>
      <c r="O308" s="9">
        <v>0.46300000000000002</v>
      </c>
      <c r="P308" cm="1">
        <f t="array" ref="P308">_xlfn._xlws.FILTER(Table3[[#All],[Name]],(Table3[[#All],[Polygon]]=$A308)*(Table3[[#All],[Period]]=P$1)*((Table3[[#All],[Variables ]]=$AF$3)+(Table3[[#All],[Variables ]]=$AF$2)+(Table3[[#All],[Variables ]]=$AF$4)),0)</f>
        <v>0</v>
      </c>
      <c r="Q308" t="str" cm="1">
        <f t="array" ref="Q308">_xlfn._xlws.FILTER(Table3[[#All],[Name]],(Table3[[#All],[Polygon]]=$A308)*(Table3[[#All],[Period]]=Q$1)*((Table3[[#All],[Variables ]]=$AF$3)+(Table3[[#All],[Variables ]]=$AF$2)+(Table3[[#All],[Variables ]]=$AF$4)),0)</f>
        <v>AH</v>
      </c>
      <c r="R308" cm="1">
        <f t="array" ref="R308">_xlfn._xlws.FILTER(Table3[[#All],[Name]],(Table3[[#All],[Polygon]]=$A308)*(Table3[[#All],[Period]]=R$1)*((Table3[[#All],[Variables ]]=$AF$3)+(Table3[[#All],[Variables ]]=$AF$2)+(Table3[[#All],[Variables ]]=$AF$4)),0)</f>
        <v>0</v>
      </c>
      <c r="S308" cm="1">
        <f t="array" ref="S308">_xlfn._xlws.FILTER(Table3[[#All],[Name]],(Table3[[#All],[Polygon]]=$A308)*(Table3[[#All],[Period]]=S$1)*((Table3[[#All],[Variables ]]=$AF$3)+(Table3[[#All],[Variables ]]=$AF$2)+(Table3[[#All],[Variables ]]=$AF$4)),0)</f>
        <v>0</v>
      </c>
      <c r="T308" t="str" cm="1">
        <f t="array" ref="T308">_xlfn._xlws.FILTER(Table3[[#All],[Name]],(Table3[[#All],[Polygon]]=$A308)*(Table3[[#All],[Period]]=T$1)*((Table3[[#All],[Variables ]]=$AF$3)+(Table3[[#All],[Variables ]]=$AF$2)+(Table3[[#All],[Variables ]]=$AF$4)),0)</f>
        <v>H</v>
      </c>
      <c r="U308" t="str" cm="1">
        <f t="array" ref="U308">_xlfn._xlws.FILTER(Table3[[#All],[Name]],(Table3[[#All],[Polygon]]=$A308)*(Table3[[#All],[Period]]=U$1)*((Table3[[#All],[Variables ]]=$AF$3)+(Table3[[#All],[Variables ]]=$AF$2)+(Table3[[#All],[Variables ]]=$AF$4)),0)</f>
        <v>AH</v>
      </c>
      <c r="V308" t="str" cm="1">
        <f t="array" ref="V308">_xlfn._xlws.FILTER(Table3[[#All],[Name]],(Table3[[#All],[Polygon]]=$A308)*(Table3[[#All],[Period]]=V$1)*((Table3[[#All],[Variables ]]=$AF$3)+(Table3[[#All],[Variables ]]=$AF$2)+(Table3[[#All],[Variables ]]=$AF$4)),0)</f>
        <v>AH</v>
      </c>
      <c r="W308" cm="1">
        <f t="array" ref="W308">_xlfn._xlws.FILTER(Table3[[#All],[Name]],(Table3[[#All],[Polygon]]=$A308)*(Table3[[#All],[Period]]=W$1)*((Table3[[#All],[Variables ]]=$AF$3)+(Table3[[#All],[Variables ]]=$AF$2)+(Table3[[#All],[Variables ]]=$AF$4)),0)</f>
        <v>0</v>
      </c>
      <c r="X308" cm="1">
        <f t="array" ref="X308">_xlfn._xlws.FILTER(Table3[[#All],[Name]],(Table3[[#All],[Polygon]]=$A308)*(Table3[[#All],[Period]]=X$1)*((Table3[[#All],[Variables ]]=$AF$3)+(Table3[[#All],[Variables ]]=$AF$2)+(Table3[[#All],[Variables ]]=$AF$4)),0)</f>
        <v>0</v>
      </c>
      <c r="Y308" cm="1">
        <f t="array" ref="Y308">_xlfn._xlws.FILTER(Table3[[#All],[Name]],(Table3[[#All],[Polygon]]=$A308)*(Table3[[#All],[Period]]=Y$1)*((Table3[[#All],[Variables ]]=$AF$3)+(Table3[[#All],[Variables ]]=$AF$2)+(Table3[[#All],[Variables ]]=$AF$4)),0)</f>
        <v>0</v>
      </c>
      <c r="Z308" cm="1">
        <f t="array" ref="Z308">_xlfn._xlws.FILTER(Table3[[#All],[Name]],(Table3[[#All],[Polygon]]=$A308)*(Table3[[#All],[Period]]=Z$1)*((Table3[[#All],[Variables ]]=$AF$3)+(Table3[[#All],[Variables ]]=$AF$2)+(Table3[[#All],[Variables ]]=$AF$4)),0)</f>
        <v>0</v>
      </c>
      <c r="AA308" cm="1">
        <f t="array" ref="AA308">_xlfn._xlws.FILTER(Table3[[#All],[Name]],(Table3[[#All],[Polygon]]=$A308)*(Table3[[#All],[Period]]=AA$1)*((Table3[[#All],[Variables ]]=$AF$3)+(Table3[[#All],[Variables ]]=$AF$2)+(Table3[[#All],[Variables ]]=$AF$4)),0)</f>
        <v>0</v>
      </c>
      <c r="AB308" t="str" cm="1">
        <f t="array" ref="AB308">_xlfn._xlws.FILTER(Table3[[#All],[Name]],(Table3[[#All],[Polygon]]=$A308)*(Table3[[#All],[Period]]=AB$1)*((Table3[[#All],[Variables ]]=$AF$3)+(Table3[[#All],[Variables ]]=$AF$2)+(Table3[[#All],[Variables ]]=$AF$4)),0)</f>
        <v>PCT</v>
      </c>
      <c r="AC308" t="str" cm="1">
        <f t="array" ref="AC308">_xlfn._xlws.FILTER(Table3[[#All],[Name]],(Table3[[#All],[Polygon]]=$A308)*(Table3[[#All],[Period]]=AC$1)*((Table3[[#All],[Variables ]]=$AF$3)+(Table3[[#All],[Variables ]]=$AF$2)+(Table3[[#All],[Variables ]]=$AF$4)),0)</f>
        <v>AH</v>
      </c>
      <c r="AD308" t="str" cm="1">
        <f t="array" ref="AD308">_xlfn._xlws.FILTER(Table3[[#All],[Name]],(Table3[[#All],[Polygon]]=$A308)*(Table3[[#All],[Period]]=AD$1)*((Table3[[#All],[Variables ]]=$AF$3)+(Table3[[#All],[Variables ]]=$AF$2)+(Table3[[#All],[Variables ]]=$AF$4)),0)</f>
        <v>AH</v>
      </c>
    </row>
    <row r="309" spans="1:30" x14ac:dyDescent="0.35">
      <c r="A309" s="3">
        <v>32</v>
      </c>
      <c r="B309" s="4" t="s">
        <v>1637</v>
      </c>
      <c r="C309" s="10">
        <v>12.81368767</v>
      </c>
      <c r="D309" s="4" t="s">
        <v>1361</v>
      </c>
      <c r="E309" s="4">
        <v>0</v>
      </c>
      <c r="F309" s="4">
        <v>4</v>
      </c>
      <c r="G309" s="4">
        <v>5</v>
      </c>
      <c r="H309" s="4"/>
      <c r="I309" s="4">
        <v>0</v>
      </c>
      <c r="J309" s="4">
        <v>0</v>
      </c>
      <c r="K309" s="4" t="s">
        <v>1362</v>
      </c>
      <c r="L309" s="4">
        <v>732</v>
      </c>
      <c r="M309" s="4">
        <v>732</v>
      </c>
      <c r="N309" s="4">
        <v>31.398621970000001</v>
      </c>
      <c r="O309" s="11">
        <v>10.109</v>
      </c>
      <c r="P309" cm="1">
        <f t="array" ref="P309">_xlfn._xlws.FILTER(Table3[[#All],[Name]],(Table3[[#All],[Polygon]]=$A309)*(Table3[[#All],[Period]]=P$1)*((Table3[[#All],[Variables ]]=$AF$3)+(Table3[[#All],[Variables ]]=$AF$2)+(Table3[[#All],[Variables ]]=$AF$4)),0)</f>
        <v>0</v>
      </c>
      <c r="Q309" t="str" cm="1">
        <f t="array" ref="Q309">_xlfn._xlws.FILTER(Table3[[#All],[Name]],(Table3[[#All],[Polygon]]=$A309)*(Table3[[#All],[Period]]=Q$1)*((Table3[[#All],[Variables ]]=$AF$3)+(Table3[[#All],[Variables ]]=$AF$2)+(Table3[[#All],[Variables ]]=$AF$4)),0)</f>
        <v>AH</v>
      </c>
      <c r="R309" cm="1">
        <f t="array" ref="R309">_xlfn._xlws.FILTER(Table3[[#All],[Name]],(Table3[[#All],[Polygon]]=$A309)*(Table3[[#All],[Period]]=R$1)*((Table3[[#All],[Variables ]]=$AF$3)+(Table3[[#All],[Variables ]]=$AF$2)+(Table3[[#All],[Variables ]]=$AF$4)),0)</f>
        <v>0</v>
      </c>
      <c r="S309" cm="1">
        <f t="array" ref="S309">_xlfn._xlws.FILTER(Table3[[#All],[Name]],(Table3[[#All],[Polygon]]=$A309)*(Table3[[#All],[Period]]=S$1)*((Table3[[#All],[Variables ]]=$AF$3)+(Table3[[#All],[Variables ]]=$AF$2)+(Table3[[#All],[Variables ]]=$AF$4)),0)</f>
        <v>0</v>
      </c>
      <c r="T309" t="str" cm="1">
        <f t="array" ref="T309">_xlfn._xlws.FILTER(Table3[[#All],[Name]],(Table3[[#All],[Polygon]]=$A309)*(Table3[[#All],[Period]]=T$1)*((Table3[[#All],[Variables ]]=$AF$3)+(Table3[[#All],[Variables ]]=$AF$2)+(Table3[[#All],[Variables ]]=$AF$4)),0)</f>
        <v>H</v>
      </c>
      <c r="U309" t="str" cm="1">
        <f t="array" ref="U309">_xlfn._xlws.FILTER(Table3[[#All],[Name]],(Table3[[#All],[Polygon]]=$A309)*(Table3[[#All],[Period]]=U$1)*((Table3[[#All],[Variables ]]=$AF$3)+(Table3[[#All],[Variables ]]=$AF$2)+(Table3[[#All],[Variables ]]=$AF$4)),0)</f>
        <v>AH</v>
      </c>
      <c r="V309" t="str" cm="1">
        <f t="array" ref="V309">_xlfn._xlws.FILTER(Table3[[#All],[Name]],(Table3[[#All],[Polygon]]=$A309)*(Table3[[#All],[Period]]=V$1)*((Table3[[#All],[Variables ]]=$AF$3)+(Table3[[#All],[Variables ]]=$AF$2)+(Table3[[#All],[Variables ]]=$AF$4)),0)</f>
        <v>AH</v>
      </c>
      <c r="W309" cm="1">
        <f t="array" ref="W309">_xlfn._xlws.FILTER(Table3[[#All],[Name]],(Table3[[#All],[Polygon]]=$A309)*(Table3[[#All],[Period]]=W$1)*((Table3[[#All],[Variables ]]=$AF$3)+(Table3[[#All],[Variables ]]=$AF$2)+(Table3[[#All],[Variables ]]=$AF$4)),0)</f>
        <v>0</v>
      </c>
      <c r="X309" cm="1">
        <f t="array" ref="X309">_xlfn._xlws.FILTER(Table3[[#All],[Name]],(Table3[[#All],[Polygon]]=$A309)*(Table3[[#All],[Period]]=X$1)*((Table3[[#All],[Variables ]]=$AF$3)+(Table3[[#All],[Variables ]]=$AF$2)+(Table3[[#All],[Variables ]]=$AF$4)),0)</f>
        <v>0</v>
      </c>
      <c r="Y309" cm="1">
        <f t="array" ref="Y309">_xlfn._xlws.FILTER(Table3[[#All],[Name]],(Table3[[#All],[Polygon]]=$A309)*(Table3[[#All],[Period]]=Y$1)*((Table3[[#All],[Variables ]]=$AF$3)+(Table3[[#All],[Variables ]]=$AF$2)+(Table3[[#All],[Variables ]]=$AF$4)),0)</f>
        <v>0</v>
      </c>
      <c r="Z309" cm="1">
        <f t="array" ref="Z309">_xlfn._xlws.FILTER(Table3[[#All],[Name]],(Table3[[#All],[Polygon]]=$A309)*(Table3[[#All],[Period]]=Z$1)*((Table3[[#All],[Variables ]]=$AF$3)+(Table3[[#All],[Variables ]]=$AF$2)+(Table3[[#All],[Variables ]]=$AF$4)),0)</f>
        <v>0</v>
      </c>
      <c r="AA309" cm="1">
        <f t="array" ref="AA309">_xlfn._xlws.FILTER(Table3[[#All],[Name]],(Table3[[#All],[Polygon]]=$A309)*(Table3[[#All],[Period]]=AA$1)*((Table3[[#All],[Variables ]]=$AF$3)+(Table3[[#All],[Variables ]]=$AF$2)+(Table3[[#All],[Variables ]]=$AF$4)),0)</f>
        <v>0</v>
      </c>
      <c r="AB309" t="str" cm="1">
        <f t="array" ref="AB309">_xlfn._xlws.FILTER(Table3[[#All],[Name]],(Table3[[#All],[Polygon]]=$A309)*(Table3[[#All],[Period]]=AB$1)*((Table3[[#All],[Variables ]]=$AF$3)+(Table3[[#All],[Variables ]]=$AF$2)+(Table3[[#All],[Variables ]]=$AF$4)),0)</f>
        <v>PCT</v>
      </c>
      <c r="AC309" t="str" cm="1">
        <f t="array" ref="AC309">_xlfn._xlws.FILTER(Table3[[#All],[Name]],(Table3[[#All],[Polygon]]=$A309)*(Table3[[#All],[Period]]=AC$1)*((Table3[[#All],[Variables ]]=$AF$3)+(Table3[[#All],[Variables ]]=$AF$2)+(Table3[[#All],[Variables ]]=$AF$4)),0)</f>
        <v>AH</v>
      </c>
      <c r="AD309" t="str" cm="1">
        <f t="array" ref="AD309">_xlfn._xlws.FILTER(Table3[[#All],[Name]],(Table3[[#All],[Polygon]]=$A309)*(Table3[[#All],[Period]]=AD$1)*((Table3[[#All],[Variables ]]=$AF$3)+(Table3[[#All],[Variables ]]=$AF$2)+(Table3[[#All],[Variables ]]=$AF$4)),0)</f>
        <v>AH</v>
      </c>
    </row>
    <row r="310" spans="1:30" x14ac:dyDescent="0.35">
      <c r="A310" s="5">
        <v>32</v>
      </c>
      <c r="B310" s="6" t="s">
        <v>1637</v>
      </c>
      <c r="C310" s="8">
        <v>12.81368767</v>
      </c>
      <c r="D310" s="6" t="s">
        <v>1361</v>
      </c>
      <c r="E310" s="6">
        <v>0</v>
      </c>
      <c r="F310" s="6">
        <v>4</v>
      </c>
      <c r="G310" s="6">
        <v>5</v>
      </c>
      <c r="H310" s="6"/>
      <c r="I310" s="6">
        <v>0</v>
      </c>
      <c r="J310" s="6">
        <v>0</v>
      </c>
      <c r="K310" s="6" t="s">
        <v>1362</v>
      </c>
      <c r="L310" s="6">
        <v>730</v>
      </c>
      <c r="M310" s="6">
        <v>730</v>
      </c>
      <c r="N310" s="6">
        <v>28.624931270000001</v>
      </c>
      <c r="O310" s="9">
        <v>4.0000000000000001E-3</v>
      </c>
      <c r="P310" cm="1">
        <f t="array" ref="P310">_xlfn._xlws.FILTER(Table3[[#All],[Name]],(Table3[[#All],[Polygon]]=$A310)*(Table3[[#All],[Period]]=P$1)*((Table3[[#All],[Variables ]]=$AF$3)+(Table3[[#All],[Variables ]]=$AF$2)+(Table3[[#All],[Variables ]]=$AF$4)),0)</f>
        <v>0</v>
      </c>
      <c r="Q310" t="str" cm="1">
        <f t="array" ref="Q310">_xlfn._xlws.FILTER(Table3[[#All],[Name]],(Table3[[#All],[Polygon]]=$A310)*(Table3[[#All],[Period]]=Q$1)*((Table3[[#All],[Variables ]]=$AF$3)+(Table3[[#All],[Variables ]]=$AF$2)+(Table3[[#All],[Variables ]]=$AF$4)),0)</f>
        <v>AH</v>
      </c>
      <c r="R310" cm="1">
        <f t="array" ref="R310">_xlfn._xlws.FILTER(Table3[[#All],[Name]],(Table3[[#All],[Polygon]]=$A310)*(Table3[[#All],[Period]]=R$1)*((Table3[[#All],[Variables ]]=$AF$3)+(Table3[[#All],[Variables ]]=$AF$2)+(Table3[[#All],[Variables ]]=$AF$4)),0)</f>
        <v>0</v>
      </c>
      <c r="S310" cm="1">
        <f t="array" ref="S310">_xlfn._xlws.FILTER(Table3[[#All],[Name]],(Table3[[#All],[Polygon]]=$A310)*(Table3[[#All],[Period]]=S$1)*((Table3[[#All],[Variables ]]=$AF$3)+(Table3[[#All],[Variables ]]=$AF$2)+(Table3[[#All],[Variables ]]=$AF$4)),0)</f>
        <v>0</v>
      </c>
      <c r="T310" t="str" cm="1">
        <f t="array" ref="T310">_xlfn._xlws.FILTER(Table3[[#All],[Name]],(Table3[[#All],[Polygon]]=$A310)*(Table3[[#All],[Period]]=T$1)*((Table3[[#All],[Variables ]]=$AF$3)+(Table3[[#All],[Variables ]]=$AF$2)+(Table3[[#All],[Variables ]]=$AF$4)),0)</f>
        <v>H</v>
      </c>
      <c r="U310" t="str" cm="1">
        <f t="array" ref="U310">_xlfn._xlws.FILTER(Table3[[#All],[Name]],(Table3[[#All],[Polygon]]=$A310)*(Table3[[#All],[Period]]=U$1)*((Table3[[#All],[Variables ]]=$AF$3)+(Table3[[#All],[Variables ]]=$AF$2)+(Table3[[#All],[Variables ]]=$AF$4)),0)</f>
        <v>AH</v>
      </c>
      <c r="V310" t="str" cm="1">
        <f t="array" ref="V310">_xlfn._xlws.FILTER(Table3[[#All],[Name]],(Table3[[#All],[Polygon]]=$A310)*(Table3[[#All],[Period]]=V$1)*((Table3[[#All],[Variables ]]=$AF$3)+(Table3[[#All],[Variables ]]=$AF$2)+(Table3[[#All],[Variables ]]=$AF$4)),0)</f>
        <v>AH</v>
      </c>
      <c r="W310" cm="1">
        <f t="array" ref="W310">_xlfn._xlws.FILTER(Table3[[#All],[Name]],(Table3[[#All],[Polygon]]=$A310)*(Table3[[#All],[Period]]=W$1)*((Table3[[#All],[Variables ]]=$AF$3)+(Table3[[#All],[Variables ]]=$AF$2)+(Table3[[#All],[Variables ]]=$AF$4)),0)</f>
        <v>0</v>
      </c>
      <c r="X310" cm="1">
        <f t="array" ref="X310">_xlfn._xlws.FILTER(Table3[[#All],[Name]],(Table3[[#All],[Polygon]]=$A310)*(Table3[[#All],[Period]]=X$1)*((Table3[[#All],[Variables ]]=$AF$3)+(Table3[[#All],[Variables ]]=$AF$2)+(Table3[[#All],[Variables ]]=$AF$4)),0)</f>
        <v>0</v>
      </c>
      <c r="Y310" cm="1">
        <f t="array" ref="Y310">_xlfn._xlws.FILTER(Table3[[#All],[Name]],(Table3[[#All],[Polygon]]=$A310)*(Table3[[#All],[Period]]=Y$1)*((Table3[[#All],[Variables ]]=$AF$3)+(Table3[[#All],[Variables ]]=$AF$2)+(Table3[[#All],[Variables ]]=$AF$4)),0)</f>
        <v>0</v>
      </c>
      <c r="Z310" cm="1">
        <f t="array" ref="Z310">_xlfn._xlws.FILTER(Table3[[#All],[Name]],(Table3[[#All],[Polygon]]=$A310)*(Table3[[#All],[Period]]=Z$1)*((Table3[[#All],[Variables ]]=$AF$3)+(Table3[[#All],[Variables ]]=$AF$2)+(Table3[[#All],[Variables ]]=$AF$4)),0)</f>
        <v>0</v>
      </c>
      <c r="AA310" cm="1">
        <f t="array" ref="AA310">_xlfn._xlws.FILTER(Table3[[#All],[Name]],(Table3[[#All],[Polygon]]=$A310)*(Table3[[#All],[Period]]=AA$1)*((Table3[[#All],[Variables ]]=$AF$3)+(Table3[[#All],[Variables ]]=$AF$2)+(Table3[[#All],[Variables ]]=$AF$4)),0)</f>
        <v>0</v>
      </c>
      <c r="AB310" t="str" cm="1">
        <f t="array" ref="AB310">_xlfn._xlws.FILTER(Table3[[#All],[Name]],(Table3[[#All],[Polygon]]=$A310)*(Table3[[#All],[Period]]=AB$1)*((Table3[[#All],[Variables ]]=$AF$3)+(Table3[[#All],[Variables ]]=$AF$2)+(Table3[[#All],[Variables ]]=$AF$4)),0)</f>
        <v>PCT</v>
      </c>
      <c r="AC310" t="str" cm="1">
        <f t="array" ref="AC310">_xlfn._xlws.FILTER(Table3[[#All],[Name]],(Table3[[#All],[Polygon]]=$A310)*(Table3[[#All],[Period]]=AC$1)*((Table3[[#All],[Variables ]]=$AF$3)+(Table3[[#All],[Variables ]]=$AF$2)+(Table3[[#All],[Variables ]]=$AF$4)),0)</f>
        <v>AH</v>
      </c>
      <c r="AD310" t="str" cm="1">
        <f t="array" ref="AD310">_xlfn._xlws.FILTER(Table3[[#All],[Name]],(Table3[[#All],[Polygon]]=$A310)*(Table3[[#All],[Period]]=AD$1)*((Table3[[#All],[Variables ]]=$AF$3)+(Table3[[#All],[Variables ]]=$AF$2)+(Table3[[#All],[Variables ]]=$AF$4)),0)</f>
        <v>AH</v>
      </c>
    </row>
    <row r="311" spans="1:30" x14ac:dyDescent="0.35">
      <c r="A311" s="3">
        <v>33</v>
      </c>
      <c r="B311" s="4" t="s">
        <v>1643</v>
      </c>
      <c r="C311" s="10">
        <v>14.990913129999999</v>
      </c>
      <c r="D311" s="4" t="s">
        <v>1361</v>
      </c>
      <c r="E311" s="4">
        <v>0</v>
      </c>
      <c r="F311" s="4">
        <v>4</v>
      </c>
      <c r="G311" s="4">
        <v>4</v>
      </c>
      <c r="H311" s="4"/>
      <c r="I311" s="4">
        <v>0</v>
      </c>
      <c r="J311" s="4">
        <v>0</v>
      </c>
      <c r="K311" s="4" t="s">
        <v>1362</v>
      </c>
      <c r="L311" s="4">
        <v>41</v>
      </c>
      <c r="M311" s="4">
        <v>41</v>
      </c>
      <c r="N311" s="4">
        <v>32.561142779999997</v>
      </c>
      <c r="O311" s="11">
        <v>12.346</v>
      </c>
      <c r="P311" cm="1">
        <f t="array" ref="P311">_xlfn._xlws.FILTER(Table3[[#All],[Name]],(Table3[[#All],[Polygon]]=$A311)*(Table3[[#All],[Period]]=P$1)*((Table3[[#All],[Variables ]]=$AF$3)+(Table3[[#All],[Variables ]]=$AF$2)+(Table3[[#All],[Variables ]]=$AF$4)),0)</f>
        <v>0</v>
      </c>
      <c r="Q311" t="e" cm="1" vm="2">
        <f t="array" aca="1" ref="Q311" ca="1">_xlfn._xlws.FILTER(Table3[[#All],[Name]],(Table3[[#All],[Polygon]]=$A311)*(Table3[[#All],[Period]]=Q$1)*((Table3[[#All],[Variables ]]=$AF$3)+(Table3[[#All],[Variables ]]=$AF$2)+(Table3[[#All],[Variables ]]=$AF$4)),0)</f>
        <v>#VALUE!</v>
      </c>
      <c r="R311" t="str" cm="1">
        <f t="array" ref="R311">_xlfn._xlws.FILTER(Table3[[#All],[Name]],(Table3[[#All],[Polygon]]=$A311)*(Table3[[#All],[Period]]=R$1)*((Table3[[#All],[Variables ]]=$AF$3)+(Table3[[#All],[Variables ]]=$AF$2)+(Table3[[#All],[Variables ]]=$AF$4)),0)</f>
        <v>AH</v>
      </c>
      <c r="S311" t="str" cm="1">
        <f t="array" ref="S311">_xlfn._xlws.FILTER(Table3[[#All],[Name]],(Table3[[#All],[Polygon]]=$A311)*(Table3[[#All],[Period]]=S$1)*((Table3[[#All],[Variables ]]=$AF$3)+(Table3[[#All],[Variables ]]=$AF$2)+(Table3[[#All],[Variables ]]=$AF$4)),0)</f>
        <v>AH</v>
      </c>
      <c r="T311" cm="1">
        <f t="array" ref="T311">_xlfn._xlws.FILTER(Table3[[#All],[Name]],(Table3[[#All],[Polygon]]=$A311)*(Table3[[#All],[Period]]=T$1)*((Table3[[#All],[Variables ]]=$AF$3)+(Table3[[#All],[Variables ]]=$AF$2)+(Table3[[#All],[Variables ]]=$AF$4)),0)</f>
        <v>0</v>
      </c>
      <c r="U311" cm="1">
        <f t="array" ref="U311">_xlfn._xlws.FILTER(Table3[[#All],[Name]],(Table3[[#All],[Polygon]]=$A311)*(Table3[[#All],[Period]]=U$1)*((Table3[[#All],[Variables ]]=$AF$3)+(Table3[[#All],[Variables ]]=$AF$2)+(Table3[[#All],[Variables ]]=$AF$4)),0)</f>
        <v>0</v>
      </c>
      <c r="V311" t="str" cm="1">
        <f t="array" ref="V311">_xlfn._xlws.FILTER(Table3[[#All],[Name]],(Table3[[#All],[Polygon]]=$A311)*(Table3[[#All],[Period]]=V$1)*((Table3[[#All],[Variables ]]=$AF$3)+(Table3[[#All],[Variables ]]=$AF$2)+(Table3[[#All],[Variables ]]=$AF$4)),0)</f>
        <v>PCT</v>
      </c>
      <c r="W311" t="str" cm="1">
        <f t="array" ref="W311">_xlfn._xlws.FILTER(Table3[[#All],[Name]],(Table3[[#All],[Polygon]]=$A311)*(Table3[[#All],[Period]]=W$1)*((Table3[[#All],[Variables ]]=$AF$3)+(Table3[[#All],[Variables ]]=$AF$2)+(Table3[[#All],[Variables ]]=$AF$4)),0)</f>
        <v>AH</v>
      </c>
      <c r="X311" t="str" cm="1">
        <f t="array" ref="X311">_xlfn._xlws.FILTER(Table3[[#All],[Name]],(Table3[[#All],[Polygon]]=$A311)*(Table3[[#All],[Period]]=X$1)*((Table3[[#All],[Variables ]]=$AF$3)+(Table3[[#All],[Variables ]]=$AF$2)+(Table3[[#All],[Variables ]]=$AF$4)),0)</f>
        <v>AH</v>
      </c>
      <c r="Y311" cm="1">
        <f t="array" ref="Y311">_xlfn._xlws.FILTER(Table3[[#All],[Name]],(Table3[[#All],[Polygon]]=$A311)*(Table3[[#All],[Period]]=Y$1)*((Table3[[#All],[Variables ]]=$AF$3)+(Table3[[#All],[Variables ]]=$AF$2)+(Table3[[#All],[Variables ]]=$AF$4)),0)</f>
        <v>0</v>
      </c>
      <c r="Z311" cm="1">
        <f t="array" ref="Z311">_xlfn._xlws.FILTER(Table3[[#All],[Name]],(Table3[[#All],[Polygon]]=$A311)*(Table3[[#All],[Period]]=Z$1)*((Table3[[#All],[Variables ]]=$AF$3)+(Table3[[#All],[Variables ]]=$AF$2)+(Table3[[#All],[Variables ]]=$AF$4)),0)</f>
        <v>0</v>
      </c>
      <c r="AA311" cm="1">
        <f t="array" ref="AA311">_xlfn._xlws.FILTER(Table3[[#All],[Name]],(Table3[[#All],[Polygon]]=$A311)*(Table3[[#All],[Period]]=AA$1)*((Table3[[#All],[Variables ]]=$AF$3)+(Table3[[#All],[Variables ]]=$AF$2)+(Table3[[#All],[Variables ]]=$AF$4)),0)</f>
        <v>0</v>
      </c>
      <c r="AB311" cm="1">
        <f t="array" ref="AB311">_xlfn._xlws.FILTER(Table3[[#All],[Name]],(Table3[[#All],[Polygon]]=$A311)*(Table3[[#All],[Period]]=AB$1)*((Table3[[#All],[Variables ]]=$AF$3)+(Table3[[#All],[Variables ]]=$AF$2)+(Table3[[#All],[Variables ]]=$AF$4)),0)</f>
        <v>0</v>
      </c>
      <c r="AC311" cm="1">
        <f t="array" ref="AC311">_xlfn._xlws.FILTER(Table3[[#All],[Name]],(Table3[[#All],[Polygon]]=$A311)*(Table3[[#All],[Period]]=AC$1)*((Table3[[#All],[Variables ]]=$AF$3)+(Table3[[#All],[Variables ]]=$AF$2)+(Table3[[#All],[Variables ]]=$AF$4)),0)</f>
        <v>0</v>
      </c>
      <c r="AD311" cm="1">
        <f t="array" ref="AD311">_xlfn._xlws.FILTER(Table3[[#All],[Name]],(Table3[[#All],[Polygon]]=$A311)*(Table3[[#All],[Period]]=AD$1)*((Table3[[#All],[Variables ]]=$AF$3)+(Table3[[#All],[Variables ]]=$AF$2)+(Table3[[#All],[Variables ]]=$AF$4)),0)</f>
        <v>0</v>
      </c>
    </row>
    <row r="312" spans="1:30" x14ac:dyDescent="0.35">
      <c r="A312" s="5">
        <v>33</v>
      </c>
      <c r="B312" s="6" t="s">
        <v>1643</v>
      </c>
      <c r="C312" s="8">
        <v>14.990913129999999</v>
      </c>
      <c r="D312" s="6" t="s">
        <v>1361</v>
      </c>
      <c r="E312" s="6">
        <v>0</v>
      </c>
      <c r="F312" s="6">
        <v>4</v>
      </c>
      <c r="G312" s="6">
        <v>4</v>
      </c>
      <c r="H312" s="6"/>
      <c r="I312" s="6">
        <v>0</v>
      </c>
      <c r="J312" s="6">
        <v>0</v>
      </c>
      <c r="K312" s="6" t="s">
        <v>1362</v>
      </c>
      <c r="L312" s="6">
        <v>22</v>
      </c>
      <c r="M312" s="6">
        <v>22</v>
      </c>
      <c r="N312" s="6">
        <v>13.39471861</v>
      </c>
      <c r="O312" s="9">
        <v>1E-3</v>
      </c>
      <c r="P312" cm="1">
        <f t="array" ref="P312">_xlfn._xlws.FILTER(Table3[[#All],[Name]],(Table3[[#All],[Polygon]]=$A312)*(Table3[[#All],[Period]]=P$1)*((Table3[[#All],[Variables ]]=$AF$3)+(Table3[[#All],[Variables ]]=$AF$2)+(Table3[[#All],[Variables ]]=$AF$4)),0)</f>
        <v>0</v>
      </c>
      <c r="Q312" t="e" cm="1" vm="2">
        <f t="array" aca="1" ref="Q312" ca="1">_xlfn._xlws.FILTER(Table3[[#All],[Name]],(Table3[[#All],[Polygon]]=$A312)*(Table3[[#All],[Period]]=Q$1)*((Table3[[#All],[Variables ]]=$AF$3)+(Table3[[#All],[Variables ]]=$AF$2)+(Table3[[#All],[Variables ]]=$AF$4)),0)</f>
        <v>#VALUE!</v>
      </c>
      <c r="R312" t="str" cm="1">
        <f t="array" ref="R312">_xlfn._xlws.FILTER(Table3[[#All],[Name]],(Table3[[#All],[Polygon]]=$A312)*(Table3[[#All],[Period]]=R$1)*((Table3[[#All],[Variables ]]=$AF$3)+(Table3[[#All],[Variables ]]=$AF$2)+(Table3[[#All],[Variables ]]=$AF$4)),0)</f>
        <v>AH</v>
      </c>
      <c r="S312" t="str" cm="1">
        <f t="array" ref="S312">_xlfn._xlws.FILTER(Table3[[#All],[Name]],(Table3[[#All],[Polygon]]=$A312)*(Table3[[#All],[Period]]=S$1)*((Table3[[#All],[Variables ]]=$AF$3)+(Table3[[#All],[Variables ]]=$AF$2)+(Table3[[#All],[Variables ]]=$AF$4)),0)</f>
        <v>AH</v>
      </c>
      <c r="T312" cm="1">
        <f t="array" ref="T312">_xlfn._xlws.FILTER(Table3[[#All],[Name]],(Table3[[#All],[Polygon]]=$A312)*(Table3[[#All],[Period]]=T$1)*((Table3[[#All],[Variables ]]=$AF$3)+(Table3[[#All],[Variables ]]=$AF$2)+(Table3[[#All],[Variables ]]=$AF$4)),0)</f>
        <v>0</v>
      </c>
      <c r="U312" cm="1">
        <f t="array" ref="U312">_xlfn._xlws.FILTER(Table3[[#All],[Name]],(Table3[[#All],[Polygon]]=$A312)*(Table3[[#All],[Period]]=U$1)*((Table3[[#All],[Variables ]]=$AF$3)+(Table3[[#All],[Variables ]]=$AF$2)+(Table3[[#All],[Variables ]]=$AF$4)),0)</f>
        <v>0</v>
      </c>
      <c r="V312" t="str" cm="1">
        <f t="array" ref="V312">_xlfn._xlws.FILTER(Table3[[#All],[Name]],(Table3[[#All],[Polygon]]=$A312)*(Table3[[#All],[Period]]=V$1)*((Table3[[#All],[Variables ]]=$AF$3)+(Table3[[#All],[Variables ]]=$AF$2)+(Table3[[#All],[Variables ]]=$AF$4)),0)</f>
        <v>PCT</v>
      </c>
      <c r="W312" t="str" cm="1">
        <f t="array" ref="W312">_xlfn._xlws.FILTER(Table3[[#All],[Name]],(Table3[[#All],[Polygon]]=$A312)*(Table3[[#All],[Period]]=W$1)*((Table3[[#All],[Variables ]]=$AF$3)+(Table3[[#All],[Variables ]]=$AF$2)+(Table3[[#All],[Variables ]]=$AF$4)),0)</f>
        <v>AH</v>
      </c>
      <c r="X312" t="str" cm="1">
        <f t="array" ref="X312">_xlfn._xlws.FILTER(Table3[[#All],[Name]],(Table3[[#All],[Polygon]]=$A312)*(Table3[[#All],[Period]]=X$1)*((Table3[[#All],[Variables ]]=$AF$3)+(Table3[[#All],[Variables ]]=$AF$2)+(Table3[[#All],[Variables ]]=$AF$4)),0)</f>
        <v>AH</v>
      </c>
      <c r="Y312" cm="1">
        <f t="array" ref="Y312">_xlfn._xlws.FILTER(Table3[[#All],[Name]],(Table3[[#All],[Polygon]]=$A312)*(Table3[[#All],[Period]]=Y$1)*((Table3[[#All],[Variables ]]=$AF$3)+(Table3[[#All],[Variables ]]=$AF$2)+(Table3[[#All],[Variables ]]=$AF$4)),0)</f>
        <v>0</v>
      </c>
      <c r="Z312" cm="1">
        <f t="array" ref="Z312">_xlfn._xlws.FILTER(Table3[[#All],[Name]],(Table3[[#All],[Polygon]]=$A312)*(Table3[[#All],[Period]]=Z$1)*((Table3[[#All],[Variables ]]=$AF$3)+(Table3[[#All],[Variables ]]=$AF$2)+(Table3[[#All],[Variables ]]=$AF$4)),0)</f>
        <v>0</v>
      </c>
      <c r="AA312" cm="1">
        <f t="array" ref="AA312">_xlfn._xlws.FILTER(Table3[[#All],[Name]],(Table3[[#All],[Polygon]]=$A312)*(Table3[[#All],[Period]]=AA$1)*((Table3[[#All],[Variables ]]=$AF$3)+(Table3[[#All],[Variables ]]=$AF$2)+(Table3[[#All],[Variables ]]=$AF$4)),0)</f>
        <v>0</v>
      </c>
      <c r="AB312" cm="1">
        <f t="array" ref="AB312">_xlfn._xlws.FILTER(Table3[[#All],[Name]],(Table3[[#All],[Polygon]]=$A312)*(Table3[[#All],[Period]]=AB$1)*((Table3[[#All],[Variables ]]=$AF$3)+(Table3[[#All],[Variables ]]=$AF$2)+(Table3[[#All],[Variables ]]=$AF$4)),0)</f>
        <v>0</v>
      </c>
      <c r="AC312" cm="1">
        <f t="array" ref="AC312">_xlfn._xlws.FILTER(Table3[[#All],[Name]],(Table3[[#All],[Polygon]]=$A312)*(Table3[[#All],[Period]]=AC$1)*((Table3[[#All],[Variables ]]=$AF$3)+(Table3[[#All],[Variables ]]=$AF$2)+(Table3[[#All],[Variables ]]=$AF$4)),0)</f>
        <v>0</v>
      </c>
      <c r="AD312" cm="1">
        <f t="array" ref="AD312">_xlfn._xlws.FILTER(Table3[[#All],[Name]],(Table3[[#All],[Polygon]]=$A312)*(Table3[[#All],[Period]]=AD$1)*((Table3[[#All],[Variables ]]=$AF$3)+(Table3[[#All],[Variables ]]=$AF$2)+(Table3[[#All],[Variables ]]=$AF$4)),0)</f>
        <v>0</v>
      </c>
    </row>
    <row r="313" spans="1:30" x14ac:dyDescent="0.35">
      <c r="A313" s="3">
        <v>33</v>
      </c>
      <c r="B313" s="4" t="s">
        <v>1643</v>
      </c>
      <c r="C313" s="10">
        <v>14.990913129999999</v>
      </c>
      <c r="D313" s="4" t="s">
        <v>1361</v>
      </c>
      <c r="E313" s="4">
        <v>0</v>
      </c>
      <c r="F313" s="4">
        <v>4</v>
      </c>
      <c r="G313" s="4">
        <v>4</v>
      </c>
      <c r="H313" s="4"/>
      <c r="I313" s="4">
        <v>0</v>
      </c>
      <c r="J313" s="4">
        <v>0</v>
      </c>
      <c r="K313" s="4" t="s">
        <v>1362</v>
      </c>
      <c r="L313" s="4">
        <v>90</v>
      </c>
      <c r="M313" s="4">
        <v>90</v>
      </c>
      <c r="N313" s="4">
        <v>21.352174099999999</v>
      </c>
      <c r="O313" s="11">
        <v>1.23</v>
      </c>
      <c r="P313" cm="1">
        <f t="array" ref="P313">_xlfn._xlws.FILTER(Table3[[#All],[Name]],(Table3[[#All],[Polygon]]=$A313)*(Table3[[#All],[Period]]=P$1)*((Table3[[#All],[Variables ]]=$AF$3)+(Table3[[#All],[Variables ]]=$AF$2)+(Table3[[#All],[Variables ]]=$AF$4)),0)</f>
        <v>0</v>
      </c>
      <c r="Q313" t="e" cm="1" vm="2">
        <f t="array" aca="1" ref="Q313" ca="1">_xlfn._xlws.FILTER(Table3[[#All],[Name]],(Table3[[#All],[Polygon]]=$A313)*(Table3[[#All],[Period]]=Q$1)*((Table3[[#All],[Variables ]]=$AF$3)+(Table3[[#All],[Variables ]]=$AF$2)+(Table3[[#All],[Variables ]]=$AF$4)),0)</f>
        <v>#VALUE!</v>
      </c>
      <c r="R313" t="str" cm="1">
        <f t="array" ref="R313">_xlfn._xlws.FILTER(Table3[[#All],[Name]],(Table3[[#All],[Polygon]]=$A313)*(Table3[[#All],[Period]]=R$1)*((Table3[[#All],[Variables ]]=$AF$3)+(Table3[[#All],[Variables ]]=$AF$2)+(Table3[[#All],[Variables ]]=$AF$4)),0)</f>
        <v>AH</v>
      </c>
      <c r="S313" t="str" cm="1">
        <f t="array" ref="S313">_xlfn._xlws.FILTER(Table3[[#All],[Name]],(Table3[[#All],[Polygon]]=$A313)*(Table3[[#All],[Period]]=S$1)*((Table3[[#All],[Variables ]]=$AF$3)+(Table3[[#All],[Variables ]]=$AF$2)+(Table3[[#All],[Variables ]]=$AF$4)),0)</f>
        <v>AH</v>
      </c>
      <c r="T313" cm="1">
        <f t="array" ref="T313">_xlfn._xlws.FILTER(Table3[[#All],[Name]],(Table3[[#All],[Polygon]]=$A313)*(Table3[[#All],[Period]]=T$1)*((Table3[[#All],[Variables ]]=$AF$3)+(Table3[[#All],[Variables ]]=$AF$2)+(Table3[[#All],[Variables ]]=$AF$4)),0)</f>
        <v>0</v>
      </c>
      <c r="U313" cm="1">
        <f t="array" ref="U313">_xlfn._xlws.FILTER(Table3[[#All],[Name]],(Table3[[#All],[Polygon]]=$A313)*(Table3[[#All],[Period]]=U$1)*((Table3[[#All],[Variables ]]=$AF$3)+(Table3[[#All],[Variables ]]=$AF$2)+(Table3[[#All],[Variables ]]=$AF$4)),0)</f>
        <v>0</v>
      </c>
      <c r="V313" t="str" cm="1">
        <f t="array" ref="V313">_xlfn._xlws.FILTER(Table3[[#All],[Name]],(Table3[[#All],[Polygon]]=$A313)*(Table3[[#All],[Period]]=V$1)*((Table3[[#All],[Variables ]]=$AF$3)+(Table3[[#All],[Variables ]]=$AF$2)+(Table3[[#All],[Variables ]]=$AF$4)),0)</f>
        <v>PCT</v>
      </c>
      <c r="W313" t="str" cm="1">
        <f t="array" ref="W313">_xlfn._xlws.FILTER(Table3[[#All],[Name]],(Table3[[#All],[Polygon]]=$A313)*(Table3[[#All],[Period]]=W$1)*((Table3[[#All],[Variables ]]=$AF$3)+(Table3[[#All],[Variables ]]=$AF$2)+(Table3[[#All],[Variables ]]=$AF$4)),0)</f>
        <v>AH</v>
      </c>
      <c r="X313" t="str" cm="1">
        <f t="array" ref="X313">_xlfn._xlws.FILTER(Table3[[#All],[Name]],(Table3[[#All],[Polygon]]=$A313)*(Table3[[#All],[Period]]=X$1)*((Table3[[#All],[Variables ]]=$AF$3)+(Table3[[#All],[Variables ]]=$AF$2)+(Table3[[#All],[Variables ]]=$AF$4)),0)</f>
        <v>AH</v>
      </c>
      <c r="Y313" cm="1">
        <f t="array" ref="Y313">_xlfn._xlws.FILTER(Table3[[#All],[Name]],(Table3[[#All],[Polygon]]=$A313)*(Table3[[#All],[Period]]=Y$1)*((Table3[[#All],[Variables ]]=$AF$3)+(Table3[[#All],[Variables ]]=$AF$2)+(Table3[[#All],[Variables ]]=$AF$4)),0)</f>
        <v>0</v>
      </c>
      <c r="Z313" cm="1">
        <f t="array" ref="Z313">_xlfn._xlws.FILTER(Table3[[#All],[Name]],(Table3[[#All],[Polygon]]=$A313)*(Table3[[#All],[Period]]=Z$1)*((Table3[[#All],[Variables ]]=$AF$3)+(Table3[[#All],[Variables ]]=$AF$2)+(Table3[[#All],[Variables ]]=$AF$4)),0)</f>
        <v>0</v>
      </c>
      <c r="AA313" cm="1">
        <f t="array" ref="AA313">_xlfn._xlws.FILTER(Table3[[#All],[Name]],(Table3[[#All],[Polygon]]=$A313)*(Table3[[#All],[Period]]=AA$1)*((Table3[[#All],[Variables ]]=$AF$3)+(Table3[[#All],[Variables ]]=$AF$2)+(Table3[[#All],[Variables ]]=$AF$4)),0)</f>
        <v>0</v>
      </c>
      <c r="AB313" cm="1">
        <f t="array" ref="AB313">_xlfn._xlws.FILTER(Table3[[#All],[Name]],(Table3[[#All],[Polygon]]=$A313)*(Table3[[#All],[Period]]=AB$1)*((Table3[[#All],[Variables ]]=$AF$3)+(Table3[[#All],[Variables ]]=$AF$2)+(Table3[[#All],[Variables ]]=$AF$4)),0)</f>
        <v>0</v>
      </c>
      <c r="AC313" cm="1">
        <f t="array" ref="AC313">_xlfn._xlws.FILTER(Table3[[#All],[Name]],(Table3[[#All],[Polygon]]=$A313)*(Table3[[#All],[Period]]=AC$1)*((Table3[[#All],[Variables ]]=$AF$3)+(Table3[[#All],[Variables ]]=$AF$2)+(Table3[[#All],[Variables ]]=$AF$4)),0)</f>
        <v>0</v>
      </c>
      <c r="AD313" cm="1">
        <f t="array" ref="AD313">_xlfn._xlws.FILTER(Table3[[#All],[Name]],(Table3[[#All],[Polygon]]=$A313)*(Table3[[#All],[Period]]=AD$1)*((Table3[[#All],[Variables ]]=$AF$3)+(Table3[[#All],[Variables ]]=$AF$2)+(Table3[[#All],[Variables ]]=$AF$4)),0)</f>
        <v>0</v>
      </c>
    </row>
    <row r="314" spans="1:30" x14ac:dyDescent="0.35">
      <c r="A314" s="5">
        <v>33</v>
      </c>
      <c r="B314" s="6" t="s">
        <v>1643</v>
      </c>
      <c r="C314" s="8">
        <v>14.990913129999999</v>
      </c>
      <c r="D314" s="6" t="s">
        <v>1361</v>
      </c>
      <c r="E314" s="6">
        <v>0</v>
      </c>
      <c r="F314" s="6">
        <v>4</v>
      </c>
      <c r="G314" s="6">
        <v>4</v>
      </c>
      <c r="H314" s="6"/>
      <c r="I314" s="6">
        <v>0</v>
      </c>
      <c r="J314" s="6">
        <v>0</v>
      </c>
      <c r="K314" s="6" t="s">
        <v>1362</v>
      </c>
      <c r="L314" s="6">
        <v>32</v>
      </c>
      <c r="M314" s="6">
        <v>32</v>
      </c>
      <c r="N314" s="6">
        <v>12.81368767</v>
      </c>
      <c r="O314" s="9">
        <v>12.571999999999999</v>
      </c>
      <c r="P314" cm="1">
        <f t="array" ref="P314">_xlfn._xlws.FILTER(Table3[[#All],[Name]],(Table3[[#All],[Polygon]]=$A314)*(Table3[[#All],[Period]]=P$1)*((Table3[[#All],[Variables ]]=$AF$3)+(Table3[[#All],[Variables ]]=$AF$2)+(Table3[[#All],[Variables ]]=$AF$4)),0)</f>
        <v>0</v>
      </c>
      <c r="Q314" t="e" cm="1" vm="2">
        <f t="array" aca="1" ref="Q314" ca="1">_xlfn._xlws.FILTER(Table3[[#All],[Name]],(Table3[[#All],[Polygon]]=$A314)*(Table3[[#All],[Period]]=Q$1)*((Table3[[#All],[Variables ]]=$AF$3)+(Table3[[#All],[Variables ]]=$AF$2)+(Table3[[#All],[Variables ]]=$AF$4)),0)</f>
        <v>#VALUE!</v>
      </c>
      <c r="R314" t="str" cm="1">
        <f t="array" ref="R314">_xlfn._xlws.FILTER(Table3[[#All],[Name]],(Table3[[#All],[Polygon]]=$A314)*(Table3[[#All],[Period]]=R$1)*((Table3[[#All],[Variables ]]=$AF$3)+(Table3[[#All],[Variables ]]=$AF$2)+(Table3[[#All],[Variables ]]=$AF$4)),0)</f>
        <v>AH</v>
      </c>
      <c r="S314" t="str" cm="1">
        <f t="array" ref="S314">_xlfn._xlws.FILTER(Table3[[#All],[Name]],(Table3[[#All],[Polygon]]=$A314)*(Table3[[#All],[Period]]=S$1)*((Table3[[#All],[Variables ]]=$AF$3)+(Table3[[#All],[Variables ]]=$AF$2)+(Table3[[#All],[Variables ]]=$AF$4)),0)</f>
        <v>AH</v>
      </c>
      <c r="T314" cm="1">
        <f t="array" ref="T314">_xlfn._xlws.FILTER(Table3[[#All],[Name]],(Table3[[#All],[Polygon]]=$A314)*(Table3[[#All],[Period]]=T$1)*((Table3[[#All],[Variables ]]=$AF$3)+(Table3[[#All],[Variables ]]=$AF$2)+(Table3[[#All],[Variables ]]=$AF$4)),0)</f>
        <v>0</v>
      </c>
      <c r="U314" cm="1">
        <f t="array" ref="U314">_xlfn._xlws.FILTER(Table3[[#All],[Name]],(Table3[[#All],[Polygon]]=$A314)*(Table3[[#All],[Period]]=U$1)*((Table3[[#All],[Variables ]]=$AF$3)+(Table3[[#All],[Variables ]]=$AF$2)+(Table3[[#All],[Variables ]]=$AF$4)),0)</f>
        <v>0</v>
      </c>
      <c r="V314" t="str" cm="1">
        <f t="array" ref="V314">_xlfn._xlws.FILTER(Table3[[#All],[Name]],(Table3[[#All],[Polygon]]=$A314)*(Table3[[#All],[Period]]=V$1)*((Table3[[#All],[Variables ]]=$AF$3)+(Table3[[#All],[Variables ]]=$AF$2)+(Table3[[#All],[Variables ]]=$AF$4)),0)</f>
        <v>PCT</v>
      </c>
      <c r="W314" t="str" cm="1">
        <f t="array" ref="W314">_xlfn._xlws.FILTER(Table3[[#All],[Name]],(Table3[[#All],[Polygon]]=$A314)*(Table3[[#All],[Period]]=W$1)*((Table3[[#All],[Variables ]]=$AF$3)+(Table3[[#All],[Variables ]]=$AF$2)+(Table3[[#All],[Variables ]]=$AF$4)),0)</f>
        <v>AH</v>
      </c>
      <c r="X314" t="str" cm="1">
        <f t="array" ref="X314">_xlfn._xlws.FILTER(Table3[[#All],[Name]],(Table3[[#All],[Polygon]]=$A314)*(Table3[[#All],[Period]]=X$1)*((Table3[[#All],[Variables ]]=$AF$3)+(Table3[[#All],[Variables ]]=$AF$2)+(Table3[[#All],[Variables ]]=$AF$4)),0)</f>
        <v>AH</v>
      </c>
      <c r="Y314" cm="1">
        <f t="array" ref="Y314">_xlfn._xlws.FILTER(Table3[[#All],[Name]],(Table3[[#All],[Polygon]]=$A314)*(Table3[[#All],[Period]]=Y$1)*((Table3[[#All],[Variables ]]=$AF$3)+(Table3[[#All],[Variables ]]=$AF$2)+(Table3[[#All],[Variables ]]=$AF$4)),0)</f>
        <v>0</v>
      </c>
      <c r="Z314" cm="1">
        <f t="array" ref="Z314">_xlfn._xlws.FILTER(Table3[[#All],[Name]],(Table3[[#All],[Polygon]]=$A314)*(Table3[[#All],[Period]]=Z$1)*((Table3[[#All],[Variables ]]=$AF$3)+(Table3[[#All],[Variables ]]=$AF$2)+(Table3[[#All],[Variables ]]=$AF$4)),0)</f>
        <v>0</v>
      </c>
      <c r="AA314" cm="1">
        <f t="array" ref="AA314">_xlfn._xlws.FILTER(Table3[[#All],[Name]],(Table3[[#All],[Polygon]]=$A314)*(Table3[[#All],[Period]]=AA$1)*((Table3[[#All],[Variables ]]=$AF$3)+(Table3[[#All],[Variables ]]=$AF$2)+(Table3[[#All],[Variables ]]=$AF$4)),0)</f>
        <v>0</v>
      </c>
      <c r="AB314" cm="1">
        <f t="array" ref="AB314">_xlfn._xlws.FILTER(Table3[[#All],[Name]],(Table3[[#All],[Polygon]]=$A314)*(Table3[[#All],[Period]]=AB$1)*((Table3[[#All],[Variables ]]=$AF$3)+(Table3[[#All],[Variables ]]=$AF$2)+(Table3[[#All],[Variables ]]=$AF$4)),0)</f>
        <v>0</v>
      </c>
      <c r="AC314" cm="1">
        <f t="array" ref="AC314">_xlfn._xlws.FILTER(Table3[[#All],[Name]],(Table3[[#All],[Polygon]]=$A314)*(Table3[[#All],[Period]]=AC$1)*((Table3[[#All],[Variables ]]=$AF$3)+(Table3[[#All],[Variables ]]=$AF$2)+(Table3[[#All],[Variables ]]=$AF$4)),0)</f>
        <v>0</v>
      </c>
      <c r="AD314" cm="1">
        <f t="array" ref="AD314">_xlfn._xlws.FILTER(Table3[[#All],[Name]],(Table3[[#All],[Polygon]]=$A314)*(Table3[[#All],[Period]]=AD$1)*((Table3[[#All],[Variables ]]=$AF$3)+(Table3[[#All],[Variables ]]=$AF$2)+(Table3[[#All],[Variables ]]=$AF$4)),0)</f>
        <v>0</v>
      </c>
    </row>
    <row r="315" spans="1:30" x14ac:dyDescent="0.35">
      <c r="A315" s="3">
        <v>33</v>
      </c>
      <c r="B315" s="4" t="s">
        <v>1643</v>
      </c>
      <c r="C315" s="10">
        <v>14.990913129999999</v>
      </c>
      <c r="D315" s="4" t="s">
        <v>1361</v>
      </c>
      <c r="E315" s="4">
        <v>0</v>
      </c>
      <c r="F315" s="4">
        <v>4</v>
      </c>
      <c r="G315" s="4">
        <v>4</v>
      </c>
      <c r="H315" s="4"/>
      <c r="I315" s="4">
        <v>0</v>
      </c>
      <c r="J315" s="4">
        <v>0</v>
      </c>
      <c r="K315" s="4" t="s">
        <v>1362</v>
      </c>
      <c r="L315" s="4">
        <v>33</v>
      </c>
      <c r="M315" s="4">
        <v>33</v>
      </c>
      <c r="N315" s="4">
        <v>14.990913129999999</v>
      </c>
      <c r="O315" s="11">
        <v>14.991</v>
      </c>
      <c r="P315" cm="1">
        <f t="array" ref="P315">_xlfn._xlws.FILTER(Table3[[#All],[Name]],(Table3[[#All],[Polygon]]=$A315)*(Table3[[#All],[Period]]=P$1)*((Table3[[#All],[Variables ]]=$AF$3)+(Table3[[#All],[Variables ]]=$AF$2)+(Table3[[#All],[Variables ]]=$AF$4)),0)</f>
        <v>0</v>
      </c>
      <c r="Q315" t="e" cm="1" vm="2">
        <f t="array" aca="1" ref="Q315" ca="1">_xlfn._xlws.FILTER(Table3[[#All],[Name]],(Table3[[#All],[Polygon]]=$A315)*(Table3[[#All],[Period]]=Q$1)*((Table3[[#All],[Variables ]]=$AF$3)+(Table3[[#All],[Variables ]]=$AF$2)+(Table3[[#All],[Variables ]]=$AF$4)),0)</f>
        <v>#VALUE!</v>
      </c>
      <c r="R315" t="str" cm="1">
        <f t="array" ref="R315">_xlfn._xlws.FILTER(Table3[[#All],[Name]],(Table3[[#All],[Polygon]]=$A315)*(Table3[[#All],[Period]]=R$1)*((Table3[[#All],[Variables ]]=$AF$3)+(Table3[[#All],[Variables ]]=$AF$2)+(Table3[[#All],[Variables ]]=$AF$4)),0)</f>
        <v>AH</v>
      </c>
      <c r="S315" t="str" cm="1">
        <f t="array" ref="S315">_xlfn._xlws.FILTER(Table3[[#All],[Name]],(Table3[[#All],[Polygon]]=$A315)*(Table3[[#All],[Period]]=S$1)*((Table3[[#All],[Variables ]]=$AF$3)+(Table3[[#All],[Variables ]]=$AF$2)+(Table3[[#All],[Variables ]]=$AF$4)),0)</f>
        <v>AH</v>
      </c>
      <c r="T315" cm="1">
        <f t="array" ref="T315">_xlfn._xlws.FILTER(Table3[[#All],[Name]],(Table3[[#All],[Polygon]]=$A315)*(Table3[[#All],[Period]]=T$1)*((Table3[[#All],[Variables ]]=$AF$3)+(Table3[[#All],[Variables ]]=$AF$2)+(Table3[[#All],[Variables ]]=$AF$4)),0)</f>
        <v>0</v>
      </c>
      <c r="U315" cm="1">
        <f t="array" ref="U315">_xlfn._xlws.FILTER(Table3[[#All],[Name]],(Table3[[#All],[Polygon]]=$A315)*(Table3[[#All],[Period]]=U$1)*((Table3[[#All],[Variables ]]=$AF$3)+(Table3[[#All],[Variables ]]=$AF$2)+(Table3[[#All],[Variables ]]=$AF$4)),0)</f>
        <v>0</v>
      </c>
      <c r="V315" t="str" cm="1">
        <f t="array" ref="V315">_xlfn._xlws.FILTER(Table3[[#All],[Name]],(Table3[[#All],[Polygon]]=$A315)*(Table3[[#All],[Period]]=V$1)*((Table3[[#All],[Variables ]]=$AF$3)+(Table3[[#All],[Variables ]]=$AF$2)+(Table3[[#All],[Variables ]]=$AF$4)),0)</f>
        <v>PCT</v>
      </c>
      <c r="W315" t="str" cm="1">
        <f t="array" ref="W315">_xlfn._xlws.FILTER(Table3[[#All],[Name]],(Table3[[#All],[Polygon]]=$A315)*(Table3[[#All],[Period]]=W$1)*((Table3[[#All],[Variables ]]=$AF$3)+(Table3[[#All],[Variables ]]=$AF$2)+(Table3[[#All],[Variables ]]=$AF$4)),0)</f>
        <v>AH</v>
      </c>
      <c r="X315" t="str" cm="1">
        <f t="array" ref="X315">_xlfn._xlws.FILTER(Table3[[#All],[Name]],(Table3[[#All],[Polygon]]=$A315)*(Table3[[#All],[Period]]=X$1)*((Table3[[#All],[Variables ]]=$AF$3)+(Table3[[#All],[Variables ]]=$AF$2)+(Table3[[#All],[Variables ]]=$AF$4)),0)</f>
        <v>AH</v>
      </c>
      <c r="Y315" cm="1">
        <f t="array" ref="Y315">_xlfn._xlws.FILTER(Table3[[#All],[Name]],(Table3[[#All],[Polygon]]=$A315)*(Table3[[#All],[Period]]=Y$1)*((Table3[[#All],[Variables ]]=$AF$3)+(Table3[[#All],[Variables ]]=$AF$2)+(Table3[[#All],[Variables ]]=$AF$4)),0)</f>
        <v>0</v>
      </c>
      <c r="Z315" cm="1">
        <f t="array" ref="Z315">_xlfn._xlws.FILTER(Table3[[#All],[Name]],(Table3[[#All],[Polygon]]=$A315)*(Table3[[#All],[Period]]=Z$1)*((Table3[[#All],[Variables ]]=$AF$3)+(Table3[[#All],[Variables ]]=$AF$2)+(Table3[[#All],[Variables ]]=$AF$4)),0)</f>
        <v>0</v>
      </c>
      <c r="AA315" cm="1">
        <f t="array" ref="AA315">_xlfn._xlws.FILTER(Table3[[#All],[Name]],(Table3[[#All],[Polygon]]=$A315)*(Table3[[#All],[Period]]=AA$1)*((Table3[[#All],[Variables ]]=$AF$3)+(Table3[[#All],[Variables ]]=$AF$2)+(Table3[[#All],[Variables ]]=$AF$4)),0)</f>
        <v>0</v>
      </c>
      <c r="AB315" cm="1">
        <f t="array" ref="AB315">_xlfn._xlws.FILTER(Table3[[#All],[Name]],(Table3[[#All],[Polygon]]=$A315)*(Table3[[#All],[Period]]=AB$1)*((Table3[[#All],[Variables ]]=$AF$3)+(Table3[[#All],[Variables ]]=$AF$2)+(Table3[[#All],[Variables ]]=$AF$4)),0)</f>
        <v>0</v>
      </c>
      <c r="AC315" cm="1">
        <f t="array" ref="AC315">_xlfn._xlws.FILTER(Table3[[#All],[Name]],(Table3[[#All],[Polygon]]=$A315)*(Table3[[#All],[Period]]=AC$1)*((Table3[[#All],[Variables ]]=$AF$3)+(Table3[[#All],[Variables ]]=$AF$2)+(Table3[[#All],[Variables ]]=$AF$4)),0)</f>
        <v>0</v>
      </c>
      <c r="AD315" cm="1">
        <f t="array" ref="AD315">_xlfn._xlws.FILTER(Table3[[#All],[Name]],(Table3[[#All],[Polygon]]=$A315)*(Table3[[#All],[Period]]=AD$1)*((Table3[[#All],[Variables ]]=$AF$3)+(Table3[[#All],[Variables ]]=$AF$2)+(Table3[[#All],[Variables ]]=$AF$4)),0)</f>
        <v>0</v>
      </c>
    </row>
    <row r="316" spans="1:30" x14ac:dyDescent="0.35">
      <c r="A316" s="5">
        <v>33</v>
      </c>
      <c r="B316" s="6" t="s">
        <v>1643</v>
      </c>
      <c r="C316" s="8">
        <v>14.990913129999999</v>
      </c>
      <c r="D316" s="6" t="s">
        <v>1361</v>
      </c>
      <c r="E316" s="6">
        <v>0</v>
      </c>
      <c r="F316" s="6">
        <v>4</v>
      </c>
      <c r="G316" s="6">
        <v>4</v>
      </c>
      <c r="H316" s="6"/>
      <c r="I316" s="6">
        <v>0</v>
      </c>
      <c r="J316" s="6">
        <v>0</v>
      </c>
      <c r="K316" s="6" t="s">
        <v>1362</v>
      </c>
      <c r="L316" s="6">
        <v>39</v>
      </c>
      <c r="M316" s="6">
        <v>39</v>
      </c>
      <c r="N316" s="6">
        <v>13.85877282</v>
      </c>
      <c r="O316" s="9">
        <v>12.163</v>
      </c>
      <c r="P316" cm="1">
        <f t="array" ref="P316">_xlfn._xlws.FILTER(Table3[[#All],[Name]],(Table3[[#All],[Polygon]]=$A316)*(Table3[[#All],[Period]]=P$1)*((Table3[[#All],[Variables ]]=$AF$3)+(Table3[[#All],[Variables ]]=$AF$2)+(Table3[[#All],[Variables ]]=$AF$4)),0)</f>
        <v>0</v>
      </c>
      <c r="Q316" t="e" cm="1" vm="2">
        <f t="array" aca="1" ref="Q316" ca="1">_xlfn._xlws.FILTER(Table3[[#All],[Name]],(Table3[[#All],[Polygon]]=$A316)*(Table3[[#All],[Period]]=Q$1)*((Table3[[#All],[Variables ]]=$AF$3)+(Table3[[#All],[Variables ]]=$AF$2)+(Table3[[#All],[Variables ]]=$AF$4)),0)</f>
        <v>#VALUE!</v>
      </c>
      <c r="R316" t="str" cm="1">
        <f t="array" ref="R316">_xlfn._xlws.FILTER(Table3[[#All],[Name]],(Table3[[#All],[Polygon]]=$A316)*(Table3[[#All],[Period]]=R$1)*((Table3[[#All],[Variables ]]=$AF$3)+(Table3[[#All],[Variables ]]=$AF$2)+(Table3[[#All],[Variables ]]=$AF$4)),0)</f>
        <v>AH</v>
      </c>
      <c r="S316" t="str" cm="1">
        <f t="array" ref="S316">_xlfn._xlws.FILTER(Table3[[#All],[Name]],(Table3[[#All],[Polygon]]=$A316)*(Table3[[#All],[Period]]=S$1)*((Table3[[#All],[Variables ]]=$AF$3)+(Table3[[#All],[Variables ]]=$AF$2)+(Table3[[#All],[Variables ]]=$AF$4)),0)</f>
        <v>AH</v>
      </c>
      <c r="T316" cm="1">
        <f t="array" ref="T316">_xlfn._xlws.FILTER(Table3[[#All],[Name]],(Table3[[#All],[Polygon]]=$A316)*(Table3[[#All],[Period]]=T$1)*((Table3[[#All],[Variables ]]=$AF$3)+(Table3[[#All],[Variables ]]=$AF$2)+(Table3[[#All],[Variables ]]=$AF$4)),0)</f>
        <v>0</v>
      </c>
      <c r="U316" cm="1">
        <f t="array" ref="U316">_xlfn._xlws.FILTER(Table3[[#All],[Name]],(Table3[[#All],[Polygon]]=$A316)*(Table3[[#All],[Period]]=U$1)*((Table3[[#All],[Variables ]]=$AF$3)+(Table3[[#All],[Variables ]]=$AF$2)+(Table3[[#All],[Variables ]]=$AF$4)),0)</f>
        <v>0</v>
      </c>
      <c r="V316" t="str" cm="1">
        <f t="array" ref="V316">_xlfn._xlws.FILTER(Table3[[#All],[Name]],(Table3[[#All],[Polygon]]=$A316)*(Table3[[#All],[Period]]=V$1)*((Table3[[#All],[Variables ]]=$AF$3)+(Table3[[#All],[Variables ]]=$AF$2)+(Table3[[#All],[Variables ]]=$AF$4)),0)</f>
        <v>PCT</v>
      </c>
      <c r="W316" t="str" cm="1">
        <f t="array" ref="W316">_xlfn._xlws.FILTER(Table3[[#All],[Name]],(Table3[[#All],[Polygon]]=$A316)*(Table3[[#All],[Period]]=W$1)*((Table3[[#All],[Variables ]]=$AF$3)+(Table3[[#All],[Variables ]]=$AF$2)+(Table3[[#All],[Variables ]]=$AF$4)),0)</f>
        <v>AH</v>
      </c>
      <c r="X316" t="str" cm="1">
        <f t="array" ref="X316">_xlfn._xlws.FILTER(Table3[[#All],[Name]],(Table3[[#All],[Polygon]]=$A316)*(Table3[[#All],[Period]]=X$1)*((Table3[[#All],[Variables ]]=$AF$3)+(Table3[[#All],[Variables ]]=$AF$2)+(Table3[[#All],[Variables ]]=$AF$4)),0)</f>
        <v>AH</v>
      </c>
      <c r="Y316" cm="1">
        <f t="array" ref="Y316">_xlfn._xlws.FILTER(Table3[[#All],[Name]],(Table3[[#All],[Polygon]]=$A316)*(Table3[[#All],[Period]]=Y$1)*((Table3[[#All],[Variables ]]=$AF$3)+(Table3[[#All],[Variables ]]=$AF$2)+(Table3[[#All],[Variables ]]=$AF$4)),0)</f>
        <v>0</v>
      </c>
      <c r="Z316" cm="1">
        <f t="array" ref="Z316">_xlfn._xlws.FILTER(Table3[[#All],[Name]],(Table3[[#All],[Polygon]]=$A316)*(Table3[[#All],[Period]]=Z$1)*((Table3[[#All],[Variables ]]=$AF$3)+(Table3[[#All],[Variables ]]=$AF$2)+(Table3[[#All],[Variables ]]=$AF$4)),0)</f>
        <v>0</v>
      </c>
      <c r="AA316" cm="1">
        <f t="array" ref="AA316">_xlfn._xlws.FILTER(Table3[[#All],[Name]],(Table3[[#All],[Polygon]]=$A316)*(Table3[[#All],[Period]]=AA$1)*((Table3[[#All],[Variables ]]=$AF$3)+(Table3[[#All],[Variables ]]=$AF$2)+(Table3[[#All],[Variables ]]=$AF$4)),0)</f>
        <v>0</v>
      </c>
      <c r="AB316" cm="1">
        <f t="array" ref="AB316">_xlfn._xlws.FILTER(Table3[[#All],[Name]],(Table3[[#All],[Polygon]]=$A316)*(Table3[[#All],[Period]]=AB$1)*((Table3[[#All],[Variables ]]=$AF$3)+(Table3[[#All],[Variables ]]=$AF$2)+(Table3[[#All],[Variables ]]=$AF$4)),0)</f>
        <v>0</v>
      </c>
      <c r="AC316" cm="1">
        <f t="array" ref="AC316">_xlfn._xlws.FILTER(Table3[[#All],[Name]],(Table3[[#All],[Polygon]]=$A316)*(Table3[[#All],[Period]]=AC$1)*((Table3[[#All],[Variables ]]=$AF$3)+(Table3[[#All],[Variables ]]=$AF$2)+(Table3[[#All],[Variables ]]=$AF$4)),0)</f>
        <v>0</v>
      </c>
      <c r="AD316" cm="1">
        <f t="array" ref="AD316">_xlfn._xlws.FILTER(Table3[[#All],[Name]],(Table3[[#All],[Polygon]]=$A316)*(Table3[[#All],[Period]]=AD$1)*((Table3[[#All],[Variables ]]=$AF$3)+(Table3[[#All],[Variables ]]=$AF$2)+(Table3[[#All],[Variables ]]=$AF$4)),0)</f>
        <v>0</v>
      </c>
    </row>
    <row r="317" spans="1:30" x14ac:dyDescent="0.35">
      <c r="A317" s="3">
        <v>33</v>
      </c>
      <c r="B317" s="4" t="s">
        <v>1643</v>
      </c>
      <c r="C317" s="10">
        <v>14.990913129999999</v>
      </c>
      <c r="D317" s="4" t="s">
        <v>1361</v>
      </c>
      <c r="E317" s="4">
        <v>0</v>
      </c>
      <c r="F317" s="4">
        <v>4</v>
      </c>
      <c r="G317" s="4">
        <v>4</v>
      </c>
      <c r="H317" s="4"/>
      <c r="I317" s="4">
        <v>0</v>
      </c>
      <c r="J317" s="4">
        <v>0</v>
      </c>
      <c r="K317" s="4" t="s">
        <v>1362</v>
      </c>
      <c r="L317" s="4">
        <v>800</v>
      </c>
      <c r="M317" s="4">
        <v>800</v>
      </c>
      <c r="N317" s="4">
        <v>51.194460190000001</v>
      </c>
      <c r="O317" s="11">
        <v>4.1710000000000003</v>
      </c>
      <c r="P317" cm="1">
        <f t="array" ref="P317">_xlfn._xlws.FILTER(Table3[[#All],[Name]],(Table3[[#All],[Polygon]]=$A317)*(Table3[[#All],[Period]]=P$1)*((Table3[[#All],[Variables ]]=$AF$3)+(Table3[[#All],[Variables ]]=$AF$2)+(Table3[[#All],[Variables ]]=$AF$4)),0)</f>
        <v>0</v>
      </c>
      <c r="Q317" t="e" cm="1" vm="2">
        <f t="array" aca="1" ref="Q317" ca="1">_xlfn._xlws.FILTER(Table3[[#All],[Name]],(Table3[[#All],[Polygon]]=$A317)*(Table3[[#All],[Period]]=Q$1)*((Table3[[#All],[Variables ]]=$AF$3)+(Table3[[#All],[Variables ]]=$AF$2)+(Table3[[#All],[Variables ]]=$AF$4)),0)</f>
        <v>#VALUE!</v>
      </c>
      <c r="R317" t="str" cm="1">
        <f t="array" ref="R317">_xlfn._xlws.FILTER(Table3[[#All],[Name]],(Table3[[#All],[Polygon]]=$A317)*(Table3[[#All],[Period]]=R$1)*((Table3[[#All],[Variables ]]=$AF$3)+(Table3[[#All],[Variables ]]=$AF$2)+(Table3[[#All],[Variables ]]=$AF$4)),0)</f>
        <v>AH</v>
      </c>
      <c r="S317" t="str" cm="1">
        <f t="array" ref="S317">_xlfn._xlws.FILTER(Table3[[#All],[Name]],(Table3[[#All],[Polygon]]=$A317)*(Table3[[#All],[Period]]=S$1)*((Table3[[#All],[Variables ]]=$AF$3)+(Table3[[#All],[Variables ]]=$AF$2)+(Table3[[#All],[Variables ]]=$AF$4)),0)</f>
        <v>AH</v>
      </c>
      <c r="T317" cm="1">
        <f t="array" ref="T317">_xlfn._xlws.FILTER(Table3[[#All],[Name]],(Table3[[#All],[Polygon]]=$A317)*(Table3[[#All],[Period]]=T$1)*((Table3[[#All],[Variables ]]=$AF$3)+(Table3[[#All],[Variables ]]=$AF$2)+(Table3[[#All],[Variables ]]=$AF$4)),0)</f>
        <v>0</v>
      </c>
      <c r="U317" cm="1">
        <f t="array" ref="U317">_xlfn._xlws.FILTER(Table3[[#All],[Name]],(Table3[[#All],[Polygon]]=$A317)*(Table3[[#All],[Period]]=U$1)*((Table3[[#All],[Variables ]]=$AF$3)+(Table3[[#All],[Variables ]]=$AF$2)+(Table3[[#All],[Variables ]]=$AF$4)),0)</f>
        <v>0</v>
      </c>
      <c r="V317" t="str" cm="1">
        <f t="array" ref="V317">_xlfn._xlws.FILTER(Table3[[#All],[Name]],(Table3[[#All],[Polygon]]=$A317)*(Table3[[#All],[Period]]=V$1)*((Table3[[#All],[Variables ]]=$AF$3)+(Table3[[#All],[Variables ]]=$AF$2)+(Table3[[#All],[Variables ]]=$AF$4)),0)</f>
        <v>PCT</v>
      </c>
      <c r="W317" t="str" cm="1">
        <f t="array" ref="W317">_xlfn._xlws.FILTER(Table3[[#All],[Name]],(Table3[[#All],[Polygon]]=$A317)*(Table3[[#All],[Period]]=W$1)*((Table3[[#All],[Variables ]]=$AF$3)+(Table3[[#All],[Variables ]]=$AF$2)+(Table3[[#All],[Variables ]]=$AF$4)),0)</f>
        <v>AH</v>
      </c>
      <c r="X317" t="str" cm="1">
        <f t="array" ref="X317">_xlfn._xlws.FILTER(Table3[[#All],[Name]],(Table3[[#All],[Polygon]]=$A317)*(Table3[[#All],[Period]]=X$1)*((Table3[[#All],[Variables ]]=$AF$3)+(Table3[[#All],[Variables ]]=$AF$2)+(Table3[[#All],[Variables ]]=$AF$4)),0)</f>
        <v>AH</v>
      </c>
      <c r="Y317" cm="1">
        <f t="array" ref="Y317">_xlfn._xlws.FILTER(Table3[[#All],[Name]],(Table3[[#All],[Polygon]]=$A317)*(Table3[[#All],[Period]]=Y$1)*((Table3[[#All],[Variables ]]=$AF$3)+(Table3[[#All],[Variables ]]=$AF$2)+(Table3[[#All],[Variables ]]=$AF$4)),0)</f>
        <v>0</v>
      </c>
      <c r="Z317" cm="1">
        <f t="array" ref="Z317">_xlfn._xlws.FILTER(Table3[[#All],[Name]],(Table3[[#All],[Polygon]]=$A317)*(Table3[[#All],[Period]]=Z$1)*((Table3[[#All],[Variables ]]=$AF$3)+(Table3[[#All],[Variables ]]=$AF$2)+(Table3[[#All],[Variables ]]=$AF$4)),0)</f>
        <v>0</v>
      </c>
      <c r="AA317" cm="1">
        <f t="array" ref="AA317">_xlfn._xlws.FILTER(Table3[[#All],[Name]],(Table3[[#All],[Polygon]]=$A317)*(Table3[[#All],[Period]]=AA$1)*((Table3[[#All],[Variables ]]=$AF$3)+(Table3[[#All],[Variables ]]=$AF$2)+(Table3[[#All],[Variables ]]=$AF$4)),0)</f>
        <v>0</v>
      </c>
      <c r="AB317" cm="1">
        <f t="array" ref="AB317">_xlfn._xlws.FILTER(Table3[[#All],[Name]],(Table3[[#All],[Polygon]]=$A317)*(Table3[[#All],[Period]]=AB$1)*((Table3[[#All],[Variables ]]=$AF$3)+(Table3[[#All],[Variables ]]=$AF$2)+(Table3[[#All],[Variables ]]=$AF$4)),0)</f>
        <v>0</v>
      </c>
      <c r="AC317" cm="1">
        <f t="array" ref="AC317">_xlfn._xlws.FILTER(Table3[[#All],[Name]],(Table3[[#All],[Polygon]]=$A317)*(Table3[[#All],[Period]]=AC$1)*((Table3[[#All],[Variables ]]=$AF$3)+(Table3[[#All],[Variables ]]=$AF$2)+(Table3[[#All],[Variables ]]=$AF$4)),0)</f>
        <v>0</v>
      </c>
      <c r="AD317" cm="1">
        <f t="array" ref="AD317">_xlfn._xlws.FILTER(Table3[[#All],[Name]],(Table3[[#All],[Polygon]]=$A317)*(Table3[[#All],[Period]]=AD$1)*((Table3[[#All],[Variables ]]=$AF$3)+(Table3[[#All],[Variables ]]=$AF$2)+(Table3[[#All],[Variables ]]=$AF$4)),0)</f>
        <v>0</v>
      </c>
    </row>
    <row r="318" spans="1:30" x14ac:dyDescent="0.35">
      <c r="A318" s="5">
        <v>33</v>
      </c>
      <c r="B318" s="6" t="s">
        <v>1643</v>
      </c>
      <c r="C318" s="8">
        <v>14.990913129999999</v>
      </c>
      <c r="D318" s="6" t="s">
        <v>1361</v>
      </c>
      <c r="E318" s="6">
        <v>0</v>
      </c>
      <c r="F318" s="6">
        <v>4</v>
      </c>
      <c r="G318" s="6">
        <v>4</v>
      </c>
      <c r="H318" s="6"/>
      <c r="I318" s="6">
        <v>0</v>
      </c>
      <c r="J318" s="6">
        <v>0</v>
      </c>
      <c r="K318" s="6" t="s">
        <v>1362</v>
      </c>
      <c r="L318" s="6">
        <v>802</v>
      </c>
      <c r="M318" s="6">
        <v>802</v>
      </c>
      <c r="N318" s="6">
        <v>28.05279208</v>
      </c>
      <c r="O318" s="9">
        <v>0.189</v>
      </c>
      <c r="P318" cm="1">
        <f t="array" ref="P318">_xlfn._xlws.FILTER(Table3[[#All],[Name]],(Table3[[#All],[Polygon]]=$A318)*(Table3[[#All],[Period]]=P$1)*((Table3[[#All],[Variables ]]=$AF$3)+(Table3[[#All],[Variables ]]=$AF$2)+(Table3[[#All],[Variables ]]=$AF$4)),0)</f>
        <v>0</v>
      </c>
      <c r="Q318" t="e" cm="1" vm="2">
        <f t="array" aca="1" ref="Q318" ca="1">_xlfn._xlws.FILTER(Table3[[#All],[Name]],(Table3[[#All],[Polygon]]=$A318)*(Table3[[#All],[Period]]=Q$1)*((Table3[[#All],[Variables ]]=$AF$3)+(Table3[[#All],[Variables ]]=$AF$2)+(Table3[[#All],[Variables ]]=$AF$4)),0)</f>
        <v>#VALUE!</v>
      </c>
      <c r="R318" t="str" cm="1">
        <f t="array" ref="R318">_xlfn._xlws.FILTER(Table3[[#All],[Name]],(Table3[[#All],[Polygon]]=$A318)*(Table3[[#All],[Period]]=R$1)*((Table3[[#All],[Variables ]]=$AF$3)+(Table3[[#All],[Variables ]]=$AF$2)+(Table3[[#All],[Variables ]]=$AF$4)),0)</f>
        <v>AH</v>
      </c>
      <c r="S318" t="str" cm="1">
        <f t="array" ref="S318">_xlfn._xlws.FILTER(Table3[[#All],[Name]],(Table3[[#All],[Polygon]]=$A318)*(Table3[[#All],[Period]]=S$1)*((Table3[[#All],[Variables ]]=$AF$3)+(Table3[[#All],[Variables ]]=$AF$2)+(Table3[[#All],[Variables ]]=$AF$4)),0)</f>
        <v>AH</v>
      </c>
      <c r="T318" cm="1">
        <f t="array" ref="T318">_xlfn._xlws.FILTER(Table3[[#All],[Name]],(Table3[[#All],[Polygon]]=$A318)*(Table3[[#All],[Period]]=T$1)*((Table3[[#All],[Variables ]]=$AF$3)+(Table3[[#All],[Variables ]]=$AF$2)+(Table3[[#All],[Variables ]]=$AF$4)),0)</f>
        <v>0</v>
      </c>
      <c r="U318" cm="1">
        <f t="array" ref="U318">_xlfn._xlws.FILTER(Table3[[#All],[Name]],(Table3[[#All],[Polygon]]=$A318)*(Table3[[#All],[Period]]=U$1)*((Table3[[#All],[Variables ]]=$AF$3)+(Table3[[#All],[Variables ]]=$AF$2)+(Table3[[#All],[Variables ]]=$AF$4)),0)</f>
        <v>0</v>
      </c>
      <c r="V318" t="str" cm="1">
        <f t="array" ref="V318">_xlfn._xlws.FILTER(Table3[[#All],[Name]],(Table3[[#All],[Polygon]]=$A318)*(Table3[[#All],[Period]]=V$1)*((Table3[[#All],[Variables ]]=$AF$3)+(Table3[[#All],[Variables ]]=$AF$2)+(Table3[[#All],[Variables ]]=$AF$4)),0)</f>
        <v>PCT</v>
      </c>
      <c r="W318" t="str" cm="1">
        <f t="array" ref="W318">_xlfn._xlws.FILTER(Table3[[#All],[Name]],(Table3[[#All],[Polygon]]=$A318)*(Table3[[#All],[Period]]=W$1)*((Table3[[#All],[Variables ]]=$AF$3)+(Table3[[#All],[Variables ]]=$AF$2)+(Table3[[#All],[Variables ]]=$AF$4)),0)</f>
        <v>AH</v>
      </c>
      <c r="X318" t="str" cm="1">
        <f t="array" ref="X318">_xlfn._xlws.FILTER(Table3[[#All],[Name]],(Table3[[#All],[Polygon]]=$A318)*(Table3[[#All],[Period]]=X$1)*((Table3[[#All],[Variables ]]=$AF$3)+(Table3[[#All],[Variables ]]=$AF$2)+(Table3[[#All],[Variables ]]=$AF$4)),0)</f>
        <v>AH</v>
      </c>
      <c r="Y318" cm="1">
        <f t="array" ref="Y318">_xlfn._xlws.FILTER(Table3[[#All],[Name]],(Table3[[#All],[Polygon]]=$A318)*(Table3[[#All],[Period]]=Y$1)*((Table3[[#All],[Variables ]]=$AF$3)+(Table3[[#All],[Variables ]]=$AF$2)+(Table3[[#All],[Variables ]]=$AF$4)),0)</f>
        <v>0</v>
      </c>
      <c r="Z318" cm="1">
        <f t="array" ref="Z318">_xlfn._xlws.FILTER(Table3[[#All],[Name]],(Table3[[#All],[Polygon]]=$A318)*(Table3[[#All],[Period]]=Z$1)*((Table3[[#All],[Variables ]]=$AF$3)+(Table3[[#All],[Variables ]]=$AF$2)+(Table3[[#All],[Variables ]]=$AF$4)),0)</f>
        <v>0</v>
      </c>
      <c r="AA318" cm="1">
        <f t="array" ref="AA318">_xlfn._xlws.FILTER(Table3[[#All],[Name]],(Table3[[#All],[Polygon]]=$A318)*(Table3[[#All],[Period]]=AA$1)*((Table3[[#All],[Variables ]]=$AF$3)+(Table3[[#All],[Variables ]]=$AF$2)+(Table3[[#All],[Variables ]]=$AF$4)),0)</f>
        <v>0</v>
      </c>
      <c r="AB318" cm="1">
        <f t="array" ref="AB318">_xlfn._xlws.FILTER(Table3[[#All],[Name]],(Table3[[#All],[Polygon]]=$A318)*(Table3[[#All],[Period]]=AB$1)*((Table3[[#All],[Variables ]]=$AF$3)+(Table3[[#All],[Variables ]]=$AF$2)+(Table3[[#All],[Variables ]]=$AF$4)),0)</f>
        <v>0</v>
      </c>
      <c r="AC318" cm="1">
        <f t="array" ref="AC318">_xlfn._xlws.FILTER(Table3[[#All],[Name]],(Table3[[#All],[Polygon]]=$A318)*(Table3[[#All],[Period]]=AC$1)*((Table3[[#All],[Variables ]]=$AF$3)+(Table3[[#All],[Variables ]]=$AF$2)+(Table3[[#All],[Variables ]]=$AF$4)),0)</f>
        <v>0</v>
      </c>
      <c r="AD318" cm="1">
        <f t="array" ref="AD318">_xlfn._xlws.FILTER(Table3[[#All],[Name]],(Table3[[#All],[Polygon]]=$A318)*(Table3[[#All],[Period]]=AD$1)*((Table3[[#All],[Variables ]]=$AF$3)+(Table3[[#All],[Variables ]]=$AF$2)+(Table3[[#All],[Variables ]]=$AF$4)),0)</f>
        <v>0</v>
      </c>
    </row>
    <row r="319" spans="1:30" x14ac:dyDescent="0.35">
      <c r="A319" s="3">
        <v>34</v>
      </c>
      <c r="B319" s="4" t="s">
        <v>1402</v>
      </c>
      <c r="C319" s="10">
        <v>3.3276652630000001</v>
      </c>
      <c r="D319" s="4" t="s">
        <v>1361</v>
      </c>
      <c r="E319" s="4">
        <v>0</v>
      </c>
      <c r="F319" s="4">
        <v>4</v>
      </c>
      <c r="G319" s="4">
        <v>4</v>
      </c>
      <c r="H319" s="4"/>
      <c r="I319" s="4">
        <v>0</v>
      </c>
      <c r="J319" s="4">
        <v>0</v>
      </c>
      <c r="K319" s="4" t="s">
        <v>1362</v>
      </c>
      <c r="L319" s="4">
        <v>34</v>
      </c>
      <c r="M319" s="4">
        <v>34</v>
      </c>
      <c r="N319" s="4">
        <v>3.3276652630000001</v>
      </c>
      <c r="O319" s="11">
        <v>3.3279999999999998</v>
      </c>
      <c r="P319" cm="1">
        <f t="array" ref="P319">_xlfn._xlws.FILTER(Table3[[#All],[Name]],(Table3[[#All],[Polygon]]=$A319)*(Table3[[#All],[Period]]=P$1)*((Table3[[#All],[Variables ]]=$AF$3)+(Table3[[#All],[Variables ]]=$AF$2)+(Table3[[#All],[Variables ]]=$AF$4)),0)</f>
        <v>0</v>
      </c>
      <c r="Q319" t="e" cm="1" vm="2">
        <f t="array" aca="1" ref="Q319" ca="1">_xlfn._xlws.FILTER(Table3[[#All],[Name]],(Table3[[#All],[Polygon]]=$A319)*(Table3[[#All],[Period]]=Q$1)*((Table3[[#All],[Variables ]]=$AF$3)+(Table3[[#All],[Variables ]]=$AF$2)+(Table3[[#All],[Variables ]]=$AF$4)),0)</f>
        <v>#VALUE!</v>
      </c>
      <c r="R319" t="str" cm="1">
        <f t="array" ref="R319">_xlfn._xlws.FILTER(Table3[[#All],[Name]],(Table3[[#All],[Polygon]]=$A319)*(Table3[[#All],[Period]]=R$1)*((Table3[[#All],[Variables ]]=$AF$3)+(Table3[[#All],[Variables ]]=$AF$2)+(Table3[[#All],[Variables ]]=$AF$4)),0)</f>
        <v>AH</v>
      </c>
      <c r="S319" t="str" cm="1">
        <f t="array" ref="S319">_xlfn._xlws.FILTER(Table3[[#All],[Name]],(Table3[[#All],[Polygon]]=$A319)*(Table3[[#All],[Period]]=S$1)*((Table3[[#All],[Variables ]]=$AF$3)+(Table3[[#All],[Variables ]]=$AF$2)+(Table3[[#All],[Variables ]]=$AF$4)),0)</f>
        <v>AH</v>
      </c>
      <c r="T319" cm="1">
        <f t="array" ref="T319">_xlfn._xlws.FILTER(Table3[[#All],[Name]],(Table3[[#All],[Polygon]]=$A319)*(Table3[[#All],[Period]]=T$1)*((Table3[[#All],[Variables ]]=$AF$3)+(Table3[[#All],[Variables ]]=$AF$2)+(Table3[[#All],[Variables ]]=$AF$4)),0)</f>
        <v>0</v>
      </c>
      <c r="U319" cm="1">
        <f t="array" ref="U319">_xlfn._xlws.FILTER(Table3[[#All],[Name]],(Table3[[#All],[Polygon]]=$A319)*(Table3[[#All],[Period]]=U$1)*((Table3[[#All],[Variables ]]=$AF$3)+(Table3[[#All],[Variables ]]=$AF$2)+(Table3[[#All],[Variables ]]=$AF$4)),0)</f>
        <v>0</v>
      </c>
      <c r="V319" cm="1">
        <f t="array" ref="V319">_xlfn._xlws.FILTER(Table3[[#All],[Name]],(Table3[[#All],[Polygon]]=$A319)*(Table3[[#All],[Period]]=V$1)*((Table3[[#All],[Variables ]]=$AF$3)+(Table3[[#All],[Variables ]]=$AF$2)+(Table3[[#All],[Variables ]]=$AF$4)),0)</f>
        <v>0</v>
      </c>
      <c r="W319" t="str" cm="1">
        <f t="array" ref="W319">_xlfn._xlws.FILTER(Table3[[#All],[Name]],(Table3[[#All],[Polygon]]=$A319)*(Table3[[#All],[Period]]=W$1)*((Table3[[#All],[Variables ]]=$AF$3)+(Table3[[#All],[Variables ]]=$AF$2)+(Table3[[#All],[Variables ]]=$AF$4)),0)</f>
        <v>PCT</v>
      </c>
      <c r="X319" t="str" cm="1">
        <f t="array" ref="X319">_xlfn._xlws.FILTER(Table3[[#All],[Name]],(Table3[[#All],[Polygon]]=$A319)*(Table3[[#All],[Period]]=X$1)*((Table3[[#All],[Variables ]]=$AF$3)+(Table3[[#All],[Variables ]]=$AF$2)+(Table3[[#All],[Variables ]]=$AF$4)),0)</f>
        <v>AH</v>
      </c>
      <c r="Y319" t="str" cm="1">
        <f t="array" ref="Y319">_xlfn._xlws.FILTER(Table3[[#All],[Name]],(Table3[[#All],[Polygon]]=$A319)*(Table3[[#All],[Period]]=Y$1)*((Table3[[#All],[Variables ]]=$AF$3)+(Table3[[#All],[Variables ]]=$AF$2)+(Table3[[#All],[Variables ]]=$AF$4)),0)</f>
        <v>AH</v>
      </c>
      <c r="Z319" cm="1">
        <f t="array" ref="Z319">_xlfn._xlws.FILTER(Table3[[#All],[Name]],(Table3[[#All],[Polygon]]=$A319)*(Table3[[#All],[Period]]=Z$1)*((Table3[[#All],[Variables ]]=$AF$3)+(Table3[[#All],[Variables ]]=$AF$2)+(Table3[[#All],[Variables ]]=$AF$4)),0)</f>
        <v>0</v>
      </c>
      <c r="AA319" cm="1">
        <f t="array" ref="AA319">_xlfn._xlws.FILTER(Table3[[#All],[Name]],(Table3[[#All],[Polygon]]=$A319)*(Table3[[#All],[Period]]=AA$1)*((Table3[[#All],[Variables ]]=$AF$3)+(Table3[[#All],[Variables ]]=$AF$2)+(Table3[[#All],[Variables ]]=$AF$4)),0)</f>
        <v>0</v>
      </c>
      <c r="AB319" cm="1">
        <f t="array" ref="AB319">_xlfn._xlws.FILTER(Table3[[#All],[Name]],(Table3[[#All],[Polygon]]=$A319)*(Table3[[#All],[Period]]=AB$1)*((Table3[[#All],[Variables ]]=$AF$3)+(Table3[[#All],[Variables ]]=$AF$2)+(Table3[[#All],[Variables ]]=$AF$4)),0)</f>
        <v>0</v>
      </c>
      <c r="AC319" cm="1">
        <f t="array" ref="AC319">_xlfn._xlws.FILTER(Table3[[#All],[Name]],(Table3[[#All],[Polygon]]=$A319)*(Table3[[#All],[Period]]=AC$1)*((Table3[[#All],[Variables ]]=$AF$3)+(Table3[[#All],[Variables ]]=$AF$2)+(Table3[[#All],[Variables ]]=$AF$4)),0)</f>
        <v>0</v>
      </c>
      <c r="AD319" cm="1">
        <f t="array" ref="AD319">_xlfn._xlws.FILTER(Table3[[#All],[Name]],(Table3[[#All],[Polygon]]=$A319)*(Table3[[#All],[Period]]=AD$1)*((Table3[[#All],[Variables ]]=$AF$3)+(Table3[[#All],[Variables ]]=$AF$2)+(Table3[[#All],[Variables ]]=$AF$4)),0)</f>
        <v>0</v>
      </c>
    </row>
    <row r="320" spans="1:30" x14ac:dyDescent="0.35">
      <c r="A320" s="5">
        <v>34</v>
      </c>
      <c r="B320" s="6" t="s">
        <v>1402</v>
      </c>
      <c r="C320" s="8">
        <v>3.3276652630000001</v>
      </c>
      <c r="D320" s="6" t="s">
        <v>1361</v>
      </c>
      <c r="E320" s="6">
        <v>0</v>
      </c>
      <c r="F320" s="6">
        <v>4</v>
      </c>
      <c r="G320" s="6">
        <v>4</v>
      </c>
      <c r="H320" s="6"/>
      <c r="I320" s="6">
        <v>0</v>
      </c>
      <c r="J320" s="6">
        <v>0</v>
      </c>
      <c r="K320" s="6" t="s">
        <v>1362</v>
      </c>
      <c r="L320" s="6">
        <v>79</v>
      </c>
      <c r="M320" s="6">
        <v>79</v>
      </c>
      <c r="N320" s="6">
        <v>6.8358598620000004</v>
      </c>
      <c r="O320" s="9">
        <v>6.8360000000000003</v>
      </c>
      <c r="P320" cm="1">
        <f t="array" ref="P320">_xlfn._xlws.FILTER(Table3[[#All],[Name]],(Table3[[#All],[Polygon]]=$A320)*(Table3[[#All],[Period]]=P$1)*((Table3[[#All],[Variables ]]=$AF$3)+(Table3[[#All],[Variables ]]=$AF$2)+(Table3[[#All],[Variables ]]=$AF$4)),0)</f>
        <v>0</v>
      </c>
      <c r="Q320" t="e" cm="1" vm="2">
        <f t="array" aca="1" ref="Q320" ca="1">_xlfn._xlws.FILTER(Table3[[#All],[Name]],(Table3[[#All],[Polygon]]=$A320)*(Table3[[#All],[Period]]=Q$1)*((Table3[[#All],[Variables ]]=$AF$3)+(Table3[[#All],[Variables ]]=$AF$2)+(Table3[[#All],[Variables ]]=$AF$4)),0)</f>
        <v>#VALUE!</v>
      </c>
      <c r="R320" t="str" cm="1">
        <f t="array" ref="R320">_xlfn._xlws.FILTER(Table3[[#All],[Name]],(Table3[[#All],[Polygon]]=$A320)*(Table3[[#All],[Period]]=R$1)*((Table3[[#All],[Variables ]]=$AF$3)+(Table3[[#All],[Variables ]]=$AF$2)+(Table3[[#All],[Variables ]]=$AF$4)),0)</f>
        <v>AH</v>
      </c>
      <c r="S320" t="str" cm="1">
        <f t="array" ref="S320">_xlfn._xlws.FILTER(Table3[[#All],[Name]],(Table3[[#All],[Polygon]]=$A320)*(Table3[[#All],[Period]]=S$1)*((Table3[[#All],[Variables ]]=$AF$3)+(Table3[[#All],[Variables ]]=$AF$2)+(Table3[[#All],[Variables ]]=$AF$4)),0)</f>
        <v>AH</v>
      </c>
      <c r="T320" cm="1">
        <f t="array" ref="T320">_xlfn._xlws.FILTER(Table3[[#All],[Name]],(Table3[[#All],[Polygon]]=$A320)*(Table3[[#All],[Period]]=T$1)*((Table3[[#All],[Variables ]]=$AF$3)+(Table3[[#All],[Variables ]]=$AF$2)+(Table3[[#All],[Variables ]]=$AF$4)),0)</f>
        <v>0</v>
      </c>
      <c r="U320" cm="1">
        <f t="array" ref="U320">_xlfn._xlws.FILTER(Table3[[#All],[Name]],(Table3[[#All],[Polygon]]=$A320)*(Table3[[#All],[Period]]=U$1)*((Table3[[#All],[Variables ]]=$AF$3)+(Table3[[#All],[Variables ]]=$AF$2)+(Table3[[#All],[Variables ]]=$AF$4)),0)</f>
        <v>0</v>
      </c>
      <c r="V320" cm="1">
        <f t="array" ref="V320">_xlfn._xlws.FILTER(Table3[[#All],[Name]],(Table3[[#All],[Polygon]]=$A320)*(Table3[[#All],[Period]]=V$1)*((Table3[[#All],[Variables ]]=$AF$3)+(Table3[[#All],[Variables ]]=$AF$2)+(Table3[[#All],[Variables ]]=$AF$4)),0)</f>
        <v>0</v>
      </c>
      <c r="W320" t="str" cm="1">
        <f t="array" ref="W320">_xlfn._xlws.FILTER(Table3[[#All],[Name]],(Table3[[#All],[Polygon]]=$A320)*(Table3[[#All],[Period]]=W$1)*((Table3[[#All],[Variables ]]=$AF$3)+(Table3[[#All],[Variables ]]=$AF$2)+(Table3[[#All],[Variables ]]=$AF$4)),0)</f>
        <v>PCT</v>
      </c>
      <c r="X320" t="str" cm="1">
        <f t="array" ref="X320">_xlfn._xlws.FILTER(Table3[[#All],[Name]],(Table3[[#All],[Polygon]]=$A320)*(Table3[[#All],[Period]]=X$1)*((Table3[[#All],[Variables ]]=$AF$3)+(Table3[[#All],[Variables ]]=$AF$2)+(Table3[[#All],[Variables ]]=$AF$4)),0)</f>
        <v>AH</v>
      </c>
      <c r="Y320" t="str" cm="1">
        <f t="array" ref="Y320">_xlfn._xlws.FILTER(Table3[[#All],[Name]],(Table3[[#All],[Polygon]]=$A320)*(Table3[[#All],[Period]]=Y$1)*((Table3[[#All],[Variables ]]=$AF$3)+(Table3[[#All],[Variables ]]=$AF$2)+(Table3[[#All],[Variables ]]=$AF$4)),0)</f>
        <v>AH</v>
      </c>
      <c r="Z320" cm="1">
        <f t="array" ref="Z320">_xlfn._xlws.FILTER(Table3[[#All],[Name]],(Table3[[#All],[Polygon]]=$A320)*(Table3[[#All],[Period]]=Z$1)*((Table3[[#All],[Variables ]]=$AF$3)+(Table3[[#All],[Variables ]]=$AF$2)+(Table3[[#All],[Variables ]]=$AF$4)),0)</f>
        <v>0</v>
      </c>
      <c r="AA320" cm="1">
        <f t="array" ref="AA320">_xlfn._xlws.FILTER(Table3[[#All],[Name]],(Table3[[#All],[Polygon]]=$A320)*(Table3[[#All],[Period]]=AA$1)*((Table3[[#All],[Variables ]]=$AF$3)+(Table3[[#All],[Variables ]]=$AF$2)+(Table3[[#All],[Variables ]]=$AF$4)),0)</f>
        <v>0</v>
      </c>
      <c r="AB320" cm="1">
        <f t="array" ref="AB320">_xlfn._xlws.FILTER(Table3[[#All],[Name]],(Table3[[#All],[Polygon]]=$A320)*(Table3[[#All],[Period]]=AB$1)*((Table3[[#All],[Variables ]]=$AF$3)+(Table3[[#All],[Variables ]]=$AF$2)+(Table3[[#All],[Variables ]]=$AF$4)),0)</f>
        <v>0</v>
      </c>
      <c r="AC320" cm="1">
        <f t="array" ref="AC320">_xlfn._xlws.FILTER(Table3[[#All],[Name]],(Table3[[#All],[Polygon]]=$A320)*(Table3[[#All],[Period]]=AC$1)*((Table3[[#All],[Variables ]]=$AF$3)+(Table3[[#All],[Variables ]]=$AF$2)+(Table3[[#All],[Variables ]]=$AF$4)),0)</f>
        <v>0</v>
      </c>
      <c r="AD320" cm="1">
        <f t="array" ref="AD320">_xlfn._xlws.FILTER(Table3[[#All],[Name]],(Table3[[#All],[Polygon]]=$A320)*(Table3[[#All],[Period]]=AD$1)*((Table3[[#All],[Variables ]]=$AF$3)+(Table3[[#All],[Variables ]]=$AF$2)+(Table3[[#All],[Variables ]]=$AF$4)),0)</f>
        <v>0</v>
      </c>
    </row>
    <row r="321" spans="1:30" x14ac:dyDescent="0.35">
      <c r="A321" s="3">
        <v>34</v>
      </c>
      <c r="B321" s="4" t="s">
        <v>1402</v>
      </c>
      <c r="C321" s="10">
        <v>3.3276652630000001</v>
      </c>
      <c r="D321" s="4" t="s">
        <v>1361</v>
      </c>
      <c r="E321" s="4">
        <v>0</v>
      </c>
      <c r="F321" s="4">
        <v>4</v>
      </c>
      <c r="G321" s="4">
        <v>4</v>
      </c>
      <c r="H321" s="4"/>
      <c r="I321" s="4">
        <v>0</v>
      </c>
      <c r="J321" s="4">
        <v>0</v>
      </c>
      <c r="K321" s="4" t="s">
        <v>1362</v>
      </c>
      <c r="L321" s="4">
        <v>59</v>
      </c>
      <c r="M321" s="4">
        <v>59</v>
      </c>
      <c r="N321" s="4">
        <v>7.2895015440000002</v>
      </c>
      <c r="O321" s="11">
        <v>6.4429999999999996</v>
      </c>
      <c r="P321" cm="1">
        <f t="array" ref="P321">_xlfn._xlws.FILTER(Table3[[#All],[Name]],(Table3[[#All],[Polygon]]=$A321)*(Table3[[#All],[Period]]=P$1)*((Table3[[#All],[Variables ]]=$AF$3)+(Table3[[#All],[Variables ]]=$AF$2)+(Table3[[#All],[Variables ]]=$AF$4)),0)</f>
        <v>0</v>
      </c>
      <c r="Q321" t="e" cm="1" vm="2">
        <f t="array" aca="1" ref="Q321" ca="1">_xlfn._xlws.FILTER(Table3[[#All],[Name]],(Table3[[#All],[Polygon]]=$A321)*(Table3[[#All],[Period]]=Q$1)*((Table3[[#All],[Variables ]]=$AF$3)+(Table3[[#All],[Variables ]]=$AF$2)+(Table3[[#All],[Variables ]]=$AF$4)),0)</f>
        <v>#VALUE!</v>
      </c>
      <c r="R321" t="str" cm="1">
        <f t="array" ref="R321">_xlfn._xlws.FILTER(Table3[[#All],[Name]],(Table3[[#All],[Polygon]]=$A321)*(Table3[[#All],[Period]]=R$1)*((Table3[[#All],[Variables ]]=$AF$3)+(Table3[[#All],[Variables ]]=$AF$2)+(Table3[[#All],[Variables ]]=$AF$4)),0)</f>
        <v>AH</v>
      </c>
      <c r="S321" t="str" cm="1">
        <f t="array" ref="S321">_xlfn._xlws.FILTER(Table3[[#All],[Name]],(Table3[[#All],[Polygon]]=$A321)*(Table3[[#All],[Period]]=S$1)*((Table3[[#All],[Variables ]]=$AF$3)+(Table3[[#All],[Variables ]]=$AF$2)+(Table3[[#All],[Variables ]]=$AF$4)),0)</f>
        <v>AH</v>
      </c>
      <c r="T321" cm="1">
        <f t="array" ref="T321">_xlfn._xlws.FILTER(Table3[[#All],[Name]],(Table3[[#All],[Polygon]]=$A321)*(Table3[[#All],[Period]]=T$1)*((Table3[[#All],[Variables ]]=$AF$3)+(Table3[[#All],[Variables ]]=$AF$2)+(Table3[[#All],[Variables ]]=$AF$4)),0)</f>
        <v>0</v>
      </c>
      <c r="U321" cm="1">
        <f t="array" ref="U321">_xlfn._xlws.FILTER(Table3[[#All],[Name]],(Table3[[#All],[Polygon]]=$A321)*(Table3[[#All],[Period]]=U$1)*((Table3[[#All],[Variables ]]=$AF$3)+(Table3[[#All],[Variables ]]=$AF$2)+(Table3[[#All],[Variables ]]=$AF$4)),0)</f>
        <v>0</v>
      </c>
      <c r="V321" cm="1">
        <f t="array" ref="V321">_xlfn._xlws.FILTER(Table3[[#All],[Name]],(Table3[[#All],[Polygon]]=$A321)*(Table3[[#All],[Period]]=V$1)*((Table3[[#All],[Variables ]]=$AF$3)+(Table3[[#All],[Variables ]]=$AF$2)+(Table3[[#All],[Variables ]]=$AF$4)),0)</f>
        <v>0</v>
      </c>
      <c r="W321" t="str" cm="1">
        <f t="array" ref="W321">_xlfn._xlws.FILTER(Table3[[#All],[Name]],(Table3[[#All],[Polygon]]=$A321)*(Table3[[#All],[Period]]=W$1)*((Table3[[#All],[Variables ]]=$AF$3)+(Table3[[#All],[Variables ]]=$AF$2)+(Table3[[#All],[Variables ]]=$AF$4)),0)</f>
        <v>PCT</v>
      </c>
      <c r="X321" t="str" cm="1">
        <f t="array" ref="X321">_xlfn._xlws.FILTER(Table3[[#All],[Name]],(Table3[[#All],[Polygon]]=$A321)*(Table3[[#All],[Period]]=X$1)*((Table3[[#All],[Variables ]]=$AF$3)+(Table3[[#All],[Variables ]]=$AF$2)+(Table3[[#All],[Variables ]]=$AF$4)),0)</f>
        <v>AH</v>
      </c>
      <c r="Y321" t="str" cm="1">
        <f t="array" ref="Y321">_xlfn._xlws.FILTER(Table3[[#All],[Name]],(Table3[[#All],[Polygon]]=$A321)*(Table3[[#All],[Period]]=Y$1)*((Table3[[#All],[Variables ]]=$AF$3)+(Table3[[#All],[Variables ]]=$AF$2)+(Table3[[#All],[Variables ]]=$AF$4)),0)</f>
        <v>AH</v>
      </c>
      <c r="Z321" cm="1">
        <f t="array" ref="Z321">_xlfn._xlws.FILTER(Table3[[#All],[Name]],(Table3[[#All],[Polygon]]=$A321)*(Table3[[#All],[Period]]=Z$1)*((Table3[[#All],[Variables ]]=$AF$3)+(Table3[[#All],[Variables ]]=$AF$2)+(Table3[[#All],[Variables ]]=$AF$4)),0)</f>
        <v>0</v>
      </c>
      <c r="AA321" cm="1">
        <f t="array" ref="AA321">_xlfn._xlws.FILTER(Table3[[#All],[Name]],(Table3[[#All],[Polygon]]=$A321)*(Table3[[#All],[Period]]=AA$1)*((Table3[[#All],[Variables ]]=$AF$3)+(Table3[[#All],[Variables ]]=$AF$2)+(Table3[[#All],[Variables ]]=$AF$4)),0)</f>
        <v>0</v>
      </c>
      <c r="AB321" cm="1">
        <f t="array" ref="AB321">_xlfn._xlws.FILTER(Table3[[#All],[Name]],(Table3[[#All],[Polygon]]=$A321)*(Table3[[#All],[Period]]=AB$1)*((Table3[[#All],[Variables ]]=$AF$3)+(Table3[[#All],[Variables ]]=$AF$2)+(Table3[[#All],[Variables ]]=$AF$4)),0)</f>
        <v>0</v>
      </c>
      <c r="AC321" cm="1">
        <f t="array" ref="AC321">_xlfn._xlws.FILTER(Table3[[#All],[Name]],(Table3[[#All],[Polygon]]=$A321)*(Table3[[#All],[Period]]=AC$1)*((Table3[[#All],[Variables ]]=$AF$3)+(Table3[[#All],[Variables ]]=$AF$2)+(Table3[[#All],[Variables ]]=$AF$4)),0)</f>
        <v>0</v>
      </c>
      <c r="AD321" cm="1">
        <f t="array" ref="AD321">_xlfn._xlws.FILTER(Table3[[#All],[Name]],(Table3[[#All],[Polygon]]=$A321)*(Table3[[#All],[Period]]=AD$1)*((Table3[[#All],[Variables ]]=$AF$3)+(Table3[[#All],[Variables ]]=$AF$2)+(Table3[[#All],[Variables ]]=$AF$4)),0)</f>
        <v>0</v>
      </c>
    </row>
    <row r="322" spans="1:30" x14ac:dyDescent="0.35">
      <c r="A322" s="5">
        <v>34</v>
      </c>
      <c r="B322" s="6" t="s">
        <v>1402</v>
      </c>
      <c r="C322" s="8">
        <v>3.3276652630000001</v>
      </c>
      <c r="D322" s="6" t="s">
        <v>1361</v>
      </c>
      <c r="E322" s="6">
        <v>0</v>
      </c>
      <c r="F322" s="6">
        <v>4</v>
      </c>
      <c r="G322" s="6">
        <v>4</v>
      </c>
      <c r="H322" s="6"/>
      <c r="I322" s="6">
        <v>0</v>
      </c>
      <c r="J322" s="6">
        <v>0</v>
      </c>
      <c r="K322" s="6" t="s">
        <v>1362</v>
      </c>
      <c r="L322" s="6">
        <v>84</v>
      </c>
      <c r="M322" s="6">
        <v>84</v>
      </c>
      <c r="N322" s="6">
        <v>57.396410359999997</v>
      </c>
      <c r="O322" s="9">
        <v>5.6180000000000003</v>
      </c>
      <c r="P322" cm="1">
        <f t="array" ref="P322">_xlfn._xlws.FILTER(Table3[[#All],[Name]],(Table3[[#All],[Polygon]]=$A322)*(Table3[[#All],[Period]]=P$1)*((Table3[[#All],[Variables ]]=$AF$3)+(Table3[[#All],[Variables ]]=$AF$2)+(Table3[[#All],[Variables ]]=$AF$4)),0)</f>
        <v>0</v>
      </c>
      <c r="Q322" t="e" cm="1" vm="2">
        <f t="array" aca="1" ref="Q322" ca="1">_xlfn._xlws.FILTER(Table3[[#All],[Name]],(Table3[[#All],[Polygon]]=$A322)*(Table3[[#All],[Period]]=Q$1)*((Table3[[#All],[Variables ]]=$AF$3)+(Table3[[#All],[Variables ]]=$AF$2)+(Table3[[#All],[Variables ]]=$AF$4)),0)</f>
        <v>#VALUE!</v>
      </c>
      <c r="R322" t="str" cm="1">
        <f t="array" ref="R322">_xlfn._xlws.FILTER(Table3[[#All],[Name]],(Table3[[#All],[Polygon]]=$A322)*(Table3[[#All],[Period]]=R$1)*((Table3[[#All],[Variables ]]=$AF$3)+(Table3[[#All],[Variables ]]=$AF$2)+(Table3[[#All],[Variables ]]=$AF$4)),0)</f>
        <v>AH</v>
      </c>
      <c r="S322" t="str" cm="1">
        <f t="array" ref="S322">_xlfn._xlws.FILTER(Table3[[#All],[Name]],(Table3[[#All],[Polygon]]=$A322)*(Table3[[#All],[Period]]=S$1)*((Table3[[#All],[Variables ]]=$AF$3)+(Table3[[#All],[Variables ]]=$AF$2)+(Table3[[#All],[Variables ]]=$AF$4)),0)</f>
        <v>AH</v>
      </c>
      <c r="T322" cm="1">
        <f t="array" ref="T322">_xlfn._xlws.FILTER(Table3[[#All],[Name]],(Table3[[#All],[Polygon]]=$A322)*(Table3[[#All],[Period]]=T$1)*((Table3[[#All],[Variables ]]=$AF$3)+(Table3[[#All],[Variables ]]=$AF$2)+(Table3[[#All],[Variables ]]=$AF$4)),0)</f>
        <v>0</v>
      </c>
      <c r="U322" cm="1">
        <f t="array" ref="U322">_xlfn._xlws.FILTER(Table3[[#All],[Name]],(Table3[[#All],[Polygon]]=$A322)*(Table3[[#All],[Period]]=U$1)*((Table3[[#All],[Variables ]]=$AF$3)+(Table3[[#All],[Variables ]]=$AF$2)+(Table3[[#All],[Variables ]]=$AF$4)),0)</f>
        <v>0</v>
      </c>
      <c r="V322" cm="1">
        <f t="array" ref="V322">_xlfn._xlws.FILTER(Table3[[#All],[Name]],(Table3[[#All],[Polygon]]=$A322)*(Table3[[#All],[Period]]=V$1)*((Table3[[#All],[Variables ]]=$AF$3)+(Table3[[#All],[Variables ]]=$AF$2)+(Table3[[#All],[Variables ]]=$AF$4)),0)</f>
        <v>0</v>
      </c>
      <c r="W322" t="str" cm="1">
        <f t="array" ref="W322">_xlfn._xlws.FILTER(Table3[[#All],[Name]],(Table3[[#All],[Polygon]]=$A322)*(Table3[[#All],[Period]]=W$1)*((Table3[[#All],[Variables ]]=$AF$3)+(Table3[[#All],[Variables ]]=$AF$2)+(Table3[[#All],[Variables ]]=$AF$4)),0)</f>
        <v>PCT</v>
      </c>
      <c r="X322" t="str" cm="1">
        <f t="array" ref="X322">_xlfn._xlws.FILTER(Table3[[#All],[Name]],(Table3[[#All],[Polygon]]=$A322)*(Table3[[#All],[Period]]=X$1)*((Table3[[#All],[Variables ]]=$AF$3)+(Table3[[#All],[Variables ]]=$AF$2)+(Table3[[#All],[Variables ]]=$AF$4)),0)</f>
        <v>AH</v>
      </c>
      <c r="Y322" t="str" cm="1">
        <f t="array" ref="Y322">_xlfn._xlws.FILTER(Table3[[#All],[Name]],(Table3[[#All],[Polygon]]=$A322)*(Table3[[#All],[Period]]=Y$1)*((Table3[[#All],[Variables ]]=$AF$3)+(Table3[[#All],[Variables ]]=$AF$2)+(Table3[[#All],[Variables ]]=$AF$4)),0)</f>
        <v>AH</v>
      </c>
      <c r="Z322" cm="1">
        <f t="array" ref="Z322">_xlfn._xlws.FILTER(Table3[[#All],[Name]],(Table3[[#All],[Polygon]]=$A322)*(Table3[[#All],[Period]]=Z$1)*((Table3[[#All],[Variables ]]=$AF$3)+(Table3[[#All],[Variables ]]=$AF$2)+(Table3[[#All],[Variables ]]=$AF$4)),0)</f>
        <v>0</v>
      </c>
      <c r="AA322" cm="1">
        <f t="array" ref="AA322">_xlfn._xlws.FILTER(Table3[[#All],[Name]],(Table3[[#All],[Polygon]]=$A322)*(Table3[[#All],[Period]]=AA$1)*((Table3[[#All],[Variables ]]=$AF$3)+(Table3[[#All],[Variables ]]=$AF$2)+(Table3[[#All],[Variables ]]=$AF$4)),0)</f>
        <v>0</v>
      </c>
      <c r="AB322" cm="1">
        <f t="array" ref="AB322">_xlfn._xlws.FILTER(Table3[[#All],[Name]],(Table3[[#All],[Polygon]]=$A322)*(Table3[[#All],[Period]]=AB$1)*((Table3[[#All],[Variables ]]=$AF$3)+(Table3[[#All],[Variables ]]=$AF$2)+(Table3[[#All],[Variables ]]=$AF$4)),0)</f>
        <v>0</v>
      </c>
      <c r="AC322" cm="1">
        <f t="array" ref="AC322">_xlfn._xlws.FILTER(Table3[[#All],[Name]],(Table3[[#All],[Polygon]]=$A322)*(Table3[[#All],[Period]]=AC$1)*((Table3[[#All],[Variables ]]=$AF$3)+(Table3[[#All],[Variables ]]=$AF$2)+(Table3[[#All],[Variables ]]=$AF$4)),0)</f>
        <v>0</v>
      </c>
      <c r="AD322" cm="1">
        <f t="array" ref="AD322">_xlfn._xlws.FILTER(Table3[[#All],[Name]],(Table3[[#All],[Polygon]]=$A322)*(Table3[[#All],[Period]]=AD$1)*((Table3[[#All],[Variables ]]=$AF$3)+(Table3[[#All],[Variables ]]=$AF$2)+(Table3[[#All],[Variables ]]=$AF$4)),0)</f>
        <v>0</v>
      </c>
    </row>
    <row r="323" spans="1:30" x14ac:dyDescent="0.35">
      <c r="A323" s="3">
        <v>34</v>
      </c>
      <c r="B323" s="4" t="s">
        <v>1402</v>
      </c>
      <c r="C323" s="10">
        <v>3.3276652630000001</v>
      </c>
      <c r="D323" s="4" t="s">
        <v>1361</v>
      </c>
      <c r="E323" s="4">
        <v>0</v>
      </c>
      <c r="F323" s="4">
        <v>4</v>
      </c>
      <c r="G323" s="4">
        <v>4</v>
      </c>
      <c r="H323" s="4"/>
      <c r="I323" s="4">
        <v>0</v>
      </c>
      <c r="J323" s="4">
        <v>0</v>
      </c>
      <c r="K323" s="4" t="s">
        <v>1362</v>
      </c>
      <c r="L323" s="4">
        <v>58</v>
      </c>
      <c r="M323" s="4">
        <v>58</v>
      </c>
      <c r="N323" s="4">
        <v>20.86091506</v>
      </c>
      <c r="O323" s="11">
        <v>8.1690000000000005</v>
      </c>
      <c r="P323" cm="1">
        <f t="array" ref="P323">_xlfn._xlws.FILTER(Table3[[#All],[Name]],(Table3[[#All],[Polygon]]=$A323)*(Table3[[#All],[Period]]=P$1)*((Table3[[#All],[Variables ]]=$AF$3)+(Table3[[#All],[Variables ]]=$AF$2)+(Table3[[#All],[Variables ]]=$AF$4)),0)</f>
        <v>0</v>
      </c>
      <c r="Q323" t="e" cm="1" vm="2">
        <f t="array" aca="1" ref="Q323" ca="1">_xlfn._xlws.FILTER(Table3[[#All],[Name]],(Table3[[#All],[Polygon]]=$A323)*(Table3[[#All],[Period]]=Q$1)*((Table3[[#All],[Variables ]]=$AF$3)+(Table3[[#All],[Variables ]]=$AF$2)+(Table3[[#All],[Variables ]]=$AF$4)),0)</f>
        <v>#VALUE!</v>
      </c>
      <c r="R323" t="str" cm="1">
        <f t="array" ref="R323">_xlfn._xlws.FILTER(Table3[[#All],[Name]],(Table3[[#All],[Polygon]]=$A323)*(Table3[[#All],[Period]]=R$1)*((Table3[[#All],[Variables ]]=$AF$3)+(Table3[[#All],[Variables ]]=$AF$2)+(Table3[[#All],[Variables ]]=$AF$4)),0)</f>
        <v>AH</v>
      </c>
      <c r="S323" t="str" cm="1">
        <f t="array" ref="S323">_xlfn._xlws.FILTER(Table3[[#All],[Name]],(Table3[[#All],[Polygon]]=$A323)*(Table3[[#All],[Period]]=S$1)*((Table3[[#All],[Variables ]]=$AF$3)+(Table3[[#All],[Variables ]]=$AF$2)+(Table3[[#All],[Variables ]]=$AF$4)),0)</f>
        <v>AH</v>
      </c>
      <c r="T323" cm="1">
        <f t="array" ref="T323">_xlfn._xlws.FILTER(Table3[[#All],[Name]],(Table3[[#All],[Polygon]]=$A323)*(Table3[[#All],[Period]]=T$1)*((Table3[[#All],[Variables ]]=$AF$3)+(Table3[[#All],[Variables ]]=$AF$2)+(Table3[[#All],[Variables ]]=$AF$4)),0)</f>
        <v>0</v>
      </c>
      <c r="U323" cm="1">
        <f t="array" ref="U323">_xlfn._xlws.FILTER(Table3[[#All],[Name]],(Table3[[#All],[Polygon]]=$A323)*(Table3[[#All],[Period]]=U$1)*((Table3[[#All],[Variables ]]=$AF$3)+(Table3[[#All],[Variables ]]=$AF$2)+(Table3[[#All],[Variables ]]=$AF$4)),0)</f>
        <v>0</v>
      </c>
      <c r="V323" cm="1">
        <f t="array" ref="V323">_xlfn._xlws.FILTER(Table3[[#All],[Name]],(Table3[[#All],[Polygon]]=$A323)*(Table3[[#All],[Period]]=V$1)*((Table3[[#All],[Variables ]]=$AF$3)+(Table3[[#All],[Variables ]]=$AF$2)+(Table3[[#All],[Variables ]]=$AF$4)),0)</f>
        <v>0</v>
      </c>
      <c r="W323" t="str" cm="1">
        <f t="array" ref="W323">_xlfn._xlws.FILTER(Table3[[#All],[Name]],(Table3[[#All],[Polygon]]=$A323)*(Table3[[#All],[Period]]=W$1)*((Table3[[#All],[Variables ]]=$AF$3)+(Table3[[#All],[Variables ]]=$AF$2)+(Table3[[#All],[Variables ]]=$AF$4)),0)</f>
        <v>PCT</v>
      </c>
      <c r="X323" t="str" cm="1">
        <f t="array" ref="X323">_xlfn._xlws.FILTER(Table3[[#All],[Name]],(Table3[[#All],[Polygon]]=$A323)*(Table3[[#All],[Period]]=X$1)*((Table3[[#All],[Variables ]]=$AF$3)+(Table3[[#All],[Variables ]]=$AF$2)+(Table3[[#All],[Variables ]]=$AF$4)),0)</f>
        <v>AH</v>
      </c>
      <c r="Y323" t="str" cm="1">
        <f t="array" ref="Y323">_xlfn._xlws.FILTER(Table3[[#All],[Name]],(Table3[[#All],[Polygon]]=$A323)*(Table3[[#All],[Period]]=Y$1)*((Table3[[#All],[Variables ]]=$AF$3)+(Table3[[#All],[Variables ]]=$AF$2)+(Table3[[#All],[Variables ]]=$AF$4)),0)</f>
        <v>AH</v>
      </c>
      <c r="Z323" cm="1">
        <f t="array" ref="Z323">_xlfn._xlws.FILTER(Table3[[#All],[Name]],(Table3[[#All],[Polygon]]=$A323)*(Table3[[#All],[Period]]=Z$1)*((Table3[[#All],[Variables ]]=$AF$3)+(Table3[[#All],[Variables ]]=$AF$2)+(Table3[[#All],[Variables ]]=$AF$4)),0)</f>
        <v>0</v>
      </c>
      <c r="AA323" cm="1">
        <f t="array" ref="AA323">_xlfn._xlws.FILTER(Table3[[#All],[Name]],(Table3[[#All],[Polygon]]=$A323)*(Table3[[#All],[Period]]=AA$1)*((Table3[[#All],[Variables ]]=$AF$3)+(Table3[[#All],[Variables ]]=$AF$2)+(Table3[[#All],[Variables ]]=$AF$4)),0)</f>
        <v>0</v>
      </c>
      <c r="AB323" cm="1">
        <f t="array" ref="AB323">_xlfn._xlws.FILTER(Table3[[#All],[Name]],(Table3[[#All],[Polygon]]=$A323)*(Table3[[#All],[Period]]=AB$1)*((Table3[[#All],[Variables ]]=$AF$3)+(Table3[[#All],[Variables ]]=$AF$2)+(Table3[[#All],[Variables ]]=$AF$4)),0)</f>
        <v>0</v>
      </c>
      <c r="AC323" cm="1">
        <f t="array" ref="AC323">_xlfn._xlws.FILTER(Table3[[#All],[Name]],(Table3[[#All],[Polygon]]=$A323)*(Table3[[#All],[Period]]=AC$1)*((Table3[[#All],[Variables ]]=$AF$3)+(Table3[[#All],[Variables ]]=$AF$2)+(Table3[[#All],[Variables ]]=$AF$4)),0)</f>
        <v>0</v>
      </c>
      <c r="AD323" cm="1">
        <f t="array" ref="AD323">_xlfn._xlws.FILTER(Table3[[#All],[Name]],(Table3[[#All],[Polygon]]=$A323)*(Table3[[#All],[Period]]=AD$1)*((Table3[[#All],[Variables ]]=$AF$3)+(Table3[[#All],[Variables ]]=$AF$2)+(Table3[[#All],[Variables ]]=$AF$4)),0)</f>
        <v>0</v>
      </c>
    </row>
    <row r="324" spans="1:30" x14ac:dyDescent="0.35">
      <c r="A324" s="5">
        <v>34</v>
      </c>
      <c r="B324" s="6" t="s">
        <v>1402</v>
      </c>
      <c r="C324" s="8">
        <v>3.3276652630000001</v>
      </c>
      <c r="D324" s="6" t="s">
        <v>1361</v>
      </c>
      <c r="E324" s="6">
        <v>0</v>
      </c>
      <c r="F324" s="6">
        <v>4</v>
      </c>
      <c r="G324" s="6">
        <v>4</v>
      </c>
      <c r="H324" s="6"/>
      <c r="I324" s="6">
        <v>0</v>
      </c>
      <c r="J324" s="6">
        <v>0</v>
      </c>
      <c r="K324" s="6" t="s">
        <v>1362</v>
      </c>
      <c r="L324" s="6">
        <v>70</v>
      </c>
      <c r="M324" s="6">
        <v>0</v>
      </c>
      <c r="N324" s="6"/>
      <c r="O324" s="9">
        <v>9.76</v>
      </c>
      <c r="P324" cm="1">
        <f t="array" ref="P324">_xlfn._xlws.FILTER(Table3[[#All],[Name]],(Table3[[#All],[Polygon]]=$A324)*(Table3[[#All],[Period]]=P$1)*((Table3[[#All],[Variables ]]=$AF$3)+(Table3[[#All],[Variables ]]=$AF$2)+(Table3[[#All],[Variables ]]=$AF$4)),0)</f>
        <v>0</v>
      </c>
      <c r="Q324" t="e" cm="1" vm="2">
        <f t="array" aca="1" ref="Q324" ca="1">_xlfn._xlws.FILTER(Table3[[#All],[Name]],(Table3[[#All],[Polygon]]=$A324)*(Table3[[#All],[Period]]=Q$1)*((Table3[[#All],[Variables ]]=$AF$3)+(Table3[[#All],[Variables ]]=$AF$2)+(Table3[[#All],[Variables ]]=$AF$4)),0)</f>
        <v>#VALUE!</v>
      </c>
      <c r="R324" t="str" cm="1">
        <f t="array" ref="R324">_xlfn._xlws.FILTER(Table3[[#All],[Name]],(Table3[[#All],[Polygon]]=$A324)*(Table3[[#All],[Period]]=R$1)*((Table3[[#All],[Variables ]]=$AF$3)+(Table3[[#All],[Variables ]]=$AF$2)+(Table3[[#All],[Variables ]]=$AF$4)),0)</f>
        <v>AH</v>
      </c>
      <c r="S324" t="str" cm="1">
        <f t="array" ref="S324">_xlfn._xlws.FILTER(Table3[[#All],[Name]],(Table3[[#All],[Polygon]]=$A324)*(Table3[[#All],[Period]]=S$1)*((Table3[[#All],[Variables ]]=$AF$3)+(Table3[[#All],[Variables ]]=$AF$2)+(Table3[[#All],[Variables ]]=$AF$4)),0)</f>
        <v>AH</v>
      </c>
      <c r="T324" cm="1">
        <f t="array" ref="T324">_xlfn._xlws.FILTER(Table3[[#All],[Name]],(Table3[[#All],[Polygon]]=$A324)*(Table3[[#All],[Period]]=T$1)*((Table3[[#All],[Variables ]]=$AF$3)+(Table3[[#All],[Variables ]]=$AF$2)+(Table3[[#All],[Variables ]]=$AF$4)),0)</f>
        <v>0</v>
      </c>
      <c r="U324" cm="1">
        <f t="array" ref="U324">_xlfn._xlws.FILTER(Table3[[#All],[Name]],(Table3[[#All],[Polygon]]=$A324)*(Table3[[#All],[Period]]=U$1)*((Table3[[#All],[Variables ]]=$AF$3)+(Table3[[#All],[Variables ]]=$AF$2)+(Table3[[#All],[Variables ]]=$AF$4)),0)</f>
        <v>0</v>
      </c>
      <c r="V324" cm="1">
        <f t="array" ref="V324">_xlfn._xlws.FILTER(Table3[[#All],[Name]],(Table3[[#All],[Polygon]]=$A324)*(Table3[[#All],[Period]]=V$1)*((Table3[[#All],[Variables ]]=$AF$3)+(Table3[[#All],[Variables ]]=$AF$2)+(Table3[[#All],[Variables ]]=$AF$4)),0)</f>
        <v>0</v>
      </c>
      <c r="W324" t="str" cm="1">
        <f t="array" ref="W324">_xlfn._xlws.FILTER(Table3[[#All],[Name]],(Table3[[#All],[Polygon]]=$A324)*(Table3[[#All],[Period]]=W$1)*((Table3[[#All],[Variables ]]=$AF$3)+(Table3[[#All],[Variables ]]=$AF$2)+(Table3[[#All],[Variables ]]=$AF$4)),0)</f>
        <v>PCT</v>
      </c>
      <c r="X324" t="str" cm="1">
        <f t="array" ref="X324">_xlfn._xlws.FILTER(Table3[[#All],[Name]],(Table3[[#All],[Polygon]]=$A324)*(Table3[[#All],[Period]]=X$1)*((Table3[[#All],[Variables ]]=$AF$3)+(Table3[[#All],[Variables ]]=$AF$2)+(Table3[[#All],[Variables ]]=$AF$4)),0)</f>
        <v>AH</v>
      </c>
      <c r="Y324" t="str" cm="1">
        <f t="array" ref="Y324">_xlfn._xlws.FILTER(Table3[[#All],[Name]],(Table3[[#All],[Polygon]]=$A324)*(Table3[[#All],[Period]]=Y$1)*((Table3[[#All],[Variables ]]=$AF$3)+(Table3[[#All],[Variables ]]=$AF$2)+(Table3[[#All],[Variables ]]=$AF$4)),0)</f>
        <v>AH</v>
      </c>
      <c r="Z324" cm="1">
        <f t="array" ref="Z324">_xlfn._xlws.FILTER(Table3[[#All],[Name]],(Table3[[#All],[Polygon]]=$A324)*(Table3[[#All],[Period]]=Z$1)*((Table3[[#All],[Variables ]]=$AF$3)+(Table3[[#All],[Variables ]]=$AF$2)+(Table3[[#All],[Variables ]]=$AF$4)),0)</f>
        <v>0</v>
      </c>
      <c r="AA324" cm="1">
        <f t="array" ref="AA324">_xlfn._xlws.FILTER(Table3[[#All],[Name]],(Table3[[#All],[Polygon]]=$A324)*(Table3[[#All],[Period]]=AA$1)*((Table3[[#All],[Variables ]]=$AF$3)+(Table3[[#All],[Variables ]]=$AF$2)+(Table3[[#All],[Variables ]]=$AF$4)),0)</f>
        <v>0</v>
      </c>
      <c r="AB324" cm="1">
        <f t="array" ref="AB324">_xlfn._xlws.FILTER(Table3[[#All],[Name]],(Table3[[#All],[Polygon]]=$A324)*(Table3[[#All],[Period]]=AB$1)*((Table3[[#All],[Variables ]]=$AF$3)+(Table3[[#All],[Variables ]]=$AF$2)+(Table3[[#All],[Variables ]]=$AF$4)),0)</f>
        <v>0</v>
      </c>
      <c r="AC324" cm="1">
        <f t="array" ref="AC324">_xlfn._xlws.FILTER(Table3[[#All],[Name]],(Table3[[#All],[Polygon]]=$A324)*(Table3[[#All],[Period]]=AC$1)*((Table3[[#All],[Variables ]]=$AF$3)+(Table3[[#All],[Variables ]]=$AF$2)+(Table3[[#All],[Variables ]]=$AF$4)),0)</f>
        <v>0</v>
      </c>
      <c r="AD324" cm="1">
        <f t="array" ref="AD324">_xlfn._xlws.FILTER(Table3[[#All],[Name]],(Table3[[#All],[Polygon]]=$A324)*(Table3[[#All],[Period]]=AD$1)*((Table3[[#All],[Variables ]]=$AF$3)+(Table3[[#All],[Variables ]]=$AF$2)+(Table3[[#All],[Variables ]]=$AF$4)),0)</f>
        <v>0</v>
      </c>
    </row>
    <row r="325" spans="1:30" x14ac:dyDescent="0.35">
      <c r="A325" s="3">
        <v>34</v>
      </c>
      <c r="B325" s="4" t="s">
        <v>1402</v>
      </c>
      <c r="C325" s="10">
        <v>3.3276652630000001</v>
      </c>
      <c r="D325" s="4" t="s">
        <v>1361</v>
      </c>
      <c r="E325" s="4">
        <v>0</v>
      </c>
      <c r="F325" s="4">
        <v>4</v>
      </c>
      <c r="G325" s="4">
        <v>4</v>
      </c>
      <c r="H325" s="4"/>
      <c r="I325" s="4">
        <v>0</v>
      </c>
      <c r="J325" s="4">
        <v>0</v>
      </c>
      <c r="K325" s="4" t="s">
        <v>1362</v>
      </c>
      <c r="L325" s="4">
        <v>31</v>
      </c>
      <c r="M325" s="4">
        <v>31</v>
      </c>
      <c r="N325" s="4">
        <v>3.6979876699999998</v>
      </c>
      <c r="O325" s="11">
        <v>0.13200000000000001</v>
      </c>
      <c r="P325" cm="1">
        <f t="array" ref="P325">_xlfn._xlws.FILTER(Table3[[#All],[Name]],(Table3[[#All],[Polygon]]=$A325)*(Table3[[#All],[Period]]=P$1)*((Table3[[#All],[Variables ]]=$AF$3)+(Table3[[#All],[Variables ]]=$AF$2)+(Table3[[#All],[Variables ]]=$AF$4)),0)</f>
        <v>0</v>
      </c>
      <c r="Q325" t="e" cm="1" vm="2">
        <f t="array" aca="1" ref="Q325" ca="1">_xlfn._xlws.FILTER(Table3[[#All],[Name]],(Table3[[#All],[Polygon]]=$A325)*(Table3[[#All],[Period]]=Q$1)*((Table3[[#All],[Variables ]]=$AF$3)+(Table3[[#All],[Variables ]]=$AF$2)+(Table3[[#All],[Variables ]]=$AF$4)),0)</f>
        <v>#VALUE!</v>
      </c>
      <c r="R325" t="str" cm="1">
        <f t="array" ref="R325">_xlfn._xlws.FILTER(Table3[[#All],[Name]],(Table3[[#All],[Polygon]]=$A325)*(Table3[[#All],[Period]]=R$1)*((Table3[[#All],[Variables ]]=$AF$3)+(Table3[[#All],[Variables ]]=$AF$2)+(Table3[[#All],[Variables ]]=$AF$4)),0)</f>
        <v>AH</v>
      </c>
      <c r="S325" t="str" cm="1">
        <f t="array" ref="S325">_xlfn._xlws.FILTER(Table3[[#All],[Name]],(Table3[[#All],[Polygon]]=$A325)*(Table3[[#All],[Period]]=S$1)*((Table3[[#All],[Variables ]]=$AF$3)+(Table3[[#All],[Variables ]]=$AF$2)+(Table3[[#All],[Variables ]]=$AF$4)),0)</f>
        <v>AH</v>
      </c>
      <c r="T325" cm="1">
        <f t="array" ref="T325">_xlfn._xlws.FILTER(Table3[[#All],[Name]],(Table3[[#All],[Polygon]]=$A325)*(Table3[[#All],[Period]]=T$1)*((Table3[[#All],[Variables ]]=$AF$3)+(Table3[[#All],[Variables ]]=$AF$2)+(Table3[[#All],[Variables ]]=$AF$4)),0)</f>
        <v>0</v>
      </c>
      <c r="U325" cm="1">
        <f t="array" ref="U325">_xlfn._xlws.FILTER(Table3[[#All],[Name]],(Table3[[#All],[Polygon]]=$A325)*(Table3[[#All],[Period]]=U$1)*((Table3[[#All],[Variables ]]=$AF$3)+(Table3[[#All],[Variables ]]=$AF$2)+(Table3[[#All],[Variables ]]=$AF$4)),0)</f>
        <v>0</v>
      </c>
      <c r="V325" cm="1">
        <f t="array" ref="V325">_xlfn._xlws.FILTER(Table3[[#All],[Name]],(Table3[[#All],[Polygon]]=$A325)*(Table3[[#All],[Period]]=V$1)*((Table3[[#All],[Variables ]]=$AF$3)+(Table3[[#All],[Variables ]]=$AF$2)+(Table3[[#All],[Variables ]]=$AF$4)),0)</f>
        <v>0</v>
      </c>
      <c r="W325" t="str" cm="1">
        <f t="array" ref="W325">_xlfn._xlws.FILTER(Table3[[#All],[Name]],(Table3[[#All],[Polygon]]=$A325)*(Table3[[#All],[Period]]=W$1)*((Table3[[#All],[Variables ]]=$AF$3)+(Table3[[#All],[Variables ]]=$AF$2)+(Table3[[#All],[Variables ]]=$AF$4)),0)</f>
        <v>PCT</v>
      </c>
      <c r="X325" t="str" cm="1">
        <f t="array" ref="X325">_xlfn._xlws.FILTER(Table3[[#All],[Name]],(Table3[[#All],[Polygon]]=$A325)*(Table3[[#All],[Period]]=X$1)*((Table3[[#All],[Variables ]]=$AF$3)+(Table3[[#All],[Variables ]]=$AF$2)+(Table3[[#All],[Variables ]]=$AF$4)),0)</f>
        <v>AH</v>
      </c>
      <c r="Y325" t="str" cm="1">
        <f t="array" ref="Y325">_xlfn._xlws.FILTER(Table3[[#All],[Name]],(Table3[[#All],[Polygon]]=$A325)*(Table3[[#All],[Period]]=Y$1)*((Table3[[#All],[Variables ]]=$AF$3)+(Table3[[#All],[Variables ]]=$AF$2)+(Table3[[#All],[Variables ]]=$AF$4)),0)</f>
        <v>AH</v>
      </c>
      <c r="Z325" cm="1">
        <f t="array" ref="Z325">_xlfn._xlws.FILTER(Table3[[#All],[Name]],(Table3[[#All],[Polygon]]=$A325)*(Table3[[#All],[Period]]=Z$1)*((Table3[[#All],[Variables ]]=$AF$3)+(Table3[[#All],[Variables ]]=$AF$2)+(Table3[[#All],[Variables ]]=$AF$4)),0)</f>
        <v>0</v>
      </c>
      <c r="AA325" cm="1">
        <f t="array" ref="AA325">_xlfn._xlws.FILTER(Table3[[#All],[Name]],(Table3[[#All],[Polygon]]=$A325)*(Table3[[#All],[Period]]=AA$1)*((Table3[[#All],[Variables ]]=$AF$3)+(Table3[[#All],[Variables ]]=$AF$2)+(Table3[[#All],[Variables ]]=$AF$4)),0)</f>
        <v>0</v>
      </c>
      <c r="AB325" cm="1">
        <f t="array" ref="AB325">_xlfn._xlws.FILTER(Table3[[#All],[Name]],(Table3[[#All],[Polygon]]=$A325)*(Table3[[#All],[Period]]=AB$1)*((Table3[[#All],[Variables ]]=$AF$3)+(Table3[[#All],[Variables ]]=$AF$2)+(Table3[[#All],[Variables ]]=$AF$4)),0)</f>
        <v>0</v>
      </c>
      <c r="AC325" cm="1">
        <f t="array" ref="AC325">_xlfn._xlws.FILTER(Table3[[#All],[Name]],(Table3[[#All],[Polygon]]=$A325)*(Table3[[#All],[Period]]=AC$1)*((Table3[[#All],[Variables ]]=$AF$3)+(Table3[[#All],[Variables ]]=$AF$2)+(Table3[[#All],[Variables ]]=$AF$4)),0)</f>
        <v>0</v>
      </c>
      <c r="AD325" cm="1">
        <f t="array" ref="AD325">_xlfn._xlws.FILTER(Table3[[#All],[Name]],(Table3[[#All],[Polygon]]=$A325)*(Table3[[#All],[Period]]=AD$1)*((Table3[[#All],[Variables ]]=$AF$3)+(Table3[[#All],[Variables ]]=$AF$2)+(Table3[[#All],[Variables ]]=$AF$4)),0)</f>
        <v>0</v>
      </c>
    </row>
    <row r="326" spans="1:30" x14ac:dyDescent="0.35">
      <c r="A326" s="5">
        <v>34</v>
      </c>
      <c r="B326" s="6" t="s">
        <v>1402</v>
      </c>
      <c r="C326" s="8">
        <v>3.3276652630000001</v>
      </c>
      <c r="D326" s="6" t="s">
        <v>1361</v>
      </c>
      <c r="E326" s="6">
        <v>0</v>
      </c>
      <c r="F326" s="6">
        <v>4</v>
      </c>
      <c r="G326" s="6">
        <v>4</v>
      </c>
      <c r="H326" s="6"/>
      <c r="I326" s="6">
        <v>0</v>
      </c>
      <c r="J326" s="6">
        <v>0</v>
      </c>
      <c r="K326" s="6" t="s">
        <v>1362</v>
      </c>
      <c r="L326" s="6">
        <v>53</v>
      </c>
      <c r="M326" s="6">
        <v>53</v>
      </c>
      <c r="N326" s="6">
        <v>66.246111110000001</v>
      </c>
      <c r="O326" s="9">
        <v>5.25</v>
      </c>
      <c r="P326" cm="1">
        <f t="array" ref="P326">_xlfn._xlws.FILTER(Table3[[#All],[Name]],(Table3[[#All],[Polygon]]=$A326)*(Table3[[#All],[Period]]=P$1)*((Table3[[#All],[Variables ]]=$AF$3)+(Table3[[#All],[Variables ]]=$AF$2)+(Table3[[#All],[Variables ]]=$AF$4)),0)</f>
        <v>0</v>
      </c>
      <c r="Q326" t="e" cm="1" vm="2">
        <f t="array" aca="1" ref="Q326" ca="1">_xlfn._xlws.FILTER(Table3[[#All],[Name]],(Table3[[#All],[Polygon]]=$A326)*(Table3[[#All],[Period]]=Q$1)*((Table3[[#All],[Variables ]]=$AF$3)+(Table3[[#All],[Variables ]]=$AF$2)+(Table3[[#All],[Variables ]]=$AF$4)),0)</f>
        <v>#VALUE!</v>
      </c>
      <c r="R326" t="str" cm="1">
        <f t="array" ref="R326">_xlfn._xlws.FILTER(Table3[[#All],[Name]],(Table3[[#All],[Polygon]]=$A326)*(Table3[[#All],[Period]]=R$1)*((Table3[[#All],[Variables ]]=$AF$3)+(Table3[[#All],[Variables ]]=$AF$2)+(Table3[[#All],[Variables ]]=$AF$4)),0)</f>
        <v>AH</v>
      </c>
      <c r="S326" t="str" cm="1">
        <f t="array" ref="S326">_xlfn._xlws.FILTER(Table3[[#All],[Name]],(Table3[[#All],[Polygon]]=$A326)*(Table3[[#All],[Period]]=S$1)*((Table3[[#All],[Variables ]]=$AF$3)+(Table3[[#All],[Variables ]]=$AF$2)+(Table3[[#All],[Variables ]]=$AF$4)),0)</f>
        <v>AH</v>
      </c>
      <c r="T326" cm="1">
        <f t="array" ref="T326">_xlfn._xlws.FILTER(Table3[[#All],[Name]],(Table3[[#All],[Polygon]]=$A326)*(Table3[[#All],[Period]]=T$1)*((Table3[[#All],[Variables ]]=$AF$3)+(Table3[[#All],[Variables ]]=$AF$2)+(Table3[[#All],[Variables ]]=$AF$4)),0)</f>
        <v>0</v>
      </c>
      <c r="U326" cm="1">
        <f t="array" ref="U326">_xlfn._xlws.FILTER(Table3[[#All],[Name]],(Table3[[#All],[Polygon]]=$A326)*(Table3[[#All],[Period]]=U$1)*((Table3[[#All],[Variables ]]=$AF$3)+(Table3[[#All],[Variables ]]=$AF$2)+(Table3[[#All],[Variables ]]=$AF$4)),0)</f>
        <v>0</v>
      </c>
      <c r="V326" cm="1">
        <f t="array" ref="V326">_xlfn._xlws.FILTER(Table3[[#All],[Name]],(Table3[[#All],[Polygon]]=$A326)*(Table3[[#All],[Period]]=V$1)*((Table3[[#All],[Variables ]]=$AF$3)+(Table3[[#All],[Variables ]]=$AF$2)+(Table3[[#All],[Variables ]]=$AF$4)),0)</f>
        <v>0</v>
      </c>
      <c r="W326" t="str" cm="1">
        <f t="array" ref="W326">_xlfn._xlws.FILTER(Table3[[#All],[Name]],(Table3[[#All],[Polygon]]=$A326)*(Table3[[#All],[Period]]=W$1)*((Table3[[#All],[Variables ]]=$AF$3)+(Table3[[#All],[Variables ]]=$AF$2)+(Table3[[#All],[Variables ]]=$AF$4)),0)</f>
        <v>PCT</v>
      </c>
      <c r="X326" t="str" cm="1">
        <f t="array" ref="X326">_xlfn._xlws.FILTER(Table3[[#All],[Name]],(Table3[[#All],[Polygon]]=$A326)*(Table3[[#All],[Period]]=X$1)*((Table3[[#All],[Variables ]]=$AF$3)+(Table3[[#All],[Variables ]]=$AF$2)+(Table3[[#All],[Variables ]]=$AF$4)),0)</f>
        <v>AH</v>
      </c>
      <c r="Y326" t="str" cm="1">
        <f t="array" ref="Y326">_xlfn._xlws.FILTER(Table3[[#All],[Name]],(Table3[[#All],[Polygon]]=$A326)*(Table3[[#All],[Period]]=Y$1)*((Table3[[#All],[Variables ]]=$AF$3)+(Table3[[#All],[Variables ]]=$AF$2)+(Table3[[#All],[Variables ]]=$AF$4)),0)</f>
        <v>AH</v>
      </c>
      <c r="Z326" cm="1">
        <f t="array" ref="Z326">_xlfn._xlws.FILTER(Table3[[#All],[Name]],(Table3[[#All],[Polygon]]=$A326)*(Table3[[#All],[Period]]=Z$1)*((Table3[[#All],[Variables ]]=$AF$3)+(Table3[[#All],[Variables ]]=$AF$2)+(Table3[[#All],[Variables ]]=$AF$4)),0)</f>
        <v>0</v>
      </c>
      <c r="AA326" cm="1">
        <f t="array" ref="AA326">_xlfn._xlws.FILTER(Table3[[#All],[Name]],(Table3[[#All],[Polygon]]=$A326)*(Table3[[#All],[Period]]=AA$1)*((Table3[[#All],[Variables ]]=$AF$3)+(Table3[[#All],[Variables ]]=$AF$2)+(Table3[[#All],[Variables ]]=$AF$4)),0)</f>
        <v>0</v>
      </c>
      <c r="AB326" cm="1">
        <f t="array" ref="AB326">_xlfn._xlws.FILTER(Table3[[#All],[Name]],(Table3[[#All],[Polygon]]=$A326)*(Table3[[#All],[Period]]=AB$1)*((Table3[[#All],[Variables ]]=$AF$3)+(Table3[[#All],[Variables ]]=$AF$2)+(Table3[[#All],[Variables ]]=$AF$4)),0)</f>
        <v>0</v>
      </c>
      <c r="AC326" cm="1">
        <f t="array" ref="AC326">_xlfn._xlws.FILTER(Table3[[#All],[Name]],(Table3[[#All],[Polygon]]=$A326)*(Table3[[#All],[Period]]=AC$1)*((Table3[[#All],[Variables ]]=$AF$3)+(Table3[[#All],[Variables ]]=$AF$2)+(Table3[[#All],[Variables ]]=$AF$4)),0)</f>
        <v>0</v>
      </c>
      <c r="AD326" cm="1">
        <f t="array" ref="AD326">_xlfn._xlws.FILTER(Table3[[#All],[Name]],(Table3[[#All],[Polygon]]=$A326)*(Table3[[#All],[Period]]=AD$1)*((Table3[[#All],[Variables ]]=$AF$3)+(Table3[[#All],[Variables ]]=$AF$2)+(Table3[[#All],[Variables ]]=$AF$4)),0)</f>
        <v>0</v>
      </c>
    </row>
    <row r="327" spans="1:30" x14ac:dyDescent="0.35">
      <c r="A327" s="3">
        <v>34</v>
      </c>
      <c r="B327" s="4" t="s">
        <v>1402</v>
      </c>
      <c r="C327" s="10">
        <v>3.3276652630000001</v>
      </c>
      <c r="D327" s="4" t="s">
        <v>1361</v>
      </c>
      <c r="E327" s="4">
        <v>0</v>
      </c>
      <c r="F327" s="4">
        <v>4</v>
      </c>
      <c r="G327" s="4">
        <v>4</v>
      </c>
      <c r="H327" s="4"/>
      <c r="I327" s="4">
        <v>0</v>
      </c>
      <c r="J327" s="4">
        <v>0</v>
      </c>
      <c r="K327" s="4" t="s">
        <v>1362</v>
      </c>
      <c r="L327" s="4">
        <v>40</v>
      </c>
      <c r="M327" s="4">
        <v>40</v>
      </c>
      <c r="N327" s="4">
        <v>22.71860058</v>
      </c>
      <c r="O327" s="11">
        <v>9.0470000000000006</v>
      </c>
      <c r="P327" cm="1">
        <f t="array" ref="P327">_xlfn._xlws.FILTER(Table3[[#All],[Name]],(Table3[[#All],[Polygon]]=$A327)*(Table3[[#All],[Period]]=P$1)*((Table3[[#All],[Variables ]]=$AF$3)+(Table3[[#All],[Variables ]]=$AF$2)+(Table3[[#All],[Variables ]]=$AF$4)),0)</f>
        <v>0</v>
      </c>
      <c r="Q327" t="e" cm="1" vm="2">
        <f t="array" aca="1" ref="Q327" ca="1">_xlfn._xlws.FILTER(Table3[[#All],[Name]],(Table3[[#All],[Polygon]]=$A327)*(Table3[[#All],[Period]]=Q$1)*((Table3[[#All],[Variables ]]=$AF$3)+(Table3[[#All],[Variables ]]=$AF$2)+(Table3[[#All],[Variables ]]=$AF$4)),0)</f>
        <v>#VALUE!</v>
      </c>
      <c r="R327" t="str" cm="1">
        <f t="array" ref="R327">_xlfn._xlws.FILTER(Table3[[#All],[Name]],(Table3[[#All],[Polygon]]=$A327)*(Table3[[#All],[Period]]=R$1)*((Table3[[#All],[Variables ]]=$AF$3)+(Table3[[#All],[Variables ]]=$AF$2)+(Table3[[#All],[Variables ]]=$AF$4)),0)</f>
        <v>AH</v>
      </c>
      <c r="S327" t="str" cm="1">
        <f t="array" ref="S327">_xlfn._xlws.FILTER(Table3[[#All],[Name]],(Table3[[#All],[Polygon]]=$A327)*(Table3[[#All],[Period]]=S$1)*((Table3[[#All],[Variables ]]=$AF$3)+(Table3[[#All],[Variables ]]=$AF$2)+(Table3[[#All],[Variables ]]=$AF$4)),0)</f>
        <v>AH</v>
      </c>
      <c r="T327" cm="1">
        <f t="array" ref="T327">_xlfn._xlws.FILTER(Table3[[#All],[Name]],(Table3[[#All],[Polygon]]=$A327)*(Table3[[#All],[Period]]=T$1)*((Table3[[#All],[Variables ]]=$AF$3)+(Table3[[#All],[Variables ]]=$AF$2)+(Table3[[#All],[Variables ]]=$AF$4)),0)</f>
        <v>0</v>
      </c>
      <c r="U327" cm="1">
        <f t="array" ref="U327">_xlfn._xlws.FILTER(Table3[[#All],[Name]],(Table3[[#All],[Polygon]]=$A327)*(Table3[[#All],[Period]]=U$1)*((Table3[[#All],[Variables ]]=$AF$3)+(Table3[[#All],[Variables ]]=$AF$2)+(Table3[[#All],[Variables ]]=$AF$4)),0)</f>
        <v>0</v>
      </c>
      <c r="V327" cm="1">
        <f t="array" ref="V327">_xlfn._xlws.FILTER(Table3[[#All],[Name]],(Table3[[#All],[Polygon]]=$A327)*(Table3[[#All],[Period]]=V$1)*((Table3[[#All],[Variables ]]=$AF$3)+(Table3[[#All],[Variables ]]=$AF$2)+(Table3[[#All],[Variables ]]=$AF$4)),0)</f>
        <v>0</v>
      </c>
      <c r="W327" t="str" cm="1">
        <f t="array" ref="W327">_xlfn._xlws.FILTER(Table3[[#All],[Name]],(Table3[[#All],[Polygon]]=$A327)*(Table3[[#All],[Period]]=W$1)*((Table3[[#All],[Variables ]]=$AF$3)+(Table3[[#All],[Variables ]]=$AF$2)+(Table3[[#All],[Variables ]]=$AF$4)),0)</f>
        <v>PCT</v>
      </c>
      <c r="X327" t="str" cm="1">
        <f t="array" ref="X327">_xlfn._xlws.FILTER(Table3[[#All],[Name]],(Table3[[#All],[Polygon]]=$A327)*(Table3[[#All],[Period]]=X$1)*((Table3[[#All],[Variables ]]=$AF$3)+(Table3[[#All],[Variables ]]=$AF$2)+(Table3[[#All],[Variables ]]=$AF$4)),0)</f>
        <v>AH</v>
      </c>
      <c r="Y327" t="str" cm="1">
        <f t="array" ref="Y327">_xlfn._xlws.FILTER(Table3[[#All],[Name]],(Table3[[#All],[Polygon]]=$A327)*(Table3[[#All],[Period]]=Y$1)*((Table3[[#All],[Variables ]]=$AF$3)+(Table3[[#All],[Variables ]]=$AF$2)+(Table3[[#All],[Variables ]]=$AF$4)),0)</f>
        <v>AH</v>
      </c>
      <c r="Z327" cm="1">
        <f t="array" ref="Z327">_xlfn._xlws.FILTER(Table3[[#All],[Name]],(Table3[[#All],[Polygon]]=$A327)*(Table3[[#All],[Period]]=Z$1)*((Table3[[#All],[Variables ]]=$AF$3)+(Table3[[#All],[Variables ]]=$AF$2)+(Table3[[#All],[Variables ]]=$AF$4)),0)</f>
        <v>0</v>
      </c>
      <c r="AA327" cm="1">
        <f t="array" ref="AA327">_xlfn._xlws.FILTER(Table3[[#All],[Name]],(Table3[[#All],[Polygon]]=$A327)*(Table3[[#All],[Period]]=AA$1)*((Table3[[#All],[Variables ]]=$AF$3)+(Table3[[#All],[Variables ]]=$AF$2)+(Table3[[#All],[Variables ]]=$AF$4)),0)</f>
        <v>0</v>
      </c>
      <c r="AB327" cm="1">
        <f t="array" ref="AB327">_xlfn._xlws.FILTER(Table3[[#All],[Name]],(Table3[[#All],[Polygon]]=$A327)*(Table3[[#All],[Period]]=AB$1)*((Table3[[#All],[Variables ]]=$AF$3)+(Table3[[#All],[Variables ]]=$AF$2)+(Table3[[#All],[Variables ]]=$AF$4)),0)</f>
        <v>0</v>
      </c>
      <c r="AC327" cm="1">
        <f t="array" ref="AC327">_xlfn._xlws.FILTER(Table3[[#All],[Name]],(Table3[[#All],[Polygon]]=$A327)*(Table3[[#All],[Period]]=AC$1)*((Table3[[#All],[Variables ]]=$AF$3)+(Table3[[#All],[Variables ]]=$AF$2)+(Table3[[#All],[Variables ]]=$AF$4)),0)</f>
        <v>0</v>
      </c>
      <c r="AD327" cm="1">
        <f t="array" ref="AD327">_xlfn._xlws.FILTER(Table3[[#All],[Name]],(Table3[[#All],[Polygon]]=$A327)*(Table3[[#All],[Period]]=AD$1)*((Table3[[#All],[Variables ]]=$AF$3)+(Table3[[#All],[Variables ]]=$AF$2)+(Table3[[#All],[Variables ]]=$AF$4)),0)</f>
        <v>0</v>
      </c>
    </row>
    <row r="328" spans="1:30" x14ac:dyDescent="0.35">
      <c r="A328" s="5">
        <v>34</v>
      </c>
      <c r="B328" s="6" t="s">
        <v>1402</v>
      </c>
      <c r="C328" s="8">
        <v>3.3276652630000001</v>
      </c>
      <c r="D328" s="6" t="s">
        <v>1361</v>
      </c>
      <c r="E328" s="6">
        <v>0</v>
      </c>
      <c r="F328" s="6">
        <v>4</v>
      </c>
      <c r="G328" s="6">
        <v>4</v>
      </c>
      <c r="H328" s="6"/>
      <c r="I328" s="6">
        <v>0</v>
      </c>
      <c r="J328" s="6">
        <v>0</v>
      </c>
      <c r="K328" s="6" t="s">
        <v>1362</v>
      </c>
      <c r="L328" s="6">
        <v>69</v>
      </c>
      <c r="M328" s="6">
        <v>69</v>
      </c>
      <c r="N328" s="6">
        <v>22.982099689999998</v>
      </c>
      <c r="O328" s="9">
        <v>9.76</v>
      </c>
      <c r="P328" cm="1">
        <f t="array" ref="P328">_xlfn._xlws.FILTER(Table3[[#All],[Name]],(Table3[[#All],[Polygon]]=$A328)*(Table3[[#All],[Period]]=P$1)*((Table3[[#All],[Variables ]]=$AF$3)+(Table3[[#All],[Variables ]]=$AF$2)+(Table3[[#All],[Variables ]]=$AF$4)),0)</f>
        <v>0</v>
      </c>
      <c r="Q328" t="e" cm="1" vm="2">
        <f t="array" aca="1" ref="Q328" ca="1">_xlfn._xlws.FILTER(Table3[[#All],[Name]],(Table3[[#All],[Polygon]]=$A328)*(Table3[[#All],[Period]]=Q$1)*((Table3[[#All],[Variables ]]=$AF$3)+(Table3[[#All],[Variables ]]=$AF$2)+(Table3[[#All],[Variables ]]=$AF$4)),0)</f>
        <v>#VALUE!</v>
      </c>
      <c r="R328" t="str" cm="1">
        <f t="array" ref="R328">_xlfn._xlws.FILTER(Table3[[#All],[Name]],(Table3[[#All],[Polygon]]=$A328)*(Table3[[#All],[Period]]=R$1)*((Table3[[#All],[Variables ]]=$AF$3)+(Table3[[#All],[Variables ]]=$AF$2)+(Table3[[#All],[Variables ]]=$AF$4)),0)</f>
        <v>AH</v>
      </c>
      <c r="S328" t="str" cm="1">
        <f t="array" ref="S328">_xlfn._xlws.FILTER(Table3[[#All],[Name]],(Table3[[#All],[Polygon]]=$A328)*(Table3[[#All],[Period]]=S$1)*((Table3[[#All],[Variables ]]=$AF$3)+(Table3[[#All],[Variables ]]=$AF$2)+(Table3[[#All],[Variables ]]=$AF$4)),0)</f>
        <v>AH</v>
      </c>
      <c r="T328" cm="1">
        <f t="array" ref="T328">_xlfn._xlws.FILTER(Table3[[#All],[Name]],(Table3[[#All],[Polygon]]=$A328)*(Table3[[#All],[Period]]=T$1)*((Table3[[#All],[Variables ]]=$AF$3)+(Table3[[#All],[Variables ]]=$AF$2)+(Table3[[#All],[Variables ]]=$AF$4)),0)</f>
        <v>0</v>
      </c>
      <c r="U328" cm="1">
        <f t="array" ref="U328">_xlfn._xlws.FILTER(Table3[[#All],[Name]],(Table3[[#All],[Polygon]]=$A328)*(Table3[[#All],[Period]]=U$1)*((Table3[[#All],[Variables ]]=$AF$3)+(Table3[[#All],[Variables ]]=$AF$2)+(Table3[[#All],[Variables ]]=$AF$4)),0)</f>
        <v>0</v>
      </c>
      <c r="V328" cm="1">
        <f t="array" ref="V328">_xlfn._xlws.FILTER(Table3[[#All],[Name]],(Table3[[#All],[Polygon]]=$A328)*(Table3[[#All],[Period]]=V$1)*((Table3[[#All],[Variables ]]=$AF$3)+(Table3[[#All],[Variables ]]=$AF$2)+(Table3[[#All],[Variables ]]=$AF$4)),0)</f>
        <v>0</v>
      </c>
      <c r="W328" t="str" cm="1">
        <f t="array" ref="W328">_xlfn._xlws.FILTER(Table3[[#All],[Name]],(Table3[[#All],[Polygon]]=$A328)*(Table3[[#All],[Period]]=W$1)*((Table3[[#All],[Variables ]]=$AF$3)+(Table3[[#All],[Variables ]]=$AF$2)+(Table3[[#All],[Variables ]]=$AF$4)),0)</f>
        <v>PCT</v>
      </c>
      <c r="X328" t="str" cm="1">
        <f t="array" ref="X328">_xlfn._xlws.FILTER(Table3[[#All],[Name]],(Table3[[#All],[Polygon]]=$A328)*(Table3[[#All],[Period]]=X$1)*((Table3[[#All],[Variables ]]=$AF$3)+(Table3[[#All],[Variables ]]=$AF$2)+(Table3[[#All],[Variables ]]=$AF$4)),0)</f>
        <v>AH</v>
      </c>
      <c r="Y328" t="str" cm="1">
        <f t="array" ref="Y328">_xlfn._xlws.FILTER(Table3[[#All],[Name]],(Table3[[#All],[Polygon]]=$A328)*(Table3[[#All],[Period]]=Y$1)*((Table3[[#All],[Variables ]]=$AF$3)+(Table3[[#All],[Variables ]]=$AF$2)+(Table3[[#All],[Variables ]]=$AF$4)),0)</f>
        <v>AH</v>
      </c>
      <c r="Z328" cm="1">
        <f t="array" ref="Z328">_xlfn._xlws.FILTER(Table3[[#All],[Name]],(Table3[[#All],[Polygon]]=$A328)*(Table3[[#All],[Period]]=Z$1)*((Table3[[#All],[Variables ]]=$AF$3)+(Table3[[#All],[Variables ]]=$AF$2)+(Table3[[#All],[Variables ]]=$AF$4)),0)</f>
        <v>0</v>
      </c>
      <c r="AA328" cm="1">
        <f t="array" ref="AA328">_xlfn._xlws.FILTER(Table3[[#All],[Name]],(Table3[[#All],[Polygon]]=$A328)*(Table3[[#All],[Period]]=AA$1)*((Table3[[#All],[Variables ]]=$AF$3)+(Table3[[#All],[Variables ]]=$AF$2)+(Table3[[#All],[Variables ]]=$AF$4)),0)</f>
        <v>0</v>
      </c>
      <c r="AB328" cm="1">
        <f t="array" ref="AB328">_xlfn._xlws.FILTER(Table3[[#All],[Name]],(Table3[[#All],[Polygon]]=$A328)*(Table3[[#All],[Period]]=AB$1)*((Table3[[#All],[Variables ]]=$AF$3)+(Table3[[#All],[Variables ]]=$AF$2)+(Table3[[#All],[Variables ]]=$AF$4)),0)</f>
        <v>0</v>
      </c>
      <c r="AC328" cm="1">
        <f t="array" ref="AC328">_xlfn._xlws.FILTER(Table3[[#All],[Name]],(Table3[[#All],[Polygon]]=$A328)*(Table3[[#All],[Period]]=AC$1)*((Table3[[#All],[Variables ]]=$AF$3)+(Table3[[#All],[Variables ]]=$AF$2)+(Table3[[#All],[Variables ]]=$AF$4)),0)</f>
        <v>0</v>
      </c>
      <c r="AD328" cm="1">
        <f t="array" ref="AD328">_xlfn._xlws.FILTER(Table3[[#All],[Name]],(Table3[[#All],[Polygon]]=$A328)*(Table3[[#All],[Period]]=AD$1)*((Table3[[#All],[Variables ]]=$AF$3)+(Table3[[#All],[Variables ]]=$AF$2)+(Table3[[#All],[Variables ]]=$AF$4)),0)</f>
        <v>0</v>
      </c>
    </row>
    <row r="329" spans="1:30" x14ac:dyDescent="0.35">
      <c r="A329" s="3">
        <v>34</v>
      </c>
      <c r="B329" s="4" t="s">
        <v>1402</v>
      </c>
      <c r="C329" s="10">
        <v>3.3276652630000001</v>
      </c>
      <c r="D329" s="4" t="s">
        <v>1361</v>
      </c>
      <c r="E329" s="4">
        <v>0</v>
      </c>
      <c r="F329" s="4">
        <v>4</v>
      </c>
      <c r="G329" s="4">
        <v>4</v>
      </c>
      <c r="H329" s="4"/>
      <c r="I329" s="4">
        <v>0</v>
      </c>
      <c r="J329" s="4">
        <v>0</v>
      </c>
      <c r="K329" s="4" t="s">
        <v>1362</v>
      </c>
      <c r="L329" s="4">
        <v>52</v>
      </c>
      <c r="M329" s="4">
        <v>52</v>
      </c>
      <c r="N329" s="4">
        <v>13.67565098</v>
      </c>
      <c r="O329" s="11">
        <v>0.67100000000000004</v>
      </c>
      <c r="P329" cm="1">
        <f t="array" ref="P329">_xlfn._xlws.FILTER(Table3[[#All],[Name]],(Table3[[#All],[Polygon]]=$A329)*(Table3[[#All],[Period]]=P$1)*((Table3[[#All],[Variables ]]=$AF$3)+(Table3[[#All],[Variables ]]=$AF$2)+(Table3[[#All],[Variables ]]=$AF$4)),0)</f>
        <v>0</v>
      </c>
      <c r="Q329" t="e" cm="1" vm="2">
        <f t="array" aca="1" ref="Q329" ca="1">_xlfn._xlws.FILTER(Table3[[#All],[Name]],(Table3[[#All],[Polygon]]=$A329)*(Table3[[#All],[Period]]=Q$1)*((Table3[[#All],[Variables ]]=$AF$3)+(Table3[[#All],[Variables ]]=$AF$2)+(Table3[[#All],[Variables ]]=$AF$4)),0)</f>
        <v>#VALUE!</v>
      </c>
      <c r="R329" t="str" cm="1">
        <f t="array" ref="R329">_xlfn._xlws.FILTER(Table3[[#All],[Name]],(Table3[[#All],[Polygon]]=$A329)*(Table3[[#All],[Period]]=R$1)*((Table3[[#All],[Variables ]]=$AF$3)+(Table3[[#All],[Variables ]]=$AF$2)+(Table3[[#All],[Variables ]]=$AF$4)),0)</f>
        <v>AH</v>
      </c>
      <c r="S329" t="str" cm="1">
        <f t="array" ref="S329">_xlfn._xlws.FILTER(Table3[[#All],[Name]],(Table3[[#All],[Polygon]]=$A329)*(Table3[[#All],[Period]]=S$1)*((Table3[[#All],[Variables ]]=$AF$3)+(Table3[[#All],[Variables ]]=$AF$2)+(Table3[[#All],[Variables ]]=$AF$4)),0)</f>
        <v>AH</v>
      </c>
      <c r="T329" cm="1">
        <f t="array" ref="T329">_xlfn._xlws.FILTER(Table3[[#All],[Name]],(Table3[[#All],[Polygon]]=$A329)*(Table3[[#All],[Period]]=T$1)*((Table3[[#All],[Variables ]]=$AF$3)+(Table3[[#All],[Variables ]]=$AF$2)+(Table3[[#All],[Variables ]]=$AF$4)),0)</f>
        <v>0</v>
      </c>
      <c r="U329" cm="1">
        <f t="array" ref="U329">_xlfn._xlws.FILTER(Table3[[#All],[Name]],(Table3[[#All],[Polygon]]=$A329)*(Table3[[#All],[Period]]=U$1)*((Table3[[#All],[Variables ]]=$AF$3)+(Table3[[#All],[Variables ]]=$AF$2)+(Table3[[#All],[Variables ]]=$AF$4)),0)</f>
        <v>0</v>
      </c>
      <c r="V329" cm="1">
        <f t="array" ref="V329">_xlfn._xlws.FILTER(Table3[[#All],[Name]],(Table3[[#All],[Polygon]]=$A329)*(Table3[[#All],[Period]]=V$1)*((Table3[[#All],[Variables ]]=$AF$3)+(Table3[[#All],[Variables ]]=$AF$2)+(Table3[[#All],[Variables ]]=$AF$4)),0)</f>
        <v>0</v>
      </c>
      <c r="W329" t="str" cm="1">
        <f t="array" ref="W329">_xlfn._xlws.FILTER(Table3[[#All],[Name]],(Table3[[#All],[Polygon]]=$A329)*(Table3[[#All],[Period]]=W$1)*((Table3[[#All],[Variables ]]=$AF$3)+(Table3[[#All],[Variables ]]=$AF$2)+(Table3[[#All],[Variables ]]=$AF$4)),0)</f>
        <v>PCT</v>
      </c>
      <c r="X329" t="str" cm="1">
        <f t="array" ref="X329">_xlfn._xlws.FILTER(Table3[[#All],[Name]],(Table3[[#All],[Polygon]]=$A329)*(Table3[[#All],[Period]]=X$1)*((Table3[[#All],[Variables ]]=$AF$3)+(Table3[[#All],[Variables ]]=$AF$2)+(Table3[[#All],[Variables ]]=$AF$4)),0)</f>
        <v>AH</v>
      </c>
      <c r="Y329" t="str" cm="1">
        <f t="array" ref="Y329">_xlfn._xlws.FILTER(Table3[[#All],[Name]],(Table3[[#All],[Polygon]]=$A329)*(Table3[[#All],[Period]]=Y$1)*((Table3[[#All],[Variables ]]=$AF$3)+(Table3[[#All],[Variables ]]=$AF$2)+(Table3[[#All],[Variables ]]=$AF$4)),0)</f>
        <v>AH</v>
      </c>
      <c r="Z329" cm="1">
        <f t="array" ref="Z329">_xlfn._xlws.FILTER(Table3[[#All],[Name]],(Table3[[#All],[Polygon]]=$A329)*(Table3[[#All],[Period]]=Z$1)*((Table3[[#All],[Variables ]]=$AF$3)+(Table3[[#All],[Variables ]]=$AF$2)+(Table3[[#All],[Variables ]]=$AF$4)),0)</f>
        <v>0</v>
      </c>
      <c r="AA329" cm="1">
        <f t="array" ref="AA329">_xlfn._xlws.FILTER(Table3[[#All],[Name]],(Table3[[#All],[Polygon]]=$A329)*(Table3[[#All],[Period]]=AA$1)*((Table3[[#All],[Variables ]]=$AF$3)+(Table3[[#All],[Variables ]]=$AF$2)+(Table3[[#All],[Variables ]]=$AF$4)),0)</f>
        <v>0</v>
      </c>
      <c r="AB329" cm="1">
        <f t="array" ref="AB329">_xlfn._xlws.FILTER(Table3[[#All],[Name]],(Table3[[#All],[Polygon]]=$A329)*(Table3[[#All],[Period]]=AB$1)*((Table3[[#All],[Variables ]]=$AF$3)+(Table3[[#All],[Variables ]]=$AF$2)+(Table3[[#All],[Variables ]]=$AF$4)),0)</f>
        <v>0</v>
      </c>
      <c r="AC329" cm="1">
        <f t="array" ref="AC329">_xlfn._xlws.FILTER(Table3[[#All],[Name]],(Table3[[#All],[Polygon]]=$A329)*(Table3[[#All],[Period]]=AC$1)*((Table3[[#All],[Variables ]]=$AF$3)+(Table3[[#All],[Variables ]]=$AF$2)+(Table3[[#All],[Variables ]]=$AF$4)),0)</f>
        <v>0</v>
      </c>
      <c r="AD329" cm="1">
        <f t="array" ref="AD329">_xlfn._xlws.FILTER(Table3[[#All],[Name]],(Table3[[#All],[Polygon]]=$A329)*(Table3[[#All],[Period]]=AD$1)*((Table3[[#All],[Variables ]]=$AF$3)+(Table3[[#All],[Variables ]]=$AF$2)+(Table3[[#All],[Variables ]]=$AF$4)),0)</f>
        <v>0</v>
      </c>
    </row>
    <row r="330" spans="1:30" x14ac:dyDescent="0.35">
      <c r="A330" s="5">
        <v>34</v>
      </c>
      <c r="B330" s="6" t="s">
        <v>1402</v>
      </c>
      <c r="C330" s="8">
        <v>3.3276652630000001</v>
      </c>
      <c r="D330" s="6" t="s">
        <v>1361</v>
      </c>
      <c r="E330" s="6">
        <v>0</v>
      </c>
      <c r="F330" s="6">
        <v>4</v>
      </c>
      <c r="G330" s="6">
        <v>4</v>
      </c>
      <c r="H330" s="6"/>
      <c r="I330" s="6">
        <v>0</v>
      </c>
      <c r="J330" s="6">
        <v>0</v>
      </c>
      <c r="K330" s="6" t="s">
        <v>1362</v>
      </c>
      <c r="L330" s="6">
        <v>11</v>
      </c>
      <c r="M330" s="6">
        <v>11</v>
      </c>
      <c r="N330" s="6">
        <v>6.5670085130000002</v>
      </c>
      <c r="O330" s="9">
        <v>2.226</v>
      </c>
      <c r="P330" cm="1">
        <f t="array" ref="P330">_xlfn._xlws.FILTER(Table3[[#All],[Name]],(Table3[[#All],[Polygon]]=$A330)*(Table3[[#All],[Period]]=P$1)*((Table3[[#All],[Variables ]]=$AF$3)+(Table3[[#All],[Variables ]]=$AF$2)+(Table3[[#All],[Variables ]]=$AF$4)),0)</f>
        <v>0</v>
      </c>
      <c r="Q330" t="e" cm="1" vm="2">
        <f t="array" aca="1" ref="Q330" ca="1">_xlfn._xlws.FILTER(Table3[[#All],[Name]],(Table3[[#All],[Polygon]]=$A330)*(Table3[[#All],[Period]]=Q$1)*((Table3[[#All],[Variables ]]=$AF$3)+(Table3[[#All],[Variables ]]=$AF$2)+(Table3[[#All],[Variables ]]=$AF$4)),0)</f>
        <v>#VALUE!</v>
      </c>
      <c r="R330" t="str" cm="1">
        <f t="array" ref="R330">_xlfn._xlws.FILTER(Table3[[#All],[Name]],(Table3[[#All],[Polygon]]=$A330)*(Table3[[#All],[Period]]=R$1)*((Table3[[#All],[Variables ]]=$AF$3)+(Table3[[#All],[Variables ]]=$AF$2)+(Table3[[#All],[Variables ]]=$AF$4)),0)</f>
        <v>AH</v>
      </c>
      <c r="S330" t="str" cm="1">
        <f t="array" ref="S330">_xlfn._xlws.FILTER(Table3[[#All],[Name]],(Table3[[#All],[Polygon]]=$A330)*(Table3[[#All],[Period]]=S$1)*((Table3[[#All],[Variables ]]=$AF$3)+(Table3[[#All],[Variables ]]=$AF$2)+(Table3[[#All],[Variables ]]=$AF$4)),0)</f>
        <v>AH</v>
      </c>
      <c r="T330" cm="1">
        <f t="array" ref="T330">_xlfn._xlws.FILTER(Table3[[#All],[Name]],(Table3[[#All],[Polygon]]=$A330)*(Table3[[#All],[Period]]=T$1)*((Table3[[#All],[Variables ]]=$AF$3)+(Table3[[#All],[Variables ]]=$AF$2)+(Table3[[#All],[Variables ]]=$AF$4)),0)</f>
        <v>0</v>
      </c>
      <c r="U330" cm="1">
        <f t="array" ref="U330">_xlfn._xlws.FILTER(Table3[[#All],[Name]],(Table3[[#All],[Polygon]]=$A330)*(Table3[[#All],[Period]]=U$1)*((Table3[[#All],[Variables ]]=$AF$3)+(Table3[[#All],[Variables ]]=$AF$2)+(Table3[[#All],[Variables ]]=$AF$4)),0)</f>
        <v>0</v>
      </c>
      <c r="V330" cm="1">
        <f t="array" ref="V330">_xlfn._xlws.FILTER(Table3[[#All],[Name]],(Table3[[#All],[Polygon]]=$A330)*(Table3[[#All],[Period]]=V$1)*((Table3[[#All],[Variables ]]=$AF$3)+(Table3[[#All],[Variables ]]=$AF$2)+(Table3[[#All],[Variables ]]=$AF$4)),0)</f>
        <v>0</v>
      </c>
      <c r="W330" t="str" cm="1">
        <f t="array" ref="W330">_xlfn._xlws.FILTER(Table3[[#All],[Name]],(Table3[[#All],[Polygon]]=$A330)*(Table3[[#All],[Period]]=W$1)*((Table3[[#All],[Variables ]]=$AF$3)+(Table3[[#All],[Variables ]]=$AF$2)+(Table3[[#All],[Variables ]]=$AF$4)),0)</f>
        <v>PCT</v>
      </c>
      <c r="X330" t="str" cm="1">
        <f t="array" ref="X330">_xlfn._xlws.FILTER(Table3[[#All],[Name]],(Table3[[#All],[Polygon]]=$A330)*(Table3[[#All],[Period]]=X$1)*((Table3[[#All],[Variables ]]=$AF$3)+(Table3[[#All],[Variables ]]=$AF$2)+(Table3[[#All],[Variables ]]=$AF$4)),0)</f>
        <v>AH</v>
      </c>
      <c r="Y330" t="str" cm="1">
        <f t="array" ref="Y330">_xlfn._xlws.FILTER(Table3[[#All],[Name]],(Table3[[#All],[Polygon]]=$A330)*(Table3[[#All],[Period]]=Y$1)*((Table3[[#All],[Variables ]]=$AF$3)+(Table3[[#All],[Variables ]]=$AF$2)+(Table3[[#All],[Variables ]]=$AF$4)),0)</f>
        <v>AH</v>
      </c>
      <c r="Z330" cm="1">
        <f t="array" ref="Z330">_xlfn._xlws.FILTER(Table3[[#All],[Name]],(Table3[[#All],[Polygon]]=$A330)*(Table3[[#All],[Period]]=Z$1)*((Table3[[#All],[Variables ]]=$AF$3)+(Table3[[#All],[Variables ]]=$AF$2)+(Table3[[#All],[Variables ]]=$AF$4)),0)</f>
        <v>0</v>
      </c>
      <c r="AA330" cm="1">
        <f t="array" ref="AA330">_xlfn._xlws.FILTER(Table3[[#All],[Name]],(Table3[[#All],[Polygon]]=$A330)*(Table3[[#All],[Period]]=AA$1)*((Table3[[#All],[Variables ]]=$AF$3)+(Table3[[#All],[Variables ]]=$AF$2)+(Table3[[#All],[Variables ]]=$AF$4)),0)</f>
        <v>0</v>
      </c>
      <c r="AB330" cm="1">
        <f t="array" ref="AB330">_xlfn._xlws.FILTER(Table3[[#All],[Name]],(Table3[[#All],[Polygon]]=$A330)*(Table3[[#All],[Period]]=AB$1)*((Table3[[#All],[Variables ]]=$AF$3)+(Table3[[#All],[Variables ]]=$AF$2)+(Table3[[#All],[Variables ]]=$AF$4)),0)</f>
        <v>0</v>
      </c>
      <c r="AC330" cm="1">
        <f t="array" ref="AC330">_xlfn._xlws.FILTER(Table3[[#All],[Name]],(Table3[[#All],[Polygon]]=$A330)*(Table3[[#All],[Period]]=AC$1)*((Table3[[#All],[Variables ]]=$AF$3)+(Table3[[#All],[Variables ]]=$AF$2)+(Table3[[#All],[Variables ]]=$AF$4)),0)</f>
        <v>0</v>
      </c>
      <c r="AD330" cm="1">
        <f t="array" ref="AD330">_xlfn._xlws.FILTER(Table3[[#All],[Name]],(Table3[[#All],[Polygon]]=$A330)*(Table3[[#All],[Period]]=AD$1)*((Table3[[#All],[Variables ]]=$AF$3)+(Table3[[#All],[Variables ]]=$AF$2)+(Table3[[#All],[Variables ]]=$AF$4)),0)</f>
        <v>0</v>
      </c>
    </row>
    <row r="331" spans="1:30" x14ac:dyDescent="0.35">
      <c r="A331" s="3">
        <v>35</v>
      </c>
      <c r="B331" s="4" t="s">
        <v>1695</v>
      </c>
      <c r="C331" s="10">
        <v>11.94575066</v>
      </c>
      <c r="D331" s="4" t="s">
        <v>1466</v>
      </c>
      <c r="E331" s="4">
        <v>3</v>
      </c>
      <c r="F331" s="4">
        <v>3</v>
      </c>
      <c r="G331" s="4">
        <v>5</v>
      </c>
      <c r="H331" s="4"/>
      <c r="I331" s="4">
        <v>1962</v>
      </c>
      <c r="J331" s="4">
        <v>0</v>
      </c>
      <c r="K331" s="4" t="s">
        <v>1650</v>
      </c>
      <c r="L331" s="4">
        <v>25</v>
      </c>
      <c r="M331" s="4">
        <v>25</v>
      </c>
      <c r="N331" s="4">
        <v>27.190371079999998</v>
      </c>
      <c r="O331" s="11">
        <v>5.8630000000000004</v>
      </c>
      <c r="P331" cm="1">
        <f t="array" ref="P331">_xlfn._xlws.FILTER(Table3[[#All],[Name]],(Table3[[#All],[Polygon]]=$A331)*(Table3[[#All],[Period]]=P$1)*((Table3[[#All],[Variables ]]=$AF$3)+(Table3[[#All],[Variables ]]=$AF$2)+(Table3[[#All],[Variables ]]=$AF$4)),0)</f>
        <v>0</v>
      </c>
      <c r="Q331" t="str" cm="1">
        <f t="array" ref="Q331">_xlfn._xlws.FILTER(Table3[[#All],[Name]],(Table3[[#All],[Polygon]]=$A331)*(Table3[[#All],[Period]]=Q$1)*((Table3[[#All],[Variables ]]=$AF$3)+(Table3[[#All],[Variables ]]=$AF$2)+(Table3[[#All],[Variables ]]=$AF$4)),0)</f>
        <v>AH</v>
      </c>
      <c r="R331" cm="1">
        <f t="array" ref="R331">_xlfn._xlws.FILTER(Table3[[#All],[Name]],(Table3[[#All],[Polygon]]=$A331)*(Table3[[#All],[Period]]=R$1)*((Table3[[#All],[Variables ]]=$AF$3)+(Table3[[#All],[Variables ]]=$AF$2)+(Table3[[#All],[Variables ]]=$AF$4)),0)</f>
        <v>0</v>
      </c>
      <c r="S331" cm="1">
        <f t="array" ref="S331">_xlfn._xlws.FILTER(Table3[[#All],[Name]],(Table3[[#All],[Polygon]]=$A331)*(Table3[[#All],[Period]]=S$1)*((Table3[[#All],[Variables ]]=$AF$3)+(Table3[[#All],[Variables ]]=$AF$2)+(Table3[[#All],[Variables ]]=$AF$4)),0)</f>
        <v>0</v>
      </c>
      <c r="T331" cm="1">
        <f t="array" ref="T331">_xlfn._xlws.FILTER(Table3[[#All],[Name]],(Table3[[#All],[Polygon]]=$A331)*(Table3[[#All],[Period]]=T$1)*((Table3[[#All],[Variables ]]=$AF$3)+(Table3[[#All],[Variables ]]=$AF$2)+(Table3[[#All],[Variables ]]=$AF$4)),0)</f>
        <v>0</v>
      </c>
      <c r="U331" cm="1">
        <f t="array" ref="U331">_xlfn._xlws.FILTER(Table3[[#All],[Name]],(Table3[[#All],[Polygon]]=$A331)*(Table3[[#All],[Period]]=U$1)*((Table3[[#All],[Variables ]]=$AF$3)+(Table3[[#All],[Variables ]]=$AF$2)+(Table3[[#All],[Variables ]]=$AF$4)),0)</f>
        <v>0</v>
      </c>
      <c r="V331" cm="1">
        <f t="array" ref="V331">_xlfn._xlws.FILTER(Table3[[#All],[Name]],(Table3[[#All],[Polygon]]=$A331)*(Table3[[#All],[Period]]=V$1)*((Table3[[#All],[Variables ]]=$AF$3)+(Table3[[#All],[Variables ]]=$AF$2)+(Table3[[#All],[Variables ]]=$AF$4)),0)</f>
        <v>0</v>
      </c>
      <c r="W331" cm="1">
        <f t="array" ref="W331">_xlfn._xlws.FILTER(Table3[[#All],[Name]],(Table3[[#All],[Polygon]]=$A331)*(Table3[[#All],[Period]]=W$1)*((Table3[[#All],[Variables ]]=$AF$3)+(Table3[[#All],[Variables ]]=$AF$2)+(Table3[[#All],[Variables ]]=$AF$4)),0)</f>
        <v>0</v>
      </c>
      <c r="X331" cm="1">
        <f t="array" ref="X331">_xlfn._xlws.FILTER(Table3[[#All],[Name]],(Table3[[#All],[Polygon]]=$A331)*(Table3[[#All],[Period]]=X$1)*((Table3[[#All],[Variables ]]=$AF$3)+(Table3[[#All],[Variables ]]=$AF$2)+(Table3[[#All],[Variables ]]=$AF$4)),0)</f>
        <v>0</v>
      </c>
      <c r="Y331" t="str" cm="1">
        <f t="array" ref="Y331">_xlfn._xlws.FILTER(Table3[[#All],[Name]],(Table3[[#All],[Polygon]]=$A331)*(Table3[[#All],[Period]]=Y$1)*((Table3[[#All],[Variables ]]=$AF$3)+(Table3[[#All],[Variables ]]=$AF$2)+(Table3[[#All],[Variables ]]=$AF$4)),0)</f>
        <v>H</v>
      </c>
      <c r="Z331" t="str" cm="1">
        <f t="array" ref="Z331">_xlfn._xlws.FILTER(Table3[[#All],[Name]],(Table3[[#All],[Polygon]]=$A331)*(Table3[[#All],[Period]]=Z$1)*((Table3[[#All],[Variables ]]=$AF$3)+(Table3[[#All],[Variables ]]=$AF$2)+(Table3[[#All],[Variables ]]=$AF$4)),0)</f>
        <v>AH</v>
      </c>
      <c r="AA331" t="str" cm="1">
        <f t="array" ref="AA331">_xlfn._xlws.FILTER(Table3[[#All],[Name]],(Table3[[#All],[Polygon]]=$A331)*(Table3[[#All],[Period]]=AA$1)*((Table3[[#All],[Variables ]]=$AF$3)+(Table3[[#All],[Variables ]]=$AF$2)+(Table3[[#All],[Variables ]]=$AF$4)),0)</f>
        <v>AH</v>
      </c>
      <c r="AB331" t="str" cm="1">
        <f t="array" ref="AB331">_xlfn._xlws.FILTER(Table3[[#All],[Name]],(Table3[[#All],[Polygon]]=$A331)*(Table3[[#All],[Period]]=AB$1)*((Table3[[#All],[Variables ]]=$AF$3)+(Table3[[#All],[Variables ]]=$AF$2)+(Table3[[#All],[Variables ]]=$AF$4)),0)</f>
        <v>PCT</v>
      </c>
      <c r="AC331" t="str" cm="1">
        <f t="array" ref="AC331">_xlfn._xlws.FILTER(Table3[[#All],[Name]],(Table3[[#All],[Polygon]]=$A331)*(Table3[[#All],[Period]]=AC$1)*((Table3[[#All],[Variables ]]=$AF$3)+(Table3[[#All],[Variables ]]=$AF$2)+(Table3[[#All],[Variables ]]=$AF$4)),0)</f>
        <v>AH</v>
      </c>
      <c r="AD331" t="str" cm="1">
        <f t="array" ref="AD331">_xlfn._xlws.FILTER(Table3[[#All],[Name]],(Table3[[#All],[Polygon]]=$A331)*(Table3[[#All],[Period]]=AD$1)*((Table3[[#All],[Variables ]]=$AF$3)+(Table3[[#All],[Variables ]]=$AF$2)+(Table3[[#All],[Variables ]]=$AF$4)),0)</f>
        <v>AH</v>
      </c>
    </row>
    <row r="332" spans="1:30" x14ac:dyDescent="0.35">
      <c r="A332" s="5">
        <v>35</v>
      </c>
      <c r="B332" s="6" t="s">
        <v>1695</v>
      </c>
      <c r="C332" s="8">
        <v>11.94575066</v>
      </c>
      <c r="D332" s="6" t="s">
        <v>1466</v>
      </c>
      <c r="E332" s="6">
        <v>3</v>
      </c>
      <c r="F332" s="6">
        <v>3</v>
      </c>
      <c r="G332" s="6">
        <v>5</v>
      </c>
      <c r="H332" s="6"/>
      <c r="I332" s="6">
        <v>1962</v>
      </c>
      <c r="J332" s="6">
        <v>0</v>
      </c>
      <c r="K332" s="6" t="s">
        <v>1650</v>
      </c>
      <c r="L332" s="6">
        <v>6</v>
      </c>
      <c r="M332" s="6">
        <v>6</v>
      </c>
      <c r="N332" s="6">
        <v>6.7787482749999999</v>
      </c>
      <c r="O332" s="9">
        <v>6.7789999999999999</v>
      </c>
      <c r="P332" cm="1">
        <f t="array" ref="P332">_xlfn._xlws.FILTER(Table3[[#All],[Name]],(Table3[[#All],[Polygon]]=$A332)*(Table3[[#All],[Period]]=P$1)*((Table3[[#All],[Variables ]]=$AF$3)+(Table3[[#All],[Variables ]]=$AF$2)+(Table3[[#All],[Variables ]]=$AF$4)),0)</f>
        <v>0</v>
      </c>
      <c r="Q332" t="str" cm="1">
        <f t="array" ref="Q332">_xlfn._xlws.FILTER(Table3[[#All],[Name]],(Table3[[#All],[Polygon]]=$A332)*(Table3[[#All],[Period]]=Q$1)*((Table3[[#All],[Variables ]]=$AF$3)+(Table3[[#All],[Variables ]]=$AF$2)+(Table3[[#All],[Variables ]]=$AF$4)),0)</f>
        <v>AH</v>
      </c>
      <c r="R332" cm="1">
        <f t="array" ref="R332">_xlfn._xlws.FILTER(Table3[[#All],[Name]],(Table3[[#All],[Polygon]]=$A332)*(Table3[[#All],[Period]]=R$1)*((Table3[[#All],[Variables ]]=$AF$3)+(Table3[[#All],[Variables ]]=$AF$2)+(Table3[[#All],[Variables ]]=$AF$4)),0)</f>
        <v>0</v>
      </c>
      <c r="S332" cm="1">
        <f t="array" ref="S332">_xlfn._xlws.FILTER(Table3[[#All],[Name]],(Table3[[#All],[Polygon]]=$A332)*(Table3[[#All],[Period]]=S$1)*((Table3[[#All],[Variables ]]=$AF$3)+(Table3[[#All],[Variables ]]=$AF$2)+(Table3[[#All],[Variables ]]=$AF$4)),0)</f>
        <v>0</v>
      </c>
      <c r="T332" cm="1">
        <f t="array" ref="T332">_xlfn._xlws.FILTER(Table3[[#All],[Name]],(Table3[[#All],[Polygon]]=$A332)*(Table3[[#All],[Period]]=T$1)*((Table3[[#All],[Variables ]]=$AF$3)+(Table3[[#All],[Variables ]]=$AF$2)+(Table3[[#All],[Variables ]]=$AF$4)),0)</f>
        <v>0</v>
      </c>
      <c r="U332" cm="1">
        <f t="array" ref="U332">_xlfn._xlws.FILTER(Table3[[#All],[Name]],(Table3[[#All],[Polygon]]=$A332)*(Table3[[#All],[Period]]=U$1)*((Table3[[#All],[Variables ]]=$AF$3)+(Table3[[#All],[Variables ]]=$AF$2)+(Table3[[#All],[Variables ]]=$AF$4)),0)</f>
        <v>0</v>
      </c>
      <c r="V332" cm="1">
        <f t="array" ref="V332">_xlfn._xlws.FILTER(Table3[[#All],[Name]],(Table3[[#All],[Polygon]]=$A332)*(Table3[[#All],[Period]]=V$1)*((Table3[[#All],[Variables ]]=$AF$3)+(Table3[[#All],[Variables ]]=$AF$2)+(Table3[[#All],[Variables ]]=$AF$4)),0)</f>
        <v>0</v>
      </c>
      <c r="W332" cm="1">
        <f t="array" ref="W332">_xlfn._xlws.FILTER(Table3[[#All],[Name]],(Table3[[#All],[Polygon]]=$A332)*(Table3[[#All],[Period]]=W$1)*((Table3[[#All],[Variables ]]=$AF$3)+(Table3[[#All],[Variables ]]=$AF$2)+(Table3[[#All],[Variables ]]=$AF$4)),0)</f>
        <v>0</v>
      </c>
      <c r="X332" cm="1">
        <f t="array" ref="X332">_xlfn._xlws.FILTER(Table3[[#All],[Name]],(Table3[[#All],[Polygon]]=$A332)*(Table3[[#All],[Period]]=X$1)*((Table3[[#All],[Variables ]]=$AF$3)+(Table3[[#All],[Variables ]]=$AF$2)+(Table3[[#All],[Variables ]]=$AF$4)),0)</f>
        <v>0</v>
      </c>
      <c r="Y332" t="str" cm="1">
        <f t="array" ref="Y332">_xlfn._xlws.FILTER(Table3[[#All],[Name]],(Table3[[#All],[Polygon]]=$A332)*(Table3[[#All],[Period]]=Y$1)*((Table3[[#All],[Variables ]]=$AF$3)+(Table3[[#All],[Variables ]]=$AF$2)+(Table3[[#All],[Variables ]]=$AF$4)),0)</f>
        <v>H</v>
      </c>
      <c r="Z332" t="str" cm="1">
        <f t="array" ref="Z332">_xlfn._xlws.FILTER(Table3[[#All],[Name]],(Table3[[#All],[Polygon]]=$A332)*(Table3[[#All],[Period]]=Z$1)*((Table3[[#All],[Variables ]]=$AF$3)+(Table3[[#All],[Variables ]]=$AF$2)+(Table3[[#All],[Variables ]]=$AF$4)),0)</f>
        <v>AH</v>
      </c>
      <c r="AA332" t="str" cm="1">
        <f t="array" ref="AA332">_xlfn._xlws.FILTER(Table3[[#All],[Name]],(Table3[[#All],[Polygon]]=$A332)*(Table3[[#All],[Period]]=AA$1)*((Table3[[#All],[Variables ]]=$AF$3)+(Table3[[#All],[Variables ]]=$AF$2)+(Table3[[#All],[Variables ]]=$AF$4)),0)</f>
        <v>AH</v>
      </c>
      <c r="AB332" t="str" cm="1">
        <f t="array" ref="AB332">_xlfn._xlws.FILTER(Table3[[#All],[Name]],(Table3[[#All],[Polygon]]=$A332)*(Table3[[#All],[Period]]=AB$1)*((Table3[[#All],[Variables ]]=$AF$3)+(Table3[[#All],[Variables ]]=$AF$2)+(Table3[[#All],[Variables ]]=$AF$4)),0)</f>
        <v>PCT</v>
      </c>
      <c r="AC332" t="str" cm="1">
        <f t="array" ref="AC332">_xlfn._xlws.FILTER(Table3[[#All],[Name]],(Table3[[#All],[Polygon]]=$A332)*(Table3[[#All],[Period]]=AC$1)*((Table3[[#All],[Variables ]]=$AF$3)+(Table3[[#All],[Variables ]]=$AF$2)+(Table3[[#All],[Variables ]]=$AF$4)),0)</f>
        <v>AH</v>
      </c>
      <c r="AD332" t="str" cm="1">
        <f t="array" ref="AD332">_xlfn._xlws.FILTER(Table3[[#All],[Name]],(Table3[[#All],[Polygon]]=$A332)*(Table3[[#All],[Period]]=AD$1)*((Table3[[#All],[Variables ]]=$AF$3)+(Table3[[#All],[Variables ]]=$AF$2)+(Table3[[#All],[Variables ]]=$AF$4)),0)</f>
        <v>AH</v>
      </c>
    </row>
    <row r="333" spans="1:30" x14ac:dyDescent="0.35">
      <c r="A333" s="3">
        <v>35</v>
      </c>
      <c r="B333" s="4" t="s">
        <v>1695</v>
      </c>
      <c r="C333" s="10">
        <v>11.94575066</v>
      </c>
      <c r="D333" s="4" t="s">
        <v>1466</v>
      </c>
      <c r="E333" s="4">
        <v>3</v>
      </c>
      <c r="F333" s="4">
        <v>3</v>
      </c>
      <c r="G333" s="4">
        <v>5</v>
      </c>
      <c r="H333" s="4"/>
      <c r="I333" s="4">
        <v>1962</v>
      </c>
      <c r="J333" s="4">
        <v>0</v>
      </c>
      <c r="K333" s="4" t="s">
        <v>1650</v>
      </c>
      <c r="L333" s="4">
        <v>35</v>
      </c>
      <c r="M333" s="4">
        <v>35</v>
      </c>
      <c r="N333" s="4">
        <v>11.94575066</v>
      </c>
      <c r="O333" s="11">
        <v>11.946</v>
      </c>
      <c r="P333" cm="1">
        <f t="array" ref="P333">_xlfn._xlws.FILTER(Table3[[#All],[Name]],(Table3[[#All],[Polygon]]=$A333)*(Table3[[#All],[Period]]=P$1)*((Table3[[#All],[Variables ]]=$AF$3)+(Table3[[#All],[Variables ]]=$AF$2)+(Table3[[#All],[Variables ]]=$AF$4)),0)</f>
        <v>0</v>
      </c>
      <c r="Q333" t="str" cm="1">
        <f t="array" ref="Q333">_xlfn._xlws.FILTER(Table3[[#All],[Name]],(Table3[[#All],[Polygon]]=$A333)*(Table3[[#All],[Period]]=Q$1)*((Table3[[#All],[Variables ]]=$AF$3)+(Table3[[#All],[Variables ]]=$AF$2)+(Table3[[#All],[Variables ]]=$AF$4)),0)</f>
        <v>AH</v>
      </c>
      <c r="R333" cm="1">
        <f t="array" ref="R333">_xlfn._xlws.FILTER(Table3[[#All],[Name]],(Table3[[#All],[Polygon]]=$A333)*(Table3[[#All],[Period]]=R$1)*((Table3[[#All],[Variables ]]=$AF$3)+(Table3[[#All],[Variables ]]=$AF$2)+(Table3[[#All],[Variables ]]=$AF$4)),0)</f>
        <v>0</v>
      </c>
      <c r="S333" cm="1">
        <f t="array" ref="S333">_xlfn._xlws.FILTER(Table3[[#All],[Name]],(Table3[[#All],[Polygon]]=$A333)*(Table3[[#All],[Period]]=S$1)*((Table3[[#All],[Variables ]]=$AF$3)+(Table3[[#All],[Variables ]]=$AF$2)+(Table3[[#All],[Variables ]]=$AF$4)),0)</f>
        <v>0</v>
      </c>
      <c r="T333" cm="1">
        <f t="array" ref="T333">_xlfn._xlws.FILTER(Table3[[#All],[Name]],(Table3[[#All],[Polygon]]=$A333)*(Table3[[#All],[Period]]=T$1)*((Table3[[#All],[Variables ]]=$AF$3)+(Table3[[#All],[Variables ]]=$AF$2)+(Table3[[#All],[Variables ]]=$AF$4)),0)</f>
        <v>0</v>
      </c>
      <c r="U333" cm="1">
        <f t="array" ref="U333">_xlfn._xlws.FILTER(Table3[[#All],[Name]],(Table3[[#All],[Polygon]]=$A333)*(Table3[[#All],[Period]]=U$1)*((Table3[[#All],[Variables ]]=$AF$3)+(Table3[[#All],[Variables ]]=$AF$2)+(Table3[[#All],[Variables ]]=$AF$4)),0)</f>
        <v>0</v>
      </c>
      <c r="V333" cm="1">
        <f t="array" ref="V333">_xlfn._xlws.FILTER(Table3[[#All],[Name]],(Table3[[#All],[Polygon]]=$A333)*(Table3[[#All],[Period]]=V$1)*((Table3[[#All],[Variables ]]=$AF$3)+(Table3[[#All],[Variables ]]=$AF$2)+(Table3[[#All],[Variables ]]=$AF$4)),0)</f>
        <v>0</v>
      </c>
      <c r="W333" cm="1">
        <f t="array" ref="W333">_xlfn._xlws.FILTER(Table3[[#All],[Name]],(Table3[[#All],[Polygon]]=$A333)*(Table3[[#All],[Period]]=W$1)*((Table3[[#All],[Variables ]]=$AF$3)+(Table3[[#All],[Variables ]]=$AF$2)+(Table3[[#All],[Variables ]]=$AF$4)),0)</f>
        <v>0</v>
      </c>
      <c r="X333" cm="1">
        <f t="array" ref="X333">_xlfn._xlws.FILTER(Table3[[#All],[Name]],(Table3[[#All],[Polygon]]=$A333)*(Table3[[#All],[Period]]=X$1)*((Table3[[#All],[Variables ]]=$AF$3)+(Table3[[#All],[Variables ]]=$AF$2)+(Table3[[#All],[Variables ]]=$AF$4)),0)</f>
        <v>0</v>
      </c>
      <c r="Y333" t="str" cm="1">
        <f t="array" ref="Y333">_xlfn._xlws.FILTER(Table3[[#All],[Name]],(Table3[[#All],[Polygon]]=$A333)*(Table3[[#All],[Period]]=Y$1)*((Table3[[#All],[Variables ]]=$AF$3)+(Table3[[#All],[Variables ]]=$AF$2)+(Table3[[#All],[Variables ]]=$AF$4)),0)</f>
        <v>H</v>
      </c>
      <c r="Z333" t="str" cm="1">
        <f t="array" ref="Z333">_xlfn._xlws.FILTER(Table3[[#All],[Name]],(Table3[[#All],[Polygon]]=$A333)*(Table3[[#All],[Period]]=Z$1)*((Table3[[#All],[Variables ]]=$AF$3)+(Table3[[#All],[Variables ]]=$AF$2)+(Table3[[#All],[Variables ]]=$AF$4)),0)</f>
        <v>AH</v>
      </c>
      <c r="AA333" t="str" cm="1">
        <f t="array" ref="AA333">_xlfn._xlws.FILTER(Table3[[#All],[Name]],(Table3[[#All],[Polygon]]=$A333)*(Table3[[#All],[Period]]=AA$1)*((Table3[[#All],[Variables ]]=$AF$3)+(Table3[[#All],[Variables ]]=$AF$2)+(Table3[[#All],[Variables ]]=$AF$4)),0)</f>
        <v>AH</v>
      </c>
      <c r="AB333" t="str" cm="1">
        <f t="array" ref="AB333">_xlfn._xlws.FILTER(Table3[[#All],[Name]],(Table3[[#All],[Polygon]]=$A333)*(Table3[[#All],[Period]]=AB$1)*((Table3[[#All],[Variables ]]=$AF$3)+(Table3[[#All],[Variables ]]=$AF$2)+(Table3[[#All],[Variables ]]=$AF$4)),0)</f>
        <v>PCT</v>
      </c>
      <c r="AC333" t="str" cm="1">
        <f t="array" ref="AC333">_xlfn._xlws.FILTER(Table3[[#All],[Name]],(Table3[[#All],[Polygon]]=$A333)*(Table3[[#All],[Period]]=AC$1)*((Table3[[#All],[Variables ]]=$AF$3)+(Table3[[#All],[Variables ]]=$AF$2)+(Table3[[#All],[Variables ]]=$AF$4)),0)</f>
        <v>AH</v>
      </c>
      <c r="AD333" t="str" cm="1">
        <f t="array" ref="AD333">_xlfn._xlws.FILTER(Table3[[#All],[Name]],(Table3[[#All],[Polygon]]=$A333)*(Table3[[#All],[Period]]=AD$1)*((Table3[[#All],[Variables ]]=$AF$3)+(Table3[[#All],[Variables ]]=$AF$2)+(Table3[[#All],[Variables ]]=$AF$4)),0)</f>
        <v>AH</v>
      </c>
    </row>
    <row r="334" spans="1:30" x14ac:dyDescent="0.35">
      <c r="A334" s="5">
        <v>35</v>
      </c>
      <c r="B334" s="6" t="s">
        <v>1695</v>
      </c>
      <c r="C334" s="8">
        <v>11.94575066</v>
      </c>
      <c r="D334" s="6" t="s">
        <v>1466</v>
      </c>
      <c r="E334" s="6">
        <v>3</v>
      </c>
      <c r="F334" s="6">
        <v>3</v>
      </c>
      <c r="G334" s="6">
        <v>5</v>
      </c>
      <c r="H334" s="6"/>
      <c r="I334" s="6">
        <v>1962</v>
      </c>
      <c r="J334" s="6">
        <v>0</v>
      </c>
      <c r="K334" s="6" t="s">
        <v>1650</v>
      </c>
      <c r="L334" s="6">
        <v>3</v>
      </c>
      <c r="M334" s="6">
        <v>3</v>
      </c>
      <c r="N334" s="6">
        <v>7.0164754010000001</v>
      </c>
      <c r="O334" s="9">
        <v>7.016</v>
      </c>
      <c r="P334" cm="1">
        <f t="array" ref="P334">_xlfn._xlws.FILTER(Table3[[#All],[Name]],(Table3[[#All],[Polygon]]=$A334)*(Table3[[#All],[Period]]=P$1)*((Table3[[#All],[Variables ]]=$AF$3)+(Table3[[#All],[Variables ]]=$AF$2)+(Table3[[#All],[Variables ]]=$AF$4)),0)</f>
        <v>0</v>
      </c>
      <c r="Q334" t="str" cm="1">
        <f t="array" ref="Q334">_xlfn._xlws.FILTER(Table3[[#All],[Name]],(Table3[[#All],[Polygon]]=$A334)*(Table3[[#All],[Period]]=Q$1)*((Table3[[#All],[Variables ]]=$AF$3)+(Table3[[#All],[Variables ]]=$AF$2)+(Table3[[#All],[Variables ]]=$AF$4)),0)</f>
        <v>AH</v>
      </c>
      <c r="R334" cm="1">
        <f t="array" ref="R334">_xlfn._xlws.FILTER(Table3[[#All],[Name]],(Table3[[#All],[Polygon]]=$A334)*(Table3[[#All],[Period]]=R$1)*((Table3[[#All],[Variables ]]=$AF$3)+(Table3[[#All],[Variables ]]=$AF$2)+(Table3[[#All],[Variables ]]=$AF$4)),0)</f>
        <v>0</v>
      </c>
      <c r="S334" cm="1">
        <f t="array" ref="S334">_xlfn._xlws.FILTER(Table3[[#All],[Name]],(Table3[[#All],[Polygon]]=$A334)*(Table3[[#All],[Period]]=S$1)*((Table3[[#All],[Variables ]]=$AF$3)+(Table3[[#All],[Variables ]]=$AF$2)+(Table3[[#All],[Variables ]]=$AF$4)),0)</f>
        <v>0</v>
      </c>
      <c r="T334" cm="1">
        <f t="array" ref="T334">_xlfn._xlws.FILTER(Table3[[#All],[Name]],(Table3[[#All],[Polygon]]=$A334)*(Table3[[#All],[Period]]=T$1)*((Table3[[#All],[Variables ]]=$AF$3)+(Table3[[#All],[Variables ]]=$AF$2)+(Table3[[#All],[Variables ]]=$AF$4)),0)</f>
        <v>0</v>
      </c>
      <c r="U334" cm="1">
        <f t="array" ref="U334">_xlfn._xlws.FILTER(Table3[[#All],[Name]],(Table3[[#All],[Polygon]]=$A334)*(Table3[[#All],[Period]]=U$1)*((Table3[[#All],[Variables ]]=$AF$3)+(Table3[[#All],[Variables ]]=$AF$2)+(Table3[[#All],[Variables ]]=$AF$4)),0)</f>
        <v>0</v>
      </c>
      <c r="V334" cm="1">
        <f t="array" ref="V334">_xlfn._xlws.FILTER(Table3[[#All],[Name]],(Table3[[#All],[Polygon]]=$A334)*(Table3[[#All],[Period]]=V$1)*((Table3[[#All],[Variables ]]=$AF$3)+(Table3[[#All],[Variables ]]=$AF$2)+(Table3[[#All],[Variables ]]=$AF$4)),0)</f>
        <v>0</v>
      </c>
      <c r="W334" cm="1">
        <f t="array" ref="W334">_xlfn._xlws.FILTER(Table3[[#All],[Name]],(Table3[[#All],[Polygon]]=$A334)*(Table3[[#All],[Period]]=W$1)*((Table3[[#All],[Variables ]]=$AF$3)+(Table3[[#All],[Variables ]]=$AF$2)+(Table3[[#All],[Variables ]]=$AF$4)),0)</f>
        <v>0</v>
      </c>
      <c r="X334" cm="1">
        <f t="array" ref="X334">_xlfn._xlws.FILTER(Table3[[#All],[Name]],(Table3[[#All],[Polygon]]=$A334)*(Table3[[#All],[Period]]=X$1)*((Table3[[#All],[Variables ]]=$AF$3)+(Table3[[#All],[Variables ]]=$AF$2)+(Table3[[#All],[Variables ]]=$AF$4)),0)</f>
        <v>0</v>
      </c>
      <c r="Y334" t="str" cm="1">
        <f t="array" ref="Y334">_xlfn._xlws.FILTER(Table3[[#All],[Name]],(Table3[[#All],[Polygon]]=$A334)*(Table3[[#All],[Period]]=Y$1)*((Table3[[#All],[Variables ]]=$AF$3)+(Table3[[#All],[Variables ]]=$AF$2)+(Table3[[#All],[Variables ]]=$AF$4)),0)</f>
        <v>H</v>
      </c>
      <c r="Z334" t="str" cm="1">
        <f t="array" ref="Z334">_xlfn._xlws.FILTER(Table3[[#All],[Name]],(Table3[[#All],[Polygon]]=$A334)*(Table3[[#All],[Period]]=Z$1)*((Table3[[#All],[Variables ]]=$AF$3)+(Table3[[#All],[Variables ]]=$AF$2)+(Table3[[#All],[Variables ]]=$AF$4)),0)</f>
        <v>AH</v>
      </c>
      <c r="AA334" t="str" cm="1">
        <f t="array" ref="AA334">_xlfn._xlws.FILTER(Table3[[#All],[Name]],(Table3[[#All],[Polygon]]=$A334)*(Table3[[#All],[Period]]=AA$1)*((Table3[[#All],[Variables ]]=$AF$3)+(Table3[[#All],[Variables ]]=$AF$2)+(Table3[[#All],[Variables ]]=$AF$4)),0)</f>
        <v>AH</v>
      </c>
      <c r="AB334" t="str" cm="1">
        <f t="array" ref="AB334">_xlfn._xlws.FILTER(Table3[[#All],[Name]],(Table3[[#All],[Polygon]]=$A334)*(Table3[[#All],[Period]]=AB$1)*((Table3[[#All],[Variables ]]=$AF$3)+(Table3[[#All],[Variables ]]=$AF$2)+(Table3[[#All],[Variables ]]=$AF$4)),0)</f>
        <v>PCT</v>
      </c>
      <c r="AC334" t="str" cm="1">
        <f t="array" ref="AC334">_xlfn._xlws.FILTER(Table3[[#All],[Name]],(Table3[[#All],[Polygon]]=$A334)*(Table3[[#All],[Period]]=AC$1)*((Table3[[#All],[Variables ]]=$AF$3)+(Table3[[#All],[Variables ]]=$AF$2)+(Table3[[#All],[Variables ]]=$AF$4)),0)</f>
        <v>AH</v>
      </c>
      <c r="AD334" t="str" cm="1">
        <f t="array" ref="AD334">_xlfn._xlws.FILTER(Table3[[#All],[Name]],(Table3[[#All],[Polygon]]=$A334)*(Table3[[#All],[Period]]=AD$1)*((Table3[[#All],[Variables ]]=$AF$3)+(Table3[[#All],[Variables ]]=$AF$2)+(Table3[[#All],[Variables ]]=$AF$4)),0)</f>
        <v>AH</v>
      </c>
    </row>
    <row r="335" spans="1:30" x14ac:dyDescent="0.35">
      <c r="A335" s="3">
        <v>35</v>
      </c>
      <c r="B335" s="4" t="s">
        <v>1695</v>
      </c>
      <c r="C335" s="10">
        <v>11.94575066</v>
      </c>
      <c r="D335" s="4" t="s">
        <v>1466</v>
      </c>
      <c r="E335" s="4">
        <v>3</v>
      </c>
      <c r="F335" s="4">
        <v>3</v>
      </c>
      <c r="G335" s="4">
        <v>5</v>
      </c>
      <c r="H335" s="4"/>
      <c r="I335" s="4">
        <v>1962</v>
      </c>
      <c r="J335" s="4">
        <v>0</v>
      </c>
      <c r="K335" s="4" t="s">
        <v>1650</v>
      </c>
      <c r="L335" s="4">
        <v>43</v>
      </c>
      <c r="M335" s="4">
        <v>43</v>
      </c>
      <c r="N335" s="4">
        <v>9.1747339839999995</v>
      </c>
      <c r="O335" s="11">
        <v>4.8490000000000002</v>
      </c>
      <c r="P335" cm="1">
        <f t="array" ref="P335">_xlfn._xlws.FILTER(Table3[[#All],[Name]],(Table3[[#All],[Polygon]]=$A335)*(Table3[[#All],[Period]]=P$1)*((Table3[[#All],[Variables ]]=$AF$3)+(Table3[[#All],[Variables ]]=$AF$2)+(Table3[[#All],[Variables ]]=$AF$4)),0)</f>
        <v>0</v>
      </c>
      <c r="Q335" t="str" cm="1">
        <f t="array" ref="Q335">_xlfn._xlws.FILTER(Table3[[#All],[Name]],(Table3[[#All],[Polygon]]=$A335)*(Table3[[#All],[Period]]=Q$1)*((Table3[[#All],[Variables ]]=$AF$3)+(Table3[[#All],[Variables ]]=$AF$2)+(Table3[[#All],[Variables ]]=$AF$4)),0)</f>
        <v>AH</v>
      </c>
      <c r="R335" cm="1">
        <f t="array" ref="R335">_xlfn._xlws.FILTER(Table3[[#All],[Name]],(Table3[[#All],[Polygon]]=$A335)*(Table3[[#All],[Period]]=R$1)*((Table3[[#All],[Variables ]]=$AF$3)+(Table3[[#All],[Variables ]]=$AF$2)+(Table3[[#All],[Variables ]]=$AF$4)),0)</f>
        <v>0</v>
      </c>
      <c r="S335" cm="1">
        <f t="array" ref="S335">_xlfn._xlws.FILTER(Table3[[#All],[Name]],(Table3[[#All],[Polygon]]=$A335)*(Table3[[#All],[Period]]=S$1)*((Table3[[#All],[Variables ]]=$AF$3)+(Table3[[#All],[Variables ]]=$AF$2)+(Table3[[#All],[Variables ]]=$AF$4)),0)</f>
        <v>0</v>
      </c>
      <c r="T335" cm="1">
        <f t="array" ref="T335">_xlfn._xlws.FILTER(Table3[[#All],[Name]],(Table3[[#All],[Polygon]]=$A335)*(Table3[[#All],[Period]]=T$1)*((Table3[[#All],[Variables ]]=$AF$3)+(Table3[[#All],[Variables ]]=$AF$2)+(Table3[[#All],[Variables ]]=$AF$4)),0)</f>
        <v>0</v>
      </c>
      <c r="U335" cm="1">
        <f t="array" ref="U335">_xlfn._xlws.FILTER(Table3[[#All],[Name]],(Table3[[#All],[Polygon]]=$A335)*(Table3[[#All],[Period]]=U$1)*((Table3[[#All],[Variables ]]=$AF$3)+(Table3[[#All],[Variables ]]=$AF$2)+(Table3[[#All],[Variables ]]=$AF$4)),0)</f>
        <v>0</v>
      </c>
      <c r="V335" cm="1">
        <f t="array" ref="V335">_xlfn._xlws.FILTER(Table3[[#All],[Name]],(Table3[[#All],[Polygon]]=$A335)*(Table3[[#All],[Period]]=V$1)*((Table3[[#All],[Variables ]]=$AF$3)+(Table3[[#All],[Variables ]]=$AF$2)+(Table3[[#All],[Variables ]]=$AF$4)),0)</f>
        <v>0</v>
      </c>
      <c r="W335" cm="1">
        <f t="array" ref="W335">_xlfn._xlws.FILTER(Table3[[#All],[Name]],(Table3[[#All],[Polygon]]=$A335)*(Table3[[#All],[Period]]=W$1)*((Table3[[#All],[Variables ]]=$AF$3)+(Table3[[#All],[Variables ]]=$AF$2)+(Table3[[#All],[Variables ]]=$AF$4)),0)</f>
        <v>0</v>
      </c>
      <c r="X335" cm="1">
        <f t="array" ref="X335">_xlfn._xlws.FILTER(Table3[[#All],[Name]],(Table3[[#All],[Polygon]]=$A335)*(Table3[[#All],[Period]]=X$1)*((Table3[[#All],[Variables ]]=$AF$3)+(Table3[[#All],[Variables ]]=$AF$2)+(Table3[[#All],[Variables ]]=$AF$4)),0)</f>
        <v>0</v>
      </c>
      <c r="Y335" t="str" cm="1">
        <f t="array" ref="Y335">_xlfn._xlws.FILTER(Table3[[#All],[Name]],(Table3[[#All],[Polygon]]=$A335)*(Table3[[#All],[Period]]=Y$1)*((Table3[[#All],[Variables ]]=$AF$3)+(Table3[[#All],[Variables ]]=$AF$2)+(Table3[[#All],[Variables ]]=$AF$4)),0)</f>
        <v>H</v>
      </c>
      <c r="Z335" t="str" cm="1">
        <f t="array" ref="Z335">_xlfn._xlws.FILTER(Table3[[#All],[Name]],(Table3[[#All],[Polygon]]=$A335)*(Table3[[#All],[Period]]=Z$1)*((Table3[[#All],[Variables ]]=$AF$3)+(Table3[[#All],[Variables ]]=$AF$2)+(Table3[[#All],[Variables ]]=$AF$4)),0)</f>
        <v>AH</v>
      </c>
      <c r="AA335" t="str" cm="1">
        <f t="array" ref="AA335">_xlfn._xlws.FILTER(Table3[[#All],[Name]],(Table3[[#All],[Polygon]]=$A335)*(Table3[[#All],[Period]]=AA$1)*((Table3[[#All],[Variables ]]=$AF$3)+(Table3[[#All],[Variables ]]=$AF$2)+(Table3[[#All],[Variables ]]=$AF$4)),0)</f>
        <v>AH</v>
      </c>
      <c r="AB335" t="str" cm="1">
        <f t="array" ref="AB335">_xlfn._xlws.FILTER(Table3[[#All],[Name]],(Table3[[#All],[Polygon]]=$A335)*(Table3[[#All],[Period]]=AB$1)*((Table3[[#All],[Variables ]]=$AF$3)+(Table3[[#All],[Variables ]]=$AF$2)+(Table3[[#All],[Variables ]]=$AF$4)),0)</f>
        <v>PCT</v>
      </c>
      <c r="AC335" t="str" cm="1">
        <f t="array" ref="AC335">_xlfn._xlws.FILTER(Table3[[#All],[Name]],(Table3[[#All],[Polygon]]=$A335)*(Table3[[#All],[Period]]=AC$1)*((Table3[[#All],[Variables ]]=$AF$3)+(Table3[[#All],[Variables ]]=$AF$2)+(Table3[[#All],[Variables ]]=$AF$4)),0)</f>
        <v>AH</v>
      </c>
      <c r="AD335" t="str" cm="1">
        <f t="array" ref="AD335">_xlfn._xlws.FILTER(Table3[[#All],[Name]],(Table3[[#All],[Polygon]]=$A335)*(Table3[[#All],[Period]]=AD$1)*((Table3[[#All],[Variables ]]=$AF$3)+(Table3[[#All],[Variables ]]=$AF$2)+(Table3[[#All],[Variables ]]=$AF$4)),0)</f>
        <v>AH</v>
      </c>
    </row>
    <row r="336" spans="1:30" x14ac:dyDescent="0.35">
      <c r="A336" s="5">
        <v>35</v>
      </c>
      <c r="B336" s="6" t="s">
        <v>1695</v>
      </c>
      <c r="C336" s="8">
        <v>11.94575066</v>
      </c>
      <c r="D336" s="6" t="s">
        <v>1466</v>
      </c>
      <c r="E336" s="6">
        <v>3</v>
      </c>
      <c r="F336" s="6">
        <v>3</v>
      </c>
      <c r="G336" s="6">
        <v>5</v>
      </c>
      <c r="H336" s="6"/>
      <c r="I336" s="6">
        <v>1962</v>
      </c>
      <c r="J336" s="6">
        <v>0</v>
      </c>
      <c r="K336" s="6" t="s">
        <v>1650</v>
      </c>
      <c r="L336" s="6">
        <v>803</v>
      </c>
      <c r="M336" s="6">
        <v>803</v>
      </c>
      <c r="N336" s="6">
        <v>61.608146669999996</v>
      </c>
      <c r="O336" s="9">
        <v>28.797999999999998</v>
      </c>
      <c r="P336" cm="1">
        <f t="array" ref="P336">_xlfn._xlws.FILTER(Table3[[#All],[Name]],(Table3[[#All],[Polygon]]=$A336)*(Table3[[#All],[Period]]=P$1)*((Table3[[#All],[Variables ]]=$AF$3)+(Table3[[#All],[Variables ]]=$AF$2)+(Table3[[#All],[Variables ]]=$AF$4)),0)</f>
        <v>0</v>
      </c>
      <c r="Q336" t="str" cm="1">
        <f t="array" ref="Q336">_xlfn._xlws.FILTER(Table3[[#All],[Name]],(Table3[[#All],[Polygon]]=$A336)*(Table3[[#All],[Period]]=Q$1)*((Table3[[#All],[Variables ]]=$AF$3)+(Table3[[#All],[Variables ]]=$AF$2)+(Table3[[#All],[Variables ]]=$AF$4)),0)</f>
        <v>AH</v>
      </c>
      <c r="R336" cm="1">
        <f t="array" ref="R336">_xlfn._xlws.FILTER(Table3[[#All],[Name]],(Table3[[#All],[Polygon]]=$A336)*(Table3[[#All],[Period]]=R$1)*((Table3[[#All],[Variables ]]=$AF$3)+(Table3[[#All],[Variables ]]=$AF$2)+(Table3[[#All],[Variables ]]=$AF$4)),0)</f>
        <v>0</v>
      </c>
      <c r="S336" cm="1">
        <f t="array" ref="S336">_xlfn._xlws.FILTER(Table3[[#All],[Name]],(Table3[[#All],[Polygon]]=$A336)*(Table3[[#All],[Period]]=S$1)*((Table3[[#All],[Variables ]]=$AF$3)+(Table3[[#All],[Variables ]]=$AF$2)+(Table3[[#All],[Variables ]]=$AF$4)),0)</f>
        <v>0</v>
      </c>
      <c r="T336" cm="1">
        <f t="array" ref="T336">_xlfn._xlws.FILTER(Table3[[#All],[Name]],(Table3[[#All],[Polygon]]=$A336)*(Table3[[#All],[Period]]=T$1)*((Table3[[#All],[Variables ]]=$AF$3)+(Table3[[#All],[Variables ]]=$AF$2)+(Table3[[#All],[Variables ]]=$AF$4)),0)</f>
        <v>0</v>
      </c>
      <c r="U336" cm="1">
        <f t="array" ref="U336">_xlfn._xlws.FILTER(Table3[[#All],[Name]],(Table3[[#All],[Polygon]]=$A336)*(Table3[[#All],[Period]]=U$1)*((Table3[[#All],[Variables ]]=$AF$3)+(Table3[[#All],[Variables ]]=$AF$2)+(Table3[[#All],[Variables ]]=$AF$4)),0)</f>
        <v>0</v>
      </c>
      <c r="V336" cm="1">
        <f t="array" ref="V336">_xlfn._xlws.FILTER(Table3[[#All],[Name]],(Table3[[#All],[Polygon]]=$A336)*(Table3[[#All],[Period]]=V$1)*((Table3[[#All],[Variables ]]=$AF$3)+(Table3[[#All],[Variables ]]=$AF$2)+(Table3[[#All],[Variables ]]=$AF$4)),0)</f>
        <v>0</v>
      </c>
      <c r="W336" cm="1">
        <f t="array" ref="W336">_xlfn._xlws.FILTER(Table3[[#All],[Name]],(Table3[[#All],[Polygon]]=$A336)*(Table3[[#All],[Period]]=W$1)*((Table3[[#All],[Variables ]]=$AF$3)+(Table3[[#All],[Variables ]]=$AF$2)+(Table3[[#All],[Variables ]]=$AF$4)),0)</f>
        <v>0</v>
      </c>
      <c r="X336" cm="1">
        <f t="array" ref="X336">_xlfn._xlws.FILTER(Table3[[#All],[Name]],(Table3[[#All],[Polygon]]=$A336)*(Table3[[#All],[Period]]=X$1)*((Table3[[#All],[Variables ]]=$AF$3)+(Table3[[#All],[Variables ]]=$AF$2)+(Table3[[#All],[Variables ]]=$AF$4)),0)</f>
        <v>0</v>
      </c>
      <c r="Y336" t="str" cm="1">
        <f t="array" ref="Y336">_xlfn._xlws.FILTER(Table3[[#All],[Name]],(Table3[[#All],[Polygon]]=$A336)*(Table3[[#All],[Period]]=Y$1)*((Table3[[#All],[Variables ]]=$AF$3)+(Table3[[#All],[Variables ]]=$AF$2)+(Table3[[#All],[Variables ]]=$AF$4)),0)</f>
        <v>H</v>
      </c>
      <c r="Z336" t="str" cm="1">
        <f t="array" ref="Z336">_xlfn._xlws.FILTER(Table3[[#All],[Name]],(Table3[[#All],[Polygon]]=$A336)*(Table3[[#All],[Period]]=Z$1)*((Table3[[#All],[Variables ]]=$AF$3)+(Table3[[#All],[Variables ]]=$AF$2)+(Table3[[#All],[Variables ]]=$AF$4)),0)</f>
        <v>AH</v>
      </c>
      <c r="AA336" t="str" cm="1">
        <f t="array" ref="AA336">_xlfn._xlws.FILTER(Table3[[#All],[Name]],(Table3[[#All],[Polygon]]=$A336)*(Table3[[#All],[Period]]=AA$1)*((Table3[[#All],[Variables ]]=$AF$3)+(Table3[[#All],[Variables ]]=$AF$2)+(Table3[[#All],[Variables ]]=$AF$4)),0)</f>
        <v>AH</v>
      </c>
      <c r="AB336" t="str" cm="1">
        <f t="array" ref="AB336">_xlfn._xlws.FILTER(Table3[[#All],[Name]],(Table3[[#All],[Polygon]]=$A336)*(Table3[[#All],[Period]]=AB$1)*((Table3[[#All],[Variables ]]=$AF$3)+(Table3[[#All],[Variables ]]=$AF$2)+(Table3[[#All],[Variables ]]=$AF$4)),0)</f>
        <v>PCT</v>
      </c>
      <c r="AC336" t="str" cm="1">
        <f t="array" ref="AC336">_xlfn._xlws.FILTER(Table3[[#All],[Name]],(Table3[[#All],[Polygon]]=$A336)*(Table3[[#All],[Period]]=AC$1)*((Table3[[#All],[Variables ]]=$AF$3)+(Table3[[#All],[Variables ]]=$AF$2)+(Table3[[#All],[Variables ]]=$AF$4)),0)</f>
        <v>AH</v>
      </c>
      <c r="AD336" t="str" cm="1">
        <f t="array" ref="AD336">_xlfn._xlws.FILTER(Table3[[#All],[Name]],(Table3[[#All],[Polygon]]=$A336)*(Table3[[#All],[Period]]=AD$1)*((Table3[[#All],[Variables ]]=$AF$3)+(Table3[[#All],[Variables ]]=$AF$2)+(Table3[[#All],[Variables ]]=$AF$4)),0)</f>
        <v>AH</v>
      </c>
    </row>
    <row r="337" spans="1:30" x14ac:dyDescent="0.35">
      <c r="A337" s="3">
        <v>35</v>
      </c>
      <c r="B337" s="4" t="s">
        <v>1695</v>
      </c>
      <c r="C337" s="10">
        <v>11.94575066</v>
      </c>
      <c r="D337" s="4" t="s">
        <v>1466</v>
      </c>
      <c r="E337" s="4">
        <v>3</v>
      </c>
      <c r="F337" s="4">
        <v>3</v>
      </c>
      <c r="G337" s="4">
        <v>5</v>
      </c>
      <c r="H337" s="4"/>
      <c r="I337" s="4">
        <v>1962</v>
      </c>
      <c r="J337" s="4">
        <v>0</v>
      </c>
      <c r="K337" s="4" t="s">
        <v>1650</v>
      </c>
      <c r="L337" s="4">
        <v>800</v>
      </c>
      <c r="M337" s="4">
        <v>800</v>
      </c>
      <c r="N337" s="4">
        <v>51.194460190000001</v>
      </c>
      <c r="O337" s="11">
        <v>7.9210000000000003</v>
      </c>
      <c r="P337" cm="1">
        <f t="array" ref="P337">_xlfn._xlws.FILTER(Table3[[#All],[Name]],(Table3[[#All],[Polygon]]=$A337)*(Table3[[#All],[Period]]=P$1)*((Table3[[#All],[Variables ]]=$AF$3)+(Table3[[#All],[Variables ]]=$AF$2)+(Table3[[#All],[Variables ]]=$AF$4)),0)</f>
        <v>0</v>
      </c>
      <c r="Q337" t="str" cm="1">
        <f t="array" ref="Q337">_xlfn._xlws.FILTER(Table3[[#All],[Name]],(Table3[[#All],[Polygon]]=$A337)*(Table3[[#All],[Period]]=Q$1)*((Table3[[#All],[Variables ]]=$AF$3)+(Table3[[#All],[Variables ]]=$AF$2)+(Table3[[#All],[Variables ]]=$AF$4)),0)</f>
        <v>AH</v>
      </c>
      <c r="R337" cm="1">
        <f t="array" ref="R337">_xlfn._xlws.FILTER(Table3[[#All],[Name]],(Table3[[#All],[Polygon]]=$A337)*(Table3[[#All],[Period]]=R$1)*((Table3[[#All],[Variables ]]=$AF$3)+(Table3[[#All],[Variables ]]=$AF$2)+(Table3[[#All],[Variables ]]=$AF$4)),0)</f>
        <v>0</v>
      </c>
      <c r="S337" cm="1">
        <f t="array" ref="S337">_xlfn._xlws.FILTER(Table3[[#All],[Name]],(Table3[[#All],[Polygon]]=$A337)*(Table3[[#All],[Period]]=S$1)*((Table3[[#All],[Variables ]]=$AF$3)+(Table3[[#All],[Variables ]]=$AF$2)+(Table3[[#All],[Variables ]]=$AF$4)),0)</f>
        <v>0</v>
      </c>
      <c r="T337" cm="1">
        <f t="array" ref="T337">_xlfn._xlws.FILTER(Table3[[#All],[Name]],(Table3[[#All],[Polygon]]=$A337)*(Table3[[#All],[Period]]=T$1)*((Table3[[#All],[Variables ]]=$AF$3)+(Table3[[#All],[Variables ]]=$AF$2)+(Table3[[#All],[Variables ]]=$AF$4)),0)</f>
        <v>0</v>
      </c>
      <c r="U337" cm="1">
        <f t="array" ref="U337">_xlfn._xlws.FILTER(Table3[[#All],[Name]],(Table3[[#All],[Polygon]]=$A337)*(Table3[[#All],[Period]]=U$1)*((Table3[[#All],[Variables ]]=$AF$3)+(Table3[[#All],[Variables ]]=$AF$2)+(Table3[[#All],[Variables ]]=$AF$4)),0)</f>
        <v>0</v>
      </c>
      <c r="V337" cm="1">
        <f t="array" ref="V337">_xlfn._xlws.FILTER(Table3[[#All],[Name]],(Table3[[#All],[Polygon]]=$A337)*(Table3[[#All],[Period]]=V$1)*((Table3[[#All],[Variables ]]=$AF$3)+(Table3[[#All],[Variables ]]=$AF$2)+(Table3[[#All],[Variables ]]=$AF$4)),0)</f>
        <v>0</v>
      </c>
      <c r="W337" cm="1">
        <f t="array" ref="W337">_xlfn._xlws.FILTER(Table3[[#All],[Name]],(Table3[[#All],[Polygon]]=$A337)*(Table3[[#All],[Period]]=W$1)*((Table3[[#All],[Variables ]]=$AF$3)+(Table3[[#All],[Variables ]]=$AF$2)+(Table3[[#All],[Variables ]]=$AF$4)),0)</f>
        <v>0</v>
      </c>
      <c r="X337" cm="1">
        <f t="array" ref="X337">_xlfn._xlws.FILTER(Table3[[#All],[Name]],(Table3[[#All],[Polygon]]=$A337)*(Table3[[#All],[Period]]=X$1)*((Table3[[#All],[Variables ]]=$AF$3)+(Table3[[#All],[Variables ]]=$AF$2)+(Table3[[#All],[Variables ]]=$AF$4)),0)</f>
        <v>0</v>
      </c>
      <c r="Y337" t="str" cm="1">
        <f t="array" ref="Y337">_xlfn._xlws.FILTER(Table3[[#All],[Name]],(Table3[[#All],[Polygon]]=$A337)*(Table3[[#All],[Period]]=Y$1)*((Table3[[#All],[Variables ]]=$AF$3)+(Table3[[#All],[Variables ]]=$AF$2)+(Table3[[#All],[Variables ]]=$AF$4)),0)</f>
        <v>H</v>
      </c>
      <c r="Z337" t="str" cm="1">
        <f t="array" ref="Z337">_xlfn._xlws.FILTER(Table3[[#All],[Name]],(Table3[[#All],[Polygon]]=$A337)*(Table3[[#All],[Period]]=Z$1)*((Table3[[#All],[Variables ]]=$AF$3)+(Table3[[#All],[Variables ]]=$AF$2)+(Table3[[#All],[Variables ]]=$AF$4)),0)</f>
        <v>AH</v>
      </c>
      <c r="AA337" t="str" cm="1">
        <f t="array" ref="AA337">_xlfn._xlws.FILTER(Table3[[#All],[Name]],(Table3[[#All],[Polygon]]=$A337)*(Table3[[#All],[Period]]=AA$1)*((Table3[[#All],[Variables ]]=$AF$3)+(Table3[[#All],[Variables ]]=$AF$2)+(Table3[[#All],[Variables ]]=$AF$4)),0)</f>
        <v>AH</v>
      </c>
      <c r="AB337" t="str" cm="1">
        <f t="array" ref="AB337">_xlfn._xlws.FILTER(Table3[[#All],[Name]],(Table3[[#All],[Polygon]]=$A337)*(Table3[[#All],[Period]]=AB$1)*((Table3[[#All],[Variables ]]=$AF$3)+(Table3[[#All],[Variables ]]=$AF$2)+(Table3[[#All],[Variables ]]=$AF$4)),0)</f>
        <v>PCT</v>
      </c>
      <c r="AC337" t="str" cm="1">
        <f t="array" ref="AC337">_xlfn._xlws.FILTER(Table3[[#All],[Name]],(Table3[[#All],[Polygon]]=$A337)*(Table3[[#All],[Period]]=AC$1)*((Table3[[#All],[Variables ]]=$AF$3)+(Table3[[#All],[Variables ]]=$AF$2)+(Table3[[#All],[Variables ]]=$AF$4)),0)</f>
        <v>AH</v>
      </c>
      <c r="AD337" t="str" cm="1">
        <f t="array" ref="AD337">_xlfn._xlws.FILTER(Table3[[#All],[Name]],(Table3[[#All],[Polygon]]=$A337)*(Table3[[#All],[Period]]=AD$1)*((Table3[[#All],[Variables ]]=$AF$3)+(Table3[[#All],[Variables ]]=$AF$2)+(Table3[[#All],[Variables ]]=$AF$4)),0)</f>
        <v>AH</v>
      </c>
    </row>
    <row r="338" spans="1:30" x14ac:dyDescent="0.35">
      <c r="A338" s="5">
        <v>35</v>
      </c>
      <c r="B338" s="6" t="s">
        <v>1695</v>
      </c>
      <c r="C338" s="8">
        <v>11.94575066</v>
      </c>
      <c r="D338" s="6" t="s">
        <v>1466</v>
      </c>
      <c r="E338" s="6">
        <v>3</v>
      </c>
      <c r="F338" s="6">
        <v>3</v>
      </c>
      <c r="G338" s="6">
        <v>5</v>
      </c>
      <c r="H338" s="6"/>
      <c r="I338" s="6">
        <v>1962</v>
      </c>
      <c r="J338" s="6">
        <v>0</v>
      </c>
      <c r="K338" s="6" t="s">
        <v>1650</v>
      </c>
      <c r="L338" s="6">
        <v>801</v>
      </c>
      <c r="M338" s="6">
        <v>801</v>
      </c>
      <c r="N338" s="6">
        <v>60.847007519999998</v>
      </c>
      <c r="O338" s="9">
        <v>0.26300000000000001</v>
      </c>
      <c r="P338" cm="1">
        <f t="array" ref="P338">_xlfn._xlws.FILTER(Table3[[#All],[Name]],(Table3[[#All],[Polygon]]=$A338)*(Table3[[#All],[Period]]=P$1)*((Table3[[#All],[Variables ]]=$AF$3)+(Table3[[#All],[Variables ]]=$AF$2)+(Table3[[#All],[Variables ]]=$AF$4)),0)</f>
        <v>0</v>
      </c>
      <c r="Q338" t="str" cm="1">
        <f t="array" ref="Q338">_xlfn._xlws.FILTER(Table3[[#All],[Name]],(Table3[[#All],[Polygon]]=$A338)*(Table3[[#All],[Period]]=Q$1)*((Table3[[#All],[Variables ]]=$AF$3)+(Table3[[#All],[Variables ]]=$AF$2)+(Table3[[#All],[Variables ]]=$AF$4)),0)</f>
        <v>AH</v>
      </c>
      <c r="R338" cm="1">
        <f t="array" ref="R338">_xlfn._xlws.FILTER(Table3[[#All],[Name]],(Table3[[#All],[Polygon]]=$A338)*(Table3[[#All],[Period]]=R$1)*((Table3[[#All],[Variables ]]=$AF$3)+(Table3[[#All],[Variables ]]=$AF$2)+(Table3[[#All],[Variables ]]=$AF$4)),0)</f>
        <v>0</v>
      </c>
      <c r="S338" cm="1">
        <f t="array" ref="S338">_xlfn._xlws.FILTER(Table3[[#All],[Name]],(Table3[[#All],[Polygon]]=$A338)*(Table3[[#All],[Period]]=S$1)*((Table3[[#All],[Variables ]]=$AF$3)+(Table3[[#All],[Variables ]]=$AF$2)+(Table3[[#All],[Variables ]]=$AF$4)),0)</f>
        <v>0</v>
      </c>
      <c r="T338" cm="1">
        <f t="array" ref="T338">_xlfn._xlws.FILTER(Table3[[#All],[Name]],(Table3[[#All],[Polygon]]=$A338)*(Table3[[#All],[Period]]=T$1)*((Table3[[#All],[Variables ]]=$AF$3)+(Table3[[#All],[Variables ]]=$AF$2)+(Table3[[#All],[Variables ]]=$AF$4)),0)</f>
        <v>0</v>
      </c>
      <c r="U338" cm="1">
        <f t="array" ref="U338">_xlfn._xlws.FILTER(Table3[[#All],[Name]],(Table3[[#All],[Polygon]]=$A338)*(Table3[[#All],[Period]]=U$1)*((Table3[[#All],[Variables ]]=$AF$3)+(Table3[[#All],[Variables ]]=$AF$2)+(Table3[[#All],[Variables ]]=$AF$4)),0)</f>
        <v>0</v>
      </c>
      <c r="V338" cm="1">
        <f t="array" ref="V338">_xlfn._xlws.FILTER(Table3[[#All],[Name]],(Table3[[#All],[Polygon]]=$A338)*(Table3[[#All],[Period]]=V$1)*((Table3[[#All],[Variables ]]=$AF$3)+(Table3[[#All],[Variables ]]=$AF$2)+(Table3[[#All],[Variables ]]=$AF$4)),0)</f>
        <v>0</v>
      </c>
      <c r="W338" cm="1">
        <f t="array" ref="W338">_xlfn._xlws.FILTER(Table3[[#All],[Name]],(Table3[[#All],[Polygon]]=$A338)*(Table3[[#All],[Period]]=W$1)*((Table3[[#All],[Variables ]]=$AF$3)+(Table3[[#All],[Variables ]]=$AF$2)+(Table3[[#All],[Variables ]]=$AF$4)),0)</f>
        <v>0</v>
      </c>
      <c r="X338" cm="1">
        <f t="array" ref="X338">_xlfn._xlws.FILTER(Table3[[#All],[Name]],(Table3[[#All],[Polygon]]=$A338)*(Table3[[#All],[Period]]=X$1)*((Table3[[#All],[Variables ]]=$AF$3)+(Table3[[#All],[Variables ]]=$AF$2)+(Table3[[#All],[Variables ]]=$AF$4)),0)</f>
        <v>0</v>
      </c>
      <c r="Y338" t="str" cm="1">
        <f t="array" ref="Y338">_xlfn._xlws.FILTER(Table3[[#All],[Name]],(Table3[[#All],[Polygon]]=$A338)*(Table3[[#All],[Period]]=Y$1)*((Table3[[#All],[Variables ]]=$AF$3)+(Table3[[#All],[Variables ]]=$AF$2)+(Table3[[#All],[Variables ]]=$AF$4)),0)</f>
        <v>H</v>
      </c>
      <c r="Z338" t="str" cm="1">
        <f t="array" ref="Z338">_xlfn._xlws.FILTER(Table3[[#All],[Name]],(Table3[[#All],[Polygon]]=$A338)*(Table3[[#All],[Period]]=Z$1)*((Table3[[#All],[Variables ]]=$AF$3)+(Table3[[#All],[Variables ]]=$AF$2)+(Table3[[#All],[Variables ]]=$AF$4)),0)</f>
        <v>AH</v>
      </c>
      <c r="AA338" t="str" cm="1">
        <f t="array" ref="AA338">_xlfn._xlws.FILTER(Table3[[#All],[Name]],(Table3[[#All],[Polygon]]=$A338)*(Table3[[#All],[Period]]=AA$1)*((Table3[[#All],[Variables ]]=$AF$3)+(Table3[[#All],[Variables ]]=$AF$2)+(Table3[[#All],[Variables ]]=$AF$4)),0)</f>
        <v>AH</v>
      </c>
      <c r="AB338" t="str" cm="1">
        <f t="array" ref="AB338">_xlfn._xlws.FILTER(Table3[[#All],[Name]],(Table3[[#All],[Polygon]]=$A338)*(Table3[[#All],[Period]]=AB$1)*((Table3[[#All],[Variables ]]=$AF$3)+(Table3[[#All],[Variables ]]=$AF$2)+(Table3[[#All],[Variables ]]=$AF$4)),0)</f>
        <v>PCT</v>
      </c>
      <c r="AC338" t="str" cm="1">
        <f t="array" ref="AC338">_xlfn._xlws.FILTER(Table3[[#All],[Name]],(Table3[[#All],[Polygon]]=$A338)*(Table3[[#All],[Period]]=AC$1)*((Table3[[#All],[Variables ]]=$AF$3)+(Table3[[#All],[Variables ]]=$AF$2)+(Table3[[#All],[Variables ]]=$AF$4)),0)</f>
        <v>AH</v>
      </c>
      <c r="AD338" t="str" cm="1">
        <f t="array" ref="AD338">_xlfn._xlws.FILTER(Table3[[#All],[Name]],(Table3[[#All],[Polygon]]=$A338)*(Table3[[#All],[Period]]=AD$1)*((Table3[[#All],[Variables ]]=$AF$3)+(Table3[[#All],[Variables ]]=$AF$2)+(Table3[[#All],[Variables ]]=$AF$4)),0)</f>
        <v>AH</v>
      </c>
    </row>
    <row r="339" spans="1:30" x14ac:dyDescent="0.35">
      <c r="A339" s="3">
        <v>35</v>
      </c>
      <c r="B339" s="4" t="s">
        <v>1695</v>
      </c>
      <c r="C339" s="10">
        <v>11.94575066</v>
      </c>
      <c r="D339" s="4" t="s">
        <v>1466</v>
      </c>
      <c r="E339" s="4">
        <v>3</v>
      </c>
      <c r="F339" s="4">
        <v>3</v>
      </c>
      <c r="G339" s="4">
        <v>5</v>
      </c>
      <c r="H339" s="4"/>
      <c r="I339" s="4">
        <v>1962</v>
      </c>
      <c r="J339" s="4">
        <v>0</v>
      </c>
      <c r="K339" s="4" t="s">
        <v>1650</v>
      </c>
      <c r="L339" s="4">
        <v>770</v>
      </c>
      <c r="M339" s="4">
        <v>770</v>
      </c>
      <c r="N339" s="4">
        <v>48.209431600000002</v>
      </c>
      <c r="O339" s="11">
        <v>2.3540000000000001</v>
      </c>
      <c r="P339" cm="1">
        <f t="array" ref="P339">_xlfn._xlws.FILTER(Table3[[#All],[Name]],(Table3[[#All],[Polygon]]=$A339)*(Table3[[#All],[Period]]=P$1)*((Table3[[#All],[Variables ]]=$AF$3)+(Table3[[#All],[Variables ]]=$AF$2)+(Table3[[#All],[Variables ]]=$AF$4)),0)</f>
        <v>0</v>
      </c>
      <c r="Q339" t="str" cm="1">
        <f t="array" ref="Q339">_xlfn._xlws.FILTER(Table3[[#All],[Name]],(Table3[[#All],[Polygon]]=$A339)*(Table3[[#All],[Period]]=Q$1)*((Table3[[#All],[Variables ]]=$AF$3)+(Table3[[#All],[Variables ]]=$AF$2)+(Table3[[#All],[Variables ]]=$AF$4)),0)</f>
        <v>AH</v>
      </c>
      <c r="R339" cm="1">
        <f t="array" ref="R339">_xlfn._xlws.FILTER(Table3[[#All],[Name]],(Table3[[#All],[Polygon]]=$A339)*(Table3[[#All],[Period]]=R$1)*((Table3[[#All],[Variables ]]=$AF$3)+(Table3[[#All],[Variables ]]=$AF$2)+(Table3[[#All],[Variables ]]=$AF$4)),0)</f>
        <v>0</v>
      </c>
      <c r="S339" cm="1">
        <f t="array" ref="S339">_xlfn._xlws.FILTER(Table3[[#All],[Name]],(Table3[[#All],[Polygon]]=$A339)*(Table3[[#All],[Period]]=S$1)*((Table3[[#All],[Variables ]]=$AF$3)+(Table3[[#All],[Variables ]]=$AF$2)+(Table3[[#All],[Variables ]]=$AF$4)),0)</f>
        <v>0</v>
      </c>
      <c r="T339" cm="1">
        <f t="array" ref="T339">_xlfn._xlws.FILTER(Table3[[#All],[Name]],(Table3[[#All],[Polygon]]=$A339)*(Table3[[#All],[Period]]=T$1)*((Table3[[#All],[Variables ]]=$AF$3)+(Table3[[#All],[Variables ]]=$AF$2)+(Table3[[#All],[Variables ]]=$AF$4)),0)</f>
        <v>0</v>
      </c>
      <c r="U339" cm="1">
        <f t="array" ref="U339">_xlfn._xlws.FILTER(Table3[[#All],[Name]],(Table3[[#All],[Polygon]]=$A339)*(Table3[[#All],[Period]]=U$1)*((Table3[[#All],[Variables ]]=$AF$3)+(Table3[[#All],[Variables ]]=$AF$2)+(Table3[[#All],[Variables ]]=$AF$4)),0)</f>
        <v>0</v>
      </c>
      <c r="V339" cm="1">
        <f t="array" ref="V339">_xlfn._xlws.FILTER(Table3[[#All],[Name]],(Table3[[#All],[Polygon]]=$A339)*(Table3[[#All],[Period]]=V$1)*((Table3[[#All],[Variables ]]=$AF$3)+(Table3[[#All],[Variables ]]=$AF$2)+(Table3[[#All],[Variables ]]=$AF$4)),0)</f>
        <v>0</v>
      </c>
      <c r="W339" cm="1">
        <f t="array" ref="W339">_xlfn._xlws.FILTER(Table3[[#All],[Name]],(Table3[[#All],[Polygon]]=$A339)*(Table3[[#All],[Period]]=W$1)*((Table3[[#All],[Variables ]]=$AF$3)+(Table3[[#All],[Variables ]]=$AF$2)+(Table3[[#All],[Variables ]]=$AF$4)),0)</f>
        <v>0</v>
      </c>
      <c r="X339" cm="1">
        <f t="array" ref="X339">_xlfn._xlws.FILTER(Table3[[#All],[Name]],(Table3[[#All],[Polygon]]=$A339)*(Table3[[#All],[Period]]=X$1)*((Table3[[#All],[Variables ]]=$AF$3)+(Table3[[#All],[Variables ]]=$AF$2)+(Table3[[#All],[Variables ]]=$AF$4)),0)</f>
        <v>0</v>
      </c>
      <c r="Y339" t="str" cm="1">
        <f t="array" ref="Y339">_xlfn._xlws.FILTER(Table3[[#All],[Name]],(Table3[[#All],[Polygon]]=$A339)*(Table3[[#All],[Period]]=Y$1)*((Table3[[#All],[Variables ]]=$AF$3)+(Table3[[#All],[Variables ]]=$AF$2)+(Table3[[#All],[Variables ]]=$AF$4)),0)</f>
        <v>H</v>
      </c>
      <c r="Z339" t="str" cm="1">
        <f t="array" ref="Z339">_xlfn._xlws.FILTER(Table3[[#All],[Name]],(Table3[[#All],[Polygon]]=$A339)*(Table3[[#All],[Period]]=Z$1)*((Table3[[#All],[Variables ]]=$AF$3)+(Table3[[#All],[Variables ]]=$AF$2)+(Table3[[#All],[Variables ]]=$AF$4)),0)</f>
        <v>AH</v>
      </c>
      <c r="AA339" t="str" cm="1">
        <f t="array" ref="AA339">_xlfn._xlws.FILTER(Table3[[#All],[Name]],(Table3[[#All],[Polygon]]=$A339)*(Table3[[#All],[Period]]=AA$1)*((Table3[[#All],[Variables ]]=$AF$3)+(Table3[[#All],[Variables ]]=$AF$2)+(Table3[[#All],[Variables ]]=$AF$4)),0)</f>
        <v>AH</v>
      </c>
      <c r="AB339" t="str" cm="1">
        <f t="array" ref="AB339">_xlfn._xlws.FILTER(Table3[[#All],[Name]],(Table3[[#All],[Polygon]]=$A339)*(Table3[[#All],[Period]]=AB$1)*((Table3[[#All],[Variables ]]=$AF$3)+(Table3[[#All],[Variables ]]=$AF$2)+(Table3[[#All],[Variables ]]=$AF$4)),0)</f>
        <v>PCT</v>
      </c>
      <c r="AC339" t="str" cm="1">
        <f t="array" ref="AC339">_xlfn._xlws.FILTER(Table3[[#All],[Name]],(Table3[[#All],[Polygon]]=$A339)*(Table3[[#All],[Period]]=AC$1)*((Table3[[#All],[Variables ]]=$AF$3)+(Table3[[#All],[Variables ]]=$AF$2)+(Table3[[#All],[Variables ]]=$AF$4)),0)</f>
        <v>AH</v>
      </c>
      <c r="AD339" t="str" cm="1">
        <f t="array" ref="AD339">_xlfn._xlws.FILTER(Table3[[#All],[Name]],(Table3[[#All],[Polygon]]=$A339)*(Table3[[#All],[Period]]=AD$1)*((Table3[[#All],[Variables ]]=$AF$3)+(Table3[[#All],[Variables ]]=$AF$2)+(Table3[[#All],[Variables ]]=$AF$4)),0)</f>
        <v>AH</v>
      </c>
    </row>
    <row r="340" spans="1:30" x14ac:dyDescent="0.35">
      <c r="A340" s="5">
        <v>35</v>
      </c>
      <c r="B340" s="6" t="s">
        <v>1695</v>
      </c>
      <c r="C340" s="8">
        <v>11.94575066</v>
      </c>
      <c r="D340" s="6" t="s">
        <v>1466</v>
      </c>
      <c r="E340" s="6">
        <v>3</v>
      </c>
      <c r="F340" s="6">
        <v>3</v>
      </c>
      <c r="G340" s="6">
        <v>5</v>
      </c>
      <c r="H340" s="6"/>
      <c r="I340" s="6">
        <v>1962</v>
      </c>
      <c r="J340" s="6">
        <v>0</v>
      </c>
      <c r="K340" s="6" t="s">
        <v>1650</v>
      </c>
      <c r="L340" s="6">
        <v>770</v>
      </c>
      <c r="M340" s="6">
        <v>770</v>
      </c>
      <c r="N340" s="6">
        <v>48.209431600000002</v>
      </c>
      <c r="O340" s="9">
        <v>2.3540000000000001</v>
      </c>
      <c r="P340" cm="1">
        <f t="array" ref="P340">_xlfn._xlws.FILTER(Table3[[#All],[Name]],(Table3[[#All],[Polygon]]=$A340)*(Table3[[#All],[Period]]=P$1)*((Table3[[#All],[Variables ]]=$AF$3)+(Table3[[#All],[Variables ]]=$AF$2)+(Table3[[#All],[Variables ]]=$AF$4)),0)</f>
        <v>0</v>
      </c>
      <c r="Q340" t="str" cm="1">
        <f t="array" ref="Q340">_xlfn._xlws.FILTER(Table3[[#All],[Name]],(Table3[[#All],[Polygon]]=$A340)*(Table3[[#All],[Period]]=Q$1)*((Table3[[#All],[Variables ]]=$AF$3)+(Table3[[#All],[Variables ]]=$AF$2)+(Table3[[#All],[Variables ]]=$AF$4)),0)</f>
        <v>AH</v>
      </c>
      <c r="R340" cm="1">
        <f t="array" ref="R340">_xlfn._xlws.FILTER(Table3[[#All],[Name]],(Table3[[#All],[Polygon]]=$A340)*(Table3[[#All],[Period]]=R$1)*((Table3[[#All],[Variables ]]=$AF$3)+(Table3[[#All],[Variables ]]=$AF$2)+(Table3[[#All],[Variables ]]=$AF$4)),0)</f>
        <v>0</v>
      </c>
      <c r="S340" cm="1">
        <f t="array" ref="S340">_xlfn._xlws.FILTER(Table3[[#All],[Name]],(Table3[[#All],[Polygon]]=$A340)*(Table3[[#All],[Period]]=S$1)*((Table3[[#All],[Variables ]]=$AF$3)+(Table3[[#All],[Variables ]]=$AF$2)+(Table3[[#All],[Variables ]]=$AF$4)),0)</f>
        <v>0</v>
      </c>
      <c r="T340" cm="1">
        <f t="array" ref="T340">_xlfn._xlws.FILTER(Table3[[#All],[Name]],(Table3[[#All],[Polygon]]=$A340)*(Table3[[#All],[Period]]=T$1)*((Table3[[#All],[Variables ]]=$AF$3)+(Table3[[#All],[Variables ]]=$AF$2)+(Table3[[#All],[Variables ]]=$AF$4)),0)</f>
        <v>0</v>
      </c>
      <c r="U340" cm="1">
        <f t="array" ref="U340">_xlfn._xlws.FILTER(Table3[[#All],[Name]],(Table3[[#All],[Polygon]]=$A340)*(Table3[[#All],[Period]]=U$1)*((Table3[[#All],[Variables ]]=$AF$3)+(Table3[[#All],[Variables ]]=$AF$2)+(Table3[[#All],[Variables ]]=$AF$4)),0)</f>
        <v>0</v>
      </c>
      <c r="V340" cm="1">
        <f t="array" ref="V340">_xlfn._xlws.FILTER(Table3[[#All],[Name]],(Table3[[#All],[Polygon]]=$A340)*(Table3[[#All],[Period]]=V$1)*((Table3[[#All],[Variables ]]=$AF$3)+(Table3[[#All],[Variables ]]=$AF$2)+(Table3[[#All],[Variables ]]=$AF$4)),0)</f>
        <v>0</v>
      </c>
      <c r="W340" cm="1">
        <f t="array" ref="W340">_xlfn._xlws.FILTER(Table3[[#All],[Name]],(Table3[[#All],[Polygon]]=$A340)*(Table3[[#All],[Period]]=W$1)*((Table3[[#All],[Variables ]]=$AF$3)+(Table3[[#All],[Variables ]]=$AF$2)+(Table3[[#All],[Variables ]]=$AF$4)),0)</f>
        <v>0</v>
      </c>
      <c r="X340" cm="1">
        <f t="array" ref="X340">_xlfn._xlws.FILTER(Table3[[#All],[Name]],(Table3[[#All],[Polygon]]=$A340)*(Table3[[#All],[Period]]=X$1)*((Table3[[#All],[Variables ]]=$AF$3)+(Table3[[#All],[Variables ]]=$AF$2)+(Table3[[#All],[Variables ]]=$AF$4)),0)</f>
        <v>0</v>
      </c>
      <c r="Y340" t="str" cm="1">
        <f t="array" ref="Y340">_xlfn._xlws.FILTER(Table3[[#All],[Name]],(Table3[[#All],[Polygon]]=$A340)*(Table3[[#All],[Period]]=Y$1)*((Table3[[#All],[Variables ]]=$AF$3)+(Table3[[#All],[Variables ]]=$AF$2)+(Table3[[#All],[Variables ]]=$AF$4)),0)</f>
        <v>H</v>
      </c>
      <c r="Z340" t="str" cm="1">
        <f t="array" ref="Z340">_xlfn._xlws.FILTER(Table3[[#All],[Name]],(Table3[[#All],[Polygon]]=$A340)*(Table3[[#All],[Period]]=Z$1)*((Table3[[#All],[Variables ]]=$AF$3)+(Table3[[#All],[Variables ]]=$AF$2)+(Table3[[#All],[Variables ]]=$AF$4)),0)</f>
        <v>AH</v>
      </c>
      <c r="AA340" t="str" cm="1">
        <f t="array" ref="AA340">_xlfn._xlws.FILTER(Table3[[#All],[Name]],(Table3[[#All],[Polygon]]=$A340)*(Table3[[#All],[Period]]=AA$1)*((Table3[[#All],[Variables ]]=$AF$3)+(Table3[[#All],[Variables ]]=$AF$2)+(Table3[[#All],[Variables ]]=$AF$4)),0)</f>
        <v>AH</v>
      </c>
      <c r="AB340" t="str" cm="1">
        <f t="array" ref="AB340">_xlfn._xlws.FILTER(Table3[[#All],[Name]],(Table3[[#All],[Polygon]]=$A340)*(Table3[[#All],[Period]]=AB$1)*((Table3[[#All],[Variables ]]=$AF$3)+(Table3[[#All],[Variables ]]=$AF$2)+(Table3[[#All],[Variables ]]=$AF$4)),0)</f>
        <v>PCT</v>
      </c>
      <c r="AC340" t="str" cm="1">
        <f t="array" ref="AC340">_xlfn._xlws.FILTER(Table3[[#All],[Name]],(Table3[[#All],[Polygon]]=$A340)*(Table3[[#All],[Period]]=AC$1)*((Table3[[#All],[Variables ]]=$AF$3)+(Table3[[#All],[Variables ]]=$AF$2)+(Table3[[#All],[Variables ]]=$AF$4)),0)</f>
        <v>AH</v>
      </c>
      <c r="AD340" t="str" cm="1">
        <f t="array" ref="AD340">_xlfn._xlws.FILTER(Table3[[#All],[Name]],(Table3[[#All],[Polygon]]=$A340)*(Table3[[#All],[Period]]=AD$1)*((Table3[[#All],[Variables ]]=$AF$3)+(Table3[[#All],[Variables ]]=$AF$2)+(Table3[[#All],[Variables ]]=$AF$4)),0)</f>
        <v>AH</v>
      </c>
    </row>
    <row r="341" spans="1:30" x14ac:dyDescent="0.35">
      <c r="A341" s="3">
        <v>36</v>
      </c>
      <c r="B341" s="4"/>
      <c r="C341" s="10">
        <v>0</v>
      </c>
      <c r="D341" s="4"/>
      <c r="E341" s="4">
        <v>0</v>
      </c>
      <c r="F341" s="4">
        <v>0</v>
      </c>
      <c r="G341" s="4">
        <v>0</v>
      </c>
      <c r="H341" s="4"/>
      <c r="I341" s="4">
        <v>0</v>
      </c>
      <c r="J341" s="4">
        <v>0</v>
      </c>
      <c r="K341" s="4"/>
      <c r="L341" s="4">
        <v>20</v>
      </c>
      <c r="M341" s="4">
        <v>20</v>
      </c>
      <c r="N341" s="4">
        <v>9.2475960199999996</v>
      </c>
      <c r="O341" s="11">
        <v>5.1630000000000003</v>
      </c>
      <c r="P341" cm="1">
        <f t="array" ref="P341">_xlfn._xlws.FILTER(Table3[[#All],[Name]],(Table3[[#All],[Polygon]]=$A341)*(Table3[[#All],[Period]]=P$1)*((Table3[[#All],[Variables ]]=$AF$3)+(Table3[[#All],[Variables ]]=$AF$2)+(Table3[[#All],[Variables ]]=$AF$4)),0)</f>
        <v>0</v>
      </c>
      <c r="Q341" t="e" cm="1" vm="2">
        <f t="array" aca="1" ref="Q341" ca="1">_xlfn._xlws.FILTER(Table3[[#All],[Name]],(Table3[[#All],[Polygon]]=$A341)*(Table3[[#All],[Period]]=Q$1)*((Table3[[#All],[Variables ]]=$AF$3)+(Table3[[#All],[Variables ]]=$AF$2)+(Table3[[#All],[Variables ]]=$AF$4)),0)</f>
        <v>#VALUE!</v>
      </c>
      <c r="R341" t="str" cm="1">
        <f t="array" ref="R341">_xlfn._xlws.FILTER(Table3[[#All],[Name]],(Table3[[#All],[Polygon]]=$A341)*(Table3[[#All],[Period]]=R$1)*((Table3[[#All],[Variables ]]=$AF$3)+(Table3[[#All],[Variables ]]=$AF$2)+(Table3[[#All],[Variables ]]=$AF$4)),0)</f>
        <v>AH</v>
      </c>
      <c r="S341" t="str" cm="1">
        <f t="array" ref="S341">_xlfn._xlws.FILTER(Table3[[#All],[Name]],(Table3[[#All],[Polygon]]=$A341)*(Table3[[#All],[Period]]=S$1)*((Table3[[#All],[Variables ]]=$AF$3)+(Table3[[#All],[Variables ]]=$AF$2)+(Table3[[#All],[Variables ]]=$AF$4)),0)</f>
        <v>AH</v>
      </c>
      <c r="T341" cm="1">
        <f t="array" ref="T341">_xlfn._xlws.FILTER(Table3[[#All],[Name]],(Table3[[#All],[Polygon]]=$A341)*(Table3[[#All],[Period]]=T$1)*((Table3[[#All],[Variables ]]=$AF$3)+(Table3[[#All],[Variables ]]=$AF$2)+(Table3[[#All],[Variables ]]=$AF$4)),0)</f>
        <v>0</v>
      </c>
      <c r="U341" t="str" cm="1">
        <f t="array" ref="U341">_xlfn._xlws.FILTER(Table3[[#All],[Name]],(Table3[[#All],[Polygon]]=$A341)*(Table3[[#All],[Period]]=U$1)*((Table3[[#All],[Variables ]]=$AF$3)+(Table3[[#All],[Variables ]]=$AF$2)+(Table3[[#All],[Variables ]]=$AF$4)),0)</f>
        <v>PCT</v>
      </c>
      <c r="V341" t="str" cm="1">
        <f t="array" ref="V341">_xlfn._xlws.FILTER(Table3[[#All],[Name]],(Table3[[#All],[Polygon]]=$A341)*(Table3[[#All],[Period]]=V$1)*((Table3[[#All],[Variables ]]=$AF$3)+(Table3[[#All],[Variables ]]=$AF$2)+(Table3[[#All],[Variables ]]=$AF$4)),0)</f>
        <v>AH</v>
      </c>
      <c r="W341" t="str" cm="1">
        <f t="array" ref="W341">_xlfn._xlws.FILTER(Table3[[#All],[Name]],(Table3[[#All],[Polygon]]=$A341)*(Table3[[#All],[Period]]=W$1)*((Table3[[#All],[Variables ]]=$AF$3)+(Table3[[#All],[Variables ]]=$AF$2)+(Table3[[#All],[Variables ]]=$AF$4)),0)</f>
        <v>AH</v>
      </c>
      <c r="X341" cm="1">
        <f t="array" ref="X341">_xlfn._xlws.FILTER(Table3[[#All],[Name]],(Table3[[#All],[Polygon]]=$A341)*(Table3[[#All],[Period]]=X$1)*((Table3[[#All],[Variables ]]=$AF$3)+(Table3[[#All],[Variables ]]=$AF$2)+(Table3[[#All],[Variables ]]=$AF$4)),0)</f>
        <v>0</v>
      </c>
      <c r="Y341" cm="1">
        <f t="array" ref="Y341">_xlfn._xlws.FILTER(Table3[[#All],[Name]],(Table3[[#All],[Polygon]]=$A341)*(Table3[[#All],[Period]]=Y$1)*((Table3[[#All],[Variables ]]=$AF$3)+(Table3[[#All],[Variables ]]=$AF$2)+(Table3[[#All],[Variables ]]=$AF$4)),0)</f>
        <v>0</v>
      </c>
      <c r="Z341" cm="1">
        <f t="array" ref="Z341">_xlfn._xlws.FILTER(Table3[[#All],[Name]],(Table3[[#All],[Polygon]]=$A341)*(Table3[[#All],[Period]]=Z$1)*((Table3[[#All],[Variables ]]=$AF$3)+(Table3[[#All],[Variables ]]=$AF$2)+(Table3[[#All],[Variables ]]=$AF$4)),0)</f>
        <v>0</v>
      </c>
      <c r="AA341" cm="1">
        <f t="array" ref="AA341">_xlfn._xlws.FILTER(Table3[[#All],[Name]],(Table3[[#All],[Polygon]]=$A341)*(Table3[[#All],[Period]]=AA$1)*((Table3[[#All],[Variables ]]=$AF$3)+(Table3[[#All],[Variables ]]=$AF$2)+(Table3[[#All],[Variables ]]=$AF$4)),0)</f>
        <v>0</v>
      </c>
      <c r="AB341" cm="1">
        <f t="array" ref="AB341">_xlfn._xlws.FILTER(Table3[[#All],[Name]],(Table3[[#All],[Polygon]]=$A341)*(Table3[[#All],[Period]]=AB$1)*((Table3[[#All],[Variables ]]=$AF$3)+(Table3[[#All],[Variables ]]=$AF$2)+(Table3[[#All],[Variables ]]=$AF$4)),0)</f>
        <v>0</v>
      </c>
      <c r="AC341" cm="1">
        <f t="array" ref="AC341">_xlfn._xlws.FILTER(Table3[[#All],[Name]],(Table3[[#All],[Polygon]]=$A341)*(Table3[[#All],[Period]]=AC$1)*((Table3[[#All],[Variables ]]=$AF$3)+(Table3[[#All],[Variables ]]=$AF$2)+(Table3[[#All],[Variables ]]=$AF$4)),0)</f>
        <v>0</v>
      </c>
      <c r="AD341" cm="1">
        <f t="array" ref="AD341">_xlfn._xlws.FILTER(Table3[[#All],[Name]],(Table3[[#All],[Polygon]]=$A341)*(Table3[[#All],[Period]]=AD$1)*((Table3[[#All],[Variables ]]=$AF$3)+(Table3[[#All],[Variables ]]=$AF$2)+(Table3[[#All],[Variables ]]=$AF$4)),0)</f>
        <v>0</v>
      </c>
    </row>
    <row r="342" spans="1:30" x14ac:dyDescent="0.35">
      <c r="A342" s="5">
        <v>36</v>
      </c>
      <c r="B342" s="6"/>
      <c r="C342" s="8">
        <v>0</v>
      </c>
      <c r="D342" s="6"/>
      <c r="E342" s="6">
        <v>0</v>
      </c>
      <c r="F342" s="6">
        <v>0</v>
      </c>
      <c r="G342" s="6">
        <v>0</v>
      </c>
      <c r="H342" s="6"/>
      <c r="I342" s="6">
        <v>0</v>
      </c>
      <c r="J342" s="6">
        <v>0</v>
      </c>
      <c r="K342" s="6"/>
      <c r="L342" s="6">
        <v>7</v>
      </c>
      <c r="M342" s="6">
        <v>0</v>
      </c>
      <c r="N342" s="6"/>
      <c r="O342" s="9">
        <v>0.95</v>
      </c>
      <c r="P342" cm="1">
        <f t="array" ref="P342">_xlfn._xlws.FILTER(Table3[[#All],[Name]],(Table3[[#All],[Polygon]]=$A342)*(Table3[[#All],[Period]]=P$1)*((Table3[[#All],[Variables ]]=$AF$3)+(Table3[[#All],[Variables ]]=$AF$2)+(Table3[[#All],[Variables ]]=$AF$4)),0)</f>
        <v>0</v>
      </c>
      <c r="Q342" t="e" cm="1" vm="2">
        <f t="array" aca="1" ref="Q342" ca="1">_xlfn._xlws.FILTER(Table3[[#All],[Name]],(Table3[[#All],[Polygon]]=$A342)*(Table3[[#All],[Period]]=Q$1)*((Table3[[#All],[Variables ]]=$AF$3)+(Table3[[#All],[Variables ]]=$AF$2)+(Table3[[#All],[Variables ]]=$AF$4)),0)</f>
        <v>#VALUE!</v>
      </c>
      <c r="R342" t="str" cm="1">
        <f t="array" ref="R342">_xlfn._xlws.FILTER(Table3[[#All],[Name]],(Table3[[#All],[Polygon]]=$A342)*(Table3[[#All],[Period]]=R$1)*((Table3[[#All],[Variables ]]=$AF$3)+(Table3[[#All],[Variables ]]=$AF$2)+(Table3[[#All],[Variables ]]=$AF$4)),0)</f>
        <v>AH</v>
      </c>
      <c r="S342" t="str" cm="1">
        <f t="array" ref="S342">_xlfn._xlws.FILTER(Table3[[#All],[Name]],(Table3[[#All],[Polygon]]=$A342)*(Table3[[#All],[Period]]=S$1)*((Table3[[#All],[Variables ]]=$AF$3)+(Table3[[#All],[Variables ]]=$AF$2)+(Table3[[#All],[Variables ]]=$AF$4)),0)</f>
        <v>AH</v>
      </c>
      <c r="T342" cm="1">
        <f t="array" ref="T342">_xlfn._xlws.FILTER(Table3[[#All],[Name]],(Table3[[#All],[Polygon]]=$A342)*(Table3[[#All],[Period]]=T$1)*((Table3[[#All],[Variables ]]=$AF$3)+(Table3[[#All],[Variables ]]=$AF$2)+(Table3[[#All],[Variables ]]=$AF$4)),0)</f>
        <v>0</v>
      </c>
      <c r="U342" t="str" cm="1">
        <f t="array" ref="U342">_xlfn._xlws.FILTER(Table3[[#All],[Name]],(Table3[[#All],[Polygon]]=$A342)*(Table3[[#All],[Period]]=U$1)*((Table3[[#All],[Variables ]]=$AF$3)+(Table3[[#All],[Variables ]]=$AF$2)+(Table3[[#All],[Variables ]]=$AF$4)),0)</f>
        <v>PCT</v>
      </c>
      <c r="V342" t="str" cm="1">
        <f t="array" ref="V342">_xlfn._xlws.FILTER(Table3[[#All],[Name]],(Table3[[#All],[Polygon]]=$A342)*(Table3[[#All],[Period]]=V$1)*((Table3[[#All],[Variables ]]=$AF$3)+(Table3[[#All],[Variables ]]=$AF$2)+(Table3[[#All],[Variables ]]=$AF$4)),0)</f>
        <v>AH</v>
      </c>
      <c r="W342" t="str" cm="1">
        <f t="array" ref="W342">_xlfn._xlws.FILTER(Table3[[#All],[Name]],(Table3[[#All],[Polygon]]=$A342)*(Table3[[#All],[Period]]=W$1)*((Table3[[#All],[Variables ]]=$AF$3)+(Table3[[#All],[Variables ]]=$AF$2)+(Table3[[#All],[Variables ]]=$AF$4)),0)</f>
        <v>AH</v>
      </c>
      <c r="X342" cm="1">
        <f t="array" ref="X342">_xlfn._xlws.FILTER(Table3[[#All],[Name]],(Table3[[#All],[Polygon]]=$A342)*(Table3[[#All],[Period]]=X$1)*((Table3[[#All],[Variables ]]=$AF$3)+(Table3[[#All],[Variables ]]=$AF$2)+(Table3[[#All],[Variables ]]=$AF$4)),0)</f>
        <v>0</v>
      </c>
      <c r="Y342" cm="1">
        <f t="array" ref="Y342">_xlfn._xlws.FILTER(Table3[[#All],[Name]],(Table3[[#All],[Polygon]]=$A342)*(Table3[[#All],[Period]]=Y$1)*((Table3[[#All],[Variables ]]=$AF$3)+(Table3[[#All],[Variables ]]=$AF$2)+(Table3[[#All],[Variables ]]=$AF$4)),0)</f>
        <v>0</v>
      </c>
      <c r="Z342" cm="1">
        <f t="array" ref="Z342">_xlfn._xlws.FILTER(Table3[[#All],[Name]],(Table3[[#All],[Polygon]]=$A342)*(Table3[[#All],[Period]]=Z$1)*((Table3[[#All],[Variables ]]=$AF$3)+(Table3[[#All],[Variables ]]=$AF$2)+(Table3[[#All],[Variables ]]=$AF$4)),0)</f>
        <v>0</v>
      </c>
      <c r="AA342" cm="1">
        <f t="array" ref="AA342">_xlfn._xlws.FILTER(Table3[[#All],[Name]],(Table3[[#All],[Polygon]]=$A342)*(Table3[[#All],[Period]]=AA$1)*((Table3[[#All],[Variables ]]=$AF$3)+(Table3[[#All],[Variables ]]=$AF$2)+(Table3[[#All],[Variables ]]=$AF$4)),0)</f>
        <v>0</v>
      </c>
      <c r="AB342" cm="1">
        <f t="array" ref="AB342">_xlfn._xlws.FILTER(Table3[[#All],[Name]],(Table3[[#All],[Polygon]]=$A342)*(Table3[[#All],[Period]]=AB$1)*((Table3[[#All],[Variables ]]=$AF$3)+(Table3[[#All],[Variables ]]=$AF$2)+(Table3[[#All],[Variables ]]=$AF$4)),0)</f>
        <v>0</v>
      </c>
      <c r="AC342" cm="1">
        <f t="array" ref="AC342">_xlfn._xlws.FILTER(Table3[[#All],[Name]],(Table3[[#All],[Polygon]]=$A342)*(Table3[[#All],[Period]]=AC$1)*((Table3[[#All],[Variables ]]=$AF$3)+(Table3[[#All],[Variables ]]=$AF$2)+(Table3[[#All],[Variables ]]=$AF$4)),0)</f>
        <v>0</v>
      </c>
      <c r="AD342" cm="1">
        <f t="array" ref="AD342">_xlfn._xlws.FILTER(Table3[[#All],[Name]],(Table3[[#All],[Polygon]]=$A342)*(Table3[[#All],[Period]]=AD$1)*((Table3[[#All],[Variables ]]=$AF$3)+(Table3[[#All],[Variables ]]=$AF$2)+(Table3[[#All],[Variables ]]=$AF$4)),0)</f>
        <v>0</v>
      </c>
    </row>
    <row r="343" spans="1:30" x14ac:dyDescent="0.35">
      <c r="A343" s="3">
        <v>36</v>
      </c>
      <c r="B343" s="4"/>
      <c r="C343" s="10">
        <v>0</v>
      </c>
      <c r="D343" s="4"/>
      <c r="E343" s="4">
        <v>0</v>
      </c>
      <c r="F343" s="4">
        <v>0</v>
      </c>
      <c r="G343" s="4">
        <v>0</v>
      </c>
      <c r="H343" s="4"/>
      <c r="I343" s="4">
        <v>0</v>
      </c>
      <c r="J343" s="4">
        <v>0</v>
      </c>
      <c r="K343" s="4"/>
      <c r="L343" s="4">
        <v>48</v>
      </c>
      <c r="M343" s="4">
        <v>48</v>
      </c>
      <c r="N343" s="4">
        <v>15.58817371</v>
      </c>
      <c r="O343" s="11">
        <v>5.2389999999999999</v>
      </c>
      <c r="P343" cm="1">
        <f t="array" ref="P343">_xlfn._xlws.FILTER(Table3[[#All],[Name]],(Table3[[#All],[Polygon]]=$A343)*(Table3[[#All],[Period]]=P$1)*((Table3[[#All],[Variables ]]=$AF$3)+(Table3[[#All],[Variables ]]=$AF$2)+(Table3[[#All],[Variables ]]=$AF$4)),0)</f>
        <v>0</v>
      </c>
      <c r="Q343" t="e" cm="1" vm="2">
        <f t="array" aca="1" ref="Q343" ca="1">_xlfn._xlws.FILTER(Table3[[#All],[Name]],(Table3[[#All],[Polygon]]=$A343)*(Table3[[#All],[Period]]=Q$1)*((Table3[[#All],[Variables ]]=$AF$3)+(Table3[[#All],[Variables ]]=$AF$2)+(Table3[[#All],[Variables ]]=$AF$4)),0)</f>
        <v>#VALUE!</v>
      </c>
      <c r="R343" t="str" cm="1">
        <f t="array" ref="R343">_xlfn._xlws.FILTER(Table3[[#All],[Name]],(Table3[[#All],[Polygon]]=$A343)*(Table3[[#All],[Period]]=R$1)*((Table3[[#All],[Variables ]]=$AF$3)+(Table3[[#All],[Variables ]]=$AF$2)+(Table3[[#All],[Variables ]]=$AF$4)),0)</f>
        <v>AH</v>
      </c>
      <c r="S343" t="str" cm="1">
        <f t="array" ref="S343">_xlfn._xlws.FILTER(Table3[[#All],[Name]],(Table3[[#All],[Polygon]]=$A343)*(Table3[[#All],[Period]]=S$1)*((Table3[[#All],[Variables ]]=$AF$3)+(Table3[[#All],[Variables ]]=$AF$2)+(Table3[[#All],[Variables ]]=$AF$4)),0)</f>
        <v>AH</v>
      </c>
      <c r="T343" cm="1">
        <f t="array" ref="T343">_xlfn._xlws.FILTER(Table3[[#All],[Name]],(Table3[[#All],[Polygon]]=$A343)*(Table3[[#All],[Period]]=T$1)*((Table3[[#All],[Variables ]]=$AF$3)+(Table3[[#All],[Variables ]]=$AF$2)+(Table3[[#All],[Variables ]]=$AF$4)),0)</f>
        <v>0</v>
      </c>
      <c r="U343" t="str" cm="1">
        <f t="array" ref="U343">_xlfn._xlws.FILTER(Table3[[#All],[Name]],(Table3[[#All],[Polygon]]=$A343)*(Table3[[#All],[Period]]=U$1)*((Table3[[#All],[Variables ]]=$AF$3)+(Table3[[#All],[Variables ]]=$AF$2)+(Table3[[#All],[Variables ]]=$AF$4)),0)</f>
        <v>PCT</v>
      </c>
      <c r="V343" t="str" cm="1">
        <f t="array" ref="V343">_xlfn._xlws.FILTER(Table3[[#All],[Name]],(Table3[[#All],[Polygon]]=$A343)*(Table3[[#All],[Period]]=V$1)*((Table3[[#All],[Variables ]]=$AF$3)+(Table3[[#All],[Variables ]]=$AF$2)+(Table3[[#All],[Variables ]]=$AF$4)),0)</f>
        <v>AH</v>
      </c>
      <c r="W343" t="str" cm="1">
        <f t="array" ref="W343">_xlfn._xlws.FILTER(Table3[[#All],[Name]],(Table3[[#All],[Polygon]]=$A343)*(Table3[[#All],[Period]]=W$1)*((Table3[[#All],[Variables ]]=$AF$3)+(Table3[[#All],[Variables ]]=$AF$2)+(Table3[[#All],[Variables ]]=$AF$4)),0)</f>
        <v>AH</v>
      </c>
      <c r="X343" cm="1">
        <f t="array" ref="X343">_xlfn._xlws.FILTER(Table3[[#All],[Name]],(Table3[[#All],[Polygon]]=$A343)*(Table3[[#All],[Period]]=X$1)*((Table3[[#All],[Variables ]]=$AF$3)+(Table3[[#All],[Variables ]]=$AF$2)+(Table3[[#All],[Variables ]]=$AF$4)),0)</f>
        <v>0</v>
      </c>
      <c r="Y343" cm="1">
        <f t="array" ref="Y343">_xlfn._xlws.FILTER(Table3[[#All],[Name]],(Table3[[#All],[Polygon]]=$A343)*(Table3[[#All],[Period]]=Y$1)*((Table3[[#All],[Variables ]]=$AF$3)+(Table3[[#All],[Variables ]]=$AF$2)+(Table3[[#All],[Variables ]]=$AF$4)),0)</f>
        <v>0</v>
      </c>
      <c r="Z343" cm="1">
        <f t="array" ref="Z343">_xlfn._xlws.FILTER(Table3[[#All],[Name]],(Table3[[#All],[Polygon]]=$A343)*(Table3[[#All],[Period]]=Z$1)*((Table3[[#All],[Variables ]]=$AF$3)+(Table3[[#All],[Variables ]]=$AF$2)+(Table3[[#All],[Variables ]]=$AF$4)),0)</f>
        <v>0</v>
      </c>
      <c r="AA343" cm="1">
        <f t="array" ref="AA343">_xlfn._xlws.FILTER(Table3[[#All],[Name]],(Table3[[#All],[Polygon]]=$A343)*(Table3[[#All],[Period]]=AA$1)*((Table3[[#All],[Variables ]]=$AF$3)+(Table3[[#All],[Variables ]]=$AF$2)+(Table3[[#All],[Variables ]]=$AF$4)),0)</f>
        <v>0</v>
      </c>
      <c r="AB343" cm="1">
        <f t="array" ref="AB343">_xlfn._xlws.FILTER(Table3[[#All],[Name]],(Table3[[#All],[Polygon]]=$A343)*(Table3[[#All],[Period]]=AB$1)*((Table3[[#All],[Variables ]]=$AF$3)+(Table3[[#All],[Variables ]]=$AF$2)+(Table3[[#All],[Variables ]]=$AF$4)),0)</f>
        <v>0</v>
      </c>
      <c r="AC343" cm="1">
        <f t="array" ref="AC343">_xlfn._xlws.FILTER(Table3[[#All],[Name]],(Table3[[#All],[Polygon]]=$A343)*(Table3[[#All],[Period]]=AC$1)*((Table3[[#All],[Variables ]]=$AF$3)+(Table3[[#All],[Variables ]]=$AF$2)+(Table3[[#All],[Variables ]]=$AF$4)),0)</f>
        <v>0</v>
      </c>
      <c r="AD343" cm="1">
        <f t="array" ref="AD343">_xlfn._xlws.FILTER(Table3[[#All],[Name]],(Table3[[#All],[Polygon]]=$A343)*(Table3[[#All],[Period]]=AD$1)*((Table3[[#All],[Variables ]]=$AF$3)+(Table3[[#All],[Variables ]]=$AF$2)+(Table3[[#All],[Variables ]]=$AF$4)),0)</f>
        <v>0</v>
      </c>
    </row>
    <row r="344" spans="1:30" x14ac:dyDescent="0.35">
      <c r="A344" s="5">
        <v>36</v>
      </c>
      <c r="B344" s="6"/>
      <c r="C344" s="8">
        <v>0</v>
      </c>
      <c r="D344" s="6"/>
      <c r="E344" s="6">
        <v>0</v>
      </c>
      <c r="F344" s="6">
        <v>0</v>
      </c>
      <c r="G344" s="6">
        <v>0</v>
      </c>
      <c r="H344" s="6"/>
      <c r="I344" s="6">
        <v>0</v>
      </c>
      <c r="J344" s="6">
        <v>0</v>
      </c>
      <c r="K344" s="6"/>
      <c r="L344" s="6">
        <v>68</v>
      </c>
      <c r="M344" s="6">
        <v>68</v>
      </c>
      <c r="N344" s="6">
        <v>17.588821589999998</v>
      </c>
      <c r="O344" s="9">
        <v>0.26600000000000001</v>
      </c>
      <c r="P344" cm="1">
        <f t="array" ref="P344">_xlfn._xlws.FILTER(Table3[[#All],[Name]],(Table3[[#All],[Polygon]]=$A344)*(Table3[[#All],[Period]]=P$1)*((Table3[[#All],[Variables ]]=$AF$3)+(Table3[[#All],[Variables ]]=$AF$2)+(Table3[[#All],[Variables ]]=$AF$4)),0)</f>
        <v>0</v>
      </c>
      <c r="Q344" t="e" cm="1" vm="2">
        <f t="array" aca="1" ref="Q344" ca="1">_xlfn._xlws.FILTER(Table3[[#All],[Name]],(Table3[[#All],[Polygon]]=$A344)*(Table3[[#All],[Period]]=Q$1)*((Table3[[#All],[Variables ]]=$AF$3)+(Table3[[#All],[Variables ]]=$AF$2)+(Table3[[#All],[Variables ]]=$AF$4)),0)</f>
        <v>#VALUE!</v>
      </c>
      <c r="R344" t="str" cm="1">
        <f t="array" ref="R344">_xlfn._xlws.FILTER(Table3[[#All],[Name]],(Table3[[#All],[Polygon]]=$A344)*(Table3[[#All],[Period]]=R$1)*((Table3[[#All],[Variables ]]=$AF$3)+(Table3[[#All],[Variables ]]=$AF$2)+(Table3[[#All],[Variables ]]=$AF$4)),0)</f>
        <v>AH</v>
      </c>
      <c r="S344" t="str" cm="1">
        <f t="array" ref="S344">_xlfn._xlws.FILTER(Table3[[#All],[Name]],(Table3[[#All],[Polygon]]=$A344)*(Table3[[#All],[Period]]=S$1)*((Table3[[#All],[Variables ]]=$AF$3)+(Table3[[#All],[Variables ]]=$AF$2)+(Table3[[#All],[Variables ]]=$AF$4)),0)</f>
        <v>AH</v>
      </c>
      <c r="T344" cm="1">
        <f t="array" ref="T344">_xlfn._xlws.FILTER(Table3[[#All],[Name]],(Table3[[#All],[Polygon]]=$A344)*(Table3[[#All],[Period]]=T$1)*((Table3[[#All],[Variables ]]=$AF$3)+(Table3[[#All],[Variables ]]=$AF$2)+(Table3[[#All],[Variables ]]=$AF$4)),0)</f>
        <v>0</v>
      </c>
      <c r="U344" t="str" cm="1">
        <f t="array" ref="U344">_xlfn._xlws.FILTER(Table3[[#All],[Name]],(Table3[[#All],[Polygon]]=$A344)*(Table3[[#All],[Period]]=U$1)*((Table3[[#All],[Variables ]]=$AF$3)+(Table3[[#All],[Variables ]]=$AF$2)+(Table3[[#All],[Variables ]]=$AF$4)),0)</f>
        <v>PCT</v>
      </c>
      <c r="V344" t="str" cm="1">
        <f t="array" ref="V344">_xlfn._xlws.FILTER(Table3[[#All],[Name]],(Table3[[#All],[Polygon]]=$A344)*(Table3[[#All],[Period]]=V$1)*((Table3[[#All],[Variables ]]=$AF$3)+(Table3[[#All],[Variables ]]=$AF$2)+(Table3[[#All],[Variables ]]=$AF$4)),0)</f>
        <v>AH</v>
      </c>
      <c r="W344" t="str" cm="1">
        <f t="array" ref="W344">_xlfn._xlws.FILTER(Table3[[#All],[Name]],(Table3[[#All],[Polygon]]=$A344)*(Table3[[#All],[Period]]=W$1)*((Table3[[#All],[Variables ]]=$AF$3)+(Table3[[#All],[Variables ]]=$AF$2)+(Table3[[#All],[Variables ]]=$AF$4)),0)</f>
        <v>AH</v>
      </c>
      <c r="X344" cm="1">
        <f t="array" ref="X344">_xlfn._xlws.FILTER(Table3[[#All],[Name]],(Table3[[#All],[Polygon]]=$A344)*(Table3[[#All],[Period]]=X$1)*((Table3[[#All],[Variables ]]=$AF$3)+(Table3[[#All],[Variables ]]=$AF$2)+(Table3[[#All],[Variables ]]=$AF$4)),0)</f>
        <v>0</v>
      </c>
      <c r="Y344" cm="1">
        <f t="array" ref="Y344">_xlfn._xlws.FILTER(Table3[[#All],[Name]],(Table3[[#All],[Polygon]]=$A344)*(Table3[[#All],[Period]]=Y$1)*((Table3[[#All],[Variables ]]=$AF$3)+(Table3[[#All],[Variables ]]=$AF$2)+(Table3[[#All],[Variables ]]=$AF$4)),0)</f>
        <v>0</v>
      </c>
      <c r="Z344" cm="1">
        <f t="array" ref="Z344">_xlfn._xlws.FILTER(Table3[[#All],[Name]],(Table3[[#All],[Polygon]]=$A344)*(Table3[[#All],[Period]]=Z$1)*((Table3[[#All],[Variables ]]=$AF$3)+(Table3[[#All],[Variables ]]=$AF$2)+(Table3[[#All],[Variables ]]=$AF$4)),0)</f>
        <v>0</v>
      </c>
      <c r="AA344" cm="1">
        <f t="array" ref="AA344">_xlfn._xlws.FILTER(Table3[[#All],[Name]],(Table3[[#All],[Polygon]]=$A344)*(Table3[[#All],[Period]]=AA$1)*((Table3[[#All],[Variables ]]=$AF$3)+(Table3[[#All],[Variables ]]=$AF$2)+(Table3[[#All],[Variables ]]=$AF$4)),0)</f>
        <v>0</v>
      </c>
      <c r="AB344" cm="1">
        <f t="array" ref="AB344">_xlfn._xlws.FILTER(Table3[[#All],[Name]],(Table3[[#All],[Polygon]]=$A344)*(Table3[[#All],[Period]]=AB$1)*((Table3[[#All],[Variables ]]=$AF$3)+(Table3[[#All],[Variables ]]=$AF$2)+(Table3[[#All],[Variables ]]=$AF$4)),0)</f>
        <v>0</v>
      </c>
      <c r="AC344" cm="1">
        <f t="array" ref="AC344">_xlfn._xlws.FILTER(Table3[[#All],[Name]],(Table3[[#All],[Polygon]]=$A344)*(Table3[[#All],[Period]]=AC$1)*((Table3[[#All],[Variables ]]=$AF$3)+(Table3[[#All],[Variables ]]=$AF$2)+(Table3[[#All],[Variables ]]=$AF$4)),0)</f>
        <v>0</v>
      </c>
      <c r="AD344" cm="1">
        <f t="array" ref="AD344">_xlfn._xlws.FILTER(Table3[[#All],[Name]],(Table3[[#All],[Polygon]]=$A344)*(Table3[[#All],[Period]]=AD$1)*((Table3[[#All],[Variables ]]=$AF$3)+(Table3[[#All],[Variables ]]=$AF$2)+(Table3[[#All],[Variables ]]=$AF$4)),0)</f>
        <v>0</v>
      </c>
    </row>
    <row r="345" spans="1:30" x14ac:dyDescent="0.35">
      <c r="A345" s="3">
        <v>36</v>
      </c>
      <c r="B345" s="4"/>
      <c r="C345" s="10">
        <v>0</v>
      </c>
      <c r="D345" s="4"/>
      <c r="E345" s="4">
        <v>0</v>
      </c>
      <c r="F345" s="4">
        <v>0</v>
      </c>
      <c r="G345" s="4">
        <v>0</v>
      </c>
      <c r="H345" s="4"/>
      <c r="I345" s="4">
        <v>0</v>
      </c>
      <c r="J345" s="4">
        <v>0</v>
      </c>
      <c r="K345" s="4"/>
      <c r="L345" s="4">
        <v>78</v>
      </c>
      <c r="M345" s="4">
        <v>78</v>
      </c>
      <c r="N345" s="4">
        <v>12.04920044</v>
      </c>
      <c r="O345" s="11">
        <v>10.741</v>
      </c>
      <c r="P345" cm="1">
        <f t="array" ref="P345">_xlfn._xlws.FILTER(Table3[[#All],[Name]],(Table3[[#All],[Polygon]]=$A345)*(Table3[[#All],[Period]]=P$1)*((Table3[[#All],[Variables ]]=$AF$3)+(Table3[[#All],[Variables ]]=$AF$2)+(Table3[[#All],[Variables ]]=$AF$4)),0)</f>
        <v>0</v>
      </c>
      <c r="Q345" t="e" cm="1" vm="2">
        <f t="array" aca="1" ref="Q345" ca="1">_xlfn._xlws.FILTER(Table3[[#All],[Name]],(Table3[[#All],[Polygon]]=$A345)*(Table3[[#All],[Period]]=Q$1)*((Table3[[#All],[Variables ]]=$AF$3)+(Table3[[#All],[Variables ]]=$AF$2)+(Table3[[#All],[Variables ]]=$AF$4)),0)</f>
        <v>#VALUE!</v>
      </c>
      <c r="R345" t="str" cm="1">
        <f t="array" ref="R345">_xlfn._xlws.FILTER(Table3[[#All],[Name]],(Table3[[#All],[Polygon]]=$A345)*(Table3[[#All],[Period]]=R$1)*((Table3[[#All],[Variables ]]=$AF$3)+(Table3[[#All],[Variables ]]=$AF$2)+(Table3[[#All],[Variables ]]=$AF$4)),0)</f>
        <v>AH</v>
      </c>
      <c r="S345" t="str" cm="1">
        <f t="array" ref="S345">_xlfn._xlws.FILTER(Table3[[#All],[Name]],(Table3[[#All],[Polygon]]=$A345)*(Table3[[#All],[Period]]=S$1)*((Table3[[#All],[Variables ]]=$AF$3)+(Table3[[#All],[Variables ]]=$AF$2)+(Table3[[#All],[Variables ]]=$AF$4)),0)</f>
        <v>AH</v>
      </c>
      <c r="T345" cm="1">
        <f t="array" ref="T345">_xlfn._xlws.FILTER(Table3[[#All],[Name]],(Table3[[#All],[Polygon]]=$A345)*(Table3[[#All],[Period]]=T$1)*((Table3[[#All],[Variables ]]=$AF$3)+(Table3[[#All],[Variables ]]=$AF$2)+(Table3[[#All],[Variables ]]=$AF$4)),0)</f>
        <v>0</v>
      </c>
      <c r="U345" t="str" cm="1">
        <f t="array" ref="U345">_xlfn._xlws.FILTER(Table3[[#All],[Name]],(Table3[[#All],[Polygon]]=$A345)*(Table3[[#All],[Period]]=U$1)*((Table3[[#All],[Variables ]]=$AF$3)+(Table3[[#All],[Variables ]]=$AF$2)+(Table3[[#All],[Variables ]]=$AF$4)),0)</f>
        <v>PCT</v>
      </c>
      <c r="V345" t="str" cm="1">
        <f t="array" ref="V345">_xlfn._xlws.FILTER(Table3[[#All],[Name]],(Table3[[#All],[Polygon]]=$A345)*(Table3[[#All],[Period]]=V$1)*((Table3[[#All],[Variables ]]=$AF$3)+(Table3[[#All],[Variables ]]=$AF$2)+(Table3[[#All],[Variables ]]=$AF$4)),0)</f>
        <v>AH</v>
      </c>
      <c r="W345" t="str" cm="1">
        <f t="array" ref="W345">_xlfn._xlws.FILTER(Table3[[#All],[Name]],(Table3[[#All],[Polygon]]=$A345)*(Table3[[#All],[Period]]=W$1)*((Table3[[#All],[Variables ]]=$AF$3)+(Table3[[#All],[Variables ]]=$AF$2)+(Table3[[#All],[Variables ]]=$AF$4)),0)</f>
        <v>AH</v>
      </c>
      <c r="X345" cm="1">
        <f t="array" ref="X345">_xlfn._xlws.FILTER(Table3[[#All],[Name]],(Table3[[#All],[Polygon]]=$A345)*(Table3[[#All],[Period]]=X$1)*((Table3[[#All],[Variables ]]=$AF$3)+(Table3[[#All],[Variables ]]=$AF$2)+(Table3[[#All],[Variables ]]=$AF$4)),0)</f>
        <v>0</v>
      </c>
      <c r="Y345" cm="1">
        <f t="array" ref="Y345">_xlfn._xlws.FILTER(Table3[[#All],[Name]],(Table3[[#All],[Polygon]]=$A345)*(Table3[[#All],[Period]]=Y$1)*((Table3[[#All],[Variables ]]=$AF$3)+(Table3[[#All],[Variables ]]=$AF$2)+(Table3[[#All],[Variables ]]=$AF$4)),0)</f>
        <v>0</v>
      </c>
      <c r="Z345" cm="1">
        <f t="array" ref="Z345">_xlfn._xlws.FILTER(Table3[[#All],[Name]],(Table3[[#All],[Polygon]]=$A345)*(Table3[[#All],[Period]]=Z$1)*((Table3[[#All],[Variables ]]=$AF$3)+(Table3[[#All],[Variables ]]=$AF$2)+(Table3[[#All],[Variables ]]=$AF$4)),0)</f>
        <v>0</v>
      </c>
      <c r="AA345" cm="1">
        <f t="array" ref="AA345">_xlfn._xlws.FILTER(Table3[[#All],[Name]],(Table3[[#All],[Polygon]]=$A345)*(Table3[[#All],[Period]]=AA$1)*((Table3[[#All],[Variables ]]=$AF$3)+(Table3[[#All],[Variables ]]=$AF$2)+(Table3[[#All],[Variables ]]=$AF$4)),0)</f>
        <v>0</v>
      </c>
      <c r="AB345" cm="1">
        <f t="array" ref="AB345">_xlfn._xlws.FILTER(Table3[[#All],[Name]],(Table3[[#All],[Polygon]]=$A345)*(Table3[[#All],[Period]]=AB$1)*((Table3[[#All],[Variables ]]=$AF$3)+(Table3[[#All],[Variables ]]=$AF$2)+(Table3[[#All],[Variables ]]=$AF$4)),0)</f>
        <v>0</v>
      </c>
      <c r="AC345" cm="1">
        <f t="array" ref="AC345">_xlfn._xlws.FILTER(Table3[[#All],[Name]],(Table3[[#All],[Polygon]]=$A345)*(Table3[[#All],[Period]]=AC$1)*((Table3[[#All],[Variables ]]=$AF$3)+(Table3[[#All],[Variables ]]=$AF$2)+(Table3[[#All],[Variables ]]=$AF$4)),0)</f>
        <v>0</v>
      </c>
      <c r="AD345" cm="1">
        <f t="array" ref="AD345">_xlfn._xlws.FILTER(Table3[[#All],[Name]],(Table3[[#All],[Polygon]]=$A345)*(Table3[[#All],[Period]]=AD$1)*((Table3[[#All],[Variables ]]=$AF$3)+(Table3[[#All],[Variables ]]=$AF$2)+(Table3[[#All],[Variables ]]=$AF$4)),0)</f>
        <v>0</v>
      </c>
    </row>
    <row r="346" spans="1:30" x14ac:dyDescent="0.35">
      <c r="A346" s="5">
        <v>36</v>
      </c>
      <c r="B346" s="6"/>
      <c r="C346" s="8">
        <v>0</v>
      </c>
      <c r="D346" s="6"/>
      <c r="E346" s="6">
        <v>0</v>
      </c>
      <c r="F346" s="6">
        <v>0</v>
      </c>
      <c r="G346" s="6">
        <v>0</v>
      </c>
      <c r="H346" s="6"/>
      <c r="I346" s="6">
        <v>0</v>
      </c>
      <c r="J346" s="6">
        <v>0</v>
      </c>
      <c r="K346" s="6"/>
      <c r="L346" s="6">
        <v>36</v>
      </c>
      <c r="M346" s="6">
        <v>0</v>
      </c>
      <c r="N346" s="6"/>
      <c r="O346" s="9">
        <v>0.54700000000000004</v>
      </c>
      <c r="P346" cm="1">
        <f t="array" ref="P346">_xlfn._xlws.FILTER(Table3[[#All],[Name]],(Table3[[#All],[Polygon]]=$A346)*(Table3[[#All],[Period]]=P$1)*((Table3[[#All],[Variables ]]=$AF$3)+(Table3[[#All],[Variables ]]=$AF$2)+(Table3[[#All],[Variables ]]=$AF$4)),0)</f>
        <v>0</v>
      </c>
      <c r="Q346" t="e" cm="1" vm="2">
        <f t="array" aca="1" ref="Q346" ca="1">_xlfn._xlws.FILTER(Table3[[#All],[Name]],(Table3[[#All],[Polygon]]=$A346)*(Table3[[#All],[Period]]=Q$1)*((Table3[[#All],[Variables ]]=$AF$3)+(Table3[[#All],[Variables ]]=$AF$2)+(Table3[[#All],[Variables ]]=$AF$4)),0)</f>
        <v>#VALUE!</v>
      </c>
      <c r="R346" t="str" cm="1">
        <f t="array" ref="R346">_xlfn._xlws.FILTER(Table3[[#All],[Name]],(Table3[[#All],[Polygon]]=$A346)*(Table3[[#All],[Period]]=R$1)*((Table3[[#All],[Variables ]]=$AF$3)+(Table3[[#All],[Variables ]]=$AF$2)+(Table3[[#All],[Variables ]]=$AF$4)),0)</f>
        <v>AH</v>
      </c>
      <c r="S346" t="str" cm="1">
        <f t="array" ref="S346">_xlfn._xlws.FILTER(Table3[[#All],[Name]],(Table3[[#All],[Polygon]]=$A346)*(Table3[[#All],[Period]]=S$1)*((Table3[[#All],[Variables ]]=$AF$3)+(Table3[[#All],[Variables ]]=$AF$2)+(Table3[[#All],[Variables ]]=$AF$4)),0)</f>
        <v>AH</v>
      </c>
      <c r="T346" cm="1">
        <f t="array" ref="T346">_xlfn._xlws.FILTER(Table3[[#All],[Name]],(Table3[[#All],[Polygon]]=$A346)*(Table3[[#All],[Period]]=T$1)*((Table3[[#All],[Variables ]]=$AF$3)+(Table3[[#All],[Variables ]]=$AF$2)+(Table3[[#All],[Variables ]]=$AF$4)),0)</f>
        <v>0</v>
      </c>
      <c r="U346" t="str" cm="1">
        <f t="array" ref="U346">_xlfn._xlws.FILTER(Table3[[#All],[Name]],(Table3[[#All],[Polygon]]=$A346)*(Table3[[#All],[Period]]=U$1)*((Table3[[#All],[Variables ]]=$AF$3)+(Table3[[#All],[Variables ]]=$AF$2)+(Table3[[#All],[Variables ]]=$AF$4)),0)</f>
        <v>PCT</v>
      </c>
      <c r="V346" t="str" cm="1">
        <f t="array" ref="V346">_xlfn._xlws.FILTER(Table3[[#All],[Name]],(Table3[[#All],[Polygon]]=$A346)*(Table3[[#All],[Period]]=V$1)*((Table3[[#All],[Variables ]]=$AF$3)+(Table3[[#All],[Variables ]]=$AF$2)+(Table3[[#All],[Variables ]]=$AF$4)),0)</f>
        <v>AH</v>
      </c>
      <c r="W346" t="str" cm="1">
        <f t="array" ref="W346">_xlfn._xlws.FILTER(Table3[[#All],[Name]],(Table3[[#All],[Polygon]]=$A346)*(Table3[[#All],[Period]]=W$1)*((Table3[[#All],[Variables ]]=$AF$3)+(Table3[[#All],[Variables ]]=$AF$2)+(Table3[[#All],[Variables ]]=$AF$4)),0)</f>
        <v>AH</v>
      </c>
      <c r="X346" cm="1">
        <f t="array" ref="X346">_xlfn._xlws.FILTER(Table3[[#All],[Name]],(Table3[[#All],[Polygon]]=$A346)*(Table3[[#All],[Period]]=X$1)*((Table3[[#All],[Variables ]]=$AF$3)+(Table3[[#All],[Variables ]]=$AF$2)+(Table3[[#All],[Variables ]]=$AF$4)),0)</f>
        <v>0</v>
      </c>
      <c r="Y346" cm="1">
        <f t="array" ref="Y346">_xlfn._xlws.FILTER(Table3[[#All],[Name]],(Table3[[#All],[Polygon]]=$A346)*(Table3[[#All],[Period]]=Y$1)*((Table3[[#All],[Variables ]]=$AF$3)+(Table3[[#All],[Variables ]]=$AF$2)+(Table3[[#All],[Variables ]]=$AF$4)),0)</f>
        <v>0</v>
      </c>
      <c r="Z346" cm="1">
        <f t="array" ref="Z346">_xlfn._xlws.FILTER(Table3[[#All],[Name]],(Table3[[#All],[Polygon]]=$A346)*(Table3[[#All],[Period]]=Z$1)*((Table3[[#All],[Variables ]]=$AF$3)+(Table3[[#All],[Variables ]]=$AF$2)+(Table3[[#All],[Variables ]]=$AF$4)),0)</f>
        <v>0</v>
      </c>
      <c r="AA346" cm="1">
        <f t="array" ref="AA346">_xlfn._xlws.FILTER(Table3[[#All],[Name]],(Table3[[#All],[Polygon]]=$A346)*(Table3[[#All],[Period]]=AA$1)*((Table3[[#All],[Variables ]]=$AF$3)+(Table3[[#All],[Variables ]]=$AF$2)+(Table3[[#All],[Variables ]]=$AF$4)),0)</f>
        <v>0</v>
      </c>
      <c r="AB346" cm="1">
        <f t="array" ref="AB346">_xlfn._xlws.FILTER(Table3[[#All],[Name]],(Table3[[#All],[Polygon]]=$A346)*(Table3[[#All],[Period]]=AB$1)*((Table3[[#All],[Variables ]]=$AF$3)+(Table3[[#All],[Variables ]]=$AF$2)+(Table3[[#All],[Variables ]]=$AF$4)),0)</f>
        <v>0</v>
      </c>
      <c r="AC346" cm="1">
        <f t="array" ref="AC346">_xlfn._xlws.FILTER(Table3[[#All],[Name]],(Table3[[#All],[Polygon]]=$A346)*(Table3[[#All],[Period]]=AC$1)*((Table3[[#All],[Variables ]]=$AF$3)+(Table3[[#All],[Variables ]]=$AF$2)+(Table3[[#All],[Variables ]]=$AF$4)),0)</f>
        <v>0</v>
      </c>
      <c r="AD346" cm="1">
        <f t="array" ref="AD346">_xlfn._xlws.FILTER(Table3[[#All],[Name]],(Table3[[#All],[Polygon]]=$A346)*(Table3[[#All],[Period]]=AD$1)*((Table3[[#All],[Variables ]]=$AF$3)+(Table3[[#All],[Variables ]]=$AF$2)+(Table3[[#All],[Variables ]]=$AF$4)),0)</f>
        <v>0</v>
      </c>
    </row>
    <row r="347" spans="1:30" x14ac:dyDescent="0.35">
      <c r="A347" s="3">
        <v>36</v>
      </c>
      <c r="B347" s="4"/>
      <c r="C347" s="10">
        <v>0</v>
      </c>
      <c r="D347" s="4"/>
      <c r="E347" s="4">
        <v>0</v>
      </c>
      <c r="F347" s="4">
        <v>0</v>
      </c>
      <c r="G347" s="4">
        <v>0</v>
      </c>
      <c r="H347" s="4"/>
      <c r="I347" s="4">
        <v>0</v>
      </c>
      <c r="J347" s="4">
        <v>0</v>
      </c>
      <c r="K347" s="4"/>
      <c r="L347" s="4">
        <v>87</v>
      </c>
      <c r="M347" s="4">
        <v>87</v>
      </c>
      <c r="N347" s="4">
        <v>19.007032599999999</v>
      </c>
      <c r="O347" s="11">
        <v>6.4829999999999997</v>
      </c>
      <c r="P347" cm="1">
        <f t="array" ref="P347">_xlfn._xlws.FILTER(Table3[[#All],[Name]],(Table3[[#All],[Polygon]]=$A347)*(Table3[[#All],[Period]]=P$1)*((Table3[[#All],[Variables ]]=$AF$3)+(Table3[[#All],[Variables ]]=$AF$2)+(Table3[[#All],[Variables ]]=$AF$4)),0)</f>
        <v>0</v>
      </c>
      <c r="Q347" t="e" cm="1" vm="2">
        <f t="array" aca="1" ref="Q347" ca="1">_xlfn._xlws.FILTER(Table3[[#All],[Name]],(Table3[[#All],[Polygon]]=$A347)*(Table3[[#All],[Period]]=Q$1)*((Table3[[#All],[Variables ]]=$AF$3)+(Table3[[#All],[Variables ]]=$AF$2)+(Table3[[#All],[Variables ]]=$AF$4)),0)</f>
        <v>#VALUE!</v>
      </c>
      <c r="R347" t="str" cm="1">
        <f t="array" ref="R347">_xlfn._xlws.FILTER(Table3[[#All],[Name]],(Table3[[#All],[Polygon]]=$A347)*(Table3[[#All],[Period]]=R$1)*((Table3[[#All],[Variables ]]=$AF$3)+(Table3[[#All],[Variables ]]=$AF$2)+(Table3[[#All],[Variables ]]=$AF$4)),0)</f>
        <v>AH</v>
      </c>
      <c r="S347" t="str" cm="1">
        <f t="array" ref="S347">_xlfn._xlws.FILTER(Table3[[#All],[Name]],(Table3[[#All],[Polygon]]=$A347)*(Table3[[#All],[Period]]=S$1)*((Table3[[#All],[Variables ]]=$AF$3)+(Table3[[#All],[Variables ]]=$AF$2)+(Table3[[#All],[Variables ]]=$AF$4)),0)</f>
        <v>AH</v>
      </c>
      <c r="T347" cm="1">
        <f t="array" ref="T347">_xlfn._xlws.FILTER(Table3[[#All],[Name]],(Table3[[#All],[Polygon]]=$A347)*(Table3[[#All],[Period]]=T$1)*((Table3[[#All],[Variables ]]=$AF$3)+(Table3[[#All],[Variables ]]=$AF$2)+(Table3[[#All],[Variables ]]=$AF$4)),0)</f>
        <v>0</v>
      </c>
      <c r="U347" t="str" cm="1">
        <f t="array" ref="U347">_xlfn._xlws.FILTER(Table3[[#All],[Name]],(Table3[[#All],[Polygon]]=$A347)*(Table3[[#All],[Period]]=U$1)*((Table3[[#All],[Variables ]]=$AF$3)+(Table3[[#All],[Variables ]]=$AF$2)+(Table3[[#All],[Variables ]]=$AF$4)),0)</f>
        <v>PCT</v>
      </c>
      <c r="V347" t="str" cm="1">
        <f t="array" ref="V347">_xlfn._xlws.FILTER(Table3[[#All],[Name]],(Table3[[#All],[Polygon]]=$A347)*(Table3[[#All],[Period]]=V$1)*((Table3[[#All],[Variables ]]=$AF$3)+(Table3[[#All],[Variables ]]=$AF$2)+(Table3[[#All],[Variables ]]=$AF$4)),0)</f>
        <v>AH</v>
      </c>
      <c r="W347" t="str" cm="1">
        <f t="array" ref="W347">_xlfn._xlws.FILTER(Table3[[#All],[Name]],(Table3[[#All],[Polygon]]=$A347)*(Table3[[#All],[Period]]=W$1)*((Table3[[#All],[Variables ]]=$AF$3)+(Table3[[#All],[Variables ]]=$AF$2)+(Table3[[#All],[Variables ]]=$AF$4)),0)</f>
        <v>AH</v>
      </c>
      <c r="X347" cm="1">
        <f t="array" ref="X347">_xlfn._xlws.FILTER(Table3[[#All],[Name]],(Table3[[#All],[Polygon]]=$A347)*(Table3[[#All],[Period]]=X$1)*((Table3[[#All],[Variables ]]=$AF$3)+(Table3[[#All],[Variables ]]=$AF$2)+(Table3[[#All],[Variables ]]=$AF$4)),0)</f>
        <v>0</v>
      </c>
      <c r="Y347" cm="1">
        <f t="array" ref="Y347">_xlfn._xlws.FILTER(Table3[[#All],[Name]],(Table3[[#All],[Polygon]]=$A347)*(Table3[[#All],[Period]]=Y$1)*((Table3[[#All],[Variables ]]=$AF$3)+(Table3[[#All],[Variables ]]=$AF$2)+(Table3[[#All],[Variables ]]=$AF$4)),0)</f>
        <v>0</v>
      </c>
      <c r="Z347" cm="1">
        <f t="array" ref="Z347">_xlfn._xlws.FILTER(Table3[[#All],[Name]],(Table3[[#All],[Polygon]]=$A347)*(Table3[[#All],[Period]]=Z$1)*((Table3[[#All],[Variables ]]=$AF$3)+(Table3[[#All],[Variables ]]=$AF$2)+(Table3[[#All],[Variables ]]=$AF$4)),0)</f>
        <v>0</v>
      </c>
      <c r="AA347" cm="1">
        <f t="array" ref="AA347">_xlfn._xlws.FILTER(Table3[[#All],[Name]],(Table3[[#All],[Polygon]]=$A347)*(Table3[[#All],[Period]]=AA$1)*((Table3[[#All],[Variables ]]=$AF$3)+(Table3[[#All],[Variables ]]=$AF$2)+(Table3[[#All],[Variables ]]=$AF$4)),0)</f>
        <v>0</v>
      </c>
      <c r="AB347" cm="1">
        <f t="array" ref="AB347">_xlfn._xlws.FILTER(Table3[[#All],[Name]],(Table3[[#All],[Polygon]]=$A347)*(Table3[[#All],[Period]]=AB$1)*((Table3[[#All],[Variables ]]=$AF$3)+(Table3[[#All],[Variables ]]=$AF$2)+(Table3[[#All],[Variables ]]=$AF$4)),0)</f>
        <v>0</v>
      </c>
      <c r="AC347" cm="1">
        <f t="array" ref="AC347">_xlfn._xlws.FILTER(Table3[[#All],[Name]],(Table3[[#All],[Polygon]]=$A347)*(Table3[[#All],[Period]]=AC$1)*((Table3[[#All],[Variables ]]=$AF$3)+(Table3[[#All],[Variables ]]=$AF$2)+(Table3[[#All],[Variables ]]=$AF$4)),0)</f>
        <v>0</v>
      </c>
      <c r="AD347" cm="1">
        <f t="array" ref="AD347">_xlfn._xlws.FILTER(Table3[[#All],[Name]],(Table3[[#All],[Polygon]]=$A347)*(Table3[[#All],[Period]]=AD$1)*((Table3[[#All],[Variables ]]=$AF$3)+(Table3[[#All],[Variables ]]=$AF$2)+(Table3[[#All],[Variables ]]=$AF$4)),0)</f>
        <v>0</v>
      </c>
    </row>
    <row r="348" spans="1:30" x14ac:dyDescent="0.35">
      <c r="A348" s="5">
        <v>36</v>
      </c>
      <c r="B348" s="6"/>
      <c r="C348" s="8">
        <v>0</v>
      </c>
      <c r="D348" s="6"/>
      <c r="E348" s="6">
        <v>0</v>
      </c>
      <c r="F348" s="6">
        <v>0</v>
      </c>
      <c r="G348" s="6">
        <v>0</v>
      </c>
      <c r="H348" s="6"/>
      <c r="I348" s="6">
        <v>0</v>
      </c>
      <c r="J348" s="6">
        <v>0</v>
      </c>
      <c r="K348" s="6"/>
      <c r="L348" s="6">
        <v>91</v>
      </c>
      <c r="M348" s="6">
        <v>91</v>
      </c>
      <c r="N348" s="6">
        <v>3.7577214090000002</v>
      </c>
      <c r="O348" s="9">
        <v>3.3889999999999998</v>
      </c>
      <c r="P348" cm="1">
        <f t="array" ref="P348">_xlfn._xlws.FILTER(Table3[[#All],[Name]],(Table3[[#All],[Polygon]]=$A348)*(Table3[[#All],[Period]]=P$1)*((Table3[[#All],[Variables ]]=$AF$3)+(Table3[[#All],[Variables ]]=$AF$2)+(Table3[[#All],[Variables ]]=$AF$4)),0)</f>
        <v>0</v>
      </c>
      <c r="Q348" t="e" cm="1" vm="2">
        <f t="array" aca="1" ref="Q348" ca="1">_xlfn._xlws.FILTER(Table3[[#All],[Name]],(Table3[[#All],[Polygon]]=$A348)*(Table3[[#All],[Period]]=Q$1)*((Table3[[#All],[Variables ]]=$AF$3)+(Table3[[#All],[Variables ]]=$AF$2)+(Table3[[#All],[Variables ]]=$AF$4)),0)</f>
        <v>#VALUE!</v>
      </c>
      <c r="R348" t="str" cm="1">
        <f t="array" ref="R348">_xlfn._xlws.FILTER(Table3[[#All],[Name]],(Table3[[#All],[Polygon]]=$A348)*(Table3[[#All],[Period]]=R$1)*((Table3[[#All],[Variables ]]=$AF$3)+(Table3[[#All],[Variables ]]=$AF$2)+(Table3[[#All],[Variables ]]=$AF$4)),0)</f>
        <v>AH</v>
      </c>
      <c r="S348" t="str" cm="1">
        <f t="array" ref="S348">_xlfn._xlws.FILTER(Table3[[#All],[Name]],(Table3[[#All],[Polygon]]=$A348)*(Table3[[#All],[Period]]=S$1)*((Table3[[#All],[Variables ]]=$AF$3)+(Table3[[#All],[Variables ]]=$AF$2)+(Table3[[#All],[Variables ]]=$AF$4)),0)</f>
        <v>AH</v>
      </c>
      <c r="T348" cm="1">
        <f t="array" ref="T348">_xlfn._xlws.FILTER(Table3[[#All],[Name]],(Table3[[#All],[Polygon]]=$A348)*(Table3[[#All],[Period]]=T$1)*((Table3[[#All],[Variables ]]=$AF$3)+(Table3[[#All],[Variables ]]=$AF$2)+(Table3[[#All],[Variables ]]=$AF$4)),0)</f>
        <v>0</v>
      </c>
      <c r="U348" t="str" cm="1">
        <f t="array" ref="U348">_xlfn._xlws.FILTER(Table3[[#All],[Name]],(Table3[[#All],[Polygon]]=$A348)*(Table3[[#All],[Period]]=U$1)*((Table3[[#All],[Variables ]]=$AF$3)+(Table3[[#All],[Variables ]]=$AF$2)+(Table3[[#All],[Variables ]]=$AF$4)),0)</f>
        <v>PCT</v>
      </c>
      <c r="V348" t="str" cm="1">
        <f t="array" ref="V348">_xlfn._xlws.FILTER(Table3[[#All],[Name]],(Table3[[#All],[Polygon]]=$A348)*(Table3[[#All],[Period]]=V$1)*((Table3[[#All],[Variables ]]=$AF$3)+(Table3[[#All],[Variables ]]=$AF$2)+(Table3[[#All],[Variables ]]=$AF$4)),0)</f>
        <v>AH</v>
      </c>
      <c r="W348" t="str" cm="1">
        <f t="array" ref="W348">_xlfn._xlws.FILTER(Table3[[#All],[Name]],(Table3[[#All],[Polygon]]=$A348)*(Table3[[#All],[Period]]=W$1)*((Table3[[#All],[Variables ]]=$AF$3)+(Table3[[#All],[Variables ]]=$AF$2)+(Table3[[#All],[Variables ]]=$AF$4)),0)</f>
        <v>AH</v>
      </c>
      <c r="X348" cm="1">
        <f t="array" ref="X348">_xlfn._xlws.FILTER(Table3[[#All],[Name]],(Table3[[#All],[Polygon]]=$A348)*(Table3[[#All],[Period]]=X$1)*((Table3[[#All],[Variables ]]=$AF$3)+(Table3[[#All],[Variables ]]=$AF$2)+(Table3[[#All],[Variables ]]=$AF$4)),0)</f>
        <v>0</v>
      </c>
      <c r="Y348" cm="1">
        <f t="array" ref="Y348">_xlfn._xlws.FILTER(Table3[[#All],[Name]],(Table3[[#All],[Polygon]]=$A348)*(Table3[[#All],[Period]]=Y$1)*((Table3[[#All],[Variables ]]=$AF$3)+(Table3[[#All],[Variables ]]=$AF$2)+(Table3[[#All],[Variables ]]=$AF$4)),0)</f>
        <v>0</v>
      </c>
      <c r="Z348" cm="1">
        <f t="array" ref="Z348">_xlfn._xlws.FILTER(Table3[[#All],[Name]],(Table3[[#All],[Polygon]]=$A348)*(Table3[[#All],[Period]]=Z$1)*((Table3[[#All],[Variables ]]=$AF$3)+(Table3[[#All],[Variables ]]=$AF$2)+(Table3[[#All],[Variables ]]=$AF$4)),0)</f>
        <v>0</v>
      </c>
      <c r="AA348" cm="1">
        <f t="array" ref="AA348">_xlfn._xlws.FILTER(Table3[[#All],[Name]],(Table3[[#All],[Polygon]]=$A348)*(Table3[[#All],[Period]]=AA$1)*((Table3[[#All],[Variables ]]=$AF$3)+(Table3[[#All],[Variables ]]=$AF$2)+(Table3[[#All],[Variables ]]=$AF$4)),0)</f>
        <v>0</v>
      </c>
      <c r="AB348" cm="1">
        <f t="array" ref="AB348">_xlfn._xlws.FILTER(Table3[[#All],[Name]],(Table3[[#All],[Polygon]]=$A348)*(Table3[[#All],[Period]]=AB$1)*((Table3[[#All],[Variables ]]=$AF$3)+(Table3[[#All],[Variables ]]=$AF$2)+(Table3[[#All],[Variables ]]=$AF$4)),0)</f>
        <v>0</v>
      </c>
      <c r="AC348" cm="1">
        <f t="array" ref="AC348">_xlfn._xlws.FILTER(Table3[[#All],[Name]],(Table3[[#All],[Polygon]]=$A348)*(Table3[[#All],[Period]]=AC$1)*((Table3[[#All],[Variables ]]=$AF$3)+(Table3[[#All],[Variables ]]=$AF$2)+(Table3[[#All],[Variables ]]=$AF$4)),0)</f>
        <v>0</v>
      </c>
      <c r="AD348" cm="1">
        <f t="array" ref="AD348">_xlfn._xlws.FILTER(Table3[[#All],[Name]],(Table3[[#All],[Polygon]]=$A348)*(Table3[[#All],[Period]]=AD$1)*((Table3[[#All],[Variables ]]=$AF$3)+(Table3[[#All],[Variables ]]=$AF$2)+(Table3[[#All],[Variables ]]=$AF$4)),0)</f>
        <v>0</v>
      </c>
    </row>
    <row r="349" spans="1:30" x14ac:dyDescent="0.35">
      <c r="A349" s="3">
        <v>36</v>
      </c>
      <c r="B349" s="4"/>
      <c r="C349" s="10">
        <v>0</v>
      </c>
      <c r="D349" s="4"/>
      <c r="E349" s="4">
        <v>0</v>
      </c>
      <c r="F349" s="4">
        <v>0</v>
      </c>
      <c r="G349" s="4">
        <v>0</v>
      </c>
      <c r="H349" s="4"/>
      <c r="I349" s="4">
        <v>0</v>
      </c>
      <c r="J349" s="4">
        <v>0</v>
      </c>
      <c r="K349" s="4"/>
      <c r="L349" s="4">
        <v>38</v>
      </c>
      <c r="M349" s="4">
        <v>38</v>
      </c>
      <c r="N349" s="4">
        <v>12.85280259</v>
      </c>
      <c r="O349" s="11">
        <v>7.6999999999999999E-2</v>
      </c>
      <c r="P349" cm="1">
        <f t="array" ref="P349">_xlfn._xlws.FILTER(Table3[[#All],[Name]],(Table3[[#All],[Polygon]]=$A349)*(Table3[[#All],[Period]]=P$1)*((Table3[[#All],[Variables ]]=$AF$3)+(Table3[[#All],[Variables ]]=$AF$2)+(Table3[[#All],[Variables ]]=$AF$4)),0)</f>
        <v>0</v>
      </c>
      <c r="Q349" t="e" cm="1" vm="2">
        <f t="array" aca="1" ref="Q349" ca="1">_xlfn._xlws.FILTER(Table3[[#All],[Name]],(Table3[[#All],[Polygon]]=$A349)*(Table3[[#All],[Period]]=Q$1)*((Table3[[#All],[Variables ]]=$AF$3)+(Table3[[#All],[Variables ]]=$AF$2)+(Table3[[#All],[Variables ]]=$AF$4)),0)</f>
        <v>#VALUE!</v>
      </c>
      <c r="R349" t="str" cm="1">
        <f t="array" ref="R349">_xlfn._xlws.FILTER(Table3[[#All],[Name]],(Table3[[#All],[Polygon]]=$A349)*(Table3[[#All],[Period]]=R$1)*((Table3[[#All],[Variables ]]=$AF$3)+(Table3[[#All],[Variables ]]=$AF$2)+(Table3[[#All],[Variables ]]=$AF$4)),0)</f>
        <v>AH</v>
      </c>
      <c r="S349" t="str" cm="1">
        <f t="array" ref="S349">_xlfn._xlws.FILTER(Table3[[#All],[Name]],(Table3[[#All],[Polygon]]=$A349)*(Table3[[#All],[Period]]=S$1)*((Table3[[#All],[Variables ]]=$AF$3)+(Table3[[#All],[Variables ]]=$AF$2)+(Table3[[#All],[Variables ]]=$AF$4)),0)</f>
        <v>AH</v>
      </c>
      <c r="T349" cm="1">
        <f t="array" ref="T349">_xlfn._xlws.FILTER(Table3[[#All],[Name]],(Table3[[#All],[Polygon]]=$A349)*(Table3[[#All],[Period]]=T$1)*((Table3[[#All],[Variables ]]=$AF$3)+(Table3[[#All],[Variables ]]=$AF$2)+(Table3[[#All],[Variables ]]=$AF$4)),0)</f>
        <v>0</v>
      </c>
      <c r="U349" t="str" cm="1">
        <f t="array" ref="U349">_xlfn._xlws.FILTER(Table3[[#All],[Name]],(Table3[[#All],[Polygon]]=$A349)*(Table3[[#All],[Period]]=U$1)*((Table3[[#All],[Variables ]]=$AF$3)+(Table3[[#All],[Variables ]]=$AF$2)+(Table3[[#All],[Variables ]]=$AF$4)),0)</f>
        <v>PCT</v>
      </c>
      <c r="V349" t="str" cm="1">
        <f t="array" ref="V349">_xlfn._xlws.FILTER(Table3[[#All],[Name]],(Table3[[#All],[Polygon]]=$A349)*(Table3[[#All],[Period]]=V$1)*((Table3[[#All],[Variables ]]=$AF$3)+(Table3[[#All],[Variables ]]=$AF$2)+(Table3[[#All],[Variables ]]=$AF$4)),0)</f>
        <v>AH</v>
      </c>
      <c r="W349" t="str" cm="1">
        <f t="array" ref="W349">_xlfn._xlws.FILTER(Table3[[#All],[Name]],(Table3[[#All],[Polygon]]=$A349)*(Table3[[#All],[Period]]=W$1)*((Table3[[#All],[Variables ]]=$AF$3)+(Table3[[#All],[Variables ]]=$AF$2)+(Table3[[#All],[Variables ]]=$AF$4)),0)</f>
        <v>AH</v>
      </c>
      <c r="X349" cm="1">
        <f t="array" ref="X349">_xlfn._xlws.FILTER(Table3[[#All],[Name]],(Table3[[#All],[Polygon]]=$A349)*(Table3[[#All],[Period]]=X$1)*((Table3[[#All],[Variables ]]=$AF$3)+(Table3[[#All],[Variables ]]=$AF$2)+(Table3[[#All],[Variables ]]=$AF$4)),0)</f>
        <v>0</v>
      </c>
      <c r="Y349" cm="1">
        <f t="array" ref="Y349">_xlfn._xlws.FILTER(Table3[[#All],[Name]],(Table3[[#All],[Polygon]]=$A349)*(Table3[[#All],[Period]]=Y$1)*((Table3[[#All],[Variables ]]=$AF$3)+(Table3[[#All],[Variables ]]=$AF$2)+(Table3[[#All],[Variables ]]=$AF$4)),0)</f>
        <v>0</v>
      </c>
      <c r="Z349" cm="1">
        <f t="array" ref="Z349">_xlfn._xlws.FILTER(Table3[[#All],[Name]],(Table3[[#All],[Polygon]]=$A349)*(Table3[[#All],[Period]]=Z$1)*((Table3[[#All],[Variables ]]=$AF$3)+(Table3[[#All],[Variables ]]=$AF$2)+(Table3[[#All],[Variables ]]=$AF$4)),0)</f>
        <v>0</v>
      </c>
      <c r="AA349" cm="1">
        <f t="array" ref="AA349">_xlfn._xlws.FILTER(Table3[[#All],[Name]],(Table3[[#All],[Polygon]]=$A349)*(Table3[[#All],[Period]]=AA$1)*((Table3[[#All],[Variables ]]=$AF$3)+(Table3[[#All],[Variables ]]=$AF$2)+(Table3[[#All],[Variables ]]=$AF$4)),0)</f>
        <v>0</v>
      </c>
      <c r="AB349" cm="1">
        <f t="array" ref="AB349">_xlfn._xlws.FILTER(Table3[[#All],[Name]],(Table3[[#All],[Polygon]]=$A349)*(Table3[[#All],[Period]]=AB$1)*((Table3[[#All],[Variables ]]=$AF$3)+(Table3[[#All],[Variables ]]=$AF$2)+(Table3[[#All],[Variables ]]=$AF$4)),0)</f>
        <v>0</v>
      </c>
      <c r="AC349" cm="1">
        <f t="array" ref="AC349">_xlfn._xlws.FILTER(Table3[[#All],[Name]],(Table3[[#All],[Polygon]]=$A349)*(Table3[[#All],[Period]]=AC$1)*((Table3[[#All],[Variables ]]=$AF$3)+(Table3[[#All],[Variables ]]=$AF$2)+(Table3[[#All],[Variables ]]=$AF$4)),0)</f>
        <v>0</v>
      </c>
      <c r="AD349" cm="1">
        <f t="array" ref="AD349">_xlfn._xlws.FILTER(Table3[[#All],[Name]],(Table3[[#All],[Polygon]]=$A349)*(Table3[[#All],[Period]]=AD$1)*((Table3[[#All],[Variables ]]=$AF$3)+(Table3[[#All],[Variables ]]=$AF$2)+(Table3[[#All],[Variables ]]=$AF$4)),0)</f>
        <v>0</v>
      </c>
    </row>
    <row r="350" spans="1:30" x14ac:dyDescent="0.35">
      <c r="A350" s="5">
        <v>36</v>
      </c>
      <c r="B350" s="6"/>
      <c r="C350" s="8">
        <v>0</v>
      </c>
      <c r="D350" s="6"/>
      <c r="E350" s="6">
        <v>0</v>
      </c>
      <c r="F350" s="6">
        <v>0</v>
      </c>
      <c r="G350" s="6">
        <v>0</v>
      </c>
      <c r="H350" s="6"/>
      <c r="I350" s="6">
        <v>0</v>
      </c>
      <c r="J350" s="6">
        <v>0</v>
      </c>
      <c r="K350" s="6"/>
      <c r="L350" s="6">
        <v>47</v>
      </c>
      <c r="M350" s="6">
        <v>47</v>
      </c>
      <c r="N350" s="6">
        <v>11.93632094</v>
      </c>
      <c r="O350" s="9">
        <v>0.252</v>
      </c>
      <c r="P350" cm="1">
        <f t="array" ref="P350">_xlfn._xlws.FILTER(Table3[[#All],[Name]],(Table3[[#All],[Polygon]]=$A350)*(Table3[[#All],[Period]]=P$1)*((Table3[[#All],[Variables ]]=$AF$3)+(Table3[[#All],[Variables ]]=$AF$2)+(Table3[[#All],[Variables ]]=$AF$4)),0)</f>
        <v>0</v>
      </c>
      <c r="Q350" t="e" cm="1" vm="2">
        <f t="array" aca="1" ref="Q350" ca="1">_xlfn._xlws.FILTER(Table3[[#All],[Name]],(Table3[[#All],[Polygon]]=$A350)*(Table3[[#All],[Period]]=Q$1)*((Table3[[#All],[Variables ]]=$AF$3)+(Table3[[#All],[Variables ]]=$AF$2)+(Table3[[#All],[Variables ]]=$AF$4)),0)</f>
        <v>#VALUE!</v>
      </c>
      <c r="R350" t="str" cm="1">
        <f t="array" ref="R350">_xlfn._xlws.FILTER(Table3[[#All],[Name]],(Table3[[#All],[Polygon]]=$A350)*(Table3[[#All],[Period]]=R$1)*((Table3[[#All],[Variables ]]=$AF$3)+(Table3[[#All],[Variables ]]=$AF$2)+(Table3[[#All],[Variables ]]=$AF$4)),0)</f>
        <v>AH</v>
      </c>
      <c r="S350" t="str" cm="1">
        <f t="array" ref="S350">_xlfn._xlws.FILTER(Table3[[#All],[Name]],(Table3[[#All],[Polygon]]=$A350)*(Table3[[#All],[Period]]=S$1)*((Table3[[#All],[Variables ]]=$AF$3)+(Table3[[#All],[Variables ]]=$AF$2)+(Table3[[#All],[Variables ]]=$AF$4)),0)</f>
        <v>AH</v>
      </c>
      <c r="T350" cm="1">
        <f t="array" ref="T350">_xlfn._xlws.FILTER(Table3[[#All],[Name]],(Table3[[#All],[Polygon]]=$A350)*(Table3[[#All],[Period]]=T$1)*((Table3[[#All],[Variables ]]=$AF$3)+(Table3[[#All],[Variables ]]=$AF$2)+(Table3[[#All],[Variables ]]=$AF$4)),0)</f>
        <v>0</v>
      </c>
      <c r="U350" t="str" cm="1">
        <f t="array" ref="U350">_xlfn._xlws.FILTER(Table3[[#All],[Name]],(Table3[[#All],[Polygon]]=$A350)*(Table3[[#All],[Period]]=U$1)*((Table3[[#All],[Variables ]]=$AF$3)+(Table3[[#All],[Variables ]]=$AF$2)+(Table3[[#All],[Variables ]]=$AF$4)),0)</f>
        <v>PCT</v>
      </c>
      <c r="V350" t="str" cm="1">
        <f t="array" ref="V350">_xlfn._xlws.FILTER(Table3[[#All],[Name]],(Table3[[#All],[Polygon]]=$A350)*(Table3[[#All],[Period]]=V$1)*((Table3[[#All],[Variables ]]=$AF$3)+(Table3[[#All],[Variables ]]=$AF$2)+(Table3[[#All],[Variables ]]=$AF$4)),0)</f>
        <v>AH</v>
      </c>
      <c r="W350" t="str" cm="1">
        <f t="array" ref="W350">_xlfn._xlws.FILTER(Table3[[#All],[Name]],(Table3[[#All],[Polygon]]=$A350)*(Table3[[#All],[Period]]=W$1)*((Table3[[#All],[Variables ]]=$AF$3)+(Table3[[#All],[Variables ]]=$AF$2)+(Table3[[#All],[Variables ]]=$AF$4)),0)</f>
        <v>AH</v>
      </c>
      <c r="X350" cm="1">
        <f t="array" ref="X350">_xlfn._xlws.FILTER(Table3[[#All],[Name]],(Table3[[#All],[Polygon]]=$A350)*(Table3[[#All],[Period]]=X$1)*((Table3[[#All],[Variables ]]=$AF$3)+(Table3[[#All],[Variables ]]=$AF$2)+(Table3[[#All],[Variables ]]=$AF$4)),0)</f>
        <v>0</v>
      </c>
      <c r="Y350" cm="1">
        <f t="array" ref="Y350">_xlfn._xlws.FILTER(Table3[[#All],[Name]],(Table3[[#All],[Polygon]]=$A350)*(Table3[[#All],[Period]]=Y$1)*((Table3[[#All],[Variables ]]=$AF$3)+(Table3[[#All],[Variables ]]=$AF$2)+(Table3[[#All],[Variables ]]=$AF$4)),0)</f>
        <v>0</v>
      </c>
      <c r="Z350" cm="1">
        <f t="array" ref="Z350">_xlfn._xlws.FILTER(Table3[[#All],[Name]],(Table3[[#All],[Polygon]]=$A350)*(Table3[[#All],[Period]]=Z$1)*((Table3[[#All],[Variables ]]=$AF$3)+(Table3[[#All],[Variables ]]=$AF$2)+(Table3[[#All],[Variables ]]=$AF$4)),0)</f>
        <v>0</v>
      </c>
      <c r="AA350" cm="1">
        <f t="array" ref="AA350">_xlfn._xlws.FILTER(Table3[[#All],[Name]],(Table3[[#All],[Polygon]]=$A350)*(Table3[[#All],[Period]]=AA$1)*((Table3[[#All],[Variables ]]=$AF$3)+(Table3[[#All],[Variables ]]=$AF$2)+(Table3[[#All],[Variables ]]=$AF$4)),0)</f>
        <v>0</v>
      </c>
      <c r="AB350" cm="1">
        <f t="array" ref="AB350">_xlfn._xlws.FILTER(Table3[[#All],[Name]],(Table3[[#All],[Polygon]]=$A350)*(Table3[[#All],[Period]]=AB$1)*((Table3[[#All],[Variables ]]=$AF$3)+(Table3[[#All],[Variables ]]=$AF$2)+(Table3[[#All],[Variables ]]=$AF$4)),0)</f>
        <v>0</v>
      </c>
      <c r="AC350" cm="1">
        <f t="array" ref="AC350">_xlfn._xlws.FILTER(Table3[[#All],[Name]],(Table3[[#All],[Polygon]]=$A350)*(Table3[[#All],[Period]]=AC$1)*((Table3[[#All],[Variables ]]=$AF$3)+(Table3[[#All],[Variables ]]=$AF$2)+(Table3[[#All],[Variables ]]=$AF$4)),0)</f>
        <v>0</v>
      </c>
      <c r="AD350" cm="1">
        <f t="array" ref="AD350">_xlfn._xlws.FILTER(Table3[[#All],[Name]],(Table3[[#All],[Polygon]]=$A350)*(Table3[[#All],[Period]]=AD$1)*((Table3[[#All],[Variables ]]=$AF$3)+(Table3[[#All],[Variables ]]=$AF$2)+(Table3[[#All],[Variables ]]=$AF$4)),0)</f>
        <v>0</v>
      </c>
    </row>
    <row r="351" spans="1:30" x14ac:dyDescent="0.35">
      <c r="A351" s="3">
        <v>37</v>
      </c>
      <c r="B351" s="4" t="s">
        <v>1906</v>
      </c>
      <c r="C351" s="10">
        <v>4.4005282880000003</v>
      </c>
      <c r="D351" s="4" t="s">
        <v>1466</v>
      </c>
      <c r="E351" s="4">
        <v>1</v>
      </c>
      <c r="F351" s="4">
        <v>2</v>
      </c>
      <c r="G351" s="4">
        <v>3</v>
      </c>
      <c r="H351" s="4"/>
      <c r="I351" s="4">
        <v>1990</v>
      </c>
      <c r="J351" s="4">
        <v>0</v>
      </c>
      <c r="K351" s="4" t="s">
        <v>1650</v>
      </c>
      <c r="L351" s="4">
        <v>88</v>
      </c>
      <c r="M351" s="4">
        <v>88</v>
      </c>
      <c r="N351" s="4">
        <v>15.61335437</v>
      </c>
      <c r="O351" s="11">
        <v>1.861</v>
      </c>
      <c r="P351" cm="1">
        <f t="array" ref="P351">_xlfn._xlws.FILTER(Table3[[#All],[Name]],(Table3[[#All],[Polygon]]=$A351)*(Table3[[#All],[Period]]=P$1)*((Table3[[#All],[Variables ]]=$AF$3)+(Table3[[#All],[Variables ]]=$AF$2)+(Table3[[#All],[Variables ]]=$AF$4)),0)</f>
        <v>0</v>
      </c>
      <c r="Q351" t="e" cm="1" vm="2">
        <f t="array" aca="1" ref="Q351" ca="1">_xlfn._xlws.FILTER(Table3[[#All],[Name]],(Table3[[#All],[Polygon]]=$A351)*(Table3[[#All],[Period]]=Q$1)*((Table3[[#All],[Variables ]]=$AF$3)+(Table3[[#All],[Variables ]]=$AF$2)+(Table3[[#All],[Variables ]]=$AF$4)),0)</f>
        <v>#VALUE!</v>
      </c>
      <c r="R351" t="str" cm="1">
        <f t="array" ref="R351">_xlfn._xlws.FILTER(Table3[[#All],[Name]],(Table3[[#All],[Polygon]]=$A351)*(Table3[[#All],[Period]]=R$1)*((Table3[[#All],[Variables ]]=$AF$3)+(Table3[[#All],[Variables ]]=$AF$2)+(Table3[[#All],[Variables ]]=$AF$4)),0)</f>
        <v>AH</v>
      </c>
      <c r="S351" t="str" cm="1">
        <f t="array" ref="S351">_xlfn._xlws.FILTER(Table3[[#All],[Name]],(Table3[[#All],[Polygon]]=$A351)*(Table3[[#All],[Period]]=S$1)*((Table3[[#All],[Variables ]]=$AF$3)+(Table3[[#All],[Variables ]]=$AF$2)+(Table3[[#All],[Variables ]]=$AF$4)),0)</f>
        <v>AH</v>
      </c>
      <c r="T351" cm="1">
        <f t="array" ref="T351">_xlfn._xlws.FILTER(Table3[[#All],[Name]],(Table3[[#All],[Polygon]]=$A351)*(Table3[[#All],[Period]]=T$1)*((Table3[[#All],[Variables ]]=$AF$3)+(Table3[[#All],[Variables ]]=$AF$2)+(Table3[[#All],[Variables ]]=$AF$4)),0)</f>
        <v>0</v>
      </c>
      <c r="U351" cm="1">
        <f t="array" ref="U351">_xlfn._xlws.FILTER(Table3[[#All],[Name]],(Table3[[#All],[Polygon]]=$A351)*(Table3[[#All],[Period]]=U$1)*((Table3[[#All],[Variables ]]=$AF$3)+(Table3[[#All],[Variables ]]=$AF$2)+(Table3[[#All],[Variables ]]=$AF$4)),0)</f>
        <v>0</v>
      </c>
      <c r="V351" cm="1">
        <f t="array" ref="V351">_xlfn._xlws.FILTER(Table3[[#All],[Name]],(Table3[[#All],[Polygon]]=$A351)*(Table3[[#All],[Period]]=V$1)*((Table3[[#All],[Variables ]]=$AF$3)+(Table3[[#All],[Variables ]]=$AF$2)+(Table3[[#All],[Variables ]]=$AF$4)),0)</f>
        <v>0</v>
      </c>
      <c r="W351" cm="1">
        <f t="array" ref="W351">_xlfn._xlws.FILTER(Table3[[#All],[Name]],(Table3[[#All],[Polygon]]=$A351)*(Table3[[#All],[Period]]=W$1)*((Table3[[#All],[Variables ]]=$AF$3)+(Table3[[#All],[Variables ]]=$AF$2)+(Table3[[#All],[Variables ]]=$AF$4)),0)</f>
        <v>0</v>
      </c>
      <c r="X351" cm="1">
        <f t="array" ref="X351">_xlfn._xlws.FILTER(Table3[[#All],[Name]],(Table3[[#All],[Polygon]]=$A351)*(Table3[[#All],[Period]]=X$1)*((Table3[[#All],[Variables ]]=$AF$3)+(Table3[[#All],[Variables ]]=$AF$2)+(Table3[[#All],[Variables ]]=$AF$4)),0)</f>
        <v>0</v>
      </c>
      <c r="Y351" cm="1">
        <f t="array" ref="Y351">_xlfn._xlws.FILTER(Table3[[#All],[Name]],(Table3[[#All],[Polygon]]=$A351)*(Table3[[#All],[Period]]=Y$1)*((Table3[[#All],[Variables ]]=$AF$3)+(Table3[[#All],[Variables ]]=$AF$2)+(Table3[[#All],[Variables ]]=$AF$4)),0)</f>
        <v>0</v>
      </c>
      <c r="Z351" cm="1">
        <f t="array" ref="Z351">_xlfn._xlws.FILTER(Table3[[#All],[Name]],(Table3[[#All],[Polygon]]=$A351)*(Table3[[#All],[Period]]=Z$1)*((Table3[[#All],[Variables ]]=$AF$3)+(Table3[[#All],[Variables ]]=$AF$2)+(Table3[[#All],[Variables ]]=$AF$4)),0)</f>
        <v>0</v>
      </c>
      <c r="AA351" cm="1">
        <f t="array" ref="AA351">_xlfn._xlws.FILTER(Table3[[#All],[Name]],(Table3[[#All],[Polygon]]=$A351)*(Table3[[#All],[Period]]=AA$1)*((Table3[[#All],[Variables ]]=$AF$3)+(Table3[[#All],[Variables ]]=$AF$2)+(Table3[[#All],[Variables ]]=$AF$4)),0)</f>
        <v>0</v>
      </c>
      <c r="AB351" t="str" cm="1">
        <f t="array" ref="AB351">_xlfn._xlws.FILTER(Table3[[#All],[Name]],(Table3[[#All],[Polygon]]=$A351)*(Table3[[#All],[Period]]=AB$1)*((Table3[[#All],[Variables ]]=$AF$3)+(Table3[[#All],[Variables ]]=$AF$2)+(Table3[[#All],[Variables ]]=$AF$4)),0)</f>
        <v>H</v>
      </c>
      <c r="AC351" t="str" cm="1">
        <f t="array" ref="AC351">_xlfn._xlws.FILTER(Table3[[#All],[Name]],(Table3[[#All],[Polygon]]=$A351)*(Table3[[#All],[Period]]=AC$1)*((Table3[[#All],[Variables ]]=$AF$3)+(Table3[[#All],[Variables ]]=$AF$2)+(Table3[[#All],[Variables ]]=$AF$4)),0)</f>
        <v>AH</v>
      </c>
      <c r="AD351" t="str" cm="1">
        <f t="array" ref="AD351">_xlfn._xlws.FILTER(Table3[[#All],[Name]],(Table3[[#All],[Polygon]]=$A351)*(Table3[[#All],[Period]]=AD$1)*((Table3[[#All],[Variables ]]=$AF$3)+(Table3[[#All],[Variables ]]=$AF$2)+(Table3[[#All],[Variables ]]=$AF$4)),0)</f>
        <v>AH</v>
      </c>
    </row>
    <row r="352" spans="1:30" x14ac:dyDescent="0.35">
      <c r="A352" s="5">
        <v>37</v>
      </c>
      <c r="B352" s="6" t="s">
        <v>1906</v>
      </c>
      <c r="C352" s="8">
        <v>4.4005282880000003</v>
      </c>
      <c r="D352" s="6" t="s">
        <v>1466</v>
      </c>
      <c r="E352" s="6">
        <v>1</v>
      </c>
      <c r="F352" s="6">
        <v>2</v>
      </c>
      <c r="G352" s="6">
        <v>3</v>
      </c>
      <c r="H352" s="6"/>
      <c r="I352" s="6">
        <v>1990</v>
      </c>
      <c r="J352" s="6">
        <v>0</v>
      </c>
      <c r="K352" s="6" t="s">
        <v>1650</v>
      </c>
      <c r="L352" s="6">
        <v>55</v>
      </c>
      <c r="M352" s="6">
        <v>55</v>
      </c>
      <c r="N352" s="6">
        <v>14.18030162</v>
      </c>
      <c r="O352" s="9">
        <v>3.4119999999999999</v>
      </c>
      <c r="P352" cm="1">
        <f t="array" ref="P352">_xlfn._xlws.FILTER(Table3[[#All],[Name]],(Table3[[#All],[Polygon]]=$A352)*(Table3[[#All],[Period]]=P$1)*((Table3[[#All],[Variables ]]=$AF$3)+(Table3[[#All],[Variables ]]=$AF$2)+(Table3[[#All],[Variables ]]=$AF$4)),0)</f>
        <v>0</v>
      </c>
      <c r="Q352" t="e" cm="1" vm="2">
        <f t="array" aca="1" ref="Q352" ca="1">_xlfn._xlws.FILTER(Table3[[#All],[Name]],(Table3[[#All],[Polygon]]=$A352)*(Table3[[#All],[Period]]=Q$1)*((Table3[[#All],[Variables ]]=$AF$3)+(Table3[[#All],[Variables ]]=$AF$2)+(Table3[[#All],[Variables ]]=$AF$4)),0)</f>
        <v>#VALUE!</v>
      </c>
      <c r="R352" t="str" cm="1">
        <f t="array" ref="R352">_xlfn._xlws.FILTER(Table3[[#All],[Name]],(Table3[[#All],[Polygon]]=$A352)*(Table3[[#All],[Period]]=R$1)*((Table3[[#All],[Variables ]]=$AF$3)+(Table3[[#All],[Variables ]]=$AF$2)+(Table3[[#All],[Variables ]]=$AF$4)),0)</f>
        <v>AH</v>
      </c>
      <c r="S352" t="str" cm="1">
        <f t="array" ref="S352">_xlfn._xlws.FILTER(Table3[[#All],[Name]],(Table3[[#All],[Polygon]]=$A352)*(Table3[[#All],[Period]]=S$1)*((Table3[[#All],[Variables ]]=$AF$3)+(Table3[[#All],[Variables ]]=$AF$2)+(Table3[[#All],[Variables ]]=$AF$4)),0)</f>
        <v>AH</v>
      </c>
      <c r="T352" cm="1">
        <f t="array" ref="T352">_xlfn._xlws.FILTER(Table3[[#All],[Name]],(Table3[[#All],[Polygon]]=$A352)*(Table3[[#All],[Period]]=T$1)*((Table3[[#All],[Variables ]]=$AF$3)+(Table3[[#All],[Variables ]]=$AF$2)+(Table3[[#All],[Variables ]]=$AF$4)),0)</f>
        <v>0</v>
      </c>
      <c r="U352" cm="1">
        <f t="array" ref="U352">_xlfn._xlws.FILTER(Table3[[#All],[Name]],(Table3[[#All],[Polygon]]=$A352)*(Table3[[#All],[Period]]=U$1)*((Table3[[#All],[Variables ]]=$AF$3)+(Table3[[#All],[Variables ]]=$AF$2)+(Table3[[#All],[Variables ]]=$AF$4)),0)</f>
        <v>0</v>
      </c>
      <c r="V352" cm="1">
        <f t="array" ref="V352">_xlfn._xlws.FILTER(Table3[[#All],[Name]],(Table3[[#All],[Polygon]]=$A352)*(Table3[[#All],[Period]]=V$1)*((Table3[[#All],[Variables ]]=$AF$3)+(Table3[[#All],[Variables ]]=$AF$2)+(Table3[[#All],[Variables ]]=$AF$4)),0)</f>
        <v>0</v>
      </c>
      <c r="W352" cm="1">
        <f t="array" ref="W352">_xlfn._xlws.FILTER(Table3[[#All],[Name]],(Table3[[#All],[Polygon]]=$A352)*(Table3[[#All],[Period]]=W$1)*((Table3[[#All],[Variables ]]=$AF$3)+(Table3[[#All],[Variables ]]=$AF$2)+(Table3[[#All],[Variables ]]=$AF$4)),0)</f>
        <v>0</v>
      </c>
      <c r="X352" cm="1">
        <f t="array" ref="X352">_xlfn._xlws.FILTER(Table3[[#All],[Name]],(Table3[[#All],[Polygon]]=$A352)*(Table3[[#All],[Period]]=X$1)*((Table3[[#All],[Variables ]]=$AF$3)+(Table3[[#All],[Variables ]]=$AF$2)+(Table3[[#All],[Variables ]]=$AF$4)),0)</f>
        <v>0</v>
      </c>
      <c r="Y352" cm="1">
        <f t="array" ref="Y352">_xlfn._xlws.FILTER(Table3[[#All],[Name]],(Table3[[#All],[Polygon]]=$A352)*(Table3[[#All],[Period]]=Y$1)*((Table3[[#All],[Variables ]]=$AF$3)+(Table3[[#All],[Variables ]]=$AF$2)+(Table3[[#All],[Variables ]]=$AF$4)),0)</f>
        <v>0</v>
      </c>
      <c r="Z352" cm="1">
        <f t="array" ref="Z352">_xlfn._xlws.FILTER(Table3[[#All],[Name]],(Table3[[#All],[Polygon]]=$A352)*(Table3[[#All],[Period]]=Z$1)*((Table3[[#All],[Variables ]]=$AF$3)+(Table3[[#All],[Variables ]]=$AF$2)+(Table3[[#All],[Variables ]]=$AF$4)),0)</f>
        <v>0</v>
      </c>
      <c r="AA352" cm="1">
        <f t="array" ref="AA352">_xlfn._xlws.FILTER(Table3[[#All],[Name]],(Table3[[#All],[Polygon]]=$A352)*(Table3[[#All],[Period]]=AA$1)*((Table3[[#All],[Variables ]]=$AF$3)+(Table3[[#All],[Variables ]]=$AF$2)+(Table3[[#All],[Variables ]]=$AF$4)),0)</f>
        <v>0</v>
      </c>
      <c r="AB352" t="str" cm="1">
        <f t="array" ref="AB352">_xlfn._xlws.FILTER(Table3[[#All],[Name]],(Table3[[#All],[Polygon]]=$A352)*(Table3[[#All],[Period]]=AB$1)*((Table3[[#All],[Variables ]]=$AF$3)+(Table3[[#All],[Variables ]]=$AF$2)+(Table3[[#All],[Variables ]]=$AF$4)),0)</f>
        <v>H</v>
      </c>
      <c r="AC352" t="str" cm="1">
        <f t="array" ref="AC352">_xlfn._xlws.FILTER(Table3[[#All],[Name]],(Table3[[#All],[Polygon]]=$A352)*(Table3[[#All],[Period]]=AC$1)*((Table3[[#All],[Variables ]]=$AF$3)+(Table3[[#All],[Variables ]]=$AF$2)+(Table3[[#All],[Variables ]]=$AF$4)),0)</f>
        <v>AH</v>
      </c>
      <c r="AD352" t="str" cm="1">
        <f t="array" ref="AD352">_xlfn._xlws.FILTER(Table3[[#All],[Name]],(Table3[[#All],[Polygon]]=$A352)*(Table3[[#All],[Period]]=AD$1)*((Table3[[#All],[Variables ]]=$AF$3)+(Table3[[#All],[Variables ]]=$AF$2)+(Table3[[#All],[Variables ]]=$AF$4)),0)</f>
        <v>AH</v>
      </c>
    </row>
    <row r="353" spans="1:30" x14ac:dyDescent="0.35">
      <c r="A353" s="3">
        <v>37</v>
      </c>
      <c r="B353" s="4" t="s">
        <v>1906</v>
      </c>
      <c r="C353" s="10">
        <v>4.4005282880000003</v>
      </c>
      <c r="D353" s="4" t="s">
        <v>1466</v>
      </c>
      <c r="E353" s="4">
        <v>1</v>
      </c>
      <c r="F353" s="4">
        <v>2</v>
      </c>
      <c r="G353" s="4">
        <v>3</v>
      </c>
      <c r="H353" s="4"/>
      <c r="I353" s="4">
        <v>1990</v>
      </c>
      <c r="J353" s="4">
        <v>0</v>
      </c>
      <c r="K353" s="4" t="s">
        <v>1650</v>
      </c>
      <c r="L353" s="4">
        <v>86</v>
      </c>
      <c r="M353" s="4">
        <v>86</v>
      </c>
      <c r="N353" s="4">
        <v>27.579095479999999</v>
      </c>
      <c r="O353" s="11">
        <v>12.901999999999999</v>
      </c>
      <c r="P353" cm="1">
        <f t="array" ref="P353">_xlfn._xlws.FILTER(Table3[[#All],[Name]],(Table3[[#All],[Polygon]]=$A353)*(Table3[[#All],[Period]]=P$1)*((Table3[[#All],[Variables ]]=$AF$3)+(Table3[[#All],[Variables ]]=$AF$2)+(Table3[[#All],[Variables ]]=$AF$4)),0)</f>
        <v>0</v>
      </c>
      <c r="Q353" t="e" cm="1" vm="2">
        <f t="array" aca="1" ref="Q353" ca="1">_xlfn._xlws.FILTER(Table3[[#All],[Name]],(Table3[[#All],[Polygon]]=$A353)*(Table3[[#All],[Period]]=Q$1)*((Table3[[#All],[Variables ]]=$AF$3)+(Table3[[#All],[Variables ]]=$AF$2)+(Table3[[#All],[Variables ]]=$AF$4)),0)</f>
        <v>#VALUE!</v>
      </c>
      <c r="R353" t="str" cm="1">
        <f t="array" ref="R353">_xlfn._xlws.FILTER(Table3[[#All],[Name]],(Table3[[#All],[Polygon]]=$A353)*(Table3[[#All],[Period]]=R$1)*((Table3[[#All],[Variables ]]=$AF$3)+(Table3[[#All],[Variables ]]=$AF$2)+(Table3[[#All],[Variables ]]=$AF$4)),0)</f>
        <v>AH</v>
      </c>
      <c r="S353" t="str" cm="1">
        <f t="array" ref="S353">_xlfn._xlws.FILTER(Table3[[#All],[Name]],(Table3[[#All],[Polygon]]=$A353)*(Table3[[#All],[Period]]=S$1)*((Table3[[#All],[Variables ]]=$AF$3)+(Table3[[#All],[Variables ]]=$AF$2)+(Table3[[#All],[Variables ]]=$AF$4)),0)</f>
        <v>AH</v>
      </c>
      <c r="T353" cm="1">
        <f t="array" ref="T353">_xlfn._xlws.FILTER(Table3[[#All],[Name]],(Table3[[#All],[Polygon]]=$A353)*(Table3[[#All],[Period]]=T$1)*((Table3[[#All],[Variables ]]=$AF$3)+(Table3[[#All],[Variables ]]=$AF$2)+(Table3[[#All],[Variables ]]=$AF$4)),0)</f>
        <v>0</v>
      </c>
      <c r="U353" cm="1">
        <f t="array" ref="U353">_xlfn._xlws.FILTER(Table3[[#All],[Name]],(Table3[[#All],[Polygon]]=$A353)*(Table3[[#All],[Period]]=U$1)*((Table3[[#All],[Variables ]]=$AF$3)+(Table3[[#All],[Variables ]]=$AF$2)+(Table3[[#All],[Variables ]]=$AF$4)),0)</f>
        <v>0</v>
      </c>
      <c r="V353" cm="1">
        <f t="array" ref="V353">_xlfn._xlws.FILTER(Table3[[#All],[Name]],(Table3[[#All],[Polygon]]=$A353)*(Table3[[#All],[Period]]=V$1)*((Table3[[#All],[Variables ]]=$AF$3)+(Table3[[#All],[Variables ]]=$AF$2)+(Table3[[#All],[Variables ]]=$AF$4)),0)</f>
        <v>0</v>
      </c>
      <c r="W353" cm="1">
        <f t="array" ref="W353">_xlfn._xlws.FILTER(Table3[[#All],[Name]],(Table3[[#All],[Polygon]]=$A353)*(Table3[[#All],[Period]]=W$1)*((Table3[[#All],[Variables ]]=$AF$3)+(Table3[[#All],[Variables ]]=$AF$2)+(Table3[[#All],[Variables ]]=$AF$4)),0)</f>
        <v>0</v>
      </c>
      <c r="X353" cm="1">
        <f t="array" ref="X353">_xlfn._xlws.FILTER(Table3[[#All],[Name]],(Table3[[#All],[Polygon]]=$A353)*(Table3[[#All],[Period]]=X$1)*((Table3[[#All],[Variables ]]=$AF$3)+(Table3[[#All],[Variables ]]=$AF$2)+(Table3[[#All],[Variables ]]=$AF$4)),0)</f>
        <v>0</v>
      </c>
      <c r="Y353" cm="1">
        <f t="array" ref="Y353">_xlfn._xlws.FILTER(Table3[[#All],[Name]],(Table3[[#All],[Polygon]]=$A353)*(Table3[[#All],[Period]]=Y$1)*((Table3[[#All],[Variables ]]=$AF$3)+(Table3[[#All],[Variables ]]=$AF$2)+(Table3[[#All],[Variables ]]=$AF$4)),0)</f>
        <v>0</v>
      </c>
      <c r="Z353" cm="1">
        <f t="array" ref="Z353">_xlfn._xlws.FILTER(Table3[[#All],[Name]],(Table3[[#All],[Polygon]]=$A353)*(Table3[[#All],[Period]]=Z$1)*((Table3[[#All],[Variables ]]=$AF$3)+(Table3[[#All],[Variables ]]=$AF$2)+(Table3[[#All],[Variables ]]=$AF$4)),0)</f>
        <v>0</v>
      </c>
      <c r="AA353" cm="1">
        <f t="array" ref="AA353">_xlfn._xlws.FILTER(Table3[[#All],[Name]],(Table3[[#All],[Polygon]]=$A353)*(Table3[[#All],[Period]]=AA$1)*((Table3[[#All],[Variables ]]=$AF$3)+(Table3[[#All],[Variables ]]=$AF$2)+(Table3[[#All],[Variables ]]=$AF$4)),0)</f>
        <v>0</v>
      </c>
      <c r="AB353" t="str" cm="1">
        <f t="array" ref="AB353">_xlfn._xlws.FILTER(Table3[[#All],[Name]],(Table3[[#All],[Polygon]]=$A353)*(Table3[[#All],[Period]]=AB$1)*((Table3[[#All],[Variables ]]=$AF$3)+(Table3[[#All],[Variables ]]=$AF$2)+(Table3[[#All],[Variables ]]=$AF$4)),0)</f>
        <v>H</v>
      </c>
      <c r="AC353" t="str" cm="1">
        <f t="array" ref="AC353">_xlfn._xlws.FILTER(Table3[[#All],[Name]],(Table3[[#All],[Polygon]]=$A353)*(Table3[[#All],[Period]]=AC$1)*((Table3[[#All],[Variables ]]=$AF$3)+(Table3[[#All],[Variables ]]=$AF$2)+(Table3[[#All],[Variables ]]=$AF$4)),0)</f>
        <v>AH</v>
      </c>
      <c r="AD353" t="str" cm="1">
        <f t="array" ref="AD353">_xlfn._xlws.FILTER(Table3[[#All],[Name]],(Table3[[#All],[Polygon]]=$A353)*(Table3[[#All],[Period]]=AD$1)*((Table3[[#All],[Variables ]]=$AF$3)+(Table3[[#All],[Variables ]]=$AF$2)+(Table3[[#All],[Variables ]]=$AF$4)),0)</f>
        <v>AH</v>
      </c>
    </row>
    <row r="354" spans="1:30" x14ac:dyDescent="0.35">
      <c r="A354" s="5">
        <v>37</v>
      </c>
      <c r="B354" s="6" t="s">
        <v>1906</v>
      </c>
      <c r="C354" s="8">
        <v>4.4005282880000003</v>
      </c>
      <c r="D354" s="6" t="s">
        <v>1466</v>
      </c>
      <c r="E354" s="6">
        <v>1</v>
      </c>
      <c r="F354" s="6">
        <v>2</v>
      </c>
      <c r="G354" s="6">
        <v>3</v>
      </c>
      <c r="H354" s="6"/>
      <c r="I354" s="6">
        <v>1990</v>
      </c>
      <c r="J354" s="6">
        <v>0</v>
      </c>
      <c r="K354" s="6" t="s">
        <v>1650</v>
      </c>
      <c r="L354" s="6">
        <v>37</v>
      </c>
      <c r="M354" s="6">
        <v>37</v>
      </c>
      <c r="N354" s="6">
        <v>4.4005282880000003</v>
      </c>
      <c r="O354" s="9">
        <v>4.4009999999999998</v>
      </c>
      <c r="P354" cm="1">
        <f t="array" ref="P354">_xlfn._xlws.FILTER(Table3[[#All],[Name]],(Table3[[#All],[Polygon]]=$A354)*(Table3[[#All],[Period]]=P$1)*((Table3[[#All],[Variables ]]=$AF$3)+(Table3[[#All],[Variables ]]=$AF$2)+(Table3[[#All],[Variables ]]=$AF$4)),0)</f>
        <v>0</v>
      </c>
      <c r="Q354" t="e" cm="1" vm="2">
        <f t="array" aca="1" ref="Q354" ca="1">_xlfn._xlws.FILTER(Table3[[#All],[Name]],(Table3[[#All],[Polygon]]=$A354)*(Table3[[#All],[Period]]=Q$1)*((Table3[[#All],[Variables ]]=$AF$3)+(Table3[[#All],[Variables ]]=$AF$2)+(Table3[[#All],[Variables ]]=$AF$4)),0)</f>
        <v>#VALUE!</v>
      </c>
      <c r="R354" t="str" cm="1">
        <f t="array" ref="R354">_xlfn._xlws.FILTER(Table3[[#All],[Name]],(Table3[[#All],[Polygon]]=$A354)*(Table3[[#All],[Period]]=R$1)*((Table3[[#All],[Variables ]]=$AF$3)+(Table3[[#All],[Variables ]]=$AF$2)+(Table3[[#All],[Variables ]]=$AF$4)),0)</f>
        <v>AH</v>
      </c>
      <c r="S354" t="str" cm="1">
        <f t="array" ref="S354">_xlfn._xlws.FILTER(Table3[[#All],[Name]],(Table3[[#All],[Polygon]]=$A354)*(Table3[[#All],[Period]]=S$1)*((Table3[[#All],[Variables ]]=$AF$3)+(Table3[[#All],[Variables ]]=$AF$2)+(Table3[[#All],[Variables ]]=$AF$4)),0)</f>
        <v>AH</v>
      </c>
      <c r="T354" cm="1">
        <f t="array" ref="T354">_xlfn._xlws.FILTER(Table3[[#All],[Name]],(Table3[[#All],[Polygon]]=$A354)*(Table3[[#All],[Period]]=T$1)*((Table3[[#All],[Variables ]]=$AF$3)+(Table3[[#All],[Variables ]]=$AF$2)+(Table3[[#All],[Variables ]]=$AF$4)),0)</f>
        <v>0</v>
      </c>
      <c r="U354" cm="1">
        <f t="array" ref="U354">_xlfn._xlws.FILTER(Table3[[#All],[Name]],(Table3[[#All],[Polygon]]=$A354)*(Table3[[#All],[Period]]=U$1)*((Table3[[#All],[Variables ]]=$AF$3)+(Table3[[#All],[Variables ]]=$AF$2)+(Table3[[#All],[Variables ]]=$AF$4)),0)</f>
        <v>0</v>
      </c>
      <c r="V354" cm="1">
        <f t="array" ref="V354">_xlfn._xlws.FILTER(Table3[[#All],[Name]],(Table3[[#All],[Polygon]]=$A354)*(Table3[[#All],[Period]]=V$1)*((Table3[[#All],[Variables ]]=$AF$3)+(Table3[[#All],[Variables ]]=$AF$2)+(Table3[[#All],[Variables ]]=$AF$4)),0)</f>
        <v>0</v>
      </c>
      <c r="W354" cm="1">
        <f t="array" ref="W354">_xlfn._xlws.FILTER(Table3[[#All],[Name]],(Table3[[#All],[Polygon]]=$A354)*(Table3[[#All],[Period]]=W$1)*((Table3[[#All],[Variables ]]=$AF$3)+(Table3[[#All],[Variables ]]=$AF$2)+(Table3[[#All],[Variables ]]=$AF$4)),0)</f>
        <v>0</v>
      </c>
      <c r="X354" cm="1">
        <f t="array" ref="X354">_xlfn._xlws.FILTER(Table3[[#All],[Name]],(Table3[[#All],[Polygon]]=$A354)*(Table3[[#All],[Period]]=X$1)*((Table3[[#All],[Variables ]]=$AF$3)+(Table3[[#All],[Variables ]]=$AF$2)+(Table3[[#All],[Variables ]]=$AF$4)),0)</f>
        <v>0</v>
      </c>
      <c r="Y354" cm="1">
        <f t="array" ref="Y354">_xlfn._xlws.FILTER(Table3[[#All],[Name]],(Table3[[#All],[Polygon]]=$A354)*(Table3[[#All],[Period]]=Y$1)*((Table3[[#All],[Variables ]]=$AF$3)+(Table3[[#All],[Variables ]]=$AF$2)+(Table3[[#All],[Variables ]]=$AF$4)),0)</f>
        <v>0</v>
      </c>
      <c r="Z354" cm="1">
        <f t="array" ref="Z354">_xlfn._xlws.FILTER(Table3[[#All],[Name]],(Table3[[#All],[Polygon]]=$A354)*(Table3[[#All],[Period]]=Z$1)*((Table3[[#All],[Variables ]]=$AF$3)+(Table3[[#All],[Variables ]]=$AF$2)+(Table3[[#All],[Variables ]]=$AF$4)),0)</f>
        <v>0</v>
      </c>
      <c r="AA354" cm="1">
        <f t="array" ref="AA354">_xlfn._xlws.FILTER(Table3[[#All],[Name]],(Table3[[#All],[Polygon]]=$A354)*(Table3[[#All],[Period]]=AA$1)*((Table3[[#All],[Variables ]]=$AF$3)+(Table3[[#All],[Variables ]]=$AF$2)+(Table3[[#All],[Variables ]]=$AF$4)),0)</f>
        <v>0</v>
      </c>
      <c r="AB354" t="str" cm="1">
        <f t="array" ref="AB354">_xlfn._xlws.FILTER(Table3[[#All],[Name]],(Table3[[#All],[Polygon]]=$A354)*(Table3[[#All],[Period]]=AB$1)*((Table3[[#All],[Variables ]]=$AF$3)+(Table3[[#All],[Variables ]]=$AF$2)+(Table3[[#All],[Variables ]]=$AF$4)),0)</f>
        <v>H</v>
      </c>
      <c r="AC354" t="str" cm="1">
        <f t="array" ref="AC354">_xlfn._xlws.FILTER(Table3[[#All],[Name]],(Table3[[#All],[Polygon]]=$A354)*(Table3[[#All],[Period]]=AC$1)*((Table3[[#All],[Variables ]]=$AF$3)+(Table3[[#All],[Variables ]]=$AF$2)+(Table3[[#All],[Variables ]]=$AF$4)),0)</f>
        <v>AH</v>
      </c>
      <c r="AD354" t="str" cm="1">
        <f t="array" ref="AD354">_xlfn._xlws.FILTER(Table3[[#All],[Name]],(Table3[[#All],[Polygon]]=$A354)*(Table3[[#All],[Period]]=AD$1)*((Table3[[#All],[Variables ]]=$AF$3)+(Table3[[#All],[Variables ]]=$AF$2)+(Table3[[#All],[Variables ]]=$AF$4)),0)</f>
        <v>AH</v>
      </c>
    </row>
    <row r="355" spans="1:30" x14ac:dyDescent="0.35">
      <c r="A355" s="3">
        <v>37</v>
      </c>
      <c r="B355" s="4" t="s">
        <v>1906</v>
      </c>
      <c r="C355" s="10">
        <v>4.4005282880000003</v>
      </c>
      <c r="D355" s="4" t="s">
        <v>1466</v>
      </c>
      <c r="E355" s="4">
        <v>1</v>
      </c>
      <c r="F355" s="4">
        <v>2</v>
      </c>
      <c r="G355" s="4">
        <v>3</v>
      </c>
      <c r="H355" s="4"/>
      <c r="I355" s="4">
        <v>1990</v>
      </c>
      <c r="J355" s="4">
        <v>0</v>
      </c>
      <c r="K355" s="4" t="s">
        <v>1650</v>
      </c>
      <c r="L355" s="4">
        <v>53</v>
      </c>
      <c r="M355" s="4">
        <v>53</v>
      </c>
      <c r="N355" s="4">
        <v>66.246111110000001</v>
      </c>
      <c r="O355" s="11">
        <v>16.757000000000001</v>
      </c>
      <c r="P355" cm="1">
        <f t="array" ref="P355">_xlfn._xlws.FILTER(Table3[[#All],[Name]],(Table3[[#All],[Polygon]]=$A355)*(Table3[[#All],[Period]]=P$1)*((Table3[[#All],[Variables ]]=$AF$3)+(Table3[[#All],[Variables ]]=$AF$2)+(Table3[[#All],[Variables ]]=$AF$4)),0)</f>
        <v>0</v>
      </c>
      <c r="Q355" t="e" cm="1" vm="2">
        <f t="array" aca="1" ref="Q355" ca="1">_xlfn._xlws.FILTER(Table3[[#All],[Name]],(Table3[[#All],[Polygon]]=$A355)*(Table3[[#All],[Period]]=Q$1)*((Table3[[#All],[Variables ]]=$AF$3)+(Table3[[#All],[Variables ]]=$AF$2)+(Table3[[#All],[Variables ]]=$AF$4)),0)</f>
        <v>#VALUE!</v>
      </c>
      <c r="R355" t="str" cm="1">
        <f t="array" ref="R355">_xlfn._xlws.FILTER(Table3[[#All],[Name]],(Table3[[#All],[Polygon]]=$A355)*(Table3[[#All],[Period]]=R$1)*((Table3[[#All],[Variables ]]=$AF$3)+(Table3[[#All],[Variables ]]=$AF$2)+(Table3[[#All],[Variables ]]=$AF$4)),0)</f>
        <v>AH</v>
      </c>
      <c r="S355" t="str" cm="1">
        <f t="array" ref="S355">_xlfn._xlws.FILTER(Table3[[#All],[Name]],(Table3[[#All],[Polygon]]=$A355)*(Table3[[#All],[Period]]=S$1)*((Table3[[#All],[Variables ]]=$AF$3)+(Table3[[#All],[Variables ]]=$AF$2)+(Table3[[#All],[Variables ]]=$AF$4)),0)</f>
        <v>AH</v>
      </c>
      <c r="T355" cm="1">
        <f t="array" ref="T355">_xlfn._xlws.FILTER(Table3[[#All],[Name]],(Table3[[#All],[Polygon]]=$A355)*(Table3[[#All],[Period]]=T$1)*((Table3[[#All],[Variables ]]=$AF$3)+(Table3[[#All],[Variables ]]=$AF$2)+(Table3[[#All],[Variables ]]=$AF$4)),0)</f>
        <v>0</v>
      </c>
      <c r="U355" cm="1">
        <f t="array" ref="U355">_xlfn._xlws.FILTER(Table3[[#All],[Name]],(Table3[[#All],[Polygon]]=$A355)*(Table3[[#All],[Period]]=U$1)*((Table3[[#All],[Variables ]]=$AF$3)+(Table3[[#All],[Variables ]]=$AF$2)+(Table3[[#All],[Variables ]]=$AF$4)),0)</f>
        <v>0</v>
      </c>
      <c r="V355" cm="1">
        <f t="array" ref="V355">_xlfn._xlws.FILTER(Table3[[#All],[Name]],(Table3[[#All],[Polygon]]=$A355)*(Table3[[#All],[Period]]=V$1)*((Table3[[#All],[Variables ]]=$AF$3)+(Table3[[#All],[Variables ]]=$AF$2)+(Table3[[#All],[Variables ]]=$AF$4)),0)</f>
        <v>0</v>
      </c>
      <c r="W355" cm="1">
        <f t="array" ref="W355">_xlfn._xlws.FILTER(Table3[[#All],[Name]],(Table3[[#All],[Polygon]]=$A355)*(Table3[[#All],[Period]]=W$1)*((Table3[[#All],[Variables ]]=$AF$3)+(Table3[[#All],[Variables ]]=$AF$2)+(Table3[[#All],[Variables ]]=$AF$4)),0)</f>
        <v>0</v>
      </c>
      <c r="X355" cm="1">
        <f t="array" ref="X355">_xlfn._xlws.FILTER(Table3[[#All],[Name]],(Table3[[#All],[Polygon]]=$A355)*(Table3[[#All],[Period]]=X$1)*((Table3[[#All],[Variables ]]=$AF$3)+(Table3[[#All],[Variables ]]=$AF$2)+(Table3[[#All],[Variables ]]=$AF$4)),0)</f>
        <v>0</v>
      </c>
      <c r="Y355" cm="1">
        <f t="array" ref="Y355">_xlfn._xlws.FILTER(Table3[[#All],[Name]],(Table3[[#All],[Polygon]]=$A355)*(Table3[[#All],[Period]]=Y$1)*((Table3[[#All],[Variables ]]=$AF$3)+(Table3[[#All],[Variables ]]=$AF$2)+(Table3[[#All],[Variables ]]=$AF$4)),0)</f>
        <v>0</v>
      </c>
      <c r="Z355" cm="1">
        <f t="array" ref="Z355">_xlfn._xlws.FILTER(Table3[[#All],[Name]],(Table3[[#All],[Polygon]]=$A355)*(Table3[[#All],[Period]]=Z$1)*((Table3[[#All],[Variables ]]=$AF$3)+(Table3[[#All],[Variables ]]=$AF$2)+(Table3[[#All],[Variables ]]=$AF$4)),0)</f>
        <v>0</v>
      </c>
      <c r="AA355" cm="1">
        <f t="array" ref="AA355">_xlfn._xlws.FILTER(Table3[[#All],[Name]],(Table3[[#All],[Polygon]]=$A355)*(Table3[[#All],[Period]]=AA$1)*((Table3[[#All],[Variables ]]=$AF$3)+(Table3[[#All],[Variables ]]=$AF$2)+(Table3[[#All],[Variables ]]=$AF$4)),0)</f>
        <v>0</v>
      </c>
      <c r="AB355" t="str" cm="1">
        <f t="array" ref="AB355">_xlfn._xlws.FILTER(Table3[[#All],[Name]],(Table3[[#All],[Polygon]]=$A355)*(Table3[[#All],[Period]]=AB$1)*((Table3[[#All],[Variables ]]=$AF$3)+(Table3[[#All],[Variables ]]=$AF$2)+(Table3[[#All],[Variables ]]=$AF$4)),0)</f>
        <v>H</v>
      </c>
      <c r="AC355" t="str" cm="1">
        <f t="array" ref="AC355">_xlfn._xlws.FILTER(Table3[[#All],[Name]],(Table3[[#All],[Polygon]]=$A355)*(Table3[[#All],[Period]]=AC$1)*((Table3[[#All],[Variables ]]=$AF$3)+(Table3[[#All],[Variables ]]=$AF$2)+(Table3[[#All],[Variables ]]=$AF$4)),0)</f>
        <v>AH</v>
      </c>
      <c r="AD355" t="str" cm="1">
        <f t="array" ref="AD355">_xlfn._xlws.FILTER(Table3[[#All],[Name]],(Table3[[#All],[Polygon]]=$A355)*(Table3[[#All],[Period]]=AD$1)*((Table3[[#All],[Variables ]]=$AF$3)+(Table3[[#All],[Variables ]]=$AF$2)+(Table3[[#All],[Variables ]]=$AF$4)),0)</f>
        <v>AH</v>
      </c>
    </row>
    <row r="356" spans="1:30" x14ac:dyDescent="0.35">
      <c r="A356" s="5">
        <v>37</v>
      </c>
      <c r="B356" s="6" t="s">
        <v>1906</v>
      </c>
      <c r="C356" s="8">
        <v>4.4005282880000003</v>
      </c>
      <c r="D356" s="6" t="s">
        <v>1466</v>
      </c>
      <c r="E356" s="6">
        <v>1</v>
      </c>
      <c r="F356" s="6">
        <v>2</v>
      </c>
      <c r="G356" s="6">
        <v>3</v>
      </c>
      <c r="H356" s="6"/>
      <c r="I356" s="6">
        <v>1990</v>
      </c>
      <c r="J356" s="6">
        <v>0</v>
      </c>
      <c r="K356" s="6" t="s">
        <v>1650</v>
      </c>
      <c r="L356" s="6">
        <v>50</v>
      </c>
      <c r="M356" s="6">
        <v>50</v>
      </c>
      <c r="N356" s="6">
        <v>14.44762008</v>
      </c>
      <c r="O356" s="9">
        <v>10.936</v>
      </c>
      <c r="P356" cm="1">
        <f t="array" ref="P356">_xlfn._xlws.FILTER(Table3[[#All],[Name]],(Table3[[#All],[Polygon]]=$A356)*(Table3[[#All],[Period]]=P$1)*((Table3[[#All],[Variables ]]=$AF$3)+(Table3[[#All],[Variables ]]=$AF$2)+(Table3[[#All],[Variables ]]=$AF$4)),0)</f>
        <v>0</v>
      </c>
      <c r="Q356" t="e" cm="1" vm="2">
        <f t="array" aca="1" ref="Q356" ca="1">_xlfn._xlws.FILTER(Table3[[#All],[Name]],(Table3[[#All],[Polygon]]=$A356)*(Table3[[#All],[Period]]=Q$1)*((Table3[[#All],[Variables ]]=$AF$3)+(Table3[[#All],[Variables ]]=$AF$2)+(Table3[[#All],[Variables ]]=$AF$4)),0)</f>
        <v>#VALUE!</v>
      </c>
      <c r="R356" t="str" cm="1">
        <f t="array" ref="R356">_xlfn._xlws.FILTER(Table3[[#All],[Name]],(Table3[[#All],[Polygon]]=$A356)*(Table3[[#All],[Period]]=R$1)*((Table3[[#All],[Variables ]]=$AF$3)+(Table3[[#All],[Variables ]]=$AF$2)+(Table3[[#All],[Variables ]]=$AF$4)),0)</f>
        <v>AH</v>
      </c>
      <c r="S356" t="str" cm="1">
        <f t="array" ref="S356">_xlfn._xlws.FILTER(Table3[[#All],[Name]],(Table3[[#All],[Polygon]]=$A356)*(Table3[[#All],[Period]]=S$1)*((Table3[[#All],[Variables ]]=$AF$3)+(Table3[[#All],[Variables ]]=$AF$2)+(Table3[[#All],[Variables ]]=$AF$4)),0)</f>
        <v>AH</v>
      </c>
      <c r="T356" cm="1">
        <f t="array" ref="T356">_xlfn._xlws.FILTER(Table3[[#All],[Name]],(Table3[[#All],[Polygon]]=$A356)*(Table3[[#All],[Period]]=T$1)*((Table3[[#All],[Variables ]]=$AF$3)+(Table3[[#All],[Variables ]]=$AF$2)+(Table3[[#All],[Variables ]]=$AF$4)),0)</f>
        <v>0</v>
      </c>
      <c r="U356" cm="1">
        <f t="array" ref="U356">_xlfn._xlws.FILTER(Table3[[#All],[Name]],(Table3[[#All],[Polygon]]=$A356)*(Table3[[#All],[Period]]=U$1)*((Table3[[#All],[Variables ]]=$AF$3)+(Table3[[#All],[Variables ]]=$AF$2)+(Table3[[#All],[Variables ]]=$AF$4)),0)</f>
        <v>0</v>
      </c>
      <c r="V356" cm="1">
        <f t="array" ref="V356">_xlfn._xlws.FILTER(Table3[[#All],[Name]],(Table3[[#All],[Polygon]]=$A356)*(Table3[[#All],[Period]]=V$1)*((Table3[[#All],[Variables ]]=$AF$3)+(Table3[[#All],[Variables ]]=$AF$2)+(Table3[[#All],[Variables ]]=$AF$4)),0)</f>
        <v>0</v>
      </c>
      <c r="W356" cm="1">
        <f t="array" ref="W356">_xlfn._xlws.FILTER(Table3[[#All],[Name]],(Table3[[#All],[Polygon]]=$A356)*(Table3[[#All],[Period]]=W$1)*((Table3[[#All],[Variables ]]=$AF$3)+(Table3[[#All],[Variables ]]=$AF$2)+(Table3[[#All],[Variables ]]=$AF$4)),0)</f>
        <v>0</v>
      </c>
      <c r="X356" cm="1">
        <f t="array" ref="X356">_xlfn._xlws.FILTER(Table3[[#All],[Name]],(Table3[[#All],[Polygon]]=$A356)*(Table3[[#All],[Period]]=X$1)*((Table3[[#All],[Variables ]]=$AF$3)+(Table3[[#All],[Variables ]]=$AF$2)+(Table3[[#All],[Variables ]]=$AF$4)),0)</f>
        <v>0</v>
      </c>
      <c r="Y356" cm="1">
        <f t="array" ref="Y356">_xlfn._xlws.FILTER(Table3[[#All],[Name]],(Table3[[#All],[Polygon]]=$A356)*(Table3[[#All],[Period]]=Y$1)*((Table3[[#All],[Variables ]]=$AF$3)+(Table3[[#All],[Variables ]]=$AF$2)+(Table3[[#All],[Variables ]]=$AF$4)),0)</f>
        <v>0</v>
      </c>
      <c r="Z356" cm="1">
        <f t="array" ref="Z356">_xlfn._xlws.FILTER(Table3[[#All],[Name]],(Table3[[#All],[Polygon]]=$A356)*(Table3[[#All],[Period]]=Z$1)*((Table3[[#All],[Variables ]]=$AF$3)+(Table3[[#All],[Variables ]]=$AF$2)+(Table3[[#All],[Variables ]]=$AF$4)),0)</f>
        <v>0</v>
      </c>
      <c r="AA356" cm="1">
        <f t="array" ref="AA356">_xlfn._xlws.FILTER(Table3[[#All],[Name]],(Table3[[#All],[Polygon]]=$A356)*(Table3[[#All],[Period]]=AA$1)*((Table3[[#All],[Variables ]]=$AF$3)+(Table3[[#All],[Variables ]]=$AF$2)+(Table3[[#All],[Variables ]]=$AF$4)),0)</f>
        <v>0</v>
      </c>
      <c r="AB356" t="str" cm="1">
        <f t="array" ref="AB356">_xlfn._xlws.FILTER(Table3[[#All],[Name]],(Table3[[#All],[Polygon]]=$A356)*(Table3[[#All],[Period]]=AB$1)*((Table3[[#All],[Variables ]]=$AF$3)+(Table3[[#All],[Variables ]]=$AF$2)+(Table3[[#All],[Variables ]]=$AF$4)),0)</f>
        <v>H</v>
      </c>
      <c r="AC356" t="str" cm="1">
        <f t="array" ref="AC356">_xlfn._xlws.FILTER(Table3[[#All],[Name]],(Table3[[#All],[Polygon]]=$A356)*(Table3[[#All],[Period]]=AC$1)*((Table3[[#All],[Variables ]]=$AF$3)+(Table3[[#All],[Variables ]]=$AF$2)+(Table3[[#All],[Variables ]]=$AF$4)),0)</f>
        <v>AH</v>
      </c>
      <c r="AD356" t="str" cm="1">
        <f t="array" ref="AD356">_xlfn._xlws.FILTER(Table3[[#All],[Name]],(Table3[[#All],[Polygon]]=$A356)*(Table3[[#All],[Period]]=AD$1)*((Table3[[#All],[Variables ]]=$AF$3)+(Table3[[#All],[Variables ]]=$AF$2)+(Table3[[#All],[Variables ]]=$AF$4)),0)</f>
        <v>AH</v>
      </c>
    </row>
    <row r="357" spans="1:30" x14ac:dyDescent="0.35">
      <c r="A357" s="3">
        <v>37</v>
      </c>
      <c r="B357" s="4" t="s">
        <v>1906</v>
      </c>
      <c r="C357" s="10">
        <v>4.4005282880000003</v>
      </c>
      <c r="D357" s="4" t="s">
        <v>1466</v>
      </c>
      <c r="E357" s="4">
        <v>1</v>
      </c>
      <c r="F357" s="4">
        <v>2</v>
      </c>
      <c r="G357" s="4">
        <v>3</v>
      </c>
      <c r="H357" s="4"/>
      <c r="I357" s="4">
        <v>1990</v>
      </c>
      <c r="J357" s="4">
        <v>0</v>
      </c>
      <c r="K357" s="4" t="s">
        <v>1650</v>
      </c>
      <c r="L357" s="4">
        <v>52</v>
      </c>
      <c r="M357" s="4">
        <v>52</v>
      </c>
      <c r="N357" s="4">
        <v>13.67565098</v>
      </c>
      <c r="O357" s="11">
        <v>3</v>
      </c>
      <c r="P357" cm="1">
        <f t="array" ref="P357">_xlfn._xlws.FILTER(Table3[[#All],[Name]],(Table3[[#All],[Polygon]]=$A357)*(Table3[[#All],[Period]]=P$1)*((Table3[[#All],[Variables ]]=$AF$3)+(Table3[[#All],[Variables ]]=$AF$2)+(Table3[[#All],[Variables ]]=$AF$4)),0)</f>
        <v>0</v>
      </c>
      <c r="Q357" t="e" cm="1" vm="2">
        <f t="array" aca="1" ref="Q357" ca="1">_xlfn._xlws.FILTER(Table3[[#All],[Name]],(Table3[[#All],[Polygon]]=$A357)*(Table3[[#All],[Period]]=Q$1)*((Table3[[#All],[Variables ]]=$AF$3)+(Table3[[#All],[Variables ]]=$AF$2)+(Table3[[#All],[Variables ]]=$AF$4)),0)</f>
        <v>#VALUE!</v>
      </c>
      <c r="R357" t="str" cm="1">
        <f t="array" ref="R357">_xlfn._xlws.FILTER(Table3[[#All],[Name]],(Table3[[#All],[Polygon]]=$A357)*(Table3[[#All],[Period]]=R$1)*((Table3[[#All],[Variables ]]=$AF$3)+(Table3[[#All],[Variables ]]=$AF$2)+(Table3[[#All],[Variables ]]=$AF$4)),0)</f>
        <v>AH</v>
      </c>
      <c r="S357" t="str" cm="1">
        <f t="array" ref="S357">_xlfn._xlws.FILTER(Table3[[#All],[Name]],(Table3[[#All],[Polygon]]=$A357)*(Table3[[#All],[Period]]=S$1)*((Table3[[#All],[Variables ]]=$AF$3)+(Table3[[#All],[Variables ]]=$AF$2)+(Table3[[#All],[Variables ]]=$AF$4)),0)</f>
        <v>AH</v>
      </c>
      <c r="T357" cm="1">
        <f t="array" ref="T357">_xlfn._xlws.FILTER(Table3[[#All],[Name]],(Table3[[#All],[Polygon]]=$A357)*(Table3[[#All],[Period]]=T$1)*((Table3[[#All],[Variables ]]=$AF$3)+(Table3[[#All],[Variables ]]=$AF$2)+(Table3[[#All],[Variables ]]=$AF$4)),0)</f>
        <v>0</v>
      </c>
      <c r="U357" cm="1">
        <f t="array" ref="U357">_xlfn._xlws.FILTER(Table3[[#All],[Name]],(Table3[[#All],[Polygon]]=$A357)*(Table3[[#All],[Period]]=U$1)*((Table3[[#All],[Variables ]]=$AF$3)+(Table3[[#All],[Variables ]]=$AF$2)+(Table3[[#All],[Variables ]]=$AF$4)),0)</f>
        <v>0</v>
      </c>
      <c r="V357" cm="1">
        <f t="array" ref="V357">_xlfn._xlws.FILTER(Table3[[#All],[Name]],(Table3[[#All],[Polygon]]=$A357)*(Table3[[#All],[Period]]=V$1)*((Table3[[#All],[Variables ]]=$AF$3)+(Table3[[#All],[Variables ]]=$AF$2)+(Table3[[#All],[Variables ]]=$AF$4)),0)</f>
        <v>0</v>
      </c>
      <c r="W357" cm="1">
        <f t="array" ref="W357">_xlfn._xlws.FILTER(Table3[[#All],[Name]],(Table3[[#All],[Polygon]]=$A357)*(Table3[[#All],[Period]]=W$1)*((Table3[[#All],[Variables ]]=$AF$3)+(Table3[[#All],[Variables ]]=$AF$2)+(Table3[[#All],[Variables ]]=$AF$4)),0)</f>
        <v>0</v>
      </c>
      <c r="X357" cm="1">
        <f t="array" ref="X357">_xlfn._xlws.FILTER(Table3[[#All],[Name]],(Table3[[#All],[Polygon]]=$A357)*(Table3[[#All],[Period]]=X$1)*((Table3[[#All],[Variables ]]=$AF$3)+(Table3[[#All],[Variables ]]=$AF$2)+(Table3[[#All],[Variables ]]=$AF$4)),0)</f>
        <v>0</v>
      </c>
      <c r="Y357" cm="1">
        <f t="array" ref="Y357">_xlfn._xlws.FILTER(Table3[[#All],[Name]],(Table3[[#All],[Polygon]]=$A357)*(Table3[[#All],[Period]]=Y$1)*((Table3[[#All],[Variables ]]=$AF$3)+(Table3[[#All],[Variables ]]=$AF$2)+(Table3[[#All],[Variables ]]=$AF$4)),0)</f>
        <v>0</v>
      </c>
      <c r="Z357" cm="1">
        <f t="array" ref="Z357">_xlfn._xlws.FILTER(Table3[[#All],[Name]],(Table3[[#All],[Polygon]]=$A357)*(Table3[[#All],[Period]]=Z$1)*((Table3[[#All],[Variables ]]=$AF$3)+(Table3[[#All],[Variables ]]=$AF$2)+(Table3[[#All],[Variables ]]=$AF$4)),0)</f>
        <v>0</v>
      </c>
      <c r="AA357" cm="1">
        <f t="array" ref="AA357">_xlfn._xlws.FILTER(Table3[[#All],[Name]],(Table3[[#All],[Polygon]]=$A357)*(Table3[[#All],[Period]]=AA$1)*((Table3[[#All],[Variables ]]=$AF$3)+(Table3[[#All],[Variables ]]=$AF$2)+(Table3[[#All],[Variables ]]=$AF$4)),0)</f>
        <v>0</v>
      </c>
      <c r="AB357" t="str" cm="1">
        <f t="array" ref="AB357">_xlfn._xlws.FILTER(Table3[[#All],[Name]],(Table3[[#All],[Polygon]]=$A357)*(Table3[[#All],[Period]]=AB$1)*((Table3[[#All],[Variables ]]=$AF$3)+(Table3[[#All],[Variables ]]=$AF$2)+(Table3[[#All],[Variables ]]=$AF$4)),0)</f>
        <v>H</v>
      </c>
      <c r="AC357" t="str" cm="1">
        <f t="array" ref="AC357">_xlfn._xlws.FILTER(Table3[[#All],[Name]],(Table3[[#All],[Polygon]]=$A357)*(Table3[[#All],[Period]]=AC$1)*((Table3[[#All],[Variables ]]=$AF$3)+(Table3[[#All],[Variables ]]=$AF$2)+(Table3[[#All],[Variables ]]=$AF$4)),0)</f>
        <v>AH</v>
      </c>
      <c r="AD357" t="str" cm="1">
        <f t="array" ref="AD357">_xlfn._xlws.FILTER(Table3[[#All],[Name]],(Table3[[#All],[Polygon]]=$A357)*(Table3[[#All],[Period]]=AD$1)*((Table3[[#All],[Variables ]]=$AF$3)+(Table3[[#All],[Variables ]]=$AF$2)+(Table3[[#All],[Variables ]]=$AF$4)),0)</f>
        <v>AH</v>
      </c>
    </row>
    <row r="358" spans="1:30" x14ac:dyDescent="0.35">
      <c r="A358" s="5">
        <v>38</v>
      </c>
      <c r="B358" s="6" t="s">
        <v>1414</v>
      </c>
      <c r="C358" s="8">
        <v>12.85280259</v>
      </c>
      <c r="D358" s="6" t="s">
        <v>1466</v>
      </c>
      <c r="E358" s="6">
        <v>1</v>
      </c>
      <c r="F358" s="6">
        <v>2</v>
      </c>
      <c r="G358" s="6">
        <v>3</v>
      </c>
      <c r="H358" s="6"/>
      <c r="I358" s="6">
        <v>1989</v>
      </c>
      <c r="J358" s="6">
        <v>0</v>
      </c>
      <c r="K358" s="6" t="s">
        <v>1362</v>
      </c>
      <c r="L358" s="6">
        <v>84</v>
      </c>
      <c r="M358" s="6">
        <v>84</v>
      </c>
      <c r="N358" s="6">
        <v>57.396410359999997</v>
      </c>
      <c r="O358" s="9">
        <v>4.9420000000000002</v>
      </c>
      <c r="P358" cm="1">
        <f t="array" ref="P358">_xlfn._xlws.FILTER(Table3[[#All],[Name]],(Table3[[#All],[Polygon]]=$A358)*(Table3[[#All],[Period]]=P$1)*((Table3[[#All],[Variables ]]=$AF$3)+(Table3[[#All],[Variables ]]=$AF$2)+(Table3[[#All],[Variables ]]=$AF$4)),0)</f>
        <v>0</v>
      </c>
      <c r="Q358" t="str" cm="1">
        <f t="array" ref="Q358">_xlfn._xlws.FILTER(Table3[[#All],[Name]],(Table3[[#All],[Polygon]]=$A358)*(Table3[[#All],[Period]]=Q$1)*((Table3[[#All],[Variables ]]=$AF$3)+(Table3[[#All],[Variables ]]=$AF$2)+(Table3[[#All],[Variables ]]=$AF$4)),0)</f>
        <v>AH</v>
      </c>
      <c r="R358" t="str" cm="1">
        <f t="array" ref="R358">_xlfn._xlws.FILTER(Table3[[#All],[Name]],(Table3[[#All],[Polygon]]=$A358)*(Table3[[#All],[Period]]=R$1)*((Table3[[#All],[Variables ]]=$AF$3)+(Table3[[#All],[Variables ]]=$AF$2)+(Table3[[#All],[Variables ]]=$AF$4)),0)</f>
        <v>PCT</v>
      </c>
      <c r="S358" t="str" cm="1">
        <f t="array" ref="S358">_xlfn._xlws.FILTER(Table3[[#All],[Name]],(Table3[[#All],[Polygon]]=$A358)*(Table3[[#All],[Period]]=S$1)*((Table3[[#All],[Variables ]]=$AF$3)+(Table3[[#All],[Variables ]]=$AF$2)+(Table3[[#All],[Variables ]]=$AF$4)),0)</f>
        <v>AH</v>
      </c>
      <c r="T358" t="str" cm="1">
        <f t="array" ref="T358">_xlfn._xlws.FILTER(Table3[[#All],[Name]],(Table3[[#All],[Polygon]]=$A358)*(Table3[[#All],[Period]]=T$1)*((Table3[[#All],[Variables ]]=$AF$3)+(Table3[[#All],[Variables ]]=$AF$2)+(Table3[[#All],[Variables ]]=$AF$4)),0)</f>
        <v>AH</v>
      </c>
      <c r="U358" cm="1">
        <f t="array" ref="U358">_xlfn._xlws.FILTER(Table3[[#All],[Name]],(Table3[[#All],[Polygon]]=$A358)*(Table3[[#All],[Period]]=U$1)*((Table3[[#All],[Variables ]]=$AF$3)+(Table3[[#All],[Variables ]]=$AF$2)+(Table3[[#All],[Variables ]]=$AF$4)),0)</f>
        <v>0</v>
      </c>
      <c r="V358" cm="1">
        <f t="array" ref="V358">_xlfn._xlws.FILTER(Table3[[#All],[Name]],(Table3[[#All],[Polygon]]=$A358)*(Table3[[#All],[Period]]=V$1)*((Table3[[#All],[Variables ]]=$AF$3)+(Table3[[#All],[Variables ]]=$AF$2)+(Table3[[#All],[Variables ]]=$AF$4)),0)</f>
        <v>0</v>
      </c>
      <c r="W358" cm="1">
        <f t="array" ref="W358">_xlfn._xlws.FILTER(Table3[[#All],[Name]],(Table3[[#All],[Polygon]]=$A358)*(Table3[[#All],[Period]]=W$1)*((Table3[[#All],[Variables ]]=$AF$3)+(Table3[[#All],[Variables ]]=$AF$2)+(Table3[[#All],[Variables ]]=$AF$4)),0)</f>
        <v>0</v>
      </c>
      <c r="X358" cm="1">
        <f t="array" ref="X358">_xlfn._xlws.FILTER(Table3[[#All],[Name]],(Table3[[#All],[Polygon]]=$A358)*(Table3[[#All],[Period]]=X$1)*((Table3[[#All],[Variables ]]=$AF$3)+(Table3[[#All],[Variables ]]=$AF$2)+(Table3[[#All],[Variables ]]=$AF$4)),0)</f>
        <v>0</v>
      </c>
      <c r="Y358" cm="1">
        <f t="array" ref="Y358">_xlfn._xlws.FILTER(Table3[[#All],[Name]],(Table3[[#All],[Polygon]]=$A358)*(Table3[[#All],[Period]]=Y$1)*((Table3[[#All],[Variables ]]=$AF$3)+(Table3[[#All],[Variables ]]=$AF$2)+(Table3[[#All],[Variables ]]=$AF$4)),0)</f>
        <v>0</v>
      </c>
      <c r="Z358" cm="1">
        <f t="array" ref="Z358">_xlfn._xlws.FILTER(Table3[[#All],[Name]],(Table3[[#All],[Polygon]]=$A358)*(Table3[[#All],[Period]]=Z$1)*((Table3[[#All],[Variables ]]=$AF$3)+(Table3[[#All],[Variables ]]=$AF$2)+(Table3[[#All],[Variables ]]=$AF$4)),0)</f>
        <v>0</v>
      </c>
      <c r="AA358" cm="1">
        <f t="array" ref="AA358">_xlfn._xlws.FILTER(Table3[[#All],[Name]],(Table3[[#All],[Polygon]]=$A358)*(Table3[[#All],[Period]]=AA$1)*((Table3[[#All],[Variables ]]=$AF$3)+(Table3[[#All],[Variables ]]=$AF$2)+(Table3[[#All],[Variables ]]=$AF$4)),0)</f>
        <v>0</v>
      </c>
      <c r="AB358" cm="1">
        <f t="array" ref="AB358">_xlfn._xlws.FILTER(Table3[[#All],[Name]],(Table3[[#All],[Polygon]]=$A358)*(Table3[[#All],[Period]]=AB$1)*((Table3[[#All],[Variables ]]=$AF$3)+(Table3[[#All],[Variables ]]=$AF$2)+(Table3[[#All],[Variables ]]=$AF$4)),0)</f>
        <v>0</v>
      </c>
      <c r="AC358" cm="1">
        <f t="array" ref="AC358">_xlfn._xlws.FILTER(Table3[[#All],[Name]],(Table3[[#All],[Polygon]]=$A358)*(Table3[[#All],[Period]]=AC$1)*((Table3[[#All],[Variables ]]=$AF$3)+(Table3[[#All],[Variables ]]=$AF$2)+(Table3[[#All],[Variables ]]=$AF$4)),0)</f>
        <v>0</v>
      </c>
      <c r="AD358" cm="1">
        <f t="array" ref="AD358">_xlfn._xlws.FILTER(Table3[[#All],[Name]],(Table3[[#All],[Polygon]]=$A358)*(Table3[[#All],[Period]]=AD$1)*((Table3[[#All],[Variables ]]=$AF$3)+(Table3[[#All],[Variables ]]=$AF$2)+(Table3[[#All],[Variables ]]=$AF$4)),0)</f>
        <v>0</v>
      </c>
    </row>
    <row r="359" spans="1:30" x14ac:dyDescent="0.35">
      <c r="A359" s="3">
        <v>38</v>
      </c>
      <c r="B359" s="4" t="s">
        <v>1414</v>
      </c>
      <c r="C359" s="10">
        <v>12.85280259</v>
      </c>
      <c r="D359" s="4" t="s">
        <v>1466</v>
      </c>
      <c r="E359" s="4">
        <v>1</v>
      </c>
      <c r="F359" s="4">
        <v>2</v>
      </c>
      <c r="G359" s="4">
        <v>3</v>
      </c>
      <c r="H359" s="4"/>
      <c r="I359" s="4">
        <v>1989</v>
      </c>
      <c r="J359" s="4">
        <v>0</v>
      </c>
      <c r="K359" s="4" t="s">
        <v>1362</v>
      </c>
      <c r="L359" s="4">
        <v>54</v>
      </c>
      <c r="M359" s="4">
        <v>54</v>
      </c>
      <c r="N359" s="4">
        <v>14.01216649</v>
      </c>
      <c r="O359" s="11">
        <v>1E-3</v>
      </c>
      <c r="P359" cm="1">
        <f t="array" ref="P359">_xlfn._xlws.FILTER(Table3[[#All],[Name]],(Table3[[#All],[Polygon]]=$A359)*(Table3[[#All],[Period]]=P$1)*((Table3[[#All],[Variables ]]=$AF$3)+(Table3[[#All],[Variables ]]=$AF$2)+(Table3[[#All],[Variables ]]=$AF$4)),0)</f>
        <v>0</v>
      </c>
      <c r="Q359" t="str" cm="1">
        <f t="array" ref="Q359">_xlfn._xlws.FILTER(Table3[[#All],[Name]],(Table3[[#All],[Polygon]]=$A359)*(Table3[[#All],[Period]]=Q$1)*((Table3[[#All],[Variables ]]=$AF$3)+(Table3[[#All],[Variables ]]=$AF$2)+(Table3[[#All],[Variables ]]=$AF$4)),0)</f>
        <v>AH</v>
      </c>
      <c r="R359" t="str" cm="1">
        <f t="array" ref="R359">_xlfn._xlws.FILTER(Table3[[#All],[Name]],(Table3[[#All],[Polygon]]=$A359)*(Table3[[#All],[Period]]=R$1)*((Table3[[#All],[Variables ]]=$AF$3)+(Table3[[#All],[Variables ]]=$AF$2)+(Table3[[#All],[Variables ]]=$AF$4)),0)</f>
        <v>PCT</v>
      </c>
      <c r="S359" t="str" cm="1">
        <f t="array" ref="S359">_xlfn._xlws.FILTER(Table3[[#All],[Name]],(Table3[[#All],[Polygon]]=$A359)*(Table3[[#All],[Period]]=S$1)*((Table3[[#All],[Variables ]]=$AF$3)+(Table3[[#All],[Variables ]]=$AF$2)+(Table3[[#All],[Variables ]]=$AF$4)),0)</f>
        <v>AH</v>
      </c>
      <c r="T359" t="str" cm="1">
        <f t="array" ref="T359">_xlfn._xlws.FILTER(Table3[[#All],[Name]],(Table3[[#All],[Polygon]]=$A359)*(Table3[[#All],[Period]]=T$1)*((Table3[[#All],[Variables ]]=$AF$3)+(Table3[[#All],[Variables ]]=$AF$2)+(Table3[[#All],[Variables ]]=$AF$4)),0)</f>
        <v>AH</v>
      </c>
      <c r="U359" cm="1">
        <f t="array" ref="U359">_xlfn._xlws.FILTER(Table3[[#All],[Name]],(Table3[[#All],[Polygon]]=$A359)*(Table3[[#All],[Period]]=U$1)*((Table3[[#All],[Variables ]]=$AF$3)+(Table3[[#All],[Variables ]]=$AF$2)+(Table3[[#All],[Variables ]]=$AF$4)),0)</f>
        <v>0</v>
      </c>
      <c r="V359" cm="1">
        <f t="array" ref="V359">_xlfn._xlws.FILTER(Table3[[#All],[Name]],(Table3[[#All],[Polygon]]=$A359)*(Table3[[#All],[Period]]=V$1)*((Table3[[#All],[Variables ]]=$AF$3)+(Table3[[#All],[Variables ]]=$AF$2)+(Table3[[#All],[Variables ]]=$AF$4)),0)</f>
        <v>0</v>
      </c>
      <c r="W359" cm="1">
        <f t="array" ref="W359">_xlfn._xlws.FILTER(Table3[[#All],[Name]],(Table3[[#All],[Polygon]]=$A359)*(Table3[[#All],[Period]]=W$1)*((Table3[[#All],[Variables ]]=$AF$3)+(Table3[[#All],[Variables ]]=$AF$2)+(Table3[[#All],[Variables ]]=$AF$4)),0)</f>
        <v>0</v>
      </c>
      <c r="X359" cm="1">
        <f t="array" ref="X359">_xlfn._xlws.FILTER(Table3[[#All],[Name]],(Table3[[#All],[Polygon]]=$A359)*(Table3[[#All],[Period]]=X$1)*((Table3[[#All],[Variables ]]=$AF$3)+(Table3[[#All],[Variables ]]=$AF$2)+(Table3[[#All],[Variables ]]=$AF$4)),0)</f>
        <v>0</v>
      </c>
      <c r="Y359" cm="1">
        <f t="array" ref="Y359">_xlfn._xlws.FILTER(Table3[[#All],[Name]],(Table3[[#All],[Polygon]]=$A359)*(Table3[[#All],[Period]]=Y$1)*((Table3[[#All],[Variables ]]=$AF$3)+(Table3[[#All],[Variables ]]=$AF$2)+(Table3[[#All],[Variables ]]=$AF$4)),0)</f>
        <v>0</v>
      </c>
      <c r="Z359" cm="1">
        <f t="array" ref="Z359">_xlfn._xlws.FILTER(Table3[[#All],[Name]],(Table3[[#All],[Polygon]]=$A359)*(Table3[[#All],[Period]]=Z$1)*((Table3[[#All],[Variables ]]=$AF$3)+(Table3[[#All],[Variables ]]=$AF$2)+(Table3[[#All],[Variables ]]=$AF$4)),0)</f>
        <v>0</v>
      </c>
      <c r="AA359" cm="1">
        <f t="array" ref="AA359">_xlfn._xlws.FILTER(Table3[[#All],[Name]],(Table3[[#All],[Polygon]]=$A359)*(Table3[[#All],[Period]]=AA$1)*((Table3[[#All],[Variables ]]=$AF$3)+(Table3[[#All],[Variables ]]=$AF$2)+(Table3[[#All],[Variables ]]=$AF$4)),0)</f>
        <v>0</v>
      </c>
      <c r="AB359" cm="1">
        <f t="array" ref="AB359">_xlfn._xlws.FILTER(Table3[[#All],[Name]],(Table3[[#All],[Polygon]]=$A359)*(Table3[[#All],[Period]]=AB$1)*((Table3[[#All],[Variables ]]=$AF$3)+(Table3[[#All],[Variables ]]=$AF$2)+(Table3[[#All],[Variables ]]=$AF$4)),0)</f>
        <v>0</v>
      </c>
      <c r="AC359" cm="1">
        <f t="array" ref="AC359">_xlfn._xlws.FILTER(Table3[[#All],[Name]],(Table3[[#All],[Polygon]]=$A359)*(Table3[[#All],[Period]]=AC$1)*((Table3[[#All],[Variables ]]=$AF$3)+(Table3[[#All],[Variables ]]=$AF$2)+(Table3[[#All],[Variables ]]=$AF$4)),0)</f>
        <v>0</v>
      </c>
      <c r="AD359" cm="1">
        <f t="array" ref="AD359">_xlfn._xlws.FILTER(Table3[[#All],[Name]],(Table3[[#All],[Polygon]]=$A359)*(Table3[[#All],[Period]]=AD$1)*((Table3[[#All],[Variables ]]=$AF$3)+(Table3[[#All],[Variables ]]=$AF$2)+(Table3[[#All],[Variables ]]=$AF$4)),0)</f>
        <v>0</v>
      </c>
    </row>
    <row r="360" spans="1:30" x14ac:dyDescent="0.35">
      <c r="A360" s="5">
        <v>38</v>
      </c>
      <c r="B360" s="6" t="s">
        <v>1414</v>
      </c>
      <c r="C360" s="8">
        <v>12.85280259</v>
      </c>
      <c r="D360" s="6" t="s">
        <v>1466</v>
      </c>
      <c r="E360" s="6">
        <v>1</v>
      </c>
      <c r="F360" s="6">
        <v>2</v>
      </c>
      <c r="G360" s="6">
        <v>3</v>
      </c>
      <c r="H360" s="6"/>
      <c r="I360" s="6">
        <v>1989</v>
      </c>
      <c r="J360" s="6">
        <v>0</v>
      </c>
      <c r="K360" s="6" t="s">
        <v>1362</v>
      </c>
      <c r="L360" s="6">
        <v>20</v>
      </c>
      <c r="M360" s="6">
        <v>20</v>
      </c>
      <c r="N360" s="6">
        <v>9.2475960199999996</v>
      </c>
      <c r="O360" s="9">
        <v>0.41399999999999998</v>
      </c>
      <c r="P360" cm="1">
        <f t="array" ref="P360">_xlfn._xlws.FILTER(Table3[[#All],[Name]],(Table3[[#All],[Polygon]]=$A360)*(Table3[[#All],[Period]]=P$1)*((Table3[[#All],[Variables ]]=$AF$3)+(Table3[[#All],[Variables ]]=$AF$2)+(Table3[[#All],[Variables ]]=$AF$4)),0)</f>
        <v>0</v>
      </c>
      <c r="Q360" t="str" cm="1">
        <f t="array" ref="Q360">_xlfn._xlws.FILTER(Table3[[#All],[Name]],(Table3[[#All],[Polygon]]=$A360)*(Table3[[#All],[Period]]=Q$1)*((Table3[[#All],[Variables ]]=$AF$3)+(Table3[[#All],[Variables ]]=$AF$2)+(Table3[[#All],[Variables ]]=$AF$4)),0)</f>
        <v>AH</v>
      </c>
      <c r="R360" t="str" cm="1">
        <f t="array" ref="R360">_xlfn._xlws.FILTER(Table3[[#All],[Name]],(Table3[[#All],[Polygon]]=$A360)*(Table3[[#All],[Period]]=R$1)*((Table3[[#All],[Variables ]]=$AF$3)+(Table3[[#All],[Variables ]]=$AF$2)+(Table3[[#All],[Variables ]]=$AF$4)),0)</f>
        <v>PCT</v>
      </c>
      <c r="S360" t="str" cm="1">
        <f t="array" ref="S360">_xlfn._xlws.FILTER(Table3[[#All],[Name]],(Table3[[#All],[Polygon]]=$A360)*(Table3[[#All],[Period]]=S$1)*((Table3[[#All],[Variables ]]=$AF$3)+(Table3[[#All],[Variables ]]=$AF$2)+(Table3[[#All],[Variables ]]=$AF$4)),0)</f>
        <v>AH</v>
      </c>
      <c r="T360" t="str" cm="1">
        <f t="array" ref="T360">_xlfn._xlws.FILTER(Table3[[#All],[Name]],(Table3[[#All],[Polygon]]=$A360)*(Table3[[#All],[Period]]=T$1)*((Table3[[#All],[Variables ]]=$AF$3)+(Table3[[#All],[Variables ]]=$AF$2)+(Table3[[#All],[Variables ]]=$AF$4)),0)</f>
        <v>AH</v>
      </c>
      <c r="U360" cm="1">
        <f t="array" ref="U360">_xlfn._xlws.FILTER(Table3[[#All],[Name]],(Table3[[#All],[Polygon]]=$A360)*(Table3[[#All],[Period]]=U$1)*((Table3[[#All],[Variables ]]=$AF$3)+(Table3[[#All],[Variables ]]=$AF$2)+(Table3[[#All],[Variables ]]=$AF$4)),0)</f>
        <v>0</v>
      </c>
      <c r="V360" cm="1">
        <f t="array" ref="V360">_xlfn._xlws.FILTER(Table3[[#All],[Name]],(Table3[[#All],[Polygon]]=$A360)*(Table3[[#All],[Period]]=V$1)*((Table3[[#All],[Variables ]]=$AF$3)+(Table3[[#All],[Variables ]]=$AF$2)+(Table3[[#All],[Variables ]]=$AF$4)),0)</f>
        <v>0</v>
      </c>
      <c r="W360" cm="1">
        <f t="array" ref="W360">_xlfn._xlws.FILTER(Table3[[#All],[Name]],(Table3[[#All],[Polygon]]=$A360)*(Table3[[#All],[Period]]=W$1)*((Table3[[#All],[Variables ]]=$AF$3)+(Table3[[#All],[Variables ]]=$AF$2)+(Table3[[#All],[Variables ]]=$AF$4)),0)</f>
        <v>0</v>
      </c>
      <c r="X360" cm="1">
        <f t="array" ref="X360">_xlfn._xlws.FILTER(Table3[[#All],[Name]],(Table3[[#All],[Polygon]]=$A360)*(Table3[[#All],[Period]]=X$1)*((Table3[[#All],[Variables ]]=$AF$3)+(Table3[[#All],[Variables ]]=$AF$2)+(Table3[[#All],[Variables ]]=$AF$4)),0)</f>
        <v>0</v>
      </c>
      <c r="Y360" cm="1">
        <f t="array" ref="Y360">_xlfn._xlws.FILTER(Table3[[#All],[Name]],(Table3[[#All],[Polygon]]=$A360)*(Table3[[#All],[Period]]=Y$1)*((Table3[[#All],[Variables ]]=$AF$3)+(Table3[[#All],[Variables ]]=$AF$2)+(Table3[[#All],[Variables ]]=$AF$4)),0)</f>
        <v>0</v>
      </c>
      <c r="Z360" cm="1">
        <f t="array" ref="Z360">_xlfn._xlws.FILTER(Table3[[#All],[Name]],(Table3[[#All],[Polygon]]=$A360)*(Table3[[#All],[Period]]=Z$1)*((Table3[[#All],[Variables ]]=$AF$3)+(Table3[[#All],[Variables ]]=$AF$2)+(Table3[[#All],[Variables ]]=$AF$4)),0)</f>
        <v>0</v>
      </c>
      <c r="AA360" cm="1">
        <f t="array" ref="AA360">_xlfn._xlws.FILTER(Table3[[#All],[Name]],(Table3[[#All],[Polygon]]=$A360)*(Table3[[#All],[Period]]=AA$1)*((Table3[[#All],[Variables ]]=$AF$3)+(Table3[[#All],[Variables ]]=$AF$2)+(Table3[[#All],[Variables ]]=$AF$4)),0)</f>
        <v>0</v>
      </c>
      <c r="AB360" cm="1">
        <f t="array" ref="AB360">_xlfn._xlws.FILTER(Table3[[#All],[Name]],(Table3[[#All],[Polygon]]=$A360)*(Table3[[#All],[Period]]=AB$1)*((Table3[[#All],[Variables ]]=$AF$3)+(Table3[[#All],[Variables ]]=$AF$2)+(Table3[[#All],[Variables ]]=$AF$4)),0)</f>
        <v>0</v>
      </c>
      <c r="AC360" cm="1">
        <f t="array" ref="AC360">_xlfn._xlws.FILTER(Table3[[#All],[Name]],(Table3[[#All],[Polygon]]=$A360)*(Table3[[#All],[Period]]=AC$1)*((Table3[[#All],[Variables ]]=$AF$3)+(Table3[[#All],[Variables ]]=$AF$2)+(Table3[[#All],[Variables ]]=$AF$4)),0)</f>
        <v>0</v>
      </c>
      <c r="AD360" cm="1">
        <f t="array" ref="AD360">_xlfn._xlws.FILTER(Table3[[#All],[Name]],(Table3[[#All],[Polygon]]=$A360)*(Table3[[#All],[Period]]=AD$1)*((Table3[[#All],[Variables ]]=$AF$3)+(Table3[[#All],[Variables ]]=$AF$2)+(Table3[[#All],[Variables ]]=$AF$4)),0)</f>
        <v>0</v>
      </c>
    </row>
    <row r="361" spans="1:30" x14ac:dyDescent="0.35">
      <c r="A361" s="3">
        <v>38</v>
      </c>
      <c r="B361" s="4" t="s">
        <v>1414</v>
      </c>
      <c r="C361" s="10">
        <v>12.85280259</v>
      </c>
      <c r="D361" s="4" t="s">
        <v>1466</v>
      </c>
      <c r="E361" s="4">
        <v>1</v>
      </c>
      <c r="F361" s="4">
        <v>2</v>
      </c>
      <c r="G361" s="4">
        <v>3</v>
      </c>
      <c r="H361" s="4"/>
      <c r="I361" s="4">
        <v>1989</v>
      </c>
      <c r="J361" s="4">
        <v>0</v>
      </c>
      <c r="K361" s="4" t="s">
        <v>1362</v>
      </c>
      <c r="L361" s="4">
        <v>7</v>
      </c>
      <c r="M361" s="4">
        <v>0</v>
      </c>
      <c r="N361" s="4"/>
      <c r="O361" s="11">
        <v>2.2330000000000001</v>
      </c>
      <c r="P361" cm="1">
        <f t="array" ref="P361">_xlfn._xlws.FILTER(Table3[[#All],[Name]],(Table3[[#All],[Polygon]]=$A361)*(Table3[[#All],[Period]]=P$1)*((Table3[[#All],[Variables ]]=$AF$3)+(Table3[[#All],[Variables ]]=$AF$2)+(Table3[[#All],[Variables ]]=$AF$4)),0)</f>
        <v>0</v>
      </c>
      <c r="Q361" t="str" cm="1">
        <f t="array" ref="Q361">_xlfn._xlws.FILTER(Table3[[#All],[Name]],(Table3[[#All],[Polygon]]=$A361)*(Table3[[#All],[Period]]=Q$1)*((Table3[[#All],[Variables ]]=$AF$3)+(Table3[[#All],[Variables ]]=$AF$2)+(Table3[[#All],[Variables ]]=$AF$4)),0)</f>
        <v>AH</v>
      </c>
      <c r="R361" t="str" cm="1">
        <f t="array" ref="R361">_xlfn._xlws.FILTER(Table3[[#All],[Name]],(Table3[[#All],[Polygon]]=$A361)*(Table3[[#All],[Period]]=R$1)*((Table3[[#All],[Variables ]]=$AF$3)+(Table3[[#All],[Variables ]]=$AF$2)+(Table3[[#All],[Variables ]]=$AF$4)),0)</f>
        <v>PCT</v>
      </c>
      <c r="S361" t="str" cm="1">
        <f t="array" ref="S361">_xlfn._xlws.FILTER(Table3[[#All],[Name]],(Table3[[#All],[Polygon]]=$A361)*(Table3[[#All],[Period]]=S$1)*((Table3[[#All],[Variables ]]=$AF$3)+(Table3[[#All],[Variables ]]=$AF$2)+(Table3[[#All],[Variables ]]=$AF$4)),0)</f>
        <v>AH</v>
      </c>
      <c r="T361" t="str" cm="1">
        <f t="array" ref="T361">_xlfn._xlws.FILTER(Table3[[#All],[Name]],(Table3[[#All],[Polygon]]=$A361)*(Table3[[#All],[Period]]=T$1)*((Table3[[#All],[Variables ]]=$AF$3)+(Table3[[#All],[Variables ]]=$AF$2)+(Table3[[#All],[Variables ]]=$AF$4)),0)</f>
        <v>AH</v>
      </c>
      <c r="U361" cm="1">
        <f t="array" ref="U361">_xlfn._xlws.FILTER(Table3[[#All],[Name]],(Table3[[#All],[Polygon]]=$A361)*(Table3[[#All],[Period]]=U$1)*((Table3[[#All],[Variables ]]=$AF$3)+(Table3[[#All],[Variables ]]=$AF$2)+(Table3[[#All],[Variables ]]=$AF$4)),0)</f>
        <v>0</v>
      </c>
      <c r="V361" cm="1">
        <f t="array" ref="V361">_xlfn._xlws.FILTER(Table3[[#All],[Name]],(Table3[[#All],[Polygon]]=$A361)*(Table3[[#All],[Period]]=V$1)*((Table3[[#All],[Variables ]]=$AF$3)+(Table3[[#All],[Variables ]]=$AF$2)+(Table3[[#All],[Variables ]]=$AF$4)),0)</f>
        <v>0</v>
      </c>
      <c r="W361" cm="1">
        <f t="array" ref="W361">_xlfn._xlws.FILTER(Table3[[#All],[Name]],(Table3[[#All],[Polygon]]=$A361)*(Table3[[#All],[Period]]=W$1)*((Table3[[#All],[Variables ]]=$AF$3)+(Table3[[#All],[Variables ]]=$AF$2)+(Table3[[#All],[Variables ]]=$AF$4)),0)</f>
        <v>0</v>
      </c>
      <c r="X361" cm="1">
        <f t="array" ref="X361">_xlfn._xlws.FILTER(Table3[[#All],[Name]],(Table3[[#All],[Polygon]]=$A361)*(Table3[[#All],[Period]]=X$1)*((Table3[[#All],[Variables ]]=$AF$3)+(Table3[[#All],[Variables ]]=$AF$2)+(Table3[[#All],[Variables ]]=$AF$4)),0)</f>
        <v>0</v>
      </c>
      <c r="Y361" cm="1">
        <f t="array" ref="Y361">_xlfn._xlws.FILTER(Table3[[#All],[Name]],(Table3[[#All],[Polygon]]=$A361)*(Table3[[#All],[Period]]=Y$1)*((Table3[[#All],[Variables ]]=$AF$3)+(Table3[[#All],[Variables ]]=$AF$2)+(Table3[[#All],[Variables ]]=$AF$4)),0)</f>
        <v>0</v>
      </c>
      <c r="Z361" cm="1">
        <f t="array" ref="Z361">_xlfn._xlws.FILTER(Table3[[#All],[Name]],(Table3[[#All],[Polygon]]=$A361)*(Table3[[#All],[Period]]=Z$1)*((Table3[[#All],[Variables ]]=$AF$3)+(Table3[[#All],[Variables ]]=$AF$2)+(Table3[[#All],[Variables ]]=$AF$4)),0)</f>
        <v>0</v>
      </c>
      <c r="AA361" cm="1">
        <f t="array" ref="AA361">_xlfn._xlws.FILTER(Table3[[#All],[Name]],(Table3[[#All],[Polygon]]=$A361)*(Table3[[#All],[Period]]=AA$1)*((Table3[[#All],[Variables ]]=$AF$3)+(Table3[[#All],[Variables ]]=$AF$2)+(Table3[[#All],[Variables ]]=$AF$4)),0)</f>
        <v>0</v>
      </c>
      <c r="AB361" cm="1">
        <f t="array" ref="AB361">_xlfn._xlws.FILTER(Table3[[#All],[Name]],(Table3[[#All],[Polygon]]=$A361)*(Table3[[#All],[Period]]=AB$1)*((Table3[[#All],[Variables ]]=$AF$3)+(Table3[[#All],[Variables ]]=$AF$2)+(Table3[[#All],[Variables ]]=$AF$4)),0)</f>
        <v>0</v>
      </c>
      <c r="AC361" cm="1">
        <f t="array" ref="AC361">_xlfn._xlws.FILTER(Table3[[#All],[Name]],(Table3[[#All],[Polygon]]=$A361)*(Table3[[#All],[Period]]=AC$1)*((Table3[[#All],[Variables ]]=$AF$3)+(Table3[[#All],[Variables ]]=$AF$2)+(Table3[[#All],[Variables ]]=$AF$4)),0)</f>
        <v>0</v>
      </c>
      <c r="AD361" cm="1">
        <f t="array" ref="AD361">_xlfn._xlws.FILTER(Table3[[#All],[Name]],(Table3[[#All],[Polygon]]=$A361)*(Table3[[#All],[Period]]=AD$1)*((Table3[[#All],[Variables ]]=$AF$3)+(Table3[[#All],[Variables ]]=$AF$2)+(Table3[[#All],[Variables ]]=$AF$4)),0)</f>
        <v>0</v>
      </c>
    </row>
    <row r="362" spans="1:30" x14ac:dyDescent="0.35">
      <c r="A362" s="5">
        <v>38</v>
      </c>
      <c r="B362" s="6" t="s">
        <v>1414</v>
      </c>
      <c r="C362" s="8">
        <v>12.85280259</v>
      </c>
      <c r="D362" s="6" t="s">
        <v>1466</v>
      </c>
      <c r="E362" s="6">
        <v>1</v>
      </c>
      <c r="F362" s="6">
        <v>2</v>
      </c>
      <c r="G362" s="6">
        <v>3</v>
      </c>
      <c r="H362" s="6"/>
      <c r="I362" s="6">
        <v>1989</v>
      </c>
      <c r="J362" s="6">
        <v>0</v>
      </c>
      <c r="K362" s="6" t="s">
        <v>1362</v>
      </c>
      <c r="L362" s="6">
        <v>58</v>
      </c>
      <c r="M362" s="6">
        <v>58</v>
      </c>
      <c r="N362" s="6">
        <v>20.86091506</v>
      </c>
      <c r="O362" s="9">
        <v>13.305999999999999</v>
      </c>
      <c r="P362" cm="1">
        <f t="array" ref="P362">_xlfn._xlws.FILTER(Table3[[#All],[Name]],(Table3[[#All],[Polygon]]=$A362)*(Table3[[#All],[Period]]=P$1)*((Table3[[#All],[Variables ]]=$AF$3)+(Table3[[#All],[Variables ]]=$AF$2)+(Table3[[#All],[Variables ]]=$AF$4)),0)</f>
        <v>0</v>
      </c>
      <c r="Q362" t="str" cm="1">
        <f t="array" ref="Q362">_xlfn._xlws.FILTER(Table3[[#All],[Name]],(Table3[[#All],[Polygon]]=$A362)*(Table3[[#All],[Period]]=Q$1)*((Table3[[#All],[Variables ]]=$AF$3)+(Table3[[#All],[Variables ]]=$AF$2)+(Table3[[#All],[Variables ]]=$AF$4)),0)</f>
        <v>AH</v>
      </c>
      <c r="R362" t="str" cm="1">
        <f t="array" ref="R362">_xlfn._xlws.FILTER(Table3[[#All],[Name]],(Table3[[#All],[Polygon]]=$A362)*(Table3[[#All],[Period]]=R$1)*((Table3[[#All],[Variables ]]=$AF$3)+(Table3[[#All],[Variables ]]=$AF$2)+(Table3[[#All],[Variables ]]=$AF$4)),0)</f>
        <v>PCT</v>
      </c>
      <c r="S362" t="str" cm="1">
        <f t="array" ref="S362">_xlfn._xlws.FILTER(Table3[[#All],[Name]],(Table3[[#All],[Polygon]]=$A362)*(Table3[[#All],[Period]]=S$1)*((Table3[[#All],[Variables ]]=$AF$3)+(Table3[[#All],[Variables ]]=$AF$2)+(Table3[[#All],[Variables ]]=$AF$4)),0)</f>
        <v>AH</v>
      </c>
      <c r="T362" t="str" cm="1">
        <f t="array" ref="T362">_xlfn._xlws.FILTER(Table3[[#All],[Name]],(Table3[[#All],[Polygon]]=$A362)*(Table3[[#All],[Period]]=T$1)*((Table3[[#All],[Variables ]]=$AF$3)+(Table3[[#All],[Variables ]]=$AF$2)+(Table3[[#All],[Variables ]]=$AF$4)),0)</f>
        <v>AH</v>
      </c>
      <c r="U362" cm="1">
        <f t="array" ref="U362">_xlfn._xlws.FILTER(Table3[[#All],[Name]],(Table3[[#All],[Polygon]]=$A362)*(Table3[[#All],[Period]]=U$1)*((Table3[[#All],[Variables ]]=$AF$3)+(Table3[[#All],[Variables ]]=$AF$2)+(Table3[[#All],[Variables ]]=$AF$4)),0)</f>
        <v>0</v>
      </c>
      <c r="V362" cm="1">
        <f t="array" ref="V362">_xlfn._xlws.FILTER(Table3[[#All],[Name]],(Table3[[#All],[Polygon]]=$A362)*(Table3[[#All],[Period]]=V$1)*((Table3[[#All],[Variables ]]=$AF$3)+(Table3[[#All],[Variables ]]=$AF$2)+(Table3[[#All],[Variables ]]=$AF$4)),0)</f>
        <v>0</v>
      </c>
      <c r="W362" cm="1">
        <f t="array" ref="W362">_xlfn._xlws.FILTER(Table3[[#All],[Name]],(Table3[[#All],[Polygon]]=$A362)*(Table3[[#All],[Period]]=W$1)*((Table3[[#All],[Variables ]]=$AF$3)+(Table3[[#All],[Variables ]]=$AF$2)+(Table3[[#All],[Variables ]]=$AF$4)),0)</f>
        <v>0</v>
      </c>
      <c r="X362" cm="1">
        <f t="array" ref="X362">_xlfn._xlws.FILTER(Table3[[#All],[Name]],(Table3[[#All],[Polygon]]=$A362)*(Table3[[#All],[Period]]=X$1)*((Table3[[#All],[Variables ]]=$AF$3)+(Table3[[#All],[Variables ]]=$AF$2)+(Table3[[#All],[Variables ]]=$AF$4)),0)</f>
        <v>0</v>
      </c>
      <c r="Y362" cm="1">
        <f t="array" ref="Y362">_xlfn._xlws.FILTER(Table3[[#All],[Name]],(Table3[[#All],[Polygon]]=$A362)*(Table3[[#All],[Period]]=Y$1)*((Table3[[#All],[Variables ]]=$AF$3)+(Table3[[#All],[Variables ]]=$AF$2)+(Table3[[#All],[Variables ]]=$AF$4)),0)</f>
        <v>0</v>
      </c>
      <c r="Z362" cm="1">
        <f t="array" ref="Z362">_xlfn._xlws.FILTER(Table3[[#All],[Name]],(Table3[[#All],[Polygon]]=$A362)*(Table3[[#All],[Period]]=Z$1)*((Table3[[#All],[Variables ]]=$AF$3)+(Table3[[#All],[Variables ]]=$AF$2)+(Table3[[#All],[Variables ]]=$AF$4)),0)</f>
        <v>0</v>
      </c>
      <c r="AA362" cm="1">
        <f t="array" ref="AA362">_xlfn._xlws.FILTER(Table3[[#All],[Name]],(Table3[[#All],[Polygon]]=$A362)*(Table3[[#All],[Period]]=AA$1)*((Table3[[#All],[Variables ]]=$AF$3)+(Table3[[#All],[Variables ]]=$AF$2)+(Table3[[#All],[Variables ]]=$AF$4)),0)</f>
        <v>0</v>
      </c>
      <c r="AB362" cm="1">
        <f t="array" ref="AB362">_xlfn._xlws.FILTER(Table3[[#All],[Name]],(Table3[[#All],[Polygon]]=$A362)*(Table3[[#All],[Period]]=AB$1)*((Table3[[#All],[Variables ]]=$AF$3)+(Table3[[#All],[Variables ]]=$AF$2)+(Table3[[#All],[Variables ]]=$AF$4)),0)</f>
        <v>0</v>
      </c>
      <c r="AC362" cm="1">
        <f t="array" ref="AC362">_xlfn._xlws.FILTER(Table3[[#All],[Name]],(Table3[[#All],[Polygon]]=$A362)*(Table3[[#All],[Period]]=AC$1)*((Table3[[#All],[Variables ]]=$AF$3)+(Table3[[#All],[Variables ]]=$AF$2)+(Table3[[#All],[Variables ]]=$AF$4)),0)</f>
        <v>0</v>
      </c>
      <c r="AD362" cm="1">
        <f t="array" ref="AD362">_xlfn._xlws.FILTER(Table3[[#All],[Name]],(Table3[[#All],[Polygon]]=$A362)*(Table3[[#All],[Period]]=AD$1)*((Table3[[#All],[Variables ]]=$AF$3)+(Table3[[#All],[Variables ]]=$AF$2)+(Table3[[#All],[Variables ]]=$AF$4)),0)</f>
        <v>0</v>
      </c>
    </row>
    <row r="363" spans="1:30" x14ac:dyDescent="0.35">
      <c r="A363" s="3">
        <v>38</v>
      </c>
      <c r="B363" s="4" t="s">
        <v>1414</v>
      </c>
      <c r="C363" s="10">
        <v>12.85280259</v>
      </c>
      <c r="D363" s="4" t="s">
        <v>1466</v>
      </c>
      <c r="E363" s="4">
        <v>1</v>
      </c>
      <c r="F363" s="4">
        <v>2</v>
      </c>
      <c r="G363" s="4">
        <v>3</v>
      </c>
      <c r="H363" s="4"/>
      <c r="I363" s="4">
        <v>1989</v>
      </c>
      <c r="J363" s="4">
        <v>0</v>
      </c>
      <c r="K363" s="4" t="s">
        <v>1362</v>
      </c>
      <c r="L363" s="4">
        <v>36</v>
      </c>
      <c r="M363" s="4">
        <v>0</v>
      </c>
      <c r="N363" s="4"/>
      <c r="O363" s="11">
        <v>4.8000000000000001E-2</v>
      </c>
      <c r="P363" cm="1">
        <f t="array" ref="P363">_xlfn._xlws.FILTER(Table3[[#All],[Name]],(Table3[[#All],[Polygon]]=$A363)*(Table3[[#All],[Period]]=P$1)*((Table3[[#All],[Variables ]]=$AF$3)+(Table3[[#All],[Variables ]]=$AF$2)+(Table3[[#All],[Variables ]]=$AF$4)),0)</f>
        <v>0</v>
      </c>
      <c r="Q363" t="str" cm="1">
        <f t="array" ref="Q363">_xlfn._xlws.FILTER(Table3[[#All],[Name]],(Table3[[#All],[Polygon]]=$A363)*(Table3[[#All],[Period]]=Q$1)*((Table3[[#All],[Variables ]]=$AF$3)+(Table3[[#All],[Variables ]]=$AF$2)+(Table3[[#All],[Variables ]]=$AF$4)),0)</f>
        <v>AH</v>
      </c>
      <c r="R363" t="str" cm="1">
        <f t="array" ref="R363">_xlfn._xlws.FILTER(Table3[[#All],[Name]],(Table3[[#All],[Polygon]]=$A363)*(Table3[[#All],[Period]]=R$1)*((Table3[[#All],[Variables ]]=$AF$3)+(Table3[[#All],[Variables ]]=$AF$2)+(Table3[[#All],[Variables ]]=$AF$4)),0)</f>
        <v>PCT</v>
      </c>
      <c r="S363" t="str" cm="1">
        <f t="array" ref="S363">_xlfn._xlws.FILTER(Table3[[#All],[Name]],(Table3[[#All],[Polygon]]=$A363)*(Table3[[#All],[Period]]=S$1)*((Table3[[#All],[Variables ]]=$AF$3)+(Table3[[#All],[Variables ]]=$AF$2)+(Table3[[#All],[Variables ]]=$AF$4)),0)</f>
        <v>AH</v>
      </c>
      <c r="T363" t="str" cm="1">
        <f t="array" ref="T363">_xlfn._xlws.FILTER(Table3[[#All],[Name]],(Table3[[#All],[Polygon]]=$A363)*(Table3[[#All],[Period]]=T$1)*((Table3[[#All],[Variables ]]=$AF$3)+(Table3[[#All],[Variables ]]=$AF$2)+(Table3[[#All],[Variables ]]=$AF$4)),0)</f>
        <v>AH</v>
      </c>
      <c r="U363" cm="1">
        <f t="array" ref="U363">_xlfn._xlws.FILTER(Table3[[#All],[Name]],(Table3[[#All],[Polygon]]=$A363)*(Table3[[#All],[Period]]=U$1)*((Table3[[#All],[Variables ]]=$AF$3)+(Table3[[#All],[Variables ]]=$AF$2)+(Table3[[#All],[Variables ]]=$AF$4)),0)</f>
        <v>0</v>
      </c>
      <c r="V363" cm="1">
        <f t="array" ref="V363">_xlfn._xlws.FILTER(Table3[[#All],[Name]],(Table3[[#All],[Polygon]]=$A363)*(Table3[[#All],[Period]]=V$1)*((Table3[[#All],[Variables ]]=$AF$3)+(Table3[[#All],[Variables ]]=$AF$2)+(Table3[[#All],[Variables ]]=$AF$4)),0)</f>
        <v>0</v>
      </c>
      <c r="W363" cm="1">
        <f t="array" ref="W363">_xlfn._xlws.FILTER(Table3[[#All],[Name]],(Table3[[#All],[Polygon]]=$A363)*(Table3[[#All],[Period]]=W$1)*((Table3[[#All],[Variables ]]=$AF$3)+(Table3[[#All],[Variables ]]=$AF$2)+(Table3[[#All],[Variables ]]=$AF$4)),0)</f>
        <v>0</v>
      </c>
      <c r="X363" cm="1">
        <f t="array" ref="X363">_xlfn._xlws.FILTER(Table3[[#All],[Name]],(Table3[[#All],[Polygon]]=$A363)*(Table3[[#All],[Period]]=X$1)*((Table3[[#All],[Variables ]]=$AF$3)+(Table3[[#All],[Variables ]]=$AF$2)+(Table3[[#All],[Variables ]]=$AF$4)),0)</f>
        <v>0</v>
      </c>
      <c r="Y363" cm="1">
        <f t="array" ref="Y363">_xlfn._xlws.FILTER(Table3[[#All],[Name]],(Table3[[#All],[Polygon]]=$A363)*(Table3[[#All],[Period]]=Y$1)*((Table3[[#All],[Variables ]]=$AF$3)+(Table3[[#All],[Variables ]]=$AF$2)+(Table3[[#All],[Variables ]]=$AF$4)),0)</f>
        <v>0</v>
      </c>
      <c r="Z363" cm="1">
        <f t="array" ref="Z363">_xlfn._xlws.FILTER(Table3[[#All],[Name]],(Table3[[#All],[Polygon]]=$A363)*(Table3[[#All],[Period]]=Z$1)*((Table3[[#All],[Variables ]]=$AF$3)+(Table3[[#All],[Variables ]]=$AF$2)+(Table3[[#All],[Variables ]]=$AF$4)),0)</f>
        <v>0</v>
      </c>
      <c r="AA363" cm="1">
        <f t="array" ref="AA363">_xlfn._xlws.FILTER(Table3[[#All],[Name]],(Table3[[#All],[Polygon]]=$A363)*(Table3[[#All],[Period]]=AA$1)*((Table3[[#All],[Variables ]]=$AF$3)+(Table3[[#All],[Variables ]]=$AF$2)+(Table3[[#All],[Variables ]]=$AF$4)),0)</f>
        <v>0</v>
      </c>
      <c r="AB363" cm="1">
        <f t="array" ref="AB363">_xlfn._xlws.FILTER(Table3[[#All],[Name]],(Table3[[#All],[Polygon]]=$A363)*(Table3[[#All],[Period]]=AB$1)*((Table3[[#All],[Variables ]]=$AF$3)+(Table3[[#All],[Variables ]]=$AF$2)+(Table3[[#All],[Variables ]]=$AF$4)),0)</f>
        <v>0</v>
      </c>
      <c r="AC363" cm="1">
        <f t="array" ref="AC363">_xlfn._xlws.FILTER(Table3[[#All],[Name]],(Table3[[#All],[Polygon]]=$A363)*(Table3[[#All],[Period]]=AC$1)*((Table3[[#All],[Variables ]]=$AF$3)+(Table3[[#All],[Variables ]]=$AF$2)+(Table3[[#All],[Variables ]]=$AF$4)),0)</f>
        <v>0</v>
      </c>
      <c r="AD363" cm="1">
        <f t="array" ref="AD363">_xlfn._xlws.FILTER(Table3[[#All],[Name]],(Table3[[#All],[Polygon]]=$A363)*(Table3[[#All],[Period]]=AD$1)*((Table3[[#All],[Variables ]]=$AF$3)+(Table3[[#All],[Variables ]]=$AF$2)+(Table3[[#All],[Variables ]]=$AF$4)),0)</f>
        <v>0</v>
      </c>
    </row>
    <row r="364" spans="1:30" x14ac:dyDescent="0.35">
      <c r="A364" s="5">
        <v>38</v>
      </c>
      <c r="B364" s="6" t="s">
        <v>1414</v>
      </c>
      <c r="C364" s="8">
        <v>12.85280259</v>
      </c>
      <c r="D364" s="6" t="s">
        <v>1466</v>
      </c>
      <c r="E364" s="6">
        <v>1</v>
      </c>
      <c r="F364" s="6">
        <v>2</v>
      </c>
      <c r="G364" s="6">
        <v>3</v>
      </c>
      <c r="H364" s="6"/>
      <c r="I364" s="6">
        <v>1989</v>
      </c>
      <c r="J364" s="6">
        <v>0</v>
      </c>
      <c r="K364" s="6" t="s">
        <v>1362</v>
      </c>
      <c r="L364" s="6">
        <v>87</v>
      </c>
      <c r="M364" s="6">
        <v>87</v>
      </c>
      <c r="N364" s="6">
        <v>19.007032599999999</v>
      </c>
      <c r="O364" s="9">
        <v>15.685</v>
      </c>
      <c r="P364" cm="1">
        <f t="array" ref="P364">_xlfn._xlws.FILTER(Table3[[#All],[Name]],(Table3[[#All],[Polygon]]=$A364)*(Table3[[#All],[Period]]=P$1)*((Table3[[#All],[Variables ]]=$AF$3)+(Table3[[#All],[Variables ]]=$AF$2)+(Table3[[#All],[Variables ]]=$AF$4)),0)</f>
        <v>0</v>
      </c>
      <c r="Q364" t="str" cm="1">
        <f t="array" ref="Q364">_xlfn._xlws.FILTER(Table3[[#All],[Name]],(Table3[[#All],[Polygon]]=$A364)*(Table3[[#All],[Period]]=Q$1)*((Table3[[#All],[Variables ]]=$AF$3)+(Table3[[#All],[Variables ]]=$AF$2)+(Table3[[#All],[Variables ]]=$AF$4)),0)</f>
        <v>AH</v>
      </c>
      <c r="R364" t="str" cm="1">
        <f t="array" ref="R364">_xlfn._xlws.FILTER(Table3[[#All],[Name]],(Table3[[#All],[Polygon]]=$A364)*(Table3[[#All],[Period]]=R$1)*((Table3[[#All],[Variables ]]=$AF$3)+(Table3[[#All],[Variables ]]=$AF$2)+(Table3[[#All],[Variables ]]=$AF$4)),0)</f>
        <v>PCT</v>
      </c>
      <c r="S364" t="str" cm="1">
        <f t="array" ref="S364">_xlfn._xlws.FILTER(Table3[[#All],[Name]],(Table3[[#All],[Polygon]]=$A364)*(Table3[[#All],[Period]]=S$1)*((Table3[[#All],[Variables ]]=$AF$3)+(Table3[[#All],[Variables ]]=$AF$2)+(Table3[[#All],[Variables ]]=$AF$4)),0)</f>
        <v>AH</v>
      </c>
      <c r="T364" t="str" cm="1">
        <f t="array" ref="T364">_xlfn._xlws.FILTER(Table3[[#All],[Name]],(Table3[[#All],[Polygon]]=$A364)*(Table3[[#All],[Period]]=T$1)*((Table3[[#All],[Variables ]]=$AF$3)+(Table3[[#All],[Variables ]]=$AF$2)+(Table3[[#All],[Variables ]]=$AF$4)),0)</f>
        <v>AH</v>
      </c>
      <c r="U364" cm="1">
        <f t="array" ref="U364">_xlfn._xlws.FILTER(Table3[[#All],[Name]],(Table3[[#All],[Polygon]]=$A364)*(Table3[[#All],[Period]]=U$1)*((Table3[[#All],[Variables ]]=$AF$3)+(Table3[[#All],[Variables ]]=$AF$2)+(Table3[[#All],[Variables ]]=$AF$4)),0)</f>
        <v>0</v>
      </c>
      <c r="V364" cm="1">
        <f t="array" ref="V364">_xlfn._xlws.FILTER(Table3[[#All],[Name]],(Table3[[#All],[Polygon]]=$A364)*(Table3[[#All],[Period]]=V$1)*((Table3[[#All],[Variables ]]=$AF$3)+(Table3[[#All],[Variables ]]=$AF$2)+(Table3[[#All],[Variables ]]=$AF$4)),0)</f>
        <v>0</v>
      </c>
      <c r="W364" cm="1">
        <f t="array" ref="W364">_xlfn._xlws.FILTER(Table3[[#All],[Name]],(Table3[[#All],[Polygon]]=$A364)*(Table3[[#All],[Period]]=W$1)*((Table3[[#All],[Variables ]]=$AF$3)+(Table3[[#All],[Variables ]]=$AF$2)+(Table3[[#All],[Variables ]]=$AF$4)),0)</f>
        <v>0</v>
      </c>
      <c r="X364" cm="1">
        <f t="array" ref="X364">_xlfn._xlws.FILTER(Table3[[#All],[Name]],(Table3[[#All],[Polygon]]=$A364)*(Table3[[#All],[Period]]=X$1)*((Table3[[#All],[Variables ]]=$AF$3)+(Table3[[#All],[Variables ]]=$AF$2)+(Table3[[#All],[Variables ]]=$AF$4)),0)</f>
        <v>0</v>
      </c>
      <c r="Y364" cm="1">
        <f t="array" ref="Y364">_xlfn._xlws.FILTER(Table3[[#All],[Name]],(Table3[[#All],[Polygon]]=$A364)*(Table3[[#All],[Period]]=Y$1)*((Table3[[#All],[Variables ]]=$AF$3)+(Table3[[#All],[Variables ]]=$AF$2)+(Table3[[#All],[Variables ]]=$AF$4)),0)</f>
        <v>0</v>
      </c>
      <c r="Z364" cm="1">
        <f t="array" ref="Z364">_xlfn._xlws.FILTER(Table3[[#All],[Name]],(Table3[[#All],[Polygon]]=$A364)*(Table3[[#All],[Period]]=Z$1)*((Table3[[#All],[Variables ]]=$AF$3)+(Table3[[#All],[Variables ]]=$AF$2)+(Table3[[#All],[Variables ]]=$AF$4)),0)</f>
        <v>0</v>
      </c>
      <c r="AA364" cm="1">
        <f t="array" ref="AA364">_xlfn._xlws.FILTER(Table3[[#All],[Name]],(Table3[[#All],[Polygon]]=$A364)*(Table3[[#All],[Period]]=AA$1)*((Table3[[#All],[Variables ]]=$AF$3)+(Table3[[#All],[Variables ]]=$AF$2)+(Table3[[#All],[Variables ]]=$AF$4)),0)</f>
        <v>0</v>
      </c>
      <c r="AB364" cm="1">
        <f t="array" ref="AB364">_xlfn._xlws.FILTER(Table3[[#All],[Name]],(Table3[[#All],[Polygon]]=$A364)*(Table3[[#All],[Period]]=AB$1)*((Table3[[#All],[Variables ]]=$AF$3)+(Table3[[#All],[Variables ]]=$AF$2)+(Table3[[#All],[Variables ]]=$AF$4)),0)</f>
        <v>0</v>
      </c>
      <c r="AC364" cm="1">
        <f t="array" ref="AC364">_xlfn._xlws.FILTER(Table3[[#All],[Name]],(Table3[[#All],[Polygon]]=$A364)*(Table3[[#All],[Period]]=AC$1)*((Table3[[#All],[Variables ]]=$AF$3)+(Table3[[#All],[Variables ]]=$AF$2)+(Table3[[#All],[Variables ]]=$AF$4)),0)</f>
        <v>0</v>
      </c>
      <c r="AD364" cm="1">
        <f t="array" ref="AD364">_xlfn._xlws.FILTER(Table3[[#All],[Name]],(Table3[[#All],[Polygon]]=$A364)*(Table3[[#All],[Period]]=AD$1)*((Table3[[#All],[Variables ]]=$AF$3)+(Table3[[#All],[Variables ]]=$AF$2)+(Table3[[#All],[Variables ]]=$AF$4)),0)</f>
        <v>0</v>
      </c>
    </row>
    <row r="365" spans="1:30" x14ac:dyDescent="0.35">
      <c r="A365" s="3">
        <v>38</v>
      </c>
      <c r="B365" s="4" t="s">
        <v>1414</v>
      </c>
      <c r="C365" s="10">
        <v>12.85280259</v>
      </c>
      <c r="D365" s="4" t="s">
        <v>1466</v>
      </c>
      <c r="E365" s="4">
        <v>1</v>
      </c>
      <c r="F365" s="4">
        <v>2</v>
      </c>
      <c r="G365" s="4">
        <v>3</v>
      </c>
      <c r="H365" s="4"/>
      <c r="I365" s="4">
        <v>1989</v>
      </c>
      <c r="J365" s="4">
        <v>0</v>
      </c>
      <c r="K365" s="4" t="s">
        <v>1362</v>
      </c>
      <c r="L365" s="4">
        <v>38</v>
      </c>
      <c r="M365" s="4">
        <v>38</v>
      </c>
      <c r="N365" s="4">
        <v>12.85280259</v>
      </c>
      <c r="O365" s="11">
        <v>12.853</v>
      </c>
      <c r="P365" cm="1">
        <f t="array" ref="P365">_xlfn._xlws.FILTER(Table3[[#All],[Name]],(Table3[[#All],[Polygon]]=$A365)*(Table3[[#All],[Period]]=P$1)*((Table3[[#All],[Variables ]]=$AF$3)+(Table3[[#All],[Variables ]]=$AF$2)+(Table3[[#All],[Variables ]]=$AF$4)),0)</f>
        <v>0</v>
      </c>
      <c r="Q365" t="str" cm="1">
        <f t="array" ref="Q365">_xlfn._xlws.FILTER(Table3[[#All],[Name]],(Table3[[#All],[Polygon]]=$A365)*(Table3[[#All],[Period]]=Q$1)*((Table3[[#All],[Variables ]]=$AF$3)+(Table3[[#All],[Variables ]]=$AF$2)+(Table3[[#All],[Variables ]]=$AF$4)),0)</f>
        <v>AH</v>
      </c>
      <c r="R365" t="str" cm="1">
        <f t="array" ref="R365">_xlfn._xlws.FILTER(Table3[[#All],[Name]],(Table3[[#All],[Polygon]]=$A365)*(Table3[[#All],[Period]]=R$1)*((Table3[[#All],[Variables ]]=$AF$3)+(Table3[[#All],[Variables ]]=$AF$2)+(Table3[[#All],[Variables ]]=$AF$4)),0)</f>
        <v>PCT</v>
      </c>
      <c r="S365" t="str" cm="1">
        <f t="array" ref="S365">_xlfn._xlws.FILTER(Table3[[#All],[Name]],(Table3[[#All],[Polygon]]=$A365)*(Table3[[#All],[Period]]=S$1)*((Table3[[#All],[Variables ]]=$AF$3)+(Table3[[#All],[Variables ]]=$AF$2)+(Table3[[#All],[Variables ]]=$AF$4)),0)</f>
        <v>AH</v>
      </c>
      <c r="T365" t="str" cm="1">
        <f t="array" ref="T365">_xlfn._xlws.FILTER(Table3[[#All],[Name]],(Table3[[#All],[Polygon]]=$A365)*(Table3[[#All],[Period]]=T$1)*((Table3[[#All],[Variables ]]=$AF$3)+(Table3[[#All],[Variables ]]=$AF$2)+(Table3[[#All],[Variables ]]=$AF$4)),0)</f>
        <v>AH</v>
      </c>
      <c r="U365" cm="1">
        <f t="array" ref="U365">_xlfn._xlws.FILTER(Table3[[#All],[Name]],(Table3[[#All],[Polygon]]=$A365)*(Table3[[#All],[Period]]=U$1)*((Table3[[#All],[Variables ]]=$AF$3)+(Table3[[#All],[Variables ]]=$AF$2)+(Table3[[#All],[Variables ]]=$AF$4)),0)</f>
        <v>0</v>
      </c>
      <c r="V365" cm="1">
        <f t="array" ref="V365">_xlfn._xlws.FILTER(Table3[[#All],[Name]],(Table3[[#All],[Polygon]]=$A365)*(Table3[[#All],[Period]]=V$1)*((Table3[[#All],[Variables ]]=$AF$3)+(Table3[[#All],[Variables ]]=$AF$2)+(Table3[[#All],[Variables ]]=$AF$4)),0)</f>
        <v>0</v>
      </c>
      <c r="W365" cm="1">
        <f t="array" ref="W365">_xlfn._xlws.FILTER(Table3[[#All],[Name]],(Table3[[#All],[Polygon]]=$A365)*(Table3[[#All],[Period]]=W$1)*((Table3[[#All],[Variables ]]=$AF$3)+(Table3[[#All],[Variables ]]=$AF$2)+(Table3[[#All],[Variables ]]=$AF$4)),0)</f>
        <v>0</v>
      </c>
      <c r="X365" cm="1">
        <f t="array" ref="X365">_xlfn._xlws.FILTER(Table3[[#All],[Name]],(Table3[[#All],[Polygon]]=$A365)*(Table3[[#All],[Period]]=X$1)*((Table3[[#All],[Variables ]]=$AF$3)+(Table3[[#All],[Variables ]]=$AF$2)+(Table3[[#All],[Variables ]]=$AF$4)),0)</f>
        <v>0</v>
      </c>
      <c r="Y365" cm="1">
        <f t="array" ref="Y365">_xlfn._xlws.FILTER(Table3[[#All],[Name]],(Table3[[#All],[Polygon]]=$A365)*(Table3[[#All],[Period]]=Y$1)*((Table3[[#All],[Variables ]]=$AF$3)+(Table3[[#All],[Variables ]]=$AF$2)+(Table3[[#All],[Variables ]]=$AF$4)),0)</f>
        <v>0</v>
      </c>
      <c r="Z365" cm="1">
        <f t="array" ref="Z365">_xlfn._xlws.FILTER(Table3[[#All],[Name]],(Table3[[#All],[Polygon]]=$A365)*(Table3[[#All],[Period]]=Z$1)*((Table3[[#All],[Variables ]]=$AF$3)+(Table3[[#All],[Variables ]]=$AF$2)+(Table3[[#All],[Variables ]]=$AF$4)),0)</f>
        <v>0</v>
      </c>
      <c r="AA365" cm="1">
        <f t="array" ref="AA365">_xlfn._xlws.FILTER(Table3[[#All],[Name]],(Table3[[#All],[Polygon]]=$A365)*(Table3[[#All],[Period]]=AA$1)*((Table3[[#All],[Variables ]]=$AF$3)+(Table3[[#All],[Variables ]]=$AF$2)+(Table3[[#All],[Variables ]]=$AF$4)),0)</f>
        <v>0</v>
      </c>
      <c r="AB365" cm="1">
        <f t="array" ref="AB365">_xlfn._xlws.FILTER(Table3[[#All],[Name]],(Table3[[#All],[Polygon]]=$A365)*(Table3[[#All],[Period]]=AB$1)*((Table3[[#All],[Variables ]]=$AF$3)+(Table3[[#All],[Variables ]]=$AF$2)+(Table3[[#All],[Variables ]]=$AF$4)),0)</f>
        <v>0</v>
      </c>
      <c r="AC365" cm="1">
        <f t="array" ref="AC365">_xlfn._xlws.FILTER(Table3[[#All],[Name]],(Table3[[#All],[Polygon]]=$A365)*(Table3[[#All],[Period]]=AC$1)*((Table3[[#All],[Variables ]]=$AF$3)+(Table3[[#All],[Variables ]]=$AF$2)+(Table3[[#All],[Variables ]]=$AF$4)),0)</f>
        <v>0</v>
      </c>
      <c r="AD365" cm="1">
        <f t="array" ref="AD365">_xlfn._xlws.FILTER(Table3[[#All],[Name]],(Table3[[#All],[Polygon]]=$A365)*(Table3[[#All],[Period]]=AD$1)*((Table3[[#All],[Variables ]]=$AF$3)+(Table3[[#All],[Variables ]]=$AF$2)+(Table3[[#All],[Variables ]]=$AF$4)),0)</f>
        <v>0</v>
      </c>
    </row>
    <row r="366" spans="1:30" x14ac:dyDescent="0.35">
      <c r="A366" s="5">
        <v>38</v>
      </c>
      <c r="B366" s="6" t="s">
        <v>1414</v>
      </c>
      <c r="C366" s="8">
        <v>12.85280259</v>
      </c>
      <c r="D366" s="6" t="s">
        <v>1466</v>
      </c>
      <c r="E366" s="6">
        <v>1</v>
      </c>
      <c r="F366" s="6">
        <v>2</v>
      </c>
      <c r="G366" s="6">
        <v>3</v>
      </c>
      <c r="H366" s="6"/>
      <c r="I366" s="6">
        <v>1989</v>
      </c>
      <c r="J366" s="6">
        <v>0</v>
      </c>
      <c r="K366" s="6" t="s">
        <v>1362</v>
      </c>
      <c r="L366" s="6">
        <v>23</v>
      </c>
      <c r="M366" s="6">
        <v>23</v>
      </c>
      <c r="N366" s="6">
        <v>4.8369459189999997</v>
      </c>
      <c r="O366" s="9">
        <v>2.4620000000000002</v>
      </c>
      <c r="P366" cm="1">
        <f t="array" ref="P366">_xlfn._xlws.FILTER(Table3[[#All],[Name]],(Table3[[#All],[Polygon]]=$A366)*(Table3[[#All],[Period]]=P$1)*((Table3[[#All],[Variables ]]=$AF$3)+(Table3[[#All],[Variables ]]=$AF$2)+(Table3[[#All],[Variables ]]=$AF$4)),0)</f>
        <v>0</v>
      </c>
      <c r="Q366" t="str" cm="1">
        <f t="array" ref="Q366">_xlfn._xlws.FILTER(Table3[[#All],[Name]],(Table3[[#All],[Polygon]]=$A366)*(Table3[[#All],[Period]]=Q$1)*((Table3[[#All],[Variables ]]=$AF$3)+(Table3[[#All],[Variables ]]=$AF$2)+(Table3[[#All],[Variables ]]=$AF$4)),0)</f>
        <v>AH</v>
      </c>
      <c r="R366" t="str" cm="1">
        <f t="array" ref="R366">_xlfn._xlws.FILTER(Table3[[#All],[Name]],(Table3[[#All],[Polygon]]=$A366)*(Table3[[#All],[Period]]=R$1)*((Table3[[#All],[Variables ]]=$AF$3)+(Table3[[#All],[Variables ]]=$AF$2)+(Table3[[#All],[Variables ]]=$AF$4)),0)</f>
        <v>PCT</v>
      </c>
      <c r="S366" t="str" cm="1">
        <f t="array" ref="S366">_xlfn._xlws.FILTER(Table3[[#All],[Name]],(Table3[[#All],[Polygon]]=$A366)*(Table3[[#All],[Period]]=S$1)*((Table3[[#All],[Variables ]]=$AF$3)+(Table3[[#All],[Variables ]]=$AF$2)+(Table3[[#All],[Variables ]]=$AF$4)),0)</f>
        <v>AH</v>
      </c>
      <c r="T366" t="str" cm="1">
        <f t="array" ref="T366">_xlfn._xlws.FILTER(Table3[[#All],[Name]],(Table3[[#All],[Polygon]]=$A366)*(Table3[[#All],[Period]]=T$1)*((Table3[[#All],[Variables ]]=$AF$3)+(Table3[[#All],[Variables ]]=$AF$2)+(Table3[[#All],[Variables ]]=$AF$4)),0)</f>
        <v>AH</v>
      </c>
      <c r="U366" cm="1">
        <f t="array" ref="U366">_xlfn._xlws.FILTER(Table3[[#All],[Name]],(Table3[[#All],[Polygon]]=$A366)*(Table3[[#All],[Period]]=U$1)*((Table3[[#All],[Variables ]]=$AF$3)+(Table3[[#All],[Variables ]]=$AF$2)+(Table3[[#All],[Variables ]]=$AF$4)),0)</f>
        <v>0</v>
      </c>
      <c r="V366" cm="1">
        <f t="array" ref="V366">_xlfn._xlws.FILTER(Table3[[#All],[Name]],(Table3[[#All],[Polygon]]=$A366)*(Table3[[#All],[Period]]=V$1)*((Table3[[#All],[Variables ]]=$AF$3)+(Table3[[#All],[Variables ]]=$AF$2)+(Table3[[#All],[Variables ]]=$AF$4)),0)</f>
        <v>0</v>
      </c>
      <c r="W366" cm="1">
        <f t="array" ref="W366">_xlfn._xlws.FILTER(Table3[[#All],[Name]],(Table3[[#All],[Polygon]]=$A366)*(Table3[[#All],[Period]]=W$1)*((Table3[[#All],[Variables ]]=$AF$3)+(Table3[[#All],[Variables ]]=$AF$2)+(Table3[[#All],[Variables ]]=$AF$4)),0)</f>
        <v>0</v>
      </c>
      <c r="X366" cm="1">
        <f t="array" ref="X366">_xlfn._xlws.FILTER(Table3[[#All],[Name]],(Table3[[#All],[Polygon]]=$A366)*(Table3[[#All],[Period]]=X$1)*((Table3[[#All],[Variables ]]=$AF$3)+(Table3[[#All],[Variables ]]=$AF$2)+(Table3[[#All],[Variables ]]=$AF$4)),0)</f>
        <v>0</v>
      </c>
      <c r="Y366" cm="1">
        <f t="array" ref="Y366">_xlfn._xlws.FILTER(Table3[[#All],[Name]],(Table3[[#All],[Polygon]]=$A366)*(Table3[[#All],[Period]]=Y$1)*((Table3[[#All],[Variables ]]=$AF$3)+(Table3[[#All],[Variables ]]=$AF$2)+(Table3[[#All],[Variables ]]=$AF$4)),0)</f>
        <v>0</v>
      </c>
      <c r="Z366" cm="1">
        <f t="array" ref="Z366">_xlfn._xlws.FILTER(Table3[[#All],[Name]],(Table3[[#All],[Polygon]]=$A366)*(Table3[[#All],[Period]]=Z$1)*((Table3[[#All],[Variables ]]=$AF$3)+(Table3[[#All],[Variables ]]=$AF$2)+(Table3[[#All],[Variables ]]=$AF$4)),0)</f>
        <v>0</v>
      </c>
      <c r="AA366" cm="1">
        <f t="array" ref="AA366">_xlfn._xlws.FILTER(Table3[[#All],[Name]],(Table3[[#All],[Polygon]]=$A366)*(Table3[[#All],[Period]]=AA$1)*((Table3[[#All],[Variables ]]=$AF$3)+(Table3[[#All],[Variables ]]=$AF$2)+(Table3[[#All],[Variables ]]=$AF$4)),0)</f>
        <v>0</v>
      </c>
      <c r="AB366" cm="1">
        <f t="array" ref="AB366">_xlfn._xlws.FILTER(Table3[[#All],[Name]],(Table3[[#All],[Polygon]]=$A366)*(Table3[[#All],[Period]]=AB$1)*((Table3[[#All],[Variables ]]=$AF$3)+(Table3[[#All],[Variables ]]=$AF$2)+(Table3[[#All],[Variables ]]=$AF$4)),0)</f>
        <v>0</v>
      </c>
      <c r="AC366" cm="1">
        <f t="array" ref="AC366">_xlfn._xlws.FILTER(Table3[[#All],[Name]],(Table3[[#All],[Polygon]]=$A366)*(Table3[[#All],[Period]]=AC$1)*((Table3[[#All],[Variables ]]=$AF$3)+(Table3[[#All],[Variables ]]=$AF$2)+(Table3[[#All],[Variables ]]=$AF$4)),0)</f>
        <v>0</v>
      </c>
      <c r="AD366" cm="1">
        <f t="array" ref="AD366">_xlfn._xlws.FILTER(Table3[[#All],[Name]],(Table3[[#All],[Polygon]]=$A366)*(Table3[[#All],[Period]]=AD$1)*((Table3[[#All],[Variables ]]=$AF$3)+(Table3[[#All],[Variables ]]=$AF$2)+(Table3[[#All],[Variables ]]=$AF$4)),0)</f>
        <v>0</v>
      </c>
    </row>
    <row r="367" spans="1:30" x14ac:dyDescent="0.35">
      <c r="A367" s="3">
        <v>38</v>
      </c>
      <c r="B367" s="4" t="s">
        <v>1414</v>
      </c>
      <c r="C367" s="10">
        <v>12.85280259</v>
      </c>
      <c r="D367" s="4" t="s">
        <v>1466</v>
      </c>
      <c r="E367" s="4">
        <v>1</v>
      </c>
      <c r="F367" s="4">
        <v>2</v>
      </c>
      <c r="G367" s="4">
        <v>3</v>
      </c>
      <c r="H367" s="4"/>
      <c r="I367" s="4">
        <v>1989</v>
      </c>
      <c r="J367" s="4">
        <v>0</v>
      </c>
      <c r="K367" s="4" t="s">
        <v>1362</v>
      </c>
      <c r="L367" s="4">
        <v>81</v>
      </c>
      <c r="M367" s="4">
        <v>81</v>
      </c>
      <c r="N367" s="4">
        <v>21.812853059999998</v>
      </c>
      <c r="O367" s="11">
        <v>11.435</v>
      </c>
      <c r="P367" cm="1">
        <f t="array" ref="P367">_xlfn._xlws.FILTER(Table3[[#All],[Name]],(Table3[[#All],[Polygon]]=$A367)*(Table3[[#All],[Period]]=P$1)*((Table3[[#All],[Variables ]]=$AF$3)+(Table3[[#All],[Variables ]]=$AF$2)+(Table3[[#All],[Variables ]]=$AF$4)),0)</f>
        <v>0</v>
      </c>
      <c r="Q367" t="str" cm="1">
        <f t="array" ref="Q367">_xlfn._xlws.FILTER(Table3[[#All],[Name]],(Table3[[#All],[Polygon]]=$A367)*(Table3[[#All],[Period]]=Q$1)*((Table3[[#All],[Variables ]]=$AF$3)+(Table3[[#All],[Variables ]]=$AF$2)+(Table3[[#All],[Variables ]]=$AF$4)),0)</f>
        <v>AH</v>
      </c>
      <c r="R367" t="str" cm="1">
        <f t="array" ref="R367">_xlfn._xlws.FILTER(Table3[[#All],[Name]],(Table3[[#All],[Polygon]]=$A367)*(Table3[[#All],[Period]]=R$1)*((Table3[[#All],[Variables ]]=$AF$3)+(Table3[[#All],[Variables ]]=$AF$2)+(Table3[[#All],[Variables ]]=$AF$4)),0)</f>
        <v>PCT</v>
      </c>
      <c r="S367" t="str" cm="1">
        <f t="array" ref="S367">_xlfn._xlws.FILTER(Table3[[#All],[Name]],(Table3[[#All],[Polygon]]=$A367)*(Table3[[#All],[Period]]=S$1)*((Table3[[#All],[Variables ]]=$AF$3)+(Table3[[#All],[Variables ]]=$AF$2)+(Table3[[#All],[Variables ]]=$AF$4)),0)</f>
        <v>AH</v>
      </c>
      <c r="T367" t="str" cm="1">
        <f t="array" ref="T367">_xlfn._xlws.FILTER(Table3[[#All],[Name]],(Table3[[#All],[Polygon]]=$A367)*(Table3[[#All],[Period]]=T$1)*((Table3[[#All],[Variables ]]=$AF$3)+(Table3[[#All],[Variables ]]=$AF$2)+(Table3[[#All],[Variables ]]=$AF$4)),0)</f>
        <v>AH</v>
      </c>
      <c r="U367" cm="1">
        <f t="array" ref="U367">_xlfn._xlws.FILTER(Table3[[#All],[Name]],(Table3[[#All],[Polygon]]=$A367)*(Table3[[#All],[Period]]=U$1)*((Table3[[#All],[Variables ]]=$AF$3)+(Table3[[#All],[Variables ]]=$AF$2)+(Table3[[#All],[Variables ]]=$AF$4)),0)</f>
        <v>0</v>
      </c>
      <c r="V367" cm="1">
        <f t="array" ref="V367">_xlfn._xlws.FILTER(Table3[[#All],[Name]],(Table3[[#All],[Polygon]]=$A367)*(Table3[[#All],[Period]]=V$1)*((Table3[[#All],[Variables ]]=$AF$3)+(Table3[[#All],[Variables ]]=$AF$2)+(Table3[[#All],[Variables ]]=$AF$4)),0)</f>
        <v>0</v>
      </c>
      <c r="W367" cm="1">
        <f t="array" ref="W367">_xlfn._xlws.FILTER(Table3[[#All],[Name]],(Table3[[#All],[Polygon]]=$A367)*(Table3[[#All],[Period]]=W$1)*((Table3[[#All],[Variables ]]=$AF$3)+(Table3[[#All],[Variables ]]=$AF$2)+(Table3[[#All],[Variables ]]=$AF$4)),0)</f>
        <v>0</v>
      </c>
      <c r="X367" cm="1">
        <f t="array" ref="X367">_xlfn._xlws.FILTER(Table3[[#All],[Name]],(Table3[[#All],[Polygon]]=$A367)*(Table3[[#All],[Period]]=X$1)*((Table3[[#All],[Variables ]]=$AF$3)+(Table3[[#All],[Variables ]]=$AF$2)+(Table3[[#All],[Variables ]]=$AF$4)),0)</f>
        <v>0</v>
      </c>
      <c r="Y367" cm="1">
        <f t="array" ref="Y367">_xlfn._xlws.FILTER(Table3[[#All],[Name]],(Table3[[#All],[Polygon]]=$A367)*(Table3[[#All],[Period]]=Y$1)*((Table3[[#All],[Variables ]]=$AF$3)+(Table3[[#All],[Variables ]]=$AF$2)+(Table3[[#All],[Variables ]]=$AF$4)),0)</f>
        <v>0</v>
      </c>
      <c r="Z367" cm="1">
        <f t="array" ref="Z367">_xlfn._xlws.FILTER(Table3[[#All],[Name]],(Table3[[#All],[Polygon]]=$A367)*(Table3[[#All],[Period]]=Z$1)*((Table3[[#All],[Variables ]]=$AF$3)+(Table3[[#All],[Variables ]]=$AF$2)+(Table3[[#All],[Variables ]]=$AF$4)),0)</f>
        <v>0</v>
      </c>
      <c r="AA367" cm="1">
        <f t="array" ref="AA367">_xlfn._xlws.FILTER(Table3[[#All],[Name]],(Table3[[#All],[Polygon]]=$A367)*(Table3[[#All],[Period]]=AA$1)*((Table3[[#All],[Variables ]]=$AF$3)+(Table3[[#All],[Variables ]]=$AF$2)+(Table3[[#All],[Variables ]]=$AF$4)),0)</f>
        <v>0</v>
      </c>
      <c r="AB367" cm="1">
        <f t="array" ref="AB367">_xlfn._xlws.FILTER(Table3[[#All],[Name]],(Table3[[#All],[Polygon]]=$A367)*(Table3[[#All],[Period]]=AB$1)*((Table3[[#All],[Variables ]]=$AF$3)+(Table3[[#All],[Variables ]]=$AF$2)+(Table3[[#All],[Variables ]]=$AF$4)),0)</f>
        <v>0</v>
      </c>
      <c r="AC367" cm="1">
        <f t="array" ref="AC367">_xlfn._xlws.FILTER(Table3[[#All],[Name]],(Table3[[#All],[Polygon]]=$A367)*(Table3[[#All],[Period]]=AC$1)*((Table3[[#All],[Variables ]]=$AF$3)+(Table3[[#All],[Variables ]]=$AF$2)+(Table3[[#All],[Variables ]]=$AF$4)),0)</f>
        <v>0</v>
      </c>
      <c r="AD367" cm="1">
        <f t="array" ref="AD367">_xlfn._xlws.FILTER(Table3[[#All],[Name]],(Table3[[#All],[Polygon]]=$A367)*(Table3[[#All],[Period]]=AD$1)*((Table3[[#All],[Variables ]]=$AF$3)+(Table3[[#All],[Variables ]]=$AF$2)+(Table3[[#All],[Variables ]]=$AF$4)),0)</f>
        <v>0</v>
      </c>
    </row>
    <row r="368" spans="1:30" x14ac:dyDescent="0.35">
      <c r="A368" s="5">
        <v>38</v>
      </c>
      <c r="B368" s="6" t="s">
        <v>1414</v>
      </c>
      <c r="C368" s="8">
        <v>12.85280259</v>
      </c>
      <c r="D368" s="6" t="s">
        <v>1466</v>
      </c>
      <c r="E368" s="6">
        <v>1</v>
      </c>
      <c r="F368" s="6">
        <v>2</v>
      </c>
      <c r="G368" s="6">
        <v>3</v>
      </c>
      <c r="H368" s="6"/>
      <c r="I368" s="6">
        <v>1989</v>
      </c>
      <c r="J368" s="6">
        <v>0</v>
      </c>
      <c r="K368" s="6" t="s">
        <v>1362</v>
      </c>
      <c r="L368" s="6">
        <v>11</v>
      </c>
      <c r="M368" s="6">
        <v>11</v>
      </c>
      <c r="N368" s="6">
        <v>6.5670085130000002</v>
      </c>
      <c r="O368" s="9">
        <v>4.0380000000000003</v>
      </c>
      <c r="P368" cm="1">
        <f t="array" ref="P368">_xlfn._xlws.FILTER(Table3[[#All],[Name]],(Table3[[#All],[Polygon]]=$A368)*(Table3[[#All],[Period]]=P$1)*((Table3[[#All],[Variables ]]=$AF$3)+(Table3[[#All],[Variables ]]=$AF$2)+(Table3[[#All],[Variables ]]=$AF$4)),0)</f>
        <v>0</v>
      </c>
      <c r="Q368" t="str" cm="1">
        <f t="array" ref="Q368">_xlfn._xlws.FILTER(Table3[[#All],[Name]],(Table3[[#All],[Polygon]]=$A368)*(Table3[[#All],[Period]]=Q$1)*((Table3[[#All],[Variables ]]=$AF$3)+(Table3[[#All],[Variables ]]=$AF$2)+(Table3[[#All],[Variables ]]=$AF$4)),0)</f>
        <v>AH</v>
      </c>
      <c r="R368" t="str" cm="1">
        <f t="array" ref="R368">_xlfn._xlws.FILTER(Table3[[#All],[Name]],(Table3[[#All],[Polygon]]=$A368)*(Table3[[#All],[Period]]=R$1)*((Table3[[#All],[Variables ]]=$AF$3)+(Table3[[#All],[Variables ]]=$AF$2)+(Table3[[#All],[Variables ]]=$AF$4)),0)</f>
        <v>PCT</v>
      </c>
      <c r="S368" t="str" cm="1">
        <f t="array" ref="S368">_xlfn._xlws.FILTER(Table3[[#All],[Name]],(Table3[[#All],[Polygon]]=$A368)*(Table3[[#All],[Period]]=S$1)*((Table3[[#All],[Variables ]]=$AF$3)+(Table3[[#All],[Variables ]]=$AF$2)+(Table3[[#All],[Variables ]]=$AF$4)),0)</f>
        <v>AH</v>
      </c>
      <c r="T368" t="str" cm="1">
        <f t="array" ref="T368">_xlfn._xlws.FILTER(Table3[[#All],[Name]],(Table3[[#All],[Polygon]]=$A368)*(Table3[[#All],[Period]]=T$1)*((Table3[[#All],[Variables ]]=$AF$3)+(Table3[[#All],[Variables ]]=$AF$2)+(Table3[[#All],[Variables ]]=$AF$4)),0)</f>
        <v>AH</v>
      </c>
      <c r="U368" cm="1">
        <f t="array" ref="U368">_xlfn._xlws.FILTER(Table3[[#All],[Name]],(Table3[[#All],[Polygon]]=$A368)*(Table3[[#All],[Period]]=U$1)*((Table3[[#All],[Variables ]]=$AF$3)+(Table3[[#All],[Variables ]]=$AF$2)+(Table3[[#All],[Variables ]]=$AF$4)),0)</f>
        <v>0</v>
      </c>
      <c r="V368" cm="1">
        <f t="array" ref="V368">_xlfn._xlws.FILTER(Table3[[#All],[Name]],(Table3[[#All],[Polygon]]=$A368)*(Table3[[#All],[Period]]=V$1)*((Table3[[#All],[Variables ]]=$AF$3)+(Table3[[#All],[Variables ]]=$AF$2)+(Table3[[#All],[Variables ]]=$AF$4)),0)</f>
        <v>0</v>
      </c>
      <c r="W368" cm="1">
        <f t="array" ref="W368">_xlfn._xlws.FILTER(Table3[[#All],[Name]],(Table3[[#All],[Polygon]]=$A368)*(Table3[[#All],[Period]]=W$1)*((Table3[[#All],[Variables ]]=$AF$3)+(Table3[[#All],[Variables ]]=$AF$2)+(Table3[[#All],[Variables ]]=$AF$4)),0)</f>
        <v>0</v>
      </c>
      <c r="X368" cm="1">
        <f t="array" ref="X368">_xlfn._xlws.FILTER(Table3[[#All],[Name]],(Table3[[#All],[Polygon]]=$A368)*(Table3[[#All],[Period]]=X$1)*((Table3[[#All],[Variables ]]=$AF$3)+(Table3[[#All],[Variables ]]=$AF$2)+(Table3[[#All],[Variables ]]=$AF$4)),0)</f>
        <v>0</v>
      </c>
      <c r="Y368" cm="1">
        <f t="array" ref="Y368">_xlfn._xlws.FILTER(Table3[[#All],[Name]],(Table3[[#All],[Polygon]]=$A368)*(Table3[[#All],[Period]]=Y$1)*((Table3[[#All],[Variables ]]=$AF$3)+(Table3[[#All],[Variables ]]=$AF$2)+(Table3[[#All],[Variables ]]=$AF$4)),0)</f>
        <v>0</v>
      </c>
      <c r="Z368" cm="1">
        <f t="array" ref="Z368">_xlfn._xlws.FILTER(Table3[[#All],[Name]],(Table3[[#All],[Polygon]]=$A368)*(Table3[[#All],[Period]]=Z$1)*((Table3[[#All],[Variables ]]=$AF$3)+(Table3[[#All],[Variables ]]=$AF$2)+(Table3[[#All],[Variables ]]=$AF$4)),0)</f>
        <v>0</v>
      </c>
      <c r="AA368" cm="1">
        <f t="array" ref="AA368">_xlfn._xlws.FILTER(Table3[[#All],[Name]],(Table3[[#All],[Polygon]]=$A368)*(Table3[[#All],[Period]]=AA$1)*((Table3[[#All],[Variables ]]=$AF$3)+(Table3[[#All],[Variables ]]=$AF$2)+(Table3[[#All],[Variables ]]=$AF$4)),0)</f>
        <v>0</v>
      </c>
      <c r="AB368" cm="1">
        <f t="array" ref="AB368">_xlfn._xlws.FILTER(Table3[[#All],[Name]],(Table3[[#All],[Polygon]]=$A368)*(Table3[[#All],[Period]]=AB$1)*((Table3[[#All],[Variables ]]=$AF$3)+(Table3[[#All],[Variables ]]=$AF$2)+(Table3[[#All],[Variables ]]=$AF$4)),0)</f>
        <v>0</v>
      </c>
      <c r="AC368" cm="1">
        <f t="array" ref="AC368">_xlfn._xlws.FILTER(Table3[[#All],[Name]],(Table3[[#All],[Polygon]]=$A368)*(Table3[[#All],[Period]]=AC$1)*((Table3[[#All],[Variables ]]=$AF$3)+(Table3[[#All],[Variables ]]=$AF$2)+(Table3[[#All],[Variables ]]=$AF$4)),0)</f>
        <v>0</v>
      </c>
      <c r="AD368" cm="1">
        <f t="array" ref="AD368">_xlfn._xlws.FILTER(Table3[[#All],[Name]],(Table3[[#All],[Polygon]]=$A368)*(Table3[[#All],[Period]]=AD$1)*((Table3[[#All],[Variables ]]=$AF$3)+(Table3[[#All],[Variables ]]=$AF$2)+(Table3[[#All],[Variables ]]=$AF$4)),0)</f>
        <v>0</v>
      </c>
    </row>
    <row r="369" spans="1:30" x14ac:dyDescent="0.35">
      <c r="A369" s="3">
        <v>39</v>
      </c>
      <c r="B369" s="4" t="s">
        <v>1830</v>
      </c>
      <c r="C369" s="10">
        <v>13.85877282</v>
      </c>
      <c r="D369" s="4" t="s">
        <v>1466</v>
      </c>
      <c r="E369" s="4">
        <v>0</v>
      </c>
      <c r="F369" s="4">
        <v>4</v>
      </c>
      <c r="G369" s="4">
        <v>5</v>
      </c>
      <c r="H369" s="4"/>
      <c r="I369" s="4">
        <v>0</v>
      </c>
      <c r="J369" s="4">
        <v>0</v>
      </c>
      <c r="K369" s="4" t="s">
        <v>1362</v>
      </c>
      <c r="L369" s="4">
        <v>41</v>
      </c>
      <c r="M369" s="4">
        <v>41</v>
      </c>
      <c r="N369" s="4">
        <v>32.561142779999997</v>
      </c>
      <c r="O369" s="11">
        <v>21.463999999999999</v>
      </c>
      <c r="P369" cm="1">
        <f t="array" ref="P369">_xlfn._xlws.FILTER(Table3[[#All],[Name]],(Table3[[#All],[Polygon]]=$A369)*(Table3[[#All],[Period]]=P$1)*((Table3[[#All],[Variables ]]=$AF$3)+(Table3[[#All],[Variables ]]=$AF$2)+(Table3[[#All],[Variables ]]=$AF$4)),0)</f>
        <v>0</v>
      </c>
      <c r="Q369" t="str" cm="1">
        <f t="array" ref="Q369">_xlfn._xlws.FILTER(Table3[[#All],[Name]],(Table3[[#All],[Polygon]]=$A369)*(Table3[[#All],[Period]]=Q$1)*((Table3[[#All],[Variables ]]=$AF$3)+(Table3[[#All],[Variables ]]=$AF$2)+(Table3[[#All],[Variables ]]=$AF$4)),0)</f>
        <v>AH</v>
      </c>
      <c r="R369" cm="1">
        <f t="array" ref="R369">_xlfn._xlws.FILTER(Table3[[#All],[Name]],(Table3[[#All],[Polygon]]=$A369)*(Table3[[#All],[Period]]=R$1)*((Table3[[#All],[Variables ]]=$AF$3)+(Table3[[#All],[Variables ]]=$AF$2)+(Table3[[#All],[Variables ]]=$AF$4)),0)</f>
        <v>0</v>
      </c>
      <c r="S369" cm="1">
        <f t="array" ref="S369">_xlfn._xlws.FILTER(Table3[[#All],[Name]],(Table3[[#All],[Polygon]]=$A369)*(Table3[[#All],[Period]]=S$1)*((Table3[[#All],[Variables ]]=$AF$3)+(Table3[[#All],[Variables ]]=$AF$2)+(Table3[[#All],[Variables ]]=$AF$4)),0)</f>
        <v>0</v>
      </c>
      <c r="T369" cm="1">
        <f t="array" ref="T369">_xlfn._xlws.FILTER(Table3[[#All],[Name]],(Table3[[#All],[Polygon]]=$A369)*(Table3[[#All],[Period]]=T$1)*((Table3[[#All],[Variables ]]=$AF$3)+(Table3[[#All],[Variables ]]=$AF$2)+(Table3[[#All],[Variables ]]=$AF$4)),0)</f>
        <v>0</v>
      </c>
      <c r="U369" cm="1">
        <f t="array" ref="U369">_xlfn._xlws.FILTER(Table3[[#All],[Name]],(Table3[[#All],[Polygon]]=$A369)*(Table3[[#All],[Period]]=U$1)*((Table3[[#All],[Variables ]]=$AF$3)+(Table3[[#All],[Variables ]]=$AF$2)+(Table3[[#All],[Variables ]]=$AF$4)),0)</f>
        <v>0</v>
      </c>
      <c r="V369" cm="1">
        <f t="array" ref="V369">_xlfn._xlws.FILTER(Table3[[#All],[Name]],(Table3[[#All],[Polygon]]=$A369)*(Table3[[#All],[Period]]=V$1)*((Table3[[#All],[Variables ]]=$AF$3)+(Table3[[#All],[Variables ]]=$AF$2)+(Table3[[#All],[Variables ]]=$AF$4)),0)</f>
        <v>0</v>
      </c>
      <c r="W369" cm="1">
        <f t="array" ref="W369">_xlfn._xlws.FILTER(Table3[[#All],[Name]],(Table3[[#All],[Polygon]]=$A369)*(Table3[[#All],[Period]]=W$1)*((Table3[[#All],[Variables ]]=$AF$3)+(Table3[[#All],[Variables ]]=$AF$2)+(Table3[[#All],[Variables ]]=$AF$4)),0)</f>
        <v>0</v>
      </c>
      <c r="X369" t="str" cm="1">
        <f t="array" ref="X369">_xlfn._xlws.FILTER(Table3[[#All],[Name]],(Table3[[#All],[Polygon]]=$A369)*(Table3[[#All],[Period]]=X$1)*((Table3[[#All],[Variables ]]=$AF$3)+(Table3[[#All],[Variables ]]=$AF$2)+(Table3[[#All],[Variables ]]=$AF$4)),0)</f>
        <v>H</v>
      </c>
      <c r="Y369" t="str" cm="1">
        <f t="array" ref="Y369">_xlfn._xlws.FILTER(Table3[[#All],[Name]],(Table3[[#All],[Polygon]]=$A369)*(Table3[[#All],[Period]]=Y$1)*((Table3[[#All],[Variables ]]=$AF$3)+(Table3[[#All],[Variables ]]=$AF$2)+(Table3[[#All],[Variables ]]=$AF$4)),0)</f>
        <v>AH</v>
      </c>
      <c r="Z369" t="str" cm="1">
        <f t="array" ref="Z369">_xlfn._xlws.FILTER(Table3[[#All],[Name]],(Table3[[#All],[Polygon]]=$A369)*(Table3[[#All],[Period]]=Z$1)*((Table3[[#All],[Variables ]]=$AF$3)+(Table3[[#All],[Variables ]]=$AF$2)+(Table3[[#All],[Variables ]]=$AF$4)),0)</f>
        <v>AH</v>
      </c>
      <c r="AA369" cm="1">
        <f t="array" ref="AA369">_xlfn._xlws.FILTER(Table3[[#All],[Name]],(Table3[[#All],[Polygon]]=$A369)*(Table3[[#All],[Period]]=AA$1)*((Table3[[#All],[Variables ]]=$AF$3)+(Table3[[#All],[Variables ]]=$AF$2)+(Table3[[#All],[Variables ]]=$AF$4)),0)</f>
        <v>0</v>
      </c>
      <c r="AB369" t="str" cm="1">
        <f t="array" ref="AB369">_xlfn._xlws.FILTER(Table3[[#All],[Name]],(Table3[[#All],[Polygon]]=$A369)*(Table3[[#All],[Period]]=AB$1)*((Table3[[#All],[Variables ]]=$AF$3)+(Table3[[#All],[Variables ]]=$AF$2)+(Table3[[#All],[Variables ]]=$AF$4)),0)</f>
        <v>PCT</v>
      </c>
      <c r="AC369" t="str" cm="1">
        <f t="array" ref="AC369">_xlfn._xlws.FILTER(Table3[[#All],[Name]],(Table3[[#All],[Polygon]]=$A369)*(Table3[[#All],[Period]]=AC$1)*((Table3[[#All],[Variables ]]=$AF$3)+(Table3[[#All],[Variables ]]=$AF$2)+(Table3[[#All],[Variables ]]=$AF$4)),0)</f>
        <v>AH</v>
      </c>
      <c r="AD369" t="str" cm="1">
        <f t="array" ref="AD369">_xlfn._xlws.FILTER(Table3[[#All],[Name]],(Table3[[#All],[Polygon]]=$A369)*(Table3[[#All],[Period]]=AD$1)*((Table3[[#All],[Variables ]]=$AF$3)+(Table3[[#All],[Variables ]]=$AF$2)+(Table3[[#All],[Variables ]]=$AF$4)),0)</f>
        <v>AH</v>
      </c>
    </row>
    <row r="370" spans="1:30" x14ac:dyDescent="0.35">
      <c r="A370" s="5">
        <v>39</v>
      </c>
      <c r="B370" s="6" t="s">
        <v>1830</v>
      </c>
      <c r="C370" s="8">
        <v>13.85877282</v>
      </c>
      <c r="D370" s="6" t="s">
        <v>1466</v>
      </c>
      <c r="E370" s="6">
        <v>0</v>
      </c>
      <c r="F370" s="6">
        <v>4</v>
      </c>
      <c r="G370" s="6">
        <v>5</v>
      </c>
      <c r="H370" s="6"/>
      <c r="I370" s="6">
        <v>0</v>
      </c>
      <c r="J370" s="6">
        <v>0</v>
      </c>
      <c r="K370" s="6" t="s">
        <v>1362</v>
      </c>
      <c r="L370" s="6">
        <v>32</v>
      </c>
      <c r="M370" s="6">
        <v>32</v>
      </c>
      <c r="N370" s="6">
        <v>12.81368767</v>
      </c>
      <c r="O370" s="9">
        <v>5.0019999999999998</v>
      </c>
      <c r="P370" cm="1">
        <f t="array" ref="P370">_xlfn._xlws.FILTER(Table3[[#All],[Name]],(Table3[[#All],[Polygon]]=$A370)*(Table3[[#All],[Period]]=P$1)*((Table3[[#All],[Variables ]]=$AF$3)+(Table3[[#All],[Variables ]]=$AF$2)+(Table3[[#All],[Variables ]]=$AF$4)),0)</f>
        <v>0</v>
      </c>
      <c r="Q370" t="str" cm="1">
        <f t="array" ref="Q370">_xlfn._xlws.FILTER(Table3[[#All],[Name]],(Table3[[#All],[Polygon]]=$A370)*(Table3[[#All],[Period]]=Q$1)*((Table3[[#All],[Variables ]]=$AF$3)+(Table3[[#All],[Variables ]]=$AF$2)+(Table3[[#All],[Variables ]]=$AF$4)),0)</f>
        <v>AH</v>
      </c>
      <c r="R370" cm="1">
        <f t="array" ref="R370">_xlfn._xlws.FILTER(Table3[[#All],[Name]],(Table3[[#All],[Polygon]]=$A370)*(Table3[[#All],[Period]]=R$1)*((Table3[[#All],[Variables ]]=$AF$3)+(Table3[[#All],[Variables ]]=$AF$2)+(Table3[[#All],[Variables ]]=$AF$4)),0)</f>
        <v>0</v>
      </c>
      <c r="S370" cm="1">
        <f t="array" ref="S370">_xlfn._xlws.FILTER(Table3[[#All],[Name]],(Table3[[#All],[Polygon]]=$A370)*(Table3[[#All],[Period]]=S$1)*((Table3[[#All],[Variables ]]=$AF$3)+(Table3[[#All],[Variables ]]=$AF$2)+(Table3[[#All],[Variables ]]=$AF$4)),0)</f>
        <v>0</v>
      </c>
      <c r="T370" cm="1">
        <f t="array" ref="T370">_xlfn._xlws.FILTER(Table3[[#All],[Name]],(Table3[[#All],[Polygon]]=$A370)*(Table3[[#All],[Period]]=T$1)*((Table3[[#All],[Variables ]]=$AF$3)+(Table3[[#All],[Variables ]]=$AF$2)+(Table3[[#All],[Variables ]]=$AF$4)),0)</f>
        <v>0</v>
      </c>
      <c r="U370" cm="1">
        <f t="array" ref="U370">_xlfn._xlws.FILTER(Table3[[#All],[Name]],(Table3[[#All],[Polygon]]=$A370)*(Table3[[#All],[Period]]=U$1)*((Table3[[#All],[Variables ]]=$AF$3)+(Table3[[#All],[Variables ]]=$AF$2)+(Table3[[#All],[Variables ]]=$AF$4)),0)</f>
        <v>0</v>
      </c>
      <c r="V370" cm="1">
        <f t="array" ref="V370">_xlfn._xlws.FILTER(Table3[[#All],[Name]],(Table3[[#All],[Polygon]]=$A370)*(Table3[[#All],[Period]]=V$1)*((Table3[[#All],[Variables ]]=$AF$3)+(Table3[[#All],[Variables ]]=$AF$2)+(Table3[[#All],[Variables ]]=$AF$4)),0)</f>
        <v>0</v>
      </c>
      <c r="W370" cm="1">
        <f t="array" ref="W370">_xlfn._xlws.FILTER(Table3[[#All],[Name]],(Table3[[#All],[Polygon]]=$A370)*(Table3[[#All],[Period]]=W$1)*((Table3[[#All],[Variables ]]=$AF$3)+(Table3[[#All],[Variables ]]=$AF$2)+(Table3[[#All],[Variables ]]=$AF$4)),0)</f>
        <v>0</v>
      </c>
      <c r="X370" t="str" cm="1">
        <f t="array" ref="X370">_xlfn._xlws.FILTER(Table3[[#All],[Name]],(Table3[[#All],[Polygon]]=$A370)*(Table3[[#All],[Period]]=X$1)*((Table3[[#All],[Variables ]]=$AF$3)+(Table3[[#All],[Variables ]]=$AF$2)+(Table3[[#All],[Variables ]]=$AF$4)),0)</f>
        <v>H</v>
      </c>
      <c r="Y370" t="str" cm="1">
        <f t="array" ref="Y370">_xlfn._xlws.FILTER(Table3[[#All],[Name]],(Table3[[#All],[Polygon]]=$A370)*(Table3[[#All],[Period]]=Y$1)*((Table3[[#All],[Variables ]]=$AF$3)+(Table3[[#All],[Variables ]]=$AF$2)+(Table3[[#All],[Variables ]]=$AF$4)),0)</f>
        <v>AH</v>
      </c>
      <c r="Z370" t="str" cm="1">
        <f t="array" ref="Z370">_xlfn._xlws.FILTER(Table3[[#All],[Name]],(Table3[[#All],[Polygon]]=$A370)*(Table3[[#All],[Period]]=Z$1)*((Table3[[#All],[Variables ]]=$AF$3)+(Table3[[#All],[Variables ]]=$AF$2)+(Table3[[#All],[Variables ]]=$AF$4)),0)</f>
        <v>AH</v>
      </c>
      <c r="AA370" cm="1">
        <f t="array" ref="AA370">_xlfn._xlws.FILTER(Table3[[#All],[Name]],(Table3[[#All],[Polygon]]=$A370)*(Table3[[#All],[Period]]=AA$1)*((Table3[[#All],[Variables ]]=$AF$3)+(Table3[[#All],[Variables ]]=$AF$2)+(Table3[[#All],[Variables ]]=$AF$4)),0)</f>
        <v>0</v>
      </c>
      <c r="AB370" t="str" cm="1">
        <f t="array" ref="AB370">_xlfn._xlws.FILTER(Table3[[#All],[Name]],(Table3[[#All],[Polygon]]=$A370)*(Table3[[#All],[Period]]=AB$1)*((Table3[[#All],[Variables ]]=$AF$3)+(Table3[[#All],[Variables ]]=$AF$2)+(Table3[[#All],[Variables ]]=$AF$4)),0)</f>
        <v>PCT</v>
      </c>
      <c r="AC370" t="str" cm="1">
        <f t="array" ref="AC370">_xlfn._xlws.FILTER(Table3[[#All],[Name]],(Table3[[#All],[Polygon]]=$A370)*(Table3[[#All],[Period]]=AC$1)*((Table3[[#All],[Variables ]]=$AF$3)+(Table3[[#All],[Variables ]]=$AF$2)+(Table3[[#All],[Variables ]]=$AF$4)),0)</f>
        <v>AH</v>
      </c>
      <c r="AD370" t="str" cm="1">
        <f t="array" ref="AD370">_xlfn._xlws.FILTER(Table3[[#All],[Name]],(Table3[[#All],[Polygon]]=$A370)*(Table3[[#All],[Period]]=AD$1)*((Table3[[#All],[Variables ]]=$AF$3)+(Table3[[#All],[Variables ]]=$AF$2)+(Table3[[#All],[Variables ]]=$AF$4)),0)</f>
        <v>AH</v>
      </c>
    </row>
    <row r="371" spans="1:30" x14ac:dyDescent="0.35">
      <c r="A371" s="3">
        <v>39</v>
      </c>
      <c r="B371" s="4" t="s">
        <v>1830</v>
      </c>
      <c r="C371" s="10">
        <v>13.85877282</v>
      </c>
      <c r="D371" s="4" t="s">
        <v>1466</v>
      </c>
      <c r="E371" s="4">
        <v>0</v>
      </c>
      <c r="F371" s="4">
        <v>4</v>
      </c>
      <c r="G371" s="4">
        <v>5</v>
      </c>
      <c r="H371" s="4"/>
      <c r="I371" s="4">
        <v>0</v>
      </c>
      <c r="J371" s="4">
        <v>0</v>
      </c>
      <c r="K371" s="4" t="s">
        <v>1362</v>
      </c>
      <c r="L371" s="4">
        <v>60</v>
      </c>
      <c r="M371" s="4">
        <v>60</v>
      </c>
      <c r="N371" s="4">
        <v>27.581774939999999</v>
      </c>
      <c r="O371" s="11">
        <v>1.06</v>
      </c>
      <c r="P371" cm="1">
        <f t="array" ref="P371">_xlfn._xlws.FILTER(Table3[[#All],[Name]],(Table3[[#All],[Polygon]]=$A371)*(Table3[[#All],[Period]]=P$1)*((Table3[[#All],[Variables ]]=$AF$3)+(Table3[[#All],[Variables ]]=$AF$2)+(Table3[[#All],[Variables ]]=$AF$4)),0)</f>
        <v>0</v>
      </c>
      <c r="Q371" t="str" cm="1">
        <f t="array" ref="Q371">_xlfn._xlws.FILTER(Table3[[#All],[Name]],(Table3[[#All],[Polygon]]=$A371)*(Table3[[#All],[Period]]=Q$1)*((Table3[[#All],[Variables ]]=$AF$3)+(Table3[[#All],[Variables ]]=$AF$2)+(Table3[[#All],[Variables ]]=$AF$4)),0)</f>
        <v>AH</v>
      </c>
      <c r="R371" cm="1">
        <f t="array" ref="R371">_xlfn._xlws.FILTER(Table3[[#All],[Name]],(Table3[[#All],[Polygon]]=$A371)*(Table3[[#All],[Period]]=R$1)*((Table3[[#All],[Variables ]]=$AF$3)+(Table3[[#All],[Variables ]]=$AF$2)+(Table3[[#All],[Variables ]]=$AF$4)),0)</f>
        <v>0</v>
      </c>
      <c r="S371" cm="1">
        <f t="array" ref="S371">_xlfn._xlws.FILTER(Table3[[#All],[Name]],(Table3[[#All],[Polygon]]=$A371)*(Table3[[#All],[Period]]=S$1)*((Table3[[#All],[Variables ]]=$AF$3)+(Table3[[#All],[Variables ]]=$AF$2)+(Table3[[#All],[Variables ]]=$AF$4)),0)</f>
        <v>0</v>
      </c>
      <c r="T371" cm="1">
        <f t="array" ref="T371">_xlfn._xlws.FILTER(Table3[[#All],[Name]],(Table3[[#All],[Polygon]]=$A371)*(Table3[[#All],[Period]]=T$1)*((Table3[[#All],[Variables ]]=$AF$3)+(Table3[[#All],[Variables ]]=$AF$2)+(Table3[[#All],[Variables ]]=$AF$4)),0)</f>
        <v>0</v>
      </c>
      <c r="U371" cm="1">
        <f t="array" ref="U371">_xlfn._xlws.FILTER(Table3[[#All],[Name]],(Table3[[#All],[Polygon]]=$A371)*(Table3[[#All],[Period]]=U$1)*((Table3[[#All],[Variables ]]=$AF$3)+(Table3[[#All],[Variables ]]=$AF$2)+(Table3[[#All],[Variables ]]=$AF$4)),0)</f>
        <v>0</v>
      </c>
      <c r="V371" cm="1">
        <f t="array" ref="V371">_xlfn._xlws.FILTER(Table3[[#All],[Name]],(Table3[[#All],[Polygon]]=$A371)*(Table3[[#All],[Period]]=V$1)*((Table3[[#All],[Variables ]]=$AF$3)+(Table3[[#All],[Variables ]]=$AF$2)+(Table3[[#All],[Variables ]]=$AF$4)),0)</f>
        <v>0</v>
      </c>
      <c r="W371" cm="1">
        <f t="array" ref="W371">_xlfn._xlws.FILTER(Table3[[#All],[Name]],(Table3[[#All],[Polygon]]=$A371)*(Table3[[#All],[Period]]=W$1)*((Table3[[#All],[Variables ]]=$AF$3)+(Table3[[#All],[Variables ]]=$AF$2)+(Table3[[#All],[Variables ]]=$AF$4)),0)</f>
        <v>0</v>
      </c>
      <c r="X371" t="str" cm="1">
        <f t="array" ref="X371">_xlfn._xlws.FILTER(Table3[[#All],[Name]],(Table3[[#All],[Polygon]]=$A371)*(Table3[[#All],[Period]]=X$1)*((Table3[[#All],[Variables ]]=$AF$3)+(Table3[[#All],[Variables ]]=$AF$2)+(Table3[[#All],[Variables ]]=$AF$4)),0)</f>
        <v>H</v>
      </c>
      <c r="Y371" t="str" cm="1">
        <f t="array" ref="Y371">_xlfn._xlws.FILTER(Table3[[#All],[Name]],(Table3[[#All],[Polygon]]=$A371)*(Table3[[#All],[Period]]=Y$1)*((Table3[[#All],[Variables ]]=$AF$3)+(Table3[[#All],[Variables ]]=$AF$2)+(Table3[[#All],[Variables ]]=$AF$4)),0)</f>
        <v>AH</v>
      </c>
      <c r="Z371" t="str" cm="1">
        <f t="array" ref="Z371">_xlfn._xlws.FILTER(Table3[[#All],[Name]],(Table3[[#All],[Polygon]]=$A371)*(Table3[[#All],[Period]]=Z$1)*((Table3[[#All],[Variables ]]=$AF$3)+(Table3[[#All],[Variables ]]=$AF$2)+(Table3[[#All],[Variables ]]=$AF$4)),0)</f>
        <v>AH</v>
      </c>
      <c r="AA371" cm="1">
        <f t="array" ref="AA371">_xlfn._xlws.FILTER(Table3[[#All],[Name]],(Table3[[#All],[Polygon]]=$A371)*(Table3[[#All],[Period]]=AA$1)*((Table3[[#All],[Variables ]]=$AF$3)+(Table3[[#All],[Variables ]]=$AF$2)+(Table3[[#All],[Variables ]]=$AF$4)),0)</f>
        <v>0</v>
      </c>
      <c r="AB371" t="str" cm="1">
        <f t="array" ref="AB371">_xlfn._xlws.FILTER(Table3[[#All],[Name]],(Table3[[#All],[Polygon]]=$A371)*(Table3[[#All],[Period]]=AB$1)*((Table3[[#All],[Variables ]]=$AF$3)+(Table3[[#All],[Variables ]]=$AF$2)+(Table3[[#All],[Variables ]]=$AF$4)),0)</f>
        <v>PCT</v>
      </c>
      <c r="AC371" t="str" cm="1">
        <f t="array" ref="AC371">_xlfn._xlws.FILTER(Table3[[#All],[Name]],(Table3[[#All],[Polygon]]=$A371)*(Table3[[#All],[Period]]=AC$1)*((Table3[[#All],[Variables ]]=$AF$3)+(Table3[[#All],[Variables ]]=$AF$2)+(Table3[[#All],[Variables ]]=$AF$4)),0)</f>
        <v>AH</v>
      </c>
      <c r="AD371" t="str" cm="1">
        <f t="array" ref="AD371">_xlfn._xlws.FILTER(Table3[[#All],[Name]],(Table3[[#All],[Polygon]]=$A371)*(Table3[[#All],[Period]]=AD$1)*((Table3[[#All],[Variables ]]=$AF$3)+(Table3[[#All],[Variables ]]=$AF$2)+(Table3[[#All],[Variables ]]=$AF$4)),0)</f>
        <v>AH</v>
      </c>
    </row>
    <row r="372" spans="1:30" x14ac:dyDescent="0.35">
      <c r="A372" s="5">
        <v>39</v>
      </c>
      <c r="B372" s="6" t="s">
        <v>1830</v>
      </c>
      <c r="C372" s="8">
        <v>13.85877282</v>
      </c>
      <c r="D372" s="6" t="s">
        <v>1466</v>
      </c>
      <c r="E372" s="6">
        <v>0</v>
      </c>
      <c r="F372" s="6">
        <v>4</v>
      </c>
      <c r="G372" s="6">
        <v>5</v>
      </c>
      <c r="H372" s="6"/>
      <c r="I372" s="6">
        <v>0</v>
      </c>
      <c r="J372" s="6">
        <v>0</v>
      </c>
      <c r="K372" s="6" t="s">
        <v>1362</v>
      </c>
      <c r="L372" s="6">
        <v>33</v>
      </c>
      <c r="M372" s="6">
        <v>33</v>
      </c>
      <c r="N372" s="6">
        <v>14.990913129999999</v>
      </c>
      <c r="O372" s="9">
        <v>13.775</v>
      </c>
      <c r="P372" cm="1">
        <f t="array" ref="P372">_xlfn._xlws.FILTER(Table3[[#All],[Name]],(Table3[[#All],[Polygon]]=$A372)*(Table3[[#All],[Period]]=P$1)*((Table3[[#All],[Variables ]]=$AF$3)+(Table3[[#All],[Variables ]]=$AF$2)+(Table3[[#All],[Variables ]]=$AF$4)),0)</f>
        <v>0</v>
      </c>
      <c r="Q372" t="str" cm="1">
        <f t="array" ref="Q372">_xlfn._xlws.FILTER(Table3[[#All],[Name]],(Table3[[#All],[Polygon]]=$A372)*(Table3[[#All],[Period]]=Q$1)*((Table3[[#All],[Variables ]]=$AF$3)+(Table3[[#All],[Variables ]]=$AF$2)+(Table3[[#All],[Variables ]]=$AF$4)),0)</f>
        <v>AH</v>
      </c>
      <c r="R372" cm="1">
        <f t="array" ref="R372">_xlfn._xlws.FILTER(Table3[[#All],[Name]],(Table3[[#All],[Polygon]]=$A372)*(Table3[[#All],[Period]]=R$1)*((Table3[[#All],[Variables ]]=$AF$3)+(Table3[[#All],[Variables ]]=$AF$2)+(Table3[[#All],[Variables ]]=$AF$4)),0)</f>
        <v>0</v>
      </c>
      <c r="S372" cm="1">
        <f t="array" ref="S372">_xlfn._xlws.FILTER(Table3[[#All],[Name]],(Table3[[#All],[Polygon]]=$A372)*(Table3[[#All],[Period]]=S$1)*((Table3[[#All],[Variables ]]=$AF$3)+(Table3[[#All],[Variables ]]=$AF$2)+(Table3[[#All],[Variables ]]=$AF$4)),0)</f>
        <v>0</v>
      </c>
      <c r="T372" cm="1">
        <f t="array" ref="T372">_xlfn._xlws.FILTER(Table3[[#All],[Name]],(Table3[[#All],[Polygon]]=$A372)*(Table3[[#All],[Period]]=T$1)*((Table3[[#All],[Variables ]]=$AF$3)+(Table3[[#All],[Variables ]]=$AF$2)+(Table3[[#All],[Variables ]]=$AF$4)),0)</f>
        <v>0</v>
      </c>
      <c r="U372" cm="1">
        <f t="array" ref="U372">_xlfn._xlws.FILTER(Table3[[#All],[Name]],(Table3[[#All],[Polygon]]=$A372)*(Table3[[#All],[Period]]=U$1)*((Table3[[#All],[Variables ]]=$AF$3)+(Table3[[#All],[Variables ]]=$AF$2)+(Table3[[#All],[Variables ]]=$AF$4)),0)</f>
        <v>0</v>
      </c>
      <c r="V372" cm="1">
        <f t="array" ref="V372">_xlfn._xlws.FILTER(Table3[[#All],[Name]],(Table3[[#All],[Polygon]]=$A372)*(Table3[[#All],[Period]]=V$1)*((Table3[[#All],[Variables ]]=$AF$3)+(Table3[[#All],[Variables ]]=$AF$2)+(Table3[[#All],[Variables ]]=$AF$4)),0)</f>
        <v>0</v>
      </c>
      <c r="W372" cm="1">
        <f t="array" ref="W372">_xlfn._xlws.FILTER(Table3[[#All],[Name]],(Table3[[#All],[Polygon]]=$A372)*(Table3[[#All],[Period]]=W$1)*((Table3[[#All],[Variables ]]=$AF$3)+(Table3[[#All],[Variables ]]=$AF$2)+(Table3[[#All],[Variables ]]=$AF$4)),0)</f>
        <v>0</v>
      </c>
      <c r="X372" t="str" cm="1">
        <f t="array" ref="X372">_xlfn._xlws.FILTER(Table3[[#All],[Name]],(Table3[[#All],[Polygon]]=$A372)*(Table3[[#All],[Period]]=X$1)*((Table3[[#All],[Variables ]]=$AF$3)+(Table3[[#All],[Variables ]]=$AF$2)+(Table3[[#All],[Variables ]]=$AF$4)),0)</f>
        <v>H</v>
      </c>
      <c r="Y372" t="str" cm="1">
        <f t="array" ref="Y372">_xlfn._xlws.FILTER(Table3[[#All],[Name]],(Table3[[#All],[Polygon]]=$A372)*(Table3[[#All],[Period]]=Y$1)*((Table3[[#All],[Variables ]]=$AF$3)+(Table3[[#All],[Variables ]]=$AF$2)+(Table3[[#All],[Variables ]]=$AF$4)),0)</f>
        <v>AH</v>
      </c>
      <c r="Z372" t="str" cm="1">
        <f t="array" ref="Z372">_xlfn._xlws.FILTER(Table3[[#All],[Name]],(Table3[[#All],[Polygon]]=$A372)*(Table3[[#All],[Period]]=Z$1)*((Table3[[#All],[Variables ]]=$AF$3)+(Table3[[#All],[Variables ]]=$AF$2)+(Table3[[#All],[Variables ]]=$AF$4)),0)</f>
        <v>AH</v>
      </c>
      <c r="AA372" cm="1">
        <f t="array" ref="AA372">_xlfn._xlws.FILTER(Table3[[#All],[Name]],(Table3[[#All],[Polygon]]=$A372)*(Table3[[#All],[Period]]=AA$1)*((Table3[[#All],[Variables ]]=$AF$3)+(Table3[[#All],[Variables ]]=$AF$2)+(Table3[[#All],[Variables ]]=$AF$4)),0)</f>
        <v>0</v>
      </c>
      <c r="AB372" t="str" cm="1">
        <f t="array" ref="AB372">_xlfn._xlws.FILTER(Table3[[#All],[Name]],(Table3[[#All],[Polygon]]=$A372)*(Table3[[#All],[Period]]=AB$1)*((Table3[[#All],[Variables ]]=$AF$3)+(Table3[[#All],[Variables ]]=$AF$2)+(Table3[[#All],[Variables ]]=$AF$4)),0)</f>
        <v>PCT</v>
      </c>
      <c r="AC372" t="str" cm="1">
        <f t="array" ref="AC372">_xlfn._xlws.FILTER(Table3[[#All],[Name]],(Table3[[#All],[Polygon]]=$A372)*(Table3[[#All],[Period]]=AC$1)*((Table3[[#All],[Variables ]]=$AF$3)+(Table3[[#All],[Variables ]]=$AF$2)+(Table3[[#All],[Variables ]]=$AF$4)),0)</f>
        <v>AH</v>
      </c>
      <c r="AD372" t="str" cm="1">
        <f t="array" ref="AD372">_xlfn._xlws.FILTER(Table3[[#All],[Name]],(Table3[[#All],[Polygon]]=$A372)*(Table3[[#All],[Period]]=AD$1)*((Table3[[#All],[Variables ]]=$AF$3)+(Table3[[#All],[Variables ]]=$AF$2)+(Table3[[#All],[Variables ]]=$AF$4)),0)</f>
        <v>AH</v>
      </c>
    </row>
    <row r="373" spans="1:30" x14ac:dyDescent="0.35">
      <c r="A373" s="3">
        <v>39</v>
      </c>
      <c r="B373" s="4" t="s">
        <v>1830</v>
      </c>
      <c r="C373" s="10">
        <v>13.85877282</v>
      </c>
      <c r="D373" s="4" t="s">
        <v>1466</v>
      </c>
      <c r="E373" s="4">
        <v>0</v>
      </c>
      <c r="F373" s="4">
        <v>4</v>
      </c>
      <c r="G373" s="4">
        <v>5</v>
      </c>
      <c r="H373" s="4"/>
      <c r="I373" s="4">
        <v>0</v>
      </c>
      <c r="J373" s="4">
        <v>0</v>
      </c>
      <c r="K373" s="4" t="s">
        <v>1362</v>
      </c>
      <c r="L373" s="4">
        <v>39</v>
      </c>
      <c r="M373" s="4">
        <v>39</v>
      </c>
      <c r="N373" s="4">
        <v>13.85877282</v>
      </c>
      <c r="O373" s="11">
        <v>13.859</v>
      </c>
      <c r="P373" cm="1">
        <f t="array" ref="P373">_xlfn._xlws.FILTER(Table3[[#All],[Name]],(Table3[[#All],[Polygon]]=$A373)*(Table3[[#All],[Period]]=P$1)*((Table3[[#All],[Variables ]]=$AF$3)+(Table3[[#All],[Variables ]]=$AF$2)+(Table3[[#All],[Variables ]]=$AF$4)),0)</f>
        <v>0</v>
      </c>
      <c r="Q373" t="str" cm="1">
        <f t="array" ref="Q373">_xlfn._xlws.FILTER(Table3[[#All],[Name]],(Table3[[#All],[Polygon]]=$A373)*(Table3[[#All],[Period]]=Q$1)*((Table3[[#All],[Variables ]]=$AF$3)+(Table3[[#All],[Variables ]]=$AF$2)+(Table3[[#All],[Variables ]]=$AF$4)),0)</f>
        <v>AH</v>
      </c>
      <c r="R373" cm="1">
        <f t="array" ref="R373">_xlfn._xlws.FILTER(Table3[[#All],[Name]],(Table3[[#All],[Polygon]]=$A373)*(Table3[[#All],[Period]]=R$1)*((Table3[[#All],[Variables ]]=$AF$3)+(Table3[[#All],[Variables ]]=$AF$2)+(Table3[[#All],[Variables ]]=$AF$4)),0)</f>
        <v>0</v>
      </c>
      <c r="S373" cm="1">
        <f t="array" ref="S373">_xlfn._xlws.FILTER(Table3[[#All],[Name]],(Table3[[#All],[Polygon]]=$A373)*(Table3[[#All],[Period]]=S$1)*((Table3[[#All],[Variables ]]=$AF$3)+(Table3[[#All],[Variables ]]=$AF$2)+(Table3[[#All],[Variables ]]=$AF$4)),0)</f>
        <v>0</v>
      </c>
      <c r="T373" cm="1">
        <f t="array" ref="T373">_xlfn._xlws.FILTER(Table3[[#All],[Name]],(Table3[[#All],[Polygon]]=$A373)*(Table3[[#All],[Period]]=T$1)*((Table3[[#All],[Variables ]]=$AF$3)+(Table3[[#All],[Variables ]]=$AF$2)+(Table3[[#All],[Variables ]]=$AF$4)),0)</f>
        <v>0</v>
      </c>
      <c r="U373" cm="1">
        <f t="array" ref="U373">_xlfn._xlws.FILTER(Table3[[#All],[Name]],(Table3[[#All],[Polygon]]=$A373)*(Table3[[#All],[Period]]=U$1)*((Table3[[#All],[Variables ]]=$AF$3)+(Table3[[#All],[Variables ]]=$AF$2)+(Table3[[#All],[Variables ]]=$AF$4)),0)</f>
        <v>0</v>
      </c>
      <c r="V373" cm="1">
        <f t="array" ref="V373">_xlfn._xlws.FILTER(Table3[[#All],[Name]],(Table3[[#All],[Polygon]]=$A373)*(Table3[[#All],[Period]]=V$1)*((Table3[[#All],[Variables ]]=$AF$3)+(Table3[[#All],[Variables ]]=$AF$2)+(Table3[[#All],[Variables ]]=$AF$4)),0)</f>
        <v>0</v>
      </c>
      <c r="W373" cm="1">
        <f t="array" ref="W373">_xlfn._xlws.FILTER(Table3[[#All],[Name]],(Table3[[#All],[Polygon]]=$A373)*(Table3[[#All],[Period]]=W$1)*((Table3[[#All],[Variables ]]=$AF$3)+(Table3[[#All],[Variables ]]=$AF$2)+(Table3[[#All],[Variables ]]=$AF$4)),0)</f>
        <v>0</v>
      </c>
      <c r="X373" t="str" cm="1">
        <f t="array" ref="X373">_xlfn._xlws.FILTER(Table3[[#All],[Name]],(Table3[[#All],[Polygon]]=$A373)*(Table3[[#All],[Period]]=X$1)*((Table3[[#All],[Variables ]]=$AF$3)+(Table3[[#All],[Variables ]]=$AF$2)+(Table3[[#All],[Variables ]]=$AF$4)),0)</f>
        <v>H</v>
      </c>
      <c r="Y373" t="str" cm="1">
        <f t="array" ref="Y373">_xlfn._xlws.FILTER(Table3[[#All],[Name]],(Table3[[#All],[Polygon]]=$A373)*(Table3[[#All],[Period]]=Y$1)*((Table3[[#All],[Variables ]]=$AF$3)+(Table3[[#All],[Variables ]]=$AF$2)+(Table3[[#All],[Variables ]]=$AF$4)),0)</f>
        <v>AH</v>
      </c>
      <c r="Z373" t="str" cm="1">
        <f t="array" ref="Z373">_xlfn._xlws.FILTER(Table3[[#All],[Name]],(Table3[[#All],[Polygon]]=$A373)*(Table3[[#All],[Period]]=Z$1)*((Table3[[#All],[Variables ]]=$AF$3)+(Table3[[#All],[Variables ]]=$AF$2)+(Table3[[#All],[Variables ]]=$AF$4)),0)</f>
        <v>AH</v>
      </c>
      <c r="AA373" cm="1">
        <f t="array" ref="AA373">_xlfn._xlws.FILTER(Table3[[#All],[Name]],(Table3[[#All],[Polygon]]=$A373)*(Table3[[#All],[Period]]=AA$1)*((Table3[[#All],[Variables ]]=$AF$3)+(Table3[[#All],[Variables ]]=$AF$2)+(Table3[[#All],[Variables ]]=$AF$4)),0)</f>
        <v>0</v>
      </c>
      <c r="AB373" t="str" cm="1">
        <f t="array" ref="AB373">_xlfn._xlws.FILTER(Table3[[#All],[Name]],(Table3[[#All],[Polygon]]=$A373)*(Table3[[#All],[Period]]=AB$1)*((Table3[[#All],[Variables ]]=$AF$3)+(Table3[[#All],[Variables ]]=$AF$2)+(Table3[[#All],[Variables ]]=$AF$4)),0)</f>
        <v>PCT</v>
      </c>
      <c r="AC373" t="str" cm="1">
        <f t="array" ref="AC373">_xlfn._xlws.FILTER(Table3[[#All],[Name]],(Table3[[#All],[Polygon]]=$A373)*(Table3[[#All],[Period]]=AC$1)*((Table3[[#All],[Variables ]]=$AF$3)+(Table3[[#All],[Variables ]]=$AF$2)+(Table3[[#All],[Variables ]]=$AF$4)),0)</f>
        <v>AH</v>
      </c>
      <c r="AD373" t="str" cm="1">
        <f t="array" ref="AD373">_xlfn._xlws.FILTER(Table3[[#All],[Name]],(Table3[[#All],[Polygon]]=$A373)*(Table3[[#All],[Period]]=AD$1)*((Table3[[#All],[Variables ]]=$AF$3)+(Table3[[#All],[Variables ]]=$AF$2)+(Table3[[#All],[Variables ]]=$AF$4)),0)</f>
        <v>AH</v>
      </c>
    </row>
    <row r="374" spans="1:30" x14ac:dyDescent="0.35">
      <c r="A374" s="5">
        <v>39</v>
      </c>
      <c r="B374" s="6" t="s">
        <v>1830</v>
      </c>
      <c r="C374" s="8">
        <v>13.85877282</v>
      </c>
      <c r="D374" s="6" t="s">
        <v>1466</v>
      </c>
      <c r="E374" s="6">
        <v>0</v>
      </c>
      <c r="F374" s="6">
        <v>4</v>
      </c>
      <c r="G374" s="6">
        <v>5</v>
      </c>
      <c r="H374" s="6"/>
      <c r="I374" s="6">
        <v>0</v>
      </c>
      <c r="J374" s="6">
        <v>0</v>
      </c>
      <c r="K374" s="6" t="s">
        <v>1362</v>
      </c>
      <c r="L374" s="6">
        <v>732</v>
      </c>
      <c r="M374" s="6">
        <v>732</v>
      </c>
      <c r="N374" s="6">
        <v>31.398621970000001</v>
      </c>
      <c r="O374" s="9">
        <v>1.028</v>
      </c>
      <c r="P374" cm="1">
        <f t="array" ref="P374">_xlfn._xlws.FILTER(Table3[[#All],[Name]],(Table3[[#All],[Polygon]]=$A374)*(Table3[[#All],[Period]]=P$1)*((Table3[[#All],[Variables ]]=$AF$3)+(Table3[[#All],[Variables ]]=$AF$2)+(Table3[[#All],[Variables ]]=$AF$4)),0)</f>
        <v>0</v>
      </c>
      <c r="Q374" t="str" cm="1">
        <f t="array" ref="Q374">_xlfn._xlws.FILTER(Table3[[#All],[Name]],(Table3[[#All],[Polygon]]=$A374)*(Table3[[#All],[Period]]=Q$1)*((Table3[[#All],[Variables ]]=$AF$3)+(Table3[[#All],[Variables ]]=$AF$2)+(Table3[[#All],[Variables ]]=$AF$4)),0)</f>
        <v>AH</v>
      </c>
      <c r="R374" cm="1">
        <f t="array" ref="R374">_xlfn._xlws.FILTER(Table3[[#All],[Name]],(Table3[[#All],[Polygon]]=$A374)*(Table3[[#All],[Period]]=R$1)*((Table3[[#All],[Variables ]]=$AF$3)+(Table3[[#All],[Variables ]]=$AF$2)+(Table3[[#All],[Variables ]]=$AF$4)),0)</f>
        <v>0</v>
      </c>
      <c r="S374" cm="1">
        <f t="array" ref="S374">_xlfn._xlws.FILTER(Table3[[#All],[Name]],(Table3[[#All],[Polygon]]=$A374)*(Table3[[#All],[Period]]=S$1)*((Table3[[#All],[Variables ]]=$AF$3)+(Table3[[#All],[Variables ]]=$AF$2)+(Table3[[#All],[Variables ]]=$AF$4)),0)</f>
        <v>0</v>
      </c>
      <c r="T374" cm="1">
        <f t="array" ref="T374">_xlfn._xlws.FILTER(Table3[[#All],[Name]],(Table3[[#All],[Polygon]]=$A374)*(Table3[[#All],[Period]]=T$1)*((Table3[[#All],[Variables ]]=$AF$3)+(Table3[[#All],[Variables ]]=$AF$2)+(Table3[[#All],[Variables ]]=$AF$4)),0)</f>
        <v>0</v>
      </c>
      <c r="U374" cm="1">
        <f t="array" ref="U374">_xlfn._xlws.FILTER(Table3[[#All],[Name]],(Table3[[#All],[Polygon]]=$A374)*(Table3[[#All],[Period]]=U$1)*((Table3[[#All],[Variables ]]=$AF$3)+(Table3[[#All],[Variables ]]=$AF$2)+(Table3[[#All],[Variables ]]=$AF$4)),0)</f>
        <v>0</v>
      </c>
      <c r="V374" cm="1">
        <f t="array" ref="V374">_xlfn._xlws.FILTER(Table3[[#All],[Name]],(Table3[[#All],[Polygon]]=$A374)*(Table3[[#All],[Period]]=V$1)*((Table3[[#All],[Variables ]]=$AF$3)+(Table3[[#All],[Variables ]]=$AF$2)+(Table3[[#All],[Variables ]]=$AF$4)),0)</f>
        <v>0</v>
      </c>
      <c r="W374" cm="1">
        <f t="array" ref="W374">_xlfn._xlws.FILTER(Table3[[#All],[Name]],(Table3[[#All],[Polygon]]=$A374)*(Table3[[#All],[Period]]=W$1)*((Table3[[#All],[Variables ]]=$AF$3)+(Table3[[#All],[Variables ]]=$AF$2)+(Table3[[#All],[Variables ]]=$AF$4)),0)</f>
        <v>0</v>
      </c>
      <c r="X374" t="str" cm="1">
        <f t="array" ref="X374">_xlfn._xlws.FILTER(Table3[[#All],[Name]],(Table3[[#All],[Polygon]]=$A374)*(Table3[[#All],[Period]]=X$1)*((Table3[[#All],[Variables ]]=$AF$3)+(Table3[[#All],[Variables ]]=$AF$2)+(Table3[[#All],[Variables ]]=$AF$4)),0)</f>
        <v>H</v>
      </c>
      <c r="Y374" t="str" cm="1">
        <f t="array" ref="Y374">_xlfn._xlws.FILTER(Table3[[#All],[Name]],(Table3[[#All],[Polygon]]=$A374)*(Table3[[#All],[Period]]=Y$1)*((Table3[[#All],[Variables ]]=$AF$3)+(Table3[[#All],[Variables ]]=$AF$2)+(Table3[[#All],[Variables ]]=$AF$4)),0)</f>
        <v>AH</v>
      </c>
      <c r="Z374" t="str" cm="1">
        <f t="array" ref="Z374">_xlfn._xlws.FILTER(Table3[[#All],[Name]],(Table3[[#All],[Polygon]]=$A374)*(Table3[[#All],[Period]]=Z$1)*((Table3[[#All],[Variables ]]=$AF$3)+(Table3[[#All],[Variables ]]=$AF$2)+(Table3[[#All],[Variables ]]=$AF$4)),0)</f>
        <v>AH</v>
      </c>
      <c r="AA374" cm="1">
        <f t="array" ref="AA374">_xlfn._xlws.FILTER(Table3[[#All],[Name]],(Table3[[#All],[Polygon]]=$A374)*(Table3[[#All],[Period]]=AA$1)*((Table3[[#All],[Variables ]]=$AF$3)+(Table3[[#All],[Variables ]]=$AF$2)+(Table3[[#All],[Variables ]]=$AF$4)),0)</f>
        <v>0</v>
      </c>
      <c r="AB374" t="str" cm="1">
        <f t="array" ref="AB374">_xlfn._xlws.FILTER(Table3[[#All],[Name]],(Table3[[#All],[Polygon]]=$A374)*(Table3[[#All],[Period]]=AB$1)*((Table3[[#All],[Variables ]]=$AF$3)+(Table3[[#All],[Variables ]]=$AF$2)+(Table3[[#All],[Variables ]]=$AF$4)),0)</f>
        <v>PCT</v>
      </c>
      <c r="AC374" t="str" cm="1">
        <f t="array" ref="AC374">_xlfn._xlws.FILTER(Table3[[#All],[Name]],(Table3[[#All],[Polygon]]=$A374)*(Table3[[#All],[Period]]=AC$1)*((Table3[[#All],[Variables ]]=$AF$3)+(Table3[[#All],[Variables ]]=$AF$2)+(Table3[[#All],[Variables ]]=$AF$4)),0)</f>
        <v>AH</v>
      </c>
      <c r="AD374" t="str" cm="1">
        <f t="array" ref="AD374">_xlfn._xlws.FILTER(Table3[[#All],[Name]],(Table3[[#All],[Polygon]]=$A374)*(Table3[[#All],[Period]]=AD$1)*((Table3[[#All],[Variables ]]=$AF$3)+(Table3[[#All],[Variables ]]=$AF$2)+(Table3[[#All],[Variables ]]=$AF$4)),0)</f>
        <v>AH</v>
      </c>
    </row>
    <row r="375" spans="1:30" x14ac:dyDescent="0.35">
      <c r="A375" s="3">
        <v>4</v>
      </c>
      <c r="B375" s="4" t="s">
        <v>1949</v>
      </c>
      <c r="C375" s="10">
        <v>31.747082410000001</v>
      </c>
      <c r="D375" s="4" t="s">
        <v>1361</v>
      </c>
      <c r="E375" s="4">
        <v>0</v>
      </c>
      <c r="F375" s="4">
        <v>4</v>
      </c>
      <c r="G375" s="4">
        <v>5</v>
      </c>
      <c r="H375" s="4"/>
      <c r="I375" s="4">
        <v>0</v>
      </c>
      <c r="J375" s="4">
        <v>0</v>
      </c>
      <c r="K375" s="4" t="s">
        <v>1362</v>
      </c>
      <c r="L375" s="4">
        <v>72</v>
      </c>
      <c r="M375" s="4">
        <v>72</v>
      </c>
      <c r="N375" s="4">
        <v>23.616497450000001</v>
      </c>
      <c r="O375" s="11">
        <v>0.70399999999999996</v>
      </c>
      <c r="P375" cm="1">
        <f t="array" ref="P375">_xlfn._xlws.FILTER(Table3[[#All],[Name]],(Table3[[#All],[Polygon]]=$A375)*(Table3[[#All],[Period]]=P$1)*((Table3[[#All],[Variables ]]=$AF$3)+(Table3[[#All],[Variables ]]=$AF$2)+(Table3[[#All],[Variables ]]=$AF$4)),0)</f>
        <v>0</v>
      </c>
      <c r="Q375" t="e" cm="1" vm="2">
        <f t="array" aca="1" ref="Q375" ca="1">_xlfn._xlws.FILTER(Table3[[#All],[Name]],(Table3[[#All],[Polygon]]=$A375)*(Table3[[#All],[Period]]=Q$1)*((Table3[[#All],[Variables ]]=$AF$3)+(Table3[[#All],[Variables ]]=$AF$2)+(Table3[[#All],[Variables ]]=$AF$4)),0)</f>
        <v>#VALUE!</v>
      </c>
      <c r="R375" t="str" cm="1">
        <f t="array" ref="R375">_xlfn._xlws.FILTER(Table3[[#All],[Name]],(Table3[[#All],[Polygon]]=$A375)*(Table3[[#All],[Period]]=R$1)*((Table3[[#All],[Variables ]]=$AF$3)+(Table3[[#All],[Variables ]]=$AF$2)+(Table3[[#All],[Variables ]]=$AF$4)),0)</f>
        <v>AH</v>
      </c>
      <c r="S375" t="str" cm="1">
        <f t="array" ref="S375">_xlfn._xlws.FILTER(Table3[[#All],[Name]],(Table3[[#All],[Polygon]]=$A375)*(Table3[[#All],[Period]]=S$1)*((Table3[[#All],[Variables ]]=$AF$3)+(Table3[[#All],[Variables ]]=$AF$2)+(Table3[[#All],[Variables ]]=$AF$4)),0)</f>
        <v>AH</v>
      </c>
      <c r="T375" cm="1">
        <f t="array" ref="T375">_xlfn._xlws.FILTER(Table3[[#All],[Name]],(Table3[[#All],[Polygon]]=$A375)*(Table3[[#All],[Period]]=T$1)*((Table3[[#All],[Variables ]]=$AF$3)+(Table3[[#All],[Variables ]]=$AF$2)+(Table3[[#All],[Variables ]]=$AF$4)),0)</f>
        <v>0</v>
      </c>
      <c r="U375" t="str" cm="1">
        <f t="array" ref="U375">_xlfn._xlws.FILTER(Table3[[#All],[Name]],(Table3[[#All],[Polygon]]=$A375)*(Table3[[#All],[Period]]=U$1)*((Table3[[#All],[Variables ]]=$AF$3)+(Table3[[#All],[Variables ]]=$AF$2)+(Table3[[#All],[Variables ]]=$AF$4)),0)</f>
        <v>PCT</v>
      </c>
      <c r="V375" t="str" cm="1">
        <f t="array" ref="V375">_xlfn._xlws.FILTER(Table3[[#All],[Name]],(Table3[[#All],[Polygon]]=$A375)*(Table3[[#All],[Period]]=V$1)*((Table3[[#All],[Variables ]]=$AF$3)+(Table3[[#All],[Variables ]]=$AF$2)+(Table3[[#All],[Variables ]]=$AF$4)),0)</f>
        <v>AH</v>
      </c>
      <c r="W375" t="str" cm="1">
        <f t="array" ref="W375">_xlfn._xlws.FILTER(Table3[[#All],[Name]],(Table3[[#All],[Polygon]]=$A375)*(Table3[[#All],[Period]]=W$1)*((Table3[[#All],[Variables ]]=$AF$3)+(Table3[[#All],[Variables ]]=$AF$2)+(Table3[[#All],[Variables ]]=$AF$4)),0)</f>
        <v>AH</v>
      </c>
      <c r="X375" cm="1">
        <f t="array" ref="X375">_xlfn._xlws.FILTER(Table3[[#All],[Name]],(Table3[[#All],[Polygon]]=$A375)*(Table3[[#All],[Period]]=X$1)*((Table3[[#All],[Variables ]]=$AF$3)+(Table3[[#All],[Variables ]]=$AF$2)+(Table3[[#All],[Variables ]]=$AF$4)),0)</f>
        <v>0</v>
      </c>
      <c r="Y375" cm="1">
        <f t="array" ref="Y375">_xlfn._xlws.FILTER(Table3[[#All],[Name]],(Table3[[#All],[Polygon]]=$A375)*(Table3[[#All],[Period]]=Y$1)*((Table3[[#All],[Variables ]]=$AF$3)+(Table3[[#All],[Variables ]]=$AF$2)+(Table3[[#All],[Variables ]]=$AF$4)),0)</f>
        <v>0</v>
      </c>
      <c r="Z375" cm="1">
        <f t="array" ref="Z375">_xlfn._xlws.FILTER(Table3[[#All],[Name]],(Table3[[#All],[Polygon]]=$A375)*(Table3[[#All],[Period]]=Z$1)*((Table3[[#All],[Variables ]]=$AF$3)+(Table3[[#All],[Variables ]]=$AF$2)+(Table3[[#All],[Variables ]]=$AF$4)),0)</f>
        <v>0</v>
      </c>
      <c r="AA375" cm="1">
        <f t="array" ref="AA375">_xlfn._xlws.FILTER(Table3[[#All],[Name]],(Table3[[#All],[Polygon]]=$A375)*(Table3[[#All],[Period]]=AA$1)*((Table3[[#All],[Variables ]]=$AF$3)+(Table3[[#All],[Variables ]]=$AF$2)+(Table3[[#All],[Variables ]]=$AF$4)),0)</f>
        <v>0</v>
      </c>
      <c r="AB375" cm="1">
        <f t="array" ref="AB375">_xlfn._xlws.FILTER(Table3[[#All],[Name]],(Table3[[#All],[Polygon]]=$A375)*(Table3[[#All],[Period]]=AB$1)*((Table3[[#All],[Variables ]]=$AF$3)+(Table3[[#All],[Variables ]]=$AF$2)+(Table3[[#All],[Variables ]]=$AF$4)),0)</f>
        <v>0</v>
      </c>
      <c r="AC375" cm="1">
        <f t="array" ref="AC375">_xlfn._xlws.FILTER(Table3[[#All],[Name]],(Table3[[#All],[Polygon]]=$A375)*(Table3[[#All],[Period]]=AC$1)*((Table3[[#All],[Variables ]]=$AF$3)+(Table3[[#All],[Variables ]]=$AF$2)+(Table3[[#All],[Variables ]]=$AF$4)),0)</f>
        <v>0</v>
      </c>
      <c r="AD375" cm="1">
        <f t="array" ref="AD375">_xlfn._xlws.FILTER(Table3[[#All],[Name]],(Table3[[#All],[Polygon]]=$A375)*(Table3[[#All],[Period]]=AD$1)*((Table3[[#All],[Variables ]]=$AF$3)+(Table3[[#All],[Variables ]]=$AF$2)+(Table3[[#All],[Variables ]]=$AF$4)),0)</f>
        <v>0</v>
      </c>
    </row>
    <row r="376" spans="1:30" x14ac:dyDescent="0.35">
      <c r="A376" s="5">
        <v>4</v>
      </c>
      <c r="B376" s="6" t="s">
        <v>1949</v>
      </c>
      <c r="C376" s="8">
        <v>31.747082410000001</v>
      </c>
      <c r="D376" s="6" t="s">
        <v>1361</v>
      </c>
      <c r="E376" s="6">
        <v>0</v>
      </c>
      <c r="F376" s="6">
        <v>4</v>
      </c>
      <c r="G376" s="6">
        <v>5</v>
      </c>
      <c r="H376" s="6"/>
      <c r="I376" s="6">
        <v>0</v>
      </c>
      <c r="J376" s="6">
        <v>0</v>
      </c>
      <c r="K376" s="6" t="s">
        <v>1362</v>
      </c>
      <c r="L376" s="6">
        <v>64</v>
      </c>
      <c r="M376" s="6">
        <v>64</v>
      </c>
      <c r="N376" s="6">
        <v>33.598595150000001</v>
      </c>
      <c r="O376" s="9">
        <v>22.581</v>
      </c>
      <c r="P376" cm="1">
        <f t="array" ref="P376">_xlfn._xlws.FILTER(Table3[[#All],[Name]],(Table3[[#All],[Polygon]]=$A376)*(Table3[[#All],[Period]]=P$1)*((Table3[[#All],[Variables ]]=$AF$3)+(Table3[[#All],[Variables ]]=$AF$2)+(Table3[[#All],[Variables ]]=$AF$4)),0)</f>
        <v>0</v>
      </c>
      <c r="Q376" t="e" cm="1" vm="2">
        <f t="array" aca="1" ref="Q376" ca="1">_xlfn._xlws.FILTER(Table3[[#All],[Name]],(Table3[[#All],[Polygon]]=$A376)*(Table3[[#All],[Period]]=Q$1)*((Table3[[#All],[Variables ]]=$AF$3)+(Table3[[#All],[Variables ]]=$AF$2)+(Table3[[#All],[Variables ]]=$AF$4)),0)</f>
        <v>#VALUE!</v>
      </c>
      <c r="R376" t="str" cm="1">
        <f t="array" ref="R376">_xlfn._xlws.FILTER(Table3[[#All],[Name]],(Table3[[#All],[Polygon]]=$A376)*(Table3[[#All],[Period]]=R$1)*((Table3[[#All],[Variables ]]=$AF$3)+(Table3[[#All],[Variables ]]=$AF$2)+(Table3[[#All],[Variables ]]=$AF$4)),0)</f>
        <v>AH</v>
      </c>
      <c r="S376" t="str" cm="1">
        <f t="array" ref="S376">_xlfn._xlws.FILTER(Table3[[#All],[Name]],(Table3[[#All],[Polygon]]=$A376)*(Table3[[#All],[Period]]=S$1)*((Table3[[#All],[Variables ]]=$AF$3)+(Table3[[#All],[Variables ]]=$AF$2)+(Table3[[#All],[Variables ]]=$AF$4)),0)</f>
        <v>AH</v>
      </c>
      <c r="T376" cm="1">
        <f t="array" ref="T376">_xlfn._xlws.FILTER(Table3[[#All],[Name]],(Table3[[#All],[Polygon]]=$A376)*(Table3[[#All],[Period]]=T$1)*((Table3[[#All],[Variables ]]=$AF$3)+(Table3[[#All],[Variables ]]=$AF$2)+(Table3[[#All],[Variables ]]=$AF$4)),0)</f>
        <v>0</v>
      </c>
      <c r="U376" t="str" cm="1">
        <f t="array" ref="U376">_xlfn._xlws.FILTER(Table3[[#All],[Name]],(Table3[[#All],[Polygon]]=$A376)*(Table3[[#All],[Period]]=U$1)*((Table3[[#All],[Variables ]]=$AF$3)+(Table3[[#All],[Variables ]]=$AF$2)+(Table3[[#All],[Variables ]]=$AF$4)),0)</f>
        <v>PCT</v>
      </c>
      <c r="V376" t="str" cm="1">
        <f t="array" ref="V376">_xlfn._xlws.FILTER(Table3[[#All],[Name]],(Table3[[#All],[Polygon]]=$A376)*(Table3[[#All],[Period]]=V$1)*((Table3[[#All],[Variables ]]=$AF$3)+(Table3[[#All],[Variables ]]=$AF$2)+(Table3[[#All],[Variables ]]=$AF$4)),0)</f>
        <v>AH</v>
      </c>
      <c r="W376" t="str" cm="1">
        <f t="array" ref="W376">_xlfn._xlws.FILTER(Table3[[#All],[Name]],(Table3[[#All],[Polygon]]=$A376)*(Table3[[#All],[Period]]=W$1)*((Table3[[#All],[Variables ]]=$AF$3)+(Table3[[#All],[Variables ]]=$AF$2)+(Table3[[#All],[Variables ]]=$AF$4)),0)</f>
        <v>AH</v>
      </c>
      <c r="X376" cm="1">
        <f t="array" ref="X376">_xlfn._xlws.FILTER(Table3[[#All],[Name]],(Table3[[#All],[Polygon]]=$A376)*(Table3[[#All],[Period]]=X$1)*((Table3[[#All],[Variables ]]=$AF$3)+(Table3[[#All],[Variables ]]=$AF$2)+(Table3[[#All],[Variables ]]=$AF$4)),0)</f>
        <v>0</v>
      </c>
      <c r="Y376" cm="1">
        <f t="array" ref="Y376">_xlfn._xlws.FILTER(Table3[[#All],[Name]],(Table3[[#All],[Polygon]]=$A376)*(Table3[[#All],[Period]]=Y$1)*((Table3[[#All],[Variables ]]=$AF$3)+(Table3[[#All],[Variables ]]=$AF$2)+(Table3[[#All],[Variables ]]=$AF$4)),0)</f>
        <v>0</v>
      </c>
      <c r="Z376" cm="1">
        <f t="array" ref="Z376">_xlfn._xlws.FILTER(Table3[[#All],[Name]],(Table3[[#All],[Polygon]]=$A376)*(Table3[[#All],[Period]]=Z$1)*((Table3[[#All],[Variables ]]=$AF$3)+(Table3[[#All],[Variables ]]=$AF$2)+(Table3[[#All],[Variables ]]=$AF$4)),0)</f>
        <v>0</v>
      </c>
      <c r="AA376" cm="1">
        <f t="array" ref="AA376">_xlfn._xlws.FILTER(Table3[[#All],[Name]],(Table3[[#All],[Polygon]]=$A376)*(Table3[[#All],[Period]]=AA$1)*((Table3[[#All],[Variables ]]=$AF$3)+(Table3[[#All],[Variables ]]=$AF$2)+(Table3[[#All],[Variables ]]=$AF$4)),0)</f>
        <v>0</v>
      </c>
      <c r="AB376" cm="1">
        <f t="array" ref="AB376">_xlfn._xlws.FILTER(Table3[[#All],[Name]],(Table3[[#All],[Polygon]]=$A376)*(Table3[[#All],[Period]]=AB$1)*((Table3[[#All],[Variables ]]=$AF$3)+(Table3[[#All],[Variables ]]=$AF$2)+(Table3[[#All],[Variables ]]=$AF$4)),0)</f>
        <v>0</v>
      </c>
      <c r="AC376" cm="1">
        <f t="array" ref="AC376">_xlfn._xlws.FILTER(Table3[[#All],[Name]],(Table3[[#All],[Polygon]]=$A376)*(Table3[[#All],[Period]]=AC$1)*((Table3[[#All],[Variables ]]=$AF$3)+(Table3[[#All],[Variables ]]=$AF$2)+(Table3[[#All],[Variables ]]=$AF$4)),0)</f>
        <v>0</v>
      </c>
      <c r="AD376" cm="1">
        <f t="array" ref="AD376">_xlfn._xlws.FILTER(Table3[[#All],[Name]],(Table3[[#All],[Polygon]]=$A376)*(Table3[[#All],[Period]]=AD$1)*((Table3[[#All],[Variables ]]=$AF$3)+(Table3[[#All],[Variables ]]=$AF$2)+(Table3[[#All],[Variables ]]=$AF$4)),0)</f>
        <v>0</v>
      </c>
    </row>
    <row r="377" spans="1:30" x14ac:dyDescent="0.35">
      <c r="A377" s="3">
        <v>4</v>
      </c>
      <c r="B377" s="4" t="s">
        <v>1949</v>
      </c>
      <c r="C377" s="10">
        <v>31.747082410000001</v>
      </c>
      <c r="D377" s="4" t="s">
        <v>1361</v>
      </c>
      <c r="E377" s="4">
        <v>0</v>
      </c>
      <c r="F377" s="4">
        <v>4</v>
      </c>
      <c r="G377" s="4">
        <v>5</v>
      </c>
      <c r="H377" s="4"/>
      <c r="I377" s="4">
        <v>0</v>
      </c>
      <c r="J377" s="4">
        <v>0</v>
      </c>
      <c r="K377" s="4" t="s">
        <v>1362</v>
      </c>
      <c r="L377" s="4">
        <v>4</v>
      </c>
      <c r="M377" s="4">
        <v>4</v>
      </c>
      <c r="N377" s="4">
        <v>31.747082410000001</v>
      </c>
      <c r="O377" s="11">
        <v>31.747</v>
      </c>
      <c r="P377" cm="1">
        <f t="array" ref="P377">_xlfn._xlws.FILTER(Table3[[#All],[Name]],(Table3[[#All],[Polygon]]=$A377)*(Table3[[#All],[Period]]=P$1)*((Table3[[#All],[Variables ]]=$AF$3)+(Table3[[#All],[Variables ]]=$AF$2)+(Table3[[#All],[Variables ]]=$AF$4)),0)</f>
        <v>0</v>
      </c>
      <c r="Q377" t="e" cm="1" vm="2">
        <f t="array" aca="1" ref="Q377" ca="1">_xlfn._xlws.FILTER(Table3[[#All],[Name]],(Table3[[#All],[Polygon]]=$A377)*(Table3[[#All],[Period]]=Q$1)*((Table3[[#All],[Variables ]]=$AF$3)+(Table3[[#All],[Variables ]]=$AF$2)+(Table3[[#All],[Variables ]]=$AF$4)),0)</f>
        <v>#VALUE!</v>
      </c>
      <c r="R377" t="str" cm="1">
        <f t="array" ref="R377">_xlfn._xlws.FILTER(Table3[[#All],[Name]],(Table3[[#All],[Polygon]]=$A377)*(Table3[[#All],[Period]]=R$1)*((Table3[[#All],[Variables ]]=$AF$3)+(Table3[[#All],[Variables ]]=$AF$2)+(Table3[[#All],[Variables ]]=$AF$4)),0)</f>
        <v>AH</v>
      </c>
      <c r="S377" t="str" cm="1">
        <f t="array" ref="S377">_xlfn._xlws.FILTER(Table3[[#All],[Name]],(Table3[[#All],[Polygon]]=$A377)*(Table3[[#All],[Period]]=S$1)*((Table3[[#All],[Variables ]]=$AF$3)+(Table3[[#All],[Variables ]]=$AF$2)+(Table3[[#All],[Variables ]]=$AF$4)),0)</f>
        <v>AH</v>
      </c>
      <c r="T377" cm="1">
        <f t="array" ref="T377">_xlfn._xlws.FILTER(Table3[[#All],[Name]],(Table3[[#All],[Polygon]]=$A377)*(Table3[[#All],[Period]]=T$1)*((Table3[[#All],[Variables ]]=$AF$3)+(Table3[[#All],[Variables ]]=$AF$2)+(Table3[[#All],[Variables ]]=$AF$4)),0)</f>
        <v>0</v>
      </c>
      <c r="U377" t="str" cm="1">
        <f t="array" ref="U377">_xlfn._xlws.FILTER(Table3[[#All],[Name]],(Table3[[#All],[Polygon]]=$A377)*(Table3[[#All],[Period]]=U$1)*((Table3[[#All],[Variables ]]=$AF$3)+(Table3[[#All],[Variables ]]=$AF$2)+(Table3[[#All],[Variables ]]=$AF$4)),0)</f>
        <v>PCT</v>
      </c>
      <c r="V377" t="str" cm="1">
        <f t="array" ref="V377">_xlfn._xlws.FILTER(Table3[[#All],[Name]],(Table3[[#All],[Polygon]]=$A377)*(Table3[[#All],[Period]]=V$1)*((Table3[[#All],[Variables ]]=$AF$3)+(Table3[[#All],[Variables ]]=$AF$2)+(Table3[[#All],[Variables ]]=$AF$4)),0)</f>
        <v>AH</v>
      </c>
      <c r="W377" t="str" cm="1">
        <f t="array" ref="W377">_xlfn._xlws.FILTER(Table3[[#All],[Name]],(Table3[[#All],[Polygon]]=$A377)*(Table3[[#All],[Period]]=W$1)*((Table3[[#All],[Variables ]]=$AF$3)+(Table3[[#All],[Variables ]]=$AF$2)+(Table3[[#All],[Variables ]]=$AF$4)),0)</f>
        <v>AH</v>
      </c>
      <c r="X377" cm="1">
        <f t="array" ref="X377">_xlfn._xlws.FILTER(Table3[[#All],[Name]],(Table3[[#All],[Polygon]]=$A377)*(Table3[[#All],[Period]]=X$1)*((Table3[[#All],[Variables ]]=$AF$3)+(Table3[[#All],[Variables ]]=$AF$2)+(Table3[[#All],[Variables ]]=$AF$4)),0)</f>
        <v>0</v>
      </c>
      <c r="Y377" cm="1">
        <f t="array" ref="Y377">_xlfn._xlws.FILTER(Table3[[#All],[Name]],(Table3[[#All],[Polygon]]=$A377)*(Table3[[#All],[Period]]=Y$1)*((Table3[[#All],[Variables ]]=$AF$3)+(Table3[[#All],[Variables ]]=$AF$2)+(Table3[[#All],[Variables ]]=$AF$4)),0)</f>
        <v>0</v>
      </c>
      <c r="Z377" cm="1">
        <f t="array" ref="Z377">_xlfn._xlws.FILTER(Table3[[#All],[Name]],(Table3[[#All],[Polygon]]=$A377)*(Table3[[#All],[Period]]=Z$1)*((Table3[[#All],[Variables ]]=$AF$3)+(Table3[[#All],[Variables ]]=$AF$2)+(Table3[[#All],[Variables ]]=$AF$4)),0)</f>
        <v>0</v>
      </c>
      <c r="AA377" cm="1">
        <f t="array" ref="AA377">_xlfn._xlws.FILTER(Table3[[#All],[Name]],(Table3[[#All],[Polygon]]=$A377)*(Table3[[#All],[Period]]=AA$1)*((Table3[[#All],[Variables ]]=$AF$3)+(Table3[[#All],[Variables ]]=$AF$2)+(Table3[[#All],[Variables ]]=$AF$4)),0)</f>
        <v>0</v>
      </c>
      <c r="AB377" cm="1">
        <f t="array" ref="AB377">_xlfn._xlws.FILTER(Table3[[#All],[Name]],(Table3[[#All],[Polygon]]=$A377)*(Table3[[#All],[Period]]=AB$1)*((Table3[[#All],[Variables ]]=$AF$3)+(Table3[[#All],[Variables ]]=$AF$2)+(Table3[[#All],[Variables ]]=$AF$4)),0)</f>
        <v>0</v>
      </c>
      <c r="AC377" cm="1">
        <f t="array" ref="AC377">_xlfn._xlws.FILTER(Table3[[#All],[Name]],(Table3[[#All],[Polygon]]=$A377)*(Table3[[#All],[Period]]=AC$1)*((Table3[[#All],[Variables ]]=$AF$3)+(Table3[[#All],[Variables ]]=$AF$2)+(Table3[[#All],[Variables ]]=$AF$4)),0)</f>
        <v>0</v>
      </c>
      <c r="AD377" cm="1">
        <f t="array" ref="AD377">_xlfn._xlws.FILTER(Table3[[#All],[Name]],(Table3[[#All],[Polygon]]=$A377)*(Table3[[#All],[Period]]=AD$1)*((Table3[[#All],[Variables ]]=$AF$3)+(Table3[[#All],[Variables ]]=$AF$2)+(Table3[[#All],[Variables ]]=$AF$4)),0)</f>
        <v>0</v>
      </c>
    </row>
    <row r="378" spans="1:30" x14ac:dyDescent="0.35">
      <c r="A378" s="5">
        <v>4</v>
      </c>
      <c r="B378" s="6" t="s">
        <v>1949</v>
      </c>
      <c r="C378" s="8">
        <v>31.747082410000001</v>
      </c>
      <c r="D378" s="6" t="s">
        <v>1361</v>
      </c>
      <c r="E378" s="6">
        <v>0</v>
      </c>
      <c r="F378" s="6">
        <v>4</v>
      </c>
      <c r="G378" s="6">
        <v>5</v>
      </c>
      <c r="H378" s="6"/>
      <c r="I378" s="6">
        <v>0</v>
      </c>
      <c r="J378" s="6">
        <v>0</v>
      </c>
      <c r="K378" s="6" t="s">
        <v>1362</v>
      </c>
      <c r="L378" s="6">
        <v>63</v>
      </c>
      <c r="M378" s="6">
        <v>63</v>
      </c>
      <c r="N378" s="6">
        <v>1.3863872880000001</v>
      </c>
      <c r="O378" s="9">
        <v>1.3859999999999999</v>
      </c>
      <c r="P378" cm="1">
        <f t="array" ref="P378">_xlfn._xlws.FILTER(Table3[[#All],[Name]],(Table3[[#All],[Polygon]]=$A378)*(Table3[[#All],[Period]]=P$1)*((Table3[[#All],[Variables ]]=$AF$3)+(Table3[[#All],[Variables ]]=$AF$2)+(Table3[[#All],[Variables ]]=$AF$4)),0)</f>
        <v>0</v>
      </c>
      <c r="Q378" t="e" cm="1" vm="2">
        <f t="array" aca="1" ref="Q378" ca="1">_xlfn._xlws.FILTER(Table3[[#All],[Name]],(Table3[[#All],[Polygon]]=$A378)*(Table3[[#All],[Period]]=Q$1)*((Table3[[#All],[Variables ]]=$AF$3)+(Table3[[#All],[Variables ]]=$AF$2)+(Table3[[#All],[Variables ]]=$AF$4)),0)</f>
        <v>#VALUE!</v>
      </c>
      <c r="R378" t="str" cm="1">
        <f t="array" ref="R378">_xlfn._xlws.FILTER(Table3[[#All],[Name]],(Table3[[#All],[Polygon]]=$A378)*(Table3[[#All],[Period]]=R$1)*((Table3[[#All],[Variables ]]=$AF$3)+(Table3[[#All],[Variables ]]=$AF$2)+(Table3[[#All],[Variables ]]=$AF$4)),0)</f>
        <v>AH</v>
      </c>
      <c r="S378" t="str" cm="1">
        <f t="array" ref="S378">_xlfn._xlws.FILTER(Table3[[#All],[Name]],(Table3[[#All],[Polygon]]=$A378)*(Table3[[#All],[Period]]=S$1)*((Table3[[#All],[Variables ]]=$AF$3)+(Table3[[#All],[Variables ]]=$AF$2)+(Table3[[#All],[Variables ]]=$AF$4)),0)</f>
        <v>AH</v>
      </c>
      <c r="T378" cm="1">
        <f t="array" ref="T378">_xlfn._xlws.FILTER(Table3[[#All],[Name]],(Table3[[#All],[Polygon]]=$A378)*(Table3[[#All],[Period]]=T$1)*((Table3[[#All],[Variables ]]=$AF$3)+(Table3[[#All],[Variables ]]=$AF$2)+(Table3[[#All],[Variables ]]=$AF$4)),0)</f>
        <v>0</v>
      </c>
      <c r="U378" t="str" cm="1">
        <f t="array" ref="U378">_xlfn._xlws.FILTER(Table3[[#All],[Name]],(Table3[[#All],[Polygon]]=$A378)*(Table3[[#All],[Period]]=U$1)*((Table3[[#All],[Variables ]]=$AF$3)+(Table3[[#All],[Variables ]]=$AF$2)+(Table3[[#All],[Variables ]]=$AF$4)),0)</f>
        <v>PCT</v>
      </c>
      <c r="V378" t="str" cm="1">
        <f t="array" ref="V378">_xlfn._xlws.FILTER(Table3[[#All],[Name]],(Table3[[#All],[Polygon]]=$A378)*(Table3[[#All],[Period]]=V$1)*((Table3[[#All],[Variables ]]=$AF$3)+(Table3[[#All],[Variables ]]=$AF$2)+(Table3[[#All],[Variables ]]=$AF$4)),0)</f>
        <v>AH</v>
      </c>
      <c r="W378" t="str" cm="1">
        <f t="array" ref="W378">_xlfn._xlws.FILTER(Table3[[#All],[Name]],(Table3[[#All],[Polygon]]=$A378)*(Table3[[#All],[Period]]=W$1)*((Table3[[#All],[Variables ]]=$AF$3)+(Table3[[#All],[Variables ]]=$AF$2)+(Table3[[#All],[Variables ]]=$AF$4)),0)</f>
        <v>AH</v>
      </c>
      <c r="X378" cm="1">
        <f t="array" ref="X378">_xlfn._xlws.FILTER(Table3[[#All],[Name]],(Table3[[#All],[Polygon]]=$A378)*(Table3[[#All],[Period]]=X$1)*((Table3[[#All],[Variables ]]=$AF$3)+(Table3[[#All],[Variables ]]=$AF$2)+(Table3[[#All],[Variables ]]=$AF$4)),0)</f>
        <v>0</v>
      </c>
      <c r="Y378" cm="1">
        <f t="array" ref="Y378">_xlfn._xlws.FILTER(Table3[[#All],[Name]],(Table3[[#All],[Polygon]]=$A378)*(Table3[[#All],[Period]]=Y$1)*((Table3[[#All],[Variables ]]=$AF$3)+(Table3[[#All],[Variables ]]=$AF$2)+(Table3[[#All],[Variables ]]=$AF$4)),0)</f>
        <v>0</v>
      </c>
      <c r="Z378" cm="1">
        <f t="array" ref="Z378">_xlfn._xlws.FILTER(Table3[[#All],[Name]],(Table3[[#All],[Polygon]]=$A378)*(Table3[[#All],[Period]]=Z$1)*((Table3[[#All],[Variables ]]=$AF$3)+(Table3[[#All],[Variables ]]=$AF$2)+(Table3[[#All],[Variables ]]=$AF$4)),0)</f>
        <v>0</v>
      </c>
      <c r="AA378" cm="1">
        <f t="array" ref="AA378">_xlfn._xlws.FILTER(Table3[[#All],[Name]],(Table3[[#All],[Polygon]]=$A378)*(Table3[[#All],[Period]]=AA$1)*((Table3[[#All],[Variables ]]=$AF$3)+(Table3[[#All],[Variables ]]=$AF$2)+(Table3[[#All],[Variables ]]=$AF$4)),0)</f>
        <v>0</v>
      </c>
      <c r="AB378" cm="1">
        <f t="array" ref="AB378">_xlfn._xlws.FILTER(Table3[[#All],[Name]],(Table3[[#All],[Polygon]]=$A378)*(Table3[[#All],[Period]]=AB$1)*((Table3[[#All],[Variables ]]=$AF$3)+(Table3[[#All],[Variables ]]=$AF$2)+(Table3[[#All],[Variables ]]=$AF$4)),0)</f>
        <v>0</v>
      </c>
      <c r="AC378" cm="1">
        <f t="array" ref="AC378">_xlfn._xlws.FILTER(Table3[[#All],[Name]],(Table3[[#All],[Polygon]]=$A378)*(Table3[[#All],[Period]]=AC$1)*((Table3[[#All],[Variables ]]=$AF$3)+(Table3[[#All],[Variables ]]=$AF$2)+(Table3[[#All],[Variables ]]=$AF$4)),0)</f>
        <v>0</v>
      </c>
      <c r="AD378" cm="1">
        <f t="array" ref="AD378">_xlfn._xlws.FILTER(Table3[[#All],[Name]],(Table3[[#All],[Polygon]]=$A378)*(Table3[[#All],[Period]]=AD$1)*((Table3[[#All],[Variables ]]=$AF$3)+(Table3[[#All],[Variables ]]=$AF$2)+(Table3[[#All],[Variables ]]=$AF$4)),0)</f>
        <v>0</v>
      </c>
    </row>
    <row r="379" spans="1:30" x14ac:dyDescent="0.35">
      <c r="A379" s="3">
        <v>4</v>
      </c>
      <c r="B379" s="4" t="s">
        <v>1949</v>
      </c>
      <c r="C379" s="10">
        <v>31.747082410000001</v>
      </c>
      <c r="D379" s="4" t="s">
        <v>1361</v>
      </c>
      <c r="E379" s="4">
        <v>0</v>
      </c>
      <c r="F379" s="4">
        <v>4</v>
      </c>
      <c r="G379" s="4">
        <v>5</v>
      </c>
      <c r="H379" s="4"/>
      <c r="I379" s="4">
        <v>0</v>
      </c>
      <c r="J379" s="4">
        <v>0</v>
      </c>
      <c r="K379" s="4" t="s">
        <v>1362</v>
      </c>
      <c r="L379" s="4">
        <v>71</v>
      </c>
      <c r="M379" s="4">
        <v>71</v>
      </c>
      <c r="N379" s="4">
        <v>44.711668299999999</v>
      </c>
      <c r="O379" s="11">
        <v>16.715</v>
      </c>
      <c r="P379" cm="1">
        <f t="array" ref="P379">_xlfn._xlws.FILTER(Table3[[#All],[Name]],(Table3[[#All],[Polygon]]=$A379)*(Table3[[#All],[Period]]=P$1)*((Table3[[#All],[Variables ]]=$AF$3)+(Table3[[#All],[Variables ]]=$AF$2)+(Table3[[#All],[Variables ]]=$AF$4)),0)</f>
        <v>0</v>
      </c>
      <c r="Q379" t="e" cm="1" vm="2">
        <f t="array" aca="1" ref="Q379" ca="1">_xlfn._xlws.FILTER(Table3[[#All],[Name]],(Table3[[#All],[Polygon]]=$A379)*(Table3[[#All],[Period]]=Q$1)*((Table3[[#All],[Variables ]]=$AF$3)+(Table3[[#All],[Variables ]]=$AF$2)+(Table3[[#All],[Variables ]]=$AF$4)),0)</f>
        <v>#VALUE!</v>
      </c>
      <c r="R379" t="str" cm="1">
        <f t="array" ref="R379">_xlfn._xlws.FILTER(Table3[[#All],[Name]],(Table3[[#All],[Polygon]]=$A379)*(Table3[[#All],[Period]]=R$1)*((Table3[[#All],[Variables ]]=$AF$3)+(Table3[[#All],[Variables ]]=$AF$2)+(Table3[[#All],[Variables ]]=$AF$4)),0)</f>
        <v>AH</v>
      </c>
      <c r="S379" t="str" cm="1">
        <f t="array" ref="S379">_xlfn._xlws.FILTER(Table3[[#All],[Name]],(Table3[[#All],[Polygon]]=$A379)*(Table3[[#All],[Period]]=S$1)*((Table3[[#All],[Variables ]]=$AF$3)+(Table3[[#All],[Variables ]]=$AF$2)+(Table3[[#All],[Variables ]]=$AF$4)),0)</f>
        <v>AH</v>
      </c>
      <c r="T379" cm="1">
        <f t="array" ref="T379">_xlfn._xlws.FILTER(Table3[[#All],[Name]],(Table3[[#All],[Polygon]]=$A379)*(Table3[[#All],[Period]]=T$1)*((Table3[[#All],[Variables ]]=$AF$3)+(Table3[[#All],[Variables ]]=$AF$2)+(Table3[[#All],[Variables ]]=$AF$4)),0)</f>
        <v>0</v>
      </c>
      <c r="U379" t="str" cm="1">
        <f t="array" ref="U379">_xlfn._xlws.FILTER(Table3[[#All],[Name]],(Table3[[#All],[Polygon]]=$A379)*(Table3[[#All],[Period]]=U$1)*((Table3[[#All],[Variables ]]=$AF$3)+(Table3[[#All],[Variables ]]=$AF$2)+(Table3[[#All],[Variables ]]=$AF$4)),0)</f>
        <v>PCT</v>
      </c>
      <c r="V379" t="str" cm="1">
        <f t="array" ref="V379">_xlfn._xlws.FILTER(Table3[[#All],[Name]],(Table3[[#All],[Polygon]]=$A379)*(Table3[[#All],[Period]]=V$1)*((Table3[[#All],[Variables ]]=$AF$3)+(Table3[[#All],[Variables ]]=$AF$2)+(Table3[[#All],[Variables ]]=$AF$4)),0)</f>
        <v>AH</v>
      </c>
      <c r="W379" t="str" cm="1">
        <f t="array" ref="W379">_xlfn._xlws.FILTER(Table3[[#All],[Name]],(Table3[[#All],[Polygon]]=$A379)*(Table3[[#All],[Period]]=W$1)*((Table3[[#All],[Variables ]]=$AF$3)+(Table3[[#All],[Variables ]]=$AF$2)+(Table3[[#All],[Variables ]]=$AF$4)),0)</f>
        <v>AH</v>
      </c>
      <c r="X379" cm="1">
        <f t="array" ref="X379">_xlfn._xlws.FILTER(Table3[[#All],[Name]],(Table3[[#All],[Polygon]]=$A379)*(Table3[[#All],[Period]]=X$1)*((Table3[[#All],[Variables ]]=$AF$3)+(Table3[[#All],[Variables ]]=$AF$2)+(Table3[[#All],[Variables ]]=$AF$4)),0)</f>
        <v>0</v>
      </c>
      <c r="Y379" cm="1">
        <f t="array" ref="Y379">_xlfn._xlws.FILTER(Table3[[#All],[Name]],(Table3[[#All],[Polygon]]=$A379)*(Table3[[#All],[Period]]=Y$1)*((Table3[[#All],[Variables ]]=$AF$3)+(Table3[[#All],[Variables ]]=$AF$2)+(Table3[[#All],[Variables ]]=$AF$4)),0)</f>
        <v>0</v>
      </c>
      <c r="Z379" cm="1">
        <f t="array" ref="Z379">_xlfn._xlws.FILTER(Table3[[#All],[Name]],(Table3[[#All],[Polygon]]=$A379)*(Table3[[#All],[Period]]=Z$1)*((Table3[[#All],[Variables ]]=$AF$3)+(Table3[[#All],[Variables ]]=$AF$2)+(Table3[[#All],[Variables ]]=$AF$4)),0)</f>
        <v>0</v>
      </c>
      <c r="AA379" cm="1">
        <f t="array" ref="AA379">_xlfn._xlws.FILTER(Table3[[#All],[Name]],(Table3[[#All],[Polygon]]=$A379)*(Table3[[#All],[Period]]=AA$1)*((Table3[[#All],[Variables ]]=$AF$3)+(Table3[[#All],[Variables ]]=$AF$2)+(Table3[[#All],[Variables ]]=$AF$4)),0)</f>
        <v>0</v>
      </c>
      <c r="AB379" cm="1">
        <f t="array" ref="AB379">_xlfn._xlws.FILTER(Table3[[#All],[Name]],(Table3[[#All],[Polygon]]=$A379)*(Table3[[#All],[Period]]=AB$1)*((Table3[[#All],[Variables ]]=$AF$3)+(Table3[[#All],[Variables ]]=$AF$2)+(Table3[[#All],[Variables ]]=$AF$4)),0)</f>
        <v>0</v>
      </c>
      <c r="AC379" cm="1">
        <f t="array" ref="AC379">_xlfn._xlws.FILTER(Table3[[#All],[Name]],(Table3[[#All],[Polygon]]=$A379)*(Table3[[#All],[Period]]=AC$1)*((Table3[[#All],[Variables ]]=$AF$3)+(Table3[[#All],[Variables ]]=$AF$2)+(Table3[[#All],[Variables ]]=$AF$4)),0)</f>
        <v>0</v>
      </c>
      <c r="AD379" cm="1">
        <f t="array" ref="AD379">_xlfn._xlws.FILTER(Table3[[#All],[Name]],(Table3[[#All],[Polygon]]=$A379)*(Table3[[#All],[Period]]=AD$1)*((Table3[[#All],[Variables ]]=$AF$3)+(Table3[[#All],[Variables ]]=$AF$2)+(Table3[[#All],[Variables ]]=$AF$4)),0)</f>
        <v>0</v>
      </c>
    </row>
    <row r="380" spans="1:30" x14ac:dyDescent="0.35">
      <c r="A380" s="5">
        <v>40</v>
      </c>
      <c r="B380" s="6" t="s">
        <v>1425</v>
      </c>
      <c r="C380" s="8">
        <v>22.71860058</v>
      </c>
      <c r="D380" s="6" t="s">
        <v>1361</v>
      </c>
      <c r="E380" s="6">
        <v>0</v>
      </c>
      <c r="F380" s="6">
        <v>4</v>
      </c>
      <c r="G380" s="6">
        <v>6</v>
      </c>
      <c r="H380" s="6"/>
      <c r="I380" s="6">
        <v>0</v>
      </c>
      <c r="J380" s="6">
        <v>0</v>
      </c>
      <c r="K380" s="6" t="s">
        <v>1362</v>
      </c>
      <c r="L380" s="6">
        <v>34</v>
      </c>
      <c r="M380" s="6">
        <v>34</v>
      </c>
      <c r="N380" s="6">
        <v>3.3276652630000001</v>
      </c>
      <c r="O380" s="9">
        <v>3.3279999999999998</v>
      </c>
      <c r="P380" cm="1">
        <f t="array" ref="P380">_xlfn._xlws.FILTER(Table3[[#All],[Name]],(Table3[[#All],[Polygon]]=$A380)*(Table3[[#All],[Period]]=P$1)*((Table3[[#All],[Variables ]]=$AF$3)+(Table3[[#All],[Variables ]]=$AF$2)+(Table3[[#All],[Variables ]]=$AF$4)),0)</f>
        <v>0</v>
      </c>
      <c r="Q380" t="str" cm="1">
        <f t="array" ref="Q380">_xlfn._xlws.FILTER(Table3[[#All],[Name]],(Table3[[#All],[Polygon]]=$A380)*(Table3[[#All],[Period]]=Q$1)*((Table3[[#All],[Variables ]]=$AF$3)+(Table3[[#All],[Variables ]]=$AF$2)+(Table3[[#All],[Variables ]]=$AF$4)),0)</f>
        <v>AH</v>
      </c>
      <c r="R380" cm="1">
        <f t="array" ref="R380">_xlfn._xlws.FILTER(Table3[[#All],[Name]],(Table3[[#All],[Polygon]]=$A380)*(Table3[[#All],[Period]]=R$1)*((Table3[[#All],[Variables ]]=$AF$3)+(Table3[[#All],[Variables ]]=$AF$2)+(Table3[[#All],[Variables ]]=$AF$4)),0)</f>
        <v>0</v>
      </c>
      <c r="S380" cm="1">
        <f t="array" ref="S380">_xlfn._xlws.FILTER(Table3[[#All],[Name]],(Table3[[#All],[Polygon]]=$A380)*(Table3[[#All],[Period]]=S$1)*((Table3[[#All],[Variables ]]=$AF$3)+(Table3[[#All],[Variables ]]=$AF$2)+(Table3[[#All],[Variables ]]=$AF$4)),0)</f>
        <v>0</v>
      </c>
      <c r="T380" cm="1">
        <f t="array" ref="T380">_xlfn._xlws.FILTER(Table3[[#All],[Name]],(Table3[[#All],[Polygon]]=$A380)*(Table3[[#All],[Period]]=T$1)*((Table3[[#All],[Variables ]]=$AF$3)+(Table3[[#All],[Variables ]]=$AF$2)+(Table3[[#All],[Variables ]]=$AF$4)),0)</f>
        <v>0</v>
      </c>
      <c r="U380" cm="1">
        <f t="array" ref="U380">_xlfn._xlws.FILTER(Table3[[#All],[Name]],(Table3[[#All],[Polygon]]=$A380)*(Table3[[#All],[Period]]=U$1)*((Table3[[#All],[Variables ]]=$AF$3)+(Table3[[#All],[Variables ]]=$AF$2)+(Table3[[#All],[Variables ]]=$AF$4)),0)</f>
        <v>0</v>
      </c>
      <c r="V380" cm="1">
        <f t="array" ref="V380">_xlfn._xlws.FILTER(Table3[[#All],[Name]],(Table3[[#All],[Polygon]]=$A380)*(Table3[[#All],[Period]]=V$1)*((Table3[[#All],[Variables ]]=$AF$3)+(Table3[[#All],[Variables ]]=$AF$2)+(Table3[[#All],[Variables ]]=$AF$4)),0)</f>
        <v>0</v>
      </c>
      <c r="W380" cm="1">
        <f t="array" ref="W380">_xlfn._xlws.FILTER(Table3[[#All],[Name]],(Table3[[#All],[Polygon]]=$A380)*(Table3[[#All],[Period]]=W$1)*((Table3[[#All],[Variables ]]=$AF$3)+(Table3[[#All],[Variables ]]=$AF$2)+(Table3[[#All],[Variables ]]=$AF$4)),0)</f>
        <v>0</v>
      </c>
      <c r="X380" cm="1">
        <f t="array" ref="X380">_xlfn._xlws.FILTER(Table3[[#All],[Name]],(Table3[[#All],[Polygon]]=$A380)*(Table3[[#All],[Period]]=X$1)*((Table3[[#All],[Variables ]]=$AF$3)+(Table3[[#All],[Variables ]]=$AF$2)+(Table3[[#All],[Variables ]]=$AF$4)),0)</f>
        <v>0</v>
      </c>
      <c r="Y380" t="str" cm="1">
        <f t="array" ref="Y380">_xlfn._xlws.FILTER(Table3[[#All],[Name]],(Table3[[#All],[Polygon]]=$A380)*(Table3[[#All],[Period]]=Y$1)*((Table3[[#All],[Variables ]]=$AF$3)+(Table3[[#All],[Variables ]]=$AF$2)+(Table3[[#All],[Variables ]]=$AF$4)),0)</f>
        <v>H</v>
      </c>
      <c r="Z380" t="str" cm="1">
        <f t="array" ref="Z380">_xlfn._xlws.FILTER(Table3[[#All],[Name]],(Table3[[#All],[Polygon]]=$A380)*(Table3[[#All],[Period]]=Z$1)*((Table3[[#All],[Variables ]]=$AF$3)+(Table3[[#All],[Variables ]]=$AF$2)+(Table3[[#All],[Variables ]]=$AF$4)),0)</f>
        <v>AH</v>
      </c>
      <c r="AA380" t="str" cm="1">
        <f t="array" ref="AA380">_xlfn._xlws.FILTER(Table3[[#All],[Name]],(Table3[[#All],[Polygon]]=$A380)*(Table3[[#All],[Period]]=AA$1)*((Table3[[#All],[Variables ]]=$AF$3)+(Table3[[#All],[Variables ]]=$AF$2)+(Table3[[#All],[Variables ]]=$AF$4)),0)</f>
        <v>AH</v>
      </c>
      <c r="AB380" t="str" cm="1">
        <f t="array" ref="AB380">_xlfn._xlws.FILTER(Table3[[#All],[Name]],(Table3[[#All],[Polygon]]=$A380)*(Table3[[#All],[Period]]=AB$1)*((Table3[[#All],[Variables ]]=$AF$3)+(Table3[[#All],[Variables ]]=$AF$2)+(Table3[[#All],[Variables ]]=$AF$4)),0)</f>
        <v>PCT</v>
      </c>
      <c r="AC380" t="str" cm="1">
        <f t="array" ref="AC380">_xlfn._xlws.FILTER(Table3[[#All],[Name]],(Table3[[#All],[Polygon]]=$A380)*(Table3[[#All],[Period]]=AC$1)*((Table3[[#All],[Variables ]]=$AF$3)+(Table3[[#All],[Variables ]]=$AF$2)+(Table3[[#All],[Variables ]]=$AF$4)),0)</f>
        <v>AH</v>
      </c>
      <c r="AD380" t="str" cm="1">
        <f t="array" ref="AD380">_xlfn._xlws.FILTER(Table3[[#All],[Name]],(Table3[[#All],[Polygon]]=$A380)*(Table3[[#All],[Period]]=AD$1)*((Table3[[#All],[Variables ]]=$AF$3)+(Table3[[#All],[Variables ]]=$AF$2)+(Table3[[#All],[Variables ]]=$AF$4)),0)</f>
        <v>AH</v>
      </c>
    </row>
    <row r="381" spans="1:30" x14ac:dyDescent="0.35">
      <c r="A381" s="3">
        <v>40</v>
      </c>
      <c r="B381" s="4" t="s">
        <v>1425</v>
      </c>
      <c r="C381" s="10">
        <v>22.71860058</v>
      </c>
      <c r="D381" s="4" t="s">
        <v>1361</v>
      </c>
      <c r="E381" s="4">
        <v>0</v>
      </c>
      <c r="F381" s="4">
        <v>4</v>
      </c>
      <c r="G381" s="4">
        <v>6</v>
      </c>
      <c r="H381" s="4"/>
      <c r="I381" s="4">
        <v>0</v>
      </c>
      <c r="J381" s="4">
        <v>0</v>
      </c>
      <c r="K381" s="4" t="s">
        <v>1362</v>
      </c>
      <c r="L381" s="4">
        <v>79</v>
      </c>
      <c r="M381" s="4">
        <v>79</v>
      </c>
      <c r="N381" s="4">
        <v>6.8358598620000004</v>
      </c>
      <c r="O381" s="11">
        <v>6.1719999999999997</v>
      </c>
      <c r="P381" cm="1">
        <f t="array" ref="P381">_xlfn._xlws.FILTER(Table3[[#All],[Name]],(Table3[[#All],[Polygon]]=$A381)*(Table3[[#All],[Period]]=P$1)*((Table3[[#All],[Variables ]]=$AF$3)+(Table3[[#All],[Variables ]]=$AF$2)+(Table3[[#All],[Variables ]]=$AF$4)),0)</f>
        <v>0</v>
      </c>
      <c r="Q381" t="str" cm="1">
        <f t="array" ref="Q381">_xlfn._xlws.FILTER(Table3[[#All],[Name]],(Table3[[#All],[Polygon]]=$A381)*(Table3[[#All],[Period]]=Q$1)*((Table3[[#All],[Variables ]]=$AF$3)+(Table3[[#All],[Variables ]]=$AF$2)+(Table3[[#All],[Variables ]]=$AF$4)),0)</f>
        <v>AH</v>
      </c>
      <c r="R381" cm="1">
        <f t="array" ref="R381">_xlfn._xlws.FILTER(Table3[[#All],[Name]],(Table3[[#All],[Polygon]]=$A381)*(Table3[[#All],[Period]]=R$1)*((Table3[[#All],[Variables ]]=$AF$3)+(Table3[[#All],[Variables ]]=$AF$2)+(Table3[[#All],[Variables ]]=$AF$4)),0)</f>
        <v>0</v>
      </c>
      <c r="S381" cm="1">
        <f t="array" ref="S381">_xlfn._xlws.FILTER(Table3[[#All],[Name]],(Table3[[#All],[Polygon]]=$A381)*(Table3[[#All],[Period]]=S$1)*((Table3[[#All],[Variables ]]=$AF$3)+(Table3[[#All],[Variables ]]=$AF$2)+(Table3[[#All],[Variables ]]=$AF$4)),0)</f>
        <v>0</v>
      </c>
      <c r="T381" cm="1">
        <f t="array" ref="T381">_xlfn._xlws.FILTER(Table3[[#All],[Name]],(Table3[[#All],[Polygon]]=$A381)*(Table3[[#All],[Period]]=T$1)*((Table3[[#All],[Variables ]]=$AF$3)+(Table3[[#All],[Variables ]]=$AF$2)+(Table3[[#All],[Variables ]]=$AF$4)),0)</f>
        <v>0</v>
      </c>
      <c r="U381" cm="1">
        <f t="array" ref="U381">_xlfn._xlws.FILTER(Table3[[#All],[Name]],(Table3[[#All],[Polygon]]=$A381)*(Table3[[#All],[Period]]=U$1)*((Table3[[#All],[Variables ]]=$AF$3)+(Table3[[#All],[Variables ]]=$AF$2)+(Table3[[#All],[Variables ]]=$AF$4)),0)</f>
        <v>0</v>
      </c>
      <c r="V381" cm="1">
        <f t="array" ref="V381">_xlfn._xlws.FILTER(Table3[[#All],[Name]],(Table3[[#All],[Polygon]]=$A381)*(Table3[[#All],[Period]]=V$1)*((Table3[[#All],[Variables ]]=$AF$3)+(Table3[[#All],[Variables ]]=$AF$2)+(Table3[[#All],[Variables ]]=$AF$4)),0)</f>
        <v>0</v>
      </c>
      <c r="W381" cm="1">
        <f t="array" ref="W381">_xlfn._xlws.FILTER(Table3[[#All],[Name]],(Table3[[#All],[Polygon]]=$A381)*(Table3[[#All],[Period]]=W$1)*((Table3[[#All],[Variables ]]=$AF$3)+(Table3[[#All],[Variables ]]=$AF$2)+(Table3[[#All],[Variables ]]=$AF$4)),0)</f>
        <v>0</v>
      </c>
      <c r="X381" cm="1">
        <f t="array" ref="X381">_xlfn._xlws.FILTER(Table3[[#All],[Name]],(Table3[[#All],[Polygon]]=$A381)*(Table3[[#All],[Period]]=X$1)*((Table3[[#All],[Variables ]]=$AF$3)+(Table3[[#All],[Variables ]]=$AF$2)+(Table3[[#All],[Variables ]]=$AF$4)),0)</f>
        <v>0</v>
      </c>
      <c r="Y381" t="str" cm="1">
        <f t="array" ref="Y381">_xlfn._xlws.FILTER(Table3[[#All],[Name]],(Table3[[#All],[Polygon]]=$A381)*(Table3[[#All],[Period]]=Y$1)*((Table3[[#All],[Variables ]]=$AF$3)+(Table3[[#All],[Variables ]]=$AF$2)+(Table3[[#All],[Variables ]]=$AF$4)),0)</f>
        <v>H</v>
      </c>
      <c r="Z381" t="str" cm="1">
        <f t="array" ref="Z381">_xlfn._xlws.FILTER(Table3[[#All],[Name]],(Table3[[#All],[Polygon]]=$A381)*(Table3[[#All],[Period]]=Z$1)*((Table3[[#All],[Variables ]]=$AF$3)+(Table3[[#All],[Variables ]]=$AF$2)+(Table3[[#All],[Variables ]]=$AF$4)),0)</f>
        <v>AH</v>
      </c>
      <c r="AA381" t="str" cm="1">
        <f t="array" ref="AA381">_xlfn._xlws.FILTER(Table3[[#All],[Name]],(Table3[[#All],[Polygon]]=$A381)*(Table3[[#All],[Period]]=AA$1)*((Table3[[#All],[Variables ]]=$AF$3)+(Table3[[#All],[Variables ]]=$AF$2)+(Table3[[#All],[Variables ]]=$AF$4)),0)</f>
        <v>AH</v>
      </c>
      <c r="AB381" t="str" cm="1">
        <f t="array" ref="AB381">_xlfn._xlws.FILTER(Table3[[#All],[Name]],(Table3[[#All],[Polygon]]=$A381)*(Table3[[#All],[Period]]=AB$1)*((Table3[[#All],[Variables ]]=$AF$3)+(Table3[[#All],[Variables ]]=$AF$2)+(Table3[[#All],[Variables ]]=$AF$4)),0)</f>
        <v>PCT</v>
      </c>
      <c r="AC381" t="str" cm="1">
        <f t="array" ref="AC381">_xlfn._xlws.FILTER(Table3[[#All],[Name]],(Table3[[#All],[Polygon]]=$A381)*(Table3[[#All],[Period]]=AC$1)*((Table3[[#All],[Variables ]]=$AF$3)+(Table3[[#All],[Variables ]]=$AF$2)+(Table3[[#All],[Variables ]]=$AF$4)),0)</f>
        <v>AH</v>
      </c>
      <c r="AD381" t="str" cm="1">
        <f t="array" ref="AD381">_xlfn._xlws.FILTER(Table3[[#All],[Name]],(Table3[[#All],[Polygon]]=$A381)*(Table3[[#All],[Period]]=AD$1)*((Table3[[#All],[Variables ]]=$AF$3)+(Table3[[#All],[Variables ]]=$AF$2)+(Table3[[#All],[Variables ]]=$AF$4)),0)</f>
        <v>AH</v>
      </c>
    </row>
    <row r="382" spans="1:30" x14ac:dyDescent="0.35">
      <c r="A382" s="5">
        <v>40</v>
      </c>
      <c r="B382" s="6" t="s">
        <v>1425</v>
      </c>
      <c r="C382" s="8">
        <v>22.71860058</v>
      </c>
      <c r="D382" s="6" t="s">
        <v>1361</v>
      </c>
      <c r="E382" s="6">
        <v>0</v>
      </c>
      <c r="F382" s="6">
        <v>4</v>
      </c>
      <c r="G382" s="6">
        <v>6</v>
      </c>
      <c r="H382" s="6"/>
      <c r="I382" s="6">
        <v>0</v>
      </c>
      <c r="J382" s="6">
        <v>0</v>
      </c>
      <c r="K382" s="6" t="s">
        <v>1362</v>
      </c>
      <c r="L382" s="6">
        <v>59</v>
      </c>
      <c r="M382" s="6">
        <v>59</v>
      </c>
      <c r="N382" s="6">
        <v>7.2895015440000002</v>
      </c>
      <c r="O382" s="9">
        <v>0.505</v>
      </c>
      <c r="P382" cm="1">
        <f t="array" ref="P382">_xlfn._xlws.FILTER(Table3[[#All],[Name]],(Table3[[#All],[Polygon]]=$A382)*(Table3[[#All],[Period]]=P$1)*((Table3[[#All],[Variables ]]=$AF$3)+(Table3[[#All],[Variables ]]=$AF$2)+(Table3[[#All],[Variables ]]=$AF$4)),0)</f>
        <v>0</v>
      </c>
      <c r="Q382" t="str" cm="1">
        <f t="array" ref="Q382">_xlfn._xlws.FILTER(Table3[[#All],[Name]],(Table3[[#All],[Polygon]]=$A382)*(Table3[[#All],[Period]]=Q$1)*((Table3[[#All],[Variables ]]=$AF$3)+(Table3[[#All],[Variables ]]=$AF$2)+(Table3[[#All],[Variables ]]=$AF$4)),0)</f>
        <v>AH</v>
      </c>
      <c r="R382" cm="1">
        <f t="array" ref="R382">_xlfn._xlws.FILTER(Table3[[#All],[Name]],(Table3[[#All],[Polygon]]=$A382)*(Table3[[#All],[Period]]=R$1)*((Table3[[#All],[Variables ]]=$AF$3)+(Table3[[#All],[Variables ]]=$AF$2)+(Table3[[#All],[Variables ]]=$AF$4)),0)</f>
        <v>0</v>
      </c>
      <c r="S382" cm="1">
        <f t="array" ref="S382">_xlfn._xlws.FILTER(Table3[[#All],[Name]],(Table3[[#All],[Polygon]]=$A382)*(Table3[[#All],[Period]]=S$1)*((Table3[[#All],[Variables ]]=$AF$3)+(Table3[[#All],[Variables ]]=$AF$2)+(Table3[[#All],[Variables ]]=$AF$4)),0)</f>
        <v>0</v>
      </c>
      <c r="T382" cm="1">
        <f t="array" ref="T382">_xlfn._xlws.FILTER(Table3[[#All],[Name]],(Table3[[#All],[Polygon]]=$A382)*(Table3[[#All],[Period]]=T$1)*((Table3[[#All],[Variables ]]=$AF$3)+(Table3[[#All],[Variables ]]=$AF$2)+(Table3[[#All],[Variables ]]=$AF$4)),0)</f>
        <v>0</v>
      </c>
      <c r="U382" cm="1">
        <f t="array" ref="U382">_xlfn._xlws.FILTER(Table3[[#All],[Name]],(Table3[[#All],[Polygon]]=$A382)*(Table3[[#All],[Period]]=U$1)*((Table3[[#All],[Variables ]]=$AF$3)+(Table3[[#All],[Variables ]]=$AF$2)+(Table3[[#All],[Variables ]]=$AF$4)),0)</f>
        <v>0</v>
      </c>
      <c r="V382" cm="1">
        <f t="array" ref="V382">_xlfn._xlws.FILTER(Table3[[#All],[Name]],(Table3[[#All],[Polygon]]=$A382)*(Table3[[#All],[Period]]=V$1)*((Table3[[#All],[Variables ]]=$AF$3)+(Table3[[#All],[Variables ]]=$AF$2)+(Table3[[#All],[Variables ]]=$AF$4)),0)</f>
        <v>0</v>
      </c>
      <c r="W382" cm="1">
        <f t="array" ref="W382">_xlfn._xlws.FILTER(Table3[[#All],[Name]],(Table3[[#All],[Polygon]]=$A382)*(Table3[[#All],[Period]]=W$1)*((Table3[[#All],[Variables ]]=$AF$3)+(Table3[[#All],[Variables ]]=$AF$2)+(Table3[[#All],[Variables ]]=$AF$4)),0)</f>
        <v>0</v>
      </c>
      <c r="X382" cm="1">
        <f t="array" ref="X382">_xlfn._xlws.FILTER(Table3[[#All],[Name]],(Table3[[#All],[Polygon]]=$A382)*(Table3[[#All],[Period]]=X$1)*((Table3[[#All],[Variables ]]=$AF$3)+(Table3[[#All],[Variables ]]=$AF$2)+(Table3[[#All],[Variables ]]=$AF$4)),0)</f>
        <v>0</v>
      </c>
      <c r="Y382" t="str" cm="1">
        <f t="array" ref="Y382">_xlfn._xlws.FILTER(Table3[[#All],[Name]],(Table3[[#All],[Polygon]]=$A382)*(Table3[[#All],[Period]]=Y$1)*((Table3[[#All],[Variables ]]=$AF$3)+(Table3[[#All],[Variables ]]=$AF$2)+(Table3[[#All],[Variables ]]=$AF$4)),0)</f>
        <v>H</v>
      </c>
      <c r="Z382" t="str" cm="1">
        <f t="array" ref="Z382">_xlfn._xlws.FILTER(Table3[[#All],[Name]],(Table3[[#All],[Polygon]]=$A382)*(Table3[[#All],[Period]]=Z$1)*((Table3[[#All],[Variables ]]=$AF$3)+(Table3[[#All],[Variables ]]=$AF$2)+(Table3[[#All],[Variables ]]=$AF$4)),0)</f>
        <v>AH</v>
      </c>
      <c r="AA382" t="str" cm="1">
        <f t="array" ref="AA382">_xlfn._xlws.FILTER(Table3[[#All],[Name]],(Table3[[#All],[Polygon]]=$A382)*(Table3[[#All],[Period]]=AA$1)*((Table3[[#All],[Variables ]]=$AF$3)+(Table3[[#All],[Variables ]]=$AF$2)+(Table3[[#All],[Variables ]]=$AF$4)),0)</f>
        <v>AH</v>
      </c>
      <c r="AB382" t="str" cm="1">
        <f t="array" ref="AB382">_xlfn._xlws.FILTER(Table3[[#All],[Name]],(Table3[[#All],[Polygon]]=$A382)*(Table3[[#All],[Period]]=AB$1)*((Table3[[#All],[Variables ]]=$AF$3)+(Table3[[#All],[Variables ]]=$AF$2)+(Table3[[#All],[Variables ]]=$AF$4)),0)</f>
        <v>PCT</v>
      </c>
      <c r="AC382" t="str" cm="1">
        <f t="array" ref="AC382">_xlfn._xlws.FILTER(Table3[[#All],[Name]],(Table3[[#All],[Polygon]]=$A382)*(Table3[[#All],[Period]]=AC$1)*((Table3[[#All],[Variables ]]=$AF$3)+(Table3[[#All],[Variables ]]=$AF$2)+(Table3[[#All],[Variables ]]=$AF$4)),0)</f>
        <v>AH</v>
      </c>
      <c r="AD382" t="str" cm="1">
        <f t="array" ref="AD382">_xlfn._xlws.FILTER(Table3[[#All],[Name]],(Table3[[#All],[Polygon]]=$A382)*(Table3[[#All],[Period]]=AD$1)*((Table3[[#All],[Variables ]]=$AF$3)+(Table3[[#All],[Variables ]]=$AF$2)+(Table3[[#All],[Variables ]]=$AF$4)),0)</f>
        <v>AH</v>
      </c>
    </row>
    <row r="383" spans="1:30" x14ac:dyDescent="0.35">
      <c r="A383" s="3">
        <v>40</v>
      </c>
      <c r="B383" s="4" t="s">
        <v>1425</v>
      </c>
      <c r="C383" s="10">
        <v>22.71860058</v>
      </c>
      <c r="D383" s="4" t="s">
        <v>1361</v>
      </c>
      <c r="E383" s="4">
        <v>0</v>
      </c>
      <c r="F383" s="4">
        <v>4</v>
      </c>
      <c r="G383" s="4">
        <v>6</v>
      </c>
      <c r="H383" s="4"/>
      <c r="I383" s="4">
        <v>0</v>
      </c>
      <c r="J383" s="4">
        <v>0</v>
      </c>
      <c r="K383" s="4" t="s">
        <v>1362</v>
      </c>
      <c r="L383" s="4">
        <v>84</v>
      </c>
      <c r="M383" s="4">
        <v>84</v>
      </c>
      <c r="N383" s="4">
        <v>57.396410359999997</v>
      </c>
      <c r="O383" s="11">
        <v>1.4730000000000001</v>
      </c>
      <c r="P383" cm="1">
        <f t="array" ref="P383">_xlfn._xlws.FILTER(Table3[[#All],[Name]],(Table3[[#All],[Polygon]]=$A383)*(Table3[[#All],[Period]]=P$1)*((Table3[[#All],[Variables ]]=$AF$3)+(Table3[[#All],[Variables ]]=$AF$2)+(Table3[[#All],[Variables ]]=$AF$4)),0)</f>
        <v>0</v>
      </c>
      <c r="Q383" t="str" cm="1">
        <f t="array" ref="Q383">_xlfn._xlws.FILTER(Table3[[#All],[Name]],(Table3[[#All],[Polygon]]=$A383)*(Table3[[#All],[Period]]=Q$1)*((Table3[[#All],[Variables ]]=$AF$3)+(Table3[[#All],[Variables ]]=$AF$2)+(Table3[[#All],[Variables ]]=$AF$4)),0)</f>
        <v>AH</v>
      </c>
      <c r="R383" cm="1">
        <f t="array" ref="R383">_xlfn._xlws.FILTER(Table3[[#All],[Name]],(Table3[[#All],[Polygon]]=$A383)*(Table3[[#All],[Period]]=R$1)*((Table3[[#All],[Variables ]]=$AF$3)+(Table3[[#All],[Variables ]]=$AF$2)+(Table3[[#All],[Variables ]]=$AF$4)),0)</f>
        <v>0</v>
      </c>
      <c r="S383" cm="1">
        <f t="array" ref="S383">_xlfn._xlws.FILTER(Table3[[#All],[Name]],(Table3[[#All],[Polygon]]=$A383)*(Table3[[#All],[Period]]=S$1)*((Table3[[#All],[Variables ]]=$AF$3)+(Table3[[#All],[Variables ]]=$AF$2)+(Table3[[#All],[Variables ]]=$AF$4)),0)</f>
        <v>0</v>
      </c>
      <c r="T383" cm="1">
        <f t="array" ref="T383">_xlfn._xlws.FILTER(Table3[[#All],[Name]],(Table3[[#All],[Polygon]]=$A383)*(Table3[[#All],[Period]]=T$1)*((Table3[[#All],[Variables ]]=$AF$3)+(Table3[[#All],[Variables ]]=$AF$2)+(Table3[[#All],[Variables ]]=$AF$4)),0)</f>
        <v>0</v>
      </c>
      <c r="U383" cm="1">
        <f t="array" ref="U383">_xlfn._xlws.FILTER(Table3[[#All],[Name]],(Table3[[#All],[Polygon]]=$A383)*(Table3[[#All],[Period]]=U$1)*((Table3[[#All],[Variables ]]=$AF$3)+(Table3[[#All],[Variables ]]=$AF$2)+(Table3[[#All],[Variables ]]=$AF$4)),0)</f>
        <v>0</v>
      </c>
      <c r="V383" cm="1">
        <f t="array" ref="V383">_xlfn._xlws.FILTER(Table3[[#All],[Name]],(Table3[[#All],[Polygon]]=$A383)*(Table3[[#All],[Period]]=V$1)*((Table3[[#All],[Variables ]]=$AF$3)+(Table3[[#All],[Variables ]]=$AF$2)+(Table3[[#All],[Variables ]]=$AF$4)),0)</f>
        <v>0</v>
      </c>
      <c r="W383" cm="1">
        <f t="array" ref="W383">_xlfn._xlws.FILTER(Table3[[#All],[Name]],(Table3[[#All],[Polygon]]=$A383)*(Table3[[#All],[Period]]=W$1)*((Table3[[#All],[Variables ]]=$AF$3)+(Table3[[#All],[Variables ]]=$AF$2)+(Table3[[#All],[Variables ]]=$AF$4)),0)</f>
        <v>0</v>
      </c>
      <c r="X383" cm="1">
        <f t="array" ref="X383">_xlfn._xlws.FILTER(Table3[[#All],[Name]],(Table3[[#All],[Polygon]]=$A383)*(Table3[[#All],[Period]]=X$1)*((Table3[[#All],[Variables ]]=$AF$3)+(Table3[[#All],[Variables ]]=$AF$2)+(Table3[[#All],[Variables ]]=$AF$4)),0)</f>
        <v>0</v>
      </c>
      <c r="Y383" t="str" cm="1">
        <f t="array" ref="Y383">_xlfn._xlws.FILTER(Table3[[#All],[Name]],(Table3[[#All],[Polygon]]=$A383)*(Table3[[#All],[Period]]=Y$1)*((Table3[[#All],[Variables ]]=$AF$3)+(Table3[[#All],[Variables ]]=$AF$2)+(Table3[[#All],[Variables ]]=$AF$4)),0)</f>
        <v>H</v>
      </c>
      <c r="Z383" t="str" cm="1">
        <f t="array" ref="Z383">_xlfn._xlws.FILTER(Table3[[#All],[Name]],(Table3[[#All],[Polygon]]=$A383)*(Table3[[#All],[Period]]=Z$1)*((Table3[[#All],[Variables ]]=$AF$3)+(Table3[[#All],[Variables ]]=$AF$2)+(Table3[[#All],[Variables ]]=$AF$4)),0)</f>
        <v>AH</v>
      </c>
      <c r="AA383" t="str" cm="1">
        <f t="array" ref="AA383">_xlfn._xlws.FILTER(Table3[[#All],[Name]],(Table3[[#All],[Polygon]]=$A383)*(Table3[[#All],[Period]]=AA$1)*((Table3[[#All],[Variables ]]=$AF$3)+(Table3[[#All],[Variables ]]=$AF$2)+(Table3[[#All],[Variables ]]=$AF$4)),0)</f>
        <v>AH</v>
      </c>
      <c r="AB383" t="str" cm="1">
        <f t="array" ref="AB383">_xlfn._xlws.FILTER(Table3[[#All],[Name]],(Table3[[#All],[Polygon]]=$A383)*(Table3[[#All],[Period]]=AB$1)*((Table3[[#All],[Variables ]]=$AF$3)+(Table3[[#All],[Variables ]]=$AF$2)+(Table3[[#All],[Variables ]]=$AF$4)),0)</f>
        <v>PCT</v>
      </c>
      <c r="AC383" t="str" cm="1">
        <f t="array" ref="AC383">_xlfn._xlws.FILTER(Table3[[#All],[Name]],(Table3[[#All],[Polygon]]=$A383)*(Table3[[#All],[Period]]=AC$1)*((Table3[[#All],[Variables ]]=$AF$3)+(Table3[[#All],[Variables ]]=$AF$2)+(Table3[[#All],[Variables ]]=$AF$4)),0)</f>
        <v>AH</v>
      </c>
      <c r="AD383" t="str" cm="1">
        <f t="array" ref="AD383">_xlfn._xlws.FILTER(Table3[[#All],[Name]],(Table3[[#All],[Polygon]]=$A383)*(Table3[[#All],[Period]]=AD$1)*((Table3[[#All],[Variables ]]=$AF$3)+(Table3[[#All],[Variables ]]=$AF$2)+(Table3[[#All],[Variables ]]=$AF$4)),0)</f>
        <v>AH</v>
      </c>
    </row>
    <row r="384" spans="1:30" x14ac:dyDescent="0.35">
      <c r="A384" s="5">
        <v>40</v>
      </c>
      <c r="B384" s="6" t="s">
        <v>1425</v>
      </c>
      <c r="C384" s="8">
        <v>22.71860058</v>
      </c>
      <c r="D384" s="6" t="s">
        <v>1361</v>
      </c>
      <c r="E384" s="6">
        <v>0</v>
      </c>
      <c r="F384" s="6">
        <v>4</v>
      </c>
      <c r="G384" s="6">
        <v>6</v>
      </c>
      <c r="H384" s="6"/>
      <c r="I384" s="6">
        <v>0</v>
      </c>
      <c r="J384" s="6">
        <v>0</v>
      </c>
      <c r="K384" s="6" t="s">
        <v>1362</v>
      </c>
      <c r="L384" s="6">
        <v>58</v>
      </c>
      <c r="M384" s="6">
        <v>58</v>
      </c>
      <c r="N384" s="6">
        <v>20.86091506</v>
      </c>
      <c r="O384" s="9">
        <v>9.9410000000000007</v>
      </c>
      <c r="P384" cm="1">
        <f t="array" ref="P384">_xlfn._xlws.FILTER(Table3[[#All],[Name]],(Table3[[#All],[Polygon]]=$A384)*(Table3[[#All],[Period]]=P$1)*((Table3[[#All],[Variables ]]=$AF$3)+(Table3[[#All],[Variables ]]=$AF$2)+(Table3[[#All],[Variables ]]=$AF$4)),0)</f>
        <v>0</v>
      </c>
      <c r="Q384" t="str" cm="1">
        <f t="array" ref="Q384">_xlfn._xlws.FILTER(Table3[[#All],[Name]],(Table3[[#All],[Polygon]]=$A384)*(Table3[[#All],[Period]]=Q$1)*((Table3[[#All],[Variables ]]=$AF$3)+(Table3[[#All],[Variables ]]=$AF$2)+(Table3[[#All],[Variables ]]=$AF$4)),0)</f>
        <v>AH</v>
      </c>
      <c r="R384" cm="1">
        <f t="array" ref="R384">_xlfn._xlws.FILTER(Table3[[#All],[Name]],(Table3[[#All],[Polygon]]=$A384)*(Table3[[#All],[Period]]=R$1)*((Table3[[#All],[Variables ]]=$AF$3)+(Table3[[#All],[Variables ]]=$AF$2)+(Table3[[#All],[Variables ]]=$AF$4)),0)</f>
        <v>0</v>
      </c>
      <c r="S384" cm="1">
        <f t="array" ref="S384">_xlfn._xlws.FILTER(Table3[[#All],[Name]],(Table3[[#All],[Polygon]]=$A384)*(Table3[[#All],[Period]]=S$1)*((Table3[[#All],[Variables ]]=$AF$3)+(Table3[[#All],[Variables ]]=$AF$2)+(Table3[[#All],[Variables ]]=$AF$4)),0)</f>
        <v>0</v>
      </c>
      <c r="T384" cm="1">
        <f t="array" ref="T384">_xlfn._xlws.FILTER(Table3[[#All],[Name]],(Table3[[#All],[Polygon]]=$A384)*(Table3[[#All],[Period]]=T$1)*((Table3[[#All],[Variables ]]=$AF$3)+(Table3[[#All],[Variables ]]=$AF$2)+(Table3[[#All],[Variables ]]=$AF$4)),0)</f>
        <v>0</v>
      </c>
      <c r="U384" cm="1">
        <f t="array" ref="U384">_xlfn._xlws.FILTER(Table3[[#All],[Name]],(Table3[[#All],[Polygon]]=$A384)*(Table3[[#All],[Period]]=U$1)*((Table3[[#All],[Variables ]]=$AF$3)+(Table3[[#All],[Variables ]]=$AF$2)+(Table3[[#All],[Variables ]]=$AF$4)),0)</f>
        <v>0</v>
      </c>
      <c r="V384" cm="1">
        <f t="array" ref="V384">_xlfn._xlws.FILTER(Table3[[#All],[Name]],(Table3[[#All],[Polygon]]=$A384)*(Table3[[#All],[Period]]=V$1)*((Table3[[#All],[Variables ]]=$AF$3)+(Table3[[#All],[Variables ]]=$AF$2)+(Table3[[#All],[Variables ]]=$AF$4)),0)</f>
        <v>0</v>
      </c>
      <c r="W384" cm="1">
        <f t="array" ref="W384">_xlfn._xlws.FILTER(Table3[[#All],[Name]],(Table3[[#All],[Polygon]]=$A384)*(Table3[[#All],[Period]]=W$1)*((Table3[[#All],[Variables ]]=$AF$3)+(Table3[[#All],[Variables ]]=$AF$2)+(Table3[[#All],[Variables ]]=$AF$4)),0)</f>
        <v>0</v>
      </c>
      <c r="X384" cm="1">
        <f t="array" ref="X384">_xlfn._xlws.FILTER(Table3[[#All],[Name]],(Table3[[#All],[Polygon]]=$A384)*(Table3[[#All],[Period]]=X$1)*((Table3[[#All],[Variables ]]=$AF$3)+(Table3[[#All],[Variables ]]=$AF$2)+(Table3[[#All],[Variables ]]=$AF$4)),0)</f>
        <v>0</v>
      </c>
      <c r="Y384" t="str" cm="1">
        <f t="array" ref="Y384">_xlfn._xlws.FILTER(Table3[[#All],[Name]],(Table3[[#All],[Polygon]]=$A384)*(Table3[[#All],[Period]]=Y$1)*((Table3[[#All],[Variables ]]=$AF$3)+(Table3[[#All],[Variables ]]=$AF$2)+(Table3[[#All],[Variables ]]=$AF$4)),0)</f>
        <v>H</v>
      </c>
      <c r="Z384" t="str" cm="1">
        <f t="array" ref="Z384">_xlfn._xlws.FILTER(Table3[[#All],[Name]],(Table3[[#All],[Polygon]]=$A384)*(Table3[[#All],[Period]]=Z$1)*((Table3[[#All],[Variables ]]=$AF$3)+(Table3[[#All],[Variables ]]=$AF$2)+(Table3[[#All],[Variables ]]=$AF$4)),0)</f>
        <v>AH</v>
      </c>
      <c r="AA384" t="str" cm="1">
        <f t="array" ref="AA384">_xlfn._xlws.FILTER(Table3[[#All],[Name]],(Table3[[#All],[Polygon]]=$A384)*(Table3[[#All],[Period]]=AA$1)*((Table3[[#All],[Variables ]]=$AF$3)+(Table3[[#All],[Variables ]]=$AF$2)+(Table3[[#All],[Variables ]]=$AF$4)),0)</f>
        <v>AH</v>
      </c>
      <c r="AB384" t="str" cm="1">
        <f t="array" ref="AB384">_xlfn._xlws.FILTER(Table3[[#All],[Name]],(Table3[[#All],[Polygon]]=$A384)*(Table3[[#All],[Period]]=AB$1)*((Table3[[#All],[Variables ]]=$AF$3)+(Table3[[#All],[Variables ]]=$AF$2)+(Table3[[#All],[Variables ]]=$AF$4)),0)</f>
        <v>PCT</v>
      </c>
      <c r="AC384" t="str" cm="1">
        <f t="array" ref="AC384">_xlfn._xlws.FILTER(Table3[[#All],[Name]],(Table3[[#All],[Polygon]]=$A384)*(Table3[[#All],[Period]]=AC$1)*((Table3[[#All],[Variables ]]=$AF$3)+(Table3[[#All],[Variables ]]=$AF$2)+(Table3[[#All],[Variables ]]=$AF$4)),0)</f>
        <v>AH</v>
      </c>
      <c r="AD384" t="str" cm="1">
        <f t="array" ref="AD384">_xlfn._xlws.FILTER(Table3[[#All],[Name]],(Table3[[#All],[Polygon]]=$A384)*(Table3[[#All],[Period]]=AD$1)*((Table3[[#All],[Variables ]]=$AF$3)+(Table3[[#All],[Variables ]]=$AF$2)+(Table3[[#All],[Variables ]]=$AF$4)),0)</f>
        <v>AH</v>
      </c>
    </row>
    <row r="385" spans="1:30" x14ac:dyDescent="0.35">
      <c r="A385" s="3">
        <v>40</v>
      </c>
      <c r="B385" s="4" t="s">
        <v>1425</v>
      </c>
      <c r="C385" s="10">
        <v>22.71860058</v>
      </c>
      <c r="D385" s="4" t="s">
        <v>1361</v>
      </c>
      <c r="E385" s="4">
        <v>0</v>
      </c>
      <c r="F385" s="4">
        <v>4</v>
      </c>
      <c r="G385" s="4">
        <v>6</v>
      </c>
      <c r="H385" s="4"/>
      <c r="I385" s="4">
        <v>0</v>
      </c>
      <c r="J385" s="4">
        <v>0</v>
      </c>
      <c r="K385" s="4" t="s">
        <v>1362</v>
      </c>
      <c r="L385" s="4">
        <v>23</v>
      </c>
      <c r="M385" s="4">
        <v>23</v>
      </c>
      <c r="N385" s="4">
        <v>4.8369459189999997</v>
      </c>
      <c r="O385" s="11">
        <v>0.47899999999999998</v>
      </c>
      <c r="P385" cm="1">
        <f t="array" ref="P385">_xlfn._xlws.FILTER(Table3[[#All],[Name]],(Table3[[#All],[Polygon]]=$A385)*(Table3[[#All],[Period]]=P$1)*((Table3[[#All],[Variables ]]=$AF$3)+(Table3[[#All],[Variables ]]=$AF$2)+(Table3[[#All],[Variables ]]=$AF$4)),0)</f>
        <v>0</v>
      </c>
      <c r="Q385" t="str" cm="1">
        <f t="array" ref="Q385">_xlfn._xlws.FILTER(Table3[[#All],[Name]],(Table3[[#All],[Polygon]]=$A385)*(Table3[[#All],[Period]]=Q$1)*((Table3[[#All],[Variables ]]=$AF$3)+(Table3[[#All],[Variables ]]=$AF$2)+(Table3[[#All],[Variables ]]=$AF$4)),0)</f>
        <v>AH</v>
      </c>
      <c r="R385" cm="1">
        <f t="array" ref="R385">_xlfn._xlws.FILTER(Table3[[#All],[Name]],(Table3[[#All],[Polygon]]=$A385)*(Table3[[#All],[Period]]=R$1)*((Table3[[#All],[Variables ]]=$AF$3)+(Table3[[#All],[Variables ]]=$AF$2)+(Table3[[#All],[Variables ]]=$AF$4)),0)</f>
        <v>0</v>
      </c>
      <c r="S385" cm="1">
        <f t="array" ref="S385">_xlfn._xlws.FILTER(Table3[[#All],[Name]],(Table3[[#All],[Polygon]]=$A385)*(Table3[[#All],[Period]]=S$1)*((Table3[[#All],[Variables ]]=$AF$3)+(Table3[[#All],[Variables ]]=$AF$2)+(Table3[[#All],[Variables ]]=$AF$4)),0)</f>
        <v>0</v>
      </c>
      <c r="T385" cm="1">
        <f t="array" ref="T385">_xlfn._xlws.FILTER(Table3[[#All],[Name]],(Table3[[#All],[Polygon]]=$A385)*(Table3[[#All],[Period]]=T$1)*((Table3[[#All],[Variables ]]=$AF$3)+(Table3[[#All],[Variables ]]=$AF$2)+(Table3[[#All],[Variables ]]=$AF$4)),0)</f>
        <v>0</v>
      </c>
      <c r="U385" cm="1">
        <f t="array" ref="U385">_xlfn._xlws.FILTER(Table3[[#All],[Name]],(Table3[[#All],[Polygon]]=$A385)*(Table3[[#All],[Period]]=U$1)*((Table3[[#All],[Variables ]]=$AF$3)+(Table3[[#All],[Variables ]]=$AF$2)+(Table3[[#All],[Variables ]]=$AF$4)),0)</f>
        <v>0</v>
      </c>
      <c r="V385" cm="1">
        <f t="array" ref="V385">_xlfn._xlws.FILTER(Table3[[#All],[Name]],(Table3[[#All],[Polygon]]=$A385)*(Table3[[#All],[Period]]=V$1)*((Table3[[#All],[Variables ]]=$AF$3)+(Table3[[#All],[Variables ]]=$AF$2)+(Table3[[#All],[Variables ]]=$AF$4)),0)</f>
        <v>0</v>
      </c>
      <c r="W385" cm="1">
        <f t="array" ref="W385">_xlfn._xlws.FILTER(Table3[[#All],[Name]],(Table3[[#All],[Polygon]]=$A385)*(Table3[[#All],[Period]]=W$1)*((Table3[[#All],[Variables ]]=$AF$3)+(Table3[[#All],[Variables ]]=$AF$2)+(Table3[[#All],[Variables ]]=$AF$4)),0)</f>
        <v>0</v>
      </c>
      <c r="X385" cm="1">
        <f t="array" ref="X385">_xlfn._xlws.FILTER(Table3[[#All],[Name]],(Table3[[#All],[Polygon]]=$A385)*(Table3[[#All],[Period]]=X$1)*((Table3[[#All],[Variables ]]=$AF$3)+(Table3[[#All],[Variables ]]=$AF$2)+(Table3[[#All],[Variables ]]=$AF$4)),0)</f>
        <v>0</v>
      </c>
      <c r="Y385" t="str" cm="1">
        <f t="array" ref="Y385">_xlfn._xlws.FILTER(Table3[[#All],[Name]],(Table3[[#All],[Polygon]]=$A385)*(Table3[[#All],[Period]]=Y$1)*((Table3[[#All],[Variables ]]=$AF$3)+(Table3[[#All],[Variables ]]=$AF$2)+(Table3[[#All],[Variables ]]=$AF$4)),0)</f>
        <v>H</v>
      </c>
      <c r="Z385" t="str" cm="1">
        <f t="array" ref="Z385">_xlfn._xlws.FILTER(Table3[[#All],[Name]],(Table3[[#All],[Polygon]]=$A385)*(Table3[[#All],[Period]]=Z$1)*((Table3[[#All],[Variables ]]=$AF$3)+(Table3[[#All],[Variables ]]=$AF$2)+(Table3[[#All],[Variables ]]=$AF$4)),0)</f>
        <v>AH</v>
      </c>
      <c r="AA385" t="str" cm="1">
        <f t="array" ref="AA385">_xlfn._xlws.FILTER(Table3[[#All],[Name]],(Table3[[#All],[Polygon]]=$A385)*(Table3[[#All],[Period]]=AA$1)*((Table3[[#All],[Variables ]]=$AF$3)+(Table3[[#All],[Variables ]]=$AF$2)+(Table3[[#All],[Variables ]]=$AF$4)),0)</f>
        <v>AH</v>
      </c>
      <c r="AB385" t="str" cm="1">
        <f t="array" ref="AB385">_xlfn._xlws.FILTER(Table3[[#All],[Name]],(Table3[[#All],[Polygon]]=$A385)*(Table3[[#All],[Period]]=AB$1)*((Table3[[#All],[Variables ]]=$AF$3)+(Table3[[#All],[Variables ]]=$AF$2)+(Table3[[#All],[Variables ]]=$AF$4)),0)</f>
        <v>PCT</v>
      </c>
      <c r="AC385" t="str" cm="1">
        <f t="array" ref="AC385">_xlfn._xlws.FILTER(Table3[[#All],[Name]],(Table3[[#All],[Polygon]]=$A385)*(Table3[[#All],[Period]]=AC$1)*((Table3[[#All],[Variables ]]=$AF$3)+(Table3[[#All],[Variables ]]=$AF$2)+(Table3[[#All],[Variables ]]=$AF$4)),0)</f>
        <v>AH</v>
      </c>
      <c r="AD385" t="str" cm="1">
        <f t="array" ref="AD385">_xlfn._xlws.FILTER(Table3[[#All],[Name]],(Table3[[#All],[Polygon]]=$A385)*(Table3[[#All],[Period]]=AD$1)*((Table3[[#All],[Variables ]]=$AF$3)+(Table3[[#All],[Variables ]]=$AF$2)+(Table3[[#All],[Variables ]]=$AF$4)),0)</f>
        <v>AH</v>
      </c>
    </row>
    <row r="386" spans="1:30" x14ac:dyDescent="0.35">
      <c r="A386" s="5">
        <v>40</v>
      </c>
      <c r="B386" s="6" t="s">
        <v>1425</v>
      </c>
      <c r="C386" s="8">
        <v>22.71860058</v>
      </c>
      <c r="D386" s="6" t="s">
        <v>1361</v>
      </c>
      <c r="E386" s="6">
        <v>0</v>
      </c>
      <c r="F386" s="6">
        <v>4</v>
      </c>
      <c r="G386" s="6">
        <v>6</v>
      </c>
      <c r="H386" s="6"/>
      <c r="I386" s="6">
        <v>0</v>
      </c>
      <c r="J386" s="6">
        <v>0</v>
      </c>
      <c r="K386" s="6" t="s">
        <v>1362</v>
      </c>
      <c r="L386" s="6">
        <v>81</v>
      </c>
      <c r="M386" s="6">
        <v>81</v>
      </c>
      <c r="N386" s="6">
        <v>21.812853059999998</v>
      </c>
      <c r="O386" s="9">
        <v>9.3659999999999997</v>
      </c>
      <c r="P386" cm="1">
        <f t="array" ref="P386">_xlfn._xlws.FILTER(Table3[[#All],[Name]],(Table3[[#All],[Polygon]]=$A386)*(Table3[[#All],[Period]]=P$1)*((Table3[[#All],[Variables ]]=$AF$3)+(Table3[[#All],[Variables ]]=$AF$2)+(Table3[[#All],[Variables ]]=$AF$4)),0)</f>
        <v>0</v>
      </c>
      <c r="Q386" t="str" cm="1">
        <f t="array" ref="Q386">_xlfn._xlws.FILTER(Table3[[#All],[Name]],(Table3[[#All],[Polygon]]=$A386)*(Table3[[#All],[Period]]=Q$1)*((Table3[[#All],[Variables ]]=$AF$3)+(Table3[[#All],[Variables ]]=$AF$2)+(Table3[[#All],[Variables ]]=$AF$4)),0)</f>
        <v>AH</v>
      </c>
      <c r="R386" cm="1">
        <f t="array" ref="R386">_xlfn._xlws.FILTER(Table3[[#All],[Name]],(Table3[[#All],[Polygon]]=$A386)*(Table3[[#All],[Period]]=R$1)*((Table3[[#All],[Variables ]]=$AF$3)+(Table3[[#All],[Variables ]]=$AF$2)+(Table3[[#All],[Variables ]]=$AF$4)),0)</f>
        <v>0</v>
      </c>
      <c r="S386" cm="1">
        <f t="array" ref="S386">_xlfn._xlws.FILTER(Table3[[#All],[Name]],(Table3[[#All],[Polygon]]=$A386)*(Table3[[#All],[Period]]=S$1)*((Table3[[#All],[Variables ]]=$AF$3)+(Table3[[#All],[Variables ]]=$AF$2)+(Table3[[#All],[Variables ]]=$AF$4)),0)</f>
        <v>0</v>
      </c>
      <c r="T386" cm="1">
        <f t="array" ref="T386">_xlfn._xlws.FILTER(Table3[[#All],[Name]],(Table3[[#All],[Polygon]]=$A386)*(Table3[[#All],[Period]]=T$1)*((Table3[[#All],[Variables ]]=$AF$3)+(Table3[[#All],[Variables ]]=$AF$2)+(Table3[[#All],[Variables ]]=$AF$4)),0)</f>
        <v>0</v>
      </c>
      <c r="U386" cm="1">
        <f t="array" ref="U386">_xlfn._xlws.FILTER(Table3[[#All],[Name]],(Table3[[#All],[Polygon]]=$A386)*(Table3[[#All],[Period]]=U$1)*((Table3[[#All],[Variables ]]=$AF$3)+(Table3[[#All],[Variables ]]=$AF$2)+(Table3[[#All],[Variables ]]=$AF$4)),0)</f>
        <v>0</v>
      </c>
      <c r="V386" cm="1">
        <f t="array" ref="V386">_xlfn._xlws.FILTER(Table3[[#All],[Name]],(Table3[[#All],[Polygon]]=$A386)*(Table3[[#All],[Period]]=V$1)*((Table3[[#All],[Variables ]]=$AF$3)+(Table3[[#All],[Variables ]]=$AF$2)+(Table3[[#All],[Variables ]]=$AF$4)),0)</f>
        <v>0</v>
      </c>
      <c r="W386" cm="1">
        <f t="array" ref="W386">_xlfn._xlws.FILTER(Table3[[#All],[Name]],(Table3[[#All],[Polygon]]=$A386)*(Table3[[#All],[Period]]=W$1)*((Table3[[#All],[Variables ]]=$AF$3)+(Table3[[#All],[Variables ]]=$AF$2)+(Table3[[#All],[Variables ]]=$AF$4)),0)</f>
        <v>0</v>
      </c>
      <c r="X386" cm="1">
        <f t="array" ref="X386">_xlfn._xlws.FILTER(Table3[[#All],[Name]],(Table3[[#All],[Polygon]]=$A386)*(Table3[[#All],[Period]]=X$1)*((Table3[[#All],[Variables ]]=$AF$3)+(Table3[[#All],[Variables ]]=$AF$2)+(Table3[[#All],[Variables ]]=$AF$4)),0)</f>
        <v>0</v>
      </c>
      <c r="Y386" t="str" cm="1">
        <f t="array" ref="Y386">_xlfn._xlws.FILTER(Table3[[#All],[Name]],(Table3[[#All],[Polygon]]=$A386)*(Table3[[#All],[Period]]=Y$1)*((Table3[[#All],[Variables ]]=$AF$3)+(Table3[[#All],[Variables ]]=$AF$2)+(Table3[[#All],[Variables ]]=$AF$4)),0)</f>
        <v>H</v>
      </c>
      <c r="Z386" t="str" cm="1">
        <f t="array" ref="Z386">_xlfn._xlws.FILTER(Table3[[#All],[Name]],(Table3[[#All],[Polygon]]=$A386)*(Table3[[#All],[Period]]=Z$1)*((Table3[[#All],[Variables ]]=$AF$3)+(Table3[[#All],[Variables ]]=$AF$2)+(Table3[[#All],[Variables ]]=$AF$4)),0)</f>
        <v>AH</v>
      </c>
      <c r="AA386" t="str" cm="1">
        <f t="array" ref="AA386">_xlfn._xlws.FILTER(Table3[[#All],[Name]],(Table3[[#All],[Polygon]]=$A386)*(Table3[[#All],[Period]]=AA$1)*((Table3[[#All],[Variables ]]=$AF$3)+(Table3[[#All],[Variables ]]=$AF$2)+(Table3[[#All],[Variables ]]=$AF$4)),0)</f>
        <v>AH</v>
      </c>
      <c r="AB386" t="str" cm="1">
        <f t="array" ref="AB386">_xlfn._xlws.FILTER(Table3[[#All],[Name]],(Table3[[#All],[Polygon]]=$A386)*(Table3[[#All],[Period]]=AB$1)*((Table3[[#All],[Variables ]]=$AF$3)+(Table3[[#All],[Variables ]]=$AF$2)+(Table3[[#All],[Variables ]]=$AF$4)),0)</f>
        <v>PCT</v>
      </c>
      <c r="AC386" t="str" cm="1">
        <f t="array" ref="AC386">_xlfn._xlws.FILTER(Table3[[#All],[Name]],(Table3[[#All],[Polygon]]=$A386)*(Table3[[#All],[Period]]=AC$1)*((Table3[[#All],[Variables ]]=$AF$3)+(Table3[[#All],[Variables ]]=$AF$2)+(Table3[[#All],[Variables ]]=$AF$4)),0)</f>
        <v>AH</v>
      </c>
      <c r="AD386" t="str" cm="1">
        <f t="array" ref="AD386">_xlfn._xlws.FILTER(Table3[[#All],[Name]],(Table3[[#All],[Polygon]]=$A386)*(Table3[[#All],[Period]]=AD$1)*((Table3[[#All],[Variables ]]=$AF$3)+(Table3[[#All],[Variables ]]=$AF$2)+(Table3[[#All],[Variables ]]=$AF$4)),0)</f>
        <v>AH</v>
      </c>
    </row>
    <row r="387" spans="1:30" x14ac:dyDescent="0.35">
      <c r="A387" s="3">
        <v>40</v>
      </c>
      <c r="B387" s="4" t="s">
        <v>1425</v>
      </c>
      <c r="C387" s="10">
        <v>22.71860058</v>
      </c>
      <c r="D387" s="4" t="s">
        <v>1361</v>
      </c>
      <c r="E387" s="4">
        <v>0</v>
      </c>
      <c r="F387" s="4">
        <v>4</v>
      </c>
      <c r="G387" s="4">
        <v>6</v>
      </c>
      <c r="H387" s="4"/>
      <c r="I387" s="4">
        <v>0</v>
      </c>
      <c r="J387" s="4">
        <v>0</v>
      </c>
      <c r="K387" s="4" t="s">
        <v>1362</v>
      </c>
      <c r="L387" s="4">
        <v>70</v>
      </c>
      <c r="M387" s="4">
        <v>0</v>
      </c>
      <c r="N387" s="4"/>
      <c r="O387" s="11">
        <v>19.917000000000002</v>
      </c>
      <c r="P387" cm="1">
        <f t="array" ref="P387">_xlfn._xlws.FILTER(Table3[[#All],[Name]],(Table3[[#All],[Polygon]]=$A387)*(Table3[[#All],[Period]]=P$1)*((Table3[[#All],[Variables ]]=$AF$3)+(Table3[[#All],[Variables ]]=$AF$2)+(Table3[[#All],[Variables ]]=$AF$4)),0)</f>
        <v>0</v>
      </c>
      <c r="Q387" t="str" cm="1">
        <f t="array" ref="Q387">_xlfn._xlws.FILTER(Table3[[#All],[Name]],(Table3[[#All],[Polygon]]=$A387)*(Table3[[#All],[Period]]=Q$1)*((Table3[[#All],[Variables ]]=$AF$3)+(Table3[[#All],[Variables ]]=$AF$2)+(Table3[[#All],[Variables ]]=$AF$4)),0)</f>
        <v>AH</v>
      </c>
      <c r="R387" cm="1">
        <f t="array" ref="R387">_xlfn._xlws.FILTER(Table3[[#All],[Name]],(Table3[[#All],[Polygon]]=$A387)*(Table3[[#All],[Period]]=R$1)*((Table3[[#All],[Variables ]]=$AF$3)+(Table3[[#All],[Variables ]]=$AF$2)+(Table3[[#All],[Variables ]]=$AF$4)),0)</f>
        <v>0</v>
      </c>
      <c r="S387" cm="1">
        <f t="array" ref="S387">_xlfn._xlws.FILTER(Table3[[#All],[Name]],(Table3[[#All],[Polygon]]=$A387)*(Table3[[#All],[Period]]=S$1)*((Table3[[#All],[Variables ]]=$AF$3)+(Table3[[#All],[Variables ]]=$AF$2)+(Table3[[#All],[Variables ]]=$AF$4)),0)</f>
        <v>0</v>
      </c>
      <c r="T387" cm="1">
        <f t="array" ref="T387">_xlfn._xlws.FILTER(Table3[[#All],[Name]],(Table3[[#All],[Polygon]]=$A387)*(Table3[[#All],[Period]]=T$1)*((Table3[[#All],[Variables ]]=$AF$3)+(Table3[[#All],[Variables ]]=$AF$2)+(Table3[[#All],[Variables ]]=$AF$4)),0)</f>
        <v>0</v>
      </c>
      <c r="U387" cm="1">
        <f t="array" ref="U387">_xlfn._xlws.FILTER(Table3[[#All],[Name]],(Table3[[#All],[Polygon]]=$A387)*(Table3[[#All],[Period]]=U$1)*((Table3[[#All],[Variables ]]=$AF$3)+(Table3[[#All],[Variables ]]=$AF$2)+(Table3[[#All],[Variables ]]=$AF$4)),0)</f>
        <v>0</v>
      </c>
      <c r="V387" cm="1">
        <f t="array" ref="V387">_xlfn._xlws.FILTER(Table3[[#All],[Name]],(Table3[[#All],[Polygon]]=$A387)*(Table3[[#All],[Period]]=V$1)*((Table3[[#All],[Variables ]]=$AF$3)+(Table3[[#All],[Variables ]]=$AF$2)+(Table3[[#All],[Variables ]]=$AF$4)),0)</f>
        <v>0</v>
      </c>
      <c r="W387" cm="1">
        <f t="array" ref="W387">_xlfn._xlws.FILTER(Table3[[#All],[Name]],(Table3[[#All],[Polygon]]=$A387)*(Table3[[#All],[Period]]=W$1)*((Table3[[#All],[Variables ]]=$AF$3)+(Table3[[#All],[Variables ]]=$AF$2)+(Table3[[#All],[Variables ]]=$AF$4)),0)</f>
        <v>0</v>
      </c>
      <c r="X387" cm="1">
        <f t="array" ref="X387">_xlfn._xlws.FILTER(Table3[[#All],[Name]],(Table3[[#All],[Polygon]]=$A387)*(Table3[[#All],[Period]]=X$1)*((Table3[[#All],[Variables ]]=$AF$3)+(Table3[[#All],[Variables ]]=$AF$2)+(Table3[[#All],[Variables ]]=$AF$4)),0)</f>
        <v>0</v>
      </c>
      <c r="Y387" t="str" cm="1">
        <f t="array" ref="Y387">_xlfn._xlws.FILTER(Table3[[#All],[Name]],(Table3[[#All],[Polygon]]=$A387)*(Table3[[#All],[Period]]=Y$1)*((Table3[[#All],[Variables ]]=$AF$3)+(Table3[[#All],[Variables ]]=$AF$2)+(Table3[[#All],[Variables ]]=$AF$4)),0)</f>
        <v>H</v>
      </c>
      <c r="Z387" t="str" cm="1">
        <f t="array" ref="Z387">_xlfn._xlws.FILTER(Table3[[#All],[Name]],(Table3[[#All],[Polygon]]=$A387)*(Table3[[#All],[Period]]=Z$1)*((Table3[[#All],[Variables ]]=$AF$3)+(Table3[[#All],[Variables ]]=$AF$2)+(Table3[[#All],[Variables ]]=$AF$4)),0)</f>
        <v>AH</v>
      </c>
      <c r="AA387" t="str" cm="1">
        <f t="array" ref="AA387">_xlfn._xlws.FILTER(Table3[[#All],[Name]],(Table3[[#All],[Polygon]]=$A387)*(Table3[[#All],[Period]]=AA$1)*((Table3[[#All],[Variables ]]=$AF$3)+(Table3[[#All],[Variables ]]=$AF$2)+(Table3[[#All],[Variables ]]=$AF$4)),0)</f>
        <v>AH</v>
      </c>
      <c r="AB387" t="str" cm="1">
        <f t="array" ref="AB387">_xlfn._xlws.FILTER(Table3[[#All],[Name]],(Table3[[#All],[Polygon]]=$A387)*(Table3[[#All],[Period]]=AB$1)*((Table3[[#All],[Variables ]]=$AF$3)+(Table3[[#All],[Variables ]]=$AF$2)+(Table3[[#All],[Variables ]]=$AF$4)),0)</f>
        <v>PCT</v>
      </c>
      <c r="AC387" t="str" cm="1">
        <f t="array" ref="AC387">_xlfn._xlws.FILTER(Table3[[#All],[Name]],(Table3[[#All],[Polygon]]=$A387)*(Table3[[#All],[Period]]=AC$1)*((Table3[[#All],[Variables ]]=$AF$3)+(Table3[[#All],[Variables ]]=$AF$2)+(Table3[[#All],[Variables ]]=$AF$4)),0)</f>
        <v>AH</v>
      </c>
      <c r="AD387" t="str" cm="1">
        <f t="array" ref="AD387">_xlfn._xlws.FILTER(Table3[[#All],[Name]],(Table3[[#All],[Polygon]]=$A387)*(Table3[[#All],[Period]]=AD$1)*((Table3[[#All],[Variables ]]=$AF$3)+(Table3[[#All],[Variables ]]=$AF$2)+(Table3[[#All],[Variables ]]=$AF$4)),0)</f>
        <v>AH</v>
      </c>
    </row>
    <row r="388" spans="1:30" x14ac:dyDescent="0.35">
      <c r="A388" s="5">
        <v>40</v>
      </c>
      <c r="B388" s="6" t="s">
        <v>1425</v>
      </c>
      <c r="C388" s="8">
        <v>22.71860058</v>
      </c>
      <c r="D388" s="6" t="s">
        <v>1361</v>
      </c>
      <c r="E388" s="6">
        <v>0</v>
      </c>
      <c r="F388" s="6">
        <v>4</v>
      </c>
      <c r="G388" s="6">
        <v>6</v>
      </c>
      <c r="H388" s="6"/>
      <c r="I388" s="6">
        <v>0</v>
      </c>
      <c r="J388" s="6">
        <v>0</v>
      </c>
      <c r="K388" s="6" t="s">
        <v>1362</v>
      </c>
      <c r="L388" s="6">
        <v>31</v>
      </c>
      <c r="M388" s="6">
        <v>31</v>
      </c>
      <c r="N388" s="6">
        <v>3.6979876699999998</v>
      </c>
      <c r="O388" s="9">
        <v>0.255</v>
      </c>
      <c r="P388" cm="1">
        <f t="array" ref="P388">_xlfn._xlws.FILTER(Table3[[#All],[Name]],(Table3[[#All],[Polygon]]=$A388)*(Table3[[#All],[Period]]=P$1)*((Table3[[#All],[Variables ]]=$AF$3)+(Table3[[#All],[Variables ]]=$AF$2)+(Table3[[#All],[Variables ]]=$AF$4)),0)</f>
        <v>0</v>
      </c>
      <c r="Q388" t="str" cm="1">
        <f t="array" ref="Q388">_xlfn._xlws.FILTER(Table3[[#All],[Name]],(Table3[[#All],[Polygon]]=$A388)*(Table3[[#All],[Period]]=Q$1)*((Table3[[#All],[Variables ]]=$AF$3)+(Table3[[#All],[Variables ]]=$AF$2)+(Table3[[#All],[Variables ]]=$AF$4)),0)</f>
        <v>AH</v>
      </c>
      <c r="R388" cm="1">
        <f t="array" ref="R388">_xlfn._xlws.FILTER(Table3[[#All],[Name]],(Table3[[#All],[Polygon]]=$A388)*(Table3[[#All],[Period]]=R$1)*((Table3[[#All],[Variables ]]=$AF$3)+(Table3[[#All],[Variables ]]=$AF$2)+(Table3[[#All],[Variables ]]=$AF$4)),0)</f>
        <v>0</v>
      </c>
      <c r="S388" cm="1">
        <f t="array" ref="S388">_xlfn._xlws.FILTER(Table3[[#All],[Name]],(Table3[[#All],[Polygon]]=$A388)*(Table3[[#All],[Period]]=S$1)*((Table3[[#All],[Variables ]]=$AF$3)+(Table3[[#All],[Variables ]]=$AF$2)+(Table3[[#All],[Variables ]]=$AF$4)),0)</f>
        <v>0</v>
      </c>
      <c r="T388" cm="1">
        <f t="array" ref="T388">_xlfn._xlws.FILTER(Table3[[#All],[Name]],(Table3[[#All],[Polygon]]=$A388)*(Table3[[#All],[Period]]=T$1)*((Table3[[#All],[Variables ]]=$AF$3)+(Table3[[#All],[Variables ]]=$AF$2)+(Table3[[#All],[Variables ]]=$AF$4)),0)</f>
        <v>0</v>
      </c>
      <c r="U388" cm="1">
        <f t="array" ref="U388">_xlfn._xlws.FILTER(Table3[[#All],[Name]],(Table3[[#All],[Polygon]]=$A388)*(Table3[[#All],[Period]]=U$1)*((Table3[[#All],[Variables ]]=$AF$3)+(Table3[[#All],[Variables ]]=$AF$2)+(Table3[[#All],[Variables ]]=$AF$4)),0)</f>
        <v>0</v>
      </c>
      <c r="V388" cm="1">
        <f t="array" ref="V388">_xlfn._xlws.FILTER(Table3[[#All],[Name]],(Table3[[#All],[Polygon]]=$A388)*(Table3[[#All],[Period]]=V$1)*((Table3[[#All],[Variables ]]=$AF$3)+(Table3[[#All],[Variables ]]=$AF$2)+(Table3[[#All],[Variables ]]=$AF$4)),0)</f>
        <v>0</v>
      </c>
      <c r="W388" cm="1">
        <f t="array" ref="W388">_xlfn._xlws.FILTER(Table3[[#All],[Name]],(Table3[[#All],[Polygon]]=$A388)*(Table3[[#All],[Period]]=W$1)*((Table3[[#All],[Variables ]]=$AF$3)+(Table3[[#All],[Variables ]]=$AF$2)+(Table3[[#All],[Variables ]]=$AF$4)),0)</f>
        <v>0</v>
      </c>
      <c r="X388" cm="1">
        <f t="array" ref="X388">_xlfn._xlws.FILTER(Table3[[#All],[Name]],(Table3[[#All],[Polygon]]=$A388)*(Table3[[#All],[Period]]=X$1)*((Table3[[#All],[Variables ]]=$AF$3)+(Table3[[#All],[Variables ]]=$AF$2)+(Table3[[#All],[Variables ]]=$AF$4)),0)</f>
        <v>0</v>
      </c>
      <c r="Y388" t="str" cm="1">
        <f t="array" ref="Y388">_xlfn._xlws.FILTER(Table3[[#All],[Name]],(Table3[[#All],[Polygon]]=$A388)*(Table3[[#All],[Period]]=Y$1)*((Table3[[#All],[Variables ]]=$AF$3)+(Table3[[#All],[Variables ]]=$AF$2)+(Table3[[#All],[Variables ]]=$AF$4)),0)</f>
        <v>H</v>
      </c>
      <c r="Z388" t="str" cm="1">
        <f t="array" ref="Z388">_xlfn._xlws.FILTER(Table3[[#All],[Name]],(Table3[[#All],[Polygon]]=$A388)*(Table3[[#All],[Period]]=Z$1)*((Table3[[#All],[Variables ]]=$AF$3)+(Table3[[#All],[Variables ]]=$AF$2)+(Table3[[#All],[Variables ]]=$AF$4)),0)</f>
        <v>AH</v>
      </c>
      <c r="AA388" t="str" cm="1">
        <f t="array" ref="AA388">_xlfn._xlws.FILTER(Table3[[#All],[Name]],(Table3[[#All],[Polygon]]=$A388)*(Table3[[#All],[Period]]=AA$1)*((Table3[[#All],[Variables ]]=$AF$3)+(Table3[[#All],[Variables ]]=$AF$2)+(Table3[[#All],[Variables ]]=$AF$4)),0)</f>
        <v>AH</v>
      </c>
      <c r="AB388" t="str" cm="1">
        <f t="array" ref="AB388">_xlfn._xlws.FILTER(Table3[[#All],[Name]],(Table3[[#All],[Polygon]]=$A388)*(Table3[[#All],[Period]]=AB$1)*((Table3[[#All],[Variables ]]=$AF$3)+(Table3[[#All],[Variables ]]=$AF$2)+(Table3[[#All],[Variables ]]=$AF$4)),0)</f>
        <v>PCT</v>
      </c>
      <c r="AC388" t="str" cm="1">
        <f t="array" ref="AC388">_xlfn._xlws.FILTER(Table3[[#All],[Name]],(Table3[[#All],[Polygon]]=$A388)*(Table3[[#All],[Period]]=AC$1)*((Table3[[#All],[Variables ]]=$AF$3)+(Table3[[#All],[Variables ]]=$AF$2)+(Table3[[#All],[Variables ]]=$AF$4)),0)</f>
        <v>AH</v>
      </c>
      <c r="AD388" t="str" cm="1">
        <f t="array" ref="AD388">_xlfn._xlws.FILTER(Table3[[#All],[Name]],(Table3[[#All],[Polygon]]=$A388)*(Table3[[#All],[Period]]=AD$1)*((Table3[[#All],[Variables ]]=$AF$3)+(Table3[[#All],[Variables ]]=$AF$2)+(Table3[[#All],[Variables ]]=$AF$4)),0)</f>
        <v>AH</v>
      </c>
    </row>
    <row r="389" spans="1:30" x14ac:dyDescent="0.35">
      <c r="A389" s="3">
        <v>40</v>
      </c>
      <c r="B389" s="4" t="s">
        <v>1425</v>
      </c>
      <c r="C389" s="10">
        <v>22.71860058</v>
      </c>
      <c r="D389" s="4" t="s">
        <v>1361</v>
      </c>
      <c r="E389" s="4">
        <v>0</v>
      </c>
      <c r="F389" s="4">
        <v>4</v>
      </c>
      <c r="G389" s="4">
        <v>6</v>
      </c>
      <c r="H389" s="4"/>
      <c r="I389" s="4">
        <v>0</v>
      </c>
      <c r="J389" s="4">
        <v>0</v>
      </c>
      <c r="K389" s="4" t="s">
        <v>1362</v>
      </c>
      <c r="L389" s="4">
        <v>53</v>
      </c>
      <c r="M389" s="4">
        <v>53</v>
      </c>
      <c r="N389" s="4">
        <v>66.246111110000001</v>
      </c>
      <c r="O389" s="11">
        <v>4.0890000000000004</v>
      </c>
      <c r="P389" cm="1">
        <f t="array" ref="P389">_xlfn._xlws.FILTER(Table3[[#All],[Name]],(Table3[[#All],[Polygon]]=$A389)*(Table3[[#All],[Period]]=P$1)*((Table3[[#All],[Variables ]]=$AF$3)+(Table3[[#All],[Variables ]]=$AF$2)+(Table3[[#All],[Variables ]]=$AF$4)),0)</f>
        <v>0</v>
      </c>
      <c r="Q389" t="str" cm="1">
        <f t="array" ref="Q389">_xlfn._xlws.FILTER(Table3[[#All],[Name]],(Table3[[#All],[Polygon]]=$A389)*(Table3[[#All],[Period]]=Q$1)*((Table3[[#All],[Variables ]]=$AF$3)+(Table3[[#All],[Variables ]]=$AF$2)+(Table3[[#All],[Variables ]]=$AF$4)),0)</f>
        <v>AH</v>
      </c>
      <c r="R389" cm="1">
        <f t="array" ref="R389">_xlfn._xlws.FILTER(Table3[[#All],[Name]],(Table3[[#All],[Polygon]]=$A389)*(Table3[[#All],[Period]]=R$1)*((Table3[[#All],[Variables ]]=$AF$3)+(Table3[[#All],[Variables ]]=$AF$2)+(Table3[[#All],[Variables ]]=$AF$4)),0)</f>
        <v>0</v>
      </c>
      <c r="S389" cm="1">
        <f t="array" ref="S389">_xlfn._xlws.FILTER(Table3[[#All],[Name]],(Table3[[#All],[Polygon]]=$A389)*(Table3[[#All],[Period]]=S$1)*((Table3[[#All],[Variables ]]=$AF$3)+(Table3[[#All],[Variables ]]=$AF$2)+(Table3[[#All],[Variables ]]=$AF$4)),0)</f>
        <v>0</v>
      </c>
      <c r="T389" cm="1">
        <f t="array" ref="T389">_xlfn._xlws.FILTER(Table3[[#All],[Name]],(Table3[[#All],[Polygon]]=$A389)*(Table3[[#All],[Period]]=T$1)*((Table3[[#All],[Variables ]]=$AF$3)+(Table3[[#All],[Variables ]]=$AF$2)+(Table3[[#All],[Variables ]]=$AF$4)),0)</f>
        <v>0</v>
      </c>
      <c r="U389" cm="1">
        <f t="array" ref="U389">_xlfn._xlws.FILTER(Table3[[#All],[Name]],(Table3[[#All],[Polygon]]=$A389)*(Table3[[#All],[Period]]=U$1)*((Table3[[#All],[Variables ]]=$AF$3)+(Table3[[#All],[Variables ]]=$AF$2)+(Table3[[#All],[Variables ]]=$AF$4)),0)</f>
        <v>0</v>
      </c>
      <c r="V389" cm="1">
        <f t="array" ref="V389">_xlfn._xlws.FILTER(Table3[[#All],[Name]],(Table3[[#All],[Polygon]]=$A389)*(Table3[[#All],[Period]]=V$1)*((Table3[[#All],[Variables ]]=$AF$3)+(Table3[[#All],[Variables ]]=$AF$2)+(Table3[[#All],[Variables ]]=$AF$4)),0)</f>
        <v>0</v>
      </c>
      <c r="W389" cm="1">
        <f t="array" ref="W389">_xlfn._xlws.FILTER(Table3[[#All],[Name]],(Table3[[#All],[Polygon]]=$A389)*(Table3[[#All],[Period]]=W$1)*((Table3[[#All],[Variables ]]=$AF$3)+(Table3[[#All],[Variables ]]=$AF$2)+(Table3[[#All],[Variables ]]=$AF$4)),0)</f>
        <v>0</v>
      </c>
      <c r="X389" cm="1">
        <f t="array" ref="X389">_xlfn._xlws.FILTER(Table3[[#All],[Name]],(Table3[[#All],[Polygon]]=$A389)*(Table3[[#All],[Period]]=X$1)*((Table3[[#All],[Variables ]]=$AF$3)+(Table3[[#All],[Variables ]]=$AF$2)+(Table3[[#All],[Variables ]]=$AF$4)),0)</f>
        <v>0</v>
      </c>
      <c r="Y389" t="str" cm="1">
        <f t="array" ref="Y389">_xlfn._xlws.FILTER(Table3[[#All],[Name]],(Table3[[#All],[Polygon]]=$A389)*(Table3[[#All],[Period]]=Y$1)*((Table3[[#All],[Variables ]]=$AF$3)+(Table3[[#All],[Variables ]]=$AF$2)+(Table3[[#All],[Variables ]]=$AF$4)),0)</f>
        <v>H</v>
      </c>
      <c r="Z389" t="str" cm="1">
        <f t="array" ref="Z389">_xlfn._xlws.FILTER(Table3[[#All],[Name]],(Table3[[#All],[Polygon]]=$A389)*(Table3[[#All],[Period]]=Z$1)*((Table3[[#All],[Variables ]]=$AF$3)+(Table3[[#All],[Variables ]]=$AF$2)+(Table3[[#All],[Variables ]]=$AF$4)),0)</f>
        <v>AH</v>
      </c>
      <c r="AA389" t="str" cm="1">
        <f t="array" ref="AA389">_xlfn._xlws.FILTER(Table3[[#All],[Name]],(Table3[[#All],[Polygon]]=$A389)*(Table3[[#All],[Period]]=AA$1)*((Table3[[#All],[Variables ]]=$AF$3)+(Table3[[#All],[Variables ]]=$AF$2)+(Table3[[#All],[Variables ]]=$AF$4)),0)</f>
        <v>AH</v>
      </c>
      <c r="AB389" t="str" cm="1">
        <f t="array" ref="AB389">_xlfn._xlws.FILTER(Table3[[#All],[Name]],(Table3[[#All],[Polygon]]=$A389)*(Table3[[#All],[Period]]=AB$1)*((Table3[[#All],[Variables ]]=$AF$3)+(Table3[[#All],[Variables ]]=$AF$2)+(Table3[[#All],[Variables ]]=$AF$4)),0)</f>
        <v>PCT</v>
      </c>
      <c r="AC389" t="str" cm="1">
        <f t="array" ref="AC389">_xlfn._xlws.FILTER(Table3[[#All],[Name]],(Table3[[#All],[Polygon]]=$A389)*(Table3[[#All],[Period]]=AC$1)*((Table3[[#All],[Variables ]]=$AF$3)+(Table3[[#All],[Variables ]]=$AF$2)+(Table3[[#All],[Variables ]]=$AF$4)),0)</f>
        <v>AH</v>
      </c>
      <c r="AD389" t="str" cm="1">
        <f t="array" ref="AD389">_xlfn._xlws.FILTER(Table3[[#All],[Name]],(Table3[[#All],[Polygon]]=$A389)*(Table3[[#All],[Period]]=AD$1)*((Table3[[#All],[Variables ]]=$AF$3)+(Table3[[#All],[Variables ]]=$AF$2)+(Table3[[#All],[Variables ]]=$AF$4)),0)</f>
        <v>AH</v>
      </c>
    </row>
    <row r="390" spans="1:30" x14ac:dyDescent="0.35">
      <c r="A390" s="5">
        <v>40</v>
      </c>
      <c r="B390" s="6" t="s">
        <v>1425</v>
      </c>
      <c r="C390" s="8">
        <v>22.71860058</v>
      </c>
      <c r="D390" s="6" t="s">
        <v>1361</v>
      </c>
      <c r="E390" s="6">
        <v>0</v>
      </c>
      <c r="F390" s="6">
        <v>4</v>
      </c>
      <c r="G390" s="6">
        <v>6</v>
      </c>
      <c r="H390" s="6"/>
      <c r="I390" s="6">
        <v>0</v>
      </c>
      <c r="J390" s="6">
        <v>0</v>
      </c>
      <c r="K390" s="6" t="s">
        <v>1362</v>
      </c>
      <c r="L390" s="6">
        <v>40</v>
      </c>
      <c r="M390" s="6">
        <v>40</v>
      </c>
      <c r="N390" s="6">
        <v>22.71860058</v>
      </c>
      <c r="O390" s="9">
        <v>22.719000000000001</v>
      </c>
      <c r="P390" cm="1">
        <f t="array" ref="P390">_xlfn._xlws.FILTER(Table3[[#All],[Name]],(Table3[[#All],[Polygon]]=$A390)*(Table3[[#All],[Period]]=P$1)*((Table3[[#All],[Variables ]]=$AF$3)+(Table3[[#All],[Variables ]]=$AF$2)+(Table3[[#All],[Variables ]]=$AF$4)),0)</f>
        <v>0</v>
      </c>
      <c r="Q390" t="str" cm="1">
        <f t="array" ref="Q390">_xlfn._xlws.FILTER(Table3[[#All],[Name]],(Table3[[#All],[Polygon]]=$A390)*(Table3[[#All],[Period]]=Q$1)*((Table3[[#All],[Variables ]]=$AF$3)+(Table3[[#All],[Variables ]]=$AF$2)+(Table3[[#All],[Variables ]]=$AF$4)),0)</f>
        <v>AH</v>
      </c>
      <c r="R390" cm="1">
        <f t="array" ref="R390">_xlfn._xlws.FILTER(Table3[[#All],[Name]],(Table3[[#All],[Polygon]]=$A390)*(Table3[[#All],[Period]]=R$1)*((Table3[[#All],[Variables ]]=$AF$3)+(Table3[[#All],[Variables ]]=$AF$2)+(Table3[[#All],[Variables ]]=$AF$4)),0)</f>
        <v>0</v>
      </c>
      <c r="S390" cm="1">
        <f t="array" ref="S390">_xlfn._xlws.FILTER(Table3[[#All],[Name]],(Table3[[#All],[Polygon]]=$A390)*(Table3[[#All],[Period]]=S$1)*((Table3[[#All],[Variables ]]=$AF$3)+(Table3[[#All],[Variables ]]=$AF$2)+(Table3[[#All],[Variables ]]=$AF$4)),0)</f>
        <v>0</v>
      </c>
      <c r="T390" cm="1">
        <f t="array" ref="T390">_xlfn._xlws.FILTER(Table3[[#All],[Name]],(Table3[[#All],[Polygon]]=$A390)*(Table3[[#All],[Period]]=T$1)*((Table3[[#All],[Variables ]]=$AF$3)+(Table3[[#All],[Variables ]]=$AF$2)+(Table3[[#All],[Variables ]]=$AF$4)),0)</f>
        <v>0</v>
      </c>
      <c r="U390" cm="1">
        <f t="array" ref="U390">_xlfn._xlws.FILTER(Table3[[#All],[Name]],(Table3[[#All],[Polygon]]=$A390)*(Table3[[#All],[Period]]=U$1)*((Table3[[#All],[Variables ]]=$AF$3)+(Table3[[#All],[Variables ]]=$AF$2)+(Table3[[#All],[Variables ]]=$AF$4)),0)</f>
        <v>0</v>
      </c>
      <c r="V390" cm="1">
        <f t="array" ref="V390">_xlfn._xlws.FILTER(Table3[[#All],[Name]],(Table3[[#All],[Polygon]]=$A390)*(Table3[[#All],[Period]]=V$1)*((Table3[[#All],[Variables ]]=$AF$3)+(Table3[[#All],[Variables ]]=$AF$2)+(Table3[[#All],[Variables ]]=$AF$4)),0)</f>
        <v>0</v>
      </c>
      <c r="W390" cm="1">
        <f t="array" ref="W390">_xlfn._xlws.FILTER(Table3[[#All],[Name]],(Table3[[#All],[Polygon]]=$A390)*(Table3[[#All],[Period]]=W$1)*((Table3[[#All],[Variables ]]=$AF$3)+(Table3[[#All],[Variables ]]=$AF$2)+(Table3[[#All],[Variables ]]=$AF$4)),0)</f>
        <v>0</v>
      </c>
      <c r="X390" cm="1">
        <f t="array" ref="X390">_xlfn._xlws.FILTER(Table3[[#All],[Name]],(Table3[[#All],[Polygon]]=$A390)*(Table3[[#All],[Period]]=X$1)*((Table3[[#All],[Variables ]]=$AF$3)+(Table3[[#All],[Variables ]]=$AF$2)+(Table3[[#All],[Variables ]]=$AF$4)),0)</f>
        <v>0</v>
      </c>
      <c r="Y390" t="str" cm="1">
        <f t="array" ref="Y390">_xlfn._xlws.FILTER(Table3[[#All],[Name]],(Table3[[#All],[Polygon]]=$A390)*(Table3[[#All],[Period]]=Y$1)*((Table3[[#All],[Variables ]]=$AF$3)+(Table3[[#All],[Variables ]]=$AF$2)+(Table3[[#All],[Variables ]]=$AF$4)),0)</f>
        <v>H</v>
      </c>
      <c r="Z390" t="str" cm="1">
        <f t="array" ref="Z390">_xlfn._xlws.FILTER(Table3[[#All],[Name]],(Table3[[#All],[Polygon]]=$A390)*(Table3[[#All],[Period]]=Z$1)*((Table3[[#All],[Variables ]]=$AF$3)+(Table3[[#All],[Variables ]]=$AF$2)+(Table3[[#All],[Variables ]]=$AF$4)),0)</f>
        <v>AH</v>
      </c>
      <c r="AA390" t="str" cm="1">
        <f t="array" ref="AA390">_xlfn._xlws.FILTER(Table3[[#All],[Name]],(Table3[[#All],[Polygon]]=$A390)*(Table3[[#All],[Period]]=AA$1)*((Table3[[#All],[Variables ]]=$AF$3)+(Table3[[#All],[Variables ]]=$AF$2)+(Table3[[#All],[Variables ]]=$AF$4)),0)</f>
        <v>AH</v>
      </c>
      <c r="AB390" t="str" cm="1">
        <f t="array" ref="AB390">_xlfn._xlws.FILTER(Table3[[#All],[Name]],(Table3[[#All],[Polygon]]=$A390)*(Table3[[#All],[Period]]=AB$1)*((Table3[[#All],[Variables ]]=$AF$3)+(Table3[[#All],[Variables ]]=$AF$2)+(Table3[[#All],[Variables ]]=$AF$4)),0)</f>
        <v>PCT</v>
      </c>
      <c r="AC390" t="str" cm="1">
        <f t="array" ref="AC390">_xlfn._xlws.FILTER(Table3[[#All],[Name]],(Table3[[#All],[Polygon]]=$A390)*(Table3[[#All],[Period]]=AC$1)*((Table3[[#All],[Variables ]]=$AF$3)+(Table3[[#All],[Variables ]]=$AF$2)+(Table3[[#All],[Variables ]]=$AF$4)),0)</f>
        <v>AH</v>
      </c>
      <c r="AD390" t="str" cm="1">
        <f t="array" ref="AD390">_xlfn._xlws.FILTER(Table3[[#All],[Name]],(Table3[[#All],[Polygon]]=$A390)*(Table3[[#All],[Period]]=AD$1)*((Table3[[#All],[Variables ]]=$AF$3)+(Table3[[#All],[Variables ]]=$AF$2)+(Table3[[#All],[Variables ]]=$AF$4)),0)</f>
        <v>AH</v>
      </c>
    </row>
    <row r="391" spans="1:30" x14ac:dyDescent="0.35">
      <c r="A391" s="3">
        <v>40</v>
      </c>
      <c r="B391" s="4" t="s">
        <v>1425</v>
      </c>
      <c r="C391" s="10">
        <v>22.71860058</v>
      </c>
      <c r="D391" s="4" t="s">
        <v>1361</v>
      </c>
      <c r="E391" s="4">
        <v>0</v>
      </c>
      <c r="F391" s="4">
        <v>4</v>
      </c>
      <c r="G391" s="4">
        <v>6</v>
      </c>
      <c r="H391" s="4"/>
      <c r="I391" s="4">
        <v>0</v>
      </c>
      <c r="J391" s="4">
        <v>0</v>
      </c>
      <c r="K391" s="4" t="s">
        <v>1362</v>
      </c>
      <c r="L391" s="4">
        <v>69</v>
      </c>
      <c r="M391" s="4">
        <v>69</v>
      </c>
      <c r="N391" s="4">
        <v>22.982099689999998</v>
      </c>
      <c r="O391" s="11">
        <v>19.917000000000002</v>
      </c>
      <c r="P391" cm="1">
        <f t="array" ref="P391">_xlfn._xlws.FILTER(Table3[[#All],[Name]],(Table3[[#All],[Polygon]]=$A391)*(Table3[[#All],[Period]]=P$1)*((Table3[[#All],[Variables ]]=$AF$3)+(Table3[[#All],[Variables ]]=$AF$2)+(Table3[[#All],[Variables ]]=$AF$4)),0)</f>
        <v>0</v>
      </c>
      <c r="Q391" t="str" cm="1">
        <f t="array" ref="Q391">_xlfn._xlws.FILTER(Table3[[#All],[Name]],(Table3[[#All],[Polygon]]=$A391)*(Table3[[#All],[Period]]=Q$1)*((Table3[[#All],[Variables ]]=$AF$3)+(Table3[[#All],[Variables ]]=$AF$2)+(Table3[[#All],[Variables ]]=$AF$4)),0)</f>
        <v>AH</v>
      </c>
      <c r="R391" cm="1">
        <f t="array" ref="R391">_xlfn._xlws.FILTER(Table3[[#All],[Name]],(Table3[[#All],[Polygon]]=$A391)*(Table3[[#All],[Period]]=R$1)*((Table3[[#All],[Variables ]]=$AF$3)+(Table3[[#All],[Variables ]]=$AF$2)+(Table3[[#All],[Variables ]]=$AF$4)),0)</f>
        <v>0</v>
      </c>
      <c r="S391" cm="1">
        <f t="array" ref="S391">_xlfn._xlws.FILTER(Table3[[#All],[Name]],(Table3[[#All],[Polygon]]=$A391)*(Table3[[#All],[Period]]=S$1)*((Table3[[#All],[Variables ]]=$AF$3)+(Table3[[#All],[Variables ]]=$AF$2)+(Table3[[#All],[Variables ]]=$AF$4)),0)</f>
        <v>0</v>
      </c>
      <c r="T391" cm="1">
        <f t="array" ref="T391">_xlfn._xlws.FILTER(Table3[[#All],[Name]],(Table3[[#All],[Polygon]]=$A391)*(Table3[[#All],[Period]]=T$1)*((Table3[[#All],[Variables ]]=$AF$3)+(Table3[[#All],[Variables ]]=$AF$2)+(Table3[[#All],[Variables ]]=$AF$4)),0)</f>
        <v>0</v>
      </c>
      <c r="U391" cm="1">
        <f t="array" ref="U391">_xlfn._xlws.FILTER(Table3[[#All],[Name]],(Table3[[#All],[Polygon]]=$A391)*(Table3[[#All],[Period]]=U$1)*((Table3[[#All],[Variables ]]=$AF$3)+(Table3[[#All],[Variables ]]=$AF$2)+(Table3[[#All],[Variables ]]=$AF$4)),0)</f>
        <v>0</v>
      </c>
      <c r="V391" cm="1">
        <f t="array" ref="V391">_xlfn._xlws.FILTER(Table3[[#All],[Name]],(Table3[[#All],[Polygon]]=$A391)*(Table3[[#All],[Period]]=V$1)*((Table3[[#All],[Variables ]]=$AF$3)+(Table3[[#All],[Variables ]]=$AF$2)+(Table3[[#All],[Variables ]]=$AF$4)),0)</f>
        <v>0</v>
      </c>
      <c r="W391" cm="1">
        <f t="array" ref="W391">_xlfn._xlws.FILTER(Table3[[#All],[Name]],(Table3[[#All],[Polygon]]=$A391)*(Table3[[#All],[Period]]=W$1)*((Table3[[#All],[Variables ]]=$AF$3)+(Table3[[#All],[Variables ]]=$AF$2)+(Table3[[#All],[Variables ]]=$AF$4)),0)</f>
        <v>0</v>
      </c>
      <c r="X391" cm="1">
        <f t="array" ref="X391">_xlfn._xlws.FILTER(Table3[[#All],[Name]],(Table3[[#All],[Polygon]]=$A391)*(Table3[[#All],[Period]]=X$1)*((Table3[[#All],[Variables ]]=$AF$3)+(Table3[[#All],[Variables ]]=$AF$2)+(Table3[[#All],[Variables ]]=$AF$4)),0)</f>
        <v>0</v>
      </c>
      <c r="Y391" t="str" cm="1">
        <f t="array" ref="Y391">_xlfn._xlws.FILTER(Table3[[#All],[Name]],(Table3[[#All],[Polygon]]=$A391)*(Table3[[#All],[Period]]=Y$1)*((Table3[[#All],[Variables ]]=$AF$3)+(Table3[[#All],[Variables ]]=$AF$2)+(Table3[[#All],[Variables ]]=$AF$4)),0)</f>
        <v>H</v>
      </c>
      <c r="Z391" t="str" cm="1">
        <f t="array" ref="Z391">_xlfn._xlws.FILTER(Table3[[#All],[Name]],(Table3[[#All],[Polygon]]=$A391)*(Table3[[#All],[Period]]=Z$1)*((Table3[[#All],[Variables ]]=$AF$3)+(Table3[[#All],[Variables ]]=$AF$2)+(Table3[[#All],[Variables ]]=$AF$4)),0)</f>
        <v>AH</v>
      </c>
      <c r="AA391" t="str" cm="1">
        <f t="array" ref="AA391">_xlfn._xlws.FILTER(Table3[[#All],[Name]],(Table3[[#All],[Polygon]]=$A391)*(Table3[[#All],[Period]]=AA$1)*((Table3[[#All],[Variables ]]=$AF$3)+(Table3[[#All],[Variables ]]=$AF$2)+(Table3[[#All],[Variables ]]=$AF$4)),0)</f>
        <v>AH</v>
      </c>
      <c r="AB391" t="str" cm="1">
        <f t="array" ref="AB391">_xlfn._xlws.FILTER(Table3[[#All],[Name]],(Table3[[#All],[Polygon]]=$A391)*(Table3[[#All],[Period]]=AB$1)*((Table3[[#All],[Variables ]]=$AF$3)+(Table3[[#All],[Variables ]]=$AF$2)+(Table3[[#All],[Variables ]]=$AF$4)),0)</f>
        <v>PCT</v>
      </c>
      <c r="AC391" t="str" cm="1">
        <f t="array" ref="AC391">_xlfn._xlws.FILTER(Table3[[#All],[Name]],(Table3[[#All],[Polygon]]=$A391)*(Table3[[#All],[Period]]=AC$1)*((Table3[[#All],[Variables ]]=$AF$3)+(Table3[[#All],[Variables ]]=$AF$2)+(Table3[[#All],[Variables ]]=$AF$4)),0)</f>
        <v>AH</v>
      </c>
      <c r="AD391" t="str" cm="1">
        <f t="array" ref="AD391">_xlfn._xlws.FILTER(Table3[[#All],[Name]],(Table3[[#All],[Polygon]]=$A391)*(Table3[[#All],[Period]]=AD$1)*((Table3[[#All],[Variables ]]=$AF$3)+(Table3[[#All],[Variables ]]=$AF$2)+(Table3[[#All],[Variables ]]=$AF$4)),0)</f>
        <v>AH</v>
      </c>
    </row>
    <row r="392" spans="1:30" x14ac:dyDescent="0.35">
      <c r="A392" s="5">
        <v>40</v>
      </c>
      <c r="B392" s="6" t="s">
        <v>1425</v>
      </c>
      <c r="C392" s="8">
        <v>22.71860058</v>
      </c>
      <c r="D392" s="6" t="s">
        <v>1361</v>
      </c>
      <c r="E392" s="6">
        <v>0</v>
      </c>
      <c r="F392" s="6">
        <v>4</v>
      </c>
      <c r="G392" s="6">
        <v>6</v>
      </c>
      <c r="H392" s="6"/>
      <c r="I392" s="6">
        <v>0</v>
      </c>
      <c r="J392" s="6">
        <v>0</v>
      </c>
      <c r="K392" s="6" t="s">
        <v>1362</v>
      </c>
      <c r="L392" s="6">
        <v>52</v>
      </c>
      <c r="M392" s="6">
        <v>52</v>
      </c>
      <c r="N392" s="6">
        <v>13.67565098</v>
      </c>
      <c r="O392" s="9">
        <v>0.88300000000000001</v>
      </c>
      <c r="P392" cm="1">
        <f t="array" ref="P392">_xlfn._xlws.FILTER(Table3[[#All],[Name]],(Table3[[#All],[Polygon]]=$A392)*(Table3[[#All],[Period]]=P$1)*((Table3[[#All],[Variables ]]=$AF$3)+(Table3[[#All],[Variables ]]=$AF$2)+(Table3[[#All],[Variables ]]=$AF$4)),0)</f>
        <v>0</v>
      </c>
      <c r="Q392" t="str" cm="1">
        <f t="array" ref="Q392">_xlfn._xlws.FILTER(Table3[[#All],[Name]],(Table3[[#All],[Polygon]]=$A392)*(Table3[[#All],[Period]]=Q$1)*((Table3[[#All],[Variables ]]=$AF$3)+(Table3[[#All],[Variables ]]=$AF$2)+(Table3[[#All],[Variables ]]=$AF$4)),0)</f>
        <v>AH</v>
      </c>
      <c r="R392" cm="1">
        <f t="array" ref="R392">_xlfn._xlws.FILTER(Table3[[#All],[Name]],(Table3[[#All],[Polygon]]=$A392)*(Table3[[#All],[Period]]=R$1)*((Table3[[#All],[Variables ]]=$AF$3)+(Table3[[#All],[Variables ]]=$AF$2)+(Table3[[#All],[Variables ]]=$AF$4)),0)</f>
        <v>0</v>
      </c>
      <c r="S392" cm="1">
        <f t="array" ref="S392">_xlfn._xlws.FILTER(Table3[[#All],[Name]],(Table3[[#All],[Polygon]]=$A392)*(Table3[[#All],[Period]]=S$1)*((Table3[[#All],[Variables ]]=$AF$3)+(Table3[[#All],[Variables ]]=$AF$2)+(Table3[[#All],[Variables ]]=$AF$4)),0)</f>
        <v>0</v>
      </c>
      <c r="T392" cm="1">
        <f t="array" ref="T392">_xlfn._xlws.FILTER(Table3[[#All],[Name]],(Table3[[#All],[Polygon]]=$A392)*(Table3[[#All],[Period]]=T$1)*((Table3[[#All],[Variables ]]=$AF$3)+(Table3[[#All],[Variables ]]=$AF$2)+(Table3[[#All],[Variables ]]=$AF$4)),0)</f>
        <v>0</v>
      </c>
      <c r="U392" cm="1">
        <f t="array" ref="U392">_xlfn._xlws.FILTER(Table3[[#All],[Name]],(Table3[[#All],[Polygon]]=$A392)*(Table3[[#All],[Period]]=U$1)*((Table3[[#All],[Variables ]]=$AF$3)+(Table3[[#All],[Variables ]]=$AF$2)+(Table3[[#All],[Variables ]]=$AF$4)),0)</f>
        <v>0</v>
      </c>
      <c r="V392" cm="1">
        <f t="array" ref="V392">_xlfn._xlws.FILTER(Table3[[#All],[Name]],(Table3[[#All],[Polygon]]=$A392)*(Table3[[#All],[Period]]=V$1)*((Table3[[#All],[Variables ]]=$AF$3)+(Table3[[#All],[Variables ]]=$AF$2)+(Table3[[#All],[Variables ]]=$AF$4)),0)</f>
        <v>0</v>
      </c>
      <c r="W392" cm="1">
        <f t="array" ref="W392">_xlfn._xlws.FILTER(Table3[[#All],[Name]],(Table3[[#All],[Polygon]]=$A392)*(Table3[[#All],[Period]]=W$1)*((Table3[[#All],[Variables ]]=$AF$3)+(Table3[[#All],[Variables ]]=$AF$2)+(Table3[[#All],[Variables ]]=$AF$4)),0)</f>
        <v>0</v>
      </c>
      <c r="X392" cm="1">
        <f t="array" ref="X392">_xlfn._xlws.FILTER(Table3[[#All],[Name]],(Table3[[#All],[Polygon]]=$A392)*(Table3[[#All],[Period]]=X$1)*((Table3[[#All],[Variables ]]=$AF$3)+(Table3[[#All],[Variables ]]=$AF$2)+(Table3[[#All],[Variables ]]=$AF$4)),0)</f>
        <v>0</v>
      </c>
      <c r="Y392" t="str" cm="1">
        <f t="array" ref="Y392">_xlfn._xlws.FILTER(Table3[[#All],[Name]],(Table3[[#All],[Polygon]]=$A392)*(Table3[[#All],[Period]]=Y$1)*((Table3[[#All],[Variables ]]=$AF$3)+(Table3[[#All],[Variables ]]=$AF$2)+(Table3[[#All],[Variables ]]=$AF$4)),0)</f>
        <v>H</v>
      </c>
      <c r="Z392" t="str" cm="1">
        <f t="array" ref="Z392">_xlfn._xlws.FILTER(Table3[[#All],[Name]],(Table3[[#All],[Polygon]]=$A392)*(Table3[[#All],[Period]]=Z$1)*((Table3[[#All],[Variables ]]=$AF$3)+(Table3[[#All],[Variables ]]=$AF$2)+(Table3[[#All],[Variables ]]=$AF$4)),0)</f>
        <v>AH</v>
      </c>
      <c r="AA392" t="str" cm="1">
        <f t="array" ref="AA392">_xlfn._xlws.FILTER(Table3[[#All],[Name]],(Table3[[#All],[Polygon]]=$A392)*(Table3[[#All],[Period]]=AA$1)*((Table3[[#All],[Variables ]]=$AF$3)+(Table3[[#All],[Variables ]]=$AF$2)+(Table3[[#All],[Variables ]]=$AF$4)),0)</f>
        <v>AH</v>
      </c>
      <c r="AB392" t="str" cm="1">
        <f t="array" ref="AB392">_xlfn._xlws.FILTER(Table3[[#All],[Name]],(Table3[[#All],[Polygon]]=$A392)*(Table3[[#All],[Period]]=AB$1)*((Table3[[#All],[Variables ]]=$AF$3)+(Table3[[#All],[Variables ]]=$AF$2)+(Table3[[#All],[Variables ]]=$AF$4)),0)</f>
        <v>PCT</v>
      </c>
      <c r="AC392" t="str" cm="1">
        <f t="array" ref="AC392">_xlfn._xlws.FILTER(Table3[[#All],[Name]],(Table3[[#All],[Polygon]]=$A392)*(Table3[[#All],[Period]]=AC$1)*((Table3[[#All],[Variables ]]=$AF$3)+(Table3[[#All],[Variables ]]=$AF$2)+(Table3[[#All],[Variables ]]=$AF$4)),0)</f>
        <v>AH</v>
      </c>
      <c r="AD392" t="str" cm="1">
        <f t="array" ref="AD392">_xlfn._xlws.FILTER(Table3[[#All],[Name]],(Table3[[#All],[Polygon]]=$A392)*(Table3[[#All],[Period]]=AD$1)*((Table3[[#All],[Variables ]]=$AF$3)+(Table3[[#All],[Variables ]]=$AF$2)+(Table3[[#All],[Variables ]]=$AF$4)),0)</f>
        <v>AH</v>
      </c>
    </row>
    <row r="393" spans="1:30" x14ac:dyDescent="0.35">
      <c r="A393" s="3">
        <v>40</v>
      </c>
      <c r="B393" s="4" t="s">
        <v>1425</v>
      </c>
      <c r="C393" s="10">
        <v>22.71860058</v>
      </c>
      <c r="D393" s="4" t="s">
        <v>1361</v>
      </c>
      <c r="E393" s="4">
        <v>0</v>
      </c>
      <c r="F393" s="4">
        <v>4</v>
      </c>
      <c r="G393" s="4">
        <v>6</v>
      </c>
      <c r="H393" s="4"/>
      <c r="I393" s="4">
        <v>0</v>
      </c>
      <c r="J393" s="4">
        <v>0</v>
      </c>
      <c r="K393" s="4" t="s">
        <v>1362</v>
      </c>
      <c r="L393" s="4">
        <v>11</v>
      </c>
      <c r="M393" s="4">
        <v>11</v>
      </c>
      <c r="N393" s="4">
        <v>6.5670085130000002</v>
      </c>
      <c r="O393" s="11">
        <v>6.5339999999999998</v>
      </c>
      <c r="P393" cm="1">
        <f t="array" ref="P393">_xlfn._xlws.FILTER(Table3[[#All],[Name]],(Table3[[#All],[Polygon]]=$A393)*(Table3[[#All],[Period]]=P$1)*((Table3[[#All],[Variables ]]=$AF$3)+(Table3[[#All],[Variables ]]=$AF$2)+(Table3[[#All],[Variables ]]=$AF$4)),0)</f>
        <v>0</v>
      </c>
      <c r="Q393" t="str" cm="1">
        <f t="array" ref="Q393">_xlfn._xlws.FILTER(Table3[[#All],[Name]],(Table3[[#All],[Polygon]]=$A393)*(Table3[[#All],[Period]]=Q$1)*((Table3[[#All],[Variables ]]=$AF$3)+(Table3[[#All],[Variables ]]=$AF$2)+(Table3[[#All],[Variables ]]=$AF$4)),0)</f>
        <v>AH</v>
      </c>
      <c r="R393" cm="1">
        <f t="array" ref="R393">_xlfn._xlws.FILTER(Table3[[#All],[Name]],(Table3[[#All],[Polygon]]=$A393)*(Table3[[#All],[Period]]=R$1)*((Table3[[#All],[Variables ]]=$AF$3)+(Table3[[#All],[Variables ]]=$AF$2)+(Table3[[#All],[Variables ]]=$AF$4)),0)</f>
        <v>0</v>
      </c>
      <c r="S393" cm="1">
        <f t="array" ref="S393">_xlfn._xlws.FILTER(Table3[[#All],[Name]],(Table3[[#All],[Polygon]]=$A393)*(Table3[[#All],[Period]]=S$1)*((Table3[[#All],[Variables ]]=$AF$3)+(Table3[[#All],[Variables ]]=$AF$2)+(Table3[[#All],[Variables ]]=$AF$4)),0)</f>
        <v>0</v>
      </c>
      <c r="T393" cm="1">
        <f t="array" ref="T393">_xlfn._xlws.FILTER(Table3[[#All],[Name]],(Table3[[#All],[Polygon]]=$A393)*(Table3[[#All],[Period]]=T$1)*((Table3[[#All],[Variables ]]=$AF$3)+(Table3[[#All],[Variables ]]=$AF$2)+(Table3[[#All],[Variables ]]=$AF$4)),0)</f>
        <v>0</v>
      </c>
      <c r="U393" cm="1">
        <f t="array" ref="U393">_xlfn._xlws.FILTER(Table3[[#All],[Name]],(Table3[[#All],[Polygon]]=$A393)*(Table3[[#All],[Period]]=U$1)*((Table3[[#All],[Variables ]]=$AF$3)+(Table3[[#All],[Variables ]]=$AF$2)+(Table3[[#All],[Variables ]]=$AF$4)),0)</f>
        <v>0</v>
      </c>
      <c r="V393" cm="1">
        <f t="array" ref="V393">_xlfn._xlws.FILTER(Table3[[#All],[Name]],(Table3[[#All],[Polygon]]=$A393)*(Table3[[#All],[Period]]=V$1)*((Table3[[#All],[Variables ]]=$AF$3)+(Table3[[#All],[Variables ]]=$AF$2)+(Table3[[#All],[Variables ]]=$AF$4)),0)</f>
        <v>0</v>
      </c>
      <c r="W393" cm="1">
        <f t="array" ref="W393">_xlfn._xlws.FILTER(Table3[[#All],[Name]],(Table3[[#All],[Polygon]]=$A393)*(Table3[[#All],[Period]]=W$1)*((Table3[[#All],[Variables ]]=$AF$3)+(Table3[[#All],[Variables ]]=$AF$2)+(Table3[[#All],[Variables ]]=$AF$4)),0)</f>
        <v>0</v>
      </c>
      <c r="X393" cm="1">
        <f t="array" ref="X393">_xlfn._xlws.FILTER(Table3[[#All],[Name]],(Table3[[#All],[Polygon]]=$A393)*(Table3[[#All],[Period]]=X$1)*((Table3[[#All],[Variables ]]=$AF$3)+(Table3[[#All],[Variables ]]=$AF$2)+(Table3[[#All],[Variables ]]=$AF$4)),0)</f>
        <v>0</v>
      </c>
      <c r="Y393" t="str" cm="1">
        <f t="array" ref="Y393">_xlfn._xlws.FILTER(Table3[[#All],[Name]],(Table3[[#All],[Polygon]]=$A393)*(Table3[[#All],[Period]]=Y$1)*((Table3[[#All],[Variables ]]=$AF$3)+(Table3[[#All],[Variables ]]=$AF$2)+(Table3[[#All],[Variables ]]=$AF$4)),0)</f>
        <v>H</v>
      </c>
      <c r="Z393" t="str" cm="1">
        <f t="array" ref="Z393">_xlfn._xlws.FILTER(Table3[[#All],[Name]],(Table3[[#All],[Polygon]]=$A393)*(Table3[[#All],[Period]]=Z$1)*((Table3[[#All],[Variables ]]=$AF$3)+(Table3[[#All],[Variables ]]=$AF$2)+(Table3[[#All],[Variables ]]=$AF$4)),0)</f>
        <v>AH</v>
      </c>
      <c r="AA393" t="str" cm="1">
        <f t="array" ref="AA393">_xlfn._xlws.FILTER(Table3[[#All],[Name]],(Table3[[#All],[Polygon]]=$A393)*(Table3[[#All],[Period]]=AA$1)*((Table3[[#All],[Variables ]]=$AF$3)+(Table3[[#All],[Variables ]]=$AF$2)+(Table3[[#All],[Variables ]]=$AF$4)),0)</f>
        <v>AH</v>
      </c>
      <c r="AB393" t="str" cm="1">
        <f t="array" ref="AB393">_xlfn._xlws.FILTER(Table3[[#All],[Name]],(Table3[[#All],[Polygon]]=$A393)*(Table3[[#All],[Period]]=AB$1)*((Table3[[#All],[Variables ]]=$AF$3)+(Table3[[#All],[Variables ]]=$AF$2)+(Table3[[#All],[Variables ]]=$AF$4)),0)</f>
        <v>PCT</v>
      </c>
      <c r="AC393" t="str" cm="1">
        <f t="array" ref="AC393">_xlfn._xlws.FILTER(Table3[[#All],[Name]],(Table3[[#All],[Polygon]]=$A393)*(Table3[[#All],[Period]]=AC$1)*((Table3[[#All],[Variables ]]=$AF$3)+(Table3[[#All],[Variables ]]=$AF$2)+(Table3[[#All],[Variables ]]=$AF$4)),0)</f>
        <v>AH</v>
      </c>
      <c r="AD393" t="str" cm="1">
        <f t="array" ref="AD393">_xlfn._xlws.FILTER(Table3[[#All],[Name]],(Table3[[#All],[Polygon]]=$A393)*(Table3[[#All],[Period]]=AD$1)*((Table3[[#All],[Variables ]]=$AF$3)+(Table3[[#All],[Variables ]]=$AF$2)+(Table3[[#All],[Variables ]]=$AF$4)),0)</f>
        <v>AH</v>
      </c>
    </row>
    <row r="394" spans="1:30" x14ac:dyDescent="0.35">
      <c r="A394" s="5">
        <v>41</v>
      </c>
      <c r="B394" s="6" t="s">
        <v>1838</v>
      </c>
      <c r="C394" s="8">
        <v>32.561142779999997</v>
      </c>
      <c r="D394" s="6" t="s">
        <v>1361</v>
      </c>
      <c r="E394" s="6">
        <v>0</v>
      </c>
      <c r="F394" s="6">
        <v>4</v>
      </c>
      <c r="G394" s="6">
        <v>5</v>
      </c>
      <c r="H394" s="6"/>
      <c r="I394" s="6">
        <v>0</v>
      </c>
      <c r="J394" s="6">
        <v>0</v>
      </c>
      <c r="K394" s="6" t="s">
        <v>1362</v>
      </c>
      <c r="L394" s="6">
        <v>49</v>
      </c>
      <c r="M394" s="6">
        <v>49</v>
      </c>
      <c r="N394" s="6">
        <v>13.30104633</v>
      </c>
      <c r="O394" s="9">
        <v>7.5030000000000001</v>
      </c>
      <c r="P394" cm="1">
        <f t="array" ref="P394">_xlfn._xlws.FILTER(Table3[[#All],[Name]],(Table3[[#All],[Polygon]]=$A394)*(Table3[[#All],[Period]]=P$1)*((Table3[[#All],[Variables ]]=$AF$3)+(Table3[[#All],[Variables ]]=$AF$2)+(Table3[[#All],[Variables ]]=$AF$4)),0)</f>
        <v>0</v>
      </c>
      <c r="Q394" t="str" cm="1">
        <f t="array" ref="Q394">_xlfn._xlws.FILTER(Table3[[#All],[Name]],(Table3[[#All],[Polygon]]=$A394)*(Table3[[#All],[Period]]=Q$1)*((Table3[[#All],[Variables ]]=$AF$3)+(Table3[[#All],[Variables ]]=$AF$2)+(Table3[[#All],[Variables ]]=$AF$4)),0)</f>
        <v>AH</v>
      </c>
      <c r="R394" cm="1">
        <f t="array" ref="R394">_xlfn._xlws.FILTER(Table3[[#All],[Name]],(Table3[[#All],[Polygon]]=$A394)*(Table3[[#All],[Period]]=R$1)*((Table3[[#All],[Variables ]]=$AF$3)+(Table3[[#All],[Variables ]]=$AF$2)+(Table3[[#All],[Variables ]]=$AF$4)),0)</f>
        <v>0</v>
      </c>
      <c r="S394" cm="1">
        <f t="array" ref="S394">_xlfn._xlws.FILTER(Table3[[#All],[Name]],(Table3[[#All],[Polygon]]=$A394)*(Table3[[#All],[Period]]=S$1)*((Table3[[#All],[Variables ]]=$AF$3)+(Table3[[#All],[Variables ]]=$AF$2)+(Table3[[#All],[Variables ]]=$AF$4)),0)</f>
        <v>0</v>
      </c>
      <c r="T394" t="str" cm="1">
        <f t="array" ref="T394">_xlfn._xlws.FILTER(Table3[[#All],[Name]],(Table3[[#All],[Polygon]]=$A394)*(Table3[[#All],[Period]]=T$1)*((Table3[[#All],[Variables ]]=$AF$3)+(Table3[[#All],[Variables ]]=$AF$2)+(Table3[[#All],[Variables ]]=$AF$4)),0)</f>
        <v>H</v>
      </c>
      <c r="U394" t="str" cm="1">
        <f t="array" ref="U394">_xlfn._xlws.FILTER(Table3[[#All],[Name]],(Table3[[#All],[Polygon]]=$A394)*(Table3[[#All],[Period]]=U$1)*((Table3[[#All],[Variables ]]=$AF$3)+(Table3[[#All],[Variables ]]=$AF$2)+(Table3[[#All],[Variables ]]=$AF$4)),0)</f>
        <v>AH</v>
      </c>
      <c r="V394" t="str" cm="1">
        <f t="array" ref="V394">_xlfn._xlws.FILTER(Table3[[#All],[Name]],(Table3[[#All],[Polygon]]=$A394)*(Table3[[#All],[Period]]=V$1)*((Table3[[#All],[Variables ]]=$AF$3)+(Table3[[#All],[Variables ]]=$AF$2)+(Table3[[#All],[Variables ]]=$AF$4)),0)</f>
        <v>AH</v>
      </c>
      <c r="W394" cm="1">
        <f t="array" ref="W394">_xlfn._xlws.FILTER(Table3[[#All],[Name]],(Table3[[#All],[Polygon]]=$A394)*(Table3[[#All],[Period]]=W$1)*((Table3[[#All],[Variables ]]=$AF$3)+(Table3[[#All],[Variables ]]=$AF$2)+(Table3[[#All],[Variables ]]=$AF$4)),0)</f>
        <v>0</v>
      </c>
      <c r="X394" cm="1">
        <f t="array" ref="X394">_xlfn._xlws.FILTER(Table3[[#All],[Name]],(Table3[[#All],[Polygon]]=$A394)*(Table3[[#All],[Period]]=X$1)*((Table3[[#All],[Variables ]]=$AF$3)+(Table3[[#All],[Variables ]]=$AF$2)+(Table3[[#All],[Variables ]]=$AF$4)),0)</f>
        <v>0</v>
      </c>
      <c r="Y394" cm="1">
        <f t="array" ref="Y394">_xlfn._xlws.FILTER(Table3[[#All],[Name]],(Table3[[#All],[Polygon]]=$A394)*(Table3[[#All],[Period]]=Y$1)*((Table3[[#All],[Variables ]]=$AF$3)+(Table3[[#All],[Variables ]]=$AF$2)+(Table3[[#All],[Variables ]]=$AF$4)),0)</f>
        <v>0</v>
      </c>
      <c r="Z394" cm="1">
        <f t="array" ref="Z394">_xlfn._xlws.FILTER(Table3[[#All],[Name]],(Table3[[#All],[Polygon]]=$A394)*(Table3[[#All],[Period]]=Z$1)*((Table3[[#All],[Variables ]]=$AF$3)+(Table3[[#All],[Variables ]]=$AF$2)+(Table3[[#All],[Variables ]]=$AF$4)),0)</f>
        <v>0</v>
      </c>
      <c r="AA394" cm="1">
        <f t="array" ref="AA394">_xlfn._xlws.FILTER(Table3[[#All],[Name]],(Table3[[#All],[Polygon]]=$A394)*(Table3[[#All],[Period]]=AA$1)*((Table3[[#All],[Variables ]]=$AF$3)+(Table3[[#All],[Variables ]]=$AF$2)+(Table3[[#All],[Variables ]]=$AF$4)),0)</f>
        <v>0</v>
      </c>
      <c r="AB394" t="str" cm="1">
        <f t="array" ref="AB394">_xlfn._xlws.FILTER(Table3[[#All],[Name]],(Table3[[#All],[Polygon]]=$A394)*(Table3[[#All],[Period]]=AB$1)*((Table3[[#All],[Variables ]]=$AF$3)+(Table3[[#All],[Variables ]]=$AF$2)+(Table3[[#All],[Variables ]]=$AF$4)),0)</f>
        <v>PCT</v>
      </c>
      <c r="AC394" t="str" cm="1">
        <f t="array" ref="AC394">_xlfn._xlws.FILTER(Table3[[#All],[Name]],(Table3[[#All],[Polygon]]=$A394)*(Table3[[#All],[Period]]=AC$1)*((Table3[[#All],[Variables ]]=$AF$3)+(Table3[[#All],[Variables ]]=$AF$2)+(Table3[[#All],[Variables ]]=$AF$4)),0)</f>
        <v>AH</v>
      </c>
      <c r="AD394" t="str" cm="1">
        <f t="array" ref="AD394">_xlfn._xlws.FILTER(Table3[[#All],[Name]],(Table3[[#All],[Polygon]]=$A394)*(Table3[[#All],[Period]]=AD$1)*((Table3[[#All],[Variables ]]=$AF$3)+(Table3[[#All],[Variables ]]=$AF$2)+(Table3[[#All],[Variables ]]=$AF$4)),0)</f>
        <v>AH</v>
      </c>
    </row>
    <row r="395" spans="1:30" x14ac:dyDescent="0.35">
      <c r="A395" s="3">
        <v>41</v>
      </c>
      <c r="B395" s="4" t="s">
        <v>1838</v>
      </c>
      <c r="C395" s="10">
        <v>32.561142779999997</v>
      </c>
      <c r="D395" s="4" t="s">
        <v>1361</v>
      </c>
      <c r="E395" s="4">
        <v>0</v>
      </c>
      <c r="F395" s="4">
        <v>4</v>
      </c>
      <c r="G395" s="4">
        <v>5</v>
      </c>
      <c r="H395" s="4"/>
      <c r="I395" s="4">
        <v>0</v>
      </c>
      <c r="J395" s="4">
        <v>0</v>
      </c>
      <c r="K395" s="4" t="s">
        <v>1362</v>
      </c>
      <c r="L395" s="4">
        <v>46</v>
      </c>
      <c r="M395" s="4">
        <v>46</v>
      </c>
      <c r="N395" s="4">
        <v>38.999831829999998</v>
      </c>
      <c r="O395" s="11">
        <v>1.2410000000000001</v>
      </c>
      <c r="P395" cm="1">
        <f t="array" ref="P395">_xlfn._xlws.FILTER(Table3[[#All],[Name]],(Table3[[#All],[Polygon]]=$A395)*(Table3[[#All],[Period]]=P$1)*((Table3[[#All],[Variables ]]=$AF$3)+(Table3[[#All],[Variables ]]=$AF$2)+(Table3[[#All],[Variables ]]=$AF$4)),0)</f>
        <v>0</v>
      </c>
      <c r="Q395" t="str" cm="1">
        <f t="array" ref="Q395">_xlfn._xlws.FILTER(Table3[[#All],[Name]],(Table3[[#All],[Polygon]]=$A395)*(Table3[[#All],[Period]]=Q$1)*((Table3[[#All],[Variables ]]=$AF$3)+(Table3[[#All],[Variables ]]=$AF$2)+(Table3[[#All],[Variables ]]=$AF$4)),0)</f>
        <v>AH</v>
      </c>
      <c r="R395" cm="1">
        <f t="array" ref="R395">_xlfn._xlws.FILTER(Table3[[#All],[Name]],(Table3[[#All],[Polygon]]=$A395)*(Table3[[#All],[Period]]=R$1)*((Table3[[#All],[Variables ]]=$AF$3)+(Table3[[#All],[Variables ]]=$AF$2)+(Table3[[#All],[Variables ]]=$AF$4)),0)</f>
        <v>0</v>
      </c>
      <c r="S395" cm="1">
        <f t="array" ref="S395">_xlfn._xlws.FILTER(Table3[[#All],[Name]],(Table3[[#All],[Polygon]]=$A395)*(Table3[[#All],[Period]]=S$1)*((Table3[[#All],[Variables ]]=$AF$3)+(Table3[[#All],[Variables ]]=$AF$2)+(Table3[[#All],[Variables ]]=$AF$4)),0)</f>
        <v>0</v>
      </c>
      <c r="T395" t="str" cm="1">
        <f t="array" ref="T395">_xlfn._xlws.FILTER(Table3[[#All],[Name]],(Table3[[#All],[Polygon]]=$A395)*(Table3[[#All],[Period]]=T$1)*((Table3[[#All],[Variables ]]=$AF$3)+(Table3[[#All],[Variables ]]=$AF$2)+(Table3[[#All],[Variables ]]=$AF$4)),0)</f>
        <v>H</v>
      </c>
      <c r="U395" t="str" cm="1">
        <f t="array" ref="U395">_xlfn._xlws.FILTER(Table3[[#All],[Name]],(Table3[[#All],[Polygon]]=$A395)*(Table3[[#All],[Period]]=U$1)*((Table3[[#All],[Variables ]]=$AF$3)+(Table3[[#All],[Variables ]]=$AF$2)+(Table3[[#All],[Variables ]]=$AF$4)),0)</f>
        <v>AH</v>
      </c>
      <c r="V395" t="str" cm="1">
        <f t="array" ref="V395">_xlfn._xlws.FILTER(Table3[[#All],[Name]],(Table3[[#All],[Polygon]]=$A395)*(Table3[[#All],[Period]]=V$1)*((Table3[[#All],[Variables ]]=$AF$3)+(Table3[[#All],[Variables ]]=$AF$2)+(Table3[[#All],[Variables ]]=$AF$4)),0)</f>
        <v>AH</v>
      </c>
      <c r="W395" cm="1">
        <f t="array" ref="W395">_xlfn._xlws.FILTER(Table3[[#All],[Name]],(Table3[[#All],[Polygon]]=$A395)*(Table3[[#All],[Period]]=W$1)*((Table3[[#All],[Variables ]]=$AF$3)+(Table3[[#All],[Variables ]]=$AF$2)+(Table3[[#All],[Variables ]]=$AF$4)),0)</f>
        <v>0</v>
      </c>
      <c r="X395" cm="1">
        <f t="array" ref="X395">_xlfn._xlws.FILTER(Table3[[#All],[Name]],(Table3[[#All],[Polygon]]=$A395)*(Table3[[#All],[Period]]=X$1)*((Table3[[#All],[Variables ]]=$AF$3)+(Table3[[#All],[Variables ]]=$AF$2)+(Table3[[#All],[Variables ]]=$AF$4)),0)</f>
        <v>0</v>
      </c>
      <c r="Y395" cm="1">
        <f t="array" ref="Y395">_xlfn._xlws.FILTER(Table3[[#All],[Name]],(Table3[[#All],[Polygon]]=$A395)*(Table3[[#All],[Period]]=Y$1)*((Table3[[#All],[Variables ]]=$AF$3)+(Table3[[#All],[Variables ]]=$AF$2)+(Table3[[#All],[Variables ]]=$AF$4)),0)</f>
        <v>0</v>
      </c>
      <c r="Z395" cm="1">
        <f t="array" ref="Z395">_xlfn._xlws.FILTER(Table3[[#All],[Name]],(Table3[[#All],[Polygon]]=$A395)*(Table3[[#All],[Period]]=Z$1)*((Table3[[#All],[Variables ]]=$AF$3)+(Table3[[#All],[Variables ]]=$AF$2)+(Table3[[#All],[Variables ]]=$AF$4)),0)</f>
        <v>0</v>
      </c>
      <c r="AA395" cm="1">
        <f t="array" ref="AA395">_xlfn._xlws.FILTER(Table3[[#All],[Name]],(Table3[[#All],[Polygon]]=$A395)*(Table3[[#All],[Period]]=AA$1)*((Table3[[#All],[Variables ]]=$AF$3)+(Table3[[#All],[Variables ]]=$AF$2)+(Table3[[#All],[Variables ]]=$AF$4)),0)</f>
        <v>0</v>
      </c>
      <c r="AB395" t="str" cm="1">
        <f t="array" ref="AB395">_xlfn._xlws.FILTER(Table3[[#All],[Name]],(Table3[[#All],[Polygon]]=$A395)*(Table3[[#All],[Period]]=AB$1)*((Table3[[#All],[Variables ]]=$AF$3)+(Table3[[#All],[Variables ]]=$AF$2)+(Table3[[#All],[Variables ]]=$AF$4)),0)</f>
        <v>PCT</v>
      </c>
      <c r="AC395" t="str" cm="1">
        <f t="array" ref="AC395">_xlfn._xlws.FILTER(Table3[[#All],[Name]],(Table3[[#All],[Polygon]]=$A395)*(Table3[[#All],[Period]]=AC$1)*((Table3[[#All],[Variables ]]=$AF$3)+(Table3[[#All],[Variables ]]=$AF$2)+(Table3[[#All],[Variables ]]=$AF$4)),0)</f>
        <v>AH</v>
      </c>
      <c r="AD395" t="str" cm="1">
        <f t="array" ref="AD395">_xlfn._xlws.FILTER(Table3[[#All],[Name]],(Table3[[#All],[Polygon]]=$A395)*(Table3[[#All],[Period]]=AD$1)*((Table3[[#All],[Variables ]]=$AF$3)+(Table3[[#All],[Variables ]]=$AF$2)+(Table3[[#All],[Variables ]]=$AF$4)),0)</f>
        <v>AH</v>
      </c>
    </row>
    <row r="396" spans="1:30" x14ac:dyDescent="0.35">
      <c r="A396" s="5">
        <v>41</v>
      </c>
      <c r="B396" s="6" t="s">
        <v>1838</v>
      </c>
      <c r="C396" s="8">
        <v>32.561142779999997</v>
      </c>
      <c r="D396" s="6" t="s">
        <v>1361</v>
      </c>
      <c r="E396" s="6">
        <v>0</v>
      </c>
      <c r="F396" s="6">
        <v>4</v>
      </c>
      <c r="G396" s="6">
        <v>5</v>
      </c>
      <c r="H396" s="6"/>
      <c r="I396" s="6">
        <v>0</v>
      </c>
      <c r="J396" s="6">
        <v>0</v>
      </c>
      <c r="K396" s="6" t="s">
        <v>1362</v>
      </c>
      <c r="L396" s="6">
        <v>41</v>
      </c>
      <c r="M396" s="6">
        <v>41</v>
      </c>
      <c r="N396" s="6">
        <v>32.561142779999997</v>
      </c>
      <c r="O396" s="9">
        <v>32.561</v>
      </c>
      <c r="P396" cm="1">
        <f t="array" ref="P396">_xlfn._xlws.FILTER(Table3[[#All],[Name]],(Table3[[#All],[Polygon]]=$A396)*(Table3[[#All],[Period]]=P$1)*((Table3[[#All],[Variables ]]=$AF$3)+(Table3[[#All],[Variables ]]=$AF$2)+(Table3[[#All],[Variables ]]=$AF$4)),0)</f>
        <v>0</v>
      </c>
      <c r="Q396" t="str" cm="1">
        <f t="array" ref="Q396">_xlfn._xlws.FILTER(Table3[[#All],[Name]],(Table3[[#All],[Polygon]]=$A396)*(Table3[[#All],[Period]]=Q$1)*((Table3[[#All],[Variables ]]=$AF$3)+(Table3[[#All],[Variables ]]=$AF$2)+(Table3[[#All],[Variables ]]=$AF$4)),0)</f>
        <v>AH</v>
      </c>
      <c r="R396" cm="1">
        <f t="array" ref="R396">_xlfn._xlws.FILTER(Table3[[#All],[Name]],(Table3[[#All],[Polygon]]=$A396)*(Table3[[#All],[Period]]=R$1)*((Table3[[#All],[Variables ]]=$AF$3)+(Table3[[#All],[Variables ]]=$AF$2)+(Table3[[#All],[Variables ]]=$AF$4)),0)</f>
        <v>0</v>
      </c>
      <c r="S396" cm="1">
        <f t="array" ref="S396">_xlfn._xlws.FILTER(Table3[[#All],[Name]],(Table3[[#All],[Polygon]]=$A396)*(Table3[[#All],[Period]]=S$1)*((Table3[[#All],[Variables ]]=$AF$3)+(Table3[[#All],[Variables ]]=$AF$2)+(Table3[[#All],[Variables ]]=$AF$4)),0)</f>
        <v>0</v>
      </c>
      <c r="T396" t="str" cm="1">
        <f t="array" ref="T396">_xlfn._xlws.FILTER(Table3[[#All],[Name]],(Table3[[#All],[Polygon]]=$A396)*(Table3[[#All],[Period]]=T$1)*((Table3[[#All],[Variables ]]=$AF$3)+(Table3[[#All],[Variables ]]=$AF$2)+(Table3[[#All],[Variables ]]=$AF$4)),0)</f>
        <v>H</v>
      </c>
      <c r="U396" t="str" cm="1">
        <f t="array" ref="U396">_xlfn._xlws.FILTER(Table3[[#All],[Name]],(Table3[[#All],[Polygon]]=$A396)*(Table3[[#All],[Period]]=U$1)*((Table3[[#All],[Variables ]]=$AF$3)+(Table3[[#All],[Variables ]]=$AF$2)+(Table3[[#All],[Variables ]]=$AF$4)),0)</f>
        <v>AH</v>
      </c>
      <c r="V396" t="str" cm="1">
        <f t="array" ref="V396">_xlfn._xlws.FILTER(Table3[[#All],[Name]],(Table3[[#All],[Polygon]]=$A396)*(Table3[[#All],[Period]]=V$1)*((Table3[[#All],[Variables ]]=$AF$3)+(Table3[[#All],[Variables ]]=$AF$2)+(Table3[[#All],[Variables ]]=$AF$4)),0)</f>
        <v>AH</v>
      </c>
      <c r="W396" cm="1">
        <f t="array" ref="W396">_xlfn._xlws.FILTER(Table3[[#All],[Name]],(Table3[[#All],[Polygon]]=$A396)*(Table3[[#All],[Period]]=W$1)*((Table3[[#All],[Variables ]]=$AF$3)+(Table3[[#All],[Variables ]]=$AF$2)+(Table3[[#All],[Variables ]]=$AF$4)),0)</f>
        <v>0</v>
      </c>
      <c r="X396" cm="1">
        <f t="array" ref="X396">_xlfn._xlws.FILTER(Table3[[#All],[Name]],(Table3[[#All],[Polygon]]=$A396)*(Table3[[#All],[Period]]=X$1)*((Table3[[#All],[Variables ]]=$AF$3)+(Table3[[#All],[Variables ]]=$AF$2)+(Table3[[#All],[Variables ]]=$AF$4)),0)</f>
        <v>0</v>
      </c>
      <c r="Y396" cm="1">
        <f t="array" ref="Y396">_xlfn._xlws.FILTER(Table3[[#All],[Name]],(Table3[[#All],[Polygon]]=$A396)*(Table3[[#All],[Period]]=Y$1)*((Table3[[#All],[Variables ]]=$AF$3)+(Table3[[#All],[Variables ]]=$AF$2)+(Table3[[#All],[Variables ]]=$AF$4)),0)</f>
        <v>0</v>
      </c>
      <c r="Z396" cm="1">
        <f t="array" ref="Z396">_xlfn._xlws.FILTER(Table3[[#All],[Name]],(Table3[[#All],[Polygon]]=$A396)*(Table3[[#All],[Period]]=Z$1)*((Table3[[#All],[Variables ]]=$AF$3)+(Table3[[#All],[Variables ]]=$AF$2)+(Table3[[#All],[Variables ]]=$AF$4)),0)</f>
        <v>0</v>
      </c>
      <c r="AA396" cm="1">
        <f t="array" ref="AA396">_xlfn._xlws.FILTER(Table3[[#All],[Name]],(Table3[[#All],[Polygon]]=$A396)*(Table3[[#All],[Period]]=AA$1)*((Table3[[#All],[Variables ]]=$AF$3)+(Table3[[#All],[Variables ]]=$AF$2)+(Table3[[#All],[Variables ]]=$AF$4)),0)</f>
        <v>0</v>
      </c>
      <c r="AB396" t="str" cm="1">
        <f t="array" ref="AB396">_xlfn._xlws.FILTER(Table3[[#All],[Name]],(Table3[[#All],[Polygon]]=$A396)*(Table3[[#All],[Period]]=AB$1)*((Table3[[#All],[Variables ]]=$AF$3)+(Table3[[#All],[Variables ]]=$AF$2)+(Table3[[#All],[Variables ]]=$AF$4)),0)</f>
        <v>PCT</v>
      </c>
      <c r="AC396" t="str" cm="1">
        <f t="array" ref="AC396">_xlfn._xlws.FILTER(Table3[[#All],[Name]],(Table3[[#All],[Polygon]]=$A396)*(Table3[[#All],[Period]]=AC$1)*((Table3[[#All],[Variables ]]=$AF$3)+(Table3[[#All],[Variables ]]=$AF$2)+(Table3[[#All],[Variables ]]=$AF$4)),0)</f>
        <v>AH</v>
      </c>
      <c r="AD396" t="str" cm="1">
        <f t="array" ref="AD396">_xlfn._xlws.FILTER(Table3[[#All],[Name]],(Table3[[#All],[Polygon]]=$A396)*(Table3[[#All],[Period]]=AD$1)*((Table3[[#All],[Variables ]]=$AF$3)+(Table3[[#All],[Variables ]]=$AF$2)+(Table3[[#All],[Variables ]]=$AF$4)),0)</f>
        <v>AH</v>
      </c>
    </row>
    <row r="397" spans="1:30" x14ac:dyDescent="0.35">
      <c r="A397" s="3">
        <v>41</v>
      </c>
      <c r="B397" s="4" t="s">
        <v>1838</v>
      </c>
      <c r="C397" s="10">
        <v>32.561142779999997</v>
      </c>
      <c r="D397" s="4" t="s">
        <v>1361</v>
      </c>
      <c r="E397" s="4">
        <v>0</v>
      </c>
      <c r="F397" s="4">
        <v>4</v>
      </c>
      <c r="G397" s="4">
        <v>5</v>
      </c>
      <c r="H397" s="4"/>
      <c r="I397" s="4">
        <v>0</v>
      </c>
      <c r="J397" s="4">
        <v>0</v>
      </c>
      <c r="K397" s="4" t="s">
        <v>1362</v>
      </c>
      <c r="L397" s="4">
        <v>43</v>
      </c>
      <c r="M397" s="4">
        <v>43</v>
      </c>
      <c r="N397" s="4">
        <v>9.1747339839999995</v>
      </c>
      <c r="O397" s="11">
        <v>3.1829999999999998</v>
      </c>
      <c r="P397" cm="1">
        <f t="array" ref="P397">_xlfn._xlws.FILTER(Table3[[#All],[Name]],(Table3[[#All],[Polygon]]=$A397)*(Table3[[#All],[Period]]=P$1)*((Table3[[#All],[Variables ]]=$AF$3)+(Table3[[#All],[Variables ]]=$AF$2)+(Table3[[#All],[Variables ]]=$AF$4)),0)</f>
        <v>0</v>
      </c>
      <c r="Q397" t="str" cm="1">
        <f t="array" ref="Q397">_xlfn._xlws.FILTER(Table3[[#All],[Name]],(Table3[[#All],[Polygon]]=$A397)*(Table3[[#All],[Period]]=Q$1)*((Table3[[#All],[Variables ]]=$AF$3)+(Table3[[#All],[Variables ]]=$AF$2)+(Table3[[#All],[Variables ]]=$AF$4)),0)</f>
        <v>AH</v>
      </c>
      <c r="R397" cm="1">
        <f t="array" ref="R397">_xlfn._xlws.FILTER(Table3[[#All],[Name]],(Table3[[#All],[Polygon]]=$A397)*(Table3[[#All],[Period]]=R$1)*((Table3[[#All],[Variables ]]=$AF$3)+(Table3[[#All],[Variables ]]=$AF$2)+(Table3[[#All],[Variables ]]=$AF$4)),0)</f>
        <v>0</v>
      </c>
      <c r="S397" cm="1">
        <f t="array" ref="S397">_xlfn._xlws.FILTER(Table3[[#All],[Name]],(Table3[[#All],[Polygon]]=$A397)*(Table3[[#All],[Period]]=S$1)*((Table3[[#All],[Variables ]]=$AF$3)+(Table3[[#All],[Variables ]]=$AF$2)+(Table3[[#All],[Variables ]]=$AF$4)),0)</f>
        <v>0</v>
      </c>
      <c r="T397" t="str" cm="1">
        <f t="array" ref="T397">_xlfn._xlws.FILTER(Table3[[#All],[Name]],(Table3[[#All],[Polygon]]=$A397)*(Table3[[#All],[Period]]=T$1)*((Table3[[#All],[Variables ]]=$AF$3)+(Table3[[#All],[Variables ]]=$AF$2)+(Table3[[#All],[Variables ]]=$AF$4)),0)</f>
        <v>H</v>
      </c>
      <c r="U397" t="str" cm="1">
        <f t="array" ref="U397">_xlfn._xlws.FILTER(Table3[[#All],[Name]],(Table3[[#All],[Polygon]]=$A397)*(Table3[[#All],[Period]]=U$1)*((Table3[[#All],[Variables ]]=$AF$3)+(Table3[[#All],[Variables ]]=$AF$2)+(Table3[[#All],[Variables ]]=$AF$4)),0)</f>
        <v>AH</v>
      </c>
      <c r="V397" t="str" cm="1">
        <f t="array" ref="V397">_xlfn._xlws.FILTER(Table3[[#All],[Name]],(Table3[[#All],[Polygon]]=$A397)*(Table3[[#All],[Period]]=V$1)*((Table3[[#All],[Variables ]]=$AF$3)+(Table3[[#All],[Variables ]]=$AF$2)+(Table3[[#All],[Variables ]]=$AF$4)),0)</f>
        <v>AH</v>
      </c>
      <c r="W397" cm="1">
        <f t="array" ref="W397">_xlfn._xlws.FILTER(Table3[[#All],[Name]],(Table3[[#All],[Polygon]]=$A397)*(Table3[[#All],[Period]]=W$1)*((Table3[[#All],[Variables ]]=$AF$3)+(Table3[[#All],[Variables ]]=$AF$2)+(Table3[[#All],[Variables ]]=$AF$4)),0)</f>
        <v>0</v>
      </c>
      <c r="X397" cm="1">
        <f t="array" ref="X397">_xlfn._xlws.FILTER(Table3[[#All],[Name]],(Table3[[#All],[Polygon]]=$A397)*(Table3[[#All],[Period]]=X$1)*((Table3[[#All],[Variables ]]=$AF$3)+(Table3[[#All],[Variables ]]=$AF$2)+(Table3[[#All],[Variables ]]=$AF$4)),0)</f>
        <v>0</v>
      </c>
      <c r="Y397" cm="1">
        <f t="array" ref="Y397">_xlfn._xlws.FILTER(Table3[[#All],[Name]],(Table3[[#All],[Polygon]]=$A397)*(Table3[[#All],[Period]]=Y$1)*((Table3[[#All],[Variables ]]=$AF$3)+(Table3[[#All],[Variables ]]=$AF$2)+(Table3[[#All],[Variables ]]=$AF$4)),0)</f>
        <v>0</v>
      </c>
      <c r="Z397" cm="1">
        <f t="array" ref="Z397">_xlfn._xlws.FILTER(Table3[[#All],[Name]],(Table3[[#All],[Polygon]]=$A397)*(Table3[[#All],[Period]]=Z$1)*((Table3[[#All],[Variables ]]=$AF$3)+(Table3[[#All],[Variables ]]=$AF$2)+(Table3[[#All],[Variables ]]=$AF$4)),0)</f>
        <v>0</v>
      </c>
      <c r="AA397" cm="1">
        <f t="array" ref="AA397">_xlfn._xlws.FILTER(Table3[[#All],[Name]],(Table3[[#All],[Polygon]]=$A397)*(Table3[[#All],[Period]]=AA$1)*((Table3[[#All],[Variables ]]=$AF$3)+(Table3[[#All],[Variables ]]=$AF$2)+(Table3[[#All],[Variables ]]=$AF$4)),0)</f>
        <v>0</v>
      </c>
      <c r="AB397" t="str" cm="1">
        <f t="array" ref="AB397">_xlfn._xlws.FILTER(Table3[[#All],[Name]],(Table3[[#All],[Polygon]]=$A397)*(Table3[[#All],[Period]]=AB$1)*((Table3[[#All],[Variables ]]=$AF$3)+(Table3[[#All],[Variables ]]=$AF$2)+(Table3[[#All],[Variables ]]=$AF$4)),0)</f>
        <v>PCT</v>
      </c>
      <c r="AC397" t="str" cm="1">
        <f t="array" ref="AC397">_xlfn._xlws.FILTER(Table3[[#All],[Name]],(Table3[[#All],[Polygon]]=$A397)*(Table3[[#All],[Period]]=AC$1)*((Table3[[#All],[Variables ]]=$AF$3)+(Table3[[#All],[Variables ]]=$AF$2)+(Table3[[#All],[Variables ]]=$AF$4)),0)</f>
        <v>AH</v>
      </c>
      <c r="AD397" t="str" cm="1">
        <f t="array" ref="AD397">_xlfn._xlws.FILTER(Table3[[#All],[Name]],(Table3[[#All],[Polygon]]=$A397)*(Table3[[#All],[Period]]=AD$1)*((Table3[[#All],[Variables ]]=$AF$3)+(Table3[[#All],[Variables ]]=$AF$2)+(Table3[[#All],[Variables ]]=$AF$4)),0)</f>
        <v>AH</v>
      </c>
    </row>
    <row r="398" spans="1:30" x14ac:dyDescent="0.35">
      <c r="A398" s="5">
        <v>41</v>
      </c>
      <c r="B398" s="6" t="s">
        <v>1838</v>
      </c>
      <c r="C398" s="8">
        <v>32.561142779999997</v>
      </c>
      <c r="D398" s="6" t="s">
        <v>1361</v>
      </c>
      <c r="E398" s="6">
        <v>0</v>
      </c>
      <c r="F398" s="6">
        <v>4</v>
      </c>
      <c r="G398" s="6">
        <v>5</v>
      </c>
      <c r="H398" s="6"/>
      <c r="I398" s="6">
        <v>0</v>
      </c>
      <c r="J398" s="6">
        <v>0</v>
      </c>
      <c r="K398" s="6" t="s">
        <v>1362</v>
      </c>
      <c r="L398" s="6">
        <v>44</v>
      </c>
      <c r="M398" s="6">
        <v>44</v>
      </c>
      <c r="N398" s="6">
        <v>31.784081520000001</v>
      </c>
      <c r="O398" s="9">
        <v>3.5270000000000001</v>
      </c>
      <c r="P398" cm="1">
        <f t="array" ref="P398">_xlfn._xlws.FILTER(Table3[[#All],[Name]],(Table3[[#All],[Polygon]]=$A398)*(Table3[[#All],[Period]]=P$1)*((Table3[[#All],[Variables ]]=$AF$3)+(Table3[[#All],[Variables ]]=$AF$2)+(Table3[[#All],[Variables ]]=$AF$4)),0)</f>
        <v>0</v>
      </c>
      <c r="Q398" t="str" cm="1">
        <f t="array" ref="Q398">_xlfn._xlws.FILTER(Table3[[#All],[Name]],(Table3[[#All],[Polygon]]=$A398)*(Table3[[#All],[Period]]=Q$1)*((Table3[[#All],[Variables ]]=$AF$3)+(Table3[[#All],[Variables ]]=$AF$2)+(Table3[[#All],[Variables ]]=$AF$4)),0)</f>
        <v>AH</v>
      </c>
      <c r="R398" cm="1">
        <f t="array" ref="R398">_xlfn._xlws.FILTER(Table3[[#All],[Name]],(Table3[[#All],[Polygon]]=$A398)*(Table3[[#All],[Period]]=R$1)*((Table3[[#All],[Variables ]]=$AF$3)+(Table3[[#All],[Variables ]]=$AF$2)+(Table3[[#All],[Variables ]]=$AF$4)),0)</f>
        <v>0</v>
      </c>
      <c r="S398" cm="1">
        <f t="array" ref="S398">_xlfn._xlws.FILTER(Table3[[#All],[Name]],(Table3[[#All],[Polygon]]=$A398)*(Table3[[#All],[Period]]=S$1)*((Table3[[#All],[Variables ]]=$AF$3)+(Table3[[#All],[Variables ]]=$AF$2)+(Table3[[#All],[Variables ]]=$AF$4)),0)</f>
        <v>0</v>
      </c>
      <c r="T398" t="str" cm="1">
        <f t="array" ref="T398">_xlfn._xlws.FILTER(Table3[[#All],[Name]],(Table3[[#All],[Polygon]]=$A398)*(Table3[[#All],[Period]]=T$1)*((Table3[[#All],[Variables ]]=$AF$3)+(Table3[[#All],[Variables ]]=$AF$2)+(Table3[[#All],[Variables ]]=$AF$4)),0)</f>
        <v>H</v>
      </c>
      <c r="U398" t="str" cm="1">
        <f t="array" ref="U398">_xlfn._xlws.FILTER(Table3[[#All],[Name]],(Table3[[#All],[Polygon]]=$A398)*(Table3[[#All],[Period]]=U$1)*((Table3[[#All],[Variables ]]=$AF$3)+(Table3[[#All],[Variables ]]=$AF$2)+(Table3[[#All],[Variables ]]=$AF$4)),0)</f>
        <v>AH</v>
      </c>
      <c r="V398" t="str" cm="1">
        <f t="array" ref="V398">_xlfn._xlws.FILTER(Table3[[#All],[Name]],(Table3[[#All],[Polygon]]=$A398)*(Table3[[#All],[Period]]=V$1)*((Table3[[#All],[Variables ]]=$AF$3)+(Table3[[#All],[Variables ]]=$AF$2)+(Table3[[#All],[Variables ]]=$AF$4)),0)</f>
        <v>AH</v>
      </c>
      <c r="W398" cm="1">
        <f t="array" ref="W398">_xlfn._xlws.FILTER(Table3[[#All],[Name]],(Table3[[#All],[Polygon]]=$A398)*(Table3[[#All],[Period]]=W$1)*((Table3[[#All],[Variables ]]=$AF$3)+(Table3[[#All],[Variables ]]=$AF$2)+(Table3[[#All],[Variables ]]=$AF$4)),0)</f>
        <v>0</v>
      </c>
      <c r="X398" cm="1">
        <f t="array" ref="X398">_xlfn._xlws.FILTER(Table3[[#All],[Name]],(Table3[[#All],[Polygon]]=$A398)*(Table3[[#All],[Period]]=X$1)*((Table3[[#All],[Variables ]]=$AF$3)+(Table3[[#All],[Variables ]]=$AF$2)+(Table3[[#All],[Variables ]]=$AF$4)),0)</f>
        <v>0</v>
      </c>
      <c r="Y398" cm="1">
        <f t="array" ref="Y398">_xlfn._xlws.FILTER(Table3[[#All],[Name]],(Table3[[#All],[Polygon]]=$A398)*(Table3[[#All],[Period]]=Y$1)*((Table3[[#All],[Variables ]]=$AF$3)+(Table3[[#All],[Variables ]]=$AF$2)+(Table3[[#All],[Variables ]]=$AF$4)),0)</f>
        <v>0</v>
      </c>
      <c r="Z398" cm="1">
        <f t="array" ref="Z398">_xlfn._xlws.FILTER(Table3[[#All],[Name]],(Table3[[#All],[Polygon]]=$A398)*(Table3[[#All],[Period]]=Z$1)*((Table3[[#All],[Variables ]]=$AF$3)+(Table3[[#All],[Variables ]]=$AF$2)+(Table3[[#All],[Variables ]]=$AF$4)),0)</f>
        <v>0</v>
      </c>
      <c r="AA398" cm="1">
        <f t="array" ref="AA398">_xlfn._xlws.FILTER(Table3[[#All],[Name]],(Table3[[#All],[Polygon]]=$A398)*(Table3[[#All],[Period]]=AA$1)*((Table3[[#All],[Variables ]]=$AF$3)+(Table3[[#All],[Variables ]]=$AF$2)+(Table3[[#All],[Variables ]]=$AF$4)),0)</f>
        <v>0</v>
      </c>
      <c r="AB398" t="str" cm="1">
        <f t="array" ref="AB398">_xlfn._xlws.FILTER(Table3[[#All],[Name]],(Table3[[#All],[Polygon]]=$A398)*(Table3[[#All],[Period]]=AB$1)*((Table3[[#All],[Variables ]]=$AF$3)+(Table3[[#All],[Variables ]]=$AF$2)+(Table3[[#All],[Variables ]]=$AF$4)),0)</f>
        <v>PCT</v>
      </c>
      <c r="AC398" t="str" cm="1">
        <f t="array" ref="AC398">_xlfn._xlws.FILTER(Table3[[#All],[Name]],(Table3[[#All],[Polygon]]=$A398)*(Table3[[#All],[Period]]=AC$1)*((Table3[[#All],[Variables ]]=$AF$3)+(Table3[[#All],[Variables ]]=$AF$2)+(Table3[[#All],[Variables ]]=$AF$4)),0)</f>
        <v>AH</v>
      </c>
      <c r="AD398" t="str" cm="1">
        <f t="array" ref="AD398">_xlfn._xlws.FILTER(Table3[[#All],[Name]],(Table3[[#All],[Polygon]]=$A398)*(Table3[[#All],[Period]]=AD$1)*((Table3[[#All],[Variables ]]=$AF$3)+(Table3[[#All],[Variables ]]=$AF$2)+(Table3[[#All],[Variables ]]=$AF$4)),0)</f>
        <v>AH</v>
      </c>
    </row>
    <row r="399" spans="1:30" x14ac:dyDescent="0.35">
      <c r="A399" s="3">
        <v>41</v>
      </c>
      <c r="B399" s="4" t="s">
        <v>1838</v>
      </c>
      <c r="C399" s="10">
        <v>32.561142779999997</v>
      </c>
      <c r="D399" s="4" t="s">
        <v>1361</v>
      </c>
      <c r="E399" s="4">
        <v>0</v>
      </c>
      <c r="F399" s="4">
        <v>4</v>
      </c>
      <c r="G399" s="4">
        <v>5</v>
      </c>
      <c r="H399" s="4"/>
      <c r="I399" s="4">
        <v>0</v>
      </c>
      <c r="J399" s="4">
        <v>0</v>
      </c>
      <c r="K399" s="4" t="s">
        <v>1362</v>
      </c>
      <c r="L399" s="4">
        <v>60</v>
      </c>
      <c r="M399" s="4">
        <v>60</v>
      </c>
      <c r="N399" s="4">
        <v>27.581774939999999</v>
      </c>
      <c r="O399" s="11">
        <v>2.68</v>
      </c>
      <c r="P399" cm="1">
        <f t="array" ref="P399">_xlfn._xlws.FILTER(Table3[[#All],[Name]],(Table3[[#All],[Polygon]]=$A399)*(Table3[[#All],[Period]]=P$1)*((Table3[[#All],[Variables ]]=$AF$3)+(Table3[[#All],[Variables ]]=$AF$2)+(Table3[[#All],[Variables ]]=$AF$4)),0)</f>
        <v>0</v>
      </c>
      <c r="Q399" t="str" cm="1">
        <f t="array" ref="Q399">_xlfn._xlws.FILTER(Table3[[#All],[Name]],(Table3[[#All],[Polygon]]=$A399)*(Table3[[#All],[Period]]=Q$1)*((Table3[[#All],[Variables ]]=$AF$3)+(Table3[[#All],[Variables ]]=$AF$2)+(Table3[[#All],[Variables ]]=$AF$4)),0)</f>
        <v>AH</v>
      </c>
      <c r="R399" cm="1">
        <f t="array" ref="R399">_xlfn._xlws.FILTER(Table3[[#All],[Name]],(Table3[[#All],[Polygon]]=$A399)*(Table3[[#All],[Period]]=R$1)*((Table3[[#All],[Variables ]]=$AF$3)+(Table3[[#All],[Variables ]]=$AF$2)+(Table3[[#All],[Variables ]]=$AF$4)),0)</f>
        <v>0</v>
      </c>
      <c r="S399" cm="1">
        <f t="array" ref="S399">_xlfn._xlws.FILTER(Table3[[#All],[Name]],(Table3[[#All],[Polygon]]=$A399)*(Table3[[#All],[Period]]=S$1)*((Table3[[#All],[Variables ]]=$AF$3)+(Table3[[#All],[Variables ]]=$AF$2)+(Table3[[#All],[Variables ]]=$AF$4)),0)</f>
        <v>0</v>
      </c>
      <c r="T399" t="str" cm="1">
        <f t="array" ref="T399">_xlfn._xlws.FILTER(Table3[[#All],[Name]],(Table3[[#All],[Polygon]]=$A399)*(Table3[[#All],[Period]]=T$1)*((Table3[[#All],[Variables ]]=$AF$3)+(Table3[[#All],[Variables ]]=$AF$2)+(Table3[[#All],[Variables ]]=$AF$4)),0)</f>
        <v>H</v>
      </c>
      <c r="U399" t="str" cm="1">
        <f t="array" ref="U399">_xlfn._xlws.FILTER(Table3[[#All],[Name]],(Table3[[#All],[Polygon]]=$A399)*(Table3[[#All],[Period]]=U$1)*((Table3[[#All],[Variables ]]=$AF$3)+(Table3[[#All],[Variables ]]=$AF$2)+(Table3[[#All],[Variables ]]=$AF$4)),0)</f>
        <v>AH</v>
      </c>
      <c r="V399" t="str" cm="1">
        <f t="array" ref="V399">_xlfn._xlws.FILTER(Table3[[#All],[Name]],(Table3[[#All],[Polygon]]=$A399)*(Table3[[#All],[Period]]=V$1)*((Table3[[#All],[Variables ]]=$AF$3)+(Table3[[#All],[Variables ]]=$AF$2)+(Table3[[#All],[Variables ]]=$AF$4)),0)</f>
        <v>AH</v>
      </c>
      <c r="W399" cm="1">
        <f t="array" ref="W399">_xlfn._xlws.FILTER(Table3[[#All],[Name]],(Table3[[#All],[Polygon]]=$A399)*(Table3[[#All],[Period]]=W$1)*((Table3[[#All],[Variables ]]=$AF$3)+(Table3[[#All],[Variables ]]=$AF$2)+(Table3[[#All],[Variables ]]=$AF$4)),0)</f>
        <v>0</v>
      </c>
      <c r="X399" cm="1">
        <f t="array" ref="X399">_xlfn._xlws.FILTER(Table3[[#All],[Name]],(Table3[[#All],[Polygon]]=$A399)*(Table3[[#All],[Period]]=X$1)*((Table3[[#All],[Variables ]]=$AF$3)+(Table3[[#All],[Variables ]]=$AF$2)+(Table3[[#All],[Variables ]]=$AF$4)),0)</f>
        <v>0</v>
      </c>
      <c r="Y399" cm="1">
        <f t="array" ref="Y399">_xlfn._xlws.FILTER(Table3[[#All],[Name]],(Table3[[#All],[Polygon]]=$A399)*(Table3[[#All],[Period]]=Y$1)*((Table3[[#All],[Variables ]]=$AF$3)+(Table3[[#All],[Variables ]]=$AF$2)+(Table3[[#All],[Variables ]]=$AF$4)),0)</f>
        <v>0</v>
      </c>
      <c r="Z399" cm="1">
        <f t="array" ref="Z399">_xlfn._xlws.FILTER(Table3[[#All],[Name]],(Table3[[#All],[Polygon]]=$A399)*(Table3[[#All],[Period]]=Z$1)*((Table3[[#All],[Variables ]]=$AF$3)+(Table3[[#All],[Variables ]]=$AF$2)+(Table3[[#All],[Variables ]]=$AF$4)),0)</f>
        <v>0</v>
      </c>
      <c r="AA399" cm="1">
        <f t="array" ref="AA399">_xlfn._xlws.FILTER(Table3[[#All],[Name]],(Table3[[#All],[Polygon]]=$A399)*(Table3[[#All],[Period]]=AA$1)*((Table3[[#All],[Variables ]]=$AF$3)+(Table3[[#All],[Variables ]]=$AF$2)+(Table3[[#All],[Variables ]]=$AF$4)),0)</f>
        <v>0</v>
      </c>
      <c r="AB399" t="str" cm="1">
        <f t="array" ref="AB399">_xlfn._xlws.FILTER(Table3[[#All],[Name]],(Table3[[#All],[Polygon]]=$A399)*(Table3[[#All],[Period]]=AB$1)*((Table3[[#All],[Variables ]]=$AF$3)+(Table3[[#All],[Variables ]]=$AF$2)+(Table3[[#All],[Variables ]]=$AF$4)),0)</f>
        <v>PCT</v>
      </c>
      <c r="AC399" t="str" cm="1">
        <f t="array" ref="AC399">_xlfn._xlws.FILTER(Table3[[#All],[Name]],(Table3[[#All],[Polygon]]=$A399)*(Table3[[#All],[Period]]=AC$1)*((Table3[[#All],[Variables ]]=$AF$3)+(Table3[[#All],[Variables ]]=$AF$2)+(Table3[[#All],[Variables ]]=$AF$4)),0)</f>
        <v>AH</v>
      </c>
      <c r="AD399" t="str" cm="1">
        <f t="array" ref="AD399">_xlfn._xlws.FILTER(Table3[[#All],[Name]],(Table3[[#All],[Polygon]]=$A399)*(Table3[[#All],[Period]]=AD$1)*((Table3[[#All],[Variables ]]=$AF$3)+(Table3[[#All],[Variables ]]=$AF$2)+(Table3[[#All],[Variables ]]=$AF$4)),0)</f>
        <v>AH</v>
      </c>
    </row>
    <row r="400" spans="1:30" x14ac:dyDescent="0.35">
      <c r="A400" s="5">
        <v>41</v>
      </c>
      <c r="B400" s="6" t="s">
        <v>1838</v>
      </c>
      <c r="C400" s="8">
        <v>32.561142779999997</v>
      </c>
      <c r="D400" s="6" t="s">
        <v>1361</v>
      </c>
      <c r="E400" s="6">
        <v>0</v>
      </c>
      <c r="F400" s="6">
        <v>4</v>
      </c>
      <c r="G400" s="6">
        <v>5</v>
      </c>
      <c r="H400" s="6"/>
      <c r="I400" s="6">
        <v>0</v>
      </c>
      <c r="J400" s="6">
        <v>0</v>
      </c>
      <c r="K400" s="6" t="s">
        <v>1362</v>
      </c>
      <c r="L400" s="6">
        <v>33</v>
      </c>
      <c r="M400" s="6">
        <v>33</v>
      </c>
      <c r="N400" s="6">
        <v>14.990913129999999</v>
      </c>
      <c r="O400" s="9">
        <v>8.7409999999999997</v>
      </c>
      <c r="P400" cm="1">
        <f t="array" ref="P400">_xlfn._xlws.FILTER(Table3[[#All],[Name]],(Table3[[#All],[Polygon]]=$A400)*(Table3[[#All],[Period]]=P$1)*((Table3[[#All],[Variables ]]=$AF$3)+(Table3[[#All],[Variables ]]=$AF$2)+(Table3[[#All],[Variables ]]=$AF$4)),0)</f>
        <v>0</v>
      </c>
      <c r="Q400" t="str" cm="1">
        <f t="array" ref="Q400">_xlfn._xlws.FILTER(Table3[[#All],[Name]],(Table3[[#All],[Polygon]]=$A400)*(Table3[[#All],[Period]]=Q$1)*((Table3[[#All],[Variables ]]=$AF$3)+(Table3[[#All],[Variables ]]=$AF$2)+(Table3[[#All],[Variables ]]=$AF$4)),0)</f>
        <v>AH</v>
      </c>
      <c r="R400" cm="1">
        <f t="array" ref="R400">_xlfn._xlws.FILTER(Table3[[#All],[Name]],(Table3[[#All],[Polygon]]=$A400)*(Table3[[#All],[Period]]=R$1)*((Table3[[#All],[Variables ]]=$AF$3)+(Table3[[#All],[Variables ]]=$AF$2)+(Table3[[#All],[Variables ]]=$AF$4)),0)</f>
        <v>0</v>
      </c>
      <c r="S400" cm="1">
        <f t="array" ref="S400">_xlfn._xlws.FILTER(Table3[[#All],[Name]],(Table3[[#All],[Polygon]]=$A400)*(Table3[[#All],[Period]]=S$1)*((Table3[[#All],[Variables ]]=$AF$3)+(Table3[[#All],[Variables ]]=$AF$2)+(Table3[[#All],[Variables ]]=$AF$4)),0)</f>
        <v>0</v>
      </c>
      <c r="T400" t="str" cm="1">
        <f t="array" ref="T400">_xlfn._xlws.FILTER(Table3[[#All],[Name]],(Table3[[#All],[Polygon]]=$A400)*(Table3[[#All],[Period]]=T$1)*((Table3[[#All],[Variables ]]=$AF$3)+(Table3[[#All],[Variables ]]=$AF$2)+(Table3[[#All],[Variables ]]=$AF$4)),0)</f>
        <v>H</v>
      </c>
      <c r="U400" t="str" cm="1">
        <f t="array" ref="U400">_xlfn._xlws.FILTER(Table3[[#All],[Name]],(Table3[[#All],[Polygon]]=$A400)*(Table3[[#All],[Period]]=U$1)*((Table3[[#All],[Variables ]]=$AF$3)+(Table3[[#All],[Variables ]]=$AF$2)+(Table3[[#All],[Variables ]]=$AF$4)),0)</f>
        <v>AH</v>
      </c>
      <c r="V400" t="str" cm="1">
        <f t="array" ref="V400">_xlfn._xlws.FILTER(Table3[[#All],[Name]],(Table3[[#All],[Polygon]]=$A400)*(Table3[[#All],[Period]]=V$1)*((Table3[[#All],[Variables ]]=$AF$3)+(Table3[[#All],[Variables ]]=$AF$2)+(Table3[[#All],[Variables ]]=$AF$4)),0)</f>
        <v>AH</v>
      </c>
      <c r="W400" cm="1">
        <f t="array" ref="W400">_xlfn._xlws.FILTER(Table3[[#All],[Name]],(Table3[[#All],[Polygon]]=$A400)*(Table3[[#All],[Period]]=W$1)*((Table3[[#All],[Variables ]]=$AF$3)+(Table3[[#All],[Variables ]]=$AF$2)+(Table3[[#All],[Variables ]]=$AF$4)),0)</f>
        <v>0</v>
      </c>
      <c r="X400" cm="1">
        <f t="array" ref="X400">_xlfn._xlws.FILTER(Table3[[#All],[Name]],(Table3[[#All],[Polygon]]=$A400)*(Table3[[#All],[Period]]=X$1)*((Table3[[#All],[Variables ]]=$AF$3)+(Table3[[#All],[Variables ]]=$AF$2)+(Table3[[#All],[Variables ]]=$AF$4)),0)</f>
        <v>0</v>
      </c>
      <c r="Y400" cm="1">
        <f t="array" ref="Y400">_xlfn._xlws.FILTER(Table3[[#All],[Name]],(Table3[[#All],[Polygon]]=$A400)*(Table3[[#All],[Period]]=Y$1)*((Table3[[#All],[Variables ]]=$AF$3)+(Table3[[#All],[Variables ]]=$AF$2)+(Table3[[#All],[Variables ]]=$AF$4)),0)</f>
        <v>0</v>
      </c>
      <c r="Z400" cm="1">
        <f t="array" ref="Z400">_xlfn._xlws.FILTER(Table3[[#All],[Name]],(Table3[[#All],[Polygon]]=$A400)*(Table3[[#All],[Period]]=Z$1)*((Table3[[#All],[Variables ]]=$AF$3)+(Table3[[#All],[Variables ]]=$AF$2)+(Table3[[#All],[Variables ]]=$AF$4)),0)</f>
        <v>0</v>
      </c>
      <c r="AA400" cm="1">
        <f t="array" ref="AA400">_xlfn._xlws.FILTER(Table3[[#All],[Name]],(Table3[[#All],[Polygon]]=$A400)*(Table3[[#All],[Period]]=AA$1)*((Table3[[#All],[Variables ]]=$AF$3)+(Table3[[#All],[Variables ]]=$AF$2)+(Table3[[#All],[Variables ]]=$AF$4)),0)</f>
        <v>0</v>
      </c>
      <c r="AB400" t="str" cm="1">
        <f t="array" ref="AB400">_xlfn._xlws.FILTER(Table3[[#All],[Name]],(Table3[[#All],[Polygon]]=$A400)*(Table3[[#All],[Period]]=AB$1)*((Table3[[#All],[Variables ]]=$AF$3)+(Table3[[#All],[Variables ]]=$AF$2)+(Table3[[#All],[Variables ]]=$AF$4)),0)</f>
        <v>PCT</v>
      </c>
      <c r="AC400" t="str" cm="1">
        <f t="array" ref="AC400">_xlfn._xlws.FILTER(Table3[[#All],[Name]],(Table3[[#All],[Polygon]]=$A400)*(Table3[[#All],[Period]]=AC$1)*((Table3[[#All],[Variables ]]=$AF$3)+(Table3[[#All],[Variables ]]=$AF$2)+(Table3[[#All],[Variables ]]=$AF$4)),0)</f>
        <v>AH</v>
      </c>
      <c r="AD400" t="str" cm="1">
        <f t="array" ref="AD400">_xlfn._xlws.FILTER(Table3[[#All],[Name]],(Table3[[#All],[Polygon]]=$A400)*(Table3[[#All],[Period]]=AD$1)*((Table3[[#All],[Variables ]]=$AF$3)+(Table3[[#All],[Variables ]]=$AF$2)+(Table3[[#All],[Variables ]]=$AF$4)),0)</f>
        <v>AH</v>
      </c>
    </row>
    <row r="401" spans="1:30" x14ac:dyDescent="0.35">
      <c r="A401" s="3">
        <v>41</v>
      </c>
      <c r="B401" s="4" t="s">
        <v>1838</v>
      </c>
      <c r="C401" s="10">
        <v>32.561142779999997</v>
      </c>
      <c r="D401" s="4" t="s">
        <v>1361</v>
      </c>
      <c r="E401" s="4">
        <v>0</v>
      </c>
      <c r="F401" s="4">
        <v>4</v>
      </c>
      <c r="G401" s="4">
        <v>5</v>
      </c>
      <c r="H401" s="4"/>
      <c r="I401" s="4">
        <v>0</v>
      </c>
      <c r="J401" s="4">
        <v>0</v>
      </c>
      <c r="K401" s="4" t="s">
        <v>1362</v>
      </c>
      <c r="L401" s="4">
        <v>39</v>
      </c>
      <c r="M401" s="4">
        <v>39</v>
      </c>
      <c r="N401" s="4">
        <v>13.85877282</v>
      </c>
      <c r="O401" s="11">
        <v>13.481</v>
      </c>
      <c r="P401" cm="1">
        <f t="array" ref="P401">_xlfn._xlws.FILTER(Table3[[#All],[Name]],(Table3[[#All],[Polygon]]=$A401)*(Table3[[#All],[Period]]=P$1)*((Table3[[#All],[Variables ]]=$AF$3)+(Table3[[#All],[Variables ]]=$AF$2)+(Table3[[#All],[Variables ]]=$AF$4)),0)</f>
        <v>0</v>
      </c>
      <c r="Q401" t="str" cm="1">
        <f t="array" ref="Q401">_xlfn._xlws.FILTER(Table3[[#All],[Name]],(Table3[[#All],[Polygon]]=$A401)*(Table3[[#All],[Period]]=Q$1)*((Table3[[#All],[Variables ]]=$AF$3)+(Table3[[#All],[Variables ]]=$AF$2)+(Table3[[#All],[Variables ]]=$AF$4)),0)</f>
        <v>AH</v>
      </c>
      <c r="R401" cm="1">
        <f t="array" ref="R401">_xlfn._xlws.FILTER(Table3[[#All],[Name]],(Table3[[#All],[Polygon]]=$A401)*(Table3[[#All],[Period]]=R$1)*((Table3[[#All],[Variables ]]=$AF$3)+(Table3[[#All],[Variables ]]=$AF$2)+(Table3[[#All],[Variables ]]=$AF$4)),0)</f>
        <v>0</v>
      </c>
      <c r="S401" cm="1">
        <f t="array" ref="S401">_xlfn._xlws.FILTER(Table3[[#All],[Name]],(Table3[[#All],[Polygon]]=$A401)*(Table3[[#All],[Period]]=S$1)*((Table3[[#All],[Variables ]]=$AF$3)+(Table3[[#All],[Variables ]]=$AF$2)+(Table3[[#All],[Variables ]]=$AF$4)),0)</f>
        <v>0</v>
      </c>
      <c r="T401" t="str" cm="1">
        <f t="array" ref="T401">_xlfn._xlws.FILTER(Table3[[#All],[Name]],(Table3[[#All],[Polygon]]=$A401)*(Table3[[#All],[Period]]=T$1)*((Table3[[#All],[Variables ]]=$AF$3)+(Table3[[#All],[Variables ]]=$AF$2)+(Table3[[#All],[Variables ]]=$AF$4)),0)</f>
        <v>H</v>
      </c>
      <c r="U401" t="str" cm="1">
        <f t="array" ref="U401">_xlfn._xlws.FILTER(Table3[[#All],[Name]],(Table3[[#All],[Polygon]]=$A401)*(Table3[[#All],[Period]]=U$1)*((Table3[[#All],[Variables ]]=$AF$3)+(Table3[[#All],[Variables ]]=$AF$2)+(Table3[[#All],[Variables ]]=$AF$4)),0)</f>
        <v>AH</v>
      </c>
      <c r="V401" t="str" cm="1">
        <f t="array" ref="V401">_xlfn._xlws.FILTER(Table3[[#All],[Name]],(Table3[[#All],[Polygon]]=$A401)*(Table3[[#All],[Period]]=V$1)*((Table3[[#All],[Variables ]]=$AF$3)+(Table3[[#All],[Variables ]]=$AF$2)+(Table3[[#All],[Variables ]]=$AF$4)),0)</f>
        <v>AH</v>
      </c>
      <c r="W401" cm="1">
        <f t="array" ref="W401">_xlfn._xlws.FILTER(Table3[[#All],[Name]],(Table3[[#All],[Polygon]]=$A401)*(Table3[[#All],[Period]]=W$1)*((Table3[[#All],[Variables ]]=$AF$3)+(Table3[[#All],[Variables ]]=$AF$2)+(Table3[[#All],[Variables ]]=$AF$4)),0)</f>
        <v>0</v>
      </c>
      <c r="X401" cm="1">
        <f t="array" ref="X401">_xlfn._xlws.FILTER(Table3[[#All],[Name]],(Table3[[#All],[Polygon]]=$A401)*(Table3[[#All],[Period]]=X$1)*((Table3[[#All],[Variables ]]=$AF$3)+(Table3[[#All],[Variables ]]=$AF$2)+(Table3[[#All],[Variables ]]=$AF$4)),0)</f>
        <v>0</v>
      </c>
      <c r="Y401" cm="1">
        <f t="array" ref="Y401">_xlfn._xlws.FILTER(Table3[[#All],[Name]],(Table3[[#All],[Polygon]]=$A401)*(Table3[[#All],[Period]]=Y$1)*((Table3[[#All],[Variables ]]=$AF$3)+(Table3[[#All],[Variables ]]=$AF$2)+(Table3[[#All],[Variables ]]=$AF$4)),0)</f>
        <v>0</v>
      </c>
      <c r="Z401" cm="1">
        <f t="array" ref="Z401">_xlfn._xlws.FILTER(Table3[[#All],[Name]],(Table3[[#All],[Polygon]]=$A401)*(Table3[[#All],[Period]]=Z$1)*((Table3[[#All],[Variables ]]=$AF$3)+(Table3[[#All],[Variables ]]=$AF$2)+(Table3[[#All],[Variables ]]=$AF$4)),0)</f>
        <v>0</v>
      </c>
      <c r="AA401" cm="1">
        <f t="array" ref="AA401">_xlfn._xlws.FILTER(Table3[[#All],[Name]],(Table3[[#All],[Polygon]]=$A401)*(Table3[[#All],[Period]]=AA$1)*((Table3[[#All],[Variables ]]=$AF$3)+(Table3[[#All],[Variables ]]=$AF$2)+(Table3[[#All],[Variables ]]=$AF$4)),0)</f>
        <v>0</v>
      </c>
      <c r="AB401" t="str" cm="1">
        <f t="array" ref="AB401">_xlfn._xlws.FILTER(Table3[[#All],[Name]],(Table3[[#All],[Polygon]]=$A401)*(Table3[[#All],[Period]]=AB$1)*((Table3[[#All],[Variables ]]=$AF$3)+(Table3[[#All],[Variables ]]=$AF$2)+(Table3[[#All],[Variables ]]=$AF$4)),0)</f>
        <v>PCT</v>
      </c>
      <c r="AC401" t="str" cm="1">
        <f t="array" ref="AC401">_xlfn._xlws.FILTER(Table3[[#All],[Name]],(Table3[[#All],[Polygon]]=$A401)*(Table3[[#All],[Period]]=AC$1)*((Table3[[#All],[Variables ]]=$AF$3)+(Table3[[#All],[Variables ]]=$AF$2)+(Table3[[#All],[Variables ]]=$AF$4)),0)</f>
        <v>AH</v>
      </c>
      <c r="AD401" t="str" cm="1">
        <f t="array" ref="AD401">_xlfn._xlws.FILTER(Table3[[#All],[Name]],(Table3[[#All],[Polygon]]=$A401)*(Table3[[#All],[Period]]=AD$1)*((Table3[[#All],[Variables ]]=$AF$3)+(Table3[[#All],[Variables ]]=$AF$2)+(Table3[[#All],[Variables ]]=$AF$4)),0)</f>
        <v>AH</v>
      </c>
    </row>
    <row r="402" spans="1:30" x14ac:dyDescent="0.35">
      <c r="A402" s="5">
        <v>41</v>
      </c>
      <c r="B402" s="6" t="s">
        <v>1838</v>
      </c>
      <c r="C402" s="8">
        <v>32.561142779999997</v>
      </c>
      <c r="D402" s="6" t="s">
        <v>1361</v>
      </c>
      <c r="E402" s="6">
        <v>0</v>
      </c>
      <c r="F402" s="6">
        <v>4</v>
      </c>
      <c r="G402" s="6">
        <v>5</v>
      </c>
      <c r="H402" s="6"/>
      <c r="I402" s="6">
        <v>0</v>
      </c>
      <c r="J402" s="6">
        <v>0</v>
      </c>
      <c r="K402" s="6" t="s">
        <v>1362</v>
      </c>
      <c r="L402" s="6">
        <v>803</v>
      </c>
      <c r="M402" s="6">
        <v>803</v>
      </c>
      <c r="N402" s="6">
        <v>61.608146669999996</v>
      </c>
      <c r="O402" s="9">
        <v>0.43099999999999999</v>
      </c>
      <c r="P402" cm="1">
        <f t="array" ref="P402">_xlfn._xlws.FILTER(Table3[[#All],[Name]],(Table3[[#All],[Polygon]]=$A402)*(Table3[[#All],[Period]]=P$1)*((Table3[[#All],[Variables ]]=$AF$3)+(Table3[[#All],[Variables ]]=$AF$2)+(Table3[[#All],[Variables ]]=$AF$4)),0)</f>
        <v>0</v>
      </c>
      <c r="Q402" t="str" cm="1">
        <f t="array" ref="Q402">_xlfn._xlws.FILTER(Table3[[#All],[Name]],(Table3[[#All],[Polygon]]=$A402)*(Table3[[#All],[Period]]=Q$1)*((Table3[[#All],[Variables ]]=$AF$3)+(Table3[[#All],[Variables ]]=$AF$2)+(Table3[[#All],[Variables ]]=$AF$4)),0)</f>
        <v>AH</v>
      </c>
      <c r="R402" cm="1">
        <f t="array" ref="R402">_xlfn._xlws.FILTER(Table3[[#All],[Name]],(Table3[[#All],[Polygon]]=$A402)*(Table3[[#All],[Period]]=R$1)*((Table3[[#All],[Variables ]]=$AF$3)+(Table3[[#All],[Variables ]]=$AF$2)+(Table3[[#All],[Variables ]]=$AF$4)),0)</f>
        <v>0</v>
      </c>
      <c r="S402" cm="1">
        <f t="array" ref="S402">_xlfn._xlws.FILTER(Table3[[#All],[Name]],(Table3[[#All],[Polygon]]=$A402)*(Table3[[#All],[Period]]=S$1)*((Table3[[#All],[Variables ]]=$AF$3)+(Table3[[#All],[Variables ]]=$AF$2)+(Table3[[#All],[Variables ]]=$AF$4)),0)</f>
        <v>0</v>
      </c>
      <c r="T402" t="str" cm="1">
        <f t="array" ref="T402">_xlfn._xlws.FILTER(Table3[[#All],[Name]],(Table3[[#All],[Polygon]]=$A402)*(Table3[[#All],[Period]]=T$1)*((Table3[[#All],[Variables ]]=$AF$3)+(Table3[[#All],[Variables ]]=$AF$2)+(Table3[[#All],[Variables ]]=$AF$4)),0)</f>
        <v>H</v>
      </c>
      <c r="U402" t="str" cm="1">
        <f t="array" ref="U402">_xlfn._xlws.FILTER(Table3[[#All],[Name]],(Table3[[#All],[Polygon]]=$A402)*(Table3[[#All],[Period]]=U$1)*((Table3[[#All],[Variables ]]=$AF$3)+(Table3[[#All],[Variables ]]=$AF$2)+(Table3[[#All],[Variables ]]=$AF$4)),0)</f>
        <v>AH</v>
      </c>
      <c r="V402" t="str" cm="1">
        <f t="array" ref="V402">_xlfn._xlws.FILTER(Table3[[#All],[Name]],(Table3[[#All],[Polygon]]=$A402)*(Table3[[#All],[Period]]=V$1)*((Table3[[#All],[Variables ]]=$AF$3)+(Table3[[#All],[Variables ]]=$AF$2)+(Table3[[#All],[Variables ]]=$AF$4)),0)</f>
        <v>AH</v>
      </c>
      <c r="W402" cm="1">
        <f t="array" ref="W402">_xlfn._xlws.FILTER(Table3[[#All],[Name]],(Table3[[#All],[Polygon]]=$A402)*(Table3[[#All],[Period]]=W$1)*((Table3[[#All],[Variables ]]=$AF$3)+(Table3[[#All],[Variables ]]=$AF$2)+(Table3[[#All],[Variables ]]=$AF$4)),0)</f>
        <v>0</v>
      </c>
      <c r="X402" cm="1">
        <f t="array" ref="X402">_xlfn._xlws.FILTER(Table3[[#All],[Name]],(Table3[[#All],[Polygon]]=$A402)*(Table3[[#All],[Period]]=X$1)*((Table3[[#All],[Variables ]]=$AF$3)+(Table3[[#All],[Variables ]]=$AF$2)+(Table3[[#All],[Variables ]]=$AF$4)),0)</f>
        <v>0</v>
      </c>
      <c r="Y402" cm="1">
        <f t="array" ref="Y402">_xlfn._xlws.FILTER(Table3[[#All],[Name]],(Table3[[#All],[Polygon]]=$A402)*(Table3[[#All],[Period]]=Y$1)*((Table3[[#All],[Variables ]]=$AF$3)+(Table3[[#All],[Variables ]]=$AF$2)+(Table3[[#All],[Variables ]]=$AF$4)),0)</f>
        <v>0</v>
      </c>
      <c r="Z402" cm="1">
        <f t="array" ref="Z402">_xlfn._xlws.FILTER(Table3[[#All],[Name]],(Table3[[#All],[Polygon]]=$A402)*(Table3[[#All],[Period]]=Z$1)*((Table3[[#All],[Variables ]]=$AF$3)+(Table3[[#All],[Variables ]]=$AF$2)+(Table3[[#All],[Variables ]]=$AF$4)),0)</f>
        <v>0</v>
      </c>
      <c r="AA402" cm="1">
        <f t="array" ref="AA402">_xlfn._xlws.FILTER(Table3[[#All],[Name]],(Table3[[#All],[Polygon]]=$A402)*(Table3[[#All],[Period]]=AA$1)*((Table3[[#All],[Variables ]]=$AF$3)+(Table3[[#All],[Variables ]]=$AF$2)+(Table3[[#All],[Variables ]]=$AF$4)),0)</f>
        <v>0</v>
      </c>
      <c r="AB402" t="str" cm="1">
        <f t="array" ref="AB402">_xlfn._xlws.FILTER(Table3[[#All],[Name]],(Table3[[#All],[Polygon]]=$A402)*(Table3[[#All],[Period]]=AB$1)*((Table3[[#All],[Variables ]]=$AF$3)+(Table3[[#All],[Variables ]]=$AF$2)+(Table3[[#All],[Variables ]]=$AF$4)),0)</f>
        <v>PCT</v>
      </c>
      <c r="AC402" t="str" cm="1">
        <f t="array" ref="AC402">_xlfn._xlws.FILTER(Table3[[#All],[Name]],(Table3[[#All],[Polygon]]=$A402)*(Table3[[#All],[Period]]=AC$1)*((Table3[[#All],[Variables ]]=$AF$3)+(Table3[[#All],[Variables ]]=$AF$2)+(Table3[[#All],[Variables ]]=$AF$4)),0)</f>
        <v>AH</v>
      </c>
      <c r="AD402" t="str" cm="1">
        <f t="array" ref="AD402">_xlfn._xlws.FILTER(Table3[[#All],[Name]],(Table3[[#All],[Polygon]]=$A402)*(Table3[[#All],[Period]]=AD$1)*((Table3[[#All],[Variables ]]=$AF$3)+(Table3[[#All],[Variables ]]=$AF$2)+(Table3[[#All],[Variables ]]=$AF$4)),0)</f>
        <v>AH</v>
      </c>
    </row>
    <row r="403" spans="1:30" x14ac:dyDescent="0.35">
      <c r="A403" s="3">
        <v>41</v>
      </c>
      <c r="B403" s="4" t="s">
        <v>1838</v>
      </c>
      <c r="C403" s="10">
        <v>32.561142779999997</v>
      </c>
      <c r="D403" s="4" t="s">
        <v>1361</v>
      </c>
      <c r="E403" s="4">
        <v>0</v>
      </c>
      <c r="F403" s="4">
        <v>4</v>
      </c>
      <c r="G403" s="4">
        <v>5</v>
      </c>
      <c r="H403" s="4"/>
      <c r="I403" s="4">
        <v>0</v>
      </c>
      <c r="J403" s="4">
        <v>0</v>
      </c>
      <c r="K403" s="4" t="s">
        <v>1362</v>
      </c>
      <c r="L403" s="4">
        <v>800</v>
      </c>
      <c r="M403" s="4">
        <v>800</v>
      </c>
      <c r="N403" s="4">
        <v>51.194460190000001</v>
      </c>
      <c r="O403" s="11">
        <v>23.995000000000001</v>
      </c>
      <c r="P403" cm="1">
        <f t="array" ref="P403">_xlfn._xlws.FILTER(Table3[[#All],[Name]],(Table3[[#All],[Polygon]]=$A403)*(Table3[[#All],[Period]]=P$1)*((Table3[[#All],[Variables ]]=$AF$3)+(Table3[[#All],[Variables ]]=$AF$2)+(Table3[[#All],[Variables ]]=$AF$4)),0)</f>
        <v>0</v>
      </c>
      <c r="Q403" t="str" cm="1">
        <f t="array" ref="Q403">_xlfn._xlws.FILTER(Table3[[#All],[Name]],(Table3[[#All],[Polygon]]=$A403)*(Table3[[#All],[Period]]=Q$1)*((Table3[[#All],[Variables ]]=$AF$3)+(Table3[[#All],[Variables ]]=$AF$2)+(Table3[[#All],[Variables ]]=$AF$4)),0)</f>
        <v>AH</v>
      </c>
      <c r="R403" cm="1">
        <f t="array" ref="R403">_xlfn._xlws.FILTER(Table3[[#All],[Name]],(Table3[[#All],[Polygon]]=$A403)*(Table3[[#All],[Period]]=R$1)*((Table3[[#All],[Variables ]]=$AF$3)+(Table3[[#All],[Variables ]]=$AF$2)+(Table3[[#All],[Variables ]]=$AF$4)),0)</f>
        <v>0</v>
      </c>
      <c r="S403" cm="1">
        <f t="array" ref="S403">_xlfn._xlws.FILTER(Table3[[#All],[Name]],(Table3[[#All],[Polygon]]=$A403)*(Table3[[#All],[Period]]=S$1)*((Table3[[#All],[Variables ]]=$AF$3)+(Table3[[#All],[Variables ]]=$AF$2)+(Table3[[#All],[Variables ]]=$AF$4)),0)</f>
        <v>0</v>
      </c>
      <c r="T403" t="str" cm="1">
        <f t="array" ref="T403">_xlfn._xlws.FILTER(Table3[[#All],[Name]],(Table3[[#All],[Polygon]]=$A403)*(Table3[[#All],[Period]]=T$1)*((Table3[[#All],[Variables ]]=$AF$3)+(Table3[[#All],[Variables ]]=$AF$2)+(Table3[[#All],[Variables ]]=$AF$4)),0)</f>
        <v>H</v>
      </c>
      <c r="U403" t="str" cm="1">
        <f t="array" ref="U403">_xlfn._xlws.FILTER(Table3[[#All],[Name]],(Table3[[#All],[Polygon]]=$A403)*(Table3[[#All],[Period]]=U$1)*((Table3[[#All],[Variables ]]=$AF$3)+(Table3[[#All],[Variables ]]=$AF$2)+(Table3[[#All],[Variables ]]=$AF$4)),0)</f>
        <v>AH</v>
      </c>
      <c r="V403" t="str" cm="1">
        <f t="array" ref="V403">_xlfn._xlws.FILTER(Table3[[#All],[Name]],(Table3[[#All],[Polygon]]=$A403)*(Table3[[#All],[Period]]=V$1)*((Table3[[#All],[Variables ]]=$AF$3)+(Table3[[#All],[Variables ]]=$AF$2)+(Table3[[#All],[Variables ]]=$AF$4)),0)</f>
        <v>AH</v>
      </c>
      <c r="W403" cm="1">
        <f t="array" ref="W403">_xlfn._xlws.FILTER(Table3[[#All],[Name]],(Table3[[#All],[Polygon]]=$A403)*(Table3[[#All],[Period]]=W$1)*((Table3[[#All],[Variables ]]=$AF$3)+(Table3[[#All],[Variables ]]=$AF$2)+(Table3[[#All],[Variables ]]=$AF$4)),0)</f>
        <v>0</v>
      </c>
      <c r="X403" cm="1">
        <f t="array" ref="X403">_xlfn._xlws.FILTER(Table3[[#All],[Name]],(Table3[[#All],[Polygon]]=$A403)*(Table3[[#All],[Period]]=X$1)*((Table3[[#All],[Variables ]]=$AF$3)+(Table3[[#All],[Variables ]]=$AF$2)+(Table3[[#All],[Variables ]]=$AF$4)),0)</f>
        <v>0</v>
      </c>
      <c r="Y403" cm="1">
        <f t="array" ref="Y403">_xlfn._xlws.FILTER(Table3[[#All],[Name]],(Table3[[#All],[Polygon]]=$A403)*(Table3[[#All],[Period]]=Y$1)*((Table3[[#All],[Variables ]]=$AF$3)+(Table3[[#All],[Variables ]]=$AF$2)+(Table3[[#All],[Variables ]]=$AF$4)),0)</f>
        <v>0</v>
      </c>
      <c r="Z403" cm="1">
        <f t="array" ref="Z403">_xlfn._xlws.FILTER(Table3[[#All],[Name]],(Table3[[#All],[Polygon]]=$A403)*(Table3[[#All],[Period]]=Z$1)*((Table3[[#All],[Variables ]]=$AF$3)+(Table3[[#All],[Variables ]]=$AF$2)+(Table3[[#All],[Variables ]]=$AF$4)),0)</f>
        <v>0</v>
      </c>
      <c r="AA403" cm="1">
        <f t="array" ref="AA403">_xlfn._xlws.FILTER(Table3[[#All],[Name]],(Table3[[#All],[Polygon]]=$A403)*(Table3[[#All],[Period]]=AA$1)*((Table3[[#All],[Variables ]]=$AF$3)+(Table3[[#All],[Variables ]]=$AF$2)+(Table3[[#All],[Variables ]]=$AF$4)),0)</f>
        <v>0</v>
      </c>
      <c r="AB403" t="str" cm="1">
        <f t="array" ref="AB403">_xlfn._xlws.FILTER(Table3[[#All],[Name]],(Table3[[#All],[Polygon]]=$A403)*(Table3[[#All],[Period]]=AB$1)*((Table3[[#All],[Variables ]]=$AF$3)+(Table3[[#All],[Variables ]]=$AF$2)+(Table3[[#All],[Variables ]]=$AF$4)),0)</f>
        <v>PCT</v>
      </c>
      <c r="AC403" t="str" cm="1">
        <f t="array" ref="AC403">_xlfn._xlws.FILTER(Table3[[#All],[Name]],(Table3[[#All],[Polygon]]=$A403)*(Table3[[#All],[Period]]=AC$1)*((Table3[[#All],[Variables ]]=$AF$3)+(Table3[[#All],[Variables ]]=$AF$2)+(Table3[[#All],[Variables ]]=$AF$4)),0)</f>
        <v>AH</v>
      </c>
      <c r="AD403" t="str" cm="1">
        <f t="array" ref="AD403">_xlfn._xlws.FILTER(Table3[[#All],[Name]],(Table3[[#All],[Polygon]]=$A403)*(Table3[[#All],[Period]]=AD$1)*((Table3[[#All],[Variables ]]=$AF$3)+(Table3[[#All],[Variables ]]=$AF$2)+(Table3[[#All],[Variables ]]=$AF$4)),0)</f>
        <v>AH</v>
      </c>
    </row>
    <row r="404" spans="1:30" x14ac:dyDescent="0.35">
      <c r="A404" s="5">
        <v>41</v>
      </c>
      <c r="B404" s="6" t="s">
        <v>1838</v>
      </c>
      <c r="C404" s="8">
        <v>32.561142779999997</v>
      </c>
      <c r="D404" s="6" t="s">
        <v>1361</v>
      </c>
      <c r="E404" s="6">
        <v>0</v>
      </c>
      <c r="F404" s="6">
        <v>4</v>
      </c>
      <c r="G404" s="6">
        <v>5</v>
      </c>
      <c r="H404" s="6"/>
      <c r="I404" s="6">
        <v>0</v>
      </c>
      <c r="J404" s="6">
        <v>0</v>
      </c>
      <c r="K404" s="6" t="s">
        <v>1362</v>
      </c>
      <c r="L404" s="6">
        <v>660</v>
      </c>
      <c r="M404" s="6">
        <v>660</v>
      </c>
      <c r="N404" s="6">
        <v>43.945897410000001</v>
      </c>
      <c r="O404" s="9">
        <v>5.8120000000000003</v>
      </c>
      <c r="P404" cm="1">
        <f t="array" ref="P404">_xlfn._xlws.FILTER(Table3[[#All],[Name]],(Table3[[#All],[Polygon]]=$A404)*(Table3[[#All],[Period]]=P$1)*((Table3[[#All],[Variables ]]=$AF$3)+(Table3[[#All],[Variables ]]=$AF$2)+(Table3[[#All],[Variables ]]=$AF$4)),0)</f>
        <v>0</v>
      </c>
      <c r="Q404" t="str" cm="1">
        <f t="array" ref="Q404">_xlfn._xlws.FILTER(Table3[[#All],[Name]],(Table3[[#All],[Polygon]]=$A404)*(Table3[[#All],[Period]]=Q$1)*((Table3[[#All],[Variables ]]=$AF$3)+(Table3[[#All],[Variables ]]=$AF$2)+(Table3[[#All],[Variables ]]=$AF$4)),0)</f>
        <v>AH</v>
      </c>
      <c r="R404" cm="1">
        <f t="array" ref="R404">_xlfn._xlws.FILTER(Table3[[#All],[Name]],(Table3[[#All],[Polygon]]=$A404)*(Table3[[#All],[Period]]=R$1)*((Table3[[#All],[Variables ]]=$AF$3)+(Table3[[#All],[Variables ]]=$AF$2)+(Table3[[#All],[Variables ]]=$AF$4)),0)</f>
        <v>0</v>
      </c>
      <c r="S404" cm="1">
        <f t="array" ref="S404">_xlfn._xlws.FILTER(Table3[[#All],[Name]],(Table3[[#All],[Polygon]]=$A404)*(Table3[[#All],[Period]]=S$1)*((Table3[[#All],[Variables ]]=$AF$3)+(Table3[[#All],[Variables ]]=$AF$2)+(Table3[[#All],[Variables ]]=$AF$4)),0)</f>
        <v>0</v>
      </c>
      <c r="T404" t="str" cm="1">
        <f t="array" ref="T404">_xlfn._xlws.FILTER(Table3[[#All],[Name]],(Table3[[#All],[Polygon]]=$A404)*(Table3[[#All],[Period]]=T$1)*((Table3[[#All],[Variables ]]=$AF$3)+(Table3[[#All],[Variables ]]=$AF$2)+(Table3[[#All],[Variables ]]=$AF$4)),0)</f>
        <v>H</v>
      </c>
      <c r="U404" t="str" cm="1">
        <f t="array" ref="U404">_xlfn._xlws.FILTER(Table3[[#All],[Name]],(Table3[[#All],[Polygon]]=$A404)*(Table3[[#All],[Period]]=U$1)*((Table3[[#All],[Variables ]]=$AF$3)+(Table3[[#All],[Variables ]]=$AF$2)+(Table3[[#All],[Variables ]]=$AF$4)),0)</f>
        <v>AH</v>
      </c>
      <c r="V404" t="str" cm="1">
        <f t="array" ref="V404">_xlfn._xlws.FILTER(Table3[[#All],[Name]],(Table3[[#All],[Polygon]]=$A404)*(Table3[[#All],[Period]]=V$1)*((Table3[[#All],[Variables ]]=$AF$3)+(Table3[[#All],[Variables ]]=$AF$2)+(Table3[[#All],[Variables ]]=$AF$4)),0)</f>
        <v>AH</v>
      </c>
      <c r="W404" cm="1">
        <f t="array" ref="W404">_xlfn._xlws.FILTER(Table3[[#All],[Name]],(Table3[[#All],[Polygon]]=$A404)*(Table3[[#All],[Period]]=W$1)*((Table3[[#All],[Variables ]]=$AF$3)+(Table3[[#All],[Variables ]]=$AF$2)+(Table3[[#All],[Variables ]]=$AF$4)),0)</f>
        <v>0</v>
      </c>
      <c r="X404" cm="1">
        <f t="array" ref="X404">_xlfn._xlws.FILTER(Table3[[#All],[Name]],(Table3[[#All],[Polygon]]=$A404)*(Table3[[#All],[Period]]=X$1)*((Table3[[#All],[Variables ]]=$AF$3)+(Table3[[#All],[Variables ]]=$AF$2)+(Table3[[#All],[Variables ]]=$AF$4)),0)</f>
        <v>0</v>
      </c>
      <c r="Y404" cm="1">
        <f t="array" ref="Y404">_xlfn._xlws.FILTER(Table3[[#All],[Name]],(Table3[[#All],[Polygon]]=$A404)*(Table3[[#All],[Period]]=Y$1)*((Table3[[#All],[Variables ]]=$AF$3)+(Table3[[#All],[Variables ]]=$AF$2)+(Table3[[#All],[Variables ]]=$AF$4)),0)</f>
        <v>0</v>
      </c>
      <c r="Z404" cm="1">
        <f t="array" ref="Z404">_xlfn._xlws.FILTER(Table3[[#All],[Name]],(Table3[[#All],[Polygon]]=$A404)*(Table3[[#All],[Period]]=Z$1)*((Table3[[#All],[Variables ]]=$AF$3)+(Table3[[#All],[Variables ]]=$AF$2)+(Table3[[#All],[Variables ]]=$AF$4)),0)</f>
        <v>0</v>
      </c>
      <c r="AA404" cm="1">
        <f t="array" ref="AA404">_xlfn._xlws.FILTER(Table3[[#All],[Name]],(Table3[[#All],[Polygon]]=$A404)*(Table3[[#All],[Period]]=AA$1)*((Table3[[#All],[Variables ]]=$AF$3)+(Table3[[#All],[Variables ]]=$AF$2)+(Table3[[#All],[Variables ]]=$AF$4)),0)</f>
        <v>0</v>
      </c>
      <c r="AB404" t="str" cm="1">
        <f t="array" ref="AB404">_xlfn._xlws.FILTER(Table3[[#All],[Name]],(Table3[[#All],[Polygon]]=$A404)*(Table3[[#All],[Period]]=AB$1)*((Table3[[#All],[Variables ]]=$AF$3)+(Table3[[#All],[Variables ]]=$AF$2)+(Table3[[#All],[Variables ]]=$AF$4)),0)</f>
        <v>PCT</v>
      </c>
      <c r="AC404" t="str" cm="1">
        <f t="array" ref="AC404">_xlfn._xlws.FILTER(Table3[[#All],[Name]],(Table3[[#All],[Polygon]]=$A404)*(Table3[[#All],[Period]]=AC$1)*((Table3[[#All],[Variables ]]=$AF$3)+(Table3[[#All],[Variables ]]=$AF$2)+(Table3[[#All],[Variables ]]=$AF$4)),0)</f>
        <v>AH</v>
      </c>
      <c r="AD404" t="str" cm="1">
        <f t="array" ref="AD404">_xlfn._xlws.FILTER(Table3[[#All],[Name]],(Table3[[#All],[Polygon]]=$A404)*(Table3[[#All],[Period]]=AD$1)*((Table3[[#All],[Variables ]]=$AF$3)+(Table3[[#All],[Variables ]]=$AF$2)+(Table3[[#All],[Variables ]]=$AF$4)),0)</f>
        <v>AH</v>
      </c>
    </row>
    <row r="405" spans="1:30" x14ac:dyDescent="0.35">
      <c r="A405" s="3">
        <v>42</v>
      </c>
      <c r="B405" s="4">
        <v>74</v>
      </c>
      <c r="C405" s="10">
        <v>12.77492447</v>
      </c>
      <c r="D405" s="4" t="s">
        <v>1361</v>
      </c>
      <c r="E405" s="4">
        <v>0</v>
      </c>
      <c r="F405" s="4">
        <v>4</v>
      </c>
      <c r="G405" s="4">
        <v>4</v>
      </c>
      <c r="H405" s="4"/>
      <c r="I405" s="4">
        <v>0</v>
      </c>
      <c r="J405" s="4">
        <v>0</v>
      </c>
      <c r="K405" s="4" t="s">
        <v>1362</v>
      </c>
      <c r="L405" s="4">
        <v>60</v>
      </c>
      <c r="M405" s="4">
        <v>60</v>
      </c>
      <c r="N405" s="4">
        <v>27.581774939999999</v>
      </c>
      <c r="O405" s="11">
        <v>0.68100000000000005</v>
      </c>
      <c r="P405" cm="1">
        <f t="array" ref="P405">_xlfn._xlws.FILTER(Table3[[#All],[Name]],(Table3[[#All],[Polygon]]=$A405)*(Table3[[#All],[Period]]=P$1)*((Table3[[#All],[Variables ]]=$AF$3)+(Table3[[#All],[Variables ]]=$AF$2)+(Table3[[#All],[Variables ]]=$AF$4)),0)</f>
        <v>0</v>
      </c>
      <c r="Q405" t="str" cm="1">
        <f t="array" ref="Q405">_xlfn._xlws.FILTER(Table3[[#All],[Name]],(Table3[[#All],[Polygon]]=$A405)*(Table3[[#All],[Period]]=Q$1)*((Table3[[#All],[Variables ]]=$AF$3)+(Table3[[#All],[Variables ]]=$AF$2)+(Table3[[#All],[Variables ]]=$AF$4)),0)</f>
        <v>AH</v>
      </c>
      <c r="R405" cm="1">
        <f t="array" ref="R405">_xlfn._xlws.FILTER(Table3[[#All],[Name]],(Table3[[#All],[Polygon]]=$A405)*(Table3[[#All],[Period]]=R$1)*((Table3[[#All],[Variables ]]=$AF$3)+(Table3[[#All],[Variables ]]=$AF$2)+(Table3[[#All],[Variables ]]=$AF$4)),0)</f>
        <v>0</v>
      </c>
      <c r="S405" cm="1">
        <f t="array" ref="S405">_xlfn._xlws.FILTER(Table3[[#All],[Name]],(Table3[[#All],[Polygon]]=$A405)*(Table3[[#All],[Period]]=S$1)*((Table3[[#All],[Variables ]]=$AF$3)+(Table3[[#All],[Variables ]]=$AF$2)+(Table3[[#All],[Variables ]]=$AF$4)),0)</f>
        <v>0</v>
      </c>
      <c r="T405" cm="1">
        <f t="array" ref="T405">_xlfn._xlws.FILTER(Table3[[#All],[Name]],(Table3[[#All],[Polygon]]=$A405)*(Table3[[#All],[Period]]=T$1)*((Table3[[#All],[Variables ]]=$AF$3)+(Table3[[#All],[Variables ]]=$AF$2)+(Table3[[#All],[Variables ]]=$AF$4)),0)</f>
        <v>0</v>
      </c>
      <c r="U405" t="str" cm="1">
        <f t="array" ref="U405">_xlfn._xlws.FILTER(Table3[[#All],[Name]],(Table3[[#All],[Polygon]]=$A405)*(Table3[[#All],[Period]]=U$1)*((Table3[[#All],[Variables ]]=$AF$3)+(Table3[[#All],[Variables ]]=$AF$2)+(Table3[[#All],[Variables ]]=$AF$4)),0)</f>
        <v>H</v>
      </c>
      <c r="V405" t="str" cm="1">
        <f t="array" ref="V405">_xlfn._xlws.FILTER(Table3[[#All],[Name]],(Table3[[#All],[Polygon]]=$A405)*(Table3[[#All],[Period]]=V$1)*((Table3[[#All],[Variables ]]=$AF$3)+(Table3[[#All],[Variables ]]=$AF$2)+(Table3[[#All],[Variables ]]=$AF$4)),0)</f>
        <v>AH</v>
      </c>
      <c r="W405" t="str" cm="1">
        <f t="array" ref="W405">_xlfn._xlws.FILTER(Table3[[#All],[Name]],(Table3[[#All],[Polygon]]=$A405)*(Table3[[#All],[Period]]=W$1)*((Table3[[#All],[Variables ]]=$AF$3)+(Table3[[#All],[Variables ]]=$AF$2)+(Table3[[#All],[Variables ]]=$AF$4)),0)</f>
        <v>AH</v>
      </c>
      <c r="X405" cm="1">
        <f t="array" ref="X405">_xlfn._xlws.FILTER(Table3[[#All],[Name]],(Table3[[#All],[Polygon]]=$A405)*(Table3[[#All],[Period]]=X$1)*((Table3[[#All],[Variables ]]=$AF$3)+(Table3[[#All],[Variables ]]=$AF$2)+(Table3[[#All],[Variables ]]=$AF$4)),0)</f>
        <v>0</v>
      </c>
      <c r="Y405" cm="1">
        <f t="array" ref="Y405">_xlfn._xlws.FILTER(Table3[[#All],[Name]],(Table3[[#All],[Polygon]]=$A405)*(Table3[[#All],[Period]]=Y$1)*((Table3[[#All],[Variables ]]=$AF$3)+(Table3[[#All],[Variables ]]=$AF$2)+(Table3[[#All],[Variables ]]=$AF$4)),0)</f>
        <v>0</v>
      </c>
      <c r="Z405" t="str" cm="1">
        <f t="array" ref="Z405">_xlfn._xlws.FILTER(Table3[[#All],[Name]],(Table3[[#All],[Polygon]]=$A405)*(Table3[[#All],[Period]]=Z$1)*((Table3[[#All],[Variables ]]=$AF$3)+(Table3[[#All],[Variables ]]=$AF$2)+(Table3[[#All],[Variables ]]=$AF$4)),0)</f>
        <v>PCT</v>
      </c>
      <c r="AA405" t="str" cm="1">
        <f t="array" ref="AA405">_xlfn._xlws.FILTER(Table3[[#All],[Name]],(Table3[[#All],[Polygon]]=$A405)*(Table3[[#All],[Period]]=AA$1)*((Table3[[#All],[Variables ]]=$AF$3)+(Table3[[#All],[Variables ]]=$AF$2)+(Table3[[#All],[Variables ]]=$AF$4)),0)</f>
        <v>AH</v>
      </c>
      <c r="AB405" t="str" cm="1">
        <f t="array" ref="AB405">_xlfn._xlws.FILTER(Table3[[#All],[Name]],(Table3[[#All],[Polygon]]=$A405)*(Table3[[#All],[Period]]=AB$1)*((Table3[[#All],[Variables ]]=$AF$3)+(Table3[[#All],[Variables ]]=$AF$2)+(Table3[[#All],[Variables ]]=$AF$4)),0)</f>
        <v>AH</v>
      </c>
      <c r="AC405" cm="1">
        <f t="array" ref="AC405">_xlfn._xlws.FILTER(Table3[[#All],[Name]],(Table3[[#All],[Polygon]]=$A405)*(Table3[[#All],[Period]]=AC$1)*((Table3[[#All],[Variables ]]=$AF$3)+(Table3[[#All],[Variables ]]=$AF$2)+(Table3[[#All],[Variables ]]=$AF$4)),0)</f>
        <v>0</v>
      </c>
      <c r="AD405" cm="1">
        <f t="array" ref="AD405">_xlfn._xlws.FILTER(Table3[[#All],[Name]],(Table3[[#All],[Polygon]]=$A405)*(Table3[[#All],[Period]]=AD$1)*((Table3[[#All],[Variables ]]=$AF$3)+(Table3[[#All],[Variables ]]=$AF$2)+(Table3[[#All],[Variables ]]=$AF$4)),0)</f>
        <v>0</v>
      </c>
    </row>
    <row r="406" spans="1:30" x14ac:dyDescent="0.35">
      <c r="A406" s="5">
        <v>42</v>
      </c>
      <c r="B406" s="6">
        <v>74</v>
      </c>
      <c r="C406" s="8">
        <v>12.77492447</v>
      </c>
      <c r="D406" s="6" t="s">
        <v>1361</v>
      </c>
      <c r="E406" s="6">
        <v>0</v>
      </c>
      <c r="F406" s="6">
        <v>4</v>
      </c>
      <c r="G406" s="6">
        <v>4</v>
      </c>
      <c r="H406" s="6"/>
      <c r="I406" s="6">
        <v>0</v>
      </c>
      <c r="J406" s="6">
        <v>0</v>
      </c>
      <c r="K406" s="6" t="s">
        <v>1362</v>
      </c>
      <c r="L406" s="6">
        <v>74</v>
      </c>
      <c r="M406" s="6">
        <v>74</v>
      </c>
      <c r="N406" s="6">
        <v>32.709101220000001</v>
      </c>
      <c r="O406" s="9">
        <v>15.728</v>
      </c>
      <c r="P406" cm="1">
        <f t="array" ref="P406">_xlfn._xlws.FILTER(Table3[[#All],[Name]],(Table3[[#All],[Polygon]]=$A406)*(Table3[[#All],[Period]]=P$1)*((Table3[[#All],[Variables ]]=$AF$3)+(Table3[[#All],[Variables ]]=$AF$2)+(Table3[[#All],[Variables ]]=$AF$4)),0)</f>
        <v>0</v>
      </c>
      <c r="Q406" t="str" cm="1">
        <f t="array" ref="Q406">_xlfn._xlws.FILTER(Table3[[#All],[Name]],(Table3[[#All],[Polygon]]=$A406)*(Table3[[#All],[Period]]=Q$1)*((Table3[[#All],[Variables ]]=$AF$3)+(Table3[[#All],[Variables ]]=$AF$2)+(Table3[[#All],[Variables ]]=$AF$4)),0)</f>
        <v>AH</v>
      </c>
      <c r="R406" cm="1">
        <f t="array" ref="R406">_xlfn._xlws.FILTER(Table3[[#All],[Name]],(Table3[[#All],[Polygon]]=$A406)*(Table3[[#All],[Period]]=R$1)*((Table3[[#All],[Variables ]]=$AF$3)+(Table3[[#All],[Variables ]]=$AF$2)+(Table3[[#All],[Variables ]]=$AF$4)),0)</f>
        <v>0</v>
      </c>
      <c r="S406" cm="1">
        <f t="array" ref="S406">_xlfn._xlws.FILTER(Table3[[#All],[Name]],(Table3[[#All],[Polygon]]=$A406)*(Table3[[#All],[Period]]=S$1)*((Table3[[#All],[Variables ]]=$AF$3)+(Table3[[#All],[Variables ]]=$AF$2)+(Table3[[#All],[Variables ]]=$AF$4)),0)</f>
        <v>0</v>
      </c>
      <c r="T406" cm="1">
        <f t="array" ref="T406">_xlfn._xlws.FILTER(Table3[[#All],[Name]],(Table3[[#All],[Polygon]]=$A406)*(Table3[[#All],[Period]]=T$1)*((Table3[[#All],[Variables ]]=$AF$3)+(Table3[[#All],[Variables ]]=$AF$2)+(Table3[[#All],[Variables ]]=$AF$4)),0)</f>
        <v>0</v>
      </c>
      <c r="U406" t="str" cm="1">
        <f t="array" ref="U406">_xlfn._xlws.FILTER(Table3[[#All],[Name]],(Table3[[#All],[Polygon]]=$A406)*(Table3[[#All],[Period]]=U$1)*((Table3[[#All],[Variables ]]=$AF$3)+(Table3[[#All],[Variables ]]=$AF$2)+(Table3[[#All],[Variables ]]=$AF$4)),0)</f>
        <v>H</v>
      </c>
      <c r="V406" t="str" cm="1">
        <f t="array" ref="V406">_xlfn._xlws.FILTER(Table3[[#All],[Name]],(Table3[[#All],[Polygon]]=$A406)*(Table3[[#All],[Period]]=V$1)*((Table3[[#All],[Variables ]]=$AF$3)+(Table3[[#All],[Variables ]]=$AF$2)+(Table3[[#All],[Variables ]]=$AF$4)),0)</f>
        <v>AH</v>
      </c>
      <c r="W406" t="str" cm="1">
        <f t="array" ref="W406">_xlfn._xlws.FILTER(Table3[[#All],[Name]],(Table3[[#All],[Polygon]]=$A406)*(Table3[[#All],[Period]]=W$1)*((Table3[[#All],[Variables ]]=$AF$3)+(Table3[[#All],[Variables ]]=$AF$2)+(Table3[[#All],[Variables ]]=$AF$4)),0)</f>
        <v>AH</v>
      </c>
      <c r="X406" cm="1">
        <f t="array" ref="X406">_xlfn._xlws.FILTER(Table3[[#All],[Name]],(Table3[[#All],[Polygon]]=$A406)*(Table3[[#All],[Period]]=X$1)*((Table3[[#All],[Variables ]]=$AF$3)+(Table3[[#All],[Variables ]]=$AF$2)+(Table3[[#All],[Variables ]]=$AF$4)),0)</f>
        <v>0</v>
      </c>
      <c r="Y406" cm="1">
        <f t="array" ref="Y406">_xlfn._xlws.FILTER(Table3[[#All],[Name]],(Table3[[#All],[Polygon]]=$A406)*(Table3[[#All],[Period]]=Y$1)*((Table3[[#All],[Variables ]]=$AF$3)+(Table3[[#All],[Variables ]]=$AF$2)+(Table3[[#All],[Variables ]]=$AF$4)),0)</f>
        <v>0</v>
      </c>
      <c r="Z406" t="str" cm="1">
        <f t="array" ref="Z406">_xlfn._xlws.FILTER(Table3[[#All],[Name]],(Table3[[#All],[Polygon]]=$A406)*(Table3[[#All],[Period]]=Z$1)*((Table3[[#All],[Variables ]]=$AF$3)+(Table3[[#All],[Variables ]]=$AF$2)+(Table3[[#All],[Variables ]]=$AF$4)),0)</f>
        <v>PCT</v>
      </c>
      <c r="AA406" t="str" cm="1">
        <f t="array" ref="AA406">_xlfn._xlws.FILTER(Table3[[#All],[Name]],(Table3[[#All],[Polygon]]=$A406)*(Table3[[#All],[Period]]=AA$1)*((Table3[[#All],[Variables ]]=$AF$3)+(Table3[[#All],[Variables ]]=$AF$2)+(Table3[[#All],[Variables ]]=$AF$4)),0)</f>
        <v>AH</v>
      </c>
      <c r="AB406" t="str" cm="1">
        <f t="array" ref="AB406">_xlfn._xlws.FILTER(Table3[[#All],[Name]],(Table3[[#All],[Polygon]]=$A406)*(Table3[[#All],[Period]]=AB$1)*((Table3[[#All],[Variables ]]=$AF$3)+(Table3[[#All],[Variables ]]=$AF$2)+(Table3[[#All],[Variables ]]=$AF$4)),0)</f>
        <v>AH</v>
      </c>
      <c r="AC406" cm="1">
        <f t="array" ref="AC406">_xlfn._xlws.FILTER(Table3[[#All],[Name]],(Table3[[#All],[Polygon]]=$A406)*(Table3[[#All],[Period]]=AC$1)*((Table3[[#All],[Variables ]]=$AF$3)+(Table3[[#All],[Variables ]]=$AF$2)+(Table3[[#All],[Variables ]]=$AF$4)),0)</f>
        <v>0</v>
      </c>
      <c r="AD406" cm="1">
        <f t="array" ref="AD406">_xlfn._xlws.FILTER(Table3[[#All],[Name]],(Table3[[#All],[Polygon]]=$A406)*(Table3[[#All],[Period]]=AD$1)*((Table3[[#All],[Variables ]]=$AF$3)+(Table3[[#All],[Variables ]]=$AF$2)+(Table3[[#All],[Variables ]]=$AF$4)),0)</f>
        <v>0</v>
      </c>
    </row>
    <row r="407" spans="1:30" x14ac:dyDescent="0.35">
      <c r="A407" s="3">
        <v>42</v>
      </c>
      <c r="B407" s="4">
        <v>74</v>
      </c>
      <c r="C407" s="10">
        <v>12.77492447</v>
      </c>
      <c r="D407" s="4" t="s">
        <v>1361</v>
      </c>
      <c r="E407" s="4">
        <v>0</v>
      </c>
      <c r="F407" s="4">
        <v>4</v>
      </c>
      <c r="G407" s="4">
        <v>4</v>
      </c>
      <c r="H407" s="4"/>
      <c r="I407" s="4">
        <v>0</v>
      </c>
      <c r="J407" s="4">
        <v>0</v>
      </c>
      <c r="K407" s="4" t="s">
        <v>1362</v>
      </c>
      <c r="L407" s="4">
        <v>28</v>
      </c>
      <c r="M407" s="4">
        <v>28</v>
      </c>
      <c r="N407" s="4">
        <v>6.9827912699999999</v>
      </c>
      <c r="O407" s="11">
        <v>4.8479999999999999</v>
      </c>
      <c r="P407" cm="1">
        <f t="array" ref="P407">_xlfn._xlws.FILTER(Table3[[#All],[Name]],(Table3[[#All],[Polygon]]=$A407)*(Table3[[#All],[Period]]=P$1)*((Table3[[#All],[Variables ]]=$AF$3)+(Table3[[#All],[Variables ]]=$AF$2)+(Table3[[#All],[Variables ]]=$AF$4)),0)</f>
        <v>0</v>
      </c>
      <c r="Q407" t="str" cm="1">
        <f t="array" ref="Q407">_xlfn._xlws.FILTER(Table3[[#All],[Name]],(Table3[[#All],[Polygon]]=$A407)*(Table3[[#All],[Period]]=Q$1)*((Table3[[#All],[Variables ]]=$AF$3)+(Table3[[#All],[Variables ]]=$AF$2)+(Table3[[#All],[Variables ]]=$AF$4)),0)</f>
        <v>AH</v>
      </c>
      <c r="R407" cm="1">
        <f t="array" ref="R407">_xlfn._xlws.FILTER(Table3[[#All],[Name]],(Table3[[#All],[Polygon]]=$A407)*(Table3[[#All],[Period]]=R$1)*((Table3[[#All],[Variables ]]=$AF$3)+(Table3[[#All],[Variables ]]=$AF$2)+(Table3[[#All],[Variables ]]=$AF$4)),0)</f>
        <v>0</v>
      </c>
      <c r="S407" cm="1">
        <f t="array" ref="S407">_xlfn._xlws.FILTER(Table3[[#All],[Name]],(Table3[[#All],[Polygon]]=$A407)*(Table3[[#All],[Period]]=S$1)*((Table3[[#All],[Variables ]]=$AF$3)+(Table3[[#All],[Variables ]]=$AF$2)+(Table3[[#All],[Variables ]]=$AF$4)),0)</f>
        <v>0</v>
      </c>
      <c r="T407" cm="1">
        <f t="array" ref="T407">_xlfn._xlws.FILTER(Table3[[#All],[Name]],(Table3[[#All],[Polygon]]=$A407)*(Table3[[#All],[Period]]=T$1)*((Table3[[#All],[Variables ]]=$AF$3)+(Table3[[#All],[Variables ]]=$AF$2)+(Table3[[#All],[Variables ]]=$AF$4)),0)</f>
        <v>0</v>
      </c>
      <c r="U407" t="str" cm="1">
        <f t="array" ref="U407">_xlfn._xlws.FILTER(Table3[[#All],[Name]],(Table3[[#All],[Polygon]]=$A407)*(Table3[[#All],[Period]]=U$1)*((Table3[[#All],[Variables ]]=$AF$3)+(Table3[[#All],[Variables ]]=$AF$2)+(Table3[[#All],[Variables ]]=$AF$4)),0)</f>
        <v>H</v>
      </c>
      <c r="V407" t="str" cm="1">
        <f t="array" ref="V407">_xlfn._xlws.FILTER(Table3[[#All],[Name]],(Table3[[#All],[Polygon]]=$A407)*(Table3[[#All],[Period]]=V$1)*((Table3[[#All],[Variables ]]=$AF$3)+(Table3[[#All],[Variables ]]=$AF$2)+(Table3[[#All],[Variables ]]=$AF$4)),0)</f>
        <v>AH</v>
      </c>
      <c r="W407" t="str" cm="1">
        <f t="array" ref="W407">_xlfn._xlws.FILTER(Table3[[#All],[Name]],(Table3[[#All],[Polygon]]=$A407)*(Table3[[#All],[Period]]=W$1)*((Table3[[#All],[Variables ]]=$AF$3)+(Table3[[#All],[Variables ]]=$AF$2)+(Table3[[#All],[Variables ]]=$AF$4)),0)</f>
        <v>AH</v>
      </c>
      <c r="X407" cm="1">
        <f t="array" ref="X407">_xlfn._xlws.FILTER(Table3[[#All],[Name]],(Table3[[#All],[Polygon]]=$A407)*(Table3[[#All],[Period]]=X$1)*((Table3[[#All],[Variables ]]=$AF$3)+(Table3[[#All],[Variables ]]=$AF$2)+(Table3[[#All],[Variables ]]=$AF$4)),0)</f>
        <v>0</v>
      </c>
      <c r="Y407" cm="1">
        <f t="array" ref="Y407">_xlfn._xlws.FILTER(Table3[[#All],[Name]],(Table3[[#All],[Polygon]]=$A407)*(Table3[[#All],[Period]]=Y$1)*((Table3[[#All],[Variables ]]=$AF$3)+(Table3[[#All],[Variables ]]=$AF$2)+(Table3[[#All],[Variables ]]=$AF$4)),0)</f>
        <v>0</v>
      </c>
      <c r="Z407" t="str" cm="1">
        <f t="array" ref="Z407">_xlfn._xlws.FILTER(Table3[[#All],[Name]],(Table3[[#All],[Polygon]]=$A407)*(Table3[[#All],[Period]]=Z$1)*((Table3[[#All],[Variables ]]=$AF$3)+(Table3[[#All],[Variables ]]=$AF$2)+(Table3[[#All],[Variables ]]=$AF$4)),0)</f>
        <v>PCT</v>
      </c>
      <c r="AA407" t="str" cm="1">
        <f t="array" ref="AA407">_xlfn._xlws.FILTER(Table3[[#All],[Name]],(Table3[[#All],[Polygon]]=$A407)*(Table3[[#All],[Period]]=AA$1)*((Table3[[#All],[Variables ]]=$AF$3)+(Table3[[#All],[Variables ]]=$AF$2)+(Table3[[#All],[Variables ]]=$AF$4)),0)</f>
        <v>AH</v>
      </c>
      <c r="AB407" t="str" cm="1">
        <f t="array" ref="AB407">_xlfn._xlws.FILTER(Table3[[#All],[Name]],(Table3[[#All],[Polygon]]=$A407)*(Table3[[#All],[Period]]=AB$1)*((Table3[[#All],[Variables ]]=$AF$3)+(Table3[[#All],[Variables ]]=$AF$2)+(Table3[[#All],[Variables ]]=$AF$4)),0)</f>
        <v>AH</v>
      </c>
      <c r="AC407" cm="1">
        <f t="array" ref="AC407">_xlfn._xlws.FILTER(Table3[[#All],[Name]],(Table3[[#All],[Polygon]]=$A407)*(Table3[[#All],[Period]]=AC$1)*((Table3[[#All],[Variables ]]=$AF$3)+(Table3[[#All],[Variables ]]=$AF$2)+(Table3[[#All],[Variables ]]=$AF$4)),0)</f>
        <v>0</v>
      </c>
      <c r="AD407" cm="1">
        <f t="array" ref="AD407">_xlfn._xlws.FILTER(Table3[[#All],[Name]],(Table3[[#All],[Polygon]]=$A407)*(Table3[[#All],[Period]]=AD$1)*((Table3[[#All],[Variables ]]=$AF$3)+(Table3[[#All],[Variables ]]=$AF$2)+(Table3[[#All],[Variables ]]=$AF$4)),0)</f>
        <v>0</v>
      </c>
    </row>
    <row r="408" spans="1:30" x14ac:dyDescent="0.35">
      <c r="A408" s="5">
        <v>42</v>
      </c>
      <c r="B408" s="6">
        <v>74</v>
      </c>
      <c r="C408" s="8">
        <v>12.77492447</v>
      </c>
      <c r="D408" s="6" t="s">
        <v>1361</v>
      </c>
      <c r="E408" s="6">
        <v>0</v>
      </c>
      <c r="F408" s="6">
        <v>4</v>
      </c>
      <c r="G408" s="6">
        <v>4</v>
      </c>
      <c r="H408" s="6"/>
      <c r="I408" s="6">
        <v>0</v>
      </c>
      <c r="J408" s="6">
        <v>0</v>
      </c>
      <c r="K408" s="6" t="s">
        <v>1362</v>
      </c>
      <c r="L408" s="6">
        <v>42</v>
      </c>
      <c r="M408" s="6">
        <v>42</v>
      </c>
      <c r="N408" s="6">
        <v>12.77492447</v>
      </c>
      <c r="O408" s="9">
        <v>12.775</v>
      </c>
      <c r="P408" cm="1">
        <f t="array" ref="P408">_xlfn._xlws.FILTER(Table3[[#All],[Name]],(Table3[[#All],[Polygon]]=$A408)*(Table3[[#All],[Period]]=P$1)*((Table3[[#All],[Variables ]]=$AF$3)+(Table3[[#All],[Variables ]]=$AF$2)+(Table3[[#All],[Variables ]]=$AF$4)),0)</f>
        <v>0</v>
      </c>
      <c r="Q408" t="str" cm="1">
        <f t="array" ref="Q408">_xlfn._xlws.FILTER(Table3[[#All],[Name]],(Table3[[#All],[Polygon]]=$A408)*(Table3[[#All],[Period]]=Q$1)*((Table3[[#All],[Variables ]]=$AF$3)+(Table3[[#All],[Variables ]]=$AF$2)+(Table3[[#All],[Variables ]]=$AF$4)),0)</f>
        <v>AH</v>
      </c>
      <c r="R408" cm="1">
        <f t="array" ref="R408">_xlfn._xlws.FILTER(Table3[[#All],[Name]],(Table3[[#All],[Polygon]]=$A408)*(Table3[[#All],[Period]]=R$1)*((Table3[[#All],[Variables ]]=$AF$3)+(Table3[[#All],[Variables ]]=$AF$2)+(Table3[[#All],[Variables ]]=$AF$4)),0)</f>
        <v>0</v>
      </c>
      <c r="S408" cm="1">
        <f t="array" ref="S408">_xlfn._xlws.FILTER(Table3[[#All],[Name]],(Table3[[#All],[Polygon]]=$A408)*(Table3[[#All],[Period]]=S$1)*((Table3[[#All],[Variables ]]=$AF$3)+(Table3[[#All],[Variables ]]=$AF$2)+(Table3[[#All],[Variables ]]=$AF$4)),0)</f>
        <v>0</v>
      </c>
      <c r="T408" cm="1">
        <f t="array" ref="T408">_xlfn._xlws.FILTER(Table3[[#All],[Name]],(Table3[[#All],[Polygon]]=$A408)*(Table3[[#All],[Period]]=T$1)*((Table3[[#All],[Variables ]]=$AF$3)+(Table3[[#All],[Variables ]]=$AF$2)+(Table3[[#All],[Variables ]]=$AF$4)),0)</f>
        <v>0</v>
      </c>
      <c r="U408" t="str" cm="1">
        <f t="array" ref="U408">_xlfn._xlws.FILTER(Table3[[#All],[Name]],(Table3[[#All],[Polygon]]=$A408)*(Table3[[#All],[Period]]=U$1)*((Table3[[#All],[Variables ]]=$AF$3)+(Table3[[#All],[Variables ]]=$AF$2)+(Table3[[#All],[Variables ]]=$AF$4)),0)</f>
        <v>H</v>
      </c>
      <c r="V408" t="str" cm="1">
        <f t="array" ref="V408">_xlfn._xlws.FILTER(Table3[[#All],[Name]],(Table3[[#All],[Polygon]]=$A408)*(Table3[[#All],[Period]]=V$1)*((Table3[[#All],[Variables ]]=$AF$3)+(Table3[[#All],[Variables ]]=$AF$2)+(Table3[[#All],[Variables ]]=$AF$4)),0)</f>
        <v>AH</v>
      </c>
      <c r="W408" t="str" cm="1">
        <f t="array" ref="W408">_xlfn._xlws.FILTER(Table3[[#All],[Name]],(Table3[[#All],[Polygon]]=$A408)*(Table3[[#All],[Period]]=W$1)*((Table3[[#All],[Variables ]]=$AF$3)+(Table3[[#All],[Variables ]]=$AF$2)+(Table3[[#All],[Variables ]]=$AF$4)),0)</f>
        <v>AH</v>
      </c>
      <c r="X408" cm="1">
        <f t="array" ref="X408">_xlfn._xlws.FILTER(Table3[[#All],[Name]],(Table3[[#All],[Polygon]]=$A408)*(Table3[[#All],[Period]]=X$1)*((Table3[[#All],[Variables ]]=$AF$3)+(Table3[[#All],[Variables ]]=$AF$2)+(Table3[[#All],[Variables ]]=$AF$4)),0)</f>
        <v>0</v>
      </c>
      <c r="Y408" cm="1">
        <f t="array" ref="Y408">_xlfn._xlws.FILTER(Table3[[#All],[Name]],(Table3[[#All],[Polygon]]=$A408)*(Table3[[#All],[Period]]=Y$1)*((Table3[[#All],[Variables ]]=$AF$3)+(Table3[[#All],[Variables ]]=$AF$2)+(Table3[[#All],[Variables ]]=$AF$4)),0)</f>
        <v>0</v>
      </c>
      <c r="Z408" t="str" cm="1">
        <f t="array" ref="Z408">_xlfn._xlws.FILTER(Table3[[#All],[Name]],(Table3[[#All],[Polygon]]=$A408)*(Table3[[#All],[Period]]=Z$1)*((Table3[[#All],[Variables ]]=$AF$3)+(Table3[[#All],[Variables ]]=$AF$2)+(Table3[[#All],[Variables ]]=$AF$4)),0)</f>
        <v>PCT</v>
      </c>
      <c r="AA408" t="str" cm="1">
        <f t="array" ref="AA408">_xlfn._xlws.FILTER(Table3[[#All],[Name]],(Table3[[#All],[Polygon]]=$A408)*(Table3[[#All],[Period]]=AA$1)*((Table3[[#All],[Variables ]]=$AF$3)+(Table3[[#All],[Variables ]]=$AF$2)+(Table3[[#All],[Variables ]]=$AF$4)),0)</f>
        <v>AH</v>
      </c>
      <c r="AB408" t="str" cm="1">
        <f t="array" ref="AB408">_xlfn._xlws.FILTER(Table3[[#All],[Name]],(Table3[[#All],[Polygon]]=$A408)*(Table3[[#All],[Period]]=AB$1)*((Table3[[#All],[Variables ]]=$AF$3)+(Table3[[#All],[Variables ]]=$AF$2)+(Table3[[#All],[Variables ]]=$AF$4)),0)</f>
        <v>AH</v>
      </c>
      <c r="AC408" cm="1">
        <f t="array" ref="AC408">_xlfn._xlws.FILTER(Table3[[#All],[Name]],(Table3[[#All],[Polygon]]=$A408)*(Table3[[#All],[Period]]=AC$1)*((Table3[[#All],[Variables ]]=$AF$3)+(Table3[[#All],[Variables ]]=$AF$2)+(Table3[[#All],[Variables ]]=$AF$4)),0)</f>
        <v>0</v>
      </c>
      <c r="AD408" cm="1">
        <f t="array" ref="AD408">_xlfn._xlws.FILTER(Table3[[#All],[Name]],(Table3[[#All],[Polygon]]=$A408)*(Table3[[#All],[Period]]=AD$1)*((Table3[[#All],[Variables ]]=$AF$3)+(Table3[[#All],[Variables ]]=$AF$2)+(Table3[[#All],[Variables ]]=$AF$4)),0)</f>
        <v>0</v>
      </c>
    </row>
    <row r="409" spans="1:30" x14ac:dyDescent="0.35">
      <c r="A409" s="3">
        <v>42</v>
      </c>
      <c r="B409" s="4">
        <v>74</v>
      </c>
      <c r="C409" s="10">
        <v>12.77492447</v>
      </c>
      <c r="D409" s="4" t="s">
        <v>1361</v>
      </c>
      <c r="E409" s="4">
        <v>0</v>
      </c>
      <c r="F409" s="4">
        <v>4</v>
      </c>
      <c r="G409" s="4">
        <v>4</v>
      </c>
      <c r="H409" s="4"/>
      <c r="I409" s="4">
        <v>0</v>
      </c>
      <c r="J409" s="4">
        <v>0</v>
      </c>
      <c r="K409" s="4" t="s">
        <v>1362</v>
      </c>
      <c r="L409" s="4">
        <v>13</v>
      </c>
      <c r="M409" s="4">
        <v>13</v>
      </c>
      <c r="N409" s="4">
        <v>45.110235160000002</v>
      </c>
      <c r="O409" s="11">
        <v>0.54400000000000004</v>
      </c>
      <c r="P409" cm="1">
        <f t="array" ref="P409">_xlfn._xlws.FILTER(Table3[[#All],[Name]],(Table3[[#All],[Polygon]]=$A409)*(Table3[[#All],[Period]]=P$1)*((Table3[[#All],[Variables ]]=$AF$3)+(Table3[[#All],[Variables ]]=$AF$2)+(Table3[[#All],[Variables ]]=$AF$4)),0)</f>
        <v>0</v>
      </c>
      <c r="Q409" t="str" cm="1">
        <f t="array" ref="Q409">_xlfn._xlws.FILTER(Table3[[#All],[Name]],(Table3[[#All],[Polygon]]=$A409)*(Table3[[#All],[Period]]=Q$1)*((Table3[[#All],[Variables ]]=$AF$3)+(Table3[[#All],[Variables ]]=$AF$2)+(Table3[[#All],[Variables ]]=$AF$4)),0)</f>
        <v>AH</v>
      </c>
      <c r="R409" cm="1">
        <f t="array" ref="R409">_xlfn._xlws.FILTER(Table3[[#All],[Name]],(Table3[[#All],[Polygon]]=$A409)*(Table3[[#All],[Period]]=R$1)*((Table3[[#All],[Variables ]]=$AF$3)+(Table3[[#All],[Variables ]]=$AF$2)+(Table3[[#All],[Variables ]]=$AF$4)),0)</f>
        <v>0</v>
      </c>
      <c r="S409" cm="1">
        <f t="array" ref="S409">_xlfn._xlws.FILTER(Table3[[#All],[Name]],(Table3[[#All],[Polygon]]=$A409)*(Table3[[#All],[Period]]=S$1)*((Table3[[#All],[Variables ]]=$AF$3)+(Table3[[#All],[Variables ]]=$AF$2)+(Table3[[#All],[Variables ]]=$AF$4)),0)</f>
        <v>0</v>
      </c>
      <c r="T409" cm="1">
        <f t="array" ref="T409">_xlfn._xlws.FILTER(Table3[[#All],[Name]],(Table3[[#All],[Polygon]]=$A409)*(Table3[[#All],[Period]]=T$1)*((Table3[[#All],[Variables ]]=$AF$3)+(Table3[[#All],[Variables ]]=$AF$2)+(Table3[[#All],[Variables ]]=$AF$4)),0)</f>
        <v>0</v>
      </c>
      <c r="U409" t="str" cm="1">
        <f t="array" ref="U409">_xlfn._xlws.FILTER(Table3[[#All],[Name]],(Table3[[#All],[Polygon]]=$A409)*(Table3[[#All],[Period]]=U$1)*((Table3[[#All],[Variables ]]=$AF$3)+(Table3[[#All],[Variables ]]=$AF$2)+(Table3[[#All],[Variables ]]=$AF$4)),0)</f>
        <v>H</v>
      </c>
      <c r="V409" t="str" cm="1">
        <f t="array" ref="V409">_xlfn._xlws.FILTER(Table3[[#All],[Name]],(Table3[[#All],[Polygon]]=$A409)*(Table3[[#All],[Period]]=V$1)*((Table3[[#All],[Variables ]]=$AF$3)+(Table3[[#All],[Variables ]]=$AF$2)+(Table3[[#All],[Variables ]]=$AF$4)),0)</f>
        <v>AH</v>
      </c>
      <c r="W409" t="str" cm="1">
        <f t="array" ref="W409">_xlfn._xlws.FILTER(Table3[[#All],[Name]],(Table3[[#All],[Polygon]]=$A409)*(Table3[[#All],[Period]]=W$1)*((Table3[[#All],[Variables ]]=$AF$3)+(Table3[[#All],[Variables ]]=$AF$2)+(Table3[[#All],[Variables ]]=$AF$4)),0)</f>
        <v>AH</v>
      </c>
      <c r="X409" cm="1">
        <f t="array" ref="X409">_xlfn._xlws.FILTER(Table3[[#All],[Name]],(Table3[[#All],[Polygon]]=$A409)*(Table3[[#All],[Period]]=X$1)*((Table3[[#All],[Variables ]]=$AF$3)+(Table3[[#All],[Variables ]]=$AF$2)+(Table3[[#All],[Variables ]]=$AF$4)),0)</f>
        <v>0</v>
      </c>
      <c r="Y409" cm="1">
        <f t="array" ref="Y409">_xlfn._xlws.FILTER(Table3[[#All],[Name]],(Table3[[#All],[Polygon]]=$A409)*(Table3[[#All],[Period]]=Y$1)*((Table3[[#All],[Variables ]]=$AF$3)+(Table3[[#All],[Variables ]]=$AF$2)+(Table3[[#All],[Variables ]]=$AF$4)),0)</f>
        <v>0</v>
      </c>
      <c r="Z409" t="str" cm="1">
        <f t="array" ref="Z409">_xlfn._xlws.FILTER(Table3[[#All],[Name]],(Table3[[#All],[Polygon]]=$A409)*(Table3[[#All],[Period]]=Z$1)*((Table3[[#All],[Variables ]]=$AF$3)+(Table3[[#All],[Variables ]]=$AF$2)+(Table3[[#All],[Variables ]]=$AF$4)),0)</f>
        <v>PCT</v>
      </c>
      <c r="AA409" t="str" cm="1">
        <f t="array" ref="AA409">_xlfn._xlws.FILTER(Table3[[#All],[Name]],(Table3[[#All],[Polygon]]=$A409)*(Table3[[#All],[Period]]=AA$1)*((Table3[[#All],[Variables ]]=$AF$3)+(Table3[[#All],[Variables ]]=$AF$2)+(Table3[[#All],[Variables ]]=$AF$4)),0)</f>
        <v>AH</v>
      </c>
      <c r="AB409" t="str" cm="1">
        <f t="array" ref="AB409">_xlfn._xlws.FILTER(Table3[[#All],[Name]],(Table3[[#All],[Polygon]]=$A409)*(Table3[[#All],[Period]]=AB$1)*((Table3[[#All],[Variables ]]=$AF$3)+(Table3[[#All],[Variables ]]=$AF$2)+(Table3[[#All],[Variables ]]=$AF$4)),0)</f>
        <v>AH</v>
      </c>
      <c r="AC409" cm="1">
        <f t="array" ref="AC409">_xlfn._xlws.FILTER(Table3[[#All],[Name]],(Table3[[#All],[Polygon]]=$A409)*(Table3[[#All],[Period]]=AC$1)*((Table3[[#All],[Variables ]]=$AF$3)+(Table3[[#All],[Variables ]]=$AF$2)+(Table3[[#All],[Variables ]]=$AF$4)),0)</f>
        <v>0</v>
      </c>
      <c r="AD409" cm="1">
        <f t="array" ref="AD409">_xlfn._xlws.FILTER(Table3[[#All],[Name]],(Table3[[#All],[Polygon]]=$A409)*(Table3[[#All],[Period]]=AD$1)*((Table3[[#All],[Variables ]]=$AF$3)+(Table3[[#All],[Variables ]]=$AF$2)+(Table3[[#All],[Variables ]]=$AF$4)),0)</f>
        <v>0</v>
      </c>
    </row>
    <row r="410" spans="1:30" x14ac:dyDescent="0.35">
      <c r="A410" s="5">
        <v>42</v>
      </c>
      <c r="B410" s="6">
        <v>74</v>
      </c>
      <c r="C410" s="8">
        <v>12.77492447</v>
      </c>
      <c r="D410" s="6" t="s">
        <v>1361</v>
      </c>
      <c r="E410" s="6">
        <v>0</v>
      </c>
      <c r="F410" s="6">
        <v>4</v>
      </c>
      <c r="G410" s="6">
        <v>4</v>
      </c>
      <c r="H410" s="6"/>
      <c r="I410" s="6">
        <v>0</v>
      </c>
      <c r="J410" s="6">
        <v>0</v>
      </c>
      <c r="K410" s="6" t="s">
        <v>1362</v>
      </c>
      <c r="L410" s="6">
        <v>661</v>
      </c>
      <c r="M410" s="6">
        <v>661</v>
      </c>
      <c r="N410" s="6">
        <v>35.616905750000001</v>
      </c>
      <c r="O410" s="9">
        <v>7.2990000000000004</v>
      </c>
      <c r="P410" cm="1">
        <f t="array" ref="P410">_xlfn._xlws.FILTER(Table3[[#All],[Name]],(Table3[[#All],[Polygon]]=$A410)*(Table3[[#All],[Period]]=P$1)*((Table3[[#All],[Variables ]]=$AF$3)+(Table3[[#All],[Variables ]]=$AF$2)+(Table3[[#All],[Variables ]]=$AF$4)),0)</f>
        <v>0</v>
      </c>
      <c r="Q410" t="str" cm="1">
        <f t="array" ref="Q410">_xlfn._xlws.FILTER(Table3[[#All],[Name]],(Table3[[#All],[Polygon]]=$A410)*(Table3[[#All],[Period]]=Q$1)*((Table3[[#All],[Variables ]]=$AF$3)+(Table3[[#All],[Variables ]]=$AF$2)+(Table3[[#All],[Variables ]]=$AF$4)),0)</f>
        <v>AH</v>
      </c>
      <c r="R410" cm="1">
        <f t="array" ref="R410">_xlfn._xlws.FILTER(Table3[[#All],[Name]],(Table3[[#All],[Polygon]]=$A410)*(Table3[[#All],[Period]]=R$1)*((Table3[[#All],[Variables ]]=$AF$3)+(Table3[[#All],[Variables ]]=$AF$2)+(Table3[[#All],[Variables ]]=$AF$4)),0)</f>
        <v>0</v>
      </c>
      <c r="S410" cm="1">
        <f t="array" ref="S410">_xlfn._xlws.FILTER(Table3[[#All],[Name]],(Table3[[#All],[Polygon]]=$A410)*(Table3[[#All],[Period]]=S$1)*((Table3[[#All],[Variables ]]=$AF$3)+(Table3[[#All],[Variables ]]=$AF$2)+(Table3[[#All],[Variables ]]=$AF$4)),0)</f>
        <v>0</v>
      </c>
      <c r="T410" cm="1">
        <f t="array" ref="T410">_xlfn._xlws.FILTER(Table3[[#All],[Name]],(Table3[[#All],[Polygon]]=$A410)*(Table3[[#All],[Period]]=T$1)*((Table3[[#All],[Variables ]]=$AF$3)+(Table3[[#All],[Variables ]]=$AF$2)+(Table3[[#All],[Variables ]]=$AF$4)),0)</f>
        <v>0</v>
      </c>
      <c r="U410" t="str" cm="1">
        <f t="array" ref="U410">_xlfn._xlws.FILTER(Table3[[#All],[Name]],(Table3[[#All],[Polygon]]=$A410)*(Table3[[#All],[Period]]=U$1)*((Table3[[#All],[Variables ]]=$AF$3)+(Table3[[#All],[Variables ]]=$AF$2)+(Table3[[#All],[Variables ]]=$AF$4)),0)</f>
        <v>H</v>
      </c>
      <c r="V410" t="str" cm="1">
        <f t="array" ref="V410">_xlfn._xlws.FILTER(Table3[[#All],[Name]],(Table3[[#All],[Polygon]]=$A410)*(Table3[[#All],[Period]]=V$1)*((Table3[[#All],[Variables ]]=$AF$3)+(Table3[[#All],[Variables ]]=$AF$2)+(Table3[[#All],[Variables ]]=$AF$4)),0)</f>
        <v>AH</v>
      </c>
      <c r="W410" t="str" cm="1">
        <f t="array" ref="W410">_xlfn._xlws.FILTER(Table3[[#All],[Name]],(Table3[[#All],[Polygon]]=$A410)*(Table3[[#All],[Period]]=W$1)*((Table3[[#All],[Variables ]]=$AF$3)+(Table3[[#All],[Variables ]]=$AF$2)+(Table3[[#All],[Variables ]]=$AF$4)),0)</f>
        <v>AH</v>
      </c>
      <c r="X410" cm="1">
        <f t="array" ref="X410">_xlfn._xlws.FILTER(Table3[[#All],[Name]],(Table3[[#All],[Polygon]]=$A410)*(Table3[[#All],[Period]]=X$1)*((Table3[[#All],[Variables ]]=$AF$3)+(Table3[[#All],[Variables ]]=$AF$2)+(Table3[[#All],[Variables ]]=$AF$4)),0)</f>
        <v>0</v>
      </c>
      <c r="Y410" cm="1">
        <f t="array" ref="Y410">_xlfn._xlws.FILTER(Table3[[#All],[Name]],(Table3[[#All],[Polygon]]=$A410)*(Table3[[#All],[Period]]=Y$1)*((Table3[[#All],[Variables ]]=$AF$3)+(Table3[[#All],[Variables ]]=$AF$2)+(Table3[[#All],[Variables ]]=$AF$4)),0)</f>
        <v>0</v>
      </c>
      <c r="Z410" t="str" cm="1">
        <f t="array" ref="Z410">_xlfn._xlws.FILTER(Table3[[#All],[Name]],(Table3[[#All],[Polygon]]=$A410)*(Table3[[#All],[Period]]=Z$1)*((Table3[[#All],[Variables ]]=$AF$3)+(Table3[[#All],[Variables ]]=$AF$2)+(Table3[[#All],[Variables ]]=$AF$4)),0)</f>
        <v>PCT</v>
      </c>
      <c r="AA410" t="str" cm="1">
        <f t="array" ref="AA410">_xlfn._xlws.FILTER(Table3[[#All],[Name]],(Table3[[#All],[Polygon]]=$A410)*(Table3[[#All],[Period]]=AA$1)*((Table3[[#All],[Variables ]]=$AF$3)+(Table3[[#All],[Variables ]]=$AF$2)+(Table3[[#All],[Variables ]]=$AF$4)),0)</f>
        <v>AH</v>
      </c>
      <c r="AB410" t="str" cm="1">
        <f t="array" ref="AB410">_xlfn._xlws.FILTER(Table3[[#All],[Name]],(Table3[[#All],[Polygon]]=$A410)*(Table3[[#All],[Period]]=AB$1)*((Table3[[#All],[Variables ]]=$AF$3)+(Table3[[#All],[Variables ]]=$AF$2)+(Table3[[#All],[Variables ]]=$AF$4)),0)</f>
        <v>AH</v>
      </c>
      <c r="AC410" cm="1">
        <f t="array" ref="AC410">_xlfn._xlws.FILTER(Table3[[#All],[Name]],(Table3[[#All],[Polygon]]=$A410)*(Table3[[#All],[Period]]=AC$1)*((Table3[[#All],[Variables ]]=$AF$3)+(Table3[[#All],[Variables ]]=$AF$2)+(Table3[[#All],[Variables ]]=$AF$4)),0)</f>
        <v>0</v>
      </c>
      <c r="AD410" cm="1">
        <f t="array" ref="AD410">_xlfn._xlws.FILTER(Table3[[#All],[Name]],(Table3[[#All],[Polygon]]=$A410)*(Table3[[#All],[Period]]=AD$1)*((Table3[[#All],[Variables ]]=$AF$3)+(Table3[[#All],[Variables ]]=$AF$2)+(Table3[[#All],[Variables ]]=$AF$4)),0)</f>
        <v>0</v>
      </c>
    </row>
    <row r="411" spans="1:30" x14ac:dyDescent="0.35">
      <c r="A411" s="3">
        <v>43</v>
      </c>
      <c r="B411" s="4" t="s">
        <v>1701</v>
      </c>
      <c r="C411" s="10">
        <v>9.1747339839999995</v>
      </c>
      <c r="D411" s="4" t="s">
        <v>1466</v>
      </c>
      <c r="E411" s="4">
        <v>0</v>
      </c>
      <c r="F411" s="4">
        <v>4</v>
      </c>
      <c r="G411" s="4">
        <v>6</v>
      </c>
      <c r="H411" s="4"/>
      <c r="I411" s="4">
        <v>0</v>
      </c>
      <c r="J411" s="4">
        <v>0</v>
      </c>
      <c r="K411" s="4" t="s">
        <v>1362</v>
      </c>
      <c r="L411" s="4">
        <v>25</v>
      </c>
      <c r="M411" s="4">
        <v>25</v>
      </c>
      <c r="N411" s="4">
        <v>27.190371079999998</v>
      </c>
      <c r="O411" s="11">
        <v>3.8980000000000001</v>
      </c>
      <c r="P411" cm="1">
        <f t="array" ref="P411">_xlfn._xlws.FILTER(Table3[[#All],[Name]],(Table3[[#All],[Polygon]]=$A411)*(Table3[[#All],[Period]]=P$1)*((Table3[[#All],[Variables ]]=$AF$3)+(Table3[[#All],[Variables ]]=$AF$2)+(Table3[[#All],[Variables ]]=$AF$4)),0)</f>
        <v>0</v>
      </c>
      <c r="Q411" t="str" cm="1">
        <f t="array" ref="Q411">_xlfn._xlws.FILTER(Table3[[#All],[Name]],(Table3[[#All],[Polygon]]=$A411)*(Table3[[#All],[Period]]=Q$1)*((Table3[[#All],[Variables ]]=$AF$3)+(Table3[[#All],[Variables ]]=$AF$2)+(Table3[[#All],[Variables ]]=$AF$4)),0)</f>
        <v>AH</v>
      </c>
      <c r="R411" cm="1">
        <f t="array" ref="R411">_xlfn._xlws.FILTER(Table3[[#All],[Name]],(Table3[[#All],[Polygon]]=$A411)*(Table3[[#All],[Period]]=R$1)*((Table3[[#All],[Variables ]]=$AF$3)+(Table3[[#All],[Variables ]]=$AF$2)+(Table3[[#All],[Variables ]]=$AF$4)),0)</f>
        <v>0</v>
      </c>
      <c r="S411" cm="1">
        <f t="array" ref="S411">_xlfn._xlws.FILTER(Table3[[#All],[Name]],(Table3[[#All],[Polygon]]=$A411)*(Table3[[#All],[Period]]=S$1)*((Table3[[#All],[Variables ]]=$AF$3)+(Table3[[#All],[Variables ]]=$AF$2)+(Table3[[#All],[Variables ]]=$AF$4)),0)</f>
        <v>0</v>
      </c>
      <c r="T411" t="str" cm="1">
        <f t="array" ref="T411">_xlfn._xlws.FILTER(Table3[[#All],[Name]],(Table3[[#All],[Polygon]]=$A411)*(Table3[[#All],[Period]]=T$1)*((Table3[[#All],[Variables ]]=$AF$3)+(Table3[[#All],[Variables ]]=$AF$2)+(Table3[[#All],[Variables ]]=$AF$4)),0)</f>
        <v>H</v>
      </c>
      <c r="U411" t="str" cm="1">
        <f t="array" ref="U411">_xlfn._xlws.FILTER(Table3[[#All],[Name]],(Table3[[#All],[Polygon]]=$A411)*(Table3[[#All],[Period]]=U$1)*((Table3[[#All],[Variables ]]=$AF$3)+(Table3[[#All],[Variables ]]=$AF$2)+(Table3[[#All],[Variables ]]=$AF$4)),0)</f>
        <v>AH</v>
      </c>
      <c r="V411" t="str" cm="1">
        <f t="array" ref="V411">_xlfn._xlws.FILTER(Table3[[#All],[Name]],(Table3[[#All],[Polygon]]=$A411)*(Table3[[#All],[Period]]=V$1)*((Table3[[#All],[Variables ]]=$AF$3)+(Table3[[#All],[Variables ]]=$AF$2)+(Table3[[#All],[Variables ]]=$AF$4)),0)</f>
        <v>AH</v>
      </c>
      <c r="W411" cm="1">
        <f t="array" ref="W411">_xlfn._xlws.FILTER(Table3[[#All],[Name]],(Table3[[#All],[Polygon]]=$A411)*(Table3[[#All],[Period]]=W$1)*((Table3[[#All],[Variables ]]=$AF$3)+(Table3[[#All],[Variables ]]=$AF$2)+(Table3[[#All],[Variables ]]=$AF$4)),0)</f>
        <v>0</v>
      </c>
      <c r="X411" cm="1">
        <f t="array" ref="X411">_xlfn._xlws.FILTER(Table3[[#All],[Name]],(Table3[[#All],[Polygon]]=$A411)*(Table3[[#All],[Period]]=X$1)*((Table3[[#All],[Variables ]]=$AF$3)+(Table3[[#All],[Variables ]]=$AF$2)+(Table3[[#All],[Variables ]]=$AF$4)),0)</f>
        <v>0</v>
      </c>
      <c r="Y411" t="str" cm="1">
        <f t="array" ref="Y411">_xlfn._xlws.FILTER(Table3[[#All],[Name]],(Table3[[#All],[Polygon]]=$A411)*(Table3[[#All],[Period]]=Y$1)*((Table3[[#All],[Variables ]]=$AF$3)+(Table3[[#All],[Variables ]]=$AF$2)+(Table3[[#All],[Variables ]]=$AF$4)),0)</f>
        <v>PCT</v>
      </c>
      <c r="Z411" t="str" cm="1">
        <f t="array" ref="Z411">_xlfn._xlws.FILTER(Table3[[#All],[Name]],(Table3[[#All],[Polygon]]=$A411)*(Table3[[#All],[Period]]=Z$1)*((Table3[[#All],[Variables ]]=$AF$3)+(Table3[[#All],[Variables ]]=$AF$2)+(Table3[[#All],[Variables ]]=$AF$4)),0)</f>
        <v>AH</v>
      </c>
      <c r="AA411" t="str" cm="1">
        <f t="array" ref="AA411">_xlfn._xlws.FILTER(Table3[[#All],[Name]],(Table3[[#All],[Polygon]]=$A411)*(Table3[[#All],[Period]]=AA$1)*((Table3[[#All],[Variables ]]=$AF$3)+(Table3[[#All],[Variables ]]=$AF$2)+(Table3[[#All],[Variables ]]=$AF$4)),0)</f>
        <v>AH</v>
      </c>
      <c r="AB411" cm="1">
        <f t="array" ref="AB411">_xlfn._xlws.FILTER(Table3[[#All],[Name]],(Table3[[#All],[Polygon]]=$A411)*(Table3[[#All],[Period]]=AB$1)*((Table3[[#All],[Variables ]]=$AF$3)+(Table3[[#All],[Variables ]]=$AF$2)+(Table3[[#All],[Variables ]]=$AF$4)),0)</f>
        <v>0</v>
      </c>
      <c r="AC411" cm="1">
        <f t="array" ref="AC411">_xlfn._xlws.FILTER(Table3[[#All],[Name]],(Table3[[#All],[Polygon]]=$A411)*(Table3[[#All],[Period]]=AC$1)*((Table3[[#All],[Variables ]]=$AF$3)+(Table3[[#All],[Variables ]]=$AF$2)+(Table3[[#All],[Variables ]]=$AF$4)),0)</f>
        <v>0</v>
      </c>
      <c r="AD411" cm="1">
        <f t="array" ref="AD411">_xlfn._xlws.FILTER(Table3[[#All],[Name]],(Table3[[#All],[Polygon]]=$A411)*(Table3[[#All],[Period]]=AD$1)*((Table3[[#All],[Variables ]]=$AF$3)+(Table3[[#All],[Variables ]]=$AF$2)+(Table3[[#All],[Variables ]]=$AF$4)),0)</f>
        <v>0</v>
      </c>
    </row>
    <row r="412" spans="1:30" x14ac:dyDescent="0.35">
      <c r="A412" s="5">
        <v>43</v>
      </c>
      <c r="B412" s="6" t="s">
        <v>1701</v>
      </c>
      <c r="C412" s="8">
        <v>9.1747339839999995</v>
      </c>
      <c r="D412" s="6" t="s">
        <v>1466</v>
      </c>
      <c r="E412" s="6">
        <v>0</v>
      </c>
      <c r="F412" s="6">
        <v>4</v>
      </c>
      <c r="G412" s="6">
        <v>6</v>
      </c>
      <c r="H412" s="6"/>
      <c r="I412" s="6">
        <v>0</v>
      </c>
      <c r="J412" s="6">
        <v>0</v>
      </c>
      <c r="K412" s="6" t="s">
        <v>1362</v>
      </c>
      <c r="L412" s="6">
        <v>46</v>
      </c>
      <c r="M412" s="6">
        <v>46</v>
      </c>
      <c r="N412" s="6">
        <v>38.999831829999998</v>
      </c>
      <c r="O412" s="9">
        <v>11.13</v>
      </c>
      <c r="P412" cm="1">
        <f t="array" ref="P412">_xlfn._xlws.FILTER(Table3[[#All],[Name]],(Table3[[#All],[Polygon]]=$A412)*(Table3[[#All],[Period]]=P$1)*((Table3[[#All],[Variables ]]=$AF$3)+(Table3[[#All],[Variables ]]=$AF$2)+(Table3[[#All],[Variables ]]=$AF$4)),0)</f>
        <v>0</v>
      </c>
      <c r="Q412" t="str" cm="1">
        <f t="array" ref="Q412">_xlfn._xlws.FILTER(Table3[[#All],[Name]],(Table3[[#All],[Polygon]]=$A412)*(Table3[[#All],[Period]]=Q$1)*((Table3[[#All],[Variables ]]=$AF$3)+(Table3[[#All],[Variables ]]=$AF$2)+(Table3[[#All],[Variables ]]=$AF$4)),0)</f>
        <v>AH</v>
      </c>
      <c r="R412" cm="1">
        <f t="array" ref="R412">_xlfn._xlws.FILTER(Table3[[#All],[Name]],(Table3[[#All],[Polygon]]=$A412)*(Table3[[#All],[Period]]=R$1)*((Table3[[#All],[Variables ]]=$AF$3)+(Table3[[#All],[Variables ]]=$AF$2)+(Table3[[#All],[Variables ]]=$AF$4)),0)</f>
        <v>0</v>
      </c>
      <c r="S412" cm="1">
        <f t="array" ref="S412">_xlfn._xlws.FILTER(Table3[[#All],[Name]],(Table3[[#All],[Polygon]]=$A412)*(Table3[[#All],[Period]]=S$1)*((Table3[[#All],[Variables ]]=$AF$3)+(Table3[[#All],[Variables ]]=$AF$2)+(Table3[[#All],[Variables ]]=$AF$4)),0)</f>
        <v>0</v>
      </c>
      <c r="T412" t="str" cm="1">
        <f t="array" ref="T412">_xlfn._xlws.FILTER(Table3[[#All],[Name]],(Table3[[#All],[Polygon]]=$A412)*(Table3[[#All],[Period]]=T$1)*((Table3[[#All],[Variables ]]=$AF$3)+(Table3[[#All],[Variables ]]=$AF$2)+(Table3[[#All],[Variables ]]=$AF$4)),0)</f>
        <v>H</v>
      </c>
      <c r="U412" t="str" cm="1">
        <f t="array" ref="U412">_xlfn._xlws.FILTER(Table3[[#All],[Name]],(Table3[[#All],[Polygon]]=$A412)*(Table3[[#All],[Period]]=U$1)*((Table3[[#All],[Variables ]]=$AF$3)+(Table3[[#All],[Variables ]]=$AF$2)+(Table3[[#All],[Variables ]]=$AF$4)),0)</f>
        <v>AH</v>
      </c>
      <c r="V412" t="str" cm="1">
        <f t="array" ref="V412">_xlfn._xlws.FILTER(Table3[[#All],[Name]],(Table3[[#All],[Polygon]]=$A412)*(Table3[[#All],[Period]]=V$1)*((Table3[[#All],[Variables ]]=$AF$3)+(Table3[[#All],[Variables ]]=$AF$2)+(Table3[[#All],[Variables ]]=$AF$4)),0)</f>
        <v>AH</v>
      </c>
      <c r="W412" cm="1">
        <f t="array" ref="W412">_xlfn._xlws.FILTER(Table3[[#All],[Name]],(Table3[[#All],[Polygon]]=$A412)*(Table3[[#All],[Period]]=W$1)*((Table3[[#All],[Variables ]]=$AF$3)+(Table3[[#All],[Variables ]]=$AF$2)+(Table3[[#All],[Variables ]]=$AF$4)),0)</f>
        <v>0</v>
      </c>
      <c r="X412" cm="1">
        <f t="array" ref="X412">_xlfn._xlws.FILTER(Table3[[#All],[Name]],(Table3[[#All],[Polygon]]=$A412)*(Table3[[#All],[Period]]=X$1)*((Table3[[#All],[Variables ]]=$AF$3)+(Table3[[#All],[Variables ]]=$AF$2)+(Table3[[#All],[Variables ]]=$AF$4)),0)</f>
        <v>0</v>
      </c>
      <c r="Y412" t="str" cm="1">
        <f t="array" ref="Y412">_xlfn._xlws.FILTER(Table3[[#All],[Name]],(Table3[[#All],[Polygon]]=$A412)*(Table3[[#All],[Period]]=Y$1)*((Table3[[#All],[Variables ]]=$AF$3)+(Table3[[#All],[Variables ]]=$AF$2)+(Table3[[#All],[Variables ]]=$AF$4)),0)</f>
        <v>PCT</v>
      </c>
      <c r="Z412" t="str" cm="1">
        <f t="array" ref="Z412">_xlfn._xlws.FILTER(Table3[[#All],[Name]],(Table3[[#All],[Polygon]]=$A412)*(Table3[[#All],[Period]]=Z$1)*((Table3[[#All],[Variables ]]=$AF$3)+(Table3[[#All],[Variables ]]=$AF$2)+(Table3[[#All],[Variables ]]=$AF$4)),0)</f>
        <v>AH</v>
      </c>
      <c r="AA412" t="str" cm="1">
        <f t="array" ref="AA412">_xlfn._xlws.FILTER(Table3[[#All],[Name]],(Table3[[#All],[Polygon]]=$A412)*(Table3[[#All],[Period]]=AA$1)*((Table3[[#All],[Variables ]]=$AF$3)+(Table3[[#All],[Variables ]]=$AF$2)+(Table3[[#All],[Variables ]]=$AF$4)),0)</f>
        <v>AH</v>
      </c>
      <c r="AB412" cm="1">
        <f t="array" ref="AB412">_xlfn._xlws.FILTER(Table3[[#All],[Name]],(Table3[[#All],[Polygon]]=$A412)*(Table3[[#All],[Period]]=AB$1)*((Table3[[#All],[Variables ]]=$AF$3)+(Table3[[#All],[Variables ]]=$AF$2)+(Table3[[#All],[Variables ]]=$AF$4)),0)</f>
        <v>0</v>
      </c>
      <c r="AC412" cm="1">
        <f t="array" ref="AC412">_xlfn._xlws.FILTER(Table3[[#All],[Name]],(Table3[[#All],[Polygon]]=$A412)*(Table3[[#All],[Period]]=AC$1)*((Table3[[#All],[Variables ]]=$AF$3)+(Table3[[#All],[Variables ]]=$AF$2)+(Table3[[#All],[Variables ]]=$AF$4)),0)</f>
        <v>0</v>
      </c>
      <c r="AD412" cm="1">
        <f t="array" ref="AD412">_xlfn._xlws.FILTER(Table3[[#All],[Name]],(Table3[[#All],[Polygon]]=$A412)*(Table3[[#All],[Period]]=AD$1)*((Table3[[#All],[Variables ]]=$AF$3)+(Table3[[#All],[Variables ]]=$AF$2)+(Table3[[#All],[Variables ]]=$AF$4)),0)</f>
        <v>0</v>
      </c>
    </row>
    <row r="413" spans="1:30" x14ac:dyDescent="0.35">
      <c r="A413" s="3">
        <v>43</v>
      </c>
      <c r="B413" s="4" t="s">
        <v>1701</v>
      </c>
      <c r="C413" s="10">
        <v>9.1747339839999995</v>
      </c>
      <c r="D413" s="4" t="s">
        <v>1466</v>
      </c>
      <c r="E413" s="4">
        <v>0</v>
      </c>
      <c r="F413" s="4">
        <v>4</v>
      </c>
      <c r="G413" s="4">
        <v>6</v>
      </c>
      <c r="H413" s="4"/>
      <c r="I413" s="4">
        <v>0</v>
      </c>
      <c r="J413" s="4">
        <v>0</v>
      </c>
      <c r="K413" s="4" t="s">
        <v>1362</v>
      </c>
      <c r="L413" s="4">
        <v>41</v>
      </c>
      <c r="M413" s="4">
        <v>41</v>
      </c>
      <c r="N413" s="4">
        <v>32.561142779999997</v>
      </c>
      <c r="O413" s="11">
        <v>1.9</v>
      </c>
      <c r="P413" cm="1">
        <f t="array" ref="P413">_xlfn._xlws.FILTER(Table3[[#All],[Name]],(Table3[[#All],[Polygon]]=$A413)*(Table3[[#All],[Period]]=P$1)*((Table3[[#All],[Variables ]]=$AF$3)+(Table3[[#All],[Variables ]]=$AF$2)+(Table3[[#All],[Variables ]]=$AF$4)),0)</f>
        <v>0</v>
      </c>
      <c r="Q413" t="str" cm="1">
        <f t="array" ref="Q413">_xlfn._xlws.FILTER(Table3[[#All],[Name]],(Table3[[#All],[Polygon]]=$A413)*(Table3[[#All],[Period]]=Q$1)*((Table3[[#All],[Variables ]]=$AF$3)+(Table3[[#All],[Variables ]]=$AF$2)+(Table3[[#All],[Variables ]]=$AF$4)),0)</f>
        <v>AH</v>
      </c>
      <c r="R413" cm="1">
        <f t="array" ref="R413">_xlfn._xlws.FILTER(Table3[[#All],[Name]],(Table3[[#All],[Polygon]]=$A413)*(Table3[[#All],[Period]]=R$1)*((Table3[[#All],[Variables ]]=$AF$3)+(Table3[[#All],[Variables ]]=$AF$2)+(Table3[[#All],[Variables ]]=$AF$4)),0)</f>
        <v>0</v>
      </c>
      <c r="S413" cm="1">
        <f t="array" ref="S413">_xlfn._xlws.FILTER(Table3[[#All],[Name]],(Table3[[#All],[Polygon]]=$A413)*(Table3[[#All],[Period]]=S$1)*((Table3[[#All],[Variables ]]=$AF$3)+(Table3[[#All],[Variables ]]=$AF$2)+(Table3[[#All],[Variables ]]=$AF$4)),0)</f>
        <v>0</v>
      </c>
      <c r="T413" t="str" cm="1">
        <f t="array" ref="T413">_xlfn._xlws.FILTER(Table3[[#All],[Name]],(Table3[[#All],[Polygon]]=$A413)*(Table3[[#All],[Period]]=T$1)*((Table3[[#All],[Variables ]]=$AF$3)+(Table3[[#All],[Variables ]]=$AF$2)+(Table3[[#All],[Variables ]]=$AF$4)),0)</f>
        <v>H</v>
      </c>
      <c r="U413" t="str" cm="1">
        <f t="array" ref="U413">_xlfn._xlws.FILTER(Table3[[#All],[Name]],(Table3[[#All],[Polygon]]=$A413)*(Table3[[#All],[Period]]=U$1)*((Table3[[#All],[Variables ]]=$AF$3)+(Table3[[#All],[Variables ]]=$AF$2)+(Table3[[#All],[Variables ]]=$AF$4)),0)</f>
        <v>AH</v>
      </c>
      <c r="V413" t="str" cm="1">
        <f t="array" ref="V413">_xlfn._xlws.FILTER(Table3[[#All],[Name]],(Table3[[#All],[Polygon]]=$A413)*(Table3[[#All],[Period]]=V$1)*((Table3[[#All],[Variables ]]=$AF$3)+(Table3[[#All],[Variables ]]=$AF$2)+(Table3[[#All],[Variables ]]=$AF$4)),0)</f>
        <v>AH</v>
      </c>
      <c r="W413" cm="1">
        <f t="array" ref="W413">_xlfn._xlws.FILTER(Table3[[#All],[Name]],(Table3[[#All],[Polygon]]=$A413)*(Table3[[#All],[Period]]=W$1)*((Table3[[#All],[Variables ]]=$AF$3)+(Table3[[#All],[Variables ]]=$AF$2)+(Table3[[#All],[Variables ]]=$AF$4)),0)</f>
        <v>0</v>
      </c>
      <c r="X413" cm="1">
        <f t="array" ref="X413">_xlfn._xlws.FILTER(Table3[[#All],[Name]],(Table3[[#All],[Polygon]]=$A413)*(Table3[[#All],[Period]]=X$1)*((Table3[[#All],[Variables ]]=$AF$3)+(Table3[[#All],[Variables ]]=$AF$2)+(Table3[[#All],[Variables ]]=$AF$4)),0)</f>
        <v>0</v>
      </c>
      <c r="Y413" t="str" cm="1">
        <f t="array" ref="Y413">_xlfn._xlws.FILTER(Table3[[#All],[Name]],(Table3[[#All],[Polygon]]=$A413)*(Table3[[#All],[Period]]=Y$1)*((Table3[[#All],[Variables ]]=$AF$3)+(Table3[[#All],[Variables ]]=$AF$2)+(Table3[[#All],[Variables ]]=$AF$4)),0)</f>
        <v>PCT</v>
      </c>
      <c r="Z413" t="str" cm="1">
        <f t="array" ref="Z413">_xlfn._xlws.FILTER(Table3[[#All],[Name]],(Table3[[#All],[Polygon]]=$A413)*(Table3[[#All],[Period]]=Z$1)*((Table3[[#All],[Variables ]]=$AF$3)+(Table3[[#All],[Variables ]]=$AF$2)+(Table3[[#All],[Variables ]]=$AF$4)),0)</f>
        <v>AH</v>
      </c>
      <c r="AA413" t="str" cm="1">
        <f t="array" ref="AA413">_xlfn._xlws.FILTER(Table3[[#All],[Name]],(Table3[[#All],[Polygon]]=$A413)*(Table3[[#All],[Period]]=AA$1)*((Table3[[#All],[Variables ]]=$AF$3)+(Table3[[#All],[Variables ]]=$AF$2)+(Table3[[#All],[Variables ]]=$AF$4)),0)</f>
        <v>AH</v>
      </c>
      <c r="AB413" cm="1">
        <f t="array" ref="AB413">_xlfn._xlws.FILTER(Table3[[#All],[Name]],(Table3[[#All],[Polygon]]=$A413)*(Table3[[#All],[Period]]=AB$1)*((Table3[[#All],[Variables ]]=$AF$3)+(Table3[[#All],[Variables ]]=$AF$2)+(Table3[[#All],[Variables ]]=$AF$4)),0)</f>
        <v>0</v>
      </c>
      <c r="AC413" cm="1">
        <f t="array" ref="AC413">_xlfn._xlws.FILTER(Table3[[#All],[Name]],(Table3[[#All],[Polygon]]=$A413)*(Table3[[#All],[Period]]=AC$1)*((Table3[[#All],[Variables ]]=$AF$3)+(Table3[[#All],[Variables ]]=$AF$2)+(Table3[[#All],[Variables ]]=$AF$4)),0)</f>
        <v>0</v>
      </c>
      <c r="AD413" cm="1">
        <f t="array" ref="AD413">_xlfn._xlws.FILTER(Table3[[#All],[Name]],(Table3[[#All],[Polygon]]=$A413)*(Table3[[#All],[Period]]=AD$1)*((Table3[[#All],[Variables ]]=$AF$3)+(Table3[[#All],[Variables ]]=$AF$2)+(Table3[[#All],[Variables ]]=$AF$4)),0)</f>
        <v>0</v>
      </c>
    </row>
    <row r="414" spans="1:30" x14ac:dyDescent="0.35">
      <c r="A414" s="5">
        <v>43</v>
      </c>
      <c r="B414" s="6" t="s">
        <v>1701</v>
      </c>
      <c r="C414" s="8">
        <v>9.1747339839999995</v>
      </c>
      <c r="D414" s="6" t="s">
        <v>1466</v>
      </c>
      <c r="E414" s="6">
        <v>0</v>
      </c>
      <c r="F414" s="6">
        <v>4</v>
      </c>
      <c r="G414" s="6">
        <v>6</v>
      </c>
      <c r="H414" s="6"/>
      <c r="I414" s="6">
        <v>0</v>
      </c>
      <c r="J414" s="6">
        <v>0</v>
      </c>
      <c r="K414" s="6" t="s">
        <v>1362</v>
      </c>
      <c r="L414" s="6">
        <v>35</v>
      </c>
      <c r="M414" s="6">
        <v>35</v>
      </c>
      <c r="N414" s="6">
        <v>11.94575066</v>
      </c>
      <c r="O414" s="9">
        <v>3.7919999999999998</v>
      </c>
      <c r="P414" cm="1">
        <f t="array" ref="P414">_xlfn._xlws.FILTER(Table3[[#All],[Name]],(Table3[[#All],[Polygon]]=$A414)*(Table3[[#All],[Period]]=P$1)*((Table3[[#All],[Variables ]]=$AF$3)+(Table3[[#All],[Variables ]]=$AF$2)+(Table3[[#All],[Variables ]]=$AF$4)),0)</f>
        <v>0</v>
      </c>
      <c r="Q414" t="str" cm="1">
        <f t="array" ref="Q414">_xlfn._xlws.FILTER(Table3[[#All],[Name]],(Table3[[#All],[Polygon]]=$A414)*(Table3[[#All],[Period]]=Q$1)*((Table3[[#All],[Variables ]]=$AF$3)+(Table3[[#All],[Variables ]]=$AF$2)+(Table3[[#All],[Variables ]]=$AF$4)),0)</f>
        <v>AH</v>
      </c>
      <c r="R414" cm="1">
        <f t="array" ref="R414">_xlfn._xlws.FILTER(Table3[[#All],[Name]],(Table3[[#All],[Polygon]]=$A414)*(Table3[[#All],[Period]]=R$1)*((Table3[[#All],[Variables ]]=$AF$3)+(Table3[[#All],[Variables ]]=$AF$2)+(Table3[[#All],[Variables ]]=$AF$4)),0)</f>
        <v>0</v>
      </c>
      <c r="S414" cm="1">
        <f t="array" ref="S414">_xlfn._xlws.FILTER(Table3[[#All],[Name]],(Table3[[#All],[Polygon]]=$A414)*(Table3[[#All],[Period]]=S$1)*((Table3[[#All],[Variables ]]=$AF$3)+(Table3[[#All],[Variables ]]=$AF$2)+(Table3[[#All],[Variables ]]=$AF$4)),0)</f>
        <v>0</v>
      </c>
      <c r="T414" t="str" cm="1">
        <f t="array" ref="T414">_xlfn._xlws.FILTER(Table3[[#All],[Name]],(Table3[[#All],[Polygon]]=$A414)*(Table3[[#All],[Period]]=T$1)*((Table3[[#All],[Variables ]]=$AF$3)+(Table3[[#All],[Variables ]]=$AF$2)+(Table3[[#All],[Variables ]]=$AF$4)),0)</f>
        <v>H</v>
      </c>
      <c r="U414" t="str" cm="1">
        <f t="array" ref="U414">_xlfn._xlws.FILTER(Table3[[#All],[Name]],(Table3[[#All],[Polygon]]=$A414)*(Table3[[#All],[Period]]=U$1)*((Table3[[#All],[Variables ]]=$AF$3)+(Table3[[#All],[Variables ]]=$AF$2)+(Table3[[#All],[Variables ]]=$AF$4)),0)</f>
        <v>AH</v>
      </c>
      <c r="V414" t="str" cm="1">
        <f t="array" ref="V414">_xlfn._xlws.FILTER(Table3[[#All],[Name]],(Table3[[#All],[Polygon]]=$A414)*(Table3[[#All],[Period]]=V$1)*((Table3[[#All],[Variables ]]=$AF$3)+(Table3[[#All],[Variables ]]=$AF$2)+(Table3[[#All],[Variables ]]=$AF$4)),0)</f>
        <v>AH</v>
      </c>
      <c r="W414" cm="1">
        <f t="array" ref="W414">_xlfn._xlws.FILTER(Table3[[#All],[Name]],(Table3[[#All],[Polygon]]=$A414)*(Table3[[#All],[Period]]=W$1)*((Table3[[#All],[Variables ]]=$AF$3)+(Table3[[#All],[Variables ]]=$AF$2)+(Table3[[#All],[Variables ]]=$AF$4)),0)</f>
        <v>0</v>
      </c>
      <c r="X414" cm="1">
        <f t="array" ref="X414">_xlfn._xlws.FILTER(Table3[[#All],[Name]],(Table3[[#All],[Polygon]]=$A414)*(Table3[[#All],[Period]]=X$1)*((Table3[[#All],[Variables ]]=$AF$3)+(Table3[[#All],[Variables ]]=$AF$2)+(Table3[[#All],[Variables ]]=$AF$4)),0)</f>
        <v>0</v>
      </c>
      <c r="Y414" t="str" cm="1">
        <f t="array" ref="Y414">_xlfn._xlws.FILTER(Table3[[#All],[Name]],(Table3[[#All],[Polygon]]=$A414)*(Table3[[#All],[Period]]=Y$1)*((Table3[[#All],[Variables ]]=$AF$3)+(Table3[[#All],[Variables ]]=$AF$2)+(Table3[[#All],[Variables ]]=$AF$4)),0)</f>
        <v>PCT</v>
      </c>
      <c r="Z414" t="str" cm="1">
        <f t="array" ref="Z414">_xlfn._xlws.FILTER(Table3[[#All],[Name]],(Table3[[#All],[Polygon]]=$A414)*(Table3[[#All],[Period]]=Z$1)*((Table3[[#All],[Variables ]]=$AF$3)+(Table3[[#All],[Variables ]]=$AF$2)+(Table3[[#All],[Variables ]]=$AF$4)),0)</f>
        <v>AH</v>
      </c>
      <c r="AA414" t="str" cm="1">
        <f t="array" ref="AA414">_xlfn._xlws.FILTER(Table3[[#All],[Name]],(Table3[[#All],[Polygon]]=$A414)*(Table3[[#All],[Period]]=AA$1)*((Table3[[#All],[Variables ]]=$AF$3)+(Table3[[#All],[Variables ]]=$AF$2)+(Table3[[#All],[Variables ]]=$AF$4)),0)</f>
        <v>AH</v>
      </c>
      <c r="AB414" cm="1">
        <f t="array" ref="AB414">_xlfn._xlws.FILTER(Table3[[#All],[Name]],(Table3[[#All],[Polygon]]=$A414)*(Table3[[#All],[Period]]=AB$1)*((Table3[[#All],[Variables ]]=$AF$3)+(Table3[[#All],[Variables ]]=$AF$2)+(Table3[[#All],[Variables ]]=$AF$4)),0)</f>
        <v>0</v>
      </c>
      <c r="AC414" cm="1">
        <f t="array" ref="AC414">_xlfn._xlws.FILTER(Table3[[#All],[Name]],(Table3[[#All],[Polygon]]=$A414)*(Table3[[#All],[Period]]=AC$1)*((Table3[[#All],[Variables ]]=$AF$3)+(Table3[[#All],[Variables ]]=$AF$2)+(Table3[[#All],[Variables ]]=$AF$4)),0)</f>
        <v>0</v>
      </c>
      <c r="AD414" cm="1">
        <f t="array" ref="AD414">_xlfn._xlws.FILTER(Table3[[#All],[Name]],(Table3[[#All],[Polygon]]=$A414)*(Table3[[#All],[Period]]=AD$1)*((Table3[[#All],[Variables ]]=$AF$3)+(Table3[[#All],[Variables ]]=$AF$2)+(Table3[[#All],[Variables ]]=$AF$4)),0)</f>
        <v>0</v>
      </c>
    </row>
    <row r="415" spans="1:30" x14ac:dyDescent="0.35">
      <c r="A415" s="3">
        <v>43</v>
      </c>
      <c r="B415" s="4" t="s">
        <v>1701</v>
      </c>
      <c r="C415" s="10">
        <v>9.1747339839999995</v>
      </c>
      <c r="D415" s="4" t="s">
        <v>1466</v>
      </c>
      <c r="E415" s="4">
        <v>0</v>
      </c>
      <c r="F415" s="4">
        <v>4</v>
      </c>
      <c r="G415" s="4">
        <v>6</v>
      </c>
      <c r="H415" s="4"/>
      <c r="I415" s="4">
        <v>0</v>
      </c>
      <c r="J415" s="4">
        <v>0</v>
      </c>
      <c r="K415" s="4" t="s">
        <v>1362</v>
      </c>
      <c r="L415" s="4">
        <v>3</v>
      </c>
      <c r="M415" s="4">
        <v>3</v>
      </c>
      <c r="N415" s="4">
        <v>7.0164754010000001</v>
      </c>
      <c r="O415" s="11">
        <v>7.016</v>
      </c>
      <c r="P415" cm="1">
        <f t="array" ref="P415">_xlfn._xlws.FILTER(Table3[[#All],[Name]],(Table3[[#All],[Polygon]]=$A415)*(Table3[[#All],[Period]]=P$1)*((Table3[[#All],[Variables ]]=$AF$3)+(Table3[[#All],[Variables ]]=$AF$2)+(Table3[[#All],[Variables ]]=$AF$4)),0)</f>
        <v>0</v>
      </c>
      <c r="Q415" t="str" cm="1">
        <f t="array" ref="Q415">_xlfn._xlws.FILTER(Table3[[#All],[Name]],(Table3[[#All],[Polygon]]=$A415)*(Table3[[#All],[Period]]=Q$1)*((Table3[[#All],[Variables ]]=$AF$3)+(Table3[[#All],[Variables ]]=$AF$2)+(Table3[[#All],[Variables ]]=$AF$4)),0)</f>
        <v>AH</v>
      </c>
      <c r="R415" cm="1">
        <f t="array" ref="R415">_xlfn._xlws.FILTER(Table3[[#All],[Name]],(Table3[[#All],[Polygon]]=$A415)*(Table3[[#All],[Period]]=R$1)*((Table3[[#All],[Variables ]]=$AF$3)+(Table3[[#All],[Variables ]]=$AF$2)+(Table3[[#All],[Variables ]]=$AF$4)),0)</f>
        <v>0</v>
      </c>
      <c r="S415" cm="1">
        <f t="array" ref="S415">_xlfn._xlws.FILTER(Table3[[#All],[Name]],(Table3[[#All],[Polygon]]=$A415)*(Table3[[#All],[Period]]=S$1)*((Table3[[#All],[Variables ]]=$AF$3)+(Table3[[#All],[Variables ]]=$AF$2)+(Table3[[#All],[Variables ]]=$AF$4)),0)</f>
        <v>0</v>
      </c>
      <c r="T415" t="str" cm="1">
        <f t="array" ref="T415">_xlfn._xlws.FILTER(Table3[[#All],[Name]],(Table3[[#All],[Polygon]]=$A415)*(Table3[[#All],[Period]]=T$1)*((Table3[[#All],[Variables ]]=$AF$3)+(Table3[[#All],[Variables ]]=$AF$2)+(Table3[[#All],[Variables ]]=$AF$4)),0)</f>
        <v>H</v>
      </c>
      <c r="U415" t="str" cm="1">
        <f t="array" ref="U415">_xlfn._xlws.FILTER(Table3[[#All],[Name]],(Table3[[#All],[Polygon]]=$A415)*(Table3[[#All],[Period]]=U$1)*((Table3[[#All],[Variables ]]=$AF$3)+(Table3[[#All],[Variables ]]=$AF$2)+(Table3[[#All],[Variables ]]=$AF$4)),0)</f>
        <v>AH</v>
      </c>
      <c r="V415" t="str" cm="1">
        <f t="array" ref="V415">_xlfn._xlws.FILTER(Table3[[#All],[Name]],(Table3[[#All],[Polygon]]=$A415)*(Table3[[#All],[Period]]=V$1)*((Table3[[#All],[Variables ]]=$AF$3)+(Table3[[#All],[Variables ]]=$AF$2)+(Table3[[#All],[Variables ]]=$AF$4)),0)</f>
        <v>AH</v>
      </c>
      <c r="W415" cm="1">
        <f t="array" ref="W415">_xlfn._xlws.FILTER(Table3[[#All],[Name]],(Table3[[#All],[Polygon]]=$A415)*(Table3[[#All],[Period]]=W$1)*((Table3[[#All],[Variables ]]=$AF$3)+(Table3[[#All],[Variables ]]=$AF$2)+(Table3[[#All],[Variables ]]=$AF$4)),0)</f>
        <v>0</v>
      </c>
      <c r="X415" cm="1">
        <f t="array" ref="X415">_xlfn._xlws.FILTER(Table3[[#All],[Name]],(Table3[[#All],[Polygon]]=$A415)*(Table3[[#All],[Period]]=X$1)*((Table3[[#All],[Variables ]]=$AF$3)+(Table3[[#All],[Variables ]]=$AF$2)+(Table3[[#All],[Variables ]]=$AF$4)),0)</f>
        <v>0</v>
      </c>
      <c r="Y415" t="str" cm="1">
        <f t="array" ref="Y415">_xlfn._xlws.FILTER(Table3[[#All],[Name]],(Table3[[#All],[Polygon]]=$A415)*(Table3[[#All],[Period]]=Y$1)*((Table3[[#All],[Variables ]]=$AF$3)+(Table3[[#All],[Variables ]]=$AF$2)+(Table3[[#All],[Variables ]]=$AF$4)),0)</f>
        <v>PCT</v>
      </c>
      <c r="Z415" t="str" cm="1">
        <f t="array" ref="Z415">_xlfn._xlws.FILTER(Table3[[#All],[Name]],(Table3[[#All],[Polygon]]=$A415)*(Table3[[#All],[Period]]=Z$1)*((Table3[[#All],[Variables ]]=$AF$3)+(Table3[[#All],[Variables ]]=$AF$2)+(Table3[[#All],[Variables ]]=$AF$4)),0)</f>
        <v>AH</v>
      </c>
      <c r="AA415" t="str" cm="1">
        <f t="array" ref="AA415">_xlfn._xlws.FILTER(Table3[[#All],[Name]],(Table3[[#All],[Polygon]]=$A415)*(Table3[[#All],[Period]]=AA$1)*((Table3[[#All],[Variables ]]=$AF$3)+(Table3[[#All],[Variables ]]=$AF$2)+(Table3[[#All],[Variables ]]=$AF$4)),0)</f>
        <v>AH</v>
      </c>
      <c r="AB415" cm="1">
        <f t="array" ref="AB415">_xlfn._xlws.FILTER(Table3[[#All],[Name]],(Table3[[#All],[Polygon]]=$A415)*(Table3[[#All],[Period]]=AB$1)*((Table3[[#All],[Variables ]]=$AF$3)+(Table3[[#All],[Variables ]]=$AF$2)+(Table3[[#All],[Variables ]]=$AF$4)),0)</f>
        <v>0</v>
      </c>
      <c r="AC415" cm="1">
        <f t="array" ref="AC415">_xlfn._xlws.FILTER(Table3[[#All],[Name]],(Table3[[#All],[Polygon]]=$A415)*(Table3[[#All],[Period]]=AC$1)*((Table3[[#All],[Variables ]]=$AF$3)+(Table3[[#All],[Variables ]]=$AF$2)+(Table3[[#All],[Variables ]]=$AF$4)),0)</f>
        <v>0</v>
      </c>
      <c r="AD415" cm="1">
        <f t="array" ref="AD415">_xlfn._xlws.FILTER(Table3[[#All],[Name]],(Table3[[#All],[Polygon]]=$A415)*(Table3[[#All],[Period]]=AD$1)*((Table3[[#All],[Variables ]]=$AF$3)+(Table3[[#All],[Variables ]]=$AF$2)+(Table3[[#All],[Variables ]]=$AF$4)),0)</f>
        <v>0</v>
      </c>
    </row>
    <row r="416" spans="1:30" x14ac:dyDescent="0.35">
      <c r="A416" s="5">
        <v>43</v>
      </c>
      <c r="B416" s="6" t="s">
        <v>1701</v>
      </c>
      <c r="C416" s="8">
        <v>9.1747339839999995</v>
      </c>
      <c r="D416" s="6" t="s">
        <v>1466</v>
      </c>
      <c r="E416" s="6">
        <v>0</v>
      </c>
      <c r="F416" s="6">
        <v>4</v>
      </c>
      <c r="G416" s="6">
        <v>6</v>
      </c>
      <c r="H416" s="6"/>
      <c r="I416" s="6">
        <v>0</v>
      </c>
      <c r="J416" s="6">
        <v>0</v>
      </c>
      <c r="K416" s="6" t="s">
        <v>1362</v>
      </c>
      <c r="L416" s="6">
        <v>43</v>
      </c>
      <c r="M416" s="6">
        <v>43</v>
      </c>
      <c r="N416" s="6">
        <v>9.1747339839999995</v>
      </c>
      <c r="O416" s="9">
        <v>9.1750000000000007</v>
      </c>
      <c r="P416" cm="1">
        <f t="array" ref="P416">_xlfn._xlws.FILTER(Table3[[#All],[Name]],(Table3[[#All],[Polygon]]=$A416)*(Table3[[#All],[Period]]=P$1)*((Table3[[#All],[Variables ]]=$AF$3)+(Table3[[#All],[Variables ]]=$AF$2)+(Table3[[#All],[Variables ]]=$AF$4)),0)</f>
        <v>0</v>
      </c>
      <c r="Q416" t="str" cm="1">
        <f t="array" ref="Q416">_xlfn._xlws.FILTER(Table3[[#All],[Name]],(Table3[[#All],[Polygon]]=$A416)*(Table3[[#All],[Period]]=Q$1)*((Table3[[#All],[Variables ]]=$AF$3)+(Table3[[#All],[Variables ]]=$AF$2)+(Table3[[#All],[Variables ]]=$AF$4)),0)</f>
        <v>AH</v>
      </c>
      <c r="R416" cm="1">
        <f t="array" ref="R416">_xlfn._xlws.FILTER(Table3[[#All],[Name]],(Table3[[#All],[Polygon]]=$A416)*(Table3[[#All],[Period]]=R$1)*((Table3[[#All],[Variables ]]=$AF$3)+(Table3[[#All],[Variables ]]=$AF$2)+(Table3[[#All],[Variables ]]=$AF$4)),0)</f>
        <v>0</v>
      </c>
      <c r="S416" cm="1">
        <f t="array" ref="S416">_xlfn._xlws.FILTER(Table3[[#All],[Name]],(Table3[[#All],[Polygon]]=$A416)*(Table3[[#All],[Period]]=S$1)*((Table3[[#All],[Variables ]]=$AF$3)+(Table3[[#All],[Variables ]]=$AF$2)+(Table3[[#All],[Variables ]]=$AF$4)),0)</f>
        <v>0</v>
      </c>
      <c r="T416" t="str" cm="1">
        <f t="array" ref="T416">_xlfn._xlws.FILTER(Table3[[#All],[Name]],(Table3[[#All],[Polygon]]=$A416)*(Table3[[#All],[Period]]=T$1)*((Table3[[#All],[Variables ]]=$AF$3)+(Table3[[#All],[Variables ]]=$AF$2)+(Table3[[#All],[Variables ]]=$AF$4)),0)</f>
        <v>H</v>
      </c>
      <c r="U416" t="str" cm="1">
        <f t="array" ref="U416">_xlfn._xlws.FILTER(Table3[[#All],[Name]],(Table3[[#All],[Polygon]]=$A416)*(Table3[[#All],[Period]]=U$1)*((Table3[[#All],[Variables ]]=$AF$3)+(Table3[[#All],[Variables ]]=$AF$2)+(Table3[[#All],[Variables ]]=$AF$4)),0)</f>
        <v>AH</v>
      </c>
      <c r="V416" t="str" cm="1">
        <f t="array" ref="V416">_xlfn._xlws.FILTER(Table3[[#All],[Name]],(Table3[[#All],[Polygon]]=$A416)*(Table3[[#All],[Period]]=V$1)*((Table3[[#All],[Variables ]]=$AF$3)+(Table3[[#All],[Variables ]]=$AF$2)+(Table3[[#All],[Variables ]]=$AF$4)),0)</f>
        <v>AH</v>
      </c>
      <c r="W416" cm="1">
        <f t="array" ref="W416">_xlfn._xlws.FILTER(Table3[[#All],[Name]],(Table3[[#All],[Polygon]]=$A416)*(Table3[[#All],[Period]]=W$1)*((Table3[[#All],[Variables ]]=$AF$3)+(Table3[[#All],[Variables ]]=$AF$2)+(Table3[[#All],[Variables ]]=$AF$4)),0)</f>
        <v>0</v>
      </c>
      <c r="X416" cm="1">
        <f t="array" ref="X416">_xlfn._xlws.FILTER(Table3[[#All],[Name]],(Table3[[#All],[Polygon]]=$A416)*(Table3[[#All],[Period]]=X$1)*((Table3[[#All],[Variables ]]=$AF$3)+(Table3[[#All],[Variables ]]=$AF$2)+(Table3[[#All],[Variables ]]=$AF$4)),0)</f>
        <v>0</v>
      </c>
      <c r="Y416" t="str" cm="1">
        <f t="array" ref="Y416">_xlfn._xlws.FILTER(Table3[[#All],[Name]],(Table3[[#All],[Polygon]]=$A416)*(Table3[[#All],[Period]]=Y$1)*((Table3[[#All],[Variables ]]=$AF$3)+(Table3[[#All],[Variables ]]=$AF$2)+(Table3[[#All],[Variables ]]=$AF$4)),0)</f>
        <v>PCT</v>
      </c>
      <c r="Z416" t="str" cm="1">
        <f t="array" ref="Z416">_xlfn._xlws.FILTER(Table3[[#All],[Name]],(Table3[[#All],[Polygon]]=$A416)*(Table3[[#All],[Period]]=Z$1)*((Table3[[#All],[Variables ]]=$AF$3)+(Table3[[#All],[Variables ]]=$AF$2)+(Table3[[#All],[Variables ]]=$AF$4)),0)</f>
        <v>AH</v>
      </c>
      <c r="AA416" t="str" cm="1">
        <f t="array" ref="AA416">_xlfn._xlws.FILTER(Table3[[#All],[Name]],(Table3[[#All],[Polygon]]=$A416)*(Table3[[#All],[Period]]=AA$1)*((Table3[[#All],[Variables ]]=$AF$3)+(Table3[[#All],[Variables ]]=$AF$2)+(Table3[[#All],[Variables ]]=$AF$4)),0)</f>
        <v>AH</v>
      </c>
      <c r="AB416" cm="1">
        <f t="array" ref="AB416">_xlfn._xlws.FILTER(Table3[[#All],[Name]],(Table3[[#All],[Polygon]]=$A416)*(Table3[[#All],[Period]]=AB$1)*((Table3[[#All],[Variables ]]=$AF$3)+(Table3[[#All],[Variables ]]=$AF$2)+(Table3[[#All],[Variables ]]=$AF$4)),0)</f>
        <v>0</v>
      </c>
      <c r="AC416" cm="1">
        <f t="array" ref="AC416">_xlfn._xlws.FILTER(Table3[[#All],[Name]],(Table3[[#All],[Polygon]]=$A416)*(Table3[[#All],[Period]]=AC$1)*((Table3[[#All],[Variables ]]=$AF$3)+(Table3[[#All],[Variables ]]=$AF$2)+(Table3[[#All],[Variables ]]=$AF$4)),0)</f>
        <v>0</v>
      </c>
      <c r="AD416" cm="1">
        <f t="array" ref="AD416">_xlfn._xlws.FILTER(Table3[[#All],[Name]],(Table3[[#All],[Polygon]]=$A416)*(Table3[[#All],[Period]]=AD$1)*((Table3[[#All],[Variables ]]=$AF$3)+(Table3[[#All],[Variables ]]=$AF$2)+(Table3[[#All],[Variables ]]=$AF$4)),0)</f>
        <v>0</v>
      </c>
    </row>
    <row r="417" spans="1:30" x14ac:dyDescent="0.35">
      <c r="A417" s="3">
        <v>43</v>
      </c>
      <c r="B417" s="4" t="s">
        <v>1701</v>
      </c>
      <c r="C417" s="10">
        <v>9.1747339839999995</v>
      </c>
      <c r="D417" s="4" t="s">
        <v>1466</v>
      </c>
      <c r="E417" s="4">
        <v>0</v>
      </c>
      <c r="F417" s="4">
        <v>4</v>
      </c>
      <c r="G417" s="4">
        <v>6</v>
      </c>
      <c r="H417" s="4"/>
      <c r="I417" s="4">
        <v>0</v>
      </c>
      <c r="J417" s="4">
        <v>0</v>
      </c>
      <c r="K417" s="4" t="s">
        <v>1362</v>
      </c>
      <c r="L417" s="4">
        <v>44</v>
      </c>
      <c r="M417" s="4">
        <v>44</v>
      </c>
      <c r="N417" s="4">
        <v>31.784081520000001</v>
      </c>
      <c r="O417" s="11">
        <v>4.9459999999999997</v>
      </c>
      <c r="P417" cm="1">
        <f t="array" ref="P417">_xlfn._xlws.FILTER(Table3[[#All],[Name]],(Table3[[#All],[Polygon]]=$A417)*(Table3[[#All],[Period]]=P$1)*((Table3[[#All],[Variables ]]=$AF$3)+(Table3[[#All],[Variables ]]=$AF$2)+(Table3[[#All],[Variables ]]=$AF$4)),0)</f>
        <v>0</v>
      </c>
      <c r="Q417" t="str" cm="1">
        <f t="array" ref="Q417">_xlfn._xlws.FILTER(Table3[[#All],[Name]],(Table3[[#All],[Polygon]]=$A417)*(Table3[[#All],[Period]]=Q$1)*((Table3[[#All],[Variables ]]=$AF$3)+(Table3[[#All],[Variables ]]=$AF$2)+(Table3[[#All],[Variables ]]=$AF$4)),0)</f>
        <v>AH</v>
      </c>
      <c r="R417" cm="1">
        <f t="array" ref="R417">_xlfn._xlws.FILTER(Table3[[#All],[Name]],(Table3[[#All],[Polygon]]=$A417)*(Table3[[#All],[Period]]=R$1)*((Table3[[#All],[Variables ]]=$AF$3)+(Table3[[#All],[Variables ]]=$AF$2)+(Table3[[#All],[Variables ]]=$AF$4)),0)</f>
        <v>0</v>
      </c>
      <c r="S417" cm="1">
        <f t="array" ref="S417">_xlfn._xlws.FILTER(Table3[[#All],[Name]],(Table3[[#All],[Polygon]]=$A417)*(Table3[[#All],[Period]]=S$1)*((Table3[[#All],[Variables ]]=$AF$3)+(Table3[[#All],[Variables ]]=$AF$2)+(Table3[[#All],[Variables ]]=$AF$4)),0)</f>
        <v>0</v>
      </c>
      <c r="T417" t="str" cm="1">
        <f t="array" ref="T417">_xlfn._xlws.FILTER(Table3[[#All],[Name]],(Table3[[#All],[Polygon]]=$A417)*(Table3[[#All],[Period]]=T$1)*((Table3[[#All],[Variables ]]=$AF$3)+(Table3[[#All],[Variables ]]=$AF$2)+(Table3[[#All],[Variables ]]=$AF$4)),0)</f>
        <v>H</v>
      </c>
      <c r="U417" t="str" cm="1">
        <f t="array" ref="U417">_xlfn._xlws.FILTER(Table3[[#All],[Name]],(Table3[[#All],[Polygon]]=$A417)*(Table3[[#All],[Period]]=U$1)*((Table3[[#All],[Variables ]]=$AF$3)+(Table3[[#All],[Variables ]]=$AF$2)+(Table3[[#All],[Variables ]]=$AF$4)),0)</f>
        <v>AH</v>
      </c>
      <c r="V417" t="str" cm="1">
        <f t="array" ref="V417">_xlfn._xlws.FILTER(Table3[[#All],[Name]],(Table3[[#All],[Polygon]]=$A417)*(Table3[[#All],[Period]]=V$1)*((Table3[[#All],[Variables ]]=$AF$3)+(Table3[[#All],[Variables ]]=$AF$2)+(Table3[[#All],[Variables ]]=$AF$4)),0)</f>
        <v>AH</v>
      </c>
      <c r="W417" cm="1">
        <f t="array" ref="W417">_xlfn._xlws.FILTER(Table3[[#All],[Name]],(Table3[[#All],[Polygon]]=$A417)*(Table3[[#All],[Period]]=W$1)*((Table3[[#All],[Variables ]]=$AF$3)+(Table3[[#All],[Variables ]]=$AF$2)+(Table3[[#All],[Variables ]]=$AF$4)),0)</f>
        <v>0</v>
      </c>
      <c r="X417" cm="1">
        <f t="array" ref="X417">_xlfn._xlws.FILTER(Table3[[#All],[Name]],(Table3[[#All],[Polygon]]=$A417)*(Table3[[#All],[Period]]=X$1)*((Table3[[#All],[Variables ]]=$AF$3)+(Table3[[#All],[Variables ]]=$AF$2)+(Table3[[#All],[Variables ]]=$AF$4)),0)</f>
        <v>0</v>
      </c>
      <c r="Y417" t="str" cm="1">
        <f t="array" ref="Y417">_xlfn._xlws.FILTER(Table3[[#All],[Name]],(Table3[[#All],[Polygon]]=$A417)*(Table3[[#All],[Period]]=Y$1)*((Table3[[#All],[Variables ]]=$AF$3)+(Table3[[#All],[Variables ]]=$AF$2)+(Table3[[#All],[Variables ]]=$AF$4)),0)</f>
        <v>PCT</v>
      </c>
      <c r="Z417" t="str" cm="1">
        <f t="array" ref="Z417">_xlfn._xlws.FILTER(Table3[[#All],[Name]],(Table3[[#All],[Polygon]]=$A417)*(Table3[[#All],[Period]]=Z$1)*((Table3[[#All],[Variables ]]=$AF$3)+(Table3[[#All],[Variables ]]=$AF$2)+(Table3[[#All],[Variables ]]=$AF$4)),0)</f>
        <v>AH</v>
      </c>
      <c r="AA417" t="str" cm="1">
        <f t="array" ref="AA417">_xlfn._xlws.FILTER(Table3[[#All],[Name]],(Table3[[#All],[Polygon]]=$A417)*(Table3[[#All],[Period]]=AA$1)*((Table3[[#All],[Variables ]]=$AF$3)+(Table3[[#All],[Variables ]]=$AF$2)+(Table3[[#All],[Variables ]]=$AF$4)),0)</f>
        <v>AH</v>
      </c>
      <c r="AB417" cm="1">
        <f t="array" ref="AB417">_xlfn._xlws.FILTER(Table3[[#All],[Name]],(Table3[[#All],[Polygon]]=$A417)*(Table3[[#All],[Period]]=AB$1)*((Table3[[#All],[Variables ]]=$AF$3)+(Table3[[#All],[Variables ]]=$AF$2)+(Table3[[#All],[Variables ]]=$AF$4)),0)</f>
        <v>0</v>
      </c>
      <c r="AC417" cm="1">
        <f t="array" ref="AC417">_xlfn._xlws.FILTER(Table3[[#All],[Name]],(Table3[[#All],[Polygon]]=$A417)*(Table3[[#All],[Period]]=AC$1)*((Table3[[#All],[Variables ]]=$AF$3)+(Table3[[#All],[Variables ]]=$AF$2)+(Table3[[#All],[Variables ]]=$AF$4)),0)</f>
        <v>0</v>
      </c>
      <c r="AD417" cm="1">
        <f t="array" ref="AD417">_xlfn._xlws.FILTER(Table3[[#All],[Name]],(Table3[[#All],[Polygon]]=$A417)*(Table3[[#All],[Period]]=AD$1)*((Table3[[#All],[Variables ]]=$AF$3)+(Table3[[#All],[Variables ]]=$AF$2)+(Table3[[#All],[Variables ]]=$AF$4)),0)</f>
        <v>0</v>
      </c>
    </row>
    <row r="418" spans="1:30" x14ac:dyDescent="0.35">
      <c r="A418" s="5">
        <v>43</v>
      </c>
      <c r="B418" s="6" t="s">
        <v>1701</v>
      </c>
      <c r="C418" s="8">
        <v>9.1747339839999995</v>
      </c>
      <c r="D418" s="6" t="s">
        <v>1466</v>
      </c>
      <c r="E418" s="6">
        <v>0</v>
      </c>
      <c r="F418" s="6">
        <v>4</v>
      </c>
      <c r="G418" s="6">
        <v>6</v>
      </c>
      <c r="H418" s="6"/>
      <c r="I418" s="6">
        <v>0</v>
      </c>
      <c r="J418" s="6">
        <v>0</v>
      </c>
      <c r="K418" s="6" t="s">
        <v>1362</v>
      </c>
      <c r="L418" s="6">
        <v>803</v>
      </c>
      <c r="M418" s="6">
        <v>803</v>
      </c>
      <c r="N418" s="6">
        <v>61.608146669999996</v>
      </c>
      <c r="O418" s="9">
        <v>6.4039999999999999</v>
      </c>
      <c r="P418" cm="1">
        <f t="array" ref="P418">_xlfn._xlws.FILTER(Table3[[#All],[Name]],(Table3[[#All],[Polygon]]=$A418)*(Table3[[#All],[Period]]=P$1)*((Table3[[#All],[Variables ]]=$AF$3)+(Table3[[#All],[Variables ]]=$AF$2)+(Table3[[#All],[Variables ]]=$AF$4)),0)</f>
        <v>0</v>
      </c>
      <c r="Q418" t="str" cm="1">
        <f t="array" ref="Q418">_xlfn._xlws.FILTER(Table3[[#All],[Name]],(Table3[[#All],[Polygon]]=$A418)*(Table3[[#All],[Period]]=Q$1)*((Table3[[#All],[Variables ]]=$AF$3)+(Table3[[#All],[Variables ]]=$AF$2)+(Table3[[#All],[Variables ]]=$AF$4)),0)</f>
        <v>AH</v>
      </c>
      <c r="R418" cm="1">
        <f t="array" ref="R418">_xlfn._xlws.FILTER(Table3[[#All],[Name]],(Table3[[#All],[Polygon]]=$A418)*(Table3[[#All],[Period]]=R$1)*((Table3[[#All],[Variables ]]=$AF$3)+(Table3[[#All],[Variables ]]=$AF$2)+(Table3[[#All],[Variables ]]=$AF$4)),0)</f>
        <v>0</v>
      </c>
      <c r="S418" cm="1">
        <f t="array" ref="S418">_xlfn._xlws.FILTER(Table3[[#All],[Name]],(Table3[[#All],[Polygon]]=$A418)*(Table3[[#All],[Period]]=S$1)*((Table3[[#All],[Variables ]]=$AF$3)+(Table3[[#All],[Variables ]]=$AF$2)+(Table3[[#All],[Variables ]]=$AF$4)),0)</f>
        <v>0</v>
      </c>
      <c r="T418" t="str" cm="1">
        <f t="array" ref="T418">_xlfn._xlws.FILTER(Table3[[#All],[Name]],(Table3[[#All],[Polygon]]=$A418)*(Table3[[#All],[Period]]=T$1)*((Table3[[#All],[Variables ]]=$AF$3)+(Table3[[#All],[Variables ]]=$AF$2)+(Table3[[#All],[Variables ]]=$AF$4)),0)</f>
        <v>H</v>
      </c>
      <c r="U418" t="str" cm="1">
        <f t="array" ref="U418">_xlfn._xlws.FILTER(Table3[[#All],[Name]],(Table3[[#All],[Polygon]]=$A418)*(Table3[[#All],[Period]]=U$1)*((Table3[[#All],[Variables ]]=$AF$3)+(Table3[[#All],[Variables ]]=$AF$2)+(Table3[[#All],[Variables ]]=$AF$4)),0)</f>
        <v>AH</v>
      </c>
      <c r="V418" t="str" cm="1">
        <f t="array" ref="V418">_xlfn._xlws.FILTER(Table3[[#All],[Name]],(Table3[[#All],[Polygon]]=$A418)*(Table3[[#All],[Period]]=V$1)*((Table3[[#All],[Variables ]]=$AF$3)+(Table3[[#All],[Variables ]]=$AF$2)+(Table3[[#All],[Variables ]]=$AF$4)),0)</f>
        <v>AH</v>
      </c>
      <c r="W418" cm="1">
        <f t="array" ref="W418">_xlfn._xlws.FILTER(Table3[[#All],[Name]],(Table3[[#All],[Polygon]]=$A418)*(Table3[[#All],[Period]]=W$1)*((Table3[[#All],[Variables ]]=$AF$3)+(Table3[[#All],[Variables ]]=$AF$2)+(Table3[[#All],[Variables ]]=$AF$4)),0)</f>
        <v>0</v>
      </c>
      <c r="X418" cm="1">
        <f t="array" ref="X418">_xlfn._xlws.FILTER(Table3[[#All],[Name]],(Table3[[#All],[Polygon]]=$A418)*(Table3[[#All],[Period]]=X$1)*((Table3[[#All],[Variables ]]=$AF$3)+(Table3[[#All],[Variables ]]=$AF$2)+(Table3[[#All],[Variables ]]=$AF$4)),0)</f>
        <v>0</v>
      </c>
      <c r="Y418" t="str" cm="1">
        <f t="array" ref="Y418">_xlfn._xlws.FILTER(Table3[[#All],[Name]],(Table3[[#All],[Polygon]]=$A418)*(Table3[[#All],[Period]]=Y$1)*((Table3[[#All],[Variables ]]=$AF$3)+(Table3[[#All],[Variables ]]=$AF$2)+(Table3[[#All],[Variables ]]=$AF$4)),0)</f>
        <v>PCT</v>
      </c>
      <c r="Z418" t="str" cm="1">
        <f t="array" ref="Z418">_xlfn._xlws.FILTER(Table3[[#All],[Name]],(Table3[[#All],[Polygon]]=$A418)*(Table3[[#All],[Period]]=Z$1)*((Table3[[#All],[Variables ]]=$AF$3)+(Table3[[#All],[Variables ]]=$AF$2)+(Table3[[#All],[Variables ]]=$AF$4)),0)</f>
        <v>AH</v>
      </c>
      <c r="AA418" t="str" cm="1">
        <f t="array" ref="AA418">_xlfn._xlws.FILTER(Table3[[#All],[Name]],(Table3[[#All],[Polygon]]=$A418)*(Table3[[#All],[Period]]=AA$1)*((Table3[[#All],[Variables ]]=$AF$3)+(Table3[[#All],[Variables ]]=$AF$2)+(Table3[[#All],[Variables ]]=$AF$4)),0)</f>
        <v>AH</v>
      </c>
      <c r="AB418" cm="1">
        <f t="array" ref="AB418">_xlfn._xlws.FILTER(Table3[[#All],[Name]],(Table3[[#All],[Polygon]]=$A418)*(Table3[[#All],[Period]]=AB$1)*((Table3[[#All],[Variables ]]=$AF$3)+(Table3[[#All],[Variables ]]=$AF$2)+(Table3[[#All],[Variables ]]=$AF$4)),0)</f>
        <v>0</v>
      </c>
      <c r="AC418" cm="1">
        <f t="array" ref="AC418">_xlfn._xlws.FILTER(Table3[[#All],[Name]],(Table3[[#All],[Polygon]]=$A418)*(Table3[[#All],[Period]]=AC$1)*((Table3[[#All],[Variables ]]=$AF$3)+(Table3[[#All],[Variables ]]=$AF$2)+(Table3[[#All],[Variables ]]=$AF$4)),0)</f>
        <v>0</v>
      </c>
      <c r="AD418" cm="1">
        <f t="array" ref="AD418">_xlfn._xlws.FILTER(Table3[[#All],[Name]],(Table3[[#All],[Polygon]]=$A418)*(Table3[[#All],[Period]]=AD$1)*((Table3[[#All],[Variables ]]=$AF$3)+(Table3[[#All],[Variables ]]=$AF$2)+(Table3[[#All],[Variables ]]=$AF$4)),0)</f>
        <v>0</v>
      </c>
    </row>
    <row r="419" spans="1:30" x14ac:dyDescent="0.35">
      <c r="A419" s="3">
        <v>43</v>
      </c>
      <c r="B419" s="4" t="s">
        <v>1701</v>
      </c>
      <c r="C419" s="10">
        <v>9.1747339839999995</v>
      </c>
      <c r="D419" s="4" t="s">
        <v>1466</v>
      </c>
      <c r="E419" s="4">
        <v>0</v>
      </c>
      <c r="F419" s="4">
        <v>4</v>
      </c>
      <c r="G419" s="4">
        <v>6</v>
      </c>
      <c r="H419" s="4"/>
      <c r="I419" s="4">
        <v>0</v>
      </c>
      <c r="J419" s="4">
        <v>0</v>
      </c>
      <c r="K419" s="4" t="s">
        <v>1362</v>
      </c>
      <c r="L419" s="4">
        <v>800</v>
      </c>
      <c r="M419" s="4">
        <v>800</v>
      </c>
      <c r="N419" s="4">
        <v>51.194460190000001</v>
      </c>
      <c r="O419" s="11">
        <v>18.399999999999999</v>
      </c>
      <c r="P419" cm="1">
        <f t="array" ref="P419">_xlfn._xlws.FILTER(Table3[[#All],[Name]],(Table3[[#All],[Polygon]]=$A419)*(Table3[[#All],[Period]]=P$1)*((Table3[[#All],[Variables ]]=$AF$3)+(Table3[[#All],[Variables ]]=$AF$2)+(Table3[[#All],[Variables ]]=$AF$4)),0)</f>
        <v>0</v>
      </c>
      <c r="Q419" t="str" cm="1">
        <f t="array" ref="Q419">_xlfn._xlws.FILTER(Table3[[#All],[Name]],(Table3[[#All],[Polygon]]=$A419)*(Table3[[#All],[Period]]=Q$1)*((Table3[[#All],[Variables ]]=$AF$3)+(Table3[[#All],[Variables ]]=$AF$2)+(Table3[[#All],[Variables ]]=$AF$4)),0)</f>
        <v>AH</v>
      </c>
      <c r="R419" cm="1">
        <f t="array" ref="R419">_xlfn._xlws.FILTER(Table3[[#All],[Name]],(Table3[[#All],[Polygon]]=$A419)*(Table3[[#All],[Period]]=R$1)*((Table3[[#All],[Variables ]]=$AF$3)+(Table3[[#All],[Variables ]]=$AF$2)+(Table3[[#All],[Variables ]]=$AF$4)),0)</f>
        <v>0</v>
      </c>
      <c r="S419" cm="1">
        <f t="array" ref="S419">_xlfn._xlws.FILTER(Table3[[#All],[Name]],(Table3[[#All],[Polygon]]=$A419)*(Table3[[#All],[Period]]=S$1)*((Table3[[#All],[Variables ]]=$AF$3)+(Table3[[#All],[Variables ]]=$AF$2)+(Table3[[#All],[Variables ]]=$AF$4)),0)</f>
        <v>0</v>
      </c>
      <c r="T419" t="str" cm="1">
        <f t="array" ref="T419">_xlfn._xlws.FILTER(Table3[[#All],[Name]],(Table3[[#All],[Polygon]]=$A419)*(Table3[[#All],[Period]]=T$1)*((Table3[[#All],[Variables ]]=$AF$3)+(Table3[[#All],[Variables ]]=$AF$2)+(Table3[[#All],[Variables ]]=$AF$4)),0)</f>
        <v>H</v>
      </c>
      <c r="U419" t="str" cm="1">
        <f t="array" ref="U419">_xlfn._xlws.FILTER(Table3[[#All],[Name]],(Table3[[#All],[Polygon]]=$A419)*(Table3[[#All],[Period]]=U$1)*((Table3[[#All],[Variables ]]=$AF$3)+(Table3[[#All],[Variables ]]=$AF$2)+(Table3[[#All],[Variables ]]=$AF$4)),0)</f>
        <v>AH</v>
      </c>
      <c r="V419" t="str" cm="1">
        <f t="array" ref="V419">_xlfn._xlws.FILTER(Table3[[#All],[Name]],(Table3[[#All],[Polygon]]=$A419)*(Table3[[#All],[Period]]=V$1)*((Table3[[#All],[Variables ]]=$AF$3)+(Table3[[#All],[Variables ]]=$AF$2)+(Table3[[#All],[Variables ]]=$AF$4)),0)</f>
        <v>AH</v>
      </c>
      <c r="W419" cm="1">
        <f t="array" ref="W419">_xlfn._xlws.FILTER(Table3[[#All],[Name]],(Table3[[#All],[Polygon]]=$A419)*(Table3[[#All],[Period]]=W$1)*((Table3[[#All],[Variables ]]=$AF$3)+(Table3[[#All],[Variables ]]=$AF$2)+(Table3[[#All],[Variables ]]=$AF$4)),0)</f>
        <v>0</v>
      </c>
      <c r="X419" cm="1">
        <f t="array" ref="X419">_xlfn._xlws.FILTER(Table3[[#All],[Name]],(Table3[[#All],[Polygon]]=$A419)*(Table3[[#All],[Period]]=X$1)*((Table3[[#All],[Variables ]]=$AF$3)+(Table3[[#All],[Variables ]]=$AF$2)+(Table3[[#All],[Variables ]]=$AF$4)),0)</f>
        <v>0</v>
      </c>
      <c r="Y419" t="str" cm="1">
        <f t="array" ref="Y419">_xlfn._xlws.FILTER(Table3[[#All],[Name]],(Table3[[#All],[Polygon]]=$A419)*(Table3[[#All],[Period]]=Y$1)*((Table3[[#All],[Variables ]]=$AF$3)+(Table3[[#All],[Variables ]]=$AF$2)+(Table3[[#All],[Variables ]]=$AF$4)),0)</f>
        <v>PCT</v>
      </c>
      <c r="Z419" t="str" cm="1">
        <f t="array" ref="Z419">_xlfn._xlws.FILTER(Table3[[#All],[Name]],(Table3[[#All],[Polygon]]=$A419)*(Table3[[#All],[Period]]=Z$1)*((Table3[[#All],[Variables ]]=$AF$3)+(Table3[[#All],[Variables ]]=$AF$2)+(Table3[[#All],[Variables ]]=$AF$4)),0)</f>
        <v>AH</v>
      </c>
      <c r="AA419" t="str" cm="1">
        <f t="array" ref="AA419">_xlfn._xlws.FILTER(Table3[[#All],[Name]],(Table3[[#All],[Polygon]]=$A419)*(Table3[[#All],[Period]]=AA$1)*((Table3[[#All],[Variables ]]=$AF$3)+(Table3[[#All],[Variables ]]=$AF$2)+(Table3[[#All],[Variables ]]=$AF$4)),0)</f>
        <v>AH</v>
      </c>
      <c r="AB419" cm="1">
        <f t="array" ref="AB419">_xlfn._xlws.FILTER(Table3[[#All],[Name]],(Table3[[#All],[Polygon]]=$A419)*(Table3[[#All],[Period]]=AB$1)*((Table3[[#All],[Variables ]]=$AF$3)+(Table3[[#All],[Variables ]]=$AF$2)+(Table3[[#All],[Variables ]]=$AF$4)),0)</f>
        <v>0</v>
      </c>
      <c r="AC419" cm="1">
        <f t="array" ref="AC419">_xlfn._xlws.FILTER(Table3[[#All],[Name]],(Table3[[#All],[Polygon]]=$A419)*(Table3[[#All],[Period]]=AC$1)*((Table3[[#All],[Variables ]]=$AF$3)+(Table3[[#All],[Variables ]]=$AF$2)+(Table3[[#All],[Variables ]]=$AF$4)),0)</f>
        <v>0</v>
      </c>
      <c r="AD419" cm="1">
        <f t="array" ref="AD419">_xlfn._xlws.FILTER(Table3[[#All],[Name]],(Table3[[#All],[Polygon]]=$A419)*(Table3[[#All],[Period]]=AD$1)*((Table3[[#All],[Variables ]]=$AF$3)+(Table3[[#All],[Variables ]]=$AF$2)+(Table3[[#All],[Variables ]]=$AF$4)),0)</f>
        <v>0</v>
      </c>
    </row>
    <row r="420" spans="1:30" x14ac:dyDescent="0.35">
      <c r="A420" s="5">
        <v>44</v>
      </c>
      <c r="B420" s="6" t="s">
        <v>1507</v>
      </c>
      <c r="C420" s="8">
        <v>31.784081520000001</v>
      </c>
      <c r="D420" s="6" t="s">
        <v>1466</v>
      </c>
      <c r="E420" s="6">
        <v>3</v>
      </c>
      <c r="F420" s="6">
        <v>3</v>
      </c>
      <c r="G420" s="6">
        <v>5</v>
      </c>
      <c r="H420" s="6"/>
      <c r="I420" s="6">
        <v>1962</v>
      </c>
      <c r="J420" s="6">
        <v>0</v>
      </c>
      <c r="K420" s="6" t="s">
        <v>2029</v>
      </c>
      <c r="L420" s="6">
        <v>21</v>
      </c>
      <c r="M420" s="6">
        <v>21</v>
      </c>
      <c r="N420" s="6">
        <v>19.288570119999999</v>
      </c>
      <c r="O420" s="9">
        <v>0.56299999999999994</v>
      </c>
      <c r="P420" cm="1">
        <f t="array" ref="P420">_xlfn._xlws.FILTER(Table3[[#All],[Name]],(Table3[[#All],[Polygon]]=$A420)*(Table3[[#All],[Period]]=P$1)*((Table3[[#All],[Variables ]]=$AF$3)+(Table3[[#All],[Variables ]]=$AF$2)+(Table3[[#All],[Variables ]]=$AF$4)),0)</f>
        <v>0</v>
      </c>
      <c r="Q420" t="str" cm="1">
        <f t="array" ref="Q420">_xlfn._xlws.FILTER(Table3[[#All],[Name]],(Table3[[#All],[Polygon]]=$A420)*(Table3[[#All],[Period]]=Q$1)*((Table3[[#All],[Variables ]]=$AF$3)+(Table3[[#All],[Variables ]]=$AF$2)+(Table3[[#All],[Variables ]]=$AF$4)),0)</f>
        <v>AH</v>
      </c>
      <c r="R420" cm="1">
        <f t="array" ref="R420">_xlfn._xlws.FILTER(Table3[[#All],[Name]],(Table3[[#All],[Polygon]]=$A420)*(Table3[[#All],[Period]]=R$1)*((Table3[[#All],[Variables ]]=$AF$3)+(Table3[[#All],[Variables ]]=$AF$2)+(Table3[[#All],[Variables ]]=$AF$4)),0)</f>
        <v>0</v>
      </c>
      <c r="S420" cm="1">
        <f t="array" ref="S420">_xlfn._xlws.FILTER(Table3[[#All],[Name]],(Table3[[#All],[Polygon]]=$A420)*(Table3[[#All],[Period]]=S$1)*((Table3[[#All],[Variables ]]=$AF$3)+(Table3[[#All],[Variables ]]=$AF$2)+(Table3[[#All],[Variables ]]=$AF$4)),0)</f>
        <v>0</v>
      </c>
      <c r="T420" cm="1">
        <f t="array" ref="T420">_xlfn._xlws.FILTER(Table3[[#All],[Name]],(Table3[[#All],[Polygon]]=$A420)*(Table3[[#All],[Period]]=T$1)*((Table3[[#All],[Variables ]]=$AF$3)+(Table3[[#All],[Variables ]]=$AF$2)+(Table3[[#All],[Variables ]]=$AF$4)),0)</f>
        <v>0</v>
      </c>
      <c r="U420" cm="1">
        <f t="array" ref="U420">_xlfn._xlws.FILTER(Table3[[#All],[Name]],(Table3[[#All],[Polygon]]=$A420)*(Table3[[#All],[Period]]=U$1)*((Table3[[#All],[Variables ]]=$AF$3)+(Table3[[#All],[Variables ]]=$AF$2)+(Table3[[#All],[Variables ]]=$AF$4)),0)</f>
        <v>0</v>
      </c>
      <c r="V420" cm="1">
        <f t="array" ref="V420">_xlfn._xlws.FILTER(Table3[[#All],[Name]],(Table3[[#All],[Polygon]]=$A420)*(Table3[[#All],[Period]]=V$1)*((Table3[[#All],[Variables ]]=$AF$3)+(Table3[[#All],[Variables ]]=$AF$2)+(Table3[[#All],[Variables ]]=$AF$4)),0)</f>
        <v>0</v>
      </c>
      <c r="W420" cm="1">
        <f t="array" ref="W420">_xlfn._xlws.FILTER(Table3[[#All],[Name]],(Table3[[#All],[Polygon]]=$A420)*(Table3[[#All],[Period]]=W$1)*((Table3[[#All],[Variables ]]=$AF$3)+(Table3[[#All],[Variables ]]=$AF$2)+(Table3[[#All],[Variables ]]=$AF$4)),0)</f>
        <v>0</v>
      </c>
      <c r="X420" cm="1">
        <f t="array" ref="X420">_xlfn._xlws.FILTER(Table3[[#All],[Name]],(Table3[[#All],[Polygon]]=$A420)*(Table3[[#All],[Period]]=X$1)*((Table3[[#All],[Variables ]]=$AF$3)+(Table3[[#All],[Variables ]]=$AF$2)+(Table3[[#All],[Variables ]]=$AF$4)),0)</f>
        <v>0</v>
      </c>
      <c r="Y420" t="str" cm="1">
        <f t="array" ref="Y420">_xlfn._xlws.FILTER(Table3[[#All],[Name]],(Table3[[#All],[Polygon]]=$A420)*(Table3[[#All],[Period]]=Y$1)*((Table3[[#All],[Variables ]]=$AF$3)+(Table3[[#All],[Variables ]]=$AF$2)+(Table3[[#All],[Variables ]]=$AF$4)),0)</f>
        <v>H</v>
      </c>
      <c r="Z420" t="str" cm="1">
        <f t="array" ref="Z420">_xlfn._xlws.FILTER(Table3[[#All],[Name]],(Table3[[#All],[Polygon]]=$A420)*(Table3[[#All],[Period]]=Z$1)*((Table3[[#All],[Variables ]]=$AF$3)+(Table3[[#All],[Variables ]]=$AF$2)+(Table3[[#All],[Variables ]]=$AF$4)),0)</f>
        <v>AH</v>
      </c>
      <c r="AA420" t="str" cm="1">
        <f t="array" ref="AA420">_xlfn._xlws.FILTER(Table3[[#All],[Name]],(Table3[[#All],[Polygon]]=$A420)*(Table3[[#All],[Period]]=AA$1)*((Table3[[#All],[Variables ]]=$AF$3)+(Table3[[#All],[Variables ]]=$AF$2)+(Table3[[#All],[Variables ]]=$AF$4)),0)</f>
        <v>AH</v>
      </c>
      <c r="AB420" t="str" cm="1">
        <f t="array" ref="AB420">_xlfn._xlws.FILTER(Table3[[#All],[Name]],(Table3[[#All],[Polygon]]=$A420)*(Table3[[#All],[Period]]=AB$1)*((Table3[[#All],[Variables ]]=$AF$3)+(Table3[[#All],[Variables ]]=$AF$2)+(Table3[[#All],[Variables ]]=$AF$4)),0)</f>
        <v>PCT</v>
      </c>
      <c r="AC420" t="str" cm="1">
        <f t="array" ref="AC420">_xlfn._xlws.FILTER(Table3[[#All],[Name]],(Table3[[#All],[Polygon]]=$A420)*(Table3[[#All],[Period]]=AC$1)*((Table3[[#All],[Variables ]]=$AF$3)+(Table3[[#All],[Variables ]]=$AF$2)+(Table3[[#All],[Variables ]]=$AF$4)),0)</f>
        <v>AH</v>
      </c>
      <c r="AD420" t="str" cm="1">
        <f t="array" ref="AD420">_xlfn._xlws.FILTER(Table3[[#All],[Name]],(Table3[[#All],[Polygon]]=$A420)*(Table3[[#All],[Period]]=AD$1)*((Table3[[#All],[Variables ]]=$AF$3)+(Table3[[#All],[Variables ]]=$AF$2)+(Table3[[#All],[Variables ]]=$AF$4)),0)</f>
        <v>AH</v>
      </c>
    </row>
    <row r="421" spans="1:30" x14ac:dyDescent="0.35">
      <c r="A421" s="3">
        <v>44</v>
      </c>
      <c r="B421" s="4" t="s">
        <v>1507</v>
      </c>
      <c r="C421" s="10">
        <v>31.784081520000001</v>
      </c>
      <c r="D421" s="4" t="s">
        <v>1466</v>
      </c>
      <c r="E421" s="4">
        <v>3</v>
      </c>
      <c r="F421" s="4">
        <v>3</v>
      </c>
      <c r="G421" s="4">
        <v>5</v>
      </c>
      <c r="H421" s="4"/>
      <c r="I421" s="4">
        <v>1962</v>
      </c>
      <c r="J421" s="4">
        <v>0</v>
      </c>
      <c r="K421" s="4" t="s">
        <v>2029</v>
      </c>
      <c r="L421" s="4">
        <v>25</v>
      </c>
      <c r="M421" s="4">
        <v>25</v>
      </c>
      <c r="N421" s="4">
        <v>27.190371079999998</v>
      </c>
      <c r="O421" s="11">
        <v>7.4999999999999997E-2</v>
      </c>
      <c r="P421" cm="1">
        <f t="array" ref="P421">_xlfn._xlws.FILTER(Table3[[#All],[Name]],(Table3[[#All],[Polygon]]=$A421)*(Table3[[#All],[Period]]=P$1)*((Table3[[#All],[Variables ]]=$AF$3)+(Table3[[#All],[Variables ]]=$AF$2)+(Table3[[#All],[Variables ]]=$AF$4)),0)</f>
        <v>0</v>
      </c>
      <c r="Q421" t="str" cm="1">
        <f t="array" ref="Q421">_xlfn._xlws.FILTER(Table3[[#All],[Name]],(Table3[[#All],[Polygon]]=$A421)*(Table3[[#All],[Period]]=Q$1)*((Table3[[#All],[Variables ]]=$AF$3)+(Table3[[#All],[Variables ]]=$AF$2)+(Table3[[#All],[Variables ]]=$AF$4)),0)</f>
        <v>AH</v>
      </c>
      <c r="R421" cm="1">
        <f t="array" ref="R421">_xlfn._xlws.FILTER(Table3[[#All],[Name]],(Table3[[#All],[Polygon]]=$A421)*(Table3[[#All],[Period]]=R$1)*((Table3[[#All],[Variables ]]=$AF$3)+(Table3[[#All],[Variables ]]=$AF$2)+(Table3[[#All],[Variables ]]=$AF$4)),0)</f>
        <v>0</v>
      </c>
      <c r="S421" cm="1">
        <f t="array" ref="S421">_xlfn._xlws.FILTER(Table3[[#All],[Name]],(Table3[[#All],[Polygon]]=$A421)*(Table3[[#All],[Period]]=S$1)*((Table3[[#All],[Variables ]]=$AF$3)+(Table3[[#All],[Variables ]]=$AF$2)+(Table3[[#All],[Variables ]]=$AF$4)),0)</f>
        <v>0</v>
      </c>
      <c r="T421" cm="1">
        <f t="array" ref="T421">_xlfn._xlws.FILTER(Table3[[#All],[Name]],(Table3[[#All],[Polygon]]=$A421)*(Table3[[#All],[Period]]=T$1)*((Table3[[#All],[Variables ]]=$AF$3)+(Table3[[#All],[Variables ]]=$AF$2)+(Table3[[#All],[Variables ]]=$AF$4)),0)</f>
        <v>0</v>
      </c>
      <c r="U421" cm="1">
        <f t="array" ref="U421">_xlfn._xlws.FILTER(Table3[[#All],[Name]],(Table3[[#All],[Polygon]]=$A421)*(Table3[[#All],[Period]]=U$1)*((Table3[[#All],[Variables ]]=$AF$3)+(Table3[[#All],[Variables ]]=$AF$2)+(Table3[[#All],[Variables ]]=$AF$4)),0)</f>
        <v>0</v>
      </c>
      <c r="V421" cm="1">
        <f t="array" ref="V421">_xlfn._xlws.FILTER(Table3[[#All],[Name]],(Table3[[#All],[Polygon]]=$A421)*(Table3[[#All],[Period]]=V$1)*((Table3[[#All],[Variables ]]=$AF$3)+(Table3[[#All],[Variables ]]=$AF$2)+(Table3[[#All],[Variables ]]=$AF$4)),0)</f>
        <v>0</v>
      </c>
      <c r="W421" cm="1">
        <f t="array" ref="W421">_xlfn._xlws.FILTER(Table3[[#All],[Name]],(Table3[[#All],[Polygon]]=$A421)*(Table3[[#All],[Period]]=W$1)*((Table3[[#All],[Variables ]]=$AF$3)+(Table3[[#All],[Variables ]]=$AF$2)+(Table3[[#All],[Variables ]]=$AF$4)),0)</f>
        <v>0</v>
      </c>
      <c r="X421" cm="1">
        <f t="array" ref="X421">_xlfn._xlws.FILTER(Table3[[#All],[Name]],(Table3[[#All],[Polygon]]=$A421)*(Table3[[#All],[Period]]=X$1)*((Table3[[#All],[Variables ]]=$AF$3)+(Table3[[#All],[Variables ]]=$AF$2)+(Table3[[#All],[Variables ]]=$AF$4)),0)</f>
        <v>0</v>
      </c>
      <c r="Y421" t="str" cm="1">
        <f t="array" ref="Y421">_xlfn._xlws.FILTER(Table3[[#All],[Name]],(Table3[[#All],[Polygon]]=$A421)*(Table3[[#All],[Period]]=Y$1)*((Table3[[#All],[Variables ]]=$AF$3)+(Table3[[#All],[Variables ]]=$AF$2)+(Table3[[#All],[Variables ]]=$AF$4)),0)</f>
        <v>H</v>
      </c>
      <c r="Z421" t="str" cm="1">
        <f t="array" ref="Z421">_xlfn._xlws.FILTER(Table3[[#All],[Name]],(Table3[[#All],[Polygon]]=$A421)*(Table3[[#All],[Period]]=Z$1)*((Table3[[#All],[Variables ]]=$AF$3)+(Table3[[#All],[Variables ]]=$AF$2)+(Table3[[#All],[Variables ]]=$AF$4)),0)</f>
        <v>AH</v>
      </c>
      <c r="AA421" t="str" cm="1">
        <f t="array" ref="AA421">_xlfn._xlws.FILTER(Table3[[#All],[Name]],(Table3[[#All],[Polygon]]=$A421)*(Table3[[#All],[Period]]=AA$1)*((Table3[[#All],[Variables ]]=$AF$3)+(Table3[[#All],[Variables ]]=$AF$2)+(Table3[[#All],[Variables ]]=$AF$4)),0)</f>
        <v>AH</v>
      </c>
      <c r="AB421" t="str" cm="1">
        <f t="array" ref="AB421">_xlfn._xlws.FILTER(Table3[[#All],[Name]],(Table3[[#All],[Polygon]]=$A421)*(Table3[[#All],[Period]]=AB$1)*((Table3[[#All],[Variables ]]=$AF$3)+(Table3[[#All],[Variables ]]=$AF$2)+(Table3[[#All],[Variables ]]=$AF$4)),0)</f>
        <v>PCT</v>
      </c>
      <c r="AC421" t="str" cm="1">
        <f t="array" ref="AC421">_xlfn._xlws.FILTER(Table3[[#All],[Name]],(Table3[[#All],[Polygon]]=$A421)*(Table3[[#All],[Period]]=AC$1)*((Table3[[#All],[Variables ]]=$AF$3)+(Table3[[#All],[Variables ]]=$AF$2)+(Table3[[#All],[Variables ]]=$AF$4)),0)</f>
        <v>AH</v>
      </c>
      <c r="AD421" t="str" cm="1">
        <f t="array" ref="AD421">_xlfn._xlws.FILTER(Table3[[#All],[Name]],(Table3[[#All],[Polygon]]=$A421)*(Table3[[#All],[Period]]=AD$1)*((Table3[[#All],[Variables ]]=$AF$3)+(Table3[[#All],[Variables ]]=$AF$2)+(Table3[[#All],[Variables ]]=$AF$4)),0)</f>
        <v>AH</v>
      </c>
    </row>
    <row r="422" spans="1:30" x14ac:dyDescent="0.35">
      <c r="A422" s="5">
        <v>44</v>
      </c>
      <c r="B422" s="6" t="s">
        <v>1507</v>
      </c>
      <c r="C422" s="8">
        <v>31.784081520000001</v>
      </c>
      <c r="D422" s="6" t="s">
        <v>1466</v>
      </c>
      <c r="E422" s="6">
        <v>3</v>
      </c>
      <c r="F422" s="6">
        <v>3</v>
      </c>
      <c r="G422" s="6">
        <v>5</v>
      </c>
      <c r="H422" s="6"/>
      <c r="I422" s="6">
        <v>1962</v>
      </c>
      <c r="J422" s="6">
        <v>0</v>
      </c>
      <c r="K422" s="6" t="s">
        <v>2029</v>
      </c>
      <c r="L422" s="6">
        <v>49</v>
      </c>
      <c r="M422" s="6">
        <v>49</v>
      </c>
      <c r="N422" s="6">
        <v>13.30104633</v>
      </c>
      <c r="O422" s="9">
        <v>7.6109999999999998</v>
      </c>
      <c r="P422" cm="1">
        <f t="array" ref="P422">_xlfn._xlws.FILTER(Table3[[#All],[Name]],(Table3[[#All],[Polygon]]=$A422)*(Table3[[#All],[Period]]=P$1)*((Table3[[#All],[Variables ]]=$AF$3)+(Table3[[#All],[Variables ]]=$AF$2)+(Table3[[#All],[Variables ]]=$AF$4)),0)</f>
        <v>0</v>
      </c>
      <c r="Q422" t="str" cm="1">
        <f t="array" ref="Q422">_xlfn._xlws.FILTER(Table3[[#All],[Name]],(Table3[[#All],[Polygon]]=$A422)*(Table3[[#All],[Period]]=Q$1)*((Table3[[#All],[Variables ]]=$AF$3)+(Table3[[#All],[Variables ]]=$AF$2)+(Table3[[#All],[Variables ]]=$AF$4)),0)</f>
        <v>AH</v>
      </c>
      <c r="R422" cm="1">
        <f t="array" ref="R422">_xlfn._xlws.FILTER(Table3[[#All],[Name]],(Table3[[#All],[Polygon]]=$A422)*(Table3[[#All],[Period]]=R$1)*((Table3[[#All],[Variables ]]=$AF$3)+(Table3[[#All],[Variables ]]=$AF$2)+(Table3[[#All],[Variables ]]=$AF$4)),0)</f>
        <v>0</v>
      </c>
      <c r="S422" cm="1">
        <f t="array" ref="S422">_xlfn._xlws.FILTER(Table3[[#All],[Name]],(Table3[[#All],[Polygon]]=$A422)*(Table3[[#All],[Period]]=S$1)*((Table3[[#All],[Variables ]]=$AF$3)+(Table3[[#All],[Variables ]]=$AF$2)+(Table3[[#All],[Variables ]]=$AF$4)),0)</f>
        <v>0</v>
      </c>
      <c r="T422" cm="1">
        <f t="array" ref="T422">_xlfn._xlws.FILTER(Table3[[#All],[Name]],(Table3[[#All],[Polygon]]=$A422)*(Table3[[#All],[Period]]=T$1)*((Table3[[#All],[Variables ]]=$AF$3)+(Table3[[#All],[Variables ]]=$AF$2)+(Table3[[#All],[Variables ]]=$AF$4)),0)</f>
        <v>0</v>
      </c>
      <c r="U422" cm="1">
        <f t="array" ref="U422">_xlfn._xlws.FILTER(Table3[[#All],[Name]],(Table3[[#All],[Polygon]]=$A422)*(Table3[[#All],[Period]]=U$1)*((Table3[[#All],[Variables ]]=$AF$3)+(Table3[[#All],[Variables ]]=$AF$2)+(Table3[[#All],[Variables ]]=$AF$4)),0)</f>
        <v>0</v>
      </c>
      <c r="V422" cm="1">
        <f t="array" ref="V422">_xlfn._xlws.FILTER(Table3[[#All],[Name]],(Table3[[#All],[Polygon]]=$A422)*(Table3[[#All],[Period]]=V$1)*((Table3[[#All],[Variables ]]=$AF$3)+(Table3[[#All],[Variables ]]=$AF$2)+(Table3[[#All],[Variables ]]=$AF$4)),0)</f>
        <v>0</v>
      </c>
      <c r="W422" cm="1">
        <f t="array" ref="W422">_xlfn._xlws.FILTER(Table3[[#All],[Name]],(Table3[[#All],[Polygon]]=$A422)*(Table3[[#All],[Period]]=W$1)*((Table3[[#All],[Variables ]]=$AF$3)+(Table3[[#All],[Variables ]]=$AF$2)+(Table3[[#All],[Variables ]]=$AF$4)),0)</f>
        <v>0</v>
      </c>
      <c r="X422" cm="1">
        <f t="array" ref="X422">_xlfn._xlws.FILTER(Table3[[#All],[Name]],(Table3[[#All],[Polygon]]=$A422)*(Table3[[#All],[Period]]=X$1)*((Table3[[#All],[Variables ]]=$AF$3)+(Table3[[#All],[Variables ]]=$AF$2)+(Table3[[#All],[Variables ]]=$AF$4)),0)</f>
        <v>0</v>
      </c>
      <c r="Y422" t="str" cm="1">
        <f t="array" ref="Y422">_xlfn._xlws.FILTER(Table3[[#All],[Name]],(Table3[[#All],[Polygon]]=$A422)*(Table3[[#All],[Period]]=Y$1)*((Table3[[#All],[Variables ]]=$AF$3)+(Table3[[#All],[Variables ]]=$AF$2)+(Table3[[#All],[Variables ]]=$AF$4)),0)</f>
        <v>H</v>
      </c>
      <c r="Z422" t="str" cm="1">
        <f t="array" ref="Z422">_xlfn._xlws.FILTER(Table3[[#All],[Name]],(Table3[[#All],[Polygon]]=$A422)*(Table3[[#All],[Period]]=Z$1)*((Table3[[#All],[Variables ]]=$AF$3)+(Table3[[#All],[Variables ]]=$AF$2)+(Table3[[#All],[Variables ]]=$AF$4)),0)</f>
        <v>AH</v>
      </c>
      <c r="AA422" t="str" cm="1">
        <f t="array" ref="AA422">_xlfn._xlws.FILTER(Table3[[#All],[Name]],(Table3[[#All],[Polygon]]=$A422)*(Table3[[#All],[Period]]=AA$1)*((Table3[[#All],[Variables ]]=$AF$3)+(Table3[[#All],[Variables ]]=$AF$2)+(Table3[[#All],[Variables ]]=$AF$4)),0)</f>
        <v>AH</v>
      </c>
      <c r="AB422" t="str" cm="1">
        <f t="array" ref="AB422">_xlfn._xlws.FILTER(Table3[[#All],[Name]],(Table3[[#All],[Polygon]]=$A422)*(Table3[[#All],[Period]]=AB$1)*((Table3[[#All],[Variables ]]=$AF$3)+(Table3[[#All],[Variables ]]=$AF$2)+(Table3[[#All],[Variables ]]=$AF$4)),0)</f>
        <v>PCT</v>
      </c>
      <c r="AC422" t="str" cm="1">
        <f t="array" ref="AC422">_xlfn._xlws.FILTER(Table3[[#All],[Name]],(Table3[[#All],[Polygon]]=$A422)*(Table3[[#All],[Period]]=AC$1)*((Table3[[#All],[Variables ]]=$AF$3)+(Table3[[#All],[Variables ]]=$AF$2)+(Table3[[#All],[Variables ]]=$AF$4)),0)</f>
        <v>AH</v>
      </c>
      <c r="AD422" t="str" cm="1">
        <f t="array" ref="AD422">_xlfn._xlws.FILTER(Table3[[#All],[Name]],(Table3[[#All],[Polygon]]=$A422)*(Table3[[#All],[Period]]=AD$1)*((Table3[[#All],[Variables ]]=$AF$3)+(Table3[[#All],[Variables ]]=$AF$2)+(Table3[[#All],[Variables ]]=$AF$4)),0)</f>
        <v>AH</v>
      </c>
    </row>
    <row r="423" spans="1:30" x14ac:dyDescent="0.35">
      <c r="A423" s="3">
        <v>44</v>
      </c>
      <c r="B423" s="4" t="s">
        <v>1507</v>
      </c>
      <c r="C423" s="10">
        <v>31.784081520000001</v>
      </c>
      <c r="D423" s="4" t="s">
        <v>1466</v>
      </c>
      <c r="E423" s="4">
        <v>3</v>
      </c>
      <c r="F423" s="4">
        <v>3</v>
      </c>
      <c r="G423" s="4">
        <v>5</v>
      </c>
      <c r="H423" s="4"/>
      <c r="I423" s="4">
        <v>1962</v>
      </c>
      <c r="J423" s="4">
        <v>0</v>
      </c>
      <c r="K423" s="4" t="s">
        <v>2029</v>
      </c>
      <c r="L423" s="4">
        <v>16</v>
      </c>
      <c r="M423" s="4">
        <v>16</v>
      </c>
      <c r="N423" s="4">
        <v>13.40591191</v>
      </c>
      <c r="O423" s="11">
        <v>11.291</v>
      </c>
      <c r="P423" cm="1">
        <f t="array" ref="P423">_xlfn._xlws.FILTER(Table3[[#All],[Name]],(Table3[[#All],[Polygon]]=$A423)*(Table3[[#All],[Period]]=P$1)*((Table3[[#All],[Variables ]]=$AF$3)+(Table3[[#All],[Variables ]]=$AF$2)+(Table3[[#All],[Variables ]]=$AF$4)),0)</f>
        <v>0</v>
      </c>
      <c r="Q423" t="str" cm="1">
        <f t="array" ref="Q423">_xlfn._xlws.FILTER(Table3[[#All],[Name]],(Table3[[#All],[Polygon]]=$A423)*(Table3[[#All],[Period]]=Q$1)*((Table3[[#All],[Variables ]]=$AF$3)+(Table3[[#All],[Variables ]]=$AF$2)+(Table3[[#All],[Variables ]]=$AF$4)),0)</f>
        <v>AH</v>
      </c>
      <c r="R423" cm="1">
        <f t="array" ref="R423">_xlfn._xlws.FILTER(Table3[[#All],[Name]],(Table3[[#All],[Polygon]]=$A423)*(Table3[[#All],[Period]]=R$1)*((Table3[[#All],[Variables ]]=$AF$3)+(Table3[[#All],[Variables ]]=$AF$2)+(Table3[[#All],[Variables ]]=$AF$4)),0)</f>
        <v>0</v>
      </c>
      <c r="S423" cm="1">
        <f t="array" ref="S423">_xlfn._xlws.FILTER(Table3[[#All],[Name]],(Table3[[#All],[Polygon]]=$A423)*(Table3[[#All],[Period]]=S$1)*((Table3[[#All],[Variables ]]=$AF$3)+(Table3[[#All],[Variables ]]=$AF$2)+(Table3[[#All],[Variables ]]=$AF$4)),0)</f>
        <v>0</v>
      </c>
      <c r="T423" cm="1">
        <f t="array" ref="T423">_xlfn._xlws.FILTER(Table3[[#All],[Name]],(Table3[[#All],[Polygon]]=$A423)*(Table3[[#All],[Period]]=T$1)*((Table3[[#All],[Variables ]]=$AF$3)+(Table3[[#All],[Variables ]]=$AF$2)+(Table3[[#All],[Variables ]]=$AF$4)),0)</f>
        <v>0</v>
      </c>
      <c r="U423" cm="1">
        <f t="array" ref="U423">_xlfn._xlws.FILTER(Table3[[#All],[Name]],(Table3[[#All],[Polygon]]=$A423)*(Table3[[#All],[Period]]=U$1)*((Table3[[#All],[Variables ]]=$AF$3)+(Table3[[#All],[Variables ]]=$AF$2)+(Table3[[#All],[Variables ]]=$AF$4)),0)</f>
        <v>0</v>
      </c>
      <c r="V423" cm="1">
        <f t="array" ref="V423">_xlfn._xlws.FILTER(Table3[[#All],[Name]],(Table3[[#All],[Polygon]]=$A423)*(Table3[[#All],[Period]]=V$1)*((Table3[[#All],[Variables ]]=$AF$3)+(Table3[[#All],[Variables ]]=$AF$2)+(Table3[[#All],[Variables ]]=$AF$4)),0)</f>
        <v>0</v>
      </c>
      <c r="W423" cm="1">
        <f t="array" ref="W423">_xlfn._xlws.FILTER(Table3[[#All],[Name]],(Table3[[#All],[Polygon]]=$A423)*(Table3[[#All],[Period]]=W$1)*((Table3[[#All],[Variables ]]=$AF$3)+(Table3[[#All],[Variables ]]=$AF$2)+(Table3[[#All],[Variables ]]=$AF$4)),0)</f>
        <v>0</v>
      </c>
      <c r="X423" cm="1">
        <f t="array" ref="X423">_xlfn._xlws.FILTER(Table3[[#All],[Name]],(Table3[[#All],[Polygon]]=$A423)*(Table3[[#All],[Period]]=X$1)*((Table3[[#All],[Variables ]]=$AF$3)+(Table3[[#All],[Variables ]]=$AF$2)+(Table3[[#All],[Variables ]]=$AF$4)),0)</f>
        <v>0</v>
      </c>
      <c r="Y423" t="str" cm="1">
        <f t="array" ref="Y423">_xlfn._xlws.FILTER(Table3[[#All],[Name]],(Table3[[#All],[Polygon]]=$A423)*(Table3[[#All],[Period]]=Y$1)*((Table3[[#All],[Variables ]]=$AF$3)+(Table3[[#All],[Variables ]]=$AF$2)+(Table3[[#All],[Variables ]]=$AF$4)),0)</f>
        <v>H</v>
      </c>
      <c r="Z423" t="str" cm="1">
        <f t="array" ref="Z423">_xlfn._xlws.FILTER(Table3[[#All],[Name]],(Table3[[#All],[Polygon]]=$A423)*(Table3[[#All],[Period]]=Z$1)*((Table3[[#All],[Variables ]]=$AF$3)+(Table3[[#All],[Variables ]]=$AF$2)+(Table3[[#All],[Variables ]]=$AF$4)),0)</f>
        <v>AH</v>
      </c>
      <c r="AA423" t="str" cm="1">
        <f t="array" ref="AA423">_xlfn._xlws.FILTER(Table3[[#All],[Name]],(Table3[[#All],[Polygon]]=$A423)*(Table3[[#All],[Period]]=AA$1)*((Table3[[#All],[Variables ]]=$AF$3)+(Table3[[#All],[Variables ]]=$AF$2)+(Table3[[#All],[Variables ]]=$AF$4)),0)</f>
        <v>AH</v>
      </c>
      <c r="AB423" t="str" cm="1">
        <f t="array" ref="AB423">_xlfn._xlws.FILTER(Table3[[#All],[Name]],(Table3[[#All],[Polygon]]=$A423)*(Table3[[#All],[Period]]=AB$1)*((Table3[[#All],[Variables ]]=$AF$3)+(Table3[[#All],[Variables ]]=$AF$2)+(Table3[[#All],[Variables ]]=$AF$4)),0)</f>
        <v>PCT</v>
      </c>
      <c r="AC423" t="str" cm="1">
        <f t="array" ref="AC423">_xlfn._xlws.FILTER(Table3[[#All],[Name]],(Table3[[#All],[Polygon]]=$A423)*(Table3[[#All],[Period]]=AC$1)*((Table3[[#All],[Variables ]]=$AF$3)+(Table3[[#All],[Variables ]]=$AF$2)+(Table3[[#All],[Variables ]]=$AF$4)),0)</f>
        <v>AH</v>
      </c>
      <c r="AD423" t="str" cm="1">
        <f t="array" ref="AD423">_xlfn._xlws.FILTER(Table3[[#All],[Name]],(Table3[[#All],[Polygon]]=$A423)*(Table3[[#All],[Period]]=AD$1)*((Table3[[#All],[Variables ]]=$AF$3)+(Table3[[#All],[Variables ]]=$AF$2)+(Table3[[#All],[Variables ]]=$AF$4)),0)</f>
        <v>AH</v>
      </c>
    </row>
    <row r="424" spans="1:30" x14ac:dyDescent="0.35">
      <c r="A424" s="5">
        <v>44</v>
      </c>
      <c r="B424" s="6" t="s">
        <v>1507</v>
      </c>
      <c r="C424" s="8">
        <v>31.784081520000001</v>
      </c>
      <c r="D424" s="6" t="s">
        <v>1466</v>
      </c>
      <c r="E424" s="6">
        <v>3</v>
      </c>
      <c r="F424" s="6">
        <v>3</v>
      </c>
      <c r="G424" s="6">
        <v>5</v>
      </c>
      <c r="H424" s="6"/>
      <c r="I424" s="6">
        <v>1962</v>
      </c>
      <c r="J424" s="6">
        <v>0</v>
      </c>
      <c r="K424" s="6" t="s">
        <v>2029</v>
      </c>
      <c r="L424" s="6">
        <v>46</v>
      </c>
      <c r="M424" s="6">
        <v>46</v>
      </c>
      <c r="N424" s="6">
        <v>38.999831829999998</v>
      </c>
      <c r="O424" s="9">
        <v>32.344000000000001</v>
      </c>
      <c r="P424" cm="1">
        <f t="array" ref="P424">_xlfn._xlws.FILTER(Table3[[#All],[Name]],(Table3[[#All],[Polygon]]=$A424)*(Table3[[#All],[Period]]=P$1)*((Table3[[#All],[Variables ]]=$AF$3)+(Table3[[#All],[Variables ]]=$AF$2)+(Table3[[#All],[Variables ]]=$AF$4)),0)</f>
        <v>0</v>
      </c>
      <c r="Q424" t="str" cm="1">
        <f t="array" ref="Q424">_xlfn._xlws.FILTER(Table3[[#All],[Name]],(Table3[[#All],[Polygon]]=$A424)*(Table3[[#All],[Period]]=Q$1)*((Table3[[#All],[Variables ]]=$AF$3)+(Table3[[#All],[Variables ]]=$AF$2)+(Table3[[#All],[Variables ]]=$AF$4)),0)</f>
        <v>AH</v>
      </c>
      <c r="R424" cm="1">
        <f t="array" ref="R424">_xlfn._xlws.FILTER(Table3[[#All],[Name]],(Table3[[#All],[Polygon]]=$A424)*(Table3[[#All],[Period]]=R$1)*((Table3[[#All],[Variables ]]=$AF$3)+(Table3[[#All],[Variables ]]=$AF$2)+(Table3[[#All],[Variables ]]=$AF$4)),0)</f>
        <v>0</v>
      </c>
      <c r="S424" cm="1">
        <f t="array" ref="S424">_xlfn._xlws.FILTER(Table3[[#All],[Name]],(Table3[[#All],[Polygon]]=$A424)*(Table3[[#All],[Period]]=S$1)*((Table3[[#All],[Variables ]]=$AF$3)+(Table3[[#All],[Variables ]]=$AF$2)+(Table3[[#All],[Variables ]]=$AF$4)),0)</f>
        <v>0</v>
      </c>
      <c r="T424" cm="1">
        <f t="array" ref="T424">_xlfn._xlws.FILTER(Table3[[#All],[Name]],(Table3[[#All],[Polygon]]=$A424)*(Table3[[#All],[Period]]=T$1)*((Table3[[#All],[Variables ]]=$AF$3)+(Table3[[#All],[Variables ]]=$AF$2)+(Table3[[#All],[Variables ]]=$AF$4)),0)</f>
        <v>0</v>
      </c>
      <c r="U424" cm="1">
        <f t="array" ref="U424">_xlfn._xlws.FILTER(Table3[[#All],[Name]],(Table3[[#All],[Polygon]]=$A424)*(Table3[[#All],[Period]]=U$1)*((Table3[[#All],[Variables ]]=$AF$3)+(Table3[[#All],[Variables ]]=$AF$2)+(Table3[[#All],[Variables ]]=$AF$4)),0)</f>
        <v>0</v>
      </c>
      <c r="V424" cm="1">
        <f t="array" ref="V424">_xlfn._xlws.FILTER(Table3[[#All],[Name]],(Table3[[#All],[Polygon]]=$A424)*(Table3[[#All],[Period]]=V$1)*((Table3[[#All],[Variables ]]=$AF$3)+(Table3[[#All],[Variables ]]=$AF$2)+(Table3[[#All],[Variables ]]=$AF$4)),0)</f>
        <v>0</v>
      </c>
      <c r="W424" cm="1">
        <f t="array" ref="W424">_xlfn._xlws.FILTER(Table3[[#All],[Name]],(Table3[[#All],[Polygon]]=$A424)*(Table3[[#All],[Period]]=W$1)*((Table3[[#All],[Variables ]]=$AF$3)+(Table3[[#All],[Variables ]]=$AF$2)+(Table3[[#All],[Variables ]]=$AF$4)),0)</f>
        <v>0</v>
      </c>
      <c r="X424" cm="1">
        <f t="array" ref="X424">_xlfn._xlws.FILTER(Table3[[#All],[Name]],(Table3[[#All],[Polygon]]=$A424)*(Table3[[#All],[Period]]=X$1)*((Table3[[#All],[Variables ]]=$AF$3)+(Table3[[#All],[Variables ]]=$AF$2)+(Table3[[#All],[Variables ]]=$AF$4)),0)</f>
        <v>0</v>
      </c>
      <c r="Y424" t="str" cm="1">
        <f t="array" ref="Y424">_xlfn._xlws.FILTER(Table3[[#All],[Name]],(Table3[[#All],[Polygon]]=$A424)*(Table3[[#All],[Period]]=Y$1)*((Table3[[#All],[Variables ]]=$AF$3)+(Table3[[#All],[Variables ]]=$AF$2)+(Table3[[#All],[Variables ]]=$AF$4)),0)</f>
        <v>H</v>
      </c>
      <c r="Z424" t="str" cm="1">
        <f t="array" ref="Z424">_xlfn._xlws.FILTER(Table3[[#All],[Name]],(Table3[[#All],[Polygon]]=$A424)*(Table3[[#All],[Period]]=Z$1)*((Table3[[#All],[Variables ]]=$AF$3)+(Table3[[#All],[Variables ]]=$AF$2)+(Table3[[#All],[Variables ]]=$AF$4)),0)</f>
        <v>AH</v>
      </c>
      <c r="AA424" t="str" cm="1">
        <f t="array" ref="AA424">_xlfn._xlws.FILTER(Table3[[#All],[Name]],(Table3[[#All],[Polygon]]=$A424)*(Table3[[#All],[Period]]=AA$1)*((Table3[[#All],[Variables ]]=$AF$3)+(Table3[[#All],[Variables ]]=$AF$2)+(Table3[[#All],[Variables ]]=$AF$4)),0)</f>
        <v>AH</v>
      </c>
      <c r="AB424" t="str" cm="1">
        <f t="array" ref="AB424">_xlfn._xlws.FILTER(Table3[[#All],[Name]],(Table3[[#All],[Polygon]]=$A424)*(Table3[[#All],[Period]]=AB$1)*((Table3[[#All],[Variables ]]=$AF$3)+(Table3[[#All],[Variables ]]=$AF$2)+(Table3[[#All],[Variables ]]=$AF$4)),0)</f>
        <v>PCT</v>
      </c>
      <c r="AC424" t="str" cm="1">
        <f t="array" ref="AC424">_xlfn._xlws.FILTER(Table3[[#All],[Name]],(Table3[[#All],[Polygon]]=$A424)*(Table3[[#All],[Period]]=AC$1)*((Table3[[#All],[Variables ]]=$AF$3)+(Table3[[#All],[Variables ]]=$AF$2)+(Table3[[#All],[Variables ]]=$AF$4)),0)</f>
        <v>AH</v>
      </c>
      <c r="AD424" t="str" cm="1">
        <f t="array" ref="AD424">_xlfn._xlws.FILTER(Table3[[#All],[Name]],(Table3[[#All],[Polygon]]=$A424)*(Table3[[#All],[Period]]=AD$1)*((Table3[[#All],[Variables ]]=$AF$3)+(Table3[[#All],[Variables ]]=$AF$2)+(Table3[[#All],[Variables ]]=$AF$4)),0)</f>
        <v>AH</v>
      </c>
    </row>
    <row r="425" spans="1:30" x14ac:dyDescent="0.35">
      <c r="A425" s="3">
        <v>44</v>
      </c>
      <c r="B425" s="4" t="s">
        <v>1507</v>
      </c>
      <c r="C425" s="10">
        <v>31.784081520000001</v>
      </c>
      <c r="D425" s="4" t="s">
        <v>1466</v>
      </c>
      <c r="E425" s="4">
        <v>3</v>
      </c>
      <c r="F425" s="4">
        <v>3</v>
      </c>
      <c r="G425" s="4">
        <v>5</v>
      </c>
      <c r="H425" s="4"/>
      <c r="I425" s="4">
        <v>1962</v>
      </c>
      <c r="J425" s="4">
        <v>0</v>
      </c>
      <c r="K425" s="4" t="s">
        <v>2029</v>
      </c>
      <c r="L425" s="4">
        <v>41</v>
      </c>
      <c r="M425" s="4">
        <v>41</v>
      </c>
      <c r="N425" s="4">
        <v>32.561142779999997</v>
      </c>
      <c r="O425" s="11">
        <v>3.7679999999999998</v>
      </c>
      <c r="P425" cm="1">
        <f t="array" ref="P425">_xlfn._xlws.FILTER(Table3[[#All],[Name]],(Table3[[#All],[Polygon]]=$A425)*(Table3[[#All],[Period]]=P$1)*((Table3[[#All],[Variables ]]=$AF$3)+(Table3[[#All],[Variables ]]=$AF$2)+(Table3[[#All],[Variables ]]=$AF$4)),0)</f>
        <v>0</v>
      </c>
      <c r="Q425" t="str" cm="1">
        <f t="array" ref="Q425">_xlfn._xlws.FILTER(Table3[[#All],[Name]],(Table3[[#All],[Polygon]]=$A425)*(Table3[[#All],[Period]]=Q$1)*((Table3[[#All],[Variables ]]=$AF$3)+(Table3[[#All],[Variables ]]=$AF$2)+(Table3[[#All],[Variables ]]=$AF$4)),0)</f>
        <v>AH</v>
      </c>
      <c r="R425" cm="1">
        <f t="array" ref="R425">_xlfn._xlws.FILTER(Table3[[#All],[Name]],(Table3[[#All],[Polygon]]=$A425)*(Table3[[#All],[Period]]=R$1)*((Table3[[#All],[Variables ]]=$AF$3)+(Table3[[#All],[Variables ]]=$AF$2)+(Table3[[#All],[Variables ]]=$AF$4)),0)</f>
        <v>0</v>
      </c>
      <c r="S425" cm="1">
        <f t="array" ref="S425">_xlfn._xlws.FILTER(Table3[[#All],[Name]],(Table3[[#All],[Polygon]]=$A425)*(Table3[[#All],[Period]]=S$1)*((Table3[[#All],[Variables ]]=$AF$3)+(Table3[[#All],[Variables ]]=$AF$2)+(Table3[[#All],[Variables ]]=$AF$4)),0)</f>
        <v>0</v>
      </c>
      <c r="T425" cm="1">
        <f t="array" ref="T425">_xlfn._xlws.FILTER(Table3[[#All],[Name]],(Table3[[#All],[Polygon]]=$A425)*(Table3[[#All],[Period]]=T$1)*((Table3[[#All],[Variables ]]=$AF$3)+(Table3[[#All],[Variables ]]=$AF$2)+(Table3[[#All],[Variables ]]=$AF$4)),0)</f>
        <v>0</v>
      </c>
      <c r="U425" cm="1">
        <f t="array" ref="U425">_xlfn._xlws.FILTER(Table3[[#All],[Name]],(Table3[[#All],[Polygon]]=$A425)*(Table3[[#All],[Period]]=U$1)*((Table3[[#All],[Variables ]]=$AF$3)+(Table3[[#All],[Variables ]]=$AF$2)+(Table3[[#All],[Variables ]]=$AF$4)),0)</f>
        <v>0</v>
      </c>
      <c r="V425" cm="1">
        <f t="array" ref="V425">_xlfn._xlws.FILTER(Table3[[#All],[Name]],(Table3[[#All],[Polygon]]=$A425)*(Table3[[#All],[Period]]=V$1)*((Table3[[#All],[Variables ]]=$AF$3)+(Table3[[#All],[Variables ]]=$AF$2)+(Table3[[#All],[Variables ]]=$AF$4)),0)</f>
        <v>0</v>
      </c>
      <c r="W425" cm="1">
        <f t="array" ref="W425">_xlfn._xlws.FILTER(Table3[[#All],[Name]],(Table3[[#All],[Polygon]]=$A425)*(Table3[[#All],[Period]]=W$1)*((Table3[[#All],[Variables ]]=$AF$3)+(Table3[[#All],[Variables ]]=$AF$2)+(Table3[[#All],[Variables ]]=$AF$4)),0)</f>
        <v>0</v>
      </c>
      <c r="X425" cm="1">
        <f t="array" ref="X425">_xlfn._xlws.FILTER(Table3[[#All],[Name]],(Table3[[#All],[Polygon]]=$A425)*(Table3[[#All],[Period]]=X$1)*((Table3[[#All],[Variables ]]=$AF$3)+(Table3[[#All],[Variables ]]=$AF$2)+(Table3[[#All],[Variables ]]=$AF$4)),0)</f>
        <v>0</v>
      </c>
      <c r="Y425" t="str" cm="1">
        <f t="array" ref="Y425">_xlfn._xlws.FILTER(Table3[[#All],[Name]],(Table3[[#All],[Polygon]]=$A425)*(Table3[[#All],[Period]]=Y$1)*((Table3[[#All],[Variables ]]=$AF$3)+(Table3[[#All],[Variables ]]=$AF$2)+(Table3[[#All],[Variables ]]=$AF$4)),0)</f>
        <v>H</v>
      </c>
      <c r="Z425" t="str" cm="1">
        <f t="array" ref="Z425">_xlfn._xlws.FILTER(Table3[[#All],[Name]],(Table3[[#All],[Polygon]]=$A425)*(Table3[[#All],[Period]]=Z$1)*((Table3[[#All],[Variables ]]=$AF$3)+(Table3[[#All],[Variables ]]=$AF$2)+(Table3[[#All],[Variables ]]=$AF$4)),0)</f>
        <v>AH</v>
      </c>
      <c r="AA425" t="str" cm="1">
        <f t="array" ref="AA425">_xlfn._xlws.FILTER(Table3[[#All],[Name]],(Table3[[#All],[Polygon]]=$A425)*(Table3[[#All],[Period]]=AA$1)*((Table3[[#All],[Variables ]]=$AF$3)+(Table3[[#All],[Variables ]]=$AF$2)+(Table3[[#All],[Variables ]]=$AF$4)),0)</f>
        <v>AH</v>
      </c>
      <c r="AB425" t="str" cm="1">
        <f t="array" ref="AB425">_xlfn._xlws.FILTER(Table3[[#All],[Name]],(Table3[[#All],[Polygon]]=$A425)*(Table3[[#All],[Period]]=AB$1)*((Table3[[#All],[Variables ]]=$AF$3)+(Table3[[#All],[Variables ]]=$AF$2)+(Table3[[#All],[Variables ]]=$AF$4)),0)</f>
        <v>PCT</v>
      </c>
      <c r="AC425" t="str" cm="1">
        <f t="array" ref="AC425">_xlfn._xlws.FILTER(Table3[[#All],[Name]],(Table3[[#All],[Polygon]]=$A425)*(Table3[[#All],[Period]]=AC$1)*((Table3[[#All],[Variables ]]=$AF$3)+(Table3[[#All],[Variables ]]=$AF$2)+(Table3[[#All],[Variables ]]=$AF$4)),0)</f>
        <v>AH</v>
      </c>
      <c r="AD425" t="str" cm="1">
        <f t="array" ref="AD425">_xlfn._xlws.FILTER(Table3[[#All],[Name]],(Table3[[#All],[Polygon]]=$A425)*(Table3[[#All],[Period]]=AD$1)*((Table3[[#All],[Variables ]]=$AF$3)+(Table3[[#All],[Variables ]]=$AF$2)+(Table3[[#All],[Variables ]]=$AF$4)),0)</f>
        <v>AH</v>
      </c>
    </row>
    <row r="426" spans="1:30" x14ac:dyDescent="0.35">
      <c r="A426" s="5">
        <v>44</v>
      </c>
      <c r="B426" s="6" t="s">
        <v>1507</v>
      </c>
      <c r="C426" s="8">
        <v>31.784081520000001</v>
      </c>
      <c r="D426" s="6" t="s">
        <v>1466</v>
      </c>
      <c r="E426" s="6">
        <v>3</v>
      </c>
      <c r="F426" s="6">
        <v>3</v>
      </c>
      <c r="G426" s="6">
        <v>5</v>
      </c>
      <c r="H426" s="6"/>
      <c r="I426" s="6">
        <v>1962</v>
      </c>
      <c r="J426" s="6">
        <v>0</v>
      </c>
      <c r="K426" s="6" t="s">
        <v>2029</v>
      </c>
      <c r="L426" s="6">
        <v>43</v>
      </c>
      <c r="M426" s="6">
        <v>43</v>
      </c>
      <c r="N426" s="6">
        <v>9.1747339839999995</v>
      </c>
      <c r="O426" s="9">
        <v>3.7650000000000001</v>
      </c>
      <c r="P426" cm="1">
        <f t="array" ref="P426">_xlfn._xlws.FILTER(Table3[[#All],[Name]],(Table3[[#All],[Polygon]]=$A426)*(Table3[[#All],[Period]]=P$1)*((Table3[[#All],[Variables ]]=$AF$3)+(Table3[[#All],[Variables ]]=$AF$2)+(Table3[[#All],[Variables ]]=$AF$4)),0)</f>
        <v>0</v>
      </c>
      <c r="Q426" t="str" cm="1">
        <f t="array" ref="Q426">_xlfn._xlws.FILTER(Table3[[#All],[Name]],(Table3[[#All],[Polygon]]=$A426)*(Table3[[#All],[Period]]=Q$1)*((Table3[[#All],[Variables ]]=$AF$3)+(Table3[[#All],[Variables ]]=$AF$2)+(Table3[[#All],[Variables ]]=$AF$4)),0)</f>
        <v>AH</v>
      </c>
      <c r="R426" cm="1">
        <f t="array" ref="R426">_xlfn._xlws.FILTER(Table3[[#All],[Name]],(Table3[[#All],[Polygon]]=$A426)*(Table3[[#All],[Period]]=R$1)*((Table3[[#All],[Variables ]]=$AF$3)+(Table3[[#All],[Variables ]]=$AF$2)+(Table3[[#All],[Variables ]]=$AF$4)),0)</f>
        <v>0</v>
      </c>
      <c r="S426" cm="1">
        <f t="array" ref="S426">_xlfn._xlws.FILTER(Table3[[#All],[Name]],(Table3[[#All],[Polygon]]=$A426)*(Table3[[#All],[Period]]=S$1)*((Table3[[#All],[Variables ]]=$AF$3)+(Table3[[#All],[Variables ]]=$AF$2)+(Table3[[#All],[Variables ]]=$AF$4)),0)</f>
        <v>0</v>
      </c>
      <c r="T426" cm="1">
        <f t="array" ref="T426">_xlfn._xlws.FILTER(Table3[[#All],[Name]],(Table3[[#All],[Polygon]]=$A426)*(Table3[[#All],[Period]]=T$1)*((Table3[[#All],[Variables ]]=$AF$3)+(Table3[[#All],[Variables ]]=$AF$2)+(Table3[[#All],[Variables ]]=$AF$4)),0)</f>
        <v>0</v>
      </c>
      <c r="U426" cm="1">
        <f t="array" ref="U426">_xlfn._xlws.FILTER(Table3[[#All],[Name]],(Table3[[#All],[Polygon]]=$A426)*(Table3[[#All],[Period]]=U$1)*((Table3[[#All],[Variables ]]=$AF$3)+(Table3[[#All],[Variables ]]=$AF$2)+(Table3[[#All],[Variables ]]=$AF$4)),0)</f>
        <v>0</v>
      </c>
      <c r="V426" cm="1">
        <f t="array" ref="V426">_xlfn._xlws.FILTER(Table3[[#All],[Name]],(Table3[[#All],[Polygon]]=$A426)*(Table3[[#All],[Period]]=V$1)*((Table3[[#All],[Variables ]]=$AF$3)+(Table3[[#All],[Variables ]]=$AF$2)+(Table3[[#All],[Variables ]]=$AF$4)),0)</f>
        <v>0</v>
      </c>
      <c r="W426" cm="1">
        <f t="array" ref="W426">_xlfn._xlws.FILTER(Table3[[#All],[Name]],(Table3[[#All],[Polygon]]=$A426)*(Table3[[#All],[Period]]=W$1)*((Table3[[#All],[Variables ]]=$AF$3)+(Table3[[#All],[Variables ]]=$AF$2)+(Table3[[#All],[Variables ]]=$AF$4)),0)</f>
        <v>0</v>
      </c>
      <c r="X426" cm="1">
        <f t="array" ref="X426">_xlfn._xlws.FILTER(Table3[[#All],[Name]],(Table3[[#All],[Polygon]]=$A426)*(Table3[[#All],[Period]]=X$1)*((Table3[[#All],[Variables ]]=$AF$3)+(Table3[[#All],[Variables ]]=$AF$2)+(Table3[[#All],[Variables ]]=$AF$4)),0)</f>
        <v>0</v>
      </c>
      <c r="Y426" t="str" cm="1">
        <f t="array" ref="Y426">_xlfn._xlws.FILTER(Table3[[#All],[Name]],(Table3[[#All],[Polygon]]=$A426)*(Table3[[#All],[Period]]=Y$1)*((Table3[[#All],[Variables ]]=$AF$3)+(Table3[[#All],[Variables ]]=$AF$2)+(Table3[[#All],[Variables ]]=$AF$4)),0)</f>
        <v>H</v>
      </c>
      <c r="Z426" t="str" cm="1">
        <f t="array" ref="Z426">_xlfn._xlws.FILTER(Table3[[#All],[Name]],(Table3[[#All],[Polygon]]=$A426)*(Table3[[#All],[Period]]=Z$1)*((Table3[[#All],[Variables ]]=$AF$3)+(Table3[[#All],[Variables ]]=$AF$2)+(Table3[[#All],[Variables ]]=$AF$4)),0)</f>
        <v>AH</v>
      </c>
      <c r="AA426" t="str" cm="1">
        <f t="array" ref="AA426">_xlfn._xlws.FILTER(Table3[[#All],[Name]],(Table3[[#All],[Polygon]]=$A426)*(Table3[[#All],[Period]]=AA$1)*((Table3[[#All],[Variables ]]=$AF$3)+(Table3[[#All],[Variables ]]=$AF$2)+(Table3[[#All],[Variables ]]=$AF$4)),0)</f>
        <v>AH</v>
      </c>
      <c r="AB426" t="str" cm="1">
        <f t="array" ref="AB426">_xlfn._xlws.FILTER(Table3[[#All],[Name]],(Table3[[#All],[Polygon]]=$A426)*(Table3[[#All],[Period]]=AB$1)*((Table3[[#All],[Variables ]]=$AF$3)+(Table3[[#All],[Variables ]]=$AF$2)+(Table3[[#All],[Variables ]]=$AF$4)),0)</f>
        <v>PCT</v>
      </c>
      <c r="AC426" t="str" cm="1">
        <f t="array" ref="AC426">_xlfn._xlws.FILTER(Table3[[#All],[Name]],(Table3[[#All],[Polygon]]=$A426)*(Table3[[#All],[Period]]=AC$1)*((Table3[[#All],[Variables ]]=$AF$3)+(Table3[[#All],[Variables ]]=$AF$2)+(Table3[[#All],[Variables ]]=$AF$4)),0)</f>
        <v>AH</v>
      </c>
      <c r="AD426" t="str" cm="1">
        <f t="array" ref="AD426">_xlfn._xlws.FILTER(Table3[[#All],[Name]],(Table3[[#All],[Polygon]]=$A426)*(Table3[[#All],[Period]]=AD$1)*((Table3[[#All],[Variables ]]=$AF$3)+(Table3[[#All],[Variables ]]=$AF$2)+(Table3[[#All],[Variables ]]=$AF$4)),0)</f>
        <v>AH</v>
      </c>
    </row>
    <row r="427" spans="1:30" x14ac:dyDescent="0.35">
      <c r="A427" s="3">
        <v>44</v>
      </c>
      <c r="B427" s="4" t="s">
        <v>1507</v>
      </c>
      <c r="C427" s="10">
        <v>31.784081520000001</v>
      </c>
      <c r="D427" s="4" t="s">
        <v>1466</v>
      </c>
      <c r="E427" s="4">
        <v>3</v>
      </c>
      <c r="F427" s="4">
        <v>3</v>
      </c>
      <c r="G427" s="4">
        <v>5</v>
      </c>
      <c r="H427" s="4"/>
      <c r="I427" s="4">
        <v>1962</v>
      </c>
      <c r="J427" s="4">
        <v>0</v>
      </c>
      <c r="K427" s="4" t="s">
        <v>2029</v>
      </c>
      <c r="L427" s="4">
        <v>44</v>
      </c>
      <c r="M427" s="4">
        <v>44</v>
      </c>
      <c r="N427" s="4">
        <v>31.784081520000001</v>
      </c>
      <c r="O427" s="11">
        <v>31.783999999999999</v>
      </c>
      <c r="P427" cm="1">
        <f t="array" ref="P427">_xlfn._xlws.FILTER(Table3[[#All],[Name]],(Table3[[#All],[Polygon]]=$A427)*(Table3[[#All],[Period]]=P$1)*((Table3[[#All],[Variables ]]=$AF$3)+(Table3[[#All],[Variables ]]=$AF$2)+(Table3[[#All],[Variables ]]=$AF$4)),0)</f>
        <v>0</v>
      </c>
      <c r="Q427" t="str" cm="1">
        <f t="array" ref="Q427">_xlfn._xlws.FILTER(Table3[[#All],[Name]],(Table3[[#All],[Polygon]]=$A427)*(Table3[[#All],[Period]]=Q$1)*((Table3[[#All],[Variables ]]=$AF$3)+(Table3[[#All],[Variables ]]=$AF$2)+(Table3[[#All],[Variables ]]=$AF$4)),0)</f>
        <v>AH</v>
      </c>
      <c r="R427" cm="1">
        <f t="array" ref="R427">_xlfn._xlws.FILTER(Table3[[#All],[Name]],(Table3[[#All],[Polygon]]=$A427)*(Table3[[#All],[Period]]=R$1)*((Table3[[#All],[Variables ]]=$AF$3)+(Table3[[#All],[Variables ]]=$AF$2)+(Table3[[#All],[Variables ]]=$AF$4)),0)</f>
        <v>0</v>
      </c>
      <c r="S427" cm="1">
        <f t="array" ref="S427">_xlfn._xlws.FILTER(Table3[[#All],[Name]],(Table3[[#All],[Polygon]]=$A427)*(Table3[[#All],[Period]]=S$1)*((Table3[[#All],[Variables ]]=$AF$3)+(Table3[[#All],[Variables ]]=$AF$2)+(Table3[[#All],[Variables ]]=$AF$4)),0)</f>
        <v>0</v>
      </c>
      <c r="T427" cm="1">
        <f t="array" ref="T427">_xlfn._xlws.FILTER(Table3[[#All],[Name]],(Table3[[#All],[Polygon]]=$A427)*(Table3[[#All],[Period]]=T$1)*((Table3[[#All],[Variables ]]=$AF$3)+(Table3[[#All],[Variables ]]=$AF$2)+(Table3[[#All],[Variables ]]=$AF$4)),0)</f>
        <v>0</v>
      </c>
      <c r="U427" cm="1">
        <f t="array" ref="U427">_xlfn._xlws.FILTER(Table3[[#All],[Name]],(Table3[[#All],[Polygon]]=$A427)*(Table3[[#All],[Period]]=U$1)*((Table3[[#All],[Variables ]]=$AF$3)+(Table3[[#All],[Variables ]]=$AF$2)+(Table3[[#All],[Variables ]]=$AF$4)),0)</f>
        <v>0</v>
      </c>
      <c r="V427" cm="1">
        <f t="array" ref="V427">_xlfn._xlws.FILTER(Table3[[#All],[Name]],(Table3[[#All],[Polygon]]=$A427)*(Table3[[#All],[Period]]=V$1)*((Table3[[#All],[Variables ]]=$AF$3)+(Table3[[#All],[Variables ]]=$AF$2)+(Table3[[#All],[Variables ]]=$AF$4)),0)</f>
        <v>0</v>
      </c>
      <c r="W427" cm="1">
        <f t="array" ref="W427">_xlfn._xlws.FILTER(Table3[[#All],[Name]],(Table3[[#All],[Polygon]]=$A427)*(Table3[[#All],[Period]]=W$1)*((Table3[[#All],[Variables ]]=$AF$3)+(Table3[[#All],[Variables ]]=$AF$2)+(Table3[[#All],[Variables ]]=$AF$4)),0)</f>
        <v>0</v>
      </c>
      <c r="X427" cm="1">
        <f t="array" ref="X427">_xlfn._xlws.FILTER(Table3[[#All],[Name]],(Table3[[#All],[Polygon]]=$A427)*(Table3[[#All],[Period]]=X$1)*((Table3[[#All],[Variables ]]=$AF$3)+(Table3[[#All],[Variables ]]=$AF$2)+(Table3[[#All],[Variables ]]=$AF$4)),0)</f>
        <v>0</v>
      </c>
      <c r="Y427" t="str" cm="1">
        <f t="array" ref="Y427">_xlfn._xlws.FILTER(Table3[[#All],[Name]],(Table3[[#All],[Polygon]]=$A427)*(Table3[[#All],[Period]]=Y$1)*((Table3[[#All],[Variables ]]=$AF$3)+(Table3[[#All],[Variables ]]=$AF$2)+(Table3[[#All],[Variables ]]=$AF$4)),0)</f>
        <v>H</v>
      </c>
      <c r="Z427" t="str" cm="1">
        <f t="array" ref="Z427">_xlfn._xlws.FILTER(Table3[[#All],[Name]],(Table3[[#All],[Polygon]]=$A427)*(Table3[[#All],[Period]]=Z$1)*((Table3[[#All],[Variables ]]=$AF$3)+(Table3[[#All],[Variables ]]=$AF$2)+(Table3[[#All],[Variables ]]=$AF$4)),0)</f>
        <v>AH</v>
      </c>
      <c r="AA427" t="str" cm="1">
        <f t="array" ref="AA427">_xlfn._xlws.FILTER(Table3[[#All],[Name]],(Table3[[#All],[Polygon]]=$A427)*(Table3[[#All],[Period]]=AA$1)*((Table3[[#All],[Variables ]]=$AF$3)+(Table3[[#All],[Variables ]]=$AF$2)+(Table3[[#All],[Variables ]]=$AF$4)),0)</f>
        <v>AH</v>
      </c>
      <c r="AB427" t="str" cm="1">
        <f t="array" ref="AB427">_xlfn._xlws.FILTER(Table3[[#All],[Name]],(Table3[[#All],[Polygon]]=$A427)*(Table3[[#All],[Period]]=AB$1)*((Table3[[#All],[Variables ]]=$AF$3)+(Table3[[#All],[Variables ]]=$AF$2)+(Table3[[#All],[Variables ]]=$AF$4)),0)</f>
        <v>PCT</v>
      </c>
      <c r="AC427" t="str" cm="1">
        <f t="array" ref="AC427">_xlfn._xlws.FILTER(Table3[[#All],[Name]],(Table3[[#All],[Polygon]]=$A427)*(Table3[[#All],[Period]]=AC$1)*((Table3[[#All],[Variables ]]=$AF$3)+(Table3[[#All],[Variables ]]=$AF$2)+(Table3[[#All],[Variables ]]=$AF$4)),0)</f>
        <v>AH</v>
      </c>
      <c r="AD427" t="str" cm="1">
        <f t="array" ref="AD427">_xlfn._xlws.FILTER(Table3[[#All],[Name]],(Table3[[#All],[Polygon]]=$A427)*(Table3[[#All],[Period]]=AD$1)*((Table3[[#All],[Variables ]]=$AF$3)+(Table3[[#All],[Variables ]]=$AF$2)+(Table3[[#All],[Variables ]]=$AF$4)),0)</f>
        <v>AH</v>
      </c>
    </row>
    <row r="428" spans="1:30" x14ac:dyDescent="0.35">
      <c r="A428" s="5">
        <v>44</v>
      </c>
      <c r="B428" s="6" t="s">
        <v>1507</v>
      </c>
      <c r="C428" s="8">
        <v>31.784081520000001</v>
      </c>
      <c r="D428" s="6" t="s">
        <v>1466</v>
      </c>
      <c r="E428" s="6">
        <v>3</v>
      </c>
      <c r="F428" s="6">
        <v>3</v>
      </c>
      <c r="G428" s="6">
        <v>5</v>
      </c>
      <c r="H428" s="6"/>
      <c r="I428" s="6">
        <v>1962</v>
      </c>
      <c r="J428" s="6">
        <v>0</v>
      </c>
      <c r="K428" s="6" t="s">
        <v>2029</v>
      </c>
      <c r="L428" s="6">
        <v>21</v>
      </c>
      <c r="M428" s="6">
        <v>21</v>
      </c>
      <c r="N428" s="6">
        <v>19.288570119999999</v>
      </c>
      <c r="O428" s="9">
        <v>0.56299999999999994</v>
      </c>
      <c r="P428" cm="1">
        <f t="array" ref="P428">_xlfn._xlws.FILTER(Table3[[#All],[Name]],(Table3[[#All],[Polygon]]=$A428)*(Table3[[#All],[Period]]=P$1)*((Table3[[#All],[Variables ]]=$AF$3)+(Table3[[#All],[Variables ]]=$AF$2)+(Table3[[#All],[Variables ]]=$AF$4)),0)</f>
        <v>0</v>
      </c>
      <c r="Q428" t="str" cm="1">
        <f t="array" ref="Q428">_xlfn._xlws.FILTER(Table3[[#All],[Name]],(Table3[[#All],[Polygon]]=$A428)*(Table3[[#All],[Period]]=Q$1)*((Table3[[#All],[Variables ]]=$AF$3)+(Table3[[#All],[Variables ]]=$AF$2)+(Table3[[#All],[Variables ]]=$AF$4)),0)</f>
        <v>AH</v>
      </c>
      <c r="R428" cm="1">
        <f t="array" ref="R428">_xlfn._xlws.FILTER(Table3[[#All],[Name]],(Table3[[#All],[Polygon]]=$A428)*(Table3[[#All],[Period]]=R$1)*((Table3[[#All],[Variables ]]=$AF$3)+(Table3[[#All],[Variables ]]=$AF$2)+(Table3[[#All],[Variables ]]=$AF$4)),0)</f>
        <v>0</v>
      </c>
      <c r="S428" cm="1">
        <f t="array" ref="S428">_xlfn._xlws.FILTER(Table3[[#All],[Name]],(Table3[[#All],[Polygon]]=$A428)*(Table3[[#All],[Period]]=S$1)*((Table3[[#All],[Variables ]]=$AF$3)+(Table3[[#All],[Variables ]]=$AF$2)+(Table3[[#All],[Variables ]]=$AF$4)),0)</f>
        <v>0</v>
      </c>
      <c r="T428" cm="1">
        <f t="array" ref="T428">_xlfn._xlws.FILTER(Table3[[#All],[Name]],(Table3[[#All],[Polygon]]=$A428)*(Table3[[#All],[Period]]=T$1)*((Table3[[#All],[Variables ]]=$AF$3)+(Table3[[#All],[Variables ]]=$AF$2)+(Table3[[#All],[Variables ]]=$AF$4)),0)</f>
        <v>0</v>
      </c>
      <c r="U428" cm="1">
        <f t="array" ref="U428">_xlfn._xlws.FILTER(Table3[[#All],[Name]],(Table3[[#All],[Polygon]]=$A428)*(Table3[[#All],[Period]]=U$1)*((Table3[[#All],[Variables ]]=$AF$3)+(Table3[[#All],[Variables ]]=$AF$2)+(Table3[[#All],[Variables ]]=$AF$4)),0)</f>
        <v>0</v>
      </c>
      <c r="V428" cm="1">
        <f t="array" ref="V428">_xlfn._xlws.FILTER(Table3[[#All],[Name]],(Table3[[#All],[Polygon]]=$A428)*(Table3[[#All],[Period]]=V$1)*((Table3[[#All],[Variables ]]=$AF$3)+(Table3[[#All],[Variables ]]=$AF$2)+(Table3[[#All],[Variables ]]=$AF$4)),0)</f>
        <v>0</v>
      </c>
      <c r="W428" cm="1">
        <f t="array" ref="W428">_xlfn._xlws.FILTER(Table3[[#All],[Name]],(Table3[[#All],[Polygon]]=$A428)*(Table3[[#All],[Period]]=W$1)*((Table3[[#All],[Variables ]]=$AF$3)+(Table3[[#All],[Variables ]]=$AF$2)+(Table3[[#All],[Variables ]]=$AF$4)),0)</f>
        <v>0</v>
      </c>
      <c r="X428" cm="1">
        <f t="array" ref="X428">_xlfn._xlws.FILTER(Table3[[#All],[Name]],(Table3[[#All],[Polygon]]=$A428)*(Table3[[#All],[Period]]=X$1)*((Table3[[#All],[Variables ]]=$AF$3)+(Table3[[#All],[Variables ]]=$AF$2)+(Table3[[#All],[Variables ]]=$AF$4)),0)</f>
        <v>0</v>
      </c>
      <c r="Y428" t="str" cm="1">
        <f t="array" ref="Y428">_xlfn._xlws.FILTER(Table3[[#All],[Name]],(Table3[[#All],[Polygon]]=$A428)*(Table3[[#All],[Period]]=Y$1)*((Table3[[#All],[Variables ]]=$AF$3)+(Table3[[#All],[Variables ]]=$AF$2)+(Table3[[#All],[Variables ]]=$AF$4)),0)</f>
        <v>H</v>
      </c>
      <c r="Z428" t="str" cm="1">
        <f t="array" ref="Z428">_xlfn._xlws.FILTER(Table3[[#All],[Name]],(Table3[[#All],[Polygon]]=$A428)*(Table3[[#All],[Period]]=Z$1)*((Table3[[#All],[Variables ]]=$AF$3)+(Table3[[#All],[Variables ]]=$AF$2)+(Table3[[#All],[Variables ]]=$AF$4)),0)</f>
        <v>AH</v>
      </c>
      <c r="AA428" t="str" cm="1">
        <f t="array" ref="AA428">_xlfn._xlws.FILTER(Table3[[#All],[Name]],(Table3[[#All],[Polygon]]=$A428)*(Table3[[#All],[Period]]=AA$1)*((Table3[[#All],[Variables ]]=$AF$3)+(Table3[[#All],[Variables ]]=$AF$2)+(Table3[[#All],[Variables ]]=$AF$4)),0)</f>
        <v>AH</v>
      </c>
      <c r="AB428" t="str" cm="1">
        <f t="array" ref="AB428">_xlfn._xlws.FILTER(Table3[[#All],[Name]],(Table3[[#All],[Polygon]]=$A428)*(Table3[[#All],[Period]]=AB$1)*((Table3[[#All],[Variables ]]=$AF$3)+(Table3[[#All],[Variables ]]=$AF$2)+(Table3[[#All],[Variables ]]=$AF$4)),0)</f>
        <v>PCT</v>
      </c>
      <c r="AC428" t="str" cm="1">
        <f t="array" ref="AC428">_xlfn._xlws.FILTER(Table3[[#All],[Name]],(Table3[[#All],[Polygon]]=$A428)*(Table3[[#All],[Period]]=AC$1)*((Table3[[#All],[Variables ]]=$AF$3)+(Table3[[#All],[Variables ]]=$AF$2)+(Table3[[#All],[Variables ]]=$AF$4)),0)</f>
        <v>AH</v>
      </c>
      <c r="AD428" t="str" cm="1">
        <f t="array" ref="AD428">_xlfn._xlws.FILTER(Table3[[#All],[Name]],(Table3[[#All],[Polygon]]=$A428)*(Table3[[#All],[Period]]=AD$1)*((Table3[[#All],[Variables ]]=$AF$3)+(Table3[[#All],[Variables ]]=$AF$2)+(Table3[[#All],[Variables ]]=$AF$4)),0)</f>
        <v>AH</v>
      </c>
    </row>
    <row r="429" spans="1:30" x14ac:dyDescent="0.35">
      <c r="A429" s="3">
        <v>44</v>
      </c>
      <c r="B429" s="4" t="s">
        <v>1507</v>
      </c>
      <c r="C429" s="10">
        <v>31.784081520000001</v>
      </c>
      <c r="D429" s="4" t="s">
        <v>1466</v>
      </c>
      <c r="E429" s="4">
        <v>3</v>
      </c>
      <c r="F429" s="4">
        <v>3</v>
      </c>
      <c r="G429" s="4">
        <v>5</v>
      </c>
      <c r="H429" s="4"/>
      <c r="I429" s="4">
        <v>1962</v>
      </c>
      <c r="J429" s="4">
        <v>0</v>
      </c>
      <c r="K429" s="4" t="s">
        <v>2029</v>
      </c>
      <c r="L429" s="4">
        <v>800</v>
      </c>
      <c r="M429" s="4">
        <v>800</v>
      </c>
      <c r="N429" s="4">
        <v>51.194460190000001</v>
      </c>
      <c r="O429" s="11">
        <v>16.010999999999999</v>
      </c>
      <c r="P429" cm="1">
        <f t="array" ref="P429">_xlfn._xlws.FILTER(Table3[[#All],[Name]],(Table3[[#All],[Polygon]]=$A429)*(Table3[[#All],[Period]]=P$1)*((Table3[[#All],[Variables ]]=$AF$3)+(Table3[[#All],[Variables ]]=$AF$2)+(Table3[[#All],[Variables ]]=$AF$4)),0)</f>
        <v>0</v>
      </c>
      <c r="Q429" t="str" cm="1">
        <f t="array" ref="Q429">_xlfn._xlws.FILTER(Table3[[#All],[Name]],(Table3[[#All],[Polygon]]=$A429)*(Table3[[#All],[Period]]=Q$1)*((Table3[[#All],[Variables ]]=$AF$3)+(Table3[[#All],[Variables ]]=$AF$2)+(Table3[[#All],[Variables ]]=$AF$4)),0)</f>
        <v>AH</v>
      </c>
      <c r="R429" cm="1">
        <f t="array" ref="R429">_xlfn._xlws.FILTER(Table3[[#All],[Name]],(Table3[[#All],[Polygon]]=$A429)*(Table3[[#All],[Period]]=R$1)*((Table3[[#All],[Variables ]]=$AF$3)+(Table3[[#All],[Variables ]]=$AF$2)+(Table3[[#All],[Variables ]]=$AF$4)),0)</f>
        <v>0</v>
      </c>
      <c r="S429" cm="1">
        <f t="array" ref="S429">_xlfn._xlws.FILTER(Table3[[#All],[Name]],(Table3[[#All],[Polygon]]=$A429)*(Table3[[#All],[Period]]=S$1)*((Table3[[#All],[Variables ]]=$AF$3)+(Table3[[#All],[Variables ]]=$AF$2)+(Table3[[#All],[Variables ]]=$AF$4)),0)</f>
        <v>0</v>
      </c>
      <c r="T429" cm="1">
        <f t="array" ref="T429">_xlfn._xlws.FILTER(Table3[[#All],[Name]],(Table3[[#All],[Polygon]]=$A429)*(Table3[[#All],[Period]]=T$1)*((Table3[[#All],[Variables ]]=$AF$3)+(Table3[[#All],[Variables ]]=$AF$2)+(Table3[[#All],[Variables ]]=$AF$4)),0)</f>
        <v>0</v>
      </c>
      <c r="U429" cm="1">
        <f t="array" ref="U429">_xlfn._xlws.FILTER(Table3[[#All],[Name]],(Table3[[#All],[Polygon]]=$A429)*(Table3[[#All],[Period]]=U$1)*((Table3[[#All],[Variables ]]=$AF$3)+(Table3[[#All],[Variables ]]=$AF$2)+(Table3[[#All],[Variables ]]=$AF$4)),0)</f>
        <v>0</v>
      </c>
      <c r="V429" cm="1">
        <f t="array" ref="V429">_xlfn._xlws.FILTER(Table3[[#All],[Name]],(Table3[[#All],[Polygon]]=$A429)*(Table3[[#All],[Period]]=V$1)*((Table3[[#All],[Variables ]]=$AF$3)+(Table3[[#All],[Variables ]]=$AF$2)+(Table3[[#All],[Variables ]]=$AF$4)),0)</f>
        <v>0</v>
      </c>
      <c r="W429" cm="1">
        <f t="array" ref="W429">_xlfn._xlws.FILTER(Table3[[#All],[Name]],(Table3[[#All],[Polygon]]=$A429)*(Table3[[#All],[Period]]=W$1)*((Table3[[#All],[Variables ]]=$AF$3)+(Table3[[#All],[Variables ]]=$AF$2)+(Table3[[#All],[Variables ]]=$AF$4)),0)</f>
        <v>0</v>
      </c>
      <c r="X429" cm="1">
        <f t="array" ref="X429">_xlfn._xlws.FILTER(Table3[[#All],[Name]],(Table3[[#All],[Polygon]]=$A429)*(Table3[[#All],[Period]]=X$1)*((Table3[[#All],[Variables ]]=$AF$3)+(Table3[[#All],[Variables ]]=$AF$2)+(Table3[[#All],[Variables ]]=$AF$4)),0)</f>
        <v>0</v>
      </c>
      <c r="Y429" t="str" cm="1">
        <f t="array" ref="Y429">_xlfn._xlws.FILTER(Table3[[#All],[Name]],(Table3[[#All],[Polygon]]=$A429)*(Table3[[#All],[Period]]=Y$1)*((Table3[[#All],[Variables ]]=$AF$3)+(Table3[[#All],[Variables ]]=$AF$2)+(Table3[[#All],[Variables ]]=$AF$4)),0)</f>
        <v>H</v>
      </c>
      <c r="Z429" t="str" cm="1">
        <f t="array" ref="Z429">_xlfn._xlws.FILTER(Table3[[#All],[Name]],(Table3[[#All],[Polygon]]=$A429)*(Table3[[#All],[Period]]=Z$1)*((Table3[[#All],[Variables ]]=$AF$3)+(Table3[[#All],[Variables ]]=$AF$2)+(Table3[[#All],[Variables ]]=$AF$4)),0)</f>
        <v>AH</v>
      </c>
      <c r="AA429" t="str" cm="1">
        <f t="array" ref="AA429">_xlfn._xlws.FILTER(Table3[[#All],[Name]],(Table3[[#All],[Polygon]]=$A429)*(Table3[[#All],[Period]]=AA$1)*((Table3[[#All],[Variables ]]=$AF$3)+(Table3[[#All],[Variables ]]=$AF$2)+(Table3[[#All],[Variables ]]=$AF$4)),0)</f>
        <v>AH</v>
      </c>
      <c r="AB429" t="str" cm="1">
        <f t="array" ref="AB429">_xlfn._xlws.FILTER(Table3[[#All],[Name]],(Table3[[#All],[Polygon]]=$A429)*(Table3[[#All],[Period]]=AB$1)*((Table3[[#All],[Variables ]]=$AF$3)+(Table3[[#All],[Variables ]]=$AF$2)+(Table3[[#All],[Variables ]]=$AF$4)),0)</f>
        <v>PCT</v>
      </c>
      <c r="AC429" t="str" cm="1">
        <f t="array" ref="AC429">_xlfn._xlws.FILTER(Table3[[#All],[Name]],(Table3[[#All],[Polygon]]=$A429)*(Table3[[#All],[Period]]=AC$1)*((Table3[[#All],[Variables ]]=$AF$3)+(Table3[[#All],[Variables ]]=$AF$2)+(Table3[[#All],[Variables ]]=$AF$4)),0)</f>
        <v>AH</v>
      </c>
      <c r="AD429" t="str" cm="1">
        <f t="array" ref="AD429">_xlfn._xlws.FILTER(Table3[[#All],[Name]],(Table3[[#All],[Polygon]]=$A429)*(Table3[[#All],[Period]]=AD$1)*((Table3[[#All],[Variables ]]=$AF$3)+(Table3[[#All],[Variables ]]=$AF$2)+(Table3[[#All],[Variables ]]=$AF$4)),0)</f>
        <v>AH</v>
      </c>
    </row>
    <row r="430" spans="1:30" x14ac:dyDescent="0.35">
      <c r="A430" s="5">
        <v>44</v>
      </c>
      <c r="B430" s="6" t="s">
        <v>1507</v>
      </c>
      <c r="C430" s="8">
        <v>31.784081520000001</v>
      </c>
      <c r="D430" s="6" t="s">
        <v>1466</v>
      </c>
      <c r="E430" s="6">
        <v>3</v>
      </c>
      <c r="F430" s="6">
        <v>3</v>
      </c>
      <c r="G430" s="6">
        <v>5</v>
      </c>
      <c r="H430" s="6"/>
      <c r="I430" s="6">
        <v>1962</v>
      </c>
      <c r="J430" s="6">
        <v>0</v>
      </c>
      <c r="K430" s="6" t="s">
        <v>2029</v>
      </c>
      <c r="L430" s="6">
        <v>660</v>
      </c>
      <c r="M430" s="6">
        <v>660</v>
      </c>
      <c r="N430" s="6">
        <v>43.945897410000001</v>
      </c>
      <c r="O430" s="9">
        <v>14.760999999999999</v>
      </c>
      <c r="P430" cm="1">
        <f t="array" ref="P430">_xlfn._xlws.FILTER(Table3[[#All],[Name]],(Table3[[#All],[Polygon]]=$A430)*(Table3[[#All],[Period]]=P$1)*((Table3[[#All],[Variables ]]=$AF$3)+(Table3[[#All],[Variables ]]=$AF$2)+(Table3[[#All],[Variables ]]=$AF$4)),0)</f>
        <v>0</v>
      </c>
      <c r="Q430" t="str" cm="1">
        <f t="array" ref="Q430">_xlfn._xlws.FILTER(Table3[[#All],[Name]],(Table3[[#All],[Polygon]]=$A430)*(Table3[[#All],[Period]]=Q$1)*((Table3[[#All],[Variables ]]=$AF$3)+(Table3[[#All],[Variables ]]=$AF$2)+(Table3[[#All],[Variables ]]=$AF$4)),0)</f>
        <v>AH</v>
      </c>
      <c r="R430" cm="1">
        <f t="array" ref="R430">_xlfn._xlws.FILTER(Table3[[#All],[Name]],(Table3[[#All],[Polygon]]=$A430)*(Table3[[#All],[Period]]=R$1)*((Table3[[#All],[Variables ]]=$AF$3)+(Table3[[#All],[Variables ]]=$AF$2)+(Table3[[#All],[Variables ]]=$AF$4)),0)</f>
        <v>0</v>
      </c>
      <c r="S430" cm="1">
        <f t="array" ref="S430">_xlfn._xlws.FILTER(Table3[[#All],[Name]],(Table3[[#All],[Polygon]]=$A430)*(Table3[[#All],[Period]]=S$1)*((Table3[[#All],[Variables ]]=$AF$3)+(Table3[[#All],[Variables ]]=$AF$2)+(Table3[[#All],[Variables ]]=$AF$4)),0)</f>
        <v>0</v>
      </c>
      <c r="T430" cm="1">
        <f t="array" ref="T430">_xlfn._xlws.FILTER(Table3[[#All],[Name]],(Table3[[#All],[Polygon]]=$A430)*(Table3[[#All],[Period]]=T$1)*((Table3[[#All],[Variables ]]=$AF$3)+(Table3[[#All],[Variables ]]=$AF$2)+(Table3[[#All],[Variables ]]=$AF$4)),0)</f>
        <v>0</v>
      </c>
      <c r="U430" cm="1">
        <f t="array" ref="U430">_xlfn._xlws.FILTER(Table3[[#All],[Name]],(Table3[[#All],[Polygon]]=$A430)*(Table3[[#All],[Period]]=U$1)*((Table3[[#All],[Variables ]]=$AF$3)+(Table3[[#All],[Variables ]]=$AF$2)+(Table3[[#All],[Variables ]]=$AF$4)),0)</f>
        <v>0</v>
      </c>
      <c r="V430" cm="1">
        <f t="array" ref="V430">_xlfn._xlws.FILTER(Table3[[#All],[Name]],(Table3[[#All],[Polygon]]=$A430)*(Table3[[#All],[Period]]=V$1)*((Table3[[#All],[Variables ]]=$AF$3)+(Table3[[#All],[Variables ]]=$AF$2)+(Table3[[#All],[Variables ]]=$AF$4)),0)</f>
        <v>0</v>
      </c>
      <c r="W430" cm="1">
        <f t="array" ref="W430">_xlfn._xlws.FILTER(Table3[[#All],[Name]],(Table3[[#All],[Polygon]]=$A430)*(Table3[[#All],[Period]]=W$1)*((Table3[[#All],[Variables ]]=$AF$3)+(Table3[[#All],[Variables ]]=$AF$2)+(Table3[[#All],[Variables ]]=$AF$4)),0)</f>
        <v>0</v>
      </c>
      <c r="X430" cm="1">
        <f t="array" ref="X430">_xlfn._xlws.FILTER(Table3[[#All],[Name]],(Table3[[#All],[Polygon]]=$A430)*(Table3[[#All],[Period]]=X$1)*((Table3[[#All],[Variables ]]=$AF$3)+(Table3[[#All],[Variables ]]=$AF$2)+(Table3[[#All],[Variables ]]=$AF$4)),0)</f>
        <v>0</v>
      </c>
      <c r="Y430" t="str" cm="1">
        <f t="array" ref="Y430">_xlfn._xlws.FILTER(Table3[[#All],[Name]],(Table3[[#All],[Polygon]]=$A430)*(Table3[[#All],[Period]]=Y$1)*((Table3[[#All],[Variables ]]=$AF$3)+(Table3[[#All],[Variables ]]=$AF$2)+(Table3[[#All],[Variables ]]=$AF$4)),0)</f>
        <v>H</v>
      </c>
      <c r="Z430" t="str" cm="1">
        <f t="array" ref="Z430">_xlfn._xlws.FILTER(Table3[[#All],[Name]],(Table3[[#All],[Polygon]]=$A430)*(Table3[[#All],[Period]]=Z$1)*((Table3[[#All],[Variables ]]=$AF$3)+(Table3[[#All],[Variables ]]=$AF$2)+(Table3[[#All],[Variables ]]=$AF$4)),0)</f>
        <v>AH</v>
      </c>
      <c r="AA430" t="str" cm="1">
        <f t="array" ref="AA430">_xlfn._xlws.FILTER(Table3[[#All],[Name]],(Table3[[#All],[Polygon]]=$A430)*(Table3[[#All],[Period]]=AA$1)*((Table3[[#All],[Variables ]]=$AF$3)+(Table3[[#All],[Variables ]]=$AF$2)+(Table3[[#All],[Variables ]]=$AF$4)),0)</f>
        <v>AH</v>
      </c>
      <c r="AB430" t="str" cm="1">
        <f t="array" ref="AB430">_xlfn._xlws.FILTER(Table3[[#All],[Name]],(Table3[[#All],[Polygon]]=$A430)*(Table3[[#All],[Period]]=AB$1)*((Table3[[#All],[Variables ]]=$AF$3)+(Table3[[#All],[Variables ]]=$AF$2)+(Table3[[#All],[Variables ]]=$AF$4)),0)</f>
        <v>PCT</v>
      </c>
      <c r="AC430" t="str" cm="1">
        <f t="array" ref="AC430">_xlfn._xlws.FILTER(Table3[[#All],[Name]],(Table3[[#All],[Polygon]]=$A430)*(Table3[[#All],[Period]]=AC$1)*((Table3[[#All],[Variables ]]=$AF$3)+(Table3[[#All],[Variables ]]=$AF$2)+(Table3[[#All],[Variables ]]=$AF$4)),0)</f>
        <v>AH</v>
      </c>
      <c r="AD430" t="str" cm="1">
        <f t="array" ref="AD430">_xlfn._xlws.FILTER(Table3[[#All],[Name]],(Table3[[#All],[Polygon]]=$A430)*(Table3[[#All],[Period]]=AD$1)*((Table3[[#All],[Variables ]]=$AF$3)+(Table3[[#All],[Variables ]]=$AF$2)+(Table3[[#All],[Variables ]]=$AF$4)),0)</f>
        <v>AH</v>
      </c>
    </row>
    <row r="431" spans="1:30" x14ac:dyDescent="0.35">
      <c r="A431" s="3">
        <v>45</v>
      </c>
      <c r="B431" s="4" t="s">
        <v>1527</v>
      </c>
      <c r="C431" s="10">
        <v>4.2210151099999997</v>
      </c>
      <c r="D431" s="4" t="s">
        <v>1466</v>
      </c>
      <c r="E431" s="4">
        <v>0</v>
      </c>
      <c r="F431" s="4">
        <v>4</v>
      </c>
      <c r="G431" s="4">
        <v>4</v>
      </c>
      <c r="H431" s="4"/>
      <c r="I431" s="4">
        <v>0</v>
      </c>
      <c r="J431" s="4">
        <v>0</v>
      </c>
      <c r="K431" s="4" t="s">
        <v>1362</v>
      </c>
      <c r="L431" s="4">
        <v>17</v>
      </c>
      <c r="M431" s="4">
        <v>0</v>
      </c>
      <c r="N431" s="4"/>
      <c r="O431" s="11">
        <v>5.77</v>
      </c>
      <c r="P431" cm="1">
        <f t="array" ref="P431">_xlfn._xlws.FILTER(Table3[[#All],[Name]],(Table3[[#All],[Polygon]]=$A431)*(Table3[[#All],[Period]]=P$1)*((Table3[[#All],[Variables ]]=$AF$3)+(Table3[[#All],[Variables ]]=$AF$2)+(Table3[[#All],[Variables ]]=$AF$4)),0)</f>
        <v>0</v>
      </c>
      <c r="Q431" t="str" cm="1">
        <f t="array" ref="Q431">_xlfn._xlws.FILTER(Table3[[#All],[Name]],(Table3[[#All],[Polygon]]=$A431)*(Table3[[#All],[Period]]=Q$1)*((Table3[[#All],[Variables ]]=$AF$3)+(Table3[[#All],[Variables ]]=$AF$2)+(Table3[[#All],[Variables ]]=$AF$4)),0)</f>
        <v>AH</v>
      </c>
      <c r="R431" cm="1">
        <f t="array" ref="R431">_xlfn._xlws.FILTER(Table3[[#All],[Name]],(Table3[[#All],[Polygon]]=$A431)*(Table3[[#All],[Period]]=R$1)*((Table3[[#All],[Variables ]]=$AF$3)+(Table3[[#All],[Variables ]]=$AF$2)+(Table3[[#All],[Variables ]]=$AF$4)),0)</f>
        <v>0</v>
      </c>
      <c r="S431" cm="1">
        <f t="array" ref="S431">_xlfn._xlws.FILTER(Table3[[#All],[Name]],(Table3[[#All],[Polygon]]=$A431)*(Table3[[#All],[Period]]=S$1)*((Table3[[#All],[Variables ]]=$AF$3)+(Table3[[#All],[Variables ]]=$AF$2)+(Table3[[#All],[Variables ]]=$AF$4)),0)</f>
        <v>0</v>
      </c>
      <c r="T431" cm="1">
        <f t="array" ref="T431">_xlfn._xlws.FILTER(Table3[[#All],[Name]],(Table3[[#All],[Polygon]]=$A431)*(Table3[[#All],[Period]]=T$1)*((Table3[[#All],[Variables ]]=$AF$3)+(Table3[[#All],[Variables ]]=$AF$2)+(Table3[[#All],[Variables ]]=$AF$4)),0)</f>
        <v>0</v>
      </c>
      <c r="U431" cm="1">
        <f t="array" ref="U431">_xlfn._xlws.FILTER(Table3[[#All],[Name]],(Table3[[#All],[Polygon]]=$A431)*(Table3[[#All],[Period]]=U$1)*((Table3[[#All],[Variables ]]=$AF$3)+(Table3[[#All],[Variables ]]=$AF$2)+(Table3[[#All],[Variables ]]=$AF$4)),0)</f>
        <v>0</v>
      </c>
      <c r="V431" cm="1">
        <f t="array" ref="V431">_xlfn._xlws.FILTER(Table3[[#All],[Name]],(Table3[[#All],[Polygon]]=$A431)*(Table3[[#All],[Period]]=V$1)*((Table3[[#All],[Variables ]]=$AF$3)+(Table3[[#All],[Variables ]]=$AF$2)+(Table3[[#All],[Variables ]]=$AF$4)),0)</f>
        <v>0</v>
      </c>
      <c r="W431" cm="1">
        <f t="array" ref="W431">_xlfn._xlws.FILTER(Table3[[#All],[Name]],(Table3[[#All],[Polygon]]=$A431)*(Table3[[#All],[Period]]=W$1)*((Table3[[#All],[Variables ]]=$AF$3)+(Table3[[#All],[Variables ]]=$AF$2)+(Table3[[#All],[Variables ]]=$AF$4)),0)</f>
        <v>0</v>
      </c>
      <c r="X431" cm="1">
        <f t="array" ref="X431">_xlfn._xlws.FILTER(Table3[[#All],[Name]],(Table3[[#All],[Polygon]]=$A431)*(Table3[[#All],[Period]]=X$1)*((Table3[[#All],[Variables ]]=$AF$3)+(Table3[[#All],[Variables ]]=$AF$2)+(Table3[[#All],[Variables ]]=$AF$4)),0)</f>
        <v>0</v>
      </c>
      <c r="Y431" cm="1">
        <f t="array" ref="Y431">_xlfn._xlws.FILTER(Table3[[#All],[Name]],(Table3[[#All],[Polygon]]=$A431)*(Table3[[#All],[Period]]=Y$1)*((Table3[[#All],[Variables ]]=$AF$3)+(Table3[[#All],[Variables ]]=$AF$2)+(Table3[[#All],[Variables ]]=$AF$4)),0)</f>
        <v>0</v>
      </c>
      <c r="Z431" cm="1">
        <f t="array" ref="Z431">_xlfn._xlws.FILTER(Table3[[#All],[Name]],(Table3[[#All],[Polygon]]=$A431)*(Table3[[#All],[Period]]=Z$1)*((Table3[[#All],[Variables ]]=$AF$3)+(Table3[[#All],[Variables ]]=$AF$2)+(Table3[[#All],[Variables ]]=$AF$4)),0)</f>
        <v>0</v>
      </c>
      <c r="AA431" cm="1">
        <f t="array" ref="AA431">_xlfn._xlws.FILTER(Table3[[#All],[Name]],(Table3[[#All],[Polygon]]=$A431)*(Table3[[#All],[Period]]=AA$1)*((Table3[[#All],[Variables ]]=$AF$3)+(Table3[[#All],[Variables ]]=$AF$2)+(Table3[[#All],[Variables ]]=$AF$4)),0)</f>
        <v>0</v>
      </c>
      <c r="AB431" cm="1">
        <f t="array" ref="AB431">_xlfn._xlws.FILTER(Table3[[#All],[Name]],(Table3[[#All],[Polygon]]=$A431)*(Table3[[#All],[Period]]=AB$1)*((Table3[[#All],[Variables ]]=$AF$3)+(Table3[[#All],[Variables ]]=$AF$2)+(Table3[[#All],[Variables ]]=$AF$4)),0)</f>
        <v>0</v>
      </c>
      <c r="AC431" cm="1">
        <f t="array" ref="AC431">_xlfn._xlws.FILTER(Table3[[#All],[Name]],(Table3[[#All],[Polygon]]=$A431)*(Table3[[#All],[Period]]=AC$1)*((Table3[[#All],[Variables ]]=$AF$3)+(Table3[[#All],[Variables ]]=$AF$2)+(Table3[[#All],[Variables ]]=$AF$4)),0)</f>
        <v>0</v>
      </c>
      <c r="AD431" cm="1">
        <f t="array" ref="AD431">_xlfn._xlws.FILTER(Table3[[#All],[Name]],(Table3[[#All],[Polygon]]=$A431)*(Table3[[#All],[Period]]=AD$1)*((Table3[[#All],[Variables ]]=$AF$3)+(Table3[[#All],[Variables ]]=$AF$2)+(Table3[[#All],[Variables ]]=$AF$4)),0)</f>
        <v>0</v>
      </c>
    </row>
    <row r="432" spans="1:30" x14ac:dyDescent="0.35">
      <c r="A432" s="5">
        <v>45</v>
      </c>
      <c r="B432" s="6" t="s">
        <v>1527</v>
      </c>
      <c r="C432" s="8">
        <v>4.2210151099999997</v>
      </c>
      <c r="D432" s="6" t="s">
        <v>1466</v>
      </c>
      <c r="E432" s="6">
        <v>0</v>
      </c>
      <c r="F432" s="6">
        <v>4</v>
      </c>
      <c r="G432" s="6">
        <v>4</v>
      </c>
      <c r="H432" s="6"/>
      <c r="I432" s="6">
        <v>0</v>
      </c>
      <c r="J432" s="6">
        <v>0</v>
      </c>
      <c r="K432" s="6" t="s">
        <v>1362</v>
      </c>
      <c r="L432" s="6">
        <v>22</v>
      </c>
      <c r="M432" s="6">
        <v>22</v>
      </c>
      <c r="N432" s="6">
        <v>13.39471861</v>
      </c>
      <c r="O432" s="9">
        <v>13.391999999999999</v>
      </c>
      <c r="P432" cm="1">
        <f t="array" ref="P432">_xlfn._xlws.FILTER(Table3[[#All],[Name]],(Table3[[#All],[Polygon]]=$A432)*(Table3[[#All],[Period]]=P$1)*((Table3[[#All],[Variables ]]=$AF$3)+(Table3[[#All],[Variables ]]=$AF$2)+(Table3[[#All],[Variables ]]=$AF$4)),0)</f>
        <v>0</v>
      </c>
      <c r="Q432" t="str" cm="1">
        <f t="array" ref="Q432">_xlfn._xlws.FILTER(Table3[[#All],[Name]],(Table3[[#All],[Polygon]]=$A432)*(Table3[[#All],[Period]]=Q$1)*((Table3[[#All],[Variables ]]=$AF$3)+(Table3[[#All],[Variables ]]=$AF$2)+(Table3[[#All],[Variables ]]=$AF$4)),0)</f>
        <v>AH</v>
      </c>
      <c r="R432" cm="1">
        <f t="array" ref="R432">_xlfn._xlws.FILTER(Table3[[#All],[Name]],(Table3[[#All],[Polygon]]=$A432)*(Table3[[#All],[Period]]=R$1)*((Table3[[#All],[Variables ]]=$AF$3)+(Table3[[#All],[Variables ]]=$AF$2)+(Table3[[#All],[Variables ]]=$AF$4)),0)</f>
        <v>0</v>
      </c>
      <c r="S432" cm="1">
        <f t="array" ref="S432">_xlfn._xlws.FILTER(Table3[[#All],[Name]],(Table3[[#All],[Polygon]]=$A432)*(Table3[[#All],[Period]]=S$1)*((Table3[[#All],[Variables ]]=$AF$3)+(Table3[[#All],[Variables ]]=$AF$2)+(Table3[[#All],[Variables ]]=$AF$4)),0)</f>
        <v>0</v>
      </c>
      <c r="T432" cm="1">
        <f t="array" ref="T432">_xlfn._xlws.FILTER(Table3[[#All],[Name]],(Table3[[#All],[Polygon]]=$A432)*(Table3[[#All],[Period]]=T$1)*((Table3[[#All],[Variables ]]=$AF$3)+(Table3[[#All],[Variables ]]=$AF$2)+(Table3[[#All],[Variables ]]=$AF$4)),0)</f>
        <v>0</v>
      </c>
      <c r="U432" cm="1">
        <f t="array" ref="U432">_xlfn._xlws.FILTER(Table3[[#All],[Name]],(Table3[[#All],[Polygon]]=$A432)*(Table3[[#All],[Period]]=U$1)*((Table3[[#All],[Variables ]]=$AF$3)+(Table3[[#All],[Variables ]]=$AF$2)+(Table3[[#All],[Variables ]]=$AF$4)),0)</f>
        <v>0</v>
      </c>
      <c r="V432" cm="1">
        <f t="array" ref="V432">_xlfn._xlws.FILTER(Table3[[#All],[Name]],(Table3[[#All],[Polygon]]=$A432)*(Table3[[#All],[Period]]=V$1)*((Table3[[#All],[Variables ]]=$AF$3)+(Table3[[#All],[Variables ]]=$AF$2)+(Table3[[#All],[Variables ]]=$AF$4)),0)</f>
        <v>0</v>
      </c>
      <c r="W432" cm="1">
        <f t="array" ref="W432">_xlfn._xlws.FILTER(Table3[[#All],[Name]],(Table3[[#All],[Polygon]]=$A432)*(Table3[[#All],[Period]]=W$1)*((Table3[[#All],[Variables ]]=$AF$3)+(Table3[[#All],[Variables ]]=$AF$2)+(Table3[[#All],[Variables ]]=$AF$4)),0)</f>
        <v>0</v>
      </c>
      <c r="X432" cm="1">
        <f t="array" ref="X432">_xlfn._xlws.FILTER(Table3[[#All],[Name]],(Table3[[#All],[Polygon]]=$A432)*(Table3[[#All],[Period]]=X$1)*((Table3[[#All],[Variables ]]=$AF$3)+(Table3[[#All],[Variables ]]=$AF$2)+(Table3[[#All],[Variables ]]=$AF$4)),0)</f>
        <v>0</v>
      </c>
      <c r="Y432" cm="1">
        <f t="array" ref="Y432">_xlfn._xlws.FILTER(Table3[[#All],[Name]],(Table3[[#All],[Polygon]]=$A432)*(Table3[[#All],[Period]]=Y$1)*((Table3[[#All],[Variables ]]=$AF$3)+(Table3[[#All],[Variables ]]=$AF$2)+(Table3[[#All],[Variables ]]=$AF$4)),0)</f>
        <v>0</v>
      </c>
      <c r="Z432" cm="1">
        <f t="array" ref="Z432">_xlfn._xlws.FILTER(Table3[[#All],[Name]],(Table3[[#All],[Polygon]]=$A432)*(Table3[[#All],[Period]]=Z$1)*((Table3[[#All],[Variables ]]=$AF$3)+(Table3[[#All],[Variables ]]=$AF$2)+(Table3[[#All],[Variables ]]=$AF$4)),0)</f>
        <v>0</v>
      </c>
      <c r="AA432" cm="1">
        <f t="array" ref="AA432">_xlfn._xlws.FILTER(Table3[[#All],[Name]],(Table3[[#All],[Polygon]]=$A432)*(Table3[[#All],[Period]]=AA$1)*((Table3[[#All],[Variables ]]=$AF$3)+(Table3[[#All],[Variables ]]=$AF$2)+(Table3[[#All],[Variables ]]=$AF$4)),0)</f>
        <v>0</v>
      </c>
      <c r="AB432" cm="1">
        <f t="array" ref="AB432">_xlfn._xlws.FILTER(Table3[[#All],[Name]],(Table3[[#All],[Polygon]]=$A432)*(Table3[[#All],[Period]]=AB$1)*((Table3[[#All],[Variables ]]=$AF$3)+(Table3[[#All],[Variables ]]=$AF$2)+(Table3[[#All],[Variables ]]=$AF$4)),0)</f>
        <v>0</v>
      </c>
      <c r="AC432" cm="1">
        <f t="array" ref="AC432">_xlfn._xlws.FILTER(Table3[[#All],[Name]],(Table3[[#All],[Polygon]]=$A432)*(Table3[[#All],[Period]]=AC$1)*((Table3[[#All],[Variables ]]=$AF$3)+(Table3[[#All],[Variables ]]=$AF$2)+(Table3[[#All],[Variables ]]=$AF$4)),0)</f>
        <v>0</v>
      </c>
      <c r="AD432" cm="1">
        <f t="array" ref="AD432">_xlfn._xlws.FILTER(Table3[[#All],[Name]],(Table3[[#All],[Polygon]]=$A432)*(Table3[[#All],[Period]]=AD$1)*((Table3[[#All],[Variables ]]=$AF$3)+(Table3[[#All],[Variables ]]=$AF$2)+(Table3[[#All],[Variables ]]=$AF$4)),0)</f>
        <v>0</v>
      </c>
    </row>
    <row r="433" spans="1:30" x14ac:dyDescent="0.35">
      <c r="A433" s="3">
        <v>45</v>
      </c>
      <c r="B433" s="4" t="s">
        <v>1527</v>
      </c>
      <c r="C433" s="10">
        <v>4.2210151099999997</v>
      </c>
      <c r="D433" s="4" t="s">
        <v>1466</v>
      </c>
      <c r="E433" s="4">
        <v>0</v>
      </c>
      <c r="F433" s="4">
        <v>4</v>
      </c>
      <c r="G433" s="4">
        <v>4</v>
      </c>
      <c r="H433" s="4"/>
      <c r="I433" s="4">
        <v>0</v>
      </c>
      <c r="J433" s="4">
        <v>0</v>
      </c>
      <c r="K433" s="4" t="s">
        <v>1362</v>
      </c>
      <c r="L433" s="4">
        <v>18</v>
      </c>
      <c r="M433" s="4">
        <v>0</v>
      </c>
      <c r="N433" s="4"/>
      <c r="O433" s="11">
        <v>5.77</v>
      </c>
      <c r="P433" cm="1">
        <f t="array" ref="P433">_xlfn._xlws.FILTER(Table3[[#All],[Name]],(Table3[[#All],[Polygon]]=$A433)*(Table3[[#All],[Period]]=P$1)*((Table3[[#All],[Variables ]]=$AF$3)+(Table3[[#All],[Variables ]]=$AF$2)+(Table3[[#All],[Variables ]]=$AF$4)),0)</f>
        <v>0</v>
      </c>
      <c r="Q433" t="str" cm="1">
        <f t="array" ref="Q433">_xlfn._xlws.FILTER(Table3[[#All],[Name]],(Table3[[#All],[Polygon]]=$A433)*(Table3[[#All],[Period]]=Q$1)*((Table3[[#All],[Variables ]]=$AF$3)+(Table3[[#All],[Variables ]]=$AF$2)+(Table3[[#All],[Variables ]]=$AF$4)),0)</f>
        <v>AH</v>
      </c>
      <c r="R433" cm="1">
        <f t="array" ref="R433">_xlfn._xlws.FILTER(Table3[[#All],[Name]],(Table3[[#All],[Polygon]]=$A433)*(Table3[[#All],[Period]]=R$1)*((Table3[[#All],[Variables ]]=$AF$3)+(Table3[[#All],[Variables ]]=$AF$2)+(Table3[[#All],[Variables ]]=$AF$4)),0)</f>
        <v>0</v>
      </c>
      <c r="S433" cm="1">
        <f t="array" ref="S433">_xlfn._xlws.FILTER(Table3[[#All],[Name]],(Table3[[#All],[Polygon]]=$A433)*(Table3[[#All],[Period]]=S$1)*((Table3[[#All],[Variables ]]=$AF$3)+(Table3[[#All],[Variables ]]=$AF$2)+(Table3[[#All],[Variables ]]=$AF$4)),0)</f>
        <v>0</v>
      </c>
      <c r="T433" cm="1">
        <f t="array" ref="T433">_xlfn._xlws.FILTER(Table3[[#All],[Name]],(Table3[[#All],[Polygon]]=$A433)*(Table3[[#All],[Period]]=T$1)*((Table3[[#All],[Variables ]]=$AF$3)+(Table3[[#All],[Variables ]]=$AF$2)+(Table3[[#All],[Variables ]]=$AF$4)),0)</f>
        <v>0</v>
      </c>
      <c r="U433" cm="1">
        <f t="array" ref="U433">_xlfn._xlws.FILTER(Table3[[#All],[Name]],(Table3[[#All],[Polygon]]=$A433)*(Table3[[#All],[Period]]=U$1)*((Table3[[#All],[Variables ]]=$AF$3)+(Table3[[#All],[Variables ]]=$AF$2)+(Table3[[#All],[Variables ]]=$AF$4)),0)</f>
        <v>0</v>
      </c>
      <c r="V433" cm="1">
        <f t="array" ref="V433">_xlfn._xlws.FILTER(Table3[[#All],[Name]],(Table3[[#All],[Polygon]]=$A433)*(Table3[[#All],[Period]]=V$1)*((Table3[[#All],[Variables ]]=$AF$3)+(Table3[[#All],[Variables ]]=$AF$2)+(Table3[[#All],[Variables ]]=$AF$4)),0)</f>
        <v>0</v>
      </c>
      <c r="W433" cm="1">
        <f t="array" ref="W433">_xlfn._xlws.FILTER(Table3[[#All],[Name]],(Table3[[#All],[Polygon]]=$A433)*(Table3[[#All],[Period]]=W$1)*((Table3[[#All],[Variables ]]=$AF$3)+(Table3[[#All],[Variables ]]=$AF$2)+(Table3[[#All],[Variables ]]=$AF$4)),0)</f>
        <v>0</v>
      </c>
      <c r="X433" cm="1">
        <f t="array" ref="X433">_xlfn._xlws.FILTER(Table3[[#All],[Name]],(Table3[[#All],[Polygon]]=$A433)*(Table3[[#All],[Period]]=X$1)*((Table3[[#All],[Variables ]]=$AF$3)+(Table3[[#All],[Variables ]]=$AF$2)+(Table3[[#All],[Variables ]]=$AF$4)),0)</f>
        <v>0</v>
      </c>
      <c r="Y433" cm="1">
        <f t="array" ref="Y433">_xlfn._xlws.FILTER(Table3[[#All],[Name]],(Table3[[#All],[Polygon]]=$A433)*(Table3[[#All],[Period]]=Y$1)*((Table3[[#All],[Variables ]]=$AF$3)+(Table3[[#All],[Variables ]]=$AF$2)+(Table3[[#All],[Variables ]]=$AF$4)),0)</f>
        <v>0</v>
      </c>
      <c r="Z433" cm="1">
        <f t="array" ref="Z433">_xlfn._xlws.FILTER(Table3[[#All],[Name]],(Table3[[#All],[Polygon]]=$A433)*(Table3[[#All],[Period]]=Z$1)*((Table3[[#All],[Variables ]]=$AF$3)+(Table3[[#All],[Variables ]]=$AF$2)+(Table3[[#All],[Variables ]]=$AF$4)),0)</f>
        <v>0</v>
      </c>
      <c r="AA433" cm="1">
        <f t="array" ref="AA433">_xlfn._xlws.FILTER(Table3[[#All],[Name]],(Table3[[#All],[Polygon]]=$A433)*(Table3[[#All],[Period]]=AA$1)*((Table3[[#All],[Variables ]]=$AF$3)+(Table3[[#All],[Variables ]]=$AF$2)+(Table3[[#All],[Variables ]]=$AF$4)),0)</f>
        <v>0</v>
      </c>
      <c r="AB433" cm="1">
        <f t="array" ref="AB433">_xlfn._xlws.FILTER(Table3[[#All],[Name]],(Table3[[#All],[Polygon]]=$A433)*(Table3[[#All],[Period]]=AB$1)*((Table3[[#All],[Variables ]]=$AF$3)+(Table3[[#All],[Variables ]]=$AF$2)+(Table3[[#All],[Variables ]]=$AF$4)),0)</f>
        <v>0</v>
      </c>
      <c r="AC433" cm="1">
        <f t="array" ref="AC433">_xlfn._xlws.FILTER(Table3[[#All],[Name]],(Table3[[#All],[Polygon]]=$A433)*(Table3[[#All],[Period]]=AC$1)*((Table3[[#All],[Variables ]]=$AF$3)+(Table3[[#All],[Variables ]]=$AF$2)+(Table3[[#All],[Variables ]]=$AF$4)),0)</f>
        <v>0</v>
      </c>
      <c r="AD433" cm="1">
        <f t="array" ref="AD433">_xlfn._xlws.FILTER(Table3[[#All],[Name]],(Table3[[#All],[Polygon]]=$A433)*(Table3[[#All],[Period]]=AD$1)*((Table3[[#All],[Variables ]]=$AF$3)+(Table3[[#All],[Variables ]]=$AF$2)+(Table3[[#All],[Variables ]]=$AF$4)),0)</f>
        <v>0</v>
      </c>
    </row>
    <row r="434" spans="1:30" x14ac:dyDescent="0.35">
      <c r="A434" s="5">
        <v>45</v>
      </c>
      <c r="B434" s="6" t="s">
        <v>1527</v>
      </c>
      <c r="C434" s="8">
        <v>4.2210151099999997</v>
      </c>
      <c r="D434" s="6" t="s">
        <v>1466</v>
      </c>
      <c r="E434" s="6">
        <v>0</v>
      </c>
      <c r="F434" s="6">
        <v>4</v>
      </c>
      <c r="G434" s="6">
        <v>4</v>
      </c>
      <c r="H434" s="6"/>
      <c r="I434" s="6">
        <v>0</v>
      </c>
      <c r="J434" s="6">
        <v>0</v>
      </c>
      <c r="K434" s="6" t="s">
        <v>1362</v>
      </c>
      <c r="L434" s="6">
        <v>90</v>
      </c>
      <c r="M434" s="6">
        <v>90</v>
      </c>
      <c r="N434" s="6">
        <v>21.352174099999999</v>
      </c>
      <c r="O434" s="9">
        <v>7.8250000000000002</v>
      </c>
      <c r="P434" cm="1">
        <f t="array" ref="P434">_xlfn._xlws.FILTER(Table3[[#All],[Name]],(Table3[[#All],[Polygon]]=$A434)*(Table3[[#All],[Period]]=P$1)*((Table3[[#All],[Variables ]]=$AF$3)+(Table3[[#All],[Variables ]]=$AF$2)+(Table3[[#All],[Variables ]]=$AF$4)),0)</f>
        <v>0</v>
      </c>
      <c r="Q434" t="str" cm="1">
        <f t="array" ref="Q434">_xlfn._xlws.FILTER(Table3[[#All],[Name]],(Table3[[#All],[Polygon]]=$A434)*(Table3[[#All],[Period]]=Q$1)*((Table3[[#All],[Variables ]]=$AF$3)+(Table3[[#All],[Variables ]]=$AF$2)+(Table3[[#All],[Variables ]]=$AF$4)),0)</f>
        <v>AH</v>
      </c>
      <c r="R434" cm="1">
        <f t="array" ref="R434">_xlfn._xlws.FILTER(Table3[[#All],[Name]],(Table3[[#All],[Polygon]]=$A434)*(Table3[[#All],[Period]]=R$1)*((Table3[[#All],[Variables ]]=$AF$3)+(Table3[[#All],[Variables ]]=$AF$2)+(Table3[[#All],[Variables ]]=$AF$4)),0)</f>
        <v>0</v>
      </c>
      <c r="S434" cm="1">
        <f t="array" ref="S434">_xlfn._xlws.FILTER(Table3[[#All],[Name]],(Table3[[#All],[Polygon]]=$A434)*(Table3[[#All],[Period]]=S$1)*((Table3[[#All],[Variables ]]=$AF$3)+(Table3[[#All],[Variables ]]=$AF$2)+(Table3[[#All],[Variables ]]=$AF$4)),0)</f>
        <v>0</v>
      </c>
      <c r="T434" cm="1">
        <f t="array" ref="T434">_xlfn._xlws.FILTER(Table3[[#All],[Name]],(Table3[[#All],[Polygon]]=$A434)*(Table3[[#All],[Period]]=T$1)*((Table3[[#All],[Variables ]]=$AF$3)+(Table3[[#All],[Variables ]]=$AF$2)+(Table3[[#All],[Variables ]]=$AF$4)),0)</f>
        <v>0</v>
      </c>
      <c r="U434" cm="1">
        <f t="array" ref="U434">_xlfn._xlws.FILTER(Table3[[#All],[Name]],(Table3[[#All],[Polygon]]=$A434)*(Table3[[#All],[Period]]=U$1)*((Table3[[#All],[Variables ]]=$AF$3)+(Table3[[#All],[Variables ]]=$AF$2)+(Table3[[#All],[Variables ]]=$AF$4)),0)</f>
        <v>0</v>
      </c>
      <c r="V434" cm="1">
        <f t="array" ref="V434">_xlfn._xlws.FILTER(Table3[[#All],[Name]],(Table3[[#All],[Polygon]]=$A434)*(Table3[[#All],[Period]]=V$1)*((Table3[[#All],[Variables ]]=$AF$3)+(Table3[[#All],[Variables ]]=$AF$2)+(Table3[[#All],[Variables ]]=$AF$4)),0)</f>
        <v>0</v>
      </c>
      <c r="W434" cm="1">
        <f t="array" ref="W434">_xlfn._xlws.FILTER(Table3[[#All],[Name]],(Table3[[#All],[Polygon]]=$A434)*(Table3[[#All],[Period]]=W$1)*((Table3[[#All],[Variables ]]=$AF$3)+(Table3[[#All],[Variables ]]=$AF$2)+(Table3[[#All],[Variables ]]=$AF$4)),0)</f>
        <v>0</v>
      </c>
      <c r="X434" cm="1">
        <f t="array" ref="X434">_xlfn._xlws.FILTER(Table3[[#All],[Name]],(Table3[[#All],[Polygon]]=$A434)*(Table3[[#All],[Period]]=X$1)*((Table3[[#All],[Variables ]]=$AF$3)+(Table3[[#All],[Variables ]]=$AF$2)+(Table3[[#All],[Variables ]]=$AF$4)),0)</f>
        <v>0</v>
      </c>
      <c r="Y434" cm="1">
        <f t="array" ref="Y434">_xlfn._xlws.FILTER(Table3[[#All],[Name]],(Table3[[#All],[Polygon]]=$A434)*(Table3[[#All],[Period]]=Y$1)*((Table3[[#All],[Variables ]]=$AF$3)+(Table3[[#All],[Variables ]]=$AF$2)+(Table3[[#All],[Variables ]]=$AF$4)),0)</f>
        <v>0</v>
      </c>
      <c r="Z434" cm="1">
        <f t="array" ref="Z434">_xlfn._xlws.FILTER(Table3[[#All],[Name]],(Table3[[#All],[Polygon]]=$A434)*(Table3[[#All],[Period]]=Z$1)*((Table3[[#All],[Variables ]]=$AF$3)+(Table3[[#All],[Variables ]]=$AF$2)+(Table3[[#All],[Variables ]]=$AF$4)),0)</f>
        <v>0</v>
      </c>
      <c r="AA434" cm="1">
        <f t="array" ref="AA434">_xlfn._xlws.FILTER(Table3[[#All],[Name]],(Table3[[#All],[Polygon]]=$A434)*(Table3[[#All],[Period]]=AA$1)*((Table3[[#All],[Variables ]]=$AF$3)+(Table3[[#All],[Variables ]]=$AF$2)+(Table3[[#All],[Variables ]]=$AF$4)),0)</f>
        <v>0</v>
      </c>
      <c r="AB434" cm="1">
        <f t="array" ref="AB434">_xlfn._xlws.FILTER(Table3[[#All],[Name]],(Table3[[#All],[Polygon]]=$A434)*(Table3[[#All],[Period]]=AB$1)*((Table3[[#All],[Variables ]]=$AF$3)+(Table3[[#All],[Variables ]]=$AF$2)+(Table3[[#All],[Variables ]]=$AF$4)),0)</f>
        <v>0</v>
      </c>
      <c r="AC434" cm="1">
        <f t="array" ref="AC434">_xlfn._xlws.FILTER(Table3[[#All],[Name]],(Table3[[#All],[Polygon]]=$A434)*(Table3[[#All],[Period]]=AC$1)*((Table3[[#All],[Variables ]]=$AF$3)+(Table3[[#All],[Variables ]]=$AF$2)+(Table3[[#All],[Variables ]]=$AF$4)),0)</f>
        <v>0</v>
      </c>
      <c r="AD434" cm="1">
        <f t="array" ref="AD434">_xlfn._xlws.FILTER(Table3[[#All],[Name]],(Table3[[#All],[Polygon]]=$A434)*(Table3[[#All],[Period]]=AD$1)*((Table3[[#All],[Variables ]]=$AF$3)+(Table3[[#All],[Variables ]]=$AF$2)+(Table3[[#All],[Variables ]]=$AF$4)),0)</f>
        <v>0</v>
      </c>
    </row>
    <row r="435" spans="1:30" x14ac:dyDescent="0.35">
      <c r="A435" s="3">
        <v>45</v>
      </c>
      <c r="B435" s="4" t="s">
        <v>1527</v>
      </c>
      <c r="C435" s="10">
        <v>4.2210151099999997</v>
      </c>
      <c r="D435" s="4" t="s">
        <v>1466</v>
      </c>
      <c r="E435" s="4">
        <v>0</v>
      </c>
      <c r="F435" s="4">
        <v>4</v>
      </c>
      <c r="G435" s="4">
        <v>4</v>
      </c>
      <c r="H435" s="4"/>
      <c r="I435" s="4">
        <v>0</v>
      </c>
      <c r="J435" s="4">
        <v>0</v>
      </c>
      <c r="K435" s="4" t="s">
        <v>1362</v>
      </c>
      <c r="L435" s="4">
        <v>32</v>
      </c>
      <c r="M435" s="4">
        <v>32</v>
      </c>
      <c r="N435" s="4">
        <v>12.81368767</v>
      </c>
      <c r="O435" s="11">
        <v>2.9329999999999998</v>
      </c>
      <c r="P435" cm="1">
        <f t="array" ref="P435">_xlfn._xlws.FILTER(Table3[[#All],[Name]],(Table3[[#All],[Polygon]]=$A435)*(Table3[[#All],[Period]]=P$1)*((Table3[[#All],[Variables ]]=$AF$3)+(Table3[[#All],[Variables ]]=$AF$2)+(Table3[[#All],[Variables ]]=$AF$4)),0)</f>
        <v>0</v>
      </c>
      <c r="Q435" t="str" cm="1">
        <f t="array" ref="Q435">_xlfn._xlws.FILTER(Table3[[#All],[Name]],(Table3[[#All],[Polygon]]=$A435)*(Table3[[#All],[Period]]=Q$1)*((Table3[[#All],[Variables ]]=$AF$3)+(Table3[[#All],[Variables ]]=$AF$2)+(Table3[[#All],[Variables ]]=$AF$4)),0)</f>
        <v>AH</v>
      </c>
      <c r="R435" cm="1">
        <f t="array" ref="R435">_xlfn._xlws.FILTER(Table3[[#All],[Name]],(Table3[[#All],[Polygon]]=$A435)*(Table3[[#All],[Period]]=R$1)*((Table3[[#All],[Variables ]]=$AF$3)+(Table3[[#All],[Variables ]]=$AF$2)+(Table3[[#All],[Variables ]]=$AF$4)),0)</f>
        <v>0</v>
      </c>
      <c r="S435" cm="1">
        <f t="array" ref="S435">_xlfn._xlws.FILTER(Table3[[#All],[Name]],(Table3[[#All],[Polygon]]=$A435)*(Table3[[#All],[Period]]=S$1)*((Table3[[#All],[Variables ]]=$AF$3)+(Table3[[#All],[Variables ]]=$AF$2)+(Table3[[#All],[Variables ]]=$AF$4)),0)</f>
        <v>0</v>
      </c>
      <c r="T435" cm="1">
        <f t="array" ref="T435">_xlfn._xlws.FILTER(Table3[[#All],[Name]],(Table3[[#All],[Polygon]]=$A435)*(Table3[[#All],[Period]]=T$1)*((Table3[[#All],[Variables ]]=$AF$3)+(Table3[[#All],[Variables ]]=$AF$2)+(Table3[[#All],[Variables ]]=$AF$4)),0)</f>
        <v>0</v>
      </c>
      <c r="U435" cm="1">
        <f t="array" ref="U435">_xlfn._xlws.FILTER(Table3[[#All],[Name]],(Table3[[#All],[Polygon]]=$A435)*(Table3[[#All],[Period]]=U$1)*((Table3[[#All],[Variables ]]=$AF$3)+(Table3[[#All],[Variables ]]=$AF$2)+(Table3[[#All],[Variables ]]=$AF$4)),0)</f>
        <v>0</v>
      </c>
      <c r="V435" cm="1">
        <f t="array" ref="V435">_xlfn._xlws.FILTER(Table3[[#All],[Name]],(Table3[[#All],[Polygon]]=$A435)*(Table3[[#All],[Period]]=V$1)*((Table3[[#All],[Variables ]]=$AF$3)+(Table3[[#All],[Variables ]]=$AF$2)+(Table3[[#All],[Variables ]]=$AF$4)),0)</f>
        <v>0</v>
      </c>
      <c r="W435" cm="1">
        <f t="array" ref="W435">_xlfn._xlws.FILTER(Table3[[#All],[Name]],(Table3[[#All],[Polygon]]=$A435)*(Table3[[#All],[Period]]=W$1)*((Table3[[#All],[Variables ]]=$AF$3)+(Table3[[#All],[Variables ]]=$AF$2)+(Table3[[#All],[Variables ]]=$AF$4)),0)</f>
        <v>0</v>
      </c>
      <c r="X435" cm="1">
        <f t="array" ref="X435">_xlfn._xlws.FILTER(Table3[[#All],[Name]],(Table3[[#All],[Polygon]]=$A435)*(Table3[[#All],[Period]]=X$1)*((Table3[[#All],[Variables ]]=$AF$3)+(Table3[[#All],[Variables ]]=$AF$2)+(Table3[[#All],[Variables ]]=$AF$4)),0)</f>
        <v>0</v>
      </c>
      <c r="Y435" cm="1">
        <f t="array" ref="Y435">_xlfn._xlws.FILTER(Table3[[#All],[Name]],(Table3[[#All],[Polygon]]=$A435)*(Table3[[#All],[Period]]=Y$1)*((Table3[[#All],[Variables ]]=$AF$3)+(Table3[[#All],[Variables ]]=$AF$2)+(Table3[[#All],[Variables ]]=$AF$4)),0)</f>
        <v>0</v>
      </c>
      <c r="Z435" cm="1">
        <f t="array" ref="Z435">_xlfn._xlws.FILTER(Table3[[#All],[Name]],(Table3[[#All],[Polygon]]=$A435)*(Table3[[#All],[Period]]=Z$1)*((Table3[[#All],[Variables ]]=$AF$3)+(Table3[[#All],[Variables ]]=$AF$2)+(Table3[[#All],[Variables ]]=$AF$4)),0)</f>
        <v>0</v>
      </c>
      <c r="AA435" cm="1">
        <f t="array" ref="AA435">_xlfn._xlws.FILTER(Table3[[#All],[Name]],(Table3[[#All],[Polygon]]=$A435)*(Table3[[#All],[Period]]=AA$1)*((Table3[[#All],[Variables ]]=$AF$3)+(Table3[[#All],[Variables ]]=$AF$2)+(Table3[[#All],[Variables ]]=$AF$4)),0)</f>
        <v>0</v>
      </c>
      <c r="AB435" cm="1">
        <f t="array" ref="AB435">_xlfn._xlws.FILTER(Table3[[#All],[Name]],(Table3[[#All],[Polygon]]=$A435)*(Table3[[#All],[Period]]=AB$1)*((Table3[[#All],[Variables ]]=$AF$3)+(Table3[[#All],[Variables ]]=$AF$2)+(Table3[[#All],[Variables ]]=$AF$4)),0)</f>
        <v>0</v>
      </c>
      <c r="AC435" cm="1">
        <f t="array" ref="AC435">_xlfn._xlws.FILTER(Table3[[#All],[Name]],(Table3[[#All],[Polygon]]=$A435)*(Table3[[#All],[Period]]=AC$1)*((Table3[[#All],[Variables ]]=$AF$3)+(Table3[[#All],[Variables ]]=$AF$2)+(Table3[[#All],[Variables ]]=$AF$4)),0)</f>
        <v>0</v>
      </c>
      <c r="AD435" cm="1">
        <f t="array" ref="AD435">_xlfn._xlws.FILTER(Table3[[#All],[Name]],(Table3[[#All],[Polygon]]=$A435)*(Table3[[#All],[Period]]=AD$1)*((Table3[[#All],[Variables ]]=$AF$3)+(Table3[[#All],[Variables ]]=$AF$2)+(Table3[[#All],[Variables ]]=$AF$4)),0)</f>
        <v>0</v>
      </c>
    </row>
    <row r="436" spans="1:30" x14ac:dyDescent="0.35">
      <c r="A436" s="5">
        <v>45</v>
      </c>
      <c r="B436" s="6" t="s">
        <v>1527</v>
      </c>
      <c r="C436" s="8">
        <v>4.2210151099999997</v>
      </c>
      <c r="D436" s="6" t="s">
        <v>1466</v>
      </c>
      <c r="E436" s="6">
        <v>0</v>
      </c>
      <c r="F436" s="6">
        <v>4</v>
      </c>
      <c r="G436" s="6">
        <v>4</v>
      </c>
      <c r="H436" s="6"/>
      <c r="I436" s="6">
        <v>0</v>
      </c>
      <c r="J436" s="6">
        <v>0</v>
      </c>
      <c r="K436" s="6" t="s">
        <v>1362</v>
      </c>
      <c r="L436" s="6">
        <v>45</v>
      </c>
      <c r="M436" s="6">
        <v>45</v>
      </c>
      <c r="N436" s="6">
        <v>4.2210151099999997</v>
      </c>
      <c r="O436" s="9">
        <v>4.2210000000000001</v>
      </c>
      <c r="P436" cm="1">
        <f t="array" ref="P436">_xlfn._xlws.FILTER(Table3[[#All],[Name]],(Table3[[#All],[Polygon]]=$A436)*(Table3[[#All],[Period]]=P$1)*((Table3[[#All],[Variables ]]=$AF$3)+(Table3[[#All],[Variables ]]=$AF$2)+(Table3[[#All],[Variables ]]=$AF$4)),0)</f>
        <v>0</v>
      </c>
      <c r="Q436" t="str" cm="1">
        <f t="array" ref="Q436">_xlfn._xlws.FILTER(Table3[[#All],[Name]],(Table3[[#All],[Polygon]]=$A436)*(Table3[[#All],[Period]]=Q$1)*((Table3[[#All],[Variables ]]=$AF$3)+(Table3[[#All],[Variables ]]=$AF$2)+(Table3[[#All],[Variables ]]=$AF$4)),0)</f>
        <v>AH</v>
      </c>
      <c r="R436" cm="1">
        <f t="array" ref="R436">_xlfn._xlws.FILTER(Table3[[#All],[Name]],(Table3[[#All],[Polygon]]=$A436)*(Table3[[#All],[Period]]=R$1)*((Table3[[#All],[Variables ]]=$AF$3)+(Table3[[#All],[Variables ]]=$AF$2)+(Table3[[#All],[Variables ]]=$AF$4)),0)</f>
        <v>0</v>
      </c>
      <c r="S436" cm="1">
        <f t="array" ref="S436">_xlfn._xlws.FILTER(Table3[[#All],[Name]],(Table3[[#All],[Polygon]]=$A436)*(Table3[[#All],[Period]]=S$1)*((Table3[[#All],[Variables ]]=$AF$3)+(Table3[[#All],[Variables ]]=$AF$2)+(Table3[[#All],[Variables ]]=$AF$4)),0)</f>
        <v>0</v>
      </c>
      <c r="T436" cm="1">
        <f t="array" ref="T436">_xlfn._xlws.FILTER(Table3[[#All],[Name]],(Table3[[#All],[Polygon]]=$A436)*(Table3[[#All],[Period]]=T$1)*((Table3[[#All],[Variables ]]=$AF$3)+(Table3[[#All],[Variables ]]=$AF$2)+(Table3[[#All],[Variables ]]=$AF$4)),0)</f>
        <v>0</v>
      </c>
      <c r="U436" cm="1">
        <f t="array" ref="U436">_xlfn._xlws.FILTER(Table3[[#All],[Name]],(Table3[[#All],[Polygon]]=$A436)*(Table3[[#All],[Period]]=U$1)*((Table3[[#All],[Variables ]]=$AF$3)+(Table3[[#All],[Variables ]]=$AF$2)+(Table3[[#All],[Variables ]]=$AF$4)),0)</f>
        <v>0</v>
      </c>
      <c r="V436" cm="1">
        <f t="array" ref="V436">_xlfn._xlws.FILTER(Table3[[#All],[Name]],(Table3[[#All],[Polygon]]=$A436)*(Table3[[#All],[Period]]=V$1)*((Table3[[#All],[Variables ]]=$AF$3)+(Table3[[#All],[Variables ]]=$AF$2)+(Table3[[#All],[Variables ]]=$AF$4)),0)</f>
        <v>0</v>
      </c>
      <c r="W436" cm="1">
        <f t="array" ref="W436">_xlfn._xlws.FILTER(Table3[[#All],[Name]],(Table3[[#All],[Polygon]]=$A436)*(Table3[[#All],[Period]]=W$1)*((Table3[[#All],[Variables ]]=$AF$3)+(Table3[[#All],[Variables ]]=$AF$2)+(Table3[[#All],[Variables ]]=$AF$4)),0)</f>
        <v>0</v>
      </c>
      <c r="X436" cm="1">
        <f t="array" ref="X436">_xlfn._xlws.FILTER(Table3[[#All],[Name]],(Table3[[#All],[Polygon]]=$A436)*(Table3[[#All],[Period]]=X$1)*((Table3[[#All],[Variables ]]=$AF$3)+(Table3[[#All],[Variables ]]=$AF$2)+(Table3[[#All],[Variables ]]=$AF$4)),0)</f>
        <v>0</v>
      </c>
      <c r="Y436" cm="1">
        <f t="array" ref="Y436">_xlfn._xlws.FILTER(Table3[[#All],[Name]],(Table3[[#All],[Polygon]]=$A436)*(Table3[[#All],[Period]]=Y$1)*((Table3[[#All],[Variables ]]=$AF$3)+(Table3[[#All],[Variables ]]=$AF$2)+(Table3[[#All],[Variables ]]=$AF$4)),0)</f>
        <v>0</v>
      </c>
      <c r="Z436" cm="1">
        <f t="array" ref="Z436">_xlfn._xlws.FILTER(Table3[[#All],[Name]],(Table3[[#All],[Polygon]]=$A436)*(Table3[[#All],[Period]]=Z$1)*((Table3[[#All],[Variables ]]=$AF$3)+(Table3[[#All],[Variables ]]=$AF$2)+(Table3[[#All],[Variables ]]=$AF$4)),0)</f>
        <v>0</v>
      </c>
      <c r="AA436" cm="1">
        <f t="array" ref="AA436">_xlfn._xlws.FILTER(Table3[[#All],[Name]],(Table3[[#All],[Polygon]]=$A436)*(Table3[[#All],[Period]]=AA$1)*((Table3[[#All],[Variables ]]=$AF$3)+(Table3[[#All],[Variables ]]=$AF$2)+(Table3[[#All],[Variables ]]=$AF$4)),0)</f>
        <v>0</v>
      </c>
      <c r="AB436" cm="1">
        <f t="array" ref="AB436">_xlfn._xlws.FILTER(Table3[[#All],[Name]],(Table3[[#All],[Polygon]]=$A436)*(Table3[[#All],[Period]]=AB$1)*((Table3[[#All],[Variables ]]=$AF$3)+(Table3[[#All],[Variables ]]=$AF$2)+(Table3[[#All],[Variables ]]=$AF$4)),0)</f>
        <v>0</v>
      </c>
      <c r="AC436" cm="1">
        <f t="array" ref="AC436">_xlfn._xlws.FILTER(Table3[[#All],[Name]],(Table3[[#All],[Polygon]]=$A436)*(Table3[[#All],[Period]]=AC$1)*((Table3[[#All],[Variables ]]=$AF$3)+(Table3[[#All],[Variables ]]=$AF$2)+(Table3[[#All],[Variables ]]=$AF$4)),0)</f>
        <v>0</v>
      </c>
      <c r="AD436" cm="1">
        <f t="array" ref="AD436">_xlfn._xlws.FILTER(Table3[[#All],[Name]],(Table3[[#All],[Polygon]]=$A436)*(Table3[[#All],[Period]]=AD$1)*((Table3[[#All],[Variables ]]=$AF$3)+(Table3[[#All],[Variables ]]=$AF$2)+(Table3[[#All],[Variables ]]=$AF$4)),0)</f>
        <v>0</v>
      </c>
    </row>
    <row r="437" spans="1:30" x14ac:dyDescent="0.35">
      <c r="A437" s="3">
        <v>45</v>
      </c>
      <c r="B437" s="4" t="s">
        <v>1527</v>
      </c>
      <c r="C437" s="10">
        <v>4.2210151099999997</v>
      </c>
      <c r="D437" s="4" t="s">
        <v>1466</v>
      </c>
      <c r="E437" s="4">
        <v>0</v>
      </c>
      <c r="F437" s="4">
        <v>4</v>
      </c>
      <c r="G437" s="4">
        <v>4</v>
      </c>
      <c r="H437" s="4"/>
      <c r="I437" s="4">
        <v>0</v>
      </c>
      <c r="J437" s="4">
        <v>0</v>
      </c>
      <c r="K437" s="4" t="s">
        <v>1362</v>
      </c>
      <c r="L437" s="4">
        <v>19</v>
      </c>
      <c r="M437" s="4">
        <v>19</v>
      </c>
      <c r="N437" s="4">
        <v>32.06105127</v>
      </c>
      <c r="O437" s="11">
        <v>5.77</v>
      </c>
      <c r="P437" cm="1">
        <f t="array" ref="P437">_xlfn._xlws.FILTER(Table3[[#All],[Name]],(Table3[[#All],[Polygon]]=$A437)*(Table3[[#All],[Period]]=P$1)*((Table3[[#All],[Variables ]]=$AF$3)+(Table3[[#All],[Variables ]]=$AF$2)+(Table3[[#All],[Variables ]]=$AF$4)),0)</f>
        <v>0</v>
      </c>
      <c r="Q437" t="str" cm="1">
        <f t="array" ref="Q437">_xlfn._xlws.FILTER(Table3[[#All],[Name]],(Table3[[#All],[Polygon]]=$A437)*(Table3[[#All],[Period]]=Q$1)*((Table3[[#All],[Variables ]]=$AF$3)+(Table3[[#All],[Variables ]]=$AF$2)+(Table3[[#All],[Variables ]]=$AF$4)),0)</f>
        <v>AH</v>
      </c>
      <c r="R437" cm="1">
        <f t="array" ref="R437">_xlfn._xlws.FILTER(Table3[[#All],[Name]],(Table3[[#All],[Polygon]]=$A437)*(Table3[[#All],[Period]]=R$1)*((Table3[[#All],[Variables ]]=$AF$3)+(Table3[[#All],[Variables ]]=$AF$2)+(Table3[[#All],[Variables ]]=$AF$4)),0)</f>
        <v>0</v>
      </c>
      <c r="S437" cm="1">
        <f t="array" ref="S437">_xlfn._xlws.FILTER(Table3[[#All],[Name]],(Table3[[#All],[Polygon]]=$A437)*(Table3[[#All],[Period]]=S$1)*((Table3[[#All],[Variables ]]=$AF$3)+(Table3[[#All],[Variables ]]=$AF$2)+(Table3[[#All],[Variables ]]=$AF$4)),0)</f>
        <v>0</v>
      </c>
      <c r="T437" cm="1">
        <f t="array" ref="T437">_xlfn._xlws.FILTER(Table3[[#All],[Name]],(Table3[[#All],[Polygon]]=$A437)*(Table3[[#All],[Period]]=T$1)*((Table3[[#All],[Variables ]]=$AF$3)+(Table3[[#All],[Variables ]]=$AF$2)+(Table3[[#All],[Variables ]]=$AF$4)),0)</f>
        <v>0</v>
      </c>
      <c r="U437" cm="1">
        <f t="array" ref="U437">_xlfn._xlws.FILTER(Table3[[#All],[Name]],(Table3[[#All],[Polygon]]=$A437)*(Table3[[#All],[Period]]=U$1)*((Table3[[#All],[Variables ]]=$AF$3)+(Table3[[#All],[Variables ]]=$AF$2)+(Table3[[#All],[Variables ]]=$AF$4)),0)</f>
        <v>0</v>
      </c>
      <c r="V437" cm="1">
        <f t="array" ref="V437">_xlfn._xlws.FILTER(Table3[[#All],[Name]],(Table3[[#All],[Polygon]]=$A437)*(Table3[[#All],[Period]]=V$1)*((Table3[[#All],[Variables ]]=$AF$3)+(Table3[[#All],[Variables ]]=$AF$2)+(Table3[[#All],[Variables ]]=$AF$4)),0)</f>
        <v>0</v>
      </c>
      <c r="W437" cm="1">
        <f t="array" ref="W437">_xlfn._xlws.FILTER(Table3[[#All],[Name]],(Table3[[#All],[Polygon]]=$A437)*(Table3[[#All],[Period]]=W$1)*((Table3[[#All],[Variables ]]=$AF$3)+(Table3[[#All],[Variables ]]=$AF$2)+(Table3[[#All],[Variables ]]=$AF$4)),0)</f>
        <v>0</v>
      </c>
      <c r="X437" cm="1">
        <f t="array" ref="X437">_xlfn._xlws.FILTER(Table3[[#All],[Name]],(Table3[[#All],[Polygon]]=$A437)*(Table3[[#All],[Period]]=X$1)*((Table3[[#All],[Variables ]]=$AF$3)+(Table3[[#All],[Variables ]]=$AF$2)+(Table3[[#All],[Variables ]]=$AF$4)),0)</f>
        <v>0</v>
      </c>
      <c r="Y437" cm="1">
        <f t="array" ref="Y437">_xlfn._xlws.FILTER(Table3[[#All],[Name]],(Table3[[#All],[Polygon]]=$A437)*(Table3[[#All],[Period]]=Y$1)*((Table3[[#All],[Variables ]]=$AF$3)+(Table3[[#All],[Variables ]]=$AF$2)+(Table3[[#All],[Variables ]]=$AF$4)),0)</f>
        <v>0</v>
      </c>
      <c r="Z437" cm="1">
        <f t="array" ref="Z437">_xlfn._xlws.FILTER(Table3[[#All],[Name]],(Table3[[#All],[Polygon]]=$A437)*(Table3[[#All],[Period]]=Z$1)*((Table3[[#All],[Variables ]]=$AF$3)+(Table3[[#All],[Variables ]]=$AF$2)+(Table3[[#All],[Variables ]]=$AF$4)),0)</f>
        <v>0</v>
      </c>
      <c r="AA437" cm="1">
        <f t="array" ref="AA437">_xlfn._xlws.FILTER(Table3[[#All],[Name]],(Table3[[#All],[Polygon]]=$A437)*(Table3[[#All],[Period]]=AA$1)*((Table3[[#All],[Variables ]]=$AF$3)+(Table3[[#All],[Variables ]]=$AF$2)+(Table3[[#All],[Variables ]]=$AF$4)),0)</f>
        <v>0</v>
      </c>
      <c r="AB437" cm="1">
        <f t="array" ref="AB437">_xlfn._xlws.FILTER(Table3[[#All],[Name]],(Table3[[#All],[Polygon]]=$A437)*(Table3[[#All],[Period]]=AB$1)*((Table3[[#All],[Variables ]]=$AF$3)+(Table3[[#All],[Variables ]]=$AF$2)+(Table3[[#All],[Variables ]]=$AF$4)),0)</f>
        <v>0</v>
      </c>
      <c r="AC437" cm="1">
        <f t="array" ref="AC437">_xlfn._xlws.FILTER(Table3[[#All],[Name]],(Table3[[#All],[Polygon]]=$A437)*(Table3[[#All],[Period]]=AC$1)*((Table3[[#All],[Variables ]]=$AF$3)+(Table3[[#All],[Variables ]]=$AF$2)+(Table3[[#All],[Variables ]]=$AF$4)),0)</f>
        <v>0</v>
      </c>
      <c r="AD437" cm="1">
        <f t="array" ref="AD437">_xlfn._xlws.FILTER(Table3[[#All],[Name]],(Table3[[#All],[Polygon]]=$A437)*(Table3[[#All],[Period]]=AD$1)*((Table3[[#All],[Variables ]]=$AF$3)+(Table3[[#All],[Variables ]]=$AF$2)+(Table3[[#All],[Variables ]]=$AF$4)),0)</f>
        <v>0</v>
      </c>
    </row>
    <row r="438" spans="1:30" x14ac:dyDescent="0.35">
      <c r="A438" s="5">
        <v>45</v>
      </c>
      <c r="B438" s="6" t="s">
        <v>1527</v>
      </c>
      <c r="C438" s="8">
        <v>4.2210151099999997</v>
      </c>
      <c r="D438" s="6" t="s">
        <v>1466</v>
      </c>
      <c r="E438" s="6">
        <v>0</v>
      </c>
      <c r="F438" s="6">
        <v>4</v>
      </c>
      <c r="G438" s="6">
        <v>4</v>
      </c>
      <c r="H438" s="6"/>
      <c r="I438" s="6">
        <v>0</v>
      </c>
      <c r="J438" s="6">
        <v>0</v>
      </c>
      <c r="K438" s="6" t="s">
        <v>1362</v>
      </c>
      <c r="L438" s="6">
        <v>733</v>
      </c>
      <c r="M438" s="6">
        <v>733</v>
      </c>
      <c r="N438" s="6">
        <v>29.439387589999999</v>
      </c>
      <c r="O438" s="9">
        <v>3.0830000000000002</v>
      </c>
      <c r="P438" cm="1">
        <f t="array" ref="P438">_xlfn._xlws.FILTER(Table3[[#All],[Name]],(Table3[[#All],[Polygon]]=$A438)*(Table3[[#All],[Period]]=P$1)*((Table3[[#All],[Variables ]]=$AF$3)+(Table3[[#All],[Variables ]]=$AF$2)+(Table3[[#All],[Variables ]]=$AF$4)),0)</f>
        <v>0</v>
      </c>
      <c r="Q438" t="str" cm="1">
        <f t="array" ref="Q438">_xlfn._xlws.FILTER(Table3[[#All],[Name]],(Table3[[#All],[Polygon]]=$A438)*(Table3[[#All],[Period]]=Q$1)*((Table3[[#All],[Variables ]]=$AF$3)+(Table3[[#All],[Variables ]]=$AF$2)+(Table3[[#All],[Variables ]]=$AF$4)),0)</f>
        <v>AH</v>
      </c>
      <c r="R438" cm="1">
        <f t="array" ref="R438">_xlfn._xlws.FILTER(Table3[[#All],[Name]],(Table3[[#All],[Polygon]]=$A438)*(Table3[[#All],[Period]]=R$1)*((Table3[[#All],[Variables ]]=$AF$3)+(Table3[[#All],[Variables ]]=$AF$2)+(Table3[[#All],[Variables ]]=$AF$4)),0)</f>
        <v>0</v>
      </c>
      <c r="S438" cm="1">
        <f t="array" ref="S438">_xlfn._xlws.FILTER(Table3[[#All],[Name]],(Table3[[#All],[Polygon]]=$A438)*(Table3[[#All],[Period]]=S$1)*((Table3[[#All],[Variables ]]=$AF$3)+(Table3[[#All],[Variables ]]=$AF$2)+(Table3[[#All],[Variables ]]=$AF$4)),0)</f>
        <v>0</v>
      </c>
      <c r="T438" cm="1">
        <f t="array" ref="T438">_xlfn._xlws.FILTER(Table3[[#All],[Name]],(Table3[[#All],[Polygon]]=$A438)*(Table3[[#All],[Period]]=T$1)*((Table3[[#All],[Variables ]]=$AF$3)+(Table3[[#All],[Variables ]]=$AF$2)+(Table3[[#All],[Variables ]]=$AF$4)),0)</f>
        <v>0</v>
      </c>
      <c r="U438" cm="1">
        <f t="array" ref="U438">_xlfn._xlws.FILTER(Table3[[#All],[Name]],(Table3[[#All],[Polygon]]=$A438)*(Table3[[#All],[Period]]=U$1)*((Table3[[#All],[Variables ]]=$AF$3)+(Table3[[#All],[Variables ]]=$AF$2)+(Table3[[#All],[Variables ]]=$AF$4)),0)</f>
        <v>0</v>
      </c>
      <c r="V438" cm="1">
        <f t="array" ref="V438">_xlfn._xlws.FILTER(Table3[[#All],[Name]],(Table3[[#All],[Polygon]]=$A438)*(Table3[[#All],[Period]]=V$1)*((Table3[[#All],[Variables ]]=$AF$3)+(Table3[[#All],[Variables ]]=$AF$2)+(Table3[[#All],[Variables ]]=$AF$4)),0)</f>
        <v>0</v>
      </c>
      <c r="W438" cm="1">
        <f t="array" ref="W438">_xlfn._xlws.FILTER(Table3[[#All],[Name]],(Table3[[#All],[Polygon]]=$A438)*(Table3[[#All],[Period]]=W$1)*((Table3[[#All],[Variables ]]=$AF$3)+(Table3[[#All],[Variables ]]=$AF$2)+(Table3[[#All],[Variables ]]=$AF$4)),0)</f>
        <v>0</v>
      </c>
      <c r="X438" cm="1">
        <f t="array" ref="X438">_xlfn._xlws.FILTER(Table3[[#All],[Name]],(Table3[[#All],[Polygon]]=$A438)*(Table3[[#All],[Period]]=X$1)*((Table3[[#All],[Variables ]]=$AF$3)+(Table3[[#All],[Variables ]]=$AF$2)+(Table3[[#All],[Variables ]]=$AF$4)),0)</f>
        <v>0</v>
      </c>
      <c r="Y438" cm="1">
        <f t="array" ref="Y438">_xlfn._xlws.FILTER(Table3[[#All],[Name]],(Table3[[#All],[Polygon]]=$A438)*(Table3[[#All],[Period]]=Y$1)*((Table3[[#All],[Variables ]]=$AF$3)+(Table3[[#All],[Variables ]]=$AF$2)+(Table3[[#All],[Variables ]]=$AF$4)),0)</f>
        <v>0</v>
      </c>
      <c r="Z438" cm="1">
        <f t="array" ref="Z438">_xlfn._xlws.FILTER(Table3[[#All],[Name]],(Table3[[#All],[Polygon]]=$A438)*(Table3[[#All],[Period]]=Z$1)*((Table3[[#All],[Variables ]]=$AF$3)+(Table3[[#All],[Variables ]]=$AF$2)+(Table3[[#All],[Variables ]]=$AF$4)),0)</f>
        <v>0</v>
      </c>
      <c r="AA438" cm="1">
        <f t="array" ref="AA438">_xlfn._xlws.FILTER(Table3[[#All],[Name]],(Table3[[#All],[Polygon]]=$A438)*(Table3[[#All],[Period]]=AA$1)*((Table3[[#All],[Variables ]]=$AF$3)+(Table3[[#All],[Variables ]]=$AF$2)+(Table3[[#All],[Variables ]]=$AF$4)),0)</f>
        <v>0</v>
      </c>
      <c r="AB438" cm="1">
        <f t="array" ref="AB438">_xlfn._xlws.FILTER(Table3[[#All],[Name]],(Table3[[#All],[Polygon]]=$A438)*(Table3[[#All],[Period]]=AB$1)*((Table3[[#All],[Variables ]]=$AF$3)+(Table3[[#All],[Variables ]]=$AF$2)+(Table3[[#All],[Variables ]]=$AF$4)),0)</f>
        <v>0</v>
      </c>
      <c r="AC438" cm="1">
        <f t="array" ref="AC438">_xlfn._xlws.FILTER(Table3[[#All],[Name]],(Table3[[#All],[Polygon]]=$A438)*(Table3[[#All],[Period]]=AC$1)*((Table3[[#All],[Variables ]]=$AF$3)+(Table3[[#All],[Variables ]]=$AF$2)+(Table3[[#All],[Variables ]]=$AF$4)),0)</f>
        <v>0</v>
      </c>
      <c r="AD438" cm="1">
        <f t="array" ref="AD438">_xlfn._xlws.FILTER(Table3[[#All],[Name]],(Table3[[#All],[Polygon]]=$A438)*(Table3[[#All],[Period]]=AD$1)*((Table3[[#All],[Variables ]]=$AF$3)+(Table3[[#All],[Variables ]]=$AF$2)+(Table3[[#All],[Variables ]]=$AF$4)),0)</f>
        <v>0</v>
      </c>
    </row>
    <row r="439" spans="1:30" x14ac:dyDescent="0.35">
      <c r="A439" s="3">
        <v>45</v>
      </c>
      <c r="B439" s="4" t="s">
        <v>1527</v>
      </c>
      <c r="C439" s="10">
        <v>4.2210151099999997</v>
      </c>
      <c r="D439" s="4" t="s">
        <v>1466</v>
      </c>
      <c r="E439" s="4">
        <v>0</v>
      </c>
      <c r="F439" s="4">
        <v>4</v>
      </c>
      <c r="G439" s="4">
        <v>4</v>
      </c>
      <c r="H439" s="4"/>
      <c r="I439" s="4">
        <v>0</v>
      </c>
      <c r="J439" s="4">
        <v>0</v>
      </c>
      <c r="K439" s="4" t="s">
        <v>1362</v>
      </c>
      <c r="L439" s="4">
        <v>732</v>
      </c>
      <c r="M439" s="4">
        <v>732</v>
      </c>
      <c r="N439" s="4">
        <v>31.398621970000001</v>
      </c>
      <c r="O439" s="11">
        <v>13.731</v>
      </c>
      <c r="P439" cm="1">
        <f t="array" ref="P439">_xlfn._xlws.FILTER(Table3[[#All],[Name]],(Table3[[#All],[Polygon]]=$A439)*(Table3[[#All],[Period]]=P$1)*((Table3[[#All],[Variables ]]=$AF$3)+(Table3[[#All],[Variables ]]=$AF$2)+(Table3[[#All],[Variables ]]=$AF$4)),0)</f>
        <v>0</v>
      </c>
      <c r="Q439" t="str" cm="1">
        <f t="array" ref="Q439">_xlfn._xlws.FILTER(Table3[[#All],[Name]],(Table3[[#All],[Polygon]]=$A439)*(Table3[[#All],[Period]]=Q$1)*((Table3[[#All],[Variables ]]=$AF$3)+(Table3[[#All],[Variables ]]=$AF$2)+(Table3[[#All],[Variables ]]=$AF$4)),0)</f>
        <v>AH</v>
      </c>
      <c r="R439" cm="1">
        <f t="array" ref="R439">_xlfn._xlws.FILTER(Table3[[#All],[Name]],(Table3[[#All],[Polygon]]=$A439)*(Table3[[#All],[Period]]=R$1)*((Table3[[#All],[Variables ]]=$AF$3)+(Table3[[#All],[Variables ]]=$AF$2)+(Table3[[#All],[Variables ]]=$AF$4)),0)</f>
        <v>0</v>
      </c>
      <c r="S439" cm="1">
        <f t="array" ref="S439">_xlfn._xlws.FILTER(Table3[[#All],[Name]],(Table3[[#All],[Polygon]]=$A439)*(Table3[[#All],[Period]]=S$1)*((Table3[[#All],[Variables ]]=$AF$3)+(Table3[[#All],[Variables ]]=$AF$2)+(Table3[[#All],[Variables ]]=$AF$4)),0)</f>
        <v>0</v>
      </c>
      <c r="T439" cm="1">
        <f t="array" ref="T439">_xlfn._xlws.FILTER(Table3[[#All],[Name]],(Table3[[#All],[Polygon]]=$A439)*(Table3[[#All],[Period]]=T$1)*((Table3[[#All],[Variables ]]=$AF$3)+(Table3[[#All],[Variables ]]=$AF$2)+(Table3[[#All],[Variables ]]=$AF$4)),0)</f>
        <v>0</v>
      </c>
      <c r="U439" cm="1">
        <f t="array" ref="U439">_xlfn._xlws.FILTER(Table3[[#All],[Name]],(Table3[[#All],[Polygon]]=$A439)*(Table3[[#All],[Period]]=U$1)*((Table3[[#All],[Variables ]]=$AF$3)+(Table3[[#All],[Variables ]]=$AF$2)+(Table3[[#All],[Variables ]]=$AF$4)),0)</f>
        <v>0</v>
      </c>
      <c r="V439" cm="1">
        <f t="array" ref="V439">_xlfn._xlws.FILTER(Table3[[#All],[Name]],(Table3[[#All],[Polygon]]=$A439)*(Table3[[#All],[Period]]=V$1)*((Table3[[#All],[Variables ]]=$AF$3)+(Table3[[#All],[Variables ]]=$AF$2)+(Table3[[#All],[Variables ]]=$AF$4)),0)</f>
        <v>0</v>
      </c>
      <c r="W439" cm="1">
        <f t="array" ref="W439">_xlfn._xlws.FILTER(Table3[[#All],[Name]],(Table3[[#All],[Polygon]]=$A439)*(Table3[[#All],[Period]]=W$1)*((Table3[[#All],[Variables ]]=$AF$3)+(Table3[[#All],[Variables ]]=$AF$2)+(Table3[[#All],[Variables ]]=$AF$4)),0)</f>
        <v>0</v>
      </c>
      <c r="X439" cm="1">
        <f t="array" ref="X439">_xlfn._xlws.FILTER(Table3[[#All],[Name]],(Table3[[#All],[Polygon]]=$A439)*(Table3[[#All],[Period]]=X$1)*((Table3[[#All],[Variables ]]=$AF$3)+(Table3[[#All],[Variables ]]=$AF$2)+(Table3[[#All],[Variables ]]=$AF$4)),0)</f>
        <v>0</v>
      </c>
      <c r="Y439" cm="1">
        <f t="array" ref="Y439">_xlfn._xlws.FILTER(Table3[[#All],[Name]],(Table3[[#All],[Polygon]]=$A439)*(Table3[[#All],[Period]]=Y$1)*((Table3[[#All],[Variables ]]=$AF$3)+(Table3[[#All],[Variables ]]=$AF$2)+(Table3[[#All],[Variables ]]=$AF$4)),0)</f>
        <v>0</v>
      </c>
      <c r="Z439" cm="1">
        <f t="array" ref="Z439">_xlfn._xlws.FILTER(Table3[[#All],[Name]],(Table3[[#All],[Polygon]]=$A439)*(Table3[[#All],[Period]]=Z$1)*((Table3[[#All],[Variables ]]=$AF$3)+(Table3[[#All],[Variables ]]=$AF$2)+(Table3[[#All],[Variables ]]=$AF$4)),0)</f>
        <v>0</v>
      </c>
      <c r="AA439" cm="1">
        <f t="array" ref="AA439">_xlfn._xlws.FILTER(Table3[[#All],[Name]],(Table3[[#All],[Polygon]]=$A439)*(Table3[[#All],[Period]]=AA$1)*((Table3[[#All],[Variables ]]=$AF$3)+(Table3[[#All],[Variables ]]=$AF$2)+(Table3[[#All],[Variables ]]=$AF$4)),0)</f>
        <v>0</v>
      </c>
      <c r="AB439" cm="1">
        <f t="array" ref="AB439">_xlfn._xlws.FILTER(Table3[[#All],[Name]],(Table3[[#All],[Polygon]]=$A439)*(Table3[[#All],[Period]]=AB$1)*((Table3[[#All],[Variables ]]=$AF$3)+(Table3[[#All],[Variables ]]=$AF$2)+(Table3[[#All],[Variables ]]=$AF$4)),0)</f>
        <v>0</v>
      </c>
      <c r="AC439" cm="1">
        <f t="array" ref="AC439">_xlfn._xlws.FILTER(Table3[[#All],[Name]],(Table3[[#All],[Polygon]]=$A439)*(Table3[[#All],[Period]]=AC$1)*((Table3[[#All],[Variables ]]=$AF$3)+(Table3[[#All],[Variables ]]=$AF$2)+(Table3[[#All],[Variables ]]=$AF$4)),0)</f>
        <v>0</v>
      </c>
      <c r="AD439" cm="1">
        <f t="array" ref="AD439">_xlfn._xlws.FILTER(Table3[[#All],[Name]],(Table3[[#All],[Polygon]]=$A439)*(Table3[[#All],[Period]]=AD$1)*((Table3[[#All],[Variables ]]=$AF$3)+(Table3[[#All],[Variables ]]=$AF$2)+(Table3[[#All],[Variables ]]=$AF$4)),0)</f>
        <v>0</v>
      </c>
    </row>
    <row r="440" spans="1:30" x14ac:dyDescent="0.35">
      <c r="A440" s="5">
        <v>45</v>
      </c>
      <c r="B440" s="6" t="s">
        <v>1527</v>
      </c>
      <c r="C440" s="8">
        <v>4.2210151099999997</v>
      </c>
      <c r="D440" s="6" t="s">
        <v>1466</v>
      </c>
      <c r="E440" s="6">
        <v>0</v>
      </c>
      <c r="F440" s="6">
        <v>4</v>
      </c>
      <c r="G440" s="6">
        <v>4</v>
      </c>
      <c r="H440" s="6"/>
      <c r="I440" s="6">
        <v>0</v>
      </c>
      <c r="J440" s="6">
        <v>0</v>
      </c>
      <c r="K440" s="6" t="s">
        <v>1362</v>
      </c>
      <c r="L440" s="6">
        <v>730</v>
      </c>
      <c r="M440" s="6">
        <v>730</v>
      </c>
      <c r="N440" s="6">
        <v>28.624931270000001</v>
      </c>
      <c r="O440" s="9">
        <v>19.867999999999999</v>
      </c>
      <c r="P440" cm="1">
        <f t="array" ref="P440">_xlfn._xlws.FILTER(Table3[[#All],[Name]],(Table3[[#All],[Polygon]]=$A440)*(Table3[[#All],[Period]]=P$1)*((Table3[[#All],[Variables ]]=$AF$3)+(Table3[[#All],[Variables ]]=$AF$2)+(Table3[[#All],[Variables ]]=$AF$4)),0)</f>
        <v>0</v>
      </c>
      <c r="Q440" t="str" cm="1">
        <f t="array" ref="Q440">_xlfn._xlws.FILTER(Table3[[#All],[Name]],(Table3[[#All],[Polygon]]=$A440)*(Table3[[#All],[Period]]=Q$1)*((Table3[[#All],[Variables ]]=$AF$3)+(Table3[[#All],[Variables ]]=$AF$2)+(Table3[[#All],[Variables ]]=$AF$4)),0)</f>
        <v>AH</v>
      </c>
      <c r="R440" cm="1">
        <f t="array" ref="R440">_xlfn._xlws.FILTER(Table3[[#All],[Name]],(Table3[[#All],[Polygon]]=$A440)*(Table3[[#All],[Period]]=R$1)*((Table3[[#All],[Variables ]]=$AF$3)+(Table3[[#All],[Variables ]]=$AF$2)+(Table3[[#All],[Variables ]]=$AF$4)),0)</f>
        <v>0</v>
      </c>
      <c r="S440" cm="1">
        <f t="array" ref="S440">_xlfn._xlws.FILTER(Table3[[#All],[Name]],(Table3[[#All],[Polygon]]=$A440)*(Table3[[#All],[Period]]=S$1)*((Table3[[#All],[Variables ]]=$AF$3)+(Table3[[#All],[Variables ]]=$AF$2)+(Table3[[#All],[Variables ]]=$AF$4)),0)</f>
        <v>0</v>
      </c>
      <c r="T440" cm="1">
        <f t="array" ref="T440">_xlfn._xlws.FILTER(Table3[[#All],[Name]],(Table3[[#All],[Polygon]]=$A440)*(Table3[[#All],[Period]]=T$1)*((Table3[[#All],[Variables ]]=$AF$3)+(Table3[[#All],[Variables ]]=$AF$2)+(Table3[[#All],[Variables ]]=$AF$4)),0)</f>
        <v>0</v>
      </c>
      <c r="U440" cm="1">
        <f t="array" ref="U440">_xlfn._xlws.FILTER(Table3[[#All],[Name]],(Table3[[#All],[Polygon]]=$A440)*(Table3[[#All],[Period]]=U$1)*((Table3[[#All],[Variables ]]=$AF$3)+(Table3[[#All],[Variables ]]=$AF$2)+(Table3[[#All],[Variables ]]=$AF$4)),0)</f>
        <v>0</v>
      </c>
      <c r="V440" cm="1">
        <f t="array" ref="V440">_xlfn._xlws.FILTER(Table3[[#All],[Name]],(Table3[[#All],[Polygon]]=$A440)*(Table3[[#All],[Period]]=V$1)*((Table3[[#All],[Variables ]]=$AF$3)+(Table3[[#All],[Variables ]]=$AF$2)+(Table3[[#All],[Variables ]]=$AF$4)),0)</f>
        <v>0</v>
      </c>
      <c r="W440" cm="1">
        <f t="array" ref="W440">_xlfn._xlws.FILTER(Table3[[#All],[Name]],(Table3[[#All],[Polygon]]=$A440)*(Table3[[#All],[Period]]=W$1)*((Table3[[#All],[Variables ]]=$AF$3)+(Table3[[#All],[Variables ]]=$AF$2)+(Table3[[#All],[Variables ]]=$AF$4)),0)</f>
        <v>0</v>
      </c>
      <c r="X440" cm="1">
        <f t="array" ref="X440">_xlfn._xlws.FILTER(Table3[[#All],[Name]],(Table3[[#All],[Polygon]]=$A440)*(Table3[[#All],[Period]]=X$1)*((Table3[[#All],[Variables ]]=$AF$3)+(Table3[[#All],[Variables ]]=$AF$2)+(Table3[[#All],[Variables ]]=$AF$4)),0)</f>
        <v>0</v>
      </c>
      <c r="Y440" cm="1">
        <f t="array" ref="Y440">_xlfn._xlws.FILTER(Table3[[#All],[Name]],(Table3[[#All],[Polygon]]=$A440)*(Table3[[#All],[Period]]=Y$1)*((Table3[[#All],[Variables ]]=$AF$3)+(Table3[[#All],[Variables ]]=$AF$2)+(Table3[[#All],[Variables ]]=$AF$4)),0)</f>
        <v>0</v>
      </c>
      <c r="Z440" cm="1">
        <f t="array" ref="Z440">_xlfn._xlws.FILTER(Table3[[#All],[Name]],(Table3[[#All],[Polygon]]=$A440)*(Table3[[#All],[Period]]=Z$1)*((Table3[[#All],[Variables ]]=$AF$3)+(Table3[[#All],[Variables ]]=$AF$2)+(Table3[[#All],[Variables ]]=$AF$4)),0)</f>
        <v>0</v>
      </c>
      <c r="AA440" cm="1">
        <f t="array" ref="AA440">_xlfn._xlws.FILTER(Table3[[#All],[Name]],(Table3[[#All],[Polygon]]=$A440)*(Table3[[#All],[Period]]=AA$1)*((Table3[[#All],[Variables ]]=$AF$3)+(Table3[[#All],[Variables ]]=$AF$2)+(Table3[[#All],[Variables ]]=$AF$4)),0)</f>
        <v>0</v>
      </c>
      <c r="AB440" cm="1">
        <f t="array" ref="AB440">_xlfn._xlws.FILTER(Table3[[#All],[Name]],(Table3[[#All],[Polygon]]=$A440)*(Table3[[#All],[Period]]=AB$1)*((Table3[[#All],[Variables ]]=$AF$3)+(Table3[[#All],[Variables ]]=$AF$2)+(Table3[[#All],[Variables ]]=$AF$4)),0)</f>
        <v>0</v>
      </c>
      <c r="AC440" cm="1">
        <f t="array" ref="AC440">_xlfn._xlws.FILTER(Table3[[#All],[Name]],(Table3[[#All],[Polygon]]=$A440)*(Table3[[#All],[Period]]=AC$1)*((Table3[[#All],[Variables ]]=$AF$3)+(Table3[[#All],[Variables ]]=$AF$2)+(Table3[[#All],[Variables ]]=$AF$4)),0)</f>
        <v>0</v>
      </c>
      <c r="AD440" cm="1">
        <f t="array" ref="AD440">_xlfn._xlws.FILTER(Table3[[#All],[Name]],(Table3[[#All],[Polygon]]=$A440)*(Table3[[#All],[Period]]=AD$1)*((Table3[[#All],[Variables ]]=$AF$3)+(Table3[[#All],[Variables ]]=$AF$2)+(Table3[[#All],[Variables ]]=$AF$4)),0)</f>
        <v>0</v>
      </c>
    </row>
    <row r="441" spans="1:30" x14ac:dyDescent="0.35">
      <c r="A441" s="3">
        <v>46</v>
      </c>
      <c r="B441" s="4" t="s">
        <v>1384</v>
      </c>
      <c r="C441" s="10">
        <v>38.999831829999998</v>
      </c>
      <c r="D441" s="4" t="s">
        <v>1466</v>
      </c>
      <c r="E441" s="4">
        <v>0</v>
      </c>
      <c r="F441" s="4">
        <v>4</v>
      </c>
      <c r="G441" s="4">
        <v>6</v>
      </c>
      <c r="H441" s="4"/>
      <c r="I441" s="4">
        <v>0</v>
      </c>
      <c r="J441" s="4">
        <v>0</v>
      </c>
      <c r="K441" s="4" t="s">
        <v>1362</v>
      </c>
      <c r="L441" s="4">
        <v>21</v>
      </c>
      <c r="M441" s="4">
        <v>21</v>
      </c>
      <c r="N441" s="4">
        <v>19.288570119999999</v>
      </c>
      <c r="O441" s="11">
        <v>17.141999999999999</v>
      </c>
      <c r="P441" cm="1">
        <f t="array" ref="P441">_xlfn._xlws.FILTER(Table3[[#All],[Name]],(Table3[[#All],[Polygon]]=$A441)*(Table3[[#All],[Period]]=P$1)*((Table3[[#All],[Variables ]]=$AF$3)+(Table3[[#All],[Variables ]]=$AF$2)+(Table3[[#All],[Variables ]]=$AF$4)),0)</f>
        <v>0</v>
      </c>
      <c r="Q441" t="e" cm="1" vm="2">
        <f t="array" aca="1" ref="Q441" ca="1">_xlfn._xlws.FILTER(Table3[[#All],[Name]],(Table3[[#All],[Polygon]]=$A441)*(Table3[[#All],[Period]]=Q$1)*((Table3[[#All],[Variables ]]=$AF$3)+(Table3[[#All],[Variables ]]=$AF$2)+(Table3[[#All],[Variables ]]=$AF$4)),0)</f>
        <v>#VALUE!</v>
      </c>
      <c r="R441" t="str" cm="1">
        <f t="array" ref="R441">_xlfn._xlws.FILTER(Table3[[#All],[Name]],(Table3[[#All],[Polygon]]=$A441)*(Table3[[#All],[Period]]=R$1)*((Table3[[#All],[Variables ]]=$AF$3)+(Table3[[#All],[Variables ]]=$AF$2)+(Table3[[#All],[Variables ]]=$AF$4)),0)</f>
        <v>AH</v>
      </c>
      <c r="S441" t="str" cm="1">
        <f t="array" ref="S441">_xlfn._xlws.FILTER(Table3[[#All],[Name]],(Table3[[#All],[Polygon]]=$A441)*(Table3[[#All],[Period]]=S$1)*((Table3[[#All],[Variables ]]=$AF$3)+(Table3[[#All],[Variables ]]=$AF$2)+(Table3[[#All],[Variables ]]=$AF$4)),0)</f>
        <v>AH</v>
      </c>
      <c r="T441" cm="1">
        <f t="array" ref="T441">_xlfn._xlws.FILTER(Table3[[#All],[Name]],(Table3[[#All],[Polygon]]=$A441)*(Table3[[#All],[Period]]=T$1)*((Table3[[#All],[Variables ]]=$AF$3)+(Table3[[#All],[Variables ]]=$AF$2)+(Table3[[#All],[Variables ]]=$AF$4)),0)</f>
        <v>0</v>
      </c>
      <c r="U441" cm="1">
        <f t="array" ref="U441">_xlfn._xlws.FILTER(Table3[[#All],[Name]],(Table3[[#All],[Polygon]]=$A441)*(Table3[[#All],[Period]]=U$1)*((Table3[[#All],[Variables ]]=$AF$3)+(Table3[[#All],[Variables ]]=$AF$2)+(Table3[[#All],[Variables ]]=$AF$4)),0)</f>
        <v>0</v>
      </c>
      <c r="V441" cm="1">
        <f t="array" ref="V441">_xlfn._xlws.FILTER(Table3[[#All],[Name]],(Table3[[#All],[Polygon]]=$A441)*(Table3[[#All],[Period]]=V$1)*((Table3[[#All],[Variables ]]=$AF$3)+(Table3[[#All],[Variables ]]=$AF$2)+(Table3[[#All],[Variables ]]=$AF$4)),0)</f>
        <v>0</v>
      </c>
      <c r="W441" t="str" cm="1">
        <f t="array" ref="W441">_xlfn._xlws.FILTER(Table3[[#All],[Name]],(Table3[[#All],[Polygon]]=$A441)*(Table3[[#All],[Period]]=W$1)*((Table3[[#All],[Variables ]]=$AF$3)+(Table3[[#All],[Variables ]]=$AF$2)+(Table3[[#All],[Variables ]]=$AF$4)),0)</f>
        <v>PCT</v>
      </c>
      <c r="X441" t="str" cm="1">
        <f t="array" ref="X441">_xlfn._xlws.FILTER(Table3[[#All],[Name]],(Table3[[#All],[Polygon]]=$A441)*(Table3[[#All],[Period]]=X$1)*((Table3[[#All],[Variables ]]=$AF$3)+(Table3[[#All],[Variables ]]=$AF$2)+(Table3[[#All],[Variables ]]=$AF$4)),0)</f>
        <v>AH</v>
      </c>
      <c r="Y441" t="str" cm="1">
        <f t="array" ref="Y441">_xlfn._xlws.FILTER(Table3[[#All],[Name]],(Table3[[#All],[Polygon]]=$A441)*(Table3[[#All],[Period]]=Y$1)*((Table3[[#All],[Variables ]]=$AF$3)+(Table3[[#All],[Variables ]]=$AF$2)+(Table3[[#All],[Variables ]]=$AF$4)),0)</f>
        <v>AH</v>
      </c>
      <c r="Z441" cm="1">
        <f t="array" ref="Z441">_xlfn._xlws.FILTER(Table3[[#All],[Name]],(Table3[[#All],[Polygon]]=$A441)*(Table3[[#All],[Period]]=Z$1)*((Table3[[#All],[Variables ]]=$AF$3)+(Table3[[#All],[Variables ]]=$AF$2)+(Table3[[#All],[Variables ]]=$AF$4)),0)</f>
        <v>0</v>
      </c>
      <c r="AA441" cm="1">
        <f t="array" ref="AA441">_xlfn._xlws.FILTER(Table3[[#All],[Name]],(Table3[[#All],[Polygon]]=$A441)*(Table3[[#All],[Period]]=AA$1)*((Table3[[#All],[Variables ]]=$AF$3)+(Table3[[#All],[Variables ]]=$AF$2)+(Table3[[#All],[Variables ]]=$AF$4)),0)</f>
        <v>0</v>
      </c>
      <c r="AB441" cm="1">
        <f t="array" ref="AB441">_xlfn._xlws.FILTER(Table3[[#All],[Name]],(Table3[[#All],[Polygon]]=$A441)*(Table3[[#All],[Period]]=AB$1)*((Table3[[#All],[Variables ]]=$AF$3)+(Table3[[#All],[Variables ]]=$AF$2)+(Table3[[#All],[Variables ]]=$AF$4)),0)</f>
        <v>0</v>
      </c>
      <c r="AC441" cm="1">
        <f t="array" ref="AC441">_xlfn._xlws.FILTER(Table3[[#All],[Name]],(Table3[[#All],[Polygon]]=$A441)*(Table3[[#All],[Period]]=AC$1)*((Table3[[#All],[Variables ]]=$AF$3)+(Table3[[#All],[Variables ]]=$AF$2)+(Table3[[#All],[Variables ]]=$AF$4)),0)</f>
        <v>0</v>
      </c>
      <c r="AD441" cm="1">
        <f t="array" ref="AD441">_xlfn._xlws.FILTER(Table3[[#All],[Name]],(Table3[[#All],[Polygon]]=$A441)*(Table3[[#All],[Period]]=AD$1)*((Table3[[#All],[Variables ]]=$AF$3)+(Table3[[#All],[Variables ]]=$AF$2)+(Table3[[#All],[Variables ]]=$AF$4)),0)</f>
        <v>0</v>
      </c>
    </row>
    <row r="442" spans="1:30" x14ac:dyDescent="0.35">
      <c r="A442" s="5">
        <v>46</v>
      </c>
      <c r="B442" s="6" t="s">
        <v>1384</v>
      </c>
      <c r="C442" s="8">
        <v>38.999831829999998</v>
      </c>
      <c r="D442" s="6" t="s">
        <v>1466</v>
      </c>
      <c r="E442" s="6">
        <v>0</v>
      </c>
      <c r="F442" s="6">
        <v>4</v>
      </c>
      <c r="G442" s="6">
        <v>6</v>
      </c>
      <c r="H442" s="6"/>
      <c r="I442" s="6">
        <v>0</v>
      </c>
      <c r="J442" s="6">
        <v>0</v>
      </c>
      <c r="K442" s="6" t="s">
        <v>1362</v>
      </c>
      <c r="L442" s="6">
        <v>10</v>
      </c>
      <c r="M442" s="6">
        <v>10</v>
      </c>
      <c r="N442" s="6">
        <v>6.9877515240000001</v>
      </c>
      <c r="O442" s="9">
        <v>3.3149999999999999</v>
      </c>
      <c r="P442" cm="1">
        <f t="array" ref="P442">_xlfn._xlws.FILTER(Table3[[#All],[Name]],(Table3[[#All],[Polygon]]=$A442)*(Table3[[#All],[Period]]=P$1)*((Table3[[#All],[Variables ]]=$AF$3)+(Table3[[#All],[Variables ]]=$AF$2)+(Table3[[#All],[Variables ]]=$AF$4)),0)</f>
        <v>0</v>
      </c>
      <c r="Q442" t="e" cm="1" vm="2">
        <f t="array" aca="1" ref="Q442" ca="1">_xlfn._xlws.FILTER(Table3[[#All],[Name]],(Table3[[#All],[Polygon]]=$A442)*(Table3[[#All],[Period]]=Q$1)*((Table3[[#All],[Variables ]]=$AF$3)+(Table3[[#All],[Variables ]]=$AF$2)+(Table3[[#All],[Variables ]]=$AF$4)),0)</f>
        <v>#VALUE!</v>
      </c>
      <c r="R442" t="str" cm="1">
        <f t="array" ref="R442">_xlfn._xlws.FILTER(Table3[[#All],[Name]],(Table3[[#All],[Polygon]]=$A442)*(Table3[[#All],[Period]]=R$1)*((Table3[[#All],[Variables ]]=$AF$3)+(Table3[[#All],[Variables ]]=$AF$2)+(Table3[[#All],[Variables ]]=$AF$4)),0)</f>
        <v>AH</v>
      </c>
      <c r="S442" t="str" cm="1">
        <f t="array" ref="S442">_xlfn._xlws.FILTER(Table3[[#All],[Name]],(Table3[[#All],[Polygon]]=$A442)*(Table3[[#All],[Period]]=S$1)*((Table3[[#All],[Variables ]]=$AF$3)+(Table3[[#All],[Variables ]]=$AF$2)+(Table3[[#All],[Variables ]]=$AF$4)),0)</f>
        <v>AH</v>
      </c>
      <c r="T442" cm="1">
        <f t="array" ref="T442">_xlfn._xlws.FILTER(Table3[[#All],[Name]],(Table3[[#All],[Polygon]]=$A442)*(Table3[[#All],[Period]]=T$1)*((Table3[[#All],[Variables ]]=$AF$3)+(Table3[[#All],[Variables ]]=$AF$2)+(Table3[[#All],[Variables ]]=$AF$4)),0)</f>
        <v>0</v>
      </c>
      <c r="U442" cm="1">
        <f t="array" ref="U442">_xlfn._xlws.FILTER(Table3[[#All],[Name]],(Table3[[#All],[Polygon]]=$A442)*(Table3[[#All],[Period]]=U$1)*((Table3[[#All],[Variables ]]=$AF$3)+(Table3[[#All],[Variables ]]=$AF$2)+(Table3[[#All],[Variables ]]=$AF$4)),0)</f>
        <v>0</v>
      </c>
      <c r="V442" cm="1">
        <f t="array" ref="V442">_xlfn._xlws.FILTER(Table3[[#All],[Name]],(Table3[[#All],[Polygon]]=$A442)*(Table3[[#All],[Period]]=V$1)*((Table3[[#All],[Variables ]]=$AF$3)+(Table3[[#All],[Variables ]]=$AF$2)+(Table3[[#All],[Variables ]]=$AF$4)),0)</f>
        <v>0</v>
      </c>
      <c r="W442" t="str" cm="1">
        <f t="array" ref="W442">_xlfn._xlws.FILTER(Table3[[#All],[Name]],(Table3[[#All],[Polygon]]=$A442)*(Table3[[#All],[Period]]=W$1)*((Table3[[#All],[Variables ]]=$AF$3)+(Table3[[#All],[Variables ]]=$AF$2)+(Table3[[#All],[Variables ]]=$AF$4)),0)</f>
        <v>PCT</v>
      </c>
      <c r="X442" t="str" cm="1">
        <f t="array" ref="X442">_xlfn._xlws.FILTER(Table3[[#All],[Name]],(Table3[[#All],[Polygon]]=$A442)*(Table3[[#All],[Period]]=X$1)*((Table3[[#All],[Variables ]]=$AF$3)+(Table3[[#All],[Variables ]]=$AF$2)+(Table3[[#All],[Variables ]]=$AF$4)),0)</f>
        <v>AH</v>
      </c>
      <c r="Y442" t="str" cm="1">
        <f t="array" ref="Y442">_xlfn._xlws.FILTER(Table3[[#All],[Name]],(Table3[[#All],[Polygon]]=$A442)*(Table3[[#All],[Period]]=Y$1)*((Table3[[#All],[Variables ]]=$AF$3)+(Table3[[#All],[Variables ]]=$AF$2)+(Table3[[#All],[Variables ]]=$AF$4)),0)</f>
        <v>AH</v>
      </c>
      <c r="Z442" cm="1">
        <f t="array" ref="Z442">_xlfn._xlws.FILTER(Table3[[#All],[Name]],(Table3[[#All],[Polygon]]=$A442)*(Table3[[#All],[Period]]=Z$1)*((Table3[[#All],[Variables ]]=$AF$3)+(Table3[[#All],[Variables ]]=$AF$2)+(Table3[[#All],[Variables ]]=$AF$4)),0)</f>
        <v>0</v>
      </c>
      <c r="AA442" cm="1">
        <f t="array" ref="AA442">_xlfn._xlws.FILTER(Table3[[#All],[Name]],(Table3[[#All],[Polygon]]=$A442)*(Table3[[#All],[Period]]=AA$1)*((Table3[[#All],[Variables ]]=$AF$3)+(Table3[[#All],[Variables ]]=$AF$2)+(Table3[[#All],[Variables ]]=$AF$4)),0)</f>
        <v>0</v>
      </c>
      <c r="AB442" cm="1">
        <f t="array" ref="AB442">_xlfn._xlws.FILTER(Table3[[#All],[Name]],(Table3[[#All],[Polygon]]=$A442)*(Table3[[#All],[Period]]=AB$1)*((Table3[[#All],[Variables ]]=$AF$3)+(Table3[[#All],[Variables ]]=$AF$2)+(Table3[[#All],[Variables ]]=$AF$4)),0)</f>
        <v>0</v>
      </c>
      <c r="AC442" cm="1">
        <f t="array" ref="AC442">_xlfn._xlws.FILTER(Table3[[#All],[Name]],(Table3[[#All],[Polygon]]=$A442)*(Table3[[#All],[Period]]=AC$1)*((Table3[[#All],[Variables ]]=$AF$3)+(Table3[[#All],[Variables ]]=$AF$2)+(Table3[[#All],[Variables ]]=$AF$4)),0)</f>
        <v>0</v>
      </c>
      <c r="AD442" cm="1">
        <f t="array" ref="AD442">_xlfn._xlws.FILTER(Table3[[#All],[Name]],(Table3[[#All],[Polygon]]=$A442)*(Table3[[#All],[Period]]=AD$1)*((Table3[[#All],[Variables ]]=$AF$3)+(Table3[[#All],[Variables ]]=$AF$2)+(Table3[[#All],[Variables ]]=$AF$4)),0)</f>
        <v>0</v>
      </c>
    </row>
    <row r="443" spans="1:30" x14ac:dyDescent="0.35">
      <c r="A443" s="3">
        <v>46</v>
      </c>
      <c r="B443" s="4" t="s">
        <v>1384</v>
      </c>
      <c r="C443" s="10">
        <v>38.999831829999998</v>
      </c>
      <c r="D443" s="4" t="s">
        <v>1466</v>
      </c>
      <c r="E443" s="4">
        <v>0</v>
      </c>
      <c r="F443" s="4">
        <v>4</v>
      </c>
      <c r="G443" s="4">
        <v>6</v>
      </c>
      <c r="H443" s="4"/>
      <c r="I443" s="4">
        <v>0</v>
      </c>
      <c r="J443" s="4">
        <v>0</v>
      </c>
      <c r="K443" s="4" t="s">
        <v>1362</v>
      </c>
      <c r="L443" s="4">
        <v>24</v>
      </c>
      <c r="M443" s="4">
        <v>24</v>
      </c>
      <c r="N443" s="4">
        <v>18.732366129999999</v>
      </c>
      <c r="O443" s="11">
        <v>2.1000000000000001E-2</v>
      </c>
      <c r="P443" cm="1">
        <f t="array" ref="P443">_xlfn._xlws.FILTER(Table3[[#All],[Name]],(Table3[[#All],[Polygon]]=$A443)*(Table3[[#All],[Period]]=P$1)*((Table3[[#All],[Variables ]]=$AF$3)+(Table3[[#All],[Variables ]]=$AF$2)+(Table3[[#All],[Variables ]]=$AF$4)),0)</f>
        <v>0</v>
      </c>
      <c r="Q443" t="e" cm="1" vm="2">
        <f t="array" aca="1" ref="Q443" ca="1">_xlfn._xlws.FILTER(Table3[[#All],[Name]],(Table3[[#All],[Polygon]]=$A443)*(Table3[[#All],[Period]]=Q$1)*((Table3[[#All],[Variables ]]=$AF$3)+(Table3[[#All],[Variables ]]=$AF$2)+(Table3[[#All],[Variables ]]=$AF$4)),0)</f>
        <v>#VALUE!</v>
      </c>
      <c r="R443" t="str" cm="1">
        <f t="array" ref="R443">_xlfn._xlws.FILTER(Table3[[#All],[Name]],(Table3[[#All],[Polygon]]=$A443)*(Table3[[#All],[Period]]=R$1)*((Table3[[#All],[Variables ]]=$AF$3)+(Table3[[#All],[Variables ]]=$AF$2)+(Table3[[#All],[Variables ]]=$AF$4)),0)</f>
        <v>AH</v>
      </c>
      <c r="S443" t="str" cm="1">
        <f t="array" ref="S443">_xlfn._xlws.FILTER(Table3[[#All],[Name]],(Table3[[#All],[Polygon]]=$A443)*(Table3[[#All],[Period]]=S$1)*((Table3[[#All],[Variables ]]=$AF$3)+(Table3[[#All],[Variables ]]=$AF$2)+(Table3[[#All],[Variables ]]=$AF$4)),0)</f>
        <v>AH</v>
      </c>
      <c r="T443" cm="1">
        <f t="array" ref="T443">_xlfn._xlws.FILTER(Table3[[#All],[Name]],(Table3[[#All],[Polygon]]=$A443)*(Table3[[#All],[Period]]=T$1)*((Table3[[#All],[Variables ]]=$AF$3)+(Table3[[#All],[Variables ]]=$AF$2)+(Table3[[#All],[Variables ]]=$AF$4)),0)</f>
        <v>0</v>
      </c>
      <c r="U443" cm="1">
        <f t="array" ref="U443">_xlfn._xlws.FILTER(Table3[[#All],[Name]],(Table3[[#All],[Polygon]]=$A443)*(Table3[[#All],[Period]]=U$1)*((Table3[[#All],[Variables ]]=$AF$3)+(Table3[[#All],[Variables ]]=$AF$2)+(Table3[[#All],[Variables ]]=$AF$4)),0)</f>
        <v>0</v>
      </c>
      <c r="V443" cm="1">
        <f t="array" ref="V443">_xlfn._xlws.FILTER(Table3[[#All],[Name]],(Table3[[#All],[Polygon]]=$A443)*(Table3[[#All],[Period]]=V$1)*((Table3[[#All],[Variables ]]=$AF$3)+(Table3[[#All],[Variables ]]=$AF$2)+(Table3[[#All],[Variables ]]=$AF$4)),0)</f>
        <v>0</v>
      </c>
      <c r="W443" t="str" cm="1">
        <f t="array" ref="W443">_xlfn._xlws.FILTER(Table3[[#All],[Name]],(Table3[[#All],[Polygon]]=$A443)*(Table3[[#All],[Period]]=W$1)*((Table3[[#All],[Variables ]]=$AF$3)+(Table3[[#All],[Variables ]]=$AF$2)+(Table3[[#All],[Variables ]]=$AF$4)),0)</f>
        <v>PCT</v>
      </c>
      <c r="X443" t="str" cm="1">
        <f t="array" ref="X443">_xlfn._xlws.FILTER(Table3[[#All],[Name]],(Table3[[#All],[Polygon]]=$A443)*(Table3[[#All],[Period]]=X$1)*((Table3[[#All],[Variables ]]=$AF$3)+(Table3[[#All],[Variables ]]=$AF$2)+(Table3[[#All],[Variables ]]=$AF$4)),0)</f>
        <v>AH</v>
      </c>
      <c r="Y443" t="str" cm="1">
        <f t="array" ref="Y443">_xlfn._xlws.FILTER(Table3[[#All],[Name]],(Table3[[#All],[Polygon]]=$A443)*(Table3[[#All],[Period]]=Y$1)*((Table3[[#All],[Variables ]]=$AF$3)+(Table3[[#All],[Variables ]]=$AF$2)+(Table3[[#All],[Variables ]]=$AF$4)),0)</f>
        <v>AH</v>
      </c>
      <c r="Z443" cm="1">
        <f t="array" ref="Z443">_xlfn._xlws.FILTER(Table3[[#All],[Name]],(Table3[[#All],[Polygon]]=$A443)*(Table3[[#All],[Period]]=Z$1)*((Table3[[#All],[Variables ]]=$AF$3)+(Table3[[#All],[Variables ]]=$AF$2)+(Table3[[#All],[Variables ]]=$AF$4)),0)</f>
        <v>0</v>
      </c>
      <c r="AA443" cm="1">
        <f t="array" ref="AA443">_xlfn._xlws.FILTER(Table3[[#All],[Name]],(Table3[[#All],[Polygon]]=$A443)*(Table3[[#All],[Period]]=AA$1)*((Table3[[#All],[Variables ]]=$AF$3)+(Table3[[#All],[Variables ]]=$AF$2)+(Table3[[#All],[Variables ]]=$AF$4)),0)</f>
        <v>0</v>
      </c>
      <c r="AB443" cm="1">
        <f t="array" ref="AB443">_xlfn._xlws.FILTER(Table3[[#All],[Name]],(Table3[[#All],[Polygon]]=$A443)*(Table3[[#All],[Period]]=AB$1)*((Table3[[#All],[Variables ]]=$AF$3)+(Table3[[#All],[Variables ]]=$AF$2)+(Table3[[#All],[Variables ]]=$AF$4)),0)</f>
        <v>0</v>
      </c>
      <c r="AC443" cm="1">
        <f t="array" ref="AC443">_xlfn._xlws.FILTER(Table3[[#All],[Name]],(Table3[[#All],[Polygon]]=$A443)*(Table3[[#All],[Period]]=AC$1)*((Table3[[#All],[Variables ]]=$AF$3)+(Table3[[#All],[Variables ]]=$AF$2)+(Table3[[#All],[Variables ]]=$AF$4)),0)</f>
        <v>0</v>
      </c>
      <c r="AD443" cm="1">
        <f t="array" ref="AD443">_xlfn._xlws.FILTER(Table3[[#All],[Name]],(Table3[[#All],[Polygon]]=$A443)*(Table3[[#All],[Period]]=AD$1)*((Table3[[#All],[Variables ]]=$AF$3)+(Table3[[#All],[Variables ]]=$AF$2)+(Table3[[#All],[Variables ]]=$AF$4)),0)</f>
        <v>0</v>
      </c>
    </row>
    <row r="444" spans="1:30" x14ac:dyDescent="0.35">
      <c r="A444" s="5">
        <v>46</v>
      </c>
      <c r="B444" s="6" t="s">
        <v>1384</v>
      </c>
      <c r="C444" s="8">
        <v>38.999831829999998</v>
      </c>
      <c r="D444" s="6" t="s">
        <v>1466</v>
      </c>
      <c r="E444" s="6">
        <v>0</v>
      </c>
      <c r="F444" s="6">
        <v>4</v>
      </c>
      <c r="G444" s="6">
        <v>6</v>
      </c>
      <c r="H444" s="6"/>
      <c r="I444" s="6">
        <v>0</v>
      </c>
      <c r="J444" s="6">
        <v>0</v>
      </c>
      <c r="K444" s="6" t="s">
        <v>1362</v>
      </c>
      <c r="L444" s="6">
        <v>25</v>
      </c>
      <c r="M444" s="6">
        <v>25</v>
      </c>
      <c r="N444" s="6">
        <v>27.190371079999998</v>
      </c>
      <c r="O444" s="9">
        <v>13.571999999999999</v>
      </c>
      <c r="P444" cm="1">
        <f t="array" ref="P444">_xlfn._xlws.FILTER(Table3[[#All],[Name]],(Table3[[#All],[Polygon]]=$A444)*(Table3[[#All],[Period]]=P$1)*((Table3[[#All],[Variables ]]=$AF$3)+(Table3[[#All],[Variables ]]=$AF$2)+(Table3[[#All],[Variables ]]=$AF$4)),0)</f>
        <v>0</v>
      </c>
      <c r="Q444" t="e" cm="1" vm="2">
        <f t="array" aca="1" ref="Q444" ca="1">_xlfn._xlws.FILTER(Table3[[#All],[Name]],(Table3[[#All],[Polygon]]=$A444)*(Table3[[#All],[Period]]=Q$1)*((Table3[[#All],[Variables ]]=$AF$3)+(Table3[[#All],[Variables ]]=$AF$2)+(Table3[[#All],[Variables ]]=$AF$4)),0)</f>
        <v>#VALUE!</v>
      </c>
      <c r="R444" t="str" cm="1">
        <f t="array" ref="R444">_xlfn._xlws.FILTER(Table3[[#All],[Name]],(Table3[[#All],[Polygon]]=$A444)*(Table3[[#All],[Period]]=R$1)*((Table3[[#All],[Variables ]]=$AF$3)+(Table3[[#All],[Variables ]]=$AF$2)+(Table3[[#All],[Variables ]]=$AF$4)),0)</f>
        <v>AH</v>
      </c>
      <c r="S444" t="str" cm="1">
        <f t="array" ref="S444">_xlfn._xlws.FILTER(Table3[[#All],[Name]],(Table3[[#All],[Polygon]]=$A444)*(Table3[[#All],[Period]]=S$1)*((Table3[[#All],[Variables ]]=$AF$3)+(Table3[[#All],[Variables ]]=$AF$2)+(Table3[[#All],[Variables ]]=$AF$4)),0)</f>
        <v>AH</v>
      </c>
      <c r="T444" cm="1">
        <f t="array" ref="T444">_xlfn._xlws.FILTER(Table3[[#All],[Name]],(Table3[[#All],[Polygon]]=$A444)*(Table3[[#All],[Period]]=T$1)*((Table3[[#All],[Variables ]]=$AF$3)+(Table3[[#All],[Variables ]]=$AF$2)+(Table3[[#All],[Variables ]]=$AF$4)),0)</f>
        <v>0</v>
      </c>
      <c r="U444" cm="1">
        <f t="array" ref="U444">_xlfn._xlws.FILTER(Table3[[#All],[Name]],(Table3[[#All],[Polygon]]=$A444)*(Table3[[#All],[Period]]=U$1)*((Table3[[#All],[Variables ]]=$AF$3)+(Table3[[#All],[Variables ]]=$AF$2)+(Table3[[#All],[Variables ]]=$AF$4)),0)</f>
        <v>0</v>
      </c>
      <c r="V444" cm="1">
        <f t="array" ref="V444">_xlfn._xlws.FILTER(Table3[[#All],[Name]],(Table3[[#All],[Polygon]]=$A444)*(Table3[[#All],[Period]]=V$1)*((Table3[[#All],[Variables ]]=$AF$3)+(Table3[[#All],[Variables ]]=$AF$2)+(Table3[[#All],[Variables ]]=$AF$4)),0)</f>
        <v>0</v>
      </c>
      <c r="W444" t="str" cm="1">
        <f t="array" ref="W444">_xlfn._xlws.FILTER(Table3[[#All],[Name]],(Table3[[#All],[Polygon]]=$A444)*(Table3[[#All],[Period]]=W$1)*((Table3[[#All],[Variables ]]=$AF$3)+(Table3[[#All],[Variables ]]=$AF$2)+(Table3[[#All],[Variables ]]=$AF$4)),0)</f>
        <v>PCT</v>
      </c>
      <c r="X444" t="str" cm="1">
        <f t="array" ref="X444">_xlfn._xlws.FILTER(Table3[[#All],[Name]],(Table3[[#All],[Polygon]]=$A444)*(Table3[[#All],[Period]]=X$1)*((Table3[[#All],[Variables ]]=$AF$3)+(Table3[[#All],[Variables ]]=$AF$2)+(Table3[[#All],[Variables ]]=$AF$4)),0)</f>
        <v>AH</v>
      </c>
      <c r="Y444" t="str" cm="1">
        <f t="array" ref="Y444">_xlfn._xlws.FILTER(Table3[[#All],[Name]],(Table3[[#All],[Polygon]]=$A444)*(Table3[[#All],[Period]]=Y$1)*((Table3[[#All],[Variables ]]=$AF$3)+(Table3[[#All],[Variables ]]=$AF$2)+(Table3[[#All],[Variables ]]=$AF$4)),0)</f>
        <v>AH</v>
      </c>
      <c r="Z444" cm="1">
        <f t="array" ref="Z444">_xlfn._xlws.FILTER(Table3[[#All],[Name]],(Table3[[#All],[Polygon]]=$A444)*(Table3[[#All],[Period]]=Z$1)*((Table3[[#All],[Variables ]]=$AF$3)+(Table3[[#All],[Variables ]]=$AF$2)+(Table3[[#All],[Variables ]]=$AF$4)),0)</f>
        <v>0</v>
      </c>
      <c r="AA444" cm="1">
        <f t="array" ref="AA444">_xlfn._xlws.FILTER(Table3[[#All],[Name]],(Table3[[#All],[Polygon]]=$A444)*(Table3[[#All],[Period]]=AA$1)*((Table3[[#All],[Variables ]]=$AF$3)+(Table3[[#All],[Variables ]]=$AF$2)+(Table3[[#All],[Variables ]]=$AF$4)),0)</f>
        <v>0</v>
      </c>
      <c r="AB444" cm="1">
        <f t="array" ref="AB444">_xlfn._xlws.FILTER(Table3[[#All],[Name]],(Table3[[#All],[Polygon]]=$A444)*(Table3[[#All],[Period]]=AB$1)*((Table3[[#All],[Variables ]]=$AF$3)+(Table3[[#All],[Variables ]]=$AF$2)+(Table3[[#All],[Variables ]]=$AF$4)),0)</f>
        <v>0</v>
      </c>
      <c r="AC444" cm="1">
        <f t="array" ref="AC444">_xlfn._xlws.FILTER(Table3[[#All],[Name]],(Table3[[#All],[Polygon]]=$A444)*(Table3[[#All],[Period]]=AC$1)*((Table3[[#All],[Variables ]]=$AF$3)+(Table3[[#All],[Variables ]]=$AF$2)+(Table3[[#All],[Variables ]]=$AF$4)),0)</f>
        <v>0</v>
      </c>
      <c r="AD444" cm="1">
        <f t="array" ref="AD444">_xlfn._xlws.FILTER(Table3[[#All],[Name]],(Table3[[#All],[Polygon]]=$A444)*(Table3[[#All],[Period]]=AD$1)*((Table3[[#All],[Variables ]]=$AF$3)+(Table3[[#All],[Variables ]]=$AF$2)+(Table3[[#All],[Variables ]]=$AF$4)),0)</f>
        <v>0</v>
      </c>
    </row>
    <row r="445" spans="1:30" x14ac:dyDescent="0.35">
      <c r="A445" s="3">
        <v>46</v>
      </c>
      <c r="B445" s="4" t="s">
        <v>1384</v>
      </c>
      <c r="C445" s="10">
        <v>38.999831829999998</v>
      </c>
      <c r="D445" s="4" t="s">
        <v>1466</v>
      </c>
      <c r="E445" s="4">
        <v>0</v>
      </c>
      <c r="F445" s="4">
        <v>4</v>
      </c>
      <c r="G445" s="4">
        <v>6</v>
      </c>
      <c r="H445" s="4"/>
      <c r="I445" s="4">
        <v>0</v>
      </c>
      <c r="J445" s="4">
        <v>0</v>
      </c>
      <c r="K445" s="4" t="s">
        <v>1362</v>
      </c>
      <c r="L445" s="4">
        <v>49</v>
      </c>
      <c r="M445" s="4">
        <v>49</v>
      </c>
      <c r="N445" s="4">
        <v>13.30104633</v>
      </c>
      <c r="O445" s="11">
        <v>0.308</v>
      </c>
      <c r="P445" cm="1">
        <f t="array" ref="P445">_xlfn._xlws.FILTER(Table3[[#All],[Name]],(Table3[[#All],[Polygon]]=$A445)*(Table3[[#All],[Period]]=P$1)*((Table3[[#All],[Variables ]]=$AF$3)+(Table3[[#All],[Variables ]]=$AF$2)+(Table3[[#All],[Variables ]]=$AF$4)),0)</f>
        <v>0</v>
      </c>
      <c r="Q445" t="e" cm="1" vm="2">
        <f t="array" aca="1" ref="Q445" ca="1">_xlfn._xlws.FILTER(Table3[[#All],[Name]],(Table3[[#All],[Polygon]]=$A445)*(Table3[[#All],[Period]]=Q$1)*((Table3[[#All],[Variables ]]=$AF$3)+(Table3[[#All],[Variables ]]=$AF$2)+(Table3[[#All],[Variables ]]=$AF$4)),0)</f>
        <v>#VALUE!</v>
      </c>
      <c r="R445" t="str" cm="1">
        <f t="array" ref="R445">_xlfn._xlws.FILTER(Table3[[#All],[Name]],(Table3[[#All],[Polygon]]=$A445)*(Table3[[#All],[Period]]=R$1)*((Table3[[#All],[Variables ]]=$AF$3)+(Table3[[#All],[Variables ]]=$AF$2)+(Table3[[#All],[Variables ]]=$AF$4)),0)</f>
        <v>AH</v>
      </c>
      <c r="S445" t="str" cm="1">
        <f t="array" ref="S445">_xlfn._xlws.FILTER(Table3[[#All],[Name]],(Table3[[#All],[Polygon]]=$A445)*(Table3[[#All],[Period]]=S$1)*((Table3[[#All],[Variables ]]=$AF$3)+(Table3[[#All],[Variables ]]=$AF$2)+(Table3[[#All],[Variables ]]=$AF$4)),0)</f>
        <v>AH</v>
      </c>
      <c r="T445" cm="1">
        <f t="array" ref="T445">_xlfn._xlws.FILTER(Table3[[#All],[Name]],(Table3[[#All],[Polygon]]=$A445)*(Table3[[#All],[Period]]=T$1)*((Table3[[#All],[Variables ]]=$AF$3)+(Table3[[#All],[Variables ]]=$AF$2)+(Table3[[#All],[Variables ]]=$AF$4)),0)</f>
        <v>0</v>
      </c>
      <c r="U445" cm="1">
        <f t="array" ref="U445">_xlfn._xlws.FILTER(Table3[[#All],[Name]],(Table3[[#All],[Polygon]]=$A445)*(Table3[[#All],[Period]]=U$1)*((Table3[[#All],[Variables ]]=$AF$3)+(Table3[[#All],[Variables ]]=$AF$2)+(Table3[[#All],[Variables ]]=$AF$4)),0)</f>
        <v>0</v>
      </c>
      <c r="V445" cm="1">
        <f t="array" ref="V445">_xlfn._xlws.FILTER(Table3[[#All],[Name]],(Table3[[#All],[Polygon]]=$A445)*(Table3[[#All],[Period]]=V$1)*((Table3[[#All],[Variables ]]=$AF$3)+(Table3[[#All],[Variables ]]=$AF$2)+(Table3[[#All],[Variables ]]=$AF$4)),0)</f>
        <v>0</v>
      </c>
      <c r="W445" t="str" cm="1">
        <f t="array" ref="W445">_xlfn._xlws.FILTER(Table3[[#All],[Name]],(Table3[[#All],[Polygon]]=$A445)*(Table3[[#All],[Period]]=W$1)*((Table3[[#All],[Variables ]]=$AF$3)+(Table3[[#All],[Variables ]]=$AF$2)+(Table3[[#All],[Variables ]]=$AF$4)),0)</f>
        <v>PCT</v>
      </c>
      <c r="X445" t="str" cm="1">
        <f t="array" ref="X445">_xlfn._xlws.FILTER(Table3[[#All],[Name]],(Table3[[#All],[Polygon]]=$A445)*(Table3[[#All],[Period]]=X$1)*((Table3[[#All],[Variables ]]=$AF$3)+(Table3[[#All],[Variables ]]=$AF$2)+(Table3[[#All],[Variables ]]=$AF$4)),0)</f>
        <v>AH</v>
      </c>
      <c r="Y445" t="str" cm="1">
        <f t="array" ref="Y445">_xlfn._xlws.FILTER(Table3[[#All],[Name]],(Table3[[#All],[Polygon]]=$A445)*(Table3[[#All],[Period]]=Y$1)*((Table3[[#All],[Variables ]]=$AF$3)+(Table3[[#All],[Variables ]]=$AF$2)+(Table3[[#All],[Variables ]]=$AF$4)),0)</f>
        <v>AH</v>
      </c>
      <c r="Z445" cm="1">
        <f t="array" ref="Z445">_xlfn._xlws.FILTER(Table3[[#All],[Name]],(Table3[[#All],[Polygon]]=$A445)*(Table3[[#All],[Period]]=Z$1)*((Table3[[#All],[Variables ]]=$AF$3)+(Table3[[#All],[Variables ]]=$AF$2)+(Table3[[#All],[Variables ]]=$AF$4)),0)</f>
        <v>0</v>
      </c>
      <c r="AA445" cm="1">
        <f t="array" ref="AA445">_xlfn._xlws.FILTER(Table3[[#All],[Name]],(Table3[[#All],[Polygon]]=$A445)*(Table3[[#All],[Period]]=AA$1)*((Table3[[#All],[Variables ]]=$AF$3)+(Table3[[#All],[Variables ]]=$AF$2)+(Table3[[#All],[Variables ]]=$AF$4)),0)</f>
        <v>0</v>
      </c>
      <c r="AB445" cm="1">
        <f t="array" ref="AB445">_xlfn._xlws.FILTER(Table3[[#All],[Name]],(Table3[[#All],[Polygon]]=$A445)*(Table3[[#All],[Period]]=AB$1)*((Table3[[#All],[Variables ]]=$AF$3)+(Table3[[#All],[Variables ]]=$AF$2)+(Table3[[#All],[Variables ]]=$AF$4)),0)</f>
        <v>0</v>
      </c>
      <c r="AC445" cm="1">
        <f t="array" ref="AC445">_xlfn._xlws.FILTER(Table3[[#All],[Name]],(Table3[[#All],[Polygon]]=$A445)*(Table3[[#All],[Period]]=AC$1)*((Table3[[#All],[Variables ]]=$AF$3)+(Table3[[#All],[Variables ]]=$AF$2)+(Table3[[#All],[Variables ]]=$AF$4)),0)</f>
        <v>0</v>
      </c>
      <c r="AD445" cm="1">
        <f t="array" ref="AD445">_xlfn._xlws.FILTER(Table3[[#All],[Name]],(Table3[[#All],[Polygon]]=$A445)*(Table3[[#All],[Period]]=AD$1)*((Table3[[#All],[Variables ]]=$AF$3)+(Table3[[#All],[Variables ]]=$AF$2)+(Table3[[#All],[Variables ]]=$AF$4)),0)</f>
        <v>0</v>
      </c>
    </row>
    <row r="446" spans="1:30" x14ac:dyDescent="0.35">
      <c r="A446" s="5">
        <v>46</v>
      </c>
      <c r="B446" s="6" t="s">
        <v>1384</v>
      </c>
      <c r="C446" s="8">
        <v>38.999831829999998</v>
      </c>
      <c r="D446" s="6" t="s">
        <v>1466</v>
      </c>
      <c r="E446" s="6">
        <v>0</v>
      </c>
      <c r="F446" s="6">
        <v>4</v>
      </c>
      <c r="G446" s="6">
        <v>6</v>
      </c>
      <c r="H446" s="6"/>
      <c r="I446" s="6">
        <v>0</v>
      </c>
      <c r="J446" s="6">
        <v>0</v>
      </c>
      <c r="K446" s="6" t="s">
        <v>1362</v>
      </c>
      <c r="L446" s="6">
        <v>16</v>
      </c>
      <c r="M446" s="6">
        <v>16</v>
      </c>
      <c r="N446" s="6">
        <v>13.40591191</v>
      </c>
      <c r="O446" s="9">
        <v>13.406000000000001</v>
      </c>
      <c r="P446" cm="1">
        <f t="array" ref="P446">_xlfn._xlws.FILTER(Table3[[#All],[Name]],(Table3[[#All],[Polygon]]=$A446)*(Table3[[#All],[Period]]=P$1)*((Table3[[#All],[Variables ]]=$AF$3)+(Table3[[#All],[Variables ]]=$AF$2)+(Table3[[#All],[Variables ]]=$AF$4)),0)</f>
        <v>0</v>
      </c>
      <c r="Q446" t="e" cm="1" vm="2">
        <f t="array" aca="1" ref="Q446" ca="1">_xlfn._xlws.FILTER(Table3[[#All],[Name]],(Table3[[#All],[Polygon]]=$A446)*(Table3[[#All],[Period]]=Q$1)*((Table3[[#All],[Variables ]]=$AF$3)+(Table3[[#All],[Variables ]]=$AF$2)+(Table3[[#All],[Variables ]]=$AF$4)),0)</f>
        <v>#VALUE!</v>
      </c>
      <c r="R446" t="str" cm="1">
        <f t="array" ref="R446">_xlfn._xlws.FILTER(Table3[[#All],[Name]],(Table3[[#All],[Polygon]]=$A446)*(Table3[[#All],[Period]]=R$1)*((Table3[[#All],[Variables ]]=$AF$3)+(Table3[[#All],[Variables ]]=$AF$2)+(Table3[[#All],[Variables ]]=$AF$4)),0)</f>
        <v>AH</v>
      </c>
      <c r="S446" t="str" cm="1">
        <f t="array" ref="S446">_xlfn._xlws.FILTER(Table3[[#All],[Name]],(Table3[[#All],[Polygon]]=$A446)*(Table3[[#All],[Period]]=S$1)*((Table3[[#All],[Variables ]]=$AF$3)+(Table3[[#All],[Variables ]]=$AF$2)+(Table3[[#All],[Variables ]]=$AF$4)),0)</f>
        <v>AH</v>
      </c>
      <c r="T446" cm="1">
        <f t="array" ref="T446">_xlfn._xlws.FILTER(Table3[[#All],[Name]],(Table3[[#All],[Polygon]]=$A446)*(Table3[[#All],[Period]]=T$1)*((Table3[[#All],[Variables ]]=$AF$3)+(Table3[[#All],[Variables ]]=$AF$2)+(Table3[[#All],[Variables ]]=$AF$4)),0)</f>
        <v>0</v>
      </c>
      <c r="U446" cm="1">
        <f t="array" ref="U446">_xlfn._xlws.FILTER(Table3[[#All],[Name]],(Table3[[#All],[Polygon]]=$A446)*(Table3[[#All],[Period]]=U$1)*((Table3[[#All],[Variables ]]=$AF$3)+(Table3[[#All],[Variables ]]=$AF$2)+(Table3[[#All],[Variables ]]=$AF$4)),0)</f>
        <v>0</v>
      </c>
      <c r="V446" cm="1">
        <f t="array" ref="V446">_xlfn._xlws.FILTER(Table3[[#All],[Name]],(Table3[[#All],[Polygon]]=$A446)*(Table3[[#All],[Period]]=V$1)*((Table3[[#All],[Variables ]]=$AF$3)+(Table3[[#All],[Variables ]]=$AF$2)+(Table3[[#All],[Variables ]]=$AF$4)),0)</f>
        <v>0</v>
      </c>
      <c r="W446" t="str" cm="1">
        <f t="array" ref="W446">_xlfn._xlws.FILTER(Table3[[#All],[Name]],(Table3[[#All],[Polygon]]=$A446)*(Table3[[#All],[Period]]=W$1)*((Table3[[#All],[Variables ]]=$AF$3)+(Table3[[#All],[Variables ]]=$AF$2)+(Table3[[#All],[Variables ]]=$AF$4)),0)</f>
        <v>PCT</v>
      </c>
      <c r="X446" t="str" cm="1">
        <f t="array" ref="X446">_xlfn._xlws.FILTER(Table3[[#All],[Name]],(Table3[[#All],[Polygon]]=$A446)*(Table3[[#All],[Period]]=X$1)*((Table3[[#All],[Variables ]]=$AF$3)+(Table3[[#All],[Variables ]]=$AF$2)+(Table3[[#All],[Variables ]]=$AF$4)),0)</f>
        <v>AH</v>
      </c>
      <c r="Y446" t="str" cm="1">
        <f t="array" ref="Y446">_xlfn._xlws.FILTER(Table3[[#All],[Name]],(Table3[[#All],[Polygon]]=$A446)*(Table3[[#All],[Period]]=Y$1)*((Table3[[#All],[Variables ]]=$AF$3)+(Table3[[#All],[Variables ]]=$AF$2)+(Table3[[#All],[Variables ]]=$AF$4)),0)</f>
        <v>AH</v>
      </c>
      <c r="Z446" cm="1">
        <f t="array" ref="Z446">_xlfn._xlws.FILTER(Table3[[#All],[Name]],(Table3[[#All],[Polygon]]=$A446)*(Table3[[#All],[Period]]=Z$1)*((Table3[[#All],[Variables ]]=$AF$3)+(Table3[[#All],[Variables ]]=$AF$2)+(Table3[[#All],[Variables ]]=$AF$4)),0)</f>
        <v>0</v>
      </c>
      <c r="AA446" cm="1">
        <f t="array" ref="AA446">_xlfn._xlws.FILTER(Table3[[#All],[Name]],(Table3[[#All],[Polygon]]=$A446)*(Table3[[#All],[Period]]=AA$1)*((Table3[[#All],[Variables ]]=$AF$3)+(Table3[[#All],[Variables ]]=$AF$2)+(Table3[[#All],[Variables ]]=$AF$4)),0)</f>
        <v>0</v>
      </c>
      <c r="AB446" cm="1">
        <f t="array" ref="AB446">_xlfn._xlws.FILTER(Table3[[#All],[Name]],(Table3[[#All],[Polygon]]=$A446)*(Table3[[#All],[Period]]=AB$1)*((Table3[[#All],[Variables ]]=$AF$3)+(Table3[[#All],[Variables ]]=$AF$2)+(Table3[[#All],[Variables ]]=$AF$4)),0)</f>
        <v>0</v>
      </c>
      <c r="AC446" cm="1">
        <f t="array" ref="AC446">_xlfn._xlws.FILTER(Table3[[#All],[Name]],(Table3[[#All],[Polygon]]=$A446)*(Table3[[#All],[Period]]=AC$1)*((Table3[[#All],[Variables ]]=$AF$3)+(Table3[[#All],[Variables ]]=$AF$2)+(Table3[[#All],[Variables ]]=$AF$4)),0)</f>
        <v>0</v>
      </c>
      <c r="AD446" cm="1">
        <f t="array" ref="AD446">_xlfn._xlws.FILTER(Table3[[#All],[Name]],(Table3[[#All],[Polygon]]=$A446)*(Table3[[#All],[Period]]=AD$1)*((Table3[[#All],[Variables ]]=$AF$3)+(Table3[[#All],[Variables ]]=$AF$2)+(Table3[[#All],[Variables ]]=$AF$4)),0)</f>
        <v>0</v>
      </c>
    </row>
    <row r="447" spans="1:30" x14ac:dyDescent="0.35">
      <c r="A447" s="3">
        <v>46</v>
      </c>
      <c r="B447" s="4" t="s">
        <v>1384</v>
      </c>
      <c r="C447" s="10">
        <v>38.999831829999998</v>
      </c>
      <c r="D447" s="4" t="s">
        <v>1466</v>
      </c>
      <c r="E447" s="4">
        <v>0</v>
      </c>
      <c r="F447" s="4">
        <v>4</v>
      </c>
      <c r="G447" s="4">
        <v>6</v>
      </c>
      <c r="H447" s="4"/>
      <c r="I447" s="4">
        <v>0</v>
      </c>
      <c r="J447" s="4">
        <v>0</v>
      </c>
      <c r="K447" s="4" t="s">
        <v>1362</v>
      </c>
      <c r="L447" s="4">
        <v>46</v>
      </c>
      <c r="M447" s="4">
        <v>46</v>
      </c>
      <c r="N447" s="4">
        <v>38.999831829999998</v>
      </c>
      <c r="O447" s="11">
        <v>39</v>
      </c>
      <c r="P447" cm="1">
        <f t="array" ref="P447">_xlfn._xlws.FILTER(Table3[[#All],[Name]],(Table3[[#All],[Polygon]]=$A447)*(Table3[[#All],[Period]]=P$1)*((Table3[[#All],[Variables ]]=$AF$3)+(Table3[[#All],[Variables ]]=$AF$2)+(Table3[[#All],[Variables ]]=$AF$4)),0)</f>
        <v>0</v>
      </c>
      <c r="Q447" t="e" cm="1" vm="2">
        <f t="array" aca="1" ref="Q447" ca="1">_xlfn._xlws.FILTER(Table3[[#All],[Name]],(Table3[[#All],[Polygon]]=$A447)*(Table3[[#All],[Period]]=Q$1)*((Table3[[#All],[Variables ]]=$AF$3)+(Table3[[#All],[Variables ]]=$AF$2)+(Table3[[#All],[Variables ]]=$AF$4)),0)</f>
        <v>#VALUE!</v>
      </c>
      <c r="R447" t="str" cm="1">
        <f t="array" ref="R447">_xlfn._xlws.FILTER(Table3[[#All],[Name]],(Table3[[#All],[Polygon]]=$A447)*(Table3[[#All],[Period]]=R$1)*((Table3[[#All],[Variables ]]=$AF$3)+(Table3[[#All],[Variables ]]=$AF$2)+(Table3[[#All],[Variables ]]=$AF$4)),0)</f>
        <v>AH</v>
      </c>
      <c r="S447" t="str" cm="1">
        <f t="array" ref="S447">_xlfn._xlws.FILTER(Table3[[#All],[Name]],(Table3[[#All],[Polygon]]=$A447)*(Table3[[#All],[Period]]=S$1)*((Table3[[#All],[Variables ]]=$AF$3)+(Table3[[#All],[Variables ]]=$AF$2)+(Table3[[#All],[Variables ]]=$AF$4)),0)</f>
        <v>AH</v>
      </c>
      <c r="T447" cm="1">
        <f t="array" ref="T447">_xlfn._xlws.FILTER(Table3[[#All],[Name]],(Table3[[#All],[Polygon]]=$A447)*(Table3[[#All],[Period]]=T$1)*((Table3[[#All],[Variables ]]=$AF$3)+(Table3[[#All],[Variables ]]=$AF$2)+(Table3[[#All],[Variables ]]=$AF$4)),0)</f>
        <v>0</v>
      </c>
      <c r="U447" cm="1">
        <f t="array" ref="U447">_xlfn._xlws.FILTER(Table3[[#All],[Name]],(Table3[[#All],[Polygon]]=$A447)*(Table3[[#All],[Period]]=U$1)*((Table3[[#All],[Variables ]]=$AF$3)+(Table3[[#All],[Variables ]]=$AF$2)+(Table3[[#All],[Variables ]]=$AF$4)),0)</f>
        <v>0</v>
      </c>
      <c r="V447" cm="1">
        <f t="array" ref="V447">_xlfn._xlws.FILTER(Table3[[#All],[Name]],(Table3[[#All],[Polygon]]=$A447)*(Table3[[#All],[Period]]=V$1)*((Table3[[#All],[Variables ]]=$AF$3)+(Table3[[#All],[Variables ]]=$AF$2)+(Table3[[#All],[Variables ]]=$AF$4)),0)</f>
        <v>0</v>
      </c>
      <c r="W447" t="str" cm="1">
        <f t="array" ref="W447">_xlfn._xlws.FILTER(Table3[[#All],[Name]],(Table3[[#All],[Polygon]]=$A447)*(Table3[[#All],[Period]]=W$1)*((Table3[[#All],[Variables ]]=$AF$3)+(Table3[[#All],[Variables ]]=$AF$2)+(Table3[[#All],[Variables ]]=$AF$4)),0)</f>
        <v>PCT</v>
      </c>
      <c r="X447" t="str" cm="1">
        <f t="array" ref="X447">_xlfn._xlws.FILTER(Table3[[#All],[Name]],(Table3[[#All],[Polygon]]=$A447)*(Table3[[#All],[Period]]=X$1)*((Table3[[#All],[Variables ]]=$AF$3)+(Table3[[#All],[Variables ]]=$AF$2)+(Table3[[#All],[Variables ]]=$AF$4)),0)</f>
        <v>AH</v>
      </c>
      <c r="Y447" t="str" cm="1">
        <f t="array" ref="Y447">_xlfn._xlws.FILTER(Table3[[#All],[Name]],(Table3[[#All],[Polygon]]=$A447)*(Table3[[#All],[Period]]=Y$1)*((Table3[[#All],[Variables ]]=$AF$3)+(Table3[[#All],[Variables ]]=$AF$2)+(Table3[[#All],[Variables ]]=$AF$4)),0)</f>
        <v>AH</v>
      </c>
      <c r="Z447" cm="1">
        <f t="array" ref="Z447">_xlfn._xlws.FILTER(Table3[[#All],[Name]],(Table3[[#All],[Polygon]]=$A447)*(Table3[[#All],[Period]]=Z$1)*((Table3[[#All],[Variables ]]=$AF$3)+(Table3[[#All],[Variables ]]=$AF$2)+(Table3[[#All],[Variables ]]=$AF$4)),0)</f>
        <v>0</v>
      </c>
      <c r="AA447" cm="1">
        <f t="array" ref="AA447">_xlfn._xlws.FILTER(Table3[[#All],[Name]],(Table3[[#All],[Polygon]]=$A447)*(Table3[[#All],[Period]]=AA$1)*((Table3[[#All],[Variables ]]=$AF$3)+(Table3[[#All],[Variables ]]=$AF$2)+(Table3[[#All],[Variables ]]=$AF$4)),0)</f>
        <v>0</v>
      </c>
      <c r="AB447" cm="1">
        <f t="array" ref="AB447">_xlfn._xlws.FILTER(Table3[[#All],[Name]],(Table3[[#All],[Polygon]]=$A447)*(Table3[[#All],[Period]]=AB$1)*((Table3[[#All],[Variables ]]=$AF$3)+(Table3[[#All],[Variables ]]=$AF$2)+(Table3[[#All],[Variables ]]=$AF$4)),0)</f>
        <v>0</v>
      </c>
      <c r="AC447" cm="1">
        <f t="array" ref="AC447">_xlfn._xlws.FILTER(Table3[[#All],[Name]],(Table3[[#All],[Polygon]]=$A447)*(Table3[[#All],[Period]]=AC$1)*((Table3[[#All],[Variables ]]=$AF$3)+(Table3[[#All],[Variables ]]=$AF$2)+(Table3[[#All],[Variables ]]=$AF$4)),0)</f>
        <v>0</v>
      </c>
      <c r="AD447" cm="1">
        <f t="array" ref="AD447">_xlfn._xlws.FILTER(Table3[[#All],[Name]],(Table3[[#All],[Polygon]]=$A447)*(Table3[[#All],[Period]]=AD$1)*((Table3[[#All],[Variables ]]=$AF$3)+(Table3[[#All],[Variables ]]=$AF$2)+(Table3[[#All],[Variables ]]=$AF$4)),0)</f>
        <v>0</v>
      </c>
    </row>
    <row r="448" spans="1:30" x14ac:dyDescent="0.35">
      <c r="A448" s="5">
        <v>46</v>
      </c>
      <c r="B448" s="6" t="s">
        <v>1384</v>
      </c>
      <c r="C448" s="8">
        <v>38.999831829999998</v>
      </c>
      <c r="D448" s="6" t="s">
        <v>1466</v>
      </c>
      <c r="E448" s="6">
        <v>0</v>
      </c>
      <c r="F448" s="6">
        <v>4</v>
      </c>
      <c r="G448" s="6">
        <v>6</v>
      </c>
      <c r="H448" s="6"/>
      <c r="I448" s="6">
        <v>0</v>
      </c>
      <c r="J448" s="6">
        <v>0</v>
      </c>
      <c r="K448" s="6" t="s">
        <v>1362</v>
      </c>
      <c r="L448" s="6">
        <v>41</v>
      </c>
      <c r="M448" s="6">
        <v>41</v>
      </c>
      <c r="N448" s="6">
        <v>32.561142779999997</v>
      </c>
      <c r="O448" s="9">
        <v>1.1539999999999999</v>
      </c>
      <c r="P448" cm="1">
        <f t="array" ref="P448">_xlfn._xlws.FILTER(Table3[[#All],[Name]],(Table3[[#All],[Polygon]]=$A448)*(Table3[[#All],[Period]]=P$1)*((Table3[[#All],[Variables ]]=$AF$3)+(Table3[[#All],[Variables ]]=$AF$2)+(Table3[[#All],[Variables ]]=$AF$4)),0)</f>
        <v>0</v>
      </c>
      <c r="Q448" t="e" cm="1" vm="2">
        <f t="array" aca="1" ref="Q448" ca="1">_xlfn._xlws.FILTER(Table3[[#All],[Name]],(Table3[[#All],[Polygon]]=$A448)*(Table3[[#All],[Period]]=Q$1)*((Table3[[#All],[Variables ]]=$AF$3)+(Table3[[#All],[Variables ]]=$AF$2)+(Table3[[#All],[Variables ]]=$AF$4)),0)</f>
        <v>#VALUE!</v>
      </c>
      <c r="R448" t="str" cm="1">
        <f t="array" ref="R448">_xlfn._xlws.FILTER(Table3[[#All],[Name]],(Table3[[#All],[Polygon]]=$A448)*(Table3[[#All],[Period]]=R$1)*((Table3[[#All],[Variables ]]=$AF$3)+(Table3[[#All],[Variables ]]=$AF$2)+(Table3[[#All],[Variables ]]=$AF$4)),0)</f>
        <v>AH</v>
      </c>
      <c r="S448" t="str" cm="1">
        <f t="array" ref="S448">_xlfn._xlws.FILTER(Table3[[#All],[Name]],(Table3[[#All],[Polygon]]=$A448)*(Table3[[#All],[Period]]=S$1)*((Table3[[#All],[Variables ]]=$AF$3)+(Table3[[#All],[Variables ]]=$AF$2)+(Table3[[#All],[Variables ]]=$AF$4)),0)</f>
        <v>AH</v>
      </c>
      <c r="T448" cm="1">
        <f t="array" ref="T448">_xlfn._xlws.FILTER(Table3[[#All],[Name]],(Table3[[#All],[Polygon]]=$A448)*(Table3[[#All],[Period]]=T$1)*((Table3[[#All],[Variables ]]=$AF$3)+(Table3[[#All],[Variables ]]=$AF$2)+(Table3[[#All],[Variables ]]=$AF$4)),0)</f>
        <v>0</v>
      </c>
      <c r="U448" cm="1">
        <f t="array" ref="U448">_xlfn._xlws.FILTER(Table3[[#All],[Name]],(Table3[[#All],[Polygon]]=$A448)*(Table3[[#All],[Period]]=U$1)*((Table3[[#All],[Variables ]]=$AF$3)+(Table3[[#All],[Variables ]]=$AF$2)+(Table3[[#All],[Variables ]]=$AF$4)),0)</f>
        <v>0</v>
      </c>
      <c r="V448" cm="1">
        <f t="array" ref="V448">_xlfn._xlws.FILTER(Table3[[#All],[Name]],(Table3[[#All],[Polygon]]=$A448)*(Table3[[#All],[Period]]=V$1)*((Table3[[#All],[Variables ]]=$AF$3)+(Table3[[#All],[Variables ]]=$AF$2)+(Table3[[#All],[Variables ]]=$AF$4)),0)</f>
        <v>0</v>
      </c>
      <c r="W448" t="str" cm="1">
        <f t="array" ref="W448">_xlfn._xlws.FILTER(Table3[[#All],[Name]],(Table3[[#All],[Polygon]]=$A448)*(Table3[[#All],[Period]]=W$1)*((Table3[[#All],[Variables ]]=$AF$3)+(Table3[[#All],[Variables ]]=$AF$2)+(Table3[[#All],[Variables ]]=$AF$4)),0)</f>
        <v>PCT</v>
      </c>
      <c r="X448" t="str" cm="1">
        <f t="array" ref="X448">_xlfn._xlws.FILTER(Table3[[#All],[Name]],(Table3[[#All],[Polygon]]=$A448)*(Table3[[#All],[Period]]=X$1)*((Table3[[#All],[Variables ]]=$AF$3)+(Table3[[#All],[Variables ]]=$AF$2)+(Table3[[#All],[Variables ]]=$AF$4)),0)</f>
        <v>AH</v>
      </c>
      <c r="Y448" t="str" cm="1">
        <f t="array" ref="Y448">_xlfn._xlws.FILTER(Table3[[#All],[Name]],(Table3[[#All],[Polygon]]=$A448)*(Table3[[#All],[Period]]=Y$1)*((Table3[[#All],[Variables ]]=$AF$3)+(Table3[[#All],[Variables ]]=$AF$2)+(Table3[[#All],[Variables ]]=$AF$4)),0)</f>
        <v>AH</v>
      </c>
      <c r="Z448" cm="1">
        <f t="array" ref="Z448">_xlfn._xlws.FILTER(Table3[[#All],[Name]],(Table3[[#All],[Polygon]]=$A448)*(Table3[[#All],[Period]]=Z$1)*((Table3[[#All],[Variables ]]=$AF$3)+(Table3[[#All],[Variables ]]=$AF$2)+(Table3[[#All],[Variables ]]=$AF$4)),0)</f>
        <v>0</v>
      </c>
      <c r="AA448" cm="1">
        <f t="array" ref="AA448">_xlfn._xlws.FILTER(Table3[[#All],[Name]],(Table3[[#All],[Polygon]]=$A448)*(Table3[[#All],[Period]]=AA$1)*((Table3[[#All],[Variables ]]=$AF$3)+(Table3[[#All],[Variables ]]=$AF$2)+(Table3[[#All],[Variables ]]=$AF$4)),0)</f>
        <v>0</v>
      </c>
      <c r="AB448" cm="1">
        <f t="array" ref="AB448">_xlfn._xlws.FILTER(Table3[[#All],[Name]],(Table3[[#All],[Polygon]]=$A448)*(Table3[[#All],[Period]]=AB$1)*((Table3[[#All],[Variables ]]=$AF$3)+(Table3[[#All],[Variables ]]=$AF$2)+(Table3[[#All],[Variables ]]=$AF$4)),0)</f>
        <v>0</v>
      </c>
      <c r="AC448" cm="1">
        <f t="array" ref="AC448">_xlfn._xlws.FILTER(Table3[[#All],[Name]],(Table3[[#All],[Polygon]]=$A448)*(Table3[[#All],[Period]]=AC$1)*((Table3[[#All],[Variables ]]=$AF$3)+(Table3[[#All],[Variables ]]=$AF$2)+(Table3[[#All],[Variables ]]=$AF$4)),0)</f>
        <v>0</v>
      </c>
      <c r="AD448" cm="1">
        <f t="array" ref="AD448">_xlfn._xlws.FILTER(Table3[[#All],[Name]],(Table3[[#All],[Polygon]]=$A448)*(Table3[[#All],[Period]]=AD$1)*((Table3[[#All],[Variables ]]=$AF$3)+(Table3[[#All],[Variables ]]=$AF$2)+(Table3[[#All],[Variables ]]=$AF$4)),0)</f>
        <v>0</v>
      </c>
    </row>
    <row r="449" spans="1:30" x14ac:dyDescent="0.35">
      <c r="A449" s="3">
        <v>46</v>
      </c>
      <c r="B449" s="4" t="s">
        <v>1384</v>
      </c>
      <c r="C449" s="10">
        <v>38.999831829999998</v>
      </c>
      <c r="D449" s="4" t="s">
        <v>1466</v>
      </c>
      <c r="E449" s="4">
        <v>0</v>
      </c>
      <c r="F449" s="4">
        <v>4</v>
      </c>
      <c r="G449" s="4">
        <v>6</v>
      </c>
      <c r="H449" s="4"/>
      <c r="I449" s="4">
        <v>0</v>
      </c>
      <c r="J449" s="4">
        <v>0</v>
      </c>
      <c r="K449" s="4" t="s">
        <v>1362</v>
      </c>
      <c r="L449" s="4">
        <v>3</v>
      </c>
      <c r="M449" s="4">
        <v>3</v>
      </c>
      <c r="N449" s="4">
        <v>7.0164754010000001</v>
      </c>
      <c r="O449" s="11">
        <v>0.93300000000000005</v>
      </c>
      <c r="P449" cm="1">
        <f t="array" ref="P449">_xlfn._xlws.FILTER(Table3[[#All],[Name]],(Table3[[#All],[Polygon]]=$A449)*(Table3[[#All],[Period]]=P$1)*((Table3[[#All],[Variables ]]=$AF$3)+(Table3[[#All],[Variables ]]=$AF$2)+(Table3[[#All],[Variables ]]=$AF$4)),0)</f>
        <v>0</v>
      </c>
      <c r="Q449" t="e" cm="1" vm="2">
        <f t="array" aca="1" ref="Q449" ca="1">_xlfn._xlws.FILTER(Table3[[#All],[Name]],(Table3[[#All],[Polygon]]=$A449)*(Table3[[#All],[Period]]=Q$1)*((Table3[[#All],[Variables ]]=$AF$3)+(Table3[[#All],[Variables ]]=$AF$2)+(Table3[[#All],[Variables ]]=$AF$4)),0)</f>
        <v>#VALUE!</v>
      </c>
      <c r="R449" t="str" cm="1">
        <f t="array" ref="R449">_xlfn._xlws.FILTER(Table3[[#All],[Name]],(Table3[[#All],[Polygon]]=$A449)*(Table3[[#All],[Period]]=R$1)*((Table3[[#All],[Variables ]]=$AF$3)+(Table3[[#All],[Variables ]]=$AF$2)+(Table3[[#All],[Variables ]]=$AF$4)),0)</f>
        <v>AH</v>
      </c>
      <c r="S449" t="str" cm="1">
        <f t="array" ref="S449">_xlfn._xlws.FILTER(Table3[[#All],[Name]],(Table3[[#All],[Polygon]]=$A449)*(Table3[[#All],[Period]]=S$1)*((Table3[[#All],[Variables ]]=$AF$3)+(Table3[[#All],[Variables ]]=$AF$2)+(Table3[[#All],[Variables ]]=$AF$4)),0)</f>
        <v>AH</v>
      </c>
      <c r="T449" cm="1">
        <f t="array" ref="T449">_xlfn._xlws.FILTER(Table3[[#All],[Name]],(Table3[[#All],[Polygon]]=$A449)*(Table3[[#All],[Period]]=T$1)*((Table3[[#All],[Variables ]]=$AF$3)+(Table3[[#All],[Variables ]]=$AF$2)+(Table3[[#All],[Variables ]]=$AF$4)),0)</f>
        <v>0</v>
      </c>
      <c r="U449" cm="1">
        <f t="array" ref="U449">_xlfn._xlws.FILTER(Table3[[#All],[Name]],(Table3[[#All],[Polygon]]=$A449)*(Table3[[#All],[Period]]=U$1)*((Table3[[#All],[Variables ]]=$AF$3)+(Table3[[#All],[Variables ]]=$AF$2)+(Table3[[#All],[Variables ]]=$AF$4)),0)</f>
        <v>0</v>
      </c>
      <c r="V449" cm="1">
        <f t="array" ref="V449">_xlfn._xlws.FILTER(Table3[[#All],[Name]],(Table3[[#All],[Polygon]]=$A449)*(Table3[[#All],[Period]]=V$1)*((Table3[[#All],[Variables ]]=$AF$3)+(Table3[[#All],[Variables ]]=$AF$2)+(Table3[[#All],[Variables ]]=$AF$4)),0)</f>
        <v>0</v>
      </c>
      <c r="W449" t="str" cm="1">
        <f t="array" ref="W449">_xlfn._xlws.FILTER(Table3[[#All],[Name]],(Table3[[#All],[Polygon]]=$A449)*(Table3[[#All],[Period]]=W$1)*((Table3[[#All],[Variables ]]=$AF$3)+(Table3[[#All],[Variables ]]=$AF$2)+(Table3[[#All],[Variables ]]=$AF$4)),0)</f>
        <v>PCT</v>
      </c>
      <c r="X449" t="str" cm="1">
        <f t="array" ref="X449">_xlfn._xlws.FILTER(Table3[[#All],[Name]],(Table3[[#All],[Polygon]]=$A449)*(Table3[[#All],[Period]]=X$1)*((Table3[[#All],[Variables ]]=$AF$3)+(Table3[[#All],[Variables ]]=$AF$2)+(Table3[[#All],[Variables ]]=$AF$4)),0)</f>
        <v>AH</v>
      </c>
      <c r="Y449" t="str" cm="1">
        <f t="array" ref="Y449">_xlfn._xlws.FILTER(Table3[[#All],[Name]],(Table3[[#All],[Polygon]]=$A449)*(Table3[[#All],[Period]]=Y$1)*((Table3[[#All],[Variables ]]=$AF$3)+(Table3[[#All],[Variables ]]=$AF$2)+(Table3[[#All],[Variables ]]=$AF$4)),0)</f>
        <v>AH</v>
      </c>
      <c r="Z449" cm="1">
        <f t="array" ref="Z449">_xlfn._xlws.FILTER(Table3[[#All],[Name]],(Table3[[#All],[Polygon]]=$A449)*(Table3[[#All],[Period]]=Z$1)*((Table3[[#All],[Variables ]]=$AF$3)+(Table3[[#All],[Variables ]]=$AF$2)+(Table3[[#All],[Variables ]]=$AF$4)),0)</f>
        <v>0</v>
      </c>
      <c r="AA449" cm="1">
        <f t="array" ref="AA449">_xlfn._xlws.FILTER(Table3[[#All],[Name]],(Table3[[#All],[Polygon]]=$A449)*(Table3[[#All],[Period]]=AA$1)*((Table3[[#All],[Variables ]]=$AF$3)+(Table3[[#All],[Variables ]]=$AF$2)+(Table3[[#All],[Variables ]]=$AF$4)),0)</f>
        <v>0</v>
      </c>
      <c r="AB449" cm="1">
        <f t="array" ref="AB449">_xlfn._xlws.FILTER(Table3[[#All],[Name]],(Table3[[#All],[Polygon]]=$A449)*(Table3[[#All],[Period]]=AB$1)*((Table3[[#All],[Variables ]]=$AF$3)+(Table3[[#All],[Variables ]]=$AF$2)+(Table3[[#All],[Variables ]]=$AF$4)),0)</f>
        <v>0</v>
      </c>
      <c r="AC449" cm="1">
        <f t="array" ref="AC449">_xlfn._xlws.FILTER(Table3[[#All],[Name]],(Table3[[#All],[Polygon]]=$A449)*(Table3[[#All],[Period]]=AC$1)*((Table3[[#All],[Variables ]]=$AF$3)+(Table3[[#All],[Variables ]]=$AF$2)+(Table3[[#All],[Variables ]]=$AF$4)),0)</f>
        <v>0</v>
      </c>
      <c r="AD449" cm="1">
        <f t="array" ref="AD449">_xlfn._xlws.FILTER(Table3[[#All],[Name]],(Table3[[#All],[Polygon]]=$A449)*(Table3[[#All],[Period]]=AD$1)*((Table3[[#All],[Variables ]]=$AF$3)+(Table3[[#All],[Variables ]]=$AF$2)+(Table3[[#All],[Variables ]]=$AF$4)),0)</f>
        <v>0</v>
      </c>
    </row>
    <row r="450" spans="1:30" x14ac:dyDescent="0.35">
      <c r="A450" s="5">
        <v>46</v>
      </c>
      <c r="B450" s="6" t="s">
        <v>1384</v>
      </c>
      <c r="C450" s="8">
        <v>38.999831829999998</v>
      </c>
      <c r="D450" s="6" t="s">
        <v>1466</v>
      </c>
      <c r="E450" s="6">
        <v>0</v>
      </c>
      <c r="F450" s="6">
        <v>4</v>
      </c>
      <c r="G450" s="6">
        <v>6</v>
      </c>
      <c r="H450" s="6"/>
      <c r="I450" s="6">
        <v>0</v>
      </c>
      <c r="J450" s="6">
        <v>0</v>
      </c>
      <c r="K450" s="6" t="s">
        <v>1362</v>
      </c>
      <c r="L450" s="6">
        <v>43</v>
      </c>
      <c r="M450" s="6">
        <v>43</v>
      </c>
      <c r="N450" s="6">
        <v>9.1747339839999995</v>
      </c>
      <c r="O450" s="9">
        <v>8.2210000000000001</v>
      </c>
      <c r="P450" cm="1">
        <f t="array" ref="P450">_xlfn._xlws.FILTER(Table3[[#All],[Name]],(Table3[[#All],[Polygon]]=$A450)*(Table3[[#All],[Period]]=P$1)*((Table3[[#All],[Variables ]]=$AF$3)+(Table3[[#All],[Variables ]]=$AF$2)+(Table3[[#All],[Variables ]]=$AF$4)),0)</f>
        <v>0</v>
      </c>
      <c r="Q450" t="e" cm="1" vm="2">
        <f t="array" aca="1" ref="Q450" ca="1">_xlfn._xlws.FILTER(Table3[[#All],[Name]],(Table3[[#All],[Polygon]]=$A450)*(Table3[[#All],[Period]]=Q$1)*((Table3[[#All],[Variables ]]=$AF$3)+(Table3[[#All],[Variables ]]=$AF$2)+(Table3[[#All],[Variables ]]=$AF$4)),0)</f>
        <v>#VALUE!</v>
      </c>
      <c r="R450" t="str" cm="1">
        <f t="array" ref="R450">_xlfn._xlws.FILTER(Table3[[#All],[Name]],(Table3[[#All],[Polygon]]=$A450)*(Table3[[#All],[Period]]=R$1)*((Table3[[#All],[Variables ]]=$AF$3)+(Table3[[#All],[Variables ]]=$AF$2)+(Table3[[#All],[Variables ]]=$AF$4)),0)</f>
        <v>AH</v>
      </c>
      <c r="S450" t="str" cm="1">
        <f t="array" ref="S450">_xlfn._xlws.FILTER(Table3[[#All],[Name]],(Table3[[#All],[Polygon]]=$A450)*(Table3[[#All],[Period]]=S$1)*((Table3[[#All],[Variables ]]=$AF$3)+(Table3[[#All],[Variables ]]=$AF$2)+(Table3[[#All],[Variables ]]=$AF$4)),0)</f>
        <v>AH</v>
      </c>
      <c r="T450" cm="1">
        <f t="array" ref="T450">_xlfn._xlws.FILTER(Table3[[#All],[Name]],(Table3[[#All],[Polygon]]=$A450)*(Table3[[#All],[Period]]=T$1)*((Table3[[#All],[Variables ]]=$AF$3)+(Table3[[#All],[Variables ]]=$AF$2)+(Table3[[#All],[Variables ]]=$AF$4)),0)</f>
        <v>0</v>
      </c>
      <c r="U450" cm="1">
        <f t="array" ref="U450">_xlfn._xlws.FILTER(Table3[[#All],[Name]],(Table3[[#All],[Polygon]]=$A450)*(Table3[[#All],[Period]]=U$1)*((Table3[[#All],[Variables ]]=$AF$3)+(Table3[[#All],[Variables ]]=$AF$2)+(Table3[[#All],[Variables ]]=$AF$4)),0)</f>
        <v>0</v>
      </c>
      <c r="V450" cm="1">
        <f t="array" ref="V450">_xlfn._xlws.FILTER(Table3[[#All],[Name]],(Table3[[#All],[Polygon]]=$A450)*(Table3[[#All],[Period]]=V$1)*((Table3[[#All],[Variables ]]=$AF$3)+(Table3[[#All],[Variables ]]=$AF$2)+(Table3[[#All],[Variables ]]=$AF$4)),0)</f>
        <v>0</v>
      </c>
      <c r="W450" t="str" cm="1">
        <f t="array" ref="W450">_xlfn._xlws.FILTER(Table3[[#All],[Name]],(Table3[[#All],[Polygon]]=$A450)*(Table3[[#All],[Period]]=W$1)*((Table3[[#All],[Variables ]]=$AF$3)+(Table3[[#All],[Variables ]]=$AF$2)+(Table3[[#All],[Variables ]]=$AF$4)),0)</f>
        <v>PCT</v>
      </c>
      <c r="X450" t="str" cm="1">
        <f t="array" ref="X450">_xlfn._xlws.FILTER(Table3[[#All],[Name]],(Table3[[#All],[Polygon]]=$A450)*(Table3[[#All],[Period]]=X$1)*((Table3[[#All],[Variables ]]=$AF$3)+(Table3[[#All],[Variables ]]=$AF$2)+(Table3[[#All],[Variables ]]=$AF$4)),0)</f>
        <v>AH</v>
      </c>
      <c r="Y450" t="str" cm="1">
        <f t="array" ref="Y450">_xlfn._xlws.FILTER(Table3[[#All],[Name]],(Table3[[#All],[Polygon]]=$A450)*(Table3[[#All],[Period]]=Y$1)*((Table3[[#All],[Variables ]]=$AF$3)+(Table3[[#All],[Variables ]]=$AF$2)+(Table3[[#All],[Variables ]]=$AF$4)),0)</f>
        <v>AH</v>
      </c>
      <c r="Z450" cm="1">
        <f t="array" ref="Z450">_xlfn._xlws.FILTER(Table3[[#All],[Name]],(Table3[[#All],[Polygon]]=$A450)*(Table3[[#All],[Period]]=Z$1)*((Table3[[#All],[Variables ]]=$AF$3)+(Table3[[#All],[Variables ]]=$AF$2)+(Table3[[#All],[Variables ]]=$AF$4)),0)</f>
        <v>0</v>
      </c>
      <c r="AA450" cm="1">
        <f t="array" ref="AA450">_xlfn._xlws.FILTER(Table3[[#All],[Name]],(Table3[[#All],[Polygon]]=$A450)*(Table3[[#All],[Period]]=AA$1)*((Table3[[#All],[Variables ]]=$AF$3)+(Table3[[#All],[Variables ]]=$AF$2)+(Table3[[#All],[Variables ]]=$AF$4)),0)</f>
        <v>0</v>
      </c>
      <c r="AB450" cm="1">
        <f t="array" ref="AB450">_xlfn._xlws.FILTER(Table3[[#All],[Name]],(Table3[[#All],[Polygon]]=$A450)*(Table3[[#All],[Period]]=AB$1)*((Table3[[#All],[Variables ]]=$AF$3)+(Table3[[#All],[Variables ]]=$AF$2)+(Table3[[#All],[Variables ]]=$AF$4)),0)</f>
        <v>0</v>
      </c>
      <c r="AC450" cm="1">
        <f t="array" ref="AC450">_xlfn._xlws.FILTER(Table3[[#All],[Name]],(Table3[[#All],[Polygon]]=$A450)*(Table3[[#All],[Period]]=AC$1)*((Table3[[#All],[Variables ]]=$AF$3)+(Table3[[#All],[Variables ]]=$AF$2)+(Table3[[#All],[Variables ]]=$AF$4)),0)</f>
        <v>0</v>
      </c>
      <c r="AD450" cm="1">
        <f t="array" ref="AD450">_xlfn._xlws.FILTER(Table3[[#All],[Name]],(Table3[[#All],[Polygon]]=$A450)*(Table3[[#All],[Period]]=AD$1)*((Table3[[#All],[Variables ]]=$AF$3)+(Table3[[#All],[Variables ]]=$AF$2)+(Table3[[#All],[Variables ]]=$AF$4)),0)</f>
        <v>0</v>
      </c>
    </row>
    <row r="451" spans="1:30" x14ac:dyDescent="0.35">
      <c r="A451" s="3">
        <v>46</v>
      </c>
      <c r="B451" s="4" t="s">
        <v>1384</v>
      </c>
      <c r="C451" s="10">
        <v>38.999831829999998</v>
      </c>
      <c r="D451" s="4" t="s">
        <v>1466</v>
      </c>
      <c r="E451" s="4">
        <v>0</v>
      </c>
      <c r="F451" s="4">
        <v>4</v>
      </c>
      <c r="G451" s="4">
        <v>6</v>
      </c>
      <c r="H451" s="4"/>
      <c r="I451" s="4">
        <v>0</v>
      </c>
      <c r="J451" s="4">
        <v>0</v>
      </c>
      <c r="K451" s="4" t="s">
        <v>1362</v>
      </c>
      <c r="L451" s="4">
        <v>44</v>
      </c>
      <c r="M451" s="4">
        <v>44</v>
      </c>
      <c r="N451" s="4">
        <v>31.784081520000001</v>
      </c>
      <c r="O451" s="11">
        <v>30.949000000000002</v>
      </c>
      <c r="P451" cm="1">
        <f t="array" ref="P451">_xlfn._xlws.FILTER(Table3[[#All],[Name]],(Table3[[#All],[Polygon]]=$A451)*(Table3[[#All],[Period]]=P$1)*((Table3[[#All],[Variables ]]=$AF$3)+(Table3[[#All],[Variables ]]=$AF$2)+(Table3[[#All],[Variables ]]=$AF$4)),0)</f>
        <v>0</v>
      </c>
      <c r="Q451" t="e" cm="1" vm="2">
        <f t="array" aca="1" ref="Q451" ca="1">_xlfn._xlws.FILTER(Table3[[#All],[Name]],(Table3[[#All],[Polygon]]=$A451)*(Table3[[#All],[Period]]=Q$1)*((Table3[[#All],[Variables ]]=$AF$3)+(Table3[[#All],[Variables ]]=$AF$2)+(Table3[[#All],[Variables ]]=$AF$4)),0)</f>
        <v>#VALUE!</v>
      </c>
      <c r="R451" t="str" cm="1">
        <f t="array" ref="R451">_xlfn._xlws.FILTER(Table3[[#All],[Name]],(Table3[[#All],[Polygon]]=$A451)*(Table3[[#All],[Period]]=R$1)*((Table3[[#All],[Variables ]]=$AF$3)+(Table3[[#All],[Variables ]]=$AF$2)+(Table3[[#All],[Variables ]]=$AF$4)),0)</f>
        <v>AH</v>
      </c>
      <c r="S451" t="str" cm="1">
        <f t="array" ref="S451">_xlfn._xlws.FILTER(Table3[[#All],[Name]],(Table3[[#All],[Polygon]]=$A451)*(Table3[[#All],[Period]]=S$1)*((Table3[[#All],[Variables ]]=$AF$3)+(Table3[[#All],[Variables ]]=$AF$2)+(Table3[[#All],[Variables ]]=$AF$4)),0)</f>
        <v>AH</v>
      </c>
      <c r="T451" cm="1">
        <f t="array" ref="T451">_xlfn._xlws.FILTER(Table3[[#All],[Name]],(Table3[[#All],[Polygon]]=$A451)*(Table3[[#All],[Period]]=T$1)*((Table3[[#All],[Variables ]]=$AF$3)+(Table3[[#All],[Variables ]]=$AF$2)+(Table3[[#All],[Variables ]]=$AF$4)),0)</f>
        <v>0</v>
      </c>
      <c r="U451" cm="1">
        <f t="array" ref="U451">_xlfn._xlws.FILTER(Table3[[#All],[Name]],(Table3[[#All],[Polygon]]=$A451)*(Table3[[#All],[Period]]=U$1)*((Table3[[#All],[Variables ]]=$AF$3)+(Table3[[#All],[Variables ]]=$AF$2)+(Table3[[#All],[Variables ]]=$AF$4)),0)</f>
        <v>0</v>
      </c>
      <c r="V451" cm="1">
        <f t="array" ref="V451">_xlfn._xlws.FILTER(Table3[[#All],[Name]],(Table3[[#All],[Polygon]]=$A451)*(Table3[[#All],[Period]]=V$1)*((Table3[[#All],[Variables ]]=$AF$3)+(Table3[[#All],[Variables ]]=$AF$2)+(Table3[[#All],[Variables ]]=$AF$4)),0)</f>
        <v>0</v>
      </c>
      <c r="W451" t="str" cm="1">
        <f t="array" ref="W451">_xlfn._xlws.FILTER(Table3[[#All],[Name]],(Table3[[#All],[Polygon]]=$A451)*(Table3[[#All],[Period]]=W$1)*((Table3[[#All],[Variables ]]=$AF$3)+(Table3[[#All],[Variables ]]=$AF$2)+(Table3[[#All],[Variables ]]=$AF$4)),0)</f>
        <v>PCT</v>
      </c>
      <c r="X451" t="str" cm="1">
        <f t="array" ref="X451">_xlfn._xlws.FILTER(Table3[[#All],[Name]],(Table3[[#All],[Polygon]]=$A451)*(Table3[[#All],[Period]]=X$1)*((Table3[[#All],[Variables ]]=$AF$3)+(Table3[[#All],[Variables ]]=$AF$2)+(Table3[[#All],[Variables ]]=$AF$4)),0)</f>
        <v>AH</v>
      </c>
      <c r="Y451" t="str" cm="1">
        <f t="array" ref="Y451">_xlfn._xlws.FILTER(Table3[[#All],[Name]],(Table3[[#All],[Polygon]]=$A451)*(Table3[[#All],[Period]]=Y$1)*((Table3[[#All],[Variables ]]=$AF$3)+(Table3[[#All],[Variables ]]=$AF$2)+(Table3[[#All],[Variables ]]=$AF$4)),0)</f>
        <v>AH</v>
      </c>
      <c r="Z451" cm="1">
        <f t="array" ref="Z451">_xlfn._xlws.FILTER(Table3[[#All],[Name]],(Table3[[#All],[Polygon]]=$A451)*(Table3[[#All],[Period]]=Z$1)*((Table3[[#All],[Variables ]]=$AF$3)+(Table3[[#All],[Variables ]]=$AF$2)+(Table3[[#All],[Variables ]]=$AF$4)),0)</f>
        <v>0</v>
      </c>
      <c r="AA451" cm="1">
        <f t="array" ref="AA451">_xlfn._xlws.FILTER(Table3[[#All],[Name]],(Table3[[#All],[Polygon]]=$A451)*(Table3[[#All],[Period]]=AA$1)*((Table3[[#All],[Variables ]]=$AF$3)+(Table3[[#All],[Variables ]]=$AF$2)+(Table3[[#All],[Variables ]]=$AF$4)),0)</f>
        <v>0</v>
      </c>
      <c r="AB451" cm="1">
        <f t="array" ref="AB451">_xlfn._xlws.FILTER(Table3[[#All],[Name]],(Table3[[#All],[Polygon]]=$A451)*(Table3[[#All],[Period]]=AB$1)*((Table3[[#All],[Variables ]]=$AF$3)+(Table3[[#All],[Variables ]]=$AF$2)+(Table3[[#All],[Variables ]]=$AF$4)),0)</f>
        <v>0</v>
      </c>
      <c r="AC451" cm="1">
        <f t="array" ref="AC451">_xlfn._xlws.FILTER(Table3[[#All],[Name]],(Table3[[#All],[Polygon]]=$A451)*(Table3[[#All],[Period]]=AC$1)*((Table3[[#All],[Variables ]]=$AF$3)+(Table3[[#All],[Variables ]]=$AF$2)+(Table3[[#All],[Variables ]]=$AF$4)),0)</f>
        <v>0</v>
      </c>
      <c r="AD451" cm="1">
        <f t="array" ref="AD451">_xlfn._xlws.FILTER(Table3[[#All],[Name]],(Table3[[#All],[Polygon]]=$A451)*(Table3[[#All],[Period]]=AD$1)*((Table3[[#All],[Variables ]]=$AF$3)+(Table3[[#All],[Variables ]]=$AF$2)+(Table3[[#All],[Variables ]]=$AF$4)),0)</f>
        <v>0</v>
      </c>
    </row>
    <row r="452" spans="1:30" x14ac:dyDescent="0.35">
      <c r="A452" s="5">
        <v>46</v>
      </c>
      <c r="B452" s="6" t="s">
        <v>1384</v>
      </c>
      <c r="C452" s="8">
        <v>38.999831829999998</v>
      </c>
      <c r="D452" s="6" t="s">
        <v>1466</v>
      </c>
      <c r="E452" s="6">
        <v>0</v>
      </c>
      <c r="F452" s="6">
        <v>4</v>
      </c>
      <c r="G452" s="6">
        <v>6</v>
      </c>
      <c r="H452" s="6"/>
      <c r="I452" s="6">
        <v>0</v>
      </c>
      <c r="J452" s="6">
        <v>0</v>
      </c>
      <c r="K452" s="6" t="s">
        <v>1362</v>
      </c>
      <c r="L452" s="6">
        <v>5</v>
      </c>
      <c r="M452" s="6">
        <v>5</v>
      </c>
      <c r="N452" s="6">
        <v>15.19267533</v>
      </c>
      <c r="O452" s="9">
        <v>5.21</v>
      </c>
      <c r="P452" cm="1">
        <f t="array" ref="P452">_xlfn._xlws.FILTER(Table3[[#All],[Name]],(Table3[[#All],[Polygon]]=$A452)*(Table3[[#All],[Period]]=P$1)*((Table3[[#All],[Variables ]]=$AF$3)+(Table3[[#All],[Variables ]]=$AF$2)+(Table3[[#All],[Variables ]]=$AF$4)),0)</f>
        <v>0</v>
      </c>
      <c r="Q452" t="e" cm="1" vm="2">
        <f t="array" aca="1" ref="Q452" ca="1">_xlfn._xlws.FILTER(Table3[[#All],[Name]],(Table3[[#All],[Polygon]]=$A452)*(Table3[[#All],[Period]]=Q$1)*((Table3[[#All],[Variables ]]=$AF$3)+(Table3[[#All],[Variables ]]=$AF$2)+(Table3[[#All],[Variables ]]=$AF$4)),0)</f>
        <v>#VALUE!</v>
      </c>
      <c r="R452" t="str" cm="1">
        <f t="array" ref="R452">_xlfn._xlws.FILTER(Table3[[#All],[Name]],(Table3[[#All],[Polygon]]=$A452)*(Table3[[#All],[Period]]=R$1)*((Table3[[#All],[Variables ]]=$AF$3)+(Table3[[#All],[Variables ]]=$AF$2)+(Table3[[#All],[Variables ]]=$AF$4)),0)</f>
        <v>AH</v>
      </c>
      <c r="S452" t="str" cm="1">
        <f t="array" ref="S452">_xlfn._xlws.FILTER(Table3[[#All],[Name]],(Table3[[#All],[Polygon]]=$A452)*(Table3[[#All],[Period]]=S$1)*((Table3[[#All],[Variables ]]=$AF$3)+(Table3[[#All],[Variables ]]=$AF$2)+(Table3[[#All],[Variables ]]=$AF$4)),0)</f>
        <v>AH</v>
      </c>
      <c r="T452" cm="1">
        <f t="array" ref="T452">_xlfn._xlws.FILTER(Table3[[#All],[Name]],(Table3[[#All],[Polygon]]=$A452)*(Table3[[#All],[Period]]=T$1)*((Table3[[#All],[Variables ]]=$AF$3)+(Table3[[#All],[Variables ]]=$AF$2)+(Table3[[#All],[Variables ]]=$AF$4)),0)</f>
        <v>0</v>
      </c>
      <c r="U452" cm="1">
        <f t="array" ref="U452">_xlfn._xlws.FILTER(Table3[[#All],[Name]],(Table3[[#All],[Polygon]]=$A452)*(Table3[[#All],[Period]]=U$1)*((Table3[[#All],[Variables ]]=$AF$3)+(Table3[[#All],[Variables ]]=$AF$2)+(Table3[[#All],[Variables ]]=$AF$4)),0)</f>
        <v>0</v>
      </c>
      <c r="V452" cm="1">
        <f t="array" ref="V452">_xlfn._xlws.FILTER(Table3[[#All],[Name]],(Table3[[#All],[Polygon]]=$A452)*(Table3[[#All],[Period]]=V$1)*((Table3[[#All],[Variables ]]=$AF$3)+(Table3[[#All],[Variables ]]=$AF$2)+(Table3[[#All],[Variables ]]=$AF$4)),0)</f>
        <v>0</v>
      </c>
      <c r="W452" t="str" cm="1">
        <f t="array" ref="W452">_xlfn._xlws.FILTER(Table3[[#All],[Name]],(Table3[[#All],[Polygon]]=$A452)*(Table3[[#All],[Period]]=W$1)*((Table3[[#All],[Variables ]]=$AF$3)+(Table3[[#All],[Variables ]]=$AF$2)+(Table3[[#All],[Variables ]]=$AF$4)),0)</f>
        <v>PCT</v>
      </c>
      <c r="X452" t="str" cm="1">
        <f t="array" ref="X452">_xlfn._xlws.FILTER(Table3[[#All],[Name]],(Table3[[#All],[Polygon]]=$A452)*(Table3[[#All],[Period]]=X$1)*((Table3[[#All],[Variables ]]=$AF$3)+(Table3[[#All],[Variables ]]=$AF$2)+(Table3[[#All],[Variables ]]=$AF$4)),0)</f>
        <v>AH</v>
      </c>
      <c r="Y452" t="str" cm="1">
        <f t="array" ref="Y452">_xlfn._xlws.FILTER(Table3[[#All],[Name]],(Table3[[#All],[Polygon]]=$A452)*(Table3[[#All],[Period]]=Y$1)*((Table3[[#All],[Variables ]]=$AF$3)+(Table3[[#All],[Variables ]]=$AF$2)+(Table3[[#All],[Variables ]]=$AF$4)),0)</f>
        <v>AH</v>
      </c>
      <c r="Z452" cm="1">
        <f t="array" ref="Z452">_xlfn._xlws.FILTER(Table3[[#All],[Name]],(Table3[[#All],[Polygon]]=$A452)*(Table3[[#All],[Period]]=Z$1)*((Table3[[#All],[Variables ]]=$AF$3)+(Table3[[#All],[Variables ]]=$AF$2)+(Table3[[#All],[Variables ]]=$AF$4)),0)</f>
        <v>0</v>
      </c>
      <c r="AA452" cm="1">
        <f t="array" ref="AA452">_xlfn._xlws.FILTER(Table3[[#All],[Name]],(Table3[[#All],[Polygon]]=$A452)*(Table3[[#All],[Period]]=AA$1)*((Table3[[#All],[Variables ]]=$AF$3)+(Table3[[#All],[Variables ]]=$AF$2)+(Table3[[#All],[Variables ]]=$AF$4)),0)</f>
        <v>0</v>
      </c>
      <c r="AB452" cm="1">
        <f t="array" ref="AB452">_xlfn._xlws.FILTER(Table3[[#All],[Name]],(Table3[[#All],[Polygon]]=$A452)*(Table3[[#All],[Period]]=AB$1)*((Table3[[#All],[Variables ]]=$AF$3)+(Table3[[#All],[Variables ]]=$AF$2)+(Table3[[#All],[Variables ]]=$AF$4)),0)</f>
        <v>0</v>
      </c>
      <c r="AC452" cm="1">
        <f t="array" ref="AC452">_xlfn._xlws.FILTER(Table3[[#All],[Name]],(Table3[[#All],[Polygon]]=$A452)*(Table3[[#All],[Period]]=AC$1)*((Table3[[#All],[Variables ]]=$AF$3)+(Table3[[#All],[Variables ]]=$AF$2)+(Table3[[#All],[Variables ]]=$AF$4)),0)</f>
        <v>0</v>
      </c>
      <c r="AD452" cm="1">
        <f t="array" ref="AD452">_xlfn._xlws.FILTER(Table3[[#All],[Name]],(Table3[[#All],[Polygon]]=$A452)*(Table3[[#All],[Period]]=AD$1)*((Table3[[#All],[Variables ]]=$AF$3)+(Table3[[#All],[Variables ]]=$AF$2)+(Table3[[#All],[Variables ]]=$AF$4)),0)</f>
        <v>0</v>
      </c>
    </row>
    <row r="453" spans="1:30" x14ac:dyDescent="0.35">
      <c r="A453" s="3">
        <v>46</v>
      </c>
      <c r="B453" s="4" t="s">
        <v>1384</v>
      </c>
      <c r="C453" s="10">
        <v>38.999831829999998</v>
      </c>
      <c r="D453" s="4" t="s">
        <v>1466</v>
      </c>
      <c r="E453" s="4">
        <v>0</v>
      </c>
      <c r="F453" s="4">
        <v>4</v>
      </c>
      <c r="G453" s="4">
        <v>6</v>
      </c>
      <c r="H453" s="4"/>
      <c r="I453" s="4">
        <v>0</v>
      </c>
      <c r="J453" s="4">
        <v>0</v>
      </c>
      <c r="K453" s="4" t="s">
        <v>1362</v>
      </c>
      <c r="L453" s="4">
        <v>8</v>
      </c>
      <c r="M453" s="4">
        <v>8</v>
      </c>
      <c r="N453" s="4">
        <v>17.14201538</v>
      </c>
      <c r="O453" s="11">
        <v>12.763</v>
      </c>
      <c r="P453" cm="1">
        <f t="array" ref="P453">_xlfn._xlws.FILTER(Table3[[#All],[Name]],(Table3[[#All],[Polygon]]=$A453)*(Table3[[#All],[Period]]=P$1)*((Table3[[#All],[Variables ]]=$AF$3)+(Table3[[#All],[Variables ]]=$AF$2)+(Table3[[#All],[Variables ]]=$AF$4)),0)</f>
        <v>0</v>
      </c>
      <c r="Q453" t="e" cm="1" vm="2">
        <f t="array" aca="1" ref="Q453" ca="1">_xlfn._xlws.FILTER(Table3[[#All],[Name]],(Table3[[#All],[Polygon]]=$A453)*(Table3[[#All],[Period]]=Q$1)*((Table3[[#All],[Variables ]]=$AF$3)+(Table3[[#All],[Variables ]]=$AF$2)+(Table3[[#All],[Variables ]]=$AF$4)),0)</f>
        <v>#VALUE!</v>
      </c>
      <c r="R453" t="str" cm="1">
        <f t="array" ref="R453">_xlfn._xlws.FILTER(Table3[[#All],[Name]],(Table3[[#All],[Polygon]]=$A453)*(Table3[[#All],[Period]]=R$1)*((Table3[[#All],[Variables ]]=$AF$3)+(Table3[[#All],[Variables ]]=$AF$2)+(Table3[[#All],[Variables ]]=$AF$4)),0)</f>
        <v>AH</v>
      </c>
      <c r="S453" t="str" cm="1">
        <f t="array" ref="S453">_xlfn._xlws.FILTER(Table3[[#All],[Name]],(Table3[[#All],[Polygon]]=$A453)*(Table3[[#All],[Period]]=S$1)*((Table3[[#All],[Variables ]]=$AF$3)+(Table3[[#All],[Variables ]]=$AF$2)+(Table3[[#All],[Variables ]]=$AF$4)),0)</f>
        <v>AH</v>
      </c>
      <c r="T453" cm="1">
        <f t="array" ref="T453">_xlfn._xlws.FILTER(Table3[[#All],[Name]],(Table3[[#All],[Polygon]]=$A453)*(Table3[[#All],[Period]]=T$1)*((Table3[[#All],[Variables ]]=$AF$3)+(Table3[[#All],[Variables ]]=$AF$2)+(Table3[[#All],[Variables ]]=$AF$4)),0)</f>
        <v>0</v>
      </c>
      <c r="U453" cm="1">
        <f t="array" ref="U453">_xlfn._xlws.FILTER(Table3[[#All],[Name]],(Table3[[#All],[Polygon]]=$A453)*(Table3[[#All],[Period]]=U$1)*((Table3[[#All],[Variables ]]=$AF$3)+(Table3[[#All],[Variables ]]=$AF$2)+(Table3[[#All],[Variables ]]=$AF$4)),0)</f>
        <v>0</v>
      </c>
      <c r="V453" cm="1">
        <f t="array" ref="V453">_xlfn._xlws.FILTER(Table3[[#All],[Name]],(Table3[[#All],[Polygon]]=$A453)*(Table3[[#All],[Period]]=V$1)*((Table3[[#All],[Variables ]]=$AF$3)+(Table3[[#All],[Variables ]]=$AF$2)+(Table3[[#All],[Variables ]]=$AF$4)),0)</f>
        <v>0</v>
      </c>
      <c r="W453" t="str" cm="1">
        <f t="array" ref="W453">_xlfn._xlws.FILTER(Table3[[#All],[Name]],(Table3[[#All],[Polygon]]=$A453)*(Table3[[#All],[Period]]=W$1)*((Table3[[#All],[Variables ]]=$AF$3)+(Table3[[#All],[Variables ]]=$AF$2)+(Table3[[#All],[Variables ]]=$AF$4)),0)</f>
        <v>PCT</v>
      </c>
      <c r="X453" t="str" cm="1">
        <f t="array" ref="X453">_xlfn._xlws.FILTER(Table3[[#All],[Name]],(Table3[[#All],[Polygon]]=$A453)*(Table3[[#All],[Period]]=X$1)*((Table3[[#All],[Variables ]]=$AF$3)+(Table3[[#All],[Variables ]]=$AF$2)+(Table3[[#All],[Variables ]]=$AF$4)),0)</f>
        <v>AH</v>
      </c>
      <c r="Y453" t="str" cm="1">
        <f t="array" ref="Y453">_xlfn._xlws.FILTER(Table3[[#All],[Name]],(Table3[[#All],[Polygon]]=$A453)*(Table3[[#All],[Period]]=Y$1)*((Table3[[#All],[Variables ]]=$AF$3)+(Table3[[#All],[Variables ]]=$AF$2)+(Table3[[#All],[Variables ]]=$AF$4)),0)</f>
        <v>AH</v>
      </c>
      <c r="Z453" cm="1">
        <f t="array" ref="Z453">_xlfn._xlws.FILTER(Table3[[#All],[Name]],(Table3[[#All],[Polygon]]=$A453)*(Table3[[#All],[Period]]=Z$1)*((Table3[[#All],[Variables ]]=$AF$3)+(Table3[[#All],[Variables ]]=$AF$2)+(Table3[[#All],[Variables ]]=$AF$4)),0)</f>
        <v>0</v>
      </c>
      <c r="AA453" cm="1">
        <f t="array" ref="AA453">_xlfn._xlws.FILTER(Table3[[#All],[Name]],(Table3[[#All],[Polygon]]=$A453)*(Table3[[#All],[Period]]=AA$1)*((Table3[[#All],[Variables ]]=$AF$3)+(Table3[[#All],[Variables ]]=$AF$2)+(Table3[[#All],[Variables ]]=$AF$4)),0)</f>
        <v>0</v>
      </c>
      <c r="AB453" cm="1">
        <f t="array" ref="AB453">_xlfn._xlws.FILTER(Table3[[#All],[Name]],(Table3[[#All],[Polygon]]=$A453)*(Table3[[#All],[Period]]=AB$1)*((Table3[[#All],[Variables ]]=$AF$3)+(Table3[[#All],[Variables ]]=$AF$2)+(Table3[[#All],[Variables ]]=$AF$4)),0)</f>
        <v>0</v>
      </c>
      <c r="AC453" cm="1">
        <f t="array" ref="AC453">_xlfn._xlws.FILTER(Table3[[#All],[Name]],(Table3[[#All],[Polygon]]=$A453)*(Table3[[#All],[Period]]=AC$1)*((Table3[[#All],[Variables ]]=$AF$3)+(Table3[[#All],[Variables ]]=$AF$2)+(Table3[[#All],[Variables ]]=$AF$4)),0)</f>
        <v>0</v>
      </c>
      <c r="AD453" cm="1">
        <f t="array" ref="AD453">_xlfn._xlws.FILTER(Table3[[#All],[Name]],(Table3[[#All],[Polygon]]=$A453)*(Table3[[#All],[Period]]=AD$1)*((Table3[[#All],[Variables ]]=$AF$3)+(Table3[[#All],[Variables ]]=$AF$2)+(Table3[[#All],[Variables ]]=$AF$4)),0)</f>
        <v>0</v>
      </c>
    </row>
    <row r="454" spans="1:30" x14ac:dyDescent="0.35">
      <c r="A454" s="5">
        <v>46</v>
      </c>
      <c r="B454" s="6" t="s">
        <v>1384</v>
      </c>
      <c r="C454" s="8">
        <v>38.999831829999998</v>
      </c>
      <c r="D454" s="6" t="s">
        <v>1466</v>
      </c>
      <c r="E454" s="6">
        <v>0</v>
      </c>
      <c r="F454" s="6">
        <v>4</v>
      </c>
      <c r="G454" s="6">
        <v>6</v>
      </c>
      <c r="H454" s="6"/>
      <c r="I454" s="6">
        <v>0</v>
      </c>
      <c r="J454" s="6">
        <v>0</v>
      </c>
      <c r="K454" s="6" t="s">
        <v>1362</v>
      </c>
      <c r="L454" s="6">
        <v>14</v>
      </c>
      <c r="M454" s="6">
        <v>14</v>
      </c>
      <c r="N454" s="6">
        <v>7.6910193099999997</v>
      </c>
      <c r="O454" s="9">
        <v>7.6909999999999998</v>
      </c>
      <c r="P454" cm="1">
        <f t="array" ref="P454">_xlfn._xlws.FILTER(Table3[[#All],[Name]],(Table3[[#All],[Polygon]]=$A454)*(Table3[[#All],[Period]]=P$1)*((Table3[[#All],[Variables ]]=$AF$3)+(Table3[[#All],[Variables ]]=$AF$2)+(Table3[[#All],[Variables ]]=$AF$4)),0)</f>
        <v>0</v>
      </c>
      <c r="Q454" t="e" cm="1" vm="2">
        <f t="array" aca="1" ref="Q454" ca="1">_xlfn._xlws.FILTER(Table3[[#All],[Name]],(Table3[[#All],[Polygon]]=$A454)*(Table3[[#All],[Period]]=Q$1)*((Table3[[#All],[Variables ]]=$AF$3)+(Table3[[#All],[Variables ]]=$AF$2)+(Table3[[#All],[Variables ]]=$AF$4)),0)</f>
        <v>#VALUE!</v>
      </c>
      <c r="R454" t="str" cm="1">
        <f t="array" ref="R454">_xlfn._xlws.FILTER(Table3[[#All],[Name]],(Table3[[#All],[Polygon]]=$A454)*(Table3[[#All],[Period]]=R$1)*((Table3[[#All],[Variables ]]=$AF$3)+(Table3[[#All],[Variables ]]=$AF$2)+(Table3[[#All],[Variables ]]=$AF$4)),0)</f>
        <v>AH</v>
      </c>
      <c r="S454" t="str" cm="1">
        <f t="array" ref="S454">_xlfn._xlws.FILTER(Table3[[#All],[Name]],(Table3[[#All],[Polygon]]=$A454)*(Table3[[#All],[Period]]=S$1)*((Table3[[#All],[Variables ]]=$AF$3)+(Table3[[#All],[Variables ]]=$AF$2)+(Table3[[#All],[Variables ]]=$AF$4)),0)</f>
        <v>AH</v>
      </c>
      <c r="T454" cm="1">
        <f t="array" ref="T454">_xlfn._xlws.FILTER(Table3[[#All],[Name]],(Table3[[#All],[Polygon]]=$A454)*(Table3[[#All],[Period]]=T$1)*((Table3[[#All],[Variables ]]=$AF$3)+(Table3[[#All],[Variables ]]=$AF$2)+(Table3[[#All],[Variables ]]=$AF$4)),0)</f>
        <v>0</v>
      </c>
      <c r="U454" cm="1">
        <f t="array" ref="U454">_xlfn._xlws.FILTER(Table3[[#All],[Name]],(Table3[[#All],[Polygon]]=$A454)*(Table3[[#All],[Period]]=U$1)*((Table3[[#All],[Variables ]]=$AF$3)+(Table3[[#All],[Variables ]]=$AF$2)+(Table3[[#All],[Variables ]]=$AF$4)),0)</f>
        <v>0</v>
      </c>
      <c r="V454" cm="1">
        <f t="array" ref="V454">_xlfn._xlws.FILTER(Table3[[#All],[Name]],(Table3[[#All],[Polygon]]=$A454)*(Table3[[#All],[Period]]=V$1)*((Table3[[#All],[Variables ]]=$AF$3)+(Table3[[#All],[Variables ]]=$AF$2)+(Table3[[#All],[Variables ]]=$AF$4)),0)</f>
        <v>0</v>
      </c>
      <c r="W454" t="str" cm="1">
        <f t="array" ref="W454">_xlfn._xlws.FILTER(Table3[[#All],[Name]],(Table3[[#All],[Polygon]]=$A454)*(Table3[[#All],[Period]]=W$1)*((Table3[[#All],[Variables ]]=$AF$3)+(Table3[[#All],[Variables ]]=$AF$2)+(Table3[[#All],[Variables ]]=$AF$4)),0)</f>
        <v>PCT</v>
      </c>
      <c r="X454" t="str" cm="1">
        <f t="array" ref="X454">_xlfn._xlws.FILTER(Table3[[#All],[Name]],(Table3[[#All],[Polygon]]=$A454)*(Table3[[#All],[Period]]=X$1)*((Table3[[#All],[Variables ]]=$AF$3)+(Table3[[#All],[Variables ]]=$AF$2)+(Table3[[#All],[Variables ]]=$AF$4)),0)</f>
        <v>AH</v>
      </c>
      <c r="Y454" t="str" cm="1">
        <f t="array" ref="Y454">_xlfn._xlws.FILTER(Table3[[#All],[Name]],(Table3[[#All],[Polygon]]=$A454)*(Table3[[#All],[Period]]=Y$1)*((Table3[[#All],[Variables ]]=$AF$3)+(Table3[[#All],[Variables ]]=$AF$2)+(Table3[[#All],[Variables ]]=$AF$4)),0)</f>
        <v>AH</v>
      </c>
      <c r="Z454" cm="1">
        <f t="array" ref="Z454">_xlfn._xlws.FILTER(Table3[[#All],[Name]],(Table3[[#All],[Polygon]]=$A454)*(Table3[[#All],[Period]]=Z$1)*((Table3[[#All],[Variables ]]=$AF$3)+(Table3[[#All],[Variables ]]=$AF$2)+(Table3[[#All],[Variables ]]=$AF$4)),0)</f>
        <v>0</v>
      </c>
      <c r="AA454" cm="1">
        <f t="array" ref="AA454">_xlfn._xlws.FILTER(Table3[[#All],[Name]],(Table3[[#All],[Polygon]]=$A454)*(Table3[[#All],[Period]]=AA$1)*((Table3[[#All],[Variables ]]=$AF$3)+(Table3[[#All],[Variables ]]=$AF$2)+(Table3[[#All],[Variables ]]=$AF$4)),0)</f>
        <v>0</v>
      </c>
      <c r="AB454" cm="1">
        <f t="array" ref="AB454">_xlfn._xlws.FILTER(Table3[[#All],[Name]],(Table3[[#All],[Polygon]]=$A454)*(Table3[[#All],[Period]]=AB$1)*((Table3[[#All],[Variables ]]=$AF$3)+(Table3[[#All],[Variables ]]=$AF$2)+(Table3[[#All],[Variables ]]=$AF$4)),0)</f>
        <v>0</v>
      </c>
      <c r="AC454" cm="1">
        <f t="array" ref="AC454">_xlfn._xlws.FILTER(Table3[[#All],[Name]],(Table3[[#All],[Polygon]]=$A454)*(Table3[[#All],[Period]]=AC$1)*((Table3[[#All],[Variables ]]=$AF$3)+(Table3[[#All],[Variables ]]=$AF$2)+(Table3[[#All],[Variables ]]=$AF$4)),0)</f>
        <v>0</v>
      </c>
      <c r="AD454" cm="1">
        <f t="array" ref="AD454">_xlfn._xlws.FILTER(Table3[[#All],[Name]],(Table3[[#All],[Polygon]]=$A454)*(Table3[[#All],[Period]]=AD$1)*((Table3[[#All],[Variables ]]=$AF$3)+(Table3[[#All],[Variables ]]=$AF$2)+(Table3[[#All],[Variables ]]=$AF$4)),0)</f>
        <v>0</v>
      </c>
    </row>
    <row r="455" spans="1:30" x14ac:dyDescent="0.35">
      <c r="A455" s="3">
        <v>46</v>
      </c>
      <c r="B455" s="4" t="s">
        <v>1384</v>
      </c>
      <c r="C455" s="10">
        <v>38.999831829999998</v>
      </c>
      <c r="D455" s="4" t="s">
        <v>1466</v>
      </c>
      <c r="E455" s="4">
        <v>0</v>
      </c>
      <c r="F455" s="4">
        <v>4</v>
      </c>
      <c r="G455" s="4">
        <v>6</v>
      </c>
      <c r="H455" s="4"/>
      <c r="I455" s="4">
        <v>0</v>
      </c>
      <c r="J455" s="4">
        <v>0</v>
      </c>
      <c r="K455" s="4" t="s">
        <v>1362</v>
      </c>
      <c r="L455" s="4">
        <v>9</v>
      </c>
      <c r="M455" s="4">
        <v>9</v>
      </c>
      <c r="N455" s="4">
        <v>40.074503640000003</v>
      </c>
      <c r="O455" s="11">
        <v>0.34499999999999997</v>
      </c>
      <c r="P455" cm="1">
        <f t="array" ref="P455">_xlfn._xlws.FILTER(Table3[[#All],[Name]],(Table3[[#All],[Polygon]]=$A455)*(Table3[[#All],[Period]]=P$1)*((Table3[[#All],[Variables ]]=$AF$3)+(Table3[[#All],[Variables ]]=$AF$2)+(Table3[[#All],[Variables ]]=$AF$4)),0)</f>
        <v>0</v>
      </c>
      <c r="Q455" t="e" cm="1" vm="2">
        <f t="array" aca="1" ref="Q455" ca="1">_xlfn._xlws.FILTER(Table3[[#All],[Name]],(Table3[[#All],[Polygon]]=$A455)*(Table3[[#All],[Period]]=Q$1)*((Table3[[#All],[Variables ]]=$AF$3)+(Table3[[#All],[Variables ]]=$AF$2)+(Table3[[#All],[Variables ]]=$AF$4)),0)</f>
        <v>#VALUE!</v>
      </c>
      <c r="R455" t="str" cm="1">
        <f t="array" ref="R455">_xlfn._xlws.FILTER(Table3[[#All],[Name]],(Table3[[#All],[Polygon]]=$A455)*(Table3[[#All],[Period]]=R$1)*((Table3[[#All],[Variables ]]=$AF$3)+(Table3[[#All],[Variables ]]=$AF$2)+(Table3[[#All],[Variables ]]=$AF$4)),0)</f>
        <v>AH</v>
      </c>
      <c r="S455" t="str" cm="1">
        <f t="array" ref="S455">_xlfn._xlws.FILTER(Table3[[#All],[Name]],(Table3[[#All],[Polygon]]=$A455)*(Table3[[#All],[Period]]=S$1)*((Table3[[#All],[Variables ]]=$AF$3)+(Table3[[#All],[Variables ]]=$AF$2)+(Table3[[#All],[Variables ]]=$AF$4)),0)</f>
        <v>AH</v>
      </c>
      <c r="T455" cm="1">
        <f t="array" ref="T455">_xlfn._xlws.FILTER(Table3[[#All],[Name]],(Table3[[#All],[Polygon]]=$A455)*(Table3[[#All],[Period]]=T$1)*((Table3[[#All],[Variables ]]=$AF$3)+(Table3[[#All],[Variables ]]=$AF$2)+(Table3[[#All],[Variables ]]=$AF$4)),0)</f>
        <v>0</v>
      </c>
      <c r="U455" cm="1">
        <f t="array" ref="U455">_xlfn._xlws.FILTER(Table3[[#All],[Name]],(Table3[[#All],[Polygon]]=$A455)*(Table3[[#All],[Period]]=U$1)*((Table3[[#All],[Variables ]]=$AF$3)+(Table3[[#All],[Variables ]]=$AF$2)+(Table3[[#All],[Variables ]]=$AF$4)),0)</f>
        <v>0</v>
      </c>
      <c r="V455" cm="1">
        <f t="array" ref="V455">_xlfn._xlws.FILTER(Table3[[#All],[Name]],(Table3[[#All],[Polygon]]=$A455)*(Table3[[#All],[Period]]=V$1)*((Table3[[#All],[Variables ]]=$AF$3)+(Table3[[#All],[Variables ]]=$AF$2)+(Table3[[#All],[Variables ]]=$AF$4)),0)</f>
        <v>0</v>
      </c>
      <c r="W455" t="str" cm="1">
        <f t="array" ref="W455">_xlfn._xlws.FILTER(Table3[[#All],[Name]],(Table3[[#All],[Polygon]]=$A455)*(Table3[[#All],[Period]]=W$1)*((Table3[[#All],[Variables ]]=$AF$3)+(Table3[[#All],[Variables ]]=$AF$2)+(Table3[[#All],[Variables ]]=$AF$4)),0)</f>
        <v>PCT</v>
      </c>
      <c r="X455" t="str" cm="1">
        <f t="array" ref="X455">_xlfn._xlws.FILTER(Table3[[#All],[Name]],(Table3[[#All],[Polygon]]=$A455)*(Table3[[#All],[Period]]=X$1)*((Table3[[#All],[Variables ]]=$AF$3)+(Table3[[#All],[Variables ]]=$AF$2)+(Table3[[#All],[Variables ]]=$AF$4)),0)</f>
        <v>AH</v>
      </c>
      <c r="Y455" t="str" cm="1">
        <f t="array" ref="Y455">_xlfn._xlws.FILTER(Table3[[#All],[Name]],(Table3[[#All],[Polygon]]=$A455)*(Table3[[#All],[Period]]=Y$1)*((Table3[[#All],[Variables ]]=$AF$3)+(Table3[[#All],[Variables ]]=$AF$2)+(Table3[[#All],[Variables ]]=$AF$4)),0)</f>
        <v>AH</v>
      </c>
      <c r="Z455" cm="1">
        <f t="array" ref="Z455">_xlfn._xlws.FILTER(Table3[[#All],[Name]],(Table3[[#All],[Polygon]]=$A455)*(Table3[[#All],[Period]]=Z$1)*((Table3[[#All],[Variables ]]=$AF$3)+(Table3[[#All],[Variables ]]=$AF$2)+(Table3[[#All],[Variables ]]=$AF$4)),0)</f>
        <v>0</v>
      </c>
      <c r="AA455" cm="1">
        <f t="array" ref="AA455">_xlfn._xlws.FILTER(Table3[[#All],[Name]],(Table3[[#All],[Polygon]]=$A455)*(Table3[[#All],[Period]]=AA$1)*((Table3[[#All],[Variables ]]=$AF$3)+(Table3[[#All],[Variables ]]=$AF$2)+(Table3[[#All],[Variables ]]=$AF$4)),0)</f>
        <v>0</v>
      </c>
      <c r="AB455" cm="1">
        <f t="array" ref="AB455">_xlfn._xlws.FILTER(Table3[[#All],[Name]],(Table3[[#All],[Polygon]]=$A455)*(Table3[[#All],[Period]]=AB$1)*((Table3[[#All],[Variables ]]=$AF$3)+(Table3[[#All],[Variables ]]=$AF$2)+(Table3[[#All],[Variables ]]=$AF$4)),0)</f>
        <v>0</v>
      </c>
      <c r="AC455" cm="1">
        <f t="array" ref="AC455">_xlfn._xlws.FILTER(Table3[[#All],[Name]],(Table3[[#All],[Polygon]]=$A455)*(Table3[[#All],[Period]]=AC$1)*((Table3[[#All],[Variables ]]=$AF$3)+(Table3[[#All],[Variables ]]=$AF$2)+(Table3[[#All],[Variables ]]=$AF$4)),0)</f>
        <v>0</v>
      </c>
      <c r="AD455" cm="1">
        <f t="array" ref="AD455">_xlfn._xlws.FILTER(Table3[[#All],[Name]],(Table3[[#All],[Polygon]]=$A455)*(Table3[[#All],[Period]]=AD$1)*((Table3[[#All],[Variables ]]=$AF$3)+(Table3[[#All],[Variables ]]=$AF$2)+(Table3[[#All],[Variables ]]=$AF$4)),0)</f>
        <v>0</v>
      </c>
    </row>
    <row r="456" spans="1:30" x14ac:dyDescent="0.35">
      <c r="A456" s="5">
        <v>46</v>
      </c>
      <c r="B456" s="6" t="s">
        <v>1384</v>
      </c>
      <c r="C456" s="8">
        <v>38.999831829999998</v>
      </c>
      <c r="D456" s="6" t="s">
        <v>1466</v>
      </c>
      <c r="E456" s="6">
        <v>0</v>
      </c>
      <c r="F456" s="6">
        <v>4</v>
      </c>
      <c r="G456" s="6">
        <v>6</v>
      </c>
      <c r="H456" s="6"/>
      <c r="I456" s="6">
        <v>0</v>
      </c>
      <c r="J456" s="6">
        <v>0</v>
      </c>
      <c r="K456" s="6" t="s">
        <v>1362</v>
      </c>
      <c r="L456" s="6">
        <v>21</v>
      </c>
      <c r="M456" s="6">
        <v>21</v>
      </c>
      <c r="N456" s="6">
        <v>19.288570119999999</v>
      </c>
      <c r="O456" s="9">
        <v>17.141999999999999</v>
      </c>
      <c r="P456" cm="1">
        <f t="array" ref="P456">_xlfn._xlws.FILTER(Table3[[#All],[Name]],(Table3[[#All],[Polygon]]=$A456)*(Table3[[#All],[Period]]=P$1)*((Table3[[#All],[Variables ]]=$AF$3)+(Table3[[#All],[Variables ]]=$AF$2)+(Table3[[#All],[Variables ]]=$AF$4)),0)</f>
        <v>0</v>
      </c>
      <c r="Q456" t="e" cm="1" vm="2">
        <f t="array" aca="1" ref="Q456" ca="1">_xlfn._xlws.FILTER(Table3[[#All],[Name]],(Table3[[#All],[Polygon]]=$A456)*(Table3[[#All],[Period]]=Q$1)*((Table3[[#All],[Variables ]]=$AF$3)+(Table3[[#All],[Variables ]]=$AF$2)+(Table3[[#All],[Variables ]]=$AF$4)),0)</f>
        <v>#VALUE!</v>
      </c>
      <c r="R456" t="str" cm="1">
        <f t="array" ref="R456">_xlfn._xlws.FILTER(Table3[[#All],[Name]],(Table3[[#All],[Polygon]]=$A456)*(Table3[[#All],[Period]]=R$1)*((Table3[[#All],[Variables ]]=$AF$3)+(Table3[[#All],[Variables ]]=$AF$2)+(Table3[[#All],[Variables ]]=$AF$4)),0)</f>
        <v>AH</v>
      </c>
      <c r="S456" t="str" cm="1">
        <f t="array" ref="S456">_xlfn._xlws.FILTER(Table3[[#All],[Name]],(Table3[[#All],[Polygon]]=$A456)*(Table3[[#All],[Period]]=S$1)*((Table3[[#All],[Variables ]]=$AF$3)+(Table3[[#All],[Variables ]]=$AF$2)+(Table3[[#All],[Variables ]]=$AF$4)),0)</f>
        <v>AH</v>
      </c>
      <c r="T456" cm="1">
        <f t="array" ref="T456">_xlfn._xlws.FILTER(Table3[[#All],[Name]],(Table3[[#All],[Polygon]]=$A456)*(Table3[[#All],[Period]]=T$1)*((Table3[[#All],[Variables ]]=$AF$3)+(Table3[[#All],[Variables ]]=$AF$2)+(Table3[[#All],[Variables ]]=$AF$4)),0)</f>
        <v>0</v>
      </c>
      <c r="U456" cm="1">
        <f t="array" ref="U456">_xlfn._xlws.FILTER(Table3[[#All],[Name]],(Table3[[#All],[Polygon]]=$A456)*(Table3[[#All],[Period]]=U$1)*((Table3[[#All],[Variables ]]=$AF$3)+(Table3[[#All],[Variables ]]=$AF$2)+(Table3[[#All],[Variables ]]=$AF$4)),0)</f>
        <v>0</v>
      </c>
      <c r="V456" cm="1">
        <f t="array" ref="V456">_xlfn._xlws.FILTER(Table3[[#All],[Name]],(Table3[[#All],[Polygon]]=$A456)*(Table3[[#All],[Period]]=V$1)*((Table3[[#All],[Variables ]]=$AF$3)+(Table3[[#All],[Variables ]]=$AF$2)+(Table3[[#All],[Variables ]]=$AF$4)),0)</f>
        <v>0</v>
      </c>
      <c r="W456" t="str" cm="1">
        <f t="array" ref="W456">_xlfn._xlws.FILTER(Table3[[#All],[Name]],(Table3[[#All],[Polygon]]=$A456)*(Table3[[#All],[Period]]=W$1)*((Table3[[#All],[Variables ]]=$AF$3)+(Table3[[#All],[Variables ]]=$AF$2)+(Table3[[#All],[Variables ]]=$AF$4)),0)</f>
        <v>PCT</v>
      </c>
      <c r="X456" t="str" cm="1">
        <f t="array" ref="X456">_xlfn._xlws.FILTER(Table3[[#All],[Name]],(Table3[[#All],[Polygon]]=$A456)*(Table3[[#All],[Period]]=X$1)*((Table3[[#All],[Variables ]]=$AF$3)+(Table3[[#All],[Variables ]]=$AF$2)+(Table3[[#All],[Variables ]]=$AF$4)),0)</f>
        <v>AH</v>
      </c>
      <c r="Y456" t="str" cm="1">
        <f t="array" ref="Y456">_xlfn._xlws.FILTER(Table3[[#All],[Name]],(Table3[[#All],[Polygon]]=$A456)*(Table3[[#All],[Period]]=Y$1)*((Table3[[#All],[Variables ]]=$AF$3)+(Table3[[#All],[Variables ]]=$AF$2)+(Table3[[#All],[Variables ]]=$AF$4)),0)</f>
        <v>AH</v>
      </c>
      <c r="Z456" cm="1">
        <f t="array" ref="Z456">_xlfn._xlws.FILTER(Table3[[#All],[Name]],(Table3[[#All],[Polygon]]=$A456)*(Table3[[#All],[Period]]=Z$1)*((Table3[[#All],[Variables ]]=$AF$3)+(Table3[[#All],[Variables ]]=$AF$2)+(Table3[[#All],[Variables ]]=$AF$4)),0)</f>
        <v>0</v>
      </c>
      <c r="AA456" cm="1">
        <f t="array" ref="AA456">_xlfn._xlws.FILTER(Table3[[#All],[Name]],(Table3[[#All],[Polygon]]=$A456)*(Table3[[#All],[Period]]=AA$1)*((Table3[[#All],[Variables ]]=$AF$3)+(Table3[[#All],[Variables ]]=$AF$2)+(Table3[[#All],[Variables ]]=$AF$4)),0)</f>
        <v>0</v>
      </c>
      <c r="AB456" cm="1">
        <f t="array" ref="AB456">_xlfn._xlws.FILTER(Table3[[#All],[Name]],(Table3[[#All],[Polygon]]=$A456)*(Table3[[#All],[Period]]=AB$1)*((Table3[[#All],[Variables ]]=$AF$3)+(Table3[[#All],[Variables ]]=$AF$2)+(Table3[[#All],[Variables ]]=$AF$4)),0)</f>
        <v>0</v>
      </c>
      <c r="AC456" cm="1">
        <f t="array" ref="AC456">_xlfn._xlws.FILTER(Table3[[#All],[Name]],(Table3[[#All],[Polygon]]=$A456)*(Table3[[#All],[Period]]=AC$1)*((Table3[[#All],[Variables ]]=$AF$3)+(Table3[[#All],[Variables ]]=$AF$2)+(Table3[[#All],[Variables ]]=$AF$4)),0)</f>
        <v>0</v>
      </c>
      <c r="AD456" cm="1">
        <f t="array" ref="AD456">_xlfn._xlws.FILTER(Table3[[#All],[Name]],(Table3[[#All],[Polygon]]=$A456)*(Table3[[#All],[Period]]=AD$1)*((Table3[[#All],[Variables ]]=$AF$3)+(Table3[[#All],[Variables ]]=$AF$2)+(Table3[[#All],[Variables ]]=$AF$4)),0)</f>
        <v>0</v>
      </c>
    </row>
    <row r="457" spans="1:30" x14ac:dyDescent="0.35">
      <c r="A457" s="3">
        <v>46</v>
      </c>
      <c r="B457" s="4" t="s">
        <v>1384</v>
      </c>
      <c r="C457" s="10">
        <v>38.999831829999998</v>
      </c>
      <c r="D457" s="4" t="s">
        <v>1466</v>
      </c>
      <c r="E457" s="4">
        <v>0</v>
      </c>
      <c r="F457" s="4">
        <v>4</v>
      </c>
      <c r="G457" s="4">
        <v>6</v>
      </c>
      <c r="H457" s="4"/>
      <c r="I457" s="4">
        <v>0</v>
      </c>
      <c r="J457" s="4">
        <v>0</v>
      </c>
      <c r="K457" s="4" t="s">
        <v>1362</v>
      </c>
      <c r="L457" s="4">
        <v>800</v>
      </c>
      <c r="M457" s="4">
        <v>800</v>
      </c>
      <c r="N457" s="4">
        <v>51.194460190000001</v>
      </c>
      <c r="O457" s="11">
        <v>11.824999999999999</v>
      </c>
      <c r="P457" cm="1">
        <f t="array" ref="P457">_xlfn._xlws.FILTER(Table3[[#All],[Name]],(Table3[[#All],[Polygon]]=$A457)*(Table3[[#All],[Period]]=P$1)*((Table3[[#All],[Variables ]]=$AF$3)+(Table3[[#All],[Variables ]]=$AF$2)+(Table3[[#All],[Variables ]]=$AF$4)),0)</f>
        <v>0</v>
      </c>
      <c r="Q457" t="e" cm="1" vm="2">
        <f t="array" aca="1" ref="Q457" ca="1">_xlfn._xlws.FILTER(Table3[[#All],[Name]],(Table3[[#All],[Polygon]]=$A457)*(Table3[[#All],[Period]]=Q$1)*((Table3[[#All],[Variables ]]=$AF$3)+(Table3[[#All],[Variables ]]=$AF$2)+(Table3[[#All],[Variables ]]=$AF$4)),0)</f>
        <v>#VALUE!</v>
      </c>
      <c r="R457" t="str" cm="1">
        <f t="array" ref="R457">_xlfn._xlws.FILTER(Table3[[#All],[Name]],(Table3[[#All],[Polygon]]=$A457)*(Table3[[#All],[Period]]=R$1)*((Table3[[#All],[Variables ]]=$AF$3)+(Table3[[#All],[Variables ]]=$AF$2)+(Table3[[#All],[Variables ]]=$AF$4)),0)</f>
        <v>AH</v>
      </c>
      <c r="S457" t="str" cm="1">
        <f t="array" ref="S457">_xlfn._xlws.FILTER(Table3[[#All],[Name]],(Table3[[#All],[Polygon]]=$A457)*(Table3[[#All],[Period]]=S$1)*((Table3[[#All],[Variables ]]=$AF$3)+(Table3[[#All],[Variables ]]=$AF$2)+(Table3[[#All],[Variables ]]=$AF$4)),0)</f>
        <v>AH</v>
      </c>
      <c r="T457" cm="1">
        <f t="array" ref="T457">_xlfn._xlws.FILTER(Table3[[#All],[Name]],(Table3[[#All],[Polygon]]=$A457)*(Table3[[#All],[Period]]=T$1)*((Table3[[#All],[Variables ]]=$AF$3)+(Table3[[#All],[Variables ]]=$AF$2)+(Table3[[#All],[Variables ]]=$AF$4)),0)</f>
        <v>0</v>
      </c>
      <c r="U457" cm="1">
        <f t="array" ref="U457">_xlfn._xlws.FILTER(Table3[[#All],[Name]],(Table3[[#All],[Polygon]]=$A457)*(Table3[[#All],[Period]]=U$1)*((Table3[[#All],[Variables ]]=$AF$3)+(Table3[[#All],[Variables ]]=$AF$2)+(Table3[[#All],[Variables ]]=$AF$4)),0)</f>
        <v>0</v>
      </c>
      <c r="V457" cm="1">
        <f t="array" ref="V457">_xlfn._xlws.FILTER(Table3[[#All],[Name]],(Table3[[#All],[Polygon]]=$A457)*(Table3[[#All],[Period]]=V$1)*((Table3[[#All],[Variables ]]=$AF$3)+(Table3[[#All],[Variables ]]=$AF$2)+(Table3[[#All],[Variables ]]=$AF$4)),0)</f>
        <v>0</v>
      </c>
      <c r="W457" t="str" cm="1">
        <f t="array" ref="W457">_xlfn._xlws.FILTER(Table3[[#All],[Name]],(Table3[[#All],[Polygon]]=$A457)*(Table3[[#All],[Period]]=W$1)*((Table3[[#All],[Variables ]]=$AF$3)+(Table3[[#All],[Variables ]]=$AF$2)+(Table3[[#All],[Variables ]]=$AF$4)),0)</f>
        <v>PCT</v>
      </c>
      <c r="X457" t="str" cm="1">
        <f t="array" ref="X457">_xlfn._xlws.FILTER(Table3[[#All],[Name]],(Table3[[#All],[Polygon]]=$A457)*(Table3[[#All],[Period]]=X$1)*((Table3[[#All],[Variables ]]=$AF$3)+(Table3[[#All],[Variables ]]=$AF$2)+(Table3[[#All],[Variables ]]=$AF$4)),0)</f>
        <v>AH</v>
      </c>
      <c r="Y457" t="str" cm="1">
        <f t="array" ref="Y457">_xlfn._xlws.FILTER(Table3[[#All],[Name]],(Table3[[#All],[Polygon]]=$A457)*(Table3[[#All],[Period]]=Y$1)*((Table3[[#All],[Variables ]]=$AF$3)+(Table3[[#All],[Variables ]]=$AF$2)+(Table3[[#All],[Variables ]]=$AF$4)),0)</f>
        <v>AH</v>
      </c>
      <c r="Z457" cm="1">
        <f t="array" ref="Z457">_xlfn._xlws.FILTER(Table3[[#All],[Name]],(Table3[[#All],[Polygon]]=$A457)*(Table3[[#All],[Period]]=Z$1)*((Table3[[#All],[Variables ]]=$AF$3)+(Table3[[#All],[Variables ]]=$AF$2)+(Table3[[#All],[Variables ]]=$AF$4)),0)</f>
        <v>0</v>
      </c>
      <c r="AA457" cm="1">
        <f t="array" ref="AA457">_xlfn._xlws.FILTER(Table3[[#All],[Name]],(Table3[[#All],[Polygon]]=$A457)*(Table3[[#All],[Period]]=AA$1)*((Table3[[#All],[Variables ]]=$AF$3)+(Table3[[#All],[Variables ]]=$AF$2)+(Table3[[#All],[Variables ]]=$AF$4)),0)</f>
        <v>0</v>
      </c>
      <c r="AB457" cm="1">
        <f t="array" ref="AB457">_xlfn._xlws.FILTER(Table3[[#All],[Name]],(Table3[[#All],[Polygon]]=$A457)*(Table3[[#All],[Period]]=AB$1)*((Table3[[#All],[Variables ]]=$AF$3)+(Table3[[#All],[Variables ]]=$AF$2)+(Table3[[#All],[Variables ]]=$AF$4)),0)</f>
        <v>0</v>
      </c>
      <c r="AC457" cm="1">
        <f t="array" ref="AC457">_xlfn._xlws.FILTER(Table3[[#All],[Name]],(Table3[[#All],[Polygon]]=$A457)*(Table3[[#All],[Period]]=AC$1)*((Table3[[#All],[Variables ]]=$AF$3)+(Table3[[#All],[Variables ]]=$AF$2)+(Table3[[#All],[Variables ]]=$AF$4)),0)</f>
        <v>0</v>
      </c>
      <c r="AD457" cm="1">
        <f t="array" ref="AD457">_xlfn._xlws.FILTER(Table3[[#All],[Name]],(Table3[[#All],[Polygon]]=$A457)*(Table3[[#All],[Period]]=AD$1)*((Table3[[#All],[Variables ]]=$AF$3)+(Table3[[#All],[Variables ]]=$AF$2)+(Table3[[#All],[Variables ]]=$AF$4)),0)</f>
        <v>0</v>
      </c>
    </row>
    <row r="458" spans="1:30" x14ac:dyDescent="0.35">
      <c r="A458" s="5">
        <v>46</v>
      </c>
      <c r="B458" s="6" t="s">
        <v>1384</v>
      </c>
      <c r="C458" s="8">
        <v>38.999831829999998</v>
      </c>
      <c r="D458" s="6" t="s">
        <v>1466</v>
      </c>
      <c r="E458" s="6">
        <v>0</v>
      </c>
      <c r="F458" s="6">
        <v>4</v>
      </c>
      <c r="G458" s="6">
        <v>6</v>
      </c>
      <c r="H458" s="6"/>
      <c r="I458" s="6">
        <v>0</v>
      </c>
      <c r="J458" s="6">
        <v>0</v>
      </c>
      <c r="K458" s="6" t="s">
        <v>1362</v>
      </c>
      <c r="L458" s="6">
        <v>660</v>
      </c>
      <c r="M458" s="6">
        <v>660</v>
      </c>
      <c r="N458" s="6">
        <v>43.945897410000001</v>
      </c>
      <c r="O458" s="9">
        <v>2.46</v>
      </c>
      <c r="P458" cm="1">
        <f t="array" ref="P458">_xlfn._xlws.FILTER(Table3[[#All],[Name]],(Table3[[#All],[Polygon]]=$A458)*(Table3[[#All],[Period]]=P$1)*((Table3[[#All],[Variables ]]=$AF$3)+(Table3[[#All],[Variables ]]=$AF$2)+(Table3[[#All],[Variables ]]=$AF$4)),0)</f>
        <v>0</v>
      </c>
      <c r="Q458" t="e" cm="1" vm="2">
        <f t="array" aca="1" ref="Q458" ca="1">_xlfn._xlws.FILTER(Table3[[#All],[Name]],(Table3[[#All],[Polygon]]=$A458)*(Table3[[#All],[Period]]=Q$1)*((Table3[[#All],[Variables ]]=$AF$3)+(Table3[[#All],[Variables ]]=$AF$2)+(Table3[[#All],[Variables ]]=$AF$4)),0)</f>
        <v>#VALUE!</v>
      </c>
      <c r="R458" t="str" cm="1">
        <f t="array" ref="R458">_xlfn._xlws.FILTER(Table3[[#All],[Name]],(Table3[[#All],[Polygon]]=$A458)*(Table3[[#All],[Period]]=R$1)*((Table3[[#All],[Variables ]]=$AF$3)+(Table3[[#All],[Variables ]]=$AF$2)+(Table3[[#All],[Variables ]]=$AF$4)),0)</f>
        <v>AH</v>
      </c>
      <c r="S458" t="str" cm="1">
        <f t="array" ref="S458">_xlfn._xlws.FILTER(Table3[[#All],[Name]],(Table3[[#All],[Polygon]]=$A458)*(Table3[[#All],[Period]]=S$1)*((Table3[[#All],[Variables ]]=$AF$3)+(Table3[[#All],[Variables ]]=$AF$2)+(Table3[[#All],[Variables ]]=$AF$4)),0)</f>
        <v>AH</v>
      </c>
      <c r="T458" cm="1">
        <f t="array" ref="T458">_xlfn._xlws.FILTER(Table3[[#All],[Name]],(Table3[[#All],[Polygon]]=$A458)*(Table3[[#All],[Period]]=T$1)*((Table3[[#All],[Variables ]]=$AF$3)+(Table3[[#All],[Variables ]]=$AF$2)+(Table3[[#All],[Variables ]]=$AF$4)),0)</f>
        <v>0</v>
      </c>
      <c r="U458" cm="1">
        <f t="array" ref="U458">_xlfn._xlws.FILTER(Table3[[#All],[Name]],(Table3[[#All],[Polygon]]=$A458)*(Table3[[#All],[Period]]=U$1)*((Table3[[#All],[Variables ]]=$AF$3)+(Table3[[#All],[Variables ]]=$AF$2)+(Table3[[#All],[Variables ]]=$AF$4)),0)</f>
        <v>0</v>
      </c>
      <c r="V458" cm="1">
        <f t="array" ref="V458">_xlfn._xlws.FILTER(Table3[[#All],[Name]],(Table3[[#All],[Polygon]]=$A458)*(Table3[[#All],[Period]]=V$1)*((Table3[[#All],[Variables ]]=$AF$3)+(Table3[[#All],[Variables ]]=$AF$2)+(Table3[[#All],[Variables ]]=$AF$4)),0)</f>
        <v>0</v>
      </c>
      <c r="W458" t="str" cm="1">
        <f t="array" ref="W458">_xlfn._xlws.FILTER(Table3[[#All],[Name]],(Table3[[#All],[Polygon]]=$A458)*(Table3[[#All],[Period]]=W$1)*((Table3[[#All],[Variables ]]=$AF$3)+(Table3[[#All],[Variables ]]=$AF$2)+(Table3[[#All],[Variables ]]=$AF$4)),0)</f>
        <v>PCT</v>
      </c>
      <c r="X458" t="str" cm="1">
        <f t="array" ref="X458">_xlfn._xlws.FILTER(Table3[[#All],[Name]],(Table3[[#All],[Polygon]]=$A458)*(Table3[[#All],[Period]]=X$1)*((Table3[[#All],[Variables ]]=$AF$3)+(Table3[[#All],[Variables ]]=$AF$2)+(Table3[[#All],[Variables ]]=$AF$4)),0)</f>
        <v>AH</v>
      </c>
      <c r="Y458" t="str" cm="1">
        <f t="array" ref="Y458">_xlfn._xlws.FILTER(Table3[[#All],[Name]],(Table3[[#All],[Polygon]]=$A458)*(Table3[[#All],[Period]]=Y$1)*((Table3[[#All],[Variables ]]=$AF$3)+(Table3[[#All],[Variables ]]=$AF$2)+(Table3[[#All],[Variables ]]=$AF$4)),0)</f>
        <v>AH</v>
      </c>
      <c r="Z458" cm="1">
        <f t="array" ref="Z458">_xlfn._xlws.FILTER(Table3[[#All],[Name]],(Table3[[#All],[Polygon]]=$A458)*(Table3[[#All],[Period]]=Z$1)*((Table3[[#All],[Variables ]]=$AF$3)+(Table3[[#All],[Variables ]]=$AF$2)+(Table3[[#All],[Variables ]]=$AF$4)),0)</f>
        <v>0</v>
      </c>
      <c r="AA458" cm="1">
        <f t="array" ref="AA458">_xlfn._xlws.FILTER(Table3[[#All],[Name]],(Table3[[#All],[Polygon]]=$A458)*(Table3[[#All],[Period]]=AA$1)*((Table3[[#All],[Variables ]]=$AF$3)+(Table3[[#All],[Variables ]]=$AF$2)+(Table3[[#All],[Variables ]]=$AF$4)),0)</f>
        <v>0</v>
      </c>
      <c r="AB458" cm="1">
        <f t="array" ref="AB458">_xlfn._xlws.FILTER(Table3[[#All],[Name]],(Table3[[#All],[Polygon]]=$A458)*(Table3[[#All],[Period]]=AB$1)*((Table3[[#All],[Variables ]]=$AF$3)+(Table3[[#All],[Variables ]]=$AF$2)+(Table3[[#All],[Variables ]]=$AF$4)),0)</f>
        <v>0</v>
      </c>
      <c r="AC458" cm="1">
        <f t="array" ref="AC458">_xlfn._xlws.FILTER(Table3[[#All],[Name]],(Table3[[#All],[Polygon]]=$A458)*(Table3[[#All],[Period]]=AC$1)*((Table3[[#All],[Variables ]]=$AF$3)+(Table3[[#All],[Variables ]]=$AF$2)+(Table3[[#All],[Variables ]]=$AF$4)),0)</f>
        <v>0</v>
      </c>
      <c r="AD458" cm="1">
        <f t="array" ref="AD458">_xlfn._xlws.FILTER(Table3[[#All],[Name]],(Table3[[#All],[Polygon]]=$A458)*(Table3[[#All],[Period]]=AD$1)*((Table3[[#All],[Variables ]]=$AF$3)+(Table3[[#All],[Variables ]]=$AF$2)+(Table3[[#All],[Variables ]]=$AF$4)),0)</f>
        <v>0</v>
      </c>
    </row>
    <row r="459" spans="1:30" x14ac:dyDescent="0.35">
      <c r="A459" s="3">
        <v>46</v>
      </c>
      <c r="B459" s="4" t="s">
        <v>1384</v>
      </c>
      <c r="C459" s="10">
        <v>38.999831829999998</v>
      </c>
      <c r="D459" s="4" t="s">
        <v>1466</v>
      </c>
      <c r="E459" s="4">
        <v>0</v>
      </c>
      <c r="F459" s="4">
        <v>4</v>
      </c>
      <c r="G459" s="4">
        <v>6</v>
      </c>
      <c r="H459" s="4"/>
      <c r="I459" s="4">
        <v>0</v>
      </c>
      <c r="J459" s="4">
        <v>0</v>
      </c>
      <c r="K459" s="4" t="s">
        <v>1362</v>
      </c>
      <c r="L459" s="4">
        <v>764</v>
      </c>
      <c r="M459" s="4">
        <v>764</v>
      </c>
      <c r="N459" s="4">
        <v>64.051350380000002</v>
      </c>
      <c r="O459" s="11">
        <v>4.5810000000000004</v>
      </c>
      <c r="P459" cm="1">
        <f t="array" ref="P459">_xlfn._xlws.FILTER(Table3[[#All],[Name]],(Table3[[#All],[Polygon]]=$A459)*(Table3[[#All],[Period]]=P$1)*((Table3[[#All],[Variables ]]=$AF$3)+(Table3[[#All],[Variables ]]=$AF$2)+(Table3[[#All],[Variables ]]=$AF$4)),0)</f>
        <v>0</v>
      </c>
      <c r="Q459" t="e" cm="1" vm="2">
        <f t="array" aca="1" ref="Q459" ca="1">_xlfn._xlws.FILTER(Table3[[#All],[Name]],(Table3[[#All],[Polygon]]=$A459)*(Table3[[#All],[Period]]=Q$1)*((Table3[[#All],[Variables ]]=$AF$3)+(Table3[[#All],[Variables ]]=$AF$2)+(Table3[[#All],[Variables ]]=$AF$4)),0)</f>
        <v>#VALUE!</v>
      </c>
      <c r="R459" t="str" cm="1">
        <f t="array" ref="R459">_xlfn._xlws.FILTER(Table3[[#All],[Name]],(Table3[[#All],[Polygon]]=$A459)*(Table3[[#All],[Period]]=R$1)*((Table3[[#All],[Variables ]]=$AF$3)+(Table3[[#All],[Variables ]]=$AF$2)+(Table3[[#All],[Variables ]]=$AF$4)),0)</f>
        <v>AH</v>
      </c>
      <c r="S459" t="str" cm="1">
        <f t="array" ref="S459">_xlfn._xlws.FILTER(Table3[[#All],[Name]],(Table3[[#All],[Polygon]]=$A459)*(Table3[[#All],[Period]]=S$1)*((Table3[[#All],[Variables ]]=$AF$3)+(Table3[[#All],[Variables ]]=$AF$2)+(Table3[[#All],[Variables ]]=$AF$4)),0)</f>
        <v>AH</v>
      </c>
      <c r="T459" cm="1">
        <f t="array" ref="T459">_xlfn._xlws.FILTER(Table3[[#All],[Name]],(Table3[[#All],[Polygon]]=$A459)*(Table3[[#All],[Period]]=T$1)*((Table3[[#All],[Variables ]]=$AF$3)+(Table3[[#All],[Variables ]]=$AF$2)+(Table3[[#All],[Variables ]]=$AF$4)),0)</f>
        <v>0</v>
      </c>
      <c r="U459" cm="1">
        <f t="array" ref="U459">_xlfn._xlws.FILTER(Table3[[#All],[Name]],(Table3[[#All],[Polygon]]=$A459)*(Table3[[#All],[Period]]=U$1)*((Table3[[#All],[Variables ]]=$AF$3)+(Table3[[#All],[Variables ]]=$AF$2)+(Table3[[#All],[Variables ]]=$AF$4)),0)</f>
        <v>0</v>
      </c>
      <c r="V459" cm="1">
        <f t="array" ref="V459">_xlfn._xlws.FILTER(Table3[[#All],[Name]],(Table3[[#All],[Polygon]]=$A459)*(Table3[[#All],[Period]]=V$1)*((Table3[[#All],[Variables ]]=$AF$3)+(Table3[[#All],[Variables ]]=$AF$2)+(Table3[[#All],[Variables ]]=$AF$4)),0)</f>
        <v>0</v>
      </c>
      <c r="W459" t="str" cm="1">
        <f t="array" ref="W459">_xlfn._xlws.FILTER(Table3[[#All],[Name]],(Table3[[#All],[Polygon]]=$A459)*(Table3[[#All],[Period]]=W$1)*((Table3[[#All],[Variables ]]=$AF$3)+(Table3[[#All],[Variables ]]=$AF$2)+(Table3[[#All],[Variables ]]=$AF$4)),0)</f>
        <v>PCT</v>
      </c>
      <c r="X459" t="str" cm="1">
        <f t="array" ref="X459">_xlfn._xlws.FILTER(Table3[[#All],[Name]],(Table3[[#All],[Polygon]]=$A459)*(Table3[[#All],[Period]]=X$1)*((Table3[[#All],[Variables ]]=$AF$3)+(Table3[[#All],[Variables ]]=$AF$2)+(Table3[[#All],[Variables ]]=$AF$4)),0)</f>
        <v>AH</v>
      </c>
      <c r="Y459" t="str" cm="1">
        <f t="array" ref="Y459">_xlfn._xlws.FILTER(Table3[[#All],[Name]],(Table3[[#All],[Polygon]]=$A459)*(Table3[[#All],[Period]]=Y$1)*((Table3[[#All],[Variables ]]=$AF$3)+(Table3[[#All],[Variables ]]=$AF$2)+(Table3[[#All],[Variables ]]=$AF$4)),0)</f>
        <v>AH</v>
      </c>
      <c r="Z459" cm="1">
        <f t="array" ref="Z459">_xlfn._xlws.FILTER(Table3[[#All],[Name]],(Table3[[#All],[Polygon]]=$A459)*(Table3[[#All],[Period]]=Z$1)*((Table3[[#All],[Variables ]]=$AF$3)+(Table3[[#All],[Variables ]]=$AF$2)+(Table3[[#All],[Variables ]]=$AF$4)),0)</f>
        <v>0</v>
      </c>
      <c r="AA459" cm="1">
        <f t="array" ref="AA459">_xlfn._xlws.FILTER(Table3[[#All],[Name]],(Table3[[#All],[Polygon]]=$A459)*(Table3[[#All],[Period]]=AA$1)*((Table3[[#All],[Variables ]]=$AF$3)+(Table3[[#All],[Variables ]]=$AF$2)+(Table3[[#All],[Variables ]]=$AF$4)),0)</f>
        <v>0</v>
      </c>
      <c r="AB459" cm="1">
        <f t="array" ref="AB459">_xlfn._xlws.FILTER(Table3[[#All],[Name]],(Table3[[#All],[Polygon]]=$A459)*(Table3[[#All],[Period]]=AB$1)*((Table3[[#All],[Variables ]]=$AF$3)+(Table3[[#All],[Variables ]]=$AF$2)+(Table3[[#All],[Variables ]]=$AF$4)),0)</f>
        <v>0</v>
      </c>
      <c r="AC459" cm="1">
        <f t="array" ref="AC459">_xlfn._xlws.FILTER(Table3[[#All],[Name]],(Table3[[#All],[Polygon]]=$A459)*(Table3[[#All],[Period]]=AC$1)*((Table3[[#All],[Variables ]]=$AF$3)+(Table3[[#All],[Variables ]]=$AF$2)+(Table3[[#All],[Variables ]]=$AF$4)),0)</f>
        <v>0</v>
      </c>
      <c r="AD459" cm="1">
        <f t="array" ref="AD459">_xlfn._xlws.FILTER(Table3[[#All],[Name]],(Table3[[#All],[Polygon]]=$A459)*(Table3[[#All],[Period]]=AD$1)*((Table3[[#All],[Variables ]]=$AF$3)+(Table3[[#All],[Variables ]]=$AF$2)+(Table3[[#All],[Variables ]]=$AF$4)),0)</f>
        <v>0</v>
      </c>
    </row>
    <row r="460" spans="1:30" x14ac:dyDescent="0.35">
      <c r="A460" s="5">
        <v>46</v>
      </c>
      <c r="B460" s="6" t="s">
        <v>1384</v>
      </c>
      <c r="C460" s="8">
        <v>38.999831829999998</v>
      </c>
      <c r="D460" s="6" t="s">
        <v>1466</v>
      </c>
      <c r="E460" s="6">
        <v>0</v>
      </c>
      <c r="F460" s="6">
        <v>4</v>
      </c>
      <c r="G460" s="6">
        <v>6</v>
      </c>
      <c r="H460" s="6"/>
      <c r="I460" s="6">
        <v>0</v>
      </c>
      <c r="J460" s="6">
        <v>0</v>
      </c>
      <c r="K460" s="6" t="s">
        <v>1362</v>
      </c>
      <c r="L460" s="6">
        <v>760</v>
      </c>
      <c r="M460" s="6">
        <v>760</v>
      </c>
      <c r="N460" s="6">
        <v>18.076093060000002</v>
      </c>
      <c r="O460" s="9">
        <v>5.2030000000000003</v>
      </c>
      <c r="P460" cm="1">
        <f t="array" ref="P460">_xlfn._xlws.FILTER(Table3[[#All],[Name]],(Table3[[#All],[Polygon]]=$A460)*(Table3[[#All],[Period]]=P$1)*((Table3[[#All],[Variables ]]=$AF$3)+(Table3[[#All],[Variables ]]=$AF$2)+(Table3[[#All],[Variables ]]=$AF$4)),0)</f>
        <v>0</v>
      </c>
      <c r="Q460" t="e" cm="1" vm="2">
        <f t="array" aca="1" ref="Q460" ca="1">_xlfn._xlws.FILTER(Table3[[#All],[Name]],(Table3[[#All],[Polygon]]=$A460)*(Table3[[#All],[Period]]=Q$1)*((Table3[[#All],[Variables ]]=$AF$3)+(Table3[[#All],[Variables ]]=$AF$2)+(Table3[[#All],[Variables ]]=$AF$4)),0)</f>
        <v>#VALUE!</v>
      </c>
      <c r="R460" t="str" cm="1">
        <f t="array" ref="R460">_xlfn._xlws.FILTER(Table3[[#All],[Name]],(Table3[[#All],[Polygon]]=$A460)*(Table3[[#All],[Period]]=R$1)*((Table3[[#All],[Variables ]]=$AF$3)+(Table3[[#All],[Variables ]]=$AF$2)+(Table3[[#All],[Variables ]]=$AF$4)),0)</f>
        <v>AH</v>
      </c>
      <c r="S460" t="str" cm="1">
        <f t="array" ref="S460">_xlfn._xlws.FILTER(Table3[[#All],[Name]],(Table3[[#All],[Polygon]]=$A460)*(Table3[[#All],[Period]]=S$1)*((Table3[[#All],[Variables ]]=$AF$3)+(Table3[[#All],[Variables ]]=$AF$2)+(Table3[[#All],[Variables ]]=$AF$4)),0)</f>
        <v>AH</v>
      </c>
      <c r="T460" cm="1">
        <f t="array" ref="T460">_xlfn._xlws.FILTER(Table3[[#All],[Name]],(Table3[[#All],[Polygon]]=$A460)*(Table3[[#All],[Period]]=T$1)*((Table3[[#All],[Variables ]]=$AF$3)+(Table3[[#All],[Variables ]]=$AF$2)+(Table3[[#All],[Variables ]]=$AF$4)),0)</f>
        <v>0</v>
      </c>
      <c r="U460" cm="1">
        <f t="array" ref="U460">_xlfn._xlws.FILTER(Table3[[#All],[Name]],(Table3[[#All],[Polygon]]=$A460)*(Table3[[#All],[Period]]=U$1)*((Table3[[#All],[Variables ]]=$AF$3)+(Table3[[#All],[Variables ]]=$AF$2)+(Table3[[#All],[Variables ]]=$AF$4)),0)</f>
        <v>0</v>
      </c>
      <c r="V460" cm="1">
        <f t="array" ref="V460">_xlfn._xlws.FILTER(Table3[[#All],[Name]],(Table3[[#All],[Polygon]]=$A460)*(Table3[[#All],[Period]]=V$1)*((Table3[[#All],[Variables ]]=$AF$3)+(Table3[[#All],[Variables ]]=$AF$2)+(Table3[[#All],[Variables ]]=$AF$4)),0)</f>
        <v>0</v>
      </c>
      <c r="W460" t="str" cm="1">
        <f t="array" ref="W460">_xlfn._xlws.FILTER(Table3[[#All],[Name]],(Table3[[#All],[Polygon]]=$A460)*(Table3[[#All],[Period]]=W$1)*((Table3[[#All],[Variables ]]=$AF$3)+(Table3[[#All],[Variables ]]=$AF$2)+(Table3[[#All],[Variables ]]=$AF$4)),0)</f>
        <v>PCT</v>
      </c>
      <c r="X460" t="str" cm="1">
        <f t="array" ref="X460">_xlfn._xlws.FILTER(Table3[[#All],[Name]],(Table3[[#All],[Polygon]]=$A460)*(Table3[[#All],[Period]]=X$1)*((Table3[[#All],[Variables ]]=$AF$3)+(Table3[[#All],[Variables ]]=$AF$2)+(Table3[[#All],[Variables ]]=$AF$4)),0)</f>
        <v>AH</v>
      </c>
      <c r="Y460" t="str" cm="1">
        <f t="array" ref="Y460">_xlfn._xlws.FILTER(Table3[[#All],[Name]],(Table3[[#All],[Polygon]]=$A460)*(Table3[[#All],[Period]]=Y$1)*((Table3[[#All],[Variables ]]=$AF$3)+(Table3[[#All],[Variables ]]=$AF$2)+(Table3[[#All],[Variables ]]=$AF$4)),0)</f>
        <v>AH</v>
      </c>
      <c r="Z460" cm="1">
        <f t="array" ref="Z460">_xlfn._xlws.FILTER(Table3[[#All],[Name]],(Table3[[#All],[Polygon]]=$A460)*(Table3[[#All],[Period]]=Z$1)*((Table3[[#All],[Variables ]]=$AF$3)+(Table3[[#All],[Variables ]]=$AF$2)+(Table3[[#All],[Variables ]]=$AF$4)),0)</f>
        <v>0</v>
      </c>
      <c r="AA460" cm="1">
        <f t="array" ref="AA460">_xlfn._xlws.FILTER(Table3[[#All],[Name]],(Table3[[#All],[Polygon]]=$A460)*(Table3[[#All],[Period]]=AA$1)*((Table3[[#All],[Variables ]]=$AF$3)+(Table3[[#All],[Variables ]]=$AF$2)+(Table3[[#All],[Variables ]]=$AF$4)),0)</f>
        <v>0</v>
      </c>
      <c r="AB460" cm="1">
        <f t="array" ref="AB460">_xlfn._xlws.FILTER(Table3[[#All],[Name]],(Table3[[#All],[Polygon]]=$A460)*(Table3[[#All],[Period]]=AB$1)*((Table3[[#All],[Variables ]]=$AF$3)+(Table3[[#All],[Variables ]]=$AF$2)+(Table3[[#All],[Variables ]]=$AF$4)),0)</f>
        <v>0</v>
      </c>
      <c r="AC460" cm="1">
        <f t="array" ref="AC460">_xlfn._xlws.FILTER(Table3[[#All],[Name]],(Table3[[#All],[Polygon]]=$A460)*(Table3[[#All],[Period]]=AC$1)*((Table3[[#All],[Variables ]]=$AF$3)+(Table3[[#All],[Variables ]]=$AF$2)+(Table3[[#All],[Variables ]]=$AF$4)),0)</f>
        <v>0</v>
      </c>
      <c r="AD460" cm="1">
        <f t="array" ref="AD460">_xlfn._xlws.FILTER(Table3[[#All],[Name]],(Table3[[#All],[Polygon]]=$A460)*(Table3[[#All],[Period]]=AD$1)*((Table3[[#All],[Variables ]]=$AF$3)+(Table3[[#All],[Variables ]]=$AF$2)+(Table3[[#All],[Variables ]]=$AF$4)),0)</f>
        <v>0</v>
      </c>
    </row>
    <row r="461" spans="1:30" x14ac:dyDescent="0.35">
      <c r="A461" s="3">
        <v>47</v>
      </c>
      <c r="B461" s="4" t="s">
        <v>1903</v>
      </c>
      <c r="C461" s="10">
        <v>11.93632094</v>
      </c>
      <c r="D461" s="4" t="s">
        <v>1361</v>
      </c>
      <c r="E461" s="4">
        <v>0</v>
      </c>
      <c r="F461" s="4">
        <v>4</v>
      </c>
      <c r="G461" s="4">
        <v>5</v>
      </c>
      <c r="H461" s="4"/>
      <c r="I461" s="4">
        <v>0</v>
      </c>
      <c r="J461" s="4">
        <v>0</v>
      </c>
      <c r="K461" s="4" t="s">
        <v>1362</v>
      </c>
      <c r="L461" s="4">
        <v>72</v>
      </c>
      <c r="M461" s="4">
        <v>72</v>
      </c>
      <c r="N461" s="4">
        <v>23.616497450000001</v>
      </c>
      <c r="O461" s="11">
        <v>0</v>
      </c>
      <c r="P461" cm="1">
        <f t="array" ref="P461">_xlfn._xlws.FILTER(Table3[[#All],[Name]],(Table3[[#All],[Polygon]]=$A461)*(Table3[[#All],[Period]]=P$1)*((Table3[[#All],[Variables ]]=$AF$3)+(Table3[[#All],[Variables ]]=$AF$2)+(Table3[[#All],[Variables ]]=$AF$4)),0)</f>
        <v>0</v>
      </c>
      <c r="Q461" t="e" cm="1" vm="2">
        <f t="array" aca="1" ref="Q461" ca="1">_xlfn._xlws.FILTER(Table3[[#All],[Name]],(Table3[[#All],[Polygon]]=$A461)*(Table3[[#All],[Period]]=Q$1)*((Table3[[#All],[Variables ]]=$AF$3)+(Table3[[#All],[Variables ]]=$AF$2)+(Table3[[#All],[Variables ]]=$AF$4)),0)</f>
        <v>#VALUE!</v>
      </c>
      <c r="R461" t="str" cm="1">
        <f t="array" ref="R461">_xlfn._xlws.FILTER(Table3[[#All],[Name]],(Table3[[#All],[Polygon]]=$A461)*(Table3[[#All],[Period]]=R$1)*((Table3[[#All],[Variables ]]=$AF$3)+(Table3[[#All],[Variables ]]=$AF$2)+(Table3[[#All],[Variables ]]=$AF$4)),0)</f>
        <v>AH</v>
      </c>
      <c r="S461" t="str" cm="1">
        <f t="array" ref="S461">_xlfn._xlws.FILTER(Table3[[#All],[Name]],(Table3[[#All],[Polygon]]=$A461)*(Table3[[#All],[Period]]=S$1)*((Table3[[#All],[Variables ]]=$AF$3)+(Table3[[#All],[Variables ]]=$AF$2)+(Table3[[#All],[Variables ]]=$AF$4)),0)</f>
        <v>AH</v>
      </c>
      <c r="T461" t="str" cm="1">
        <f t="array" ref="T461">_xlfn._xlws.FILTER(Table3[[#All],[Name]],(Table3[[#All],[Polygon]]=$A461)*(Table3[[#All],[Period]]=T$1)*((Table3[[#All],[Variables ]]=$AF$3)+(Table3[[#All],[Variables ]]=$AF$2)+(Table3[[#All],[Variables ]]=$AF$4)),0)</f>
        <v>PCT</v>
      </c>
      <c r="U461" t="str" cm="1">
        <f t="array" ref="U461">_xlfn._xlws.FILTER(Table3[[#All],[Name]],(Table3[[#All],[Polygon]]=$A461)*(Table3[[#All],[Period]]=U$1)*((Table3[[#All],[Variables ]]=$AF$3)+(Table3[[#All],[Variables ]]=$AF$2)+(Table3[[#All],[Variables ]]=$AF$4)),0)</f>
        <v>AH</v>
      </c>
      <c r="V461" t="str" cm="1">
        <f t="array" ref="V461">_xlfn._xlws.FILTER(Table3[[#All],[Name]],(Table3[[#All],[Polygon]]=$A461)*(Table3[[#All],[Period]]=V$1)*((Table3[[#All],[Variables ]]=$AF$3)+(Table3[[#All],[Variables ]]=$AF$2)+(Table3[[#All],[Variables ]]=$AF$4)),0)</f>
        <v>AH</v>
      </c>
      <c r="W461" cm="1">
        <f t="array" ref="W461">_xlfn._xlws.FILTER(Table3[[#All],[Name]],(Table3[[#All],[Polygon]]=$A461)*(Table3[[#All],[Period]]=W$1)*((Table3[[#All],[Variables ]]=$AF$3)+(Table3[[#All],[Variables ]]=$AF$2)+(Table3[[#All],[Variables ]]=$AF$4)),0)</f>
        <v>0</v>
      </c>
      <c r="X461" cm="1">
        <f t="array" ref="X461">_xlfn._xlws.FILTER(Table3[[#All],[Name]],(Table3[[#All],[Polygon]]=$A461)*(Table3[[#All],[Period]]=X$1)*((Table3[[#All],[Variables ]]=$AF$3)+(Table3[[#All],[Variables ]]=$AF$2)+(Table3[[#All],[Variables ]]=$AF$4)),0)</f>
        <v>0</v>
      </c>
      <c r="Y461" cm="1">
        <f t="array" ref="Y461">_xlfn._xlws.FILTER(Table3[[#All],[Name]],(Table3[[#All],[Polygon]]=$A461)*(Table3[[#All],[Period]]=Y$1)*((Table3[[#All],[Variables ]]=$AF$3)+(Table3[[#All],[Variables ]]=$AF$2)+(Table3[[#All],[Variables ]]=$AF$4)),0)</f>
        <v>0</v>
      </c>
      <c r="Z461" cm="1">
        <f t="array" ref="Z461">_xlfn._xlws.FILTER(Table3[[#All],[Name]],(Table3[[#All],[Polygon]]=$A461)*(Table3[[#All],[Period]]=Z$1)*((Table3[[#All],[Variables ]]=$AF$3)+(Table3[[#All],[Variables ]]=$AF$2)+(Table3[[#All],[Variables ]]=$AF$4)),0)</f>
        <v>0</v>
      </c>
      <c r="AA461" cm="1">
        <f t="array" ref="AA461">_xlfn._xlws.FILTER(Table3[[#All],[Name]],(Table3[[#All],[Polygon]]=$A461)*(Table3[[#All],[Period]]=AA$1)*((Table3[[#All],[Variables ]]=$AF$3)+(Table3[[#All],[Variables ]]=$AF$2)+(Table3[[#All],[Variables ]]=$AF$4)),0)</f>
        <v>0</v>
      </c>
      <c r="AB461" cm="1">
        <f t="array" ref="AB461">_xlfn._xlws.FILTER(Table3[[#All],[Name]],(Table3[[#All],[Polygon]]=$A461)*(Table3[[#All],[Period]]=AB$1)*((Table3[[#All],[Variables ]]=$AF$3)+(Table3[[#All],[Variables ]]=$AF$2)+(Table3[[#All],[Variables ]]=$AF$4)),0)</f>
        <v>0</v>
      </c>
      <c r="AC461" cm="1">
        <f t="array" ref="AC461">_xlfn._xlws.FILTER(Table3[[#All],[Name]],(Table3[[#All],[Polygon]]=$A461)*(Table3[[#All],[Period]]=AC$1)*((Table3[[#All],[Variables ]]=$AF$3)+(Table3[[#All],[Variables ]]=$AF$2)+(Table3[[#All],[Variables ]]=$AF$4)),0)</f>
        <v>0</v>
      </c>
      <c r="AD461" cm="1">
        <f t="array" ref="AD461">_xlfn._xlws.FILTER(Table3[[#All],[Name]],(Table3[[#All],[Polygon]]=$A461)*(Table3[[#All],[Period]]=AD$1)*((Table3[[#All],[Variables ]]=$AF$3)+(Table3[[#All],[Variables ]]=$AF$2)+(Table3[[#All],[Variables ]]=$AF$4)),0)</f>
        <v>0</v>
      </c>
    </row>
    <row r="462" spans="1:30" x14ac:dyDescent="0.35">
      <c r="A462" s="5">
        <v>47</v>
      </c>
      <c r="B462" s="6" t="s">
        <v>1903</v>
      </c>
      <c r="C462" s="8">
        <v>11.93632094</v>
      </c>
      <c r="D462" s="6" t="s">
        <v>1361</v>
      </c>
      <c r="E462" s="6">
        <v>0</v>
      </c>
      <c r="F462" s="6">
        <v>4</v>
      </c>
      <c r="G462" s="6">
        <v>5</v>
      </c>
      <c r="H462" s="6"/>
      <c r="I462" s="6">
        <v>0</v>
      </c>
      <c r="J462" s="6">
        <v>0</v>
      </c>
      <c r="K462" s="6" t="s">
        <v>1362</v>
      </c>
      <c r="L462" s="6">
        <v>48</v>
      </c>
      <c r="M462" s="6">
        <v>48</v>
      </c>
      <c r="N462" s="6">
        <v>15.58817371</v>
      </c>
      <c r="O462" s="9">
        <v>0.45600000000000002</v>
      </c>
      <c r="P462" cm="1">
        <f t="array" ref="P462">_xlfn._xlws.FILTER(Table3[[#All],[Name]],(Table3[[#All],[Polygon]]=$A462)*(Table3[[#All],[Period]]=P$1)*((Table3[[#All],[Variables ]]=$AF$3)+(Table3[[#All],[Variables ]]=$AF$2)+(Table3[[#All],[Variables ]]=$AF$4)),0)</f>
        <v>0</v>
      </c>
      <c r="Q462" t="e" cm="1" vm="2">
        <f t="array" aca="1" ref="Q462" ca="1">_xlfn._xlws.FILTER(Table3[[#All],[Name]],(Table3[[#All],[Polygon]]=$A462)*(Table3[[#All],[Period]]=Q$1)*((Table3[[#All],[Variables ]]=$AF$3)+(Table3[[#All],[Variables ]]=$AF$2)+(Table3[[#All],[Variables ]]=$AF$4)),0)</f>
        <v>#VALUE!</v>
      </c>
      <c r="R462" t="str" cm="1">
        <f t="array" ref="R462">_xlfn._xlws.FILTER(Table3[[#All],[Name]],(Table3[[#All],[Polygon]]=$A462)*(Table3[[#All],[Period]]=R$1)*((Table3[[#All],[Variables ]]=$AF$3)+(Table3[[#All],[Variables ]]=$AF$2)+(Table3[[#All],[Variables ]]=$AF$4)),0)</f>
        <v>AH</v>
      </c>
      <c r="S462" t="str" cm="1">
        <f t="array" ref="S462">_xlfn._xlws.FILTER(Table3[[#All],[Name]],(Table3[[#All],[Polygon]]=$A462)*(Table3[[#All],[Period]]=S$1)*((Table3[[#All],[Variables ]]=$AF$3)+(Table3[[#All],[Variables ]]=$AF$2)+(Table3[[#All],[Variables ]]=$AF$4)),0)</f>
        <v>AH</v>
      </c>
      <c r="T462" t="str" cm="1">
        <f t="array" ref="T462">_xlfn._xlws.FILTER(Table3[[#All],[Name]],(Table3[[#All],[Polygon]]=$A462)*(Table3[[#All],[Period]]=T$1)*((Table3[[#All],[Variables ]]=$AF$3)+(Table3[[#All],[Variables ]]=$AF$2)+(Table3[[#All],[Variables ]]=$AF$4)),0)</f>
        <v>PCT</v>
      </c>
      <c r="U462" t="str" cm="1">
        <f t="array" ref="U462">_xlfn._xlws.FILTER(Table3[[#All],[Name]],(Table3[[#All],[Polygon]]=$A462)*(Table3[[#All],[Period]]=U$1)*((Table3[[#All],[Variables ]]=$AF$3)+(Table3[[#All],[Variables ]]=$AF$2)+(Table3[[#All],[Variables ]]=$AF$4)),0)</f>
        <v>AH</v>
      </c>
      <c r="V462" t="str" cm="1">
        <f t="array" ref="V462">_xlfn._xlws.FILTER(Table3[[#All],[Name]],(Table3[[#All],[Polygon]]=$A462)*(Table3[[#All],[Period]]=V$1)*((Table3[[#All],[Variables ]]=$AF$3)+(Table3[[#All],[Variables ]]=$AF$2)+(Table3[[#All],[Variables ]]=$AF$4)),0)</f>
        <v>AH</v>
      </c>
      <c r="W462" cm="1">
        <f t="array" ref="W462">_xlfn._xlws.FILTER(Table3[[#All],[Name]],(Table3[[#All],[Polygon]]=$A462)*(Table3[[#All],[Period]]=W$1)*((Table3[[#All],[Variables ]]=$AF$3)+(Table3[[#All],[Variables ]]=$AF$2)+(Table3[[#All],[Variables ]]=$AF$4)),0)</f>
        <v>0</v>
      </c>
      <c r="X462" cm="1">
        <f t="array" ref="X462">_xlfn._xlws.FILTER(Table3[[#All],[Name]],(Table3[[#All],[Polygon]]=$A462)*(Table3[[#All],[Period]]=X$1)*((Table3[[#All],[Variables ]]=$AF$3)+(Table3[[#All],[Variables ]]=$AF$2)+(Table3[[#All],[Variables ]]=$AF$4)),0)</f>
        <v>0</v>
      </c>
      <c r="Y462" cm="1">
        <f t="array" ref="Y462">_xlfn._xlws.FILTER(Table3[[#All],[Name]],(Table3[[#All],[Polygon]]=$A462)*(Table3[[#All],[Period]]=Y$1)*((Table3[[#All],[Variables ]]=$AF$3)+(Table3[[#All],[Variables ]]=$AF$2)+(Table3[[#All],[Variables ]]=$AF$4)),0)</f>
        <v>0</v>
      </c>
      <c r="Z462" cm="1">
        <f t="array" ref="Z462">_xlfn._xlws.FILTER(Table3[[#All],[Name]],(Table3[[#All],[Polygon]]=$A462)*(Table3[[#All],[Period]]=Z$1)*((Table3[[#All],[Variables ]]=$AF$3)+(Table3[[#All],[Variables ]]=$AF$2)+(Table3[[#All],[Variables ]]=$AF$4)),0)</f>
        <v>0</v>
      </c>
      <c r="AA462" cm="1">
        <f t="array" ref="AA462">_xlfn._xlws.FILTER(Table3[[#All],[Name]],(Table3[[#All],[Polygon]]=$A462)*(Table3[[#All],[Period]]=AA$1)*((Table3[[#All],[Variables ]]=$AF$3)+(Table3[[#All],[Variables ]]=$AF$2)+(Table3[[#All],[Variables ]]=$AF$4)),0)</f>
        <v>0</v>
      </c>
      <c r="AB462" cm="1">
        <f t="array" ref="AB462">_xlfn._xlws.FILTER(Table3[[#All],[Name]],(Table3[[#All],[Polygon]]=$A462)*(Table3[[#All],[Period]]=AB$1)*((Table3[[#All],[Variables ]]=$AF$3)+(Table3[[#All],[Variables ]]=$AF$2)+(Table3[[#All],[Variables ]]=$AF$4)),0)</f>
        <v>0</v>
      </c>
      <c r="AC462" cm="1">
        <f t="array" ref="AC462">_xlfn._xlws.FILTER(Table3[[#All],[Name]],(Table3[[#All],[Polygon]]=$A462)*(Table3[[#All],[Period]]=AC$1)*((Table3[[#All],[Variables ]]=$AF$3)+(Table3[[#All],[Variables ]]=$AF$2)+(Table3[[#All],[Variables ]]=$AF$4)),0)</f>
        <v>0</v>
      </c>
      <c r="AD462" cm="1">
        <f t="array" ref="AD462">_xlfn._xlws.FILTER(Table3[[#All],[Name]],(Table3[[#All],[Polygon]]=$A462)*(Table3[[#All],[Period]]=AD$1)*((Table3[[#All],[Variables ]]=$AF$3)+(Table3[[#All],[Variables ]]=$AF$2)+(Table3[[#All],[Variables ]]=$AF$4)),0)</f>
        <v>0</v>
      </c>
    </row>
    <row r="463" spans="1:30" x14ac:dyDescent="0.35">
      <c r="A463" s="3">
        <v>47</v>
      </c>
      <c r="B463" s="4" t="s">
        <v>1903</v>
      </c>
      <c r="C463" s="10">
        <v>11.93632094</v>
      </c>
      <c r="D463" s="4" t="s">
        <v>1361</v>
      </c>
      <c r="E463" s="4">
        <v>0</v>
      </c>
      <c r="F463" s="4">
        <v>4</v>
      </c>
      <c r="G463" s="4">
        <v>5</v>
      </c>
      <c r="H463" s="4"/>
      <c r="I463" s="4">
        <v>0</v>
      </c>
      <c r="J463" s="4">
        <v>0</v>
      </c>
      <c r="K463" s="4" t="s">
        <v>1362</v>
      </c>
      <c r="L463" s="4">
        <v>68</v>
      </c>
      <c r="M463" s="4">
        <v>68</v>
      </c>
      <c r="N463" s="4">
        <v>17.588821589999998</v>
      </c>
      <c r="O463" s="11">
        <v>3.1160000000000001</v>
      </c>
      <c r="P463" cm="1">
        <f t="array" ref="P463">_xlfn._xlws.FILTER(Table3[[#All],[Name]],(Table3[[#All],[Polygon]]=$A463)*(Table3[[#All],[Period]]=P$1)*((Table3[[#All],[Variables ]]=$AF$3)+(Table3[[#All],[Variables ]]=$AF$2)+(Table3[[#All],[Variables ]]=$AF$4)),0)</f>
        <v>0</v>
      </c>
      <c r="Q463" t="e" cm="1" vm="2">
        <f t="array" aca="1" ref="Q463" ca="1">_xlfn._xlws.FILTER(Table3[[#All],[Name]],(Table3[[#All],[Polygon]]=$A463)*(Table3[[#All],[Period]]=Q$1)*((Table3[[#All],[Variables ]]=$AF$3)+(Table3[[#All],[Variables ]]=$AF$2)+(Table3[[#All],[Variables ]]=$AF$4)),0)</f>
        <v>#VALUE!</v>
      </c>
      <c r="R463" t="str" cm="1">
        <f t="array" ref="R463">_xlfn._xlws.FILTER(Table3[[#All],[Name]],(Table3[[#All],[Polygon]]=$A463)*(Table3[[#All],[Period]]=R$1)*((Table3[[#All],[Variables ]]=$AF$3)+(Table3[[#All],[Variables ]]=$AF$2)+(Table3[[#All],[Variables ]]=$AF$4)),0)</f>
        <v>AH</v>
      </c>
      <c r="S463" t="str" cm="1">
        <f t="array" ref="S463">_xlfn._xlws.FILTER(Table3[[#All],[Name]],(Table3[[#All],[Polygon]]=$A463)*(Table3[[#All],[Period]]=S$1)*((Table3[[#All],[Variables ]]=$AF$3)+(Table3[[#All],[Variables ]]=$AF$2)+(Table3[[#All],[Variables ]]=$AF$4)),0)</f>
        <v>AH</v>
      </c>
      <c r="T463" t="str" cm="1">
        <f t="array" ref="T463">_xlfn._xlws.FILTER(Table3[[#All],[Name]],(Table3[[#All],[Polygon]]=$A463)*(Table3[[#All],[Period]]=T$1)*((Table3[[#All],[Variables ]]=$AF$3)+(Table3[[#All],[Variables ]]=$AF$2)+(Table3[[#All],[Variables ]]=$AF$4)),0)</f>
        <v>PCT</v>
      </c>
      <c r="U463" t="str" cm="1">
        <f t="array" ref="U463">_xlfn._xlws.FILTER(Table3[[#All],[Name]],(Table3[[#All],[Polygon]]=$A463)*(Table3[[#All],[Period]]=U$1)*((Table3[[#All],[Variables ]]=$AF$3)+(Table3[[#All],[Variables ]]=$AF$2)+(Table3[[#All],[Variables ]]=$AF$4)),0)</f>
        <v>AH</v>
      </c>
      <c r="V463" t="str" cm="1">
        <f t="array" ref="V463">_xlfn._xlws.FILTER(Table3[[#All],[Name]],(Table3[[#All],[Polygon]]=$A463)*(Table3[[#All],[Period]]=V$1)*((Table3[[#All],[Variables ]]=$AF$3)+(Table3[[#All],[Variables ]]=$AF$2)+(Table3[[#All],[Variables ]]=$AF$4)),0)</f>
        <v>AH</v>
      </c>
      <c r="W463" cm="1">
        <f t="array" ref="W463">_xlfn._xlws.FILTER(Table3[[#All],[Name]],(Table3[[#All],[Polygon]]=$A463)*(Table3[[#All],[Period]]=W$1)*((Table3[[#All],[Variables ]]=$AF$3)+(Table3[[#All],[Variables ]]=$AF$2)+(Table3[[#All],[Variables ]]=$AF$4)),0)</f>
        <v>0</v>
      </c>
      <c r="X463" cm="1">
        <f t="array" ref="X463">_xlfn._xlws.FILTER(Table3[[#All],[Name]],(Table3[[#All],[Polygon]]=$A463)*(Table3[[#All],[Period]]=X$1)*((Table3[[#All],[Variables ]]=$AF$3)+(Table3[[#All],[Variables ]]=$AF$2)+(Table3[[#All],[Variables ]]=$AF$4)),0)</f>
        <v>0</v>
      </c>
      <c r="Y463" cm="1">
        <f t="array" ref="Y463">_xlfn._xlws.FILTER(Table3[[#All],[Name]],(Table3[[#All],[Polygon]]=$A463)*(Table3[[#All],[Period]]=Y$1)*((Table3[[#All],[Variables ]]=$AF$3)+(Table3[[#All],[Variables ]]=$AF$2)+(Table3[[#All],[Variables ]]=$AF$4)),0)</f>
        <v>0</v>
      </c>
      <c r="Z463" cm="1">
        <f t="array" ref="Z463">_xlfn._xlws.FILTER(Table3[[#All],[Name]],(Table3[[#All],[Polygon]]=$A463)*(Table3[[#All],[Period]]=Z$1)*((Table3[[#All],[Variables ]]=$AF$3)+(Table3[[#All],[Variables ]]=$AF$2)+(Table3[[#All],[Variables ]]=$AF$4)),0)</f>
        <v>0</v>
      </c>
      <c r="AA463" cm="1">
        <f t="array" ref="AA463">_xlfn._xlws.FILTER(Table3[[#All],[Name]],(Table3[[#All],[Polygon]]=$A463)*(Table3[[#All],[Period]]=AA$1)*((Table3[[#All],[Variables ]]=$AF$3)+(Table3[[#All],[Variables ]]=$AF$2)+(Table3[[#All],[Variables ]]=$AF$4)),0)</f>
        <v>0</v>
      </c>
      <c r="AB463" cm="1">
        <f t="array" ref="AB463">_xlfn._xlws.FILTER(Table3[[#All],[Name]],(Table3[[#All],[Polygon]]=$A463)*(Table3[[#All],[Period]]=AB$1)*((Table3[[#All],[Variables ]]=$AF$3)+(Table3[[#All],[Variables ]]=$AF$2)+(Table3[[#All],[Variables ]]=$AF$4)),0)</f>
        <v>0</v>
      </c>
      <c r="AC463" cm="1">
        <f t="array" ref="AC463">_xlfn._xlws.FILTER(Table3[[#All],[Name]],(Table3[[#All],[Polygon]]=$A463)*(Table3[[#All],[Period]]=AC$1)*((Table3[[#All],[Variables ]]=$AF$3)+(Table3[[#All],[Variables ]]=$AF$2)+(Table3[[#All],[Variables ]]=$AF$4)),0)</f>
        <v>0</v>
      </c>
      <c r="AD463" cm="1">
        <f t="array" ref="AD463">_xlfn._xlws.FILTER(Table3[[#All],[Name]],(Table3[[#All],[Polygon]]=$A463)*(Table3[[#All],[Period]]=AD$1)*((Table3[[#All],[Variables ]]=$AF$3)+(Table3[[#All],[Variables ]]=$AF$2)+(Table3[[#All],[Variables ]]=$AF$4)),0)</f>
        <v>0</v>
      </c>
    </row>
    <row r="464" spans="1:30" x14ac:dyDescent="0.35">
      <c r="A464" s="5">
        <v>47</v>
      </c>
      <c r="B464" s="6" t="s">
        <v>1903</v>
      </c>
      <c r="C464" s="8">
        <v>11.93632094</v>
      </c>
      <c r="D464" s="6" t="s">
        <v>1361</v>
      </c>
      <c r="E464" s="6">
        <v>0</v>
      </c>
      <c r="F464" s="6">
        <v>4</v>
      </c>
      <c r="G464" s="6">
        <v>5</v>
      </c>
      <c r="H464" s="6"/>
      <c r="I464" s="6">
        <v>0</v>
      </c>
      <c r="J464" s="6">
        <v>0</v>
      </c>
      <c r="K464" s="6" t="s">
        <v>1362</v>
      </c>
      <c r="L464" s="6">
        <v>78</v>
      </c>
      <c r="M464" s="6">
        <v>78</v>
      </c>
      <c r="N464" s="6">
        <v>12.04920044</v>
      </c>
      <c r="O464" s="9">
        <v>10.4</v>
      </c>
      <c r="P464" cm="1">
        <f t="array" ref="P464">_xlfn._xlws.FILTER(Table3[[#All],[Name]],(Table3[[#All],[Polygon]]=$A464)*(Table3[[#All],[Period]]=P$1)*((Table3[[#All],[Variables ]]=$AF$3)+(Table3[[#All],[Variables ]]=$AF$2)+(Table3[[#All],[Variables ]]=$AF$4)),0)</f>
        <v>0</v>
      </c>
      <c r="Q464" t="e" cm="1" vm="2">
        <f t="array" aca="1" ref="Q464" ca="1">_xlfn._xlws.FILTER(Table3[[#All],[Name]],(Table3[[#All],[Polygon]]=$A464)*(Table3[[#All],[Period]]=Q$1)*((Table3[[#All],[Variables ]]=$AF$3)+(Table3[[#All],[Variables ]]=$AF$2)+(Table3[[#All],[Variables ]]=$AF$4)),0)</f>
        <v>#VALUE!</v>
      </c>
      <c r="R464" t="str" cm="1">
        <f t="array" ref="R464">_xlfn._xlws.FILTER(Table3[[#All],[Name]],(Table3[[#All],[Polygon]]=$A464)*(Table3[[#All],[Period]]=R$1)*((Table3[[#All],[Variables ]]=$AF$3)+(Table3[[#All],[Variables ]]=$AF$2)+(Table3[[#All],[Variables ]]=$AF$4)),0)</f>
        <v>AH</v>
      </c>
      <c r="S464" t="str" cm="1">
        <f t="array" ref="S464">_xlfn._xlws.FILTER(Table3[[#All],[Name]],(Table3[[#All],[Polygon]]=$A464)*(Table3[[#All],[Period]]=S$1)*((Table3[[#All],[Variables ]]=$AF$3)+(Table3[[#All],[Variables ]]=$AF$2)+(Table3[[#All],[Variables ]]=$AF$4)),0)</f>
        <v>AH</v>
      </c>
      <c r="T464" t="str" cm="1">
        <f t="array" ref="T464">_xlfn._xlws.FILTER(Table3[[#All],[Name]],(Table3[[#All],[Polygon]]=$A464)*(Table3[[#All],[Period]]=T$1)*((Table3[[#All],[Variables ]]=$AF$3)+(Table3[[#All],[Variables ]]=$AF$2)+(Table3[[#All],[Variables ]]=$AF$4)),0)</f>
        <v>PCT</v>
      </c>
      <c r="U464" t="str" cm="1">
        <f t="array" ref="U464">_xlfn._xlws.FILTER(Table3[[#All],[Name]],(Table3[[#All],[Polygon]]=$A464)*(Table3[[#All],[Period]]=U$1)*((Table3[[#All],[Variables ]]=$AF$3)+(Table3[[#All],[Variables ]]=$AF$2)+(Table3[[#All],[Variables ]]=$AF$4)),0)</f>
        <v>AH</v>
      </c>
      <c r="V464" t="str" cm="1">
        <f t="array" ref="V464">_xlfn._xlws.FILTER(Table3[[#All],[Name]],(Table3[[#All],[Polygon]]=$A464)*(Table3[[#All],[Period]]=V$1)*((Table3[[#All],[Variables ]]=$AF$3)+(Table3[[#All],[Variables ]]=$AF$2)+(Table3[[#All],[Variables ]]=$AF$4)),0)</f>
        <v>AH</v>
      </c>
      <c r="W464" cm="1">
        <f t="array" ref="W464">_xlfn._xlws.FILTER(Table3[[#All],[Name]],(Table3[[#All],[Polygon]]=$A464)*(Table3[[#All],[Period]]=W$1)*((Table3[[#All],[Variables ]]=$AF$3)+(Table3[[#All],[Variables ]]=$AF$2)+(Table3[[#All],[Variables ]]=$AF$4)),0)</f>
        <v>0</v>
      </c>
      <c r="X464" cm="1">
        <f t="array" ref="X464">_xlfn._xlws.FILTER(Table3[[#All],[Name]],(Table3[[#All],[Polygon]]=$A464)*(Table3[[#All],[Period]]=X$1)*((Table3[[#All],[Variables ]]=$AF$3)+(Table3[[#All],[Variables ]]=$AF$2)+(Table3[[#All],[Variables ]]=$AF$4)),0)</f>
        <v>0</v>
      </c>
      <c r="Y464" cm="1">
        <f t="array" ref="Y464">_xlfn._xlws.FILTER(Table3[[#All],[Name]],(Table3[[#All],[Polygon]]=$A464)*(Table3[[#All],[Period]]=Y$1)*((Table3[[#All],[Variables ]]=$AF$3)+(Table3[[#All],[Variables ]]=$AF$2)+(Table3[[#All],[Variables ]]=$AF$4)),0)</f>
        <v>0</v>
      </c>
      <c r="Z464" cm="1">
        <f t="array" ref="Z464">_xlfn._xlws.FILTER(Table3[[#All],[Name]],(Table3[[#All],[Polygon]]=$A464)*(Table3[[#All],[Period]]=Z$1)*((Table3[[#All],[Variables ]]=$AF$3)+(Table3[[#All],[Variables ]]=$AF$2)+(Table3[[#All],[Variables ]]=$AF$4)),0)</f>
        <v>0</v>
      </c>
      <c r="AA464" cm="1">
        <f t="array" ref="AA464">_xlfn._xlws.FILTER(Table3[[#All],[Name]],(Table3[[#All],[Polygon]]=$A464)*(Table3[[#All],[Period]]=AA$1)*((Table3[[#All],[Variables ]]=$AF$3)+(Table3[[#All],[Variables ]]=$AF$2)+(Table3[[#All],[Variables ]]=$AF$4)),0)</f>
        <v>0</v>
      </c>
      <c r="AB464" cm="1">
        <f t="array" ref="AB464">_xlfn._xlws.FILTER(Table3[[#All],[Name]],(Table3[[#All],[Polygon]]=$A464)*(Table3[[#All],[Period]]=AB$1)*((Table3[[#All],[Variables ]]=$AF$3)+(Table3[[#All],[Variables ]]=$AF$2)+(Table3[[#All],[Variables ]]=$AF$4)),0)</f>
        <v>0</v>
      </c>
      <c r="AC464" cm="1">
        <f t="array" ref="AC464">_xlfn._xlws.FILTER(Table3[[#All],[Name]],(Table3[[#All],[Polygon]]=$A464)*(Table3[[#All],[Period]]=AC$1)*((Table3[[#All],[Variables ]]=$AF$3)+(Table3[[#All],[Variables ]]=$AF$2)+(Table3[[#All],[Variables ]]=$AF$4)),0)</f>
        <v>0</v>
      </c>
      <c r="AD464" cm="1">
        <f t="array" ref="AD464">_xlfn._xlws.FILTER(Table3[[#All],[Name]],(Table3[[#All],[Polygon]]=$A464)*(Table3[[#All],[Period]]=AD$1)*((Table3[[#All],[Variables ]]=$AF$3)+(Table3[[#All],[Variables ]]=$AF$2)+(Table3[[#All],[Variables ]]=$AF$4)),0)</f>
        <v>0</v>
      </c>
    </row>
    <row r="465" spans="1:30" x14ac:dyDescent="0.35">
      <c r="A465" s="3">
        <v>47</v>
      </c>
      <c r="B465" s="4" t="s">
        <v>1903</v>
      </c>
      <c r="C465" s="10">
        <v>11.93632094</v>
      </c>
      <c r="D465" s="4" t="s">
        <v>1361</v>
      </c>
      <c r="E465" s="4">
        <v>0</v>
      </c>
      <c r="F465" s="4">
        <v>4</v>
      </c>
      <c r="G465" s="4">
        <v>5</v>
      </c>
      <c r="H465" s="4"/>
      <c r="I465" s="4">
        <v>0</v>
      </c>
      <c r="J465" s="4">
        <v>0</v>
      </c>
      <c r="K465" s="4" t="s">
        <v>1362</v>
      </c>
      <c r="L465" s="4">
        <v>36</v>
      </c>
      <c r="M465" s="4">
        <v>0</v>
      </c>
      <c r="N465" s="4"/>
      <c r="O465" s="11">
        <v>0.13200000000000001</v>
      </c>
      <c r="P465" cm="1">
        <f t="array" ref="P465">_xlfn._xlws.FILTER(Table3[[#All],[Name]],(Table3[[#All],[Polygon]]=$A465)*(Table3[[#All],[Period]]=P$1)*((Table3[[#All],[Variables ]]=$AF$3)+(Table3[[#All],[Variables ]]=$AF$2)+(Table3[[#All],[Variables ]]=$AF$4)),0)</f>
        <v>0</v>
      </c>
      <c r="Q465" t="e" cm="1" vm="2">
        <f t="array" aca="1" ref="Q465" ca="1">_xlfn._xlws.FILTER(Table3[[#All],[Name]],(Table3[[#All],[Polygon]]=$A465)*(Table3[[#All],[Period]]=Q$1)*((Table3[[#All],[Variables ]]=$AF$3)+(Table3[[#All],[Variables ]]=$AF$2)+(Table3[[#All],[Variables ]]=$AF$4)),0)</f>
        <v>#VALUE!</v>
      </c>
      <c r="R465" t="str" cm="1">
        <f t="array" ref="R465">_xlfn._xlws.FILTER(Table3[[#All],[Name]],(Table3[[#All],[Polygon]]=$A465)*(Table3[[#All],[Period]]=R$1)*((Table3[[#All],[Variables ]]=$AF$3)+(Table3[[#All],[Variables ]]=$AF$2)+(Table3[[#All],[Variables ]]=$AF$4)),0)</f>
        <v>AH</v>
      </c>
      <c r="S465" t="str" cm="1">
        <f t="array" ref="S465">_xlfn._xlws.FILTER(Table3[[#All],[Name]],(Table3[[#All],[Polygon]]=$A465)*(Table3[[#All],[Period]]=S$1)*((Table3[[#All],[Variables ]]=$AF$3)+(Table3[[#All],[Variables ]]=$AF$2)+(Table3[[#All],[Variables ]]=$AF$4)),0)</f>
        <v>AH</v>
      </c>
      <c r="T465" t="str" cm="1">
        <f t="array" ref="T465">_xlfn._xlws.FILTER(Table3[[#All],[Name]],(Table3[[#All],[Polygon]]=$A465)*(Table3[[#All],[Period]]=T$1)*((Table3[[#All],[Variables ]]=$AF$3)+(Table3[[#All],[Variables ]]=$AF$2)+(Table3[[#All],[Variables ]]=$AF$4)),0)</f>
        <v>PCT</v>
      </c>
      <c r="U465" t="str" cm="1">
        <f t="array" ref="U465">_xlfn._xlws.FILTER(Table3[[#All],[Name]],(Table3[[#All],[Polygon]]=$A465)*(Table3[[#All],[Period]]=U$1)*((Table3[[#All],[Variables ]]=$AF$3)+(Table3[[#All],[Variables ]]=$AF$2)+(Table3[[#All],[Variables ]]=$AF$4)),0)</f>
        <v>AH</v>
      </c>
      <c r="V465" t="str" cm="1">
        <f t="array" ref="V465">_xlfn._xlws.FILTER(Table3[[#All],[Name]],(Table3[[#All],[Polygon]]=$A465)*(Table3[[#All],[Period]]=V$1)*((Table3[[#All],[Variables ]]=$AF$3)+(Table3[[#All],[Variables ]]=$AF$2)+(Table3[[#All],[Variables ]]=$AF$4)),0)</f>
        <v>AH</v>
      </c>
      <c r="W465" cm="1">
        <f t="array" ref="W465">_xlfn._xlws.FILTER(Table3[[#All],[Name]],(Table3[[#All],[Polygon]]=$A465)*(Table3[[#All],[Period]]=W$1)*((Table3[[#All],[Variables ]]=$AF$3)+(Table3[[#All],[Variables ]]=$AF$2)+(Table3[[#All],[Variables ]]=$AF$4)),0)</f>
        <v>0</v>
      </c>
      <c r="X465" cm="1">
        <f t="array" ref="X465">_xlfn._xlws.FILTER(Table3[[#All],[Name]],(Table3[[#All],[Polygon]]=$A465)*(Table3[[#All],[Period]]=X$1)*((Table3[[#All],[Variables ]]=$AF$3)+(Table3[[#All],[Variables ]]=$AF$2)+(Table3[[#All],[Variables ]]=$AF$4)),0)</f>
        <v>0</v>
      </c>
      <c r="Y465" cm="1">
        <f t="array" ref="Y465">_xlfn._xlws.FILTER(Table3[[#All],[Name]],(Table3[[#All],[Polygon]]=$A465)*(Table3[[#All],[Period]]=Y$1)*((Table3[[#All],[Variables ]]=$AF$3)+(Table3[[#All],[Variables ]]=$AF$2)+(Table3[[#All],[Variables ]]=$AF$4)),0)</f>
        <v>0</v>
      </c>
      <c r="Z465" cm="1">
        <f t="array" ref="Z465">_xlfn._xlws.FILTER(Table3[[#All],[Name]],(Table3[[#All],[Polygon]]=$A465)*(Table3[[#All],[Period]]=Z$1)*((Table3[[#All],[Variables ]]=$AF$3)+(Table3[[#All],[Variables ]]=$AF$2)+(Table3[[#All],[Variables ]]=$AF$4)),0)</f>
        <v>0</v>
      </c>
      <c r="AA465" cm="1">
        <f t="array" ref="AA465">_xlfn._xlws.FILTER(Table3[[#All],[Name]],(Table3[[#All],[Polygon]]=$A465)*(Table3[[#All],[Period]]=AA$1)*((Table3[[#All],[Variables ]]=$AF$3)+(Table3[[#All],[Variables ]]=$AF$2)+(Table3[[#All],[Variables ]]=$AF$4)),0)</f>
        <v>0</v>
      </c>
      <c r="AB465" cm="1">
        <f t="array" ref="AB465">_xlfn._xlws.FILTER(Table3[[#All],[Name]],(Table3[[#All],[Polygon]]=$A465)*(Table3[[#All],[Period]]=AB$1)*((Table3[[#All],[Variables ]]=$AF$3)+(Table3[[#All],[Variables ]]=$AF$2)+(Table3[[#All],[Variables ]]=$AF$4)),0)</f>
        <v>0</v>
      </c>
      <c r="AC465" cm="1">
        <f t="array" ref="AC465">_xlfn._xlws.FILTER(Table3[[#All],[Name]],(Table3[[#All],[Polygon]]=$A465)*(Table3[[#All],[Period]]=AC$1)*((Table3[[#All],[Variables ]]=$AF$3)+(Table3[[#All],[Variables ]]=$AF$2)+(Table3[[#All],[Variables ]]=$AF$4)),0)</f>
        <v>0</v>
      </c>
      <c r="AD465" cm="1">
        <f t="array" ref="AD465">_xlfn._xlws.FILTER(Table3[[#All],[Name]],(Table3[[#All],[Polygon]]=$A465)*(Table3[[#All],[Period]]=AD$1)*((Table3[[#All],[Variables ]]=$AF$3)+(Table3[[#All],[Variables ]]=$AF$2)+(Table3[[#All],[Variables ]]=$AF$4)),0)</f>
        <v>0</v>
      </c>
    </row>
    <row r="466" spans="1:30" x14ac:dyDescent="0.35">
      <c r="A466" s="5">
        <v>47</v>
      </c>
      <c r="B466" s="6" t="s">
        <v>1903</v>
      </c>
      <c r="C466" s="8">
        <v>11.93632094</v>
      </c>
      <c r="D466" s="6" t="s">
        <v>1361</v>
      </c>
      <c r="E466" s="6">
        <v>0</v>
      </c>
      <c r="F466" s="6">
        <v>4</v>
      </c>
      <c r="G466" s="6">
        <v>5</v>
      </c>
      <c r="H466" s="6"/>
      <c r="I466" s="6">
        <v>0</v>
      </c>
      <c r="J466" s="6">
        <v>0</v>
      </c>
      <c r="K466" s="6" t="s">
        <v>1362</v>
      </c>
      <c r="L466" s="6">
        <v>87</v>
      </c>
      <c r="M466" s="6">
        <v>87</v>
      </c>
      <c r="N466" s="6">
        <v>19.007032599999999</v>
      </c>
      <c r="O466" s="9">
        <v>3.82</v>
      </c>
      <c r="P466" cm="1">
        <f t="array" ref="P466">_xlfn._xlws.FILTER(Table3[[#All],[Name]],(Table3[[#All],[Polygon]]=$A466)*(Table3[[#All],[Period]]=P$1)*((Table3[[#All],[Variables ]]=$AF$3)+(Table3[[#All],[Variables ]]=$AF$2)+(Table3[[#All],[Variables ]]=$AF$4)),0)</f>
        <v>0</v>
      </c>
      <c r="Q466" t="e" cm="1" vm="2">
        <f t="array" aca="1" ref="Q466" ca="1">_xlfn._xlws.FILTER(Table3[[#All],[Name]],(Table3[[#All],[Polygon]]=$A466)*(Table3[[#All],[Period]]=Q$1)*((Table3[[#All],[Variables ]]=$AF$3)+(Table3[[#All],[Variables ]]=$AF$2)+(Table3[[#All],[Variables ]]=$AF$4)),0)</f>
        <v>#VALUE!</v>
      </c>
      <c r="R466" t="str" cm="1">
        <f t="array" ref="R466">_xlfn._xlws.FILTER(Table3[[#All],[Name]],(Table3[[#All],[Polygon]]=$A466)*(Table3[[#All],[Period]]=R$1)*((Table3[[#All],[Variables ]]=$AF$3)+(Table3[[#All],[Variables ]]=$AF$2)+(Table3[[#All],[Variables ]]=$AF$4)),0)</f>
        <v>AH</v>
      </c>
      <c r="S466" t="str" cm="1">
        <f t="array" ref="S466">_xlfn._xlws.FILTER(Table3[[#All],[Name]],(Table3[[#All],[Polygon]]=$A466)*(Table3[[#All],[Period]]=S$1)*((Table3[[#All],[Variables ]]=$AF$3)+(Table3[[#All],[Variables ]]=$AF$2)+(Table3[[#All],[Variables ]]=$AF$4)),0)</f>
        <v>AH</v>
      </c>
      <c r="T466" t="str" cm="1">
        <f t="array" ref="T466">_xlfn._xlws.FILTER(Table3[[#All],[Name]],(Table3[[#All],[Polygon]]=$A466)*(Table3[[#All],[Period]]=T$1)*((Table3[[#All],[Variables ]]=$AF$3)+(Table3[[#All],[Variables ]]=$AF$2)+(Table3[[#All],[Variables ]]=$AF$4)),0)</f>
        <v>PCT</v>
      </c>
      <c r="U466" t="str" cm="1">
        <f t="array" ref="U466">_xlfn._xlws.FILTER(Table3[[#All],[Name]],(Table3[[#All],[Polygon]]=$A466)*(Table3[[#All],[Period]]=U$1)*((Table3[[#All],[Variables ]]=$AF$3)+(Table3[[#All],[Variables ]]=$AF$2)+(Table3[[#All],[Variables ]]=$AF$4)),0)</f>
        <v>AH</v>
      </c>
      <c r="V466" t="str" cm="1">
        <f t="array" ref="V466">_xlfn._xlws.FILTER(Table3[[#All],[Name]],(Table3[[#All],[Polygon]]=$A466)*(Table3[[#All],[Period]]=V$1)*((Table3[[#All],[Variables ]]=$AF$3)+(Table3[[#All],[Variables ]]=$AF$2)+(Table3[[#All],[Variables ]]=$AF$4)),0)</f>
        <v>AH</v>
      </c>
      <c r="W466" cm="1">
        <f t="array" ref="W466">_xlfn._xlws.FILTER(Table3[[#All],[Name]],(Table3[[#All],[Polygon]]=$A466)*(Table3[[#All],[Period]]=W$1)*((Table3[[#All],[Variables ]]=$AF$3)+(Table3[[#All],[Variables ]]=$AF$2)+(Table3[[#All],[Variables ]]=$AF$4)),0)</f>
        <v>0</v>
      </c>
      <c r="X466" cm="1">
        <f t="array" ref="X466">_xlfn._xlws.FILTER(Table3[[#All],[Name]],(Table3[[#All],[Polygon]]=$A466)*(Table3[[#All],[Period]]=X$1)*((Table3[[#All],[Variables ]]=$AF$3)+(Table3[[#All],[Variables ]]=$AF$2)+(Table3[[#All],[Variables ]]=$AF$4)),0)</f>
        <v>0</v>
      </c>
      <c r="Y466" cm="1">
        <f t="array" ref="Y466">_xlfn._xlws.FILTER(Table3[[#All],[Name]],(Table3[[#All],[Polygon]]=$A466)*(Table3[[#All],[Period]]=Y$1)*((Table3[[#All],[Variables ]]=$AF$3)+(Table3[[#All],[Variables ]]=$AF$2)+(Table3[[#All],[Variables ]]=$AF$4)),0)</f>
        <v>0</v>
      </c>
      <c r="Z466" cm="1">
        <f t="array" ref="Z466">_xlfn._xlws.FILTER(Table3[[#All],[Name]],(Table3[[#All],[Polygon]]=$A466)*(Table3[[#All],[Period]]=Z$1)*((Table3[[#All],[Variables ]]=$AF$3)+(Table3[[#All],[Variables ]]=$AF$2)+(Table3[[#All],[Variables ]]=$AF$4)),0)</f>
        <v>0</v>
      </c>
      <c r="AA466" cm="1">
        <f t="array" ref="AA466">_xlfn._xlws.FILTER(Table3[[#All],[Name]],(Table3[[#All],[Polygon]]=$A466)*(Table3[[#All],[Period]]=AA$1)*((Table3[[#All],[Variables ]]=$AF$3)+(Table3[[#All],[Variables ]]=$AF$2)+(Table3[[#All],[Variables ]]=$AF$4)),0)</f>
        <v>0</v>
      </c>
      <c r="AB466" cm="1">
        <f t="array" ref="AB466">_xlfn._xlws.FILTER(Table3[[#All],[Name]],(Table3[[#All],[Polygon]]=$A466)*(Table3[[#All],[Period]]=AB$1)*((Table3[[#All],[Variables ]]=$AF$3)+(Table3[[#All],[Variables ]]=$AF$2)+(Table3[[#All],[Variables ]]=$AF$4)),0)</f>
        <v>0</v>
      </c>
      <c r="AC466" cm="1">
        <f t="array" ref="AC466">_xlfn._xlws.FILTER(Table3[[#All],[Name]],(Table3[[#All],[Polygon]]=$A466)*(Table3[[#All],[Period]]=AC$1)*((Table3[[#All],[Variables ]]=$AF$3)+(Table3[[#All],[Variables ]]=$AF$2)+(Table3[[#All],[Variables ]]=$AF$4)),0)</f>
        <v>0</v>
      </c>
      <c r="AD466" cm="1">
        <f t="array" ref="AD466">_xlfn._xlws.FILTER(Table3[[#All],[Name]],(Table3[[#All],[Polygon]]=$A466)*(Table3[[#All],[Period]]=AD$1)*((Table3[[#All],[Variables ]]=$AF$3)+(Table3[[#All],[Variables ]]=$AF$2)+(Table3[[#All],[Variables ]]=$AF$4)),0)</f>
        <v>0</v>
      </c>
    </row>
    <row r="467" spans="1:30" x14ac:dyDescent="0.35">
      <c r="A467" s="3">
        <v>47</v>
      </c>
      <c r="B467" s="4" t="s">
        <v>1903</v>
      </c>
      <c r="C467" s="10">
        <v>11.93632094</v>
      </c>
      <c r="D467" s="4" t="s">
        <v>1361</v>
      </c>
      <c r="E467" s="4">
        <v>0</v>
      </c>
      <c r="F467" s="4">
        <v>4</v>
      </c>
      <c r="G467" s="4">
        <v>5</v>
      </c>
      <c r="H467" s="4"/>
      <c r="I467" s="4">
        <v>0</v>
      </c>
      <c r="J467" s="4">
        <v>0</v>
      </c>
      <c r="K467" s="4" t="s">
        <v>1362</v>
      </c>
      <c r="L467" s="4">
        <v>91</v>
      </c>
      <c r="M467" s="4">
        <v>91</v>
      </c>
      <c r="N467" s="4">
        <v>3.7577214090000002</v>
      </c>
      <c r="O467" s="11">
        <v>3.7509999999999999</v>
      </c>
      <c r="P467" cm="1">
        <f t="array" ref="P467">_xlfn._xlws.FILTER(Table3[[#All],[Name]],(Table3[[#All],[Polygon]]=$A467)*(Table3[[#All],[Period]]=P$1)*((Table3[[#All],[Variables ]]=$AF$3)+(Table3[[#All],[Variables ]]=$AF$2)+(Table3[[#All],[Variables ]]=$AF$4)),0)</f>
        <v>0</v>
      </c>
      <c r="Q467" t="e" cm="1" vm="2">
        <f t="array" aca="1" ref="Q467" ca="1">_xlfn._xlws.FILTER(Table3[[#All],[Name]],(Table3[[#All],[Polygon]]=$A467)*(Table3[[#All],[Period]]=Q$1)*((Table3[[#All],[Variables ]]=$AF$3)+(Table3[[#All],[Variables ]]=$AF$2)+(Table3[[#All],[Variables ]]=$AF$4)),0)</f>
        <v>#VALUE!</v>
      </c>
      <c r="R467" t="str" cm="1">
        <f t="array" ref="R467">_xlfn._xlws.FILTER(Table3[[#All],[Name]],(Table3[[#All],[Polygon]]=$A467)*(Table3[[#All],[Period]]=R$1)*((Table3[[#All],[Variables ]]=$AF$3)+(Table3[[#All],[Variables ]]=$AF$2)+(Table3[[#All],[Variables ]]=$AF$4)),0)</f>
        <v>AH</v>
      </c>
      <c r="S467" t="str" cm="1">
        <f t="array" ref="S467">_xlfn._xlws.FILTER(Table3[[#All],[Name]],(Table3[[#All],[Polygon]]=$A467)*(Table3[[#All],[Period]]=S$1)*((Table3[[#All],[Variables ]]=$AF$3)+(Table3[[#All],[Variables ]]=$AF$2)+(Table3[[#All],[Variables ]]=$AF$4)),0)</f>
        <v>AH</v>
      </c>
      <c r="T467" t="str" cm="1">
        <f t="array" ref="T467">_xlfn._xlws.FILTER(Table3[[#All],[Name]],(Table3[[#All],[Polygon]]=$A467)*(Table3[[#All],[Period]]=T$1)*((Table3[[#All],[Variables ]]=$AF$3)+(Table3[[#All],[Variables ]]=$AF$2)+(Table3[[#All],[Variables ]]=$AF$4)),0)</f>
        <v>PCT</v>
      </c>
      <c r="U467" t="str" cm="1">
        <f t="array" ref="U467">_xlfn._xlws.FILTER(Table3[[#All],[Name]],(Table3[[#All],[Polygon]]=$A467)*(Table3[[#All],[Period]]=U$1)*((Table3[[#All],[Variables ]]=$AF$3)+(Table3[[#All],[Variables ]]=$AF$2)+(Table3[[#All],[Variables ]]=$AF$4)),0)</f>
        <v>AH</v>
      </c>
      <c r="V467" t="str" cm="1">
        <f t="array" ref="V467">_xlfn._xlws.FILTER(Table3[[#All],[Name]],(Table3[[#All],[Polygon]]=$A467)*(Table3[[#All],[Period]]=V$1)*((Table3[[#All],[Variables ]]=$AF$3)+(Table3[[#All],[Variables ]]=$AF$2)+(Table3[[#All],[Variables ]]=$AF$4)),0)</f>
        <v>AH</v>
      </c>
      <c r="W467" cm="1">
        <f t="array" ref="W467">_xlfn._xlws.FILTER(Table3[[#All],[Name]],(Table3[[#All],[Polygon]]=$A467)*(Table3[[#All],[Period]]=W$1)*((Table3[[#All],[Variables ]]=$AF$3)+(Table3[[#All],[Variables ]]=$AF$2)+(Table3[[#All],[Variables ]]=$AF$4)),0)</f>
        <v>0</v>
      </c>
      <c r="X467" cm="1">
        <f t="array" ref="X467">_xlfn._xlws.FILTER(Table3[[#All],[Name]],(Table3[[#All],[Polygon]]=$A467)*(Table3[[#All],[Period]]=X$1)*((Table3[[#All],[Variables ]]=$AF$3)+(Table3[[#All],[Variables ]]=$AF$2)+(Table3[[#All],[Variables ]]=$AF$4)),0)</f>
        <v>0</v>
      </c>
      <c r="Y467" cm="1">
        <f t="array" ref="Y467">_xlfn._xlws.FILTER(Table3[[#All],[Name]],(Table3[[#All],[Polygon]]=$A467)*(Table3[[#All],[Period]]=Y$1)*((Table3[[#All],[Variables ]]=$AF$3)+(Table3[[#All],[Variables ]]=$AF$2)+(Table3[[#All],[Variables ]]=$AF$4)),0)</f>
        <v>0</v>
      </c>
      <c r="Z467" cm="1">
        <f t="array" ref="Z467">_xlfn._xlws.FILTER(Table3[[#All],[Name]],(Table3[[#All],[Polygon]]=$A467)*(Table3[[#All],[Period]]=Z$1)*((Table3[[#All],[Variables ]]=$AF$3)+(Table3[[#All],[Variables ]]=$AF$2)+(Table3[[#All],[Variables ]]=$AF$4)),0)</f>
        <v>0</v>
      </c>
      <c r="AA467" cm="1">
        <f t="array" ref="AA467">_xlfn._xlws.FILTER(Table3[[#All],[Name]],(Table3[[#All],[Polygon]]=$A467)*(Table3[[#All],[Period]]=AA$1)*((Table3[[#All],[Variables ]]=$AF$3)+(Table3[[#All],[Variables ]]=$AF$2)+(Table3[[#All],[Variables ]]=$AF$4)),0)</f>
        <v>0</v>
      </c>
      <c r="AB467" cm="1">
        <f t="array" ref="AB467">_xlfn._xlws.FILTER(Table3[[#All],[Name]],(Table3[[#All],[Polygon]]=$A467)*(Table3[[#All],[Period]]=AB$1)*((Table3[[#All],[Variables ]]=$AF$3)+(Table3[[#All],[Variables ]]=$AF$2)+(Table3[[#All],[Variables ]]=$AF$4)),0)</f>
        <v>0</v>
      </c>
      <c r="AC467" cm="1">
        <f t="array" ref="AC467">_xlfn._xlws.FILTER(Table3[[#All],[Name]],(Table3[[#All],[Polygon]]=$A467)*(Table3[[#All],[Period]]=AC$1)*((Table3[[#All],[Variables ]]=$AF$3)+(Table3[[#All],[Variables ]]=$AF$2)+(Table3[[#All],[Variables ]]=$AF$4)),0)</f>
        <v>0</v>
      </c>
      <c r="AD467" cm="1">
        <f t="array" ref="AD467">_xlfn._xlws.FILTER(Table3[[#All],[Name]],(Table3[[#All],[Polygon]]=$A467)*(Table3[[#All],[Period]]=AD$1)*((Table3[[#All],[Variables ]]=$AF$3)+(Table3[[#All],[Variables ]]=$AF$2)+(Table3[[#All],[Variables ]]=$AF$4)),0)</f>
        <v>0</v>
      </c>
    </row>
    <row r="468" spans="1:30" x14ac:dyDescent="0.35">
      <c r="A468" s="5">
        <v>47</v>
      </c>
      <c r="B468" s="6" t="s">
        <v>1903</v>
      </c>
      <c r="C468" s="8">
        <v>11.93632094</v>
      </c>
      <c r="D468" s="6" t="s">
        <v>1361</v>
      </c>
      <c r="E468" s="6">
        <v>0</v>
      </c>
      <c r="F468" s="6">
        <v>4</v>
      </c>
      <c r="G468" s="6">
        <v>5</v>
      </c>
      <c r="H468" s="6"/>
      <c r="I468" s="6">
        <v>0</v>
      </c>
      <c r="J468" s="6">
        <v>0</v>
      </c>
      <c r="K468" s="6" t="s">
        <v>1362</v>
      </c>
      <c r="L468" s="6">
        <v>64</v>
      </c>
      <c r="M468" s="6">
        <v>64</v>
      </c>
      <c r="N468" s="6">
        <v>33.598595150000001</v>
      </c>
      <c r="O468" s="9">
        <v>2.2130000000000001</v>
      </c>
      <c r="P468" cm="1">
        <f t="array" ref="P468">_xlfn._xlws.FILTER(Table3[[#All],[Name]],(Table3[[#All],[Polygon]]=$A468)*(Table3[[#All],[Period]]=P$1)*((Table3[[#All],[Variables ]]=$AF$3)+(Table3[[#All],[Variables ]]=$AF$2)+(Table3[[#All],[Variables ]]=$AF$4)),0)</f>
        <v>0</v>
      </c>
      <c r="Q468" t="e" cm="1" vm="2">
        <f t="array" aca="1" ref="Q468" ca="1">_xlfn._xlws.FILTER(Table3[[#All],[Name]],(Table3[[#All],[Polygon]]=$A468)*(Table3[[#All],[Period]]=Q$1)*((Table3[[#All],[Variables ]]=$AF$3)+(Table3[[#All],[Variables ]]=$AF$2)+(Table3[[#All],[Variables ]]=$AF$4)),0)</f>
        <v>#VALUE!</v>
      </c>
      <c r="R468" t="str" cm="1">
        <f t="array" ref="R468">_xlfn._xlws.FILTER(Table3[[#All],[Name]],(Table3[[#All],[Polygon]]=$A468)*(Table3[[#All],[Period]]=R$1)*((Table3[[#All],[Variables ]]=$AF$3)+(Table3[[#All],[Variables ]]=$AF$2)+(Table3[[#All],[Variables ]]=$AF$4)),0)</f>
        <v>AH</v>
      </c>
      <c r="S468" t="str" cm="1">
        <f t="array" ref="S468">_xlfn._xlws.FILTER(Table3[[#All],[Name]],(Table3[[#All],[Polygon]]=$A468)*(Table3[[#All],[Period]]=S$1)*((Table3[[#All],[Variables ]]=$AF$3)+(Table3[[#All],[Variables ]]=$AF$2)+(Table3[[#All],[Variables ]]=$AF$4)),0)</f>
        <v>AH</v>
      </c>
      <c r="T468" t="str" cm="1">
        <f t="array" ref="T468">_xlfn._xlws.FILTER(Table3[[#All],[Name]],(Table3[[#All],[Polygon]]=$A468)*(Table3[[#All],[Period]]=T$1)*((Table3[[#All],[Variables ]]=$AF$3)+(Table3[[#All],[Variables ]]=$AF$2)+(Table3[[#All],[Variables ]]=$AF$4)),0)</f>
        <v>PCT</v>
      </c>
      <c r="U468" t="str" cm="1">
        <f t="array" ref="U468">_xlfn._xlws.FILTER(Table3[[#All],[Name]],(Table3[[#All],[Polygon]]=$A468)*(Table3[[#All],[Period]]=U$1)*((Table3[[#All],[Variables ]]=$AF$3)+(Table3[[#All],[Variables ]]=$AF$2)+(Table3[[#All],[Variables ]]=$AF$4)),0)</f>
        <v>AH</v>
      </c>
      <c r="V468" t="str" cm="1">
        <f t="array" ref="V468">_xlfn._xlws.FILTER(Table3[[#All],[Name]],(Table3[[#All],[Polygon]]=$A468)*(Table3[[#All],[Period]]=V$1)*((Table3[[#All],[Variables ]]=$AF$3)+(Table3[[#All],[Variables ]]=$AF$2)+(Table3[[#All],[Variables ]]=$AF$4)),0)</f>
        <v>AH</v>
      </c>
      <c r="W468" cm="1">
        <f t="array" ref="W468">_xlfn._xlws.FILTER(Table3[[#All],[Name]],(Table3[[#All],[Polygon]]=$A468)*(Table3[[#All],[Period]]=W$1)*((Table3[[#All],[Variables ]]=$AF$3)+(Table3[[#All],[Variables ]]=$AF$2)+(Table3[[#All],[Variables ]]=$AF$4)),0)</f>
        <v>0</v>
      </c>
      <c r="X468" cm="1">
        <f t="array" ref="X468">_xlfn._xlws.FILTER(Table3[[#All],[Name]],(Table3[[#All],[Polygon]]=$A468)*(Table3[[#All],[Period]]=X$1)*((Table3[[#All],[Variables ]]=$AF$3)+(Table3[[#All],[Variables ]]=$AF$2)+(Table3[[#All],[Variables ]]=$AF$4)),0)</f>
        <v>0</v>
      </c>
      <c r="Y468" cm="1">
        <f t="array" ref="Y468">_xlfn._xlws.FILTER(Table3[[#All],[Name]],(Table3[[#All],[Polygon]]=$A468)*(Table3[[#All],[Period]]=Y$1)*((Table3[[#All],[Variables ]]=$AF$3)+(Table3[[#All],[Variables ]]=$AF$2)+(Table3[[#All],[Variables ]]=$AF$4)),0)</f>
        <v>0</v>
      </c>
      <c r="Z468" cm="1">
        <f t="array" ref="Z468">_xlfn._xlws.FILTER(Table3[[#All],[Name]],(Table3[[#All],[Polygon]]=$A468)*(Table3[[#All],[Period]]=Z$1)*((Table3[[#All],[Variables ]]=$AF$3)+(Table3[[#All],[Variables ]]=$AF$2)+(Table3[[#All],[Variables ]]=$AF$4)),0)</f>
        <v>0</v>
      </c>
      <c r="AA468" cm="1">
        <f t="array" ref="AA468">_xlfn._xlws.FILTER(Table3[[#All],[Name]],(Table3[[#All],[Polygon]]=$A468)*(Table3[[#All],[Period]]=AA$1)*((Table3[[#All],[Variables ]]=$AF$3)+(Table3[[#All],[Variables ]]=$AF$2)+(Table3[[#All],[Variables ]]=$AF$4)),0)</f>
        <v>0</v>
      </c>
      <c r="AB468" cm="1">
        <f t="array" ref="AB468">_xlfn._xlws.FILTER(Table3[[#All],[Name]],(Table3[[#All],[Polygon]]=$A468)*(Table3[[#All],[Period]]=AB$1)*((Table3[[#All],[Variables ]]=$AF$3)+(Table3[[#All],[Variables ]]=$AF$2)+(Table3[[#All],[Variables ]]=$AF$4)),0)</f>
        <v>0</v>
      </c>
      <c r="AC468" cm="1">
        <f t="array" ref="AC468">_xlfn._xlws.FILTER(Table3[[#All],[Name]],(Table3[[#All],[Polygon]]=$A468)*(Table3[[#All],[Period]]=AC$1)*((Table3[[#All],[Variables ]]=$AF$3)+(Table3[[#All],[Variables ]]=$AF$2)+(Table3[[#All],[Variables ]]=$AF$4)),0)</f>
        <v>0</v>
      </c>
      <c r="AD468" cm="1">
        <f t="array" ref="AD468">_xlfn._xlws.FILTER(Table3[[#All],[Name]],(Table3[[#All],[Polygon]]=$A468)*(Table3[[#All],[Period]]=AD$1)*((Table3[[#All],[Variables ]]=$AF$3)+(Table3[[#All],[Variables ]]=$AF$2)+(Table3[[#All],[Variables ]]=$AF$4)),0)</f>
        <v>0</v>
      </c>
    </row>
    <row r="469" spans="1:30" x14ac:dyDescent="0.35">
      <c r="A469" s="3">
        <v>47</v>
      </c>
      <c r="B469" s="4" t="s">
        <v>1903</v>
      </c>
      <c r="C469" s="10">
        <v>11.93632094</v>
      </c>
      <c r="D469" s="4" t="s">
        <v>1361</v>
      </c>
      <c r="E469" s="4">
        <v>0</v>
      </c>
      <c r="F469" s="4">
        <v>4</v>
      </c>
      <c r="G469" s="4">
        <v>5</v>
      </c>
      <c r="H469" s="4"/>
      <c r="I469" s="4">
        <v>0</v>
      </c>
      <c r="J469" s="4">
        <v>0</v>
      </c>
      <c r="K469" s="4" t="s">
        <v>1362</v>
      </c>
      <c r="L469" s="4">
        <v>63</v>
      </c>
      <c r="M469" s="4">
        <v>63</v>
      </c>
      <c r="N469" s="4">
        <v>1.3863872880000001</v>
      </c>
      <c r="O469" s="11">
        <v>1.3859999999999999</v>
      </c>
      <c r="P469" cm="1">
        <f t="array" ref="P469">_xlfn._xlws.FILTER(Table3[[#All],[Name]],(Table3[[#All],[Polygon]]=$A469)*(Table3[[#All],[Period]]=P$1)*((Table3[[#All],[Variables ]]=$AF$3)+(Table3[[#All],[Variables ]]=$AF$2)+(Table3[[#All],[Variables ]]=$AF$4)),0)</f>
        <v>0</v>
      </c>
      <c r="Q469" t="e" cm="1" vm="2">
        <f t="array" aca="1" ref="Q469" ca="1">_xlfn._xlws.FILTER(Table3[[#All],[Name]],(Table3[[#All],[Polygon]]=$A469)*(Table3[[#All],[Period]]=Q$1)*((Table3[[#All],[Variables ]]=$AF$3)+(Table3[[#All],[Variables ]]=$AF$2)+(Table3[[#All],[Variables ]]=$AF$4)),0)</f>
        <v>#VALUE!</v>
      </c>
      <c r="R469" t="str" cm="1">
        <f t="array" ref="R469">_xlfn._xlws.FILTER(Table3[[#All],[Name]],(Table3[[#All],[Polygon]]=$A469)*(Table3[[#All],[Period]]=R$1)*((Table3[[#All],[Variables ]]=$AF$3)+(Table3[[#All],[Variables ]]=$AF$2)+(Table3[[#All],[Variables ]]=$AF$4)),0)</f>
        <v>AH</v>
      </c>
      <c r="S469" t="str" cm="1">
        <f t="array" ref="S469">_xlfn._xlws.FILTER(Table3[[#All],[Name]],(Table3[[#All],[Polygon]]=$A469)*(Table3[[#All],[Period]]=S$1)*((Table3[[#All],[Variables ]]=$AF$3)+(Table3[[#All],[Variables ]]=$AF$2)+(Table3[[#All],[Variables ]]=$AF$4)),0)</f>
        <v>AH</v>
      </c>
      <c r="T469" t="str" cm="1">
        <f t="array" ref="T469">_xlfn._xlws.FILTER(Table3[[#All],[Name]],(Table3[[#All],[Polygon]]=$A469)*(Table3[[#All],[Period]]=T$1)*((Table3[[#All],[Variables ]]=$AF$3)+(Table3[[#All],[Variables ]]=$AF$2)+(Table3[[#All],[Variables ]]=$AF$4)),0)</f>
        <v>PCT</v>
      </c>
      <c r="U469" t="str" cm="1">
        <f t="array" ref="U469">_xlfn._xlws.FILTER(Table3[[#All],[Name]],(Table3[[#All],[Polygon]]=$A469)*(Table3[[#All],[Period]]=U$1)*((Table3[[#All],[Variables ]]=$AF$3)+(Table3[[#All],[Variables ]]=$AF$2)+(Table3[[#All],[Variables ]]=$AF$4)),0)</f>
        <v>AH</v>
      </c>
      <c r="V469" t="str" cm="1">
        <f t="array" ref="V469">_xlfn._xlws.FILTER(Table3[[#All],[Name]],(Table3[[#All],[Polygon]]=$A469)*(Table3[[#All],[Period]]=V$1)*((Table3[[#All],[Variables ]]=$AF$3)+(Table3[[#All],[Variables ]]=$AF$2)+(Table3[[#All],[Variables ]]=$AF$4)),0)</f>
        <v>AH</v>
      </c>
      <c r="W469" cm="1">
        <f t="array" ref="W469">_xlfn._xlws.FILTER(Table3[[#All],[Name]],(Table3[[#All],[Polygon]]=$A469)*(Table3[[#All],[Period]]=W$1)*((Table3[[#All],[Variables ]]=$AF$3)+(Table3[[#All],[Variables ]]=$AF$2)+(Table3[[#All],[Variables ]]=$AF$4)),0)</f>
        <v>0</v>
      </c>
      <c r="X469" cm="1">
        <f t="array" ref="X469">_xlfn._xlws.FILTER(Table3[[#All],[Name]],(Table3[[#All],[Polygon]]=$A469)*(Table3[[#All],[Period]]=X$1)*((Table3[[#All],[Variables ]]=$AF$3)+(Table3[[#All],[Variables ]]=$AF$2)+(Table3[[#All],[Variables ]]=$AF$4)),0)</f>
        <v>0</v>
      </c>
      <c r="Y469" cm="1">
        <f t="array" ref="Y469">_xlfn._xlws.FILTER(Table3[[#All],[Name]],(Table3[[#All],[Polygon]]=$A469)*(Table3[[#All],[Period]]=Y$1)*((Table3[[#All],[Variables ]]=$AF$3)+(Table3[[#All],[Variables ]]=$AF$2)+(Table3[[#All],[Variables ]]=$AF$4)),0)</f>
        <v>0</v>
      </c>
      <c r="Z469" cm="1">
        <f t="array" ref="Z469">_xlfn._xlws.FILTER(Table3[[#All],[Name]],(Table3[[#All],[Polygon]]=$A469)*(Table3[[#All],[Period]]=Z$1)*((Table3[[#All],[Variables ]]=$AF$3)+(Table3[[#All],[Variables ]]=$AF$2)+(Table3[[#All],[Variables ]]=$AF$4)),0)</f>
        <v>0</v>
      </c>
      <c r="AA469" cm="1">
        <f t="array" ref="AA469">_xlfn._xlws.FILTER(Table3[[#All],[Name]],(Table3[[#All],[Polygon]]=$A469)*(Table3[[#All],[Period]]=AA$1)*((Table3[[#All],[Variables ]]=$AF$3)+(Table3[[#All],[Variables ]]=$AF$2)+(Table3[[#All],[Variables ]]=$AF$4)),0)</f>
        <v>0</v>
      </c>
      <c r="AB469" cm="1">
        <f t="array" ref="AB469">_xlfn._xlws.FILTER(Table3[[#All],[Name]],(Table3[[#All],[Polygon]]=$A469)*(Table3[[#All],[Period]]=AB$1)*((Table3[[#All],[Variables ]]=$AF$3)+(Table3[[#All],[Variables ]]=$AF$2)+(Table3[[#All],[Variables ]]=$AF$4)),0)</f>
        <v>0</v>
      </c>
      <c r="AC469" cm="1">
        <f t="array" ref="AC469">_xlfn._xlws.FILTER(Table3[[#All],[Name]],(Table3[[#All],[Polygon]]=$A469)*(Table3[[#All],[Period]]=AC$1)*((Table3[[#All],[Variables ]]=$AF$3)+(Table3[[#All],[Variables ]]=$AF$2)+(Table3[[#All],[Variables ]]=$AF$4)),0)</f>
        <v>0</v>
      </c>
      <c r="AD469" cm="1">
        <f t="array" ref="AD469">_xlfn._xlws.FILTER(Table3[[#All],[Name]],(Table3[[#All],[Polygon]]=$A469)*(Table3[[#All],[Period]]=AD$1)*((Table3[[#All],[Variables ]]=$AF$3)+(Table3[[#All],[Variables ]]=$AF$2)+(Table3[[#All],[Variables ]]=$AF$4)),0)</f>
        <v>0</v>
      </c>
    </row>
    <row r="470" spans="1:30" x14ac:dyDescent="0.35">
      <c r="A470" s="5">
        <v>47</v>
      </c>
      <c r="B470" s="6" t="s">
        <v>1903</v>
      </c>
      <c r="C470" s="8">
        <v>11.93632094</v>
      </c>
      <c r="D470" s="6" t="s">
        <v>1361</v>
      </c>
      <c r="E470" s="6">
        <v>0</v>
      </c>
      <c r="F470" s="6">
        <v>4</v>
      </c>
      <c r="G470" s="6">
        <v>5</v>
      </c>
      <c r="H470" s="6"/>
      <c r="I470" s="6">
        <v>0</v>
      </c>
      <c r="J470" s="6">
        <v>0</v>
      </c>
      <c r="K470" s="6" t="s">
        <v>1362</v>
      </c>
      <c r="L470" s="6">
        <v>61</v>
      </c>
      <c r="M470" s="6">
        <v>61</v>
      </c>
      <c r="N470" s="6">
        <v>8.0318807920000008</v>
      </c>
      <c r="O470" s="9">
        <v>8.032</v>
      </c>
      <c r="P470" cm="1">
        <f t="array" ref="P470">_xlfn._xlws.FILTER(Table3[[#All],[Name]],(Table3[[#All],[Polygon]]=$A470)*(Table3[[#All],[Period]]=P$1)*((Table3[[#All],[Variables ]]=$AF$3)+(Table3[[#All],[Variables ]]=$AF$2)+(Table3[[#All],[Variables ]]=$AF$4)),0)</f>
        <v>0</v>
      </c>
      <c r="Q470" t="e" cm="1" vm="2">
        <f t="array" aca="1" ref="Q470" ca="1">_xlfn._xlws.FILTER(Table3[[#All],[Name]],(Table3[[#All],[Polygon]]=$A470)*(Table3[[#All],[Period]]=Q$1)*((Table3[[#All],[Variables ]]=$AF$3)+(Table3[[#All],[Variables ]]=$AF$2)+(Table3[[#All],[Variables ]]=$AF$4)),0)</f>
        <v>#VALUE!</v>
      </c>
      <c r="R470" t="str" cm="1">
        <f t="array" ref="R470">_xlfn._xlws.FILTER(Table3[[#All],[Name]],(Table3[[#All],[Polygon]]=$A470)*(Table3[[#All],[Period]]=R$1)*((Table3[[#All],[Variables ]]=$AF$3)+(Table3[[#All],[Variables ]]=$AF$2)+(Table3[[#All],[Variables ]]=$AF$4)),0)</f>
        <v>AH</v>
      </c>
      <c r="S470" t="str" cm="1">
        <f t="array" ref="S470">_xlfn._xlws.FILTER(Table3[[#All],[Name]],(Table3[[#All],[Polygon]]=$A470)*(Table3[[#All],[Period]]=S$1)*((Table3[[#All],[Variables ]]=$AF$3)+(Table3[[#All],[Variables ]]=$AF$2)+(Table3[[#All],[Variables ]]=$AF$4)),0)</f>
        <v>AH</v>
      </c>
      <c r="T470" t="str" cm="1">
        <f t="array" ref="T470">_xlfn._xlws.FILTER(Table3[[#All],[Name]],(Table3[[#All],[Polygon]]=$A470)*(Table3[[#All],[Period]]=T$1)*((Table3[[#All],[Variables ]]=$AF$3)+(Table3[[#All],[Variables ]]=$AF$2)+(Table3[[#All],[Variables ]]=$AF$4)),0)</f>
        <v>PCT</v>
      </c>
      <c r="U470" t="str" cm="1">
        <f t="array" ref="U470">_xlfn._xlws.FILTER(Table3[[#All],[Name]],(Table3[[#All],[Polygon]]=$A470)*(Table3[[#All],[Period]]=U$1)*((Table3[[#All],[Variables ]]=$AF$3)+(Table3[[#All],[Variables ]]=$AF$2)+(Table3[[#All],[Variables ]]=$AF$4)),0)</f>
        <v>AH</v>
      </c>
      <c r="V470" t="str" cm="1">
        <f t="array" ref="V470">_xlfn._xlws.FILTER(Table3[[#All],[Name]],(Table3[[#All],[Polygon]]=$A470)*(Table3[[#All],[Period]]=V$1)*((Table3[[#All],[Variables ]]=$AF$3)+(Table3[[#All],[Variables ]]=$AF$2)+(Table3[[#All],[Variables ]]=$AF$4)),0)</f>
        <v>AH</v>
      </c>
      <c r="W470" cm="1">
        <f t="array" ref="W470">_xlfn._xlws.FILTER(Table3[[#All],[Name]],(Table3[[#All],[Polygon]]=$A470)*(Table3[[#All],[Period]]=W$1)*((Table3[[#All],[Variables ]]=$AF$3)+(Table3[[#All],[Variables ]]=$AF$2)+(Table3[[#All],[Variables ]]=$AF$4)),0)</f>
        <v>0</v>
      </c>
      <c r="X470" cm="1">
        <f t="array" ref="X470">_xlfn._xlws.FILTER(Table3[[#All],[Name]],(Table3[[#All],[Polygon]]=$A470)*(Table3[[#All],[Period]]=X$1)*((Table3[[#All],[Variables ]]=$AF$3)+(Table3[[#All],[Variables ]]=$AF$2)+(Table3[[#All],[Variables ]]=$AF$4)),0)</f>
        <v>0</v>
      </c>
      <c r="Y470" cm="1">
        <f t="array" ref="Y470">_xlfn._xlws.FILTER(Table3[[#All],[Name]],(Table3[[#All],[Polygon]]=$A470)*(Table3[[#All],[Period]]=Y$1)*((Table3[[#All],[Variables ]]=$AF$3)+(Table3[[#All],[Variables ]]=$AF$2)+(Table3[[#All],[Variables ]]=$AF$4)),0)</f>
        <v>0</v>
      </c>
      <c r="Z470" cm="1">
        <f t="array" ref="Z470">_xlfn._xlws.FILTER(Table3[[#All],[Name]],(Table3[[#All],[Polygon]]=$A470)*(Table3[[#All],[Period]]=Z$1)*((Table3[[#All],[Variables ]]=$AF$3)+(Table3[[#All],[Variables ]]=$AF$2)+(Table3[[#All],[Variables ]]=$AF$4)),0)</f>
        <v>0</v>
      </c>
      <c r="AA470" cm="1">
        <f t="array" ref="AA470">_xlfn._xlws.FILTER(Table3[[#All],[Name]],(Table3[[#All],[Polygon]]=$A470)*(Table3[[#All],[Period]]=AA$1)*((Table3[[#All],[Variables ]]=$AF$3)+(Table3[[#All],[Variables ]]=$AF$2)+(Table3[[#All],[Variables ]]=$AF$4)),0)</f>
        <v>0</v>
      </c>
      <c r="AB470" cm="1">
        <f t="array" ref="AB470">_xlfn._xlws.FILTER(Table3[[#All],[Name]],(Table3[[#All],[Polygon]]=$A470)*(Table3[[#All],[Period]]=AB$1)*((Table3[[#All],[Variables ]]=$AF$3)+(Table3[[#All],[Variables ]]=$AF$2)+(Table3[[#All],[Variables ]]=$AF$4)),0)</f>
        <v>0</v>
      </c>
      <c r="AC470" cm="1">
        <f t="array" ref="AC470">_xlfn._xlws.FILTER(Table3[[#All],[Name]],(Table3[[#All],[Polygon]]=$A470)*(Table3[[#All],[Period]]=AC$1)*((Table3[[#All],[Variables ]]=$AF$3)+(Table3[[#All],[Variables ]]=$AF$2)+(Table3[[#All],[Variables ]]=$AF$4)),0)</f>
        <v>0</v>
      </c>
      <c r="AD470" cm="1">
        <f t="array" ref="AD470">_xlfn._xlws.FILTER(Table3[[#All],[Name]],(Table3[[#All],[Polygon]]=$A470)*(Table3[[#All],[Period]]=AD$1)*((Table3[[#All],[Variables ]]=$AF$3)+(Table3[[#All],[Variables ]]=$AF$2)+(Table3[[#All],[Variables ]]=$AF$4)),0)</f>
        <v>0</v>
      </c>
    </row>
    <row r="471" spans="1:30" x14ac:dyDescent="0.35">
      <c r="A471" s="3">
        <v>47</v>
      </c>
      <c r="B471" s="4" t="s">
        <v>1903</v>
      </c>
      <c r="C471" s="10">
        <v>11.93632094</v>
      </c>
      <c r="D471" s="4" t="s">
        <v>1361</v>
      </c>
      <c r="E471" s="4">
        <v>0</v>
      </c>
      <c r="F471" s="4">
        <v>4</v>
      </c>
      <c r="G471" s="4">
        <v>5</v>
      </c>
      <c r="H471" s="4"/>
      <c r="I471" s="4">
        <v>0</v>
      </c>
      <c r="J471" s="4">
        <v>0</v>
      </c>
      <c r="K471" s="4" t="s">
        <v>1362</v>
      </c>
      <c r="L471" s="4">
        <v>47</v>
      </c>
      <c r="M471" s="4">
        <v>47</v>
      </c>
      <c r="N471" s="4">
        <v>11.93632094</v>
      </c>
      <c r="O471" s="11">
        <v>11.936</v>
      </c>
      <c r="P471" cm="1">
        <f t="array" ref="P471">_xlfn._xlws.FILTER(Table3[[#All],[Name]],(Table3[[#All],[Polygon]]=$A471)*(Table3[[#All],[Period]]=P$1)*((Table3[[#All],[Variables ]]=$AF$3)+(Table3[[#All],[Variables ]]=$AF$2)+(Table3[[#All],[Variables ]]=$AF$4)),0)</f>
        <v>0</v>
      </c>
      <c r="Q471" t="e" cm="1" vm="2">
        <f t="array" aca="1" ref="Q471" ca="1">_xlfn._xlws.FILTER(Table3[[#All],[Name]],(Table3[[#All],[Polygon]]=$A471)*(Table3[[#All],[Period]]=Q$1)*((Table3[[#All],[Variables ]]=$AF$3)+(Table3[[#All],[Variables ]]=$AF$2)+(Table3[[#All],[Variables ]]=$AF$4)),0)</f>
        <v>#VALUE!</v>
      </c>
      <c r="R471" t="str" cm="1">
        <f t="array" ref="R471">_xlfn._xlws.FILTER(Table3[[#All],[Name]],(Table3[[#All],[Polygon]]=$A471)*(Table3[[#All],[Period]]=R$1)*((Table3[[#All],[Variables ]]=$AF$3)+(Table3[[#All],[Variables ]]=$AF$2)+(Table3[[#All],[Variables ]]=$AF$4)),0)</f>
        <v>AH</v>
      </c>
      <c r="S471" t="str" cm="1">
        <f t="array" ref="S471">_xlfn._xlws.FILTER(Table3[[#All],[Name]],(Table3[[#All],[Polygon]]=$A471)*(Table3[[#All],[Period]]=S$1)*((Table3[[#All],[Variables ]]=$AF$3)+(Table3[[#All],[Variables ]]=$AF$2)+(Table3[[#All],[Variables ]]=$AF$4)),0)</f>
        <v>AH</v>
      </c>
      <c r="T471" t="str" cm="1">
        <f t="array" ref="T471">_xlfn._xlws.FILTER(Table3[[#All],[Name]],(Table3[[#All],[Polygon]]=$A471)*(Table3[[#All],[Period]]=T$1)*((Table3[[#All],[Variables ]]=$AF$3)+(Table3[[#All],[Variables ]]=$AF$2)+(Table3[[#All],[Variables ]]=$AF$4)),0)</f>
        <v>PCT</v>
      </c>
      <c r="U471" t="str" cm="1">
        <f t="array" ref="U471">_xlfn._xlws.FILTER(Table3[[#All],[Name]],(Table3[[#All],[Polygon]]=$A471)*(Table3[[#All],[Period]]=U$1)*((Table3[[#All],[Variables ]]=$AF$3)+(Table3[[#All],[Variables ]]=$AF$2)+(Table3[[#All],[Variables ]]=$AF$4)),0)</f>
        <v>AH</v>
      </c>
      <c r="V471" t="str" cm="1">
        <f t="array" ref="V471">_xlfn._xlws.FILTER(Table3[[#All],[Name]],(Table3[[#All],[Polygon]]=$A471)*(Table3[[#All],[Period]]=V$1)*((Table3[[#All],[Variables ]]=$AF$3)+(Table3[[#All],[Variables ]]=$AF$2)+(Table3[[#All],[Variables ]]=$AF$4)),0)</f>
        <v>AH</v>
      </c>
      <c r="W471" cm="1">
        <f t="array" ref="W471">_xlfn._xlws.FILTER(Table3[[#All],[Name]],(Table3[[#All],[Polygon]]=$A471)*(Table3[[#All],[Period]]=W$1)*((Table3[[#All],[Variables ]]=$AF$3)+(Table3[[#All],[Variables ]]=$AF$2)+(Table3[[#All],[Variables ]]=$AF$4)),0)</f>
        <v>0</v>
      </c>
      <c r="X471" cm="1">
        <f t="array" ref="X471">_xlfn._xlws.FILTER(Table3[[#All],[Name]],(Table3[[#All],[Polygon]]=$A471)*(Table3[[#All],[Period]]=X$1)*((Table3[[#All],[Variables ]]=$AF$3)+(Table3[[#All],[Variables ]]=$AF$2)+(Table3[[#All],[Variables ]]=$AF$4)),0)</f>
        <v>0</v>
      </c>
      <c r="Y471" cm="1">
        <f t="array" ref="Y471">_xlfn._xlws.FILTER(Table3[[#All],[Name]],(Table3[[#All],[Polygon]]=$A471)*(Table3[[#All],[Period]]=Y$1)*((Table3[[#All],[Variables ]]=$AF$3)+(Table3[[#All],[Variables ]]=$AF$2)+(Table3[[#All],[Variables ]]=$AF$4)),0)</f>
        <v>0</v>
      </c>
      <c r="Z471" cm="1">
        <f t="array" ref="Z471">_xlfn._xlws.FILTER(Table3[[#All],[Name]],(Table3[[#All],[Polygon]]=$A471)*(Table3[[#All],[Period]]=Z$1)*((Table3[[#All],[Variables ]]=$AF$3)+(Table3[[#All],[Variables ]]=$AF$2)+(Table3[[#All],[Variables ]]=$AF$4)),0)</f>
        <v>0</v>
      </c>
      <c r="AA471" cm="1">
        <f t="array" ref="AA471">_xlfn._xlws.FILTER(Table3[[#All],[Name]],(Table3[[#All],[Polygon]]=$A471)*(Table3[[#All],[Period]]=AA$1)*((Table3[[#All],[Variables ]]=$AF$3)+(Table3[[#All],[Variables ]]=$AF$2)+(Table3[[#All],[Variables ]]=$AF$4)),0)</f>
        <v>0</v>
      </c>
      <c r="AB471" cm="1">
        <f t="array" ref="AB471">_xlfn._xlws.FILTER(Table3[[#All],[Name]],(Table3[[#All],[Polygon]]=$A471)*(Table3[[#All],[Period]]=AB$1)*((Table3[[#All],[Variables ]]=$AF$3)+(Table3[[#All],[Variables ]]=$AF$2)+(Table3[[#All],[Variables ]]=$AF$4)),0)</f>
        <v>0</v>
      </c>
      <c r="AC471" cm="1">
        <f t="array" ref="AC471">_xlfn._xlws.FILTER(Table3[[#All],[Name]],(Table3[[#All],[Polygon]]=$A471)*(Table3[[#All],[Period]]=AC$1)*((Table3[[#All],[Variables ]]=$AF$3)+(Table3[[#All],[Variables ]]=$AF$2)+(Table3[[#All],[Variables ]]=$AF$4)),0)</f>
        <v>0</v>
      </c>
      <c r="AD471" cm="1">
        <f t="array" ref="AD471">_xlfn._xlws.FILTER(Table3[[#All],[Name]],(Table3[[#All],[Polygon]]=$A471)*(Table3[[#All],[Period]]=AD$1)*((Table3[[#All],[Variables ]]=$AF$3)+(Table3[[#All],[Variables ]]=$AF$2)+(Table3[[#All],[Variables ]]=$AF$4)),0)</f>
        <v>0</v>
      </c>
    </row>
    <row r="472" spans="1:30" x14ac:dyDescent="0.35">
      <c r="A472" s="5">
        <v>47</v>
      </c>
      <c r="B472" s="6" t="s">
        <v>1903</v>
      </c>
      <c r="C472" s="8">
        <v>11.93632094</v>
      </c>
      <c r="D472" s="6" t="s">
        <v>1361</v>
      </c>
      <c r="E472" s="6">
        <v>0</v>
      </c>
      <c r="F472" s="6">
        <v>4</v>
      </c>
      <c r="G472" s="6">
        <v>5</v>
      </c>
      <c r="H472" s="6"/>
      <c r="I472" s="6">
        <v>0</v>
      </c>
      <c r="J472" s="6">
        <v>0</v>
      </c>
      <c r="K472" s="6" t="s">
        <v>1362</v>
      </c>
      <c r="L472" s="6">
        <v>71</v>
      </c>
      <c r="M472" s="6">
        <v>71</v>
      </c>
      <c r="N472" s="6">
        <v>44.711668299999999</v>
      </c>
      <c r="O472" s="9">
        <v>11.132</v>
      </c>
      <c r="P472" cm="1">
        <f t="array" ref="P472">_xlfn._xlws.FILTER(Table3[[#All],[Name]],(Table3[[#All],[Polygon]]=$A472)*(Table3[[#All],[Period]]=P$1)*((Table3[[#All],[Variables ]]=$AF$3)+(Table3[[#All],[Variables ]]=$AF$2)+(Table3[[#All],[Variables ]]=$AF$4)),0)</f>
        <v>0</v>
      </c>
      <c r="Q472" t="e" cm="1" vm="2">
        <f t="array" aca="1" ref="Q472" ca="1">_xlfn._xlws.FILTER(Table3[[#All],[Name]],(Table3[[#All],[Polygon]]=$A472)*(Table3[[#All],[Period]]=Q$1)*((Table3[[#All],[Variables ]]=$AF$3)+(Table3[[#All],[Variables ]]=$AF$2)+(Table3[[#All],[Variables ]]=$AF$4)),0)</f>
        <v>#VALUE!</v>
      </c>
      <c r="R472" t="str" cm="1">
        <f t="array" ref="R472">_xlfn._xlws.FILTER(Table3[[#All],[Name]],(Table3[[#All],[Polygon]]=$A472)*(Table3[[#All],[Period]]=R$1)*((Table3[[#All],[Variables ]]=$AF$3)+(Table3[[#All],[Variables ]]=$AF$2)+(Table3[[#All],[Variables ]]=$AF$4)),0)</f>
        <v>AH</v>
      </c>
      <c r="S472" t="str" cm="1">
        <f t="array" ref="S472">_xlfn._xlws.FILTER(Table3[[#All],[Name]],(Table3[[#All],[Polygon]]=$A472)*(Table3[[#All],[Period]]=S$1)*((Table3[[#All],[Variables ]]=$AF$3)+(Table3[[#All],[Variables ]]=$AF$2)+(Table3[[#All],[Variables ]]=$AF$4)),0)</f>
        <v>AH</v>
      </c>
      <c r="T472" t="str" cm="1">
        <f t="array" ref="T472">_xlfn._xlws.FILTER(Table3[[#All],[Name]],(Table3[[#All],[Polygon]]=$A472)*(Table3[[#All],[Period]]=T$1)*((Table3[[#All],[Variables ]]=$AF$3)+(Table3[[#All],[Variables ]]=$AF$2)+(Table3[[#All],[Variables ]]=$AF$4)),0)</f>
        <v>PCT</v>
      </c>
      <c r="U472" t="str" cm="1">
        <f t="array" ref="U472">_xlfn._xlws.FILTER(Table3[[#All],[Name]],(Table3[[#All],[Polygon]]=$A472)*(Table3[[#All],[Period]]=U$1)*((Table3[[#All],[Variables ]]=$AF$3)+(Table3[[#All],[Variables ]]=$AF$2)+(Table3[[#All],[Variables ]]=$AF$4)),0)</f>
        <v>AH</v>
      </c>
      <c r="V472" t="str" cm="1">
        <f t="array" ref="V472">_xlfn._xlws.FILTER(Table3[[#All],[Name]],(Table3[[#All],[Polygon]]=$A472)*(Table3[[#All],[Period]]=V$1)*((Table3[[#All],[Variables ]]=$AF$3)+(Table3[[#All],[Variables ]]=$AF$2)+(Table3[[#All],[Variables ]]=$AF$4)),0)</f>
        <v>AH</v>
      </c>
      <c r="W472" cm="1">
        <f t="array" ref="W472">_xlfn._xlws.FILTER(Table3[[#All],[Name]],(Table3[[#All],[Polygon]]=$A472)*(Table3[[#All],[Period]]=W$1)*((Table3[[#All],[Variables ]]=$AF$3)+(Table3[[#All],[Variables ]]=$AF$2)+(Table3[[#All],[Variables ]]=$AF$4)),0)</f>
        <v>0</v>
      </c>
      <c r="X472" cm="1">
        <f t="array" ref="X472">_xlfn._xlws.FILTER(Table3[[#All],[Name]],(Table3[[#All],[Polygon]]=$A472)*(Table3[[#All],[Period]]=X$1)*((Table3[[#All],[Variables ]]=$AF$3)+(Table3[[#All],[Variables ]]=$AF$2)+(Table3[[#All],[Variables ]]=$AF$4)),0)</f>
        <v>0</v>
      </c>
      <c r="Y472" cm="1">
        <f t="array" ref="Y472">_xlfn._xlws.FILTER(Table3[[#All],[Name]],(Table3[[#All],[Polygon]]=$A472)*(Table3[[#All],[Period]]=Y$1)*((Table3[[#All],[Variables ]]=$AF$3)+(Table3[[#All],[Variables ]]=$AF$2)+(Table3[[#All],[Variables ]]=$AF$4)),0)</f>
        <v>0</v>
      </c>
      <c r="Z472" cm="1">
        <f t="array" ref="Z472">_xlfn._xlws.FILTER(Table3[[#All],[Name]],(Table3[[#All],[Polygon]]=$A472)*(Table3[[#All],[Period]]=Z$1)*((Table3[[#All],[Variables ]]=$AF$3)+(Table3[[#All],[Variables ]]=$AF$2)+(Table3[[#All],[Variables ]]=$AF$4)),0)</f>
        <v>0</v>
      </c>
      <c r="AA472" cm="1">
        <f t="array" ref="AA472">_xlfn._xlws.FILTER(Table3[[#All],[Name]],(Table3[[#All],[Polygon]]=$A472)*(Table3[[#All],[Period]]=AA$1)*((Table3[[#All],[Variables ]]=$AF$3)+(Table3[[#All],[Variables ]]=$AF$2)+(Table3[[#All],[Variables ]]=$AF$4)),0)</f>
        <v>0</v>
      </c>
      <c r="AB472" cm="1">
        <f t="array" ref="AB472">_xlfn._xlws.FILTER(Table3[[#All],[Name]],(Table3[[#All],[Polygon]]=$A472)*(Table3[[#All],[Period]]=AB$1)*((Table3[[#All],[Variables ]]=$AF$3)+(Table3[[#All],[Variables ]]=$AF$2)+(Table3[[#All],[Variables ]]=$AF$4)),0)</f>
        <v>0</v>
      </c>
      <c r="AC472" cm="1">
        <f t="array" ref="AC472">_xlfn._xlws.FILTER(Table3[[#All],[Name]],(Table3[[#All],[Polygon]]=$A472)*(Table3[[#All],[Period]]=AC$1)*((Table3[[#All],[Variables ]]=$AF$3)+(Table3[[#All],[Variables ]]=$AF$2)+(Table3[[#All],[Variables ]]=$AF$4)),0)</f>
        <v>0</v>
      </c>
      <c r="AD472" cm="1">
        <f t="array" ref="AD472">_xlfn._xlws.FILTER(Table3[[#All],[Name]],(Table3[[#All],[Polygon]]=$A472)*(Table3[[#All],[Period]]=AD$1)*((Table3[[#All],[Variables ]]=$AF$3)+(Table3[[#All],[Variables ]]=$AF$2)+(Table3[[#All],[Variables ]]=$AF$4)),0)</f>
        <v>0</v>
      </c>
    </row>
    <row r="473" spans="1:30" x14ac:dyDescent="0.35">
      <c r="A473" s="3">
        <v>48</v>
      </c>
      <c r="B473" s="4" t="s">
        <v>1590</v>
      </c>
      <c r="C473" s="10">
        <v>15.58817371</v>
      </c>
      <c r="D473" s="4" t="s">
        <v>1585</v>
      </c>
      <c r="E473" s="4">
        <v>0</v>
      </c>
      <c r="F473" s="4">
        <v>4</v>
      </c>
      <c r="G473" s="4">
        <v>4</v>
      </c>
      <c r="H473" s="4"/>
      <c r="I473" s="4">
        <v>0</v>
      </c>
      <c r="J473" s="4">
        <v>0</v>
      </c>
      <c r="K473" s="4" t="s">
        <v>1362</v>
      </c>
      <c r="L473" s="4">
        <v>20</v>
      </c>
      <c r="M473" s="4">
        <v>20</v>
      </c>
      <c r="N473" s="4">
        <v>9.2475960199999996</v>
      </c>
      <c r="O473" s="11">
        <v>9.2479999999999993</v>
      </c>
      <c r="P473" cm="1">
        <f t="array" ref="P473">_xlfn._xlws.FILTER(Table3[[#All],[Name]],(Table3[[#All],[Polygon]]=$A473)*(Table3[[#All],[Period]]=P$1)*((Table3[[#All],[Variables ]]=$AF$3)+(Table3[[#All],[Variables ]]=$AF$2)+(Table3[[#All],[Variables ]]=$AF$4)),0)</f>
        <v>0</v>
      </c>
      <c r="Q473" t="str" cm="1">
        <f t="array" ref="Q473">_xlfn._xlws.FILTER(Table3[[#All],[Name]],(Table3[[#All],[Polygon]]=$A473)*(Table3[[#All],[Period]]=Q$1)*((Table3[[#All],[Variables ]]=$AF$3)+(Table3[[#All],[Variables ]]=$AF$2)+(Table3[[#All],[Variables ]]=$AF$4)),0)</f>
        <v>AH</v>
      </c>
      <c r="R473" cm="1">
        <f t="array" ref="R473">_xlfn._xlws.FILTER(Table3[[#All],[Name]],(Table3[[#All],[Polygon]]=$A473)*(Table3[[#All],[Period]]=R$1)*((Table3[[#All],[Variables ]]=$AF$3)+(Table3[[#All],[Variables ]]=$AF$2)+(Table3[[#All],[Variables ]]=$AF$4)),0)</f>
        <v>0</v>
      </c>
      <c r="S473" cm="1">
        <f t="array" ref="S473">_xlfn._xlws.FILTER(Table3[[#All],[Name]],(Table3[[#All],[Polygon]]=$A473)*(Table3[[#All],[Period]]=S$1)*((Table3[[#All],[Variables ]]=$AF$3)+(Table3[[#All],[Variables ]]=$AF$2)+(Table3[[#All],[Variables ]]=$AF$4)),0)</f>
        <v>0</v>
      </c>
      <c r="T473" cm="1">
        <f t="array" ref="T473">_xlfn._xlws.FILTER(Table3[[#All],[Name]],(Table3[[#All],[Polygon]]=$A473)*(Table3[[#All],[Period]]=T$1)*((Table3[[#All],[Variables ]]=$AF$3)+(Table3[[#All],[Variables ]]=$AF$2)+(Table3[[#All],[Variables ]]=$AF$4)),0)</f>
        <v>0</v>
      </c>
      <c r="U473" cm="1">
        <f t="array" ref="U473">_xlfn._xlws.FILTER(Table3[[#All],[Name]],(Table3[[#All],[Polygon]]=$A473)*(Table3[[#All],[Period]]=U$1)*((Table3[[#All],[Variables ]]=$AF$3)+(Table3[[#All],[Variables ]]=$AF$2)+(Table3[[#All],[Variables ]]=$AF$4)),0)</f>
        <v>0</v>
      </c>
      <c r="V473" t="str" cm="1">
        <f t="array" ref="V473">_xlfn._xlws.FILTER(Table3[[#All],[Name]],(Table3[[#All],[Polygon]]=$A473)*(Table3[[#All],[Period]]=V$1)*((Table3[[#All],[Variables ]]=$AF$3)+(Table3[[#All],[Variables ]]=$AF$2)+(Table3[[#All],[Variables ]]=$AF$4)),0)</f>
        <v>H</v>
      </c>
      <c r="W473" t="str" cm="1">
        <f t="array" ref="W473">_xlfn._xlws.FILTER(Table3[[#All],[Name]],(Table3[[#All],[Polygon]]=$A473)*(Table3[[#All],[Period]]=W$1)*((Table3[[#All],[Variables ]]=$AF$3)+(Table3[[#All],[Variables ]]=$AF$2)+(Table3[[#All],[Variables ]]=$AF$4)),0)</f>
        <v>AH</v>
      </c>
      <c r="X473" t="str" cm="1">
        <f t="array" ref="X473">_xlfn._xlws.FILTER(Table3[[#All],[Name]],(Table3[[#All],[Polygon]]=$A473)*(Table3[[#All],[Period]]=X$1)*((Table3[[#All],[Variables ]]=$AF$3)+(Table3[[#All],[Variables ]]=$AF$2)+(Table3[[#All],[Variables ]]=$AF$4)),0)</f>
        <v>AH</v>
      </c>
      <c r="Y473" cm="1">
        <f t="array" ref="Y473">_xlfn._xlws.FILTER(Table3[[#All],[Name]],(Table3[[#All],[Polygon]]=$A473)*(Table3[[#All],[Period]]=Y$1)*((Table3[[#All],[Variables ]]=$AF$3)+(Table3[[#All],[Variables ]]=$AF$2)+(Table3[[#All],[Variables ]]=$AF$4)),0)</f>
        <v>0</v>
      </c>
      <c r="Z473" cm="1">
        <f t="array" ref="Z473">_xlfn._xlws.FILTER(Table3[[#All],[Name]],(Table3[[#All],[Polygon]]=$A473)*(Table3[[#All],[Period]]=Z$1)*((Table3[[#All],[Variables ]]=$AF$3)+(Table3[[#All],[Variables ]]=$AF$2)+(Table3[[#All],[Variables ]]=$AF$4)),0)</f>
        <v>0</v>
      </c>
      <c r="AA473" cm="1">
        <f t="array" ref="AA473">_xlfn._xlws.FILTER(Table3[[#All],[Name]],(Table3[[#All],[Polygon]]=$A473)*(Table3[[#All],[Period]]=AA$1)*((Table3[[#All],[Variables ]]=$AF$3)+(Table3[[#All],[Variables ]]=$AF$2)+(Table3[[#All],[Variables ]]=$AF$4)),0)</f>
        <v>0</v>
      </c>
      <c r="AB473" t="str" cm="1">
        <f t="array" ref="AB473">_xlfn._xlws.FILTER(Table3[[#All],[Name]],(Table3[[#All],[Polygon]]=$A473)*(Table3[[#All],[Period]]=AB$1)*((Table3[[#All],[Variables ]]=$AF$3)+(Table3[[#All],[Variables ]]=$AF$2)+(Table3[[#All],[Variables ]]=$AF$4)),0)</f>
        <v>PCT</v>
      </c>
      <c r="AC473" t="str" cm="1">
        <f t="array" ref="AC473">_xlfn._xlws.FILTER(Table3[[#All],[Name]],(Table3[[#All],[Polygon]]=$A473)*(Table3[[#All],[Period]]=AC$1)*((Table3[[#All],[Variables ]]=$AF$3)+(Table3[[#All],[Variables ]]=$AF$2)+(Table3[[#All],[Variables ]]=$AF$4)),0)</f>
        <v>AH</v>
      </c>
      <c r="AD473" t="str" cm="1">
        <f t="array" ref="AD473">_xlfn._xlws.FILTER(Table3[[#All],[Name]],(Table3[[#All],[Polygon]]=$A473)*(Table3[[#All],[Period]]=AD$1)*((Table3[[#All],[Variables ]]=$AF$3)+(Table3[[#All],[Variables ]]=$AF$2)+(Table3[[#All],[Variables ]]=$AF$4)),0)</f>
        <v>AH</v>
      </c>
    </row>
    <row r="474" spans="1:30" x14ac:dyDescent="0.35">
      <c r="A474" s="5">
        <v>48</v>
      </c>
      <c r="B474" s="6" t="s">
        <v>1590</v>
      </c>
      <c r="C474" s="8">
        <v>15.58817371</v>
      </c>
      <c r="D474" s="6" t="s">
        <v>1585</v>
      </c>
      <c r="E474" s="6">
        <v>0</v>
      </c>
      <c r="F474" s="6">
        <v>4</v>
      </c>
      <c r="G474" s="6">
        <v>4</v>
      </c>
      <c r="H474" s="6"/>
      <c r="I474" s="6">
        <v>0</v>
      </c>
      <c r="J474" s="6">
        <v>0</v>
      </c>
      <c r="K474" s="6" t="s">
        <v>1362</v>
      </c>
      <c r="L474" s="6">
        <v>48</v>
      </c>
      <c r="M474" s="6">
        <v>48</v>
      </c>
      <c r="N474" s="6">
        <v>15.58817371</v>
      </c>
      <c r="O474" s="9">
        <v>15.587999999999999</v>
      </c>
      <c r="P474" cm="1">
        <f t="array" ref="P474">_xlfn._xlws.FILTER(Table3[[#All],[Name]],(Table3[[#All],[Polygon]]=$A474)*(Table3[[#All],[Period]]=P$1)*((Table3[[#All],[Variables ]]=$AF$3)+(Table3[[#All],[Variables ]]=$AF$2)+(Table3[[#All],[Variables ]]=$AF$4)),0)</f>
        <v>0</v>
      </c>
      <c r="Q474" t="str" cm="1">
        <f t="array" ref="Q474">_xlfn._xlws.FILTER(Table3[[#All],[Name]],(Table3[[#All],[Polygon]]=$A474)*(Table3[[#All],[Period]]=Q$1)*((Table3[[#All],[Variables ]]=$AF$3)+(Table3[[#All],[Variables ]]=$AF$2)+(Table3[[#All],[Variables ]]=$AF$4)),0)</f>
        <v>AH</v>
      </c>
      <c r="R474" cm="1">
        <f t="array" ref="R474">_xlfn._xlws.FILTER(Table3[[#All],[Name]],(Table3[[#All],[Polygon]]=$A474)*(Table3[[#All],[Period]]=R$1)*((Table3[[#All],[Variables ]]=$AF$3)+(Table3[[#All],[Variables ]]=$AF$2)+(Table3[[#All],[Variables ]]=$AF$4)),0)</f>
        <v>0</v>
      </c>
      <c r="S474" cm="1">
        <f t="array" ref="S474">_xlfn._xlws.FILTER(Table3[[#All],[Name]],(Table3[[#All],[Polygon]]=$A474)*(Table3[[#All],[Period]]=S$1)*((Table3[[#All],[Variables ]]=$AF$3)+(Table3[[#All],[Variables ]]=$AF$2)+(Table3[[#All],[Variables ]]=$AF$4)),0)</f>
        <v>0</v>
      </c>
      <c r="T474" cm="1">
        <f t="array" ref="T474">_xlfn._xlws.FILTER(Table3[[#All],[Name]],(Table3[[#All],[Polygon]]=$A474)*(Table3[[#All],[Period]]=T$1)*((Table3[[#All],[Variables ]]=$AF$3)+(Table3[[#All],[Variables ]]=$AF$2)+(Table3[[#All],[Variables ]]=$AF$4)),0)</f>
        <v>0</v>
      </c>
      <c r="U474" cm="1">
        <f t="array" ref="U474">_xlfn._xlws.FILTER(Table3[[#All],[Name]],(Table3[[#All],[Polygon]]=$A474)*(Table3[[#All],[Period]]=U$1)*((Table3[[#All],[Variables ]]=$AF$3)+(Table3[[#All],[Variables ]]=$AF$2)+(Table3[[#All],[Variables ]]=$AF$4)),0)</f>
        <v>0</v>
      </c>
      <c r="V474" t="str" cm="1">
        <f t="array" ref="V474">_xlfn._xlws.FILTER(Table3[[#All],[Name]],(Table3[[#All],[Polygon]]=$A474)*(Table3[[#All],[Period]]=V$1)*((Table3[[#All],[Variables ]]=$AF$3)+(Table3[[#All],[Variables ]]=$AF$2)+(Table3[[#All],[Variables ]]=$AF$4)),0)</f>
        <v>H</v>
      </c>
      <c r="W474" t="str" cm="1">
        <f t="array" ref="W474">_xlfn._xlws.FILTER(Table3[[#All],[Name]],(Table3[[#All],[Polygon]]=$A474)*(Table3[[#All],[Period]]=W$1)*((Table3[[#All],[Variables ]]=$AF$3)+(Table3[[#All],[Variables ]]=$AF$2)+(Table3[[#All],[Variables ]]=$AF$4)),0)</f>
        <v>AH</v>
      </c>
      <c r="X474" t="str" cm="1">
        <f t="array" ref="X474">_xlfn._xlws.FILTER(Table3[[#All],[Name]],(Table3[[#All],[Polygon]]=$A474)*(Table3[[#All],[Period]]=X$1)*((Table3[[#All],[Variables ]]=$AF$3)+(Table3[[#All],[Variables ]]=$AF$2)+(Table3[[#All],[Variables ]]=$AF$4)),0)</f>
        <v>AH</v>
      </c>
      <c r="Y474" cm="1">
        <f t="array" ref="Y474">_xlfn._xlws.FILTER(Table3[[#All],[Name]],(Table3[[#All],[Polygon]]=$A474)*(Table3[[#All],[Period]]=Y$1)*((Table3[[#All],[Variables ]]=$AF$3)+(Table3[[#All],[Variables ]]=$AF$2)+(Table3[[#All],[Variables ]]=$AF$4)),0)</f>
        <v>0</v>
      </c>
      <c r="Z474" cm="1">
        <f t="array" ref="Z474">_xlfn._xlws.FILTER(Table3[[#All],[Name]],(Table3[[#All],[Polygon]]=$A474)*(Table3[[#All],[Period]]=Z$1)*((Table3[[#All],[Variables ]]=$AF$3)+(Table3[[#All],[Variables ]]=$AF$2)+(Table3[[#All],[Variables ]]=$AF$4)),0)</f>
        <v>0</v>
      </c>
      <c r="AA474" cm="1">
        <f t="array" ref="AA474">_xlfn._xlws.FILTER(Table3[[#All],[Name]],(Table3[[#All],[Polygon]]=$A474)*(Table3[[#All],[Period]]=AA$1)*((Table3[[#All],[Variables ]]=$AF$3)+(Table3[[#All],[Variables ]]=$AF$2)+(Table3[[#All],[Variables ]]=$AF$4)),0)</f>
        <v>0</v>
      </c>
      <c r="AB474" t="str" cm="1">
        <f t="array" ref="AB474">_xlfn._xlws.FILTER(Table3[[#All],[Name]],(Table3[[#All],[Polygon]]=$A474)*(Table3[[#All],[Period]]=AB$1)*((Table3[[#All],[Variables ]]=$AF$3)+(Table3[[#All],[Variables ]]=$AF$2)+(Table3[[#All],[Variables ]]=$AF$4)),0)</f>
        <v>PCT</v>
      </c>
      <c r="AC474" t="str" cm="1">
        <f t="array" ref="AC474">_xlfn._xlws.FILTER(Table3[[#All],[Name]],(Table3[[#All],[Polygon]]=$A474)*(Table3[[#All],[Period]]=AC$1)*((Table3[[#All],[Variables ]]=$AF$3)+(Table3[[#All],[Variables ]]=$AF$2)+(Table3[[#All],[Variables ]]=$AF$4)),0)</f>
        <v>AH</v>
      </c>
      <c r="AD474" t="str" cm="1">
        <f t="array" ref="AD474">_xlfn._xlws.FILTER(Table3[[#All],[Name]],(Table3[[#All],[Polygon]]=$A474)*(Table3[[#All],[Period]]=AD$1)*((Table3[[#All],[Variables ]]=$AF$3)+(Table3[[#All],[Variables ]]=$AF$2)+(Table3[[#All],[Variables ]]=$AF$4)),0)</f>
        <v>AH</v>
      </c>
    </row>
    <row r="475" spans="1:30" x14ac:dyDescent="0.35">
      <c r="A475" s="3">
        <v>48</v>
      </c>
      <c r="B475" s="4" t="s">
        <v>1590</v>
      </c>
      <c r="C475" s="10">
        <v>15.58817371</v>
      </c>
      <c r="D475" s="4" t="s">
        <v>1585</v>
      </c>
      <c r="E475" s="4">
        <v>0</v>
      </c>
      <c r="F475" s="4">
        <v>4</v>
      </c>
      <c r="G475" s="4">
        <v>4</v>
      </c>
      <c r="H475" s="4"/>
      <c r="I475" s="4">
        <v>0</v>
      </c>
      <c r="J475" s="4">
        <v>0</v>
      </c>
      <c r="K475" s="4" t="s">
        <v>1362</v>
      </c>
      <c r="L475" s="4">
        <v>68</v>
      </c>
      <c r="M475" s="4">
        <v>68</v>
      </c>
      <c r="N475" s="4">
        <v>17.588821589999998</v>
      </c>
      <c r="O475" s="11">
        <v>10.007999999999999</v>
      </c>
      <c r="P475" cm="1">
        <f t="array" ref="P475">_xlfn._xlws.FILTER(Table3[[#All],[Name]],(Table3[[#All],[Polygon]]=$A475)*(Table3[[#All],[Period]]=P$1)*((Table3[[#All],[Variables ]]=$AF$3)+(Table3[[#All],[Variables ]]=$AF$2)+(Table3[[#All],[Variables ]]=$AF$4)),0)</f>
        <v>0</v>
      </c>
      <c r="Q475" t="str" cm="1">
        <f t="array" ref="Q475">_xlfn._xlws.FILTER(Table3[[#All],[Name]],(Table3[[#All],[Polygon]]=$A475)*(Table3[[#All],[Period]]=Q$1)*((Table3[[#All],[Variables ]]=$AF$3)+(Table3[[#All],[Variables ]]=$AF$2)+(Table3[[#All],[Variables ]]=$AF$4)),0)</f>
        <v>AH</v>
      </c>
      <c r="R475" cm="1">
        <f t="array" ref="R475">_xlfn._xlws.FILTER(Table3[[#All],[Name]],(Table3[[#All],[Polygon]]=$A475)*(Table3[[#All],[Period]]=R$1)*((Table3[[#All],[Variables ]]=$AF$3)+(Table3[[#All],[Variables ]]=$AF$2)+(Table3[[#All],[Variables ]]=$AF$4)),0)</f>
        <v>0</v>
      </c>
      <c r="S475" cm="1">
        <f t="array" ref="S475">_xlfn._xlws.FILTER(Table3[[#All],[Name]],(Table3[[#All],[Polygon]]=$A475)*(Table3[[#All],[Period]]=S$1)*((Table3[[#All],[Variables ]]=$AF$3)+(Table3[[#All],[Variables ]]=$AF$2)+(Table3[[#All],[Variables ]]=$AF$4)),0)</f>
        <v>0</v>
      </c>
      <c r="T475" cm="1">
        <f t="array" ref="T475">_xlfn._xlws.FILTER(Table3[[#All],[Name]],(Table3[[#All],[Polygon]]=$A475)*(Table3[[#All],[Period]]=T$1)*((Table3[[#All],[Variables ]]=$AF$3)+(Table3[[#All],[Variables ]]=$AF$2)+(Table3[[#All],[Variables ]]=$AF$4)),0)</f>
        <v>0</v>
      </c>
      <c r="U475" cm="1">
        <f t="array" ref="U475">_xlfn._xlws.FILTER(Table3[[#All],[Name]],(Table3[[#All],[Polygon]]=$A475)*(Table3[[#All],[Period]]=U$1)*((Table3[[#All],[Variables ]]=$AF$3)+(Table3[[#All],[Variables ]]=$AF$2)+(Table3[[#All],[Variables ]]=$AF$4)),0)</f>
        <v>0</v>
      </c>
      <c r="V475" t="str" cm="1">
        <f t="array" ref="V475">_xlfn._xlws.FILTER(Table3[[#All],[Name]],(Table3[[#All],[Polygon]]=$A475)*(Table3[[#All],[Period]]=V$1)*((Table3[[#All],[Variables ]]=$AF$3)+(Table3[[#All],[Variables ]]=$AF$2)+(Table3[[#All],[Variables ]]=$AF$4)),0)</f>
        <v>H</v>
      </c>
      <c r="W475" t="str" cm="1">
        <f t="array" ref="W475">_xlfn._xlws.FILTER(Table3[[#All],[Name]],(Table3[[#All],[Polygon]]=$A475)*(Table3[[#All],[Period]]=W$1)*((Table3[[#All],[Variables ]]=$AF$3)+(Table3[[#All],[Variables ]]=$AF$2)+(Table3[[#All],[Variables ]]=$AF$4)),0)</f>
        <v>AH</v>
      </c>
      <c r="X475" t="str" cm="1">
        <f t="array" ref="X475">_xlfn._xlws.FILTER(Table3[[#All],[Name]],(Table3[[#All],[Polygon]]=$A475)*(Table3[[#All],[Period]]=X$1)*((Table3[[#All],[Variables ]]=$AF$3)+(Table3[[#All],[Variables ]]=$AF$2)+(Table3[[#All],[Variables ]]=$AF$4)),0)</f>
        <v>AH</v>
      </c>
      <c r="Y475" cm="1">
        <f t="array" ref="Y475">_xlfn._xlws.FILTER(Table3[[#All],[Name]],(Table3[[#All],[Polygon]]=$A475)*(Table3[[#All],[Period]]=Y$1)*((Table3[[#All],[Variables ]]=$AF$3)+(Table3[[#All],[Variables ]]=$AF$2)+(Table3[[#All],[Variables ]]=$AF$4)),0)</f>
        <v>0</v>
      </c>
      <c r="Z475" cm="1">
        <f t="array" ref="Z475">_xlfn._xlws.FILTER(Table3[[#All],[Name]],(Table3[[#All],[Polygon]]=$A475)*(Table3[[#All],[Period]]=Z$1)*((Table3[[#All],[Variables ]]=$AF$3)+(Table3[[#All],[Variables ]]=$AF$2)+(Table3[[#All],[Variables ]]=$AF$4)),0)</f>
        <v>0</v>
      </c>
      <c r="AA475" cm="1">
        <f t="array" ref="AA475">_xlfn._xlws.FILTER(Table3[[#All],[Name]],(Table3[[#All],[Polygon]]=$A475)*(Table3[[#All],[Period]]=AA$1)*((Table3[[#All],[Variables ]]=$AF$3)+(Table3[[#All],[Variables ]]=$AF$2)+(Table3[[#All],[Variables ]]=$AF$4)),0)</f>
        <v>0</v>
      </c>
      <c r="AB475" t="str" cm="1">
        <f t="array" ref="AB475">_xlfn._xlws.FILTER(Table3[[#All],[Name]],(Table3[[#All],[Polygon]]=$A475)*(Table3[[#All],[Period]]=AB$1)*((Table3[[#All],[Variables ]]=$AF$3)+(Table3[[#All],[Variables ]]=$AF$2)+(Table3[[#All],[Variables ]]=$AF$4)),0)</f>
        <v>PCT</v>
      </c>
      <c r="AC475" t="str" cm="1">
        <f t="array" ref="AC475">_xlfn._xlws.FILTER(Table3[[#All],[Name]],(Table3[[#All],[Polygon]]=$A475)*(Table3[[#All],[Period]]=AC$1)*((Table3[[#All],[Variables ]]=$AF$3)+(Table3[[#All],[Variables ]]=$AF$2)+(Table3[[#All],[Variables ]]=$AF$4)),0)</f>
        <v>AH</v>
      </c>
      <c r="AD475" t="str" cm="1">
        <f t="array" ref="AD475">_xlfn._xlws.FILTER(Table3[[#All],[Name]],(Table3[[#All],[Polygon]]=$A475)*(Table3[[#All],[Period]]=AD$1)*((Table3[[#All],[Variables ]]=$AF$3)+(Table3[[#All],[Variables ]]=$AF$2)+(Table3[[#All],[Variables ]]=$AF$4)),0)</f>
        <v>AH</v>
      </c>
    </row>
    <row r="476" spans="1:30" x14ac:dyDescent="0.35">
      <c r="A476" s="5">
        <v>48</v>
      </c>
      <c r="B476" s="6" t="s">
        <v>1590</v>
      </c>
      <c r="C476" s="8">
        <v>15.58817371</v>
      </c>
      <c r="D476" s="6" t="s">
        <v>1585</v>
      </c>
      <c r="E476" s="6">
        <v>0</v>
      </c>
      <c r="F476" s="6">
        <v>4</v>
      </c>
      <c r="G476" s="6">
        <v>4</v>
      </c>
      <c r="H476" s="6"/>
      <c r="I476" s="6">
        <v>0</v>
      </c>
      <c r="J476" s="6">
        <v>0</v>
      </c>
      <c r="K476" s="6" t="s">
        <v>1362</v>
      </c>
      <c r="L476" s="6">
        <v>78</v>
      </c>
      <c r="M476" s="6">
        <v>78</v>
      </c>
      <c r="N476" s="6">
        <v>12.04920044</v>
      </c>
      <c r="O476" s="9">
        <v>11.172000000000001</v>
      </c>
      <c r="P476" cm="1">
        <f t="array" ref="P476">_xlfn._xlws.FILTER(Table3[[#All],[Name]],(Table3[[#All],[Polygon]]=$A476)*(Table3[[#All],[Period]]=P$1)*((Table3[[#All],[Variables ]]=$AF$3)+(Table3[[#All],[Variables ]]=$AF$2)+(Table3[[#All],[Variables ]]=$AF$4)),0)</f>
        <v>0</v>
      </c>
      <c r="Q476" t="str" cm="1">
        <f t="array" ref="Q476">_xlfn._xlws.FILTER(Table3[[#All],[Name]],(Table3[[#All],[Polygon]]=$A476)*(Table3[[#All],[Period]]=Q$1)*((Table3[[#All],[Variables ]]=$AF$3)+(Table3[[#All],[Variables ]]=$AF$2)+(Table3[[#All],[Variables ]]=$AF$4)),0)</f>
        <v>AH</v>
      </c>
      <c r="R476" cm="1">
        <f t="array" ref="R476">_xlfn._xlws.FILTER(Table3[[#All],[Name]],(Table3[[#All],[Polygon]]=$A476)*(Table3[[#All],[Period]]=R$1)*((Table3[[#All],[Variables ]]=$AF$3)+(Table3[[#All],[Variables ]]=$AF$2)+(Table3[[#All],[Variables ]]=$AF$4)),0)</f>
        <v>0</v>
      </c>
      <c r="S476" cm="1">
        <f t="array" ref="S476">_xlfn._xlws.FILTER(Table3[[#All],[Name]],(Table3[[#All],[Polygon]]=$A476)*(Table3[[#All],[Period]]=S$1)*((Table3[[#All],[Variables ]]=$AF$3)+(Table3[[#All],[Variables ]]=$AF$2)+(Table3[[#All],[Variables ]]=$AF$4)),0)</f>
        <v>0</v>
      </c>
      <c r="T476" cm="1">
        <f t="array" ref="T476">_xlfn._xlws.FILTER(Table3[[#All],[Name]],(Table3[[#All],[Polygon]]=$A476)*(Table3[[#All],[Period]]=T$1)*((Table3[[#All],[Variables ]]=$AF$3)+(Table3[[#All],[Variables ]]=$AF$2)+(Table3[[#All],[Variables ]]=$AF$4)),0)</f>
        <v>0</v>
      </c>
      <c r="U476" cm="1">
        <f t="array" ref="U476">_xlfn._xlws.FILTER(Table3[[#All],[Name]],(Table3[[#All],[Polygon]]=$A476)*(Table3[[#All],[Period]]=U$1)*((Table3[[#All],[Variables ]]=$AF$3)+(Table3[[#All],[Variables ]]=$AF$2)+(Table3[[#All],[Variables ]]=$AF$4)),0)</f>
        <v>0</v>
      </c>
      <c r="V476" t="str" cm="1">
        <f t="array" ref="V476">_xlfn._xlws.FILTER(Table3[[#All],[Name]],(Table3[[#All],[Polygon]]=$A476)*(Table3[[#All],[Period]]=V$1)*((Table3[[#All],[Variables ]]=$AF$3)+(Table3[[#All],[Variables ]]=$AF$2)+(Table3[[#All],[Variables ]]=$AF$4)),0)</f>
        <v>H</v>
      </c>
      <c r="W476" t="str" cm="1">
        <f t="array" ref="W476">_xlfn._xlws.FILTER(Table3[[#All],[Name]],(Table3[[#All],[Polygon]]=$A476)*(Table3[[#All],[Period]]=W$1)*((Table3[[#All],[Variables ]]=$AF$3)+(Table3[[#All],[Variables ]]=$AF$2)+(Table3[[#All],[Variables ]]=$AF$4)),0)</f>
        <v>AH</v>
      </c>
      <c r="X476" t="str" cm="1">
        <f t="array" ref="X476">_xlfn._xlws.FILTER(Table3[[#All],[Name]],(Table3[[#All],[Polygon]]=$A476)*(Table3[[#All],[Period]]=X$1)*((Table3[[#All],[Variables ]]=$AF$3)+(Table3[[#All],[Variables ]]=$AF$2)+(Table3[[#All],[Variables ]]=$AF$4)),0)</f>
        <v>AH</v>
      </c>
      <c r="Y476" cm="1">
        <f t="array" ref="Y476">_xlfn._xlws.FILTER(Table3[[#All],[Name]],(Table3[[#All],[Polygon]]=$A476)*(Table3[[#All],[Period]]=Y$1)*((Table3[[#All],[Variables ]]=$AF$3)+(Table3[[#All],[Variables ]]=$AF$2)+(Table3[[#All],[Variables ]]=$AF$4)),0)</f>
        <v>0</v>
      </c>
      <c r="Z476" cm="1">
        <f t="array" ref="Z476">_xlfn._xlws.FILTER(Table3[[#All],[Name]],(Table3[[#All],[Polygon]]=$A476)*(Table3[[#All],[Period]]=Z$1)*((Table3[[#All],[Variables ]]=$AF$3)+(Table3[[#All],[Variables ]]=$AF$2)+(Table3[[#All],[Variables ]]=$AF$4)),0)</f>
        <v>0</v>
      </c>
      <c r="AA476" cm="1">
        <f t="array" ref="AA476">_xlfn._xlws.FILTER(Table3[[#All],[Name]],(Table3[[#All],[Polygon]]=$A476)*(Table3[[#All],[Period]]=AA$1)*((Table3[[#All],[Variables ]]=$AF$3)+(Table3[[#All],[Variables ]]=$AF$2)+(Table3[[#All],[Variables ]]=$AF$4)),0)</f>
        <v>0</v>
      </c>
      <c r="AB476" t="str" cm="1">
        <f t="array" ref="AB476">_xlfn._xlws.FILTER(Table3[[#All],[Name]],(Table3[[#All],[Polygon]]=$A476)*(Table3[[#All],[Period]]=AB$1)*((Table3[[#All],[Variables ]]=$AF$3)+(Table3[[#All],[Variables ]]=$AF$2)+(Table3[[#All],[Variables ]]=$AF$4)),0)</f>
        <v>PCT</v>
      </c>
      <c r="AC476" t="str" cm="1">
        <f t="array" ref="AC476">_xlfn._xlws.FILTER(Table3[[#All],[Name]],(Table3[[#All],[Polygon]]=$A476)*(Table3[[#All],[Period]]=AC$1)*((Table3[[#All],[Variables ]]=$AF$3)+(Table3[[#All],[Variables ]]=$AF$2)+(Table3[[#All],[Variables ]]=$AF$4)),0)</f>
        <v>AH</v>
      </c>
      <c r="AD476" t="str" cm="1">
        <f t="array" ref="AD476">_xlfn._xlws.FILTER(Table3[[#All],[Name]],(Table3[[#All],[Polygon]]=$A476)*(Table3[[#All],[Period]]=AD$1)*((Table3[[#All],[Variables ]]=$AF$3)+(Table3[[#All],[Variables ]]=$AF$2)+(Table3[[#All],[Variables ]]=$AF$4)),0)</f>
        <v>AH</v>
      </c>
    </row>
    <row r="477" spans="1:30" x14ac:dyDescent="0.35">
      <c r="A477" s="3">
        <v>48</v>
      </c>
      <c r="B477" s="4" t="s">
        <v>1590</v>
      </c>
      <c r="C477" s="10">
        <v>15.58817371</v>
      </c>
      <c r="D477" s="4" t="s">
        <v>1585</v>
      </c>
      <c r="E477" s="4">
        <v>0</v>
      </c>
      <c r="F477" s="4">
        <v>4</v>
      </c>
      <c r="G477" s="4">
        <v>4</v>
      </c>
      <c r="H477" s="4"/>
      <c r="I477" s="4">
        <v>0</v>
      </c>
      <c r="J477" s="4">
        <v>0</v>
      </c>
      <c r="K477" s="4" t="s">
        <v>1362</v>
      </c>
      <c r="L477" s="4">
        <v>36</v>
      </c>
      <c r="M477" s="4">
        <v>0</v>
      </c>
      <c r="N477" s="4"/>
      <c r="O477" s="11">
        <v>0.54700000000000004</v>
      </c>
      <c r="P477" cm="1">
        <f t="array" ref="P477">_xlfn._xlws.FILTER(Table3[[#All],[Name]],(Table3[[#All],[Polygon]]=$A477)*(Table3[[#All],[Period]]=P$1)*((Table3[[#All],[Variables ]]=$AF$3)+(Table3[[#All],[Variables ]]=$AF$2)+(Table3[[#All],[Variables ]]=$AF$4)),0)</f>
        <v>0</v>
      </c>
      <c r="Q477" t="str" cm="1">
        <f t="array" ref="Q477">_xlfn._xlws.FILTER(Table3[[#All],[Name]],(Table3[[#All],[Polygon]]=$A477)*(Table3[[#All],[Period]]=Q$1)*((Table3[[#All],[Variables ]]=$AF$3)+(Table3[[#All],[Variables ]]=$AF$2)+(Table3[[#All],[Variables ]]=$AF$4)),0)</f>
        <v>AH</v>
      </c>
      <c r="R477" cm="1">
        <f t="array" ref="R477">_xlfn._xlws.FILTER(Table3[[#All],[Name]],(Table3[[#All],[Polygon]]=$A477)*(Table3[[#All],[Period]]=R$1)*((Table3[[#All],[Variables ]]=$AF$3)+(Table3[[#All],[Variables ]]=$AF$2)+(Table3[[#All],[Variables ]]=$AF$4)),0)</f>
        <v>0</v>
      </c>
      <c r="S477" cm="1">
        <f t="array" ref="S477">_xlfn._xlws.FILTER(Table3[[#All],[Name]],(Table3[[#All],[Polygon]]=$A477)*(Table3[[#All],[Period]]=S$1)*((Table3[[#All],[Variables ]]=$AF$3)+(Table3[[#All],[Variables ]]=$AF$2)+(Table3[[#All],[Variables ]]=$AF$4)),0)</f>
        <v>0</v>
      </c>
      <c r="T477" cm="1">
        <f t="array" ref="T477">_xlfn._xlws.FILTER(Table3[[#All],[Name]],(Table3[[#All],[Polygon]]=$A477)*(Table3[[#All],[Period]]=T$1)*((Table3[[#All],[Variables ]]=$AF$3)+(Table3[[#All],[Variables ]]=$AF$2)+(Table3[[#All],[Variables ]]=$AF$4)),0)</f>
        <v>0</v>
      </c>
      <c r="U477" cm="1">
        <f t="array" ref="U477">_xlfn._xlws.FILTER(Table3[[#All],[Name]],(Table3[[#All],[Polygon]]=$A477)*(Table3[[#All],[Period]]=U$1)*((Table3[[#All],[Variables ]]=$AF$3)+(Table3[[#All],[Variables ]]=$AF$2)+(Table3[[#All],[Variables ]]=$AF$4)),0)</f>
        <v>0</v>
      </c>
      <c r="V477" t="str" cm="1">
        <f t="array" ref="V477">_xlfn._xlws.FILTER(Table3[[#All],[Name]],(Table3[[#All],[Polygon]]=$A477)*(Table3[[#All],[Period]]=V$1)*((Table3[[#All],[Variables ]]=$AF$3)+(Table3[[#All],[Variables ]]=$AF$2)+(Table3[[#All],[Variables ]]=$AF$4)),0)</f>
        <v>H</v>
      </c>
      <c r="W477" t="str" cm="1">
        <f t="array" ref="W477">_xlfn._xlws.FILTER(Table3[[#All],[Name]],(Table3[[#All],[Polygon]]=$A477)*(Table3[[#All],[Period]]=W$1)*((Table3[[#All],[Variables ]]=$AF$3)+(Table3[[#All],[Variables ]]=$AF$2)+(Table3[[#All],[Variables ]]=$AF$4)),0)</f>
        <v>AH</v>
      </c>
      <c r="X477" t="str" cm="1">
        <f t="array" ref="X477">_xlfn._xlws.FILTER(Table3[[#All],[Name]],(Table3[[#All],[Polygon]]=$A477)*(Table3[[#All],[Period]]=X$1)*((Table3[[#All],[Variables ]]=$AF$3)+(Table3[[#All],[Variables ]]=$AF$2)+(Table3[[#All],[Variables ]]=$AF$4)),0)</f>
        <v>AH</v>
      </c>
      <c r="Y477" cm="1">
        <f t="array" ref="Y477">_xlfn._xlws.FILTER(Table3[[#All],[Name]],(Table3[[#All],[Polygon]]=$A477)*(Table3[[#All],[Period]]=Y$1)*((Table3[[#All],[Variables ]]=$AF$3)+(Table3[[#All],[Variables ]]=$AF$2)+(Table3[[#All],[Variables ]]=$AF$4)),0)</f>
        <v>0</v>
      </c>
      <c r="Z477" cm="1">
        <f t="array" ref="Z477">_xlfn._xlws.FILTER(Table3[[#All],[Name]],(Table3[[#All],[Polygon]]=$A477)*(Table3[[#All],[Period]]=Z$1)*((Table3[[#All],[Variables ]]=$AF$3)+(Table3[[#All],[Variables ]]=$AF$2)+(Table3[[#All],[Variables ]]=$AF$4)),0)</f>
        <v>0</v>
      </c>
      <c r="AA477" cm="1">
        <f t="array" ref="AA477">_xlfn._xlws.FILTER(Table3[[#All],[Name]],(Table3[[#All],[Polygon]]=$A477)*(Table3[[#All],[Period]]=AA$1)*((Table3[[#All],[Variables ]]=$AF$3)+(Table3[[#All],[Variables ]]=$AF$2)+(Table3[[#All],[Variables ]]=$AF$4)),0)</f>
        <v>0</v>
      </c>
      <c r="AB477" t="str" cm="1">
        <f t="array" ref="AB477">_xlfn._xlws.FILTER(Table3[[#All],[Name]],(Table3[[#All],[Polygon]]=$A477)*(Table3[[#All],[Period]]=AB$1)*((Table3[[#All],[Variables ]]=$AF$3)+(Table3[[#All],[Variables ]]=$AF$2)+(Table3[[#All],[Variables ]]=$AF$4)),0)</f>
        <v>PCT</v>
      </c>
      <c r="AC477" t="str" cm="1">
        <f t="array" ref="AC477">_xlfn._xlws.FILTER(Table3[[#All],[Name]],(Table3[[#All],[Polygon]]=$A477)*(Table3[[#All],[Period]]=AC$1)*((Table3[[#All],[Variables ]]=$AF$3)+(Table3[[#All],[Variables ]]=$AF$2)+(Table3[[#All],[Variables ]]=$AF$4)),0)</f>
        <v>AH</v>
      </c>
      <c r="AD477" t="str" cm="1">
        <f t="array" ref="AD477">_xlfn._xlws.FILTER(Table3[[#All],[Name]],(Table3[[#All],[Polygon]]=$A477)*(Table3[[#All],[Period]]=AD$1)*((Table3[[#All],[Variables ]]=$AF$3)+(Table3[[#All],[Variables ]]=$AF$2)+(Table3[[#All],[Variables ]]=$AF$4)),0)</f>
        <v>AH</v>
      </c>
    </row>
    <row r="478" spans="1:30" x14ac:dyDescent="0.35">
      <c r="A478" s="5">
        <v>48</v>
      </c>
      <c r="B478" s="6" t="s">
        <v>1590</v>
      </c>
      <c r="C478" s="8">
        <v>15.58817371</v>
      </c>
      <c r="D478" s="6" t="s">
        <v>1585</v>
      </c>
      <c r="E478" s="6">
        <v>0</v>
      </c>
      <c r="F478" s="6">
        <v>4</v>
      </c>
      <c r="G478" s="6">
        <v>4</v>
      </c>
      <c r="H478" s="6"/>
      <c r="I478" s="6">
        <v>0</v>
      </c>
      <c r="J478" s="6">
        <v>0</v>
      </c>
      <c r="K478" s="6" t="s">
        <v>1362</v>
      </c>
      <c r="L478" s="6">
        <v>87</v>
      </c>
      <c r="M478" s="6">
        <v>87</v>
      </c>
      <c r="N478" s="6">
        <v>19.007032599999999</v>
      </c>
      <c r="O478" s="9">
        <v>2.875</v>
      </c>
      <c r="P478" cm="1">
        <f t="array" ref="P478">_xlfn._xlws.FILTER(Table3[[#All],[Name]],(Table3[[#All],[Polygon]]=$A478)*(Table3[[#All],[Period]]=P$1)*((Table3[[#All],[Variables ]]=$AF$3)+(Table3[[#All],[Variables ]]=$AF$2)+(Table3[[#All],[Variables ]]=$AF$4)),0)</f>
        <v>0</v>
      </c>
      <c r="Q478" t="str" cm="1">
        <f t="array" ref="Q478">_xlfn._xlws.FILTER(Table3[[#All],[Name]],(Table3[[#All],[Polygon]]=$A478)*(Table3[[#All],[Period]]=Q$1)*((Table3[[#All],[Variables ]]=$AF$3)+(Table3[[#All],[Variables ]]=$AF$2)+(Table3[[#All],[Variables ]]=$AF$4)),0)</f>
        <v>AH</v>
      </c>
      <c r="R478" cm="1">
        <f t="array" ref="R478">_xlfn._xlws.FILTER(Table3[[#All],[Name]],(Table3[[#All],[Polygon]]=$A478)*(Table3[[#All],[Period]]=R$1)*((Table3[[#All],[Variables ]]=$AF$3)+(Table3[[#All],[Variables ]]=$AF$2)+(Table3[[#All],[Variables ]]=$AF$4)),0)</f>
        <v>0</v>
      </c>
      <c r="S478" cm="1">
        <f t="array" ref="S478">_xlfn._xlws.FILTER(Table3[[#All],[Name]],(Table3[[#All],[Polygon]]=$A478)*(Table3[[#All],[Period]]=S$1)*((Table3[[#All],[Variables ]]=$AF$3)+(Table3[[#All],[Variables ]]=$AF$2)+(Table3[[#All],[Variables ]]=$AF$4)),0)</f>
        <v>0</v>
      </c>
      <c r="T478" cm="1">
        <f t="array" ref="T478">_xlfn._xlws.FILTER(Table3[[#All],[Name]],(Table3[[#All],[Polygon]]=$A478)*(Table3[[#All],[Period]]=T$1)*((Table3[[#All],[Variables ]]=$AF$3)+(Table3[[#All],[Variables ]]=$AF$2)+(Table3[[#All],[Variables ]]=$AF$4)),0)</f>
        <v>0</v>
      </c>
      <c r="U478" cm="1">
        <f t="array" ref="U478">_xlfn._xlws.FILTER(Table3[[#All],[Name]],(Table3[[#All],[Polygon]]=$A478)*(Table3[[#All],[Period]]=U$1)*((Table3[[#All],[Variables ]]=$AF$3)+(Table3[[#All],[Variables ]]=$AF$2)+(Table3[[#All],[Variables ]]=$AF$4)),0)</f>
        <v>0</v>
      </c>
      <c r="V478" t="str" cm="1">
        <f t="array" ref="V478">_xlfn._xlws.FILTER(Table3[[#All],[Name]],(Table3[[#All],[Polygon]]=$A478)*(Table3[[#All],[Period]]=V$1)*((Table3[[#All],[Variables ]]=$AF$3)+(Table3[[#All],[Variables ]]=$AF$2)+(Table3[[#All],[Variables ]]=$AF$4)),0)</f>
        <v>H</v>
      </c>
      <c r="W478" t="str" cm="1">
        <f t="array" ref="W478">_xlfn._xlws.FILTER(Table3[[#All],[Name]],(Table3[[#All],[Polygon]]=$A478)*(Table3[[#All],[Period]]=W$1)*((Table3[[#All],[Variables ]]=$AF$3)+(Table3[[#All],[Variables ]]=$AF$2)+(Table3[[#All],[Variables ]]=$AF$4)),0)</f>
        <v>AH</v>
      </c>
      <c r="X478" t="str" cm="1">
        <f t="array" ref="X478">_xlfn._xlws.FILTER(Table3[[#All],[Name]],(Table3[[#All],[Polygon]]=$A478)*(Table3[[#All],[Period]]=X$1)*((Table3[[#All],[Variables ]]=$AF$3)+(Table3[[#All],[Variables ]]=$AF$2)+(Table3[[#All],[Variables ]]=$AF$4)),0)</f>
        <v>AH</v>
      </c>
      <c r="Y478" cm="1">
        <f t="array" ref="Y478">_xlfn._xlws.FILTER(Table3[[#All],[Name]],(Table3[[#All],[Polygon]]=$A478)*(Table3[[#All],[Period]]=Y$1)*((Table3[[#All],[Variables ]]=$AF$3)+(Table3[[#All],[Variables ]]=$AF$2)+(Table3[[#All],[Variables ]]=$AF$4)),0)</f>
        <v>0</v>
      </c>
      <c r="Z478" cm="1">
        <f t="array" ref="Z478">_xlfn._xlws.FILTER(Table3[[#All],[Name]],(Table3[[#All],[Polygon]]=$A478)*(Table3[[#All],[Period]]=Z$1)*((Table3[[#All],[Variables ]]=$AF$3)+(Table3[[#All],[Variables ]]=$AF$2)+(Table3[[#All],[Variables ]]=$AF$4)),0)</f>
        <v>0</v>
      </c>
      <c r="AA478" cm="1">
        <f t="array" ref="AA478">_xlfn._xlws.FILTER(Table3[[#All],[Name]],(Table3[[#All],[Polygon]]=$A478)*(Table3[[#All],[Period]]=AA$1)*((Table3[[#All],[Variables ]]=$AF$3)+(Table3[[#All],[Variables ]]=$AF$2)+(Table3[[#All],[Variables ]]=$AF$4)),0)</f>
        <v>0</v>
      </c>
      <c r="AB478" t="str" cm="1">
        <f t="array" ref="AB478">_xlfn._xlws.FILTER(Table3[[#All],[Name]],(Table3[[#All],[Polygon]]=$A478)*(Table3[[#All],[Period]]=AB$1)*((Table3[[#All],[Variables ]]=$AF$3)+(Table3[[#All],[Variables ]]=$AF$2)+(Table3[[#All],[Variables ]]=$AF$4)),0)</f>
        <v>PCT</v>
      </c>
      <c r="AC478" t="str" cm="1">
        <f t="array" ref="AC478">_xlfn._xlws.FILTER(Table3[[#All],[Name]],(Table3[[#All],[Polygon]]=$A478)*(Table3[[#All],[Period]]=AC$1)*((Table3[[#All],[Variables ]]=$AF$3)+(Table3[[#All],[Variables ]]=$AF$2)+(Table3[[#All],[Variables ]]=$AF$4)),0)</f>
        <v>AH</v>
      </c>
      <c r="AD478" t="str" cm="1">
        <f t="array" ref="AD478">_xlfn._xlws.FILTER(Table3[[#All],[Name]],(Table3[[#All],[Polygon]]=$A478)*(Table3[[#All],[Period]]=AD$1)*((Table3[[#All],[Variables ]]=$AF$3)+(Table3[[#All],[Variables ]]=$AF$2)+(Table3[[#All],[Variables ]]=$AF$4)),0)</f>
        <v>AH</v>
      </c>
    </row>
    <row r="479" spans="1:30" x14ac:dyDescent="0.35">
      <c r="A479" s="3">
        <v>48</v>
      </c>
      <c r="B479" s="4" t="s">
        <v>1590</v>
      </c>
      <c r="C479" s="10">
        <v>15.58817371</v>
      </c>
      <c r="D479" s="4" t="s">
        <v>1585</v>
      </c>
      <c r="E479" s="4">
        <v>0</v>
      </c>
      <c r="F479" s="4">
        <v>4</v>
      </c>
      <c r="G479" s="4">
        <v>4</v>
      </c>
      <c r="H479" s="4"/>
      <c r="I479" s="4">
        <v>0</v>
      </c>
      <c r="J479" s="4">
        <v>0</v>
      </c>
      <c r="K479" s="4" t="s">
        <v>1362</v>
      </c>
      <c r="L479" s="4">
        <v>91</v>
      </c>
      <c r="M479" s="4">
        <v>91</v>
      </c>
      <c r="N479" s="4">
        <v>3.7577214090000002</v>
      </c>
      <c r="O479" s="11">
        <v>1.3109999999999999</v>
      </c>
      <c r="P479" cm="1">
        <f t="array" ref="P479">_xlfn._xlws.FILTER(Table3[[#All],[Name]],(Table3[[#All],[Polygon]]=$A479)*(Table3[[#All],[Period]]=P$1)*((Table3[[#All],[Variables ]]=$AF$3)+(Table3[[#All],[Variables ]]=$AF$2)+(Table3[[#All],[Variables ]]=$AF$4)),0)</f>
        <v>0</v>
      </c>
      <c r="Q479" t="str" cm="1">
        <f t="array" ref="Q479">_xlfn._xlws.FILTER(Table3[[#All],[Name]],(Table3[[#All],[Polygon]]=$A479)*(Table3[[#All],[Period]]=Q$1)*((Table3[[#All],[Variables ]]=$AF$3)+(Table3[[#All],[Variables ]]=$AF$2)+(Table3[[#All],[Variables ]]=$AF$4)),0)</f>
        <v>AH</v>
      </c>
      <c r="R479" cm="1">
        <f t="array" ref="R479">_xlfn._xlws.FILTER(Table3[[#All],[Name]],(Table3[[#All],[Polygon]]=$A479)*(Table3[[#All],[Period]]=R$1)*((Table3[[#All],[Variables ]]=$AF$3)+(Table3[[#All],[Variables ]]=$AF$2)+(Table3[[#All],[Variables ]]=$AF$4)),0)</f>
        <v>0</v>
      </c>
      <c r="S479" cm="1">
        <f t="array" ref="S479">_xlfn._xlws.FILTER(Table3[[#All],[Name]],(Table3[[#All],[Polygon]]=$A479)*(Table3[[#All],[Period]]=S$1)*((Table3[[#All],[Variables ]]=$AF$3)+(Table3[[#All],[Variables ]]=$AF$2)+(Table3[[#All],[Variables ]]=$AF$4)),0)</f>
        <v>0</v>
      </c>
      <c r="T479" cm="1">
        <f t="array" ref="T479">_xlfn._xlws.FILTER(Table3[[#All],[Name]],(Table3[[#All],[Polygon]]=$A479)*(Table3[[#All],[Period]]=T$1)*((Table3[[#All],[Variables ]]=$AF$3)+(Table3[[#All],[Variables ]]=$AF$2)+(Table3[[#All],[Variables ]]=$AF$4)),0)</f>
        <v>0</v>
      </c>
      <c r="U479" cm="1">
        <f t="array" ref="U479">_xlfn._xlws.FILTER(Table3[[#All],[Name]],(Table3[[#All],[Polygon]]=$A479)*(Table3[[#All],[Period]]=U$1)*((Table3[[#All],[Variables ]]=$AF$3)+(Table3[[#All],[Variables ]]=$AF$2)+(Table3[[#All],[Variables ]]=$AF$4)),0)</f>
        <v>0</v>
      </c>
      <c r="V479" t="str" cm="1">
        <f t="array" ref="V479">_xlfn._xlws.FILTER(Table3[[#All],[Name]],(Table3[[#All],[Polygon]]=$A479)*(Table3[[#All],[Period]]=V$1)*((Table3[[#All],[Variables ]]=$AF$3)+(Table3[[#All],[Variables ]]=$AF$2)+(Table3[[#All],[Variables ]]=$AF$4)),0)</f>
        <v>H</v>
      </c>
      <c r="W479" t="str" cm="1">
        <f t="array" ref="W479">_xlfn._xlws.FILTER(Table3[[#All],[Name]],(Table3[[#All],[Polygon]]=$A479)*(Table3[[#All],[Period]]=W$1)*((Table3[[#All],[Variables ]]=$AF$3)+(Table3[[#All],[Variables ]]=$AF$2)+(Table3[[#All],[Variables ]]=$AF$4)),0)</f>
        <v>AH</v>
      </c>
      <c r="X479" t="str" cm="1">
        <f t="array" ref="X479">_xlfn._xlws.FILTER(Table3[[#All],[Name]],(Table3[[#All],[Polygon]]=$A479)*(Table3[[#All],[Period]]=X$1)*((Table3[[#All],[Variables ]]=$AF$3)+(Table3[[#All],[Variables ]]=$AF$2)+(Table3[[#All],[Variables ]]=$AF$4)),0)</f>
        <v>AH</v>
      </c>
      <c r="Y479" cm="1">
        <f t="array" ref="Y479">_xlfn._xlws.FILTER(Table3[[#All],[Name]],(Table3[[#All],[Polygon]]=$A479)*(Table3[[#All],[Period]]=Y$1)*((Table3[[#All],[Variables ]]=$AF$3)+(Table3[[#All],[Variables ]]=$AF$2)+(Table3[[#All],[Variables ]]=$AF$4)),0)</f>
        <v>0</v>
      </c>
      <c r="Z479" cm="1">
        <f t="array" ref="Z479">_xlfn._xlws.FILTER(Table3[[#All],[Name]],(Table3[[#All],[Polygon]]=$A479)*(Table3[[#All],[Period]]=Z$1)*((Table3[[#All],[Variables ]]=$AF$3)+(Table3[[#All],[Variables ]]=$AF$2)+(Table3[[#All],[Variables ]]=$AF$4)),0)</f>
        <v>0</v>
      </c>
      <c r="AA479" cm="1">
        <f t="array" ref="AA479">_xlfn._xlws.FILTER(Table3[[#All],[Name]],(Table3[[#All],[Polygon]]=$A479)*(Table3[[#All],[Period]]=AA$1)*((Table3[[#All],[Variables ]]=$AF$3)+(Table3[[#All],[Variables ]]=$AF$2)+(Table3[[#All],[Variables ]]=$AF$4)),0)</f>
        <v>0</v>
      </c>
      <c r="AB479" t="str" cm="1">
        <f t="array" ref="AB479">_xlfn._xlws.FILTER(Table3[[#All],[Name]],(Table3[[#All],[Polygon]]=$A479)*(Table3[[#All],[Period]]=AB$1)*((Table3[[#All],[Variables ]]=$AF$3)+(Table3[[#All],[Variables ]]=$AF$2)+(Table3[[#All],[Variables ]]=$AF$4)),0)</f>
        <v>PCT</v>
      </c>
      <c r="AC479" t="str" cm="1">
        <f t="array" ref="AC479">_xlfn._xlws.FILTER(Table3[[#All],[Name]],(Table3[[#All],[Polygon]]=$A479)*(Table3[[#All],[Period]]=AC$1)*((Table3[[#All],[Variables ]]=$AF$3)+(Table3[[#All],[Variables ]]=$AF$2)+(Table3[[#All],[Variables ]]=$AF$4)),0)</f>
        <v>AH</v>
      </c>
      <c r="AD479" t="str" cm="1">
        <f t="array" ref="AD479">_xlfn._xlws.FILTER(Table3[[#All],[Name]],(Table3[[#All],[Polygon]]=$A479)*(Table3[[#All],[Period]]=AD$1)*((Table3[[#All],[Variables ]]=$AF$3)+(Table3[[#All],[Variables ]]=$AF$2)+(Table3[[#All],[Variables ]]=$AF$4)),0)</f>
        <v>AH</v>
      </c>
    </row>
    <row r="480" spans="1:30" x14ac:dyDescent="0.35">
      <c r="A480" s="5">
        <v>48</v>
      </c>
      <c r="B480" s="6" t="s">
        <v>1590</v>
      </c>
      <c r="C480" s="8">
        <v>15.58817371</v>
      </c>
      <c r="D480" s="6" t="s">
        <v>1585</v>
      </c>
      <c r="E480" s="6">
        <v>0</v>
      </c>
      <c r="F480" s="6">
        <v>4</v>
      </c>
      <c r="G480" s="6">
        <v>4</v>
      </c>
      <c r="H480" s="6"/>
      <c r="I480" s="6">
        <v>0</v>
      </c>
      <c r="J480" s="6">
        <v>0</v>
      </c>
      <c r="K480" s="6" t="s">
        <v>1362</v>
      </c>
      <c r="L480" s="6">
        <v>64</v>
      </c>
      <c r="M480" s="6">
        <v>64</v>
      </c>
      <c r="N480" s="6">
        <v>33.598595150000001</v>
      </c>
      <c r="O480" s="9">
        <v>6.2809999999999997</v>
      </c>
      <c r="P480" cm="1">
        <f t="array" ref="P480">_xlfn._xlws.FILTER(Table3[[#All],[Name]],(Table3[[#All],[Polygon]]=$A480)*(Table3[[#All],[Period]]=P$1)*((Table3[[#All],[Variables ]]=$AF$3)+(Table3[[#All],[Variables ]]=$AF$2)+(Table3[[#All],[Variables ]]=$AF$4)),0)</f>
        <v>0</v>
      </c>
      <c r="Q480" t="str" cm="1">
        <f t="array" ref="Q480">_xlfn._xlws.FILTER(Table3[[#All],[Name]],(Table3[[#All],[Polygon]]=$A480)*(Table3[[#All],[Period]]=Q$1)*((Table3[[#All],[Variables ]]=$AF$3)+(Table3[[#All],[Variables ]]=$AF$2)+(Table3[[#All],[Variables ]]=$AF$4)),0)</f>
        <v>AH</v>
      </c>
      <c r="R480" cm="1">
        <f t="array" ref="R480">_xlfn._xlws.FILTER(Table3[[#All],[Name]],(Table3[[#All],[Polygon]]=$A480)*(Table3[[#All],[Period]]=R$1)*((Table3[[#All],[Variables ]]=$AF$3)+(Table3[[#All],[Variables ]]=$AF$2)+(Table3[[#All],[Variables ]]=$AF$4)),0)</f>
        <v>0</v>
      </c>
      <c r="S480" cm="1">
        <f t="array" ref="S480">_xlfn._xlws.FILTER(Table3[[#All],[Name]],(Table3[[#All],[Polygon]]=$A480)*(Table3[[#All],[Period]]=S$1)*((Table3[[#All],[Variables ]]=$AF$3)+(Table3[[#All],[Variables ]]=$AF$2)+(Table3[[#All],[Variables ]]=$AF$4)),0)</f>
        <v>0</v>
      </c>
      <c r="T480" cm="1">
        <f t="array" ref="T480">_xlfn._xlws.FILTER(Table3[[#All],[Name]],(Table3[[#All],[Polygon]]=$A480)*(Table3[[#All],[Period]]=T$1)*((Table3[[#All],[Variables ]]=$AF$3)+(Table3[[#All],[Variables ]]=$AF$2)+(Table3[[#All],[Variables ]]=$AF$4)),0)</f>
        <v>0</v>
      </c>
      <c r="U480" cm="1">
        <f t="array" ref="U480">_xlfn._xlws.FILTER(Table3[[#All],[Name]],(Table3[[#All],[Polygon]]=$A480)*(Table3[[#All],[Period]]=U$1)*((Table3[[#All],[Variables ]]=$AF$3)+(Table3[[#All],[Variables ]]=$AF$2)+(Table3[[#All],[Variables ]]=$AF$4)),0)</f>
        <v>0</v>
      </c>
      <c r="V480" t="str" cm="1">
        <f t="array" ref="V480">_xlfn._xlws.FILTER(Table3[[#All],[Name]],(Table3[[#All],[Polygon]]=$A480)*(Table3[[#All],[Period]]=V$1)*((Table3[[#All],[Variables ]]=$AF$3)+(Table3[[#All],[Variables ]]=$AF$2)+(Table3[[#All],[Variables ]]=$AF$4)),0)</f>
        <v>H</v>
      </c>
      <c r="W480" t="str" cm="1">
        <f t="array" ref="W480">_xlfn._xlws.FILTER(Table3[[#All],[Name]],(Table3[[#All],[Polygon]]=$A480)*(Table3[[#All],[Period]]=W$1)*((Table3[[#All],[Variables ]]=$AF$3)+(Table3[[#All],[Variables ]]=$AF$2)+(Table3[[#All],[Variables ]]=$AF$4)),0)</f>
        <v>AH</v>
      </c>
      <c r="X480" t="str" cm="1">
        <f t="array" ref="X480">_xlfn._xlws.FILTER(Table3[[#All],[Name]],(Table3[[#All],[Polygon]]=$A480)*(Table3[[#All],[Period]]=X$1)*((Table3[[#All],[Variables ]]=$AF$3)+(Table3[[#All],[Variables ]]=$AF$2)+(Table3[[#All],[Variables ]]=$AF$4)),0)</f>
        <v>AH</v>
      </c>
      <c r="Y480" cm="1">
        <f t="array" ref="Y480">_xlfn._xlws.FILTER(Table3[[#All],[Name]],(Table3[[#All],[Polygon]]=$A480)*(Table3[[#All],[Period]]=Y$1)*((Table3[[#All],[Variables ]]=$AF$3)+(Table3[[#All],[Variables ]]=$AF$2)+(Table3[[#All],[Variables ]]=$AF$4)),0)</f>
        <v>0</v>
      </c>
      <c r="Z480" cm="1">
        <f t="array" ref="Z480">_xlfn._xlws.FILTER(Table3[[#All],[Name]],(Table3[[#All],[Polygon]]=$A480)*(Table3[[#All],[Period]]=Z$1)*((Table3[[#All],[Variables ]]=$AF$3)+(Table3[[#All],[Variables ]]=$AF$2)+(Table3[[#All],[Variables ]]=$AF$4)),0)</f>
        <v>0</v>
      </c>
      <c r="AA480" cm="1">
        <f t="array" ref="AA480">_xlfn._xlws.FILTER(Table3[[#All],[Name]],(Table3[[#All],[Polygon]]=$A480)*(Table3[[#All],[Period]]=AA$1)*((Table3[[#All],[Variables ]]=$AF$3)+(Table3[[#All],[Variables ]]=$AF$2)+(Table3[[#All],[Variables ]]=$AF$4)),0)</f>
        <v>0</v>
      </c>
      <c r="AB480" t="str" cm="1">
        <f t="array" ref="AB480">_xlfn._xlws.FILTER(Table3[[#All],[Name]],(Table3[[#All],[Polygon]]=$A480)*(Table3[[#All],[Period]]=AB$1)*((Table3[[#All],[Variables ]]=$AF$3)+(Table3[[#All],[Variables ]]=$AF$2)+(Table3[[#All],[Variables ]]=$AF$4)),0)</f>
        <v>PCT</v>
      </c>
      <c r="AC480" t="str" cm="1">
        <f t="array" ref="AC480">_xlfn._xlws.FILTER(Table3[[#All],[Name]],(Table3[[#All],[Polygon]]=$A480)*(Table3[[#All],[Period]]=AC$1)*((Table3[[#All],[Variables ]]=$AF$3)+(Table3[[#All],[Variables ]]=$AF$2)+(Table3[[#All],[Variables ]]=$AF$4)),0)</f>
        <v>AH</v>
      </c>
      <c r="AD480" t="str" cm="1">
        <f t="array" ref="AD480">_xlfn._xlws.FILTER(Table3[[#All],[Name]],(Table3[[#All],[Polygon]]=$A480)*(Table3[[#All],[Period]]=AD$1)*((Table3[[#All],[Variables ]]=$AF$3)+(Table3[[#All],[Variables ]]=$AF$2)+(Table3[[#All],[Variables ]]=$AF$4)),0)</f>
        <v>AH</v>
      </c>
    </row>
    <row r="481" spans="1:30" x14ac:dyDescent="0.35">
      <c r="A481" s="3">
        <v>48</v>
      </c>
      <c r="B481" s="4" t="s">
        <v>1590</v>
      </c>
      <c r="C481" s="10">
        <v>15.58817371</v>
      </c>
      <c r="D481" s="4" t="s">
        <v>1585</v>
      </c>
      <c r="E481" s="4">
        <v>0</v>
      </c>
      <c r="F481" s="4">
        <v>4</v>
      </c>
      <c r="G481" s="4">
        <v>4</v>
      </c>
      <c r="H481" s="4"/>
      <c r="I481" s="4">
        <v>0</v>
      </c>
      <c r="J481" s="4">
        <v>0</v>
      </c>
      <c r="K481" s="4" t="s">
        <v>1362</v>
      </c>
      <c r="L481" s="4">
        <v>47</v>
      </c>
      <c r="M481" s="4">
        <v>47</v>
      </c>
      <c r="N481" s="4">
        <v>11.93632094</v>
      </c>
      <c r="O481" s="11">
        <v>0.31</v>
      </c>
      <c r="P481" cm="1">
        <f t="array" ref="P481">_xlfn._xlws.FILTER(Table3[[#All],[Name]],(Table3[[#All],[Polygon]]=$A481)*(Table3[[#All],[Period]]=P$1)*((Table3[[#All],[Variables ]]=$AF$3)+(Table3[[#All],[Variables ]]=$AF$2)+(Table3[[#All],[Variables ]]=$AF$4)),0)</f>
        <v>0</v>
      </c>
      <c r="Q481" t="str" cm="1">
        <f t="array" ref="Q481">_xlfn._xlws.FILTER(Table3[[#All],[Name]],(Table3[[#All],[Polygon]]=$A481)*(Table3[[#All],[Period]]=Q$1)*((Table3[[#All],[Variables ]]=$AF$3)+(Table3[[#All],[Variables ]]=$AF$2)+(Table3[[#All],[Variables ]]=$AF$4)),0)</f>
        <v>AH</v>
      </c>
      <c r="R481" cm="1">
        <f t="array" ref="R481">_xlfn._xlws.FILTER(Table3[[#All],[Name]],(Table3[[#All],[Polygon]]=$A481)*(Table3[[#All],[Period]]=R$1)*((Table3[[#All],[Variables ]]=$AF$3)+(Table3[[#All],[Variables ]]=$AF$2)+(Table3[[#All],[Variables ]]=$AF$4)),0)</f>
        <v>0</v>
      </c>
      <c r="S481" cm="1">
        <f t="array" ref="S481">_xlfn._xlws.FILTER(Table3[[#All],[Name]],(Table3[[#All],[Polygon]]=$A481)*(Table3[[#All],[Period]]=S$1)*((Table3[[#All],[Variables ]]=$AF$3)+(Table3[[#All],[Variables ]]=$AF$2)+(Table3[[#All],[Variables ]]=$AF$4)),0)</f>
        <v>0</v>
      </c>
      <c r="T481" cm="1">
        <f t="array" ref="T481">_xlfn._xlws.FILTER(Table3[[#All],[Name]],(Table3[[#All],[Polygon]]=$A481)*(Table3[[#All],[Period]]=T$1)*((Table3[[#All],[Variables ]]=$AF$3)+(Table3[[#All],[Variables ]]=$AF$2)+(Table3[[#All],[Variables ]]=$AF$4)),0)</f>
        <v>0</v>
      </c>
      <c r="U481" cm="1">
        <f t="array" ref="U481">_xlfn._xlws.FILTER(Table3[[#All],[Name]],(Table3[[#All],[Polygon]]=$A481)*(Table3[[#All],[Period]]=U$1)*((Table3[[#All],[Variables ]]=$AF$3)+(Table3[[#All],[Variables ]]=$AF$2)+(Table3[[#All],[Variables ]]=$AF$4)),0)</f>
        <v>0</v>
      </c>
      <c r="V481" t="str" cm="1">
        <f t="array" ref="V481">_xlfn._xlws.FILTER(Table3[[#All],[Name]],(Table3[[#All],[Polygon]]=$A481)*(Table3[[#All],[Period]]=V$1)*((Table3[[#All],[Variables ]]=$AF$3)+(Table3[[#All],[Variables ]]=$AF$2)+(Table3[[#All],[Variables ]]=$AF$4)),0)</f>
        <v>H</v>
      </c>
      <c r="W481" t="str" cm="1">
        <f t="array" ref="W481">_xlfn._xlws.FILTER(Table3[[#All],[Name]],(Table3[[#All],[Polygon]]=$A481)*(Table3[[#All],[Period]]=W$1)*((Table3[[#All],[Variables ]]=$AF$3)+(Table3[[#All],[Variables ]]=$AF$2)+(Table3[[#All],[Variables ]]=$AF$4)),0)</f>
        <v>AH</v>
      </c>
      <c r="X481" t="str" cm="1">
        <f t="array" ref="X481">_xlfn._xlws.FILTER(Table3[[#All],[Name]],(Table3[[#All],[Polygon]]=$A481)*(Table3[[#All],[Period]]=X$1)*((Table3[[#All],[Variables ]]=$AF$3)+(Table3[[#All],[Variables ]]=$AF$2)+(Table3[[#All],[Variables ]]=$AF$4)),0)</f>
        <v>AH</v>
      </c>
      <c r="Y481" cm="1">
        <f t="array" ref="Y481">_xlfn._xlws.FILTER(Table3[[#All],[Name]],(Table3[[#All],[Polygon]]=$A481)*(Table3[[#All],[Period]]=Y$1)*((Table3[[#All],[Variables ]]=$AF$3)+(Table3[[#All],[Variables ]]=$AF$2)+(Table3[[#All],[Variables ]]=$AF$4)),0)</f>
        <v>0</v>
      </c>
      <c r="Z481" cm="1">
        <f t="array" ref="Z481">_xlfn._xlws.FILTER(Table3[[#All],[Name]],(Table3[[#All],[Polygon]]=$A481)*(Table3[[#All],[Period]]=Z$1)*((Table3[[#All],[Variables ]]=$AF$3)+(Table3[[#All],[Variables ]]=$AF$2)+(Table3[[#All],[Variables ]]=$AF$4)),0)</f>
        <v>0</v>
      </c>
      <c r="AA481" cm="1">
        <f t="array" ref="AA481">_xlfn._xlws.FILTER(Table3[[#All],[Name]],(Table3[[#All],[Polygon]]=$A481)*(Table3[[#All],[Period]]=AA$1)*((Table3[[#All],[Variables ]]=$AF$3)+(Table3[[#All],[Variables ]]=$AF$2)+(Table3[[#All],[Variables ]]=$AF$4)),0)</f>
        <v>0</v>
      </c>
      <c r="AB481" t="str" cm="1">
        <f t="array" ref="AB481">_xlfn._xlws.FILTER(Table3[[#All],[Name]],(Table3[[#All],[Polygon]]=$A481)*(Table3[[#All],[Period]]=AB$1)*((Table3[[#All],[Variables ]]=$AF$3)+(Table3[[#All],[Variables ]]=$AF$2)+(Table3[[#All],[Variables ]]=$AF$4)),0)</f>
        <v>PCT</v>
      </c>
      <c r="AC481" t="str" cm="1">
        <f t="array" ref="AC481">_xlfn._xlws.FILTER(Table3[[#All],[Name]],(Table3[[#All],[Polygon]]=$A481)*(Table3[[#All],[Period]]=AC$1)*((Table3[[#All],[Variables ]]=$AF$3)+(Table3[[#All],[Variables ]]=$AF$2)+(Table3[[#All],[Variables ]]=$AF$4)),0)</f>
        <v>AH</v>
      </c>
      <c r="AD481" t="str" cm="1">
        <f t="array" ref="AD481">_xlfn._xlws.FILTER(Table3[[#All],[Name]],(Table3[[#All],[Polygon]]=$A481)*(Table3[[#All],[Period]]=AD$1)*((Table3[[#All],[Variables ]]=$AF$3)+(Table3[[#All],[Variables ]]=$AF$2)+(Table3[[#All],[Variables ]]=$AF$4)),0)</f>
        <v>AH</v>
      </c>
    </row>
    <row r="482" spans="1:30" x14ac:dyDescent="0.35">
      <c r="A482" s="5">
        <v>49</v>
      </c>
      <c r="B482" s="6" t="s">
        <v>1501</v>
      </c>
      <c r="C482" s="8">
        <v>13.30104633</v>
      </c>
      <c r="D482" s="6" t="s">
        <v>1361</v>
      </c>
      <c r="E482" s="6">
        <v>0</v>
      </c>
      <c r="F482" s="6">
        <v>4</v>
      </c>
      <c r="G482" s="6">
        <v>5</v>
      </c>
      <c r="H482" s="6"/>
      <c r="I482" s="6">
        <v>0</v>
      </c>
      <c r="J482" s="6">
        <v>0</v>
      </c>
      <c r="K482" s="6" t="s">
        <v>1362</v>
      </c>
      <c r="L482" s="6">
        <v>49</v>
      </c>
      <c r="M482" s="6">
        <v>49</v>
      </c>
      <c r="N482" s="6">
        <v>13.30104633</v>
      </c>
      <c r="O482" s="9">
        <v>13.301</v>
      </c>
      <c r="P482" cm="1">
        <f t="array" ref="P482">_xlfn._xlws.FILTER(Table3[[#All],[Name]],(Table3[[#All],[Polygon]]=$A482)*(Table3[[#All],[Period]]=P$1)*((Table3[[#All],[Variables ]]=$AF$3)+(Table3[[#All],[Variables ]]=$AF$2)+(Table3[[#All],[Variables ]]=$AF$4)),0)</f>
        <v>0</v>
      </c>
      <c r="Q482" t="e" cm="1" vm="2">
        <f t="array" aca="1" ref="Q482" ca="1">_xlfn._xlws.FILTER(Table3[[#All],[Name]],(Table3[[#All],[Polygon]]=$A482)*(Table3[[#All],[Period]]=Q$1)*((Table3[[#All],[Variables ]]=$AF$3)+(Table3[[#All],[Variables ]]=$AF$2)+(Table3[[#All],[Variables ]]=$AF$4)),0)</f>
        <v>#VALUE!</v>
      </c>
      <c r="R482" t="str" cm="1">
        <f t="array" ref="R482">_xlfn._xlws.FILTER(Table3[[#All],[Name]],(Table3[[#All],[Polygon]]=$A482)*(Table3[[#All],[Period]]=R$1)*((Table3[[#All],[Variables ]]=$AF$3)+(Table3[[#All],[Variables ]]=$AF$2)+(Table3[[#All],[Variables ]]=$AF$4)),0)</f>
        <v>AH</v>
      </c>
      <c r="S482" t="str" cm="1">
        <f t="array" ref="S482">_xlfn._xlws.FILTER(Table3[[#All],[Name]],(Table3[[#All],[Polygon]]=$A482)*(Table3[[#All],[Period]]=S$1)*((Table3[[#All],[Variables ]]=$AF$3)+(Table3[[#All],[Variables ]]=$AF$2)+(Table3[[#All],[Variables ]]=$AF$4)),0)</f>
        <v>AH</v>
      </c>
      <c r="T482" cm="1">
        <f t="array" ref="T482">_xlfn._xlws.FILTER(Table3[[#All],[Name]],(Table3[[#All],[Polygon]]=$A482)*(Table3[[#All],[Period]]=T$1)*((Table3[[#All],[Variables ]]=$AF$3)+(Table3[[#All],[Variables ]]=$AF$2)+(Table3[[#All],[Variables ]]=$AF$4)),0)</f>
        <v>0</v>
      </c>
      <c r="U482" cm="1">
        <f t="array" ref="U482">_xlfn._xlws.FILTER(Table3[[#All],[Name]],(Table3[[#All],[Polygon]]=$A482)*(Table3[[#All],[Period]]=U$1)*((Table3[[#All],[Variables ]]=$AF$3)+(Table3[[#All],[Variables ]]=$AF$2)+(Table3[[#All],[Variables ]]=$AF$4)),0)</f>
        <v>0</v>
      </c>
      <c r="V482" cm="1">
        <f t="array" ref="V482">_xlfn._xlws.FILTER(Table3[[#All],[Name]],(Table3[[#All],[Polygon]]=$A482)*(Table3[[#All],[Period]]=V$1)*((Table3[[#All],[Variables ]]=$AF$3)+(Table3[[#All],[Variables ]]=$AF$2)+(Table3[[#All],[Variables ]]=$AF$4)),0)</f>
        <v>0</v>
      </c>
      <c r="W482" cm="1">
        <f t="array" ref="W482">_xlfn._xlws.FILTER(Table3[[#All],[Name]],(Table3[[#All],[Polygon]]=$A482)*(Table3[[#All],[Period]]=W$1)*((Table3[[#All],[Variables ]]=$AF$3)+(Table3[[#All],[Variables ]]=$AF$2)+(Table3[[#All],[Variables ]]=$AF$4)),0)</f>
        <v>0</v>
      </c>
      <c r="X482" t="str" cm="1">
        <f t="array" ref="X482">_xlfn._xlws.FILTER(Table3[[#All],[Name]],(Table3[[#All],[Polygon]]=$A482)*(Table3[[#All],[Period]]=X$1)*((Table3[[#All],[Variables ]]=$AF$3)+(Table3[[#All],[Variables ]]=$AF$2)+(Table3[[#All],[Variables ]]=$AF$4)),0)</f>
        <v>PCT</v>
      </c>
      <c r="Y482" t="str" cm="1">
        <f t="array" ref="Y482">_xlfn._xlws.FILTER(Table3[[#All],[Name]],(Table3[[#All],[Polygon]]=$A482)*(Table3[[#All],[Period]]=Y$1)*((Table3[[#All],[Variables ]]=$AF$3)+(Table3[[#All],[Variables ]]=$AF$2)+(Table3[[#All],[Variables ]]=$AF$4)),0)</f>
        <v>AH</v>
      </c>
      <c r="Z482" t="str" cm="1">
        <f t="array" ref="Z482">_xlfn._xlws.FILTER(Table3[[#All],[Name]],(Table3[[#All],[Polygon]]=$A482)*(Table3[[#All],[Period]]=Z$1)*((Table3[[#All],[Variables ]]=$AF$3)+(Table3[[#All],[Variables ]]=$AF$2)+(Table3[[#All],[Variables ]]=$AF$4)),0)</f>
        <v>AH</v>
      </c>
      <c r="AA482" cm="1">
        <f t="array" ref="AA482">_xlfn._xlws.FILTER(Table3[[#All],[Name]],(Table3[[#All],[Polygon]]=$A482)*(Table3[[#All],[Period]]=AA$1)*((Table3[[#All],[Variables ]]=$AF$3)+(Table3[[#All],[Variables ]]=$AF$2)+(Table3[[#All],[Variables ]]=$AF$4)),0)</f>
        <v>0</v>
      </c>
      <c r="AB482" cm="1">
        <f t="array" ref="AB482">_xlfn._xlws.FILTER(Table3[[#All],[Name]],(Table3[[#All],[Polygon]]=$A482)*(Table3[[#All],[Period]]=AB$1)*((Table3[[#All],[Variables ]]=$AF$3)+(Table3[[#All],[Variables ]]=$AF$2)+(Table3[[#All],[Variables ]]=$AF$4)),0)</f>
        <v>0</v>
      </c>
      <c r="AC482" cm="1">
        <f t="array" ref="AC482">_xlfn._xlws.FILTER(Table3[[#All],[Name]],(Table3[[#All],[Polygon]]=$A482)*(Table3[[#All],[Period]]=AC$1)*((Table3[[#All],[Variables ]]=$AF$3)+(Table3[[#All],[Variables ]]=$AF$2)+(Table3[[#All],[Variables ]]=$AF$4)),0)</f>
        <v>0</v>
      </c>
      <c r="AD482" cm="1">
        <f t="array" ref="AD482">_xlfn._xlws.FILTER(Table3[[#All],[Name]],(Table3[[#All],[Polygon]]=$A482)*(Table3[[#All],[Period]]=AD$1)*((Table3[[#All],[Variables ]]=$AF$3)+(Table3[[#All],[Variables ]]=$AF$2)+(Table3[[#All],[Variables ]]=$AF$4)),0)</f>
        <v>0</v>
      </c>
    </row>
    <row r="483" spans="1:30" x14ac:dyDescent="0.35">
      <c r="A483" s="3">
        <v>49</v>
      </c>
      <c r="B483" s="4" t="s">
        <v>1501</v>
      </c>
      <c r="C483" s="10">
        <v>13.30104633</v>
      </c>
      <c r="D483" s="4" t="s">
        <v>1361</v>
      </c>
      <c r="E483" s="4">
        <v>0</v>
      </c>
      <c r="F483" s="4">
        <v>4</v>
      </c>
      <c r="G483" s="4">
        <v>5</v>
      </c>
      <c r="H483" s="4"/>
      <c r="I483" s="4">
        <v>0</v>
      </c>
      <c r="J483" s="4">
        <v>0</v>
      </c>
      <c r="K483" s="4" t="s">
        <v>1362</v>
      </c>
      <c r="L483" s="4">
        <v>16</v>
      </c>
      <c r="M483" s="4">
        <v>16</v>
      </c>
      <c r="N483" s="4">
        <v>13.40591191</v>
      </c>
      <c r="O483" s="11">
        <v>1.077</v>
      </c>
      <c r="P483" cm="1">
        <f t="array" ref="P483">_xlfn._xlws.FILTER(Table3[[#All],[Name]],(Table3[[#All],[Polygon]]=$A483)*(Table3[[#All],[Period]]=P$1)*((Table3[[#All],[Variables ]]=$AF$3)+(Table3[[#All],[Variables ]]=$AF$2)+(Table3[[#All],[Variables ]]=$AF$4)),0)</f>
        <v>0</v>
      </c>
      <c r="Q483" t="e" cm="1" vm="2">
        <f t="array" aca="1" ref="Q483" ca="1">_xlfn._xlws.FILTER(Table3[[#All],[Name]],(Table3[[#All],[Polygon]]=$A483)*(Table3[[#All],[Period]]=Q$1)*((Table3[[#All],[Variables ]]=$AF$3)+(Table3[[#All],[Variables ]]=$AF$2)+(Table3[[#All],[Variables ]]=$AF$4)),0)</f>
        <v>#VALUE!</v>
      </c>
      <c r="R483" t="str" cm="1">
        <f t="array" ref="R483">_xlfn._xlws.FILTER(Table3[[#All],[Name]],(Table3[[#All],[Polygon]]=$A483)*(Table3[[#All],[Period]]=R$1)*((Table3[[#All],[Variables ]]=$AF$3)+(Table3[[#All],[Variables ]]=$AF$2)+(Table3[[#All],[Variables ]]=$AF$4)),0)</f>
        <v>AH</v>
      </c>
      <c r="S483" t="str" cm="1">
        <f t="array" ref="S483">_xlfn._xlws.FILTER(Table3[[#All],[Name]],(Table3[[#All],[Polygon]]=$A483)*(Table3[[#All],[Period]]=S$1)*((Table3[[#All],[Variables ]]=$AF$3)+(Table3[[#All],[Variables ]]=$AF$2)+(Table3[[#All],[Variables ]]=$AF$4)),0)</f>
        <v>AH</v>
      </c>
      <c r="T483" cm="1">
        <f t="array" ref="T483">_xlfn._xlws.FILTER(Table3[[#All],[Name]],(Table3[[#All],[Polygon]]=$A483)*(Table3[[#All],[Period]]=T$1)*((Table3[[#All],[Variables ]]=$AF$3)+(Table3[[#All],[Variables ]]=$AF$2)+(Table3[[#All],[Variables ]]=$AF$4)),0)</f>
        <v>0</v>
      </c>
      <c r="U483" cm="1">
        <f t="array" ref="U483">_xlfn._xlws.FILTER(Table3[[#All],[Name]],(Table3[[#All],[Polygon]]=$A483)*(Table3[[#All],[Period]]=U$1)*((Table3[[#All],[Variables ]]=$AF$3)+(Table3[[#All],[Variables ]]=$AF$2)+(Table3[[#All],[Variables ]]=$AF$4)),0)</f>
        <v>0</v>
      </c>
      <c r="V483" cm="1">
        <f t="array" ref="V483">_xlfn._xlws.FILTER(Table3[[#All],[Name]],(Table3[[#All],[Polygon]]=$A483)*(Table3[[#All],[Period]]=V$1)*((Table3[[#All],[Variables ]]=$AF$3)+(Table3[[#All],[Variables ]]=$AF$2)+(Table3[[#All],[Variables ]]=$AF$4)),0)</f>
        <v>0</v>
      </c>
      <c r="W483" cm="1">
        <f t="array" ref="W483">_xlfn._xlws.FILTER(Table3[[#All],[Name]],(Table3[[#All],[Polygon]]=$A483)*(Table3[[#All],[Period]]=W$1)*((Table3[[#All],[Variables ]]=$AF$3)+(Table3[[#All],[Variables ]]=$AF$2)+(Table3[[#All],[Variables ]]=$AF$4)),0)</f>
        <v>0</v>
      </c>
      <c r="X483" t="str" cm="1">
        <f t="array" ref="X483">_xlfn._xlws.FILTER(Table3[[#All],[Name]],(Table3[[#All],[Polygon]]=$A483)*(Table3[[#All],[Period]]=X$1)*((Table3[[#All],[Variables ]]=$AF$3)+(Table3[[#All],[Variables ]]=$AF$2)+(Table3[[#All],[Variables ]]=$AF$4)),0)</f>
        <v>PCT</v>
      </c>
      <c r="Y483" t="str" cm="1">
        <f t="array" ref="Y483">_xlfn._xlws.FILTER(Table3[[#All],[Name]],(Table3[[#All],[Polygon]]=$A483)*(Table3[[#All],[Period]]=Y$1)*((Table3[[#All],[Variables ]]=$AF$3)+(Table3[[#All],[Variables ]]=$AF$2)+(Table3[[#All],[Variables ]]=$AF$4)),0)</f>
        <v>AH</v>
      </c>
      <c r="Z483" t="str" cm="1">
        <f t="array" ref="Z483">_xlfn._xlws.FILTER(Table3[[#All],[Name]],(Table3[[#All],[Polygon]]=$A483)*(Table3[[#All],[Period]]=Z$1)*((Table3[[#All],[Variables ]]=$AF$3)+(Table3[[#All],[Variables ]]=$AF$2)+(Table3[[#All],[Variables ]]=$AF$4)),0)</f>
        <v>AH</v>
      </c>
      <c r="AA483" cm="1">
        <f t="array" ref="AA483">_xlfn._xlws.FILTER(Table3[[#All],[Name]],(Table3[[#All],[Polygon]]=$A483)*(Table3[[#All],[Period]]=AA$1)*((Table3[[#All],[Variables ]]=$AF$3)+(Table3[[#All],[Variables ]]=$AF$2)+(Table3[[#All],[Variables ]]=$AF$4)),0)</f>
        <v>0</v>
      </c>
      <c r="AB483" cm="1">
        <f t="array" ref="AB483">_xlfn._xlws.FILTER(Table3[[#All],[Name]],(Table3[[#All],[Polygon]]=$A483)*(Table3[[#All],[Period]]=AB$1)*((Table3[[#All],[Variables ]]=$AF$3)+(Table3[[#All],[Variables ]]=$AF$2)+(Table3[[#All],[Variables ]]=$AF$4)),0)</f>
        <v>0</v>
      </c>
      <c r="AC483" cm="1">
        <f t="array" ref="AC483">_xlfn._xlws.FILTER(Table3[[#All],[Name]],(Table3[[#All],[Polygon]]=$A483)*(Table3[[#All],[Period]]=AC$1)*((Table3[[#All],[Variables ]]=$AF$3)+(Table3[[#All],[Variables ]]=$AF$2)+(Table3[[#All],[Variables ]]=$AF$4)),0)</f>
        <v>0</v>
      </c>
      <c r="AD483" cm="1">
        <f t="array" ref="AD483">_xlfn._xlws.FILTER(Table3[[#All],[Name]],(Table3[[#All],[Polygon]]=$A483)*(Table3[[#All],[Period]]=AD$1)*((Table3[[#All],[Variables ]]=$AF$3)+(Table3[[#All],[Variables ]]=$AF$2)+(Table3[[#All],[Variables ]]=$AF$4)),0)</f>
        <v>0</v>
      </c>
    </row>
    <row r="484" spans="1:30" x14ac:dyDescent="0.35">
      <c r="A484" s="5">
        <v>49</v>
      </c>
      <c r="B484" s="6" t="s">
        <v>1501</v>
      </c>
      <c r="C484" s="8">
        <v>13.30104633</v>
      </c>
      <c r="D484" s="6" t="s">
        <v>1361</v>
      </c>
      <c r="E484" s="6">
        <v>0</v>
      </c>
      <c r="F484" s="6">
        <v>4</v>
      </c>
      <c r="G484" s="6">
        <v>5</v>
      </c>
      <c r="H484" s="6"/>
      <c r="I484" s="6">
        <v>0</v>
      </c>
      <c r="J484" s="6">
        <v>0</v>
      </c>
      <c r="K484" s="6" t="s">
        <v>1362</v>
      </c>
      <c r="L484" s="6">
        <v>46</v>
      </c>
      <c r="M484" s="6">
        <v>46</v>
      </c>
      <c r="N484" s="6">
        <v>38.999831829999998</v>
      </c>
      <c r="O484" s="9">
        <v>0.51800000000000002</v>
      </c>
      <c r="P484" cm="1">
        <f t="array" ref="P484">_xlfn._xlws.FILTER(Table3[[#All],[Name]],(Table3[[#All],[Polygon]]=$A484)*(Table3[[#All],[Period]]=P$1)*((Table3[[#All],[Variables ]]=$AF$3)+(Table3[[#All],[Variables ]]=$AF$2)+(Table3[[#All],[Variables ]]=$AF$4)),0)</f>
        <v>0</v>
      </c>
      <c r="Q484" t="e" cm="1" vm="2">
        <f t="array" aca="1" ref="Q484" ca="1">_xlfn._xlws.FILTER(Table3[[#All],[Name]],(Table3[[#All],[Polygon]]=$A484)*(Table3[[#All],[Period]]=Q$1)*((Table3[[#All],[Variables ]]=$AF$3)+(Table3[[#All],[Variables ]]=$AF$2)+(Table3[[#All],[Variables ]]=$AF$4)),0)</f>
        <v>#VALUE!</v>
      </c>
      <c r="R484" t="str" cm="1">
        <f t="array" ref="R484">_xlfn._xlws.FILTER(Table3[[#All],[Name]],(Table3[[#All],[Polygon]]=$A484)*(Table3[[#All],[Period]]=R$1)*((Table3[[#All],[Variables ]]=$AF$3)+(Table3[[#All],[Variables ]]=$AF$2)+(Table3[[#All],[Variables ]]=$AF$4)),0)</f>
        <v>AH</v>
      </c>
      <c r="S484" t="str" cm="1">
        <f t="array" ref="S484">_xlfn._xlws.FILTER(Table3[[#All],[Name]],(Table3[[#All],[Polygon]]=$A484)*(Table3[[#All],[Period]]=S$1)*((Table3[[#All],[Variables ]]=$AF$3)+(Table3[[#All],[Variables ]]=$AF$2)+(Table3[[#All],[Variables ]]=$AF$4)),0)</f>
        <v>AH</v>
      </c>
      <c r="T484" cm="1">
        <f t="array" ref="T484">_xlfn._xlws.FILTER(Table3[[#All],[Name]],(Table3[[#All],[Polygon]]=$A484)*(Table3[[#All],[Period]]=T$1)*((Table3[[#All],[Variables ]]=$AF$3)+(Table3[[#All],[Variables ]]=$AF$2)+(Table3[[#All],[Variables ]]=$AF$4)),0)</f>
        <v>0</v>
      </c>
      <c r="U484" cm="1">
        <f t="array" ref="U484">_xlfn._xlws.FILTER(Table3[[#All],[Name]],(Table3[[#All],[Polygon]]=$A484)*(Table3[[#All],[Period]]=U$1)*((Table3[[#All],[Variables ]]=$AF$3)+(Table3[[#All],[Variables ]]=$AF$2)+(Table3[[#All],[Variables ]]=$AF$4)),0)</f>
        <v>0</v>
      </c>
      <c r="V484" cm="1">
        <f t="array" ref="V484">_xlfn._xlws.FILTER(Table3[[#All],[Name]],(Table3[[#All],[Polygon]]=$A484)*(Table3[[#All],[Period]]=V$1)*((Table3[[#All],[Variables ]]=$AF$3)+(Table3[[#All],[Variables ]]=$AF$2)+(Table3[[#All],[Variables ]]=$AF$4)),0)</f>
        <v>0</v>
      </c>
      <c r="W484" cm="1">
        <f t="array" ref="W484">_xlfn._xlws.FILTER(Table3[[#All],[Name]],(Table3[[#All],[Polygon]]=$A484)*(Table3[[#All],[Period]]=W$1)*((Table3[[#All],[Variables ]]=$AF$3)+(Table3[[#All],[Variables ]]=$AF$2)+(Table3[[#All],[Variables ]]=$AF$4)),0)</f>
        <v>0</v>
      </c>
      <c r="X484" t="str" cm="1">
        <f t="array" ref="X484">_xlfn._xlws.FILTER(Table3[[#All],[Name]],(Table3[[#All],[Polygon]]=$A484)*(Table3[[#All],[Period]]=X$1)*((Table3[[#All],[Variables ]]=$AF$3)+(Table3[[#All],[Variables ]]=$AF$2)+(Table3[[#All],[Variables ]]=$AF$4)),0)</f>
        <v>PCT</v>
      </c>
      <c r="Y484" t="str" cm="1">
        <f t="array" ref="Y484">_xlfn._xlws.FILTER(Table3[[#All],[Name]],(Table3[[#All],[Polygon]]=$A484)*(Table3[[#All],[Period]]=Y$1)*((Table3[[#All],[Variables ]]=$AF$3)+(Table3[[#All],[Variables ]]=$AF$2)+(Table3[[#All],[Variables ]]=$AF$4)),0)</f>
        <v>AH</v>
      </c>
      <c r="Z484" t="str" cm="1">
        <f t="array" ref="Z484">_xlfn._xlws.FILTER(Table3[[#All],[Name]],(Table3[[#All],[Polygon]]=$A484)*(Table3[[#All],[Period]]=Z$1)*((Table3[[#All],[Variables ]]=$AF$3)+(Table3[[#All],[Variables ]]=$AF$2)+(Table3[[#All],[Variables ]]=$AF$4)),0)</f>
        <v>AH</v>
      </c>
      <c r="AA484" cm="1">
        <f t="array" ref="AA484">_xlfn._xlws.FILTER(Table3[[#All],[Name]],(Table3[[#All],[Polygon]]=$A484)*(Table3[[#All],[Period]]=AA$1)*((Table3[[#All],[Variables ]]=$AF$3)+(Table3[[#All],[Variables ]]=$AF$2)+(Table3[[#All],[Variables ]]=$AF$4)),0)</f>
        <v>0</v>
      </c>
      <c r="AB484" cm="1">
        <f t="array" ref="AB484">_xlfn._xlws.FILTER(Table3[[#All],[Name]],(Table3[[#All],[Polygon]]=$A484)*(Table3[[#All],[Period]]=AB$1)*((Table3[[#All],[Variables ]]=$AF$3)+(Table3[[#All],[Variables ]]=$AF$2)+(Table3[[#All],[Variables ]]=$AF$4)),0)</f>
        <v>0</v>
      </c>
      <c r="AC484" cm="1">
        <f t="array" ref="AC484">_xlfn._xlws.FILTER(Table3[[#All],[Name]],(Table3[[#All],[Polygon]]=$A484)*(Table3[[#All],[Period]]=AC$1)*((Table3[[#All],[Variables ]]=$AF$3)+(Table3[[#All],[Variables ]]=$AF$2)+(Table3[[#All],[Variables ]]=$AF$4)),0)</f>
        <v>0</v>
      </c>
      <c r="AD484" cm="1">
        <f t="array" ref="AD484">_xlfn._xlws.FILTER(Table3[[#All],[Name]],(Table3[[#All],[Polygon]]=$A484)*(Table3[[#All],[Period]]=AD$1)*((Table3[[#All],[Variables ]]=$AF$3)+(Table3[[#All],[Variables ]]=$AF$2)+(Table3[[#All],[Variables ]]=$AF$4)),0)</f>
        <v>0</v>
      </c>
    </row>
    <row r="485" spans="1:30" x14ac:dyDescent="0.35">
      <c r="A485" s="3">
        <v>49</v>
      </c>
      <c r="B485" s="4" t="s">
        <v>1501</v>
      </c>
      <c r="C485" s="10">
        <v>13.30104633</v>
      </c>
      <c r="D485" s="4" t="s">
        <v>1361</v>
      </c>
      <c r="E485" s="4">
        <v>0</v>
      </c>
      <c r="F485" s="4">
        <v>4</v>
      </c>
      <c r="G485" s="4">
        <v>5</v>
      </c>
      <c r="H485" s="4"/>
      <c r="I485" s="4">
        <v>0</v>
      </c>
      <c r="J485" s="4">
        <v>0</v>
      </c>
      <c r="K485" s="4" t="s">
        <v>1362</v>
      </c>
      <c r="L485" s="4">
        <v>41</v>
      </c>
      <c r="M485" s="4">
        <v>41</v>
      </c>
      <c r="N485" s="4">
        <v>32.561142779999997</v>
      </c>
      <c r="O485" s="11">
        <v>9.06</v>
      </c>
      <c r="P485" cm="1">
        <f t="array" ref="P485">_xlfn._xlws.FILTER(Table3[[#All],[Name]],(Table3[[#All],[Polygon]]=$A485)*(Table3[[#All],[Period]]=P$1)*((Table3[[#All],[Variables ]]=$AF$3)+(Table3[[#All],[Variables ]]=$AF$2)+(Table3[[#All],[Variables ]]=$AF$4)),0)</f>
        <v>0</v>
      </c>
      <c r="Q485" t="e" cm="1" vm="2">
        <f t="array" aca="1" ref="Q485" ca="1">_xlfn._xlws.FILTER(Table3[[#All],[Name]],(Table3[[#All],[Polygon]]=$A485)*(Table3[[#All],[Period]]=Q$1)*((Table3[[#All],[Variables ]]=$AF$3)+(Table3[[#All],[Variables ]]=$AF$2)+(Table3[[#All],[Variables ]]=$AF$4)),0)</f>
        <v>#VALUE!</v>
      </c>
      <c r="R485" t="str" cm="1">
        <f t="array" ref="R485">_xlfn._xlws.FILTER(Table3[[#All],[Name]],(Table3[[#All],[Polygon]]=$A485)*(Table3[[#All],[Period]]=R$1)*((Table3[[#All],[Variables ]]=$AF$3)+(Table3[[#All],[Variables ]]=$AF$2)+(Table3[[#All],[Variables ]]=$AF$4)),0)</f>
        <v>AH</v>
      </c>
      <c r="S485" t="str" cm="1">
        <f t="array" ref="S485">_xlfn._xlws.FILTER(Table3[[#All],[Name]],(Table3[[#All],[Polygon]]=$A485)*(Table3[[#All],[Period]]=S$1)*((Table3[[#All],[Variables ]]=$AF$3)+(Table3[[#All],[Variables ]]=$AF$2)+(Table3[[#All],[Variables ]]=$AF$4)),0)</f>
        <v>AH</v>
      </c>
      <c r="T485" cm="1">
        <f t="array" ref="T485">_xlfn._xlws.FILTER(Table3[[#All],[Name]],(Table3[[#All],[Polygon]]=$A485)*(Table3[[#All],[Period]]=T$1)*((Table3[[#All],[Variables ]]=$AF$3)+(Table3[[#All],[Variables ]]=$AF$2)+(Table3[[#All],[Variables ]]=$AF$4)),0)</f>
        <v>0</v>
      </c>
      <c r="U485" cm="1">
        <f t="array" ref="U485">_xlfn._xlws.FILTER(Table3[[#All],[Name]],(Table3[[#All],[Polygon]]=$A485)*(Table3[[#All],[Period]]=U$1)*((Table3[[#All],[Variables ]]=$AF$3)+(Table3[[#All],[Variables ]]=$AF$2)+(Table3[[#All],[Variables ]]=$AF$4)),0)</f>
        <v>0</v>
      </c>
      <c r="V485" cm="1">
        <f t="array" ref="V485">_xlfn._xlws.FILTER(Table3[[#All],[Name]],(Table3[[#All],[Polygon]]=$A485)*(Table3[[#All],[Period]]=V$1)*((Table3[[#All],[Variables ]]=$AF$3)+(Table3[[#All],[Variables ]]=$AF$2)+(Table3[[#All],[Variables ]]=$AF$4)),0)</f>
        <v>0</v>
      </c>
      <c r="W485" cm="1">
        <f t="array" ref="W485">_xlfn._xlws.FILTER(Table3[[#All],[Name]],(Table3[[#All],[Polygon]]=$A485)*(Table3[[#All],[Period]]=W$1)*((Table3[[#All],[Variables ]]=$AF$3)+(Table3[[#All],[Variables ]]=$AF$2)+(Table3[[#All],[Variables ]]=$AF$4)),0)</f>
        <v>0</v>
      </c>
      <c r="X485" t="str" cm="1">
        <f t="array" ref="X485">_xlfn._xlws.FILTER(Table3[[#All],[Name]],(Table3[[#All],[Polygon]]=$A485)*(Table3[[#All],[Period]]=X$1)*((Table3[[#All],[Variables ]]=$AF$3)+(Table3[[#All],[Variables ]]=$AF$2)+(Table3[[#All],[Variables ]]=$AF$4)),0)</f>
        <v>PCT</v>
      </c>
      <c r="Y485" t="str" cm="1">
        <f t="array" ref="Y485">_xlfn._xlws.FILTER(Table3[[#All],[Name]],(Table3[[#All],[Polygon]]=$A485)*(Table3[[#All],[Period]]=Y$1)*((Table3[[#All],[Variables ]]=$AF$3)+(Table3[[#All],[Variables ]]=$AF$2)+(Table3[[#All],[Variables ]]=$AF$4)),0)</f>
        <v>AH</v>
      </c>
      <c r="Z485" t="str" cm="1">
        <f t="array" ref="Z485">_xlfn._xlws.FILTER(Table3[[#All],[Name]],(Table3[[#All],[Polygon]]=$A485)*(Table3[[#All],[Period]]=Z$1)*((Table3[[#All],[Variables ]]=$AF$3)+(Table3[[#All],[Variables ]]=$AF$2)+(Table3[[#All],[Variables ]]=$AF$4)),0)</f>
        <v>AH</v>
      </c>
      <c r="AA485" cm="1">
        <f t="array" ref="AA485">_xlfn._xlws.FILTER(Table3[[#All],[Name]],(Table3[[#All],[Polygon]]=$A485)*(Table3[[#All],[Period]]=AA$1)*((Table3[[#All],[Variables ]]=$AF$3)+(Table3[[#All],[Variables ]]=$AF$2)+(Table3[[#All],[Variables ]]=$AF$4)),0)</f>
        <v>0</v>
      </c>
      <c r="AB485" cm="1">
        <f t="array" ref="AB485">_xlfn._xlws.FILTER(Table3[[#All],[Name]],(Table3[[#All],[Polygon]]=$A485)*(Table3[[#All],[Period]]=AB$1)*((Table3[[#All],[Variables ]]=$AF$3)+(Table3[[#All],[Variables ]]=$AF$2)+(Table3[[#All],[Variables ]]=$AF$4)),0)</f>
        <v>0</v>
      </c>
      <c r="AC485" cm="1">
        <f t="array" ref="AC485">_xlfn._xlws.FILTER(Table3[[#All],[Name]],(Table3[[#All],[Polygon]]=$A485)*(Table3[[#All],[Period]]=AC$1)*((Table3[[#All],[Variables ]]=$AF$3)+(Table3[[#All],[Variables ]]=$AF$2)+(Table3[[#All],[Variables ]]=$AF$4)),0)</f>
        <v>0</v>
      </c>
      <c r="AD485" cm="1">
        <f t="array" ref="AD485">_xlfn._xlws.FILTER(Table3[[#All],[Name]],(Table3[[#All],[Polygon]]=$A485)*(Table3[[#All],[Period]]=AD$1)*((Table3[[#All],[Variables ]]=$AF$3)+(Table3[[#All],[Variables ]]=$AF$2)+(Table3[[#All],[Variables ]]=$AF$4)),0)</f>
        <v>0</v>
      </c>
    </row>
    <row r="486" spans="1:30" x14ac:dyDescent="0.35">
      <c r="A486" s="5">
        <v>49</v>
      </c>
      <c r="B486" s="6" t="s">
        <v>1501</v>
      </c>
      <c r="C486" s="8">
        <v>13.30104633</v>
      </c>
      <c r="D486" s="6" t="s">
        <v>1361</v>
      </c>
      <c r="E486" s="6">
        <v>0</v>
      </c>
      <c r="F486" s="6">
        <v>4</v>
      </c>
      <c r="G486" s="6">
        <v>5</v>
      </c>
      <c r="H486" s="6"/>
      <c r="I486" s="6">
        <v>0</v>
      </c>
      <c r="J486" s="6">
        <v>0</v>
      </c>
      <c r="K486" s="6" t="s">
        <v>1362</v>
      </c>
      <c r="L486" s="6">
        <v>44</v>
      </c>
      <c r="M486" s="6">
        <v>44</v>
      </c>
      <c r="N486" s="6">
        <v>31.784081520000001</v>
      </c>
      <c r="O486" s="9">
        <v>18.058</v>
      </c>
      <c r="P486" cm="1">
        <f t="array" ref="P486">_xlfn._xlws.FILTER(Table3[[#All],[Name]],(Table3[[#All],[Polygon]]=$A486)*(Table3[[#All],[Period]]=P$1)*((Table3[[#All],[Variables ]]=$AF$3)+(Table3[[#All],[Variables ]]=$AF$2)+(Table3[[#All],[Variables ]]=$AF$4)),0)</f>
        <v>0</v>
      </c>
      <c r="Q486" t="e" cm="1" vm="2">
        <f t="array" aca="1" ref="Q486" ca="1">_xlfn._xlws.FILTER(Table3[[#All],[Name]],(Table3[[#All],[Polygon]]=$A486)*(Table3[[#All],[Period]]=Q$1)*((Table3[[#All],[Variables ]]=$AF$3)+(Table3[[#All],[Variables ]]=$AF$2)+(Table3[[#All],[Variables ]]=$AF$4)),0)</f>
        <v>#VALUE!</v>
      </c>
      <c r="R486" t="str" cm="1">
        <f t="array" ref="R486">_xlfn._xlws.FILTER(Table3[[#All],[Name]],(Table3[[#All],[Polygon]]=$A486)*(Table3[[#All],[Period]]=R$1)*((Table3[[#All],[Variables ]]=$AF$3)+(Table3[[#All],[Variables ]]=$AF$2)+(Table3[[#All],[Variables ]]=$AF$4)),0)</f>
        <v>AH</v>
      </c>
      <c r="S486" t="str" cm="1">
        <f t="array" ref="S486">_xlfn._xlws.FILTER(Table3[[#All],[Name]],(Table3[[#All],[Polygon]]=$A486)*(Table3[[#All],[Period]]=S$1)*((Table3[[#All],[Variables ]]=$AF$3)+(Table3[[#All],[Variables ]]=$AF$2)+(Table3[[#All],[Variables ]]=$AF$4)),0)</f>
        <v>AH</v>
      </c>
      <c r="T486" cm="1">
        <f t="array" ref="T486">_xlfn._xlws.FILTER(Table3[[#All],[Name]],(Table3[[#All],[Polygon]]=$A486)*(Table3[[#All],[Period]]=T$1)*((Table3[[#All],[Variables ]]=$AF$3)+(Table3[[#All],[Variables ]]=$AF$2)+(Table3[[#All],[Variables ]]=$AF$4)),0)</f>
        <v>0</v>
      </c>
      <c r="U486" cm="1">
        <f t="array" ref="U486">_xlfn._xlws.FILTER(Table3[[#All],[Name]],(Table3[[#All],[Polygon]]=$A486)*(Table3[[#All],[Period]]=U$1)*((Table3[[#All],[Variables ]]=$AF$3)+(Table3[[#All],[Variables ]]=$AF$2)+(Table3[[#All],[Variables ]]=$AF$4)),0)</f>
        <v>0</v>
      </c>
      <c r="V486" cm="1">
        <f t="array" ref="V486">_xlfn._xlws.FILTER(Table3[[#All],[Name]],(Table3[[#All],[Polygon]]=$A486)*(Table3[[#All],[Period]]=V$1)*((Table3[[#All],[Variables ]]=$AF$3)+(Table3[[#All],[Variables ]]=$AF$2)+(Table3[[#All],[Variables ]]=$AF$4)),0)</f>
        <v>0</v>
      </c>
      <c r="W486" cm="1">
        <f t="array" ref="W486">_xlfn._xlws.FILTER(Table3[[#All],[Name]],(Table3[[#All],[Polygon]]=$A486)*(Table3[[#All],[Period]]=W$1)*((Table3[[#All],[Variables ]]=$AF$3)+(Table3[[#All],[Variables ]]=$AF$2)+(Table3[[#All],[Variables ]]=$AF$4)),0)</f>
        <v>0</v>
      </c>
      <c r="X486" t="str" cm="1">
        <f t="array" ref="X486">_xlfn._xlws.FILTER(Table3[[#All],[Name]],(Table3[[#All],[Polygon]]=$A486)*(Table3[[#All],[Period]]=X$1)*((Table3[[#All],[Variables ]]=$AF$3)+(Table3[[#All],[Variables ]]=$AF$2)+(Table3[[#All],[Variables ]]=$AF$4)),0)</f>
        <v>PCT</v>
      </c>
      <c r="Y486" t="str" cm="1">
        <f t="array" ref="Y486">_xlfn._xlws.FILTER(Table3[[#All],[Name]],(Table3[[#All],[Polygon]]=$A486)*(Table3[[#All],[Period]]=Y$1)*((Table3[[#All],[Variables ]]=$AF$3)+(Table3[[#All],[Variables ]]=$AF$2)+(Table3[[#All],[Variables ]]=$AF$4)),0)</f>
        <v>AH</v>
      </c>
      <c r="Z486" t="str" cm="1">
        <f t="array" ref="Z486">_xlfn._xlws.FILTER(Table3[[#All],[Name]],(Table3[[#All],[Polygon]]=$A486)*(Table3[[#All],[Period]]=Z$1)*((Table3[[#All],[Variables ]]=$AF$3)+(Table3[[#All],[Variables ]]=$AF$2)+(Table3[[#All],[Variables ]]=$AF$4)),0)</f>
        <v>AH</v>
      </c>
      <c r="AA486" cm="1">
        <f t="array" ref="AA486">_xlfn._xlws.FILTER(Table3[[#All],[Name]],(Table3[[#All],[Polygon]]=$A486)*(Table3[[#All],[Period]]=AA$1)*((Table3[[#All],[Variables ]]=$AF$3)+(Table3[[#All],[Variables ]]=$AF$2)+(Table3[[#All],[Variables ]]=$AF$4)),0)</f>
        <v>0</v>
      </c>
      <c r="AB486" cm="1">
        <f t="array" ref="AB486">_xlfn._xlws.FILTER(Table3[[#All],[Name]],(Table3[[#All],[Polygon]]=$A486)*(Table3[[#All],[Period]]=AB$1)*((Table3[[#All],[Variables ]]=$AF$3)+(Table3[[#All],[Variables ]]=$AF$2)+(Table3[[#All],[Variables ]]=$AF$4)),0)</f>
        <v>0</v>
      </c>
      <c r="AC486" cm="1">
        <f t="array" ref="AC486">_xlfn._xlws.FILTER(Table3[[#All],[Name]],(Table3[[#All],[Polygon]]=$A486)*(Table3[[#All],[Period]]=AC$1)*((Table3[[#All],[Variables ]]=$AF$3)+(Table3[[#All],[Variables ]]=$AF$2)+(Table3[[#All],[Variables ]]=$AF$4)),0)</f>
        <v>0</v>
      </c>
      <c r="AD486" cm="1">
        <f t="array" ref="AD486">_xlfn._xlws.FILTER(Table3[[#All],[Name]],(Table3[[#All],[Polygon]]=$A486)*(Table3[[#All],[Period]]=AD$1)*((Table3[[#All],[Variables ]]=$AF$3)+(Table3[[#All],[Variables ]]=$AF$2)+(Table3[[#All],[Variables ]]=$AF$4)),0)</f>
        <v>0</v>
      </c>
    </row>
    <row r="487" spans="1:30" x14ac:dyDescent="0.35">
      <c r="A487" s="3">
        <v>49</v>
      </c>
      <c r="B487" s="4" t="s">
        <v>1501</v>
      </c>
      <c r="C487" s="10">
        <v>13.30104633</v>
      </c>
      <c r="D487" s="4" t="s">
        <v>1361</v>
      </c>
      <c r="E487" s="4">
        <v>0</v>
      </c>
      <c r="F487" s="4">
        <v>4</v>
      </c>
      <c r="G487" s="4">
        <v>5</v>
      </c>
      <c r="H487" s="4"/>
      <c r="I487" s="4">
        <v>0</v>
      </c>
      <c r="J487" s="4">
        <v>0</v>
      </c>
      <c r="K487" s="4" t="s">
        <v>1362</v>
      </c>
      <c r="L487" s="4">
        <v>60</v>
      </c>
      <c r="M487" s="4">
        <v>60</v>
      </c>
      <c r="N487" s="4">
        <v>27.581774939999999</v>
      </c>
      <c r="O487" s="11">
        <v>2.67</v>
      </c>
      <c r="P487" cm="1">
        <f t="array" ref="P487">_xlfn._xlws.FILTER(Table3[[#All],[Name]],(Table3[[#All],[Polygon]]=$A487)*(Table3[[#All],[Period]]=P$1)*((Table3[[#All],[Variables ]]=$AF$3)+(Table3[[#All],[Variables ]]=$AF$2)+(Table3[[#All],[Variables ]]=$AF$4)),0)</f>
        <v>0</v>
      </c>
      <c r="Q487" t="e" cm="1" vm="2">
        <f t="array" aca="1" ref="Q487" ca="1">_xlfn._xlws.FILTER(Table3[[#All],[Name]],(Table3[[#All],[Polygon]]=$A487)*(Table3[[#All],[Period]]=Q$1)*((Table3[[#All],[Variables ]]=$AF$3)+(Table3[[#All],[Variables ]]=$AF$2)+(Table3[[#All],[Variables ]]=$AF$4)),0)</f>
        <v>#VALUE!</v>
      </c>
      <c r="R487" t="str" cm="1">
        <f t="array" ref="R487">_xlfn._xlws.FILTER(Table3[[#All],[Name]],(Table3[[#All],[Polygon]]=$A487)*(Table3[[#All],[Period]]=R$1)*((Table3[[#All],[Variables ]]=$AF$3)+(Table3[[#All],[Variables ]]=$AF$2)+(Table3[[#All],[Variables ]]=$AF$4)),0)</f>
        <v>AH</v>
      </c>
      <c r="S487" t="str" cm="1">
        <f t="array" ref="S487">_xlfn._xlws.FILTER(Table3[[#All],[Name]],(Table3[[#All],[Polygon]]=$A487)*(Table3[[#All],[Period]]=S$1)*((Table3[[#All],[Variables ]]=$AF$3)+(Table3[[#All],[Variables ]]=$AF$2)+(Table3[[#All],[Variables ]]=$AF$4)),0)</f>
        <v>AH</v>
      </c>
      <c r="T487" cm="1">
        <f t="array" ref="T487">_xlfn._xlws.FILTER(Table3[[#All],[Name]],(Table3[[#All],[Polygon]]=$A487)*(Table3[[#All],[Period]]=T$1)*((Table3[[#All],[Variables ]]=$AF$3)+(Table3[[#All],[Variables ]]=$AF$2)+(Table3[[#All],[Variables ]]=$AF$4)),0)</f>
        <v>0</v>
      </c>
      <c r="U487" cm="1">
        <f t="array" ref="U487">_xlfn._xlws.FILTER(Table3[[#All],[Name]],(Table3[[#All],[Polygon]]=$A487)*(Table3[[#All],[Period]]=U$1)*((Table3[[#All],[Variables ]]=$AF$3)+(Table3[[#All],[Variables ]]=$AF$2)+(Table3[[#All],[Variables ]]=$AF$4)),0)</f>
        <v>0</v>
      </c>
      <c r="V487" cm="1">
        <f t="array" ref="V487">_xlfn._xlws.FILTER(Table3[[#All],[Name]],(Table3[[#All],[Polygon]]=$A487)*(Table3[[#All],[Period]]=V$1)*((Table3[[#All],[Variables ]]=$AF$3)+(Table3[[#All],[Variables ]]=$AF$2)+(Table3[[#All],[Variables ]]=$AF$4)),0)</f>
        <v>0</v>
      </c>
      <c r="W487" cm="1">
        <f t="array" ref="W487">_xlfn._xlws.FILTER(Table3[[#All],[Name]],(Table3[[#All],[Polygon]]=$A487)*(Table3[[#All],[Period]]=W$1)*((Table3[[#All],[Variables ]]=$AF$3)+(Table3[[#All],[Variables ]]=$AF$2)+(Table3[[#All],[Variables ]]=$AF$4)),0)</f>
        <v>0</v>
      </c>
      <c r="X487" t="str" cm="1">
        <f t="array" ref="X487">_xlfn._xlws.FILTER(Table3[[#All],[Name]],(Table3[[#All],[Polygon]]=$A487)*(Table3[[#All],[Period]]=X$1)*((Table3[[#All],[Variables ]]=$AF$3)+(Table3[[#All],[Variables ]]=$AF$2)+(Table3[[#All],[Variables ]]=$AF$4)),0)</f>
        <v>PCT</v>
      </c>
      <c r="Y487" t="str" cm="1">
        <f t="array" ref="Y487">_xlfn._xlws.FILTER(Table3[[#All],[Name]],(Table3[[#All],[Polygon]]=$A487)*(Table3[[#All],[Period]]=Y$1)*((Table3[[#All],[Variables ]]=$AF$3)+(Table3[[#All],[Variables ]]=$AF$2)+(Table3[[#All],[Variables ]]=$AF$4)),0)</f>
        <v>AH</v>
      </c>
      <c r="Z487" t="str" cm="1">
        <f t="array" ref="Z487">_xlfn._xlws.FILTER(Table3[[#All],[Name]],(Table3[[#All],[Polygon]]=$A487)*(Table3[[#All],[Period]]=Z$1)*((Table3[[#All],[Variables ]]=$AF$3)+(Table3[[#All],[Variables ]]=$AF$2)+(Table3[[#All],[Variables ]]=$AF$4)),0)</f>
        <v>AH</v>
      </c>
      <c r="AA487" cm="1">
        <f t="array" ref="AA487">_xlfn._xlws.FILTER(Table3[[#All],[Name]],(Table3[[#All],[Polygon]]=$A487)*(Table3[[#All],[Period]]=AA$1)*((Table3[[#All],[Variables ]]=$AF$3)+(Table3[[#All],[Variables ]]=$AF$2)+(Table3[[#All],[Variables ]]=$AF$4)),0)</f>
        <v>0</v>
      </c>
      <c r="AB487" cm="1">
        <f t="array" ref="AB487">_xlfn._xlws.FILTER(Table3[[#All],[Name]],(Table3[[#All],[Polygon]]=$A487)*(Table3[[#All],[Period]]=AB$1)*((Table3[[#All],[Variables ]]=$AF$3)+(Table3[[#All],[Variables ]]=$AF$2)+(Table3[[#All],[Variables ]]=$AF$4)),0)</f>
        <v>0</v>
      </c>
      <c r="AC487" cm="1">
        <f t="array" ref="AC487">_xlfn._xlws.FILTER(Table3[[#All],[Name]],(Table3[[#All],[Polygon]]=$A487)*(Table3[[#All],[Period]]=AC$1)*((Table3[[#All],[Variables ]]=$AF$3)+(Table3[[#All],[Variables ]]=$AF$2)+(Table3[[#All],[Variables ]]=$AF$4)),0)</f>
        <v>0</v>
      </c>
      <c r="AD487" cm="1">
        <f t="array" ref="AD487">_xlfn._xlws.FILTER(Table3[[#All],[Name]],(Table3[[#All],[Polygon]]=$A487)*(Table3[[#All],[Period]]=AD$1)*((Table3[[#All],[Variables ]]=$AF$3)+(Table3[[#All],[Variables ]]=$AF$2)+(Table3[[#All],[Variables ]]=$AF$4)),0)</f>
        <v>0</v>
      </c>
    </row>
    <row r="488" spans="1:30" x14ac:dyDescent="0.35">
      <c r="A488" s="5">
        <v>49</v>
      </c>
      <c r="B488" s="6" t="s">
        <v>1501</v>
      </c>
      <c r="C488" s="8">
        <v>13.30104633</v>
      </c>
      <c r="D488" s="6" t="s">
        <v>1361</v>
      </c>
      <c r="E488" s="6">
        <v>0</v>
      </c>
      <c r="F488" s="6">
        <v>4</v>
      </c>
      <c r="G488" s="6">
        <v>5</v>
      </c>
      <c r="H488" s="6"/>
      <c r="I488" s="6">
        <v>0</v>
      </c>
      <c r="J488" s="6">
        <v>0</v>
      </c>
      <c r="K488" s="6" t="s">
        <v>1362</v>
      </c>
      <c r="L488" s="6">
        <v>800</v>
      </c>
      <c r="M488" s="6">
        <v>800</v>
      </c>
      <c r="N488" s="6">
        <v>51.194460190000001</v>
      </c>
      <c r="O488" s="9">
        <v>1.946</v>
      </c>
      <c r="P488" cm="1">
        <f t="array" ref="P488">_xlfn._xlws.FILTER(Table3[[#All],[Name]],(Table3[[#All],[Polygon]]=$A488)*(Table3[[#All],[Period]]=P$1)*((Table3[[#All],[Variables ]]=$AF$3)+(Table3[[#All],[Variables ]]=$AF$2)+(Table3[[#All],[Variables ]]=$AF$4)),0)</f>
        <v>0</v>
      </c>
      <c r="Q488" t="e" cm="1" vm="2">
        <f t="array" aca="1" ref="Q488" ca="1">_xlfn._xlws.FILTER(Table3[[#All],[Name]],(Table3[[#All],[Polygon]]=$A488)*(Table3[[#All],[Period]]=Q$1)*((Table3[[#All],[Variables ]]=$AF$3)+(Table3[[#All],[Variables ]]=$AF$2)+(Table3[[#All],[Variables ]]=$AF$4)),0)</f>
        <v>#VALUE!</v>
      </c>
      <c r="R488" t="str" cm="1">
        <f t="array" ref="R488">_xlfn._xlws.FILTER(Table3[[#All],[Name]],(Table3[[#All],[Polygon]]=$A488)*(Table3[[#All],[Period]]=R$1)*((Table3[[#All],[Variables ]]=$AF$3)+(Table3[[#All],[Variables ]]=$AF$2)+(Table3[[#All],[Variables ]]=$AF$4)),0)</f>
        <v>AH</v>
      </c>
      <c r="S488" t="str" cm="1">
        <f t="array" ref="S488">_xlfn._xlws.FILTER(Table3[[#All],[Name]],(Table3[[#All],[Polygon]]=$A488)*(Table3[[#All],[Period]]=S$1)*((Table3[[#All],[Variables ]]=$AF$3)+(Table3[[#All],[Variables ]]=$AF$2)+(Table3[[#All],[Variables ]]=$AF$4)),0)</f>
        <v>AH</v>
      </c>
      <c r="T488" cm="1">
        <f t="array" ref="T488">_xlfn._xlws.FILTER(Table3[[#All],[Name]],(Table3[[#All],[Polygon]]=$A488)*(Table3[[#All],[Period]]=T$1)*((Table3[[#All],[Variables ]]=$AF$3)+(Table3[[#All],[Variables ]]=$AF$2)+(Table3[[#All],[Variables ]]=$AF$4)),0)</f>
        <v>0</v>
      </c>
      <c r="U488" cm="1">
        <f t="array" ref="U488">_xlfn._xlws.FILTER(Table3[[#All],[Name]],(Table3[[#All],[Polygon]]=$A488)*(Table3[[#All],[Period]]=U$1)*((Table3[[#All],[Variables ]]=$AF$3)+(Table3[[#All],[Variables ]]=$AF$2)+(Table3[[#All],[Variables ]]=$AF$4)),0)</f>
        <v>0</v>
      </c>
      <c r="V488" cm="1">
        <f t="array" ref="V488">_xlfn._xlws.FILTER(Table3[[#All],[Name]],(Table3[[#All],[Polygon]]=$A488)*(Table3[[#All],[Period]]=V$1)*((Table3[[#All],[Variables ]]=$AF$3)+(Table3[[#All],[Variables ]]=$AF$2)+(Table3[[#All],[Variables ]]=$AF$4)),0)</f>
        <v>0</v>
      </c>
      <c r="W488" cm="1">
        <f t="array" ref="W488">_xlfn._xlws.FILTER(Table3[[#All],[Name]],(Table3[[#All],[Polygon]]=$A488)*(Table3[[#All],[Period]]=W$1)*((Table3[[#All],[Variables ]]=$AF$3)+(Table3[[#All],[Variables ]]=$AF$2)+(Table3[[#All],[Variables ]]=$AF$4)),0)</f>
        <v>0</v>
      </c>
      <c r="X488" t="str" cm="1">
        <f t="array" ref="X488">_xlfn._xlws.FILTER(Table3[[#All],[Name]],(Table3[[#All],[Polygon]]=$A488)*(Table3[[#All],[Period]]=X$1)*((Table3[[#All],[Variables ]]=$AF$3)+(Table3[[#All],[Variables ]]=$AF$2)+(Table3[[#All],[Variables ]]=$AF$4)),0)</f>
        <v>PCT</v>
      </c>
      <c r="Y488" t="str" cm="1">
        <f t="array" ref="Y488">_xlfn._xlws.FILTER(Table3[[#All],[Name]],(Table3[[#All],[Polygon]]=$A488)*(Table3[[#All],[Period]]=Y$1)*((Table3[[#All],[Variables ]]=$AF$3)+(Table3[[#All],[Variables ]]=$AF$2)+(Table3[[#All],[Variables ]]=$AF$4)),0)</f>
        <v>AH</v>
      </c>
      <c r="Z488" t="str" cm="1">
        <f t="array" ref="Z488">_xlfn._xlws.FILTER(Table3[[#All],[Name]],(Table3[[#All],[Polygon]]=$A488)*(Table3[[#All],[Period]]=Z$1)*((Table3[[#All],[Variables ]]=$AF$3)+(Table3[[#All],[Variables ]]=$AF$2)+(Table3[[#All],[Variables ]]=$AF$4)),0)</f>
        <v>AH</v>
      </c>
      <c r="AA488" cm="1">
        <f t="array" ref="AA488">_xlfn._xlws.FILTER(Table3[[#All],[Name]],(Table3[[#All],[Polygon]]=$A488)*(Table3[[#All],[Period]]=AA$1)*((Table3[[#All],[Variables ]]=$AF$3)+(Table3[[#All],[Variables ]]=$AF$2)+(Table3[[#All],[Variables ]]=$AF$4)),0)</f>
        <v>0</v>
      </c>
      <c r="AB488" cm="1">
        <f t="array" ref="AB488">_xlfn._xlws.FILTER(Table3[[#All],[Name]],(Table3[[#All],[Polygon]]=$A488)*(Table3[[#All],[Period]]=AB$1)*((Table3[[#All],[Variables ]]=$AF$3)+(Table3[[#All],[Variables ]]=$AF$2)+(Table3[[#All],[Variables ]]=$AF$4)),0)</f>
        <v>0</v>
      </c>
      <c r="AC488" cm="1">
        <f t="array" ref="AC488">_xlfn._xlws.FILTER(Table3[[#All],[Name]],(Table3[[#All],[Polygon]]=$A488)*(Table3[[#All],[Period]]=AC$1)*((Table3[[#All],[Variables ]]=$AF$3)+(Table3[[#All],[Variables ]]=$AF$2)+(Table3[[#All],[Variables ]]=$AF$4)),0)</f>
        <v>0</v>
      </c>
      <c r="AD488" cm="1">
        <f t="array" ref="AD488">_xlfn._xlws.FILTER(Table3[[#All],[Name]],(Table3[[#All],[Polygon]]=$A488)*(Table3[[#All],[Period]]=AD$1)*((Table3[[#All],[Variables ]]=$AF$3)+(Table3[[#All],[Variables ]]=$AF$2)+(Table3[[#All],[Variables ]]=$AF$4)),0)</f>
        <v>0</v>
      </c>
    </row>
    <row r="489" spans="1:30" x14ac:dyDescent="0.35">
      <c r="A489" s="3">
        <v>49</v>
      </c>
      <c r="B489" s="4" t="s">
        <v>1501</v>
      </c>
      <c r="C489" s="10">
        <v>13.30104633</v>
      </c>
      <c r="D489" s="4" t="s">
        <v>1361</v>
      </c>
      <c r="E489" s="4">
        <v>0</v>
      </c>
      <c r="F489" s="4">
        <v>4</v>
      </c>
      <c r="G489" s="4">
        <v>5</v>
      </c>
      <c r="H489" s="4"/>
      <c r="I489" s="4">
        <v>0</v>
      </c>
      <c r="J489" s="4">
        <v>0</v>
      </c>
      <c r="K489" s="4" t="s">
        <v>1362</v>
      </c>
      <c r="L489" s="4">
        <v>660</v>
      </c>
      <c r="M489" s="4">
        <v>660</v>
      </c>
      <c r="N489" s="4">
        <v>43.945897410000001</v>
      </c>
      <c r="O489" s="11">
        <v>18.684999999999999</v>
      </c>
      <c r="P489" cm="1">
        <f t="array" ref="P489">_xlfn._xlws.FILTER(Table3[[#All],[Name]],(Table3[[#All],[Polygon]]=$A489)*(Table3[[#All],[Period]]=P$1)*((Table3[[#All],[Variables ]]=$AF$3)+(Table3[[#All],[Variables ]]=$AF$2)+(Table3[[#All],[Variables ]]=$AF$4)),0)</f>
        <v>0</v>
      </c>
      <c r="Q489" t="e" cm="1" vm="2">
        <f t="array" aca="1" ref="Q489" ca="1">_xlfn._xlws.FILTER(Table3[[#All],[Name]],(Table3[[#All],[Polygon]]=$A489)*(Table3[[#All],[Period]]=Q$1)*((Table3[[#All],[Variables ]]=$AF$3)+(Table3[[#All],[Variables ]]=$AF$2)+(Table3[[#All],[Variables ]]=$AF$4)),0)</f>
        <v>#VALUE!</v>
      </c>
      <c r="R489" t="str" cm="1">
        <f t="array" ref="R489">_xlfn._xlws.FILTER(Table3[[#All],[Name]],(Table3[[#All],[Polygon]]=$A489)*(Table3[[#All],[Period]]=R$1)*((Table3[[#All],[Variables ]]=$AF$3)+(Table3[[#All],[Variables ]]=$AF$2)+(Table3[[#All],[Variables ]]=$AF$4)),0)</f>
        <v>AH</v>
      </c>
      <c r="S489" t="str" cm="1">
        <f t="array" ref="S489">_xlfn._xlws.FILTER(Table3[[#All],[Name]],(Table3[[#All],[Polygon]]=$A489)*(Table3[[#All],[Period]]=S$1)*((Table3[[#All],[Variables ]]=$AF$3)+(Table3[[#All],[Variables ]]=$AF$2)+(Table3[[#All],[Variables ]]=$AF$4)),0)</f>
        <v>AH</v>
      </c>
      <c r="T489" cm="1">
        <f t="array" ref="T489">_xlfn._xlws.FILTER(Table3[[#All],[Name]],(Table3[[#All],[Polygon]]=$A489)*(Table3[[#All],[Period]]=T$1)*((Table3[[#All],[Variables ]]=$AF$3)+(Table3[[#All],[Variables ]]=$AF$2)+(Table3[[#All],[Variables ]]=$AF$4)),0)</f>
        <v>0</v>
      </c>
      <c r="U489" cm="1">
        <f t="array" ref="U489">_xlfn._xlws.FILTER(Table3[[#All],[Name]],(Table3[[#All],[Polygon]]=$A489)*(Table3[[#All],[Period]]=U$1)*((Table3[[#All],[Variables ]]=$AF$3)+(Table3[[#All],[Variables ]]=$AF$2)+(Table3[[#All],[Variables ]]=$AF$4)),0)</f>
        <v>0</v>
      </c>
      <c r="V489" cm="1">
        <f t="array" ref="V489">_xlfn._xlws.FILTER(Table3[[#All],[Name]],(Table3[[#All],[Polygon]]=$A489)*(Table3[[#All],[Period]]=V$1)*((Table3[[#All],[Variables ]]=$AF$3)+(Table3[[#All],[Variables ]]=$AF$2)+(Table3[[#All],[Variables ]]=$AF$4)),0)</f>
        <v>0</v>
      </c>
      <c r="W489" cm="1">
        <f t="array" ref="W489">_xlfn._xlws.FILTER(Table3[[#All],[Name]],(Table3[[#All],[Polygon]]=$A489)*(Table3[[#All],[Period]]=W$1)*((Table3[[#All],[Variables ]]=$AF$3)+(Table3[[#All],[Variables ]]=$AF$2)+(Table3[[#All],[Variables ]]=$AF$4)),0)</f>
        <v>0</v>
      </c>
      <c r="X489" t="str" cm="1">
        <f t="array" ref="X489">_xlfn._xlws.FILTER(Table3[[#All],[Name]],(Table3[[#All],[Polygon]]=$A489)*(Table3[[#All],[Period]]=X$1)*((Table3[[#All],[Variables ]]=$AF$3)+(Table3[[#All],[Variables ]]=$AF$2)+(Table3[[#All],[Variables ]]=$AF$4)),0)</f>
        <v>PCT</v>
      </c>
      <c r="Y489" t="str" cm="1">
        <f t="array" ref="Y489">_xlfn._xlws.FILTER(Table3[[#All],[Name]],(Table3[[#All],[Polygon]]=$A489)*(Table3[[#All],[Period]]=Y$1)*((Table3[[#All],[Variables ]]=$AF$3)+(Table3[[#All],[Variables ]]=$AF$2)+(Table3[[#All],[Variables ]]=$AF$4)),0)</f>
        <v>AH</v>
      </c>
      <c r="Z489" t="str" cm="1">
        <f t="array" ref="Z489">_xlfn._xlws.FILTER(Table3[[#All],[Name]],(Table3[[#All],[Polygon]]=$A489)*(Table3[[#All],[Period]]=Z$1)*((Table3[[#All],[Variables ]]=$AF$3)+(Table3[[#All],[Variables ]]=$AF$2)+(Table3[[#All],[Variables ]]=$AF$4)),0)</f>
        <v>AH</v>
      </c>
      <c r="AA489" cm="1">
        <f t="array" ref="AA489">_xlfn._xlws.FILTER(Table3[[#All],[Name]],(Table3[[#All],[Polygon]]=$A489)*(Table3[[#All],[Period]]=AA$1)*((Table3[[#All],[Variables ]]=$AF$3)+(Table3[[#All],[Variables ]]=$AF$2)+(Table3[[#All],[Variables ]]=$AF$4)),0)</f>
        <v>0</v>
      </c>
      <c r="AB489" cm="1">
        <f t="array" ref="AB489">_xlfn._xlws.FILTER(Table3[[#All],[Name]],(Table3[[#All],[Polygon]]=$A489)*(Table3[[#All],[Period]]=AB$1)*((Table3[[#All],[Variables ]]=$AF$3)+(Table3[[#All],[Variables ]]=$AF$2)+(Table3[[#All],[Variables ]]=$AF$4)),0)</f>
        <v>0</v>
      </c>
      <c r="AC489" cm="1">
        <f t="array" ref="AC489">_xlfn._xlws.FILTER(Table3[[#All],[Name]],(Table3[[#All],[Polygon]]=$A489)*(Table3[[#All],[Period]]=AC$1)*((Table3[[#All],[Variables ]]=$AF$3)+(Table3[[#All],[Variables ]]=$AF$2)+(Table3[[#All],[Variables ]]=$AF$4)),0)</f>
        <v>0</v>
      </c>
      <c r="AD489" cm="1">
        <f t="array" ref="AD489">_xlfn._xlws.FILTER(Table3[[#All],[Name]],(Table3[[#All],[Polygon]]=$A489)*(Table3[[#All],[Period]]=AD$1)*((Table3[[#All],[Variables ]]=$AF$3)+(Table3[[#All],[Variables ]]=$AF$2)+(Table3[[#All],[Variables ]]=$AF$4)),0)</f>
        <v>0</v>
      </c>
    </row>
    <row r="490" spans="1:30" x14ac:dyDescent="0.35">
      <c r="A490" s="5">
        <v>5</v>
      </c>
      <c r="B490" s="6" t="s">
        <v>1447</v>
      </c>
      <c r="C490" s="8">
        <v>15.19267533</v>
      </c>
      <c r="D490" s="6" t="s">
        <v>1466</v>
      </c>
      <c r="E490" s="6">
        <v>0</v>
      </c>
      <c r="F490" s="6">
        <v>4</v>
      </c>
      <c r="G490" s="6">
        <v>7</v>
      </c>
      <c r="H490" s="6"/>
      <c r="I490" s="6">
        <v>0</v>
      </c>
      <c r="J490" s="6">
        <v>0</v>
      </c>
      <c r="K490" s="6" t="s">
        <v>1362</v>
      </c>
      <c r="L490" s="6">
        <v>66</v>
      </c>
      <c r="M490" s="6">
        <v>66</v>
      </c>
      <c r="N490" s="6">
        <v>4.1190275749999996</v>
      </c>
      <c r="O490" s="9">
        <v>3.9969999999999999</v>
      </c>
      <c r="P490" cm="1">
        <f t="array" ref="P490">_xlfn._xlws.FILTER(Table3[[#All],[Name]],(Table3[[#All],[Polygon]]=$A490)*(Table3[[#All],[Period]]=P$1)*((Table3[[#All],[Variables ]]=$AF$3)+(Table3[[#All],[Variables ]]=$AF$2)+(Table3[[#All],[Variables ]]=$AF$4)),0)</f>
        <v>0</v>
      </c>
      <c r="Q490" t="e" cm="1" vm="2">
        <f t="array" aca="1" ref="Q490" ca="1">_xlfn._xlws.FILTER(Table3[[#All],[Name]],(Table3[[#All],[Polygon]]=$A490)*(Table3[[#All],[Period]]=Q$1)*((Table3[[#All],[Variables ]]=$AF$3)+(Table3[[#All],[Variables ]]=$AF$2)+(Table3[[#All],[Variables ]]=$AF$4)),0)</f>
        <v>#VALUE!</v>
      </c>
      <c r="R490" t="str" cm="1">
        <f t="array" ref="R490">_xlfn._xlws.FILTER(Table3[[#All],[Name]],(Table3[[#All],[Polygon]]=$A490)*(Table3[[#All],[Period]]=R$1)*((Table3[[#All],[Variables ]]=$AF$3)+(Table3[[#All],[Variables ]]=$AF$2)+(Table3[[#All],[Variables ]]=$AF$4)),0)</f>
        <v>AH</v>
      </c>
      <c r="S490" t="str" cm="1">
        <f t="array" ref="S490">_xlfn._xlws.FILTER(Table3[[#All],[Name]],(Table3[[#All],[Polygon]]=$A490)*(Table3[[#All],[Period]]=S$1)*((Table3[[#All],[Variables ]]=$AF$3)+(Table3[[#All],[Variables ]]=$AF$2)+(Table3[[#All],[Variables ]]=$AF$4)),0)</f>
        <v>AH</v>
      </c>
      <c r="T490" cm="1">
        <f t="array" ref="T490">_xlfn._xlws.FILTER(Table3[[#All],[Name]],(Table3[[#All],[Polygon]]=$A490)*(Table3[[#All],[Period]]=T$1)*((Table3[[#All],[Variables ]]=$AF$3)+(Table3[[#All],[Variables ]]=$AF$2)+(Table3[[#All],[Variables ]]=$AF$4)),0)</f>
        <v>0</v>
      </c>
      <c r="U490" cm="1">
        <f t="array" ref="U490">_xlfn._xlws.FILTER(Table3[[#All],[Name]],(Table3[[#All],[Polygon]]=$A490)*(Table3[[#All],[Period]]=U$1)*((Table3[[#All],[Variables ]]=$AF$3)+(Table3[[#All],[Variables ]]=$AF$2)+(Table3[[#All],[Variables ]]=$AF$4)),0)</f>
        <v>0</v>
      </c>
      <c r="V490" cm="1">
        <f t="array" ref="V490">_xlfn._xlws.FILTER(Table3[[#All],[Name]],(Table3[[#All],[Polygon]]=$A490)*(Table3[[#All],[Period]]=V$1)*((Table3[[#All],[Variables ]]=$AF$3)+(Table3[[#All],[Variables ]]=$AF$2)+(Table3[[#All],[Variables ]]=$AF$4)),0)</f>
        <v>0</v>
      </c>
      <c r="W490" t="str" cm="1">
        <f t="array" ref="W490">_xlfn._xlws.FILTER(Table3[[#All],[Name]],(Table3[[#All],[Polygon]]=$A490)*(Table3[[#All],[Period]]=W$1)*((Table3[[#All],[Variables ]]=$AF$3)+(Table3[[#All],[Variables ]]=$AF$2)+(Table3[[#All],[Variables ]]=$AF$4)),0)</f>
        <v>PCT</v>
      </c>
      <c r="X490" t="str" cm="1">
        <f t="array" ref="X490">_xlfn._xlws.FILTER(Table3[[#All],[Name]],(Table3[[#All],[Polygon]]=$A490)*(Table3[[#All],[Period]]=X$1)*((Table3[[#All],[Variables ]]=$AF$3)+(Table3[[#All],[Variables ]]=$AF$2)+(Table3[[#All],[Variables ]]=$AF$4)),0)</f>
        <v>AH</v>
      </c>
      <c r="Y490" t="str" cm="1">
        <f t="array" ref="Y490">_xlfn._xlws.FILTER(Table3[[#All],[Name]],(Table3[[#All],[Polygon]]=$A490)*(Table3[[#All],[Period]]=Y$1)*((Table3[[#All],[Variables ]]=$AF$3)+(Table3[[#All],[Variables ]]=$AF$2)+(Table3[[#All],[Variables ]]=$AF$4)),0)</f>
        <v>AH</v>
      </c>
      <c r="Z490" cm="1">
        <f t="array" ref="Z490">_xlfn._xlws.FILTER(Table3[[#All],[Name]],(Table3[[#All],[Polygon]]=$A490)*(Table3[[#All],[Period]]=Z$1)*((Table3[[#All],[Variables ]]=$AF$3)+(Table3[[#All],[Variables ]]=$AF$2)+(Table3[[#All],[Variables ]]=$AF$4)),0)</f>
        <v>0</v>
      </c>
      <c r="AA490" cm="1">
        <f t="array" ref="AA490">_xlfn._xlws.FILTER(Table3[[#All],[Name]],(Table3[[#All],[Polygon]]=$A490)*(Table3[[#All],[Period]]=AA$1)*((Table3[[#All],[Variables ]]=$AF$3)+(Table3[[#All],[Variables ]]=$AF$2)+(Table3[[#All],[Variables ]]=$AF$4)),0)</f>
        <v>0</v>
      </c>
      <c r="AB490" cm="1">
        <f t="array" ref="AB490">_xlfn._xlws.FILTER(Table3[[#All],[Name]],(Table3[[#All],[Polygon]]=$A490)*(Table3[[#All],[Period]]=AB$1)*((Table3[[#All],[Variables ]]=$AF$3)+(Table3[[#All],[Variables ]]=$AF$2)+(Table3[[#All],[Variables ]]=$AF$4)),0)</f>
        <v>0</v>
      </c>
      <c r="AC490" cm="1">
        <f t="array" ref="AC490">_xlfn._xlws.FILTER(Table3[[#All],[Name]],(Table3[[#All],[Polygon]]=$A490)*(Table3[[#All],[Period]]=AC$1)*((Table3[[#All],[Variables ]]=$AF$3)+(Table3[[#All],[Variables ]]=$AF$2)+(Table3[[#All],[Variables ]]=$AF$4)),0)</f>
        <v>0</v>
      </c>
      <c r="AD490" cm="1">
        <f t="array" ref="AD490">_xlfn._xlws.FILTER(Table3[[#All],[Name]],(Table3[[#All],[Polygon]]=$A490)*(Table3[[#All],[Period]]=AD$1)*((Table3[[#All],[Variables ]]=$AF$3)+(Table3[[#All],[Variables ]]=$AF$2)+(Table3[[#All],[Variables ]]=$AF$4)),0)</f>
        <v>0</v>
      </c>
    </row>
    <row r="491" spans="1:30" x14ac:dyDescent="0.35">
      <c r="A491" s="3">
        <v>5</v>
      </c>
      <c r="B491" s="4" t="s">
        <v>1447</v>
      </c>
      <c r="C491" s="10">
        <v>15.19267533</v>
      </c>
      <c r="D491" s="4" t="s">
        <v>1466</v>
      </c>
      <c r="E491" s="4">
        <v>0</v>
      </c>
      <c r="F491" s="4">
        <v>4</v>
      </c>
      <c r="G491" s="4">
        <v>7</v>
      </c>
      <c r="H491" s="4"/>
      <c r="I491" s="4">
        <v>0</v>
      </c>
      <c r="J491" s="4">
        <v>0</v>
      </c>
      <c r="K491" s="4" t="s">
        <v>1362</v>
      </c>
      <c r="L491" s="4">
        <v>16</v>
      </c>
      <c r="M491" s="4">
        <v>16</v>
      </c>
      <c r="N491" s="4">
        <v>13.40591191</v>
      </c>
      <c r="O491" s="11">
        <v>7.6</v>
      </c>
      <c r="P491" cm="1">
        <f t="array" ref="P491">_xlfn._xlws.FILTER(Table3[[#All],[Name]],(Table3[[#All],[Polygon]]=$A491)*(Table3[[#All],[Period]]=P$1)*((Table3[[#All],[Variables ]]=$AF$3)+(Table3[[#All],[Variables ]]=$AF$2)+(Table3[[#All],[Variables ]]=$AF$4)),0)</f>
        <v>0</v>
      </c>
      <c r="Q491" t="e" cm="1" vm="2">
        <f t="array" aca="1" ref="Q491" ca="1">_xlfn._xlws.FILTER(Table3[[#All],[Name]],(Table3[[#All],[Polygon]]=$A491)*(Table3[[#All],[Period]]=Q$1)*((Table3[[#All],[Variables ]]=$AF$3)+(Table3[[#All],[Variables ]]=$AF$2)+(Table3[[#All],[Variables ]]=$AF$4)),0)</f>
        <v>#VALUE!</v>
      </c>
      <c r="R491" t="str" cm="1">
        <f t="array" ref="R491">_xlfn._xlws.FILTER(Table3[[#All],[Name]],(Table3[[#All],[Polygon]]=$A491)*(Table3[[#All],[Period]]=R$1)*((Table3[[#All],[Variables ]]=$AF$3)+(Table3[[#All],[Variables ]]=$AF$2)+(Table3[[#All],[Variables ]]=$AF$4)),0)</f>
        <v>AH</v>
      </c>
      <c r="S491" t="str" cm="1">
        <f t="array" ref="S491">_xlfn._xlws.FILTER(Table3[[#All],[Name]],(Table3[[#All],[Polygon]]=$A491)*(Table3[[#All],[Period]]=S$1)*((Table3[[#All],[Variables ]]=$AF$3)+(Table3[[#All],[Variables ]]=$AF$2)+(Table3[[#All],[Variables ]]=$AF$4)),0)</f>
        <v>AH</v>
      </c>
      <c r="T491" cm="1">
        <f t="array" ref="T491">_xlfn._xlws.FILTER(Table3[[#All],[Name]],(Table3[[#All],[Polygon]]=$A491)*(Table3[[#All],[Period]]=T$1)*((Table3[[#All],[Variables ]]=$AF$3)+(Table3[[#All],[Variables ]]=$AF$2)+(Table3[[#All],[Variables ]]=$AF$4)),0)</f>
        <v>0</v>
      </c>
      <c r="U491" cm="1">
        <f t="array" ref="U491">_xlfn._xlws.FILTER(Table3[[#All],[Name]],(Table3[[#All],[Polygon]]=$A491)*(Table3[[#All],[Period]]=U$1)*((Table3[[#All],[Variables ]]=$AF$3)+(Table3[[#All],[Variables ]]=$AF$2)+(Table3[[#All],[Variables ]]=$AF$4)),0)</f>
        <v>0</v>
      </c>
      <c r="V491" cm="1">
        <f t="array" ref="V491">_xlfn._xlws.FILTER(Table3[[#All],[Name]],(Table3[[#All],[Polygon]]=$A491)*(Table3[[#All],[Period]]=V$1)*((Table3[[#All],[Variables ]]=$AF$3)+(Table3[[#All],[Variables ]]=$AF$2)+(Table3[[#All],[Variables ]]=$AF$4)),0)</f>
        <v>0</v>
      </c>
      <c r="W491" t="str" cm="1">
        <f t="array" ref="W491">_xlfn._xlws.FILTER(Table3[[#All],[Name]],(Table3[[#All],[Polygon]]=$A491)*(Table3[[#All],[Period]]=W$1)*((Table3[[#All],[Variables ]]=$AF$3)+(Table3[[#All],[Variables ]]=$AF$2)+(Table3[[#All],[Variables ]]=$AF$4)),0)</f>
        <v>PCT</v>
      </c>
      <c r="X491" t="str" cm="1">
        <f t="array" ref="X491">_xlfn._xlws.FILTER(Table3[[#All],[Name]],(Table3[[#All],[Polygon]]=$A491)*(Table3[[#All],[Period]]=X$1)*((Table3[[#All],[Variables ]]=$AF$3)+(Table3[[#All],[Variables ]]=$AF$2)+(Table3[[#All],[Variables ]]=$AF$4)),0)</f>
        <v>AH</v>
      </c>
      <c r="Y491" t="str" cm="1">
        <f t="array" ref="Y491">_xlfn._xlws.FILTER(Table3[[#All],[Name]],(Table3[[#All],[Polygon]]=$A491)*(Table3[[#All],[Period]]=Y$1)*((Table3[[#All],[Variables ]]=$AF$3)+(Table3[[#All],[Variables ]]=$AF$2)+(Table3[[#All],[Variables ]]=$AF$4)),0)</f>
        <v>AH</v>
      </c>
      <c r="Z491" cm="1">
        <f t="array" ref="Z491">_xlfn._xlws.FILTER(Table3[[#All],[Name]],(Table3[[#All],[Polygon]]=$A491)*(Table3[[#All],[Period]]=Z$1)*((Table3[[#All],[Variables ]]=$AF$3)+(Table3[[#All],[Variables ]]=$AF$2)+(Table3[[#All],[Variables ]]=$AF$4)),0)</f>
        <v>0</v>
      </c>
      <c r="AA491" cm="1">
        <f t="array" ref="AA491">_xlfn._xlws.FILTER(Table3[[#All],[Name]],(Table3[[#All],[Polygon]]=$A491)*(Table3[[#All],[Period]]=AA$1)*((Table3[[#All],[Variables ]]=$AF$3)+(Table3[[#All],[Variables ]]=$AF$2)+(Table3[[#All],[Variables ]]=$AF$4)),0)</f>
        <v>0</v>
      </c>
      <c r="AB491" cm="1">
        <f t="array" ref="AB491">_xlfn._xlws.FILTER(Table3[[#All],[Name]],(Table3[[#All],[Polygon]]=$A491)*(Table3[[#All],[Period]]=AB$1)*((Table3[[#All],[Variables ]]=$AF$3)+(Table3[[#All],[Variables ]]=$AF$2)+(Table3[[#All],[Variables ]]=$AF$4)),0)</f>
        <v>0</v>
      </c>
      <c r="AC491" cm="1">
        <f t="array" ref="AC491">_xlfn._xlws.FILTER(Table3[[#All],[Name]],(Table3[[#All],[Polygon]]=$A491)*(Table3[[#All],[Period]]=AC$1)*((Table3[[#All],[Variables ]]=$AF$3)+(Table3[[#All],[Variables ]]=$AF$2)+(Table3[[#All],[Variables ]]=$AF$4)),0)</f>
        <v>0</v>
      </c>
      <c r="AD491" cm="1">
        <f t="array" ref="AD491">_xlfn._xlws.FILTER(Table3[[#All],[Name]],(Table3[[#All],[Polygon]]=$A491)*(Table3[[#All],[Period]]=AD$1)*((Table3[[#All],[Variables ]]=$AF$3)+(Table3[[#All],[Variables ]]=$AF$2)+(Table3[[#All],[Variables ]]=$AF$4)),0)</f>
        <v>0</v>
      </c>
    </row>
    <row r="492" spans="1:30" x14ac:dyDescent="0.35">
      <c r="A492" s="5">
        <v>5</v>
      </c>
      <c r="B492" s="6" t="s">
        <v>1447</v>
      </c>
      <c r="C492" s="8">
        <v>15.19267533</v>
      </c>
      <c r="D492" s="6" t="s">
        <v>1466</v>
      </c>
      <c r="E492" s="6">
        <v>0</v>
      </c>
      <c r="F492" s="6">
        <v>4</v>
      </c>
      <c r="G492" s="6">
        <v>7</v>
      </c>
      <c r="H492" s="6"/>
      <c r="I492" s="6">
        <v>0</v>
      </c>
      <c r="J492" s="6">
        <v>0</v>
      </c>
      <c r="K492" s="6" t="s">
        <v>1362</v>
      </c>
      <c r="L492" s="6">
        <v>46</v>
      </c>
      <c r="M492" s="6">
        <v>46</v>
      </c>
      <c r="N492" s="6">
        <v>38.999831829999998</v>
      </c>
      <c r="O492" s="9">
        <v>4.4180000000000001</v>
      </c>
      <c r="P492" cm="1">
        <f t="array" ref="P492">_xlfn._xlws.FILTER(Table3[[#All],[Name]],(Table3[[#All],[Polygon]]=$A492)*(Table3[[#All],[Period]]=P$1)*((Table3[[#All],[Variables ]]=$AF$3)+(Table3[[#All],[Variables ]]=$AF$2)+(Table3[[#All],[Variables ]]=$AF$4)),0)</f>
        <v>0</v>
      </c>
      <c r="Q492" t="e" cm="1" vm="2">
        <f t="array" aca="1" ref="Q492" ca="1">_xlfn._xlws.FILTER(Table3[[#All],[Name]],(Table3[[#All],[Polygon]]=$A492)*(Table3[[#All],[Period]]=Q$1)*((Table3[[#All],[Variables ]]=$AF$3)+(Table3[[#All],[Variables ]]=$AF$2)+(Table3[[#All],[Variables ]]=$AF$4)),0)</f>
        <v>#VALUE!</v>
      </c>
      <c r="R492" t="str" cm="1">
        <f t="array" ref="R492">_xlfn._xlws.FILTER(Table3[[#All],[Name]],(Table3[[#All],[Polygon]]=$A492)*(Table3[[#All],[Period]]=R$1)*((Table3[[#All],[Variables ]]=$AF$3)+(Table3[[#All],[Variables ]]=$AF$2)+(Table3[[#All],[Variables ]]=$AF$4)),0)</f>
        <v>AH</v>
      </c>
      <c r="S492" t="str" cm="1">
        <f t="array" ref="S492">_xlfn._xlws.FILTER(Table3[[#All],[Name]],(Table3[[#All],[Polygon]]=$A492)*(Table3[[#All],[Period]]=S$1)*((Table3[[#All],[Variables ]]=$AF$3)+(Table3[[#All],[Variables ]]=$AF$2)+(Table3[[#All],[Variables ]]=$AF$4)),0)</f>
        <v>AH</v>
      </c>
      <c r="T492" cm="1">
        <f t="array" ref="T492">_xlfn._xlws.FILTER(Table3[[#All],[Name]],(Table3[[#All],[Polygon]]=$A492)*(Table3[[#All],[Period]]=T$1)*((Table3[[#All],[Variables ]]=$AF$3)+(Table3[[#All],[Variables ]]=$AF$2)+(Table3[[#All],[Variables ]]=$AF$4)),0)</f>
        <v>0</v>
      </c>
      <c r="U492" cm="1">
        <f t="array" ref="U492">_xlfn._xlws.FILTER(Table3[[#All],[Name]],(Table3[[#All],[Polygon]]=$A492)*(Table3[[#All],[Period]]=U$1)*((Table3[[#All],[Variables ]]=$AF$3)+(Table3[[#All],[Variables ]]=$AF$2)+(Table3[[#All],[Variables ]]=$AF$4)),0)</f>
        <v>0</v>
      </c>
      <c r="V492" cm="1">
        <f t="array" ref="V492">_xlfn._xlws.FILTER(Table3[[#All],[Name]],(Table3[[#All],[Polygon]]=$A492)*(Table3[[#All],[Period]]=V$1)*((Table3[[#All],[Variables ]]=$AF$3)+(Table3[[#All],[Variables ]]=$AF$2)+(Table3[[#All],[Variables ]]=$AF$4)),0)</f>
        <v>0</v>
      </c>
      <c r="W492" t="str" cm="1">
        <f t="array" ref="W492">_xlfn._xlws.FILTER(Table3[[#All],[Name]],(Table3[[#All],[Polygon]]=$A492)*(Table3[[#All],[Period]]=W$1)*((Table3[[#All],[Variables ]]=$AF$3)+(Table3[[#All],[Variables ]]=$AF$2)+(Table3[[#All],[Variables ]]=$AF$4)),0)</f>
        <v>PCT</v>
      </c>
      <c r="X492" t="str" cm="1">
        <f t="array" ref="X492">_xlfn._xlws.FILTER(Table3[[#All],[Name]],(Table3[[#All],[Polygon]]=$A492)*(Table3[[#All],[Period]]=X$1)*((Table3[[#All],[Variables ]]=$AF$3)+(Table3[[#All],[Variables ]]=$AF$2)+(Table3[[#All],[Variables ]]=$AF$4)),0)</f>
        <v>AH</v>
      </c>
      <c r="Y492" t="str" cm="1">
        <f t="array" ref="Y492">_xlfn._xlws.FILTER(Table3[[#All],[Name]],(Table3[[#All],[Polygon]]=$A492)*(Table3[[#All],[Period]]=Y$1)*((Table3[[#All],[Variables ]]=$AF$3)+(Table3[[#All],[Variables ]]=$AF$2)+(Table3[[#All],[Variables ]]=$AF$4)),0)</f>
        <v>AH</v>
      </c>
      <c r="Z492" cm="1">
        <f t="array" ref="Z492">_xlfn._xlws.FILTER(Table3[[#All],[Name]],(Table3[[#All],[Polygon]]=$A492)*(Table3[[#All],[Period]]=Z$1)*((Table3[[#All],[Variables ]]=$AF$3)+(Table3[[#All],[Variables ]]=$AF$2)+(Table3[[#All],[Variables ]]=$AF$4)),0)</f>
        <v>0</v>
      </c>
      <c r="AA492" cm="1">
        <f t="array" ref="AA492">_xlfn._xlws.FILTER(Table3[[#All],[Name]],(Table3[[#All],[Polygon]]=$A492)*(Table3[[#All],[Period]]=AA$1)*((Table3[[#All],[Variables ]]=$AF$3)+(Table3[[#All],[Variables ]]=$AF$2)+(Table3[[#All],[Variables ]]=$AF$4)),0)</f>
        <v>0</v>
      </c>
      <c r="AB492" cm="1">
        <f t="array" ref="AB492">_xlfn._xlws.FILTER(Table3[[#All],[Name]],(Table3[[#All],[Polygon]]=$A492)*(Table3[[#All],[Period]]=AB$1)*((Table3[[#All],[Variables ]]=$AF$3)+(Table3[[#All],[Variables ]]=$AF$2)+(Table3[[#All],[Variables ]]=$AF$4)),0)</f>
        <v>0</v>
      </c>
      <c r="AC492" cm="1">
        <f t="array" ref="AC492">_xlfn._xlws.FILTER(Table3[[#All],[Name]],(Table3[[#All],[Polygon]]=$A492)*(Table3[[#All],[Period]]=AC$1)*((Table3[[#All],[Variables ]]=$AF$3)+(Table3[[#All],[Variables ]]=$AF$2)+(Table3[[#All],[Variables ]]=$AF$4)),0)</f>
        <v>0</v>
      </c>
      <c r="AD492" cm="1">
        <f t="array" ref="AD492">_xlfn._xlws.FILTER(Table3[[#All],[Name]],(Table3[[#All],[Polygon]]=$A492)*(Table3[[#All],[Period]]=AD$1)*((Table3[[#All],[Variables ]]=$AF$3)+(Table3[[#All],[Variables ]]=$AF$2)+(Table3[[#All],[Variables ]]=$AF$4)),0)</f>
        <v>0</v>
      </c>
    </row>
    <row r="493" spans="1:30" x14ac:dyDescent="0.35">
      <c r="A493" s="3">
        <v>5</v>
      </c>
      <c r="B493" s="4" t="s">
        <v>1447</v>
      </c>
      <c r="C493" s="10">
        <v>15.19267533</v>
      </c>
      <c r="D493" s="4" t="s">
        <v>1466</v>
      </c>
      <c r="E493" s="4">
        <v>0</v>
      </c>
      <c r="F493" s="4">
        <v>4</v>
      </c>
      <c r="G493" s="4">
        <v>7</v>
      </c>
      <c r="H493" s="4"/>
      <c r="I493" s="4">
        <v>0</v>
      </c>
      <c r="J493" s="4">
        <v>0</v>
      </c>
      <c r="K493" s="4" t="s">
        <v>1362</v>
      </c>
      <c r="L493" s="4">
        <v>5</v>
      </c>
      <c r="M493" s="4">
        <v>5</v>
      </c>
      <c r="N493" s="4">
        <v>15.19267533</v>
      </c>
      <c r="O493" s="11">
        <v>15.193</v>
      </c>
      <c r="P493" cm="1">
        <f t="array" ref="P493">_xlfn._xlws.FILTER(Table3[[#All],[Name]],(Table3[[#All],[Polygon]]=$A493)*(Table3[[#All],[Period]]=P$1)*((Table3[[#All],[Variables ]]=$AF$3)+(Table3[[#All],[Variables ]]=$AF$2)+(Table3[[#All],[Variables ]]=$AF$4)),0)</f>
        <v>0</v>
      </c>
      <c r="Q493" t="e" cm="1" vm="2">
        <f t="array" aca="1" ref="Q493" ca="1">_xlfn._xlws.FILTER(Table3[[#All],[Name]],(Table3[[#All],[Polygon]]=$A493)*(Table3[[#All],[Period]]=Q$1)*((Table3[[#All],[Variables ]]=$AF$3)+(Table3[[#All],[Variables ]]=$AF$2)+(Table3[[#All],[Variables ]]=$AF$4)),0)</f>
        <v>#VALUE!</v>
      </c>
      <c r="R493" t="str" cm="1">
        <f t="array" ref="R493">_xlfn._xlws.FILTER(Table3[[#All],[Name]],(Table3[[#All],[Polygon]]=$A493)*(Table3[[#All],[Period]]=R$1)*((Table3[[#All],[Variables ]]=$AF$3)+(Table3[[#All],[Variables ]]=$AF$2)+(Table3[[#All],[Variables ]]=$AF$4)),0)</f>
        <v>AH</v>
      </c>
      <c r="S493" t="str" cm="1">
        <f t="array" ref="S493">_xlfn._xlws.FILTER(Table3[[#All],[Name]],(Table3[[#All],[Polygon]]=$A493)*(Table3[[#All],[Period]]=S$1)*((Table3[[#All],[Variables ]]=$AF$3)+(Table3[[#All],[Variables ]]=$AF$2)+(Table3[[#All],[Variables ]]=$AF$4)),0)</f>
        <v>AH</v>
      </c>
      <c r="T493" cm="1">
        <f t="array" ref="T493">_xlfn._xlws.FILTER(Table3[[#All],[Name]],(Table3[[#All],[Polygon]]=$A493)*(Table3[[#All],[Period]]=T$1)*((Table3[[#All],[Variables ]]=$AF$3)+(Table3[[#All],[Variables ]]=$AF$2)+(Table3[[#All],[Variables ]]=$AF$4)),0)</f>
        <v>0</v>
      </c>
      <c r="U493" cm="1">
        <f t="array" ref="U493">_xlfn._xlws.FILTER(Table3[[#All],[Name]],(Table3[[#All],[Polygon]]=$A493)*(Table3[[#All],[Period]]=U$1)*((Table3[[#All],[Variables ]]=$AF$3)+(Table3[[#All],[Variables ]]=$AF$2)+(Table3[[#All],[Variables ]]=$AF$4)),0)</f>
        <v>0</v>
      </c>
      <c r="V493" cm="1">
        <f t="array" ref="V493">_xlfn._xlws.FILTER(Table3[[#All],[Name]],(Table3[[#All],[Polygon]]=$A493)*(Table3[[#All],[Period]]=V$1)*((Table3[[#All],[Variables ]]=$AF$3)+(Table3[[#All],[Variables ]]=$AF$2)+(Table3[[#All],[Variables ]]=$AF$4)),0)</f>
        <v>0</v>
      </c>
      <c r="W493" t="str" cm="1">
        <f t="array" ref="W493">_xlfn._xlws.FILTER(Table3[[#All],[Name]],(Table3[[#All],[Polygon]]=$A493)*(Table3[[#All],[Period]]=W$1)*((Table3[[#All],[Variables ]]=$AF$3)+(Table3[[#All],[Variables ]]=$AF$2)+(Table3[[#All],[Variables ]]=$AF$4)),0)</f>
        <v>PCT</v>
      </c>
      <c r="X493" t="str" cm="1">
        <f t="array" ref="X493">_xlfn._xlws.FILTER(Table3[[#All],[Name]],(Table3[[#All],[Polygon]]=$A493)*(Table3[[#All],[Period]]=X$1)*((Table3[[#All],[Variables ]]=$AF$3)+(Table3[[#All],[Variables ]]=$AF$2)+(Table3[[#All],[Variables ]]=$AF$4)),0)</f>
        <v>AH</v>
      </c>
      <c r="Y493" t="str" cm="1">
        <f t="array" ref="Y493">_xlfn._xlws.FILTER(Table3[[#All],[Name]],(Table3[[#All],[Polygon]]=$A493)*(Table3[[#All],[Period]]=Y$1)*((Table3[[#All],[Variables ]]=$AF$3)+(Table3[[#All],[Variables ]]=$AF$2)+(Table3[[#All],[Variables ]]=$AF$4)),0)</f>
        <v>AH</v>
      </c>
      <c r="Z493" cm="1">
        <f t="array" ref="Z493">_xlfn._xlws.FILTER(Table3[[#All],[Name]],(Table3[[#All],[Polygon]]=$A493)*(Table3[[#All],[Period]]=Z$1)*((Table3[[#All],[Variables ]]=$AF$3)+(Table3[[#All],[Variables ]]=$AF$2)+(Table3[[#All],[Variables ]]=$AF$4)),0)</f>
        <v>0</v>
      </c>
      <c r="AA493" cm="1">
        <f t="array" ref="AA493">_xlfn._xlws.FILTER(Table3[[#All],[Name]],(Table3[[#All],[Polygon]]=$A493)*(Table3[[#All],[Period]]=AA$1)*((Table3[[#All],[Variables ]]=$AF$3)+(Table3[[#All],[Variables ]]=$AF$2)+(Table3[[#All],[Variables ]]=$AF$4)),0)</f>
        <v>0</v>
      </c>
      <c r="AB493" cm="1">
        <f t="array" ref="AB493">_xlfn._xlws.FILTER(Table3[[#All],[Name]],(Table3[[#All],[Polygon]]=$A493)*(Table3[[#All],[Period]]=AB$1)*((Table3[[#All],[Variables ]]=$AF$3)+(Table3[[#All],[Variables ]]=$AF$2)+(Table3[[#All],[Variables ]]=$AF$4)),0)</f>
        <v>0</v>
      </c>
      <c r="AC493" cm="1">
        <f t="array" ref="AC493">_xlfn._xlws.FILTER(Table3[[#All],[Name]],(Table3[[#All],[Polygon]]=$A493)*(Table3[[#All],[Period]]=AC$1)*((Table3[[#All],[Variables ]]=$AF$3)+(Table3[[#All],[Variables ]]=$AF$2)+(Table3[[#All],[Variables ]]=$AF$4)),0)</f>
        <v>0</v>
      </c>
      <c r="AD493" cm="1">
        <f t="array" ref="AD493">_xlfn._xlws.FILTER(Table3[[#All],[Name]],(Table3[[#All],[Polygon]]=$A493)*(Table3[[#All],[Period]]=AD$1)*((Table3[[#All],[Variables ]]=$AF$3)+(Table3[[#All],[Variables ]]=$AF$2)+(Table3[[#All],[Variables ]]=$AF$4)),0)</f>
        <v>0</v>
      </c>
    </row>
    <row r="494" spans="1:30" x14ac:dyDescent="0.35">
      <c r="A494" s="5">
        <v>5</v>
      </c>
      <c r="B494" s="6" t="s">
        <v>1447</v>
      </c>
      <c r="C494" s="8">
        <v>15.19267533</v>
      </c>
      <c r="D494" s="6" t="s">
        <v>1466</v>
      </c>
      <c r="E494" s="6">
        <v>0</v>
      </c>
      <c r="F494" s="6">
        <v>4</v>
      </c>
      <c r="G494" s="6">
        <v>7</v>
      </c>
      <c r="H494" s="6"/>
      <c r="I494" s="6">
        <v>0</v>
      </c>
      <c r="J494" s="6">
        <v>0</v>
      </c>
      <c r="K494" s="6" t="s">
        <v>1362</v>
      </c>
      <c r="L494" s="6">
        <v>8</v>
      </c>
      <c r="M494" s="6">
        <v>8</v>
      </c>
      <c r="N494" s="6">
        <v>17.14201538</v>
      </c>
      <c r="O494" s="9">
        <v>1.889</v>
      </c>
      <c r="P494" cm="1">
        <f t="array" ref="P494">_xlfn._xlws.FILTER(Table3[[#All],[Name]],(Table3[[#All],[Polygon]]=$A494)*(Table3[[#All],[Period]]=P$1)*((Table3[[#All],[Variables ]]=$AF$3)+(Table3[[#All],[Variables ]]=$AF$2)+(Table3[[#All],[Variables ]]=$AF$4)),0)</f>
        <v>0</v>
      </c>
      <c r="Q494" t="e" cm="1" vm="2">
        <f t="array" aca="1" ref="Q494" ca="1">_xlfn._xlws.FILTER(Table3[[#All],[Name]],(Table3[[#All],[Polygon]]=$A494)*(Table3[[#All],[Period]]=Q$1)*((Table3[[#All],[Variables ]]=$AF$3)+(Table3[[#All],[Variables ]]=$AF$2)+(Table3[[#All],[Variables ]]=$AF$4)),0)</f>
        <v>#VALUE!</v>
      </c>
      <c r="R494" t="str" cm="1">
        <f t="array" ref="R494">_xlfn._xlws.FILTER(Table3[[#All],[Name]],(Table3[[#All],[Polygon]]=$A494)*(Table3[[#All],[Period]]=R$1)*((Table3[[#All],[Variables ]]=$AF$3)+(Table3[[#All],[Variables ]]=$AF$2)+(Table3[[#All],[Variables ]]=$AF$4)),0)</f>
        <v>AH</v>
      </c>
      <c r="S494" t="str" cm="1">
        <f t="array" ref="S494">_xlfn._xlws.FILTER(Table3[[#All],[Name]],(Table3[[#All],[Polygon]]=$A494)*(Table3[[#All],[Period]]=S$1)*((Table3[[#All],[Variables ]]=$AF$3)+(Table3[[#All],[Variables ]]=$AF$2)+(Table3[[#All],[Variables ]]=$AF$4)),0)</f>
        <v>AH</v>
      </c>
      <c r="T494" cm="1">
        <f t="array" ref="T494">_xlfn._xlws.FILTER(Table3[[#All],[Name]],(Table3[[#All],[Polygon]]=$A494)*(Table3[[#All],[Period]]=T$1)*((Table3[[#All],[Variables ]]=$AF$3)+(Table3[[#All],[Variables ]]=$AF$2)+(Table3[[#All],[Variables ]]=$AF$4)),0)</f>
        <v>0</v>
      </c>
      <c r="U494" cm="1">
        <f t="array" ref="U494">_xlfn._xlws.FILTER(Table3[[#All],[Name]],(Table3[[#All],[Polygon]]=$A494)*(Table3[[#All],[Period]]=U$1)*((Table3[[#All],[Variables ]]=$AF$3)+(Table3[[#All],[Variables ]]=$AF$2)+(Table3[[#All],[Variables ]]=$AF$4)),0)</f>
        <v>0</v>
      </c>
      <c r="V494" cm="1">
        <f t="array" ref="V494">_xlfn._xlws.FILTER(Table3[[#All],[Name]],(Table3[[#All],[Polygon]]=$A494)*(Table3[[#All],[Period]]=V$1)*((Table3[[#All],[Variables ]]=$AF$3)+(Table3[[#All],[Variables ]]=$AF$2)+(Table3[[#All],[Variables ]]=$AF$4)),0)</f>
        <v>0</v>
      </c>
      <c r="W494" t="str" cm="1">
        <f t="array" ref="W494">_xlfn._xlws.FILTER(Table3[[#All],[Name]],(Table3[[#All],[Polygon]]=$A494)*(Table3[[#All],[Period]]=W$1)*((Table3[[#All],[Variables ]]=$AF$3)+(Table3[[#All],[Variables ]]=$AF$2)+(Table3[[#All],[Variables ]]=$AF$4)),0)</f>
        <v>PCT</v>
      </c>
      <c r="X494" t="str" cm="1">
        <f t="array" ref="X494">_xlfn._xlws.FILTER(Table3[[#All],[Name]],(Table3[[#All],[Polygon]]=$A494)*(Table3[[#All],[Period]]=X$1)*((Table3[[#All],[Variables ]]=$AF$3)+(Table3[[#All],[Variables ]]=$AF$2)+(Table3[[#All],[Variables ]]=$AF$4)),0)</f>
        <v>AH</v>
      </c>
      <c r="Y494" t="str" cm="1">
        <f t="array" ref="Y494">_xlfn._xlws.FILTER(Table3[[#All],[Name]],(Table3[[#All],[Polygon]]=$A494)*(Table3[[#All],[Period]]=Y$1)*((Table3[[#All],[Variables ]]=$AF$3)+(Table3[[#All],[Variables ]]=$AF$2)+(Table3[[#All],[Variables ]]=$AF$4)),0)</f>
        <v>AH</v>
      </c>
      <c r="Z494" cm="1">
        <f t="array" ref="Z494">_xlfn._xlws.FILTER(Table3[[#All],[Name]],(Table3[[#All],[Polygon]]=$A494)*(Table3[[#All],[Period]]=Z$1)*((Table3[[#All],[Variables ]]=$AF$3)+(Table3[[#All],[Variables ]]=$AF$2)+(Table3[[#All],[Variables ]]=$AF$4)),0)</f>
        <v>0</v>
      </c>
      <c r="AA494" cm="1">
        <f t="array" ref="AA494">_xlfn._xlws.FILTER(Table3[[#All],[Name]],(Table3[[#All],[Polygon]]=$A494)*(Table3[[#All],[Period]]=AA$1)*((Table3[[#All],[Variables ]]=$AF$3)+(Table3[[#All],[Variables ]]=$AF$2)+(Table3[[#All],[Variables ]]=$AF$4)),0)</f>
        <v>0</v>
      </c>
      <c r="AB494" cm="1">
        <f t="array" ref="AB494">_xlfn._xlws.FILTER(Table3[[#All],[Name]],(Table3[[#All],[Polygon]]=$A494)*(Table3[[#All],[Period]]=AB$1)*((Table3[[#All],[Variables ]]=$AF$3)+(Table3[[#All],[Variables ]]=$AF$2)+(Table3[[#All],[Variables ]]=$AF$4)),0)</f>
        <v>0</v>
      </c>
      <c r="AC494" cm="1">
        <f t="array" ref="AC494">_xlfn._xlws.FILTER(Table3[[#All],[Name]],(Table3[[#All],[Polygon]]=$A494)*(Table3[[#All],[Period]]=AC$1)*((Table3[[#All],[Variables ]]=$AF$3)+(Table3[[#All],[Variables ]]=$AF$2)+(Table3[[#All],[Variables ]]=$AF$4)),0)</f>
        <v>0</v>
      </c>
      <c r="AD494" cm="1">
        <f t="array" ref="AD494">_xlfn._xlws.FILTER(Table3[[#All],[Name]],(Table3[[#All],[Polygon]]=$A494)*(Table3[[#All],[Period]]=AD$1)*((Table3[[#All],[Variables ]]=$AF$3)+(Table3[[#All],[Variables ]]=$AF$2)+(Table3[[#All],[Variables ]]=$AF$4)),0)</f>
        <v>0</v>
      </c>
    </row>
    <row r="495" spans="1:30" x14ac:dyDescent="0.35">
      <c r="A495" s="3">
        <v>5</v>
      </c>
      <c r="B495" s="4" t="s">
        <v>1447</v>
      </c>
      <c r="C495" s="10">
        <v>15.19267533</v>
      </c>
      <c r="D495" s="4" t="s">
        <v>1466</v>
      </c>
      <c r="E495" s="4">
        <v>0</v>
      </c>
      <c r="F495" s="4">
        <v>4</v>
      </c>
      <c r="G495" s="4">
        <v>7</v>
      </c>
      <c r="H495" s="4"/>
      <c r="I495" s="4">
        <v>0</v>
      </c>
      <c r="J495" s="4">
        <v>0</v>
      </c>
      <c r="K495" s="4" t="s">
        <v>1362</v>
      </c>
      <c r="L495" s="4">
        <v>13</v>
      </c>
      <c r="M495" s="4">
        <v>13</v>
      </c>
      <c r="N495" s="4">
        <v>45.110235160000002</v>
      </c>
      <c r="O495" s="11">
        <v>3.1059999999999999</v>
      </c>
      <c r="P495" cm="1">
        <f t="array" ref="P495">_xlfn._xlws.FILTER(Table3[[#All],[Name]],(Table3[[#All],[Polygon]]=$A495)*(Table3[[#All],[Period]]=P$1)*((Table3[[#All],[Variables ]]=$AF$3)+(Table3[[#All],[Variables ]]=$AF$2)+(Table3[[#All],[Variables ]]=$AF$4)),0)</f>
        <v>0</v>
      </c>
      <c r="Q495" t="e" cm="1" vm="2">
        <f t="array" aca="1" ref="Q495" ca="1">_xlfn._xlws.FILTER(Table3[[#All],[Name]],(Table3[[#All],[Polygon]]=$A495)*(Table3[[#All],[Period]]=Q$1)*((Table3[[#All],[Variables ]]=$AF$3)+(Table3[[#All],[Variables ]]=$AF$2)+(Table3[[#All],[Variables ]]=$AF$4)),0)</f>
        <v>#VALUE!</v>
      </c>
      <c r="R495" t="str" cm="1">
        <f t="array" ref="R495">_xlfn._xlws.FILTER(Table3[[#All],[Name]],(Table3[[#All],[Polygon]]=$A495)*(Table3[[#All],[Period]]=R$1)*((Table3[[#All],[Variables ]]=$AF$3)+(Table3[[#All],[Variables ]]=$AF$2)+(Table3[[#All],[Variables ]]=$AF$4)),0)</f>
        <v>AH</v>
      </c>
      <c r="S495" t="str" cm="1">
        <f t="array" ref="S495">_xlfn._xlws.FILTER(Table3[[#All],[Name]],(Table3[[#All],[Polygon]]=$A495)*(Table3[[#All],[Period]]=S$1)*((Table3[[#All],[Variables ]]=$AF$3)+(Table3[[#All],[Variables ]]=$AF$2)+(Table3[[#All],[Variables ]]=$AF$4)),0)</f>
        <v>AH</v>
      </c>
      <c r="T495" cm="1">
        <f t="array" ref="T495">_xlfn._xlws.FILTER(Table3[[#All],[Name]],(Table3[[#All],[Polygon]]=$A495)*(Table3[[#All],[Period]]=T$1)*((Table3[[#All],[Variables ]]=$AF$3)+(Table3[[#All],[Variables ]]=$AF$2)+(Table3[[#All],[Variables ]]=$AF$4)),0)</f>
        <v>0</v>
      </c>
      <c r="U495" cm="1">
        <f t="array" ref="U495">_xlfn._xlws.FILTER(Table3[[#All],[Name]],(Table3[[#All],[Polygon]]=$A495)*(Table3[[#All],[Period]]=U$1)*((Table3[[#All],[Variables ]]=$AF$3)+(Table3[[#All],[Variables ]]=$AF$2)+(Table3[[#All],[Variables ]]=$AF$4)),0)</f>
        <v>0</v>
      </c>
      <c r="V495" cm="1">
        <f t="array" ref="V495">_xlfn._xlws.FILTER(Table3[[#All],[Name]],(Table3[[#All],[Polygon]]=$A495)*(Table3[[#All],[Period]]=V$1)*((Table3[[#All],[Variables ]]=$AF$3)+(Table3[[#All],[Variables ]]=$AF$2)+(Table3[[#All],[Variables ]]=$AF$4)),0)</f>
        <v>0</v>
      </c>
      <c r="W495" t="str" cm="1">
        <f t="array" ref="W495">_xlfn._xlws.FILTER(Table3[[#All],[Name]],(Table3[[#All],[Polygon]]=$A495)*(Table3[[#All],[Period]]=W$1)*((Table3[[#All],[Variables ]]=$AF$3)+(Table3[[#All],[Variables ]]=$AF$2)+(Table3[[#All],[Variables ]]=$AF$4)),0)</f>
        <v>PCT</v>
      </c>
      <c r="X495" t="str" cm="1">
        <f t="array" ref="X495">_xlfn._xlws.FILTER(Table3[[#All],[Name]],(Table3[[#All],[Polygon]]=$A495)*(Table3[[#All],[Period]]=X$1)*((Table3[[#All],[Variables ]]=$AF$3)+(Table3[[#All],[Variables ]]=$AF$2)+(Table3[[#All],[Variables ]]=$AF$4)),0)</f>
        <v>AH</v>
      </c>
      <c r="Y495" t="str" cm="1">
        <f t="array" ref="Y495">_xlfn._xlws.FILTER(Table3[[#All],[Name]],(Table3[[#All],[Polygon]]=$A495)*(Table3[[#All],[Period]]=Y$1)*((Table3[[#All],[Variables ]]=$AF$3)+(Table3[[#All],[Variables ]]=$AF$2)+(Table3[[#All],[Variables ]]=$AF$4)),0)</f>
        <v>AH</v>
      </c>
      <c r="Z495" cm="1">
        <f t="array" ref="Z495">_xlfn._xlws.FILTER(Table3[[#All],[Name]],(Table3[[#All],[Polygon]]=$A495)*(Table3[[#All],[Period]]=Z$1)*((Table3[[#All],[Variables ]]=$AF$3)+(Table3[[#All],[Variables ]]=$AF$2)+(Table3[[#All],[Variables ]]=$AF$4)),0)</f>
        <v>0</v>
      </c>
      <c r="AA495" cm="1">
        <f t="array" ref="AA495">_xlfn._xlws.FILTER(Table3[[#All],[Name]],(Table3[[#All],[Polygon]]=$A495)*(Table3[[#All],[Period]]=AA$1)*((Table3[[#All],[Variables ]]=$AF$3)+(Table3[[#All],[Variables ]]=$AF$2)+(Table3[[#All],[Variables ]]=$AF$4)),0)</f>
        <v>0</v>
      </c>
      <c r="AB495" cm="1">
        <f t="array" ref="AB495">_xlfn._xlws.FILTER(Table3[[#All],[Name]],(Table3[[#All],[Polygon]]=$A495)*(Table3[[#All],[Period]]=AB$1)*((Table3[[#All],[Variables ]]=$AF$3)+(Table3[[#All],[Variables ]]=$AF$2)+(Table3[[#All],[Variables ]]=$AF$4)),0)</f>
        <v>0</v>
      </c>
      <c r="AC495" cm="1">
        <f t="array" ref="AC495">_xlfn._xlws.FILTER(Table3[[#All],[Name]],(Table3[[#All],[Polygon]]=$A495)*(Table3[[#All],[Period]]=AC$1)*((Table3[[#All],[Variables ]]=$AF$3)+(Table3[[#All],[Variables ]]=$AF$2)+(Table3[[#All],[Variables ]]=$AF$4)),0)</f>
        <v>0</v>
      </c>
      <c r="AD495" cm="1">
        <f t="array" ref="AD495">_xlfn._xlws.FILTER(Table3[[#All],[Name]],(Table3[[#All],[Polygon]]=$A495)*(Table3[[#All],[Period]]=AD$1)*((Table3[[#All],[Variables ]]=$AF$3)+(Table3[[#All],[Variables ]]=$AF$2)+(Table3[[#All],[Variables ]]=$AF$4)),0)</f>
        <v>0</v>
      </c>
    </row>
    <row r="496" spans="1:30" x14ac:dyDescent="0.35">
      <c r="A496" s="5">
        <v>5</v>
      </c>
      <c r="B496" s="6" t="s">
        <v>1447</v>
      </c>
      <c r="C496" s="8">
        <v>15.19267533</v>
      </c>
      <c r="D496" s="6" t="s">
        <v>1466</v>
      </c>
      <c r="E496" s="6">
        <v>0</v>
      </c>
      <c r="F496" s="6">
        <v>4</v>
      </c>
      <c r="G496" s="6">
        <v>7</v>
      </c>
      <c r="H496" s="6"/>
      <c r="I496" s="6">
        <v>0</v>
      </c>
      <c r="J496" s="6">
        <v>0</v>
      </c>
      <c r="K496" s="6" t="s">
        <v>1362</v>
      </c>
      <c r="L496" s="6">
        <v>14</v>
      </c>
      <c r="M496" s="6">
        <v>14</v>
      </c>
      <c r="N496" s="6">
        <v>7.6910193099999997</v>
      </c>
      <c r="O496" s="9">
        <v>7.6909999999999998</v>
      </c>
      <c r="P496" cm="1">
        <f t="array" ref="P496">_xlfn._xlws.FILTER(Table3[[#All],[Name]],(Table3[[#All],[Polygon]]=$A496)*(Table3[[#All],[Period]]=P$1)*((Table3[[#All],[Variables ]]=$AF$3)+(Table3[[#All],[Variables ]]=$AF$2)+(Table3[[#All],[Variables ]]=$AF$4)),0)</f>
        <v>0</v>
      </c>
      <c r="Q496" t="e" cm="1" vm="2">
        <f t="array" aca="1" ref="Q496" ca="1">_xlfn._xlws.FILTER(Table3[[#All],[Name]],(Table3[[#All],[Polygon]]=$A496)*(Table3[[#All],[Period]]=Q$1)*((Table3[[#All],[Variables ]]=$AF$3)+(Table3[[#All],[Variables ]]=$AF$2)+(Table3[[#All],[Variables ]]=$AF$4)),0)</f>
        <v>#VALUE!</v>
      </c>
      <c r="R496" t="str" cm="1">
        <f t="array" ref="R496">_xlfn._xlws.FILTER(Table3[[#All],[Name]],(Table3[[#All],[Polygon]]=$A496)*(Table3[[#All],[Period]]=R$1)*((Table3[[#All],[Variables ]]=$AF$3)+(Table3[[#All],[Variables ]]=$AF$2)+(Table3[[#All],[Variables ]]=$AF$4)),0)</f>
        <v>AH</v>
      </c>
      <c r="S496" t="str" cm="1">
        <f t="array" ref="S496">_xlfn._xlws.FILTER(Table3[[#All],[Name]],(Table3[[#All],[Polygon]]=$A496)*(Table3[[#All],[Period]]=S$1)*((Table3[[#All],[Variables ]]=$AF$3)+(Table3[[#All],[Variables ]]=$AF$2)+(Table3[[#All],[Variables ]]=$AF$4)),0)</f>
        <v>AH</v>
      </c>
      <c r="T496" cm="1">
        <f t="array" ref="T496">_xlfn._xlws.FILTER(Table3[[#All],[Name]],(Table3[[#All],[Polygon]]=$A496)*(Table3[[#All],[Period]]=T$1)*((Table3[[#All],[Variables ]]=$AF$3)+(Table3[[#All],[Variables ]]=$AF$2)+(Table3[[#All],[Variables ]]=$AF$4)),0)</f>
        <v>0</v>
      </c>
      <c r="U496" cm="1">
        <f t="array" ref="U496">_xlfn._xlws.FILTER(Table3[[#All],[Name]],(Table3[[#All],[Polygon]]=$A496)*(Table3[[#All],[Period]]=U$1)*((Table3[[#All],[Variables ]]=$AF$3)+(Table3[[#All],[Variables ]]=$AF$2)+(Table3[[#All],[Variables ]]=$AF$4)),0)</f>
        <v>0</v>
      </c>
      <c r="V496" cm="1">
        <f t="array" ref="V496">_xlfn._xlws.FILTER(Table3[[#All],[Name]],(Table3[[#All],[Polygon]]=$A496)*(Table3[[#All],[Period]]=V$1)*((Table3[[#All],[Variables ]]=$AF$3)+(Table3[[#All],[Variables ]]=$AF$2)+(Table3[[#All],[Variables ]]=$AF$4)),0)</f>
        <v>0</v>
      </c>
      <c r="W496" t="str" cm="1">
        <f t="array" ref="W496">_xlfn._xlws.FILTER(Table3[[#All],[Name]],(Table3[[#All],[Polygon]]=$A496)*(Table3[[#All],[Period]]=W$1)*((Table3[[#All],[Variables ]]=$AF$3)+(Table3[[#All],[Variables ]]=$AF$2)+(Table3[[#All],[Variables ]]=$AF$4)),0)</f>
        <v>PCT</v>
      </c>
      <c r="X496" t="str" cm="1">
        <f t="array" ref="X496">_xlfn._xlws.FILTER(Table3[[#All],[Name]],(Table3[[#All],[Polygon]]=$A496)*(Table3[[#All],[Period]]=X$1)*((Table3[[#All],[Variables ]]=$AF$3)+(Table3[[#All],[Variables ]]=$AF$2)+(Table3[[#All],[Variables ]]=$AF$4)),0)</f>
        <v>AH</v>
      </c>
      <c r="Y496" t="str" cm="1">
        <f t="array" ref="Y496">_xlfn._xlws.FILTER(Table3[[#All],[Name]],(Table3[[#All],[Polygon]]=$A496)*(Table3[[#All],[Period]]=Y$1)*((Table3[[#All],[Variables ]]=$AF$3)+(Table3[[#All],[Variables ]]=$AF$2)+(Table3[[#All],[Variables ]]=$AF$4)),0)</f>
        <v>AH</v>
      </c>
      <c r="Z496" cm="1">
        <f t="array" ref="Z496">_xlfn._xlws.FILTER(Table3[[#All],[Name]],(Table3[[#All],[Polygon]]=$A496)*(Table3[[#All],[Period]]=Z$1)*((Table3[[#All],[Variables ]]=$AF$3)+(Table3[[#All],[Variables ]]=$AF$2)+(Table3[[#All],[Variables ]]=$AF$4)),0)</f>
        <v>0</v>
      </c>
      <c r="AA496" cm="1">
        <f t="array" ref="AA496">_xlfn._xlws.FILTER(Table3[[#All],[Name]],(Table3[[#All],[Polygon]]=$A496)*(Table3[[#All],[Period]]=AA$1)*((Table3[[#All],[Variables ]]=$AF$3)+(Table3[[#All],[Variables ]]=$AF$2)+(Table3[[#All],[Variables ]]=$AF$4)),0)</f>
        <v>0</v>
      </c>
      <c r="AB496" cm="1">
        <f t="array" ref="AB496">_xlfn._xlws.FILTER(Table3[[#All],[Name]],(Table3[[#All],[Polygon]]=$A496)*(Table3[[#All],[Period]]=AB$1)*((Table3[[#All],[Variables ]]=$AF$3)+(Table3[[#All],[Variables ]]=$AF$2)+(Table3[[#All],[Variables ]]=$AF$4)),0)</f>
        <v>0</v>
      </c>
      <c r="AC496" cm="1">
        <f t="array" ref="AC496">_xlfn._xlws.FILTER(Table3[[#All],[Name]],(Table3[[#All],[Polygon]]=$A496)*(Table3[[#All],[Period]]=AC$1)*((Table3[[#All],[Variables ]]=$AF$3)+(Table3[[#All],[Variables ]]=$AF$2)+(Table3[[#All],[Variables ]]=$AF$4)),0)</f>
        <v>0</v>
      </c>
      <c r="AD496" cm="1">
        <f t="array" ref="AD496">_xlfn._xlws.FILTER(Table3[[#All],[Name]],(Table3[[#All],[Polygon]]=$A496)*(Table3[[#All],[Period]]=AD$1)*((Table3[[#All],[Variables ]]=$AF$3)+(Table3[[#All],[Variables ]]=$AF$2)+(Table3[[#All],[Variables ]]=$AF$4)),0)</f>
        <v>0</v>
      </c>
    </row>
    <row r="497" spans="1:30" x14ac:dyDescent="0.35">
      <c r="A497" s="3">
        <v>5</v>
      </c>
      <c r="B497" s="4" t="s">
        <v>1447</v>
      </c>
      <c r="C497" s="10">
        <v>15.19267533</v>
      </c>
      <c r="D497" s="4" t="s">
        <v>1466</v>
      </c>
      <c r="E497" s="4">
        <v>0</v>
      </c>
      <c r="F497" s="4">
        <v>4</v>
      </c>
      <c r="G497" s="4">
        <v>7</v>
      </c>
      <c r="H497" s="4"/>
      <c r="I497" s="4">
        <v>0</v>
      </c>
      <c r="J497" s="4">
        <v>0</v>
      </c>
      <c r="K497" s="4" t="s">
        <v>1362</v>
      </c>
      <c r="L497" s="4">
        <v>9</v>
      </c>
      <c r="M497" s="4">
        <v>9</v>
      </c>
      <c r="N497" s="4">
        <v>40.074503640000003</v>
      </c>
      <c r="O497" s="11">
        <v>11.039</v>
      </c>
      <c r="P497" cm="1">
        <f t="array" ref="P497">_xlfn._xlws.FILTER(Table3[[#All],[Name]],(Table3[[#All],[Polygon]]=$A497)*(Table3[[#All],[Period]]=P$1)*((Table3[[#All],[Variables ]]=$AF$3)+(Table3[[#All],[Variables ]]=$AF$2)+(Table3[[#All],[Variables ]]=$AF$4)),0)</f>
        <v>0</v>
      </c>
      <c r="Q497" t="e" cm="1" vm="2">
        <f t="array" aca="1" ref="Q497" ca="1">_xlfn._xlws.FILTER(Table3[[#All],[Name]],(Table3[[#All],[Polygon]]=$A497)*(Table3[[#All],[Period]]=Q$1)*((Table3[[#All],[Variables ]]=$AF$3)+(Table3[[#All],[Variables ]]=$AF$2)+(Table3[[#All],[Variables ]]=$AF$4)),0)</f>
        <v>#VALUE!</v>
      </c>
      <c r="R497" t="str" cm="1">
        <f t="array" ref="R497">_xlfn._xlws.FILTER(Table3[[#All],[Name]],(Table3[[#All],[Polygon]]=$A497)*(Table3[[#All],[Period]]=R$1)*((Table3[[#All],[Variables ]]=$AF$3)+(Table3[[#All],[Variables ]]=$AF$2)+(Table3[[#All],[Variables ]]=$AF$4)),0)</f>
        <v>AH</v>
      </c>
      <c r="S497" t="str" cm="1">
        <f t="array" ref="S497">_xlfn._xlws.FILTER(Table3[[#All],[Name]],(Table3[[#All],[Polygon]]=$A497)*(Table3[[#All],[Period]]=S$1)*((Table3[[#All],[Variables ]]=$AF$3)+(Table3[[#All],[Variables ]]=$AF$2)+(Table3[[#All],[Variables ]]=$AF$4)),0)</f>
        <v>AH</v>
      </c>
      <c r="T497" cm="1">
        <f t="array" ref="T497">_xlfn._xlws.FILTER(Table3[[#All],[Name]],(Table3[[#All],[Polygon]]=$A497)*(Table3[[#All],[Period]]=T$1)*((Table3[[#All],[Variables ]]=$AF$3)+(Table3[[#All],[Variables ]]=$AF$2)+(Table3[[#All],[Variables ]]=$AF$4)),0)</f>
        <v>0</v>
      </c>
      <c r="U497" cm="1">
        <f t="array" ref="U497">_xlfn._xlws.FILTER(Table3[[#All],[Name]],(Table3[[#All],[Polygon]]=$A497)*(Table3[[#All],[Period]]=U$1)*((Table3[[#All],[Variables ]]=$AF$3)+(Table3[[#All],[Variables ]]=$AF$2)+(Table3[[#All],[Variables ]]=$AF$4)),0)</f>
        <v>0</v>
      </c>
      <c r="V497" cm="1">
        <f t="array" ref="V497">_xlfn._xlws.FILTER(Table3[[#All],[Name]],(Table3[[#All],[Polygon]]=$A497)*(Table3[[#All],[Period]]=V$1)*((Table3[[#All],[Variables ]]=$AF$3)+(Table3[[#All],[Variables ]]=$AF$2)+(Table3[[#All],[Variables ]]=$AF$4)),0)</f>
        <v>0</v>
      </c>
      <c r="W497" t="str" cm="1">
        <f t="array" ref="W497">_xlfn._xlws.FILTER(Table3[[#All],[Name]],(Table3[[#All],[Polygon]]=$A497)*(Table3[[#All],[Period]]=W$1)*((Table3[[#All],[Variables ]]=$AF$3)+(Table3[[#All],[Variables ]]=$AF$2)+(Table3[[#All],[Variables ]]=$AF$4)),0)</f>
        <v>PCT</v>
      </c>
      <c r="X497" t="str" cm="1">
        <f t="array" ref="X497">_xlfn._xlws.FILTER(Table3[[#All],[Name]],(Table3[[#All],[Polygon]]=$A497)*(Table3[[#All],[Period]]=X$1)*((Table3[[#All],[Variables ]]=$AF$3)+(Table3[[#All],[Variables ]]=$AF$2)+(Table3[[#All],[Variables ]]=$AF$4)),0)</f>
        <v>AH</v>
      </c>
      <c r="Y497" t="str" cm="1">
        <f t="array" ref="Y497">_xlfn._xlws.FILTER(Table3[[#All],[Name]],(Table3[[#All],[Polygon]]=$A497)*(Table3[[#All],[Period]]=Y$1)*((Table3[[#All],[Variables ]]=$AF$3)+(Table3[[#All],[Variables ]]=$AF$2)+(Table3[[#All],[Variables ]]=$AF$4)),0)</f>
        <v>AH</v>
      </c>
      <c r="Z497" cm="1">
        <f t="array" ref="Z497">_xlfn._xlws.FILTER(Table3[[#All],[Name]],(Table3[[#All],[Polygon]]=$A497)*(Table3[[#All],[Period]]=Z$1)*((Table3[[#All],[Variables ]]=$AF$3)+(Table3[[#All],[Variables ]]=$AF$2)+(Table3[[#All],[Variables ]]=$AF$4)),0)</f>
        <v>0</v>
      </c>
      <c r="AA497" cm="1">
        <f t="array" ref="AA497">_xlfn._xlws.FILTER(Table3[[#All],[Name]],(Table3[[#All],[Polygon]]=$A497)*(Table3[[#All],[Period]]=AA$1)*((Table3[[#All],[Variables ]]=$AF$3)+(Table3[[#All],[Variables ]]=$AF$2)+(Table3[[#All],[Variables ]]=$AF$4)),0)</f>
        <v>0</v>
      </c>
      <c r="AB497" cm="1">
        <f t="array" ref="AB497">_xlfn._xlws.FILTER(Table3[[#All],[Name]],(Table3[[#All],[Polygon]]=$A497)*(Table3[[#All],[Period]]=AB$1)*((Table3[[#All],[Variables ]]=$AF$3)+(Table3[[#All],[Variables ]]=$AF$2)+(Table3[[#All],[Variables ]]=$AF$4)),0)</f>
        <v>0</v>
      </c>
      <c r="AC497" cm="1">
        <f t="array" ref="AC497">_xlfn._xlws.FILTER(Table3[[#All],[Name]],(Table3[[#All],[Polygon]]=$A497)*(Table3[[#All],[Period]]=AC$1)*((Table3[[#All],[Variables ]]=$AF$3)+(Table3[[#All],[Variables ]]=$AF$2)+(Table3[[#All],[Variables ]]=$AF$4)),0)</f>
        <v>0</v>
      </c>
      <c r="AD497" cm="1">
        <f t="array" ref="AD497">_xlfn._xlws.FILTER(Table3[[#All],[Name]],(Table3[[#All],[Polygon]]=$A497)*(Table3[[#All],[Period]]=AD$1)*((Table3[[#All],[Variables ]]=$AF$3)+(Table3[[#All],[Variables ]]=$AF$2)+(Table3[[#All],[Variables ]]=$AF$4)),0)</f>
        <v>0</v>
      </c>
    </row>
    <row r="498" spans="1:30" x14ac:dyDescent="0.35">
      <c r="A498" s="5">
        <v>5</v>
      </c>
      <c r="B498" s="6" t="s">
        <v>1447</v>
      </c>
      <c r="C498" s="8">
        <v>15.19267533</v>
      </c>
      <c r="D498" s="6" t="s">
        <v>1466</v>
      </c>
      <c r="E498" s="6">
        <v>0</v>
      </c>
      <c r="F498" s="6">
        <v>4</v>
      </c>
      <c r="G498" s="6">
        <v>7</v>
      </c>
      <c r="H498" s="6"/>
      <c r="I498" s="6">
        <v>0</v>
      </c>
      <c r="J498" s="6">
        <v>0</v>
      </c>
      <c r="K498" s="6" t="s">
        <v>1362</v>
      </c>
      <c r="L498" s="6">
        <v>660</v>
      </c>
      <c r="M498" s="6">
        <v>660</v>
      </c>
      <c r="N498" s="6">
        <v>43.945897410000001</v>
      </c>
      <c r="O498" s="9">
        <v>17.789000000000001</v>
      </c>
      <c r="P498" cm="1">
        <f t="array" ref="P498">_xlfn._xlws.FILTER(Table3[[#All],[Name]],(Table3[[#All],[Polygon]]=$A498)*(Table3[[#All],[Period]]=P$1)*((Table3[[#All],[Variables ]]=$AF$3)+(Table3[[#All],[Variables ]]=$AF$2)+(Table3[[#All],[Variables ]]=$AF$4)),0)</f>
        <v>0</v>
      </c>
      <c r="Q498" t="e" cm="1" vm="2">
        <f t="array" aca="1" ref="Q498" ca="1">_xlfn._xlws.FILTER(Table3[[#All],[Name]],(Table3[[#All],[Polygon]]=$A498)*(Table3[[#All],[Period]]=Q$1)*((Table3[[#All],[Variables ]]=$AF$3)+(Table3[[#All],[Variables ]]=$AF$2)+(Table3[[#All],[Variables ]]=$AF$4)),0)</f>
        <v>#VALUE!</v>
      </c>
      <c r="R498" t="str" cm="1">
        <f t="array" ref="R498">_xlfn._xlws.FILTER(Table3[[#All],[Name]],(Table3[[#All],[Polygon]]=$A498)*(Table3[[#All],[Period]]=R$1)*((Table3[[#All],[Variables ]]=$AF$3)+(Table3[[#All],[Variables ]]=$AF$2)+(Table3[[#All],[Variables ]]=$AF$4)),0)</f>
        <v>AH</v>
      </c>
      <c r="S498" t="str" cm="1">
        <f t="array" ref="S498">_xlfn._xlws.FILTER(Table3[[#All],[Name]],(Table3[[#All],[Polygon]]=$A498)*(Table3[[#All],[Period]]=S$1)*((Table3[[#All],[Variables ]]=$AF$3)+(Table3[[#All],[Variables ]]=$AF$2)+(Table3[[#All],[Variables ]]=$AF$4)),0)</f>
        <v>AH</v>
      </c>
      <c r="T498" cm="1">
        <f t="array" ref="T498">_xlfn._xlws.FILTER(Table3[[#All],[Name]],(Table3[[#All],[Polygon]]=$A498)*(Table3[[#All],[Period]]=T$1)*((Table3[[#All],[Variables ]]=$AF$3)+(Table3[[#All],[Variables ]]=$AF$2)+(Table3[[#All],[Variables ]]=$AF$4)),0)</f>
        <v>0</v>
      </c>
      <c r="U498" cm="1">
        <f t="array" ref="U498">_xlfn._xlws.FILTER(Table3[[#All],[Name]],(Table3[[#All],[Polygon]]=$A498)*(Table3[[#All],[Period]]=U$1)*((Table3[[#All],[Variables ]]=$AF$3)+(Table3[[#All],[Variables ]]=$AF$2)+(Table3[[#All],[Variables ]]=$AF$4)),0)</f>
        <v>0</v>
      </c>
      <c r="V498" cm="1">
        <f t="array" ref="V498">_xlfn._xlws.FILTER(Table3[[#All],[Name]],(Table3[[#All],[Polygon]]=$A498)*(Table3[[#All],[Period]]=V$1)*((Table3[[#All],[Variables ]]=$AF$3)+(Table3[[#All],[Variables ]]=$AF$2)+(Table3[[#All],[Variables ]]=$AF$4)),0)</f>
        <v>0</v>
      </c>
      <c r="W498" t="str" cm="1">
        <f t="array" ref="W498">_xlfn._xlws.FILTER(Table3[[#All],[Name]],(Table3[[#All],[Polygon]]=$A498)*(Table3[[#All],[Period]]=W$1)*((Table3[[#All],[Variables ]]=$AF$3)+(Table3[[#All],[Variables ]]=$AF$2)+(Table3[[#All],[Variables ]]=$AF$4)),0)</f>
        <v>PCT</v>
      </c>
      <c r="X498" t="str" cm="1">
        <f t="array" ref="X498">_xlfn._xlws.FILTER(Table3[[#All],[Name]],(Table3[[#All],[Polygon]]=$A498)*(Table3[[#All],[Period]]=X$1)*((Table3[[#All],[Variables ]]=$AF$3)+(Table3[[#All],[Variables ]]=$AF$2)+(Table3[[#All],[Variables ]]=$AF$4)),0)</f>
        <v>AH</v>
      </c>
      <c r="Y498" t="str" cm="1">
        <f t="array" ref="Y498">_xlfn._xlws.FILTER(Table3[[#All],[Name]],(Table3[[#All],[Polygon]]=$A498)*(Table3[[#All],[Period]]=Y$1)*((Table3[[#All],[Variables ]]=$AF$3)+(Table3[[#All],[Variables ]]=$AF$2)+(Table3[[#All],[Variables ]]=$AF$4)),0)</f>
        <v>AH</v>
      </c>
      <c r="Z498" cm="1">
        <f t="array" ref="Z498">_xlfn._xlws.FILTER(Table3[[#All],[Name]],(Table3[[#All],[Polygon]]=$A498)*(Table3[[#All],[Period]]=Z$1)*((Table3[[#All],[Variables ]]=$AF$3)+(Table3[[#All],[Variables ]]=$AF$2)+(Table3[[#All],[Variables ]]=$AF$4)),0)</f>
        <v>0</v>
      </c>
      <c r="AA498" cm="1">
        <f t="array" ref="AA498">_xlfn._xlws.FILTER(Table3[[#All],[Name]],(Table3[[#All],[Polygon]]=$A498)*(Table3[[#All],[Period]]=AA$1)*((Table3[[#All],[Variables ]]=$AF$3)+(Table3[[#All],[Variables ]]=$AF$2)+(Table3[[#All],[Variables ]]=$AF$4)),0)</f>
        <v>0</v>
      </c>
      <c r="AB498" cm="1">
        <f t="array" ref="AB498">_xlfn._xlws.FILTER(Table3[[#All],[Name]],(Table3[[#All],[Polygon]]=$A498)*(Table3[[#All],[Period]]=AB$1)*((Table3[[#All],[Variables ]]=$AF$3)+(Table3[[#All],[Variables ]]=$AF$2)+(Table3[[#All],[Variables ]]=$AF$4)),0)</f>
        <v>0</v>
      </c>
      <c r="AC498" cm="1">
        <f t="array" ref="AC498">_xlfn._xlws.FILTER(Table3[[#All],[Name]],(Table3[[#All],[Polygon]]=$A498)*(Table3[[#All],[Period]]=AC$1)*((Table3[[#All],[Variables ]]=$AF$3)+(Table3[[#All],[Variables ]]=$AF$2)+(Table3[[#All],[Variables ]]=$AF$4)),0)</f>
        <v>0</v>
      </c>
      <c r="AD498" cm="1">
        <f t="array" ref="AD498">_xlfn._xlws.FILTER(Table3[[#All],[Name]],(Table3[[#All],[Polygon]]=$A498)*(Table3[[#All],[Period]]=AD$1)*((Table3[[#All],[Variables ]]=$AF$3)+(Table3[[#All],[Variables ]]=$AF$2)+(Table3[[#All],[Variables ]]=$AF$4)),0)</f>
        <v>0</v>
      </c>
    </row>
    <row r="499" spans="1:30" x14ac:dyDescent="0.35">
      <c r="A499" s="3">
        <v>5</v>
      </c>
      <c r="B499" s="4" t="s">
        <v>1447</v>
      </c>
      <c r="C499" s="10">
        <v>15.19267533</v>
      </c>
      <c r="D499" s="4" t="s">
        <v>1466</v>
      </c>
      <c r="E499" s="4">
        <v>0</v>
      </c>
      <c r="F499" s="4">
        <v>4</v>
      </c>
      <c r="G499" s="4">
        <v>7</v>
      </c>
      <c r="H499" s="4"/>
      <c r="I499" s="4">
        <v>0</v>
      </c>
      <c r="J499" s="4">
        <v>0</v>
      </c>
      <c r="K499" s="4" t="s">
        <v>1362</v>
      </c>
      <c r="L499" s="4">
        <v>662</v>
      </c>
      <c r="M499" s="4">
        <v>662</v>
      </c>
      <c r="N499" s="4">
        <v>43.185861619999997</v>
      </c>
      <c r="O499" s="11">
        <v>8.7449999999999992</v>
      </c>
      <c r="P499" cm="1">
        <f t="array" ref="P499">_xlfn._xlws.FILTER(Table3[[#All],[Name]],(Table3[[#All],[Polygon]]=$A499)*(Table3[[#All],[Period]]=P$1)*((Table3[[#All],[Variables ]]=$AF$3)+(Table3[[#All],[Variables ]]=$AF$2)+(Table3[[#All],[Variables ]]=$AF$4)),0)</f>
        <v>0</v>
      </c>
      <c r="Q499" t="e" cm="1" vm="2">
        <f t="array" aca="1" ref="Q499" ca="1">_xlfn._xlws.FILTER(Table3[[#All],[Name]],(Table3[[#All],[Polygon]]=$A499)*(Table3[[#All],[Period]]=Q$1)*((Table3[[#All],[Variables ]]=$AF$3)+(Table3[[#All],[Variables ]]=$AF$2)+(Table3[[#All],[Variables ]]=$AF$4)),0)</f>
        <v>#VALUE!</v>
      </c>
      <c r="R499" t="str" cm="1">
        <f t="array" ref="R499">_xlfn._xlws.FILTER(Table3[[#All],[Name]],(Table3[[#All],[Polygon]]=$A499)*(Table3[[#All],[Period]]=R$1)*((Table3[[#All],[Variables ]]=$AF$3)+(Table3[[#All],[Variables ]]=$AF$2)+(Table3[[#All],[Variables ]]=$AF$4)),0)</f>
        <v>AH</v>
      </c>
      <c r="S499" t="str" cm="1">
        <f t="array" ref="S499">_xlfn._xlws.FILTER(Table3[[#All],[Name]],(Table3[[#All],[Polygon]]=$A499)*(Table3[[#All],[Period]]=S$1)*((Table3[[#All],[Variables ]]=$AF$3)+(Table3[[#All],[Variables ]]=$AF$2)+(Table3[[#All],[Variables ]]=$AF$4)),0)</f>
        <v>AH</v>
      </c>
      <c r="T499" cm="1">
        <f t="array" ref="T499">_xlfn._xlws.FILTER(Table3[[#All],[Name]],(Table3[[#All],[Polygon]]=$A499)*(Table3[[#All],[Period]]=T$1)*((Table3[[#All],[Variables ]]=$AF$3)+(Table3[[#All],[Variables ]]=$AF$2)+(Table3[[#All],[Variables ]]=$AF$4)),0)</f>
        <v>0</v>
      </c>
      <c r="U499" cm="1">
        <f t="array" ref="U499">_xlfn._xlws.FILTER(Table3[[#All],[Name]],(Table3[[#All],[Polygon]]=$A499)*(Table3[[#All],[Period]]=U$1)*((Table3[[#All],[Variables ]]=$AF$3)+(Table3[[#All],[Variables ]]=$AF$2)+(Table3[[#All],[Variables ]]=$AF$4)),0)</f>
        <v>0</v>
      </c>
      <c r="V499" cm="1">
        <f t="array" ref="V499">_xlfn._xlws.FILTER(Table3[[#All],[Name]],(Table3[[#All],[Polygon]]=$A499)*(Table3[[#All],[Period]]=V$1)*((Table3[[#All],[Variables ]]=$AF$3)+(Table3[[#All],[Variables ]]=$AF$2)+(Table3[[#All],[Variables ]]=$AF$4)),0)</f>
        <v>0</v>
      </c>
      <c r="W499" t="str" cm="1">
        <f t="array" ref="W499">_xlfn._xlws.FILTER(Table3[[#All],[Name]],(Table3[[#All],[Polygon]]=$A499)*(Table3[[#All],[Period]]=W$1)*((Table3[[#All],[Variables ]]=$AF$3)+(Table3[[#All],[Variables ]]=$AF$2)+(Table3[[#All],[Variables ]]=$AF$4)),0)</f>
        <v>PCT</v>
      </c>
      <c r="X499" t="str" cm="1">
        <f t="array" ref="X499">_xlfn._xlws.FILTER(Table3[[#All],[Name]],(Table3[[#All],[Polygon]]=$A499)*(Table3[[#All],[Period]]=X$1)*((Table3[[#All],[Variables ]]=$AF$3)+(Table3[[#All],[Variables ]]=$AF$2)+(Table3[[#All],[Variables ]]=$AF$4)),0)</f>
        <v>AH</v>
      </c>
      <c r="Y499" t="str" cm="1">
        <f t="array" ref="Y499">_xlfn._xlws.FILTER(Table3[[#All],[Name]],(Table3[[#All],[Polygon]]=$A499)*(Table3[[#All],[Period]]=Y$1)*((Table3[[#All],[Variables ]]=$AF$3)+(Table3[[#All],[Variables ]]=$AF$2)+(Table3[[#All],[Variables ]]=$AF$4)),0)</f>
        <v>AH</v>
      </c>
      <c r="Z499" cm="1">
        <f t="array" ref="Z499">_xlfn._xlws.FILTER(Table3[[#All],[Name]],(Table3[[#All],[Polygon]]=$A499)*(Table3[[#All],[Period]]=Z$1)*((Table3[[#All],[Variables ]]=$AF$3)+(Table3[[#All],[Variables ]]=$AF$2)+(Table3[[#All],[Variables ]]=$AF$4)),0)</f>
        <v>0</v>
      </c>
      <c r="AA499" cm="1">
        <f t="array" ref="AA499">_xlfn._xlws.FILTER(Table3[[#All],[Name]],(Table3[[#All],[Polygon]]=$A499)*(Table3[[#All],[Period]]=AA$1)*((Table3[[#All],[Variables ]]=$AF$3)+(Table3[[#All],[Variables ]]=$AF$2)+(Table3[[#All],[Variables ]]=$AF$4)),0)</f>
        <v>0</v>
      </c>
      <c r="AB499" cm="1">
        <f t="array" ref="AB499">_xlfn._xlws.FILTER(Table3[[#All],[Name]],(Table3[[#All],[Polygon]]=$A499)*(Table3[[#All],[Period]]=AB$1)*((Table3[[#All],[Variables ]]=$AF$3)+(Table3[[#All],[Variables ]]=$AF$2)+(Table3[[#All],[Variables ]]=$AF$4)),0)</f>
        <v>0</v>
      </c>
      <c r="AC499" cm="1">
        <f t="array" ref="AC499">_xlfn._xlws.FILTER(Table3[[#All],[Name]],(Table3[[#All],[Polygon]]=$A499)*(Table3[[#All],[Period]]=AC$1)*((Table3[[#All],[Variables ]]=$AF$3)+(Table3[[#All],[Variables ]]=$AF$2)+(Table3[[#All],[Variables ]]=$AF$4)),0)</f>
        <v>0</v>
      </c>
      <c r="AD499" cm="1">
        <f t="array" ref="AD499">_xlfn._xlws.FILTER(Table3[[#All],[Name]],(Table3[[#All],[Polygon]]=$A499)*(Table3[[#All],[Period]]=AD$1)*((Table3[[#All],[Variables ]]=$AF$3)+(Table3[[#All],[Variables ]]=$AF$2)+(Table3[[#All],[Variables ]]=$AF$4)),0)</f>
        <v>0</v>
      </c>
    </row>
    <row r="500" spans="1:30" x14ac:dyDescent="0.35">
      <c r="A500" s="5">
        <v>50</v>
      </c>
      <c r="B500" s="6" t="s">
        <v>1732</v>
      </c>
      <c r="C500" s="8">
        <v>14.44762008</v>
      </c>
      <c r="D500" s="6" t="s">
        <v>1466</v>
      </c>
      <c r="E500" s="6">
        <v>0</v>
      </c>
      <c r="F500" s="6">
        <v>4</v>
      </c>
      <c r="G500" s="6">
        <v>5</v>
      </c>
      <c r="H500" s="6"/>
      <c r="I500" s="6">
        <v>0</v>
      </c>
      <c r="J500" s="6">
        <v>0</v>
      </c>
      <c r="K500" s="6" t="s">
        <v>1362</v>
      </c>
      <c r="L500" s="6">
        <v>27</v>
      </c>
      <c r="M500" s="6">
        <v>27</v>
      </c>
      <c r="N500" s="6">
        <v>23.007539449999999</v>
      </c>
      <c r="O500" s="9">
        <v>6.1669999999999998</v>
      </c>
      <c r="P500" cm="1">
        <f t="array" ref="P500">_xlfn._xlws.FILTER(Table3[[#All],[Name]],(Table3[[#All],[Polygon]]=$A500)*(Table3[[#All],[Period]]=P$1)*((Table3[[#All],[Variables ]]=$AF$3)+(Table3[[#All],[Variables ]]=$AF$2)+(Table3[[#All],[Variables ]]=$AF$4)),0)</f>
        <v>0</v>
      </c>
      <c r="Q500" t="str" cm="1">
        <f t="array" ref="Q500">_xlfn._xlws.FILTER(Table3[[#All],[Name]],(Table3[[#All],[Polygon]]=$A500)*(Table3[[#All],[Period]]=Q$1)*((Table3[[#All],[Variables ]]=$AF$3)+(Table3[[#All],[Variables ]]=$AF$2)+(Table3[[#All],[Variables ]]=$AF$4)),0)</f>
        <v>AH</v>
      </c>
      <c r="R500" cm="1">
        <f t="array" ref="R500">_xlfn._xlws.FILTER(Table3[[#All],[Name]],(Table3[[#All],[Polygon]]=$A500)*(Table3[[#All],[Period]]=R$1)*((Table3[[#All],[Variables ]]=$AF$3)+(Table3[[#All],[Variables ]]=$AF$2)+(Table3[[#All],[Variables ]]=$AF$4)),0)</f>
        <v>0</v>
      </c>
      <c r="S500" cm="1">
        <f t="array" ref="S500">_xlfn._xlws.FILTER(Table3[[#All],[Name]],(Table3[[#All],[Polygon]]=$A500)*(Table3[[#All],[Period]]=S$1)*((Table3[[#All],[Variables ]]=$AF$3)+(Table3[[#All],[Variables ]]=$AF$2)+(Table3[[#All],[Variables ]]=$AF$4)),0)</f>
        <v>0</v>
      </c>
      <c r="T500" cm="1">
        <f t="array" ref="T500">_xlfn._xlws.FILTER(Table3[[#All],[Name]],(Table3[[#All],[Polygon]]=$A500)*(Table3[[#All],[Period]]=T$1)*((Table3[[#All],[Variables ]]=$AF$3)+(Table3[[#All],[Variables ]]=$AF$2)+(Table3[[#All],[Variables ]]=$AF$4)),0)</f>
        <v>0</v>
      </c>
      <c r="U500" cm="1">
        <f t="array" ref="U500">_xlfn._xlws.FILTER(Table3[[#All],[Name]],(Table3[[#All],[Polygon]]=$A500)*(Table3[[#All],[Period]]=U$1)*((Table3[[#All],[Variables ]]=$AF$3)+(Table3[[#All],[Variables ]]=$AF$2)+(Table3[[#All],[Variables ]]=$AF$4)),0)</f>
        <v>0</v>
      </c>
      <c r="V500" cm="1">
        <f t="array" ref="V500">_xlfn._xlws.FILTER(Table3[[#All],[Name]],(Table3[[#All],[Polygon]]=$A500)*(Table3[[#All],[Period]]=V$1)*((Table3[[#All],[Variables ]]=$AF$3)+(Table3[[#All],[Variables ]]=$AF$2)+(Table3[[#All],[Variables ]]=$AF$4)),0)</f>
        <v>0</v>
      </c>
      <c r="W500" t="str" cm="1">
        <f t="array" ref="W500">_xlfn._xlws.FILTER(Table3[[#All],[Name]],(Table3[[#All],[Polygon]]=$A500)*(Table3[[#All],[Period]]=W$1)*((Table3[[#All],[Variables ]]=$AF$3)+(Table3[[#All],[Variables ]]=$AF$2)+(Table3[[#All],[Variables ]]=$AF$4)),0)</f>
        <v>H</v>
      </c>
      <c r="X500" t="str" cm="1">
        <f t="array" ref="X500">_xlfn._xlws.FILTER(Table3[[#All],[Name]],(Table3[[#All],[Polygon]]=$A500)*(Table3[[#All],[Period]]=X$1)*((Table3[[#All],[Variables ]]=$AF$3)+(Table3[[#All],[Variables ]]=$AF$2)+(Table3[[#All],[Variables ]]=$AF$4)),0)</f>
        <v>AH</v>
      </c>
      <c r="Y500" t="str" cm="1">
        <f t="array" ref="Y500">_xlfn._xlws.FILTER(Table3[[#All],[Name]],(Table3[[#All],[Polygon]]=$A500)*(Table3[[#All],[Period]]=Y$1)*((Table3[[#All],[Variables ]]=$AF$3)+(Table3[[#All],[Variables ]]=$AF$2)+(Table3[[#All],[Variables ]]=$AF$4)),0)</f>
        <v>AH</v>
      </c>
      <c r="Z500" t="str" cm="1">
        <f t="array" ref="Z500">_xlfn._xlws.FILTER(Table3[[#All],[Name]],(Table3[[#All],[Polygon]]=$A500)*(Table3[[#All],[Period]]=Z$1)*((Table3[[#All],[Variables ]]=$AF$3)+(Table3[[#All],[Variables ]]=$AF$2)+(Table3[[#All],[Variables ]]=$AF$4)),0)</f>
        <v>PCT</v>
      </c>
      <c r="AA500" t="str" cm="1">
        <f t="array" ref="AA500">_xlfn._xlws.FILTER(Table3[[#All],[Name]],(Table3[[#All],[Polygon]]=$A500)*(Table3[[#All],[Period]]=AA$1)*((Table3[[#All],[Variables ]]=$AF$3)+(Table3[[#All],[Variables ]]=$AF$2)+(Table3[[#All],[Variables ]]=$AF$4)),0)</f>
        <v>AH</v>
      </c>
      <c r="AB500" t="str" cm="1">
        <f t="array" ref="AB500">_xlfn._xlws.FILTER(Table3[[#All],[Name]],(Table3[[#All],[Polygon]]=$A500)*(Table3[[#All],[Period]]=AB$1)*((Table3[[#All],[Variables ]]=$AF$3)+(Table3[[#All],[Variables ]]=$AF$2)+(Table3[[#All],[Variables ]]=$AF$4)),0)</f>
        <v>AH</v>
      </c>
      <c r="AC500" cm="1">
        <f t="array" ref="AC500">_xlfn._xlws.FILTER(Table3[[#All],[Name]],(Table3[[#All],[Polygon]]=$A500)*(Table3[[#All],[Period]]=AC$1)*((Table3[[#All],[Variables ]]=$AF$3)+(Table3[[#All],[Variables ]]=$AF$2)+(Table3[[#All],[Variables ]]=$AF$4)),0)</f>
        <v>0</v>
      </c>
      <c r="AD500" cm="1">
        <f t="array" ref="AD500">_xlfn._xlws.FILTER(Table3[[#All],[Name]],(Table3[[#All],[Polygon]]=$A500)*(Table3[[#All],[Period]]=AD$1)*((Table3[[#All],[Variables ]]=$AF$3)+(Table3[[#All],[Variables ]]=$AF$2)+(Table3[[#All],[Variables ]]=$AF$4)),0)</f>
        <v>0</v>
      </c>
    </row>
    <row r="501" spans="1:30" x14ac:dyDescent="0.35">
      <c r="A501" s="3">
        <v>50</v>
      </c>
      <c r="B501" s="4" t="s">
        <v>1732</v>
      </c>
      <c r="C501" s="10">
        <v>14.44762008</v>
      </c>
      <c r="D501" s="4" t="s">
        <v>1466</v>
      </c>
      <c r="E501" s="4">
        <v>0</v>
      </c>
      <c r="F501" s="4">
        <v>4</v>
      </c>
      <c r="G501" s="4">
        <v>5</v>
      </c>
      <c r="H501" s="4"/>
      <c r="I501" s="4">
        <v>0</v>
      </c>
      <c r="J501" s="4">
        <v>0</v>
      </c>
      <c r="K501" s="4" t="s">
        <v>1362</v>
      </c>
      <c r="L501" s="4">
        <v>88</v>
      </c>
      <c r="M501" s="4">
        <v>88</v>
      </c>
      <c r="N501" s="4">
        <v>15.61335437</v>
      </c>
      <c r="O501" s="11">
        <v>15.510999999999999</v>
      </c>
      <c r="P501" cm="1">
        <f t="array" ref="P501">_xlfn._xlws.FILTER(Table3[[#All],[Name]],(Table3[[#All],[Polygon]]=$A501)*(Table3[[#All],[Period]]=P$1)*((Table3[[#All],[Variables ]]=$AF$3)+(Table3[[#All],[Variables ]]=$AF$2)+(Table3[[#All],[Variables ]]=$AF$4)),0)</f>
        <v>0</v>
      </c>
      <c r="Q501" t="str" cm="1">
        <f t="array" ref="Q501">_xlfn._xlws.FILTER(Table3[[#All],[Name]],(Table3[[#All],[Polygon]]=$A501)*(Table3[[#All],[Period]]=Q$1)*((Table3[[#All],[Variables ]]=$AF$3)+(Table3[[#All],[Variables ]]=$AF$2)+(Table3[[#All],[Variables ]]=$AF$4)),0)</f>
        <v>AH</v>
      </c>
      <c r="R501" cm="1">
        <f t="array" ref="R501">_xlfn._xlws.FILTER(Table3[[#All],[Name]],(Table3[[#All],[Polygon]]=$A501)*(Table3[[#All],[Period]]=R$1)*((Table3[[#All],[Variables ]]=$AF$3)+(Table3[[#All],[Variables ]]=$AF$2)+(Table3[[#All],[Variables ]]=$AF$4)),0)</f>
        <v>0</v>
      </c>
      <c r="S501" cm="1">
        <f t="array" ref="S501">_xlfn._xlws.FILTER(Table3[[#All],[Name]],(Table3[[#All],[Polygon]]=$A501)*(Table3[[#All],[Period]]=S$1)*((Table3[[#All],[Variables ]]=$AF$3)+(Table3[[#All],[Variables ]]=$AF$2)+(Table3[[#All],[Variables ]]=$AF$4)),0)</f>
        <v>0</v>
      </c>
      <c r="T501" cm="1">
        <f t="array" ref="T501">_xlfn._xlws.FILTER(Table3[[#All],[Name]],(Table3[[#All],[Polygon]]=$A501)*(Table3[[#All],[Period]]=T$1)*((Table3[[#All],[Variables ]]=$AF$3)+(Table3[[#All],[Variables ]]=$AF$2)+(Table3[[#All],[Variables ]]=$AF$4)),0)</f>
        <v>0</v>
      </c>
      <c r="U501" cm="1">
        <f t="array" ref="U501">_xlfn._xlws.FILTER(Table3[[#All],[Name]],(Table3[[#All],[Polygon]]=$A501)*(Table3[[#All],[Period]]=U$1)*((Table3[[#All],[Variables ]]=$AF$3)+(Table3[[#All],[Variables ]]=$AF$2)+(Table3[[#All],[Variables ]]=$AF$4)),0)</f>
        <v>0</v>
      </c>
      <c r="V501" cm="1">
        <f t="array" ref="V501">_xlfn._xlws.FILTER(Table3[[#All],[Name]],(Table3[[#All],[Polygon]]=$A501)*(Table3[[#All],[Period]]=V$1)*((Table3[[#All],[Variables ]]=$AF$3)+(Table3[[#All],[Variables ]]=$AF$2)+(Table3[[#All],[Variables ]]=$AF$4)),0)</f>
        <v>0</v>
      </c>
      <c r="W501" t="str" cm="1">
        <f t="array" ref="W501">_xlfn._xlws.FILTER(Table3[[#All],[Name]],(Table3[[#All],[Polygon]]=$A501)*(Table3[[#All],[Period]]=W$1)*((Table3[[#All],[Variables ]]=$AF$3)+(Table3[[#All],[Variables ]]=$AF$2)+(Table3[[#All],[Variables ]]=$AF$4)),0)</f>
        <v>H</v>
      </c>
      <c r="X501" t="str" cm="1">
        <f t="array" ref="X501">_xlfn._xlws.FILTER(Table3[[#All],[Name]],(Table3[[#All],[Polygon]]=$A501)*(Table3[[#All],[Period]]=X$1)*((Table3[[#All],[Variables ]]=$AF$3)+(Table3[[#All],[Variables ]]=$AF$2)+(Table3[[#All],[Variables ]]=$AF$4)),0)</f>
        <v>AH</v>
      </c>
      <c r="Y501" t="str" cm="1">
        <f t="array" ref="Y501">_xlfn._xlws.FILTER(Table3[[#All],[Name]],(Table3[[#All],[Polygon]]=$A501)*(Table3[[#All],[Period]]=Y$1)*((Table3[[#All],[Variables ]]=$AF$3)+(Table3[[#All],[Variables ]]=$AF$2)+(Table3[[#All],[Variables ]]=$AF$4)),0)</f>
        <v>AH</v>
      </c>
      <c r="Z501" t="str" cm="1">
        <f t="array" ref="Z501">_xlfn._xlws.FILTER(Table3[[#All],[Name]],(Table3[[#All],[Polygon]]=$A501)*(Table3[[#All],[Period]]=Z$1)*((Table3[[#All],[Variables ]]=$AF$3)+(Table3[[#All],[Variables ]]=$AF$2)+(Table3[[#All],[Variables ]]=$AF$4)),0)</f>
        <v>PCT</v>
      </c>
      <c r="AA501" t="str" cm="1">
        <f t="array" ref="AA501">_xlfn._xlws.FILTER(Table3[[#All],[Name]],(Table3[[#All],[Polygon]]=$A501)*(Table3[[#All],[Period]]=AA$1)*((Table3[[#All],[Variables ]]=$AF$3)+(Table3[[#All],[Variables ]]=$AF$2)+(Table3[[#All],[Variables ]]=$AF$4)),0)</f>
        <v>AH</v>
      </c>
      <c r="AB501" t="str" cm="1">
        <f t="array" ref="AB501">_xlfn._xlws.FILTER(Table3[[#All],[Name]],(Table3[[#All],[Polygon]]=$A501)*(Table3[[#All],[Period]]=AB$1)*((Table3[[#All],[Variables ]]=$AF$3)+(Table3[[#All],[Variables ]]=$AF$2)+(Table3[[#All],[Variables ]]=$AF$4)),0)</f>
        <v>AH</v>
      </c>
      <c r="AC501" cm="1">
        <f t="array" ref="AC501">_xlfn._xlws.FILTER(Table3[[#All],[Name]],(Table3[[#All],[Polygon]]=$A501)*(Table3[[#All],[Period]]=AC$1)*((Table3[[#All],[Variables ]]=$AF$3)+(Table3[[#All],[Variables ]]=$AF$2)+(Table3[[#All],[Variables ]]=$AF$4)),0)</f>
        <v>0</v>
      </c>
      <c r="AD501" cm="1">
        <f t="array" ref="AD501">_xlfn._xlws.FILTER(Table3[[#All],[Name]],(Table3[[#All],[Polygon]]=$A501)*(Table3[[#All],[Period]]=AD$1)*((Table3[[#All],[Variables ]]=$AF$3)+(Table3[[#All],[Variables ]]=$AF$2)+(Table3[[#All],[Variables ]]=$AF$4)),0)</f>
        <v>0</v>
      </c>
    </row>
    <row r="502" spans="1:30" x14ac:dyDescent="0.35">
      <c r="A502" s="5">
        <v>50</v>
      </c>
      <c r="B502" s="6" t="s">
        <v>1732</v>
      </c>
      <c r="C502" s="8">
        <v>14.44762008</v>
      </c>
      <c r="D502" s="6" t="s">
        <v>1466</v>
      </c>
      <c r="E502" s="6">
        <v>0</v>
      </c>
      <c r="F502" s="6">
        <v>4</v>
      </c>
      <c r="G502" s="6">
        <v>5</v>
      </c>
      <c r="H502" s="6"/>
      <c r="I502" s="6">
        <v>0</v>
      </c>
      <c r="J502" s="6">
        <v>0</v>
      </c>
      <c r="K502" s="6" t="s">
        <v>1362</v>
      </c>
      <c r="L502" s="6">
        <v>55</v>
      </c>
      <c r="M502" s="6">
        <v>55</v>
      </c>
      <c r="N502" s="6">
        <v>14.18030162</v>
      </c>
      <c r="O502" s="9">
        <v>7.2999999999999995E-2</v>
      </c>
      <c r="P502" cm="1">
        <f t="array" ref="P502">_xlfn._xlws.FILTER(Table3[[#All],[Name]],(Table3[[#All],[Polygon]]=$A502)*(Table3[[#All],[Period]]=P$1)*((Table3[[#All],[Variables ]]=$AF$3)+(Table3[[#All],[Variables ]]=$AF$2)+(Table3[[#All],[Variables ]]=$AF$4)),0)</f>
        <v>0</v>
      </c>
      <c r="Q502" t="str" cm="1">
        <f t="array" ref="Q502">_xlfn._xlws.FILTER(Table3[[#All],[Name]],(Table3[[#All],[Polygon]]=$A502)*(Table3[[#All],[Period]]=Q$1)*((Table3[[#All],[Variables ]]=$AF$3)+(Table3[[#All],[Variables ]]=$AF$2)+(Table3[[#All],[Variables ]]=$AF$4)),0)</f>
        <v>AH</v>
      </c>
      <c r="R502" cm="1">
        <f t="array" ref="R502">_xlfn._xlws.FILTER(Table3[[#All],[Name]],(Table3[[#All],[Polygon]]=$A502)*(Table3[[#All],[Period]]=R$1)*((Table3[[#All],[Variables ]]=$AF$3)+(Table3[[#All],[Variables ]]=$AF$2)+(Table3[[#All],[Variables ]]=$AF$4)),0)</f>
        <v>0</v>
      </c>
      <c r="S502" cm="1">
        <f t="array" ref="S502">_xlfn._xlws.FILTER(Table3[[#All],[Name]],(Table3[[#All],[Polygon]]=$A502)*(Table3[[#All],[Period]]=S$1)*((Table3[[#All],[Variables ]]=$AF$3)+(Table3[[#All],[Variables ]]=$AF$2)+(Table3[[#All],[Variables ]]=$AF$4)),0)</f>
        <v>0</v>
      </c>
      <c r="T502" cm="1">
        <f t="array" ref="T502">_xlfn._xlws.FILTER(Table3[[#All],[Name]],(Table3[[#All],[Polygon]]=$A502)*(Table3[[#All],[Period]]=T$1)*((Table3[[#All],[Variables ]]=$AF$3)+(Table3[[#All],[Variables ]]=$AF$2)+(Table3[[#All],[Variables ]]=$AF$4)),0)</f>
        <v>0</v>
      </c>
      <c r="U502" cm="1">
        <f t="array" ref="U502">_xlfn._xlws.FILTER(Table3[[#All],[Name]],(Table3[[#All],[Polygon]]=$A502)*(Table3[[#All],[Period]]=U$1)*((Table3[[#All],[Variables ]]=$AF$3)+(Table3[[#All],[Variables ]]=$AF$2)+(Table3[[#All],[Variables ]]=$AF$4)),0)</f>
        <v>0</v>
      </c>
      <c r="V502" cm="1">
        <f t="array" ref="V502">_xlfn._xlws.FILTER(Table3[[#All],[Name]],(Table3[[#All],[Polygon]]=$A502)*(Table3[[#All],[Period]]=V$1)*((Table3[[#All],[Variables ]]=$AF$3)+(Table3[[#All],[Variables ]]=$AF$2)+(Table3[[#All],[Variables ]]=$AF$4)),0)</f>
        <v>0</v>
      </c>
      <c r="W502" t="str" cm="1">
        <f t="array" ref="W502">_xlfn._xlws.FILTER(Table3[[#All],[Name]],(Table3[[#All],[Polygon]]=$A502)*(Table3[[#All],[Period]]=W$1)*((Table3[[#All],[Variables ]]=$AF$3)+(Table3[[#All],[Variables ]]=$AF$2)+(Table3[[#All],[Variables ]]=$AF$4)),0)</f>
        <v>H</v>
      </c>
      <c r="X502" t="str" cm="1">
        <f t="array" ref="X502">_xlfn._xlws.FILTER(Table3[[#All],[Name]],(Table3[[#All],[Polygon]]=$A502)*(Table3[[#All],[Period]]=X$1)*((Table3[[#All],[Variables ]]=$AF$3)+(Table3[[#All],[Variables ]]=$AF$2)+(Table3[[#All],[Variables ]]=$AF$4)),0)</f>
        <v>AH</v>
      </c>
      <c r="Y502" t="str" cm="1">
        <f t="array" ref="Y502">_xlfn._xlws.FILTER(Table3[[#All],[Name]],(Table3[[#All],[Polygon]]=$A502)*(Table3[[#All],[Period]]=Y$1)*((Table3[[#All],[Variables ]]=$AF$3)+(Table3[[#All],[Variables ]]=$AF$2)+(Table3[[#All],[Variables ]]=$AF$4)),0)</f>
        <v>AH</v>
      </c>
      <c r="Z502" t="str" cm="1">
        <f t="array" ref="Z502">_xlfn._xlws.FILTER(Table3[[#All],[Name]],(Table3[[#All],[Polygon]]=$A502)*(Table3[[#All],[Period]]=Z$1)*((Table3[[#All],[Variables ]]=$AF$3)+(Table3[[#All],[Variables ]]=$AF$2)+(Table3[[#All],[Variables ]]=$AF$4)),0)</f>
        <v>PCT</v>
      </c>
      <c r="AA502" t="str" cm="1">
        <f t="array" ref="AA502">_xlfn._xlws.FILTER(Table3[[#All],[Name]],(Table3[[#All],[Polygon]]=$A502)*(Table3[[#All],[Period]]=AA$1)*((Table3[[#All],[Variables ]]=$AF$3)+(Table3[[#All],[Variables ]]=$AF$2)+(Table3[[#All],[Variables ]]=$AF$4)),0)</f>
        <v>AH</v>
      </c>
      <c r="AB502" t="str" cm="1">
        <f t="array" ref="AB502">_xlfn._xlws.FILTER(Table3[[#All],[Name]],(Table3[[#All],[Polygon]]=$A502)*(Table3[[#All],[Period]]=AB$1)*((Table3[[#All],[Variables ]]=$AF$3)+(Table3[[#All],[Variables ]]=$AF$2)+(Table3[[#All],[Variables ]]=$AF$4)),0)</f>
        <v>AH</v>
      </c>
      <c r="AC502" cm="1">
        <f t="array" ref="AC502">_xlfn._xlws.FILTER(Table3[[#All],[Name]],(Table3[[#All],[Polygon]]=$A502)*(Table3[[#All],[Period]]=AC$1)*((Table3[[#All],[Variables ]]=$AF$3)+(Table3[[#All],[Variables ]]=$AF$2)+(Table3[[#All],[Variables ]]=$AF$4)),0)</f>
        <v>0</v>
      </c>
      <c r="AD502" cm="1">
        <f t="array" ref="AD502">_xlfn._xlws.FILTER(Table3[[#All],[Name]],(Table3[[#All],[Polygon]]=$A502)*(Table3[[#All],[Period]]=AD$1)*((Table3[[#All],[Variables ]]=$AF$3)+(Table3[[#All],[Variables ]]=$AF$2)+(Table3[[#All],[Variables ]]=$AF$4)),0)</f>
        <v>0</v>
      </c>
    </row>
    <row r="503" spans="1:30" x14ac:dyDescent="0.35">
      <c r="A503" s="3">
        <v>50</v>
      </c>
      <c r="B503" s="4" t="s">
        <v>1732</v>
      </c>
      <c r="C503" s="10">
        <v>14.44762008</v>
      </c>
      <c r="D503" s="4" t="s">
        <v>1466</v>
      </c>
      <c r="E503" s="4">
        <v>0</v>
      </c>
      <c r="F503" s="4">
        <v>4</v>
      </c>
      <c r="G503" s="4">
        <v>5</v>
      </c>
      <c r="H503" s="4"/>
      <c r="I503" s="4">
        <v>0</v>
      </c>
      <c r="J503" s="4">
        <v>0</v>
      </c>
      <c r="K503" s="4" t="s">
        <v>1362</v>
      </c>
      <c r="L503" s="4">
        <v>86</v>
      </c>
      <c r="M503" s="4">
        <v>86</v>
      </c>
      <c r="N503" s="4">
        <v>27.579095479999999</v>
      </c>
      <c r="O503" s="11">
        <v>21.218</v>
      </c>
      <c r="P503" cm="1">
        <f t="array" ref="P503">_xlfn._xlws.FILTER(Table3[[#All],[Name]],(Table3[[#All],[Polygon]]=$A503)*(Table3[[#All],[Period]]=P$1)*((Table3[[#All],[Variables ]]=$AF$3)+(Table3[[#All],[Variables ]]=$AF$2)+(Table3[[#All],[Variables ]]=$AF$4)),0)</f>
        <v>0</v>
      </c>
      <c r="Q503" t="str" cm="1">
        <f t="array" ref="Q503">_xlfn._xlws.FILTER(Table3[[#All],[Name]],(Table3[[#All],[Polygon]]=$A503)*(Table3[[#All],[Period]]=Q$1)*((Table3[[#All],[Variables ]]=$AF$3)+(Table3[[#All],[Variables ]]=$AF$2)+(Table3[[#All],[Variables ]]=$AF$4)),0)</f>
        <v>AH</v>
      </c>
      <c r="R503" cm="1">
        <f t="array" ref="R503">_xlfn._xlws.FILTER(Table3[[#All],[Name]],(Table3[[#All],[Polygon]]=$A503)*(Table3[[#All],[Period]]=R$1)*((Table3[[#All],[Variables ]]=$AF$3)+(Table3[[#All],[Variables ]]=$AF$2)+(Table3[[#All],[Variables ]]=$AF$4)),0)</f>
        <v>0</v>
      </c>
      <c r="S503" cm="1">
        <f t="array" ref="S503">_xlfn._xlws.FILTER(Table3[[#All],[Name]],(Table3[[#All],[Polygon]]=$A503)*(Table3[[#All],[Period]]=S$1)*((Table3[[#All],[Variables ]]=$AF$3)+(Table3[[#All],[Variables ]]=$AF$2)+(Table3[[#All],[Variables ]]=$AF$4)),0)</f>
        <v>0</v>
      </c>
      <c r="T503" cm="1">
        <f t="array" ref="T503">_xlfn._xlws.FILTER(Table3[[#All],[Name]],(Table3[[#All],[Polygon]]=$A503)*(Table3[[#All],[Period]]=T$1)*((Table3[[#All],[Variables ]]=$AF$3)+(Table3[[#All],[Variables ]]=$AF$2)+(Table3[[#All],[Variables ]]=$AF$4)),0)</f>
        <v>0</v>
      </c>
      <c r="U503" cm="1">
        <f t="array" ref="U503">_xlfn._xlws.FILTER(Table3[[#All],[Name]],(Table3[[#All],[Polygon]]=$A503)*(Table3[[#All],[Period]]=U$1)*((Table3[[#All],[Variables ]]=$AF$3)+(Table3[[#All],[Variables ]]=$AF$2)+(Table3[[#All],[Variables ]]=$AF$4)),0)</f>
        <v>0</v>
      </c>
      <c r="V503" cm="1">
        <f t="array" ref="V503">_xlfn._xlws.FILTER(Table3[[#All],[Name]],(Table3[[#All],[Polygon]]=$A503)*(Table3[[#All],[Period]]=V$1)*((Table3[[#All],[Variables ]]=$AF$3)+(Table3[[#All],[Variables ]]=$AF$2)+(Table3[[#All],[Variables ]]=$AF$4)),0)</f>
        <v>0</v>
      </c>
      <c r="W503" t="str" cm="1">
        <f t="array" ref="W503">_xlfn._xlws.FILTER(Table3[[#All],[Name]],(Table3[[#All],[Polygon]]=$A503)*(Table3[[#All],[Period]]=W$1)*((Table3[[#All],[Variables ]]=$AF$3)+(Table3[[#All],[Variables ]]=$AF$2)+(Table3[[#All],[Variables ]]=$AF$4)),0)</f>
        <v>H</v>
      </c>
      <c r="X503" t="str" cm="1">
        <f t="array" ref="X503">_xlfn._xlws.FILTER(Table3[[#All],[Name]],(Table3[[#All],[Polygon]]=$A503)*(Table3[[#All],[Period]]=X$1)*((Table3[[#All],[Variables ]]=$AF$3)+(Table3[[#All],[Variables ]]=$AF$2)+(Table3[[#All],[Variables ]]=$AF$4)),0)</f>
        <v>AH</v>
      </c>
      <c r="Y503" t="str" cm="1">
        <f t="array" ref="Y503">_xlfn._xlws.FILTER(Table3[[#All],[Name]],(Table3[[#All],[Polygon]]=$A503)*(Table3[[#All],[Period]]=Y$1)*((Table3[[#All],[Variables ]]=$AF$3)+(Table3[[#All],[Variables ]]=$AF$2)+(Table3[[#All],[Variables ]]=$AF$4)),0)</f>
        <v>AH</v>
      </c>
      <c r="Z503" t="str" cm="1">
        <f t="array" ref="Z503">_xlfn._xlws.FILTER(Table3[[#All],[Name]],(Table3[[#All],[Polygon]]=$A503)*(Table3[[#All],[Period]]=Z$1)*((Table3[[#All],[Variables ]]=$AF$3)+(Table3[[#All],[Variables ]]=$AF$2)+(Table3[[#All],[Variables ]]=$AF$4)),0)</f>
        <v>PCT</v>
      </c>
      <c r="AA503" t="str" cm="1">
        <f t="array" ref="AA503">_xlfn._xlws.FILTER(Table3[[#All],[Name]],(Table3[[#All],[Polygon]]=$A503)*(Table3[[#All],[Period]]=AA$1)*((Table3[[#All],[Variables ]]=$AF$3)+(Table3[[#All],[Variables ]]=$AF$2)+(Table3[[#All],[Variables ]]=$AF$4)),0)</f>
        <v>AH</v>
      </c>
      <c r="AB503" t="str" cm="1">
        <f t="array" ref="AB503">_xlfn._xlws.FILTER(Table3[[#All],[Name]],(Table3[[#All],[Polygon]]=$A503)*(Table3[[#All],[Period]]=AB$1)*((Table3[[#All],[Variables ]]=$AF$3)+(Table3[[#All],[Variables ]]=$AF$2)+(Table3[[#All],[Variables ]]=$AF$4)),0)</f>
        <v>AH</v>
      </c>
      <c r="AC503" cm="1">
        <f t="array" ref="AC503">_xlfn._xlws.FILTER(Table3[[#All],[Name]],(Table3[[#All],[Polygon]]=$A503)*(Table3[[#All],[Period]]=AC$1)*((Table3[[#All],[Variables ]]=$AF$3)+(Table3[[#All],[Variables ]]=$AF$2)+(Table3[[#All],[Variables ]]=$AF$4)),0)</f>
        <v>0</v>
      </c>
      <c r="AD503" cm="1">
        <f t="array" ref="AD503">_xlfn._xlws.FILTER(Table3[[#All],[Name]],(Table3[[#All],[Polygon]]=$A503)*(Table3[[#All],[Period]]=AD$1)*((Table3[[#All],[Variables ]]=$AF$3)+(Table3[[#All],[Variables ]]=$AF$2)+(Table3[[#All],[Variables ]]=$AF$4)),0)</f>
        <v>0</v>
      </c>
    </row>
    <row r="504" spans="1:30" x14ac:dyDescent="0.35">
      <c r="A504" s="5">
        <v>50</v>
      </c>
      <c r="B504" s="6" t="s">
        <v>1732</v>
      </c>
      <c r="C504" s="8">
        <v>14.44762008</v>
      </c>
      <c r="D504" s="6" t="s">
        <v>1466</v>
      </c>
      <c r="E504" s="6">
        <v>0</v>
      </c>
      <c r="F504" s="6">
        <v>4</v>
      </c>
      <c r="G504" s="6">
        <v>5</v>
      </c>
      <c r="H504" s="6"/>
      <c r="I504" s="6">
        <v>0</v>
      </c>
      <c r="J504" s="6">
        <v>0</v>
      </c>
      <c r="K504" s="6" t="s">
        <v>1362</v>
      </c>
      <c r="L504" s="6">
        <v>37</v>
      </c>
      <c r="M504" s="6">
        <v>37</v>
      </c>
      <c r="N504" s="6">
        <v>4.4005282880000003</v>
      </c>
      <c r="O504" s="9">
        <v>4.3899999999999997</v>
      </c>
      <c r="P504" cm="1">
        <f t="array" ref="P504">_xlfn._xlws.FILTER(Table3[[#All],[Name]],(Table3[[#All],[Polygon]]=$A504)*(Table3[[#All],[Period]]=P$1)*((Table3[[#All],[Variables ]]=$AF$3)+(Table3[[#All],[Variables ]]=$AF$2)+(Table3[[#All],[Variables ]]=$AF$4)),0)</f>
        <v>0</v>
      </c>
      <c r="Q504" t="str" cm="1">
        <f t="array" ref="Q504">_xlfn._xlws.FILTER(Table3[[#All],[Name]],(Table3[[#All],[Polygon]]=$A504)*(Table3[[#All],[Period]]=Q$1)*((Table3[[#All],[Variables ]]=$AF$3)+(Table3[[#All],[Variables ]]=$AF$2)+(Table3[[#All],[Variables ]]=$AF$4)),0)</f>
        <v>AH</v>
      </c>
      <c r="R504" cm="1">
        <f t="array" ref="R504">_xlfn._xlws.FILTER(Table3[[#All],[Name]],(Table3[[#All],[Polygon]]=$A504)*(Table3[[#All],[Period]]=R$1)*((Table3[[#All],[Variables ]]=$AF$3)+(Table3[[#All],[Variables ]]=$AF$2)+(Table3[[#All],[Variables ]]=$AF$4)),0)</f>
        <v>0</v>
      </c>
      <c r="S504" cm="1">
        <f t="array" ref="S504">_xlfn._xlws.FILTER(Table3[[#All],[Name]],(Table3[[#All],[Polygon]]=$A504)*(Table3[[#All],[Period]]=S$1)*((Table3[[#All],[Variables ]]=$AF$3)+(Table3[[#All],[Variables ]]=$AF$2)+(Table3[[#All],[Variables ]]=$AF$4)),0)</f>
        <v>0</v>
      </c>
      <c r="T504" cm="1">
        <f t="array" ref="T504">_xlfn._xlws.FILTER(Table3[[#All],[Name]],(Table3[[#All],[Polygon]]=$A504)*(Table3[[#All],[Period]]=T$1)*((Table3[[#All],[Variables ]]=$AF$3)+(Table3[[#All],[Variables ]]=$AF$2)+(Table3[[#All],[Variables ]]=$AF$4)),0)</f>
        <v>0</v>
      </c>
      <c r="U504" cm="1">
        <f t="array" ref="U504">_xlfn._xlws.FILTER(Table3[[#All],[Name]],(Table3[[#All],[Polygon]]=$A504)*(Table3[[#All],[Period]]=U$1)*((Table3[[#All],[Variables ]]=$AF$3)+(Table3[[#All],[Variables ]]=$AF$2)+(Table3[[#All],[Variables ]]=$AF$4)),0)</f>
        <v>0</v>
      </c>
      <c r="V504" cm="1">
        <f t="array" ref="V504">_xlfn._xlws.FILTER(Table3[[#All],[Name]],(Table3[[#All],[Polygon]]=$A504)*(Table3[[#All],[Period]]=V$1)*((Table3[[#All],[Variables ]]=$AF$3)+(Table3[[#All],[Variables ]]=$AF$2)+(Table3[[#All],[Variables ]]=$AF$4)),0)</f>
        <v>0</v>
      </c>
      <c r="W504" t="str" cm="1">
        <f t="array" ref="W504">_xlfn._xlws.FILTER(Table3[[#All],[Name]],(Table3[[#All],[Polygon]]=$A504)*(Table3[[#All],[Period]]=W$1)*((Table3[[#All],[Variables ]]=$AF$3)+(Table3[[#All],[Variables ]]=$AF$2)+(Table3[[#All],[Variables ]]=$AF$4)),0)</f>
        <v>H</v>
      </c>
      <c r="X504" t="str" cm="1">
        <f t="array" ref="X504">_xlfn._xlws.FILTER(Table3[[#All],[Name]],(Table3[[#All],[Polygon]]=$A504)*(Table3[[#All],[Period]]=X$1)*((Table3[[#All],[Variables ]]=$AF$3)+(Table3[[#All],[Variables ]]=$AF$2)+(Table3[[#All],[Variables ]]=$AF$4)),0)</f>
        <v>AH</v>
      </c>
      <c r="Y504" t="str" cm="1">
        <f t="array" ref="Y504">_xlfn._xlws.FILTER(Table3[[#All],[Name]],(Table3[[#All],[Polygon]]=$A504)*(Table3[[#All],[Period]]=Y$1)*((Table3[[#All],[Variables ]]=$AF$3)+(Table3[[#All],[Variables ]]=$AF$2)+(Table3[[#All],[Variables ]]=$AF$4)),0)</f>
        <v>AH</v>
      </c>
      <c r="Z504" t="str" cm="1">
        <f t="array" ref="Z504">_xlfn._xlws.FILTER(Table3[[#All],[Name]],(Table3[[#All],[Polygon]]=$A504)*(Table3[[#All],[Period]]=Z$1)*((Table3[[#All],[Variables ]]=$AF$3)+(Table3[[#All],[Variables ]]=$AF$2)+(Table3[[#All],[Variables ]]=$AF$4)),0)</f>
        <v>PCT</v>
      </c>
      <c r="AA504" t="str" cm="1">
        <f t="array" ref="AA504">_xlfn._xlws.FILTER(Table3[[#All],[Name]],(Table3[[#All],[Polygon]]=$A504)*(Table3[[#All],[Period]]=AA$1)*((Table3[[#All],[Variables ]]=$AF$3)+(Table3[[#All],[Variables ]]=$AF$2)+(Table3[[#All],[Variables ]]=$AF$4)),0)</f>
        <v>AH</v>
      </c>
      <c r="AB504" t="str" cm="1">
        <f t="array" ref="AB504">_xlfn._xlws.FILTER(Table3[[#All],[Name]],(Table3[[#All],[Polygon]]=$A504)*(Table3[[#All],[Period]]=AB$1)*((Table3[[#All],[Variables ]]=$AF$3)+(Table3[[#All],[Variables ]]=$AF$2)+(Table3[[#All],[Variables ]]=$AF$4)),0)</f>
        <v>AH</v>
      </c>
      <c r="AC504" cm="1">
        <f t="array" ref="AC504">_xlfn._xlws.FILTER(Table3[[#All],[Name]],(Table3[[#All],[Polygon]]=$A504)*(Table3[[#All],[Period]]=AC$1)*((Table3[[#All],[Variables ]]=$AF$3)+(Table3[[#All],[Variables ]]=$AF$2)+(Table3[[#All],[Variables ]]=$AF$4)),0)</f>
        <v>0</v>
      </c>
      <c r="AD504" cm="1">
        <f t="array" ref="AD504">_xlfn._xlws.FILTER(Table3[[#All],[Name]],(Table3[[#All],[Polygon]]=$A504)*(Table3[[#All],[Period]]=AD$1)*((Table3[[#All],[Variables ]]=$AF$3)+(Table3[[#All],[Variables ]]=$AF$2)+(Table3[[#All],[Variables ]]=$AF$4)),0)</f>
        <v>0</v>
      </c>
    </row>
    <row r="505" spans="1:30" x14ac:dyDescent="0.35">
      <c r="A505" s="3">
        <v>50</v>
      </c>
      <c r="B505" s="4" t="s">
        <v>1732</v>
      </c>
      <c r="C505" s="10">
        <v>14.44762008</v>
      </c>
      <c r="D505" s="4" t="s">
        <v>1466</v>
      </c>
      <c r="E505" s="4">
        <v>0</v>
      </c>
      <c r="F505" s="4">
        <v>4</v>
      </c>
      <c r="G505" s="4">
        <v>5</v>
      </c>
      <c r="H505" s="4"/>
      <c r="I505" s="4">
        <v>0</v>
      </c>
      <c r="J505" s="4">
        <v>0</v>
      </c>
      <c r="K505" s="4" t="s">
        <v>1362</v>
      </c>
      <c r="L505" s="4">
        <v>53</v>
      </c>
      <c r="M505" s="4">
        <v>53</v>
      </c>
      <c r="N505" s="4">
        <v>66.246111110000001</v>
      </c>
      <c r="O505" s="11">
        <v>15.856</v>
      </c>
      <c r="P505" cm="1">
        <f t="array" ref="P505">_xlfn._xlws.FILTER(Table3[[#All],[Name]],(Table3[[#All],[Polygon]]=$A505)*(Table3[[#All],[Period]]=P$1)*((Table3[[#All],[Variables ]]=$AF$3)+(Table3[[#All],[Variables ]]=$AF$2)+(Table3[[#All],[Variables ]]=$AF$4)),0)</f>
        <v>0</v>
      </c>
      <c r="Q505" t="str" cm="1">
        <f t="array" ref="Q505">_xlfn._xlws.FILTER(Table3[[#All],[Name]],(Table3[[#All],[Polygon]]=$A505)*(Table3[[#All],[Period]]=Q$1)*((Table3[[#All],[Variables ]]=$AF$3)+(Table3[[#All],[Variables ]]=$AF$2)+(Table3[[#All],[Variables ]]=$AF$4)),0)</f>
        <v>AH</v>
      </c>
      <c r="R505" cm="1">
        <f t="array" ref="R505">_xlfn._xlws.FILTER(Table3[[#All],[Name]],(Table3[[#All],[Polygon]]=$A505)*(Table3[[#All],[Period]]=R$1)*((Table3[[#All],[Variables ]]=$AF$3)+(Table3[[#All],[Variables ]]=$AF$2)+(Table3[[#All],[Variables ]]=$AF$4)),0)</f>
        <v>0</v>
      </c>
      <c r="S505" cm="1">
        <f t="array" ref="S505">_xlfn._xlws.FILTER(Table3[[#All],[Name]],(Table3[[#All],[Polygon]]=$A505)*(Table3[[#All],[Period]]=S$1)*((Table3[[#All],[Variables ]]=$AF$3)+(Table3[[#All],[Variables ]]=$AF$2)+(Table3[[#All],[Variables ]]=$AF$4)),0)</f>
        <v>0</v>
      </c>
      <c r="T505" cm="1">
        <f t="array" ref="T505">_xlfn._xlws.FILTER(Table3[[#All],[Name]],(Table3[[#All],[Polygon]]=$A505)*(Table3[[#All],[Period]]=T$1)*((Table3[[#All],[Variables ]]=$AF$3)+(Table3[[#All],[Variables ]]=$AF$2)+(Table3[[#All],[Variables ]]=$AF$4)),0)</f>
        <v>0</v>
      </c>
      <c r="U505" cm="1">
        <f t="array" ref="U505">_xlfn._xlws.FILTER(Table3[[#All],[Name]],(Table3[[#All],[Polygon]]=$A505)*(Table3[[#All],[Period]]=U$1)*((Table3[[#All],[Variables ]]=$AF$3)+(Table3[[#All],[Variables ]]=$AF$2)+(Table3[[#All],[Variables ]]=$AF$4)),0)</f>
        <v>0</v>
      </c>
      <c r="V505" cm="1">
        <f t="array" ref="V505">_xlfn._xlws.FILTER(Table3[[#All],[Name]],(Table3[[#All],[Polygon]]=$A505)*(Table3[[#All],[Period]]=V$1)*((Table3[[#All],[Variables ]]=$AF$3)+(Table3[[#All],[Variables ]]=$AF$2)+(Table3[[#All],[Variables ]]=$AF$4)),0)</f>
        <v>0</v>
      </c>
      <c r="W505" t="str" cm="1">
        <f t="array" ref="W505">_xlfn._xlws.FILTER(Table3[[#All],[Name]],(Table3[[#All],[Polygon]]=$A505)*(Table3[[#All],[Period]]=W$1)*((Table3[[#All],[Variables ]]=$AF$3)+(Table3[[#All],[Variables ]]=$AF$2)+(Table3[[#All],[Variables ]]=$AF$4)),0)</f>
        <v>H</v>
      </c>
      <c r="X505" t="str" cm="1">
        <f t="array" ref="X505">_xlfn._xlws.FILTER(Table3[[#All],[Name]],(Table3[[#All],[Polygon]]=$A505)*(Table3[[#All],[Period]]=X$1)*((Table3[[#All],[Variables ]]=$AF$3)+(Table3[[#All],[Variables ]]=$AF$2)+(Table3[[#All],[Variables ]]=$AF$4)),0)</f>
        <v>AH</v>
      </c>
      <c r="Y505" t="str" cm="1">
        <f t="array" ref="Y505">_xlfn._xlws.FILTER(Table3[[#All],[Name]],(Table3[[#All],[Polygon]]=$A505)*(Table3[[#All],[Period]]=Y$1)*((Table3[[#All],[Variables ]]=$AF$3)+(Table3[[#All],[Variables ]]=$AF$2)+(Table3[[#All],[Variables ]]=$AF$4)),0)</f>
        <v>AH</v>
      </c>
      <c r="Z505" t="str" cm="1">
        <f t="array" ref="Z505">_xlfn._xlws.FILTER(Table3[[#All],[Name]],(Table3[[#All],[Polygon]]=$A505)*(Table3[[#All],[Period]]=Z$1)*((Table3[[#All],[Variables ]]=$AF$3)+(Table3[[#All],[Variables ]]=$AF$2)+(Table3[[#All],[Variables ]]=$AF$4)),0)</f>
        <v>PCT</v>
      </c>
      <c r="AA505" t="str" cm="1">
        <f t="array" ref="AA505">_xlfn._xlws.FILTER(Table3[[#All],[Name]],(Table3[[#All],[Polygon]]=$A505)*(Table3[[#All],[Period]]=AA$1)*((Table3[[#All],[Variables ]]=$AF$3)+(Table3[[#All],[Variables ]]=$AF$2)+(Table3[[#All],[Variables ]]=$AF$4)),0)</f>
        <v>AH</v>
      </c>
      <c r="AB505" t="str" cm="1">
        <f t="array" ref="AB505">_xlfn._xlws.FILTER(Table3[[#All],[Name]],(Table3[[#All],[Polygon]]=$A505)*(Table3[[#All],[Period]]=AB$1)*((Table3[[#All],[Variables ]]=$AF$3)+(Table3[[#All],[Variables ]]=$AF$2)+(Table3[[#All],[Variables ]]=$AF$4)),0)</f>
        <v>AH</v>
      </c>
      <c r="AC505" cm="1">
        <f t="array" ref="AC505">_xlfn._xlws.FILTER(Table3[[#All],[Name]],(Table3[[#All],[Polygon]]=$A505)*(Table3[[#All],[Period]]=AC$1)*((Table3[[#All],[Variables ]]=$AF$3)+(Table3[[#All],[Variables ]]=$AF$2)+(Table3[[#All],[Variables ]]=$AF$4)),0)</f>
        <v>0</v>
      </c>
      <c r="AD505" cm="1">
        <f t="array" ref="AD505">_xlfn._xlws.FILTER(Table3[[#All],[Name]],(Table3[[#All],[Polygon]]=$A505)*(Table3[[#All],[Period]]=AD$1)*((Table3[[#All],[Variables ]]=$AF$3)+(Table3[[#All],[Variables ]]=$AF$2)+(Table3[[#All],[Variables ]]=$AF$4)),0)</f>
        <v>0</v>
      </c>
    </row>
    <row r="506" spans="1:30" x14ac:dyDescent="0.35">
      <c r="A506" s="5">
        <v>50</v>
      </c>
      <c r="B506" s="6" t="s">
        <v>1732</v>
      </c>
      <c r="C506" s="8">
        <v>14.44762008</v>
      </c>
      <c r="D506" s="6" t="s">
        <v>1466</v>
      </c>
      <c r="E506" s="6">
        <v>0</v>
      </c>
      <c r="F506" s="6">
        <v>4</v>
      </c>
      <c r="G506" s="6">
        <v>5</v>
      </c>
      <c r="H506" s="6"/>
      <c r="I506" s="6">
        <v>0</v>
      </c>
      <c r="J506" s="6">
        <v>0</v>
      </c>
      <c r="K506" s="6" t="s">
        <v>1362</v>
      </c>
      <c r="L506" s="6">
        <v>50</v>
      </c>
      <c r="M506" s="6">
        <v>50</v>
      </c>
      <c r="N506" s="6">
        <v>14.44762008</v>
      </c>
      <c r="O506" s="9">
        <v>14.448</v>
      </c>
      <c r="P506" cm="1">
        <f t="array" ref="P506">_xlfn._xlws.FILTER(Table3[[#All],[Name]],(Table3[[#All],[Polygon]]=$A506)*(Table3[[#All],[Period]]=P$1)*((Table3[[#All],[Variables ]]=$AF$3)+(Table3[[#All],[Variables ]]=$AF$2)+(Table3[[#All],[Variables ]]=$AF$4)),0)</f>
        <v>0</v>
      </c>
      <c r="Q506" t="str" cm="1">
        <f t="array" ref="Q506">_xlfn._xlws.FILTER(Table3[[#All],[Name]],(Table3[[#All],[Polygon]]=$A506)*(Table3[[#All],[Period]]=Q$1)*((Table3[[#All],[Variables ]]=$AF$3)+(Table3[[#All],[Variables ]]=$AF$2)+(Table3[[#All],[Variables ]]=$AF$4)),0)</f>
        <v>AH</v>
      </c>
      <c r="R506" cm="1">
        <f t="array" ref="R506">_xlfn._xlws.FILTER(Table3[[#All],[Name]],(Table3[[#All],[Polygon]]=$A506)*(Table3[[#All],[Period]]=R$1)*((Table3[[#All],[Variables ]]=$AF$3)+(Table3[[#All],[Variables ]]=$AF$2)+(Table3[[#All],[Variables ]]=$AF$4)),0)</f>
        <v>0</v>
      </c>
      <c r="S506" cm="1">
        <f t="array" ref="S506">_xlfn._xlws.FILTER(Table3[[#All],[Name]],(Table3[[#All],[Polygon]]=$A506)*(Table3[[#All],[Period]]=S$1)*((Table3[[#All],[Variables ]]=$AF$3)+(Table3[[#All],[Variables ]]=$AF$2)+(Table3[[#All],[Variables ]]=$AF$4)),0)</f>
        <v>0</v>
      </c>
      <c r="T506" cm="1">
        <f t="array" ref="T506">_xlfn._xlws.FILTER(Table3[[#All],[Name]],(Table3[[#All],[Polygon]]=$A506)*(Table3[[#All],[Period]]=T$1)*((Table3[[#All],[Variables ]]=$AF$3)+(Table3[[#All],[Variables ]]=$AF$2)+(Table3[[#All],[Variables ]]=$AF$4)),0)</f>
        <v>0</v>
      </c>
      <c r="U506" cm="1">
        <f t="array" ref="U506">_xlfn._xlws.FILTER(Table3[[#All],[Name]],(Table3[[#All],[Polygon]]=$A506)*(Table3[[#All],[Period]]=U$1)*((Table3[[#All],[Variables ]]=$AF$3)+(Table3[[#All],[Variables ]]=$AF$2)+(Table3[[#All],[Variables ]]=$AF$4)),0)</f>
        <v>0</v>
      </c>
      <c r="V506" cm="1">
        <f t="array" ref="V506">_xlfn._xlws.FILTER(Table3[[#All],[Name]],(Table3[[#All],[Polygon]]=$A506)*(Table3[[#All],[Period]]=V$1)*((Table3[[#All],[Variables ]]=$AF$3)+(Table3[[#All],[Variables ]]=$AF$2)+(Table3[[#All],[Variables ]]=$AF$4)),0)</f>
        <v>0</v>
      </c>
      <c r="W506" t="str" cm="1">
        <f t="array" ref="W506">_xlfn._xlws.FILTER(Table3[[#All],[Name]],(Table3[[#All],[Polygon]]=$A506)*(Table3[[#All],[Period]]=W$1)*((Table3[[#All],[Variables ]]=$AF$3)+(Table3[[#All],[Variables ]]=$AF$2)+(Table3[[#All],[Variables ]]=$AF$4)),0)</f>
        <v>H</v>
      </c>
      <c r="X506" t="str" cm="1">
        <f t="array" ref="X506">_xlfn._xlws.FILTER(Table3[[#All],[Name]],(Table3[[#All],[Polygon]]=$A506)*(Table3[[#All],[Period]]=X$1)*((Table3[[#All],[Variables ]]=$AF$3)+(Table3[[#All],[Variables ]]=$AF$2)+(Table3[[#All],[Variables ]]=$AF$4)),0)</f>
        <v>AH</v>
      </c>
      <c r="Y506" t="str" cm="1">
        <f t="array" ref="Y506">_xlfn._xlws.FILTER(Table3[[#All],[Name]],(Table3[[#All],[Polygon]]=$A506)*(Table3[[#All],[Period]]=Y$1)*((Table3[[#All],[Variables ]]=$AF$3)+(Table3[[#All],[Variables ]]=$AF$2)+(Table3[[#All],[Variables ]]=$AF$4)),0)</f>
        <v>AH</v>
      </c>
      <c r="Z506" t="str" cm="1">
        <f t="array" ref="Z506">_xlfn._xlws.FILTER(Table3[[#All],[Name]],(Table3[[#All],[Polygon]]=$A506)*(Table3[[#All],[Period]]=Z$1)*((Table3[[#All],[Variables ]]=$AF$3)+(Table3[[#All],[Variables ]]=$AF$2)+(Table3[[#All],[Variables ]]=$AF$4)),0)</f>
        <v>PCT</v>
      </c>
      <c r="AA506" t="str" cm="1">
        <f t="array" ref="AA506">_xlfn._xlws.FILTER(Table3[[#All],[Name]],(Table3[[#All],[Polygon]]=$A506)*(Table3[[#All],[Period]]=AA$1)*((Table3[[#All],[Variables ]]=$AF$3)+(Table3[[#All],[Variables ]]=$AF$2)+(Table3[[#All],[Variables ]]=$AF$4)),0)</f>
        <v>AH</v>
      </c>
      <c r="AB506" t="str" cm="1">
        <f t="array" ref="AB506">_xlfn._xlws.FILTER(Table3[[#All],[Name]],(Table3[[#All],[Polygon]]=$A506)*(Table3[[#All],[Period]]=AB$1)*((Table3[[#All],[Variables ]]=$AF$3)+(Table3[[#All],[Variables ]]=$AF$2)+(Table3[[#All],[Variables ]]=$AF$4)),0)</f>
        <v>AH</v>
      </c>
      <c r="AC506" cm="1">
        <f t="array" ref="AC506">_xlfn._xlws.FILTER(Table3[[#All],[Name]],(Table3[[#All],[Polygon]]=$A506)*(Table3[[#All],[Period]]=AC$1)*((Table3[[#All],[Variables ]]=$AF$3)+(Table3[[#All],[Variables ]]=$AF$2)+(Table3[[#All],[Variables ]]=$AF$4)),0)</f>
        <v>0</v>
      </c>
      <c r="AD506" cm="1">
        <f t="array" ref="AD506">_xlfn._xlws.FILTER(Table3[[#All],[Name]],(Table3[[#All],[Polygon]]=$A506)*(Table3[[#All],[Period]]=AD$1)*((Table3[[#All],[Variables ]]=$AF$3)+(Table3[[#All],[Variables ]]=$AF$2)+(Table3[[#All],[Variables ]]=$AF$4)),0)</f>
        <v>0</v>
      </c>
    </row>
    <row r="507" spans="1:30" x14ac:dyDescent="0.35">
      <c r="A507" s="3">
        <v>50</v>
      </c>
      <c r="B507" s="4" t="s">
        <v>1732</v>
      </c>
      <c r="C507" s="10">
        <v>14.44762008</v>
      </c>
      <c r="D507" s="4" t="s">
        <v>1466</v>
      </c>
      <c r="E507" s="4">
        <v>0</v>
      </c>
      <c r="F507" s="4">
        <v>4</v>
      </c>
      <c r="G507" s="4">
        <v>5</v>
      </c>
      <c r="H507" s="4"/>
      <c r="I507" s="4">
        <v>0</v>
      </c>
      <c r="J507" s="4">
        <v>0</v>
      </c>
      <c r="K507" s="4" t="s">
        <v>1362</v>
      </c>
      <c r="L507" s="4">
        <v>770</v>
      </c>
      <c r="M507" s="4">
        <v>770</v>
      </c>
      <c r="N507" s="4">
        <v>48.209431600000002</v>
      </c>
      <c r="O507" s="11">
        <v>10.45</v>
      </c>
      <c r="P507" cm="1">
        <f t="array" ref="P507">_xlfn._xlws.FILTER(Table3[[#All],[Name]],(Table3[[#All],[Polygon]]=$A507)*(Table3[[#All],[Period]]=P$1)*((Table3[[#All],[Variables ]]=$AF$3)+(Table3[[#All],[Variables ]]=$AF$2)+(Table3[[#All],[Variables ]]=$AF$4)),0)</f>
        <v>0</v>
      </c>
      <c r="Q507" t="str" cm="1">
        <f t="array" ref="Q507">_xlfn._xlws.FILTER(Table3[[#All],[Name]],(Table3[[#All],[Polygon]]=$A507)*(Table3[[#All],[Period]]=Q$1)*((Table3[[#All],[Variables ]]=$AF$3)+(Table3[[#All],[Variables ]]=$AF$2)+(Table3[[#All],[Variables ]]=$AF$4)),0)</f>
        <v>AH</v>
      </c>
      <c r="R507" cm="1">
        <f t="array" ref="R507">_xlfn._xlws.FILTER(Table3[[#All],[Name]],(Table3[[#All],[Polygon]]=$A507)*(Table3[[#All],[Period]]=R$1)*((Table3[[#All],[Variables ]]=$AF$3)+(Table3[[#All],[Variables ]]=$AF$2)+(Table3[[#All],[Variables ]]=$AF$4)),0)</f>
        <v>0</v>
      </c>
      <c r="S507" cm="1">
        <f t="array" ref="S507">_xlfn._xlws.FILTER(Table3[[#All],[Name]],(Table3[[#All],[Polygon]]=$A507)*(Table3[[#All],[Period]]=S$1)*((Table3[[#All],[Variables ]]=$AF$3)+(Table3[[#All],[Variables ]]=$AF$2)+(Table3[[#All],[Variables ]]=$AF$4)),0)</f>
        <v>0</v>
      </c>
      <c r="T507" cm="1">
        <f t="array" ref="T507">_xlfn._xlws.FILTER(Table3[[#All],[Name]],(Table3[[#All],[Polygon]]=$A507)*(Table3[[#All],[Period]]=T$1)*((Table3[[#All],[Variables ]]=$AF$3)+(Table3[[#All],[Variables ]]=$AF$2)+(Table3[[#All],[Variables ]]=$AF$4)),0)</f>
        <v>0</v>
      </c>
      <c r="U507" cm="1">
        <f t="array" ref="U507">_xlfn._xlws.FILTER(Table3[[#All],[Name]],(Table3[[#All],[Polygon]]=$A507)*(Table3[[#All],[Period]]=U$1)*((Table3[[#All],[Variables ]]=$AF$3)+(Table3[[#All],[Variables ]]=$AF$2)+(Table3[[#All],[Variables ]]=$AF$4)),0)</f>
        <v>0</v>
      </c>
      <c r="V507" cm="1">
        <f t="array" ref="V507">_xlfn._xlws.FILTER(Table3[[#All],[Name]],(Table3[[#All],[Polygon]]=$A507)*(Table3[[#All],[Period]]=V$1)*((Table3[[#All],[Variables ]]=$AF$3)+(Table3[[#All],[Variables ]]=$AF$2)+(Table3[[#All],[Variables ]]=$AF$4)),0)</f>
        <v>0</v>
      </c>
      <c r="W507" t="str" cm="1">
        <f t="array" ref="W507">_xlfn._xlws.FILTER(Table3[[#All],[Name]],(Table3[[#All],[Polygon]]=$A507)*(Table3[[#All],[Period]]=W$1)*((Table3[[#All],[Variables ]]=$AF$3)+(Table3[[#All],[Variables ]]=$AF$2)+(Table3[[#All],[Variables ]]=$AF$4)),0)</f>
        <v>H</v>
      </c>
      <c r="X507" t="str" cm="1">
        <f t="array" ref="X507">_xlfn._xlws.FILTER(Table3[[#All],[Name]],(Table3[[#All],[Polygon]]=$A507)*(Table3[[#All],[Period]]=X$1)*((Table3[[#All],[Variables ]]=$AF$3)+(Table3[[#All],[Variables ]]=$AF$2)+(Table3[[#All],[Variables ]]=$AF$4)),0)</f>
        <v>AH</v>
      </c>
      <c r="Y507" t="str" cm="1">
        <f t="array" ref="Y507">_xlfn._xlws.FILTER(Table3[[#All],[Name]],(Table3[[#All],[Polygon]]=$A507)*(Table3[[#All],[Period]]=Y$1)*((Table3[[#All],[Variables ]]=$AF$3)+(Table3[[#All],[Variables ]]=$AF$2)+(Table3[[#All],[Variables ]]=$AF$4)),0)</f>
        <v>AH</v>
      </c>
      <c r="Z507" t="str" cm="1">
        <f t="array" ref="Z507">_xlfn._xlws.FILTER(Table3[[#All],[Name]],(Table3[[#All],[Polygon]]=$A507)*(Table3[[#All],[Period]]=Z$1)*((Table3[[#All],[Variables ]]=$AF$3)+(Table3[[#All],[Variables ]]=$AF$2)+(Table3[[#All],[Variables ]]=$AF$4)),0)</f>
        <v>PCT</v>
      </c>
      <c r="AA507" t="str" cm="1">
        <f t="array" ref="AA507">_xlfn._xlws.FILTER(Table3[[#All],[Name]],(Table3[[#All],[Polygon]]=$A507)*(Table3[[#All],[Period]]=AA$1)*((Table3[[#All],[Variables ]]=$AF$3)+(Table3[[#All],[Variables ]]=$AF$2)+(Table3[[#All],[Variables ]]=$AF$4)),0)</f>
        <v>AH</v>
      </c>
      <c r="AB507" t="str" cm="1">
        <f t="array" ref="AB507">_xlfn._xlws.FILTER(Table3[[#All],[Name]],(Table3[[#All],[Polygon]]=$A507)*(Table3[[#All],[Period]]=AB$1)*((Table3[[#All],[Variables ]]=$AF$3)+(Table3[[#All],[Variables ]]=$AF$2)+(Table3[[#All],[Variables ]]=$AF$4)),0)</f>
        <v>AH</v>
      </c>
      <c r="AC507" cm="1">
        <f t="array" ref="AC507">_xlfn._xlws.FILTER(Table3[[#All],[Name]],(Table3[[#All],[Polygon]]=$A507)*(Table3[[#All],[Period]]=AC$1)*((Table3[[#All],[Variables ]]=$AF$3)+(Table3[[#All],[Variables ]]=$AF$2)+(Table3[[#All],[Variables ]]=$AF$4)),0)</f>
        <v>0</v>
      </c>
      <c r="AD507" cm="1">
        <f t="array" ref="AD507">_xlfn._xlws.FILTER(Table3[[#All],[Name]],(Table3[[#All],[Polygon]]=$A507)*(Table3[[#All],[Period]]=AD$1)*((Table3[[#All],[Variables ]]=$AF$3)+(Table3[[#All],[Variables ]]=$AF$2)+(Table3[[#All],[Variables ]]=$AF$4)),0)</f>
        <v>0</v>
      </c>
    </row>
    <row r="508" spans="1:30" x14ac:dyDescent="0.35">
      <c r="A508" s="5">
        <v>50</v>
      </c>
      <c r="B508" s="6" t="s">
        <v>1732</v>
      </c>
      <c r="C508" s="8">
        <v>14.44762008</v>
      </c>
      <c r="D508" s="6" t="s">
        <v>1466</v>
      </c>
      <c r="E508" s="6">
        <v>0</v>
      </c>
      <c r="F508" s="6">
        <v>4</v>
      </c>
      <c r="G508" s="6">
        <v>5</v>
      </c>
      <c r="H508" s="6"/>
      <c r="I508" s="6">
        <v>0</v>
      </c>
      <c r="J508" s="6">
        <v>0</v>
      </c>
      <c r="K508" s="6" t="s">
        <v>1362</v>
      </c>
      <c r="L508" s="6">
        <v>776</v>
      </c>
      <c r="M508" s="6">
        <v>776</v>
      </c>
      <c r="N508" s="6">
        <v>48.388616759999998</v>
      </c>
      <c r="O508" s="9">
        <v>10.45</v>
      </c>
      <c r="P508" cm="1">
        <f t="array" ref="P508">_xlfn._xlws.FILTER(Table3[[#All],[Name]],(Table3[[#All],[Polygon]]=$A508)*(Table3[[#All],[Period]]=P$1)*((Table3[[#All],[Variables ]]=$AF$3)+(Table3[[#All],[Variables ]]=$AF$2)+(Table3[[#All],[Variables ]]=$AF$4)),0)</f>
        <v>0</v>
      </c>
      <c r="Q508" t="str" cm="1">
        <f t="array" ref="Q508">_xlfn._xlws.FILTER(Table3[[#All],[Name]],(Table3[[#All],[Polygon]]=$A508)*(Table3[[#All],[Period]]=Q$1)*((Table3[[#All],[Variables ]]=$AF$3)+(Table3[[#All],[Variables ]]=$AF$2)+(Table3[[#All],[Variables ]]=$AF$4)),0)</f>
        <v>AH</v>
      </c>
      <c r="R508" cm="1">
        <f t="array" ref="R508">_xlfn._xlws.FILTER(Table3[[#All],[Name]],(Table3[[#All],[Polygon]]=$A508)*(Table3[[#All],[Period]]=R$1)*((Table3[[#All],[Variables ]]=$AF$3)+(Table3[[#All],[Variables ]]=$AF$2)+(Table3[[#All],[Variables ]]=$AF$4)),0)</f>
        <v>0</v>
      </c>
      <c r="S508" cm="1">
        <f t="array" ref="S508">_xlfn._xlws.FILTER(Table3[[#All],[Name]],(Table3[[#All],[Polygon]]=$A508)*(Table3[[#All],[Period]]=S$1)*((Table3[[#All],[Variables ]]=$AF$3)+(Table3[[#All],[Variables ]]=$AF$2)+(Table3[[#All],[Variables ]]=$AF$4)),0)</f>
        <v>0</v>
      </c>
      <c r="T508" cm="1">
        <f t="array" ref="T508">_xlfn._xlws.FILTER(Table3[[#All],[Name]],(Table3[[#All],[Polygon]]=$A508)*(Table3[[#All],[Period]]=T$1)*((Table3[[#All],[Variables ]]=$AF$3)+(Table3[[#All],[Variables ]]=$AF$2)+(Table3[[#All],[Variables ]]=$AF$4)),0)</f>
        <v>0</v>
      </c>
      <c r="U508" cm="1">
        <f t="array" ref="U508">_xlfn._xlws.FILTER(Table3[[#All],[Name]],(Table3[[#All],[Polygon]]=$A508)*(Table3[[#All],[Period]]=U$1)*((Table3[[#All],[Variables ]]=$AF$3)+(Table3[[#All],[Variables ]]=$AF$2)+(Table3[[#All],[Variables ]]=$AF$4)),0)</f>
        <v>0</v>
      </c>
      <c r="V508" cm="1">
        <f t="array" ref="V508">_xlfn._xlws.FILTER(Table3[[#All],[Name]],(Table3[[#All],[Polygon]]=$A508)*(Table3[[#All],[Period]]=V$1)*((Table3[[#All],[Variables ]]=$AF$3)+(Table3[[#All],[Variables ]]=$AF$2)+(Table3[[#All],[Variables ]]=$AF$4)),0)</f>
        <v>0</v>
      </c>
      <c r="W508" t="str" cm="1">
        <f t="array" ref="W508">_xlfn._xlws.FILTER(Table3[[#All],[Name]],(Table3[[#All],[Polygon]]=$A508)*(Table3[[#All],[Period]]=W$1)*((Table3[[#All],[Variables ]]=$AF$3)+(Table3[[#All],[Variables ]]=$AF$2)+(Table3[[#All],[Variables ]]=$AF$4)),0)</f>
        <v>H</v>
      </c>
      <c r="X508" t="str" cm="1">
        <f t="array" ref="X508">_xlfn._xlws.FILTER(Table3[[#All],[Name]],(Table3[[#All],[Polygon]]=$A508)*(Table3[[#All],[Period]]=X$1)*((Table3[[#All],[Variables ]]=$AF$3)+(Table3[[#All],[Variables ]]=$AF$2)+(Table3[[#All],[Variables ]]=$AF$4)),0)</f>
        <v>AH</v>
      </c>
      <c r="Y508" t="str" cm="1">
        <f t="array" ref="Y508">_xlfn._xlws.FILTER(Table3[[#All],[Name]],(Table3[[#All],[Polygon]]=$A508)*(Table3[[#All],[Period]]=Y$1)*((Table3[[#All],[Variables ]]=$AF$3)+(Table3[[#All],[Variables ]]=$AF$2)+(Table3[[#All],[Variables ]]=$AF$4)),0)</f>
        <v>AH</v>
      </c>
      <c r="Z508" t="str" cm="1">
        <f t="array" ref="Z508">_xlfn._xlws.FILTER(Table3[[#All],[Name]],(Table3[[#All],[Polygon]]=$A508)*(Table3[[#All],[Period]]=Z$1)*((Table3[[#All],[Variables ]]=$AF$3)+(Table3[[#All],[Variables ]]=$AF$2)+(Table3[[#All],[Variables ]]=$AF$4)),0)</f>
        <v>PCT</v>
      </c>
      <c r="AA508" t="str" cm="1">
        <f t="array" ref="AA508">_xlfn._xlws.FILTER(Table3[[#All],[Name]],(Table3[[#All],[Polygon]]=$A508)*(Table3[[#All],[Period]]=AA$1)*((Table3[[#All],[Variables ]]=$AF$3)+(Table3[[#All],[Variables ]]=$AF$2)+(Table3[[#All],[Variables ]]=$AF$4)),0)</f>
        <v>AH</v>
      </c>
      <c r="AB508" t="str" cm="1">
        <f t="array" ref="AB508">_xlfn._xlws.FILTER(Table3[[#All],[Name]],(Table3[[#All],[Polygon]]=$A508)*(Table3[[#All],[Period]]=AB$1)*((Table3[[#All],[Variables ]]=$AF$3)+(Table3[[#All],[Variables ]]=$AF$2)+(Table3[[#All],[Variables ]]=$AF$4)),0)</f>
        <v>AH</v>
      </c>
      <c r="AC508" cm="1">
        <f t="array" ref="AC508">_xlfn._xlws.FILTER(Table3[[#All],[Name]],(Table3[[#All],[Polygon]]=$A508)*(Table3[[#All],[Period]]=AC$1)*((Table3[[#All],[Variables ]]=$AF$3)+(Table3[[#All],[Variables ]]=$AF$2)+(Table3[[#All],[Variables ]]=$AF$4)),0)</f>
        <v>0</v>
      </c>
      <c r="AD508" cm="1">
        <f t="array" ref="AD508">_xlfn._xlws.FILTER(Table3[[#All],[Name]],(Table3[[#All],[Polygon]]=$A508)*(Table3[[#All],[Period]]=AD$1)*((Table3[[#All],[Variables ]]=$AF$3)+(Table3[[#All],[Variables ]]=$AF$2)+(Table3[[#All],[Variables ]]=$AF$4)),0)</f>
        <v>0</v>
      </c>
    </row>
    <row r="509" spans="1:30" x14ac:dyDescent="0.35">
      <c r="A509" s="3">
        <v>51</v>
      </c>
      <c r="B509" s="4" t="s">
        <v>1530</v>
      </c>
      <c r="C509" s="10">
        <v>2.728207625</v>
      </c>
      <c r="D509" s="4" t="s">
        <v>1361</v>
      </c>
      <c r="E509" s="4">
        <v>0</v>
      </c>
      <c r="F509" s="4">
        <v>4</v>
      </c>
      <c r="G509" s="4">
        <v>5</v>
      </c>
      <c r="H509" s="4"/>
      <c r="I509" s="4">
        <v>0</v>
      </c>
      <c r="J509" s="4">
        <v>0</v>
      </c>
      <c r="K509" s="4" t="s">
        <v>1362</v>
      </c>
      <c r="L509" s="4">
        <v>17</v>
      </c>
      <c r="M509" s="4">
        <v>0</v>
      </c>
      <c r="N509" s="4"/>
      <c r="O509" s="11">
        <v>6.0839999999999996</v>
      </c>
      <c r="P509" cm="1">
        <f t="array" ref="P509">_xlfn._xlws.FILTER(Table3[[#All],[Name]],(Table3[[#All],[Polygon]]=$A509)*(Table3[[#All],[Period]]=P$1)*((Table3[[#All],[Variables ]]=$AF$3)+(Table3[[#All],[Variables ]]=$AF$2)+(Table3[[#All],[Variables ]]=$AF$4)),0)</f>
        <v>0</v>
      </c>
      <c r="Q509" t="e" cm="1" vm="2">
        <f t="array" aca="1" ref="Q509" ca="1">_xlfn._xlws.FILTER(Table3[[#All],[Name]],(Table3[[#All],[Polygon]]=$A509)*(Table3[[#All],[Period]]=Q$1)*((Table3[[#All],[Variables ]]=$AF$3)+(Table3[[#All],[Variables ]]=$AF$2)+(Table3[[#All],[Variables ]]=$AF$4)),0)</f>
        <v>#VALUE!</v>
      </c>
      <c r="R509" t="str" cm="1">
        <f t="array" ref="R509">_xlfn._xlws.FILTER(Table3[[#All],[Name]],(Table3[[#All],[Polygon]]=$A509)*(Table3[[#All],[Period]]=R$1)*((Table3[[#All],[Variables ]]=$AF$3)+(Table3[[#All],[Variables ]]=$AF$2)+(Table3[[#All],[Variables ]]=$AF$4)),0)</f>
        <v>AH</v>
      </c>
      <c r="S509" t="str" cm="1">
        <f t="array" ref="S509">_xlfn._xlws.FILTER(Table3[[#All],[Name]],(Table3[[#All],[Polygon]]=$A509)*(Table3[[#All],[Period]]=S$1)*((Table3[[#All],[Variables ]]=$AF$3)+(Table3[[#All],[Variables ]]=$AF$2)+(Table3[[#All],[Variables ]]=$AF$4)),0)</f>
        <v>AH</v>
      </c>
      <c r="T509" cm="1">
        <f t="array" ref="T509">_xlfn._xlws.FILTER(Table3[[#All],[Name]],(Table3[[#All],[Polygon]]=$A509)*(Table3[[#All],[Period]]=T$1)*((Table3[[#All],[Variables ]]=$AF$3)+(Table3[[#All],[Variables ]]=$AF$2)+(Table3[[#All],[Variables ]]=$AF$4)),0)</f>
        <v>0</v>
      </c>
      <c r="U509" t="str" cm="1">
        <f t="array" ref="U509">_xlfn._xlws.FILTER(Table3[[#All],[Name]],(Table3[[#All],[Polygon]]=$A509)*(Table3[[#All],[Period]]=U$1)*((Table3[[#All],[Variables ]]=$AF$3)+(Table3[[#All],[Variables ]]=$AF$2)+(Table3[[#All],[Variables ]]=$AF$4)),0)</f>
        <v>PCT</v>
      </c>
      <c r="V509" t="str" cm="1">
        <f t="array" ref="V509">_xlfn._xlws.FILTER(Table3[[#All],[Name]],(Table3[[#All],[Polygon]]=$A509)*(Table3[[#All],[Period]]=V$1)*((Table3[[#All],[Variables ]]=$AF$3)+(Table3[[#All],[Variables ]]=$AF$2)+(Table3[[#All],[Variables ]]=$AF$4)),0)</f>
        <v>AH</v>
      </c>
      <c r="W509" t="str" cm="1">
        <f t="array" ref="W509">_xlfn._xlws.FILTER(Table3[[#All],[Name]],(Table3[[#All],[Polygon]]=$A509)*(Table3[[#All],[Period]]=W$1)*((Table3[[#All],[Variables ]]=$AF$3)+(Table3[[#All],[Variables ]]=$AF$2)+(Table3[[#All],[Variables ]]=$AF$4)),0)</f>
        <v>AH</v>
      </c>
      <c r="X509" cm="1">
        <f t="array" ref="X509">_xlfn._xlws.FILTER(Table3[[#All],[Name]],(Table3[[#All],[Polygon]]=$A509)*(Table3[[#All],[Period]]=X$1)*((Table3[[#All],[Variables ]]=$AF$3)+(Table3[[#All],[Variables ]]=$AF$2)+(Table3[[#All],[Variables ]]=$AF$4)),0)</f>
        <v>0</v>
      </c>
      <c r="Y509" cm="1">
        <f t="array" ref="Y509">_xlfn._xlws.FILTER(Table3[[#All],[Name]],(Table3[[#All],[Polygon]]=$A509)*(Table3[[#All],[Period]]=Y$1)*((Table3[[#All],[Variables ]]=$AF$3)+(Table3[[#All],[Variables ]]=$AF$2)+(Table3[[#All],[Variables ]]=$AF$4)),0)</f>
        <v>0</v>
      </c>
      <c r="Z509" cm="1">
        <f t="array" ref="Z509">_xlfn._xlws.FILTER(Table3[[#All],[Name]],(Table3[[#All],[Polygon]]=$A509)*(Table3[[#All],[Period]]=Z$1)*((Table3[[#All],[Variables ]]=$AF$3)+(Table3[[#All],[Variables ]]=$AF$2)+(Table3[[#All],[Variables ]]=$AF$4)),0)</f>
        <v>0</v>
      </c>
      <c r="AA509" cm="1">
        <f t="array" ref="AA509">_xlfn._xlws.FILTER(Table3[[#All],[Name]],(Table3[[#All],[Polygon]]=$A509)*(Table3[[#All],[Period]]=AA$1)*((Table3[[#All],[Variables ]]=$AF$3)+(Table3[[#All],[Variables ]]=$AF$2)+(Table3[[#All],[Variables ]]=$AF$4)),0)</f>
        <v>0</v>
      </c>
      <c r="AB509" cm="1">
        <f t="array" ref="AB509">_xlfn._xlws.FILTER(Table3[[#All],[Name]],(Table3[[#All],[Polygon]]=$A509)*(Table3[[#All],[Period]]=AB$1)*((Table3[[#All],[Variables ]]=$AF$3)+(Table3[[#All],[Variables ]]=$AF$2)+(Table3[[#All],[Variables ]]=$AF$4)),0)</f>
        <v>0</v>
      </c>
      <c r="AC509" cm="1">
        <f t="array" ref="AC509">_xlfn._xlws.FILTER(Table3[[#All],[Name]],(Table3[[#All],[Polygon]]=$A509)*(Table3[[#All],[Period]]=AC$1)*((Table3[[#All],[Variables ]]=$AF$3)+(Table3[[#All],[Variables ]]=$AF$2)+(Table3[[#All],[Variables ]]=$AF$4)),0)</f>
        <v>0</v>
      </c>
      <c r="AD509" cm="1">
        <f t="array" ref="AD509">_xlfn._xlws.FILTER(Table3[[#All],[Name]],(Table3[[#All],[Polygon]]=$A509)*(Table3[[#All],[Period]]=AD$1)*((Table3[[#All],[Variables ]]=$AF$3)+(Table3[[#All],[Variables ]]=$AF$2)+(Table3[[#All],[Variables ]]=$AF$4)),0)</f>
        <v>0</v>
      </c>
    </row>
    <row r="510" spans="1:30" x14ac:dyDescent="0.35">
      <c r="A510" s="5">
        <v>51</v>
      </c>
      <c r="B510" s="6" t="s">
        <v>1530</v>
      </c>
      <c r="C510" s="8">
        <v>2.728207625</v>
      </c>
      <c r="D510" s="6" t="s">
        <v>1361</v>
      </c>
      <c r="E510" s="6">
        <v>0</v>
      </c>
      <c r="F510" s="6">
        <v>4</v>
      </c>
      <c r="G510" s="6">
        <v>5</v>
      </c>
      <c r="H510" s="6"/>
      <c r="I510" s="6">
        <v>0</v>
      </c>
      <c r="J510" s="6">
        <v>0</v>
      </c>
      <c r="K510" s="6" t="s">
        <v>1362</v>
      </c>
      <c r="L510" s="6">
        <v>18</v>
      </c>
      <c r="M510" s="6">
        <v>0</v>
      </c>
      <c r="N510" s="6"/>
      <c r="O510" s="9">
        <v>6.0839999999999996</v>
      </c>
      <c r="P510" cm="1">
        <f t="array" ref="P510">_xlfn._xlws.FILTER(Table3[[#All],[Name]],(Table3[[#All],[Polygon]]=$A510)*(Table3[[#All],[Period]]=P$1)*((Table3[[#All],[Variables ]]=$AF$3)+(Table3[[#All],[Variables ]]=$AF$2)+(Table3[[#All],[Variables ]]=$AF$4)),0)</f>
        <v>0</v>
      </c>
      <c r="Q510" t="e" cm="1" vm="2">
        <f t="array" aca="1" ref="Q510" ca="1">_xlfn._xlws.FILTER(Table3[[#All],[Name]],(Table3[[#All],[Polygon]]=$A510)*(Table3[[#All],[Period]]=Q$1)*((Table3[[#All],[Variables ]]=$AF$3)+(Table3[[#All],[Variables ]]=$AF$2)+(Table3[[#All],[Variables ]]=$AF$4)),0)</f>
        <v>#VALUE!</v>
      </c>
      <c r="R510" t="str" cm="1">
        <f t="array" ref="R510">_xlfn._xlws.FILTER(Table3[[#All],[Name]],(Table3[[#All],[Polygon]]=$A510)*(Table3[[#All],[Period]]=R$1)*((Table3[[#All],[Variables ]]=$AF$3)+(Table3[[#All],[Variables ]]=$AF$2)+(Table3[[#All],[Variables ]]=$AF$4)),0)</f>
        <v>AH</v>
      </c>
      <c r="S510" t="str" cm="1">
        <f t="array" ref="S510">_xlfn._xlws.FILTER(Table3[[#All],[Name]],(Table3[[#All],[Polygon]]=$A510)*(Table3[[#All],[Period]]=S$1)*((Table3[[#All],[Variables ]]=$AF$3)+(Table3[[#All],[Variables ]]=$AF$2)+(Table3[[#All],[Variables ]]=$AF$4)),0)</f>
        <v>AH</v>
      </c>
      <c r="T510" cm="1">
        <f t="array" ref="T510">_xlfn._xlws.FILTER(Table3[[#All],[Name]],(Table3[[#All],[Polygon]]=$A510)*(Table3[[#All],[Period]]=T$1)*((Table3[[#All],[Variables ]]=$AF$3)+(Table3[[#All],[Variables ]]=$AF$2)+(Table3[[#All],[Variables ]]=$AF$4)),0)</f>
        <v>0</v>
      </c>
      <c r="U510" t="str" cm="1">
        <f t="array" ref="U510">_xlfn._xlws.FILTER(Table3[[#All],[Name]],(Table3[[#All],[Polygon]]=$A510)*(Table3[[#All],[Period]]=U$1)*((Table3[[#All],[Variables ]]=$AF$3)+(Table3[[#All],[Variables ]]=$AF$2)+(Table3[[#All],[Variables ]]=$AF$4)),0)</f>
        <v>PCT</v>
      </c>
      <c r="V510" t="str" cm="1">
        <f t="array" ref="V510">_xlfn._xlws.FILTER(Table3[[#All],[Name]],(Table3[[#All],[Polygon]]=$A510)*(Table3[[#All],[Period]]=V$1)*((Table3[[#All],[Variables ]]=$AF$3)+(Table3[[#All],[Variables ]]=$AF$2)+(Table3[[#All],[Variables ]]=$AF$4)),0)</f>
        <v>AH</v>
      </c>
      <c r="W510" t="str" cm="1">
        <f t="array" ref="W510">_xlfn._xlws.FILTER(Table3[[#All],[Name]],(Table3[[#All],[Polygon]]=$A510)*(Table3[[#All],[Period]]=W$1)*((Table3[[#All],[Variables ]]=$AF$3)+(Table3[[#All],[Variables ]]=$AF$2)+(Table3[[#All],[Variables ]]=$AF$4)),0)</f>
        <v>AH</v>
      </c>
      <c r="X510" cm="1">
        <f t="array" ref="X510">_xlfn._xlws.FILTER(Table3[[#All],[Name]],(Table3[[#All],[Polygon]]=$A510)*(Table3[[#All],[Period]]=X$1)*((Table3[[#All],[Variables ]]=$AF$3)+(Table3[[#All],[Variables ]]=$AF$2)+(Table3[[#All],[Variables ]]=$AF$4)),0)</f>
        <v>0</v>
      </c>
      <c r="Y510" cm="1">
        <f t="array" ref="Y510">_xlfn._xlws.FILTER(Table3[[#All],[Name]],(Table3[[#All],[Polygon]]=$A510)*(Table3[[#All],[Period]]=Y$1)*((Table3[[#All],[Variables ]]=$AF$3)+(Table3[[#All],[Variables ]]=$AF$2)+(Table3[[#All],[Variables ]]=$AF$4)),0)</f>
        <v>0</v>
      </c>
      <c r="Z510" cm="1">
        <f t="array" ref="Z510">_xlfn._xlws.FILTER(Table3[[#All],[Name]],(Table3[[#All],[Polygon]]=$A510)*(Table3[[#All],[Period]]=Z$1)*((Table3[[#All],[Variables ]]=$AF$3)+(Table3[[#All],[Variables ]]=$AF$2)+(Table3[[#All],[Variables ]]=$AF$4)),0)</f>
        <v>0</v>
      </c>
      <c r="AA510" cm="1">
        <f t="array" ref="AA510">_xlfn._xlws.FILTER(Table3[[#All],[Name]],(Table3[[#All],[Polygon]]=$A510)*(Table3[[#All],[Period]]=AA$1)*((Table3[[#All],[Variables ]]=$AF$3)+(Table3[[#All],[Variables ]]=$AF$2)+(Table3[[#All],[Variables ]]=$AF$4)),0)</f>
        <v>0</v>
      </c>
      <c r="AB510" cm="1">
        <f t="array" ref="AB510">_xlfn._xlws.FILTER(Table3[[#All],[Name]],(Table3[[#All],[Polygon]]=$A510)*(Table3[[#All],[Period]]=AB$1)*((Table3[[#All],[Variables ]]=$AF$3)+(Table3[[#All],[Variables ]]=$AF$2)+(Table3[[#All],[Variables ]]=$AF$4)),0)</f>
        <v>0</v>
      </c>
      <c r="AC510" cm="1">
        <f t="array" ref="AC510">_xlfn._xlws.FILTER(Table3[[#All],[Name]],(Table3[[#All],[Polygon]]=$A510)*(Table3[[#All],[Period]]=AC$1)*((Table3[[#All],[Variables ]]=$AF$3)+(Table3[[#All],[Variables ]]=$AF$2)+(Table3[[#All],[Variables ]]=$AF$4)),0)</f>
        <v>0</v>
      </c>
      <c r="AD510" cm="1">
        <f t="array" ref="AD510">_xlfn._xlws.FILTER(Table3[[#All],[Name]],(Table3[[#All],[Polygon]]=$A510)*(Table3[[#All],[Period]]=AD$1)*((Table3[[#All],[Variables ]]=$AF$3)+(Table3[[#All],[Variables ]]=$AF$2)+(Table3[[#All],[Variables ]]=$AF$4)),0)</f>
        <v>0</v>
      </c>
    </row>
    <row r="511" spans="1:30" x14ac:dyDescent="0.35">
      <c r="A511" s="3">
        <v>51</v>
      </c>
      <c r="B511" s="4" t="s">
        <v>1530</v>
      </c>
      <c r="C511" s="10">
        <v>2.728207625</v>
      </c>
      <c r="D511" s="4" t="s">
        <v>1361</v>
      </c>
      <c r="E511" s="4">
        <v>0</v>
      </c>
      <c r="F511" s="4">
        <v>4</v>
      </c>
      <c r="G511" s="4">
        <v>5</v>
      </c>
      <c r="H511" s="4"/>
      <c r="I511" s="4">
        <v>0</v>
      </c>
      <c r="J511" s="4">
        <v>0</v>
      </c>
      <c r="K511" s="4" t="s">
        <v>1362</v>
      </c>
      <c r="L511" s="4">
        <v>72</v>
      </c>
      <c r="M511" s="4">
        <v>72</v>
      </c>
      <c r="N511" s="4">
        <v>23.616497450000001</v>
      </c>
      <c r="O511" s="11">
        <v>0.76100000000000001</v>
      </c>
      <c r="P511" cm="1">
        <f t="array" ref="P511">_xlfn._xlws.FILTER(Table3[[#All],[Name]],(Table3[[#All],[Polygon]]=$A511)*(Table3[[#All],[Period]]=P$1)*((Table3[[#All],[Variables ]]=$AF$3)+(Table3[[#All],[Variables ]]=$AF$2)+(Table3[[#All],[Variables ]]=$AF$4)),0)</f>
        <v>0</v>
      </c>
      <c r="Q511" t="e" cm="1" vm="2">
        <f t="array" aca="1" ref="Q511" ca="1">_xlfn._xlws.FILTER(Table3[[#All],[Name]],(Table3[[#All],[Polygon]]=$A511)*(Table3[[#All],[Period]]=Q$1)*((Table3[[#All],[Variables ]]=$AF$3)+(Table3[[#All],[Variables ]]=$AF$2)+(Table3[[#All],[Variables ]]=$AF$4)),0)</f>
        <v>#VALUE!</v>
      </c>
      <c r="R511" t="str" cm="1">
        <f t="array" ref="R511">_xlfn._xlws.FILTER(Table3[[#All],[Name]],(Table3[[#All],[Polygon]]=$A511)*(Table3[[#All],[Period]]=R$1)*((Table3[[#All],[Variables ]]=$AF$3)+(Table3[[#All],[Variables ]]=$AF$2)+(Table3[[#All],[Variables ]]=$AF$4)),0)</f>
        <v>AH</v>
      </c>
      <c r="S511" t="str" cm="1">
        <f t="array" ref="S511">_xlfn._xlws.FILTER(Table3[[#All],[Name]],(Table3[[#All],[Polygon]]=$A511)*(Table3[[#All],[Period]]=S$1)*((Table3[[#All],[Variables ]]=$AF$3)+(Table3[[#All],[Variables ]]=$AF$2)+(Table3[[#All],[Variables ]]=$AF$4)),0)</f>
        <v>AH</v>
      </c>
      <c r="T511" cm="1">
        <f t="array" ref="T511">_xlfn._xlws.FILTER(Table3[[#All],[Name]],(Table3[[#All],[Polygon]]=$A511)*(Table3[[#All],[Period]]=T$1)*((Table3[[#All],[Variables ]]=$AF$3)+(Table3[[#All],[Variables ]]=$AF$2)+(Table3[[#All],[Variables ]]=$AF$4)),0)</f>
        <v>0</v>
      </c>
      <c r="U511" t="str" cm="1">
        <f t="array" ref="U511">_xlfn._xlws.FILTER(Table3[[#All],[Name]],(Table3[[#All],[Polygon]]=$A511)*(Table3[[#All],[Period]]=U$1)*((Table3[[#All],[Variables ]]=$AF$3)+(Table3[[#All],[Variables ]]=$AF$2)+(Table3[[#All],[Variables ]]=$AF$4)),0)</f>
        <v>PCT</v>
      </c>
      <c r="V511" t="str" cm="1">
        <f t="array" ref="V511">_xlfn._xlws.FILTER(Table3[[#All],[Name]],(Table3[[#All],[Polygon]]=$A511)*(Table3[[#All],[Period]]=V$1)*((Table3[[#All],[Variables ]]=$AF$3)+(Table3[[#All],[Variables ]]=$AF$2)+(Table3[[#All],[Variables ]]=$AF$4)),0)</f>
        <v>AH</v>
      </c>
      <c r="W511" t="str" cm="1">
        <f t="array" ref="W511">_xlfn._xlws.FILTER(Table3[[#All],[Name]],(Table3[[#All],[Polygon]]=$A511)*(Table3[[#All],[Period]]=W$1)*((Table3[[#All],[Variables ]]=$AF$3)+(Table3[[#All],[Variables ]]=$AF$2)+(Table3[[#All],[Variables ]]=$AF$4)),0)</f>
        <v>AH</v>
      </c>
      <c r="X511" cm="1">
        <f t="array" ref="X511">_xlfn._xlws.FILTER(Table3[[#All],[Name]],(Table3[[#All],[Polygon]]=$A511)*(Table3[[#All],[Period]]=X$1)*((Table3[[#All],[Variables ]]=$AF$3)+(Table3[[#All],[Variables ]]=$AF$2)+(Table3[[#All],[Variables ]]=$AF$4)),0)</f>
        <v>0</v>
      </c>
      <c r="Y511" cm="1">
        <f t="array" ref="Y511">_xlfn._xlws.FILTER(Table3[[#All],[Name]],(Table3[[#All],[Polygon]]=$A511)*(Table3[[#All],[Period]]=Y$1)*((Table3[[#All],[Variables ]]=$AF$3)+(Table3[[#All],[Variables ]]=$AF$2)+(Table3[[#All],[Variables ]]=$AF$4)),0)</f>
        <v>0</v>
      </c>
      <c r="Z511" cm="1">
        <f t="array" ref="Z511">_xlfn._xlws.FILTER(Table3[[#All],[Name]],(Table3[[#All],[Polygon]]=$A511)*(Table3[[#All],[Period]]=Z$1)*((Table3[[#All],[Variables ]]=$AF$3)+(Table3[[#All],[Variables ]]=$AF$2)+(Table3[[#All],[Variables ]]=$AF$4)),0)</f>
        <v>0</v>
      </c>
      <c r="AA511" cm="1">
        <f t="array" ref="AA511">_xlfn._xlws.FILTER(Table3[[#All],[Name]],(Table3[[#All],[Polygon]]=$A511)*(Table3[[#All],[Period]]=AA$1)*((Table3[[#All],[Variables ]]=$AF$3)+(Table3[[#All],[Variables ]]=$AF$2)+(Table3[[#All],[Variables ]]=$AF$4)),0)</f>
        <v>0</v>
      </c>
      <c r="AB511" cm="1">
        <f t="array" ref="AB511">_xlfn._xlws.FILTER(Table3[[#All],[Name]],(Table3[[#All],[Polygon]]=$A511)*(Table3[[#All],[Period]]=AB$1)*((Table3[[#All],[Variables ]]=$AF$3)+(Table3[[#All],[Variables ]]=$AF$2)+(Table3[[#All],[Variables ]]=$AF$4)),0)</f>
        <v>0</v>
      </c>
      <c r="AC511" cm="1">
        <f t="array" ref="AC511">_xlfn._xlws.FILTER(Table3[[#All],[Name]],(Table3[[#All],[Polygon]]=$A511)*(Table3[[#All],[Period]]=AC$1)*((Table3[[#All],[Variables ]]=$AF$3)+(Table3[[#All],[Variables ]]=$AF$2)+(Table3[[#All],[Variables ]]=$AF$4)),0)</f>
        <v>0</v>
      </c>
      <c r="AD511" cm="1">
        <f t="array" ref="AD511">_xlfn._xlws.FILTER(Table3[[#All],[Name]],(Table3[[#All],[Polygon]]=$A511)*(Table3[[#All],[Period]]=AD$1)*((Table3[[#All],[Variables ]]=$AF$3)+(Table3[[#All],[Variables ]]=$AF$2)+(Table3[[#All],[Variables ]]=$AF$4)),0)</f>
        <v>0</v>
      </c>
    </row>
    <row r="512" spans="1:30" x14ac:dyDescent="0.35">
      <c r="A512" s="5">
        <v>51</v>
      </c>
      <c r="B512" s="6" t="s">
        <v>1530</v>
      </c>
      <c r="C512" s="8">
        <v>2.728207625</v>
      </c>
      <c r="D512" s="6" t="s">
        <v>1361</v>
      </c>
      <c r="E512" s="6">
        <v>0</v>
      </c>
      <c r="F512" s="6">
        <v>4</v>
      </c>
      <c r="G512" s="6">
        <v>5</v>
      </c>
      <c r="H512" s="6"/>
      <c r="I512" s="6">
        <v>0</v>
      </c>
      <c r="J512" s="6">
        <v>0</v>
      </c>
      <c r="K512" s="6" t="s">
        <v>1362</v>
      </c>
      <c r="L512" s="6">
        <v>51</v>
      </c>
      <c r="M512" s="6">
        <v>51</v>
      </c>
      <c r="N512" s="6">
        <v>2.728207625</v>
      </c>
      <c r="O512" s="9">
        <v>2.7280000000000002</v>
      </c>
      <c r="P512" cm="1">
        <f t="array" ref="P512">_xlfn._xlws.FILTER(Table3[[#All],[Name]],(Table3[[#All],[Polygon]]=$A512)*(Table3[[#All],[Period]]=P$1)*((Table3[[#All],[Variables ]]=$AF$3)+(Table3[[#All],[Variables ]]=$AF$2)+(Table3[[#All],[Variables ]]=$AF$4)),0)</f>
        <v>0</v>
      </c>
      <c r="Q512" t="e" cm="1" vm="2">
        <f t="array" aca="1" ref="Q512" ca="1">_xlfn._xlws.FILTER(Table3[[#All],[Name]],(Table3[[#All],[Polygon]]=$A512)*(Table3[[#All],[Period]]=Q$1)*((Table3[[#All],[Variables ]]=$AF$3)+(Table3[[#All],[Variables ]]=$AF$2)+(Table3[[#All],[Variables ]]=$AF$4)),0)</f>
        <v>#VALUE!</v>
      </c>
      <c r="R512" t="str" cm="1">
        <f t="array" ref="R512">_xlfn._xlws.FILTER(Table3[[#All],[Name]],(Table3[[#All],[Polygon]]=$A512)*(Table3[[#All],[Period]]=R$1)*((Table3[[#All],[Variables ]]=$AF$3)+(Table3[[#All],[Variables ]]=$AF$2)+(Table3[[#All],[Variables ]]=$AF$4)),0)</f>
        <v>AH</v>
      </c>
      <c r="S512" t="str" cm="1">
        <f t="array" ref="S512">_xlfn._xlws.FILTER(Table3[[#All],[Name]],(Table3[[#All],[Polygon]]=$A512)*(Table3[[#All],[Period]]=S$1)*((Table3[[#All],[Variables ]]=$AF$3)+(Table3[[#All],[Variables ]]=$AF$2)+(Table3[[#All],[Variables ]]=$AF$4)),0)</f>
        <v>AH</v>
      </c>
      <c r="T512" cm="1">
        <f t="array" ref="T512">_xlfn._xlws.FILTER(Table3[[#All],[Name]],(Table3[[#All],[Polygon]]=$A512)*(Table3[[#All],[Period]]=T$1)*((Table3[[#All],[Variables ]]=$AF$3)+(Table3[[#All],[Variables ]]=$AF$2)+(Table3[[#All],[Variables ]]=$AF$4)),0)</f>
        <v>0</v>
      </c>
      <c r="U512" t="str" cm="1">
        <f t="array" ref="U512">_xlfn._xlws.FILTER(Table3[[#All],[Name]],(Table3[[#All],[Polygon]]=$A512)*(Table3[[#All],[Period]]=U$1)*((Table3[[#All],[Variables ]]=$AF$3)+(Table3[[#All],[Variables ]]=$AF$2)+(Table3[[#All],[Variables ]]=$AF$4)),0)</f>
        <v>PCT</v>
      </c>
      <c r="V512" t="str" cm="1">
        <f t="array" ref="V512">_xlfn._xlws.FILTER(Table3[[#All],[Name]],(Table3[[#All],[Polygon]]=$A512)*(Table3[[#All],[Period]]=V$1)*((Table3[[#All],[Variables ]]=$AF$3)+(Table3[[#All],[Variables ]]=$AF$2)+(Table3[[#All],[Variables ]]=$AF$4)),0)</f>
        <v>AH</v>
      </c>
      <c r="W512" t="str" cm="1">
        <f t="array" ref="W512">_xlfn._xlws.FILTER(Table3[[#All],[Name]],(Table3[[#All],[Polygon]]=$A512)*(Table3[[#All],[Period]]=W$1)*((Table3[[#All],[Variables ]]=$AF$3)+(Table3[[#All],[Variables ]]=$AF$2)+(Table3[[#All],[Variables ]]=$AF$4)),0)</f>
        <v>AH</v>
      </c>
      <c r="X512" cm="1">
        <f t="array" ref="X512">_xlfn._xlws.FILTER(Table3[[#All],[Name]],(Table3[[#All],[Polygon]]=$A512)*(Table3[[#All],[Period]]=X$1)*((Table3[[#All],[Variables ]]=$AF$3)+(Table3[[#All],[Variables ]]=$AF$2)+(Table3[[#All],[Variables ]]=$AF$4)),0)</f>
        <v>0</v>
      </c>
      <c r="Y512" cm="1">
        <f t="array" ref="Y512">_xlfn._xlws.FILTER(Table3[[#All],[Name]],(Table3[[#All],[Polygon]]=$A512)*(Table3[[#All],[Period]]=Y$1)*((Table3[[#All],[Variables ]]=$AF$3)+(Table3[[#All],[Variables ]]=$AF$2)+(Table3[[#All],[Variables ]]=$AF$4)),0)</f>
        <v>0</v>
      </c>
      <c r="Z512" cm="1">
        <f t="array" ref="Z512">_xlfn._xlws.FILTER(Table3[[#All],[Name]],(Table3[[#All],[Polygon]]=$A512)*(Table3[[#All],[Period]]=Z$1)*((Table3[[#All],[Variables ]]=$AF$3)+(Table3[[#All],[Variables ]]=$AF$2)+(Table3[[#All],[Variables ]]=$AF$4)),0)</f>
        <v>0</v>
      </c>
      <c r="AA512" cm="1">
        <f t="array" ref="AA512">_xlfn._xlws.FILTER(Table3[[#All],[Name]],(Table3[[#All],[Polygon]]=$A512)*(Table3[[#All],[Period]]=AA$1)*((Table3[[#All],[Variables ]]=$AF$3)+(Table3[[#All],[Variables ]]=$AF$2)+(Table3[[#All],[Variables ]]=$AF$4)),0)</f>
        <v>0</v>
      </c>
      <c r="AB512" cm="1">
        <f t="array" ref="AB512">_xlfn._xlws.FILTER(Table3[[#All],[Name]],(Table3[[#All],[Polygon]]=$A512)*(Table3[[#All],[Period]]=AB$1)*((Table3[[#All],[Variables ]]=$AF$3)+(Table3[[#All],[Variables ]]=$AF$2)+(Table3[[#All],[Variables ]]=$AF$4)),0)</f>
        <v>0</v>
      </c>
      <c r="AC512" cm="1">
        <f t="array" ref="AC512">_xlfn._xlws.FILTER(Table3[[#All],[Name]],(Table3[[#All],[Polygon]]=$A512)*(Table3[[#All],[Period]]=AC$1)*((Table3[[#All],[Variables ]]=$AF$3)+(Table3[[#All],[Variables ]]=$AF$2)+(Table3[[#All],[Variables ]]=$AF$4)),0)</f>
        <v>0</v>
      </c>
      <c r="AD512" cm="1">
        <f t="array" ref="AD512">_xlfn._xlws.FILTER(Table3[[#All],[Name]],(Table3[[#All],[Polygon]]=$A512)*(Table3[[#All],[Period]]=AD$1)*((Table3[[#All],[Variables ]]=$AF$3)+(Table3[[#All],[Variables ]]=$AF$2)+(Table3[[#All],[Variables ]]=$AF$4)),0)</f>
        <v>0</v>
      </c>
    </row>
    <row r="513" spans="1:30" x14ac:dyDescent="0.35">
      <c r="A513" s="3">
        <v>51</v>
      </c>
      <c r="B513" s="4" t="s">
        <v>1530</v>
      </c>
      <c r="C513" s="10">
        <v>2.728207625</v>
      </c>
      <c r="D513" s="4" t="s">
        <v>1361</v>
      </c>
      <c r="E513" s="4">
        <v>0</v>
      </c>
      <c r="F513" s="4">
        <v>4</v>
      </c>
      <c r="G513" s="4">
        <v>5</v>
      </c>
      <c r="H513" s="4"/>
      <c r="I513" s="4">
        <v>0</v>
      </c>
      <c r="J513" s="4">
        <v>0</v>
      </c>
      <c r="K513" s="4" t="s">
        <v>1362</v>
      </c>
      <c r="L513" s="4">
        <v>84</v>
      </c>
      <c r="M513" s="4">
        <v>84</v>
      </c>
      <c r="N513" s="4">
        <v>57.396410359999997</v>
      </c>
      <c r="O513" s="11">
        <v>1.4330000000000001</v>
      </c>
      <c r="P513" cm="1">
        <f t="array" ref="P513">_xlfn._xlws.FILTER(Table3[[#All],[Name]],(Table3[[#All],[Polygon]]=$A513)*(Table3[[#All],[Period]]=P$1)*((Table3[[#All],[Variables ]]=$AF$3)+(Table3[[#All],[Variables ]]=$AF$2)+(Table3[[#All],[Variables ]]=$AF$4)),0)</f>
        <v>0</v>
      </c>
      <c r="Q513" t="e" cm="1" vm="2">
        <f t="array" aca="1" ref="Q513" ca="1">_xlfn._xlws.FILTER(Table3[[#All],[Name]],(Table3[[#All],[Polygon]]=$A513)*(Table3[[#All],[Period]]=Q$1)*((Table3[[#All],[Variables ]]=$AF$3)+(Table3[[#All],[Variables ]]=$AF$2)+(Table3[[#All],[Variables ]]=$AF$4)),0)</f>
        <v>#VALUE!</v>
      </c>
      <c r="R513" t="str" cm="1">
        <f t="array" ref="R513">_xlfn._xlws.FILTER(Table3[[#All],[Name]],(Table3[[#All],[Polygon]]=$A513)*(Table3[[#All],[Period]]=R$1)*((Table3[[#All],[Variables ]]=$AF$3)+(Table3[[#All],[Variables ]]=$AF$2)+(Table3[[#All],[Variables ]]=$AF$4)),0)</f>
        <v>AH</v>
      </c>
      <c r="S513" t="str" cm="1">
        <f t="array" ref="S513">_xlfn._xlws.FILTER(Table3[[#All],[Name]],(Table3[[#All],[Polygon]]=$A513)*(Table3[[#All],[Period]]=S$1)*((Table3[[#All],[Variables ]]=$AF$3)+(Table3[[#All],[Variables ]]=$AF$2)+(Table3[[#All],[Variables ]]=$AF$4)),0)</f>
        <v>AH</v>
      </c>
      <c r="T513" cm="1">
        <f t="array" ref="T513">_xlfn._xlws.FILTER(Table3[[#All],[Name]],(Table3[[#All],[Polygon]]=$A513)*(Table3[[#All],[Period]]=T$1)*((Table3[[#All],[Variables ]]=$AF$3)+(Table3[[#All],[Variables ]]=$AF$2)+(Table3[[#All],[Variables ]]=$AF$4)),0)</f>
        <v>0</v>
      </c>
      <c r="U513" t="str" cm="1">
        <f t="array" ref="U513">_xlfn._xlws.FILTER(Table3[[#All],[Name]],(Table3[[#All],[Polygon]]=$A513)*(Table3[[#All],[Period]]=U$1)*((Table3[[#All],[Variables ]]=$AF$3)+(Table3[[#All],[Variables ]]=$AF$2)+(Table3[[#All],[Variables ]]=$AF$4)),0)</f>
        <v>PCT</v>
      </c>
      <c r="V513" t="str" cm="1">
        <f t="array" ref="V513">_xlfn._xlws.FILTER(Table3[[#All],[Name]],(Table3[[#All],[Polygon]]=$A513)*(Table3[[#All],[Period]]=V$1)*((Table3[[#All],[Variables ]]=$AF$3)+(Table3[[#All],[Variables ]]=$AF$2)+(Table3[[#All],[Variables ]]=$AF$4)),0)</f>
        <v>AH</v>
      </c>
      <c r="W513" t="str" cm="1">
        <f t="array" ref="W513">_xlfn._xlws.FILTER(Table3[[#All],[Name]],(Table3[[#All],[Polygon]]=$A513)*(Table3[[#All],[Period]]=W$1)*((Table3[[#All],[Variables ]]=$AF$3)+(Table3[[#All],[Variables ]]=$AF$2)+(Table3[[#All],[Variables ]]=$AF$4)),0)</f>
        <v>AH</v>
      </c>
      <c r="X513" cm="1">
        <f t="array" ref="X513">_xlfn._xlws.FILTER(Table3[[#All],[Name]],(Table3[[#All],[Polygon]]=$A513)*(Table3[[#All],[Period]]=X$1)*((Table3[[#All],[Variables ]]=$AF$3)+(Table3[[#All],[Variables ]]=$AF$2)+(Table3[[#All],[Variables ]]=$AF$4)),0)</f>
        <v>0</v>
      </c>
      <c r="Y513" cm="1">
        <f t="array" ref="Y513">_xlfn._xlws.FILTER(Table3[[#All],[Name]],(Table3[[#All],[Polygon]]=$A513)*(Table3[[#All],[Period]]=Y$1)*((Table3[[#All],[Variables ]]=$AF$3)+(Table3[[#All],[Variables ]]=$AF$2)+(Table3[[#All],[Variables ]]=$AF$4)),0)</f>
        <v>0</v>
      </c>
      <c r="Z513" cm="1">
        <f t="array" ref="Z513">_xlfn._xlws.FILTER(Table3[[#All],[Name]],(Table3[[#All],[Polygon]]=$A513)*(Table3[[#All],[Period]]=Z$1)*((Table3[[#All],[Variables ]]=$AF$3)+(Table3[[#All],[Variables ]]=$AF$2)+(Table3[[#All],[Variables ]]=$AF$4)),0)</f>
        <v>0</v>
      </c>
      <c r="AA513" cm="1">
        <f t="array" ref="AA513">_xlfn._xlws.FILTER(Table3[[#All],[Name]],(Table3[[#All],[Polygon]]=$A513)*(Table3[[#All],[Period]]=AA$1)*((Table3[[#All],[Variables ]]=$AF$3)+(Table3[[#All],[Variables ]]=$AF$2)+(Table3[[#All],[Variables ]]=$AF$4)),0)</f>
        <v>0</v>
      </c>
      <c r="AB513" cm="1">
        <f t="array" ref="AB513">_xlfn._xlws.FILTER(Table3[[#All],[Name]],(Table3[[#All],[Polygon]]=$A513)*(Table3[[#All],[Period]]=AB$1)*((Table3[[#All],[Variables ]]=$AF$3)+(Table3[[#All],[Variables ]]=$AF$2)+(Table3[[#All],[Variables ]]=$AF$4)),0)</f>
        <v>0</v>
      </c>
      <c r="AC513" cm="1">
        <f t="array" ref="AC513">_xlfn._xlws.FILTER(Table3[[#All],[Name]],(Table3[[#All],[Polygon]]=$A513)*(Table3[[#All],[Period]]=AC$1)*((Table3[[#All],[Variables ]]=$AF$3)+(Table3[[#All],[Variables ]]=$AF$2)+(Table3[[#All],[Variables ]]=$AF$4)),0)</f>
        <v>0</v>
      </c>
      <c r="AD513" cm="1">
        <f t="array" ref="AD513">_xlfn._xlws.FILTER(Table3[[#All],[Name]],(Table3[[#All],[Polygon]]=$A513)*(Table3[[#All],[Period]]=AD$1)*((Table3[[#All],[Variables ]]=$AF$3)+(Table3[[#All],[Variables ]]=$AF$2)+(Table3[[#All],[Variables ]]=$AF$4)),0)</f>
        <v>0</v>
      </c>
    </row>
    <row r="514" spans="1:30" x14ac:dyDescent="0.35">
      <c r="A514" s="5">
        <v>51</v>
      </c>
      <c r="B514" s="6" t="s">
        <v>1530</v>
      </c>
      <c r="C514" s="8">
        <v>2.728207625</v>
      </c>
      <c r="D514" s="6" t="s">
        <v>1361</v>
      </c>
      <c r="E514" s="6">
        <v>0</v>
      </c>
      <c r="F514" s="6">
        <v>4</v>
      </c>
      <c r="G514" s="6">
        <v>5</v>
      </c>
      <c r="H514" s="6"/>
      <c r="I514" s="6">
        <v>0</v>
      </c>
      <c r="J514" s="6">
        <v>0</v>
      </c>
      <c r="K514" s="6" t="s">
        <v>1362</v>
      </c>
      <c r="L514" s="6">
        <v>54</v>
      </c>
      <c r="M514" s="6">
        <v>54</v>
      </c>
      <c r="N514" s="6">
        <v>14.01216649</v>
      </c>
      <c r="O514" s="9">
        <v>9.3960000000000008</v>
      </c>
      <c r="P514" cm="1">
        <f t="array" ref="P514">_xlfn._xlws.FILTER(Table3[[#All],[Name]],(Table3[[#All],[Polygon]]=$A514)*(Table3[[#All],[Period]]=P$1)*((Table3[[#All],[Variables ]]=$AF$3)+(Table3[[#All],[Variables ]]=$AF$2)+(Table3[[#All],[Variables ]]=$AF$4)),0)</f>
        <v>0</v>
      </c>
      <c r="Q514" t="e" cm="1" vm="2">
        <f t="array" aca="1" ref="Q514" ca="1">_xlfn._xlws.FILTER(Table3[[#All],[Name]],(Table3[[#All],[Polygon]]=$A514)*(Table3[[#All],[Period]]=Q$1)*((Table3[[#All],[Variables ]]=$AF$3)+(Table3[[#All],[Variables ]]=$AF$2)+(Table3[[#All],[Variables ]]=$AF$4)),0)</f>
        <v>#VALUE!</v>
      </c>
      <c r="R514" t="str" cm="1">
        <f t="array" ref="R514">_xlfn._xlws.FILTER(Table3[[#All],[Name]],(Table3[[#All],[Polygon]]=$A514)*(Table3[[#All],[Period]]=R$1)*((Table3[[#All],[Variables ]]=$AF$3)+(Table3[[#All],[Variables ]]=$AF$2)+(Table3[[#All],[Variables ]]=$AF$4)),0)</f>
        <v>AH</v>
      </c>
      <c r="S514" t="str" cm="1">
        <f t="array" ref="S514">_xlfn._xlws.FILTER(Table3[[#All],[Name]],(Table3[[#All],[Polygon]]=$A514)*(Table3[[#All],[Period]]=S$1)*((Table3[[#All],[Variables ]]=$AF$3)+(Table3[[#All],[Variables ]]=$AF$2)+(Table3[[#All],[Variables ]]=$AF$4)),0)</f>
        <v>AH</v>
      </c>
      <c r="T514" cm="1">
        <f t="array" ref="T514">_xlfn._xlws.FILTER(Table3[[#All],[Name]],(Table3[[#All],[Polygon]]=$A514)*(Table3[[#All],[Period]]=T$1)*((Table3[[#All],[Variables ]]=$AF$3)+(Table3[[#All],[Variables ]]=$AF$2)+(Table3[[#All],[Variables ]]=$AF$4)),0)</f>
        <v>0</v>
      </c>
      <c r="U514" t="str" cm="1">
        <f t="array" ref="U514">_xlfn._xlws.FILTER(Table3[[#All],[Name]],(Table3[[#All],[Polygon]]=$A514)*(Table3[[#All],[Period]]=U$1)*((Table3[[#All],[Variables ]]=$AF$3)+(Table3[[#All],[Variables ]]=$AF$2)+(Table3[[#All],[Variables ]]=$AF$4)),0)</f>
        <v>PCT</v>
      </c>
      <c r="V514" t="str" cm="1">
        <f t="array" ref="V514">_xlfn._xlws.FILTER(Table3[[#All],[Name]],(Table3[[#All],[Polygon]]=$A514)*(Table3[[#All],[Period]]=V$1)*((Table3[[#All],[Variables ]]=$AF$3)+(Table3[[#All],[Variables ]]=$AF$2)+(Table3[[#All],[Variables ]]=$AF$4)),0)</f>
        <v>AH</v>
      </c>
      <c r="W514" t="str" cm="1">
        <f t="array" ref="W514">_xlfn._xlws.FILTER(Table3[[#All],[Name]],(Table3[[#All],[Polygon]]=$A514)*(Table3[[#All],[Period]]=W$1)*((Table3[[#All],[Variables ]]=$AF$3)+(Table3[[#All],[Variables ]]=$AF$2)+(Table3[[#All],[Variables ]]=$AF$4)),0)</f>
        <v>AH</v>
      </c>
      <c r="X514" cm="1">
        <f t="array" ref="X514">_xlfn._xlws.FILTER(Table3[[#All],[Name]],(Table3[[#All],[Polygon]]=$A514)*(Table3[[#All],[Period]]=X$1)*((Table3[[#All],[Variables ]]=$AF$3)+(Table3[[#All],[Variables ]]=$AF$2)+(Table3[[#All],[Variables ]]=$AF$4)),0)</f>
        <v>0</v>
      </c>
      <c r="Y514" cm="1">
        <f t="array" ref="Y514">_xlfn._xlws.FILTER(Table3[[#All],[Name]],(Table3[[#All],[Polygon]]=$A514)*(Table3[[#All],[Period]]=Y$1)*((Table3[[#All],[Variables ]]=$AF$3)+(Table3[[#All],[Variables ]]=$AF$2)+(Table3[[#All],[Variables ]]=$AF$4)),0)</f>
        <v>0</v>
      </c>
      <c r="Z514" cm="1">
        <f t="array" ref="Z514">_xlfn._xlws.FILTER(Table3[[#All],[Name]],(Table3[[#All],[Polygon]]=$A514)*(Table3[[#All],[Period]]=Z$1)*((Table3[[#All],[Variables ]]=$AF$3)+(Table3[[#All],[Variables ]]=$AF$2)+(Table3[[#All],[Variables ]]=$AF$4)),0)</f>
        <v>0</v>
      </c>
      <c r="AA514" cm="1">
        <f t="array" ref="AA514">_xlfn._xlws.FILTER(Table3[[#All],[Name]],(Table3[[#All],[Polygon]]=$A514)*(Table3[[#All],[Period]]=AA$1)*((Table3[[#All],[Variables ]]=$AF$3)+(Table3[[#All],[Variables ]]=$AF$2)+(Table3[[#All],[Variables ]]=$AF$4)),0)</f>
        <v>0</v>
      </c>
      <c r="AB514" cm="1">
        <f t="array" ref="AB514">_xlfn._xlws.FILTER(Table3[[#All],[Name]],(Table3[[#All],[Polygon]]=$A514)*(Table3[[#All],[Period]]=AB$1)*((Table3[[#All],[Variables ]]=$AF$3)+(Table3[[#All],[Variables ]]=$AF$2)+(Table3[[#All],[Variables ]]=$AF$4)),0)</f>
        <v>0</v>
      </c>
      <c r="AC514" cm="1">
        <f t="array" ref="AC514">_xlfn._xlws.FILTER(Table3[[#All],[Name]],(Table3[[#All],[Polygon]]=$A514)*(Table3[[#All],[Period]]=AC$1)*((Table3[[#All],[Variables ]]=$AF$3)+(Table3[[#All],[Variables ]]=$AF$2)+(Table3[[#All],[Variables ]]=$AF$4)),0)</f>
        <v>0</v>
      </c>
      <c r="AD514" cm="1">
        <f t="array" ref="AD514">_xlfn._xlws.FILTER(Table3[[#All],[Name]],(Table3[[#All],[Polygon]]=$A514)*(Table3[[#All],[Period]]=AD$1)*((Table3[[#All],[Variables ]]=$AF$3)+(Table3[[#All],[Variables ]]=$AF$2)+(Table3[[#All],[Variables ]]=$AF$4)),0)</f>
        <v>0</v>
      </c>
    </row>
    <row r="515" spans="1:30" x14ac:dyDescent="0.35">
      <c r="A515" s="3">
        <v>51</v>
      </c>
      <c r="B515" s="4" t="s">
        <v>1530</v>
      </c>
      <c r="C515" s="10">
        <v>2.728207625</v>
      </c>
      <c r="D515" s="4" t="s">
        <v>1361</v>
      </c>
      <c r="E515" s="4">
        <v>0</v>
      </c>
      <c r="F515" s="4">
        <v>4</v>
      </c>
      <c r="G515" s="4">
        <v>5</v>
      </c>
      <c r="H515" s="4"/>
      <c r="I515" s="4">
        <v>0</v>
      </c>
      <c r="J515" s="4">
        <v>0</v>
      </c>
      <c r="K515" s="4" t="s">
        <v>1362</v>
      </c>
      <c r="L515" s="4">
        <v>19</v>
      </c>
      <c r="M515" s="4">
        <v>19</v>
      </c>
      <c r="N515" s="4">
        <v>32.06105127</v>
      </c>
      <c r="O515" s="11">
        <v>6.0839999999999996</v>
      </c>
      <c r="P515" cm="1">
        <f t="array" ref="P515">_xlfn._xlws.FILTER(Table3[[#All],[Name]],(Table3[[#All],[Polygon]]=$A515)*(Table3[[#All],[Period]]=P$1)*((Table3[[#All],[Variables ]]=$AF$3)+(Table3[[#All],[Variables ]]=$AF$2)+(Table3[[#All],[Variables ]]=$AF$4)),0)</f>
        <v>0</v>
      </c>
      <c r="Q515" t="e" cm="1" vm="2">
        <f t="array" aca="1" ref="Q515" ca="1">_xlfn._xlws.FILTER(Table3[[#All],[Name]],(Table3[[#All],[Polygon]]=$A515)*(Table3[[#All],[Period]]=Q$1)*((Table3[[#All],[Variables ]]=$AF$3)+(Table3[[#All],[Variables ]]=$AF$2)+(Table3[[#All],[Variables ]]=$AF$4)),0)</f>
        <v>#VALUE!</v>
      </c>
      <c r="R515" t="str" cm="1">
        <f t="array" ref="R515">_xlfn._xlws.FILTER(Table3[[#All],[Name]],(Table3[[#All],[Polygon]]=$A515)*(Table3[[#All],[Period]]=R$1)*((Table3[[#All],[Variables ]]=$AF$3)+(Table3[[#All],[Variables ]]=$AF$2)+(Table3[[#All],[Variables ]]=$AF$4)),0)</f>
        <v>AH</v>
      </c>
      <c r="S515" t="str" cm="1">
        <f t="array" ref="S515">_xlfn._xlws.FILTER(Table3[[#All],[Name]],(Table3[[#All],[Polygon]]=$A515)*(Table3[[#All],[Period]]=S$1)*((Table3[[#All],[Variables ]]=$AF$3)+(Table3[[#All],[Variables ]]=$AF$2)+(Table3[[#All],[Variables ]]=$AF$4)),0)</f>
        <v>AH</v>
      </c>
      <c r="T515" cm="1">
        <f t="array" ref="T515">_xlfn._xlws.FILTER(Table3[[#All],[Name]],(Table3[[#All],[Polygon]]=$A515)*(Table3[[#All],[Period]]=T$1)*((Table3[[#All],[Variables ]]=$AF$3)+(Table3[[#All],[Variables ]]=$AF$2)+(Table3[[#All],[Variables ]]=$AF$4)),0)</f>
        <v>0</v>
      </c>
      <c r="U515" t="str" cm="1">
        <f t="array" ref="U515">_xlfn._xlws.FILTER(Table3[[#All],[Name]],(Table3[[#All],[Polygon]]=$A515)*(Table3[[#All],[Period]]=U$1)*((Table3[[#All],[Variables ]]=$AF$3)+(Table3[[#All],[Variables ]]=$AF$2)+(Table3[[#All],[Variables ]]=$AF$4)),0)</f>
        <v>PCT</v>
      </c>
      <c r="V515" t="str" cm="1">
        <f t="array" ref="V515">_xlfn._xlws.FILTER(Table3[[#All],[Name]],(Table3[[#All],[Polygon]]=$A515)*(Table3[[#All],[Period]]=V$1)*((Table3[[#All],[Variables ]]=$AF$3)+(Table3[[#All],[Variables ]]=$AF$2)+(Table3[[#All],[Variables ]]=$AF$4)),0)</f>
        <v>AH</v>
      </c>
      <c r="W515" t="str" cm="1">
        <f t="array" ref="W515">_xlfn._xlws.FILTER(Table3[[#All],[Name]],(Table3[[#All],[Polygon]]=$A515)*(Table3[[#All],[Period]]=W$1)*((Table3[[#All],[Variables ]]=$AF$3)+(Table3[[#All],[Variables ]]=$AF$2)+(Table3[[#All],[Variables ]]=$AF$4)),0)</f>
        <v>AH</v>
      </c>
      <c r="X515" cm="1">
        <f t="array" ref="X515">_xlfn._xlws.FILTER(Table3[[#All],[Name]],(Table3[[#All],[Polygon]]=$A515)*(Table3[[#All],[Period]]=X$1)*((Table3[[#All],[Variables ]]=$AF$3)+(Table3[[#All],[Variables ]]=$AF$2)+(Table3[[#All],[Variables ]]=$AF$4)),0)</f>
        <v>0</v>
      </c>
      <c r="Y515" cm="1">
        <f t="array" ref="Y515">_xlfn._xlws.FILTER(Table3[[#All],[Name]],(Table3[[#All],[Polygon]]=$A515)*(Table3[[#All],[Period]]=Y$1)*((Table3[[#All],[Variables ]]=$AF$3)+(Table3[[#All],[Variables ]]=$AF$2)+(Table3[[#All],[Variables ]]=$AF$4)),0)</f>
        <v>0</v>
      </c>
      <c r="Z515" cm="1">
        <f t="array" ref="Z515">_xlfn._xlws.FILTER(Table3[[#All],[Name]],(Table3[[#All],[Polygon]]=$A515)*(Table3[[#All],[Period]]=Z$1)*((Table3[[#All],[Variables ]]=$AF$3)+(Table3[[#All],[Variables ]]=$AF$2)+(Table3[[#All],[Variables ]]=$AF$4)),0)</f>
        <v>0</v>
      </c>
      <c r="AA515" cm="1">
        <f t="array" ref="AA515">_xlfn._xlws.FILTER(Table3[[#All],[Name]],(Table3[[#All],[Polygon]]=$A515)*(Table3[[#All],[Period]]=AA$1)*((Table3[[#All],[Variables ]]=$AF$3)+(Table3[[#All],[Variables ]]=$AF$2)+(Table3[[#All],[Variables ]]=$AF$4)),0)</f>
        <v>0</v>
      </c>
      <c r="AB515" cm="1">
        <f t="array" ref="AB515">_xlfn._xlws.FILTER(Table3[[#All],[Name]],(Table3[[#All],[Polygon]]=$A515)*(Table3[[#All],[Period]]=AB$1)*((Table3[[#All],[Variables ]]=$AF$3)+(Table3[[#All],[Variables ]]=$AF$2)+(Table3[[#All],[Variables ]]=$AF$4)),0)</f>
        <v>0</v>
      </c>
      <c r="AC515" cm="1">
        <f t="array" ref="AC515">_xlfn._xlws.FILTER(Table3[[#All],[Name]],(Table3[[#All],[Polygon]]=$A515)*(Table3[[#All],[Period]]=AC$1)*((Table3[[#All],[Variables ]]=$AF$3)+(Table3[[#All],[Variables ]]=$AF$2)+(Table3[[#All],[Variables ]]=$AF$4)),0)</f>
        <v>0</v>
      </c>
      <c r="AD515" cm="1">
        <f t="array" ref="AD515">_xlfn._xlws.FILTER(Table3[[#All],[Name]],(Table3[[#All],[Polygon]]=$A515)*(Table3[[#All],[Period]]=AD$1)*((Table3[[#All],[Variables ]]=$AF$3)+(Table3[[#All],[Variables ]]=$AF$2)+(Table3[[#All],[Variables ]]=$AF$4)),0)</f>
        <v>0</v>
      </c>
    </row>
    <row r="516" spans="1:30" x14ac:dyDescent="0.35">
      <c r="A516" s="5">
        <v>51</v>
      </c>
      <c r="B516" s="6" t="s">
        <v>1530</v>
      </c>
      <c r="C516" s="8">
        <v>2.728207625</v>
      </c>
      <c r="D516" s="6" t="s">
        <v>1361</v>
      </c>
      <c r="E516" s="6">
        <v>0</v>
      </c>
      <c r="F516" s="6">
        <v>4</v>
      </c>
      <c r="G516" s="6">
        <v>5</v>
      </c>
      <c r="H516" s="6"/>
      <c r="I516" s="6">
        <v>0</v>
      </c>
      <c r="J516" s="6">
        <v>0</v>
      </c>
      <c r="K516" s="6" t="s">
        <v>1362</v>
      </c>
      <c r="L516" s="6">
        <v>82</v>
      </c>
      <c r="M516" s="6">
        <v>82</v>
      </c>
      <c r="N516" s="6">
        <v>4.5023451459999997</v>
      </c>
      <c r="O516" s="9">
        <v>1.238</v>
      </c>
      <c r="P516" cm="1">
        <f t="array" ref="P516">_xlfn._xlws.FILTER(Table3[[#All],[Name]],(Table3[[#All],[Polygon]]=$A516)*(Table3[[#All],[Period]]=P$1)*((Table3[[#All],[Variables ]]=$AF$3)+(Table3[[#All],[Variables ]]=$AF$2)+(Table3[[#All],[Variables ]]=$AF$4)),0)</f>
        <v>0</v>
      </c>
      <c r="Q516" t="e" cm="1" vm="2">
        <f t="array" aca="1" ref="Q516" ca="1">_xlfn._xlws.FILTER(Table3[[#All],[Name]],(Table3[[#All],[Polygon]]=$A516)*(Table3[[#All],[Period]]=Q$1)*((Table3[[#All],[Variables ]]=$AF$3)+(Table3[[#All],[Variables ]]=$AF$2)+(Table3[[#All],[Variables ]]=$AF$4)),0)</f>
        <v>#VALUE!</v>
      </c>
      <c r="R516" t="str" cm="1">
        <f t="array" ref="R516">_xlfn._xlws.FILTER(Table3[[#All],[Name]],(Table3[[#All],[Polygon]]=$A516)*(Table3[[#All],[Period]]=R$1)*((Table3[[#All],[Variables ]]=$AF$3)+(Table3[[#All],[Variables ]]=$AF$2)+(Table3[[#All],[Variables ]]=$AF$4)),0)</f>
        <v>AH</v>
      </c>
      <c r="S516" t="str" cm="1">
        <f t="array" ref="S516">_xlfn._xlws.FILTER(Table3[[#All],[Name]],(Table3[[#All],[Polygon]]=$A516)*(Table3[[#All],[Period]]=S$1)*((Table3[[#All],[Variables ]]=$AF$3)+(Table3[[#All],[Variables ]]=$AF$2)+(Table3[[#All],[Variables ]]=$AF$4)),0)</f>
        <v>AH</v>
      </c>
      <c r="T516" cm="1">
        <f t="array" ref="T516">_xlfn._xlws.FILTER(Table3[[#All],[Name]],(Table3[[#All],[Polygon]]=$A516)*(Table3[[#All],[Period]]=T$1)*((Table3[[#All],[Variables ]]=$AF$3)+(Table3[[#All],[Variables ]]=$AF$2)+(Table3[[#All],[Variables ]]=$AF$4)),0)</f>
        <v>0</v>
      </c>
      <c r="U516" t="str" cm="1">
        <f t="array" ref="U516">_xlfn._xlws.FILTER(Table3[[#All],[Name]],(Table3[[#All],[Polygon]]=$A516)*(Table3[[#All],[Period]]=U$1)*((Table3[[#All],[Variables ]]=$AF$3)+(Table3[[#All],[Variables ]]=$AF$2)+(Table3[[#All],[Variables ]]=$AF$4)),0)</f>
        <v>PCT</v>
      </c>
      <c r="V516" t="str" cm="1">
        <f t="array" ref="V516">_xlfn._xlws.FILTER(Table3[[#All],[Name]],(Table3[[#All],[Polygon]]=$A516)*(Table3[[#All],[Period]]=V$1)*((Table3[[#All],[Variables ]]=$AF$3)+(Table3[[#All],[Variables ]]=$AF$2)+(Table3[[#All],[Variables ]]=$AF$4)),0)</f>
        <v>AH</v>
      </c>
      <c r="W516" t="str" cm="1">
        <f t="array" ref="W516">_xlfn._xlws.FILTER(Table3[[#All],[Name]],(Table3[[#All],[Polygon]]=$A516)*(Table3[[#All],[Period]]=W$1)*((Table3[[#All],[Variables ]]=$AF$3)+(Table3[[#All],[Variables ]]=$AF$2)+(Table3[[#All],[Variables ]]=$AF$4)),0)</f>
        <v>AH</v>
      </c>
      <c r="X516" cm="1">
        <f t="array" ref="X516">_xlfn._xlws.FILTER(Table3[[#All],[Name]],(Table3[[#All],[Polygon]]=$A516)*(Table3[[#All],[Period]]=X$1)*((Table3[[#All],[Variables ]]=$AF$3)+(Table3[[#All],[Variables ]]=$AF$2)+(Table3[[#All],[Variables ]]=$AF$4)),0)</f>
        <v>0</v>
      </c>
      <c r="Y516" cm="1">
        <f t="array" ref="Y516">_xlfn._xlws.FILTER(Table3[[#All],[Name]],(Table3[[#All],[Polygon]]=$A516)*(Table3[[#All],[Period]]=Y$1)*((Table3[[#All],[Variables ]]=$AF$3)+(Table3[[#All],[Variables ]]=$AF$2)+(Table3[[#All],[Variables ]]=$AF$4)),0)</f>
        <v>0</v>
      </c>
      <c r="Z516" cm="1">
        <f t="array" ref="Z516">_xlfn._xlws.FILTER(Table3[[#All],[Name]],(Table3[[#All],[Polygon]]=$A516)*(Table3[[#All],[Period]]=Z$1)*((Table3[[#All],[Variables ]]=$AF$3)+(Table3[[#All],[Variables ]]=$AF$2)+(Table3[[#All],[Variables ]]=$AF$4)),0)</f>
        <v>0</v>
      </c>
      <c r="AA516" cm="1">
        <f t="array" ref="AA516">_xlfn._xlws.FILTER(Table3[[#All],[Name]],(Table3[[#All],[Polygon]]=$A516)*(Table3[[#All],[Period]]=AA$1)*((Table3[[#All],[Variables ]]=$AF$3)+(Table3[[#All],[Variables ]]=$AF$2)+(Table3[[#All],[Variables ]]=$AF$4)),0)</f>
        <v>0</v>
      </c>
      <c r="AB516" cm="1">
        <f t="array" ref="AB516">_xlfn._xlws.FILTER(Table3[[#All],[Name]],(Table3[[#All],[Polygon]]=$A516)*(Table3[[#All],[Period]]=AB$1)*((Table3[[#All],[Variables ]]=$AF$3)+(Table3[[#All],[Variables ]]=$AF$2)+(Table3[[#All],[Variables ]]=$AF$4)),0)</f>
        <v>0</v>
      </c>
      <c r="AC516" cm="1">
        <f t="array" ref="AC516">_xlfn._xlws.FILTER(Table3[[#All],[Name]],(Table3[[#All],[Polygon]]=$A516)*(Table3[[#All],[Period]]=AC$1)*((Table3[[#All],[Variables ]]=$AF$3)+(Table3[[#All],[Variables ]]=$AF$2)+(Table3[[#All],[Variables ]]=$AF$4)),0)</f>
        <v>0</v>
      </c>
      <c r="AD516" cm="1">
        <f t="array" ref="AD516">_xlfn._xlws.FILTER(Table3[[#All],[Name]],(Table3[[#All],[Polygon]]=$A516)*(Table3[[#All],[Period]]=AD$1)*((Table3[[#All],[Variables ]]=$AF$3)+(Table3[[#All],[Variables ]]=$AF$2)+(Table3[[#All],[Variables ]]=$AF$4)),0)</f>
        <v>0</v>
      </c>
    </row>
    <row r="517" spans="1:30" x14ac:dyDescent="0.35">
      <c r="A517" s="3">
        <v>51</v>
      </c>
      <c r="B517" s="4" t="s">
        <v>1530</v>
      </c>
      <c r="C517" s="10">
        <v>2.728207625</v>
      </c>
      <c r="D517" s="4" t="s">
        <v>1361</v>
      </c>
      <c r="E517" s="4">
        <v>0</v>
      </c>
      <c r="F517" s="4">
        <v>4</v>
      </c>
      <c r="G517" s="4">
        <v>5</v>
      </c>
      <c r="H517" s="4"/>
      <c r="I517" s="4">
        <v>0</v>
      </c>
      <c r="J517" s="4">
        <v>0</v>
      </c>
      <c r="K517" s="4" t="s">
        <v>1362</v>
      </c>
      <c r="L517" s="4">
        <v>71</v>
      </c>
      <c r="M517" s="4">
        <v>71</v>
      </c>
      <c r="N517" s="4">
        <v>44.711668299999999</v>
      </c>
      <c r="O517" s="11">
        <v>3.1429999999999998</v>
      </c>
      <c r="P517" cm="1">
        <f t="array" ref="P517">_xlfn._xlws.FILTER(Table3[[#All],[Name]],(Table3[[#All],[Polygon]]=$A517)*(Table3[[#All],[Period]]=P$1)*((Table3[[#All],[Variables ]]=$AF$3)+(Table3[[#All],[Variables ]]=$AF$2)+(Table3[[#All],[Variables ]]=$AF$4)),0)</f>
        <v>0</v>
      </c>
      <c r="Q517" t="e" cm="1" vm="2">
        <f t="array" aca="1" ref="Q517" ca="1">_xlfn._xlws.FILTER(Table3[[#All],[Name]],(Table3[[#All],[Polygon]]=$A517)*(Table3[[#All],[Period]]=Q$1)*((Table3[[#All],[Variables ]]=$AF$3)+(Table3[[#All],[Variables ]]=$AF$2)+(Table3[[#All],[Variables ]]=$AF$4)),0)</f>
        <v>#VALUE!</v>
      </c>
      <c r="R517" t="str" cm="1">
        <f t="array" ref="R517">_xlfn._xlws.FILTER(Table3[[#All],[Name]],(Table3[[#All],[Polygon]]=$A517)*(Table3[[#All],[Period]]=R$1)*((Table3[[#All],[Variables ]]=$AF$3)+(Table3[[#All],[Variables ]]=$AF$2)+(Table3[[#All],[Variables ]]=$AF$4)),0)</f>
        <v>AH</v>
      </c>
      <c r="S517" t="str" cm="1">
        <f t="array" ref="S517">_xlfn._xlws.FILTER(Table3[[#All],[Name]],(Table3[[#All],[Polygon]]=$A517)*(Table3[[#All],[Period]]=S$1)*((Table3[[#All],[Variables ]]=$AF$3)+(Table3[[#All],[Variables ]]=$AF$2)+(Table3[[#All],[Variables ]]=$AF$4)),0)</f>
        <v>AH</v>
      </c>
      <c r="T517" cm="1">
        <f t="array" ref="T517">_xlfn._xlws.FILTER(Table3[[#All],[Name]],(Table3[[#All],[Polygon]]=$A517)*(Table3[[#All],[Period]]=T$1)*((Table3[[#All],[Variables ]]=$AF$3)+(Table3[[#All],[Variables ]]=$AF$2)+(Table3[[#All],[Variables ]]=$AF$4)),0)</f>
        <v>0</v>
      </c>
      <c r="U517" t="str" cm="1">
        <f t="array" ref="U517">_xlfn._xlws.FILTER(Table3[[#All],[Name]],(Table3[[#All],[Polygon]]=$A517)*(Table3[[#All],[Period]]=U$1)*((Table3[[#All],[Variables ]]=$AF$3)+(Table3[[#All],[Variables ]]=$AF$2)+(Table3[[#All],[Variables ]]=$AF$4)),0)</f>
        <v>PCT</v>
      </c>
      <c r="V517" t="str" cm="1">
        <f t="array" ref="V517">_xlfn._xlws.FILTER(Table3[[#All],[Name]],(Table3[[#All],[Polygon]]=$A517)*(Table3[[#All],[Period]]=V$1)*((Table3[[#All],[Variables ]]=$AF$3)+(Table3[[#All],[Variables ]]=$AF$2)+(Table3[[#All],[Variables ]]=$AF$4)),0)</f>
        <v>AH</v>
      </c>
      <c r="W517" t="str" cm="1">
        <f t="array" ref="W517">_xlfn._xlws.FILTER(Table3[[#All],[Name]],(Table3[[#All],[Polygon]]=$A517)*(Table3[[#All],[Period]]=W$1)*((Table3[[#All],[Variables ]]=$AF$3)+(Table3[[#All],[Variables ]]=$AF$2)+(Table3[[#All],[Variables ]]=$AF$4)),0)</f>
        <v>AH</v>
      </c>
      <c r="X517" cm="1">
        <f t="array" ref="X517">_xlfn._xlws.FILTER(Table3[[#All],[Name]],(Table3[[#All],[Polygon]]=$A517)*(Table3[[#All],[Period]]=X$1)*((Table3[[#All],[Variables ]]=$AF$3)+(Table3[[#All],[Variables ]]=$AF$2)+(Table3[[#All],[Variables ]]=$AF$4)),0)</f>
        <v>0</v>
      </c>
      <c r="Y517" cm="1">
        <f t="array" ref="Y517">_xlfn._xlws.FILTER(Table3[[#All],[Name]],(Table3[[#All],[Polygon]]=$A517)*(Table3[[#All],[Period]]=Y$1)*((Table3[[#All],[Variables ]]=$AF$3)+(Table3[[#All],[Variables ]]=$AF$2)+(Table3[[#All],[Variables ]]=$AF$4)),0)</f>
        <v>0</v>
      </c>
      <c r="Z517" cm="1">
        <f t="array" ref="Z517">_xlfn._xlws.FILTER(Table3[[#All],[Name]],(Table3[[#All],[Polygon]]=$A517)*(Table3[[#All],[Period]]=Z$1)*((Table3[[#All],[Variables ]]=$AF$3)+(Table3[[#All],[Variables ]]=$AF$2)+(Table3[[#All],[Variables ]]=$AF$4)),0)</f>
        <v>0</v>
      </c>
      <c r="AA517" cm="1">
        <f t="array" ref="AA517">_xlfn._xlws.FILTER(Table3[[#All],[Name]],(Table3[[#All],[Polygon]]=$A517)*(Table3[[#All],[Period]]=AA$1)*((Table3[[#All],[Variables ]]=$AF$3)+(Table3[[#All],[Variables ]]=$AF$2)+(Table3[[#All],[Variables ]]=$AF$4)),0)</f>
        <v>0</v>
      </c>
      <c r="AB517" cm="1">
        <f t="array" ref="AB517">_xlfn._xlws.FILTER(Table3[[#All],[Name]],(Table3[[#All],[Polygon]]=$A517)*(Table3[[#All],[Period]]=AB$1)*((Table3[[#All],[Variables ]]=$AF$3)+(Table3[[#All],[Variables ]]=$AF$2)+(Table3[[#All],[Variables ]]=$AF$4)),0)</f>
        <v>0</v>
      </c>
      <c r="AC517" cm="1">
        <f t="array" ref="AC517">_xlfn._xlws.FILTER(Table3[[#All],[Name]],(Table3[[#All],[Polygon]]=$A517)*(Table3[[#All],[Period]]=AC$1)*((Table3[[#All],[Variables ]]=$AF$3)+(Table3[[#All],[Variables ]]=$AF$2)+(Table3[[#All],[Variables ]]=$AF$4)),0)</f>
        <v>0</v>
      </c>
      <c r="AD517" cm="1">
        <f t="array" ref="AD517">_xlfn._xlws.FILTER(Table3[[#All],[Name]],(Table3[[#All],[Polygon]]=$A517)*(Table3[[#All],[Period]]=AD$1)*((Table3[[#All],[Variables ]]=$AF$3)+(Table3[[#All],[Variables ]]=$AF$2)+(Table3[[#All],[Variables ]]=$AF$4)),0)</f>
        <v>0</v>
      </c>
    </row>
    <row r="518" spans="1:30" x14ac:dyDescent="0.35">
      <c r="A518" s="5">
        <v>51</v>
      </c>
      <c r="B518" s="6" t="s">
        <v>1530</v>
      </c>
      <c r="C518" s="8">
        <v>2.728207625</v>
      </c>
      <c r="D518" s="6" t="s">
        <v>1361</v>
      </c>
      <c r="E518" s="6">
        <v>0</v>
      </c>
      <c r="F518" s="6">
        <v>4</v>
      </c>
      <c r="G518" s="6">
        <v>5</v>
      </c>
      <c r="H518" s="6"/>
      <c r="I518" s="6">
        <v>0</v>
      </c>
      <c r="J518" s="6">
        <v>0</v>
      </c>
      <c r="K518" s="6" t="s">
        <v>1362</v>
      </c>
      <c r="L518" s="6">
        <v>730</v>
      </c>
      <c r="M518" s="6">
        <v>730</v>
      </c>
      <c r="N518" s="6">
        <v>28.624931270000001</v>
      </c>
      <c r="O518" s="9">
        <v>11.010999999999999</v>
      </c>
      <c r="P518" cm="1">
        <f t="array" ref="P518">_xlfn._xlws.FILTER(Table3[[#All],[Name]],(Table3[[#All],[Polygon]]=$A518)*(Table3[[#All],[Period]]=P$1)*((Table3[[#All],[Variables ]]=$AF$3)+(Table3[[#All],[Variables ]]=$AF$2)+(Table3[[#All],[Variables ]]=$AF$4)),0)</f>
        <v>0</v>
      </c>
      <c r="Q518" t="e" cm="1" vm="2">
        <f t="array" aca="1" ref="Q518" ca="1">_xlfn._xlws.FILTER(Table3[[#All],[Name]],(Table3[[#All],[Polygon]]=$A518)*(Table3[[#All],[Period]]=Q$1)*((Table3[[#All],[Variables ]]=$AF$3)+(Table3[[#All],[Variables ]]=$AF$2)+(Table3[[#All],[Variables ]]=$AF$4)),0)</f>
        <v>#VALUE!</v>
      </c>
      <c r="R518" t="str" cm="1">
        <f t="array" ref="R518">_xlfn._xlws.FILTER(Table3[[#All],[Name]],(Table3[[#All],[Polygon]]=$A518)*(Table3[[#All],[Period]]=R$1)*((Table3[[#All],[Variables ]]=$AF$3)+(Table3[[#All],[Variables ]]=$AF$2)+(Table3[[#All],[Variables ]]=$AF$4)),0)</f>
        <v>AH</v>
      </c>
      <c r="S518" t="str" cm="1">
        <f t="array" ref="S518">_xlfn._xlws.FILTER(Table3[[#All],[Name]],(Table3[[#All],[Polygon]]=$A518)*(Table3[[#All],[Period]]=S$1)*((Table3[[#All],[Variables ]]=$AF$3)+(Table3[[#All],[Variables ]]=$AF$2)+(Table3[[#All],[Variables ]]=$AF$4)),0)</f>
        <v>AH</v>
      </c>
      <c r="T518" cm="1">
        <f t="array" ref="T518">_xlfn._xlws.FILTER(Table3[[#All],[Name]],(Table3[[#All],[Polygon]]=$A518)*(Table3[[#All],[Period]]=T$1)*((Table3[[#All],[Variables ]]=$AF$3)+(Table3[[#All],[Variables ]]=$AF$2)+(Table3[[#All],[Variables ]]=$AF$4)),0)</f>
        <v>0</v>
      </c>
      <c r="U518" t="str" cm="1">
        <f t="array" ref="U518">_xlfn._xlws.FILTER(Table3[[#All],[Name]],(Table3[[#All],[Polygon]]=$A518)*(Table3[[#All],[Period]]=U$1)*((Table3[[#All],[Variables ]]=$AF$3)+(Table3[[#All],[Variables ]]=$AF$2)+(Table3[[#All],[Variables ]]=$AF$4)),0)</f>
        <v>PCT</v>
      </c>
      <c r="V518" t="str" cm="1">
        <f t="array" ref="V518">_xlfn._xlws.FILTER(Table3[[#All],[Name]],(Table3[[#All],[Polygon]]=$A518)*(Table3[[#All],[Period]]=V$1)*((Table3[[#All],[Variables ]]=$AF$3)+(Table3[[#All],[Variables ]]=$AF$2)+(Table3[[#All],[Variables ]]=$AF$4)),0)</f>
        <v>AH</v>
      </c>
      <c r="W518" t="str" cm="1">
        <f t="array" ref="W518">_xlfn._xlws.FILTER(Table3[[#All],[Name]],(Table3[[#All],[Polygon]]=$A518)*(Table3[[#All],[Period]]=W$1)*((Table3[[#All],[Variables ]]=$AF$3)+(Table3[[#All],[Variables ]]=$AF$2)+(Table3[[#All],[Variables ]]=$AF$4)),0)</f>
        <v>AH</v>
      </c>
      <c r="X518" cm="1">
        <f t="array" ref="X518">_xlfn._xlws.FILTER(Table3[[#All],[Name]],(Table3[[#All],[Polygon]]=$A518)*(Table3[[#All],[Period]]=X$1)*((Table3[[#All],[Variables ]]=$AF$3)+(Table3[[#All],[Variables ]]=$AF$2)+(Table3[[#All],[Variables ]]=$AF$4)),0)</f>
        <v>0</v>
      </c>
      <c r="Y518" cm="1">
        <f t="array" ref="Y518">_xlfn._xlws.FILTER(Table3[[#All],[Name]],(Table3[[#All],[Polygon]]=$A518)*(Table3[[#All],[Period]]=Y$1)*((Table3[[#All],[Variables ]]=$AF$3)+(Table3[[#All],[Variables ]]=$AF$2)+(Table3[[#All],[Variables ]]=$AF$4)),0)</f>
        <v>0</v>
      </c>
      <c r="Z518" cm="1">
        <f t="array" ref="Z518">_xlfn._xlws.FILTER(Table3[[#All],[Name]],(Table3[[#All],[Polygon]]=$A518)*(Table3[[#All],[Period]]=Z$1)*((Table3[[#All],[Variables ]]=$AF$3)+(Table3[[#All],[Variables ]]=$AF$2)+(Table3[[#All],[Variables ]]=$AF$4)),0)</f>
        <v>0</v>
      </c>
      <c r="AA518" cm="1">
        <f t="array" ref="AA518">_xlfn._xlws.FILTER(Table3[[#All],[Name]],(Table3[[#All],[Polygon]]=$A518)*(Table3[[#All],[Period]]=AA$1)*((Table3[[#All],[Variables ]]=$AF$3)+(Table3[[#All],[Variables ]]=$AF$2)+(Table3[[#All],[Variables ]]=$AF$4)),0)</f>
        <v>0</v>
      </c>
      <c r="AB518" cm="1">
        <f t="array" ref="AB518">_xlfn._xlws.FILTER(Table3[[#All],[Name]],(Table3[[#All],[Polygon]]=$A518)*(Table3[[#All],[Period]]=AB$1)*((Table3[[#All],[Variables ]]=$AF$3)+(Table3[[#All],[Variables ]]=$AF$2)+(Table3[[#All],[Variables ]]=$AF$4)),0)</f>
        <v>0</v>
      </c>
      <c r="AC518" cm="1">
        <f t="array" ref="AC518">_xlfn._xlws.FILTER(Table3[[#All],[Name]],(Table3[[#All],[Polygon]]=$A518)*(Table3[[#All],[Period]]=AC$1)*((Table3[[#All],[Variables ]]=$AF$3)+(Table3[[#All],[Variables ]]=$AF$2)+(Table3[[#All],[Variables ]]=$AF$4)),0)</f>
        <v>0</v>
      </c>
      <c r="AD518" cm="1">
        <f t="array" ref="AD518">_xlfn._xlws.FILTER(Table3[[#All],[Name]],(Table3[[#All],[Polygon]]=$A518)*(Table3[[#All],[Period]]=AD$1)*((Table3[[#All],[Variables ]]=$AF$3)+(Table3[[#All],[Variables ]]=$AF$2)+(Table3[[#All],[Variables ]]=$AF$4)),0)</f>
        <v>0</v>
      </c>
    </row>
    <row r="519" spans="1:30" x14ac:dyDescent="0.35">
      <c r="A519" s="3">
        <v>52</v>
      </c>
      <c r="B519" s="4" t="s">
        <v>1818</v>
      </c>
      <c r="C519" s="10">
        <v>13.67565098</v>
      </c>
      <c r="D519" s="4" t="s">
        <v>1361</v>
      </c>
      <c r="E519" s="4">
        <v>0</v>
      </c>
      <c r="F519" s="4">
        <v>4</v>
      </c>
      <c r="G519" s="4">
        <v>5</v>
      </c>
      <c r="H519" s="4"/>
      <c r="I519" s="4">
        <v>0</v>
      </c>
      <c r="J519" s="4">
        <v>0</v>
      </c>
      <c r="K519" s="4" t="s">
        <v>1362</v>
      </c>
      <c r="L519" s="4">
        <v>34</v>
      </c>
      <c r="M519" s="4">
        <v>34</v>
      </c>
      <c r="N519" s="4">
        <v>3.3276652630000001</v>
      </c>
      <c r="O519" s="11">
        <v>0.254</v>
      </c>
      <c r="P519" cm="1">
        <f t="array" ref="P519">_xlfn._xlws.FILTER(Table3[[#All],[Name]],(Table3[[#All],[Polygon]]=$A519)*(Table3[[#All],[Period]]=P$1)*((Table3[[#All],[Variables ]]=$AF$3)+(Table3[[#All],[Variables ]]=$AF$2)+(Table3[[#All],[Variables ]]=$AF$4)),0)</f>
        <v>0</v>
      </c>
      <c r="Q519" t="e" cm="1" vm="2">
        <f t="array" aca="1" ref="Q519" ca="1">_xlfn._xlws.FILTER(Table3[[#All],[Name]],(Table3[[#All],[Polygon]]=$A519)*(Table3[[#All],[Period]]=Q$1)*((Table3[[#All],[Variables ]]=$AF$3)+(Table3[[#All],[Variables ]]=$AF$2)+(Table3[[#All],[Variables ]]=$AF$4)),0)</f>
        <v>#VALUE!</v>
      </c>
      <c r="R519" t="str" cm="1">
        <f t="array" ref="R519">_xlfn._xlws.FILTER(Table3[[#All],[Name]],(Table3[[#All],[Polygon]]=$A519)*(Table3[[#All],[Period]]=R$1)*((Table3[[#All],[Variables ]]=$AF$3)+(Table3[[#All],[Variables ]]=$AF$2)+(Table3[[#All],[Variables ]]=$AF$4)),0)</f>
        <v>AH</v>
      </c>
      <c r="S519" t="str" cm="1">
        <f t="array" ref="S519">_xlfn._xlws.FILTER(Table3[[#All],[Name]],(Table3[[#All],[Polygon]]=$A519)*(Table3[[#All],[Period]]=S$1)*((Table3[[#All],[Variables ]]=$AF$3)+(Table3[[#All],[Variables ]]=$AF$2)+(Table3[[#All],[Variables ]]=$AF$4)),0)</f>
        <v>AH</v>
      </c>
      <c r="T519" cm="1">
        <f t="array" ref="T519">_xlfn._xlws.FILTER(Table3[[#All],[Name]],(Table3[[#All],[Polygon]]=$A519)*(Table3[[#All],[Period]]=T$1)*((Table3[[#All],[Variables ]]=$AF$3)+(Table3[[#All],[Variables ]]=$AF$2)+(Table3[[#All],[Variables ]]=$AF$4)),0)</f>
        <v>0</v>
      </c>
      <c r="U519" cm="1">
        <f t="array" ref="U519">_xlfn._xlws.FILTER(Table3[[#All],[Name]],(Table3[[#All],[Polygon]]=$A519)*(Table3[[#All],[Period]]=U$1)*((Table3[[#All],[Variables ]]=$AF$3)+(Table3[[#All],[Variables ]]=$AF$2)+(Table3[[#All],[Variables ]]=$AF$4)),0)</f>
        <v>0</v>
      </c>
      <c r="V519" cm="1">
        <f t="array" ref="V519">_xlfn._xlws.FILTER(Table3[[#All],[Name]],(Table3[[#All],[Polygon]]=$A519)*(Table3[[#All],[Period]]=V$1)*((Table3[[#All],[Variables ]]=$AF$3)+(Table3[[#All],[Variables ]]=$AF$2)+(Table3[[#All],[Variables ]]=$AF$4)),0)</f>
        <v>0</v>
      </c>
      <c r="W519" cm="1">
        <f t="array" ref="W519">_xlfn._xlws.FILTER(Table3[[#All],[Name]],(Table3[[#All],[Polygon]]=$A519)*(Table3[[#All],[Period]]=W$1)*((Table3[[#All],[Variables ]]=$AF$3)+(Table3[[#All],[Variables ]]=$AF$2)+(Table3[[#All],[Variables ]]=$AF$4)),0)</f>
        <v>0</v>
      </c>
      <c r="X519" t="str" cm="1">
        <f t="array" ref="X519">_xlfn._xlws.FILTER(Table3[[#All],[Name]],(Table3[[#All],[Polygon]]=$A519)*(Table3[[#All],[Period]]=X$1)*((Table3[[#All],[Variables ]]=$AF$3)+(Table3[[#All],[Variables ]]=$AF$2)+(Table3[[#All],[Variables ]]=$AF$4)),0)</f>
        <v>PCT</v>
      </c>
      <c r="Y519" t="str" cm="1">
        <f t="array" ref="Y519">_xlfn._xlws.FILTER(Table3[[#All],[Name]],(Table3[[#All],[Polygon]]=$A519)*(Table3[[#All],[Period]]=Y$1)*((Table3[[#All],[Variables ]]=$AF$3)+(Table3[[#All],[Variables ]]=$AF$2)+(Table3[[#All],[Variables ]]=$AF$4)),0)</f>
        <v>AH</v>
      </c>
      <c r="Z519" t="str" cm="1">
        <f t="array" ref="Z519">_xlfn._xlws.FILTER(Table3[[#All],[Name]],(Table3[[#All],[Polygon]]=$A519)*(Table3[[#All],[Period]]=Z$1)*((Table3[[#All],[Variables ]]=$AF$3)+(Table3[[#All],[Variables ]]=$AF$2)+(Table3[[#All],[Variables ]]=$AF$4)),0)</f>
        <v>AH</v>
      </c>
      <c r="AA519" cm="1">
        <f t="array" ref="AA519">_xlfn._xlws.FILTER(Table3[[#All],[Name]],(Table3[[#All],[Polygon]]=$A519)*(Table3[[#All],[Period]]=AA$1)*((Table3[[#All],[Variables ]]=$AF$3)+(Table3[[#All],[Variables ]]=$AF$2)+(Table3[[#All],[Variables ]]=$AF$4)),0)</f>
        <v>0</v>
      </c>
      <c r="AB519" cm="1">
        <f t="array" ref="AB519">_xlfn._xlws.FILTER(Table3[[#All],[Name]],(Table3[[#All],[Polygon]]=$A519)*(Table3[[#All],[Period]]=AB$1)*((Table3[[#All],[Variables ]]=$AF$3)+(Table3[[#All],[Variables ]]=$AF$2)+(Table3[[#All],[Variables ]]=$AF$4)),0)</f>
        <v>0</v>
      </c>
      <c r="AC519" cm="1">
        <f t="array" ref="AC519">_xlfn._xlws.FILTER(Table3[[#All],[Name]],(Table3[[#All],[Polygon]]=$A519)*(Table3[[#All],[Period]]=AC$1)*((Table3[[#All],[Variables ]]=$AF$3)+(Table3[[#All],[Variables ]]=$AF$2)+(Table3[[#All],[Variables ]]=$AF$4)),0)</f>
        <v>0</v>
      </c>
      <c r="AD519" cm="1">
        <f t="array" ref="AD519">_xlfn._xlws.FILTER(Table3[[#All],[Name]],(Table3[[#All],[Polygon]]=$A519)*(Table3[[#All],[Period]]=AD$1)*((Table3[[#All],[Variables ]]=$AF$3)+(Table3[[#All],[Variables ]]=$AF$2)+(Table3[[#All],[Variables ]]=$AF$4)),0)</f>
        <v>0</v>
      </c>
    </row>
    <row r="520" spans="1:30" x14ac:dyDescent="0.35">
      <c r="A520" s="5">
        <v>52</v>
      </c>
      <c r="B520" s="6" t="s">
        <v>1818</v>
      </c>
      <c r="C520" s="8">
        <v>13.67565098</v>
      </c>
      <c r="D520" s="6" t="s">
        <v>1361</v>
      </c>
      <c r="E520" s="6">
        <v>0</v>
      </c>
      <c r="F520" s="6">
        <v>4</v>
      </c>
      <c r="G520" s="6">
        <v>5</v>
      </c>
      <c r="H520" s="6"/>
      <c r="I520" s="6">
        <v>0</v>
      </c>
      <c r="J520" s="6">
        <v>0</v>
      </c>
      <c r="K520" s="6" t="s">
        <v>1362</v>
      </c>
      <c r="L520" s="6">
        <v>79</v>
      </c>
      <c r="M520" s="6">
        <v>79</v>
      </c>
      <c r="N520" s="6">
        <v>6.8358598620000004</v>
      </c>
      <c r="O520" s="9">
        <v>3.02</v>
      </c>
      <c r="P520" cm="1">
        <f t="array" ref="P520">_xlfn._xlws.FILTER(Table3[[#All],[Name]],(Table3[[#All],[Polygon]]=$A520)*(Table3[[#All],[Period]]=P$1)*((Table3[[#All],[Variables ]]=$AF$3)+(Table3[[#All],[Variables ]]=$AF$2)+(Table3[[#All],[Variables ]]=$AF$4)),0)</f>
        <v>0</v>
      </c>
      <c r="Q520" t="e" cm="1" vm="2">
        <f t="array" aca="1" ref="Q520" ca="1">_xlfn._xlws.FILTER(Table3[[#All],[Name]],(Table3[[#All],[Polygon]]=$A520)*(Table3[[#All],[Period]]=Q$1)*((Table3[[#All],[Variables ]]=$AF$3)+(Table3[[#All],[Variables ]]=$AF$2)+(Table3[[#All],[Variables ]]=$AF$4)),0)</f>
        <v>#VALUE!</v>
      </c>
      <c r="R520" t="str" cm="1">
        <f t="array" ref="R520">_xlfn._xlws.FILTER(Table3[[#All],[Name]],(Table3[[#All],[Polygon]]=$A520)*(Table3[[#All],[Period]]=R$1)*((Table3[[#All],[Variables ]]=$AF$3)+(Table3[[#All],[Variables ]]=$AF$2)+(Table3[[#All],[Variables ]]=$AF$4)),0)</f>
        <v>AH</v>
      </c>
      <c r="S520" t="str" cm="1">
        <f t="array" ref="S520">_xlfn._xlws.FILTER(Table3[[#All],[Name]],(Table3[[#All],[Polygon]]=$A520)*(Table3[[#All],[Period]]=S$1)*((Table3[[#All],[Variables ]]=$AF$3)+(Table3[[#All],[Variables ]]=$AF$2)+(Table3[[#All],[Variables ]]=$AF$4)),0)</f>
        <v>AH</v>
      </c>
      <c r="T520" cm="1">
        <f t="array" ref="T520">_xlfn._xlws.FILTER(Table3[[#All],[Name]],(Table3[[#All],[Polygon]]=$A520)*(Table3[[#All],[Period]]=T$1)*((Table3[[#All],[Variables ]]=$AF$3)+(Table3[[#All],[Variables ]]=$AF$2)+(Table3[[#All],[Variables ]]=$AF$4)),0)</f>
        <v>0</v>
      </c>
      <c r="U520" cm="1">
        <f t="array" ref="U520">_xlfn._xlws.FILTER(Table3[[#All],[Name]],(Table3[[#All],[Polygon]]=$A520)*(Table3[[#All],[Period]]=U$1)*((Table3[[#All],[Variables ]]=$AF$3)+(Table3[[#All],[Variables ]]=$AF$2)+(Table3[[#All],[Variables ]]=$AF$4)),0)</f>
        <v>0</v>
      </c>
      <c r="V520" cm="1">
        <f t="array" ref="V520">_xlfn._xlws.FILTER(Table3[[#All],[Name]],(Table3[[#All],[Polygon]]=$A520)*(Table3[[#All],[Period]]=V$1)*((Table3[[#All],[Variables ]]=$AF$3)+(Table3[[#All],[Variables ]]=$AF$2)+(Table3[[#All],[Variables ]]=$AF$4)),0)</f>
        <v>0</v>
      </c>
      <c r="W520" cm="1">
        <f t="array" ref="W520">_xlfn._xlws.FILTER(Table3[[#All],[Name]],(Table3[[#All],[Polygon]]=$A520)*(Table3[[#All],[Period]]=W$1)*((Table3[[#All],[Variables ]]=$AF$3)+(Table3[[#All],[Variables ]]=$AF$2)+(Table3[[#All],[Variables ]]=$AF$4)),0)</f>
        <v>0</v>
      </c>
      <c r="X520" t="str" cm="1">
        <f t="array" ref="X520">_xlfn._xlws.FILTER(Table3[[#All],[Name]],(Table3[[#All],[Polygon]]=$A520)*(Table3[[#All],[Period]]=X$1)*((Table3[[#All],[Variables ]]=$AF$3)+(Table3[[#All],[Variables ]]=$AF$2)+(Table3[[#All],[Variables ]]=$AF$4)),0)</f>
        <v>PCT</v>
      </c>
      <c r="Y520" t="str" cm="1">
        <f t="array" ref="Y520">_xlfn._xlws.FILTER(Table3[[#All],[Name]],(Table3[[#All],[Polygon]]=$A520)*(Table3[[#All],[Period]]=Y$1)*((Table3[[#All],[Variables ]]=$AF$3)+(Table3[[#All],[Variables ]]=$AF$2)+(Table3[[#All],[Variables ]]=$AF$4)),0)</f>
        <v>AH</v>
      </c>
      <c r="Z520" t="str" cm="1">
        <f t="array" ref="Z520">_xlfn._xlws.FILTER(Table3[[#All],[Name]],(Table3[[#All],[Polygon]]=$A520)*(Table3[[#All],[Period]]=Z$1)*((Table3[[#All],[Variables ]]=$AF$3)+(Table3[[#All],[Variables ]]=$AF$2)+(Table3[[#All],[Variables ]]=$AF$4)),0)</f>
        <v>AH</v>
      </c>
      <c r="AA520" cm="1">
        <f t="array" ref="AA520">_xlfn._xlws.FILTER(Table3[[#All],[Name]],(Table3[[#All],[Polygon]]=$A520)*(Table3[[#All],[Period]]=AA$1)*((Table3[[#All],[Variables ]]=$AF$3)+(Table3[[#All],[Variables ]]=$AF$2)+(Table3[[#All],[Variables ]]=$AF$4)),0)</f>
        <v>0</v>
      </c>
      <c r="AB520" cm="1">
        <f t="array" ref="AB520">_xlfn._xlws.FILTER(Table3[[#All],[Name]],(Table3[[#All],[Polygon]]=$A520)*(Table3[[#All],[Period]]=AB$1)*((Table3[[#All],[Variables ]]=$AF$3)+(Table3[[#All],[Variables ]]=$AF$2)+(Table3[[#All],[Variables ]]=$AF$4)),0)</f>
        <v>0</v>
      </c>
      <c r="AC520" cm="1">
        <f t="array" ref="AC520">_xlfn._xlws.FILTER(Table3[[#All],[Name]],(Table3[[#All],[Polygon]]=$A520)*(Table3[[#All],[Period]]=AC$1)*((Table3[[#All],[Variables ]]=$AF$3)+(Table3[[#All],[Variables ]]=$AF$2)+(Table3[[#All],[Variables ]]=$AF$4)),0)</f>
        <v>0</v>
      </c>
      <c r="AD520" cm="1">
        <f t="array" ref="AD520">_xlfn._xlws.FILTER(Table3[[#All],[Name]],(Table3[[#All],[Polygon]]=$A520)*(Table3[[#All],[Period]]=AD$1)*((Table3[[#All],[Variables ]]=$AF$3)+(Table3[[#All],[Variables ]]=$AF$2)+(Table3[[#All],[Variables ]]=$AF$4)),0)</f>
        <v>0</v>
      </c>
    </row>
    <row r="521" spans="1:30" x14ac:dyDescent="0.35">
      <c r="A521" s="3">
        <v>52</v>
      </c>
      <c r="B521" s="4" t="s">
        <v>1818</v>
      </c>
      <c r="C521" s="10">
        <v>13.67565098</v>
      </c>
      <c r="D521" s="4" t="s">
        <v>1361</v>
      </c>
      <c r="E521" s="4">
        <v>0</v>
      </c>
      <c r="F521" s="4">
        <v>4</v>
      </c>
      <c r="G521" s="4">
        <v>5</v>
      </c>
      <c r="H521" s="4"/>
      <c r="I521" s="4">
        <v>0</v>
      </c>
      <c r="J521" s="4">
        <v>0</v>
      </c>
      <c r="K521" s="4" t="s">
        <v>1362</v>
      </c>
      <c r="L521" s="4">
        <v>59</v>
      </c>
      <c r="M521" s="4">
        <v>59</v>
      </c>
      <c r="N521" s="4">
        <v>7.2895015440000002</v>
      </c>
      <c r="O521" s="11">
        <v>0.56200000000000006</v>
      </c>
      <c r="P521" cm="1">
        <f t="array" ref="P521">_xlfn._xlws.FILTER(Table3[[#All],[Name]],(Table3[[#All],[Polygon]]=$A521)*(Table3[[#All],[Period]]=P$1)*((Table3[[#All],[Variables ]]=$AF$3)+(Table3[[#All],[Variables ]]=$AF$2)+(Table3[[#All],[Variables ]]=$AF$4)),0)</f>
        <v>0</v>
      </c>
      <c r="Q521" t="e" cm="1" vm="2">
        <f t="array" aca="1" ref="Q521" ca="1">_xlfn._xlws.FILTER(Table3[[#All],[Name]],(Table3[[#All],[Polygon]]=$A521)*(Table3[[#All],[Period]]=Q$1)*((Table3[[#All],[Variables ]]=$AF$3)+(Table3[[#All],[Variables ]]=$AF$2)+(Table3[[#All],[Variables ]]=$AF$4)),0)</f>
        <v>#VALUE!</v>
      </c>
      <c r="R521" t="str" cm="1">
        <f t="array" ref="R521">_xlfn._xlws.FILTER(Table3[[#All],[Name]],(Table3[[#All],[Polygon]]=$A521)*(Table3[[#All],[Period]]=R$1)*((Table3[[#All],[Variables ]]=$AF$3)+(Table3[[#All],[Variables ]]=$AF$2)+(Table3[[#All],[Variables ]]=$AF$4)),0)</f>
        <v>AH</v>
      </c>
      <c r="S521" t="str" cm="1">
        <f t="array" ref="S521">_xlfn._xlws.FILTER(Table3[[#All],[Name]],(Table3[[#All],[Polygon]]=$A521)*(Table3[[#All],[Period]]=S$1)*((Table3[[#All],[Variables ]]=$AF$3)+(Table3[[#All],[Variables ]]=$AF$2)+(Table3[[#All],[Variables ]]=$AF$4)),0)</f>
        <v>AH</v>
      </c>
      <c r="T521" cm="1">
        <f t="array" ref="T521">_xlfn._xlws.FILTER(Table3[[#All],[Name]],(Table3[[#All],[Polygon]]=$A521)*(Table3[[#All],[Period]]=T$1)*((Table3[[#All],[Variables ]]=$AF$3)+(Table3[[#All],[Variables ]]=$AF$2)+(Table3[[#All],[Variables ]]=$AF$4)),0)</f>
        <v>0</v>
      </c>
      <c r="U521" cm="1">
        <f t="array" ref="U521">_xlfn._xlws.FILTER(Table3[[#All],[Name]],(Table3[[#All],[Polygon]]=$A521)*(Table3[[#All],[Period]]=U$1)*((Table3[[#All],[Variables ]]=$AF$3)+(Table3[[#All],[Variables ]]=$AF$2)+(Table3[[#All],[Variables ]]=$AF$4)),0)</f>
        <v>0</v>
      </c>
      <c r="V521" cm="1">
        <f t="array" ref="V521">_xlfn._xlws.FILTER(Table3[[#All],[Name]],(Table3[[#All],[Polygon]]=$A521)*(Table3[[#All],[Period]]=V$1)*((Table3[[#All],[Variables ]]=$AF$3)+(Table3[[#All],[Variables ]]=$AF$2)+(Table3[[#All],[Variables ]]=$AF$4)),0)</f>
        <v>0</v>
      </c>
      <c r="W521" cm="1">
        <f t="array" ref="W521">_xlfn._xlws.FILTER(Table3[[#All],[Name]],(Table3[[#All],[Polygon]]=$A521)*(Table3[[#All],[Period]]=W$1)*((Table3[[#All],[Variables ]]=$AF$3)+(Table3[[#All],[Variables ]]=$AF$2)+(Table3[[#All],[Variables ]]=$AF$4)),0)</f>
        <v>0</v>
      </c>
      <c r="X521" t="str" cm="1">
        <f t="array" ref="X521">_xlfn._xlws.FILTER(Table3[[#All],[Name]],(Table3[[#All],[Polygon]]=$A521)*(Table3[[#All],[Period]]=X$1)*((Table3[[#All],[Variables ]]=$AF$3)+(Table3[[#All],[Variables ]]=$AF$2)+(Table3[[#All],[Variables ]]=$AF$4)),0)</f>
        <v>PCT</v>
      </c>
      <c r="Y521" t="str" cm="1">
        <f t="array" ref="Y521">_xlfn._xlws.FILTER(Table3[[#All],[Name]],(Table3[[#All],[Polygon]]=$A521)*(Table3[[#All],[Period]]=Y$1)*((Table3[[#All],[Variables ]]=$AF$3)+(Table3[[#All],[Variables ]]=$AF$2)+(Table3[[#All],[Variables ]]=$AF$4)),0)</f>
        <v>AH</v>
      </c>
      <c r="Z521" t="str" cm="1">
        <f t="array" ref="Z521">_xlfn._xlws.FILTER(Table3[[#All],[Name]],(Table3[[#All],[Polygon]]=$A521)*(Table3[[#All],[Period]]=Z$1)*((Table3[[#All],[Variables ]]=$AF$3)+(Table3[[#All],[Variables ]]=$AF$2)+(Table3[[#All],[Variables ]]=$AF$4)),0)</f>
        <v>AH</v>
      </c>
      <c r="AA521" cm="1">
        <f t="array" ref="AA521">_xlfn._xlws.FILTER(Table3[[#All],[Name]],(Table3[[#All],[Polygon]]=$A521)*(Table3[[#All],[Period]]=AA$1)*((Table3[[#All],[Variables ]]=$AF$3)+(Table3[[#All],[Variables ]]=$AF$2)+(Table3[[#All],[Variables ]]=$AF$4)),0)</f>
        <v>0</v>
      </c>
      <c r="AB521" cm="1">
        <f t="array" ref="AB521">_xlfn._xlws.FILTER(Table3[[#All],[Name]],(Table3[[#All],[Polygon]]=$A521)*(Table3[[#All],[Period]]=AB$1)*((Table3[[#All],[Variables ]]=$AF$3)+(Table3[[#All],[Variables ]]=$AF$2)+(Table3[[#All],[Variables ]]=$AF$4)),0)</f>
        <v>0</v>
      </c>
      <c r="AC521" cm="1">
        <f t="array" ref="AC521">_xlfn._xlws.FILTER(Table3[[#All],[Name]],(Table3[[#All],[Polygon]]=$A521)*(Table3[[#All],[Period]]=AC$1)*((Table3[[#All],[Variables ]]=$AF$3)+(Table3[[#All],[Variables ]]=$AF$2)+(Table3[[#All],[Variables ]]=$AF$4)),0)</f>
        <v>0</v>
      </c>
      <c r="AD521" cm="1">
        <f t="array" ref="AD521">_xlfn._xlws.FILTER(Table3[[#All],[Name]],(Table3[[#All],[Polygon]]=$A521)*(Table3[[#All],[Period]]=AD$1)*((Table3[[#All],[Variables ]]=$AF$3)+(Table3[[#All],[Variables ]]=$AF$2)+(Table3[[#All],[Variables ]]=$AF$4)),0)</f>
        <v>0</v>
      </c>
    </row>
    <row r="522" spans="1:30" x14ac:dyDescent="0.35">
      <c r="A522" s="5">
        <v>52</v>
      </c>
      <c r="B522" s="6" t="s">
        <v>1818</v>
      </c>
      <c r="C522" s="8">
        <v>13.67565098</v>
      </c>
      <c r="D522" s="6" t="s">
        <v>1361</v>
      </c>
      <c r="E522" s="6">
        <v>0</v>
      </c>
      <c r="F522" s="6">
        <v>4</v>
      </c>
      <c r="G522" s="6">
        <v>5</v>
      </c>
      <c r="H522" s="6"/>
      <c r="I522" s="6">
        <v>0</v>
      </c>
      <c r="J522" s="6">
        <v>0</v>
      </c>
      <c r="K522" s="6" t="s">
        <v>1362</v>
      </c>
      <c r="L522" s="6">
        <v>70</v>
      </c>
      <c r="M522" s="6">
        <v>0</v>
      </c>
      <c r="N522" s="6"/>
      <c r="O522" s="9">
        <v>9.2070000000000007</v>
      </c>
      <c r="P522" cm="1">
        <f t="array" ref="P522">_xlfn._xlws.FILTER(Table3[[#All],[Name]],(Table3[[#All],[Polygon]]=$A522)*(Table3[[#All],[Period]]=P$1)*((Table3[[#All],[Variables ]]=$AF$3)+(Table3[[#All],[Variables ]]=$AF$2)+(Table3[[#All],[Variables ]]=$AF$4)),0)</f>
        <v>0</v>
      </c>
      <c r="Q522" t="e" cm="1" vm="2">
        <f t="array" aca="1" ref="Q522" ca="1">_xlfn._xlws.FILTER(Table3[[#All],[Name]],(Table3[[#All],[Polygon]]=$A522)*(Table3[[#All],[Period]]=Q$1)*((Table3[[#All],[Variables ]]=$AF$3)+(Table3[[#All],[Variables ]]=$AF$2)+(Table3[[#All],[Variables ]]=$AF$4)),0)</f>
        <v>#VALUE!</v>
      </c>
      <c r="R522" t="str" cm="1">
        <f t="array" ref="R522">_xlfn._xlws.FILTER(Table3[[#All],[Name]],(Table3[[#All],[Polygon]]=$A522)*(Table3[[#All],[Period]]=R$1)*((Table3[[#All],[Variables ]]=$AF$3)+(Table3[[#All],[Variables ]]=$AF$2)+(Table3[[#All],[Variables ]]=$AF$4)),0)</f>
        <v>AH</v>
      </c>
      <c r="S522" t="str" cm="1">
        <f t="array" ref="S522">_xlfn._xlws.FILTER(Table3[[#All],[Name]],(Table3[[#All],[Polygon]]=$A522)*(Table3[[#All],[Period]]=S$1)*((Table3[[#All],[Variables ]]=$AF$3)+(Table3[[#All],[Variables ]]=$AF$2)+(Table3[[#All],[Variables ]]=$AF$4)),0)</f>
        <v>AH</v>
      </c>
      <c r="T522" cm="1">
        <f t="array" ref="T522">_xlfn._xlws.FILTER(Table3[[#All],[Name]],(Table3[[#All],[Polygon]]=$A522)*(Table3[[#All],[Period]]=T$1)*((Table3[[#All],[Variables ]]=$AF$3)+(Table3[[#All],[Variables ]]=$AF$2)+(Table3[[#All],[Variables ]]=$AF$4)),0)</f>
        <v>0</v>
      </c>
      <c r="U522" cm="1">
        <f t="array" ref="U522">_xlfn._xlws.FILTER(Table3[[#All],[Name]],(Table3[[#All],[Polygon]]=$A522)*(Table3[[#All],[Period]]=U$1)*((Table3[[#All],[Variables ]]=$AF$3)+(Table3[[#All],[Variables ]]=$AF$2)+(Table3[[#All],[Variables ]]=$AF$4)),0)</f>
        <v>0</v>
      </c>
      <c r="V522" cm="1">
        <f t="array" ref="V522">_xlfn._xlws.FILTER(Table3[[#All],[Name]],(Table3[[#All],[Polygon]]=$A522)*(Table3[[#All],[Period]]=V$1)*((Table3[[#All],[Variables ]]=$AF$3)+(Table3[[#All],[Variables ]]=$AF$2)+(Table3[[#All],[Variables ]]=$AF$4)),0)</f>
        <v>0</v>
      </c>
      <c r="W522" cm="1">
        <f t="array" ref="W522">_xlfn._xlws.FILTER(Table3[[#All],[Name]],(Table3[[#All],[Polygon]]=$A522)*(Table3[[#All],[Period]]=W$1)*((Table3[[#All],[Variables ]]=$AF$3)+(Table3[[#All],[Variables ]]=$AF$2)+(Table3[[#All],[Variables ]]=$AF$4)),0)</f>
        <v>0</v>
      </c>
      <c r="X522" t="str" cm="1">
        <f t="array" ref="X522">_xlfn._xlws.FILTER(Table3[[#All],[Name]],(Table3[[#All],[Polygon]]=$A522)*(Table3[[#All],[Period]]=X$1)*((Table3[[#All],[Variables ]]=$AF$3)+(Table3[[#All],[Variables ]]=$AF$2)+(Table3[[#All],[Variables ]]=$AF$4)),0)</f>
        <v>PCT</v>
      </c>
      <c r="Y522" t="str" cm="1">
        <f t="array" ref="Y522">_xlfn._xlws.FILTER(Table3[[#All],[Name]],(Table3[[#All],[Polygon]]=$A522)*(Table3[[#All],[Period]]=Y$1)*((Table3[[#All],[Variables ]]=$AF$3)+(Table3[[#All],[Variables ]]=$AF$2)+(Table3[[#All],[Variables ]]=$AF$4)),0)</f>
        <v>AH</v>
      </c>
      <c r="Z522" t="str" cm="1">
        <f t="array" ref="Z522">_xlfn._xlws.FILTER(Table3[[#All],[Name]],(Table3[[#All],[Polygon]]=$A522)*(Table3[[#All],[Period]]=Z$1)*((Table3[[#All],[Variables ]]=$AF$3)+(Table3[[#All],[Variables ]]=$AF$2)+(Table3[[#All],[Variables ]]=$AF$4)),0)</f>
        <v>AH</v>
      </c>
      <c r="AA522" cm="1">
        <f t="array" ref="AA522">_xlfn._xlws.FILTER(Table3[[#All],[Name]],(Table3[[#All],[Polygon]]=$A522)*(Table3[[#All],[Period]]=AA$1)*((Table3[[#All],[Variables ]]=$AF$3)+(Table3[[#All],[Variables ]]=$AF$2)+(Table3[[#All],[Variables ]]=$AF$4)),0)</f>
        <v>0</v>
      </c>
      <c r="AB522" cm="1">
        <f t="array" ref="AB522">_xlfn._xlws.FILTER(Table3[[#All],[Name]],(Table3[[#All],[Polygon]]=$A522)*(Table3[[#All],[Period]]=AB$1)*((Table3[[#All],[Variables ]]=$AF$3)+(Table3[[#All],[Variables ]]=$AF$2)+(Table3[[#All],[Variables ]]=$AF$4)),0)</f>
        <v>0</v>
      </c>
      <c r="AC522" cm="1">
        <f t="array" ref="AC522">_xlfn._xlws.FILTER(Table3[[#All],[Name]],(Table3[[#All],[Polygon]]=$A522)*(Table3[[#All],[Period]]=AC$1)*((Table3[[#All],[Variables ]]=$AF$3)+(Table3[[#All],[Variables ]]=$AF$2)+(Table3[[#All],[Variables ]]=$AF$4)),0)</f>
        <v>0</v>
      </c>
      <c r="AD522" cm="1">
        <f t="array" ref="AD522">_xlfn._xlws.FILTER(Table3[[#All],[Name]],(Table3[[#All],[Polygon]]=$A522)*(Table3[[#All],[Period]]=AD$1)*((Table3[[#All],[Variables ]]=$AF$3)+(Table3[[#All],[Variables ]]=$AF$2)+(Table3[[#All],[Variables ]]=$AF$4)),0)</f>
        <v>0</v>
      </c>
    </row>
    <row r="523" spans="1:30" x14ac:dyDescent="0.35">
      <c r="A523" s="3">
        <v>52</v>
      </c>
      <c r="B523" s="4" t="s">
        <v>1818</v>
      </c>
      <c r="C523" s="10">
        <v>13.67565098</v>
      </c>
      <c r="D523" s="4" t="s">
        <v>1361</v>
      </c>
      <c r="E523" s="4">
        <v>0</v>
      </c>
      <c r="F523" s="4">
        <v>4</v>
      </c>
      <c r="G523" s="4">
        <v>5</v>
      </c>
      <c r="H523" s="4"/>
      <c r="I523" s="4">
        <v>0</v>
      </c>
      <c r="J523" s="4">
        <v>0</v>
      </c>
      <c r="K523" s="4" t="s">
        <v>1362</v>
      </c>
      <c r="L523" s="4">
        <v>31</v>
      </c>
      <c r="M523" s="4">
        <v>31</v>
      </c>
      <c r="N523" s="4">
        <v>3.6979876699999998</v>
      </c>
      <c r="O523" s="11">
        <v>3.698</v>
      </c>
      <c r="P523" cm="1">
        <f t="array" ref="P523">_xlfn._xlws.FILTER(Table3[[#All],[Name]],(Table3[[#All],[Polygon]]=$A523)*(Table3[[#All],[Period]]=P$1)*((Table3[[#All],[Variables ]]=$AF$3)+(Table3[[#All],[Variables ]]=$AF$2)+(Table3[[#All],[Variables ]]=$AF$4)),0)</f>
        <v>0</v>
      </c>
      <c r="Q523" t="e" cm="1" vm="2">
        <f t="array" aca="1" ref="Q523" ca="1">_xlfn._xlws.FILTER(Table3[[#All],[Name]],(Table3[[#All],[Polygon]]=$A523)*(Table3[[#All],[Period]]=Q$1)*((Table3[[#All],[Variables ]]=$AF$3)+(Table3[[#All],[Variables ]]=$AF$2)+(Table3[[#All],[Variables ]]=$AF$4)),0)</f>
        <v>#VALUE!</v>
      </c>
      <c r="R523" t="str" cm="1">
        <f t="array" ref="R523">_xlfn._xlws.FILTER(Table3[[#All],[Name]],(Table3[[#All],[Polygon]]=$A523)*(Table3[[#All],[Period]]=R$1)*((Table3[[#All],[Variables ]]=$AF$3)+(Table3[[#All],[Variables ]]=$AF$2)+(Table3[[#All],[Variables ]]=$AF$4)),0)</f>
        <v>AH</v>
      </c>
      <c r="S523" t="str" cm="1">
        <f t="array" ref="S523">_xlfn._xlws.FILTER(Table3[[#All],[Name]],(Table3[[#All],[Polygon]]=$A523)*(Table3[[#All],[Period]]=S$1)*((Table3[[#All],[Variables ]]=$AF$3)+(Table3[[#All],[Variables ]]=$AF$2)+(Table3[[#All],[Variables ]]=$AF$4)),0)</f>
        <v>AH</v>
      </c>
      <c r="T523" cm="1">
        <f t="array" ref="T523">_xlfn._xlws.FILTER(Table3[[#All],[Name]],(Table3[[#All],[Polygon]]=$A523)*(Table3[[#All],[Period]]=T$1)*((Table3[[#All],[Variables ]]=$AF$3)+(Table3[[#All],[Variables ]]=$AF$2)+(Table3[[#All],[Variables ]]=$AF$4)),0)</f>
        <v>0</v>
      </c>
      <c r="U523" cm="1">
        <f t="array" ref="U523">_xlfn._xlws.FILTER(Table3[[#All],[Name]],(Table3[[#All],[Polygon]]=$A523)*(Table3[[#All],[Period]]=U$1)*((Table3[[#All],[Variables ]]=$AF$3)+(Table3[[#All],[Variables ]]=$AF$2)+(Table3[[#All],[Variables ]]=$AF$4)),0)</f>
        <v>0</v>
      </c>
      <c r="V523" cm="1">
        <f t="array" ref="V523">_xlfn._xlws.FILTER(Table3[[#All],[Name]],(Table3[[#All],[Polygon]]=$A523)*(Table3[[#All],[Period]]=V$1)*((Table3[[#All],[Variables ]]=$AF$3)+(Table3[[#All],[Variables ]]=$AF$2)+(Table3[[#All],[Variables ]]=$AF$4)),0)</f>
        <v>0</v>
      </c>
      <c r="W523" cm="1">
        <f t="array" ref="W523">_xlfn._xlws.FILTER(Table3[[#All],[Name]],(Table3[[#All],[Polygon]]=$A523)*(Table3[[#All],[Period]]=W$1)*((Table3[[#All],[Variables ]]=$AF$3)+(Table3[[#All],[Variables ]]=$AF$2)+(Table3[[#All],[Variables ]]=$AF$4)),0)</f>
        <v>0</v>
      </c>
      <c r="X523" t="str" cm="1">
        <f t="array" ref="X523">_xlfn._xlws.FILTER(Table3[[#All],[Name]],(Table3[[#All],[Polygon]]=$A523)*(Table3[[#All],[Period]]=X$1)*((Table3[[#All],[Variables ]]=$AF$3)+(Table3[[#All],[Variables ]]=$AF$2)+(Table3[[#All],[Variables ]]=$AF$4)),0)</f>
        <v>PCT</v>
      </c>
      <c r="Y523" t="str" cm="1">
        <f t="array" ref="Y523">_xlfn._xlws.FILTER(Table3[[#All],[Name]],(Table3[[#All],[Polygon]]=$A523)*(Table3[[#All],[Period]]=Y$1)*((Table3[[#All],[Variables ]]=$AF$3)+(Table3[[#All],[Variables ]]=$AF$2)+(Table3[[#All],[Variables ]]=$AF$4)),0)</f>
        <v>AH</v>
      </c>
      <c r="Z523" t="str" cm="1">
        <f t="array" ref="Z523">_xlfn._xlws.FILTER(Table3[[#All],[Name]],(Table3[[#All],[Polygon]]=$A523)*(Table3[[#All],[Period]]=Z$1)*((Table3[[#All],[Variables ]]=$AF$3)+(Table3[[#All],[Variables ]]=$AF$2)+(Table3[[#All],[Variables ]]=$AF$4)),0)</f>
        <v>AH</v>
      </c>
      <c r="AA523" cm="1">
        <f t="array" ref="AA523">_xlfn._xlws.FILTER(Table3[[#All],[Name]],(Table3[[#All],[Polygon]]=$A523)*(Table3[[#All],[Period]]=AA$1)*((Table3[[#All],[Variables ]]=$AF$3)+(Table3[[#All],[Variables ]]=$AF$2)+(Table3[[#All],[Variables ]]=$AF$4)),0)</f>
        <v>0</v>
      </c>
      <c r="AB523" cm="1">
        <f t="array" ref="AB523">_xlfn._xlws.FILTER(Table3[[#All],[Name]],(Table3[[#All],[Polygon]]=$A523)*(Table3[[#All],[Period]]=AB$1)*((Table3[[#All],[Variables ]]=$AF$3)+(Table3[[#All],[Variables ]]=$AF$2)+(Table3[[#All],[Variables ]]=$AF$4)),0)</f>
        <v>0</v>
      </c>
      <c r="AC523" cm="1">
        <f t="array" ref="AC523">_xlfn._xlws.FILTER(Table3[[#All],[Name]],(Table3[[#All],[Polygon]]=$A523)*(Table3[[#All],[Period]]=AC$1)*((Table3[[#All],[Variables ]]=$AF$3)+(Table3[[#All],[Variables ]]=$AF$2)+(Table3[[#All],[Variables ]]=$AF$4)),0)</f>
        <v>0</v>
      </c>
      <c r="AD523" cm="1">
        <f t="array" ref="AD523">_xlfn._xlws.FILTER(Table3[[#All],[Name]],(Table3[[#All],[Polygon]]=$A523)*(Table3[[#All],[Period]]=AD$1)*((Table3[[#All],[Variables ]]=$AF$3)+(Table3[[#All],[Variables ]]=$AF$2)+(Table3[[#All],[Variables ]]=$AF$4)),0)</f>
        <v>0</v>
      </c>
    </row>
    <row r="524" spans="1:30" x14ac:dyDescent="0.35">
      <c r="A524" s="5">
        <v>52</v>
      </c>
      <c r="B524" s="6" t="s">
        <v>1818</v>
      </c>
      <c r="C524" s="8">
        <v>13.67565098</v>
      </c>
      <c r="D524" s="6" t="s">
        <v>1361</v>
      </c>
      <c r="E524" s="6">
        <v>0</v>
      </c>
      <c r="F524" s="6">
        <v>4</v>
      </c>
      <c r="G524" s="6">
        <v>5</v>
      </c>
      <c r="H524" s="6"/>
      <c r="I524" s="6">
        <v>0</v>
      </c>
      <c r="J524" s="6">
        <v>0</v>
      </c>
      <c r="K524" s="6" t="s">
        <v>1362</v>
      </c>
      <c r="L524" s="6">
        <v>67</v>
      </c>
      <c r="M524" s="6">
        <v>67</v>
      </c>
      <c r="N524" s="6">
        <v>3.2843938270000002</v>
      </c>
      <c r="O524" s="9">
        <v>3.2839999999999998</v>
      </c>
      <c r="P524" cm="1">
        <f t="array" ref="P524">_xlfn._xlws.FILTER(Table3[[#All],[Name]],(Table3[[#All],[Polygon]]=$A524)*(Table3[[#All],[Period]]=P$1)*((Table3[[#All],[Variables ]]=$AF$3)+(Table3[[#All],[Variables ]]=$AF$2)+(Table3[[#All],[Variables ]]=$AF$4)),0)</f>
        <v>0</v>
      </c>
      <c r="Q524" t="e" cm="1" vm="2">
        <f t="array" aca="1" ref="Q524" ca="1">_xlfn._xlws.FILTER(Table3[[#All],[Name]],(Table3[[#All],[Polygon]]=$A524)*(Table3[[#All],[Period]]=Q$1)*((Table3[[#All],[Variables ]]=$AF$3)+(Table3[[#All],[Variables ]]=$AF$2)+(Table3[[#All],[Variables ]]=$AF$4)),0)</f>
        <v>#VALUE!</v>
      </c>
      <c r="R524" t="str" cm="1">
        <f t="array" ref="R524">_xlfn._xlws.FILTER(Table3[[#All],[Name]],(Table3[[#All],[Polygon]]=$A524)*(Table3[[#All],[Period]]=R$1)*((Table3[[#All],[Variables ]]=$AF$3)+(Table3[[#All],[Variables ]]=$AF$2)+(Table3[[#All],[Variables ]]=$AF$4)),0)</f>
        <v>AH</v>
      </c>
      <c r="S524" t="str" cm="1">
        <f t="array" ref="S524">_xlfn._xlws.FILTER(Table3[[#All],[Name]],(Table3[[#All],[Polygon]]=$A524)*(Table3[[#All],[Period]]=S$1)*((Table3[[#All],[Variables ]]=$AF$3)+(Table3[[#All],[Variables ]]=$AF$2)+(Table3[[#All],[Variables ]]=$AF$4)),0)</f>
        <v>AH</v>
      </c>
      <c r="T524" cm="1">
        <f t="array" ref="T524">_xlfn._xlws.FILTER(Table3[[#All],[Name]],(Table3[[#All],[Polygon]]=$A524)*(Table3[[#All],[Period]]=T$1)*((Table3[[#All],[Variables ]]=$AF$3)+(Table3[[#All],[Variables ]]=$AF$2)+(Table3[[#All],[Variables ]]=$AF$4)),0)</f>
        <v>0</v>
      </c>
      <c r="U524" cm="1">
        <f t="array" ref="U524">_xlfn._xlws.FILTER(Table3[[#All],[Name]],(Table3[[#All],[Polygon]]=$A524)*(Table3[[#All],[Period]]=U$1)*((Table3[[#All],[Variables ]]=$AF$3)+(Table3[[#All],[Variables ]]=$AF$2)+(Table3[[#All],[Variables ]]=$AF$4)),0)</f>
        <v>0</v>
      </c>
      <c r="V524" cm="1">
        <f t="array" ref="V524">_xlfn._xlws.FILTER(Table3[[#All],[Name]],(Table3[[#All],[Polygon]]=$A524)*(Table3[[#All],[Period]]=V$1)*((Table3[[#All],[Variables ]]=$AF$3)+(Table3[[#All],[Variables ]]=$AF$2)+(Table3[[#All],[Variables ]]=$AF$4)),0)</f>
        <v>0</v>
      </c>
      <c r="W524" cm="1">
        <f t="array" ref="W524">_xlfn._xlws.FILTER(Table3[[#All],[Name]],(Table3[[#All],[Polygon]]=$A524)*(Table3[[#All],[Period]]=W$1)*((Table3[[#All],[Variables ]]=$AF$3)+(Table3[[#All],[Variables ]]=$AF$2)+(Table3[[#All],[Variables ]]=$AF$4)),0)</f>
        <v>0</v>
      </c>
      <c r="X524" t="str" cm="1">
        <f t="array" ref="X524">_xlfn._xlws.FILTER(Table3[[#All],[Name]],(Table3[[#All],[Polygon]]=$A524)*(Table3[[#All],[Period]]=X$1)*((Table3[[#All],[Variables ]]=$AF$3)+(Table3[[#All],[Variables ]]=$AF$2)+(Table3[[#All],[Variables ]]=$AF$4)),0)</f>
        <v>PCT</v>
      </c>
      <c r="Y524" t="str" cm="1">
        <f t="array" ref="Y524">_xlfn._xlws.FILTER(Table3[[#All],[Name]],(Table3[[#All],[Polygon]]=$A524)*(Table3[[#All],[Period]]=Y$1)*((Table3[[#All],[Variables ]]=$AF$3)+(Table3[[#All],[Variables ]]=$AF$2)+(Table3[[#All],[Variables ]]=$AF$4)),0)</f>
        <v>AH</v>
      </c>
      <c r="Z524" t="str" cm="1">
        <f t="array" ref="Z524">_xlfn._xlws.FILTER(Table3[[#All],[Name]],(Table3[[#All],[Polygon]]=$A524)*(Table3[[#All],[Period]]=Z$1)*((Table3[[#All],[Variables ]]=$AF$3)+(Table3[[#All],[Variables ]]=$AF$2)+(Table3[[#All],[Variables ]]=$AF$4)),0)</f>
        <v>AH</v>
      </c>
      <c r="AA524" cm="1">
        <f t="array" ref="AA524">_xlfn._xlws.FILTER(Table3[[#All],[Name]],(Table3[[#All],[Polygon]]=$A524)*(Table3[[#All],[Period]]=AA$1)*((Table3[[#All],[Variables ]]=$AF$3)+(Table3[[#All],[Variables ]]=$AF$2)+(Table3[[#All],[Variables ]]=$AF$4)),0)</f>
        <v>0</v>
      </c>
      <c r="AB524" cm="1">
        <f t="array" ref="AB524">_xlfn._xlws.FILTER(Table3[[#All],[Name]],(Table3[[#All],[Polygon]]=$A524)*(Table3[[#All],[Period]]=AB$1)*((Table3[[#All],[Variables ]]=$AF$3)+(Table3[[#All],[Variables ]]=$AF$2)+(Table3[[#All],[Variables ]]=$AF$4)),0)</f>
        <v>0</v>
      </c>
      <c r="AC524" cm="1">
        <f t="array" ref="AC524">_xlfn._xlws.FILTER(Table3[[#All],[Name]],(Table3[[#All],[Polygon]]=$A524)*(Table3[[#All],[Period]]=AC$1)*((Table3[[#All],[Variables ]]=$AF$3)+(Table3[[#All],[Variables ]]=$AF$2)+(Table3[[#All],[Variables ]]=$AF$4)),0)</f>
        <v>0</v>
      </c>
      <c r="AD524" cm="1">
        <f t="array" ref="AD524">_xlfn._xlws.FILTER(Table3[[#All],[Name]],(Table3[[#All],[Polygon]]=$A524)*(Table3[[#All],[Period]]=AD$1)*((Table3[[#All],[Variables ]]=$AF$3)+(Table3[[#All],[Variables ]]=$AF$2)+(Table3[[#All],[Variables ]]=$AF$4)),0)</f>
        <v>0</v>
      </c>
    </row>
    <row r="525" spans="1:30" x14ac:dyDescent="0.35">
      <c r="A525" s="3">
        <v>52</v>
      </c>
      <c r="B525" s="4" t="s">
        <v>1818</v>
      </c>
      <c r="C525" s="10">
        <v>13.67565098</v>
      </c>
      <c r="D525" s="4" t="s">
        <v>1361</v>
      </c>
      <c r="E525" s="4">
        <v>0</v>
      </c>
      <c r="F525" s="4">
        <v>4</v>
      </c>
      <c r="G525" s="4">
        <v>5</v>
      </c>
      <c r="H525" s="4"/>
      <c r="I525" s="4">
        <v>0</v>
      </c>
      <c r="J525" s="4">
        <v>0</v>
      </c>
      <c r="K525" s="4" t="s">
        <v>1362</v>
      </c>
      <c r="L525" s="4">
        <v>55</v>
      </c>
      <c r="M525" s="4">
        <v>55</v>
      </c>
      <c r="N525" s="4">
        <v>14.18030162</v>
      </c>
      <c r="O525" s="11">
        <v>2.1560000000000001</v>
      </c>
      <c r="P525" cm="1">
        <f t="array" ref="P525">_xlfn._xlws.FILTER(Table3[[#All],[Name]],(Table3[[#All],[Polygon]]=$A525)*(Table3[[#All],[Period]]=P$1)*((Table3[[#All],[Variables ]]=$AF$3)+(Table3[[#All],[Variables ]]=$AF$2)+(Table3[[#All],[Variables ]]=$AF$4)),0)</f>
        <v>0</v>
      </c>
      <c r="Q525" t="e" cm="1" vm="2">
        <f t="array" aca="1" ref="Q525" ca="1">_xlfn._xlws.FILTER(Table3[[#All],[Name]],(Table3[[#All],[Polygon]]=$A525)*(Table3[[#All],[Period]]=Q$1)*((Table3[[#All],[Variables ]]=$AF$3)+(Table3[[#All],[Variables ]]=$AF$2)+(Table3[[#All],[Variables ]]=$AF$4)),0)</f>
        <v>#VALUE!</v>
      </c>
      <c r="R525" t="str" cm="1">
        <f t="array" ref="R525">_xlfn._xlws.FILTER(Table3[[#All],[Name]],(Table3[[#All],[Polygon]]=$A525)*(Table3[[#All],[Period]]=R$1)*((Table3[[#All],[Variables ]]=$AF$3)+(Table3[[#All],[Variables ]]=$AF$2)+(Table3[[#All],[Variables ]]=$AF$4)),0)</f>
        <v>AH</v>
      </c>
      <c r="S525" t="str" cm="1">
        <f t="array" ref="S525">_xlfn._xlws.FILTER(Table3[[#All],[Name]],(Table3[[#All],[Polygon]]=$A525)*(Table3[[#All],[Period]]=S$1)*((Table3[[#All],[Variables ]]=$AF$3)+(Table3[[#All],[Variables ]]=$AF$2)+(Table3[[#All],[Variables ]]=$AF$4)),0)</f>
        <v>AH</v>
      </c>
      <c r="T525" cm="1">
        <f t="array" ref="T525">_xlfn._xlws.FILTER(Table3[[#All],[Name]],(Table3[[#All],[Polygon]]=$A525)*(Table3[[#All],[Period]]=T$1)*((Table3[[#All],[Variables ]]=$AF$3)+(Table3[[#All],[Variables ]]=$AF$2)+(Table3[[#All],[Variables ]]=$AF$4)),0)</f>
        <v>0</v>
      </c>
      <c r="U525" cm="1">
        <f t="array" ref="U525">_xlfn._xlws.FILTER(Table3[[#All],[Name]],(Table3[[#All],[Polygon]]=$A525)*(Table3[[#All],[Period]]=U$1)*((Table3[[#All],[Variables ]]=$AF$3)+(Table3[[#All],[Variables ]]=$AF$2)+(Table3[[#All],[Variables ]]=$AF$4)),0)</f>
        <v>0</v>
      </c>
      <c r="V525" cm="1">
        <f t="array" ref="V525">_xlfn._xlws.FILTER(Table3[[#All],[Name]],(Table3[[#All],[Polygon]]=$A525)*(Table3[[#All],[Period]]=V$1)*((Table3[[#All],[Variables ]]=$AF$3)+(Table3[[#All],[Variables ]]=$AF$2)+(Table3[[#All],[Variables ]]=$AF$4)),0)</f>
        <v>0</v>
      </c>
      <c r="W525" cm="1">
        <f t="array" ref="W525">_xlfn._xlws.FILTER(Table3[[#All],[Name]],(Table3[[#All],[Polygon]]=$A525)*(Table3[[#All],[Period]]=W$1)*((Table3[[#All],[Variables ]]=$AF$3)+(Table3[[#All],[Variables ]]=$AF$2)+(Table3[[#All],[Variables ]]=$AF$4)),0)</f>
        <v>0</v>
      </c>
      <c r="X525" t="str" cm="1">
        <f t="array" ref="X525">_xlfn._xlws.FILTER(Table3[[#All],[Name]],(Table3[[#All],[Polygon]]=$A525)*(Table3[[#All],[Period]]=X$1)*((Table3[[#All],[Variables ]]=$AF$3)+(Table3[[#All],[Variables ]]=$AF$2)+(Table3[[#All],[Variables ]]=$AF$4)),0)</f>
        <v>PCT</v>
      </c>
      <c r="Y525" t="str" cm="1">
        <f t="array" ref="Y525">_xlfn._xlws.FILTER(Table3[[#All],[Name]],(Table3[[#All],[Polygon]]=$A525)*(Table3[[#All],[Period]]=Y$1)*((Table3[[#All],[Variables ]]=$AF$3)+(Table3[[#All],[Variables ]]=$AF$2)+(Table3[[#All],[Variables ]]=$AF$4)),0)</f>
        <v>AH</v>
      </c>
      <c r="Z525" t="str" cm="1">
        <f t="array" ref="Z525">_xlfn._xlws.FILTER(Table3[[#All],[Name]],(Table3[[#All],[Polygon]]=$A525)*(Table3[[#All],[Period]]=Z$1)*((Table3[[#All],[Variables ]]=$AF$3)+(Table3[[#All],[Variables ]]=$AF$2)+(Table3[[#All],[Variables ]]=$AF$4)),0)</f>
        <v>AH</v>
      </c>
      <c r="AA525" cm="1">
        <f t="array" ref="AA525">_xlfn._xlws.FILTER(Table3[[#All],[Name]],(Table3[[#All],[Polygon]]=$A525)*(Table3[[#All],[Period]]=AA$1)*((Table3[[#All],[Variables ]]=$AF$3)+(Table3[[#All],[Variables ]]=$AF$2)+(Table3[[#All],[Variables ]]=$AF$4)),0)</f>
        <v>0</v>
      </c>
      <c r="AB525" cm="1">
        <f t="array" ref="AB525">_xlfn._xlws.FILTER(Table3[[#All],[Name]],(Table3[[#All],[Polygon]]=$A525)*(Table3[[#All],[Period]]=AB$1)*((Table3[[#All],[Variables ]]=$AF$3)+(Table3[[#All],[Variables ]]=$AF$2)+(Table3[[#All],[Variables ]]=$AF$4)),0)</f>
        <v>0</v>
      </c>
      <c r="AC525" cm="1">
        <f t="array" ref="AC525">_xlfn._xlws.FILTER(Table3[[#All],[Name]],(Table3[[#All],[Polygon]]=$A525)*(Table3[[#All],[Period]]=AC$1)*((Table3[[#All],[Variables ]]=$AF$3)+(Table3[[#All],[Variables ]]=$AF$2)+(Table3[[#All],[Variables ]]=$AF$4)),0)</f>
        <v>0</v>
      </c>
      <c r="AD525" cm="1">
        <f t="array" ref="AD525">_xlfn._xlws.FILTER(Table3[[#All],[Name]],(Table3[[#All],[Polygon]]=$A525)*(Table3[[#All],[Period]]=AD$1)*((Table3[[#All],[Variables ]]=$AF$3)+(Table3[[#All],[Variables ]]=$AF$2)+(Table3[[#All],[Variables ]]=$AF$4)),0)</f>
        <v>0</v>
      </c>
    </row>
    <row r="526" spans="1:30" x14ac:dyDescent="0.35">
      <c r="A526" s="5">
        <v>52</v>
      </c>
      <c r="B526" s="6" t="s">
        <v>1818</v>
      </c>
      <c r="C526" s="8">
        <v>13.67565098</v>
      </c>
      <c r="D526" s="6" t="s">
        <v>1361</v>
      </c>
      <c r="E526" s="6">
        <v>0</v>
      </c>
      <c r="F526" s="6">
        <v>4</v>
      </c>
      <c r="G526" s="6">
        <v>5</v>
      </c>
      <c r="H526" s="6"/>
      <c r="I526" s="6">
        <v>0</v>
      </c>
      <c r="J526" s="6">
        <v>0</v>
      </c>
      <c r="K526" s="6" t="s">
        <v>1362</v>
      </c>
      <c r="L526" s="6">
        <v>86</v>
      </c>
      <c r="M526" s="6">
        <v>86</v>
      </c>
      <c r="N526" s="6">
        <v>27.579095479999999</v>
      </c>
      <c r="O526" s="9">
        <v>1.157</v>
      </c>
      <c r="P526" cm="1">
        <f t="array" ref="P526">_xlfn._xlws.FILTER(Table3[[#All],[Name]],(Table3[[#All],[Polygon]]=$A526)*(Table3[[#All],[Period]]=P$1)*((Table3[[#All],[Variables ]]=$AF$3)+(Table3[[#All],[Variables ]]=$AF$2)+(Table3[[#All],[Variables ]]=$AF$4)),0)</f>
        <v>0</v>
      </c>
      <c r="Q526" t="e" cm="1" vm="2">
        <f t="array" aca="1" ref="Q526" ca="1">_xlfn._xlws.FILTER(Table3[[#All],[Name]],(Table3[[#All],[Polygon]]=$A526)*(Table3[[#All],[Period]]=Q$1)*((Table3[[#All],[Variables ]]=$AF$3)+(Table3[[#All],[Variables ]]=$AF$2)+(Table3[[#All],[Variables ]]=$AF$4)),0)</f>
        <v>#VALUE!</v>
      </c>
      <c r="R526" t="str" cm="1">
        <f t="array" ref="R526">_xlfn._xlws.FILTER(Table3[[#All],[Name]],(Table3[[#All],[Polygon]]=$A526)*(Table3[[#All],[Period]]=R$1)*((Table3[[#All],[Variables ]]=$AF$3)+(Table3[[#All],[Variables ]]=$AF$2)+(Table3[[#All],[Variables ]]=$AF$4)),0)</f>
        <v>AH</v>
      </c>
      <c r="S526" t="str" cm="1">
        <f t="array" ref="S526">_xlfn._xlws.FILTER(Table3[[#All],[Name]],(Table3[[#All],[Polygon]]=$A526)*(Table3[[#All],[Period]]=S$1)*((Table3[[#All],[Variables ]]=$AF$3)+(Table3[[#All],[Variables ]]=$AF$2)+(Table3[[#All],[Variables ]]=$AF$4)),0)</f>
        <v>AH</v>
      </c>
      <c r="T526" cm="1">
        <f t="array" ref="T526">_xlfn._xlws.FILTER(Table3[[#All],[Name]],(Table3[[#All],[Polygon]]=$A526)*(Table3[[#All],[Period]]=T$1)*((Table3[[#All],[Variables ]]=$AF$3)+(Table3[[#All],[Variables ]]=$AF$2)+(Table3[[#All],[Variables ]]=$AF$4)),0)</f>
        <v>0</v>
      </c>
      <c r="U526" cm="1">
        <f t="array" ref="U526">_xlfn._xlws.FILTER(Table3[[#All],[Name]],(Table3[[#All],[Polygon]]=$A526)*(Table3[[#All],[Period]]=U$1)*((Table3[[#All],[Variables ]]=$AF$3)+(Table3[[#All],[Variables ]]=$AF$2)+(Table3[[#All],[Variables ]]=$AF$4)),0)</f>
        <v>0</v>
      </c>
      <c r="V526" cm="1">
        <f t="array" ref="V526">_xlfn._xlws.FILTER(Table3[[#All],[Name]],(Table3[[#All],[Polygon]]=$A526)*(Table3[[#All],[Period]]=V$1)*((Table3[[#All],[Variables ]]=$AF$3)+(Table3[[#All],[Variables ]]=$AF$2)+(Table3[[#All],[Variables ]]=$AF$4)),0)</f>
        <v>0</v>
      </c>
      <c r="W526" cm="1">
        <f t="array" ref="W526">_xlfn._xlws.FILTER(Table3[[#All],[Name]],(Table3[[#All],[Polygon]]=$A526)*(Table3[[#All],[Period]]=W$1)*((Table3[[#All],[Variables ]]=$AF$3)+(Table3[[#All],[Variables ]]=$AF$2)+(Table3[[#All],[Variables ]]=$AF$4)),0)</f>
        <v>0</v>
      </c>
      <c r="X526" t="str" cm="1">
        <f t="array" ref="X526">_xlfn._xlws.FILTER(Table3[[#All],[Name]],(Table3[[#All],[Polygon]]=$A526)*(Table3[[#All],[Period]]=X$1)*((Table3[[#All],[Variables ]]=$AF$3)+(Table3[[#All],[Variables ]]=$AF$2)+(Table3[[#All],[Variables ]]=$AF$4)),0)</f>
        <v>PCT</v>
      </c>
      <c r="Y526" t="str" cm="1">
        <f t="array" ref="Y526">_xlfn._xlws.FILTER(Table3[[#All],[Name]],(Table3[[#All],[Polygon]]=$A526)*(Table3[[#All],[Period]]=Y$1)*((Table3[[#All],[Variables ]]=$AF$3)+(Table3[[#All],[Variables ]]=$AF$2)+(Table3[[#All],[Variables ]]=$AF$4)),0)</f>
        <v>AH</v>
      </c>
      <c r="Z526" t="str" cm="1">
        <f t="array" ref="Z526">_xlfn._xlws.FILTER(Table3[[#All],[Name]],(Table3[[#All],[Polygon]]=$A526)*(Table3[[#All],[Period]]=Z$1)*((Table3[[#All],[Variables ]]=$AF$3)+(Table3[[#All],[Variables ]]=$AF$2)+(Table3[[#All],[Variables ]]=$AF$4)),0)</f>
        <v>AH</v>
      </c>
      <c r="AA526" cm="1">
        <f t="array" ref="AA526">_xlfn._xlws.FILTER(Table3[[#All],[Name]],(Table3[[#All],[Polygon]]=$A526)*(Table3[[#All],[Period]]=AA$1)*((Table3[[#All],[Variables ]]=$AF$3)+(Table3[[#All],[Variables ]]=$AF$2)+(Table3[[#All],[Variables ]]=$AF$4)),0)</f>
        <v>0</v>
      </c>
      <c r="AB526" cm="1">
        <f t="array" ref="AB526">_xlfn._xlws.FILTER(Table3[[#All],[Name]],(Table3[[#All],[Polygon]]=$A526)*(Table3[[#All],[Period]]=AB$1)*((Table3[[#All],[Variables ]]=$AF$3)+(Table3[[#All],[Variables ]]=$AF$2)+(Table3[[#All],[Variables ]]=$AF$4)),0)</f>
        <v>0</v>
      </c>
      <c r="AC526" cm="1">
        <f t="array" ref="AC526">_xlfn._xlws.FILTER(Table3[[#All],[Name]],(Table3[[#All],[Polygon]]=$A526)*(Table3[[#All],[Period]]=AC$1)*((Table3[[#All],[Variables ]]=$AF$3)+(Table3[[#All],[Variables ]]=$AF$2)+(Table3[[#All],[Variables ]]=$AF$4)),0)</f>
        <v>0</v>
      </c>
      <c r="AD526" cm="1">
        <f t="array" ref="AD526">_xlfn._xlws.FILTER(Table3[[#All],[Name]],(Table3[[#All],[Polygon]]=$A526)*(Table3[[#All],[Period]]=AD$1)*((Table3[[#All],[Variables ]]=$AF$3)+(Table3[[#All],[Variables ]]=$AF$2)+(Table3[[#All],[Variables ]]=$AF$4)),0)</f>
        <v>0</v>
      </c>
    </row>
    <row r="527" spans="1:30" x14ac:dyDescent="0.35">
      <c r="A527" s="3">
        <v>52</v>
      </c>
      <c r="B527" s="4" t="s">
        <v>1818</v>
      </c>
      <c r="C527" s="10">
        <v>13.67565098</v>
      </c>
      <c r="D527" s="4" t="s">
        <v>1361</v>
      </c>
      <c r="E527" s="4">
        <v>0</v>
      </c>
      <c r="F527" s="4">
        <v>4</v>
      </c>
      <c r="G527" s="4">
        <v>5</v>
      </c>
      <c r="H527" s="4"/>
      <c r="I527" s="4">
        <v>0</v>
      </c>
      <c r="J527" s="4">
        <v>0</v>
      </c>
      <c r="K527" s="4" t="s">
        <v>1362</v>
      </c>
      <c r="L527" s="4">
        <v>37</v>
      </c>
      <c r="M527" s="4">
        <v>37</v>
      </c>
      <c r="N527" s="4">
        <v>4.4005282880000003</v>
      </c>
      <c r="O527" s="11">
        <v>3.1669999999999998</v>
      </c>
      <c r="P527" cm="1">
        <f t="array" ref="P527">_xlfn._xlws.FILTER(Table3[[#All],[Name]],(Table3[[#All],[Polygon]]=$A527)*(Table3[[#All],[Period]]=P$1)*((Table3[[#All],[Variables ]]=$AF$3)+(Table3[[#All],[Variables ]]=$AF$2)+(Table3[[#All],[Variables ]]=$AF$4)),0)</f>
        <v>0</v>
      </c>
      <c r="Q527" t="e" cm="1" vm="2">
        <f t="array" aca="1" ref="Q527" ca="1">_xlfn._xlws.FILTER(Table3[[#All],[Name]],(Table3[[#All],[Polygon]]=$A527)*(Table3[[#All],[Period]]=Q$1)*((Table3[[#All],[Variables ]]=$AF$3)+(Table3[[#All],[Variables ]]=$AF$2)+(Table3[[#All],[Variables ]]=$AF$4)),0)</f>
        <v>#VALUE!</v>
      </c>
      <c r="R527" t="str" cm="1">
        <f t="array" ref="R527">_xlfn._xlws.FILTER(Table3[[#All],[Name]],(Table3[[#All],[Polygon]]=$A527)*(Table3[[#All],[Period]]=R$1)*((Table3[[#All],[Variables ]]=$AF$3)+(Table3[[#All],[Variables ]]=$AF$2)+(Table3[[#All],[Variables ]]=$AF$4)),0)</f>
        <v>AH</v>
      </c>
      <c r="S527" t="str" cm="1">
        <f t="array" ref="S527">_xlfn._xlws.FILTER(Table3[[#All],[Name]],(Table3[[#All],[Polygon]]=$A527)*(Table3[[#All],[Period]]=S$1)*((Table3[[#All],[Variables ]]=$AF$3)+(Table3[[#All],[Variables ]]=$AF$2)+(Table3[[#All],[Variables ]]=$AF$4)),0)</f>
        <v>AH</v>
      </c>
      <c r="T527" cm="1">
        <f t="array" ref="T527">_xlfn._xlws.FILTER(Table3[[#All],[Name]],(Table3[[#All],[Polygon]]=$A527)*(Table3[[#All],[Period]]=T$1)*((Table3[[#All],[Variables ]]=$AF$3)+(Table3[[#All],[Variables ]]=$AF$2)+(Table3[[#All],[Variables ]]=$AF$4)),0)</f>
        <v>0</v>
      </c>
      <c r="U527" cm="1">
        <f t="array" ref="U527">_xlfn._xlws.FILTER(Table3[[#All],[Name]],(Table3[[#All],[Polygon]]=$A527)*(Table3[[#All],[Period]]=U$1)*((Table3[[#All],[Variables ]]=$AF$3)+(Table3[[#All],[Variables ]]=$AF$2)+(Table3[[#All],[Variables ]]=$AF$4)),0)</f>
        <v>0</v>
      </c>
      <c r="V527" cm="1">
        <f t="array" ref="V527">_xlfn._xlws.FILTER(Table3[[#All],[Name]],(Table3[[#All],[Polygon]]=$A527)*(Table3[[#All],[Period]]=V$1)*((Table3[[#All],[Variables ]]=$AF$3)+(Table3[[#All],[Variables ]]=$AF$2)+(Table3[[#All],[Variables ]]=$AF$4)),0)</f>
        <v>0</v>
      </c>
      <c r="W527" cm="1">
        <f t="array" ref="W527">_xlfn._xlws.FILTER(Table3[[#All],[Name]],(Table3[[#All],[Polygon]]=$A527)*(Table3[[#All],[Period]]=W$1)*((Table3[[#All],[Variables ]]=$AF$3)+(Table3[[#All],[Variables ]]=$AF$2)+(Table3[[#All],[Variables ]]=$AF$4)),0)</f>
        <v>0</v>
      </c>
      <c r="X527" t="str" cm="1">
        <f t="array" ref="X527">_xlfn._xlws.FILTER(Table3[[#All],[Name]],(Table3[[#All],[Polygon]]=$A527)*(Table3[[#All],[Period]]=X$1)*((Table3[[#All],[Variables ]]=$AF$3)+(Table3[[#All],[Variables ]]=$AF$2)+(Table3[[#All],[Variables ]]=$AF$4)),0)</f>
        <v>PCT</v>
      </c>
      <c r="Y527" t="str" cm="1">
        <f t="array" ref="Y527">_xlfn._xlws.FILTER(Table3[[#All],[Name]],(Table3[[#All],[Polygon]]=$A527)*(Table3[[#All],[Period]]=Y$1)*((Table3[[#All],[Variables ]]=$AF$3)+(Table3[[#All],[Variables ]]=$AF$2)+(Table3[[#All],[Variables ]]=$AF$4)),0)</f>
        <v>AH</v>
      </c>
      <c r="Z527" t="str" cm="1">
        <f t="array" ref="Z527">_xlfn._xlws.FILTER(Table3[[#All],[Name]],(Table3[[#All],[Polygon]]=$A527)*(Table3[[#All],[Period]]=Z$1)*((Table3[[#All],[Variables ]]=$AF$3)+(Table3[[#All],[Variables ]]=$AF$2)+(Table3[[#All],[Variables ]]=$AF$4)),0)</f>
        <v>AH</v>
      </c>
      <c r="AA527" cm="1">
        <f t="array" ref="AA527">_xlfn._xlws.FILTER(Table3[[#All],[Name]],(Table3[[#All],[Polygon]]=$A527)*(Table3[[#All],[Period]]=AA$1)*((Table3[[#All],[Variables ]]=$AF$3)+(Table3[[#All],[Variables ]]=$AF$2)+(Table3[[#All],[Variables ]]=$AF$4)),0)</f>
        <v>0</v>
      </c>
      <c r="AB527" cm="1">
        <f t="array" ref="AB527">_xlfn._xlws.FILTER(Table3[[#All],[Name]],(Table3[[#All],[Polygon]]=$A527)*(Table3[[#All],[Period]]=AB$1)*((Table3[[#All],[Variables ]]=$AF$3)+(Table3[[#All],[Variables ]]=$AF$2)+(Table3[[#All],[Variables ]]=$AF$4)),0)</f>
        <v>0</v>
      </c>
      <c r="AC527" cm="1">
        <f t="array" ref="AC527">_xlfn._xlws.FILTER(Table3[[#All],[Name]],(Table3[[#All],[Polygon]]=$A527)*(Table3[[#All],[Period]]=AC$1)*((Table3[[#All],[Variables ]]=$AF$3)+(Table3[[#All],[Variables ]]=$AF$2)+(Table3[[#All],[Variables ]]=$AF$4)),0)</f>
        <v>0</v>
      </c>
      <c r="AD527" cm="1">
        <f t="array" ref="AD527">_xlfn._xlws.FILTER(Table3[[#All],[Name]],(Table3[[#All],[Polygon]]=$A527)*(Table3[[#All],[Period]]=AD$1)*((Table3[[#All],[Variables ]]=$AF$3)+(Table3[[#All],[Variables ]]=$AF$2)+(Table3[[#All],[Variables ]]=$AF$4)),0)</f>
        <v>0</v>
      </c>
    </row>
    <row r="528" spans="1:30" x14ac:dyDescent="0.35">
      <c r="A528" s="5">
        <v>52</v>
      </c>
      <c r="B528" s="6" t="s">
        <v>1818</v>
      </c>
      <c r="C528" s="8">
        <v>13.67565098</v>
      </c>
      <c r="D528" s="6" t="s">
        <v>1361</v>
      </c>
      <c r="E528" s="6">
        <v>0</v>
      </c>
      <c r="F528" s="6">
        <v>4</v>
      </c>
      <c r="G528" s="6">
        <v>5</v>
      </c>
      <c r="H528" s="6"/>
      <c r="I528" s="6">
        <v>0</v>
      </c>
      <c r="J528" s="6">
        <v>0</v>
      </c>
      <c r="K528" s="6" t="s">
        <v>1362</v>
      </c>
      <c r="L528" s="6">
        <v>53</v>
      </c>
      <c r="M528" s="6">
        <v>53</v>
      </c>
      <c r="N528" s="6">
        <v>66.246111110000001</v>
      </c>
      <c r="O528" s="9">
        <v>45.655999999999999</v>
      </c>
      <c r="P528" cm="1">
        <f t="array" ref="P528">_xlfn._xlws.FILTER(Table3[[#All],[Name]],(Table3[[#All],[Polygon]]=$A528)*(Table3[[#All],[Period]]=P$1)*((Table3[[#All],[Variables ]]=$AF$3)+(Table3[[#All],[Variables ]]=$AF$2)+(Table3[[#All],[Variables ]]=$AF$4)),0)</f>
        <v>0</v>
      </c>
      <c r="Q528" t="e" cm="1" vm="2">
        <f t="array" aca="1" ref="Q528" ca="1">_xlfn._xlws.FILTER(Table3[[#All],[Name]],(Table3[[#All],[Polygon]]=$A528)*(Table3[[#All],[Period]]=Q$1)*((Table3[[#All],[Variables ]]=$AF$3)+(Table3[[#All],[Variables ]]=$AF$2)+(Table3[[#All],[Variables ]]=$AF$4)),0)</f>
        <v>#VALUE!</v>
      </c>
      <c r="R528" t="str" cm="1">
        <f t="array" ref="R528">_xlfn._xlws.FILTER(Table3[[#All],[Name]],(Table3[[#All],[Polygon]]=$A528)*(Table3[[#All],[Period]]=R$1)*((Table3[[#All],[Variables ]]=$AF$3)+(Table3[[#All],[Variables ]]=$AF$2)+(Table3[[#All],[Variables ]]=$AF$4)),0)</f>
        <v>AH</v>
      </c>
      <c r="S528" t="str" cm="1">
        <f t="array" ref="S528">_xlfn._xlws.FILTER(Table3[[#All],[Name]],(Table3[[#All],[Polygon]]=$A528)*(Table3[[#All],[Period]]=S$1)*((Table3[[#All],[Variables ]]=$AF$3)+(Table3[[#All],[Variables ]]=$AF$2)+(Table3[[#All],[Variables ]]=$AF$4)),0)</f>
        <v>AH</v>
      </c>
      <c r="T528" cm="1">
        <f t="array" ref="T528">_xlfn._xlws.FILTER(Table3[[#All],[Name]],(Table3[[#All],[Polygon]]=$A528)*(Table3[[#All],[Period]]=T$1)*((Table3[[#All],[Variables ]]=$AF$3)+(Table3[[#All],[Variables ]]=$AF$2)+(Table3[[#All],[Variables ]]=$AF$4)),0)</f>
        <v>0</v>
      </c>
      <c r="U528" cm="1">
        <f t="array" ref="U528">_xlfn._xlws.FILTER(Table3[[#All],[Name]],(Table3[[#All],[Polygon]]=$A528)*(Table3[[#All],[Period]]=U$1)*((Table3[[#All],[Variables ]]=$AF$3)+(Table3[[#All],[Variables ]]=$AF$2)+(Table3[[#All],[Variables ]]=$AF$4)),0)</f>
        <v>0</v>
      </c>
      <c r="V528" cm="1">
        <f t="array" ref="V528">_xlfn._xlws.FILTER(Table3[[#All],[Name]],(Table3[[#All],[Polygon]]=$A528)*(Table3[[#All],[Period]]=V$1)*((Table3[[#All],[Variables ]]=$AF$3)+(Table3[[#All],[Variables ]]=$AF$2)+(Table3[[#All],[Variables ]]=$AF$4)),0)</f>
        <v>0</v>
      </c>
      <c r="W528" cm="1">
        <f t="array" ref="W528">_xlfn._xlws.FILTER(Table3[[#All],[Name]],(Table3[[#All],[Polygon]]=$A528)*(Table3[[#All],[Period]]=W$1)*((Table3[[#All],[Variables ]]=$AF$3)+(Table3[[#All],[Variables ]]=$AF$2)+(Table3[[#All],[Variables ]]=$AF$4)),0)</f>
        <v>0</v>
      </c>
      <c r="X528" t="str" cm="1">
        <f t="array" ref="X528">_xlfn._xlws.FILTER(Table3[[#All],[Name]],(Table3[[#All],[Polygon]]=$A528)*(Table3[[#All],[Period]]=X$1)*((Table3[[#All],[Variables ]]=$AF$3)+(Table3[[#All],[Variables ]]=$AF$2)+(Table3[[#All],[Variables ]]=$AF$4)),0)</f>
        <v>PCT</v>
      </c>
      <c r="Y528" t="str" cm="1">
        <f t="array" ref="Y528">_xlfn._xlws.FILTER(Table3[[#All],[Name]],(Table3[[#All],[Polygon]]=$A528)*(Table3[[#All],[Period]]=Y$1)*((Table3[[#All],[Variables ]]=$AF$3)+(Table3[[#All],[Variables ]]=$AF$2)+(Table3[[#All],[Variables ]]=$AF$4)),0)</f>
        <v>AH</v>
      </c>
      <c r="Z528" t="str" cm="1">
        <f t="array" ref="Z528">_xlfn._xlws.FILTER(Table3[[#All],[Name]],(Table3[[#All],[Polygon]]=$A528)*(Table3[[#All],[Period]]=Z$1)*((Table3[[#All],[Variables ]]=$AF$3)+(Table3[[#All],[Variables ]]=$AF$2)+(Table3[[#All],[Variables ]]=$AF$4)),0)</f>
        <v>AH</v>
      </c>
      <c r="AA528" cm="1">
        <f t="array" ref="AA528">_xlfn._xlws.FILTER(Table3[[#All],[Name]],(Table3[[#All],[Polygon]]=$A528)*(Table3[[#All],[Period]]=AA$1)*((Table3[[#All],[Variables ]]=$AF$3)+(Table3[[#All],[Variables ]]=$AF$2)+(Table3[[#All],[Variables ]]=$AF$4)),0)</f>
        <v>0</v>
      </c>
      <c r="AB528" cm="1">
        <f t="array" ref="AB528">_xlfn._xlws.FILTER(Table3[[#All],[Name]],(Table3[[#All],[Polygon]]=$A528)*(Table3[[#All],[Period]]=AB$1)*((Table3[[#All],[Variables ]]=$AF$3)+(Table3[[#All],[Variables ]]=$AF$2)+(Table3[[#All],[Variables ]]=$AF$4)),0)</f>
        <v>0</v>
      </c>
      <c r="AC528" cm="1">
        <f t="array" ref="AC528">_xlfn._xlws.FILTER(Table3[[#All],[Name]],(Table3[[#All],[Polygon]]=$A528)*(Table3[[#All],[Period]]=AC$1)*((Table3[[#All],[Variables ]]=$AF$3)+(Table3[[#All],[Variables ]]=$AF$2)+(Table3[[#All],[Variables ]]=$AF$4)),0)</f>
        <v>0</v>
      </c>
      <c r="AD528" cm="1">
        <f t="array" ref="AD528">_xlfn._xlws.FILTER(Table3[[#All],[Name]],(Table3[[#All],[Polygon]]=$A528)*(Table3[[#All],[Period]]=AD$1)*((Table3[[#All],[Variables ]]=$AF$3)+(Table3[[#All],[Variables ]]=$AF$2)+(Table3[[#All],[Variables ]]=$AF$4)),0)</f>
        <v>0</v>
      </c>
    </row>
    <row r="529" spans="1:30" x14ac:dyDescent="0.35">
      <c r="A529" s="3">
        <v>52</v>
      </c>
      <c r="B529" s="4" t="s">
        <v>1818</v>
      </c>
      <c r="C529" s="10">
        <v>13.67565098</v>
      </c>
      <c r="D529" s="4" t="s">
        <v>1361</v>
      </c>
      <c r="E529" s="4">
        <v>0</v>
      </c>
      <c r="F529" s="4">
        <v>4</v>
      </c>
      <c r="G529" s="4">
        <v>5</v>
      </c>
      <c r="H529" s="4"/>
      <c r="I529" s="4">
        <v>0</v>
      </c>
      <c r="J529" s="4">
        <v>0</v>
      </c>
      <c r="K529" s="4" t="s">
        <v>1362</v>
      </c>
      <c r="L529" s="4">
        <v>40</v>
      </c>
      <c r="M529" s="4">
        <v>40</v>
      </c>
      <c r="N529" s="4">
        <v>22.71860058</v>
      </c>
      <c r="O529" s="11">
        <v>0.72599999999999998</v>
      </c>
      <c r="P529" cm="1">
        <f t="array" ref="P529">_xlfn._xlws.FILTER(Table3[[#All],[Name]],(Table3[[#All],[Polygon]]=$A529)*(Table3[[#All],[Period]]=P$1)*((Table3[[#All],[Variables ]]=$AF$3)+(Table3[[#All],[Variables ]]=$AF$2)+(Table3[[#All],[Variables ]]=$AF$4)),0)</f>
        <v>0</v>
      </c>
      <c r="Q529" t="e" cm="1" vm="2">
        <f t="array" aca="1" ref="Q529" ca="1">_xlfn._xlws.FILTER(Table3[[#All],[Name]],(Table3[[#All],[Polygon]]=$A529)*(Table3[[#All],[Period]]=Q$1)*((Table3[[#All],[Variables ]]=$AF$3)+(Table3[[#All],[Variables ]]=$AF$2)+(Table3[[#All],[Variables ]]=$AF$4)),0)</f>
        <v>#VALUE!</v>
      </c>
      <c r="R529" t="str" cm="1">
        <f t="array" ref="R529">_xlfn._xlws.FILTER(Table3[[#All],[Name]],(Table3[[#All],[Polygon]]=$A529)*(Table3[[#All],[Period]]=R$1)*((Table3[[#All],[Variables ]]=$AF$3)+(Table3[[#All],[Variables ]]=$AF$2)+(Table3[[#All],[Variables ]]=$AF$4)),0)</f>
        <v>AH</v>
      </c>
      <c r="S529" t="str" cm="1">
        <f t="array" ref="S529">_xlfn._xlws.FILTER(Table3[[#All],[Name]],(Table3[[#All],[Polygon]]=$A529)*(Table3[[#All],[Period]]=S$1)*((Table3[[#All],[Variables ]]=$AF$3)+(Table3[[#All],[Variables ]]=$AF$2)+(Table3[[#All],[Variables ]]=$AF$4)),0)</f>
        <v>AH</v>
      </c>
      <c r="T529" cm="1">
        <f t="array" ref="T529">_xlfn._xlws.FILTER(Table3[[#All],[Name]],(Table3[[#All],[Polygon]]=$A529)*(Table3[[#All],[Period]]=T$1)*((Table3[[#All],[Variables ]]=$AF$3)+(Table3[[#All],[Variables ]]=$AF$2)+(Table3[[#All],[Variables ]]=$AF$4)),0)</f>
        <v>0</v>
      </c>
      <c r="U529" cm="1">
        <f t="array" ref="U529">_xlfn._xlws.FILTER(Table3[[#All],[Name]],(Table3[[#All],[Polygon]]=$A529)*(Table3[[#All],[Period]]=U$1)*((Table3[[#All],[Variables ]]=$AF$3)+(Table3[[#All],[Variables ]]=$AF$2)+(Table3[[#All],[Variables ]]=$AF$4)),0)</f>
        <v>0</v>
      </c>
      <c r="V529" cm="1">
        <f t="array" ref="V529">_xlfn._xlws.FILTER(Table3[[#All],[Name]],(Table3[[#All],[Polygon]]=$A529)*(Table3[[#All],[Period]]=V$1)*((Table3[[#All],[Variables ]]=$AF$3)+(Table3[[#All],[Variables ]]=$AF$2)+(Table3[[#All],[Variables ]]=$AF$4)),0)</f>
        <v>0</v>
      </c>
      <c r="W529" cm="1">
        <f t="array" ref="W529">_xlfn._xlws.FILTER(Table3[[#All],[Name]],(Table3[[#All],[Polygon]]=$A529)*(Table3[[#All],[Period]]=W$1)*((Table3[[#All],[Variables ]]=$AF$3)+(Table3[[#All],[Variables ]]=$AF$2)+(Table3[[#All],[Variables ]]=$AF$4)),0)</f>
        <v>0</v>
      </c>
      <c r="X529" t="str" cm="1">
        <f t="array" ref="X529">_xlfn._xlws.FILTER(Table3[[#All],[Name]],(Table3[[#All],[Polygon]]=$A529)*(Table3[[#All],[Period]]=X$1)*((Table3[[#All],[Variables ]]=$AF$3)+(Table3[[#All],[Variables ]]=$AF$2)+(Table3[[#All],[Variables ]]=$AF$4)),0)</f>
        <v>PCT</v>
      </c>
      <c r="Y529" t="str" cm="1">
        <f t="array" ref="Y529">_xlfn._xlws.FILTER(Table3[[#All],[Name]],(Table3[[#All],[Polygon]]=$A529)*(Table3[[#All],[Period]]=Y$1)*((Table3[[#All],[Variables ]]=$AF$3)+(Table3[[#All],[Variables ]]=$AF$2)+(Table3[[#All],[Variables ]]=$AF$4)),0)</f>
        <v>AH</v>
      </c>
      <c r="Z529" t="str" cm="1">
        <f t="array" ref="Z529">_xlfn._xlws.FILTER(Table3[[#All],[Name]],(Table3[[#All],[Polygon]]=$A529)*(Table3[[#All],[Period]]=Z$1)*((Table3[[#All],[Variables ]]=$AF$3)+(Table3[[#All],[Variables ]]=$AF$2)+(Table3[[#All],[Variables ]]=$AF$4)),0)</f>
        <v>AH</v>
      </c>
      <c r="AA529" cm="1">
        <f t="array" ref="AA529">_xlfn._xlws.FILTER(Table3[[#All],[Name]],(Table3[[#All],[Polygon]]=$A529)*(Table3[[#All],[Period]]=AA$1)*((Table3[[#All],[Variables ]]=$AF$3)+(Table3[[#All],[Variables ]]=$AF$2)+(Table3[[#All],[Variables ]]=$AF$4)),0)</f>
        <v>0</v>
      </c>
      <c r="AB529" cm="1">
        <f t="array" ref="AB529">_xlfn._xlws.FILTER(Table3[[#All],[Name]],(Table3[[#All],[Polygon]]=$A529)*(Table3[[#All],[Period]]=AB$1)*((Table3[[#All],[Variables ]]=$AF$3)+(Table3[[#All],[Variables ]]=$AF$2)+(Table3[[#All],[Variables ]]=$AF$4)),0)</f>
        <v>0</v>
      </c>
      <c r="AC529" cm="1">
        <f t="array" ref="AC529">_xlfn._xlws.FILTER(Table3[[#All],[Name]],(Table3[[#All],[Polygon]]=$A529)*(Table3[[#All],[Period]]=AC$1)*((Table3[[#All],[Variables ]]=$AF$3)+(Table3[[#All],[Variables ]]=$AF$2)+(Table3[[#All],[Variables ]]=$AF$4)),0)</f>
        <v>0</v>
      </c>
      <c r="AD529" cm="1">
        <f t="array" ref="AD529">_xlfn._xlws.FILTER(Table3[[#All],[Name]],(Table3[[#All],[Polygon]]=$A529)*(Table3[[#All],[Period]]=AD$1)*((Table3[[#All],[Variables ]]=$AF$3)+(Table3[[#All],[Variables ]]=$AF$2)+(Table3[[#All],[Variables ]]=$AF$4)),0)</f>
        <v>0</v>
      </c>
    </row>
    <row r="530" spans="1:30" x14ac:dyDescent="0.35">
      <c r="A530" s="5">
        <v>52</v>
      </c>
      <c r="B530" s="6" t="s">
        <v>1818</v>
      </c>
      <c r="C530" s="8">
        <v>13.67565098</v>
      </c>
      <c r="D530" s="6" t="s">
        <v>1361</v>
      </c>
      <c r="E530" s="6">
        <v>0</v>
      </c>
      <c r="F530" s="6">
        <v>4</v>
      </c>
      <c r="G530" s="6">
        <v>5</v>
      </c>
      <c r="H530" s="6"/>
      <c r="I530" s="6">
        <v>0</v>
      </c>
      <c r="J530" s="6">
        <v>0</v>
      </c>
      <c r="K530" s="6" t="s">
        <v>1362</v>
      </c>
      <c r="L530" s="6">
        <v>69</v>
      </c>
      <c r="M530" s="6">
        <v>69</v>
      </c>
      <c r="N530" s="6">
        <v>22.982099689999998</v>
      </c>
      <c r="O530" s="9">
        <v>9.2070000000000007</v>
      </c>
      <c r="P530" cm="1">
        <f t="array" ref="P530">_xlfn._xlws.FILTER(Table3[[#All],[Name]],(Table3[[#All],[Polygon]]=$A530)*(Table3[[#All],[Period]]=P$1)*((Table3[[#All],[Variables ]]=$AF$3)+(Table3[[#All],[Variables ]]=$AF$2)+(Table3[[#All],[Variables ]]=$AF$4)),0)</f>
        <v>0</v>
      </c>
      <c r="Q530" t="e" cm="1" vm="2">
        <f t="array" aca="1" ref="Q530" ca="1">_xlfn._xlws.FILTER(Table3[[#All],[Name]],(Table3[[#All],[Polygon]]=$A530)*(Table3[[#All],[Period]]=Q$1)*((Table3[[#All],[Variables ]]=$AF$3)+(Table3[[#All],[Variables ]]=$AF$2)+(Table3[[#All],[Variables ]]=$AF$4)),0)</f>
        <v>#VALUE!</v>
      </c>
      <c r="R530" t="str" cm="1">
        <f t="array" ref="R530">_xlfn._xlws.FILTER(Table3[[#All],[Name]],(Table3[[#All],[Polygon]]=$A530)*(Table3[[#All],[Period]]=R$1)*((Table3[[#All],[Variables ]]=$AF$3)+(Table3[[#All],[Variables ]]=$AF$2)+(Table3[[#All],[Variables ]]=$AF$4)),0)</f>
        <v>AH</v>
      </c>
      <c r="S530" t="str" cm="1">
        <f t="array" ref="S530">_xlfn._xlws.FILTER(Table3[[#All],[Name]],(Table3[[#All],[Polygon]]=$A530)*(Table3[[#All],[Period]]=S$1)*((Table3[[#All],[Variables ]]=$AF$3)+(Table3[[#All],[Variables ]]=$AF$2)+(Table3[[#All],[Variables ]]=$AF$4)),0)</f>
        <v>AH</v>
      </c>
      <c r="T530" cm="1">
        <f t="array" ref="T530">_xlfn._xlws.FILTER(Table3[[#All],[Name]],(Table3[[#All],[Polygon]]=$A530)*(Table3[[#All],[Period]]=T$1)*((Table3[[#All],[Variables ]]=$AF$3)+(Table3[[#All],[Variables ]]=$AF$2)+(Table3[[#All],[Variables ]]=$AF$4)),0)</f>
        <v>0</v>
      </c>
      <c r="U530" cm="1">
        <f t="array" ref="U530">_xlfn._xlws.FILTER(Table3[[#All],[Name]],(Table3[[#All],[Polygon]]=$A530)*(Table3[[#All],[Period]]=U$1)*((Table3[[#All],[Variables ]]=$AF$3)+(Table3[[#All],[Variables ]]=$AF$2)+(Table3[[#All],[Variables ]]=$AF$4)),0)</f>
        <v>0</v>
      </c>
      <c r="V530" cm="1">
        <f t="array" ref="V530">_xlfn._xlws.FILTER(Table3[[#All],[Name]],(Table3[[#All],[Polygon]]=$A530)*(Table3[[#All],[Period]]=V$1)*((Table3[[#All],[Variables ]]=$AF$3)+(Table3[[#All],[Variables ]]=$AF$2)+(Table3[[#All],[Variables ]]=$AF$4)),0)</f>
        <v>0</v>
      </c>
      <c r="W530" cm="1">
        <f t="array" ref="W530">_xlfn._xlws.FILTER(Table3[[#All],[Name]],(Table3[[#All],[Polygon]]=$A530)*(Table3[[#All],[Period]]=W$1)*((Table3[[#All],[Variables ]]=$AF$3)+(Table3[[#All],[Variables ]]=$AF$2)+(Table3[[#All],[Variables ]]=$AF$4)),0)</f>
        <v>0</v>
      </c>
      <c r="X530" t="str" cm="1">
        <f t="array" ref="X530">_xlfn._xlws.FILTER(Table3[[#All],[Name]],(Table3[[#All],[Polygon]]=$A530)*(Table3[[#All],[Period]]=X$1)*((Table3[[#All],[Variables ]]=$AF$3)+(Table3[[#All],[Variables ]]=$AF$2)+(Table3[[#All],[Variables ]]=$AF$4)),0)</f>
        <v>PCT</v>
      </c>
      <c r="Y530" t="str" cm="1">
        <f t="array" ref="Y530">_xlfn._xlws.FILTER(Table3[[#All],[Name]],(Table3[[#All],[Polygon]]=$A530)*(Table3[[#All],[Period]]=Y$1)*((Table3[[#All],[Variables ]]=$AF$3)+(Table3[[#All],[Variables ]]=$AF$2)+(Table3[[#All],[Variables ]]=$AF$4)),0)</f>
        <v>AH</v>
      </c>
      <c r="Z530" t="str" cm="1">
        <f t="array" ref="Z530">_xlfn._xlws.FILTER(Table3[[#All],[Name]],(Table3[[#All],[Polygon]]=$A530)*(Table3[[#All],[Period]]=Z$1)*((Table3[[#All],[Variables ]]=$AF$3)+(Table3[[#All],[Variables ]]=$AF$2)+(Table3[[#All],[Variables ]]=$AF$4)),0)</f>
        <v>AH</v>
      </c>
      <c r="AA530" cm="1">
        <f t="array" ref="AA530">_xlfn._xlws.FILTER(Table3[[#All],[Name]],(Table3[[#All],[Polygon]]=$A530)*(Table3[[#All],[Period]]=AA$1)*((Table3[[#All],[Variables ]]=$AF$3)+(Table3[[#All],[Variables ]]=$AF$2)+(Table3[[#All],[Variables ]]=$AF$4)),0)</f>
        <v>0</v>
      </c>
      <c r="AB530" cm="1">
        <f t="array" ref="AB530">_xlfn._xlws.FILTER(Table3[[#All],[Name]],(Table3[[#All],[Polygon]]=$A530)*(Table3[[#All],[Period]]=AB$1)*((Table3[[#All],[Variables ]]=$AF$3)+(Table3[[#All],[Variables ]]=$AF$2)+(Table3[[#All],[Variables ]]=$AF$4)),0)</f>
        <v>0</v>
      </c>
      <c r="AC530" cm="1">
        <f t="array" ref="AC530">_xlfn._xlws.FILTER(Table3[[#All],[Name]],(Table3[[#All],[Polygon]]=$A530)*(Table3[[#All],[Period]]=AC$1)*((Table3[[#All],[Variables ]]=$AF$3)+(Table3[[#All],[Variables ]]=$AF$2)+(Table3[[#All],[Variables ]]=$AF$4)),0)</f>
        <v>0</v>
      </c>
      <c r="AD530" cm="1">
        <f t="array" ref="AD530">_xlfn._xlws.FILTER(Table3[[#All],[Name]],(Table3[[#All],[Polygon]]=$A530)*(Table3[[#All],[Period]]=AD$1)*((Table3[[#All],[Variables ]]=$AF$3)+(Table3[[#All],[Variables ]]=$AF$2)+(Table3[[#All],[Variables ]]=$AF$4)),0)</f>
        <v>0</v>
      </c>
    </row>
    <row r="531" spans="1:30" x14ac:dyDescent="0.35">
      <c r="A531" s="3">
        <v>52</v>
      </c>
      <c r="B531" s="4" t="s">
        <v>1818</v>
      </c>
      <c r="C531" s="10">
        <v>13.67565098</v>
      </c>
      <c r="D531" s="4" t="s">
        <v>1361</v>
      </c>
      <c r="E531" s="4">
        <v>0</v>
      </c>
      <c r="F531" s="4">
        <v>4</v>
      </c>
      <c r="G531" s="4">
        <v>5</v>
      </c>
      <c r="H531" s="4"/>
      <c r="I531" s="4">
        <v>0</v>
      </c>
      <c r="J531" s="4">
        <v>0</v>
      </c>
      <c r="K531" s="4" t="s">
        <v>1362</v>
      </c>
      <c r="L531" s="4">
        <v>52</v>
      </c>
      <c r="M531" s="4">
        <v>52</v>
      </c>
      <c r="N531" s="4">
        <v>13.67565098</v>
      </c>
      <c r="O531" s="11">
        <v>13.676</v>
      </c>
      <c r="P531" cm="1">
        <f t="array" ref="P531">_xlfn._xlws.FILTER(Table3[[#All],[Name]],(Table3[[#All],[Polygon]]=$A531)*(Table3[[#All],[Period]]=P$1)*((Table3[[#All],[Variables ]]=$AF$3)+(Table3[[#All],[Variables ]]=$AF$2)+(Table3[[#All],[Variables ]]=$AF$4)),0)</f>
        <v>0</v>
      </c>
      <c r="Q531" t="e" cm="1" vm="2">
        <f t="array" aca="1" ref="Q531" ca="1">_xlfn._xlws.FILTER(Table3[[#All],[Name]],(Table3[[#All],[Polygon]]=$A531)*(Table3[[#All],[Period]]=Q$1)*((Table3[[#All],[Variables ]]=$AF$3)+(Table3[[#All],[Variables ]]=$AF$2)+(Table3[[#All],[Variables ]]=$AF$4)),0)</f>
        <v>#VALUE!</v>
      </c>
      <c r="R531" t="str" cm="1">
        <f t="array" ref="R531">_xlfn._xlws.FILTER(Table3[[#All],[Name]],(Table3[[#All],[Polygon]]=$A531)*(Table3[[#All],[Period]]=R$1)*((Table3[[#All],[Variables ]]=$AF$3)+(Table3[[#All],[Variables ]]=$AF$2)+(Table3[[#All],[Variables ]]=$AF$4)),0)</f>
        <v>AH</v>
      </c>
      <c r="S531" t="str" cm="1">
        <f t="array" ref="S531">_xlfn._xlws.FILTER(Table3[[#All],[Name]],(Table3[[#All],[Polygon]]=$A531)*(Table3[[#All],[Period]]=S$1)*((Table3[[#All],[Variables ]]=$AF$3)+(Table3[[#All],[Variables ]]=$AF$2)+(Table3[[#All],[Variables ]]=$AF$4)),0)</f>
        <v>AH</v>
      </c>
      <c r="T531" cm="1">
        <f t="array" ref="T531">_xlfn._xlws.FILTER(Table3[[#All],[Name]],(Table3[[#All],[Polygon]]=$A531)*(Table3[[#All],[Period]]=T$1)*((Table3[[#All],[Variables ]]=$AF$3)+(Table3[[#All],[Variables ]]=$AF$2)+(Table3[[#All],[Variables ]]=$AF$4)),0)</f>
        <v>0</v>
      </c>
      <c r="U531" cm="1">
        <f t="array" ref="U531">_xlfn._xlws.FILTER(Table3[[#All],[Name]],(Table3[[#All],[Polygon]]=$A531)*(Table3[[#All],[Period]]=U$1)*((Table3[[#All],[Variables ]]=$AF$3)+(Table3[[#All],[Variables ]]=$AF$2)+(Table3[[#All],[Variables ]]=$AF$4)),0)</f>
        <v>0</v>
      </c>
      <c r="V531" cm="1">
        <f t="array" ref="V531">_xlfn._xlws.FILTER(Table3[[#All],[Name]],(Table3[[#All],[Polygon]]=$A531)*(Table3[[#All],[Period]]=V$1)*((Table3[[#All],[Variables ]]=$AF$3)+(Table3[[#All],[Variables ]]=$AF$2)+(Table3[[#All],[Variables ]]=$AF$4)),0)</f>
        <v>0</v>
      </c>
      <c r="W531" cm="1">
        <f t="array" ref="W531">_xlfn._xlws.FILTER(Table3[[#All],[Name]],(Table3[[#All],[Polygon]]=$A531)*(Table3[[#All],[Period]]=W$1)*((Table3[[#All],[Variables ]]=$AF$3)+(Table3[[#All],[Variables ]]=$AF$2)+(Table3[[#All],[Variables ]]=$AF$4)),0)</f>
        <v>0</v>
      </c>
      <c r="X531" t="str" cm="1">
        <f t="array" ref="X531">_xlfn._xlws.FILTER(Table3[[#All],[Name]],(Table3[[#All],[Polygon]]=$A531)*(Table3[[#All],[Period]]=X$1)*((Table3[[#All],[Variables ]]=$AF$3)+(Table3[[#All],[Variables ]]=$AF$2)+(Table3[[#All],[Variables ]]=$AF$4)),0)</f>
        <v>PCT</v>
      </c>
      <c r="Y531" t="str" cm="1">
        <f t="array" ref="Y531">_xlfn._xlws.FILTER(Table3[[#All],[Name]],(Table3[[#All],[Polygon]]=$A531)*(Table3[[#All],[Period]]=Y$1)*((Table3[[#All],[Variables ]]=$AF$3)+(Table3[[#All],[Variables ]]=$AF$2)+(Table3[[#All],[Variables ]]=$AF$4)),0)</f>
        <v>AH</v>
      </c>
      <c r="Z531" t="str" cm="1">
        <f t="array" ref="Z531">_xlfn._xlws.FILTER(Table3[[#All],[Name]],(Table3[[#All],[Polygon]]=$A531)*(Table3[[#All],[Period]]=Z$1)*((Table3[[#All],[Variables ]]=$AF$3)+(Table3[[#All],[Variables ]]=$AF$2)+(Table3[[#All],[Variables ]]=$AF$4)),0)</f>
        <v>AH</v>
      </c>
      <c r="AA531" cm="1">
        <f t="array" ref="AA531">_xlfn._xlws.FILTER(Table3[[#All],[Name]],(Table3[[#All],[Polygon]]=$A531)*(Table3[[#All],[Period]]=AA$1)*((Table3[[#All],[Variables ]]=$AF$3)+(Table3[[#All],[Variables ]]=$AF$2)+(Table3[[#All],[Variables ]]=$AF$4)),0)</f>
        <v>0</v>
      </c>
      <c r="AB531" cm="1">
        <f t="array" ref="AB531">_xlfn._xlws.FILTER(Table3[[#All],[Name]],(Table3[[#All],[Polygon]]=$A531)*(Table3[[#All],[Period]]=AB$1)*((Table3[[#All],[Variables ]]=$AF$3)+(Table3[[#All],[Variables ]]=$AF$2)+(Table3[[#All],[Variables ]]=$AF$4)),0)</f>
        <v>0</v>
      </c>
      <c r="AC531" cm="1">
        <f t="array" ref="AC531">_xlfn._xlws.FILTER(Table3[[#All],[Name]],(Table3[[#All],[Polygon]]=$A531)*(Table3[[#All],[Period]]=AC$1)*((Table3[[#All],[Variables ]]=$AF$3)+(Table3[[#All],[Variables ]]=$AF$2)+(Table3[[#All],[Variables ]]=$AF$4)),0)</f>
        <v>0</v>
      </c>
      <c r="AD531" cm="1">
        <f t="array" ref="AD531">_xlfn._xlws.FILTER(Table3[[#All],[Name]],(Table3[[#All],[Polygon]]=$A531)*(Table3[[#All],[Period]]=AD$1)*((Table3[[#All],[Variables ]]=$AF$3)+(Table3[[#All],[Variables ]]=$AF$2)+(Table3[[#All],[Variables ]]=$AF$4)),0)</f>
        <v>0</v>
      </c>
    </row>
    <row r="532" spans="1:30" x14ac:dyDescent="0.35">
      <c r="A532" s="5">
        <v>53</v>
      </c>
      <c r="B532" s="6" t="s">
        <v>1580</v>
      </c>
      <c r="C532" s="8">
        <v>66.246111110000001</v>
      </c>
      <c r="D532" s="6" t="s">
        <v>1466</v>
      </c>
      <c r="E532" s="6">
        <v>0</v>
      </c>
      <c r="F532" s="6">
        <v>4</v>
      </c>
      <c r="G532" s="6">
        <v>5</v>
      </c>
      <c r="H532" s="6"/>
      <c r="I532" s="6">
        <v>0</v>
      </c>
      <c r="J532" s="6">
        <v>0</v>
      </c>
      <c r="K532" s="6" t="s">
        <v>1362</v>
      </c>
      <c r="L532" s="6">
        <v>85</v>
      </c>
      <c r="M532" s="6">
        <v>85</v>
      </c>
      <c r="N532" s="6">
        <v>19.053710169999999</v>
      </c>
      <c r="O532" s="9">
        <v>11.664999999999999</v>
      </c>
      <c r="P532" cm="1">
        <f t="array" ref="P532">_xlfn._xlws.FILTER(Table3[[#All],[Name]],(Table3[[#All],[Polygon]]=$A532)*(Table3[[#All],[Period]]=P$1)*((Table3[[#All],[Variables ]]=$AF$3)+(Table3[[#All],[Variables ]]=$AF$2)+(Table3[[#All],[Variables ]]=$AF$4)),0)</f>
        <v>0</v>
      </c>
      <c r="Q532" t="str" cm="1">
        <f t="array" ref="Q532">_xlfn._xlws.FILTER(Table3[[#All],[Name]],(Table3[[#All],[Polygon]]=$A532)*(Table3[[#All],[Period]]=Q$1)*((Table3[[#All],[Variables ]]=$AF$3)+(Table3[[#All],[Variables ]]=$AF$2)+(Table3[[#All],[Variables ]]=$AF$4)),0)</f>
        <v>AH</v>
      </c>
      <c r="R532" cm="1">
        <f t="array" ref="R532">_xlfn._xlws.FILTER(Table3[[#All],[Name]],(Table3[[#All],[Polygon]]=$A532)*(Table3[[#All],[Period]]=R$1)*((Table3[[#All],[Variables ]]=$AF$3)+(Table3[[#All],[Variables ]]=$AF$2)+(Table3[[#All],[Variables ]]=$AF$4)),0)</f>
        <v>0</v>
      </c>
      <c r="S532" cm="1">
        <f t="array" ref="S532">_xlfn._xlws.FILTER(Table3[[#All],[Name]],(Table3[[#All],[Polygon]]=$A532)*(Table3[[#All],[Period]]=S$1)*((Table3[[#All],[Variables ]]=$AF$3)+(Table3[[#All],[Variables ]]=$AF$2)+(Table3[[#All],[Variables ]]=$AF$4)),0)</f>
        <v>0</v>
      </c>
      <c r="T532" cm="1">
        <f t="array" ref="T532">_xlfn._xlws.FILTER(Table3[[#All],[Name]],(Table3[[#All],[Polygon]]=$A532)*(Table3[[#All],[Period]]=T$1)*((Table3[[#All],[Variables ]]=$AF$3)+(Table3[[#All],[Variables ]]=$AF$2)+(Table3[[#All],[Variables ]]=$AF$4)),0)</f>
        <v>0</v>
      </c>
      <c r="U532" cm="1">
        <f t="array" ref="U532">_xlfn._xlws.FILTER(Table3[[#All],[Name]],(Table3[[#All],[Polygon]]=$A532)*(Table3[[#All],[Period]]=U$1)*((Table3[[#All],[Variables ]]=$AF$3)+(Table3[[#All],[Variables ]]=$AF$2)+(Table3[[#All],[Variables ]]=$AF$4)),0)</f>
        <v>0</v>
      </c>
      <c r="V532" cm="1">
        <f t="array" ref="V532">_xlfn._xlws.FILTER(Table3[[#All],[Name]],(Table3[[#All],[Polygon]]=$A532)*(Table3[[#All],[Period]]=V$1)*((Table3[[#All],[Variables ]]=$AF$3)+(Table3[[#All],[Variables ]]=$AF$2)+(Table3[[#All],[Variables ]]=$AF$4)),0)</f>
        <v>0</v>
      </c>
      <c r="W532" cm="1">
        <f t="array" ref="W532">_xlfn._xlws.FILTER(Table3[[#All],[Name]],(Table3[[#All],[Polygon]]=$A532)*(Table3[[#All],[Period]]=W$1)*((Table3[[#All],[Variables ]]=$AF$3)+(Table3[[#All],[Variables ]]=$AF$2)+(Table3[[#All],[Variables ]]=$AF$4)),0)</f>
        <v>0</v>
      </c>
      <c r="X532" cm="1">
        <f t="array" ref="X532">_xlfn._xlws.FILTER(Table3[[#All],[Name]],(Table3[[#All],[Polygon]]=$A532)*(Table3[[#All],[Period]]=X$1)*((Table3[[#All],[Variables ]]=$AF$3)+(Table3[[#All],[Variables ]]=$AF$2)+(Table3[[#All],[Variables ]]=$AF$4)),0)</f>
        <v>0</v>
      </c>
      <c r="Y532" cm="1">
        <f t="array" ref="Y532">_xlfn._xlws.FILTER(Table3[[#All],[Name]],(Table3[[#All],[Polygon]]=$A532)*(Table3[[#All],[Period]]=Y$1)*((Table3[[#All],[Variables ]]=$AF$3)+(Table3[[#All],[Variables ]]=$AF$2)+(Table3[[#All],[Variables ]]=$AF$4)),0)</f>
        <v>0</v>
      </c>
      <c r="Z532" cm="1">
        <f t="array" ref="Z532">_xlfn._xlws.FILTER(Table3[[#All],[Name]],(Table3[[#All],[Polygon]]=$A532)*(Table3[[#All],[Period]]=Z$1)*((Table3[[#All],[Variables ]]=$AF$3)+(Table3[[#All],[Variables ]]=$AF$2)+(Table3[[#All],[Variables ]]=$AF$4)),0)</f>
        <v>0</v>
      </c>
      <c r="AA532" cm="1">
        <f t="array" ref="AA532">_xlfn._xlws.FILTER(Table3[[#All],[Name]],(Table3[[#All],[Polygon]]=$A532)*(Table3[[#All],[Period]]=AA$1)*((Table3[[#All],[Variables ]]=$AF$3)+(Table3[[#All],[Variables ]]=$AF$2)+(Table3[[#All],[Variables ]]=$AF$4)),0)</f>
        <v>0</v>
      </c>
      <c r="AB532" cm="1">
        <f t="array" ref="AB532">_xlfn._xlws.FILTER(Table3[[#All],[Name]],(Table3[[#All],[Polygon]]=$A532)*(Table3[[#All],[Period]]=AB$1)*((Table3[[#All],[Variables ]]=$AF$3)+(Table3[[#All],[Variables ]]=$AF$2)+(Table3[[#All],[Variables ]]=$AF$4)),0)</f>
        <v>0</v>
      </c>
      <c r="AC532" cm="1">
        <f t="array" ref="AC532">_xlfn._xlws.FILTER(Table3[[#All],[Name]],(Table3[[#All],[Polygon]]=$A532)*(Table3[[#All],[Period]]=AC$1)*((Table3[[#All],[Variables ]]=$AF$3)+(Table3[[#All],[Variables ]]=$AF$2)+(Table3[[#All],[Variables ]]=$AF$4)),0)</f>
        <v>0</v>
      </c>
      <c r="AD532" cm="1">
        <f t="array" ref="AD532">_xlfn._xlws.FILTER(Table3[[#All],[Name]],(Table3[[#All],[Polygon]]=$A532)*(Table3[[#All],[Period]]=AD$1)*((Table3[[#All],[Variables ]]=$AF$3)+(Table3[[#All],[Variables ]]=$AF$2)+(Table3[[#All],[Variables ]]=$AF$4)),0)</f>
        <v>0</v>
      </c>
    </row>
    <row r="533" spans="1:30" x14ac:dyDescent="0.35">
      <c r="A533" s="3">
        <v>53</v>
      </c>
      <c r="B533" s="4" t="s">
        <v>1580</v>
      </c>
      <c r="C533" s="10">
        <v>66.246111110000001</v>
      </c>
      <c r="D533" s="4" t="s">
        <v>1466</v>
      </c>
      <c r="E533" s="4">
        <v>0</v>
      </c>
      <c r="F533" s="4">
        <v>4</v>
      </c>
      <c r="G533" s="4">
        <v>5</v>
      </c>
      <c r="H533" s="4"/>
      <c r="I533" s="4">
        <v>0</v>
      </c>
      <c r="J533" s="4">
        <v>0</v>
      </c>
      <c r="K533" s="4" t="s">
        <v>1362</v>
      </c>
      <c r="L533" s="4">
        <v>27</v>
      </c>
      <c r="M533" s="4">
        <v>27</v>
      </c>
      <c r="N533" s="4">
        <v>23.007539449999999</v>
      </c>
      <c r="O533" s="11">
        <v>10.65</v>
      </c>
      <c r="P533" cm="1">
        <f t="array" ref="P533">_xlfn._xlws.FILTER(Table3[[#All],[Name]],(Table3[[#All],[Polygon]]=$A533)*(Table3[[#All],[Period]]=P$1)*((Table3[[#All],[Variables ]]=$AF$3)+(Table3[[#All],[Variables ]]=$AF$2)+(Table3[[#All],[Variables ]]=$AF$4)),0)</f>
        <v>0</v>
      </c>
      <c r="Q533" t="str" cm="1">
        <f t="array" ref="Q533">_xlfn._xlws.FILTER(Table3[[#All],[Name]],(Table3[[#All],[Polygon]]=$A533)*(Table3[[#All],[Period]]=Q$1)*((Table3[[#All],[Variables ]]=$AF$3)+(Table3[[#All],[Variables ]]=$AF$2)+(Table3[[#All],[Variables ]]=$AF$4)),0)</f>
        <v>AH</v>
      </c>
      <c r="R533" cm="1">
        <f t="array" ref="R533">_xlfn._xlws.FILTER(Table3[[#All],[Name]],(Table3[[#All],[Polygon]]=$A533)*(Table3[[#All],[Period]]=R$1)*((Table3[[#All],[Variables ]]=$AF$3)+(Table3[[#All],[Variables ]]=$AF$2)+(Table3[[#All],[Variables ]]=$AF$4)),0)</f>
        <v>0</v>
      </c>
      <c r="S533" cm="1">
        <f t="array" ref="S533">_xlfn._xlws.FILTER(Table3[[#All],[Name]],(Table3[[#All],[Polygon]]=$A533)*(Table3[[#All],[Period]]=S$1)*((Table3[[#All],[Variables ]]=$AF$3)+(Table3[[#All],[Variables ]]=$AF$2)+(Table3[[#All],[Variables ]]=$AF$4)),0)</f>
        <v>0</v>
      </c>
      <c r="T533" cm="1">
        <f t="array" ref="T533">_xlfn._xlws.FILTER(Table3[[#All],[Name]],(Table3[[#All],[Polygon]]=$A533)*(Table3[[#All],[Period]]=T$1)*((Table3[[#All],[Variables ]]=$AF$3)+(Table3[[#All],[Variables ]]=$AF$2)+(Table3[[#All],[Variables ]]=$AF$4)),0)</f>
        <v>0</v>
      </c>
      <c r="U533" cm="1">
        <f t="array" ref="U533">_xlfn._xlws.FILTER(Table3[[#All],[Name]],(Table3[[#All],[Polygon]]=$A533)*(Table3[[#All],[Period]]=U$1)*((Table3[[#All],[Variables ]]=$AF$3)+(Table3[[#All],[Variables ]]=$AF$2)+(Table3[[#All],[Variables ]]=$AF$4)),0)</f>
        <v>0</v>
      </c>
      <c r="V533" cm="1">
        <f t="array" ref="V533">_xlfn._xlws.FILTER(Table3[[#All],[Name]],(Table3[[#All],[Polygon]]=$A533)*(Table3[[#All],[Period]]=V$1)*((Table3[[#All],[Variables ]]=$AF$3)+(Table3[[#All],[Variables ]]=$AF$2)+(Table3[[#All],[Variables ]]=$AF$4)),0)</f>
        <v>0</v>
      </c>
      <c r="W533" cm="1">
        <f t="array" ref="W533">_xlfn._xlws.FILTER(Table3[[#All],[Name]],(Table3[[#All],[Polygon]]=$A533)*(Table3[[#All],[Period]]=W$1)*((Table3[[#All],[Variables ]]=$AF$3)+(Table3[[#All],[Variables ]]=$AF$2)+(Table3[[#All],[Variables ]]=$AF$4)),0)</f>
        <v>0</v>
      </c>
      <c r="X533" cm="1">
        <f t="array" ref="X533">_xlfn._xlws.FILTER(Table3[[#All],[Name]],(Table3[[#All],[Polygon]]=$A533)*(Table3[[#All],[Period]]=X$1)*((Table3[[#All],[Variables ]]=$AF$3)+(Table3[[#All],[Variables ]]=$AF$2)+(Table3[[#All],[Variables ]]=$AF$4)),0)</f>
        <v>0</v>
      </c>
      <c r="Y533" cm="1">
        <f t="array" ref="Y533">_xlfn._xlws.FILTER(Table3[[#All],[Name]],(Table3[[#All],[Polygon]]=$A533)*(Table3[[#All],[Period]]=Y$1)*((Table3[[#All],[Variables ]]=$AF$3)+(Table3[[#All],[Variables ]]=$AF$2)+(Table3[[#All],[Variables ]]=$AF$4)),0)</f>
        <v>0</v>
      </c>
      <c r="Z533" cm="1">
        <f t="array" ref="Z533">_xlfn._xlws.FILTER(Table3[[#All],[Name]],(Table3[[#All],[Polygon]]=$A533)*(Table3[[#All],[Period]]=Z$1)*((Table3[[#All],[Variables ]]=$AF$3)+(Table3[[#All],[Variables ]]=$AF$2)+(Table3[[#All],[Variables ]]=$AF$4)),0)</f>
        <v>0</v>
      </c>
      <c r="AA533" cm="1">
        <f t="array" ref="AA533">_xlfn._xlws.FILTER(Table3[[#All],[Name]],(Table3[[#All],[Polygon]]=$A533)*(Table3[[#All],[Period]]=AA$1)*((Table3[[#All],[Variables ]]=$AF$3)+(Table3[[#All],[Variables ]]=$AF$2)+(Table3[[#All],[Variables ]]=$AF$4)),0)</f>
        <v>0</v>
      </c>
      <c r="AB533" cm="1">
        <f t="array" ref="AB533">_xlfn._xlws.FILTER(Table3[[#All],[Name]],(Table3[[#All],[Polygon]]=$A533)*(Table3[[#All],[Period]]=AB$1)*((Table3[[#All],[Variables ]]=$AF$3)+(Table3[[#All],[Variables ]]=$AF$2)+(Table3[[#All],[Variables ]]=$AF$4)),0)</f>
        <v>0</v>
      </c>
      <c r="AC533" cm="1">
        <f t="array" ref="AC533">_xlfn._xlws.FILTER(Table3[[#All],[Name]],(Table3[[#All],[Polygon]]=$A533)*(Table3[[#All],[Period]]=AC$1)*((Table3[[#All],[Variables ]]=$AF$3)+(Table3[[#All],[Variables ]]=$AF$2)+(Table3[[#All],[Variables ]]=$AF$4)),0)</f>
        <v>0</v>
      </c>
      <c r="AD533" cm="1">
        <f t="array" ref="AD533">_xlfn._xlws.FILTER(Table3[[#All],[Name]],(Table3[[#All],[Polygon]]=$A533)*(Table3[[#All],[Period]]=AD$1)*((Table3[[#All],[Variables ]]=$AF$3)+(Table3[[#All],[Variables ]]=$AF$2)+(Table3[[#All],[Variables ]]=$AF$4)),0)</f>
        <v>0</v>
      </c>
    </row>
    <row r="534" spans="1:30" x14ac:dyDescent="0.35">
      <c r="A534" s="5">
        <v>53</v>
      </c>
      <c r="B534" s="6" t="s">
        <v>1580</v>
      </c>
      <c r="C534" s="8">
        <v>66.246111110000001</v>
      </c>
      <c r="D534" s="6" t="s">
        <v>1466</v>
      </c>
      <c r="E534" s="6">
        <v>0</v>
      </c>
      <c r="F534" s="6">
        <v>4</v>
      </c>
      <c r="G534" s="6">
        <v>5</v>
      </c>
      <c r="H534" s="6"/>
      <c r="I534" s="6">
        <v>0</v>
      </c>
      <c r="J534" s="6">
        <v>0</v>
      </c>
      <c r="K534" s="6" t="s">
        <v>1362</v>
      </c>
      <c r="L534" s="6">
        <v>83</v>
      </c>
      <c r="M534" s="6">
        <v>83</v>
      </c>
      <c r="N534" s="6">
        <v>35.39444323</v>
      </c>
      <c r="O534" s="9">
        <v>3.9279999999999999</v>
      </c>
      <c r="P534" cm="1">
        <f t="array" ref="P534">_xlfn._xlws.FILTER(Table3[[#All],[Name]],(Table3[[#All],[Polygon]]=$A534)*(Table3[[#All],[Period]]=P$1)*((Table3[[#All],[Variables ]]=$AF$3)+(Table3[[#All],[Variables ]]=$AF$2)+(Table3[[#All],[Variables ]]=$AF$4)),0)</f>
        <v>0</v>
      </c>
      <c r="Q534" t="str" cm="1">
        <f t="array" ref="Q534">_xlfn._xlws.FILTER(Table3[[#All],[Name]],(Table3[[#All],[Polygon]]=$A534)*(Table3[[#All],[Period]]=Q$1)*((Table3[[#All],[Variables ]]=$AF$3)+(Table3[[#All],[Variables ]]=$AF$2)+(Table3[[#All],[Variables ]]=$AF$4)),0)</f>
        <v>AH</v>
      </c>
      <c r="R534" cm="1">
        <f t="array" ref="R534">_xlfn._xlws.FILTER(Table3[[#All],[Name]],(Table3[[#All],[Polygon]]=$A534)*(Table3[[#All],[Period]]=R$1)*((Table3[[#All],[Variables ]]=$AF$3)+(Table3[[#All],[Variables ]]=$AF$2)+(Table3[[#All],[Variables ]]=$AF$4)),0)</f>
        <v>0</v>
      </c>
      <c r="S534" cm="1">
        <f t="array" ref="S534">_xlfn._xlws.FILTER(Table3[[#All],[Name]],(Table3[[#All],[Polygon]]=$A534)*(Table3[[#All],[Period]]=S$1)*((Table3[[#All],[Variables ]]=$AF$3)+(Table3[[#All],[Variables ]]=$AF$2)+(Table3[[#All],[Variables ]]=$AF$4)),0)</f>
        <v>0</v>
      </c>
      <c r="T534" cm="1">
        <f t="array" ref="T534">_xlfn._xlws.FILTER(Table3[[#All],[Name]],(Table3[[#All],[Polygon]]=$A534)*(Table3[[#All],[Period]]=T$1)*((Table3[[#All],[Variables ]]=$AF$3)+(Table3[[#All],[Variables ]]=$AF$2)+(Table3[[#All],[Variables ]]=$AF$4)),0)</f>
        <v>0</v>
      </c>
      <c r="U534" cm="1">
        <f t="array" ref="U534">_xlfn._xlws.FILTER(Table3[[#All],[Name]],(Table3[[#All],[Polygon]]=$A534)*(Table3[[#All],[Period]]=U$1)*((Table3[[#All],[Variables ]]=$AF$3)+(Table3[[#All],[Variables ]]=$AF$2)+(Table3[[#All],[Variables ]]=$AF$4)),0)</f>
        <v>0</v>
      </c>
      <c r="V534" cm="1">
        <f t="array" ref="V534">_xlfn._xlws.FILTER(Table3[[#All],[Name]],(Table3[[#All],[Polygon]]=$A534)*(Table3[[#All],[Period]]=V$1)*((Table3[[#All],[Variables ]]=$AF$3)+(Table3[[#All],[Variables ]]=$AF$2)+(Table3[[#All],[Variables ]]=$AF$4)),0)</f>
        <v>0</v>
      </c>
      <c r="W534" cm="1">
        <f t="array" ref="W534">_xlfn._xlws.FILTER(Table3[[#All],[Name]],(Table3[[#All],[Polygon]]=$A534)*(Table3[[#All],[Period]]=W$1)*((Table3[[#All],[Variables ]]=$AF$3)+(Table3[[#All],[Variables ]]=$AF$2)+(Table3[[#All],[Variables ]]=$AF$4)),0)</f>
        <v>0</v>
      </c>
      <c r="X534" cm="1">
        <f t="array" ref="X534">_xlfn._xlws.FILTER(Table3[[#All],[Name]],(Table3[[#All],[Polygon]]=$A534)*(Table3[[#All],[Period]]=X$1)*((Table3[[#All],[Variables ]]=$AF$3)+(Table3[[#All],[Variables ]]=$AF$2)+(Table3[[#All],[Variables ]]=$AF$4)),0)</f>
        <v>0</v>
      </c>
      <c r="Y534" cm="1">
        <f t="array" ref="Y534">_xlfn._xlws.FILTER(Table3[[#All],[Name]],(Table3[[#All],[Polygon]]=$A534)*(Table3[[#All],[Period]]=Y$1)*((Table3[[#All],[Variables ]]=$AF$3)+(Table3[[#All],[Variables ]]=$AF$2)+(Table3[[#All],[Variables ]]=$AF$4)),0)</f>
        <v>0</v>
      </c>
      <c r="Z534" cm="1">
        <f t="array" ref="Z534">_xlfn._xlws.FILTER(Table3[[#All],[Name]],(Table3[[#All],[Polygon]]=$A534)*(Table3[[#All],[Period]]=Z$1)*((Table3[[#All],[Variables ]]=$AF$3)+(Table3[[#All],[Variables ]]=$AF$2)+(Table3[[#All],[Variables ]]=$AF$4)),0)</f>
        <v>0</v>
      </c>
      <c r="AA534" cm="1">
        <f t="array" ref="AA534">_xlfn._xlws.FILTER(Table3[[#All],[Name]],(Table3[[#All],[Polygon]]=$A534)*(Table3[[#All],[Period]]=AA$1)*((Table3[[#All],[Variables ]]=$AF$3)+(Table3[[#All],[Variables ]]=$AF$2)+(Table3[[#All],[Variables ]]=$AF$4)),0)</f>
        <v>0</v>
      </c>
      <c r="AB534" cm="1">
        <f t="array" ref="AB534">_xlfn._xlws.FILTER(Table3[[#All],[Name]],(Table3[[#All],[Polygon]]=$A534)*(Table3[[#All],[Period]]=AB$1)*((Table3[[#All],[Variables ]]=$AF$3)+(Table3[[#All],[Variables ]]=$AF$2)+(Table3[[#All],[Variables ]]=$AF$4)),0)</f>
        <v>0</v>
      </c>
      <c r="AC534" cm="1">
        <f t="array" ref="AC534">_xlfn._xlws.FILTER(Table3[[#All],[Name]],(Table3[[#All],[Polygon]]=$A534)*(Table3[[#All],[Period]]=AC$1)*((Table3[[#All],[Variables ]]=$AF$3)+(Table3[[#All],[Variables ]]=$AF$2)+(Table3[[#All],[Variables ]]=$AF$4)),0)</f>
        <v>0</v>
      </c>
      <c r="AD534" cm="1">
        <f t="array" ref="AD534">_xlfn._xlws.FILTER(Table3[[#All],[Name]],(Table3[[#All],[Polygon]]=$A534)*(Table3[[#All],[Period]]=AD$1)*((Table3[[#All],[Variables ]]=$AF$3)+(Table3[[#All],[Variables ]]=$AF$2)+(Table3[[#All],[Variables ]]=$AF$4)),0)</f>
        <v>0</v>
      </c>
    </row>
    <row r="535" spans="1:30" x14ac:dyDescent="0.35">
      <c r="A535" s="3">
        <v>53</v>
      </c>
      <c r="B535" s="4" t="s">
        <v>1580</v>
      </c>
      <c r="C535" s="10">
        <v>66.246111110000001</v>
      </c>
      <c r="D535" s="4" t="s">
        <v>1466</v>
      </c>
      <c r="E535" s="4">
        <v>0</v>
      </c>
      <c r="F535" s="4">
        <v>4</v>
      </c>
      <c r="G535" s="4">
        <v>5</v>
      </c>
      <c r="H535" s="4"/>
      <c r="I535" s="4">
        <v>0</v>
      </c>
      <c r="J535" s="4">
        <v>0</v>
      </c>
      <c r="K535" s="4" t="s">
        <v>1362</v>
      </c>
      <c r="L535" s="4">
        <v>34</v>
      </c>
      <c r="M535" s="4">
        <v>34</v>
      </c>
      <c r="N535" s="4">
        <v>3.3276652630000001</v>
      </c>
      <c r="O535" s="11">
        <v>3.3279999999999998</v>
      </c>
      <c r="P535" cm="1">
        <f t="array" ref="P535">_xlfn._xlws.FILTER(Table3[[#All],[Name]],(Table3[[#All],[Polygon]]=$A535)*(Table3[[#All],[Period]]=P$1)*((Table3[[#All],[Variables ]]=$AF$3)+(Table3[[#All],[Variables ]]=$AF$2)+(Table3[[#All],[Variables ]]=$AF$4)),0)</f>
        <v>0</v>
      </c>
      <c r="Q535" t="str" cm="1">
        <f t="array" ref="Q535">_xlfn._xlws.FILTER(Table3[[#All],[Name]],(Table3[[#All],[Polygon]]=$A535)*(Table3[[#All],[Period]]=Q$1)*((Table3[[#All],[Variables ]]=$AF$3)+(Table3[[#All],[Variables ]]=$AF$2)+(Table3[[#All],[Variables ]]=$AF$4)),0)</f>
        <v>AH</v>
      </c>
      <c r="R535" cm="1">
        <f t="array" ref="R535">_xlfn._xlws.FILTER(Table3[[#All],[Name]],(Table3[[#All],[Polygon]]=$A535)*(Table3[[#All],[Period]]=R$1)*((Table3[[#All],[Variables ]]=$AF$3)+(Table3[[#All],[Variables ]]=$AF$2)+(Table3[[#All],[Variables ]]=$AF$4)),0)</f>
        <v>0</v>
      </c>
      <c r="S535" cm="1">
        <f t="array" ref="S535">_xlfn._xlws.FILTER(Table3[[#All],[Name]],(Table3[[#All],[Polygon]]=$A535)*(Table3[[#All],[Period]]=S$1)*((Table3[[#All],[Variables ]]=$AF$3)+(Table3[[#All],[Variables ]]=$AF$2)+(Table3[[#All],[Variables ]]=$AF$4)),0)</f>
        <v>0</v>
      </c>
      <c r="T535" cm="1">
        <f t="array" ref="T535">_xlfn._xlws.FILTER(Table3[[#All],[Name]],(Table3[[#All],[Polygon]]=$A535)*(Table3[[#All],[Period]]=T$1)*((Table3[[#All],[Variables ]]=$AF$3)+(Table3[[#All],[Variables ]]=$AF$2)+(Table3[[#All],[Variables ]]=$AF$4)),0)</f>
        <v>0</v>
      </c>
      <c r="U535" cm="1">
        <f t="array" ref="U535">_xlfn._xlws.FILTER(Table3[[#All],[Name]],(Table3[[#All],[Polygon]]=$A535)*(Table3[[#All],[Period]]=U$1)*((Table3[[#All],[Variables ]]=$AF$3)+(Table3[[#All],[Variables ]]=$AF$2)+(Table3[[#All],[Variables ]]=$AF$4)),0)</f>
        <v>0</v>
      </c>
      <c r="V535" cm="1">
        <f t="array" ref="V535">_xlfn._xlws.FILTER(Table3[[#All],[Name]],(Table3[[#All],[Polygon]]=$A535)*(Table3[[#All],[Period]]=V$1)*((Table3[[#All],[Variables ]]=$AF$3)+(Table3[[#All],[Variables ]]=$AF$2)+(Table3[[#All],[Variables ]]=$AF$4)),0)</f>
        <v>0</v>
      </c>
      <c r="W535" cm="1">
        <f t="array" ref="W535">_xlfn._xlws.FILTER(Table3[[#All],[Name]],(Table3[[#All],[Polygon]]=$A535)*(Table3[[#All],[Period]]=W$1)*((Table3[[#All],[Variables ]]=$AF$3)+(Table3[[#All],[Variables ]]=$AF$2)+(Table3[[#All],[Variables ]]=$AF$4)),0)</f>
        <v>0</v>
      </c>
      <c r="X535" cm="1">
        <f t="array" ref="X535">_xlfn._xlws.FILTER(Table3[[#All],[Name]],(Table3[[#All],[Polygon]]=$A535)*(Table3[[#All],[Period]]=X$1)*((Table3[[#All],[Variables ]]=$AF$3)+(Table3[[#All],[Variables ]]=$AF$2)+(Table3[[#All],[Variables ]]=$AF$4)),0)</f>
        <v>0</v>
      </c>
      <c r="Y535" cm="1">
        <f t="array" ref="Y535">_xlfn._xlws.FILTER(Table3[[#All],[Name]],(Table3[[#All],[Polygon]]=$A535)*(Table3[[#All],[Period]]=Y$1)*((Table3[[#All],[Variables ]]=$AF$3)+(Table3[[#All],[Variables ]]=$AF$2)+(Table3[[#All],[Variables ]]=$AF$4)),0)</f>
        <v>0</v>
      </c>
      <c r="Z535" cm="1">
        <f t="array" ref="Z535">_xlfn._xlws.FILTER(Table3[[#All],[Name]],(Table3[[#All],[Polygon]]=$A535)*(Table3[[#All],[Period]]=Z$1)*((Table3[[#All],[Variables ]]=$AF$3)+(Table3[[#All],[Variables ]]=$AF$2)+(Table3[[#All],[Variables ]]=$AF$4)),0)</f>
        <v>0</v>
      </c>
      <c r="AA535" cm="1">
        <f t="array" ref="AA535">_xlfn._xlws.FILTER(Table3[[#All],[Name]],(Table3[[#All],[Polygon]]=$A535)*(Table3[[#All],[Period]]=AA$1)*((Table3[[#All],[Variables ]]=$AF$3)+(Table3[[#All],[Variables ]]=$AF$2)+(Table3[[#All],[Variables ]]=$AF$4)),0)</f>
        <v>0</v>
      </c>
      <c r="AB535" cm="1">
        <f t="array" ref="AB535">_xlfn._xlws.FILTER(Table3[[#All],[Name]],(Table3[[#All],[Polygon]]=$A535)*(Table3[[#All],[Period]]=AB$1)*((Table3[[#All],[Variables ]]=$AF$3)+(Table3[[#All],[Variables ]]=$AF$2)+(Table3[[#All],[Variables ]]=$AF$4)),0)</f>
        <v>0</v>
      </c>
      <c r="AC535" cm="1">
        <f t="array" ref="AC535">_xlfn._xlws.FILTER(Table3[[#All],[Name]],(Table3[[#All],[Polygon]]=$A535)*(Table3[[#All],[Period]]=AC$1)*((Table3[[#All],[Variables ]]=$AF$3)+(Table3[[#All],[Variables ]]=$AF$2)+(Table3[[#All],[Variables ]]=$AF$4)),0)</f>
        <v>0</v>
      </c>
      <c r="AD535" cm="1">
        <f t="array" ref="AD535">_xlfn._xlws.FILTER(Table3[[#All],[Name]],(Table3[[#All],[Polygon]]=$A535)*(Table3[[#All],[Period]]=AD$1)*((Table3[[#All],[Variables ]]=$AF$3)+(Table3[[#All],[Variables ]]=$AF$2)+(Table3[[#All],[Variables ]]=$AF$4)),0)</f>
        <v>0</v>
      </c>
    </row>
    <row r="536" spans="1:30" x14ac:dyDescent="0.35">
      <c r="A536" s="5">
        <v>53</v>
      </c>
      <c r="B536" s="6" t="s">
        <v>1580</v>
      </c>
      <c r="C536" s="8">
        <v>66.246111110000001</v>
      </c>
      <c r="D536" s="6" t="s">
        <v>1466</v>
      </c>
      <c r="E536" s="6">
        <v>0</v>
      </c>
      <c r="F536" s="6">
        <v>4</v>
      </c>
      <c r="G536" s="6">
        <v>5</v>
      </c>
      <c r="H536" s="6"/>
      <c r="I536" s="6">
        <v>0</v>
      </c>
      <c r="J536" s="6">
        <v>0</v>
      </c>
      <c r="K536" s="6" t="s">
        <v>1362</v>
      </c>
      <c r="L536" s="6">
        <v>79</v>
      </c>
      <c r="M536" s="6">
        <v>79</v>
      </c>
      <c r="N536" s="6">
        <v>6.8358598620000004</v>
      </c>
      <c r="O536" s="9">
        <v>6.8360000000000003</v>
      </c>
      <c r="P536" cm="1">
        <f t="array" ref="P536">_xlfn._xlws.FILTER(Table3[[#All],[Name]],(Table3[[#All],[Polygon]]=$A536)*(Table3[[#All],[Period]]=P$1)*((Table3[[#All],[Variables ]]=$AF$3)+(Table3[[#All],[Variables ]]=$AF$2)+(Table3[[#All],[Variables ]]=$AF$4)),0)</f>
        <v>0</v>
      </c>
      <c r="Q536" t="str" cm="1">
        <f t="array" ref="Q536">_xlfn._xlws.FILTER(Table3[[#All],[Name]],(Table3[[#All],[Polygon]]=$A536)*(Table3[[#All],[Period]]=Q$1)*((Table3[[#All],[Variables ]]=$AF$3)+(Table3[[#All],[Variables ]]=$AF$2)+(Table3[[#All],[Variables ]]=$AF$4)),0)</f>
        <v>AH</v>
      </c>
      <c r="R536" cm="1">
        <f t="array" ref="R536">_xlfn._xlws.FILTER(Table3[[#All],[Name]],(Table3[[#All],[Polygon]]=$A536)*(Table3[[#All],[Period]]=R$1)*((Table3[[#All],[Variables ]]=$AF$3)+(Table3[[#All],[Variables ]]=$AF$2)+(Table3[[#All],[Variables ]]=$AF$4)),0)</f>
        <v>0</v>
      </c>
      <c r="S536" cm="1">
        <f t="array" ref="S536">_xlfn._xlws.FILTER(Table3[[#All],[Name]],(Table3[[#All],[Polygon]]=$A536)*(Table3[[#All],[Period]]=S$1)*((Table3[[#All],[Variables ]]=$AF$3)+(Table3[[#All],[Variables ]]=$AF$2)+(Table3[[#All],[Variables ]]=$AF$4)),0)</f>
        <v>0</v>
      </c>
      <c r="T536" cm="1">
        <f t="array" ref="T536">_xlfn._xlws.FILTER(Table3[[#All],[Name]],(Table3[[#All],[Polygon]]=$A536)*(Table3[[#All],[Period]]=T$1)*((Table3[[#All],[Variables ]]=$AF$3)+(Table3[[#All],[Variables ]]=$AF$2)+(Table3[[#All],[Variables ]]=$AF$4)),0)</f>
        <v>0</v>
      </c>
      <c r="U536" cm="1">
        <f t="array" ref="U536">_xlfn._xlws.FILTER(Table3[[#All],[Name]],(Table3[[#All],[Polygon]]=$A536)*(Table3[[#All],[Period]]=U$1)*((Table3[[#All],[Variables ]]=$AF$3)+(Table3[[#All],[Variables ]]=$AF$2)+(Table3[[#All],[Variables ]]=$AF$4)),0)</f>
        <v>0</v>
      </c>
      <c r="V536" cm="1">
        <f t="array" ref="V536">_xlfn._xlws.FILTER(Table3[[#All],[Name]],(Table3[[#All],[Polygon]]=$A536)*(Table3[[#All],[Period]]=V$1)*((Table3[[#All],[Variables ]]=$AF$3)+(Table3[[#All],[Variables ]]=$AF$2)+(Table3[[#All],[Variables ]]=$AF$4)),0)</f>
        <v>0</v>
      </c>
      <c r="W536" cm="1">
        <f t="array" ref="W536">_xlfn._xlws.FILTER(Table3[[#All],[Name]],(Table3[[#All],[Polygon]]=$A536)*(Table3[[#All],[Period]]=W$1)*((Table3[[#All],[Variables ]]=$AF$3)+(Table3[[#All],[Variables ]]=$AF$2)+(Table3[[#All],[Variables ]]=$AF$4)),0)</f>
        <v>0</v>
      </c>
      <c r="X536" cm="1">
        <f t="array" ref="X536">_xlfn._xlws.FILTER(Table3[[#All],[Name]],(Table3[[#All],[Polygon]]=$A536)*(Table3[[#All],[Period]]=X$1)*((Table3[[#All],[Variables ]]=$AF$3)+(Table3[[#All],[Variables ]]=$AF$2)+(Table3[[#All],[Variables ]]=$AF$4)),0)</f>
        <v>0</v>
      </c>
      <c r="Y536" cm="1">
        <f t="array" ref="Y536">_xlfn._xlws.FILTER(Table3[[#All],[Name]],(Table3[[#All],[Polygon]]=$A536)*(Table3[[#All],[Period]]=Y$1)*((Table3[[#All],[Variables ]]=$AF$3)+(Table3[[#All],[Variables ]]=$AF$2)+(Table3[[#All],[Variables ]]=$AF$4)),0)</f>
        <v>0</v>
      </c>
      <c r="Z536" cm="1">
        <f t="array" ref="Z536">_xlfn._xlws.FILTER(Table3[[#All],[Name]],(Table3[[#All],[Polygon]]=$A536)*(Table3[[#All],[Period]]=Z$1)*((Table3[[#All],[Variables ]]=$AF$3)+(Table3[[#All],[Variables ]]=$AF$2)+(Table3[[#All],[Variables ]]=$AF$4)),0)</f>
        <v>0</v>
      </c>
      <c r="AA536" cm="1">
        <f t="array" ref="AA536">_xlfn._xlws.FILTER(Table3[[#All],[Name]],(Table3[[#All],[Polygon]]=$A536)*(Table3[[#All],[Period]]=AA$1)*((Table3[[#All],[Variables ]]=$AF$3)+(Table3[[#All],[Variables ]]=$AF$2)+(Table3[[#All],[Variables ]]=$AF$4)),0)</f>
        <v>0</v>
      </c>
      <c r="AB536" cm="1">
        <f t="array" ref="AB536">_xlfn._xlws.FILTER(Table3[[#All],[Name]],(Table3[[#All],[Polygon]]=$A536)*(Table3[[#All],[Period]]=AB$1)*((Table3[[#All],[Variables ]]=$AF$3)+(Table3[[#All],[Variables ]]=$AF$2)+(Table3[[#All],[Variables ]]=$AF$4)),0)</f>
        <v>0</v>
      </c>
      <c r="AC536" cm="1">
        <f t="array" ref="AC536">_xlfn._xlws.FILTER(Table3[[#All],[Name]],(Table3[[#All],[Polygon]]=$A536)*(Table3[[#All],[Period]]=AC$1)*((Table3[[#All],[Variables ]]=$AF$3)+(Table3[[#All],[Variables ]]=$AF$2)+(Table3[[#All],[Variables ]]=$AF$4)),0)</f>
        <v>0</v>
      </c>
      <c r="AD536" cm="1">
        <f t="array" ref="AD536">_xlfn._xlws.FILTER(Table3[[#All],[Name]],(Table3[[#All],[Polygon]]=$A536)*(Table3[[#All],[Period]]=AD$1)*((Table3[[#All],[Variables ]]=$AF$3)+(Table3[[#All],[Variables ]]=$AF$2)+(Table3[[#All],[Variables ]]=$AF$4)),0)</f>
        <v>0</v>
      </c>
    </row>
    <row r="537" spans="1:30" x14ac:dyDescent="0.35">
      <c r="A537" s="3">
        <v>53</v>
      </c>
      <c r="B537" s="4" t="s">
        <v>1580</v>
      </c>
      <c r="C537" s="10">
        <v>66.246111110000001</v>
      </c>
      <c r="D537" s="4" t="s">
        <v>1466</v>
      </c>
      <c r="E537" s="4">
        <v>0</v>
      </c>
      <c r="F537" s="4">
        <v>4</v>
      </c>
      <c r="G537" s="4">
        <v>5</v>
      </c>
      <c r="H537" s="4"/>
      <c r="I537" s="4">
        <v>0</v>
      </c>
      <c r="J537" s="4">
        <v>0</v>
      </c>
      <c r="K537" s="4" t="s">
        <v>1362</v>
      </c>
      <c r="L537" s="4">
        <v>59</v>
      </c>
      <c r="M537" s="4">
        <v>59</v>
      </c>
      <c r="N537" s="4">
        <v>7.2895015440000002</v>
      </c>
      <c r="O537" s="11">
        <v>6.8470000000000004</v>
      </c>
      <c r="P537" cm="1">
        <f t="array" ref="P537">_xlfn._xlws.FILTER(Table3[[#All],[Name]],(Table3[[#All],[Polygon]]=$A537)*(Table3[[#All],[Period]]=P$1)*((Table3[[#All],[Variables ]]=$AF$3)+(Table3[[#All],[Variables ]]=$AF$2)+(Table3[[#All],[Variables ]]=$AF$4)),0)</f>
        <v>0</v>
      </c>
      <c r="Q537" t="str" cm="1">
        <f t="array" ref="Q537">_xlfn._xlws.FILTER(Table3[[#All],[Name]],(Table3[[#All],[Polygon]]=$A537)*(Table3[[#All],[Period]]=Q$1)*((Table3[[#All],[Variables ]]=$AF$3)+(Table3[[#All],[Variables ]]=$AF$2)+(Table3[[#All],[Variables ]]=$AF$4)),0)</f>
        <v>AH</v>
      </c>
      <c r="R537" cm="1">
        <f t="array" ref="R537">_xlfn._xlws.FILTER(Table3[[#All],[Name]],(Table3[[#All],[Polygon]]=$A537)*(Table3[[#All],[Period]]=R$1)*((Table3[[#All],[Variables ]]=$AF$3)+(Table3[[#All],[Variables ]]=$AF$2)+(Table3[[#All],[Variables ]]=$AF$4)),0)</f>
        <v>0</v>
      </c>
      <c r="S537" cm="1">
        <f t="array" ref="S537">_xlfn._xlws.FILTER(Table3[[#All],[Name]],(Table3[[#All],[Polygon]]=$A537)*(Table3[[#All],[Period]]=S$1)*((Table3[[#All],[Variables ]]=$AF$3)+(Table3[[#All],[Variables ]]=$AF$2)+(Table3[[#All],[Variables ]]=$AF$4)),0)</f>
        <v>0</v>
      </c>
      <c r="T537" cm="1">
        <f t="array" ref="T537">_xlfn._xlws.FILTER(Table3[[#All],[Name]],(Table3[[#All],[Polygon]]=$A537)*(Table3[[#All],[Period]]=T$1)*((Table3[[#All],[Variables ]]=$AF$3)+(Table3[[#All],[Variables ]]=$AF$2)+(Table3[[#All],[Variables ]]=$AF$4)),0)</f>
        <v>0</v>
      </c>
      <c r="U537" cm="1">
        <f t="array" ref="U537">_xlfn._xlws.FILTER(Table3[[#All],[Name]],(Table3[[#All],[Polygon]]=$A537)*(Table3[[#All],[Period]]=U$1)*((Table3[[#All],[Variables ]]=$AF$3)+(Table3[[#All],[Variables ]]=$AF$2)+(Table3[[#All],[Variables ]]=$AF$4)),0)</f>
        <v>0</v>
      </c>
      <c r="V537" cm="1">
        <f t="array" ref="V537">_xlfn._xlws.FILTER(Table3[[#All],[Name]],(Table3[[#All],[Polygon]]=$A537)*(Table3[[#All],[Period]]=V$1)*((Table3[[#All],[Variables ]]=$AF$3)+(Table3[[#All],[Variables ]]=$AF$2)+(Table3[[#All],[Variables ]]=$AF$4)),0)</f>
        <v>0</v>
      </c>
      <c r="W537" cm="1">
        <f t="array" ref="W537">_xlfn._xlws.FILTER(Table3[[#All],[Name]],(Table3[[#All],[Polygon]]=$A537)*(Table3[[#All],[Period]]=W$1)*((Table3[[#All],[Variables ]]=$AF$3)+(Table3[[#All],[Variables ]]=$AF$2)+(Table3[[#All],[Variables ]]=$AF$4)),0)</f>
        <v>0</v>
      </c>
      <c r="X537" cm="1">
        <f t="array" ref="X537">_xlfn._xlws.FILTER(Table3[[#All],[Name]],(Table3[[#All],[Polygon]]=$A537)*(Table3[[#All],[Period]]=X$1)*((Table3[[#All],[Variables ]]=$AF$3)+(Table3[[#All],[Variables ]]=$AF$2)+(Table3[[#All],[Variables ]]=$AF$4)),0)</f>
        <v>0</v>
      </c>
      <c r="Y537" cm="1">
        <f t="array" ref="Y537">_xlfn._xlws.FILTER(Table3[[#All],[Name]],(Table3[[#All],[Polygon]]=$A537)*(Table3[[#All],[Period]]=Y$1)*((Table3[[#All],[Variables ]]=$AF$3)+(Table3[[#All],[Variables ]]=$AF$2)+(Table3[[#All],[Variables ]]=$AF$4)),0)</f>
        <v>0</v>
      </c>
      <c r="Z537" cm="1">
        <f t="array" ref="Z537">_xlfn._xlws.FILTER(Table3[[#All],[Name]],(Table3[[#All],[Polygon]]=$A537)*(Table3[[#All],[Period]]=Z$1)*((Table3[[#All],[Variables ]]=$AF$3)+(Table3[[#All],[Variables ]]=$AF$2)+(Table3[[#All],[Variables ]]=$AF$4)),0)</f>
        <v>0</v>
      </c>
      <c r="AA537" cm="1">
        <f t="array" ref="AA537">_xlfn._xlws.FILTER(Table3[[#All],[Name]],(Table3[[#All],[Polygon]]=$A537)*(Table3[[#All],[Period]]=AA$1)*((Table3[[#All],[Variables ]]=$AF$3)+(Table3[[#All],[Variables ]]=$AF$2)+(Table3[[#All],[Variables ]]=$AF$4)),0)</f>
        <v>0</v>
      </c>
      <c r="AB537" cm="1">
        <f t="array" ref="AB537">_xlfn._xlws.FILTER(Table3[[#All],[Name]],(Table3[[#All],[Polygon]]=$A537)*(Table3[[#All],[Period]]=AB$1)*((Table3[[#All],[Variables ]]=$AF$3)+(Table3[[#All],[Variables ]]=$AF$2)+(Table3[[#All],[Variables ]]=$AF$4)),0)</f>
        <v>0</v>
      </c>
      <c r="AC537" cm="1">
        <f t="array" ref="AC537">_xlfn._xlws.FILTER(Table3[[#All],[Name]],(Table3[[#All],[Polygon]]=$A537)*(Table3[[#All],[Period]]=AC$1)*((Table3[[#All],[Variables ]]=$AF$3)+(Table3[[#All],[Variables ]]=$AF$2)+(Table3[[#All],[Variables ]]=$AF$4)),0)</f>
        <v>0</v>
      </c>
      <c r="AD537" cm="1">
        <f t="array" ref="AD537">_xlfn._xlws.FILTER(Table3[[#All],[Name]],(Table3[[#All],[Polygon]]=$A537)*(Table3[[#All],[Period]]=AD$1)*((Table3[[#All],[Variables ]]=$AF$3)+(Table3[[#All],[Variables ]]=$AF$2)+(Table3[[#All],[Variables ]]=$AF$4)),0)</f>
        <v>0</v>
      </c>
    </row>
    <row r="538" spans="1:30" x14ac:dyDescent="0.35">
      <c r="A538" s="5">
        <v>53</v>
      </c>
      <c r="B538" s="6" t="s">
        <v>1580</v>
      </c>
      <c r="C538" s="8">
        <v>66.246111110000001</v>
      </c>
      <c r="D538" s="6" t="s">
        <v>1466</v>
      </c>
      <c r="E538" s="6">
        <v>0</v>
      </c>
      <c r="F538" s="6">
        <v>4</v>
      </c>
      <c r="G538" s="6">
        <v>5</v>
      </c>
      <c r="H538" s="6"/>
      <c r="I538" s="6">
        <v>0</v>
      </c>
      <c r="J538" s="6">
        <v>0</v>
      </c>
      <c r="K538" s="6" t="s">
        <v>1362</v>
      </c>
      <c r="L538" s="6">
        <v>84</v>
      </c>
      <c r="M538" s="6">
        <v>84</v>
      </c>
      <c r="N538" s="6">
        <v>57.396410359999997</v>
      </c>
      <c r="O538" s="9">
        <v>10.478</v>
      </c>
      <c r="P538" cm="1">
        <f t="array" ref="P538">_xlfn._xlws.FILTER(Table3[[#All],[Name]],(Table3[[#All],[Polygon]]=$A538)*(Table3[[#All],[Period]]=P$1)*((Table3[[#All],[Variables ]]=$AF$3)+(Table3[[#All],[Variables ]]=$AF$2)+(Table3[[#All],[Variables ]]=$AF$4)),0)</f>
        <v>0</v>
      </c>
      <c r="Q538" t="str" cm="1">
        <f t="array" ref="Q538">_xlfn._xlws.FILTER(Table3[[#All],[Name]],(Table3[[#All],[Polygon]]=$A538)*(Table3[[#All],[Period]]=Q$1)*((Table3[[#All],[Variables ]]=$AF$3)+(Table3[[#All],[Variables ]]=$AF$2)+(Table3[[#All],[Variables ]]=$AF$4)),0)</f>
        <v>AH</v>
      </c>
      <c r="R538" cm="1">
        <f t="array" ref="R538">_xlfn._xlws.FILTER(Table3[[#All],[Name]],(Table3[[#All],[Polygon]]=$A538)*(Table3[[#All],[Period]]=R$1)*((Table3[[#All],[Variables ]]=$AF$3)+(Table3[[#All],[Variables ]]=$AF$2)+(Table3[[#All],[Variables ]]=$AF$4)),0)</f>
        <v>0</v>
      </c>
      <c r="S538" cm="1">
        <f t="array" ref="S538">_xlfn._xlws.FILTER(Table3[[#All],[Name]],(Table3[[#All],[Polygon]]=$A538)*(Table3[[#All],[Period]]=S$1)*((Table3[[#All],[Variables ]]=$AF$3)+(Table3[[#All],[Variables ]]=$AF$2)+(Table3[[#All],[Variables ]]=$AF$4)),0)</f>
        <v>0</v>
      </c>
      <c r="T538" cm="1">
        <f t="array" ref="T538">_xlfn._xlws.FILTER(Table3[[#All],[Name]],(Table3[[#All],[Polygon]]=$A538)*(Table3[[#All],[Period]]=T$1)*((Table3[[#All],[Variables ]]=$AF$3)+(Table3[[#All],[Variables ]]=$AF$2)+(Table3[[#All],[Variables ]]=$AF$4)),0)</f>
        <v>0</v>
      </c>
      <c r="U538" cm="1">
        <f t="array" ref="U538">_xlfn._xlws.FILTER(Table3[[#All],[Name]],(Table3[[#All],[Polygon]]=$A538)*(Table3[[#All],[Period]]=U$1)*((Table3[[#All],[Variables ]]=$AF$3)+(Table3[[#All],[Variables ]]=$AF$2)+(Table3[[#All],[Variables ]]=$AF$4)),0)</f>
        <v>0</v>
      </c>
      <c r="V538" cm="1">
        <f t="array" ref="V538">_xlfn._xlws.FILTER(Table3[[#All],[Name]],(Table3[[#All],[Polygon]]=$A538)*(Table3[[#All],[Period]]=V$1)*((Table3[[#All],[Variables ]]=$AF$3)+(Table3[[#All],[Variables ]]=$AF$2)+(Table3[[#All],[Variables ]]=$AF$4)),0)</f>
        <v>0</v>
      </c>
      <c r="W538" cm="1">
        <f t="array" ref="W538">_xlfn._xlws.FILTER(Table3[[#All],[Name]],(Table3[[#All],[Polygon]]=$A538)*(Table3[[#All],[Period]]=W$1)*((Table3[[#All],[Variables ]]=$AF$3)+(Table3[[#All],[Variables ]]=$AF$2)+(Table3[[#All],[Variables ]]=$AF$4)),0)</f>
        <v>0</v>
      </c>
      <c r="X538" cm="1">
        <f t="array" ref="X538">_xlfn._xlws.FILTER(Table3[[#All],[Name]],(Table3[[#All],[Polygon]]=$A538)*(Table3[[#All],[Period]]=X$1)*((Table3[[#All],[Variables ]]=$AF$3)+(Table3[[#All],[Variables ]]=$AF$2)+(Table3[[#All],[Variables ]]=$AF$4)),0)</f>
        <v>0</v>
      </c>
      <c r="Y538" cm="1">
        <f t="array" ref="Y538">_xlfn._xlws.FILTER(Table3[[#All],[Name]],(Table3[[#All],[Polygon]]=$A538)*(Table3[[#All],[Period]]=Y$1)*((Table3[[#All],[Variables ]]=$AF$3)+(Table3[[#All],[Variables ]]=$AF$2)+(Table3[[#All],[Variables ]]=$AF$4)),0)</f>
        <v>0</v>
      </c>
      <c r="Z538" cm="1">
        <f t="array" ref="Z538">_xlfn._xlws.FILTER(Table3[[#All],[Name]],(Table3[[#All],[Polygon]]=$A538)*(Table3[[#All],[Period]]=Z$1)*((Table3[[#All],[Variables ]]=$AF$3)+(Table3[[#All],[Variables ]]=$AF$2)+(Table3[[#All],[Variables ]]=$AF$4)),0)</f>
        <v>0</v>
      </c>
      <c r="AA538" cm="1">
        <f t="array" ref="AA538">_xlfn._xlws.FILTER(Table3[[#All],[Name]],(Table3[[#All],[Polygon]]=$A538)*(Table3[[#All],[Period]]=AA$1)*((Table3[[#All],[Variables ]]=$AF$3)+(Table3[[#All],[Variables ]]=$AF$2)+(Table3[[#All],[Variables ]]=$AF$4)),0)</f>
        <v>0</v>
      </c>
      <c r="AB538" cm="1">
        <f t="array" ref="AB538">_xlfn._xlws.FILTER(Table3[[#All],[Name]],(Table3[[#All],[Polygon]]=$A538)*(Table3[[#All],[Period]]=AB$1)*((Table3[[#All],[Variables ]]=$AF$3)+(Table3[[#All],[Variables ]]=$AF$2)+(Table3[[#All],[Variables ]]=$AF$4)),0)</f>
        <v>0</v>
      </c>
      <c r="AC538" cm="1">
        <f t="array" ref="AC538">_xlfn._xlws.FILTER(Table3[[#All],[Name]],(Table3[[#All],[Polygon]]=$A538)*(Table3[[#All],[Period]]=AC$1)*((Table3[[#All],[Variables ]]=$AF$3)+(Table3[[#All],[Variables ]]=$AF$2)+(Table3[[#All],[Variables ]]=$AF$4)),0)</f>
        <v>0</v>
      </c>
      <c r="AD538" cm="1">
        <f t="array" ref="AD538">_xlfn._xlws.FILTER(Table3[[#All],[Name]],(Table3[[#All],[Polygon]]=$A538)*(Table3[[#All],[Period]]=AD$1)*((Table3[[#All],[Variables ]]=$AF$3)+(Table3[[#All],[Variables ]]=$AF$2)+(Table3[[#All],[Variables ]]=$AF$4)),0)</f>
        <v>0</v>
      </c>
    </row>
    <row r="539" spans="1:30" x14ac:dyDescent="0.35">
      <c r="A539" s="3">
        <v>53</v>
      </c>
      <c r="B539" s="4" t="s">
        <v>1580</v>
      </c>
      <c r="C539" s="10">
        <v>66.246111110000001</v>
      </c>
      <c r="D539" s="4" t="s">
        <v>1466</v>
      </c>
      <c r="E539" s="4">
        <v>0</v>
      </c>
      <c r="F539" s="4">
        <v>4</v>
      </c>
      <c r="G539" s="4">
        <v>5</v>
      </c>
      <c r="H539" s="4"/>
      <c r="I539" s="4">
        <v>0</v>
      </c>
      <c r="J539" s="4">
        <v>0</v>
      </c>
      <c r="K539" s="4" t="s">
        <v>1362</v>
      </c>
      <c r="L539" s="4">
        <v>56</v>
      </c>
      <c r="M539" s="4">
        <v>56</v>
      </c>
      <c r="N539" s="4">
        <v>9.4989923730000001</v>
      </c>
      <c r="O539" s="11">
        <v>9.4990000000000006</v>
      </c>
      <c r="P539" cm="1">
        <f t="array" ref="P539">_xlfn._xlws.FILTER(Table3[[#All],[Name]],(Table3[[#All],[Polygon]]=$A539)*(Table3[[#All],[Period]]=P$1)*((Table3[[#All],[Variables ]]=$AF$3)+(Table3[[#All],[Variables ]]=$AF$2)+(Table3[[#All],[Variables ]]=$AF$4)),0)</f>
        <v>0</v>
      </c>
      <c r="Q539" t="str" cm="1">
        <f t="array" ref="Q539">_xlfn._xlws.FILTER(Table3[[#All],[Name]],(Table3[[#All],[Polygon]]=$A539)*(Table3[[#All],[Period]]=Q$1)*((Table3[[#All],[Variables ]]=$AF$3)+(Table3[[#All],[Variables ]]=$AF$2)+(Table3[[#All],[Variables ]]=$AF$4)),0)</f>
        <v>AH</v>
      </c>
      <c r="R539" cm="1">
        <f t="array" ref="R539">_xlfn._xlws.FILTER(Table3[[#All],[Name]],(Table3[[#All],[Polygon]]=$A539)*(Table3[[#All],[Period]]=R$1)*((Table3[[#All],[Variables ]]=$AF$3)+(Table3[[#All],[Variables ]]=$AF$2)+(Table3[[#All],[Variables ]]=$AF$4)),0)</f>
        <v>0</v>
      </c>
      <c r="S539" cm="1">
        <f t="array" ref="S539">_xlfn._xlws.FILTER(Table3[[#All],[Name]],(Table3[[#All],[Polygon]]=$A539)*(Table3[[#All],[Period]]=S$1)*((Table3[[#All],[Variables ]]=$AF$3)+(Table3[[#All],[Variables ]]=$AF$2)+(Table3[[#All],[Variables ]]=$AF$4)),0)</f>
        <v>0</v>
      </c>
      <c r="T539" cm="1">
        <f t="array" ref="T539">_xlfn._xlws.FILTER(Table3[[#All],[Name]],(Table3[[#All],[Polygon]]=$A539)*(Table3[[#All],[Period]]=T$1)*((Table3[[#All],[Variables ]]=$AF$3)+(Table3[[#All],[Variables ]]=$AF$2)+(Table3[[#All],[Variables ]]=$AF$4)),0)</f>
        <v>0</v>
      </c>
      <c r="U539" cm="1">
        <f t="array" ref="U539">_xlfn._xlws.FILTER(Table3[[#All],[Name]],(Table3[[#All],[Polygon]]=$A539)*(Table3[[#All],[Period]]=U$1)*((Table3[[#All],[Variables ]]=$AF$3)+(Table3[[#All],[Variables ]]=$AF$2)+(Table3[[#All],[Variables ]]=$AF$4)),0)</f>
        <v>0</v>
      </c>
      <c r="V539" cm="1">
        <f t="array" ref="V539">_xlfn._xlws.FILTER(Table3[[#All],[Name]],(Table3[[#All],[Polygon]]=$A539)*(Table3[[#All],[Period]]=V$1)*((Table3[[#All],[Variables ]]=$AF$3)+(Table3[[#All],[Variables ]]=$AF$2)+(Table3[[#All],[Variables ]]=$AF$4)),0)</f>
        <v>0</v>
      </c>
      <c r="W539" cm="1">
        <f t="array" ref="W539">_xlfn._xlws.FILTER(Table3[[#All],[Name]],(Table3[[#All],[Polygon]]=$A539)*(Table3[[#All],[Period]]=W$1)*((Table3[[#All],[Variables ]]=$AF$3)+(Table3[[#All],[Variables ]]=$AF$2)+(Table3[[#All],[Variables ]]=$AF$4)),0)</f>
        <v>0</v>
      </c>
      <c r="X539" cm="1">
        <f t="array" ref="X539">_xlfn._xlws.FILTER(Table3[[#All],[Name]],(Table3[[#All],[Polygon]]=$A539)*(Table3[[#All],[Period]]=X$1)*((Table3[[#All],[Variables ]]=$AF$3)+(Table3[[#All],[Variables ]]=$AF$2)+(Table3[[#All],[Variables ]]=$AF$4)),0)</f>
        <v>0</v>
      </c>
      <c r="Y539" cm="1">
        <f t="array" ref="Y539">_xlfn._xlws.FILTER(Table3[[#All],[Name]],(Table3[[#All],[Polygon]]=$A539)*(Table3[[#All],[Period]]=Y$1)*((Table3[[#All],[Variables ]]=$AF$3)+(Table3[[#All],[Variables ]]=$AF$2)+(Table3[[#All],[Variables ]]=$AF$4)),0)</f>
        <v>0</v>
      </c>
      <c r="Z539" cm="1">
        <f t="array" ref="Z539">_xlfn._xlws.FILTER(Table3[[#All],[Name]],(Table3[[#All],[Polygon]]=$A539)*(Table3[[#All],[Period]]=Z$1)*((Table3[[#All],[Variables ]]=$AF$3)+(Table3[[#All],[Variables ]]=$AF$2)+(Table3[[#All],[Variables ]]=$AF$4)),0)</f>
        <v>0</v>
      </c>
      <c r="AA539" cm="1">
        <f t="array" ref="AA539">_xlfn._xlws.FILTER(Table3[[#All],[Name]],(Table3[[#All],[Polygon]]=$A539)*(Table3[[#All],[Period]]=AA$1)*((Table3[[#All],[Variables ]]=$AF$3)+(Table3[[#All],[Variables ]]=$AF$2)+(Table3[[#All],[Variables ]]=$AF$4)),0)</f>
        <v>0</v>
      </c>
      <c r="AB539" cm="1">
        <f t="array" ref="AB539">_xlfn._xlws.FILTER(Table3[[#All],[Name]],(Table3[[#All],[Polygon]]=$A539)*(Table3[[#All],[Period]]=AB$1)*((Table3[[#All],[Variables ]]=$AF$3)+(Table3[[#All],[Variables ]]=$AF$2)+(Table3[[#All],[Variables ]]=$AF$4)),0)</f>
        <v>0</v>
      </c>
      <c r="AC539" cm="1">
        <f t="array" ref="AC539">_xlfn._xlws.FILTER(Table3[[#All],[Name]],(Table3[[#All],[Polygon]]=$A539)*(Table3[[#All],[Period]]=AC$1)*((Table3[[#All],[Variables ]]=$AF$3)+(Table3[[#All],[Variables ]]=$AF$2)+(Table3[[#All],[Variables ]]=$AF$4)),0)</f>
        <v>0</v>
      </c>
      <c r="AD539" cm="1">
        <f t="array" ref="AD539">_xlfn._xlws.FILTER(Table3[[#All],[Name]],(Table3[[#All],[Polygon]]=$A539)*(Table3[[#All],[Period]]=AD$1)*((Table3[[#All],[Variables ]]=$AF$3)+(Table3[[#All],[Variables ]]=$AF$2)+(Table3[[#All],[Variables ]]=$AF$4)),0)</f>
        <v>0</v>
      </c>
    </row>
    <row r="540" spans="1:30" x14ac:dyDescent="0.35">
      <c r="A540" s="5">
        <v>53</v>
      </c>
      <c r="B540" s="6" t="s">
        <v>1580</v>
      </c>
      <c r="C540" s="8">
        <v>66.246111110000001</v>
      </c>
      <c r="D540" s="6" t="s">
        <v>1466</v>
      </c>
      <c r="E540" s="6">
        <v>0</v>
      </c>
      <c r="F540" s="6">
        <v>4</v>
      </c>
      <c r="G540" s="6">
        <v>5</v>
      </c>
      <c r="H540" s="6"/>
      <c r="I540" s="6">
        <v>0</v>
      </c>
      <c r="J540" s="6">
        <v>0</v>
      </c>
      <c r="K540" s="6" t="s">
        <v>1362</v>
      </c>
      <c r="L540" s="6">
        <v>2</v>
      </c>
      <c r="M540" s="6">
        <v>2</v>
      </c>
      <c r="N540" s="6">
        <v>10.0095142</v>
      </c>
      <c r="O540" s="9">
        <v>2.8279999999999998</v>
      </c>
      <c r="P540" cm="1">
        <f t="array" ref="P540">_xlfn._xlws.FILTER(Table3[[#All],[Name]],(Table3[[#All],[Polygon]]=$A540)*(Table3[[#All],[Period]]=P$1)*((Table3[[#All],[Variables ]]=$AF$3)+(Table3[[#All],[Variables ]]=$AF$2)+(Table3[[#All],[Variables ]]=$AF$4)),0)</f>
        <v>0</v>
      </c>
      <c r="Q540" t="str" cm="1">
        <f t="array" ref="Q540">_xlfn._xlws.FILTER(Table3[[#All],[Name]],(Table3[[#All],[Polygon]]=$A540)*(Table3[[#All],[Period]]=Q$1)*((Table3[[#All],[Variables ]]=$AF$3)+(Table3[[#All],[Variables ]]=$AF$2)+(Table3[[#All],[Variables ]]=$AF$4)),0)</f>
        <v>AH</v>
      </c>
      <c r="R540" cm="1">
        <f t="array" ref="R540">_xlfn._xlws.FILTER(Table3[[#All],[Name]],(Table3[[#All],[Polygon]]=$A540)*(Table3[[#All],[Period]]=R$1)*((Table3[[#All],[Variables ]]=$AF$3)+(Table3[[#All],[Variables ]]=$AF$2)+(Table3[[#All],[Variables ]]=$AF$4)),0)</f>
        <v>0</v>
      </c>
      <c r="S540" cm="1">
        <f t="array" ref="S540">_xlfn._xlws.FILTER(Table3[[#All],[Name]],(Table3[[#All],[Polygon]]=$A540)*(Table3[[#All],[Period]]=S$1)*((Table3[[#All],[Variables ]]=$AF$3)+(Table3[[#All],[Variables ]]=$AF$2)+(Table3[[#All],[Variables ]]=$AF$4)),0)</f>
        <v>0</v>
      </c>
      <c r="T540" cm="1">
        <f t="array" ref="T540">_xlfn._xlws.FILTER(Table3[[#All],[Name]],(Table3[[#All],[Polygon]]=$A540)*(Table3[[#All],[Period]]=T$1)*((Table3[[#All],[Variables ]]=$AF$3)+(Table3[[#All],[Variables ]]=$AF$2)+(Table3[[#All],[Variables ]]=$AF$4)),0)</f>
        <v>0</v>
      </c>
      <c r="U540" cm="1">
        <f t="array" ref="U540">_xlfn._xlws.FILTER(Table3[[#All],[Name]],(Table3[[#All],[Polygon]]=$A540)*(Table3[[#All],[Period]]=U$1)*((Table3[[#All],[Variables ]]=$AF$3)+(Table3[[#All],[Variables ]]=$AF$2)+(Table3[[#All],[Variables ]]=$AF$4)),0)</f>
        <v>0</v>
      </c>
      <c r="V540" cm="1">
        <f t="array" ref="V540">_xlfn._xlws.FILTER(Table3[[#All],[Name]],(Table3[[#All],[Polygon]]=$A540)*(Table3[[#All],[Period]]=V$1)*((Table3[[#All],[Variables ]]=$AF$3)+(Table3[[#All],[Variables ]]=$AF$2)+(Table3[[#All],[Variables ]]=$AF$4)),0)</f>
        <v>0</v>
      </c>
      <c r="W540" cm="1">
        <f t="array" ref="W540">_xlfn._xlws.FILTER(Table3[[#All],[Name]],(Table3[[#All],[Polygon]]=$A540)*(Table3[[#All],[Period]]=W$1)*((Table3[[#All],[Variables ]]=$AF$3)+(Table3[[#All],[Variables ]]=$AF$2)+(Table3[[#All],[Variables ]]=$AF$4)),0)</f>
        <v>0</v>
      </c>
      <c r="X540" cm="1">
        <f t="array" ref="X540">_xlfn._xlws.FILTER(Table3[[#All],[Name]],(Table3[[#All],[Polygon]]=$A540)*(Table3[[#All],[Period]]=X$1)*((Table3[[#All],[Variables ]]=$AF$3)+(Table3[[#All],[Variables ]]=$AF$2)+(Table3[[#All],[Variables ]]=$AF$4)),0)</f>
        <v>0</v>
      </c>
      <c r="Y540" cm="1">
        <f t="array" ref="Y540">_xlfn._xlws.FILTER(Table3[[#All],[Name]],(Table3[[#All],[Polygon]]=$A540)*(Table3[[#All],[Period]]=Y$1)*((Table3[[#All],[Variables ]]=$AF$3)+(Table3[[#All],[Variables ]]=$AF$2)+(Table3[[#All],[Variables ]]=$AF$4)),0)</f>
        <v>0</v>
      </c>
      <c r="Z540" cm="1">
        <f t="array" ref="Z540">_xlfn._xlws.FILTER(Table3[[#All],[Name]],(Table3[[#All],[Polygon]]=$A540)*(Table3[[#All],[Period]]=Z$1)*((Table3[[#All],[Variables ]]=$AF$3)+(Table3[[#All],[Variables ]]=$AF$2)+(Table3[[#All],[Variables ]]=$AF$4)),0)</f>
        <v>0</v>
      </c>
      <c r="AA540" cm="1">
        <f t="array" ref="AA540">_xlfn._xlws.FILTER(Table3[[#All],[Name]],(Table3[[#All],[Polygon]]=$A540)*(Table3[[#All],[Period]]=AA$1)*((Table3[[#All],[Variables ]]=$AF$3)+(Table3[[#All],[Variables ]]=$AF$2)+(Table3[[#All],[Variables ]]=$AF$4)),0)</f>
        <v>0</v>
      </c>
      <c r="AB540" cm="1">
        <f t="array" ref="AB540">_xlfn._xlws.FILTER(Table3[[#All],[Name]],(Table3[[#All],[Polygon]]=$A540)*(Table3[[#All],[Period]]=AB$1)*((Table3[[#All],[Variables ]]=$AF$3)+(Table3[[#All],[Variables ]]=$AF$2)+(Table3[[#All],[Variables ]]=$AF$4)),0)</f>
        <v>0</v>
      </c>
      <c r="AC540" cm="1">
        <f t="array" ref="AC540">_xlfn._xlws.FILTER(Table3[[#All],[Name]],(Table3[[#All],[Polygon]]=$A540)*(Table3[[#All],[Period]]=AC$1)*((Table3[[#All],[Variables ]]=$AF$3)+(Table3[[#All],[Variables ]]=$AF$2)+(Table3[[#All],[Variables ]]=$AF$4)),0)</f>
        <v>0</v>
      </c>
      <c r="AD540" cm="1">
        <f t="array" ref="AD540">_xlfn._xlws.FILTER(Table3[[#All],[Name]],(Table3[[#All],[Polygon]]=$A540)*(Table3[[#All],[Period]]=AD$1)*((Table3[[#All],[Variables ]]=$AF$3)+(Table3[[#All],[Variables ]]=$AF$2)+(Table3[[#All],[Variables ]]=$AF$4)),0)</f>
        <v>0</v>
      </c>
    </row>
    <row r="541" spans="1:30" x14ac:dyDescent="0.35">
      <c r="A541" s="3">
        <v>53</v>
      </c>
      <c r="B541" s="4" t="s">
        <v>1580</v>
      </c>
      <c r="C541" s="10">
        <v>66.246111110000001</v>
      </c>
      <c r="D541" s="4" t="s">
        <v>1466</v>
      </c>
      <c r="E541" s="4">
        <v>0</v>
      </c>
      <c r="F541" s="4">
        <v>4</v>
      </c>
      <c r="G541" s="4">
        <v>5</v>
      </c>
      <c r="H541" s="4"/>
      <c r="I541" s="4">
        <v>0</v>
      </c>
      <c r="J541" s="4">
        <v>0</v>
      </c>
      <c r="K541" s="4" t="s">
        <v>1362</v>
      </c>
      <c r="L541" s="4">
        <v>58</v>
      </c>
      <c r="M541" s="4">
        <v>58</v>
      </c>
      <c r="N541" s="4">
        <v>20.86091506</v>
      </c>
      <c r="O541" s="11">
        <v>1.1830000000000001</v>
      </c>
      <c r="P541" cm="1">
        <f t="array" ref="P541">_xlfn._xlws.FILTER(Table3[[#All],[Name]],(Table3[[#All],[Polygon]]=$A541)*(Table3[[#All],[Period]]=P$1)*((Table3[[#All],[Variables ]]=$AF$3)+(Table3[[#All],[Variables ]]=$AF$2)+(Table3[[#All],[Variables ]]=$AF$4)),0)</f>
        <v>0</v>
      </c>
      <c r="Q541" t="str" cm="1">
        <f t="array" ref="Q541">_xlfn._xlws.FILTER(Table3[[#All],[Name]],(Table3[[#All],[Polygon]]=$A541)*(Table3[[#All],[Period]]=Q$1)*((Table3[[#All],[Variables ]]=$AF$3)+(Table3[[#All],[Variables ]]=$AF$2)+(Table3[[#All],[Variables ]]=$AF$4)),0)</f>
        <v>AH</v>
      </c>
      <c r="R541" cm="1">
        <f t="array" ref="R541">_xlfn._xlws.FILTER(Table3[[#All],[Name]],(Table3[[#All],[Polygon]]=$A541)*(Table3[[#All],[Period]]=R$1)*((Table3[[#All],[Variables ]]=$AF$3)+(Table3[[#All],[Variables ]]=$AF$2)+(Table3[[#All],[Variables ]]=$AF$4)),0)</f>
        <v>0</v>
      </c>
      <c r="S541" cm="1">
        <f t="array" ref="S541">_xlfn._xlws.FILTER(Table3[[#All],[Name]],(Table3[[#All],[Polygon]]=$A541)*(Table3[[#All],[Period]]=S$1)*((Table3[[#All],[Variables ]]=$AF$3)+(Table3[[#All],[Variables ]]=$AF$2)+(Table3[[#All],[Variables ]]=$AF$4)),0)</f>
        <v>0</v>
      </c>
      <c r="T541" cm="1">
        <f t="array" ref="T541">_xlfn._xlws.FILTER(Table3[[#All],[Name]],(Table3[[#All],[Polygon]]=$A541)*(Table3[[#All],[Period]]=T$1)*((Table3[[#All],[Variables ]]=$AF$3)+(Table3[[#All],[Variables ]]=$AF$2)+(Table3[[#All],[Variables ]]=$AF$4)),0)</f>
        <v>0</v>
      </c>
      <c r="U541" cm="1">
        <f t="array" ref="U541">_xlfn._xlws.FILTER(Table3[[#All],[Name]],(Table3[[#All],[Polygon]]=$A541)*(Table3[[#All],[Period]]=U$1)*((Table3[[#All],[Variables ]]=$AF$3)+(Table3[[#All],[Variables ]]=$AF$2)+(Table3[[#All],[Variables ]]=$AF$4)),0)</f>
        <v>0</v>
      </c>
      <c r="V541" cm="1">
        <f t="array" ref="V541">_xlfn._xlws.FILTER(Table3[[#All],[Name]],(Table3[[#All],[Polygon]]=$A541)*(Table3[[#All],[Period]]=V$1)*((Table3[[#All],[Variables ]]=$AF$3)+(Table3[[#All],[Variables ]]=$AF$2)+(Table3[[#All],[Variables ]]=$AF$4)),0)</f>
        <v>0</v>
      </c>
      <c r="W541" cm="1">
        <f t="array" ref="W541">_xlfn._xlws.FILTER(Table3[[#All],[Name]],(Table3[[#All],[Polygon]]=$A541)*(Table3[[#All],[Period]]=W$1)*((Table3[[#All],[Variables ]]=$AF$3)+(Table3[[#All],[Variables ]]=$AF$2)+(Table3[[#All],[Variables ]]=$AF$4)),0)</f>
        <v>0</v>
      </c>
      <c r="X541" cm="1">
        <f t="array" ref="X541">_xlfn._xlws.FILTER(Table3[[#All],[Name]],(Table3[[#All],[Polygon]]=$A541)*(Table3[[#All],[Period]]=X$1)*((Table3[[#All],[Variables ]]=$AF$3)+(Table3[[#All],[Variables ]]=$AF$2)+(Table3[[#All],[Variables ]]=$AF$4)),0)</f>
        <v>0</v>
      </c>
      <c r="Y541" cm="1">
        <f t="array" ref="Y541">_xlfn._xlws.FILTER(Table3[[#All],[Name]],(Table3[[#All],[Polygon]]=$A541)*(Table3[[#All],[Period]]=Y$1)*((Table3[[#All],[Variables ]]=$AF$3)+(Table3[[#All],[Variables ]]=$AF$2)+(Table3[[#All],[Variables ]]=$AF$4)),0)</f>
        <v>0</v>
      </c>
      <c r="Z541" cm="1">
        <f t="array" ref="Z541">_xlfn._xlws.FILTER(Table3[[#All],[Name]],(Table3[[#All],[Polygon]]=$A541)*(Table3[[#All],[Period]]=Z$1)*((Table3[[#All],[Variables ]]=$AF$3)+(Table3[[#All],[Variables ]]=$AF$2)+(Table3[[#All],[Variables ]]=$AF$4)),0)</f>
        <v>0</v>
      </c>
      <c r="AA541" cm="1">
        <f t="array" ref="AA541">_xlfn._xlws.FILTER(Table3[[#All],[Name]],(Table3[[#All],[Polygon]]=$A541)*(Table3[[#All],[Period]]=AA$1)*((Table3[[#All],[Variables ]]=$AF$3)+(Table3[[#All],[Variables ]]=$AF$2)+(Table3[[#All],[Variables ]]=$AF$4)),0)</f>
        <v>0</v>
      </c>
      <c r="AB541" cm="1">
        <f t="array" ref="AB541">_xlfn._xlws.FILTER(Table3[[#All],[Name]],(Table3[[#All],[Polygon]]=$A541)*(Table3[[#All],[Period]]=AB$1)*((Table3[[#All],[Variables ]]=$AF$3)+(Table3[[#All],[Variables ]]=$AF$2)+(Table3[[#All],[Variables ]]=$AF$4)),0)</f>
        <v>0</v>
      </c>
      <c r="AC541" cm="1">
        <f t="array" ref="AC541">_xlfn._xlws.FILTER(Table3[[#All],[Name]],(Table3[[#All],[Polygon]]=$A541)*(Table3[[#All],[Period]]=AC$1)*((Table3[[#All],[Variables ]]=$AF$3)+(Table3[[#All],[Variables ]]=$AF$2)+(Table3[[#All],[Variables ]]=$AF$4)),0)</f>
        <v>0</v>
      </c>
      <c r="AD541" cm="1">
        <f t="array" ref="AD541">_xlfn._xlws.FILTER(Table3[[#All],[Name]],(Table3[[#All],[Polygon]]=$A541)*(Table3[[#All],[Period]]=AD$1)*((Table3[[#All],[Variables ]]=$AF$3)+(Table3[[#All],[Variables ]]=$AF$2)+(Table3[[#All],[Variables ]]=$AF$4)),0)</f>
        <v>0</v>
      </c>
    </row>
    <row r="542" spans="1:30" x14ac:dyDescent="0.35">
      <c r="A542" s="5">
        <v>53</v>
      </c>
      <c r="B542" s="6" t="s">
        <v>1580</v>
      </c>
      <c r="C542" s="8">
        <v>66.246111110000001</v>
      </c>
      <c r="D542" s="6" t="s">
        <v>1466</v>
      </c>
      <c r="E542" s="6">
        <v>0</v>
      </c>
      <c r="F542" s="6">
        <v>4</v>
      </c>
      <c r="G542" s="6">
        <v>5</v>
      </c>
      <c r="H542" s="6"/>
      <c r="I542" s="6">
        <v>0</v>
      </c>
      <c r="J542" s="6">
        <v>0</v>
      </c>
      <c r="K542" s="6" t="s">
        <v>1362</v>
      </c>
      <c r="L542" s="6">
        <v>88</v>
      </c>
      <c r="M542" s="6">
        <v>88</v>
      </c>
      <c r="N542" s="6">
        <v>15.61335437</v>
      </c>
      <c r="O542" s="9">
        <v>3.16</v>
      </c>
      <c r="P542" cm="1">
        <f t="array" ref="P542">_xlfn._xlws.FILTER(Table3[[#All],[Name]],(Table3[[#All],[Polygon]]=$A542)*(Table3[[#All],[Period]]=P$1)*((Table3[[#All],[Variables ]]=$AF$3)+(Table3[[#All],[Variables ]]=$AF$2)+(Table3[[#All],[Variables ]]=$AF$4)),0)</f>
        <v>0</v>
      </c>
      <c r="Q542" t="str" cm="1">
        <f t="array" ref="Q542">_xlfn._xlws.FILTER(Table3[[#All],[Name]],(Table3[[#All],[Polygon]]=$A542)*(Table3[[#All],[Period]]=Q$1)*((Table3[[#All],[Variables ]]=$AF$3)+(Table3[[#All],[Variables ]]=$AF$2)+(Table3[[#All],[Variables ]]=$AF$4)),0)</f>
        <v>AH</v>
      </c>
      <c r="R542" cm="1">
        <f t="array" ref="R542">_xlfn._xlws.FILTER(Table3[[#All],[Name]],(Table3[[#All],[Polygon]]=$A542)*(Table3[[#All],[Period]]=R$1)*((Table3[[#All],[Variables ]]=$AF$3)+(Table3[[#All],[Variables ]]=$AF$2)+(Table3[[#All],[Variables ]]=$AF$4)),0)</f>
        <v>0</v>
      </c>
      <c r="S542" cm="1">
        <f t="array" ref="S542">_xlfn._xlws.FILTER(Table3[[#All],[Name]],(Table3[[#All],[Polygon]]=$A542)*(Table3[[#All],[Period]]=S$1)*((Table3[[#All],[Variables ]]=$AF$3)+(Table3[[#All],[Variables ]]=$AF$2)+(Table3[[#All],[Variables ]]=$AF$4)),0)</f>
        <v>0</v>
      </c>
      <c r="T542" cm="1">
        <f t="array" ref="T542">_xlfn._xlws.FILTER(Table3[[#All],[Name]],(Table3[[#All],[Polygon]]=$A542)*(Table3[[#All],[Period]]=T$1)*((Table3[[#All],[Variables ]]=$AF$3)+(Table3[[#All],[Variables ]]=$AF$2)+(Table3[[#All],[Variables ]]=$AF$4)),0)</f>
        <v>0</v>
      </c>
      <c r="U542" cm="1">
        <f t="array" ref="U542">_xlfn._xlws.FILTER(Table3[[#All],[Name]],(Table3[[#All],[Polygon]]=$A542)*(Table3[[#All],[Period]]=U$1)*((Table3[[#All],[Variables ]]=$AF$3)+(Table3[[#All],[Variables ]]=$AF$2)+(Table3[[#All],[Variables ]]=$AF$4)),0)</f>
        <v>0</v>
      </c>
      <c r="V542" cm="1">
        <f t="array" ref="V542">_xlfn._xlws.FILTER(Table3[[#All],[Name]],(Table3[[#All],[Polygon]]=$A542)*(Table3[[#All],[Period]]=V$1)*((Table3[[#All],[Variables ]]=$AF$3)+(Table3[[#All],[Variables ]]=$AF$2)+(Table3[[#All],[Variables ]]=$AF$4)),0)</f>
        <v>0</v>
      </c>
      <c r="W542" cm="1">
        <f t="array" ref="W542">_xlfn._xlws.FILTER(Table3[[#All],[Name]],(Table3[[#All],[Polygon]]=$A542)*(Table3[[#All],[Period]]=W$1)*((Table3[[#All],[Variables ]]=$AF$3)+(Table3[[#All],[Variables ]]=$AF$2)+(Table3[[#All],[Variables ]]=$AF$4)),0)</f>
        <v>0</v>
      </c>
      <c r="X542" cm="1">
        <f t="array" ref="X542">_xlfn._xlws.FILTER(Table3[[#All],[Name]],(Table3[[#All],[Polygon]]=$A542)*(Table3[[#All],[Period]]=X$1)*((Table3[[#All],[Variables ]]=$AF$3)+(Table3[[#All],[Variables ]]=$AF$2)+(Table3[[#All],[Variables ]]=$AF$4)),0)</f>
        <v>0</v>
      </c>
      <c r="Y542" cm="1">
        <f t="array" ref="Y542">_xlfn._xlws.FILTER(Table3[[#All],[Name]],(Table3[[#All],[Polygon]]=$A542)*(Table3[[#All],[Period]]=Y$1)*((Table3[[#All],[Variables ]]=$AF$3)+(Table3[[#All],[Variables ]]=$AF$2)+(Table3[[#All],[Variables ]]=$AF$4)),0)</f>
        <v>0</v>
      </c>
      <c r="Z542" cm="1">
        <f t="array" ref="Z542">_xlfn._xlws.FILTER(Table3[[#All],[Name]],(Table3[[#All],[Polygon]]=$A542)*(Table3[[#All],[Period]]=Z$1)*((Table3[[#All],[Variables ]]=$AF$3)+(Table3[[#All],[Variables ]]=$AF$2)+(Table3[[#All],[Variables ]]=$AF$4)),0)</f>
        <v>0</v>
      </c>
      <c r="AA542" cm="1">
        <f t="array" ref="AA542">_xlfn._xlws.FILTER(Table3[[#All],[Name]],(Table3[[#All],[Polygon]]=$A542)*(Table3[[#All],[Period]]=AA$1)*((Table3[[#All],[Variables ]]=$AF$3)+(Table3[[#All],[Variables ]]=$AF$2)+(Table3[[#All],[Variables ]]=$AF$4)),0)</f>
        <v>0</v>
      </c>
      <c r="AB542" cm="1">
        <f t="array" ref="AB542">_xlfn._xlws.FILTER(Table3[[#All],[Name]],(Table3[[#All],[Polygon]]=$A542)*(Table3[[#All],[Period]]=AB$1)*((Table3[[#All],[Variables ]]=$AF$3)+(Table3[[#All],[Variables ]]=$AF$2)+(Table3[[#All],[Variables ]]=$AF$4)),0)</f>
        <v>0</v>
      </c>
      <c r="AC542" cm="1">
        <f t="array" ref="AC542">_xlfn._xlws.FILTER(Table3[[#All],[Name]],(Table3[[#All],[Polygon]]=$A542)*(Table3[[#All],[Period]]=AC$1)*((Table3[[#All],[Variables ]]=$AF$3)+(Table3[[#All],[Variables ]]=$AF$2)+(Table3[[#All],[Variables ]]=$AF$4)),0)</f>
        <v>0</v>
      </c>
      <c r="AD542" cm="1">
        <f t="array" ref="AD542">_xlfn._xlws.FILTER(Table3[[#All],[Name]],(Table3[[#All],[Polygon]]=$A542)*(Table3[[#All],[Period]]=AD$1)*((Table3[[#All],[Variables ]]=$AF$3)+(Table3[[#All],[Variables ]]=$AF$2)+(Table3[[#All],[Variables ]]=$AF$4)),0)</f>
        <v>0</v>
      </c>
    </row>
    <row r="543" spans="1:30" x14ac:dyDescent="0.35">
      <c r="A543" s="3">
        <v>53</v>
      </c>
      <c r="B543" s="4" t="s">
        <v>1580</v>
      </c>
      <c r="C543" s="10">
        <v>66.246111110000001</v>
      </c>
      <c r="D543" s="4" t="s">
        <v>1466</v>
      </c>
      <c r="E543" s="4">
        <v>0</v>
      </c>
      <c r="F543" s="4">
        <v>4</v>
      </c>
      <c r="G543" s="4">
        <v>5</v>
      </c>
      <c r="H543" s="4"/>
      <c r="I543" s="4">
        <v>0</v>
      </c>
      <c r="J543" s="4">
        <v>0</v>
      </c>
      <c r="K543" s="4" t="s">
        <v>1362</v>
      </c>
      <c r="L543" s="4">
        <v>70</v>
      </c>
      <c r="M543" s="4">
        <v>0</v>
      </c>
      <c r="N543" s="4"/>
      <c r="O543" s="11">
        <v>12.891999999999999</v>
      </c>
      <c r="P543" cm="1">
        <f t="array" ref="P543">_xlfn._xlws.FILTER(Table3[[#All],[Name]],(Table3[[#All],[Polygon]]=$A543)*(Table3[[#All],[Period]]=P$1)*((Table3[[#All],[Variables ]]=$AF$3)+(Table3[[#All],[Variables ]]=$AF$2)+(Table3[[#All],[Variables ]]=$AF$4)),0)</f>
        <v>0</v>
      </c>
      <c r="Q543" t="str" cm="1">
        <f t="array" ref="Q543">_xlfn._xlws.FILTER(Table3[[#All],[Name]],(Table3[[#All],[Polygon]]=$A543)*(Table3[[#All],[Period]]=Q$1)*((Table3[[#All],[Variables ]]=$AF$3)+(Table3[[#All],[Variables ]]=$AF$2)+(Table3[[#All],[Variables ]]=$AF$4)),0)</f>
        <v>AH</v>
      </c>
      <c r="R543" cm="1">
        <f t="array" ref="R543">_xlfn._xlws.FILTER(Table3[[#All],[Name]],(Table3[[#All],[Polygon]]=$A543)*(Table3[[#All],[Period]]=R$1)*((Table3[[#All],[Variables ]]=$AF$3)+(Table3[[#All],[Variables ]]=$AF$2)+(Table3[[#All],[Variables ]]=$AF$4)),0)</f>
        <v>0</v>
      </c>
      <c r="S543" cm="1">
        <f t="array" ref="S543">_xlfn._xlws.FILTER(Table3[[#All],[Name]],(Table3[[#All],[Polygon]]=$A543)*(Table3[[#All],[Period]]=S$1)*((Table3[[#All],[Variables ]]=$AF$3)+(Table3[[#All],[Variables ]]=$AF$2)+(Table3[[#All],[Variables ]]=$AF$4)),0)</f>
        <v>0</v>
      </c>
      <c r="T543" cm="1">
        <f t="array" ref="T543">_xlfn._xlws.FILTER(Table3[[#All],[Name]],(Table3[[#All],[Polygon]]=$A543)*(Table3[[#All],[Period]]=T$1)*((Table3[[#All],[Variables ]]=$AF$3)+(Table3[[#All],[Variables ]]=$AF$2)+(Table3[[#All],[Variables ]]=$AF$4)),0)</f>
        <v>0</v>
      </c>
      <c r="U543" cm="1">
        <f t="array" ref="U543">_xlfn._xlws.FILTER(Table3[[#All],[Name]],(Table3[[#All],[Polygon]]=$A543)*(Table3[[#All],[Period]]=U$1)*((Table3[[#All],[Variables ]]=$AF$3)+(Table3[[#All],[Variables ]]=$AF$2)+(Table3[[#All],[Variables ]]=$AF$4)),0)</f>
        <v>0</v>
      </c>
      <c r="V543" cm="1">
        <f t="array" ref="V543">_xlfn._xlws.FILTER(Table3[[#All],[Name]],(Table3[[#All],[Polygon]]=$A543)*(Table3[[#All],[Period]]=V$1)*((Table3[[#All],[Variables ]]=$AF$3)+(Table3[[#All],[Variables ]]=$AF$2)+(Table3[[#All],[Variables ]]=$AF$4)),0)</f>
        <v>0</v>
      </c>
      <c r="W543" cm="1">
        <f t="array" ref="W543">_xlfn._xlws.FILTER(Table3[[#All],[Name]],(Table3[[#All],[Polygon]]=$A543)*(Table3[[#All],[Period]]=W$1)*((Table3[[#All],[Variables ]]=$AF$3)+(Table3[[#All],[Variables ]]=$AF$2)+(Table3[[#All],[Variables ]]=$AF$4)),0)</f>
        <v>0</v>
      </c>
      <c r="X543" cm="1">
        <f t="array" ref="X543">_xlfn._xlws.FILTER(Table3[[#All],[Name]],(Table3[[#All],[Polygon]]=$A543)*(Table3[[#All],[Period]]=X$1)*((Table3[[#All],[Variables ]]=$AF$3)+(Table3[[#All],[Variables ]]=$AF$2)+(Table3[[#All],[Variables ]]=$AF$4)),0)</f>
        <v>0</v>
      </c>
      <c r="Y543" cm="1">
        <f t="array" ref="Y543">_xlfn._xlws.FILTER(Table3[[#All],[Name]],(Table3[[#All],[Polygon]]=$A543)*(Table3[[#All],[Period]]=Y$1)*((Table3[[#All],[Variables ]]=$AF$3)+(Table3[[#All],[Variables ]]=$AF$2)+(Table3[[#All],[Variables ]]=$AF$4)),0)</f>
        <v>0</v>
      </c>
      <c r="Z543" cm="1">
        <f t="array" ref="Z543">_xlfn._xlws.FILTER(Table3[[#All],[Name]],(Table3[[#All],[Polygon]]=$A543)*(Table3[[#All],[Period]]=Z$1)*((Table3[[#All],[Variables ]]=$AF$3)+(Table3[[#All],[Variables ]]=$AF$2)+(Table3[[#All],[Variables ]]=$AF$4)),0)</f>
        <v>0</v>
      </c>
      <c r="AA543" cm="1">
        <f t="array" ref="AA543">_xlfn._xlws.FILTER(Table3[[#All],[Name]],(Table3[[#All],[Polygon]]=$A543)*(Table3[[#All],[Period]]=AA$1)*((Table3[[#All],[Variables ]]=$AF$3)+(Table3[[#All],[Variables ]]=$AF$2)+(Table3[[#All],[Variables ]]=$AF$4)),0)</f>
        <v>0</v>
      </c>
      <c r="AB543" cm="1">
        <f t="array" ref="AB543">_xlfn._xlws.FILTER(Table3[[#All],[Name]],(Table3[[#All],[Polygon]]=$A543)*(Table3[[#All],[Period]]=AB$1)*((Table3[[#All],[Variables ]]=$AF$3)+(Table3[[#All],[Variables ]]=$AF$2)+(Table3[[#All],[Variables ]]=$AF$4)),0)</f>
        <v>0</v>
      </c>
      <c r="AC543" cm="1">
        <f t="array" ref="AC543">_xlfn._xlws.FILTER(Table3[[#All],[Name]],(Table3[[#All],[Polygon]]=$A543)*(Table3[[#All],[Period]]=AC$1)*((Table3[[#All],[Variables ]]=$AF$3)+(Table3[[#All],[Variables ]]=$AF$2)+(Table3[[#All],[Variables ]]=$AF$4)),0)</f>
        <v>0</v>
      </c>
      <c r="AD543" cm="1">
        <f t="array" ref="AD543">_xlfn._xlws.FILTER(Table3[[#All],[Name]],(Table3[[#All],[Polygon]]=$A543)*(Table3[[#All],[Period]]=AD$1)*((Table3[[#All],[Variables ]]=$AF$3)+(Table3[[#All],[Variables ]]=$AF$2)+(Table3[[#All],[Variables ]]=$AF$4)),0)</f>
        <v>0</v>
      </c>
    </row>
    <row r="544" spans="1:30" x14ac:dyDescent="0.35">
      <c r="A544" s="5">
        <v>53</v>
      </c>
      <c r="B544" s="6" t="s">
        <v>1580</v>
      </c>
      <c r="C544" s="8">
        <v>66.246111110000001</v>
      </c>
      <c r="D544" s="6" t="s">
        <v>1466</v>
      </c>
      <c r="E544" s="6">
        <v>0</v>
      </c>
      <c r="F544" s="6">
        <v>4</v>
      </c>
      <c r="G544" s="6">
        <v>5</v>
      </c>
      <c r="H544" s="6"/>
      <c r="I544" s="6">
        <v>0</v>
      </c>
      <c r="J544" s="6">
        <v>0</v>
      </c>
      <c r="K544" s="6" t="s">
        <v>1362</v>
      </c>
      <c r="L544" s="6">
        <v>31</v>
      </c>
      <c r="M544" s="6">
        <v>31</v>
      </c>
      <c r="N544" s="6">
        <v>3.6979876699999998</v>
      </c>
      <c r="O544" s="9">
        <v>3.698</v>
      </c>
      <c r="P544" cm="1">
        <f t="array" ref="P544">_xlfn._xlws.FILTER(Table3[[#All],[Name]],(Table3[[#All],[Polygon]]=$A544)*(Table3[[#All],[Period]]=P$1)*((Table3[[#All],[Variables ]]=$AF$3)+(Table3[[#All],[Variables ]]=$AF$2)+(Table3[[#All],[Variables ]]=$AF$4)),0)</f>
        <v>0</v>
      </c>
      <c r="Q544" t="str" cm="1">
        <f t="array" ref="Q544">_xlfn._xlws.FILTER(Table3[[#All],[Name]],(Table3[[#All],[Polygon]]=$A544)*(Table3[[#All],[Period]]=Q$1)*((Table3[[#All],[Variables ]]=$AF$3)+(Table3[[#All],[Variables ]]=$AF$2)+(Table3[[#All],[Variables ]]=$AF$4)),0)</f>
        <v>AH</v>
      </c>
      <c r="R544" cm="1">
        <f t="array" ref="R544">_xlfn._xlws.FILTER(Table3[[#All],[Name]],(Table3[[#All],[Polygon]]=$A544)*(Table3[[#All],[Period]]=R$1)*((Table3[[#All],[Variables ]]=$AF$3)+(Table3[[#All],[Variables ]]=$AF$2)+(Table3[[#All],[Variables ]]=$AF$4)),0)</f>
        <v>0</v>
      </c>
      <c r="S544" cm="1">
        <f t="array" ref="S544">_xlfn._xlws.FILTER(Table3[[#All],[Name]],(Table3[[#All],[Polygon]]=$A544)*(Table3[[#All],[Period]]=S$1)*((Table3[[#All],[Variables ]]=$AF$3)+(Table3[[#All],[Variables ]]=$AF$2)+(Table3[[#All],[Variables ]]=$AF$4)),0)</f>
        <v>0</v>
      </c>
      <c r="T544" cm="1">
        <f t="array" ref="T544">_xlfn._xlws.FILTER(Table3[[#All],[Name]],(Table3[[#All],[Polygon]]=$A544)*(Table3[[#All],[Period]]=T$1)*((Table3[[#All],[Variables ]]=$AF$3)+(Table3[[#All],[Variables ]]=$AF$2)+(Table3[[#All],[Variables ]]=$AF$4)),0)</f>
        <v>0</v>
      </c>
      <c r="U544" cm="1">
        <f t="array" ref="U544">_xlfn._xlws.FILTER(Table3[[#All],[Name]],(Table3[[#All],[Polygon]]=$A544)*(Table3[[#All],[Period]]=U$1)*((Table3[[#All],[Variables ]]=$AF$3)+(Table3[[#All],[Variables ]]=$AF$2)+(Table3[[#All],[Variables ]]=$AF$4)),0)</f>
        <v>0</v>
      </c>
      <c r="V544" cm="1">
        <f t="array" ref="V544">_xlfn._xlws.FILTER(Table3[[#All],[Name]],(Table3[[#All],[Polygon]]=$A544)*(Table3[[#All],[Period]]=V$1)*((Table3[[#All],[Variables ]]=$AF$3)+(Table3[[#All],[Variables ]]=$AF$2)+(Table3[[#All],[Variables ]]=$AF$4)),0)</f>
        <v>0</v>
      </c>
      <c r="W544" cm="1">
        <f t="array" ref="W544">_xlfn._xlws.FILTER(Table3[[#All],[Name]],(Table3[[#All],[Polygon]]=$A544)*(Table3[[#All],[Period]]=W$1)*((Table3[[#All],[Variables ]]=$AF$3)+(Table3[[#All],[Variables ]]=$AF$2)+(Table3[[#All],[Variables ]]=$AF$4)),0)</f>
        <v>0</v>
      </c>
      <c r="X544" cm="1">
        <f t="array" ref="X544">_xlfn._xlws.FILTER(Table3[[#All],[Name]],(Table3[[#All],[Polygon]]=$A544)*(Table3[[#All],[Period]]=X$1)*((Table3[[#All],[Variables ]]=$AF$3)+(Table3[[#All],[Variables ]]=$AF$2)+(Table3[[#All],[Variables ]]=$AF$4)),0)</f>
        <v>0</v>
      </c>
      <c r="Y544" cm="1">
        <f t="array" ref="Y544">_xlfn._xlws.FILTER(Table3[[#All],[Name]],(Table3[[#All],[Polygon]]=$A544)*(Table3[[#All],[Period]]=Y$1)*((Table3[[#All],[Variables ]]=$AF$3)+(Table3[[#All],[Variables ]]=$AF$2)+(Table3[[#All],[Variables ]]=$AF$4)),0)</f>
        <v>0</v>
      </c>
      <c r="Z544" cm="1">
        <f t="array" ref="Z544">_xlfn._xlws.FILTER(Table3[[#All],[Name]],(Table3[[#All],[Polygon]]=$A544)*(Table3[[#All],[Period]]=Z$1)*((Table3[[#All],[Variables ]]=$AF$3)+(Table3[[#All],[Variables ]]=$AF$2)+(Table3[[#All],[Variables ]]=$AF$4)),0)</f>
        <v>0</v>
      </c>
      <c r="AA544" cm="1">
        <f t="array" ref="AA544">_xlfn._xlws.FILTER(Table3[[#All],[Name]],(Table3[[#All],[Polygon]]=$A544)*(Table3[[#All],[Period]]=AA$1)*((Table3[[#All],[Variables ]]=$AF$3)+(Table3[[#All],[Variables ]]=$AF$2)+(Table3[[#All],[Variables ]]=$AF$4)),0)</f>
        <v>0</v>
      </c>
      <c r="AB544" cm="1">
        <f t="array" ref="AB544">_xlfn._xlws.FILTER(Table3[[#All],[Name]],(Table3[[#All],[Polygon]]=$A544)*(Table3[[#All],[Period]]=AB$1)*((Table3[[#All],[Variables ]]=$AF$3)+(Table3[[#All],[Variables ]]=$AF$2)+(Table3[[#All],[Variables ]]=$AF$4)),0)</f>
        <v>0</v>
      </c>
      <c r="AC544" cm="1">
        <f t="array" ref="AC544">_xlfn._xlws.FILTER(Table3[[#All],[Name]],(Table3[[#All],[Polygon]]=$A544)*(Table3[[#All],[Period]]=AC$1)*((Table3[[#All],[Variables ]]=$AF$3)+(Table3[[#All],[Variables ]]=$AF$2)+(Table3[[#All],[Variables ]]=$AF$4)),0)</f>
        <v>0</v>
      </c>
      <c r="AD544" cm="1">
        <f t="array" ref="AD544">_xlfn._xlws.FILTER(Table3[[#All],[Name]],(Table3[[#All],[Polygon]]=$A544)*(Table3[[#All],[Period]]=AD$1)*((Table3[[#All],[Variables ]]=$AF$3)+(Table3[[#All],[Variables ]]=$AF$2)+(Table3[[#All],[Variables ]]=$AF$4)),0)</f>
        <v>0</v>
      </c>
    </row>
    <row r="545" spans="1:30" x14ac:dyDescent="0.35">
      <c r="A545" s="3">
        <v>53</v>
      </c>
      <c r="B545" s="4" t="s">
        <v>1580</v>
      </c>
      <c r="C545" s="10">
        <v>66.246111110000001</v>
      </c>
      <c r="D545" s="4" t="s">
        <v>1466</v>
      </c>
      <c r="E545" s="4">
        <v>0</v>
      </c>
      <c r="F545" s="4">
        <v>4</v>
      </c>
      <c r="G545" s="4">
        <v>5</v>
      </c>
      <c r="H545" s="4"/>
      <c r="I545" s="4">
        <v>0</v>
      </c>
      <c r="J545" s="4">
        <v>0</v>
      </c>
      <c r="K545" s="4" t="s">
        <v>1362</v>
      </c>
      <c r="L545" s="4">
        <v>67</v>
      </c>
      <c r="M545" s="4">
        <v>67</v>
      </c>
      <c r="N545" s="4">
        <v>3.2843938270000002</v>
      </c>
      <c r="O545" s="11">
        <v>3.278</v>
      </c>
      <c r="P545" cm="1">
        <f t="array" ref="P545">_xlfn._xlws.FILTER(Table3[[#All],[Name]],(Table3[[#All],[Polygon]]=$A545)*(Table3[[#All],[Period]]=P$1)*((Table3[[#All],[Variables ]]=$AF$3)+(Table3[[#All],[Variables ]]=$AF$2)+(Table3[[#All],[Variables ]]=$AF$4)),0)</f>
        <v>0</v>
      </c>
      <c r="Q545" t="str" cm="1">
        <f t="array" ref="Q545">_xlfn._xlws.FILTER(Table3[[#All],[Name]],(Table3[[#All],[Polygon]]=$A545)*(Table3[[#All],[Period]]=Q$1)*((Table3[[#All],[Variables ]]=$AF$3)+(Table3[[#All],[Variables ]]=$AF$2)+(Table3[[#All],[Variables ]]=$AF$4)),0)</f>
        <v>AH</v>
      </c>
      <c r="R545" cm="1">
        <f t="array" ref="R545">_xlfn._xlws.FILTER(Table3[[#All],[Name]],(Table3[[#All],[Polygon]]=$A545)*(Table3[[#All],[Period]]=R$1)*((Table3[[#All],[Variables ]]=$AF$3)+(Table3[[#All],[Variables ]]=$AF$2)+(Table3[[#All],[Variables ]]=$AF$4)),0)</f>
        <v>0</v>
      </c>
      <c r="S545" cm="1">
        <f t="array" ref="S545">_xlfn._xlws.FILTER(Table3[[#All],[Name]],(Table3[[#All],[Polygon]]=$A545)*(Table3[[#All],[Period]]=S$1)*((Table3[[#All],[Variables ]]=$AF$3)+(Table3[[#All],[Variables ]]=$AF$2)+(Table3[[#All],[Variables ]]=$AF$4)),0)</f>
        <v>0</v>
      </c>
      <c r="T545" cm="1">
        <f t="array" ref="T545">_xlfn._xlws.FILTER(Table3[[#All],[Name]],(Table3[[#All],[Polygon]]=$A545)*(Table3[[#All],[Period]]=T$1)*((Table3[[#All],[Variables ]]=$AF$3)+(Table3[[#All],[Variables ]]=$AF$2)+(Table3[[#All],[Variables ]]=$AF$4)),0)</f>
        <v>0</v>
      </c>
      <c r="U545" cm="1">
        <f t="array" ref="U545">_xlfn._xlws.FILTER(Table3[[#All],[Name]],(Table3[[#All],[Polygon]]=$A545)*(Table3[[#All],[Period]]=U$1)*((Table3[[#All],[Variables ]]=$AF$3)+(Table3[[#All],[Variables ]]=$AF$2)+(Table3[[#All],[Variables ]]=$AF$4)),0)</f>
        <v>0</v>
      </c>
      <c r="V545" cm="1">
        <f t="array" ref="V545">_xlfn._xlws.FILTER(Table3[[#All],[Name]],(Table3[[#All],[Polygon]]=$A545)*(Table3[[#All],[Period]]=V$1)*((Table3[[#All],[Variables ]]=$AF$3)+(Table3[[#All],[Variables ]]=$AF$2)+(Table3[[#All],[Variables ]]=$AF$4)),0)</f>
        <v>0</v>
      </c>
      <c r="W545" cm="1">
        <f t="array" ref="W545">_xlfn._xlws.FILTER(Table3[[#All],[Name]],(Table3[[#All],[Polygon]]=$A545)*(Table3[[#All],[Period]]=W$1)*((Table3[[#All],[Variables ]]=$AF$3)+(Table3[[#All],[Variables ]]=$AF$2)+(Table3[[#All],[Variables ]]=$AF$4)),0)</f>
        <v>0</v>
      </c>
      <c r="X545" cm="1">
        <f t="array" ref="X545">_xlfn._xlws.FILTER(Table3[[#All],[Name]],(Table3[[#All],[Polygon]]=$A545)*(Table3[[#All],[Period]]=X$1)*((Table3[[#All],[Variables ]]=$AF$3)+(Table3[[#All],[Variables ]]=$AF$2)+(Table3[[#All],[Variables ]]=$AF$4)),0)</f>
        <v>0</v>
      </c>
      <c r="Y545" cm="1">
        <f t="array" ref="Y545">_xlfn._xlws.FILTER(Table3[[#All],[Name]],(Table3[[#All],[Polygon]]=$A545)*(Table3[[#All],[Period]]=Y$1)*((Table3[[#All],[Variables ]]=$AF$3)+(Table3[[#All],[Variables ]]=$AF$2)+(Table3[[#All],[Variables ]]=$AF$4)),0)</f>
        <v>0</v>
      </c>
      <c r="Z545" cm="1">
        <f t="array" ref="Z545">_xlfn._xlws.FILTER(Table3[[#All],[Name]],(Table3[[#All],[Polygon]]=$A545)*(Table3[[#All],[Period]]=Z$1)*((Table3[[#All],[Variables ]]=$AF$3)+(Table3[[#All],[Variables ]]=$AF$2)+(Table3[[#All],[Variables ]]=$AF$4)),0)</f>
        <v>0</v>
      </c>
      <c r="AA545" cm="1">
        <f t="array" ref="AA545">_xlfn._xlws.FILTER(Table3[[#All],[Name]],(Table3[[#All],[Polygon]]=$A545)*(Table3[[#All],[Period]]=AA$1)*((Table3[[#All],[Variables ]]=$AF$3)+(Table3[[#All],[Variables ]]=$AF$2)+(Table3[[#All],[Variables ]]=$AF$4)),0)</f>
        <v>0</v>
      </c>
      <c r="AB545" cm="1">
        <f t="array" ref="AB545">_xlfn._xlws.FILTER(Table3[[#All],[Name]],(Table3[[#All],[Polygon]]=$A545)*(Table3[[#All],[Period]]=AB$1)*((Table3[[#All],[Variables ]]=$AF$3)+(Table3[[#All],[Variables ]]=$AF$2)+(Table3[[#All],[Variables ]]=$AF$4)),0)</f>
        <v>0</v>
      </c>
      <c r="AC545" cm="1">
        <f t="array" ref="AC545">_xlfn._xlws.FILTER(Table3[[#All],[Name]],(Table3[[#All],[Polygon]]=$A545)*(Table3[[#All],[Period]]=AC$1)*((Table3[[#All],[Variables ]]=$AF$3)+(Table3[[#All],[Variables ]]=$AF$2)+(Table3[[#All],[Variables ]]=$AF$4)),0)</f>
        <v>0</v>
      </c>
      <c r="AD545" cm="1">
        <f t="array" ref="AD545">_xlfn._xlws.FILTER(Table3[[#All],[Name]],(Table3[[#All],[Polygon]]=$A545)*(Table3[[#All],[Period]]=AD$1)*((Table3[[#All],[Variables ]]=$AF$3)+(Table3[[#All],[Variables ]]=$AF$2)+(Table3[[#All],[Variables ]]=$AF$4)),0)</f>
        <v>0</v>
      </c>
    </row>
    <row r="546" spans="1:30" x14ac:dyDescent="0.35">
      <c r="A546" s="5">
        <v>53</v>
      </c>
      <c r="B546" s="6" t="s">
        <v>1580</v>
      </c>
      <c r="C546" s="8">
        <v>66.246111110000001</v>
      </c>
      <c r="D546" s="6" t="s">
        <v>1466</v>
      </c>
      <c r="E546" s="6">
        <v>0</v>
      </c>
      <c r="F546" s="6">
        <v>4</v>
      </c>
      <c r="G546" s="6">
        <v>5</v>
      </c>
      <c r="H546" s="6"/>
      <c r="I546" s="6">
        <v>0</v>
      </c>
      <c r="J546" s="6">
        <v>0</v>
      </c>
      <c r="K546" s="6" t="s">
        <v>1362</v>
      </c>
      <c r="L546" s="6">
        <v>55</v>
      </c>
      <c r="M546" s="6">
        <v>55</v>
      </c>
      <c r="N546" s="6">
        <v>14.18030162</v>
      </c>
      <c r="O546" s="9">
        <v>3.0990000000000002</v>
      </c>
      <c r="P546" cm="1">
        <f t="array" ref="P546">_xlfn._xlws.FILTER(Table3[[#All],[Name]],(Table3[[#All],[Polygon]]=$A546)*(Table3[[#All],[Period]]=P$1)*((Table3[[#All],[Variables ]]=$AF$3)+(Table3[[#All],[Variables ]]=$AF$2)+(Table3[[#All],[Variables ]]=$AF$4)),0)</f>
        <v>0</v>
      </c>
      <c r="Q546" t="str" cm="1">
        <f t="array" ref="Q546">_xlfn._xlws.FILTER(Table3[[#All],[Name]],(Table3[[#All],[Polygon]]=$A546)*(Table3[[#All],[Period]]=Q$1)*((Table3[[#All],[Variables ]]=$AF$3)+(Table3[[#All],[Variables ]]=$AF$2)+(Table3[[#All],[Variables ]]=$AF$4)),0)</f>
        <v>AH</v>
      </c>
      <c r="R546" cm="1">
        <f t="array" ref="R546">_xlfn._xlws.FILTER(Table3[[#All],[Name]],(Table3[[#All],[Polygon]]=$A546)*(Table3[[#All],[Period]]=R$1)*((Table3[[#All],[Variables ]]=$AF$3)+(Table3[[#All],[Variables ]]=$AF$2)+(Table3[[#All],[Variables ]]=$AF$4)),0)</f>
        <v>0</v>
      </c>
      <c r="S546" cm="1">
        <f t="array" ref="S546">_xlfn._xlws.FILTER(Table3[[#All],[Name]],(Table3[[#All],[Polygon]]=$A546)*(Table3[[#All],[Period]]=S$1)*((Table3[[#All],[Variables ]]=$AF$3)+(Table3[[#All],[Variables ]]=$AF$2)+(Table3[[#All],[Variables ]]=$AF$4)),0)</f>
        <v>0</v>
      </c>
      <c r="T546" cm="1">
        <f t="array" ref="T546">_xlfn._xlws.FILTER(Table3[[#All],[Name]],(Table3[[#All],[Polygon]]=$A546)*(Table3[[#All],[Period]]=T$1)*((Table3[[#All],[Variables ]]=$AF$3)+(Table3[[#All],[Variables ]]=$AF$2)+(Table3[[#All],[Variables ]]=$AF$4)),0)</f>
        <v>0</v>
      </c>
      <c r="U546" cm="1">
        <f t="array" ref="U546">_xlfn._xlws.FILTER(Table3[[#All],[Name]],(Table3[[#All],[Polygon]]=$A546)*(Table3[[#All],[Period]]=U$1)*((Table3[[#All],[Variables ]]=$AF$3)+(Table3[[#All],[Variables ]]=$AF$2)+(Table3[[#All],[Variables ]]=$AF$4)),0)</f>
        <v>0</v>
      </c>
      <c r="V546" cm="1">
        <f t="array" ref="V546">_xlfn._xlws.FILTER(Table3[[#All],[Name]],(Table3[[#All],[Polygon]]=$A546)*(Table3[[#All],[Period]]=V$1)*((Table3[[#All],[Variables ]]=$AF$3)+(Table3[[#All],[Variables ]]=$AF$2)+(Table3[[#All],[Variables ]]=$AF$4)),0)</f>
        <v>0</v>
      </c>
      <c r="W546" cm="1">
        <f t="array" ref="W546">_xlfn._xlws.FILTER(Table3[[#All],[Name]],(Table3[[#All],[Polygon]]=$A546)*(Table3[[#All],[Period]]=W$1)*((Table3[[#All],[Variables ]]=$AF$3)+(Table3[[#All],[Variables ]]=$AF$2)+(Table3[[#All],[Variables ]]=$AF$4)),0)</f>
        <v>0</v>
      </c>
      <c r="X546" cm="1">
        <f t="array" ref="X546">_xlfn._xlws.FILTER(Table3[[#All],[Name]],(Table3[[#All],[Polygon]]=$A546)*(Table3[[#All],[Period]]=X$1)*((Table3[[#All],[Variables ]]=$AF$3)+(Table3[[#All],[Variables ]]=$AF$2)+(Table3[[#All],[Variables ]]=$AF$4)),0)</f>
        <v>0</v>
      </c>
      <c r="Y546" cm="1">
        <f t="array" ref="Y546">_xlfn._xlws.FILTER(Table3[[#All],[Name]],(Table3[[#All],[Polygon]]=$A546)*(Table3[[#All],[Period]]=Y$1)*((Table3[[#All],[Variables ]]=$AF$3)+(Table3[[#All],[Variables ]]=$AF$2)+(Table3[[#All],[Variables ]]=$AF$4)),0)</f>
        <v>0</v>
      </c>
      <c r="Z546" cm="1">
        <f t="array" ref="Z546">_xlfn._xlws.FILTER(Table3[[#All],[Name]],(Table3[[#All],[Polygon]]=$A546)*(Table3[[#All],[Period]]=Z$1)*((Table3[[#All],[Variables ]]=$AF$3)+(Table3[[#All],[Variables ]]=$AF$2)+(Table3[[#All],[Variables ]]=$AF$4)),0)</f>
        <v>0</v>
      </c>
      <c r="AA546" cm="1">
        <f t="array" ref="AA546">_xlfn._xlws.FILTER(Table3[[#All],[Name]],(Table3[[#All],[Polygon]]=$A546)*(Table3[[#All],[Period]]=AA$1)*((Table3[[#All],[Variables ]]=$AF$3)+(Table3[[#All],[Variables ]]=$AF$2)+(Table3[[#All],[Variables ]]=$AF$4)),0)</f>
        <v>0</v>
      </c>
      <c r="AB546" cm="1">
        <f t="array" ref="AB546">_xlfn._xlws.FILTER(Table3[[#All],[Name]],(Table3[[#All],[Polygon]]=$A546)*(Table3[[#All],[Period]]=AB$1)*((Table3[[#All],[Variables ]]=$AF$3)+(Table3[[#All],[Variables ]]=$AF$2)+(Table3[[#All],[Variables ]]=$AF$4)),0)</f>
        <v>0</v>
      </c>
      <c r="AC546" cm="1">
        <f t="array" ref="AC546">_xlfn._xlws.FILTER(Table3[[#All],[Name]],(Table3[[#All],[Polygon]]=$A546)*(Table3[[#All],[Period]]=AC$1)*((Table3[[#All],[Variables ]]=$AF$3)+(Table3[[#All],[Variables ]]=$AF$2)+(Table3[[#All],[Variables ]]=$AF$4)),0)</f>
        <v>0</v>
      </c>
      <c r="AD546" cm="1">
        <f t="array" ref="AD546">_xlfn._xlws.FILTER(Table3[[#All],[Name]],(Table3[[#All],[Polygon]]=$A546)*(Table3[[#All],[Period]]=AD$1)*((Table3[[#All],[Variables ]]=$AF$3)+(Table3[[#All],[Variables ]]=$AF$2)+(Table3[[#All],[Variables ]]=$AF$4)),0)</f>
        <v>0</v>
      </c>
    </row>
    <row r="547" spans="1:30" x14ac:dyDescent="0.35">
      <c r="A547" s="3">
        <v>53</v>
      </c>
      <c r="B547" s="4" t="s">
        <v>1580</v>
      </c>
      <c r="C547" s="10">
        <v>66.246111110000001</v>
      </c>
      <c r="D547" s="4" t="s">
        <v>1466</v>
      </c>
      <c r="E547" s="4">
        <v>0</v>
      </c>
      <c r="F547" s="4">
        <v>4</v>
      </c>
      <c r="G547" s="4">
        <v>5</v>
      </c>
      <c r="H547" s="4"/>
      <c r="I547" s="4">
        <v>0</v>
      </c>
      <c r="J547" s="4">
        <v>0</v>
      </c>
      <c r="K547" s="4" t="s">
        <v>1362</v>
      </c>
      <c r="L547" s="4">
        <v>86</v>
      </c>
      <c r="M547" s="4">
        <v>86</v>
      </c>
      <c r="N547" s="4">
        <v>27.579095479999999</v>
      </c>
      <c r="O547" s="11">
        <v>8.5280000000000005</v>
      </c>
      <c r="P547" cm="1">
        <f t="array" ref="P547">_xlfn._xlws.FILTER(Table3[[#All],[Name]],(Table3[[#All],[Polygon]]=$A547)*(Table3[[#All],[Period]]=P$1)*((Table3[[#All],[Variables ]]=$AF$3)+(Table3[[#All],[Variables ]]=$AF$2)+(Table3[[#All],[Variables ]]=$AF$4)),0)</f>
        <v>0</v>
      </c>
      <c r="Q547" t="str" cm="1">
        <f t="array" ref="Q547">_xlfn._xlws.FILTER(Table3[[#All],[Name]],(Table3[[#All],[Polygon]]=$A547)*(Table3[[#All],[Period]]=Q$1)*((Table3[[#All],[Variables ]]=$AF$3)+(Table3[[#All],[Variables ]]=$AF$2)+(Table3[[#All],[Variables ]]=$AF$4)),0)</f>
        <v>AH</v>
      </c>
      <c r="R547" cm="1">
        <f t="array" ref="R547">_xlfn._xlws.FILTER(Table3[[#All],[Name]],(Table3[[#All],[Polygon]]=$A547)*(Table3[[#All],[Period]]=R$1)*((Table3[[#All],[Variables ]]=$AF$3)+(Table3[[#All],[Variables ]]=$AF$2)+(Table3[[#All],[Variables ]]=$AF$4)),0)</f>
        <v>0</v>
      </c>
      <c r="S547" cm="1">
        <f t="array" ref="S547">_xlfn._xlws.FILTER(Table3[[#All],[Name]],(Table3[[#All],[Polygon]]=$A547)*(Table3[[#All],[Period]]=S$1)*((Table3[[#All],[Variables ]]=$AF$3)+(Table3[[#All],[Variables ]]=$AF$2)+(Table3[[#All],[Variables ]]=$AF$4)),0)</f>
        <v>0</v>
      </c>
      <c r="T547" cm="1">
        <f t="array" ref="T547">_xlfn._xlws.FILTER(Table3[[#All],[Name]],(Table3[[#All],[Polygon]]=$A547)*(Table3[[#All],[Period]]=T$1)*((Table3[[#All],[Variables ]]=$AF$3)+(Table3[[#All],[Variables ]]=$AF$2)+(Table3[[#All],[Variables ]]=$AF$4)),0)</f>
        <v>0</v>
      </c>
      <c r="U547" cm="1">
        <f t="array" ref="U547">_xlfn._xlws.FILTER(Table3[[#All],[Name]],(Table3[[#All],[Polygon]]=$A547)*(Table3[[#All],[Period]]=U$1)*((Table3[[#All],[Variables ]]=$AF$3)+(Table3[[#All],[Variables ]]=$AF$2)+(Table3[[#All],[Variables ]]=$AF$4)),0)</f>
        <v>0</v>
      </c>
      <c r="V547" cm="1">
        <f t="array" ref="V547">_xlfn._xlws.FILTER(Table3[[#All],[Name]],(Table3[[#All],[Polygon]]=$A547)*(Table3[[#All],[Period]]=V$1)*((Table3[[#All],[Variables ]]=$AF$3)+(Table3[[#All],[Variables ]]=$AF$2)+(Table3[[#All],[Variables ]]=$AF$4)),0)</f>
        <v>0</v>
      </c>
      <c r="W547" cm="1">
        <f t="array" ref="W547">_xlfn._xlws.FILTER(Table3[[#All],[Name]],(Table3[[#All],[Polygon]]=$A547)*(Table3[[#All],[Period]]=W$1)*((Table3[[#All],[Variables ]]=$AF$3)+(Table3[[#All],[Variables ]]=$AF$2)+(Table3[[#All],[Variables ]]=$AF$4)),0)</f>
        <v>0</v>
      </c>
      <c r="X547" cm="1">
        <f t="array" ref="X547">_xlfn._xlws.FILTER(Table3[[#All],[Name]],(Table3[[#All],[Polygon]]=$A547)*(Table3[[#All],[Period]]=X$1)*((Table3[[#All],[Variables ]]=$AF$3)+(Table3[[#All],[Variables ]]=$AF$2)+(Table3[[#All],[Variables ]]=$AF$4)),0)</f>
        <v>0</v>
      </c>
      <c r="Y547" cm="1">
        <f t="array" ref="Y547">_xlfn._xlws.FILTER(Table3[[#All],[Name]],(Table3[[#All],[Polygon]]=$A547)*(Table3[[#All],[Period]]=Y$1)*((Table3[[#All],[Variables ]]=$AF$3)+(Table3[[#All],[Variables ]]=$AF$2)+(Table3[[#All],[Variables ]]=$AF$4)),0)</f>
        <v>0</v>
      </c>
      <c r="Z547" cm="1">
        <f t="array" ref="Z547">_xlfn._xlws.FILTER(Table3[[#All],[Name]],(Table3[[#All],[Polygon]]=$A547)*(Table3[[#All],[Period]]=Z$1)*((Table3[[#All],[Variables ]]=$AF$3)+(Table3[[#All],[Variables ]]=$AF$2)+(Table3[[#All],[Variables ]]=$AF$4)),0)</f>
        <v>0</v>
      </c>
      <c r="AA547" cm="1">
        <f t="array" ref="AA547">_xlfn._xlws.FILTER(Table3[[#All],[Name]],(Table3[[#All],[Polygon]]=$A547)*(Table3[[#All],[Period]]=AA$1)*((Table3[[#All],[Variables ]]=$AF$3)+(Table3[[#All],[Variables ]]=$AF$2)+(Table3[[#All],[Variables ]]=$AF$4)),0)</f>
        <v>0</v>
      </c>
      <c r="AB547" cm="1">
        <f t="array" ref="AB547">_xlfn._xlws.FILTER(Table3[[#All],[Name]],(Table3[[#All],[Polygon]]=$A547)*(Table3[[#All],[Period]]=AB$1)*((Table3[[#All],[Variables ]]=$AF$3)+(Table3[[#All],[Variables ]]=$AF$2)+(Table3[[#All],[Variables ]]=$AF$4)),0)</f>
        <v>0</v>
      </c>
      <c r="AC547" cm="1">
        <f t="array" ref="AC547">_xlfn._xlws.FILTER(Table3[[#All],[Name]],(Table3[[#All],[Polygon]]=$A547)*(Table3[[#All],[Period]]=AC$1)*((Table3[[#All],[Variables ]]=$AF$3)+(Table3[[#All],[Variables ]]=$AF$2)+(Table3[[#All],[Variables ]]=$AF$4)),0)</f>
        <v>0</v>
      </c>
      <c r="AD547" cm="1">
        <f t="array" ref="AD547">_xlfn._xlws.FILTER(Table3[[#All],[Name]],(Table3[[#All],[Polygon]]=$A547)*(Table3[[#All],[Period]]=AD$1)*((Table3[[#All],[Variables ]]=$AF$3)+(Table3[[#All],[Variables ]]=$AF$2)+(Table3[[#All],[Variables ]]=$AF$4)),0)</f>
        <v>0</v>
      </c>
    </row>
    <row r="548" spans="1:30" x14ac:dyDescent="0.35">
      <c r="A548" s="5">
        <v>53</v>
      </c>
      <c r="B548" s="6" t="s">
        <v>1580</v>
      </c>
      <c r="C548" s="8">
        <v>66.246111110000001</v>
      </c>
      <c r="D548" s="6" t="s">
        <v>1466</v>
      </c>
      <c r="E548" s="6">
        <v>0</v>
      </c>
      <c r="F548" s="6">
        <v>4</v>
      </c>
      <c r="G548" s="6">
        <v>5</v>
      </c>
      <c r="H548" s="6"/>
      <c r="I548" s="6">
        <v>0</v>
      </c>
      <c r="J548" s="6">
        <v>0</v>
      </c>
      <c r="K548" s="6" t="s">
        <v>1362</v>
      </c>
      <c r="L548" s="6">
        <v>37</v>
      </c>
      <c r="M548" s="6">
        <v>37</v>
      </c>
      <c r="N548" s="6">
        <v>4.4005282880000003</v>
      </c>
      <c r="O548" s="9">
        <v>4.4009999999999998</v>
      </c>
      <c r="P548" cm="1">
        <f t="array" ref="P548">_xlfn._xlws.FILTER(Table3[[#All],[Name]],(Table3[[#All],[Polygon]]=$A548)*(Table3[[#All],[Period]]=P$1)*((Table3[[#All],[Variables ]]=$AF$3)+(Table3[[#All],[Variables ]]=$AF$2)+(Table3[[#All],[Variables ]]=$AF$4)),0)</f>
        <v>0</v>
      </c>
      <c r="Q548" t="str" cm="1">
        <f t="array" ref="Q548">_xlfn._xlws.FILTER(Table3[[#All],[Name]],(Table3[[#All],[Polygon]]=$A548)*(Table3[[#All],[Period]]=Q$1)*((Table3[[#All],[Variables ]]=$AF$3)+(Table3[[#All],[Variables ]]=$AF$2)+(Table3[[#All],[Variables ]]=$AF$4)),0)</f>
        <v>AH</v>
      </c>
      <c r="R548" cm="1">
        <f t="array" ref="R548">_xlfn._xlws.FILTER(Table3[[#All],[Name]],(Table3[[#All],[Polygon]]=$A548)*(Table3[[#All],[Period]]=R$1)*((Table3[[#All],[Variables ]]=$AF$3)+(Table3[[#All],[Variables ]]=$AF$2)+(Table3[[#All],[Variables ]]=$AF$4)),0)</f>
        <v>0</v>
      </c>
      <c r="S548" cm="1">
        <f t="array" ref="S548">_xlfn._xlws.FILTER(Table3[[#All],[Name]],(Table3[[#All],[Polygon]]=$A548)*(Table3[[#All],[Period]]=S$1)*((Table3[[#All],[Variables ]]=$AF$3)+(Table3[[#All],[Variables ]]=$AF$2)+(Table3[[#All],[Variables ]]=$AF$4)),0)</f>
        <v>0</v>
      </c>
      <c r="T548" cm="1">
        <f t="array" ref="T548">_xlfn._xlws.FILTER(Table3[[#All],[Name]],(Table3[[#All],[Polygon]]=$A548)*(Table3[[#All],[Period]]=T$1)*((Table3[[#All],[Variables ]]=$AF$3)+(Table3[[#All],[Variables ]]=$AF$2)+(Table3[[#All],[Variables ]]=$AF$4)),0)</f>
        <v>0</v>
      </c>
      <c r="U548" cm="1">
        <f t="array" ref="U548">_xlfn._xlws.FILTER(Table3[[#All],[Name]],(Table3[[#All],[Polygon]]=$A548)*(Table3[[#All],[Period]]=U$1)*((Table3[[#All],[Variables ]]=$AF$3)+(Table3[[#All],[Variables ]]=$AF$2)+(Table3[[#All],[Variables ]]=$AF$4)),0)</f>
        <v>0</v>
      </c>
      <c r="V548" cm="1">
        <f t="array" ref="V548">_xlfn._xlws.FILTER(Table3[[#All],[Name]],(Table3[[#All],[Polygon]]=$A548)*(Table3[[#All],[Period]]=V$1)*((Table3[[#All],[Variables ]]=$AF$3)+(Table3[[#All],[Variables ]]=$AF$2)+(Table3[[#All],[Variables ]]=$AF$4)),0)</f>
        <v>0</v>
      </c>
      <c r="W548" cm="1">
        <f t="array" ref="W548">_xlfn._xlws.FILTER(Table3[[#All],[Name]],(Table3[[#All],[Polygon]]=$A548)*(Table3[[#All],[Period]]=W$1)*((Table3[[#All],[Variables ]]=$AF$3)+(Table3[[#All],[Variables ]]=$AF$2)+(Table3[[#All],[Variables ]]=$AF$4)),0)</f>
        <v>0</v>
      </c>
      <c r="X548" cm="1">
        <f t="array" ref="X548">_xlfn._xlws.FILTER(Table3[[#All],[Name]],(Table3[[#All],[Polygon]]=$A548)*(Table3[[#All],[Period]]=X$1)*((Table3[[#All],[Variables ]]=$AF$3)+(Table3[[#All],[Variables ]]=$AF$2)+(Table3[[#All],[Variables ]]=$AF$4)),0)</f>
        <v>0</v>
      </c>
      <c r="Y548" cm="1">
        <f t="array" ref="Y548">_xlfn._xlws.FILTER(Table3[[#All],[Name]],(Table3[[#All],[Polygon]]=$A548)*(Table3[[#All],[Period]]=Y$1)*((Table3[[#All],[Variables ]]=$AF$3)+(Table3[[#All],[Variables ]]=$AF$2)+(Table3[[#All],[Variables ]]=$AF$4)),0)</f>
        <v>0</v>
      </c>
      <c r="Z548" cm="1">
        <f t="array" ref="Z548">_xlfn._xlws.FILTER(Table3[[#All],[Name]],(Table3[[#All],[Polygon]]=$A548)*(Table3[[#All],[Period]]=Z$1)*((Table3[[#All],[Variables ]]=$AF$3)+(Table3[[#All],[Variables ]]=$AF$2)+(Table3[[#All],[Variables ]]=$AF$4)),0)</f>
        <v>0</v>
      </c>
      <c r="AA548" cm="1">
        <f t="array" ref="AA548">_xlfn._xlws.FILTER(Table3[[#All],[Name]],(Table3[[#All],[Polygon]]=$A548)*(Table3[[#All],[Period]]=AA$1)*((Table3[[#All],[Variables ]]=$AF$3)+(Table3[[#All],[Variables ]]=$AF$2)+(Table3[[#All],[Variables ]]=$AF$4)),0)</f>
        <v>0</v>
      </c>
      <c r="AB548" cm="1">
        <f t="array" ref="AB548">_xlfn._xlws.FILTER(Table3[[#All],[Name]],(Table3[[#All],[Polygon]]=$A548)*(Table3[[#All],[Period]]=AB$1)*((Table3[[#All],[Variables ]]=$AF$3)+(Table3[[#All],[Variables ]]=$AF$2)+(Table3[[#All],[Variables ]]=$AF$4)),0)</f>
        <v>0</v>
      </c>
      <c r="AC548" cm="1">
        <f t="array" ref="AC548">_xlfn._xlws.FILTER(Table3[[#All],[Name]],(Table3[[#All],[Polygon]]=$A548)*(Table3[[#All],[Period]]=AC$1)*((Table3[[#All],[Variables ]]=$AF$3)+(Table3[[#All],[Variables ]]=$AF$2)+(Table3[[#All],[Variables ]]=$AF$4)),0)</f>
        <v>0</v>
      </c>
      <c r="AD548" cm="1">
        <f t="array" ref="AD548">_xlfn._xlws.FILTER(Table3[[#All],[Name]],(Table3[[#All],[Polygon]]=$A548)*(Table3[[#All],[Period]]=AD$1)*((Table3[[#All],[Variables ]]=$AF$3)+(Table3[[#All],[Variables ]]=$AF$2)+(Table3[[#All],[Variables ]]=$AF$4)),0)</f>
        <v>0</v>
      </c>
    </row>
    <row r="549" spans="1:30" x14ac:dyDescent="0.35">
      <c r="A549" s="3">
        <v>53</v>
      </c>
      <c r="B549" s="4" t="s">
        <v>1580</v>
      </c>
      <c r="C549" s="10">
        <v>66.246111110000001</v>
      </c>
      <c r="D549" s="4" t="s">
        <v>1466</v>
      </c>
      <c r="E549" s="4">
        <v>0</v>
      </c>
      <c r="F549" s="4">
        <v>4</v>
      </c>
      <c r="G549" s="4">
        <v>5</v>
      </c>
      <c r="H549" s="4"/>
      <c r="I549" s="4">
        <v>0</v>
      </c>
      <c r="J549" s="4">
        <v>0</v>
      </c>
      <c r="K549" s="4" t="s">
        <v>1362</v>
      </c>
      <c r="L549" s="4">
        <v>53</v>
      </c>
      <c r="M549" s="4">
        <v>53</v>
      </c>
      <c r="N549" s="4">
        <v>66.246111110000001</v>
      </c>
      <c r="O549" s="11">
        <v>66.245999999999995</v>
      </c>
      <c r="P549" cm="1">
        <f t="array" ref="P549">_xlfn._xlws.FILTER(Table3[[#All],[Name]],(Table3[[#All],[Polygon]]=$A549)*(Table3[[#All],[Period]]=P$1)*((Table3[[#All],[Variables ]]=$AF$3)+(Table3[[#All],[Variables ]]=$AF$2)+(Table3[[#All],[Variables ]]=$AF$4)),0)</f>
        <v>0</v>
      </c>
      <c r="Q549" t="str" cm="1">
        <f t="array" ref="Q549">_xlfn._xlws.FILTER(Table3[[#All],[Name]],(Table3[[#All],[Polygon]]=$A549)*(Table3[[#All],[Period]]=Q$1)*((Table3[[#All],[Variables ]]=$AF$3)+(Table3[[#All],[Variables ]]=$AF$2)+(Table3[[#All],[Variables ]]=$AF$4)),0)</f>
        <v>AH</v>
      </c>
      <c r="R549" cm="1">
        <f t="array" ref="R549">_xlfn._xlws.FILTER(Table3[[#All],[Name]],(Table3[[#All],[Polygon]]=$A549)*(Table3[[#All],[Period]]=R$1)*((Table3[[#All],[Variables ]]=$AF$3)+(Table3[[#All],[Variables ]]=$AF$2)+(Table3[[#All],[Variables ]]=$AF$4)),0)</f>
        <v>0</v>
      </c>
      <c r="S549" cm="1">
        <f t="array" ref="S549">_xlfn._xlws.FILTER(Table3[[#All],[Name]],(Table3[[#All],[Polygon]]=$A549)*(Table3[[#All],[Period]]=S$1)*((Table3[[#All],[Variables ]]=$AF$3)+(Table3[[#All],[Variables ]]=$AF$2)+(Table3[[#All],[Variables ]]=$AF$4)),0)</f>
        <v>0</v>
      </c>
      <c r="T549" cm="1">
        <f t="array" ref="T549">_xlfn._xlws.FILTER(Table3[[#All],[Name]],(Table3[[#All],[Polygon]]=$A549)*(Table3[[#All],[Period]]=T$1)*((Table3[[#All],[Variables ]]=$AF$3)+(Table3[[#All],[Variables ]]=$AF$2)+(Table3[[#All],[Variables ]]=$AF$4)),0)</f>
        <v>0</v>
      </c>
      <c r="U549" cm="1">
        <f t="array" ref="U549">_xlfn._xlws.FILTER(Table3[[#All],[Name]],(Table3[[#All],[Polygon]]=$A549)*(Table3[[#All],[Period]]=U$1)*((Table3[[#All],[Variables ]]=$AF$3)+(Table3[[#All],[Variables ]]=$AF$2)+(Table3[[#All],[Variables ]]=$AF$4)),0)</f>
        <v>0</v>
      </c>
      <c r="V549" cm="1">
        <f t="array" ref="V549">_xlfn._xlws.FILTER(Table3[[#All],[Name]],(Table3[[#All],[Polygon]]=$A549)*(Table3[[#All],[Period]]=V$1)*((Table3[[#All],[Variables ]]=$AF$3)+(Table3[[#All],[Variables ]]=$AF$2)+(Table3[[#All],[Variables ]]=$AF$4)),0)</f>
        <v>0</v>
      </c>
      <c r="W549" cm="1">
        <f t="array" ref="W549">_xlfn._xlws.FILTER(Table3[[#All],[Name]],(Table3[[#All],[Polygon]]=$A549)*(Table3[[#All],[Period]]=W$1)*((Table3[[#All],[Variables ]]=$AF$3)+(Table3[[#All],[Variables ]]=$AF$2)+(Table3[[#All],[Variables ]]=$AF$4)),0)</f>
        <v>0</v>
      </c>
      <c r="X549" cm="1">
        <f t="array" ref="X549">_xlfn._xlws.FILTER(Table3[[#All],[Name]],(Table3[[#All],[Polygon]]=$A549)*(Table3[[#All],[Period]]=X$1)*((Table3[[#All],[Variables ]]=$AF$3)+(Table3[[#All],[Variables ]]=$AF$2)+(Table3[[#All],[Variables ]]=$AF$4)),0)</f>
        <v>0</v>
      </c>
      <c r="Y549" cm="1">
        <f t="array" ref="Y549">_xlfn._xlws.FILTER(Table3[[#All],[Name]],(Table3[[#All],[Polygon]]=$A549)*(Table3[[#All],[Period]]=Y$1)*((Table3[[#All],[Variables ]]=$AF$3)+(Table3[[#All],[Variables ]]=$AF$2)+(Table3[[#All],[Variables ]]=$AF$4)),0)</f>
        <v>0</v>
      </c>
      <c r="Z549" cm="1">
        <f t="array" ref="Z549">_xlfn._xlws.FILTER(Table3[[#All],[Name]],(Table3[[#All],[Polygon]]=$A549)*(Table3[[#All],[Period]]=Z$1)*((Table3[[#All],[Variables ]]=$AF$3)+(Table3[[#All],[Variables ]]=$AF$2)+(Table3[[#All],[Variables ]]=$AF$4)),0)</f>
        <v>0</v>
      </c>
      <c r="AA549" cm="1">
        <f t="array" ref="AA549">_xlfn._xlws.FILTER(Table3[[#All],[Name]],(Table3[[#All],[Polygon]]=$A549)*(Table3[[#All],[Period]]=AA$1)*((Table3[[#All],[Variables ]]=$AF$3)+(Table3[[#All],[Variables ]]=$AF$2)+(Table3[[#All],[Variables ]]=$AF$4)),0)</f>
        <v>0</v>
      </c>
      <c r="AB549" cm="1">
        <f t="array" ref="AB549">_xlfn._xlws.FILTER(Table3[[#All],[Name]],(Table3[[#All],[Polygon]]=$A549)*(Table3[[#All],[Period]]=AB$1)*((Table3[[#All],[Variables ]]=$AF$3)+(Table3[[#All],[Variables ]]=$AF$2)+(Table3[[#All],[Variables ]]=$AF$4)),0)</f>
        <v>0</v>
      </c>
      <c r="AC549" cm="1">
        <f t="array" ref="AC549">_xlfn._xlws.FILTER(Table3[[#All],[Name]],(Table3[[#All],[Polygon]]=$A549)*(Table3[[#All],[Period]]=AC$1)*((Table3[[#All],[Variables ]]=$AF$3)+(Table3[[#All],[Variables ]]=$AF$2)+(Table3[[#All],[Variables ]]=$AF$4)),0)</f>
        <v>0</v>
      </c>
      <c r="AD549" cm="1">
        <f t="array" ref="AD549">_xlfn._xlws.FILTER(Table3[[#All],[Name]],(Table3[[#All],[Polygon]]=$A549)*(Table3[[#All],[Period]]=AD$1)*((Table3[[#All],[Variables ]]=$AF$3)+(Table3[[#All],[Variables ]]=$AF$2)+(Table3[[#All],[Variables ]]=$AF$4)),0)</f>
        <v>0</v>
      </c>
    </row>
    <row r="550" spans="1:30" x14ac:dyDescent="0.35">
      <c r="A550" s="5">
        <v>53</v>
      </c>
      <c r="B550" s="6" t="s">
        <v>1580</v>
      </c>
      <c r="C550" s="8">
        <v>66.246111110000001</v>
      </c>
      <c r="D550" s="6" t="s">
        <v>1466</v>
      </c>
      <c r="E550" s="6">
        <v>0</v>
      </c>
      <c r="F550" s="6">
        <v>4</v>
      </c>
      <c r="G550" s="6">
        <v>5</v>
      </c>
      <c r="H550" s="6"/>
      <c r="I550" s="6">
        <v>0</v>
      </c>
      <c r="J550" s="6">
        <v>0</v>
      </c>
      <c r="K550" s="6" t="s">
        <v>1362</v>
      </c>
      <c r="L550" s="6">
        <v>50</v>
      </c>
      <c r="M550" s="6">
        <v>50</v>
      </c>
      <c r="N550" s="6">
        <v>14.44762008</v>
      </c>
      <c r="O550" s="9">
        <v>10.773999999999999</v>
      </c>
      <c r="P550" cm="1">
        <f t="array" ref="P550">_xlfn._xlws.FILTER(Table3[[#All],[Name]],(Table3[[#All],[Polygon]]=$A550)*(Table3[[#All],[Period]]=P$1)*((Table3[[#All],[Variables ]]=$AF$3)+(Table3[[#All],[Variables ]]=$AF$2)+(Table3[[#All],[Variables ]]=$AF$4)),0)</f>
        <v>0</v>
      </c>
      <c r="Q550" t="str" cm="1">
        <f t="array" ref="Q550">_xlfn._xlws.FILTER(Table3[[#All],[Name]],(Table3[[#All],[Polygon]]=$A550)*(Table3[[#All],[Period]]=Q$1)*((Table3[[#All],[Variables ]]=$AF$3)+(Table3[[#All],[Variables ]]=$AF$2)+(Table3[[#All],[Variables ]]=$AF$4)),0)</f>
        <v>AH</v>
      </c>
      <c r="R550" cm="1">
        <f t="array" ref="R550">_xlfn._xlws.FILTER(Table3[[#All],[Name]],(Table3[[#All],[Polygon]]=$A550)*(Table3[[#All],[Period]]=R$1)*((Table3[[#All],[Variables ]]=$AF$3)+(Table3[[#All],[Variables ]]=$AF$2)+(Table3[[#All],[Variables ]]=$AF$4)),0)</f>
        <v>0</v>
      </c>
      <c r="S550" cm="1">
        <f t="array" ref="S550">_xlfn._xlws.FILTER(Table3[[#All],[Name]],(Table3[[#All],[Polygon]]=$A550)*(Table3[[#All],[Period]]=S$1)*((Table3[[#All],[Variables ]]=$AF$3)+(Table3[[#All],[Variables ]]=$AF$2)+(Table3[[#All],[Variables ]]=$AF$4)),0)</f>
        <v>0</v>
      </c>
      <c r="T550" cm="1">
        <f t="array" ref="T550">_xlfn._xlws.FILTER(Table3[[#All],[Name]],(Table3[[#All],[Polygon]]=$A550)*(Table3[[#All],[Period]]=T$1)*((Table3[[#All],[Variables ]]=$AF$3)+(Table3[[#All],[Variables ]]=$AF$2)+(Table3[[#All],[Variables ]]=$AF$4)),0)</f>
        <v>0</v>
      </c>
      <c r="U550" cm="1">
        <f t="array" ref="U550">_xlfn._xlws.FILTER(Table3[[#All],[Name]],(Table3[[#All],[Polygon]]=$A550)*(Table3[[#All],[Period]]=U$1)*((Table3[[#All],[Variables ]]=$AF$3)+(Table3[[#All],[Variables ]]=$AF$2)+(Table3[[#All],[Variables ]]=$AF$4)),0)</f>
        <v>0</v>
      </c>
      <c r="V550" cm="1">
        <f t="array" ref="V550">_xlfn._xlws.FILTER(Table3[[#All],[Name]],(Table3[[#All],[Polygon]]=$A550)*(Table3[[#All],[Period]]=V$1)*((Table3[[#All],[Variables ]]=$AF$3)+(Table3[[#All],[Variables ]]=$AF$2)+(Table3[[#All],[Variables ]]=$AF$4)),0)</f>
        <v>0</v>
      </c>
      <c r="W550" cm="1">
        <f t="array" ref="W550">_xlfn._xlws.FILTER(Table3[[#All],[Name]],(Table3[[#All],[Polygon]]=$A550)*(Table3[[#All],[Period]]=W$1)*((Table3[[#All],[Variables ]]=$AF$3)+(Table3[[#All],[Variables ]]=$AF$2)+(Table3[[#All],[Variables ]]=$AF$4)),0)</f>
        <v>0</v>
      </c>
      <c r="X550" cm="1">
        <f t="array" ref="X550">_xlfn._xlws.FILTER(Table3[[#All],[Name]],(Table3[[#All],[Polygon]]=$A550)*(Table3[[#All],[Period]]=X$1)*((Table3[[#All],[Variables ]]=$AF$3)+(Table3[[#All],[Variables ]]=$AF$2)+(Table3[[#All],[Variables ]]=$AF$4)),0)</f>
        <v>0</v>
      </c>
      <c r="Y550" cm="1">
        <f t="array" ref="Y550">_xlfn._xlws.FILTER(Table3[[#All],[Name]],(Table3[[#All],[Polygon]]=$A550)*(Table3[[#All],[Period]]=Y$1)*((Table3[[#All],[Variables ]]=$AF$3)+(Table3[[#All],[Variables ]]=$AF$2)+(Table3[[#All],[Variables ]]=$AF$4)),0)</f>
        <v>0</v>
      </c>
      <c r="Z550" cm="1">
        <f t="array" ref="Z550">_xlfn._xlws.FILTER(Table3[[#All],[Name]],(Table3[[#All],[Polygon]]=$A550)*(Table3[[#All],[Period]]=Z$1)*((Table3[[#All],[Variables ]]=$AF$3)+(Table3[[#All],[Variables ]]=$AF$2)+(Table3[[#All],[Variables ]]=$AF$4)),0)</f>
        <v>0</v>
      </c>
      <c r="AA550" cm="1">
        <f t="array" ref="AA550">_xlfn._xlws.FILTER(Table3[[#All],[Name]],(Table3[[#All],[Polygon]]=$A550)*(Table3[[#All],[Period]]=AA$1)*((Table3[[#All],[Variables ]]=$AF$3)+(Table3[[#All],[Variables ]]=$AF$2)+(Table3[[#All],[Variables ]]=$AF$4)),0)</f>
        <v>0</v>
      </c>
      <c r="AB550" cm="1">
        <f t="array" ref="AB550">_xlfn._xlws.FILTER(Table3[[#All],[Name]],(Table3[[#All],[Polygon]]=$A550)*(Table3[[#All],[Period]]=AB$1)*((Table3[[#All],[Variables ]]=$AF$3)+(Table3[[#All],[Variables ]]=$AF$2)+(Table3[[#All],[Variables ]]=$AF$4)),0)</f>
        <v>0</v>
      </c>
      <c r="AC550" cm="1">
        <f t="array" ref="AC550">_xlfn._xlws.FILTER(Table3[[#All],[Name]],(Table3[[#All],[Polygon]]=$A550)*(Table3[[#All],[Period]]=AC$1)*((Table3[[#All],[Variables ]]=$AF$3)+(Table3[[#All],[Variables ]]=$AF$2)+(Table3[[#All],[Variables ]]=$AF$4)),0)</f>
        <v>0</v>
      </c>
      <c r="AD550" cm="1">
        <f t="array" ref="AD550">_xlfn._xlws.FILTER(Table3[[#All],[Name]],(Table3[[#All],[Polygon]]=$A550)*(Table3[[#All],[Period]]=AD$1)*((Table3[[#All],[Variables ]]=$AF$3)+(Table3[[#All],[Variables ]]=$AF$2)+(Table3[[#All],[Variables ]]=$AF$4)),0)</f>
        <v>0</v>
      </c>
    </row>
    <row r="551" spans="1:30" x14ac:dyDescent="0.35">
      <c r="A551" s="3">
        <v>53</v>
      </c>
      <c r="B551" s="4" t="s">
        <v>1580</v>
      </c>
      <c r="C551" s="10">
        <v>66.246111110000001</v>
      </c>
      <c r="D551" s="4" t="s">
        <v>1466</v>
      </c>
      <c r="E551" s="4">
        <v>0</v>
      </c>
      <c r="F551" s="4">
        <v>4</v>
      </c>
      <c r="G551" s="4">
        <v>5</v>
      </c>
      <c r="H551" s="4"/>
      <c r="I551" s="4">
        <v>0</v>
      </c>
      <c r="J551" s="4">
        <v>0</v>
      </c>
      <c r="K551" s="4" t="s">
        <v>1362</v>
      </c>
      <c r="L551" s="4">
        <v>40</v>
      </c>
      <c r="M551" s="4">
        <v>40</v>
      </c>
      <c r="N551" s="4">
        <v>22.71860058</v>
      </c>
      <c r="O551" s="11">
        <v>4.6059999999999999</v>
      </c>
      <c r="P551" cm="1">
        <f t="array" ref="P551">_xlfn._xlws.FILTER(Table3[[#All],[Name]],(Table3[[#All],[Polygon]]=$A551)*(Table3[[#All],[Period]]=P$1)*((Table3[[#All],[Variables ]]=$AF$3)+(Table3[[#All],[Variables ]]=$AF$2)+(Table3[[#All],[Variables ]]=$AF$4)),0)</f>
        <v>0</v>
      </c>
      <c r="Q551" t="str" cm="1">
        <f t="array" ref="Q551">_xlfn._xlws.FILTER(Table3[[#All],[Name]],(Table3[[#All],[Polygon]]=$A551)*(Table3[[#All],[Period]]=Q$1)*((Table3[[#All],[Variables ]]=$AF$3)+(Table3[[#All],[Variables ]]=$AF$2)+(Table3[[#All],[Variables ]]=$AF$4)),0)</f>
        <v>AH</v>
      </c>
      <c r="R551" cm="1">
        <f t="array" ref="R551">_xlfn._xlws.FILTER(Table3[[#All],[Name]],(Table3[[#All],[Polygon]]=$A551)*(Table3[[#All],[Period]]=R$1)*((Table3[[#All],[Variables ]]=$AF$3)+(Table3[[#All],[Variables ]]=$AF$2)+(Table3[[#All],[Variables ]]=$AF$4)),0)</f>
        <v>0</v>
      </c>
      <c r="S551" cm="1">
        <f t="array" ref="S551">_xlfn._xlws.FILTER(Table3[[#All],[Name]],(Table3[[#All],[Polygon]]=$A551)*(Table3[[#All],[Period]]=S$1)*((Table3[[#All],[Variables ]]=$AF$3)+(Table3[[#All],[Variables ]]=$AF$2)+(Table3[[#All],[Variables ]]=$AF$4)),0)</f>
        <v>0</v>
      </c>
      <c r="T551" cm="1">
        <f t="array" ref="T551">_xlfn._xlws.FILTER(Table3[[#All],[Name]],(Table3[[#All],[Polygon]]=$A551)*(Table3[[#All],[Period]]=T$1)*((Table3[[#All],[Variables ]]=$AF$3)+(Table3[[#All],[Variables ]]=$AF$2)+(Table3[[#All],[Variables ]]=$AF$4)),0)</f>
        <v>0</v>
      </c>
      <c r="U551" cm="1">
        <f t="array" ref="U551">_xlfn._xlws.FILTER(Table3[[#All],[Name]],(Table3[[#All],[Polygon]]=$A551)*(Table3[[#All],[Period]]=U$1)*((Table3[[#All],[Variables ]]=$AF$3)+(Table3[[#All],[Variables ]]=$AF$2)+(Table3[[#All],[Variables ]]=$AF$4)),0)</f>
        <v>0</v>
      </c>
      <c r="V551" cm="1">
        <f t="array" ref="V551">_xlfn._xlws.FILTER(Table3[[#All],[Name]],(Table3[[#All],[Polygon]]=$A551)*(Table3[[#All],[Period]]=V$1)*((Table3[[#All],[Variables ]]=$AF$3)+(Table3[[#All],[Variables ]]=$AF$2)+(Table3[[#All],[Variables ]]=$AF$4)),0)</f>
        <v>0</v>
      </c>
      <c r="W551" cm="1">
        <f t="array" ref="W551">_xlfn._xlws.FILTER(Table3[[#All],[Name]],(Table3[[#All],[Polygon]]=$A551)*(Table3[[#All],[Period]]=W$1)*((Table3[[#All],[Variables ]]=$AF$3)+(Table3[[#All],[Variables ]]=$AF$2)+(Table3[[#All],[Variables ]]=$AF$4)),0)</f>
        <v>0</v>
      </c>
      <c r="X551" cm="1">
        <f t="array" ref="X551">_xlfn._xlws.FILTER(Table3[[#All],[Name]],(Table3[[#All],[Polygon]]=$A551)*(Table3[[#All],[Period]]=X$1)*((Table3[[#All],[Variables ]]=$AF$3)+(Table3[[#All],[Variables ]]=$AF$2)+(Table3[[#All],[Variables ]]=$AF$4)),0)</f>
        <v>0</v>
      </c>
      <c r="Y551" cm="1">
        <f t="array" ref="Y551">_xlfn._xlws.FILTER(Table3[[#All],[Name]],(Table3[[#All],[Polygon]]=$A551)*(Table3[[#All],[Period]]=Y$1)*((Table3[[#All],[Variables ]]=$AF$3)+(Table3[[#All],[Variables ]]=$AF$2)+(Table3[[#All],[Variables ]]=$AF$4)),0)</f>
        <v>0</v>
      </c>
      <c r="Z551" cm="1">
        <f t="array" ref="Z551">_xlfn._xlws.FILTER(Table3[[#All],[Name]],(Table3[[#All],[Polygon]]=$A551)*(Table3[[#All],[Period]]=Z$1)*((Table3[[#All],[Variables ]]=$AF$3)+(Table3[[#All],[Variables ]]=$AF$2)+(Table3[[#All],[Variables ]]=$AF$4)),0)</f>
        <v>0</v>
      </c>
      <c r="AA551" cm="1">
        <f t="array" ref="AA551">_xlfn._xlws.FILTER(Table3[[#All],[Name]],(Table3[[#All],[Polygon]]=$A551)*(Table3[[#All],[Period]]=AA$1)*((Table3[[#All],[Variables ]]=$AF$3)+(Table3[[#All],[Variables ]]=$AF$2)+(Table3[[#All],[Variables ]]=$AF$4)),0)</f>
        <v>0</v>
      </c>
      <c r="AB551" cm="1">
        <f t="array" ref="AB551">_xlfn._xlws.FILTER(Table3[[#All],[Name]],(Table3[[#All],[Polygon]]=$A551)*(Table3[[#All],[Period]]=AB$1)*((Table3[[#All],[Variables ]]=$AF$3)+(Table3[[#All],[Variables ]]=$AF$2)+(Table3[[#All],[Variables ]]=$AF$4)),0)</f>
        <v>0</v>
      </c>
      <c r="AC551" cm="1">
        <f t="array" ref="AC551">_xlfn._xlws.FILTER(Table3[[#All],[Name]],(Table3[[#All],[Polygon]]=$A551)*(Table3[[#All],[Period]]=AC$1)*((Table3[[#All],[Variables ]]=$AF$3)+(Table3[[#All],[Variables ]]=$AF$2)+(Table3[[#All],[Variables ]]=$AF$4)),0)</f>
        <v>0</v>
      </c>
      <c r="AD551" cm="1">
        <f t="array" ref="AD551">_xlfn._xlws.FILTER(Table3[[#All],[Name]],(Table3[[#All],[Polygon]]=$A551)*(Table3[[#All],[Period]]=AD$1)*((Table3[[#All],[Variables ]]=$AF$3)+(Table3[[#All],[Variables ]]=$AF$2)+(Table3[[#All],[Variables ]]=$AF$4)),0)</f>
        <v>0</v>
      </c>
    </row>
    <row r="552" spans="1:30" x14ac:dyDescent="0.35">
      <c r="A552" s="5">
        <v>53</v>
      </c>
      <c r="B552" s="6" t="s">
        <v>1580</v>
      </c>
      <c r="C552" s="8">
        <v>66.246111110000001</v>
      </c>
      <c r="D552" s="6" t="s">
        <v>1466</v>
      </c>
      <c r="E552" s="6">
        <v>0</v>
      </c>
      <c r="F552" s="6">
        <v>4</v>
      </c>
      <c r="G552" s="6">
        <v>5</v>
      </c>
      <c r="H552" s="6"/>
      <c r="I552" s="6">
        <v>0</v>
      </c>
      <c r="J552" s="6">
        <v>0</v>
      </c>
      <c r="K552" s="6" t="s">
        <v>1362</v>
      </c>
      <c r="L552" s="6">
        <v>69</v>
      </c>
      <c r="M552" s="6">
        <v>69</v>
      </c>
      <c r="N552" s="6">
        <v>22.982099689999998</v>
      </c>
      <c r="O552" s="9">
        <v>12.891999999999999</v>
      </c>
      <c r="P552" cm="1">
        <f t="array" ref="P552">_xlfn._xlws.FILTER(Table3[[#All],[Name]],(Table3[[#All],[Polygon]]=$A552)*(Table3[[#All],[Period]]=P$1)*((Table3[[#All],[Variables ]]=$AF$3)+(Table3[[#All],[Variables ]]=$AF$2)+(Table3[[#All],[Variables ]]=$AF$4)),0)</f>
        <v>0</v>
      </c>
      <c r="Q552" t="str" cm="1">
        <f t="array" ref="Q552">_xlfn._xlws.FILTER(Table3[[#All],[Name]],(Table3[[#All],[Polygon]]=$A552)*(Table3[[#All],[Period]]=Q$1)*((Table3[[#All],[Variables ]]=$AF$3)+(Table3[[#All],[Variables ]]=$AF$2)+(Table3[[#All],[Variables ]]=$AF$4)),0)</f>
        <v>AH</v>
      </c>
      <c r="R552" cm="1">
        <f t="array" ref="R552">_xlfn._xlws.FILTER(Table3[[#All],[Name]],(Table3[[#All],[Polygon]]=$A552)*(Table3[[#All],[Period]]=R$1)*((Table3[[#All],[Variables ]]=$AF$3)+(Table3[[#All],[Variables ]]=$AF$2)+(Table3[[#All],[Variables ]]=$AF$4)),0)</f>
        <v>0</v>
      </c>
      <c r="S552" cm="1">
        <f t="array" ref="S552">_xlfn._xlws.FILTER(Table3[[#All],[Name]],(Table3[[#All],[Polygon]]=$A552)*(Table3[[#All],[Period]]=S$1)*((Table3[[#All],[Variables ]]=$AF$3)+(Table3[[#All],[Variables ]]=$AF$2)+(Table3[[#All],[Variables ]]=$AF$4)),0)</f>
        <v>0</v>
      </c>
      <c r="T552" cm="1">
        <f t="array" ref="T552">_xlfn._xlws.FILTER(Table3[[#All],[Name]],(Table3[[#All],[Polygon]]=$A552)*(Table3[[#All],[Period]]=T$1)*((Table3[[#All],[Variables ]]=$AF$3)+(Table3[[#All],[Variables ]]=$AF$2)+(Table3[[#All],[Variables ]]=$AF$4)),0)</f>
        <v>0</v>
      </c>
      <c r="U552" cm="1">
        <f t="array" ref="U552">_xlfn._xlws.FILTER(Table3[[#All],[Name]],(Table3[[#All],[Polygon]]=$A552)*(Table3[[#All],[Period]]=U$1)*((Table3[[#All],[Variables ]]=$AF$3)+(Table3[[#All],[Variables ]]=$AF$2)+(Table3[[#All],[Variables ]]=$AF$4)),0)</f>
        <v>0</v>
      </c>
      <c r="V552" cm="1">
        <f t="array" ref="V552">_xlfn._xlws.FILTER(Table3[[#All],[Name]],(Table3[[#All],[Polygon]]=$A552)*(Table3[[#All],[Period]]=V$1)*((Table3[[#All],[Variables ]]=$AF$3)+(Table3[[#All],[Variables ]]=$AF$2)+(Table3[[#All],[Variables ]]=$AF$4)),0)</f>
        <v>0</v>
      </c>
      <c r="W552" cm="1">
        <f t="array" ref="W552">_xlfn._xlws.FILTER(Table3[[#All],[Name]],(Table3[[#All],[Polygon]]=$A552)*(Table3[[#All],[Period]]=W$1)*((Table3[[#All],[Variables ]]=$AF$3)+(Table3[[#All],[Variables ]]=$AF$2)+(Table3[[#All],[Variables ]]=$AF$4)),0)</f>
        <v>0</v>
      </c>
      <c r="X552" cm="1">
        <f t="array" ref="X552">_xlfn._xlws.FILTER(Table3[[#All],[Name]],(Table3[[#All],[Polygon]]=$A552)*(Table3[[#All],[Period]]=X$1)*((Table3[[#All],[Variables ]]=$AF$3)+(Table3[[#All],[Variables ]]=$AF$2)+(Table3[[#All],[Variables ]]=$AF$4)),0)</f>
        <v>0</v>
      </c>
      <c r="Y552" cm="1">
        <f t="array" ref="Y552">_xlfn._xlws.FILTER(Table3[[#All],[Name]],(Table3[[#All],[Polygon]]=$A552)*(Table3[[#All],[Period]]=Y$1)*((Table3[[#All],[Variables ]]=$AF$3)+(Table3[[#All],[Variables ]]=$AF$2)+(Table3[[#All],[Variables ]]=$AF$4)),0)</f>
        <v>0</v>
      </c>
      <c r="Z552" cm="1">
        <f t="array" ref="Z552">_xlfn._xlws.FILTER(Table3[[#All],[Name]],(Table3[[#All],[Polygon]]=$A552)*(Table3[[#All],[Period]]=Z$1)*((Table3[[#All],[Variables ]]=$AF$3)+(Table3[[#All],[Variables ]]=$AF$2)+(Table3[[#All],[Variables ]]=$AF$4)),0)</f>
        <v>0</v>
      </c>
      <c r="AA552" cm="1">
        <f t="array" ref="AA552">_xlfn._xlws.FILTER(Table3[[#All],[Name]],(Table3[[#All],[Polygon]]=$A552)*(Table3[[#All],[Period]]=AA$1)*((Table3[[#All],[Variables ]]=$AF$3)+(Table3[[#All],[Variables ]]=$AF$2)+(Table3[[#All],[Variables ]]=$AF$4)),0)</f>
        <v>0</v>
      </c>
      <c r="AB552" cm="1">
        <f t="array" ref="AB552">_xlfn._xlws.FILTER(Table3[[#All],[Name]],(Table3[[#All],[Polygon]]=$A552)*(Table3[[#All],[Period]]=AB$1)*((Table3[[#All],[Variables ]]=$AF$3)+(Table3[[#All],[Variables ]]=$AF$2)+(Table3[[#All],[Variables ]]=$AF$4)),0)</f>
        <v>0</v>
      </c>
      <c r="AC552" cm="1">
        <f t="array" ref="AC552">_xlfn._xlws.FILTER(Table3[[#All],[Name]],(Table3[[#All],[Polygon]]=$A552)*(Table3[[#All],[Period]]=AC$1)*((Table3[[#All],[Variables ]]=$AF$3)+(Table3[[#All],[Variables ]]=$AF$2)+(Table3[[#All],[Variables ]]=$AF$4)),0)</f>
        <v>0</v>
      </c>
      <c r="AD552" cm="1">
        <f t="array" ref="AD552">_xlfn._xlws.FILTER(Table3[[#All],[Name]],(Table3[[#All],[Polygon]]=$A552)*(Table3[[#All],[Period]]=AD$1)*((Table3[[#All],[Variables ]]=$AF$3)+(Table3[[#All],[Variables ]]=$AF$2)+(Table3[[#All],[Variables ]]=$AF$4)),0)</f>
        <v>0</v>
      </c>
    </row>
    <row r="553" spans="1:30" x14ac:dyDescent="0.35">
      <c r="A553" s="3">
        <v>53</v>
      </c>
      <c r="B553" s="4" t="s">
        <v>1580</v>
      </c>
      <c r="C553" s="10">
        <v>66.246111110000001</v>
      </c>
      <c r="D553" s="4" t="s">
        <v>1466</v>
      </c>
      <c r="E553" s="4">
        <v>0</v>
      </c>
      <c r="F553" s="4">
        <v>4</v>
      </c>
      <c r="G553" s="4">
        <v>5</v>
      </c>
      <c r="H553" s="4"/>
      <c r="I553" s="4">
        <v>0</v>
      </c>
      <c r="J553" s="4">
        <v>0</v>
      </c>
      <c r="K553" s="4" t="s">
        <v>1362</v>
      </c>
      <c r="L553" s="4">
        <v>52</v>
      </c>
      <c r="M553" s="4">
        <v>52</v>
      </c>
      <c r="N553" s="4">
        <v>13.67565098</v>
      </c>
      <c r="O553" s="11">
        <v>13.676</v>
      </c>
      <c r="P553" cm="1">
        <f t="array" ref="P553">_xlfn._xlws.FILTER(Table3[[#All],[Name]],(Table3[[#All],[Polygon]]=$A553)*(Table3[[#All],[Period]]=P$1)*((Table3[[#All],[Variables ]]=$AF$3)+(Table3[[#All],[Variables ]]=$AF$2)+(Table3[[#All],[Variables ]]=$AF$4)),0)</f>
        <v>0</v>
      </c>
      <c r="Q553" t="str" cm="1">
        <f t="array" ref="Q553">_xlfn._xlws.FILTER(Table3[[#All],[Name]],(Table3[[#All],[Polygon]]=$A553)*(Table3[[#All],[Period]]=Q$1)*((Table3[[#All],[Variables ]]=$AF$3)+(Table3[[#All],[Variables ]]=$AF$2)+(Table3[[#All],[Variables ]]=$AF$4)),0)</f>
        <v>AH</v>
      </c>
      <c r="R553" cm="1">
        <f t="array" ref="R553">_xlfn._xlws.FILTER(Table3[[#All],[Name]],(Table3[[#All],[Polygon]]=$A553)*(Table3[[#All],[Period]]=R$1)*((Table3[[#All],[Variables ]]=$AF$3)+(Table3[[#All],[Variables ]]=$AF$2)+(Table3[[#All],[Variables ]]=$AF$4)),0)</f>
        <v>0</v>
      </c>
      <c r="S553" cm="1">
        <f t="array" ref="S553">_xlfn._xlws.FILTER(Table3[[#All],[Name]],(Table3[[#All],[Polygon]]=$A553)*(Table3[[#All],[Period]]=S$1)*((Table3[[#All],[Variables ]]=$AF$3)+(Table3[[#All],[Variables ]]=$AF$2)+(Table3[[#All],[Variables ]]=$AF$4)),0)</f>
        <v>0</v>
      </c>
      <c r="T553" cm="1">
        <f t="array" ref="T553">_xlfn._xlws.FILTER(Table3[[#All],[Name]],(Table3[[#All],[Polygon]]=$A553)*(Table3[[#All],[Period]]=T$1)*((Table3[[#All],[Variables ]]=$AF$3)+(Table3[[#All],[Variables ]]=$AF$2)+(Table3[[#All],[Variables ]]=$AF$4)),0)</f>
        <v>0</v>
      </c>
      <c r="U553" cm="1">
        <f t="array" ref="U553">_xlfn._xlws.FILTER(Table3[[#All],[Name]],(Table3[[#All],[Polygon]]=$A553)*(Table3[[#All],[Period]]=U$1)*((Table3[[#All],[Variables ]]=$AF$3)+(Table3[[#All],[Variables ]]=$AF$2)+(Table3[[#All],[Variables ]]=$AF$4)),0)</f>
        <v>0</v>
      </c>
      <c r="V553" cm="1">
        <f t="array" ref="V553">_xlfn._xlws.FILTER(Table3[[#All],[Name]],(Table3[[#All],[Polygon]]=$A553)*(Table3[[#All],[Period]]=V$1)*((Table3[[#All],[Variables ]]=$AF$3)+(Table3[[#All],[Variables ]]=$AF$2)+(Table3[[#All],[Variables ]]=$AF$4)),0)</f>
        <v>0</v>
      </c>
      <c r="W553" cm="1">
        <f t="array" ref="W553">_xlfn._xlws.FILTER(Table3[[#All],[Name]],(Table3[[#All],[Polygon]]=$A553)*(Table3[[#All],[Period]]=W$1)*((Table3[[#All],[Variables ]]=$AF$3)+(Table3[[#All],[Variables ]]=$AF$2)+(Table3[[#All],[Variables ]]=$AF$4)),0)</f>
        <v>0</v>
      </c>
      <c r="X553" cm="1">
        <f t="array" ref="X553">_xlfn._xlws.FILTER(Table3[[#All],[Name]],(Table3[[#All],[Polygon]]=$A553)*(Table3[[#All],[Period]]=X$1)*((Table3[[#All],[Variables ]]=$AF$3)+(Table3[[#All],[Variables ]]=$AF$2)+(Table3[[#All],[Variables ]]=$AF$4)),0)</f>
        <v>0</v>
      </c>
      <c r="Y553" cm="1">
        <f t="array" ref="Y553">_xlfn._xlws.FILTER(Table3[[#All],[Name]],(Table3[[#All],[Polygon]]=$A553)*(Table3[[#All],[Period]]=Y$1)*((Table3[[#All],[Variables ]]=$AF$3)+(Table3[[#All],[Variables ]]=$AF$2)+(Table3[[#All],[Variables ]]=$AF$4)),0)</f>
        <v>0</v>
      </c>
      <c r="Z553" cm="1">
        <f t="array" ref="Z553">_xlfn._xlws.FILTER(Table3[[#All],[Name]],(Table3[[#All],[Polygon]]=$A553)*(Table3[[#All],[Period]]=Z$1)*((Table3[[#All],[Variables ]]=$AF$3)+(Table3[[#All],[Variables ]]=$AF$2)+(Table3[[#All],[Variables ]]=$AF$4)),0)</f>
        <v>0</v>
      </c>
      <c r="AA553" cm="1">
        <f t="array" ref="AA553">_xlfn._xlws.FILTER(Table3[[#All],[Name]],(Table3[[#All],[Polygon]]=$A553)*(Table3[[#All],[Period]]=AA$1)*((Table3[[#All],[Variables ]]=$AF$3)+(Table3[[#All],[Variables ]]=$AF$2)+(Table3[[#All],[Variables ]]=$AF$4)),0)</f>
        <v>0</v>
      </c>
      <c r="AB553" cm="1">
        <f t="array" ref="AB553">_xlfn._xlws.FILTER(Table3[[#All],[Name]],(Table3[[#All],[Polygon]]=$A553)*(Table3[[#All],[Period]]=AB$1)*((Table3[[#All],[Variables ]]=$AF$3)+(Table3[[#All],[Variables ]]=$AF$2)+(Table3[[#All],[Variables ]]=$AF$4)),0)</f>
        <v>0</v>
      </c>
      <c r="AC553" cm="1">
        <f t="array" ref="AC553">_xlfn._xlws.FILTER(Table3[[#All],[Name]],(Table3[[#All],[Polygon]]=$A553)*(Table3[[#All],[Period]]=AC$1)*((Table3[[#All],[Variables ]]=$AF$3)+(Table3[[#All],[Variables ]]=$AF$2)+(Table3[[#All],[Variables ]]=$AF$4)),0)</f>
        <v>0</v>
      </c>
      <c r="AD553" cm="1">
        <f t="array" ref="AD553">_xlfn._xlws.FILTER(Table3[[#All],[Name]],(Table3[[#All],[Polygon]]=$A553)*(Table3[[#All],[Period]]=AD$1)*((Table3[[#All],[Variables ]]=$AF$3)+(Table3[[#All],[Variables ]]=$AF$2)+(Table3[[#All],[Variables ]]=$AF$4)),0)</f>
        <v>0</v>
      </c>
    </row>
    <row r="554" spans="1:30" x14ac:dyDescent="0.35">
      <c r="A554" s="5">
        <v>53</v>
      </c>
      <c r="B554" s="6" t="s">
        <v>1580</v>
      </c>
      <c r="C554" s="8">
        <v>66.246111110000001</v>
      </c>
      <c r="D554" s="6" t="s">
        <v>1466</v>
      </c>
      <c r="E554" s="6">
        <v>0</v>
      </c>
      <c r="F554" s="6">
        <v>4</v>
      </c>
      <c r="G554" s="6">
        <v>5</v>
      </c>
      <c r="H554" s="6"/>
      <c r="I554" s="6">
        <v>0</v>
      </c>
      <c r="J554" s="6">
        <v>0</v>
      </c>
      <c r="K554" s="6" t="s">
        <v>1362</v>
      </c>
      <c r="L554" s="6">
        <v>2</v>
      </c>
      <c r="M554" s="6">
        <v>2</v>
      </c>
      <c r="N554" s="6">
        <v>10.0095142</v>
      </c>
      <c r="O554" s="9">
        <v>2.8279999999999998</v>
      </c>
      <c r="P554" cm="1">
        <f t="array" ref="P554">_xlfn._xlws.FILTER(Table3[[#All],[Name]],(Table3[[#All],[Polygon]]=$A554)*(Table3[[#All],[Period]]=P$1)*((Table3[[#All],[Variables ]]=$AF$3)+(Table3[[#All],[Variables ]]=$AF$2)+(Table3[[#All],[Variables ]]=$AF$4)),0)</f>
        <v>0</v>
      </c>
      <c r="Q554" t="str" cm="1">
        <f t="array" ref="Q554">_xlfn._xlws.FILTER(Table3[[#All],[Name]],(Table3[[#All],[Polygon]]=$A554)*(Table3[[#All],[Period]]=Q$1)*((Table3[[#All],[Variables ]]=$AF$3)+(Table3[[#All],[Variables ]]=$AF$2)+(Table3[[#All],[Variables ]]=$AF$4)),0)</f>
        <v>AH</v>
      </c>
      <c r="R554" cm="1">
        <f t="array" ref="R554">_xlfn._xlws.FILTER(Table3[[#All],[Name]],(Table3[[#All],[Polygon]]=$A554)*(Table3[[#All],[Period]]=R$1)*((Table3[[#All],[Variables ]]=$AF$3)+(Table3[[#All],[Variables ]]=$AF$2)+(Table3[[#All],[Variables ]]=$AF$4)),0)</f>
        <v>0</v>
      </c>
      <c r="S554" cm="1">
        <f t="array" ref="S554">_xlfn._xlws.FILTER(Table3[[#All],[Name]],(Table3[[#All],[Polygon]]=$A554)*(Table3[[#All],[Period]]=S$1)*((Table3[[#All],[Variables ]]=$AF$3)+(Table3[[#All],[Variables ]]=$AF$2)+(Table3[[#All],[Variables ]]=$AF$4)),0)</f>
        <v>0</v>
      </c>
      <c r="T554" cm="1">
        <f t="array" ref="T554">_xlfn._xlws.FILTER(Table3[[#All],[Name]],(Table3[[#All],[Polygon]]=$A554)*(Table3[[#All],[Period]]=T$1)*((Table3[[#All],[Variables ]]=$AF$3)+(Table3[[#All],[Variables ]]=$AF$2)+(Table3[[#All],[Variables ]]=$AF$4)),0)</f>
        <v>0</v>
      </c>
      <c r="U554" cm="1">
        <f t="array" ref="U554">_xlfn._xlws.FILTER(Table3[[#All],[Name]],(Table3[[#All],[Polygon]]=$A554)*(Table3[[#All],[Period]]=U$1)*((Table3[[#All],[Variables ]]=$AF$3)+(Table3[[#All],[Variables ]]=$AF$2)+(Table3[[#All],[Variables ]]=$AF$4)),0)</f>
        <v>0</v>
      </c>
      <c r="V554" cm="1">
        <f t="array" ref="V554">_xlfn._xlws.FILTER(Table3[[#All],[Name]],(Table3[[#All],[Polygon]]=$A554)*(Table3[[#All],[Period]]=V$1)*((Table3[[#All],[Variables ]]=$AF$3)+(Table3[[#All],[Variables ]]=$AF$2)+(Table3[[#All],[Variables ]]=$AF$4)),0)</f>
        <v>0</v>
      </c>
      <c r="W554" cm="1">
        <f t="array" ref="W554">_xlfn._xlws.FILTER(Table3[[#All],[Name]],(Table3[[#All],[Polygon]]=$A554)*(Table3[[#All],[Period]]=W$1)*((Table3[[#All],[Variables ]]=$AF$3)+(Table3[[#All],[Variables ]]=$AF$2)+(Table3[[#All],[Variables ]]=$AF$4)),0)</f>
        <v>0</v>
      </c>
      <c r="X554" cm="1">
        <f t="array" ref="X554">_xlfn._xlws.FILTER(Table3[[#All],[Name]],(Table3[[#All],[Polygon]]=$A554)*(Table3[[#All],[Period]]=X$1)*((Table3[[#All],[Variables ]]=$AF$3)+(Table3[[#All],[Variables ]]=$AF$2)+(Table3[[#All],[Variables ]]=$AF$4)),0)</f>
        <v>0</v>
      </c>
      <c r="Y554" cm="1">
        <f t="array" ref="Y554">_xlfn._xlws.FILTER(Table3[[#All],[Name]],(Table3[[#All],[Polygon]]=$A554)*(Table3[[#All],[Period]]=Y$1)*((Table3[[#All],[Variables ]]=$AF$3)+(Table3[[#All],[Variables ]]=$AF$2)+(Table3[[#All],[Variables ]]=$AF$4)),0)</f>
        <v>0</v>
      </c>
      <c r="Z554" cm="1">
        <f t="array" ref="Z554">_xlfn._xlws.FILTER(Table3[[#All],[Name]],(Table3[[#All],[Polygon]]=$A554)*(Table3[[#All],[Period]]=Z$1)*((Table3[[#All],[Variables ]]=$AF$3)+(Table3[[#All],[Variables ]]=$AF$2)+(Table3[[#All],[Variables ]]=$AF$4)),0)</f>
        <v>0</v>
      </c>
      <c r="AA554" cm="1">
        <f t="array" ref="AA554">_xlfn._xlws.FILTER(Table3[[#All],[Name]],(Table3[[#All],[Polygon]]=$A554)*(Table3[[#All],[Period]]=AA$1)*((Table3[[#All],[Variables ]]=$AF$3)+(Table3[[#All],[Variables ]]=$AF$2)+(Table3[[#All],[Variables ]]=$AF$4)),0)</f>
        <v>0</v>
      </c>
      <c r="AB554" cm="1">
        <f t="array" ref="AB554">_xlfn._xlws.FILTER(Table3[[#All],[Name]],(Table3[[#All],[Polygon]]=$A554)*(Table3[[#All],[Period]]=AB$1)*((Table3[[#All],[Variables ]]=$AF$3)+(Table3[[#All],[Variables ]]=$AF$2)+(Table3[[#All],[Variables ]]=$AF$4)),0)</f>
        <v>0</v>
      </c>
      <c r="AC554" cm="1">
        <f t="array" ref="AC554">_xlfn._xlws.FILTER(Table3[[#All],[Name]],(Table3[[#All],[Polygon]]=$A554)*(Table3[[#All],[Period]]=AC$1)*((Table3[[#All],[Variables ]]=$AF$3)+(Table3[[#All],[Variables ]]=$AF$2)+(Table3[[#All],[Variables ]]=$AF$4)),0)</f>
        <v>0</v>
      </c>
      <c r="AD554" cm="1">
        <f t="array" ref="AD554">_xlfn._xlws.FILTER(Table3[[#All],[Name]],(Table3[[#All],[Polygon]]=$A554)*(Table3[[#All],[Period]]=AD$1)*((Table3[[#All],[Variables ]]=$AF$3)+(Table3[[#All],[Variables ]]=$AF$2)+(Table3[[#All],[Variables ]]=$AF$4)),0)</f>
        <v>0</v>
      </c>
    </row>
    <row r="555" spans="1:30" x14ac:dyDescent="0.35">
      <c r="A555" s="3">
        <v>53</v>
      </c>
      <c r="B555" s="4" t="s">
        <v>1580</v>
      </c>
      <c r="C555" s="10">
        <v>66.246111110000001</v>
      </c>
      <c r="D555" s="4" t="s">
        <v>1466</v>
      </c>
      <c r="E555" s="4">
        <v>0</v>
      </c>
      <c r="F555" s="4">
        <v>4</v>
      </c>
      <c r="G555" s="4">
        <v>5</v>
      </c>
      <c r="H555" s="4"/>
      <c r="I555" s="4">
        <v>0</v>
      </c>
      <c r="J555" s="4">
        <v>0</v>
      </c>
      <c r="K555" s="4" t="s">
        <v>1362</v>
      </c>
      <c r="L555" s="4">
        <v>770</v>
      </c>
      <c r="M555" s="4">
        <v>770</v>
      </c>
      <c r="N555" s="4">
        <v>48.209431600000002</v>
      </c>
      <c r="O555" s="11">
        <v>9.4540000000000006</v>
      </c>
      <c r="P555" cm="1">
        <f t="array" ref="P555">_xlfn._xlws.FILTER(Table3[[#All],[Name]],(Table3[[#All],[Polygon]]=$A555)*(Table3[[#All],[Period]]=P$1)*((Table3[[#All],[Variables ]]=$AF$3)+(Table3[[#All],[Variables ]]=$AF$2)+(Table3[[#All],[Variables ]]=$AF$4)),0)</f>
        <v>0</v>
      </c>
      <c r="Q555" t="str" cm="1">
        <f t="array" ref="Q555">_xlfn._xlws.FILTER(Table3[[#All],[Name]],(Table3[[#All],[Polygon]]=$A555)*(Table3[[#All],[Period]]=Q$1)*((Table3[[#All],[Variables ]]=$AF$3)+(Table3[[#All],[Variables ]]=$AF$2)+(Table3[[#All],[Variables ]]=$AF$4)),0)</f>
        <v>AH</v>
      </c>
      <c r="R555" cm="1">
        <f t="array" ref="R555">_xlfn._xlws.FILTER(Table3[[#All],[Name]],(Table3[[#All],[Polygon]]=$A555)*(Table3[[#All],[Period]]=R$1)*((Table3[[#All],[Variables ]]=$AF$3)+(Table3[[#All],[Variables ]]=$AF$2)+(Table3[[#All],[Variables ]]=$AF$4)),0)</f>
        <v>0</v>
      </c>
      <c r="S555" cm="1">
        <f t="array" ref="S555">_xlfn._xlws.FILTER(Table3[[#All],[Name]],(Table3[[#All],[Polygon]]=$A555)*(Table3[[#All],[Period]]=S$1)*((Table3[[#All],[Variables ]]=$AF$3)+(Table3[[#All],[Variables ]]=$AF$2)+(Table3[[#All],[Variables ]]=$AF$4)),0)</f>
        <v>0</v>
      </c>
      <c r="T555" cm="1">
        <f t="array" ref="T555">_xlfn._xlws.FILTER(Table3[[#All],[Name]],(Table3[[#All],[Polygon]]=$A555)*(Table3[[#All],[Period]]=T$1)*((Table3[[#All],[Variables ]]=$AF$3)+(Table3[[#All],[Variables ]]=$AF$2)+(Table3[[#All],[Variables ]]=$AF$4)),0)</f>
        <v>0</v>
      </c>
      <c r="U555" cm="1">
        <f t="array" ref="U555">_xlfn._xlws.FILTER(Table3[[#All],[Name]],(Table3[[#All],[Polygon]]=$A555)*(Table3[[#All],[Period]]=U$1)*((Table3[[#All],[Variables ]]=$AF$3)+(Table3[[#All],[Variables ]]=$AF$2)+(Table3[[#All],[Variables ]]=$AF$4)),0)</f>
        <v>0</v>
      </c>
      <c r="V555" cm="1">
        <f t="array" ref="V555">_xlfn._xlws.FILTER(Table3[[#All],[Name]],(Table3[[#All],[Polygon]]=$A555)*(Table3[[#All],[Period]]=V$1)*((Table3[[#All],[Variables ]]=$AF$3)+(Table3[[#All],[Variables ]]=$AF$2)+(Table3[[#All],[Variables ]]=$AF$4)),0)</f>
        <v>0</v>
      </c>
      <c r="W555" cm="1">
        <f t="array" ref="W555">_xlfn._xlws.FILTER(Table3[[#All],[Name]],(Table3[[#All],[Polygon]]=$A555)*(Table3[[#All],[Period]]=W$1)*((Table3[[#All],[Variables ]]=$AF$3)+(Table3[[#All],[Variables ]]=$AF$2)+(Table3[[#All],[Variables ]]=$AF$4)),0)</f>
        <v>0</v>
      </c>
      <c r="X555" cm="1">
        <f t="array" ref="X555">_xlfn._xlws.FILTER(Table3[[#All],[Name]],(Table3[[#All],[Polygon]]=$A555)*(Table3[[#All],[Period]]=X$1)*((Table3[[#All],[Variables ]]=$AF$3)+(Table3[[#All],[Variables ]]=$AF$2)+(Table3[[#All],[Variables ]]=$AF$4)),0)</f>
        <v>0</v>
      </c>
      <c r="Y555" cm="1">
        <f t="array" ref="Y555">_xlfn._xlws.FILTER(Table3[[#All],[Name]],(Table3[[#All],[Polygon]]=$A555)*(Table3[[#All],[Period]]=Y$1)*((Table3[[#All],[Variables ]]=$AF$3)+(Table3[[#All],[Variables ]]=$AF$2)+(Table3[[#All],[Variables ]]=$AF$4)),0)</f>
        <v>0</v>
      </c>
      <c r="Z555" cm="1">
        <f t="array" ref="Z555">_xlfn._xlws.FILTER(Table3[[#All],[Name]],(Table3[[#All],[Polygon]]=$A555)*(Table3[[#All],[Period]]=Z$1)*((Table3[[#All],[Variables ]]=$AF$3)+(Table3[[#All],[Variables ]]=$AF$2)+(Table3[[#All],[Variables ]]=$AF$4)),0)</f>
        <v>0</v>
      </c>
      <c r="AA555" cm="1">
        <f t="array" ref="AA555">_xlfn._xlws.FILTER(Table3[[#All],[Name]],(Table3[[#All],[Polygon]]=$A555)*(Table3[[#All],[Period]]=AA$1)*((Table3[[#All],[Variables ]]=$AF$3)+(Table3[[#All],[Variables ]]=$AF$2)+(Table3[[#All],[Variables ]]=$AF$4)),0)</f>
        <v>0</v>
      </c>
      <c r="AB555" cm="1">
        <f t="array" ref="AB555">_xlfn._xlws.FILTER(Table3[[#All],[Name]],(Table3[[#All],[Polygon]]=$A555)*(Table3[[#All],[Period]]=AB$1)*((Table3[[#All],[Variables ]]=$AF$3)+(Table3[[#All],[Variables ]]=$AF$2)+(Table3[[#All],[Variables ]]=$AF$4)),0)</f>
        <v>0</v>
      </c>
      <c r="AC555" cm="1">
        <f t="array" ref="AC555">_xlfn._xlws.FILTER(Table3[[#All],[Name]],(Table3[[#All],[Polygon]]=$A555)*(Table3[[#All],[Period]]=AC$1)*((Table3[[#All],[Variables ]]=$AF$3)+(Table3[[#All],[Variables ]]=$AF$2)+(Table3[[#All],[Variables ]]=$AF$4)),0)</f>
        <v>0</v>
      </c>
      <c r="AD555" cm="1">
        <f t="array" ref="AD555">_xlfn._xlws.FILTER(Table3[[#All],[Name]],(Table3[[#All],[Polygon]]=$A555)*(Table3[[#All],[Period]]=AD$1)*((Table3[[#All],[Variables ]]=$AF$3)+(Table3[[#All],[Variables ]]=$AF$2)+(Table3[[#All],[Variables ]]=$AF$4)),0)</f>
        <v>0</v>
      </c>
    </row>
    <row r="556" spans="1:30" x14ac:dyDescent="0.35">
      <c r="A556" s="5">
        <v>53</v>
      </c>
      <c r="B556" s="6" t="s">
        <v>1580</v>
      </c>
      <c r="C556" s="8">
        <v>66.246111110000001</v>
      </c>
      <c r="D556" s="6" t="s">
        <v>1466</v>
      </c>
      <c r="E556" s="6">
        <v>0</v>
      </c>
      <c r="F556" s="6">
        <v>4</v>
      </c>
      <c r="G556" s="6">
        <v>5</v>
      </c>
      <c r="H556" s="6"/>
      <c r="I556" s="6">
        <v>0</v>
      </c>
      <c r="J556" s="6">
        <v>0</v>
      </c>
      <c r="K556" s="6" t="s">
        <v>1362</v>
      </c>
      <c r="L556" s="6">
        <v>776</v>
      </c>
      <c r="M556" s="6">
        <v>776</v>
      </c>
      <c r="N556" s="6">
        <v>48.388616759999998</v>
      </c>
      <c r="O556" s="9">
        <v>9.4540000000000006</v>
      </c>
      <c r="P556" cm="1">
        <f t="array" ref="P556">_xlfn._xlws.FILTER(Table3[[#All],[Name]],(Table3[[#All],[Polygon]]=$A556)*(Table3[[#All],[Period]]=P$1)*((Table3[[#All],[Variables ]]=$AF$3)+(Table3[[#All],[Variables ]]=$AF$2)+(Table3[[#All],[Variables ]]=$AF$4)),0)</f>
        <v>0</v>
      </c>
      <c r="Q556" t="str" cm="1">
        <f t="array" ref="Q556">_xlfn._xlws.FILTER(Table3[[#All],[Name]],(Table3[[#All],[Polygon]]=$A556)*(Table3[[#All],[Period]]=Q$1)*((Table3[[#All],[Variables ]]=$AF$3)+(Table3[[#All],[Variables ]]=$AF$2)+(Table3[[#All],[Variables ]]=$AF$4)),0)</f>
        <v>AH</v>
      </c>
      <c r="R556" cm="1">
        <f t="array" ref="R556">_xlfn._xlws.FILTER(Table3[[#All],[Name]],(Table3[[#All],[Polygon]]=$A556)*(Table3[[#All],[Period]]=R$1)*((Table3[[#All],[Variables ]]=$AF$3)+(Table3[[#All],[Variables ]]=$AF$2)+(Table3[[#All],[Variables ]]=$AF$4)),0)</f>
        <v>0</v>
      </c>
      <c r="S556" cm="1">
        <f t="array" ref="S556">_xlfn._xlws.FILTER(Table3[[#All],[Name]],(Table3[[#All],[Polygon]]=$A556)*(Table3[[#All],[Period]]=S$1)*((Table3[[#All],[Variables ]]=$AF$3)+(Table3[[#All],[Variables ]]=$AF$2)+(Table3[[#All],[Variables ]]=$AF$4)),0)</f>
        <v>0</v>
      </c>
      <c r="T556" cm="1">
        <f t="array" ref="T556">_xlfn._xlws.FILTER(Table3[[#All],[Name]],(Table3[[#All],[Polygon]]=$A556)*(Table3[[#All],[Period]]=T$1)*((Table3[[#All],[Variables ]]=$AF$3)+(Table3[[#All],[Variables ]]=$AF$2)+(Table3[[#All],[Variables ]]=$AF$4)),0)</f>
        <v>0</v>
      </c>
      <c r="U556" cm="1">
        <f t="array" ref="U556">_xlfn._xlws.FILTER(Table3[[#All],[Name]],(Table3[[#All],[Polygon]]=$A556)*(Table3[[#All],[Period]]=U$1)*((Table3[[#All],[Variables ]]=$AF$3)+(Table3[[#All],[Variables ]]=$AF$2)+(Table3[[#All],[Variables ]]=$AF$4)),0)</f>
        <v>0</v>
      </c>
      <c r="V556" cm="1">
        <f t="array" ref="V556">_xlfn._xlws.FILTER(Table3[[#All],[Name]],(Table3[[#All],[Polygon]]=$A556)*(Table3[[#All],[Period]]=V$1)*((Table3[[#All],[Variables ]]=$AF$3)+(Table3[[#All],[Variables ]]=$AF$2)+(Table3[[#All],[Variables ]]=$AF$4)),0)</f>
        <v>0</v>
      </c>
      <c r="W556" cm="1">
        <f t="array" ref="W556">_xlfn._xlws.FILTER(Table3[[#All],[Name]],(Table3[[#All],[Polygon]]=$A556)*(Table3[[#All],[Period]]=W$1)*((Table3[[#All],[Variables ]]=$AF$3)+(Table3[[#All],[Variables ]]=$AF$2)+(Table3[[#All],[Variables ]]=$AF$4)),0)</f>
        <v>0</v>
      </c>
      <c r="X556" cm="1">
        <f t="array" ref="X556">_xlfn._xlws.FILTER(Table3[[#All],[Name]],(Table3[[#All],[Polygon]]=$A556)*(Table3[[#All],[Period]]=X$1)*((Table3[[#All],[Variables ]]=$AF$3)+(Table3[[#All],[Variables ]]=$AF$2)+(Table3[[#All],[Variables ]]=$AF$4)),0)</f>
        <v>0</v>
      </c>
      <c r="Y556" cm="1">
        <f t="array" ref="Y556">_xlfn._xlws.FILTER(Table3[[#All],[Name]],(Table3[[#All],[Polygon]]=$A556)*(Table3[[#All],[Period]]=Y$1)*((Table3[[#All],[Variables ]]=$AF$3)+(Table3[[#All],[Variables ]]=$AF$2)+(Table3[[#All],[Variables ]]=$AF$4)),0)</f>
        <v>0</v>
      </c>
      <c r="Z556" cm="1">
        <f t="array" ref="Z556">_xlfn._xlws.FILTER(Table3[[#All],[Name]],(Table3[[#All],[Polygon]]=$A556)*(Table3[[#All],[Period]]=Z$1)*((Table3[[#All],[Variables ]]=$AF$3)+(Table3[[#All],[Variables ]]=$AF$2)+(Table3[[#All],[Variables ]]=$AF$4)),0)</f>
        <v>0</v>
      </c>
      <c r="AA556" cm="1">
        <f t="array" ref="AA556">_xlfn._xlws.FILTER(Table3[[#All],[Name]],(Table3[[#All],[Polygon]]=$A556)*(Table3[[#All],[Period]]=AA$1)*((Table3[[#All],[Variables ]]=$AF$3)+(Table3[[#All],[Variables ]]=$AF$2)+(Table3[[#All],[Variables ]]=$AF$4)),0)</f>
        <v>0</v>
      </c>
      <c r="AB556" cm="1">
        <f t="array" ref="AB556">_xlfn._xlws.FILTER(Table3[[#All],[Name]],(Table3[[#All],[Polygon]]=$A556)*(Table3[[#All],[Period]]=AB$1)*((Table3[[#All],[Variables ]]=$AF$3)+(Table3[[#All],[Variables ]]=$AF$2)+(Table3[[#All],[Variables ]]=$AF$4)),0)</f>
        <v>0</v>
      </c>
      <c r="AC556" cm="1">
        <f t="array" ref="AC556">_xlfn._xlws.FILTER(Table3[[#All],[Name]],(Table3[[#All],[Polygon]]=$A556)*(Table3[[#All],[Period]]=AC$1)*((Table3[[#All],[Variables ]]=$AF$3)+(Table3[[#All],[Variables ]]=$AF$2)+(Table3[[#All],[Variables ]]=$AF$4)),0)</f>
        <v>0</v>
      </c>
      <c r="AD556" cm="1">
        <f t="array" ref="AD556">_xlfn._xlws.FILTER(Table3[[#All],[Name]],(Table3[[#All],[Polygon]]=$A556)*(Table3[[#All],[Period]]=AD$1)*((Table3[[#All],[Variables ]]=$AF$3)+(Table3[[#All],[Variables ]]=$AF$2)+(Table3[[#All],[Variables ]]=$AF$4)),0)</f>
        <v>0</v>
      </c>
    </row>
    <row r="557" spans="1:30" x14ac:dyDescent="0.35">
      <c r="A557" s="3">
        <v>54</v>
      </c>
      <c r="B557" s="4" t="s">
        <v>1544</v>
      </c>
      <c r="C557" s="10">
        <v>14.01216649</v>
      </c>
      <c r="D557" s="4" t="s">
        <v>1361</v>
      </c>
      <c r="E557" s="4">
        <v>0</v>
      </c>
      <c r="F557" s="4">
        <v>4</v>
      </c>
      <c r="G557" s="4">
        <v>5</v>
      </c>
      <c r="H557" s="4"/>
      <c r="I557" s="4">
        <v>0</v>
      </c>
      <c r="J557" s="4">
        <v>0</v>
      </c>
      <c r="K557" s="4" t="s">
        <v>1362</v>
      </c>
      <c r="L557" s="4">
        <v>17</v>
      </c>
      <c r="M557" s="4">
        <v>0</v>
      </c>
      <c r="N557" s="4"/>
      <c r="O557" s="11">
        <v>10.795999999999999</v>
      </c>
      <c r="P557" cm="1">
        <f t="array" ref="P557">_xlfn._xlws.FILTER(Table3[[#All],[Name]],(Table3[[#All],[Polygon]]=$A557)*(Table3[[#All],[Period]]=P$1)*((Table3[[#All],[Variables ]]=$AF$3)+(Table3[[#All],[Variables ]]=$AF$2)+(Table3[[#All],[Variables ]]=$AF$4)),0)</f>
        <v>0</v>
      </c>
      <c r="Q557" t="e" cm="1" vm="2">
        <f t="array" aca="1" ref="Q557" ca="1">_xlfn._xlws.FILTER(Table3[[#All],[Name]],(Table3[[#All],[Polygon]]=$A557)*(Table3[[#All],[Period]]=Q$1)*((Table3[[#All],[Variables ]]=$AF$3)+(Table3[[#All],[Variables ]]=$AF$2)+(Table3[[#All],[Variables ]]=$AF$4)),0)</f>
        <v>#VALUE!</v>
      </c>
      <c r="R557" t="str" cm="1">
        <f t="array" ref="R557">_xlfn._xlws.FILTER(Table3[[#All],[Name]],(Table3[[#All],[Polygon]]=$A557)*(Table3[[#All],[Period]]=R$1)*((Table3[[#All],[Variables ]]=$AF$3)+(Table3[[#All],[Variables ]]=$AF$2)+(Table3[[#All],[Variables ]]=$AF$4)),0)</f>
        <v>AH</v>
      </c>
      <c r="S557" t="str" cm="1">
        <f t="array" ref="S557">_xlfn._xlws.FILTER(Table3[[#All],[Name]],(Table3[[#All],[Polygon]]=$A557)*(Table3[[#All],[Period]]=S$1)*((Table3[[#All],[Variables ]]=$AF$3)+(Table3[[#All],[Variables ]]=$AF$2)+(Table3[[#All],[Variables ]]=$AF$4)),0)</f>
        <v>AH</v>
      </c>
      <c r="T557" cm="1">
        <f t="array" ref="T557">_xlfn._xlws.FILTER(Table3[[#All],[Name]],(Table3[[#All],[Polygon]]=$A557)*(Table3[[#All],[Period]]=T$1)*((Table3[[#All],[Variables ]]=$AF$3)+(Table3[[#All],[Variables ]]=$AF$2)+(Table3[[#All],[Variables ]]=$AF$4)),0)</f>
        <v>0</v>
      </c>
      <c r="U557" cm="1">
        <f t="array" ref="U557">_xlfn._xlws.FILTER(Table3[[#All],[Name]],(Table3[[#All],[Polygon]]=$A557)*(Table3[[#All],[Period]]=U$1)*((Table3[[#All],[Variables ]]=$AF$3)+(Table3[[#All],[Variables ]]=$AF$2)+(Table3[[#All],[Variables ]]=$AF$4)),0)</f>
        <v>0</v>
      </c>
      <c r="V557" cm="1">
        <f t="array" ref="V557">_xlfn._xlws.FILTER(Table3[[#All],[Name]],(Table3[[#All],[Polygon]]=$A557)*(Table3[[#All],[Period]]=V$1)*((Table3[[#All],[Variables ]]=$AF$3)+(Table3[[#All],[Variables ]]=$AF$2)+(Table3[[#All],[Variables ]]=$AF$4)),0)</f>
        <v>0</v>
      </c>
      <c r="W557" t="str" cm="1">
        <f t="array" ref="W557">_xlfn._xlws.FILTER(Table3[[#All],[Name]],(Table3[[#All],[Polygon]]=$A557)*(Table3[[#All],[Period]]=W$1)*((Table3[[#All],[Variables ]]=$AF$3)+(Table3[[#All],[Variables ]]=$AF$2)+(Table3[[#All],[Variables ]]=$AF$4)),0)</f>
        <v>PCT</v>
      </c>
      <c r="X557" t="str" cm="1">
        <f t="array" ref="X557">_xlfn._xlws.FILTER(Table3[[#All],[Name]],(Table3[[#All],[Polygon]]=$A557)*(Table3[[#All],[Period]]=X$1)*((Table3[[#All],[Variables ]]=$AF$3)+(Table3[[#All],[Variables ]]=$AF$2)+(Table3[[#All],[Variables ]]=$AF$4)),0)</f>
        <v>AH</v>
      </c>
      <c r="Y557" t="str" cm="1">
        <f t="array" ref="Y557">_xlfn._xlws.FILTER(Table3[[#All],[Name]],(Table3[[#All],[Polygon]]=$A557)*(Table3[[#All],[Period]]=Y$1)*((Table3[[#All],[Variables ]]=$AF$3)+(Table3[[#All],[Variables ]]=$AF$2)+(Table3[[#All],[Variables ]]=$AF$4)),0)</f>
        <v>AH</v>
      </c>
      <c r="Z557" cm="1">
        <f t="array" ref="Z557">_xlfn._xlws.FILTER(Table3[[#All],[Name]],(Table3[[#All],[Polygon]]=$A557)*(Table3[[#All],[Period]]=Z$1)*((Table3[[#All],[Variables ]]=$AF$3)+(Table3[[#All],[Variables ]]=$AF$2)+(Table3[[#All],[Variables ]]=$AF$4)),0)</f>
        <v>0</v>
      </c>
      <c r="AA557" cm="1">
        <f t="array" ref="AA557">_xlfn._xlws.FILTER(Table3[[#All],[Name]],(Table3[[#All],[Polygon]]=$A557)*(Table3[[#All],[Period]]=AA$1)*((Table3[[#All],[Variables ]]=$AF$3)+(Table3[[#All],[Variables ]]=$AF$2)+(Table3[[#All],[Variables ]]=$AF$4)),0)</f>
        <v>0</v>
      </c>
      <c r="AB557" cm="1">
        <f t="array" ref="AB557">_xlfn._xlws.FILTER(Table3[[#All],[Name]],(Table3[[#All],[Polygon]]=$A557)*(Table3[[#All],[Period]]=AB$1)*((Table3[[#All],[Variables ]]=$AF$3)+(Table3[[#All],[Variables ]]=$AF$2)+(Table3[[#All],[Variables ]]=$AF$4)),0)</f>
        <v>0</v>
      </c>
      <c r="AC557" cm="1">
        <f t="array" ref="AC557">_xlfn._xlws.FILTER(Table3[[#All],[Name]],(Table3[[#All],[Polygon]]=$A557)*(Table3[[#All],[Period]]=AC$1)*((Table3[[#All],[Variables ]]=$AF$3)+(Table3[[#All],[Variables ]]=$AF$2)+(Table3[[#All],[Variables ]]=$AF$4)),0)</f>
        <v>0</v>
      </c>
      <c r="AD557" cm="1">
        <f t="array" ref="AD557">_xlfn._xlws.FILTER(Table3[[#All],[Name]],(Table3[[#All],[Polygon]]=$A557)*(Table3[[#All],[Period]]=AD$1)*((Table3[[#All],[Variables ]]=$AF$3)+(Table3[[#All],[Variables ]]=$AF$2)+(Table3[[#All],[Variables ]]=$AF$4)),0)</f>
        <v>0</v>
      </c>
    </row>
    <row r="558" spans="1:30" x14ac:dyDescent="0.35">
      <c r="A558" s="5">
        <v>54</v>
      </c>
      <c r="B558" s="6" t="s">
        <v>1544</v>
      </c>
      <c r="C558" s="8">
        <v>14.01216649</v>
      </c>
      <c r="D558" s="6" t="s">
        <v>1361</v>
      </c>
      <c r="E558" s="6">
        <v>0</v>
      </c>
      <c r="F558" s="6">
        <v>4</v>
      </c>
      <c r="G558" s="6">
        <v>5</v>
      </c>
      <c r="H558" s="6"/>
      <c r="I558" s="6">
        <v>0</v>
      </c>
      <c r="J558" s="6">
        <v>0</v>
      </c>
      <c r="K558" s="6" t="s">
        <v>1362</v>
      </c>
      <c r="L558" s="6">
        <v>18</v>
      </c>
      <c r="M558" s="6">
        <v>0</v>
      </c>
      <c r="N558" s="6"/>
      <c r="O558" s="9">
        <v>10.795999999999999</v>
      </c>
      <c r="P558" cm="1">
        <f t="array" ref="P558">_xlfn._xlws.FILTER(Table3[[#All],[Name]],(Table3[[#All],[Polygon]]=$A558)*(Table3[[#All],[Period]]=P$1)*((Table3[[#All],[Variables ]]=$AF$3)+(Table3[[#All],[Variables ]]=$AF$2)+(Table3[[#All],[Variables ]]=$AF$4)),0)</f>
        <v>0</v>
      </c>
      <c r="Q558" t="e" cm="1" vm="2">
        <f t="array" aca="1" ref="Q558" ca="1">_xlfn._xlws.FILTER(Table3[[#All],[Name]],(Table3[[#All],[Polygon]]=$A558)*(Table3[[#All],[Period]]=Q$1)*((Table3[[#All],[Variables ]]=$AF$3)+(Table3[[#All],[Variables ]]=$AF$2)+(Table3[[#All],[Variables ]]=$AF$4)),0)</f>
        <v>#VALUE!</v>
      </c>
      <c r="R558" t="str" cm="1">
        <f t="array" ref="R558">_xlfn._xlws.FILTER(Table3[[#All],[Name]],(Table3[[#All],[Polygon]]=$A558)*(Table3[[#All],[Period]]=R$1)*((Table3[[#All],[Variables ]]=$AF$3)+(Table3[[#All],[Variables ]]=$AF$2)+(Table3[[#All],[Variables ]]=$AF$4)),0)</f>
        <v>AH</v>
      </c>
      <c r="S558" t="str" cm="1">
        <f t="array" ref="S558">_xlfn._xlws.FILTER(Table3[[#All],[Name]],(Table3[[#All],[Polygon]]=$A558)*(Table3[[#All],[Period]]=S$1)*((Table3[[#All],[Variables ]]=$AF$3)+(Table3[[#All],[Variables ]]=$AF$2)+(Table3[[#All],[Variables ]]=$AF$4)),0)</f>
        <v>AH</v>
      </c>
      <c r="T558" cm="1">
        <f t="array" ref="T558">_xlfn._xlws.FILTER(Table3[[#All],[Name]],(Table3[[#All],[Polygon]]=$A558)*(Table3[[#All],[Period]]=T$1)*((Table3[[#All],[Variables ]]=$AF$3)+(Table3[[#All],[Variables ]]=$AF$2)+(Table3[[#All],[Variables ]]=$AF$4)),0)</f>
        <v>0</v>
      </c>
      <c r="U558" cm="1">
        <f t="array" ref="U558">_xlfn._xlws.FILTER(Table3[[#All],[Name]],(Table3[[#All],[Polygon]]=$A558)*(Table3[[#All],[Period]]=U$1)*((Table3[[#All],[Variables ]]=$AF$3)+(Table3[[#All],[Variables ]]=$AF$2)+(Table3[[#All],[Variables ]]=$AF$4)),0)</f>
        <v>0</v>
      </c>
      <c r="V558" cm="1">
        <f t="array" ref="V558">_xlfn._xlws.FILTER(Table3[[#All],[Name]],(Table3[[#All],[Polygon]]=$A558)*(Table3[[#All],[Period]]=V$1)*((Table3[[#All],[Variables ]]=$AF$3)+(Table3[[#All],[Variables ]]=$AF$2)+(Table3[[#All],[Variables ]]=$AF$4)),0)</f>
        <v>0</v>
      </c>
      <c r="W558" t="str" cm="1">
        <f t="array" ref="W558">_xlfn._xlws.FILTER(Table3[[#All],[Name]],(Table3[[#All],[Polygon]]=$A558)*(Table3[[#All],[Period]]=W$1)*((Table3[[#All],[Variables ]]=$AF$3)+(Table3[[#All],[Variables ]]=$AF$2)+(Table3[[#All],[Variables ]]=$AF$4)),0)</f>
        <v>PCT</v>
      </c>
      <c r="X558" t="str" cm="1">
        <f t="array" ref="X558">_xlfn._xlws.FILTER(Table3[[#All],[Name]],(Table3[[#All],[Polygon]]=$A558)*(Table3[[#All],[Period]]=X$1)*((Table3[[#All],[Variables ]]=$AF$3)+(Table3[[#All],[Variables ]]=$AF$2)+(Table3[[#All],[Variables ]]=$AF$4)),0)</f>
        <v>AH</v>
      </c>
      <c r="Y558" t="str" cm="1">
        <f t="array" ref="Y558">_xlfn._xlws.FILTER(Table3[[#All],[Name]],(Table3[[#All],[Polygon]]=$A558)*(Table3[[#All],[Period]]=Y$1)*((Table3[[#All],[Variables ]]=$AF$3)+(Table3[[#All],[Variables ]]=$AF$2)+(Table3[[#All],[Variables ]]=$AF$4)),0)</f>
        <v>AH</v>
      </c>
      <c r="Z558" cm="1">
        <f t="array" ref="Z558">_xlfn._xlws.FILTER(Table3[[#All],[Name]],(Table3[[#All],[Polygon]]=$A558)*(Table3[[#All],[Period]]=Z$1)*((Table3[[#All],[Variables ]]=$AF$3)+(Table3[[#All],[Variables ]]=$AF$2)+(Table3[[#All],[Variables ]]=$AF$4)),0)</f>
        <v>0</v>
      </c>
      <c r="AA558" cm="1">
        <f t="array" ref="AA558">_xlfn._xlws.FILTER(Table3[[#All],[Name]],(Table3[[#All],[Polygon]]=$A558)*(Table3[[#All],[Period]]=AA$1)*((Table3[[#All],[Variables ]]=$AF$3)+(Table3[[#All],[Variables ]]=$AF$2)+(Table3[[#All],[Variables ]]=$AF$4)),0)</f>
        <v>0</v>
      </c>
      <c r="AB558" cm="1">
        <f t="array" ref="AB558">_xlfn._xlws.FILTER(Table3[[#All],[Name]],(Table3[[#All],[Polygon]]=$A558)*(Table3[[#All],[Period]]=AB$1)*((Table3[[#All],[Variables ]]=$AF$3)+(Table3[[#All],[Variables ]]=$AF$2)+(Table3[[#All],[Variables ]]=$AF$4)),0)</f>
        <v>0</v>
      </c>
      <c r="AC558" cm="1">
        <f t="array" ref="AC558">_xlfn._xlws.FILTER(Table3[[#All],[Name]],(Table3[[#All],[Polygon]]=$A558)*(Table3[[#All],[Period]]=AC$1)*((Table3[[#All],[Variables ]]=$AF$3)+(Table3[[#All],[Variables ]]=$AF$2)+(Table3[[#All],[Variables ]]=$AF$4)),0)</f>
        <v>0</v>
      </c>
      <c r="AD558" cm="1">
        <f t="array" ref="AD558">_xlfn._xlws.FILTER(Table3[[#All],[Name]],(Table3[[#All],[Polygon]]=$A558)*(Table3[[#All],[Period]]=AD$1)*((Table3[[#All],[Variables ]]=$AF$3)+(Table3[[#All],[Variables ]]=$AF$2)+(Table3[[#All],[Variables ]]=$AF$4)),0)</f>
        <v>0</v>
      </c>
    </row>
    <row r="559" spans="1:30" x14ac:dyDescent="0.35">
      <c r="A559" s="3">
        <v>54</v>
      </c>
      <c r="B559" s="4" t="s">
        <v>1544</v>
      </c>
      <c r="C559" s="10">
        <v>14.01216649</v>
      </c>
      <c r="D559" s="4" t="s">
        <v>1361</v>
      </c>
      <c r="E559" s="4">
        <v>0</v>
      </c>
      <c r="F559" s="4">
        <v>4</v>
      </c>
      <c r="G559" s="4">
        <v>5</v>
      </c>
      <c r="H559" s="4"/>
      <c r="I559" s="4">
        <v>0</v>
      </c>
      <c r="J559" s="4">
        <v>0</v>
      </c>
      <c r="K559" s="4" t="s">
        <v>1362</v>
      </c>
      <c r="L559" s="4">
        <v>51</v>
      </c>
      <c r="M559" s="4">
        <v>51</v>
      </c>
      <c r="N559" s="4">
        <v>2.728207625</v>
      </c>
      <c r="O559" s="11">
        <v>2.7280000000000002</v>
      </c>
      <c r="P559" cm="1">
        <f t="array" ref="P559">_xlfn._xlws.FILTER(Table3[[#All],[Name]],(Table3[[#All],[Polygon]]=$A559)*(Table3[[#All],[Period]]=P$1)*((Table3[[#All],[Variables ]]=$AF$3)+(Table3[[#All],[Variables ]]=$AF$2)+(Table3[[#All],[Variables ]]=$AF$4)),0)</f>
        <v>0</v>
      </c>
      <c r="Q559" t="e" cm="1" vm="2">
        <f t="array" aca="1" ref="Q559" ca="1">_xlfn._xlws.FILTER(Table3[[#All],[Name]],(Table3[[#All],[Polygon]]=$A559)*(Table3[[#All],[Period]]=Q$1)*((Table3[[#All],[Variables ]]=$AF$3)+(Table3[[#All],[Variables ]]=$AF$2)+(Table3[[#All],[Variables ]]=$AF$4)),0)</f>
        <v>#VALUE!</v>
      </c>
      <c r="R559" t="str" cm="1">
        <f t="array" ref="R559">_xlfn._xlws.FILTER(Table3[[#All],[Name]],(Table3[[#All],[Polygon]]=$A559)*(Table3[[#All],[Period]]=R$1)*((Table3[[#All],[Variables ]]=$AF$3)+(Table3[[#All],[Variables ]]=$AF$2)+(Table3[[#All],[Variables ]]=$AF$4)),0)</f>
        <v>AH</v>
      </c>
      <c r="S559" t="str" cm="1">
        <f t="array" ref="S559">_xlfn._xlws.FILTER(Table3[[#All],[Name]],(Table3[[#All],[Polygon]]=$A559)*(Table3[[#All],[Period]]=S$1)*((Table3[[#All],[Variables ]]=$AF$3)+(Table3[[#All],[Variables ]]=$AF$2)+(Table3[[#All],[Variables ]]=$AF$4)),0)</f>
        <v>AH</v>
      </c>
      <c r="T559" cm="1">
        <f t="array" ref="T559">_xlfn._xlws.FILTER(Table3[[#All],[Name]],(Table3[[#All],[Polygon]]=$A559)*(Table3[[#All],[Period]]=T$1)*((Table3[[#All],[Variables ]]=$AF$3)+(Table3[[#All],[Variables ]]=$AF$2)+(Table3[[#All],[Variables ]]=$AF$4)),0)</f>
        <v>0</v>
      </c>
      <c r="U559" cm="1">
        <f t="array" ref="U559">_xlfn._xlws.FILTER(Table3[[#All],[Name]],(Table3[[#All],[Polygon]]=$A559)*(Table3[[#All],[Period]]=U$1)*((Table3[[#All],[Variables ]]=$AF$3)+(Table3[[#All],[Variables ]]=$AF$2)+(Table3[[#All],[Variables ]]=$AF$4)),0)</f>
        <v>0</v>
      </c>
      <c r="V559" cm="1">
        <f t="array" ref="V559">_xlfn._xlws.FILTER(Table3[[#All],[Name]],(Table3[[#All],[Polygon]]=$A559)*(Table3[[#All],[Period]]=V$1)*((Table3[[#All],[Variables ]]=$AF$3)+(Table3[[#All],[Variables ]]=$AF$2)+(Table3[[#All],[Variables ]]=$AF$4)),0)</f>
        <v>0</v>
      </c>
      <c r="W559" t="str" cm="1">
        <f t="array" ref="W559">_xlfn._xlws.FILTER(Table3[[#All],[Name]],(Table3[[#All],[Polygon]]=$A559)*(Table3[[#All],[Period]]=W$1)*((Table3[[#All],[Variables ]]=$AF$3)+(Table3[[#All],[Variables ]]=$AF$2)+(Table3[[#All],[Variables ]]=$AF$4)),0)</f>
        <v>PCT</v>
      </c>
      <c r="X559" t="str" cm="1">
        <f t="array" ref="X559">_xlfn._xlws.FILTER(Table3[[#All],[Name]],(Table3[[#All],[Polygon]]=$A559)*(Table3[[#All],[Period]]=X$1)*((Table3[[#All],[Variables ]]=$AF$3)+(Table3[[#All],[Variables ]]=$AF$2)+(Table3[[#All],[Variables ]]=$AF$4)),0)</f>
        <v>AH</v>
      </c>
      <c r="Y559" t="str" cm="1">
        <f t="array" ref="Y559">_xlfn._xlws.FILTER(Table3[[#All],[Name]],(Table3[[#All],[Polygon]]=$A559)*(Table3[[#All],[Period]]=Y$1)*((Table3[[#All],[Variables ]]=$AF$3)+(Table3[[#All],[Variables ]]=$AF$2)+(Table3[[#All],[Variables ]]=$AF$4)),0)</f>
        <v>AH</v>
      </c>
      <c r="Z559" cm="1">
        <f t="array" ref="Z559">_xlfn._xlws.FILTER(Table3[[#All],[Name]],(Table3[[#All],[Polygon]]=$A559)*(Table3[[#All],[Period]]=Z$1)*((Table3[[#All],[Variables ]]=$AF$3)+(Table3[[#All],[Variables ]]=$AF$2)+(Table3[[#All],[Variables ]]=$AF$4)),0)</f>
        <v>0</v>
      </c>
      <c r="AA559" cm="1">
        <f t="array" ref="AA559">_xlfn._xlws.FILTER(Table3[[#All],[Name]],(Table3[[#All],[Polygon]]=$A559)*(Table3[[#All],[Period]]=AA$1)*((Table3[[#All],[Variables ]]=$AF$3)+(Table3[[#All],[Variables ]]=$AF$2)+(Table3[[#All],[Variables ]]=$AF$4)),0)</f>
        <v>0</v>
      </c>
      <c r="AB559" cm="1">
        <f t="array" ref="AB559">_xlfn._xlws.FILTER(Table3[[#All],[Name]],(Table3[[#All],[Polygon]]=$A559)*(Table3[[#All],[Period]]=AB$1)*((Table3[[#All],[Variables ]]=$AF$3)+(Table3[[#All],[Variables ]]=$AF$2)+(Table3[[#All],[Variables ]]=$AF$4)),0)</f>
        <v>0</v>
      </c>
      <c r="AC559" cm="1">
        <f t="array" ref="AC559">_xlfn._xlws.FILTER(Table3[[#All],[Name]],(Table3[[#All],[Polygon]]=$A559)*(Table3[[#All],[Period]]=AC$1)*((Table3[[#All],[Variables ]]=$AF$3)+(Table3[[#All],[Variables ]]=$AF$2)+(Table3[[#All],[Variables ]]=$AF$4)),0)</f>
        <v>0</v>
      </c>
      <c r="AD559" cm="1">
        <f t="array" ref="AD559">_xlfn._xlws.FILTER(Table3[[#All],[Name]],(Table3[[#All],[Polygon]]=$A559)*(Table3[[#All],[Period]]=AD$1)*((Table3[[#All],[Variables ]]=$AF$3)+(Table3[[#All],[Variables ]]=$AF$2)+(Table3[[#All],[Variables ]]=$AF$4)),0)</f>
        <v>0</v>
      </c>
    </row>
    <row r="560" spans="1:30" x14ac:dyDescent="0.35">
      <c r="A560" s="5">
        <v>54</v>
      </c>
      <c r="B560" s="6" t="s">
        <v>1544</v>
      </c>
      <c r="C560" s="8">
        <v>14.01216649</v>
      </c>
      <c r="D560" s="6" t="s">
        <v>1361</v>
      </c>
      <c r="E560" s="6">
        <v>0</v>
      </c>
      <c r="F560" s="6">
        <v>4</v>
      </c>
      <c r="G560" s="6">
        <v>5</v>
      </c>
      <c r="H560" s="6"/>
      <c r="I560" s="6">
        <v>0</v>
      </c>
      <c r="J560" s="6">
        <v>0</v>
      </c>
      <c r="K560" s="6" t="s">
        <v>1362</v>
      </c>
      <c r="L560" s="6">
        <v>84</v>
      </c>
      <c r="M560" s="6">
        <v>84</v>
      </c>
      <c r="N560" s="6">
        <v>57.396410359999997</v>
      </c>
      <c r="O560" s="9">
        <v>33.283000000000001</v>
      </c>
      <c r="P560" cm="1">
        <f t="array" ref="P560">_xlfn._xlws.FILTER(Table3[[#All],[Name]],(Table3[[#All],[Polygon]]=$A560)*(Table3[[#All],[Period]]=P$1)*((Table3[[#All],[Variables ]]=$AF$3)+(Table3[[#All],[Variables ]]=$AF$2)+(Table3[[#All],[Variables ]]=$AF$4)),0)</f>
        <v>0</v>
      </c>
      <c r="Q560" t="e" cm="1" vm="2">
        <f t="array" aca="1" ref="Q560" ca="1">_xlfn._xlws.FILTER(Table3[[#All],[Name]],(Table3[[#All],[Polygon]]=$A560)*(Table3[[#All],[Period]]=Q$1)*((Table3[[#All],[Variables ]]=$AF$3)+(Table3[[#All],[Variables ]]=$AF$2)+(Table3[[#All],[Variables ]]=$AF$4)),0)</f>
        <v>#VALUE!</v>
      </c>
      <c r="R560" t="str" cm="1">
        <f t="array" ref="R560">_xlfn._xlws.FILTER(Table3[[#All],[Name]],(Table3[[#All],[Polygon]]=$A560)*(Table3[[#All],[Period]]=R$1)*((Table3[[#All],[Variables ]]=$AF$3)+(Table3[[#All],[Variables ]]=$AF$2)+(Table3[[#All],[Variables ]]=$AF$4)),0)</f>
        <v>AH</v>
      </c>
      <c r="S560" t="str" cm="1">
        <f t="array" ref="S560">_xlfn._xlws.FILTER(Table3[[#All],[Name]],(Table3[[#All],[Polygon]]=$A560)*(Table3[[#All],[Period]]=S$1)*((Table3[[#All],[Variables ]]=$AF$3)+(Table3[[#All],[Variables ]]=$AF$2)+(Table3[[#All],[Variables ]]=$AF$4)),0)</f>
        <v>AH</v>
      </c>
      <c r="T560" cm="1">
        <f t="array" ref="T560">_xlfn._xlws.FILTER(Table3[[#All],[Name]],(Table3[[#All],[Polygon]]=$A560)*(Table3[[#All],[Period]]=T$1)*((Table3[[#All],[Variables ]]=$AF$3)+(Table3[[#All],[Variables ]]=$AF$2)+(Table3[[#All],[Variables ]]=$AF$4)),0)</f>
        <v>0</v>
      </c>
      <c r="U560" cm="1">
        <f t="array" ref="U560">_xlfn._xlws.FILTER(Table3[[#All],[Name]],(Table3[[#All],[Polygon]]=$A560)*(Table3[[#All],[Period]]=U$1)*((Table3[[#All],[Variables ]]=$AF$3)+(Table3[[#All],[Variables ]]=$AF$2)+(Table3[[#All],[Variables ]]=$AF$4)),0)</f>
        <v>0</v>
      </c>
      <c r="V560" cm="1">
        <f t="array" ref="V560">_xlfn._xlws.FILTER(Table3[[#All],[Name]],(Table3[[#All],[Polygon]]=$A560)*(Table3[[#All],[Period]]=V$1)*((Table3[[#All],[Variables ]]=$AF$3)+(Table3[[#All],[Variables ]]=$AF$2)+(Table3[[#All],[Variables ]]=$AF$4)),0)</f>
        <v>0</v>
      </c>
      <c r="W560" t="str" cm="1">
        <f t="array" ref="W560">_xlfn._xlws.FILTER(Table3[[#All],[Name]],(Table3[[#All],[Polygon]]=$A560)*(Table3[[#All],[Period]]=W$1)*((Table3[[#All],[Variables ]]=$AF$3)+(Table3[[#All],[Variables ]]=$AF$2)+(Table3[[#All],[Variables ]]=$AF$4)),0)</f>
        <v>PCT</v>
      </c>
      <c r="X560" t="str" cm="1">
        <f t="array" ref="X560">_xlfn._xlws.FILTER(Table3[[#All],[Name]],(Table3[[#All],[Polygon]]=$A560)*(Table3[[#All],[Period]]=X$1)*((Table3[[#All],[Variables ]]=$AF$3)+(Table3[[#All],[Variables ]]=$AF$2)+(Table3[[#All],[Variables ]]=$AF$4)),0)</f>
        <v>AH</v>
      </c>
      <c r="Y560" t="str" cm="1">
        <f t="array" ref="Y560">_xlfn._xlws.FILTER(Table3[[#All],[Name]],(Table3[[#All],[Polygon]]=$A560)*(Table3[[#All],[Period]]=Y$1)*((Table3[[#All],[Variables ]]=$AF$3)+(Table3[[#All],[Variables ]]=$AF$2)+(Table3[[#All],[Variables ]]=$AF$4)),0)</f>
        <v>AH</v>
      </c>
      <c r="Z560" cm="1">
        <f t="array" ref="Z560">_xlfn._xlws.FILTER(Table3[[#All],[Name]],(Table3[[#All],[Polygon]]=$A560)*(Table3[[#All],[Period]]=Z$1)*((Table3[[#All],[Variables ]]=$AF$3)+(Table3[[#All],[Variables ]]=$AF$2)+(Table3[[#All],[Variables ]]=$AF$4)),0)</f>
        <v>0</v>
      </c>
      <c r="AA560" cm="1">
        <f t="array" ref="AA560">_xlfn._xlws.FILTER(Table3[[#All],[Name]],(Table3[[#All],[Polygon]]=$A560)*(Table3[[#All],[Period]]=AA$1)*((Table3[[#All],[Variables ]]=$AF$3)+(Table3[[#All],[Variables ]]=$AF$2)+(Table3[[#All],[Variables ]]=$AF$4)),0)</f>
        <v>0</v>
      </c>
      <c r="AB560" cm="1">
        <f t="array" ref="AB560">_xlfn._xlws.FILTER(Table3[[#All],[Name]],(Table3[[#All],[Polygon]]=$A560)*(Table3[[#All],[Period]]=AB$1)*((Table3[[#All],[Variables ]]=$AF$3)+(Table3[[#All],[Variables ]]=$AF$2)+(Table3[[#All],[Variables ]]=$AF$4)),0)</f>
        <v>0</v>
      </c>
      <c r="AC560" cm="1">
        <f t="array" ref="AC560">_xlfn._xlws.FILTER(Table3[[#All],[Name]],(Table3[[#All],[Polygon]]=$A560)*(Table3[[#All],[Period]]=AC$1)*((Table3[[#All],[Variables ]]=$AF$3)+(Table3[[#All],[Variables ]]=$AF$2)+(Table3[[#All],[Variables ]]=$AF$4)),0)</f>
        <v>0</v>
      </c>
      <c r="AD560" cm="1">
        <f t="array" ref="AD560">_xlfn._xlws.FILTER(Table3[[#All],[Name]],(Table3[[#All],[Polygon]]=$A560)*(Table3[[#All],[Period]]=AD$1)*((Table3[[#All],[Variables ]]=$AF$3)+(Table3[[#All],[Variables ]]=$AF$2)+(Table3[[#All],[Variables ]]=$AF$4)),0)</f>
        <v>0</v>
      </c>
    </row>
    <row r="561" spans="1:30" x14ac:dyDescent="0.35">
      <c r="A561" s="3">
        <v>54</v>
      </c>
      <c r="B561" s="4" t="s">
        <v>1544</v>
      </c>
      <c r="C561" s="10">
        <v>14.01216649</v>
      </c>
      <c r="D561" s="4" t="s">
        <v>1361</v>
      </c>
      <c r="E561" s="4">
        <v>0</v>
      </c>
      <c r="F561" s="4">
        <v>4</v>
      </c>
      <c r="G561" s="4">
        <v>5</v>
      </c>
      <c r="H561" s="4"/>
      <c r="I561" s="4">
        <v>0</v>
      </c>
      <c r="J561" s="4">
        <v>0</v>
      </c>
      <c r="K561" s="4" t="s">
        <v>1362</v>
      </c>
      <c r="L561" s="4">
        <v>54</v>
      </c>
      <c r="M561" s="4">
        <v>54</v>
      </c>
      <c r="N561" s="4">
        <v>14.01216649</v>
      </c>
      <c r="O561" s="11">
        <v>14.012</v>
      </c>
      <c r="P561" cm="1">
        <f t="array" ref="P561">_xlfn._xlws.FILTER(Table3[[#All],[Name]],(Table3[[#All],[Polygon]]=$A561)*(Table3[[#All],[Period]]=P$1)*((Table3[[#All],[Variables ]]=$AF$3)+(Table3[[#All],[Variables ]]=$AF$2)+(Table3[[#All],[Variables ]]=$AF$4)),0)</f>
        <v>0</v>
      </c>
      <c r="Q561" t="e" cm="1" vm="2">
        <f t="array" aca="1" ref="Q561" ca="1">_xlfn._xlws.FILTER(Table3[[#All],[Name]],(Table3[[#All],[Polygon]]=$A561)*(Table3[[#All],[Period]]=Q$1)*((Table3[[#All],[Variables ]]=$AF$3)+(Table3[[#All],[Variables ]]=$AF$2)+(Table3[[#All],[Variables ]]=$AF$4)),0)</f>
        <v>#VALUE!</v>
      </c>
      <c r="R561" t="str" cm="1">
        <f t="array" ref="R561">_xlfn._xlws.FILTER(Table3[[#All],[Name]],(Table3[[#All],[Polygon]]=$A561)*(Table3[[#All],[Period]]=R$1)*((Table3[[#All],[Variables ]]=$AF$3)+(Table3[[#All],[Variables ]]=$AF$2)+(Table3[[#All],[Variables ]]=$AF$4)),0)</f>
        <v>AH</v>
      </c>
      <c r="S561" t="str" cm="1">
        <f t="array" ref="S561">_xlfn._xlws.FILTER(Table3[[#All],[Name]],(Table3[[#All],[Polygon]]=$A561)*(Table3[[#All],[Period]]=S$1)*((Table3[[#All],[Variables ]]=$AF$3)+(Table3[[#All],[Variables ]]=$AF$2)+(Table3[[#All],[Variables ]]=$AF$4)),0)</f>
        <v>AH</v>
      </c>
      <c r="T561" cm="1">
        <f t="array" ref="T561">_xlfn._xlws.FILTER(Table3[[#All],[Name]],(Table3[[#All],[Polygon]]=$A561)*(Table3[[#All],[Period]]=T$1)*((Table3[[#All],[Variables ]]=$AF$3)+(Table3[[#All],[Variables ]]=$AF$2)+(Table3[[#All],[Variables ]]=$AF$4)),0)</f>
        <v>0</v>
      </c>
      <c r="U561" cm="1">
        <f t="array" ref="U561">_xlfn._xlws.FILTER(Table3[[#All],[Name]],(Table3[[#All],[Polygon]]=$A561)*(Table3[[#All],[Period]]=U$1)*((Table3[[#All],[Variables ]]=$AF$3)+(Table3[[#All],[Variables ]]=$AF$2)+(Table3[[#All],[Variables ]]=$AF$4)),0)</f>
        <v>0</v>
      </c>
      <c r="V561" cm="1">
        <f t="array" ref="V561">_xlfn._xlws.FILTER(Table3[[#All],[Name]],(Table3[[#All],[Polygon]]=$A561)*(Table3[[#All],[Period]]=V$1)*((Table3[[#All],[Variables ]]=$AF$3)+(Table3[[#All],[Variables ]]=$AF$2)+(Table3[[#All],[Variables ]]=$AF$4)),0)</f>
        <v>0</v>
      </c>
      <c r="W561" t="str" cm="1">
        <f t="array" ref="W561">_xlfn._xlws.FILTER(Table3[[#All],[Name]],(Table3[[#All],[Polygon]]=$A561)*(Table3[[#All],[Period]]=W$1)*((Table3[[#All],[Variables ]]=$AF$3)+(Table3[[#All],[Variables ]]=$AF$2)+(Table3[[#All],[Variables ]]=$AF$4)),0)</f>
        <v>PCT</v>
      </c>
      <c r="X561" t="str" cm="1">
        <f t="array" ref="X561">_xlfn._xlws.FILTER(Table3[[#All],[Name]],(Table3[[#All],[Polygon]]=$A561)*(Table3[[#All],[Period]]=X$1)*((Table3[[#All],[Variables ]]=$AF$3)+(Table3[[#All],[Variables ]]=$AF$2)+(Table3[[#All],[Variables ]]=$AF$4)),0)</f>
        <v>AH</v>
      </c>
      <c r="Y561" t="str" cm="1">
        <f t="array" ref="Y561">_xlfn._xlws.FILTER(Table3[[#All],[Name]],(Table3[[#All],[Polygon]]=$A561)*(Table3[[#All],[Period]]=Y$1)*((Table3[[#All],[Variables ]]=$AF$3)+(Table3[[#All],[Variables ]]=$AF$2)+(Table3[[#All],[Variables ]]=$AF$4)),0)</f>
        <v>AH</v>
      </c>
      <c r="Z561" cm="1">
        <f t="array" ref="Z561">_xlfn._xlws.FILTER(Table3[[#All],[Name]],(Table3[[#All],[Polygon]]=$A561)*(Table3[[#All],[Period]]=Z$1)*((Table3[[#All],[Variables ]]=$AF$3)+(Table3[[#All],[Variables ]]=$AF$2)+(Table3[[#All],[Variables ]]=$AF$4)),0)</f>
        <v>0</v>
      </c>
      <c r="AA561" cm="1">
        <f t="array" ref="AA561">_xlfn._xlws.FILTER(Table3[[#All],[Name]],(Table3[[#All],[Polygon]]=$A561)*(Table3[[#All],[Period]]=AA$1)*((Table3[[#All],[Variables ]]=$AF$3)+(Table3[[#All],[Variables ]]=$AF$2)+(Table3[[#All],[Variables ]]=$AF$4)),0)</f>
        <v>0</v>
      </c>
      <c r="AB561" cm="1">
        <f t="array" ref="AB561">_xlfn._xlws.FILTER(Table3[[#All],[Name]],(Table3[[#All],[Polygon]]=$A561)*(Table3[[#All],[Period]]=AB$1)*((Table3[[#All],[Variables ]]=$AF$3)+(Table3[[#All],[Variables ]]=$AF$2)+(Table3[[#All],[Variables ]]=$AF$4)),0)</f>
        <v>0</v>
      </c>
      <c r="AC561" cm="1">
        <f t="array" ref="AC561">_xlfn._xlws.FILTER(Table3[[#All],[Name]],(Table3[[#All],[Polygon]]=$A561)*(Table3[[#All],[Period]]=AC$1)*((Table3[[#All],[Variables ]]=$AF$3)+(Table3[[#All],[Variables ]]=$AF$2)+(Table3[[#All],[Variables ]]=$AF$4)),0)</f>
        <v>0</v>
      </c>
      <c r="AD561" cm="1">
        <f t="array" ref="AD561">_xlfn._xlws.FILTER(Table3[[#All],[Name]],(Table3[[#All],[Polygon]]=$A561)*(Table3[[#All],[Period]]=AD$1)*((Table3[[#All],[Variables ]]=$AF$3)+(Table3[[#All],[Variables ]]=$AF$2)+(Table3[[#All],[Variables ]]=$AF$4)),0)</f>
        <v>0</v>
      </c>
    </row>
    <row r="562" spans="1:30" x14ac:dyDescent="0.35">
      <c r="A562" s="5">
        <v>54</v>
      </c>
      <c r="B562" s="6" t="s">
        <v>1544</v>
      </c>
      <c r="C562" s="8">
        <v>14.01216649</v>
      </c>
      <c r="D562" s="6" t="s">
        <v>1361</v>
      </c>
      <c r="E562" s="6">
        <v>0</v>
      </c>
      <c r="F562" s="6">
        <v>4</v>
      </c>
      <c r="G562" s="6">
        <v>5</v>
      </c>
      <c r="H562" s="6"/>
      <c r="I562" s="6">
        <v>0</v>
      </c>
      <c r="J562" s="6">
        <v>0</v>
      </c>
      <c r="K562" s="6" t="s">
        <v>1362</v>
      </c>
      <c r="L562" s="6">
        <v>19</v>
      </c>
      <c r="M562" s="6">
        <v>19</v>
      </c>
      <c r="N562" s="6">
        <v>32.06105127</v>
      </c>
      <c r="O562" s="9">
        <v>10.795999999999999</v>
      </c>
      <c r="P562" cm="1">
        <f t="array" ref="P562">_xlfn._xlws.FILTER(Table3[[#All],[Name]],(Table3[[#All],[Polygon]]=$A562)*(Table3[[#All],[Period]]=P$1)*((Table3[[#All],[Variables ]]=$AF$3)+(Table3[[#All],[Variables ]]=$AF$2)+(Table3[[#All],[Variables ]]=$AF$4)),0)</f>
        <v>0</v>
      </c>
      <c r="Q562" t="e" cm="1" vm="2">
        <f t="array" aca="1" ref="Q562" ca="1">_xlfn._xlws.FILTER(Table3[[#All],[Name]],(Table3[[#All],[Polygon]]=$A562)*(Table3[[#All],[Period]]=Q$1)*((Table3[[#All],[Variables ]]=$AF$3)+(Table3[[#All],[Variables ]]=$AF$2)+(Table3[[#All],[Variables ]]=$AF$4)),0)</f>
        <v>#VALUE!</v>
      </c>
      <c r="R562" t="str" cm="1">
        <f t="array" ref="R562">_xlfn._xlws.FILTER(Table3[[#All],[Name]],(Table3[[#All],[Polygon]]=$A562)*(Table3[[#All],[Period]]=R$1)*((Table3[[#All],[Variables ]]=$AF$3)+(Table3[[#All],[Variables ]]=$AF$2)+(Table3[[#All],[Variables ]]=$AF$4)),0)</f>
        <v>AH</v>
      </c>
      <c r="S562" t="str" cm="1">
        <f t="array" ref="S562">_xlfn._xlws.FILTER(Table3[[#All],[Name]],(Table3[[#All],[Polygon]]=$A562)*(Table3[[#All],[Period]]=S$1)*((Table3[[#All],[Variables ]]=$AF$3)+(Table3[[#All],[Variables ]]=$AF$2)+(Table3[[#All],[Variables ]]=$AF$4)),0)</f>
        <v>AH</v>
      </c>
      <c r="T562" cm="1">
        <f t="array" ref="T562">_xlfn._xlws.FILTER(Table3[[#All],[Name]],(Table3[[#All],[Polygon]]=$A562)*(Table3[[#All],[Period]]=T$1)*((Table3[[#All],[Variables ]]=$AF$3)+(Table3[[#All],[Variables ]]=$AF$2)+(Table3[[#All],[Variables ]]=$AF$4)),0)</f>
        <v>0</v>
      </c>
      <c r="U562" cm="1">
        <f t="array" ref="U562">_xlfn._xlws.FILTER(Table3[[#All],[Name]],(Table3[[#All],[Polygon]]=$A562)*(Table3[[#All],[Period]]=U$1)*((Table3[[#All],[Variables ]]=$AF$3)+(Table3[[#All],[Variables ]]=$AF$2)+(Table3[[#All],[Variables ]]=$AF$4)),0)</f>
        <v>0</v>
      </c>
      <c r="V562" cm="1">
        <f t="array" ref="V562">_xlfn._xlws.FILTER(Table3[[#All],[Name]],(Table3[[#All],[Polygon]]=$A562)*(Table3[[#All],[Period]]=V$1)*((Table3[[#All],[Variables ]]=$AF$3)+(Table3[[#All],[Variables ]]=$AF$2)+(Table3[[#All],[Variables ]]=$AF$4)),0)</f>
        <v>0</v>
      </c>
      <c r="W562" t="str" cm="1">
        <f t="array" ref="W562">_xlfn._xlws.FILTER(Table3[[#All],[Name]],(Table3[[#All],[Polygon]]=$A562)*(Table3[[#All],[Period]]=W$1)*((Table3[[#All],[Variables ]]=$AF$3)+(Table3[[#All],[Variables ]]=$AF$2)+(Table3[[#All],[Variables ]]=$AF$4)),0)</f>
        <v>PCT</v>
      </c>
      <c r="X562" t="str" cm="1">
        <f t="array" ref="X562">_xlfn._xlws.FILTER(Table3[[#All],[Name]],(Table3[[#All],[Polygon]]=$A562)*(Table3[[#All],[Period]]=X$1)*((Table3[[#All],[Variables ]]=$AF$3)+(Table3[[#All],[Variables ]]=$AF$2)+(Table3[[#All],[Variables ]]=$AF$4)),0)</f>
        <v>AH</v>
      </c>
      <c r="Y562" t="str" cm="1">
        <f t="array" ref="Y562">_xlfn._xlws.FILTER(Table3[[#All],[Name]],(Table3[[#All],[Polygon]]=$A562)*(Table3[[#All],[Period]]=Y$1)*((Table3[[#All],[Variables ]]=$AF$3)+(Table3[[#All],[Variables ]]=$AF$2)+(Table3[[#All],[Variables ]]=$AF$4)),0)</f>
        <v>AH</v>
      </c>
      <c r="Z562" cm="1">
        <f t="array" ref="Z562">_xlfn._xlws.FILTER(Table3[[#All],[Name]],(Table3[[#All],[Polygon]]=$A562)*(Table3[[#All],[Period]]=Z$1)*((Table3[[#All],[Variables ]]=$AF$3)+(Table3[[#All],[Variables ]]=$AF$2)+(Table3[[#All],[Variables ]]=$AF$4)),0)</f>
        <v>0</v>
      </c>
      <c r="AA562" cm="1">
        <f t="array" ref="AA562">_xlfn._xlws.FILTER(Table3[[#All],[Name]],(Table3[[#All],[Polygon]]=$A562)*(Table3[[#All],[Period]]=AA$1)*((Table3[[#All],[Variables ]]=$AF$3)+(Table3[[#All],[Variables ]]=$AF$2)+(Table3[[#All],[Variables ]]=$AF$4)),0)</f>
        <v>0</v>
      </c>
      <c r="AB562" cm="1">
        <f t="array" ref="AB562">_xlfn._xlws.FILTER(Table3[[#All],[Name]],(Table3[[#All],[Polygon]]=$A562)*(Table3[[#All],[Period]]=AB$1)*((Table3[[#All],[Variables ]]=$AF$3)+(Table3[[#All],[Variables ]]=$AF$2)+(Table3[[#All],[Variables ]]=$AF$4)),0)</f>
        <v>0</v>
      </c>
      <c r="AC562" cm="1">
        <f t="array" ref="AC562">_xlfn._xlws.FILTER(Table3[[#All],[Name]],(Table3[[#All],[Polygon]]=$A562)*(Table3[[#All],[Period]]=AC$1)*((Table3[[#All],[Variables ]]=$AF$3)+(Table3[[#All],[Variables ]]=$AF$2)+(Table3[[#All],[Variables ]]=$AF$4)),0)</f>
        <v>0</v>
      </c>
      <c r="AD562" cm="1">
        <f t="array" ref="AD562">_xlfn._xlws.FILTER(Table3[[#All],[Name]],(Table3[[#All],[Polygon]]=$A562)*(Table3[[#All],[Period]]=AD$1)*((Table3[[#All],[Variables ]]=$AF$3)+(Table3[[#All],[Variables ]]=$AF$2)+(Table3[[#All],[Variables ]]=$AF$4)),0)</f>
        <v>0</v>
      </c>
    </row>
    <row r="563" spans="1:30" x14ac:dyDescent="0.35">
      <c r="A563" s="3">
        <v>54</v>
      </c>
      <c r="B563" s="4" t="s">
        <v>1544</v>
      </c>
      <c r="C563" s="10">
        <v>14.01216649</v>
      </c>
      <c r="D563" s="4" t="s">
        <v>1361</v>
      </c>
      <c r="E563" s="4">
        <v>0</v>
      </c>
      <c r="F563" s="4">
        <v>4</v>
      </c>
      <c r="G563" s="4">
        <v>5</v>
      </c>
      <c r="H563" s="4"/>
      <c r="I563" s="4">
        <v>0</v>
      </c>
      <c r="J563" s="4">
        <v>0</v>
      </c>
      <c r="K563" s="4" t="s">
        <v>1362</v>
      </c>
      <c r="L563" s="4">
        <v>82</v>
      </c>
      <c r="M563" s="4">
        <v>82</v>
      </c>
      <c r="N563" s="4">
        <v>4.5023451459999997</v>
      </c>
      <c r="O563" s="11">
        <v>4.1859999999999999</v>
      </c>
      <c r="P563" cm="1">
        <f t="array" ref="P563">_xlfn._xlws.FILTER(Table3[[#All],[Name]],(Table3[[#All],[Polygon]]=$A563)*(Table3[[#All],[Period]]=P$1)*((Table3[[#All],[Variables ]]=$AF$3)+(Table3[[#All],[Variables ]]=$AF$2)+(Table3[[#All],[Variables ]]=$AF$4)),0)</f>
        <v>0</v>
      </c>
      <c r="Q563" t="e" cm="1" vm="2">
        <f t="array" aca="1" ref="Q563" ca="1">_xlfn._xlws.FILTER(Table3[[#All],[Name]],(Table3[[#All],[Polygon]]=$A563)*(Table3[[#All],[Period]]=Q$1)*((Table3[[#All],[Variables ]]=$AF$3)+(Table3[[#All],[Variables ]]=$AF$2)+(Table3[[#All],[Variables ]]=$AF$4)),0)</f>
        <v>#VALUE!</v>
      </c>
      <c r="R563" t="str" cm="1">
        <f t="array" ref="R563">_xlfn._xlws.FILTER(Table3[[#All],[Name]],(Table3[[#All],[Polygon]]=$A563)*(Table3[[#All],[Period]]=R$1)*((Table3[[#All],[Variables ]]=$AF$3)+(Table3[[#All],[Variables ]]=$AF$2)+(Table3[[#All],[Variables ]]=$AF$4)),0)</f>
        <v>AH</v>
      </c>
      <c r="S563" t="str" cm="1">
        <f t="array" ref="S563">_xlfn._xlws.FILTER(Table3[[#All],[Name]],(Table3[[#All],[Polygon]]=$A563)*(Table3[[#All],[Period]]=S$1)*((Table3[[#All],[Variables ]]=$AF$3)+(Table3[[#All],[Variables ]]=$AF$2)+(Table3[[#All],[Variables ]]=$AF$4)),0)</f>
        <v>AH</v>
      </c>
      <c r="T563" cm="1">
        <f t="array" ref="T563">_xlfn._xlws.FILTER(Table3[[#All],[Name]],(Table3[[#All],[Polygon]]=$A563)*(Table3[[#All],[Period]]=T$1)*((Table3[[#All],[Variables ]]=$AF$3)+(Table3[[#All],[Variables ]]=$AF$2)+(Table3[[#All],[Variables ]]=$AF$4)),0)</f>
        <v>0</v>
      </c>
      <c r="U563" cm="1">
        <f t="array" ref="U563">_xlfn._xlws.FILTER(Table3[[#All],[Name]],(Table3[[#All],[Polygon]]=$A563)*(Table3[[#All],[Period]]=U$1)*((Table3[[#All],[Variables ]]=$AF$3)+(Table3[[#All],[Variables ]]=$AF$2)+(Table3[[#All],[Variables ]]=$AF$4)),0)</f>
        <v>0</v>
      </c>
      <c r="V563" cm="1">
        <f t="array" ref="V563">_xlfn._xlws.FILTER(Table3[[#All],[Name]],(Table3[[#All],[Polygon]]=$A563)*(Table3[[#All],[Period]]=V$1)*((Table3[[#All],[Variables ]]=$AF$3)+(Table3[[#All],[Variables ]]=$AF$2)+(Table3[[#All],[Variables ]]=$AF$4)),0)</f>
        <v>0</v>
      </c>
      <c r="W563" t="str" cm="1">
        <f t="array" ref="W563">_xlfn._xlws.FILTER(Table3[[#All],[Name]],(Table3[[#All],[Polygon]]=$A563)*(Table3[[#All],[Period]]=W$1)*((Table3[[#All],[Variables ]]=$AF$3)+(Table3[[#All],[Variables ]]=$AF$2)+(Table3[[#All],[Variables ]]=$AF$4)),0)</f>
        <v>PCT</v>
      </c>
      <c r="X563" t="str" cm="1">
        <f t="array" ref="X563">_xlfn._xlws.FILTER(Table3[[#All],[Name]],(Table3[[#All],[Polygon]]=$A563)*(Table3[[#All],[Period]]=X$1)*((Table3[[#All],[Variables ]]=$AF$3)+(Table3[[#All],[Variables ]]=$AF$2)+(Table3[[#All],[Variables ]]=$AF$4)),0)</f>
        <v>AH</v>
      </c>
      <c r="Y563" t="str" cm="1">
        <f t="array" ref="Y563">_xlfn._xlws.FILTER(Table3[[#All],[Name]],(Table3[[#All],[Polygon]]=$A563)*(Table3[[#All],[Period]]=Y$1)*((Table3[[#All],[Variables ]]=$AF$3)+(Table3[[#All],[Variables ]]=$AF$2)+(Table3[[#All],[Variables ]]=$AF$4)),0)</f>
        <v>AH</v>
      </c>
      <c r="Z563" cm="1">
        <f t="array" ref="Z563">_xlfn._xlws.FILTER(Table3[[#All],[Name]],(Table3[[#All],[Polygon]]=$A563)*(Table3[[#All],[Period]]=Z$1)*((Table3[[#All],[Variables ]]=$AF$3)+(Table3[[#All],[Variables ]]=$AF$2)+(Table3[[#All],[Variables ]]=$AF$4)),0)</f>
        <v>0</v>
      </c>
      <c r="AA563" cm="1">
        <f t="array" ref="AA563">_xlfn._xlws.FILTER(Table3[[#All],[Name]],(Table3[[#All],[Polygon]]=$A563)*(Table3[[#All],[Period]]=AA$1)*((Table3[[#All],[Variables ]]=$AF$3)+(Table3[[#All],[Variables ]]=$AF$2)+(Table3[[#All],[Variables ]]=$AF$4)),0)</f>
        <v>0</v>
      </c>
      <c r="AB563" cm="1">
        <f t="array" ref="AB563">_xlfn._xlws.FILTER(Table3[[#All],[Name]],(Table3[[#All],[Polygon]]=$A563)*(Table3[[#All],[Period]]=AB$1)*((Table3[[#All],[Variables ]]=$AF$3)+(Table3[[#All],[Variables ]]=$AF$2)+(Table3[[#All],[Variables ]]=$AF$4)),0)</f>
        <v>0</v>
      </c>
      <c r="AC563" cm="1">
        <f t="array" ref="AC563">_xlfn._xlws.FILTER(Table3[[#All],[Name]],(Table3[[#All],[Polygon]]=$A563)*(Table3[[#All],[Period]]=AC$1)*((Table3[[#All],[Variables ]]=$AF$3)+(Table3[[#All],[Variables ]]=$AF$2)+(Table3[[#All],[Variables ]]=$AF$4)),0)</f>
        <v>0</v>
      </c>
      <c r="AD563" cm="1">
        <f t="array" ref="AD563">_xlfn._xlws.FILTER(Table3[[#All],[Name]],(Table3[[#All],[Polygon]]=$A563)*(Table3[[#All],[Period]]=AD$1)*((Table3[[#All],[Variables ]]=$AF$3)+(Table3[[#All],[Variables ]]=$AF$2)+(Table3[[#All],[Variables ]]=$AF$4)),0)</f>
        <v>0</v>
      </c>
    </row>
    <row r="564" spans="1:30" x14ac:dyDescent="0.35">
      <c r="A564" s="5">
        <v>54</v>
      </c>
      <c r="B564" s="6" t="s">
        <v>1544</v>
      </c>
      <c r="C564" s="8">
        <v>14.01216649</v>
      </c>
      <c r="D564" s="6" t="s">
        <v>1361</v>
      </c>
      <c r="E564" s="6">
        <v>0</v>
      </c>
      <c r="F564" s="6">
        <v>4</v>
      </c>
      <c r="G564" s="6">
        <v>5</v>
      </c>
      <c r="H564" s="6"/>
      <c r="I564" s="6">
        <v>0</v>
      </c>
      <c r="J564" s="6">
        <v>0</v>
      </c>
      <c r="K564" s="6" t="s">
        <v>1362</v>
      </c>
      <c r="L564" s="6">
        <v>58</v>
      </c>
      <c r="M564" s="6">
        <v>58</v>
      </c>
      <c r="N564" s="6">
        <v>20.86091506</v>
      </c>
      <c r="O564" s="9">
        <v>5.4660000000000002</v>
      </c>
      <c r="P564" cm="1">
        <f t="array" ref="P564">_xlfn._xlws.FILTER(Table3[[#All],[Name]],(Table3[[#All],[Polygon]]=$A564)*(Table3[[#All],[Period]]=P$1)*((Table3[[#All],[Variables ]]=$AF$3)+(Table3[[#All],[Variables ]]=$AF$2)+(Table3[[#All],[Variables ]]=$AF$4)),0)</f>
        <v>0</v>
      </c>
      <c r="Q564" t="e" cm="1" vm="2">
        <f t="array" aca="1" ref="Q564" ca="1">_xlfn._xlws.FILTER(Table3[[#All],[Name]],(Table3[[#All],[Polygon]]=$A564)*(Table3[[#All],[Period]]=Q$1)*((Table3[[#All],[Variables ]]=$AF$3)+(Table3[[#All],[Variables ]]=$AF$2)+(Table3[[#All],[Variables ]]=$AF$4)),0)</f>
        <v>#VALUE!</v>
      </c>
      <c r="R564" t="str" cm="1">
        <f t="array" ref="R564">_xlfn._xlws.FILTER(Table3[[#All],[Name]],(Table3[[#All],[Polygon]]=$A564)*(Table3[[#All],[Period]]=R$1)*((Table3[[#All],[Variables ]]=$AF$3)+(Table3[[#All],[Variables ]]=$AF$2)+(Table3[[#All],[Variables ]]=$AF$4)),0)</f>
        <v>AH</v>
      </c>
      <c r="S564" t="str" cm="1">
        <f t="array" ref="S564">_xlfn._xlws.FILTER(Table3[[#All],[Name]],(Table3[[#All],[Polygon]]=$A564)*(Table3[[#All],[Period]]=S$1)*((Table3[[#All],[Variables ]]=$AF$3)+(Table3[[#All],[Variables ]]=$AF$2)+(Table3[[#All],[Variables ]]=$AF$4)),0)</f>
        <v>AH</v>
      </c>
      <c r="T564" cm="1">
        <f t="array" ref="T564">_xlfn._xlws.FILTER(Table3[[#All],[Name]],(Table3[[#All],[Polygon]]=$A564)*(Table3[[#All],[Period]]=T$1)*((Table3[[#All],[Variables ]]=$AF$3)+(Table3[[#All],[Variables ]]=$AF$2)+(Table3[[#All],[Variables ]]=$AF$4)),0)</f>
        <v>0</v>
      </c>
      <c r="U564" cm="1">
        <f t="array" ref="U564">_xlfn._xlws.FILTER(Table3[[#All],[Name]],(Table3[[#All],[Polygon]]=$A564)*(Table3[[#All],[Period]]=U$1)*((Table3[[#All],[Variables ]]=$AF$3)+(Table3[[#All],[Variables ]]=$AF$2)+(Table3[[#All],[Variables ]]=$AF$4)),0)</f>
        <v>0</v>
      </c>
      <c r="V564" cm="1">
        <f t="array" ref="V564">_xlfn._xlws.FILTER(Table3[[#All],[Name]],(Table3[[#All],[Polygon]]=$A564)*(Table3[[#All],[Period]]=V$1)*((Table3[[#All],[Variables ]]=$AF$3)+(Table3[[#All],[Variables ]]=$AF$2)+(Table3[[#All],[Variables ]]=$AF$4)),0)</f>
        <v>0</v>
      </c>
      <c r="W564" t="str" cm="1">
        <f t="array" ref="W564">_xlfn._xlws.FILTER(Table3[[#All],[Name]],(Table3[[#All],[Polygon]]=$A564)*(Table3[[#All],[Period]]=W$1)*((Table3[[#All],[Variables ]]=$AF$3)+(Table3[[#All],[Variables ]]=$AF$2)+(Table3[[#All],[Variables ]]=$AF$4)),0)</f>
        <v>PCT</v>
      </c>
      <c r="X564" t="str" cm="1">
        <f t="array" ref="X564">_xlfn._xlws.FILTER(Table3[[#All],[Name]],(Table3[[#All],[Polygon]]=$A564)*(Table3[[#All],[Period]]=X$1)*((Table3[[#All],[Variables ]]=$AF$3)+(Table3[[#All],[Variables ]]=$AF$2)+(Table3[[#All],[Variables ]]=$AF$4)),0)</f>
        <v>AH</v>
      </c>
      <c r="Y564" t="str" cm="1">
        <f t="array" ref="Y564">_xlfn._xlws.FILTER(Table3[[#All],[Name]],(Table3[[#All],[Polygon]]=$A564)*(Table3[[#All],[Period]]=Y$1)*((Table3[[#All],[Variables ]]=$AF$3)+(Table3[[#All],[Variables ]]=$AF$2)+(Table3[[#All],[Variables ]]=$AF$4)),0)</f>
        <v>AH</v>
      </c>
      <c r="Z564" cm="1">
        <f t="array" ref="Z564">_xlfn._xlws.FILTER(Table3[[#All],[Name]],(Table3[[#All],[Polygon]]=$A564)*(Table3[[#All],[Period]]=Z$1)*((Table3[[#All],[Variables ]]=$AF$3)+(Table3[[#All],[Variables ]]=$AF$2)+(Table3[[#All],[Variables ]]=$AF$4)),0)</f>
        <v>0</v>
      </c>
      <c r="AA564" cm="1">
        <f t="array" ref="AA564">_xlfn._xlws.FILTER(Table3[[#All],[Name]],(Table3[[#All],[Polygon]]=$A564)*(Table3[[#All],[Period]]=AA$1)*((Table3[[#All],[Variables ]]=$AF$3)+(Table3[[#All],[Variables ]]=$AF$2)+(Table3[[#All],[Variables ]]=$AF$4)),0)</f>
        <v>0</v>
      </c>
      <c r="AB564" cm="1">
        <f t="array" ref="AB564">_xlfn._xlws.FILTER(Table3[[#All],[Name]],(Table3[[#All],[Polygon]]=$A564)*(Table3[[#All],[Period]]=AB$1)*((Table3[[#All],[Variables ]]=$AF$3)+(Table3[[#All],[Variables ]]=$AF$2)+(Table3[[#All],[Variables ]]=$AF$4)),0)</f>
        <v>0</v>
      </c>
      <c r="AC564" cm="1">
        <f t="array" ref="AC564">_xlfn._xlws.FILTER(Table3[[#All],[Name]],(Table3[[#All],[Polygon]]=$A564)*(Table3[[#All],[Period]]=AC$1)*((Table3[[#All],[Variables ]]=$AF$3)+(Table3[[#All],[Variables ]]=$AF$2)+(Table3[[#All],[Variables ]]=$AF$4)),0)</f>
        <v>0</v>
      </c>
      <c r="AD564" cm="1">
        <f t="array" ref="AD564">_xlfn._xlws.FILTER(Table3[[#All],[Name]],(Table3[[#All],[Polygon]]=$A564)*(Table3[[#All],[Period]]=AD$1)*((Table3[[#All],[Variables ]]=$AF$3)+(Table3[[#All],[Variables ]]=$AF$2)+(Table3[[#All],[Variables ]]=$AF$4)),0)</f>
        <v>0</v>
      </c>
    </row>
    <row r="565" spans="1:30" x14ac:dyDescent="0.35">
      <c r="A565" s="3">
        <v>54</v>
      </c>
      <c r="B565" s="4" t="s">
        <v>1544</v>
      </c>
      <c r="C565" s="10">
        <v>14.01216649</v>
      </c>
      <c r="D565" s="4" t="s">
        <v>1361</v>
      </c>
      <c r="E565" s="4">
        <v>0</v>
      </c>
      <c r="F565" s="4">
        <v>4</v>
      </c>
      <c r="G565" s="4">
        <v>5</v>
      </c>
      <c r="H565" s="4"/>
      <c r="I565" s="4">
        <v>0</v>
      </c>
      <c r="J565" s="4">
        <v>0</v>
      </c>
      <c r="K565" s="4" t="s">
        <v>1362</v>
      </c>
      <c r="L565" s="4">
        <v>87</v>
      </c>
      <c r="M565" s="4">
        <v>87</v>
      </c>
      <c r="N565" s="4">
        <v>19.007032599999999</v>
      </c>
      <c r="O565" s="11">
        <v>1.9379999999999999</v>
      </c>
      <c r="P565" cm="1">
        <f t="array" ref="P565">_xlfn._xlws.FILTER(Table3[[#All],[Name]],(Table3[[#All],[Polygon]]=$A565)*(Table3[[#All],[Period]]=P$1)*((Table3[[#All],[Variables ]]=$AF$3)+(Table3[[#All],[Variables ]]=$AF$2)+(Table3[[#All],[Variables ]]=$AF$4)),0)</f>
        <v>0</v>
      </c>
      <c r="Q565" t="e" cm="1" vm="2">
        <f t="array" aca="1" ref="Q565" ca="1">_xlfn._xlws.FILTER(Table3[[#All],[Name]],(Table3[[#All],[Polygon]]=$A565)*(Table3[[#All],[Period]]=Q$1)*((Table3[[#All],[Variables ]]=$AF$3)+(Table3[[#All],[Variables ]]=$AF$2)+(Table3[[#All],[Variables ]]=$AF$4)),0)</f>
        <v>#VALUE!</v>
      </c>
      <c r="R565" t="str" cm="1">
        <f t="array" ref="R565">_xlfn._xlws.FILTER(Table3[[#All],[Name]],(Table3[[#All],[Polygon]]=$A565)*(Table3[[#All],[Period]]=R$1)*((Table3[[#All],[Variables ]]=$AF$3)+(Table3[[#All],[Variables ]]=$AF$2)+(Table3[[#All],[Variables ]]=$AF$4)),0)</f>
        <v>AH</v>
      </c>
      <c r="S565" t="str" cm="1">
        <f t="array" ref="S565">_xlfn._xlws.FILTER(Table3[[#All],[Name]],(Table3[[#All],[Polygon]]=$A565)*(Table3[[#All],[Period]]=S$1)*((Table3[[#All],[Variables ]]=$AF$3)+(Table3[[#All],[Variables ]]=$AF$2)+(Table3[[#All],[Variables ]]=$AF$4)),0)</f>
        <v>AH</v>
      </c>
      <c r="T565" cm="1">
        <f t="array" ref="T565">_xlfn._xlws.FILTER(Table3[[#All],[Name]],(Table3[[#All],[Polygon]]=$A565)*(Table3[[#All],[Period]]=T$1)*((Table3[[#All],[Variables ]]=$AF$3)+(Table3[[#All],[Variables ]]=$AF$2)+(Table3[[#All],[Variables ]]=$AF$4)),0)</f>
        <v>0</v>
      </c>
      <c r="U565" cm="1">
        <f t="array" ref="U565">_xlfn._xlws.FILTER(Table3[[#All],[Name]],(Table3[[#All],[Polygon]]=$A565)*(Table3[[#All],[Period]]=U$1)*((Table3[[#All],[Variables ]]=$AF$3)+(Table3[[#All],[Variables ]]=$AF$2)+(Table3[[#All],[Variables ]]=$AF$4)),0)</f>
        <v>0</v>
      </c>
      <c r="V565" cm="1">
        <f t="array" ref="V565">_xlfn._xlws.FILTER(Table3[[#All],[Name]],(Table3[[#All],[Polygon]]=$A565)*(Table3[[#All],[Period]]=V$1)*((Table3[[#All],[Variables ]]=$AF$3)+(Table3[[#All],[Variables ]]=$AF$2)+(Table3[[#All],[Variables ]]=$AF$4)),0)</f>
        <v>0</v>
      </c>
      <c r="W565" t="str" cm="1">
        <f t="array" ref="W565">_xlfn._xlws.FILTER(Table3[[#All],[Name]],(Table3[[#All],[Polygon]]=$A565)*(Table3[[#All],[Period]]=W$1)*((Table3[[#All],[Variables ]]=$AF$3)+(Table3[[#All],[Variables ]]=$AF$2)+(Table3[[#All],[Variables ]]=$AF$4)),0)</f>
        <v>PCT</v>
      </c>
      <c r="X565" t="str" cm="1">
        <f t="array" ref="X565">_xlfn._xlws.FILTER(Table3[[#All],[Name]],(Table3[[#All],[Polygon]]=$A565)*(Table3[[#All],[Period]]=X$1)*((Table3[[#All],[Variables ]]=$AF$3)+(Table3[[#All],[Variables ]]=$AF$2)+(Table3[[#All],[Variables ]]=$AF$4)),0)</f>
        <v>AH</v>
      </c>
      <c r="Y565" t="str" cm="1">
        <f t="array" ref="Y565">_xlfn._xlws.FILTER(Table3[[#All],[Name]],(Table3[[#All],[Polygon]]=$A565)*(Table3[[#All],[Period]]=Y$1)*((Table3[[#All],[Variables ]]=$AF$3)+(Table3[[#All],[Variables ]]=$AF$2)+(Table3[[#All],[Variables ]]=$AF$4)),0)</f>
        <v>AH</v>
      </c>
      <c r="Z565" cm="1">
        <f t="array" ref="Z565">_xlfn._xlws.FILTER(Table3[[#All],[Name]],(Table3[[#All],[Polygon]]=$A565)*(Table3[[#All],[Period]]=Z$1)*((Table3[[#All],[Variables ]]=$AF$3)+(Table3[[#All],[Variables ]]=$AF$2)+(Table3[[#All],[Variables ]]=$AF$4)),0)</f>
        <v>0</v>
      </c>
      <c r="AA565" cm="1">
        <f t="array" ref="AA565">_xlfn._xlws.FILTER(Table3[[#All],[Name]],(Table3[[#All],[Polygon]]=$A565)*(Table3[[#All],[Period]]=AA$1)*((Table3[[#All],[Variables ]]=$AF$3)+(Table3[[#All],[Variables ]]=$AF$2)+(Table3[[#All],[Variables ]]=$AF$4)),0)</f>
        <v>0</v>
      </c>
      <c r="AB565" cm="1">
        <f t="array" ref="AB565">_xlfn._xlws.FILTER(Table3[[#All],[Name]],(Table3[[#All],[Polygon]]=$A565)*(Table3[[#All],[Period]]=AB$1)*((Table3[[#All],[Variables ]]=$AF$3)+(Table3[[#All],[Variables ]]=$AF$2)+(Table3[[#All],[Variables ]]=$AF$4)),0)</f>
        <v>0</v>
      </c>
      <c r="AC565" cm="1">
        <f t="array" ref="AC565">_xlfn._xlws.FILTER(Table3[[#All],[Name]],(Table3[[#All],[Polygon]]=$A565)*(Table3[[#All],[Period]]=AC$1)*((Table3[[#All],[Variables ]]=$AF$3)+(Table3[[#All],[Variables ]]=$AF$2)+(Table3[[#All],[Variables ]]=$AF$4)),0)</f>
        <v>0</v>
      </c>
      <c r="AD565" cm="1">
        <f t="array" ref="AD565">_xlfn._xlws.FILTER(Table3[[#All],[Name]],(Table3[[#All],[Polygon]]=$A565)*(Table3[[#All],[Period]]=AD$1)*((Table3[[#All],[Variables ]]=$AF$3)+(Table3[[#All],[Variables ]]=$AF$2)+(Table3[[#All],[Variables ]]=$AF$4)),0)</f>
        <v>0</v>
      </c>
    </row>
    <row r="566" spans="1:30" x14ac:dyDescent="0.35">
      <c r="A566" s="5">
        <v>54</v>
      </c>
      <c r="B566" s="6" t="s">
        <v>1544</v>
      </c>
      <c r="C566" s="8">
        <v>14.01216649</v>
      </c>
      <c r="D566" s="6" t="s">
        <v>1361</v>
      </c>
      <c r="E566" s="6">
        <v>0</v>
      </c>
      <c r="F566" s="6">
        <v>4</v>
      </c>
      <c r="G566" s="6">
        <v>5</v>
      </c>
      <c r="H566" s="6"/>
      <c r="I566" s="6">
        <v>0</v>
      </c>
      <c r="J566" s="6">
        <v>0</v>
      </c>
      <c r="K566" s="6" t="s">
        <v>1362</v>
      </c>
      <c r="L566" s="6">
        <v>38</v>
      </c>
      <c r="M566" s="6">
        <v>38</v>
      </c>
      <c r="N566" s="6">
        <v>12.85280259</v>
      </c>
      <c r="O566" s="9">
        <v>1E-3</v>
      </c>
      <c r="P566" cm="1">
        <f t="array" ref="P566">_xlfn._xlws.FILTER(Table3[[#All],[Name]],(Table3[[#All],[Polygon]]=$A566)*(Table3[[#All],[Period]]=P$1)*((Table3[[#All],[Variables ]]=$AF$3)+(Table3[[#All],[Variables ]]=$AF$2)+(Table3[[#All],[Variables ]]=$AF$4)),0)</f>
        <v>0</v>
      </c>
      <c r="Q566" t="e" cm="1" vm="2">
        <f t="array" aca="1" ref="Q566" ca="1">_xlfn._xlws.FILTER(Table3[[#All],[Name]],(Table3[[#All],[Polygon]]=$A566)*(Table3[[#All],[Period]]=Q$1)*((Table3[[#All],[Variables ]]=$AF$3)+(Table3[[#All],[Variables ]]=$AF$2)+(Table3[[#All],[Variables ]]=$AF$4)),0)</f>
        <v>#VALUE!</v>
      </c>
      <c r="R566" t="str" cm="1">
        <f t="array" ref="R566">_xlfn._xlws.FILTER(Table3[[#All],[Name]],(Table3[[#All],[Polygon]]=$A566)*(Table3[[#All],[Period]]=R$1)*((Table3[[#All],[Variables ]]=$AF$3)+(Table3[[#All],[Variables ]]=$AF$2)+(Table3[[#All],[Variables ]]=$AF$4)),0)</f>
        <v>AH</v>
      </c>
      <c r="S566" t="str" cm="1">
        <f t="array" ref="S566">_xlfn._xlws.FILTER(Table3[[#All],[Name]],(Table3[[#All],[Polygon]]=$A566)*(Table3[[#All],[Period]]=S$1)*((Table3[[#All],[Variables ]]=$AF$3)+(Table3[[#All],[Variables ]]=$AF$2)+(Table3[[#All],[Variables ]]=$AF$4)),0)</f>
        <v>AH</v>
      </c>
      <c r="T566" cm="1">
        <f t="array" ref="T566">_xlfn._xlws.FILTER(Table3[[#All],[Name]],(Table3[[#All],[Polygon]]=$A566)*(Table3[[#All],[Period]]=T$1)*((Table3[[#All],[Variables ]]=$AF$3)+(Table3[[#All],[Variables ]]=$AF$2)+(Table3[[#All],[Variables ]]=$AF$4)),0)</f>
        <v>0</v>
      </c>
      <c r="U566" cm="1">
        <f t="array" ref="U566">_xlfn._xlws.FILTER(Table3[[#All],[Name]],(Table3[[#All],[Polygon]]=$A566)*(Table3[[#All],[Period]]=U$1)*((Table3[[#All],[Variables ]]=$AF$3)+(Table3[[#All],[Variables ]]=$AF$2)+(Table3[[#All],[Variables ]]=$AF$4)),0)</f>
        <v>0</v>
      </c>
      <c r="V566" cm="1">
        <f t="array" ref="V566">_xlfn._xlws.FILTER(Table3[[#All],[Name]],(Table3[[#All],[Polygon]]=$A566)*(Table3[[#All],[Period]]=V$1)*((Table3[[#All],[Variables ]]=$AF$3)+(Table3[[#All],[Variables ]]=$AF$2)+(Table3[[#All],[Variables ]]=$AF$4)),0)</f>
        <v>0</v>
      </c>
      <c r="W566" t="str" cm="1">
        <f t="array" ref="W566">_xlfn._xlws.FILTER(Table3[[#All],[Name]],(Table3[[#All],[Polygon]]=$A566)*(Table3[[#All],[Period]]=W$1)*((Table3[[#All],[Variables ]]=$AF$3)+(Table3[[#All],[Variables ]]=$AF$2)+(Table3[[#All],[Variables ]]=$AF$4)),0)</f>
        <v>PCT</v>
      </c>
      <c r="X566" t="str" cm="1">
        <f t="array" ref="X566">_xlfn._xlws.FILTER(Table3[[#All],[Name]],(Table3[[#All],[Polygon]]=$A566)*(Table3[[#All],[Period]]=X$1)*((Table3[[#All],[Variables ]]=$AF$3)+(Table3[[#All],[Variables ]]=$AF$2)+(Table3[[#All],[Variables ]]=$AF$4)),0)</f>
        <v>AH</v>
      </c>
      <c r="Y566" t="str" cm="1">
        <f t="array" ref="Y566">_xlfn._xlws.FILTER(Table3[[#All],[Name]],(Table3[[#All],[Polygon]]=$A566)*(Table3[[#All],[Period]]=Y$1)*((Table3[[#All],[Variables ]]=$AF$3)+(Table3[[#All],[Variables ]]=$AF$2)+(Table3[[#All],[Variables ]]=$AF$4)),0)</f>
        <v>AH</v>
      </c>
      <c r="Z566" cm="1">
        <f t="array" ref="Z566">_xlfn._xlws.FILTER(Table3[[#All],[Name]],(Table3[[#All],[Polygon]]=$A566)*(Table3[[#All],[Period]]=Z$1)*((Table3[[#All],[Variables ]]=$AF$3)+(Table3[[#All],[Variables ]]=$AF$2)+(Table3[[#All],[Variables ]]=$AF$4)),0)</f>
        <v>0</v>
      </c>
      <c r="AA566" cm="1">
        <f t="array" ref="AA566">_xlfn._xlws.FILTER(Table3[[#All],[Name]],(Table3[[#All],[Polygon]]=$A566)*(Table3[[#All],[Period]]=AA$1)*((Table3[[#All],[Variables ]]=$AF$3)+(Table3[[#All],[Variables ]]=$AF$2)+(Table3[[#All],[Variables ]]=$AF$4)),0)</f>
        <v>0</v>
      </c>
      <c r="AB566" cm="1">
        <f t="array" ref="AB566">_xlfn._xlws.FILTER(Table3[[#All],[Name]],(Table3[[#All],[Polygon]]=$A566)*(Table3[[#All],[Period]]=AB$1)*((Table3[[#All],[Variables ]]=$AF$3)+(Table3[[#All],[Variables ]]=$AF$2)+(Table3[[#All],[Variables ]]=$AF$4)),0)</f>
        <v>0</v>
      </c>
      <c r="AC566" cm="1">
        <f t="array" ref="AC566">_xlfn._xlws.FILTER(Table3[[#All],[Name]],(Table3[[#All],[Polygon]]=$A566)*(Table3[[#All],[Period]]=AC$1)*((Table3[[#All],[Variables ]]=$AF$3)+(Table3[[#All],[Variables ]]=$AF$2)+(Table3[[#All],[Variables ]]=$AF$4)),0)</f>
        <v>0</v>
      </c>
      <c r="AD566" cm="1">
        <f t="array" ref="AD566">_xlfn._xlws.FILTER(Table3[[#All],[Name]],(Table3[[#All],[Polygon]]=$A566)*(Table3[[#All],[Period]]=AD$1)*((Table3[[#All],[Variables ]]=$AF$3)+(Table3[[#All],[Variables ]]=$AF$2)+(Table3[[#All],[Variables ]]=$AF$4)),0)</f>
        <v>0</v>
      </c>
    </row>
    <row r="567" spans="1:30" x14ac:dyDescent="0.35">
      <c r="A567" s="3">
        <v>54</v>
      </c>
      <c r="B567" s="4" t="s">
        <v>1544</v>
      </c>
      <c r="C567" s="10">
        <v>14.01216649</v>
      </c>
      <c r="D567" s="4" t="s">
        <v>1361</v>
      </c>
      <c r="E567" s="4">
        <v>0</v>
      </c>
      <c r="F567" s="4">
        <v>4</v>
      </c>
      <c r="G567" s="4">
        <v>5</v>
      </c>
      <c r="H567" s="4"/>
      <c r="I567" s="4">
        <v>0</v>
      </c>
      <c r="J567" s="4">
        <v>0</v>
      </c>
      <c r="K567" s="4" t="s">
        <v>1362</v>
      </c>
      <c r="L567" s="4">
        <v>730</v>
      </c>
      <c r="M567" s="4">
        <v>730</v>
      </c>
      <c r="N567" s="4">
        <v>28.624931270000001</v>
      </c>
      <c r="O567" s="11">
        <v>9.4390000000000001</v>
      </c>
      <c r="P567" cm="1">
        <f t="array" ref="P567">_xlfn._xlws.FILTER(Table3[[#All],[Name]],(Table3[[#All],[Polygon]]=$A567)*(Table3[[#All],[Period]]=P$1)*((Table3[[#All],[Variables ]]=$AF$3)+(Table3[[#All],[Variables ]]=$AF$2)+(Table3[[#All],[Variables ]]=$AF$4)),0)</f>
        <v>0</v>
      </c>
      <c r="Q567" t="e" cm="1" vm="2">
        <f t="array" aca="1" ref="Q567" ca="1">_xlfn._xlws.FILTER(Table3[[#All],[Name]],(Table3[[#All],[Polygon]]=$A567)*(Table3[[#All],[Period]]=Q$1)*((Table3[[#All],[Variables ]]=$AF$3)+(Table3[[#All],[Variables ]]=$AF$2)+(Table3[[#All],[Variables ]]=$AF$4)),0)</f>
        <v>#VALUE!</v>
      </c>
      <c r="R567" t="str" cm="1">
        <f t="array" ref="R567">_xlfn._xlws.FILTER(Table3[[#All],[Name]],(Table3[[#All],[Polygon]]=$A567)*(Table3[[#All],[Period]]=R$1)*((Table3[[#All],[Variables ]]=$AF$3)+(Table3[[#All],[Variables ]]=$AF$2)+(Table3[[#All],[Variables ]]=$AF$4)),0)</f>
        <v>AH</v>
      </c>
      <c r="S567" t="str" cm="1">
        <f t="array" ref="S567">_xlfn._xlws.FILTER(Table3[[#All],[Name]],(Table3[[#All],[Polygon]]=$A567)*(Table3[[#All],[Period]]=S$1)*((Table3[[#All],[Variables ]]=$AF$3)+(Table3[[#All],[Variables ]]=$AF$2)+(Table3[[#All],[Variables ]]=$AF$4)),0)</f>
        <v>AH</v>
      </c>
      <c r="T567" cm="1">
        <f t="array" ref="T567">_xlfn._xlws.FILTER(Table3[[#All],[Name]],(Table3[[#All],[Polygon]]=$A567)*(Table3[[#All],[Period]]=T$1)*((Table3[[#All],[Variables ]]=$AF$3)+(Table3[[#All],[Variables ]]=$AF$2)+(Table3[[#All],[Variables ]]=$AF$4)),0)</f>
        <v>0</v>
      </c>
      <c r="U567" cm="1">
        <f t="array" ref="U567">_xlfn._xlws.FILTER(Table3[[#All],[Name]],(Table3[[#All],[Polygon]]=$A567)*(Table3[[#All],[Period]]=U$1)*((Table3[[#All],[Variables ]]=$AF$3)+(Table3[[#All],[Variables ]]=$AF$2)+(Table3[[#All],[Variables ]]=$AF$4)),0)</f>
        <v>0</v>
      </c>
      <c r="V567" cm="1">
        <f t="array" ref="V567">_xlfn._xlws.FILTER(Table3[[#All],[Name]],(Table3[[#All],[Polygon]]=$A567)*(Table3[[#All],[Period]]=V$1)*((Table3[[#All],[Variables ]]=$AF$3)+(Table3[[#All],[Variables ]]=$AF$2)+(Table3[[#All],[Variables ]]=$AF$4)),0)</f>
        <v>0</v>
      </c>
      <c r="W567" t="str" cm="1">
        <f t="array" ref="W567">_xlfn._xlws.FILTER(Table3[[#All],[Name]],(Table3[[#All],[Polygon]]=$A567)*(Table3[[#All],[Period]]=W$1)*((Table3[[#All],[Variables ]]=$AF$3)+(Table3[[#All],[Variables ]]=$AF$2)+(Table3[[#All],[Variables ]]=$AF$4)),0)</f>
        <v>PCT</v>
      </c>
      <c r="X567" t="str" cm="1">
        <f t="array" ref="X567">_xlfn._xlws.FILTER(Table3[[#All],[Name]],(Table3[[#All],[Polygon]]=$A567)*(Table3[[#All],[Period]]=X$1)*((Table3[[#All],[Variables ]]=$AF$3)+(Table3[[#All],[Variables ]]=$AF$2)+(Table3[[#All],[Variables ]]=$AF$4)),0)</f>
        <v>AH</v>
      </c>
      <c r="Y567" t="str" cm="1">
        <f t="array" ref="Y567">_xlfn._xlws.FILTER(Table3[[#All],[Name]],(Table3[[#All],[Polygon]]=$A567)*(Table3[[#All],[Period]]=Y$1)*((Table3[[#All],[Variables ]]=$AF$3)+(Table3[[#All],[Variables ]]=$AF$2)+(Table3[[#All],[Variables ]]=$AF$4)),0)</f>
        <v>AH</v>
      </c>
      <c r="Z567" cm="1">
        <f t="array" ref="Z567">_xlfn._xlws.FILTER(Table3[[#All],[Name]],(Table3[[#All],[Polygon]]=$A567)*(Table3[[#All],[Period]]=Z$1)*((Table3[[#All],[Variables ]]=$AF$3)+(Table3[[#All],[Variables ]]=$AF$2)+(Table3[[#All],[Variables ]]=$AF$4)),0)</f>
        <v>0</v>
      </c>
      <c r="AA567" cm="1">
        <f t="array" ref="AA567">_xlfn._xlws.FILTER(Table3[[#All],[Name]],(Table3[[#All],[Polygon]]=$A567)*(Table3[[#All],[Period]]=AA$1)*((Table3[[#All],[Variables ]]=$AF$3)+(Table3[[#All],[Variables ]]=$AF$2)+(Table3[[#All],[Variables ]]=$AF$4)),0)</f>
        <v>0</v>
      </c>
      <c r="AB567" cm="1">
        <f t="array" ref="AB567">_xlfn._xlws.FILTER(Table3[[#All],[Name]],(Table3[[#All],[Polygon]]=$A567)*(Table3[[#All],[Period]]=AB$1)*((Table3[[#All],[Variables ]]=$AF$3)+(Table3[[#All],[Variables ]]=$AF$2)+(Table3[[#All],[Variables ]]=$AF$4)),0)</f>
        <v>0</v>
      </c>
      <c r="AC567" cm="1">
        <f t="array" ref="AC567">_xlfn._xlws.FILTER(Table3[[#All],[Name]],(Table3[[#All],[Polygon]]=$A567)*(Table3[[#All],[Period]]=AC$1)*((Table3[[#All],[Variables ]]=$AF$3)+(Table3[[#All],[Variables ]]=$AF$2)+(Table3[[#All],[Variables ]]=$AF$4)),0)</f>
        <v>0</v>
      </c>
      <c r="AD567" cm="1">
        <f t="array" ref="AD567">_xlfn._xlws.FILTER(Table3[[#All],[Name]],(Table3[[#All],[Polygon]]=$A567)*(Table3[[#All],[Period]]=AD$1)*((Table3[[#All],[Variables ]]=$AF$3)+(Table3[[#All],[Variables ]]=$AF$2)+(Table3[[#All],[Variables ]]=$AF$4)),0)</f>
        <v>0</v>
      </c>
    </row>
    <row r="568" spans="1:30" x14ac:dyDescent="0.35">
      <c r="A568" s="5">
        <v>55</v>
      </c>
      <c r="B568" s="6" t="s">
        <v>1909</v>
      </c>
      <c r="C568" s="8">
        <v>14.18030162</v>
      </c>
      <c r="D568" s="6" t="s">
        <v>1466</v>
      </c>
      <c r="E568" s="6">
        <v>0</v>
      </c>
      <c r="F568" s="6">
        <v>4</v>
      </c>
      <c r="G568" s="6">
        <v>5</v>
      </c>
      <c r="H568" s="6"/>
      <c r="I568" s="6">
        <v>0</v>
      </c>
      <c r="J568" s="6">
        <v>0</v>
      </c>
      <c r="K568" s="6" t="s">
        <v>1362</v>
      </c>
      <c r="L568" s="6">
        <v>67</v>
      </c>
      <c r="M568" s="6">
        <v>67</v>
      </c>
      <c r="N568" s="6">
        <v>3.2843938270000002</v>
      </c>
      <c r="O568" s="9">
        <v>1.0129999999999999</v>
      </c>
      <c r="P568" cm="1">
        <f t="array" ref="P568">_xlfn._xlws.FILTER(Table3[[#All],[Name]],(Table3[[#All],[Polygon]]=$A568)*(Table3[[#All],[Period]]=P$1)*((Table3[[#All],[Variables ]]=$AF$3)+(Table3[[#All],[Variables ]]=$AF$2)+(Table3[[#All],[Variables ]]=$AF$4)),0)</f>
        <v>0</v>
      </c>
      <c r="Q568" t="e" cm="1" vm="2">
        <f t="array" aca="1" ref="Q568" ca="1">_xlfn._xlws.FILTER(Table3[[#All],[Name]],(Table3[[#All],[Polygon]]=$A568)*(Table3[[#All],[Period]]=Q$1)*((Table3[[#All],[Variables ]]=$AF$3)+(Table3[[#All],[Variables ]]=$AF$2)+(Table3[[#All],[Variables ]]=$AF$4)),0)</f>
        <v>#VALUE!</v>
      </c>
      <c r="R568" t="str" cm="1">
        <f t="array" ref="R568">_xlfn._xlws.FILTER(Table3[[#All],[Name]],(Table3[[#All],[Polygon]]=$A568)*(Table3[[#All],[Period]]=R$1)*((Table3[[#All],[Variables ]]=$AF$3)+(Table3[[#All],[Variables ]]=$AF$2)+(Table3[[#All],[Variables ]]=$AF$4)),0)</f>
        <v>AH</v>
      </c>
      <c r="S568" t="str" cm="1">
        <f t="array" ref="S568">_xlfn._xlws.FILTER(Table3[[#All],[Name]],(Table3[[#All],[Polygon]]=$A568)*(Table3[[#All],[Period]]=S$1)*((Table3[[#All],[Variables ]]=$AF$3)+(Table3[[#All],[Variables ]]=$AF$2)+(Table3[[#All],[Variables ]]=$AF$4)),0)</f>
        <v>AH</v>
      </c>
      <c r="T568" cm="1">
        <f t="array" ref="T568">_xlfn._xlws.FILTER(Table3[[#All],[Name]],(Table3[[#All],[Polygon]]=$A568)*(Table3[[#All],[Period]]=T$1)*((Table3[[#All],[Variables ]]=$AF$3)+(Table3[[#All],[Variables ]]=$AF$2)+(Table3[[#All],[Variables ]]=$AF$4)),0)</f>
        <v>0</v>
      </c>
      <c r="U568" t="str" cm="1">
        <f t="array" ref="U568">_xlfn._xlws.FILTER(Table3[[#All],[Name]],(Table3[[#All],[Polygon]]=$A568)*(Table3[[#All],[Period]]=U$1)*((Table3[[#All],[Variables ]]=$AF$3)+(Table3[[#All],[Variables ]]=$AF$2)+(Table3[[#All],[Variables ]]=$AF$4)),0)</f>
        <v>PCT</v>
      </c>
      <c r="V568" t="str" cm="1">
        <f t="array" ref="V568">_xlfn._xlws.FILTER(Table3[[#All],[Name]],(Table3[[#All],[Polygon]]=$A568)*(Table3[[#All],[Period]]=V$1)*((Table3[[#All],[Variables ]]=$AF$3)+(Table3[[#All],[Variables ]]=$AF$2)+(Table3[[#All],[Variables ]]=$AF$4)),0)</f>
        <v>AH</v>
      </c>
      <c r="W568" t="str" cm="1">
        <f t="array" ref="W568">_xlfn._xlws.FILTER(Table3[[#All],[Name]],(Table3[[#All],[Polygon]]=$A568)*(Table3[[#All],[Period]]=W$1)*((Table3[[#All],[Variables ]]=$AF$3)+(Table3[[#All],[Variables ]]=$AF$2)+(Table3[[#All],[Variables ]]=$AF$4)),0)</f>
        <v>AH</v>
      </c>
      <c r="X568" cm="1">
        <f t="array" ref="X568">_xlfn._xlws.FILTER(Table3[[#All],[Name]],(Table3[[#All],[Polygon]]=$A568)*(Table3[[#All],[Period]]=X$1)*((Table3[[#All],[Variables ]]=$AF$3)+(Table3[[#All],[Variables ]]=$AF$2)+(Table3[[#All],[Variables ]]=$AF$4)),0)</f>
        <v>0</v>
      </c>
      <c r="Y568" cm="1">
        <f t="array" ref="Y568">_xlfn._xlws.FILTER(Table3[[#All],[Name]],(Table3[[#All],[Polygon]]=$A568)*(Table3[[#All],[Period]]=Y$1)*((Table3[[#All],[Variables ]]=$AF$3)+(Table3[[#All],[Variables ]]=$AF$2)+(Table3[[#All],[Variables ]]=$AF$4)),0)</f>
        <v>0</v>
      </c>
      <c r="Z568" cm="1">
        <f t="array" ref="Z568">_xlfn._xlws.FILTER(Table3[[#All],[Name]],(Table3[[#All],[Polygon]]=$A568)*(Table3[[#All],[Period]]=Z$1)*((Table3[[#All],[Variables ]]=$AF$3)+(Table3[[#All],[Variables ]]=$AF$2)+(Table3[[#All],[Variables ]]=$AF$4)),0)</f>
        <v>0</v>
      </c>
      <c r="AA568" cm="1">
        <f t="array" ref="AA568">_xlfn._xlws.FILTER(Table3[[#All],[Name]],(Table3[[#All],[Polygon]]=$A568)*(Table3[[#All],[Period]]=AA$1)*((Table3[[#All],[Variables ]]=$AF$3)+(Table3[[#All],[Variables ]]=$AF$2)+(Table3[[#All],[Variables ]]=$AF$4)),0)</f>
        <v>0</v>
      </c>
      <c r="AB568" cm="1">
        <f t="array" ref="AB568">_xlfn._xlws.FILTER(Table3[[#All],[Name]],(Table3[[#All],[Polygon]]=$A568)*(Table3[[#All],[Period]]=AB$1)*((Table3[[#All],[Variables ]]=$AF$3)+(Table3[[#All],[Variables ]]=$AF$2)+(Table3[[#All],[Variables ]]=$AF$4)),0)</f>
        <v>0</v>
      </c>
      <c r="AC568" cm="1">
        <f t="array" ref="AC568">_xlfn._xlws.FILTER(Table3[[#All],[Name]],(Table3[[#All],[Polygon]]=$A568)*(Table3[[#All],[Period]]=AC$1)*((Table3[[#All],[Variables ]]=$AF$3)+(Table3[[#All],[Variables ]]=$AF$2)+(Table3[[#All],[Variables ]]=$AF$4)),0)</f>
        <v>0</v>
      </c>
      <c r="AD568" cm="1">
        <f t="array" ref="AD568">_xlfn._xlws.FILTER(Table3[[#All],[Name]],(Table3[[#All],[Polygon]]=$A568)*(Table3[[#All],[Period]]=AD$1)*((Table3[[#All],[Variables ]]=$AF$3)+(Table3[[#All],[Variables ]]=$AF$2)+(Table3[[#All],[Variables ]]=$AF$4)),0)</f>
        <v>0</v>
      </c>
    </row>
    <row r="569" spans="1:30" x14ac:dyDescent="0.35">
      <c r="A569" s="3">
        <v>55</v>
      </c>
      <c r="B569" s="4" t="s">
        <v>1909</v>
      </c>
      <c r="C569" s="10">
        <v>14.18030162</v>
      </c>
      <c r="D569" s="4" t="s">
        <v>1466</v>
      </c>
      <c r="E569" s="4">
        <v>0</v>
      </c>
      <c r="F569" s="4">
        <v>4</v>
      </c>
      <c r="G569" s="4">
        <v>5</v>
      </c>
      <c r="H569" s="4"/>
      <c r="I569" s="4">
        <v>0</v>
      </c>
      <c r="J569" s="4">
        <v>0</v>
      </c>
      <c r="K569" s="4" t="s">
        <v>1362</v>
      </c>
      <c r="L569" s="4">
        <v>55</v>
      </c>
      <c r="M569" s="4">
        <v>55</v>
      </c>
      <c r="N569" s="4">
        <v>14.18030162</v>
      </c>
      <c r="O569" s="11">
        <v>14.18</v>
      </c>
      <c r="P569" cm="1">
        <f t="array" ref="P569">_xlfn._xlws.FILTER(Table3[[#All],[Name]],(Table3[[#All],[Polygon]]=$A569)*(Table3[[#All],[Period]]=P$1)*((Table3[[#All],[Variables ]]=$AF$3)+(Table3[[#All],[Variables ]]=$AF$2)+(Table3[[#All],[Variables ]]=$AF$4)),0)</f>
        <v>0</v>
      </c>
      <c r="Q569" t="e" cm="1" vm="2">
        <f t="array" aca="1" ref="Q569" ca="1">_xlfn._xlws.FILTER(Table3[[#All],[Name]],(Table3[[#All],[Polygon]]=$A569)*(Table3[[#All],[Period]]=Q$1)*((Table3[[#All],[Variables ]]=$AF$3)+(Table3[[#All],[Variables ]]=$AF$2)+(Table3[[#All],[Variables ]]=$AF$4)),0)</f>
        <v>#VALUE!</v>
      </c>
      <c r="R569" t="str" cm="1">
        <f t="array" ref="R569">_xlfn._xlws.FILTER(Table3[[#All],[Name]],(Table3[[#All],[Polygon]]=$A569)*(Table3[[#All],[Period]]=R$1)*((Table3[[#All],[Variables ]]=$AF$3)+(Table3[[#All],[Variables ]]=$AF$2)+(Table3[[#All],[Variables ]]=$AF$4)),0)</f>
        <v>AH</v>
      </c>
      <c r="S569" t="str" cm="1">
        <f t="array" ref="S569">_xlfn._xlws.FILTER(Table3[[#All],[Name]],(Table3[[#All],[Polygon]]=$A569)*(Table3[[#All],[Period]]=S$1)*((Table3[[#All],[Variables ]]=$AF$3)+(Table3[[#All],[Variables ]]=$AF$2)+(Table3[[#All],[Variables ]]=$AF$4)),0)</f>
        <v>AH</v>
      </c>
      <c r="T569" cm="1">
        <f t="array" ref="T569">_xlfn._xlws.FILTER(Table3[[#All],[Name]],(Table3[[#All],[Polygon]]=$A569)*(Table3[[#All],[Period]]=T$1)*((Table3[[#All],[Variables ]]=$AF$3)+(Table3[[#All],[Variables ]]=$AF$2)+(Table3[[#All],[Variables ]]=$AF$4)),0)</f>
        <v>0</v>
      </c>
      <c r="U569" t="str" cm="1">
        <f t="array" ref="U569">_xlfn._xlws.FILTER(Table3[[#All],[Name]],(Table3[[#All],[Polygon]]=$A569)*(Table3[[#All],[Period]]=U$1)*((Table3[[#All],[Variables ]]=$AF$3)+(Table3[[#All],[Variables ]]=$AF$2)+(Table3[[#All],[Variables ]]=$AF$4)),0)</f>
        <v>PCT</v>
      </c>
      <c r="V569" t="str" cm="1">
        <f t="array" ref="V569">_xlfn._xlws.FILTER(Table3[[#All],[Name]],(Table3[[#All],[Polygon]]=$A569)*(Table3[[#All],[Period]]=V$1)*((Table3[[#All],[Variables ]]=$AF$3)+(Table3[[#All],[Variables ]]=$AF$2)+(Table3[[#All],[Variables ]]=$AF$4)),0)</f>
        <v>AH</v>
      </c>
      <c r="W569" t="str" cm="1">
        <f t="array" ref="W569">_xlfn._xlws.FILTER(Table3[[#All],[Name]],(Table3[[#All],[Polygon]]=$A569)*(Table3[[#All],[Period]]=W$1)*((Table3[[#All],[Variables ]]=$AF$3)+(Table3[[#All],[Variables ]]=$AF$2)+(Table3[[#All],[Variables ]]=$AF$4)),0)</f>
        <v>AH</v>
      </c>
      <c r="X569" cm="1">
        <f t="array" ref="X569">_xlfn._xlws.FILTER(Table3[[#All],[Name]],(Table3[[#All],[Polygon]]=$A569)*(Table3[[#All],[Period]]=X$1)*((Table3[[#All],[Variables ]]=$AF$3)+(Table3[[#All],[Variables ]]=$AF$2)+(Table3[[#All],[Variables ]]=$AF$4)),0)</f>
        <v>0</v>
      </c>
      <c r="Y569" cm="1">
        <f t="array" ref="Y569">_xlfn._xlws.FILTER(Table3[[#All],[Name]],(Table3[[#All],[Polygon]]=$A569)*(Table3[[#All],[Period]]=Y$1)*((Table3[[#All],[Variables ]]=$AF$3)+(Table3[[#All],[Variables ]]=$AF$2)+(Table3[[#All],[Variables ]]=$AF$4)),0)</f>
        <v>0</v>
      </c>
      <c r="Z569" cm="1">
        <f t="array" ref="Z569">_xlfn._xlws.FILTER(Table3[[#All],[Name]],(Table3[[#All],[Polygon]]=$A569)*(Table3[[#All],[Period]]=Z$1)*((Table3[[#All],[Variables ]]=$AF$3)+(Table3[[#All],[Variables ]]=$AF$2)+(Table3[[#All],[Variables ]]=$AF$4)),0)</f>
        <v>0</v>
      </c>
      <c r="AA569" cm="1">
        <f t="array" ref="AA569">_xlfn._xlws.FILTER(Table3[[#All],[Name]],(Table3[[#All],[Polygon]]=$A569)*(Table3[[#All],[Period]]=AA$1)*((Table3[[#All],[Variables ]]=$AF$3)+(Table3[[#All],[Variables ]]=$AF$2)+(Table3[[#All],[Variables ]]=$AF$4)),0)</f>
        <v>0</v>
      </c>
      <c r="AB569" cm="1">
        <f t="array" ref="AB569">_xlfn._xlws.FILTER(Table3[[#All],[Name]],(Table3[[#All],[Polygon]]=$A569)*(Table3[[#All],[Period]]=AB$1)*((Table3[[#All],[Variables ]]=$AF$3)+(Table3[[#All],[Variables ]]=$AF$2)+(Table3[[#All],[Variables ]]=$AF$4)),0)</f>
        <v>0</v>
      </c>
      <c r="AC569" cm="1">
        <f t="array" ref="AC569">_xlfn._xlws.FILTER(Table3[[#All],[Name]],(Table3[[#All],[Polygon]]=$A569)*(Table3[[#All],[Period]]=AC$1)*((Table3[[#All],[Variables ]]=$AF$3)+(Table3[[#All],[Variables ]]=$AF$2)+(Table3[[#All],[Variables ]]=$AF$4)),0)</f>
        <v>0</v>
      </c>
      <c r="AD569" cm="1">
        <f t="array" ref="AD569">_xlfn._xlws.FILTER(Table3[[#All],[Name]],(Table3[[#All],[Polygon]]=$A569)*(Table3[[#All],[Period]]=AD$1)*((Table3[[#All],[Variables ]]=$AF$3)+(Table3[[#All],[Variables ]]=$AF$2)+(Table3[[#All],[Variables ]]=$AF$4)),0)</f>
        <v>0</v>
      </c>
    </row>
    <row r="570" spans="1:30" x14ac:dyDescent="0.35">
      <c r="A570" s="5">
        <v>55</v>
      </c>
      <c r="B570" s="6" t="s">
        <v>1909</v>
      </c>
      <c r="C570" s="8">
        <v>14.18030162</v>
      </c>
      <c r="D570" s="6" t="s">
        <v>1466</v>
      </c>
      <c r="E570" s="6">
        <v>0</v>
      </c>
      <c r="F570" s="6">
        <v>4</v>
      </c>
      <c r="G570" s="6">
        <v>5</v>
      </c>
      <c r="H570" s="6"/>
      <c r="I570" s="6">
        <v>0</v>
      </c>
      <c r="J570" s="6">
        <v>0</v>
      </c>
      <c r="K570" s="6" t="s">
        <v>1362</v>
      </c>
      <c r="L570" s="6">
        <v>86</v>
      </c>
      <c r="M570" s="6">
        <v>86</v>
      </c>
      <c r="N570" s="6">
        <v>27.579095479999999</v>
      </c>
      <c r="O570" s="9">
        <v>25.699000000000002</v>
      </c>
      <c r="P570" cm="1">
        <f t="array" ref="P570">_xlfn._xlws.FILTER(Table3[[#All],[Name]],(Table3[[#All],[Polygon]]=$A570)*(Table3[[#All],[Period]]=P$1)*((Table3[[#All],[Variables ]]=$AF$3)+(Table3[[#All],[Variables ]]=$AF$2)+(Table3[[#All],[Variables ]]=$AF$4)),0)</f>
        <v>0</v>
      </c>
      <c r="Q570" t="e" cm="1" vm="2">
        <f t="array" aca="1" ref="Q570" ca="1">_xlfn._xlws.FILTER(Table3[[#All],[Name]],(Table3[[#All],[Polygon]]=$A570)*(Table3[[#All],[Period]]=Q$1)*((Table3[[#All],[Variables ]]=$AF$3)+(Table3[[#All],[Variables ]]=$AF$2)+(Table3[[#All],[Variables ]]=$AF$4)),0)</f>
        <v>#VALUE!</v>
      </c>
      <c r="R570" t="str" cm="1">
        <f t="array" ref="R570">_xlfn._xlws.FILTER(Table3[[#All],[Name]],(Table3[[#All],[Polygon]]=$A570)*(Table3[[#All],[Period]]=R$1)*((Table3[[#All],[Variables ]]=$AF$3)+(Table3[[#All],[Variables ]]=$AF$2)+(Table3[[#All],[Variables ]]=$AF$4)),0)</f>
        <v>AH</v>
      </c>
      <c r="S570" t="str" cm="1">
        <f t="array" ref="S570">_xlfn._xlws.FILTER(Table3[[#All],[Name]],(Table3[[#All],[Polygon]]=$A570)*(Table3[[#All],[Period]]=S$1)*((Table3[[#All],[Variables ]]=$AF$3)+(Table3[[#All],[Variables ]]=$AF$2)+(Table3[[#All],[Variables ]]=$AF$4)),0)</f>
        <v>AH</v>
      </c>
      <c r="T570" cm="1">
        <f t="array" ref="T570">_xlfn._xlws.FILTER(Table3[[#All],[Name]],(Table3[[#All],[Polygon]]=$A570)*(Table3[[#All],[Period]]=T$1)*((Table3[[#All],[Variables ]]=$AF$3)+(Table3[[#All],[Variables ]]=$AF$2)+(Table3[[#All],[Variables ]]=$AF$4)),0)</f>
        <v>0</v>
      </c>
      <c r="U570" t="str" cm="1">
        <f t="array" ref="U570">_xlfn._xlws.FILTER(Table3[[#All],[Name]],(Table3[[#All],[Polygon]]=$A570)*(Table3[[#All],[Period]]=U$1)*((Table3[[#All],[Variables ]]=$AF$3)+(Table3[[#All],[Variables ]]=$AF$2)+(Table3[[#All],[Variables ]]=$AF$4)),0)</f>
        <v>PCT</v>
      </c>
      <c r="V570" t="str" cm="1">
        <f t="array" ref="V570">_xlfn._xlws.FILTER(Table3[[#All],[Name]],(Table3[[#All],[Polygon]]=$A570)*(Table3[[#All],[Period]]=V$1)*((Table3[[#All],[Variables ]]=$AF$3)+(Table3[[#All],[Variables ]]=$AF$2)+(Table3[[#All],[Variables ]]=$AF$4)),0)</f>
        <v>AH</v>
      </c>
      <c r="W570" t="str" cm="1">
        <f t="array" ref="W570">_xlfn._xlws.FILTER(Table3[[#All],[Name]],(Table3[[#All],[Polygon]]=$A570)*(Table3[[#All],[Period]]=W$1)*((Table3[[#All],[Variables ]]=$AF$3)+(Table3[[#All],[Variables ]]=$AF$2)+(Table3[[#All],[Variables ]]=$AF$4)),0)</f>
        <v>AH</v>
      </c>
      <c r="X570" cm="1">
        <f t="array" ref="X570">_xlfn._xlws.FILTER(Table3[[#All],[Name]],(Table3[[#All],[Polygon]]=$A570)*(Table3[[#All],[Period]]=X$1)*((Table3[[#All],[Variables ]]=$AF$3)+(Table3[[#All],[Variables ]]=$AF$2)+(Table3[[#All],[Variables ]]=$AF$4)),0)</f>
        <v>0</v>
      </c>
      <c r="Y570" cm="1">
        <f t="array" ref="Y570">_xlfn._xlws.FILTER(Table3[[#All],[Name]],(Table3[[#All],[Polygon]]=$A570)*(Table3[[#All],[Period]]=Y$1)*((Table3[[#All],[Variables ]]=$AF$3)+(Table3[[#All],[Variables ]]=$AF$2)+(Table3[[#All],[Variables ]]=$AF$4)),0)</f>
        <v>0</v>
      </c>
      <c r="Z570" cm="1">
        <f t="array" ref="Z570">_xlfn._xlws.FILTER(Table3[[#All],[Name]],(Table3[[#All],[Polygon]]=$A570)*(Table3[[#All],[Period]]=Z$1)*((Table3[[#All],[Variables ]]=$AF$3)+(Table3[[#All],[Variables ]]=$AF$2)+(Table3[[#All],[Variables ]]=$AF$4)),0)</f>
        <v>0</v>
      </c>
      <c r="AA570" cm="1">
        <f t="array" ref="AA570">_xlfn._xlws.FILTER(Table3[[#All],[Name]],(Table3[[#All],[Polygon]]=$A570)*(Table3[[#All],[Period]]=AA$1)*((Table3[[#All],[Variables ]]=$AF$3)+(Table3[[#All],[Variables ]]=$AF$2)+(Table3[[#All],[Variables ]]=$AF$4)),0)</f>
        <v>0</v>
      </c>
      <c r="AB570" cm="1">
        <f t="array" ref="AB570">_xlfn._xlws.FILTER(Table3[[#All],[Name]],(Table3[[#All],[Polygon]]=$A570)*(Table3[[#All],[Period]]=AB$1)*((Table3[[#All],[Variables ]]=$AF$3)+(Table3[[#All],[Variables ]]=$AF$2)+(Table3[[#All],[Variables ]]=$AF$4)),0)</f>
        <v>0</v>
      </c>
      <c r="AC570" cm="1">
        <f t="array" ref="AC570">_xlfn._xlws.FILTER(Table3[[#All],[Name]],(Table3[[#All],[Polygon]]=$A570)*(Table3[[#All],[Period]]=AC$1)*((Table3[[#All],[Variables ]]=$AF$3)+(Table3[[#All],[Variables ]]=$AF$2)+(Table3[[#All],[Variables ]]=$AF$4)),0)</f>
        <v>0</v>
      </c>
      <c r="AD570" cm="1">
        <f t="array" ref="AD570">_xlfn._xlws.FILTER(Table3[[#All],[Name]],(Table3[[#All],[Polygon]]=$A570)*(Table3[[#All],[Period]]=AD$1)*((Table3[[#All],[Variables ]]=$AF$3)+(Table3[[#All],[Variables ]]=$AF$2)+(Table3[[#All],[Variables ]]=$AF$4)),0)</f>
        <v>0</v>
      </c>
    </row>
    <row r="571" spans="1:30" x14ac:dyDescent="0.35">
      <c r="A571" s="3">
        <v>55</v>
      </c>
      <c r="B571" s="4" t="s">
        <v>1909</v>
      </c>
      <c r="C571" s="10">
        <v>14.18030162</v>
      </c>
      <c r="D571" s="4" t="s">
        <v>1466</v>
      </c>
      <c r="E571" s="4">
        <v>0</v>
      </c>
      <c r="F571" s="4">
        <v>4</v>
      </c>
      <c r="G571" s="4">
        <v>5</v>
      </c>
      <c r="H571" s="4"/>
      <c r="I571" s="4">
        <v>0</v>
      </c>
      <c r="J571" s="4">
        <v>0</v>
      </c>
      <c r="K571" s="4" t="s">
        <v>1362</v>
      </c>
      <c r="L571" s="4">
        <v>37</v>
      </c>
      <c r="M571" s="4">
        <v>37</v>
      </c>
      <c r="N571" s="4">
        <v>4.4005282880000003</v>
      </c>
      <c r="O571" s="11">
        <v>4.4000000000000004</v>
      </c>
      <c r="P571" cm="1">
        <f t="array" ref="P571">_xlfn._xlws.FILTER(Table3[[#All],[Name]],(Table3[[#All],[Polygon]]=$A571)*(Table3[[#All],[Period]]=P$1)*((Table3[[#All],[Variables ]]=$AF$3)+(Table3[[#All],[Variables ]]=$AF$2)+(Table3[[#All],[Variables ]]=$AF$4)),0)</f>
        <v>0</v>
      </c>
      <c r="Q571" t="e" cm="1" vm="2">
        <f t="array" aca="1" ref="Q571" ca="1">_xlfn._xlws.FILTER(Table3[[#All],[Name]],(Table3[[#All],[Polygon]]=$A571)*(Table3[[#All],[Period]]=Q$1)*((Table3[[#All],[Variables ]]=$AF$3)+(Table3[[#All],[Variables ]]=$AF$2)+(Table3[[#All],[Variables ]]=$AF$4)),0)</f>
        <v>#VALUE!</v>
      </c>
      <c r="R571" t="str" cm="1">
        <f t="array" ref="R571">_xlfn._xlws.FILTER(Table3[[#All],[Name]],(Table3[[#All],[Polygon]]=$A571)*(Table3[[#All],[Period]]=R$1)*((Table3[[#All],[Variables ]]=$AF$3)+(Table3[[#All],[Variables ]]=$AF$2)+(Table3[[#All],[Variables ]]=$AF$4)),0)</f>
        <v>AH</v>
      </c>
      <c r="S571" t="str" cm="1">
        <f t="array" ref="S571">_xlfn._xlws.FILTER(Table3[[#All],[Name]],(Table3[[#All],[Polygon]]=$A571)*(Table3[[#All],[Period]]=S$1)*((Table3[[#All],[Variables ]]=$AF$3)+(Table3[[#All],[Variables ]]=$AF$2)+(Table3[[#All],[Variables ]]=$AF$4)),0)</f>
        <v>AH</v>
      </c>
      <c r="T571" cm="1">
        <f t="array" ref="T571">_xlfn._xlws.FILTER(Table3[[#All],[Name]],(Table3[[#All],[Polygon]]=$A571)*(Table3[[#All],[Period]]=T$1)*((Table3[[#All],[Variables ]]=$AF$3)+(Table3[[#All],[Variables ]]=$AF$2)+(Table3[[#All],[Variables ]]=$AF$4)),0)</f>
        <v>0</v>
      </c>
      <c r="U571" t="str" cm="1">
        <f t="array" ref="U571">_xlfn._xlws.FILTER(Table3[[#All],[Name]],(Table3[[#All],[Polygon]]=$A571)*(Table3[[#All],[Period]]=U$1)*((Table3[[#All],[Variables ]]=$AF$3)+(Table3[[#All],[Variables ]]=$AF$2)+(Table3[[#All],[Variables ]]=$AF$4)),0)</f>
        <v>PCT</v>
      </c>
      <c r="V571" t="str" cm="1">
        <f t="array" ref="V571">_xlfn._xlws.FILTER(Table3[[#All],[Name]],(Table3[[#All],[Polygon]]=$A571)*(Table3[[#All],[Period]]=V$1)*((Table3[[#All],[Variables ]]=$AF$3)+(Table3[[#All],[Variables ]]=$AF$2)+(Table3[[#All],[Variables ]]=$AF$4)),0)</f>
        <v>AH</v>
      </c>
      <c r="W571" t="str" cm="1">
        <f t="array" ref="W571">_xlfn._xlws.FILTER(Table3[[#All],[Name]],(Table3[[#All],[Polygon]]=$A571)*(Table3[[#All],[Period]]=W$1)*((Table3[[#All],[Variables ]]=$AF$3)+(Table3[[#All],[Variables ]]=$AF$2)+(Table3[[#All],[Variables ]]=$AF$4)),0)</f>
        <v>AH</v>
      </c>
      <c r="X571" cm="1">
        <f t="array" ref="X571">_xlfn._xlws.FILTER(Table3[[#All],[Name]],(Table3[[#All],[Polygon]]=$A571)*(Table3[[#All],[Period]]=X$1)*((Table3[[#All],[Variables ]]=$AF$3)+(Table3[[#All],[Variables ]]=$AF$2)+(Table3[[#All],[Variables ]]=$AF$4)),0)</f>
        <v>0</v>
      </c>
      <c r="Y571" cm="1">
        <f t="array" ref="Y571">_xlfn._xlws.FILTER(Table3[[#All],[Name]],(Table3[[#All],[Polygon]]=$A571)*(Table3[[#All],[Period]]=Y$1)*((Table3[[#All],[Variables ]]=$AF$3)+(Table3[[#All],[Variables ]]=$AF$2)+(Table3[[#All],[Variables ]]=$AF$4)),0)</f>
        <v>0</v>
      </c>
      <c r="Z571" cm="1">
        <f t="array" ref="Z571">_xlfn._xlws.FILTER(Table3[[#All],[Name]],(Table3[[#All],[Polygon]]=$A571)*(Table3[[#All],[Period]]=Z$1)*((Table3[[#All],[Variables ]]=$AF$3)+(Table3[[#All],[Variables ]]=$AF$2)+(Table3[[#All],[Variables ]]=$AF$4)),0)</f>
        <v>0</v>
      </c>
      <c r="AA571" cm="1">
        <f t="array" ref="AA571">_xlfn._xlws.FILTER(Table3[[#All],[Name]],(Table3[[#All],[Polygon]]=$A571)*(Table3[[#All],[Period]]=AA$1)*((Table3[[#All],[Variables ]]=$AF$3)+(Table3[[#All],[Variables ]]=$AF$2)+(Table3[[#All],[Variables ]]=$AF$4)),0)</f>
        <v>0</v>
      </c>
      <c r="AB571" cm="1">
        <f t="array" ref="AB571">_xlfn._xlws.FILTER(Table3[[#All],[Name]],(Table3[[#All],[Polygon]]=$A571)*(Table3[[#All],[Period]]=AB$1)*((Table3[[#All],[Variables ]]=$AF$3)+(Table3[[#All],[Variables ]]=$AF$2)+(Table3[[#All],[Variables ]]=$AF$4)),0)</f>
        <v>0</v>
      </c>
      <c r="AC571" cm="1">
        <f t="array" ref="AC571">_xlfn._xlws.FILTER(Table3[[#All],[Name]],(Table3[[#All],[Polygon]]=$A571)*(Table3[[#All],[Period]]=AC$1)*((Table3[[#All],[Variables ]]=$AF$3)+(Table3[[#All],[Variables ]]=$AF$2)+(Table3[[#All],[Variables ]]=$AF$4)),0)</f>
        <v>0</v>
      </c>
      <c r="AD571" cm="1">
        <f t="array" ref="AD571">_xlfn._xlws.FILTER(Table3[[#All],[Name]],(Table3[[#All],[Polygon]]=$A571)*(Table3[[#All],[Period]]=AD$1)*((Table3[[#All],[Variables ]]=$AF$3)+(Table3[[#All],[Variables ]]=$AF$2)+(Table3[[#All],[Variables ]]=$AF$4)),0)</f>
        <v>0</v>
      </c>
    </row>
    <row r="572" spans="1:30" x14ac:dyDescent="0.35">
      <c r="A572" s="5">
        <v>55</v>
      </c>
      <c r="B572" s="6" t="s">
        <v>1909</v>
      </c>
      <c r="C572" s="8">
        <v>14.18030162</v>
      </c>
      <c r="D572" s="6" t="s">
        <v>1466</v>
      </c>
      <c r="E572" s="6">
        <v>0</v>
      </c>
      <c r="F572" s="6">
        <v>4</v>
      </c>
      <c r="G572" s="6">
        <v>5</v>
      </c>
      <c r="H572" s="6"/>
      <c r="I572" s="6">
        <v>0</v>
      </c>
      <c r="J572" s="6">
        <v>0</v>
      </c>
      <c r="K572" s="6" t="s">
        <v>1362</v>
      </c>
      <c r="L572" s="6">
        <v>53</v>
      </c>
      <c r="M572" s="6">
        <v>53</v>
      </c>
      <c r="N572" s="6">
        <v>66.246111110000001</v>
      </c>
      <c r="O572" s="9">
        <v>9.0660000000000007</v>
      </c>
      <c r="P572" cm="1">
        <f t="array" ref="P572">_xlfn._xlws.FILTER(Table3[[#All],[Name]],(Table3[[#All],[Polygon]]=$A572)*(Table3[[#All],[Period]]=P$1)*((Table3[[#All],[Variables ]]=$AF$3)+(Table3[[#All],[Variables ]]=$AF$2)+(Table3[[#All],[Variables ]]=$AF$4)),0)</f>
        <v>0</v>
      </c>
      <c r="Q572" t="e" cm="1" vm="2">
        <f t="array" aca="1" ref="Q572" ca="1">_xlfn._xlws.FILTER(Table3[[#All],[Name]],(Table3[[#All],[Polygon]]=$A572)*(Table3[[#All],[Period]]=Q$1)*((Table3[[#All],[Variables ]]=$AF$3)+(Table3[[#All],[Variables ]]=$AF$2)+(Table3[[#All],[Variables ]]=$AF$4)),0)</f>
        <v>#VALUE!</v>
      </c>
      <c r="R572" t="str" cm="1">
        <f t="array" ref="R572">_xlfn._xlws.FILTER(Table3[[#All],[Name]],(Table3[[#All],[Polygon]]=$A572)*(Table3[[#All],[Period]]=R$1)*((Table3[[#All],[Variables ]]=$AF$3)+(Table3[[#All],[Variables ]]=$AF$2)+(Table3[[#All],[Variables ]]=$AF$4)),0)</f>
        <v>AH</v>
      </c>
      <c r="S572" t="str" cm="1">
        <f t="array" ref="S572">_xlfn._xlws.FILTER(Table3[[#All],[Name]],(Table3[[#All],[Polygon]]=$A572)*(Table3[[#All],[Period]]=S$1)*((Table3[[#All],[Variables ]]=$AF$3)+(Table3[[#All],[Variables ]]=$AF$2)+(Table3[[#All],[Variables ]]=$AF$4)),0)</f>
        <v>AH</v>
      </c>
      <c r="T572" cm="1">
        <f t="array" ref="T572">_xlfn._xlws.FILTER(Table3[[#All],[Name]],(Table3[[#All],[Polygon]]=$A572)*(Table3[[#All],[Period]]=T$1)*((Table3[[#All],[Variables ]]=$AF$3)+(Table3[[#All],[Variables ]]=$AF$2)+(Table3[[#All],[Variables ]]=$AF$4)),0)</f>
        <v>0</v>
      </c>
      <c r="U572" t="str" cm="1">
        <f t="array" ref="U572">_xlfn._xlws.FILTER(Table3[[#All],[Name]],(Table3[[#All],[Polygon]]=$A572)*(Table3[[#All],[Period]]=U$1)*((Table3[[#All],[Variables ]]=$AF$3)+(Table3[[#All],[Variables ]]=$AF$2)+(Table3[[#All],[Variables ]]=$AF$4)),0)</f>
        <v>PCT</v>
      </c>
      <c r="V572" t="str" cm="1">
        <f t="array" ref="V572">_xlfn._xlws.FILTER(Table3[[#All],[Name]],(Table3[[#All],[Polygon]]=$A572)*(Table3[[#All],[Period]]=V$1)*((Table3[[#All],[Variables ]]=$AF$3)+(Table3[[#All],[Variables ]]=$AF$2)+(Table3[[#All],[Variables ]]=$AF$4)),0)</f>
        <v>AH</v>
      </c>
      <c r="W572" t="str" cm="1">
        <f t="array" ref="W572">_xlfn._xlws.FILTER(Table3[[#All],[Name]],(Table3[[#All],[Polygon]]=$A572)*(Table3[[#All],[Period]]=W$1)*((Table3[[#All],[Variables ]]=$AF$3)+(Table3[[#All],[Variables ]]=$AF$2)+(Table3[[#All],[Variables ]]=$AF$4)),0)</f>
        <v>AH</v>
      </c>
      <c r="X572" cm="1">
        <f t="array" ref="X572">_xlfn._xlws.FILTER(Table3[[#All],[Name]],(Table3[[#All],[Polygon]]=$A572)*(Table3[[#All],[Period]]=X$1)*((Table3[[#All],[Variables ]]=$AF$3)+(Table3[[#All],[Variables ]]=$AF$2)+(Table3[[#All],[Variables ]]=$AF$4)),0)</f>
        <v>0</v>
      </c>
      <c r="Y572" cm="1">
        <f t="array" ref="Y572">_xlfn._xlws.FILTER(Table3[[#All],[Name]],(Table3[[#All],[Polygon]]=$A572)*(Table3[[#All],[Period]]=Y$1)*((Table3[[#All],[Variables ]]=$AF$3)+(Table3[[#All],[Variables ]]=$AF$2)+(Table3[[#All],[Variables ]]=$AF$4)),0)</f>
        <v>0</v>
      </c>
      <c r="Z572" cm="1">
        <f t="array" ref="Z572">_xlfn._xlws.FILTER(Table3[[#All],[Name]],(Table3[[#All],[Polygon]]=$A572)*(Table3[[#All],[Period]]=Z$1)*((Table3[[#All],[Variables ]]=$AF$3)+(Table3[[#All],[Variables ]]=$AF$2)+(Table3[[#All],[Variables ]]=$AF$4)),0)</f>
        <v>0</v>
      </c>
      <c r="AA572" cm="1">
        <f t="array" ref="AA572">_xlfn._xlws.FILTER(Table3[[#All],[Name]],(Table3[[#All],[Polygon]]=$A572)*(Table3[[#All],[Period]]=AA$1)*((Table3[[#All],[Variables ]]=$AF$3)+(Table3[[#All],[Variables ]]=$AF$2)+(Table3[[#All],[Variables ]]=$AF$4)),0)</f>
        <v>0</v>
      </c>
      <c r="AB572" cm="1">
        <f t="array" ref="AB572">_xlfn._xlws.FILTER(Table3[[#All],[Name]],(Table3[[#All],[Polygon]]=$A572)*(Table3[[#All],[Period]]=AB$1)*((Table3[[#All],[Variables ]]=$AF$3)+(Table3[[#All],[Variables ]]=$AF$2)+(Table3[[#All],[Variables ]]=$AF$4)),0)</f>
        <v>0</v>
      </c>
      <c r="AC572" cm="1">
        <f t="array" ref="AC572">_xlfn._xlws.FILTER(Table3[[#All],[Name]],(Table3[[#All],[Polygon]]=$A572)*(Table3[[#All],[Period]]=AC$1)*((Table3[[#All],[Variables ]]=$AF$3)+(Table3[[#All],[Variables ]]=$AF$2)+(Table3[[#All],[Variables ]]=$AF$4)),0)</f>
        <v>0</v>
      </c>
      <c r="AD572" cm="1">
        <f t="array" ref="AD572">_xlfn._xlws.FILTER(Table3[[#All],[Name]],(Table3[[#All],[Polygon]]=$A572)*(Table3[[#All],[Period]]=AD$1)*((Table3[[#All],[Variables ]]=$AF$3)+(Table3[[#All],[Variables ]]=$AF$2)+(Table3[[#All],[Variables ]]=$AF$4)),0)</f>
        <v>0</v>
      </c>
    </row>
    <row r="573" spans="1:30" x14ac:dyDescent="0.35">
      <c r="A573" s="3">
        <v>55</v>
      </c>
      <c r="B573" s="4" t="s">
        <v>1909</v>
      </c>
      <c r="C573" s="10">
        <v>14.18030162</v>
      </c>
      <c r="D573" s="4" t="s">
        <v>1466</v>
      </c>
      <c r="E573" s="4">
        <v>0</v>
      </c>
      <c r="F573" s="4">
        <v>4</v>
      </c>
      <c r="G573" s="4">
        <v>5</v>
      </c>
      <c r="H573" s="4"/>
      <c r="I573" s="4">
        <v>0</v>
      </c>
      <c r="J573" s="4">
        <v>0</v>
      </c>
      <c r="K573" s="4" t="s">
        <v>1362</v>
      </c>
      <c r="L573" s="4">
        <v>50</v>
      </c>
      <c r="M573" s="4">
        <v>50</v>
      </c>
      <c r="N573" s="4">
        <v>14.44762008</v>
      </c>
      <c r="O573" s="11">
        <v>0.106</v>
      </c>
      <c r="P573" cm="1">
        <f t="array" ref="P573">_xlfn._xlws.FILTER(Table3[[#All],[Name]],(Table3[[#All],[Polygon]]=$A573)*(Table3[[#All],[Period]]=P$1)*((Table3[[#All],[Variables ]]=$AF$3)+(Table3[[#All],[Variables ]]=$AF$2)+(Table3[[#All],[Variables ]]=$AF$4)),0)</f>
        <v>0</v>
      </c>
      <c r="Q573" t="e" cm="1" vm="2">
        <f t="array" aca="1" ref="Q573" ca="1">_xlfn._xlws.FILTER(Table3[[#All],[Name]],(Table3[[#All],[Polygon]]=$A573)*(Table3[[#All],[Period]]=Q$1)*((Table3[[#All],[Variables ]]=$AF$3)+(Table3[[#All],[Variables ]]=$AF$2)+(Table3[[#All],[Variables ]]=$AF$4)),0)</f>
        <v>#VALUE!</v>
      </c>
      <c r="R573" t="str" cm="1">
        <f t="array" ref="R573">_xlfn._xlws.FILTER(Table3[[#All],[Name]],(Table3[[#All],[Polygon]]=$A573)*(Table3[[#All],[Period]]=R$1)*((Table3[[#All],[Variables ]]=$AF$3)+(Table3[[#All],[Variables ]]=$AF$2)+(Table3[[#All],[Variables ]]=$AF$4)),0)</f>
        <v>AH</v>
      </c>
      <c r="S573" t="str" cm="1">
        <f t="array" ref="S573">_xlfn._xlws.FILTER(Table3[[#All],[Name]],(Table3[[#All],[Polygon]]=$A573)*(Table3[[#All],[Period]]=S$1)*((Table3[[#All],[Variables ]]=$AF$3)+(Table3[[#All],[Variables ]]=$AF$2)+(Table3[[#All],[Variables ]]=$AF$4)),0)</f>
        <v>AH</v>
      </c>
      <c r="T573" cm="1">
        <f t="array" ref="T573">_xlfn._xlws.FILTER(Table3[[#All],[Name]],(Table3[[#All],[Polygon]]=$A573)*(Table3[[#All],[Period]]=T$1)*((Table3[[#All],[Variables ]]=$AF$3)+(Table3[[#All],[Variables ]]=$AF$2)+(Table3[[#All],[Variables ]]=$AF$4)),0)</f>
        <v>0</v>
      </c>
      <c r="U573" t="str" cm="1">
        <f t="array" ref="U573">_xlfn._xlws.FILTER(Table3[[#All],[Name]],(Table3[[#All],[Polygon]]=$A573)*(Table3[[#All],[Period]]=U$1)*((Table3[[#All],[Variables ]]=$AF$3)+(Table3[[#All],[Variables ]]=$AF$2)+(Table3[[#All],[Variables ]]=$AF$4)),0)</f>
        <v>PCT</v>
      </c>
      <c r="V573" t="str" cm="1">
        <f t="array" ref="V573">_xlfn._xlws.FILTER(Table3[[#All],[Name]],(Table3[[#All],[Polygon]]=$A573)*(Table3[[#All],[Period]]=V$1)*((Table3[[#All],[Variables ]]=$AF$3)+(Table3[[#All],[Variables ]]=$AF$2)+(Table3[[#All],[Variables ]]=$AF$4)),0)</f>
        <v>AH</v>
      </c>
      <c r="W573" t="str" cm="1">
        <f t="array" ref="W573">_xlfn._xlws.FILTER(Table3[[#All],[Name]],(Table3[[#All],[Polygon]]=$A573)*(Table3[[#All],[Period]]=W$1)*((Table3[[#All],[Variables ]]=$AF$3)+(Table3[[#All],[Variables ]]=$AF$2)+(Table3[[#All],[Variables ]]=$AF$4)),0)</f>
        <v>AH</v>
      </c>
      <c r="X573" cm="1">
        <f t="array" ref="X573">_xlfn._xlws.FILTER(Table3[[#All],[Name]],(Table3[[#All],[Polygon]]=$A573)*(Table3[[#All],[Period]]=X$1)*((Table3[[#All],[Variables ]]=$AF$3)+(Table3[[#All],[Variables ]]=$AF$2)+(Table3[[#All],[Variables ]]=$AF$4)),0)</f>
        <v>0</v>
      </c>
      <c r="Y573" cm="1">
        <f t="array" ref="Y573">_xlfn._xlws.FILTER(Table3[[#All],[Name]],(Table3[[#All],[Polygon]]=$A573)*(Table3[[#All],[Period]]=Y$1)*((Table3[[#All],[Variables ]]=$AF$3)+(Table3[[#All],[Variables ]]=$AF$2)+(Table3[[#All],[Variables ]]=$AF$4)),0)</f>
        <v>0</v>
      </c>
      <c r="Z573" cm="1">
        <f t="array" ref="Z573">_xlfn._xlws.FILTER(Table3[[#All],[Name]],(Table3[[#All],[Polygon]]=$A573)*(Table3[[#All],[Period]]=Z$1)*((Table3[[#All],[Variables ]]=$AF$3)+(Table3[[#All],[Variables ]]=$AF$2)+(Table3[[#All],[Variables ]]=$AF$4)),0)</f>
        <v>0</v>
      </c>
      <c r="AA573" cm="1">
        <f t="array" ref="AA573">_xlfn._xlws.FILTER(Table3[[#All],[Name]],(Table3[[#All],[Polygon]]=$A573)*(Table3[[#All],[Period]]=AA$1)*((Table3[[#All],[Variables ]]=$AF$3)+(Table3[[#All],[Variables ]]=$AF$2)+(Table3[[#All],[Variables ]]=$AF$4)),0)</f>
        <v>0</v>
      </c>
      <c r="AB573" cm="1">
        <f t="array" ref="AB573">_xlfn._xlws.FILTER(Table3[[#All],[Name]],(Table3[[#All],[Polygon]]=$A573)*(Table3[[#All],[Period]]=AB$1)*((Table3[[#All],[Variables ]]=$AF$3)+(Table3[[#All],[Variables ]]=$AF$2)+(Table3[[#All],[Variables ]]=$AF$4)),0)</f>
        <v>0</v>
      </c>
      <c r="AC573" cm="1">
        <f t="array" ref="AC573">_xlfn._xlws.FILTER(Table3[[#All],[Name]],(Table3[[#All],[Polygon]]=$A573)*(Table3[[#All],[Period]]=AC$1)*((Table3[[#All],[Variables ]]=$AF$3)+(Table3[[#All],[Variables ]]=$AF$2)+(Table3[[#All],[Variables ]]=$AF$4)),0)</f>
        <v>0</v>
      </c>
      <c r="AD573" cm="1">
        <f t="array" ref="AD573">_xlfn._xlws.FILTER(Table3[[#All],[Name]],(Table3[[#All],[Polygon]]=$A573)*(Table3[[#All],[Period]]=AD$1)*((Table3[[#All],[Variables ]]=$AF$3)+(Table3[[#All],[Variables ]]=$AF$2)+(Table3[[#All],[Variables ]]=$AF$4)),0)</f>
        <v>0</v>
      </c>
    </row>
    <row r="574" spans="1:30" x14ac:dyDescent="0.35">
      <c r="A574" s="5">
        <v>55</v>
      </c>
      <c r="B574" s="6" t="s">
        <v>1909</v>
      </c>
      <c r="C574" s="8">
        <v>14.18030162</v>
      </c>
      <c r="D574" s="6" t="s">
        <v>1466</v>
      </c>
      <c r="E574" s="6">
        <v>0</v>
      </c>
      <c r="F574" s="6">
        <v>4</v>
      </c>
      <c r="G574" s="6">
        <v>5</v>
      </c>
      <c r="H574" s="6"/>
      <c r="I574" s="6">
        <v>0</v>
      </c>
      <c r="J574" s="6">
        <v>0</v>
      </c>
      <c r="K574" s="6" t="s">
        <v>1362</v>
      </c>
      <c r="L574" s="6">
        <v>52</v>
      </c>
      <c r="M574" s="6">
        <v>52</v>
      </c>
      <c r="N574" s="6">
        <v>13.67565098</v>
      </c>
      <c r="O574" s="9">
        <v>4.7050000000000001</v>
      </c>
      <c r="P574" cm="1">
        <f t="array" ref="P574">_xlfn._xlws.FILTER(Table3[[#All],[Name]],(Table3[[#All],[Polygon]]=$A574)*(Table3[[#All],[Period]]=P$1)*((Table3[[#All],[Variables ]]=$AF$3)+(Table3[[#All],[Variables ]]=$AF$2)+(Table3[[#All],[Variables ]]=$AF$4)),0)</f>
        <v>0</v>
      </c>
      <c r="Q574" t="e" cm="1" vm="2">
        <f t="array" aca="1" ref="Q574" ca="1">_xlfn._xlws.FILTER(Table3[[#All],[Name]],(Table3[[#All],[Polygon]]=$A574)*(Table3[[#All],[Period]]=Q$1)*((Table3[[#All],[Variables ]]=$AF$3)+(Table3[[#All],[Variables ]]=$AF$2)+(Table3[[#All],[Variables ]]=$AF$4)),0)</f>
        <v>#VALUE!</v>
      </c>
      <c r="R574" t="str" cm="1">
        <f t="array" ref="R574">_xlfn._xlws.FILTER(Table3[[#All],[Name]],(Table3[[#All],[Polygon]]=$A574)*(Table3[[#All],[Period]]=R$1)*((Table3[[#All],[Variables ]]=$AF$3)+(Table3[[#All],[Variables ]]=$AF$2)+(Table3[[#All],[Variables ]]=$AF$4)),0)</f>
        <v>AH</v>
      </c>
      <c r="S574" t="str" cm="1">
        <f t="array" ref="S574">_xlfn._xlws.FILTER(Table3[[#All],[Name]],(Table3[[#All],[Polygon]]=$A574)*(Table3[[#All],[Period]]=S$1)*((Table3[[#All],[Variables ]]=$AF$3)+(Table3[[#All],[Variables ]]=$AF$2)+(Table3[[#All],[Variables ]]=$AF$4)),0)</f>
        <v>AH</v>
      </c>
      <c r="T574" cm="1">
        <f t="array" ref="T574">_xlfn._xlws.FILTER(Table3[[#All],[Name]],(Table3[[#All],[Polygon]]=$A574)*(Table3[[#All],[Period]]=T$1)*((Table3[[#All],[Variables ]]=$AF$3)+(Table3[[#All],[Variables ]]=$AF$2)+(Table3[[#All],[Variables ]]=$AF$4)),0)</f>
        <v>0</v>
      </c>
      <c r="U574" t="str" cm="1">
        <f t="array" ref="U574">_xlfn._xlws.FILTER(Table3[[#All],[Name]],(Table3[[#All],[Polygon]]=$A574)*(Table3[[#All],[Period]]=U$1)*((Table3[[#All],[Variables ]]=$AF$3)+(Table3[[#All],[Variables ]]=$AF$2)+(Table3[[#All],[Variables ]]=$AF$4)),0)</f>
        <v>PCT</v>
      </c>
      <c r="V574" t="str" cm="1">
        <f t="array" ref="V574">_xlfn._xlws.FILTER(Table3[[#All],[Name]],(Table3[[#All],[Polygon]]=$A574)*(Table3[[#All],[Period]]=V$1)*((Table3[[#All],[Variables ]]=$AF$3)+(Table3[[#All],[Variables ]]=$AF$2)+(Table3[[#All],[Variables ]]=$AF$4)),0)</f>
        <v>AH</v>
      </c>
      <c r="W574" t="str" cm="1">
        <f t="array" ref="W574">_xlfn._xlws.FILTER(Table3[[#All],[Name]],(Table3[[#All],[Polygon]]=$A574)*(Table3[[#All],[Period]]=W$1)*((Table3[[#All],[Variables ]]=$AF$3)+(Table3[[#All],[Variables ]]=$AF$2)+(Table3[[#All],[Variables ]]=$AF$4)),0)</f>
        <v>AH</v>
      </c>
      <c r="X574" cm="1">
        <f t="array" ref="X574">_xlfn._xlws.FILTER(Table3[[#All],[Name]],(Table3[[#All],[Polygon]]=$A574)*(Table3[[#All],[Period]]=X$1)*((Table3[[#All],[Variables ]]=$AF$3)+(Table3[[#All],[Variables ]]=$AF$2)+(Table3[[#All],[Variables ]]=$AF$4)),0)</f>
        <v>0</v>
      </c>
      <c r="Y574" cm="1">
        <f t="array" ref="Y574">_xlfn._xlws.FILTER(Table3[[#All],[Name]],(Table3[[#All],[Polygon]]=$A574)*(Table3[[#All],[Period]]=Y$1)*((Table3[[#All],[Variables ]]=$AF$3)+(Table3[[#All],[Variables ]]=$AF$2)+(Table3[[#All],[Variables ]]=$AF$4)),0)</f>
        <v>0</v>
      </c>
      <c r="Z574" cm="1">
        <f t="array" ref="Z574">_xlfn._xlws.FILTER(Table3[[#All],[Name]],(Table3[[#All],[Polygon]]=$A574)*(Table3[[#All],[Period]]=Z$1)*((Table3[[#All],[Variables ]]=$AF$3)+(Table3[[#All],[Variables ]]=$AF$2)+(Table3[[#All],[Variables ]]=$AF$4)),0)</f>
        <v>0</v>
      </c>
      <c r="AA574" cm="1">
        <f t="array" ref="AA574">_xlfn._xlws.FILTER(Table3[[#All],[Name]],(Table3[[#All],[Polygon]]=$A574)*(Table3[[#All],[Period]]=AA$1)*((Table3[[#All],[Variables ]]=$AF$3)+(Table3[[#All],[Variables ]]=$AF$2)+(Table3[[#All],[Variables ]]=$AF$4)),0)</f>
        <v>0</v>
      </c>
      <c r="AB574" cm="1">
        <f t="array" ref="AB574">_xlfn._xlws.FILTER(Table3[[#All],[Name]],(Table3[[#All],[Polygon]]=$A574)*(Table3[[#All],[Period]]=AB$1)*((Table3[[#All],[Variables ]]=$AF$3)+(Table3[[#All],[Variables ]]=$AF$2)+(Table3[[#All],[Variables ]]=$AF$4)),0)</f>
        <v>0</v>
      </c>
      <c r="AC574" cm="1">
        <f t="array" ref="AC574">_xlfn._xlws.FILTER(Table3[[#All],[Name]],(Table3[[#All],[Polygon]]=$A574)*(Table3[[#All],[Period]]=AC$1)*((Table3[[#All],[Variables ]]=$AF$3)+(Table3[[#All],[Variables ]]=$AF$2)+(Table3[[#All],[Variables ]]=$AF$4)),0)</f>
        <v>0</v>
      </c>
      <c r="AD574" cm="1">
        <f t="array" ref="AD574">_xlfn._xlws.FILTER(Table3[[#All],[Name]],(Table3[[#All],[Polygon]]=$A574)*(Table3[[#All],[Period]]=AD$1)*((Table3[[#All],[Variables ]]=$AF$3)+(Table3[[#All],[Variables ]]=$AF$2)+(Table3[[#All],[Variables ]]=$AF$4)),0)</f>
        <v>0</v>
      </c>
    </row>
    <row r="575" spans="1:30" x14ac:dyDescent="0.35">
      <c r="A575" s="3">
        <v>56</v>
      </c>
      <c r="B575" s="4" t="s">
        <v>1541</v>
      </c>
      <c r="C575" s="10">
        <v>9.4989923730000001</v>
      </c>
      <c r="D575" s="4" t="s">
        <v>1361</v>
      </c>
      <c r="E575" s="4">
        <v>0</v>
      </c>
      <c r="F575" s="4">
        <v>4</v>
      </c>
      <c r="G575" s="4">
        <v>5</v>
      </c>
      <c r="H575" s="4"/>
      <c r="I575" s="4">
        <v>0</v>
      </c>
      <c r="J575" s="4">
        <v>0</v>
      </c>
      <c r="K575" s="4" t="s">
        <v>1362</v>
      </c>
      <c r="L575" s="4">
        <v>17</v>
      </c>
      <c r="M575" s="4">
        <v>0</v>
      </c>
      <c r="N575" s="4"/>
      <c r="O575" s="11">
        <v>0.125</v>
      </c>
      <c r="P575" cm="1">
        <f t="array" ref="P575">_xlfn._xlws.FILTER(Table3[[#All],[Name]],(Table3[[#All],[Polygon]]=$A575)*(Table3[[#All],[Period]]=P$1)*((Table3[[#All],[Variables ]]=$AF$3)+(Table3[[#All],[Variables ]]=$AF$2)+(Table3[[#All],[Variables ]]=$AF$4)),0)</f>
        <v>0</v>
      </c>
      <c r="Q575" t="str" cm="1">
        <f t="array" ref="Q575">_xlfn._xlws.FILTER(Table3[[#All],[Name]],(Table3[[#All],[Polygon]]=$A575)*(Table3[[#All],[Period]]=Q$1)*((Table3[[#All],[Variables ]]=$AF$3)+(Table3[[#All],[Variables ]]=$AF$2)+(Table3[[#All],[Variables ]]=$AF$4)),0)</f>
        <v>AH</v>
      </c>
      <c r="R575" t="str" cm="1">
        <f t="array" ref="R575">_xlfn._xlws.FILTER(Table3[[#All],[Name]],(Table3[[#All],[Polygon]]=$A575)*(Table3[[#All],[Period]]=R$1)*((Table3[[#All],[Variables ]]=$AF$3)+(Table3[[#All],[Variables ]]=$AF$2)+(Table3[[#All],[Variables ]]=$AF$4)),0)</f>
        <v>H</v>
      </c>
      <c r="S575" t="str" cm="1">
        <f t="array" ref="S575">_xlfn._xlws.FILTER(Table3[[#All],[Name]],(Table3[[#All],[Polygon]]=$A575)*(Table3[[#All],[Period]]=S$1)*((Table3[[#All],[Variables ]]=$AF$3)+(Table3[[#All],[Variables ]]=$AF$2)+(Table3[[#All],[Variables ]]=$AF$4)),0)</f>
        <v>AH</v>
      </c>
      <c r="T575" t="str" cm="1">
        <f t="array" ref="T575">_xlfn._xlws.FILTER(Table3[[#All],[Name]],(Table3[[#All],[Polygon]]=$A575)*(Table3[[#All],[Period]]=T$1)*((Table3[[#All],[Variables ]]=$AF$3)+(Table3[[#All],[Variables ]]=$AF$2)+(Table3[[#All],[Variables ]]=$AF$4)),0)</f>
        <v>AH</v>
      </c>
      <c r="U575" cm="1">
        <f t="array" ref="U575">_xlfn._xlws.FILTER(Table3[[#All],[Name]],(Table3[[#All],[Polygon]]=$A575)*(Table3[[#All],[Period]]=U$1)*((Table3[[#All],[Variables ]]=$AF$3)+(Table3[[#All],[Variables ]]=$AF$2)+(Table3[[#All],[Variables ]]=$AF$4)),0)</f>
        <v>0</v>
      </c>
      <c r="V575" cm="1">
        <f t="array" ref="V575">_xlfn._xlws.FILTER(Table3[[#All],[Name]],(Table3[[#All],[Polygon]]=$A575)*(Table3[[#All],[Period]]=V$1)*((Table3[[#All],[Variables ]]=$AF$3)+(Table3[[#All],[Variables ]]=$AF$2)+(Table3[[#All],[Variables ]]=$AF$4)),0)</f>
        <v>0</v>
      </c>
      <c r="W575" cm="1">
        <f t="array" ref="W575">_xlfn._xlws.FILTER(Table3[[#All],[Name]],(Table3[[#All],[Polygon]]=$A575)*(Table3[[#All],[Period]]=W$1)*((Table3[[#All],[Variables ]]=$AF$3)+(Table3[[#All],[Variables ]]=$AF$2)+(Table3[[#All],[Variables ]]=$AF$4)),0)</f>
        <v>0</v>
      </c>
      <c r="X575" cm="1">
        <f t="array" ref="X575">_xlfn._xlws.FILTER(Table3[[#All],[Name]],(Table3[[#All],[Polygon]]=$A575)*(Table3[[#All],[Period]]=X$1)*((Table3[[#All],[Variables ]]=$AF$3)+(Table3[[#All],[Variables ]]=$AF$2)+(Table3[[#All],[Variables ]]=$AF$4)),0)</f>
        <v>0</v>
      </c>
      <c r="Y575" t="str" cm="1">
        <f t="array" ref="Y575">_xlfn._xlws.FILTER(Table3[[#All],[Name]],(Table3[[#All],[Polygon]]=$A575)*(Table3[[#All],[Period]]=Y$1)*((Table3[[#All],[Variables ]]=$AF$3)+(Table3[[#All],[Variables ]]=$AF$2)+(Table3[[#All],[Variables ]]=$AF$4)),0)</f>
        <v>PCT</v>
      </c>
      <c r="Z575" t="str" cm="1">
        <f t="array" ref="Z575">_xlfn._xlws.FILTER(Table3[[#All],[Name]],(Table3[[#All],[Polygon]]=$A575)*(Table3[[#All],[Period]]=Z$1)*((Table3[[#All],[Variables ]]=$AF$3)+(Table3[[#All],[Variables ]]=$AF$2)+(Table3[[#All],[Variables ]]=$AF$4)),0)</f>
        <v>AH</v>
      </c>
      <c r="AA575" t="str" cm="1">
        <f t="array" ref="AA575">_xlfn._xlws.FILTER(Table3[[#All],[Name]],(Table3[[#All],[Polygon]]=$A575)*(Table3[[#All],[Period]]=AA$1)*((Table3[[#All],[Variables ]]=$AF$3)+(Table3[[#All],[Variables ]]=$AF$2)+(Table3[[#All],[Variables ]]=$AF$4)),0)</f>
        <v>AH</v>
      </c>
      <c r="AB575" cm="1">
        <f t="array" ref="AB575">_xlfn._xlws.FILTER(Table3[[#All],[Name]],(Table3[[#All],[Polygon]]=$A575)*(Table3[[#All],[Period]]=AB$1)*((Table3[[#All],[Variables ]]=$AF$3)+(Table3[[#All],[Variables ]]=$AF$2)+(Table3[[#All],[Variables ]]=$AF$4)),0)</f>
        <v>0</v>
      </c>
      <c r="AC575" cm="1">
        <f t="array" ref="AC575">_xlfn._xlws.FILTER(Table3[[#All],[Name]],(Table3[[#All],[Polygon]]=$A575)*(Table3[[#All],[Period]]=AC$1)*((Table3[[#All],[Variables ]]=$AF$3)+(Table3[[#All],[Variables ]]=$AF$2)+(Table3[[#All],[Variables ]]=$AF$4)),0)</f>
        <v>0</v>
      </c>
      <c r="AD575" cm="1">
        <f t="array" ref="AD575">_xlfn._xlws.FILTER(Table3[[#All],[Name]],(Table3[[#All],[Polygon]]=$A575)*(Table3[[#All],[Period]]=AD$1)*((Table3[[#All],[Variables ]]=$AF$3)+(Table3[[#All],[Variables ]]=$AF$2)+(Table3[[#All],[Variables ]]=$AF$4)),0)</f>
        <v>0</v>
      </c>
    </row>
    <row r="576" spans="1:30" x14ac:dyDescent="0.35">
      <c r="A576" s="5">
        <v>56</v>
      </c>
      <c r="B576" s="6" t="s">
        <v>1541</v>
      </c>
      <c r="C576" s="8">
        <v>9.4989923730000001</v>
      </c>
      <c r="D576" s="6" t="s">
        <v>1361</v>
      </c>
      <c r="E576" s="6">
        <v>0</v>
      </c>
      <c r="F576" s="6">
        <v>4</v>
      </c>
      <c r="G576" s="6">
        <v>5</v>
      </c>
      <c r="H576" s="6"/>
      <c r="I576" s="6">
        <v>0</v>
      </c>
      <c r="J576" s="6">
        <v>0</v>
      </c>
      <c r="K576" s="6" t="s">
        <v>1362</v>
      </c>
      <c r="L576" s="6">
        <v>18</v>
      </c>
      <c r="M576" s="6">
        <v>0</v>
      </c>
      <c r="N576" s="6"/>
      <c r="O576" s="9">
        <v>0.125</v>
      </c>
      <c r="P576" cm="1">
        <f t="array" ref="P576">_xlfn._xlws.FILTER(Table3[[#All],[Name]],(Table3[[#All],[Polygon]]=$A576)*(Table3[[#All],[Period]]=P$1)*((Table3[[#All],[Variables ]]=$AF$3)+(Table3[[#All],[Variables ]]=$AF$2)+(Table3[[#All],[Variables ]]=$AF$4)),0)</f>
        <v>0</v>
      </c>
      <c r="Q576" t="str" cm="1">
        <f t="array" ref="Q576">_xlfn._xlws.FILTER(Table3[[#All],[Name]],(Table3[[#All],[Polygon]]=$A576)*(Table3[[#All],[Period]]=Q$1)*((Table3[[#All],[Variables ]]=$AF$3)+(Table3[[#All],[Variables ]]=$AF$2)+(Table3[[#All],[Variables ]]=$AF$4)),0)</f>
        <v>AH</v>
      </c>
      <c r="R576" t="str" cm="1">
        <f t="array" ref="R576">_xlfn._xlws.FILTER(Table3[[#All],[Name]],(Table3[[#All],[Polygon]]=$A576)*(Table3[[#All],[Period]]=R$1)*((Table3[[#All],[Variables ]]=$AF$3)+(Table3[[#All],[Variables ]]=$AF$2)+(Table3[[#All],[Variables ]]=$AF$4)),0)</f>
        <v>H</v>
      </c>
      <c r="S576" t="str" cm="1">
        <f t="array" ref="S576">_xlfn._xlws.FILTER(Table3[[#All],[Name]],(Table3[[#All],[Polygon]]=$A576)*(Table3[[#All],[Period]]=S$1)*((Table3[[#All],[Variables ]]=$AF$3)+(Table3[[#All],[Variables ]]=$AF$2)+(Table3[[#All],[Variables ]]=$AF$4)),0)</f>
        <v>AH</v>
      </c>
      <c r="T576" t="str" cm="1">
        <f t="array" ref="T576">_xlfn._xlws.FILTER(Table3[[#All],[Name]],(Table3[[#All],[Polygon]]=$A576)*(Table3[[#All],[Period]]=T$1)*((Table3[[#All],[Variables ]]=$AF$3)+(Table3[[#All],[Variables ]]=$AF$2)+(Table3[[#All],[Variables ]]=$AF$4)),0)</f>
        <v>AH</v>
      </c>
      <c r="U576" cm="1">
        <f t="array" ref="U576">_xlfn._xlws.FILTER(Table3[[#All],[Name]],(Table3[[#All],[Polygon]]=$A576)*(Table3[[#All],[Period]]=U$1)*((Table3[[#All],[Variables ]]=$AF$3)+(Table3[[#All],[Variables ]]=$AF$2)+(Table3[[#All],[Variables ]]=$AF$4)),0)</f>
        <v>0</v>
      </c>
      <c r="V576" cm="1">
        <f t="array" ref="V576">_xlfn._xlws.FILTER(Table3[[#All],[Name]],(Table3[[#All],[Polygon]]=$A576)*(Table3[[#All],[Period]]=V$1)*((Table3[[#All],[Variables ]]=$AF$3)+(Table3[[#All],[Variables ]]=$AF$2)+(Table3[[#All],[Variables ]]=$AF$4)),0)</f>
        <v>0</v>
      </c>
      <c r="W576" cm="1">
        <f t="array" ref="W576">_xlfn._xlws.FILTER(Table3[[#All],[Name]],(Table3[[#All],[Polygon]]=$A576)*(Table3[[#All],[Period]]=W$1)*((Table3[[#All],[Variables ]]=$AF$3)+(Table3[[#All],[Variables ]]=$AF$2)+(Table3[[#All],[Variables ]]=$AF$4)),0)</f>
        <v>0</v>
      </c>
      <c r="X576" cm="1">
        <f t="array" ref="X576">_xlfn._xlws.FILTER(Table3[[#All],[Name]],(Table3[[#All],[Polygon]]=$A576)*(Table3[[#All],[Period]]=X$1)*((Table3[[#All],[Variables ]]=$AF$3)+(Table3[[#All],[Variables ]]=$AF$2)+(Table3[[#All],[Variables ]]=$AF$4)),0)</f>
        <v>0</v>
      </c>
      <c r="Y576" t="str" cm="1">
        <f t="array" ref="Y576">_xlfn._xlws.FILTER(Table3[[#All],[Name]],(Table3[[#All],[Polygon]]=$A576)*(Table3[[#All],[Period]]=Y$1)*((Table3[[#All],[Variables ]]=$AF$3)+(Table3[[#All],[Variables ]]=$AF$2)+(Table3[[#All],[Variables ]]=$AF$4)),0)</f>
        <v>PCT</v>
      </c>
      <c r="Z576" t="str" cm="1">
        <f t="array" ref="Z576">_xlfn._xlws.FILTER(Table3[[#All],[Name]],(Table3[[#All],[Polygon]]=$A576)*(Table3[[#All],[Period]]=Z$1)*((Table3[[#All],[Variables ]]=$AF$3)+(Table3[[#All],[Variables ]]=$AF$2)+(Table3[[#All],[Variables ]]=$AF$4)),0)</f>
        <v>AH</v>
      </c>
      <c r="AA576" t="str" cm="1">
        <f t="array" ref="AA576">_xlfn._xlws.FILTER(Table3[[#All],[Name]],(Table3[[#All],[Polygon]]=$A576)*(Table3[[#All],[Period]]=AA$1)*((Table3[[#All],[Variables ]]=$AF$3)+(Table3[[#All],[Variables ]]=$AF$2)+(Table3[[#All],[Variables ]]=$AF$4)),0)</f>
        <v>AH</v>
      </c>
      <c r="AB576" cm="1">
        <f t="array" ref="AB576">_xlfn._xlws.FILTER(Table3[[#All],[Name]],(Table3[[#All],[Polygon]]=$A576)*(Table3[[#All],[Period]]=AB$1)*((Table3[[#All],[Variables ]]=$AF$3)+(Table3[[#All],[Variables ]]=$AF$2)+(Table3[[#All],[Variables ]]=$AF$4)),0)</f>
        <v>0</v>
      </c>
      <c r="AC576" cm="1">
        <f t="array" ref="AC576">_xlfn._xlws.FILTER(Table3[[#All],[Name]],(Table3[[#All],[Polygon]]=$A576)*(Table3[[#All],[Period]]=AC$1)*((Table3[[#All],[Variables ]]=$AF$3)+(Table3[[#All],[Variables ]]=$AF$2)+(Table3[[#All],[Variables ]]=$AF$4)),0)</f>
        <v>0</v>
      </c>
      <c r="AD576" cm="1">
        <f t="array" ref="AD576">_xlfn._xlws.FILTER(Table3[[#All],[Name]],(Table3[[#All],[Polygon]]=$A576)*(Table3[[#All],[Period]]=AD$1)*((Table3[[#All],[Variables ]]=$AF$3)+(Table3[[#All],[Variables ]]=$AF$2)+(Table3[[#All],[Variables ]]=$AF$4)),0)</f>
        <v>0</v>
      </c>
    </row>
    <row r="577" spans="1:30" x14ac:dyDescent="0.35">
      <c r="A577" s="3">
        <v>56</v>
      </c>
      <c r="B577" s="4" t="s">
        <v>1541</v>
      </c>
      <c r="C577" s="10">
        <v>9.4989923730000001</v>
      </c>
      <c r="D577" s="4" t="s">
        <v>1361</v>
      </c>
      <c r="E577" s="4">
        <v>0</v>
      </c>
      <c r="F577" s="4">
        <v>4</v>
      </c>
      <c r="G577" s="4">
        <v>5</v>
      </c>
      <c r="H577" s="4"/>
      <c r="I577" s="4">
        <v>0</v>
      </c>
      <c r="J577" s="4">
        <v>0</v>
      </c>
      <c r="K577" s="4" t="s">
        <v>1362</v>
      </c>
      <c r="L577" s="4">
        <v>85</v>
      </c>
      <c r="M577" s="4">
        <v>85</v>
      </c>
      <c r="N577" s="4">
        <v>19.053710169999999</v>
      </c>
      <c r="O577" s="11">
        <v>17.28</v>
      </c>
      <c r="P577" cm="1">
        <f t="array" ref="P577">_xlfn._xlws.FILTER(Table3[[#All],[Name]],(Table3[[#All],[Polygon]]=$A577)*(Table3[[#All],[Period]]=P$1)*((Table3[[#All],[Variables ]]=$AF$3)+(Table3[[#All],[Variables ]]=$AF$2)+(Table3[[#All],[Variables ]]=$AF$4)),0)</f>
        <v>0</v>
      </c>
      <c r="Q577" t="str" cm="1">
        <f t="array" ref="Q577">_xlfn._xlws.FILTER(Table3[[#All],[Name]],(Table3[[#All],[Polygon]]=$A577)*(Table3[[#All],[Period]]=Q$1)*((Table3[[#All],[Variables ]]=$AF$3)+(Table3[[#All],[Variables ]]=$AF$2)+(Table3[[#All],[Variables ]]=$AF$4)),0)</f>
        <v>AH</v>
      </c>
      <c r="R577" t="str" cm="1">
        <f t="array" ref="R577">_xlfn._xlws.FILTER(Table3[[#All],[Name]],(Table3[[#All],[Polygon]]=$A577)*(Table3[[#All],[Period]]=R$1)*((Table3[[#All],[Variables ]]=$AF$3)+(Table3[[#All],[Variables ]]=$AF$2)+(Table3[[#All],[Variables ]]=$AF$4)),0)</f>
        <v>H</v>
      </c>
      <c r="S577" t="str" cm="1">
        <f t="array" ref="S577">_xlfn._xlws.FILTER(Table3[[#All],[Name]],(Table3[[#All],[Polygon]]=$A577)*(Table3[[#All],[Period]]=S$1)*((Table3[[#All],[Variables ]]=$AF$3)+(Table3[[#All],[Variables ]]=$AF$2)+(Table3[[#All],[Variables ]]=$AF$4)),0)</f>
        <v>AH</v>
      </c>
      <c r="T577" t="str" cm="1">
        <f t="array" ref="T577">_xlfn._xlws.FILTER(Table3[[#All],[Name]],(Table3[[#All],[Polygon]]=$A577)*(Table3[[#All],[Period]]=T$1)*((Table3[[#All],[Variables ]]=$AF$3)+(Table3[[#All],[Variables ]]=$AF$2)+(Table3[[#All],[Variables ]]=$AF$4)),0)</f>
        <v>AH</v>
      </c>
      <c r="U577" cm="1">
        <f t="array" ref="U577">_xlfn._xlws.FILTER(Table3[[#All],[Name]],(Table3[[#All],[Polygon]]=$A577)*(Table3[[#All],[Period]]=U$1)*((Table3[[#All],[Variables ]]=$AF$3)+(Table3[[#All],[Variables ]]=$AF$2)+(Table3[[#All],[Variables ]]=$AF$4)),0)</f>
        <v>0</v>
      </c>
      <c r="V577" cm="1">
        <f t="array" ref="V577">_xlfn._xlws.FILTER(Table3[[#All],[Name]],(Table3[[#All],[Polygon]]=$A577)*(Table3[[#All],[Period]]=V$1)*((Table3[[#All],[Variables ]]=$AF$3)+(Table3[[#All],[Variables ]]=$AF$2)+(Table3[[#All],[Variables ]]=$AF$4)),0)</f>
        <v>0</v>
      </c>
      <c r="W577" cm="1">
        <f t="array" ref="W577">_xlfn._xlws.FILTER(Table3[[#All],[Name]],(Table3[[#All],[Polygon]]=$A577)*(Table3[[#All],[Period]]=W$1)*((Table3[[#All],[Variables ]]=$AF$3)+(Table3[[#All],[Variables ]]=$AF$2)+(Table3[[#All],[Variables ]]=$AF$4)),0)</f>
        <v>0</v>
      </c>
      <c r="X577" cm="1">
        <f t="array" ref="X577">_xlfn._xlws.FILTER(Table3[[#All],[Name]],(Table3[[#All],[Polygon]]=$A577)*(Table3[[#All],[Period]]=X$1)*((Table3[[#All],[Variables ]]=$AF$3)+(Table3[[#All],[Variables ]]=$AF$2)+(Table3[[#All],[Variables ]]=$AF$4)),0)</f>
        <v>0</v>
      </c>
      <c r="Y577" t="str" cm="1">
        <f t="array" ref="Y577">_xlfn._xlws.FILTER(Table3[[#All],[Name]],(Table3[[#All],[Polygon]]=$A577)*(Table3[[#All],[Period]]=Y$1)*((Table3[[#All],[Variables ]]=$AF$3)+(Table3[[#All],[Variables ]]=$AF$2)+(Table3[[#All],[Variables ]]=$AF$4)),0)</f>
        <v>PCT</v>
      </c>
      <c r="Z577" t="str" cm="1">
        <f t="array" ref="Z577">_xlfn._xlws.FILTER(Table3[[#All],[Name]],(Table3[[#All],[Polygon]]=$A577)*(Table3[[#All],[Period]]=Z$1)*((Table3[[#All],[Variables ]]=$AF$3)+(Table3[[#All],[Variables ]]=$AF$2)+(Table3[[#All],[Variables ]]=$AF$4)),0)</f>
        <v>AH</v>
      </c>
      <c r="AA577" t="str" cm="1">
        <f t="array" ref="AA577">_xlfn._xlws.FILTER(Table3[[#All],[Name]],(Table3[[#All],[Polygon]]=$A577)*(Table3[[#All],[Period]]=AA$1)*((Table3[[#All],[Variables ]]=$AF$3)+(Table3[[#All],[Variables ]]=$AF$2)+(Table3[[#All],[Variables ]]=$AF$4)),0)</f>
        <v>AH</v>
      </c>
      <c r="AB577" cm="1">
        <f t="array" ref="AB577">_xlfn._xlws.FILTER(Table3[[#All],[Name]],(Table3[[#All],[Polygon]]=$A577)*(Table3[[#All],[Period]]=AB$1)*((Table3[[#All],[Variables ]]=$AF$3)+(Table3[[#All],[Variables ]]=$AF$2)+(Table3[[#All],[Variables ]]=$AF$4)),0)</f>
        <v>0</v>
      </c>
      <c r="AC577" cm="1">
        <f t="array" ref="AC577">_xlfn._xlws.FILTER(Table3[[#All],[Name]],(Table3[[#All],[Polygon]]=$A577)*(Table3[[#All],[Period]]=AC$1)*((Table3[[#All],[Variables ]]=$AF$3)+(Table3[[#All],[Variables ]]=$AF$2)+(Table3[[#All],[Variables ]]=$AF$4)),0)</f>
        <v>0</v>
      </c>
      <c r="AD577" cm="1">
        <f t="array" ref="AD577">_xlfn._xlws.FILTER(Table3[[#All],[Name]],(Table3[[#All],[Polygon]]=$A577)*(Table3[[#All],[Period]]=AD$1)*((Table3[[#All],[Variables ]]=$AF$3)+(Table3[[#All],[Variables ]]=$AF$2)+(Table3[[#All],[Variables ]]=$AF$4)),0)</f>
        <v>0</v>
      </c>
    </row>
    <row r="578" spans="1:30" x14ac:dyDescent="0.35">
      <c r="A578" s="5">
        <v>56</v>
      </c>
      <c r="B578" s="6" t="s">
        <v>1541</v>
      </c>
      <c r="C578" s="8">
        <v>9.4989923730000001</v>
      </c>
      <c r="D578" s="6" t="s">
        <v>1361</v>
      </c>
      <c r="E578" s="6">
        <v>0</v>
      </c>
      <c r="F578" s="6">
        <v>4</v>
      </c>
      <c r="G578" s="6">
        <v>5</v>
      </c>
      <c r="H578" s="6"/>
      <c r="I578" s="6">
        <v>0</v>
      </c>
      <c r="J578" s="6">
        <v>0</v>
      </c>
      <c r="K578" s="6" t="s">
        <v>1362</v>
      </c>
      <c r="L578" s="6">
        <v>83</v>
      </c>
      <c r="M578" s="6">
        <v>83</v>
      </c>
      <c r="N578" s="6">
        <v>35.39444323</v>
      </c>
      <c r="O578" s="9">
        <v>4.6769999999999996</v>
      </c>
      <c r="P578" cm="1">
        <f t="array" ref="P578">_xlfn._xlws.FILTER(Table3[[#All],[Name]],(Table3[[#All],[Polygon]]=$A578)*(Table3[[#All],[Period]]=P$1)*((Table3[[#All],[Variables ]]=$AF$3)+(Table3[[#All],[Variables ]]=$AF$2)+(Table3[[#All],[Variables ]]=$AF$4)),0)</f>
        <v>0</v>
      </c>
      <c r="Q578" t="str" cm="1">
        <f t="array" ref="Q578">_xlfn._xlws.FILTER(Table3[[#All],[Name]],(Table3[[#All],[Polygon]]=$A578)*(Table3[[#All],[Period]]=Q$1)*((Table3[[#All],[Variables ]]=$AF$3)+(Table3[[#All],[Variables ]]=$AF$2)+(Table3[[#All],[Variables ]]=$AF$4)),0)</f>
        <v>AH</v>
      </c>
      <c r="R578" t="str" cm="1">
        <f t="array" ref="R578">_xlfn._xlws.FILTER(Table3[[#All],[Name]],(Table3[[#All],[Polygon]]=$A578)*(Table3[[#All],[Period]]=R$1)*((Table3[[#All],[Variables ]]=$AF$3)+(Table3[[#All],[Variables ]]=$AF$2)+(Table3[[#All],[Variables ]]=$AF$4)),0)</f>
        <v>H</v>
      </c>
      <c r="S578" t="str" cm="1">
        <f t="array" ref="S578">_xlfn._xlws.FILTER(Table3[[#All],[Name]],(Table3[[#All],[Polygon]]=$A578)*(Table3[[#All],[Period]]=S$1)*((Table3[[#All],[Variables ]]=$AF$3)+(Table3[[#All],[Variables ]]=$AF$2)+(Table3[[#All],[Variables ]]=$AF$4)),0)</f>
        <v>AH</v>
      </c>
      <c r="T578" t="str" cm="1">
        <f t="array" ref="T578">_xlfn._xlws.FILTER(Table3[[#All],[Name]],(Table3[[#All],[Polygon]]=$A578)*(Table3[[#All],[Period]]=T$1)*((Table3[[#All],[Variables ]]=$AF$3)+(Table3[[#All],[Variables ]]=$AF$2)+(Table3[[#All],[Variables ]]=$AF$4)),0)</f>
        <v>AH</v>
      </c>
      <c r="U578" cm="1">
        <f t="array" ref="U578">_xlfn._xlws.FILTER(Table3[[#All],[Name]],(Table3[[#All],[Polygon]]=$A578)*(Table3[[#All],[Period]]=U$1)*((Table3[[#All],[Variables ]]=$AF$3)+(Table3[[#All],[Variables ]]=$AF$2)+(Table3[[#All],[Variables ]]=$AF$4)),0)</f>
        <v>0</v>
      </c>
      <c r="V578" cm="1">
        <f t="array" ref="V578">_xlfn._xlws.FILTER(Table3[[#All],[Name]],(Table3[[#All],[Polygon]]=$A578)*(Table3[[#All],[Period]]=V$1)*((Table3[[#All],[Variables ]]=$AF$3)+(Table3[[#All],[Variables ]]=$AF$2)+(Table3[[#All],[Variables ]]=$AF$4)),0)</f>
        <v>0</v>
      </c>
      <c r="W578" cm="1">
        <f t="array" ref="W578">_xlfn._xlws.FILTER(Table3[[#All],[Name]],(Table3[[#All],[Polygon]]=$A578)*(Table3[[#All],[Period]]=W$1)*((Table3[[#All],[Variables ]]=$AF$3)+(Table3[[#All],[Variables ]]=$AF$2)+(Table3[[#All],[Variables ]]=$AF$4)),0)</f>
        <v>0</v>
      </c>
      <c r="X578" cm="1">
        <f t="array" ref="X578">_xlfn._xlws.FILTER(Table3[[#All],[Name]],(Table3[[#All],[Polygon]]=$A578)*(Table3[[#All],[Period]]=X$1)*((Table3[[#All],[Variables ]]=$AF$3)+(Table3[[#All],[Variables ]]=$AF$2)+(Table3[[#All],[Variables ]]=$AF$4)),0)</f>
        <v>0</v>
      </c>
      <c r="Y578" t="str" cm="1">
        <f t="array" ref="Y578">_xlfn._xlws.FILTER(Table3[[#All],[Name]],(Table3[[#All],[Polygon]]=$A578)*(Table3[[#All],[Period]]=Y$1)*((Table3[[#All],[Variables ]]=$AF$3)+(Table3[[#All],[Variables ]]=$AF$2)+(Table3[[#All],[Variables ]]=$AF$4)),0)</f>
        <v>PCT</v>
      </c>
      <c r="Z578" t="str" cm="1">
        <f t="array" ref="Z578">_xlfn._xlws.FILTER(Table3[[#All],[Name]],(Table3[[#All],[Polygon]]=$A578)*(Table3[[#All],[Period]]=Z$1)*((Table3[[#All],[Variables ]]=$AF$3)+(Table3[[#All],[Variables ]]=$AF$2)+(Table3[[#All],[Variables ]]=$AF$4)),0)</f>
        <v>AH</v>
      </c>
      <c r="AA578" t="str" cm="1">
        <f t="array" ref="AA578">_xlfn._xlws.FILTER(Table3[[#All],[Name]],(Table3[[#All],[Polygon]]=$A578)*(Table3[[#All],[Period]]=AA$1)*((Table3[[#All],[Variables ]]=$AF$3)+(Table3[[#All],[Variables ]]=$AF$2)+(Table3[[#All],[Variables ]]=$AF$4)),0)</f>
        <v>AH</v>
      </c>
      <c r="AB578" cm="1">
        <f t="array" ref="AB578">_xlfn._xlws.FILTER(Table3[[#All],[Name]],(Table3[[#All],[Polygon]]=$A578)*(Table3[[#All],[Period]]=AB$1)*((Table3[[#All],[Variables ]]=$AF$3)+(Table3[[#All],[Variables ]]=$AF$2)+(Table3[[#All],[Variables ]]=$AF$4)),0)</f>
        <v>0</v>
      </c>
      <c r="AC578" cm="1">
        <f t="array" ref="AC578">_xlfn._xlws.FILTER(Table3[[#All],[Name]],(Table3[[#All],[Polygon]]=$A578)*(Table3[[#All],[Period]]=AC$1)*((Table3[[#All],[Variables ]]=$AF$3)+(Table3[[#All],[Variables ]]=$AF$2)+(Table3[[#All],[Variables ]]=$AF$4)),0)</f>
        <v>0</v>
      </c>
      <c r="AD578" cm="1">
        <f t="array" ref="AD578">_xlfn._xlws.FILTER(Table3[[#All],[Name]],(Table3[[#All],[Polygon]]=$A578)*(Table3[[#All],[Period]]=AD$1)*((Table3[[#All],[Variables ]]=$AF$3)+(Table3[[#All],[Variables ]]=$AF$2)+(Table3[[#All],[Variables ]]=$AF$4)),0)</f>
        <v>0</v>
      </c>
    </row>
    <row r="579" spans="1:30" x14ac:dyDescent="0.35">
      <c r="A579" s="3">
        <v>56</v>
      </c>
      <c r="B579" s="4" t="s">
        <v>1541</v>
      </c>
      <c r="C579" s="10">
        <v>9.4989923730000001</v>
      </c>
      <c r="D579" s="4" t="s">
        <v>1361</v>
      </c>
      <c r="E579" s="4">
        <v>0</v>
      </c>
      <c r="F579" s="4">
        <v>4</v>
      </c>
      <c r="G579" s="4">
        <v>5</v>
      </c>
      <c r="H579" s="4"/>
      <c r="I579" s="4">
        <v>0</v>
      </c>
      <c r="J579" s="4">
        <v>0</v>
      </c>
      <c r="K579" s="4" t="s">
        <v>1362</v>
      </c>
      <c r="L579" s="4">
        <v>59</v>
      </c>
      <c r="M579" s="4">
        <v>59</v>
      </c>
      <c r="N579" s="4">
        <v>7.2895015440000002</v>
      </c>
      <c r="O579" s="11">
        <v>2.7040000000000002</v>
      </c>
      <c r="P579" cm="1">
        <f t="array" ref="P579">_xlfn._xlws.FILTER(Table3[[#All],[Name]],(Table3[[#All],[Polygon]]=$A579)*(Table3[[#All],[Period]]=P$1)*((Table3[[#All],[Variables ]]=$AF$3)+(Table3[[#All],[Variables ]]=$AF$2)+(Table3[[#All],[Variables ]]=$AF$4)),0)</f>
        <v>0</v>
      </c>
      <c r="Q579" t="str" cm="1">
        <f t="array" ref="Q579">_xlfn._xlws.FILTER(Table3[[#All],[Name]],(Table3[[#All],[Polygon]]=$A579)*(Table3[[#All],[Period]]=Q$1)*((Table3[[#All],[Variables ]]=$AF$3)+(Table3[[#All],[Variables ]]=$AF$2)+(Table3[[#All],[Variables ]]=$AF$4)),0)</f>
        <v>AH</v>
      </c>
      <c r="R579" t="str" cm="1">
        <f t="array" ref="R579">_xlfn._xlws.FILTER(Table3[[#All],[Name]],(Table3[[#All],[Polygon]]=$A579)*(Table3[[#All],[Period]]=R$1)*((Table3[[#All],[Variables ]]=$AF$3)+(Table3[[#All],[Variables ]]=$AF$2)+(Table3[[#All],[Variables ]]=$AF$4)),0)</f>
        <v>H</v>
      </c>
      <c r="S579" t="str" cm="1">
        <f t="array" ref="S579">_xlfn._xlws.FILTER(Table3[[#All],[Name]],(Table3[[#All],[Polygon]]=$A579)*(Table3[[#All],[Period]]=S$1)*((Table3[[#All],[Variables ]]=$AF$3)+(Table3[[#All],[Variables ]]=$AF$2)+(Table3[[#All],[Variables ]]=$AF$4)),0)</f>
        <v>AH</v>
      </c>
      <c r="T579" t="str" cm="1">
        <f t="array" ref="T579">_xlfn._xlws.FILTER(Table3[[#All],[Name]],(Table3[[#All],[Polygon]]=$A579)*(Table3[[#All],[Period]]=T$1)*((Table3[[#All],[Variables ]]=$AF$3)+(Table3[[#All],[Variables ]]=$AF$2)+(Table3[[#All],[Variables ]]=$AF$4)),0)</f>
        <v>AH</v>
      </c>
      <c r="U579" cm="1">
        <f t="array" ref="U579">_xlfn._xlws.FILTER(Table3[[#All],[Name]],(Table3[[#All],[Polygon]]=$A579)*(Table3[[#All],[Period]]=U$1)*((Table3[[#All],[Variables ]]=$AF$3)+(Table3[[#All],[Variables ]]=$AF$2)+(Table3[[#All],[Variables ]]=$AF$4)),0)</f>
        <v>0</v>
      </c>
      <c r="V579" cm="1">
        <f t="array" ref="V579">_xlfn._xlws.FILTER(Table3[[#All],[Name]],(Table3[[#All],[Polygon]]=$A579)*(Table3[[#All],[Period]]=V$1)*((Table3[[#All],[Variables ]]=$AF$3)+(Table3[[#All],[Variables ]]=$AF$2)+(Table3[[#All],[Variables ]]=$AF$4)),0)</f>
        <v>0</v>
      </c>
      <c r="W579" cm="1">
        <f t="array" ref="W579">_xlfn._xlws.FILTER(Table3[[#All],[Name]],(Table3[[#All],[Polygon]]=$A579)*(Table3[[#All],[Period]]=W$1)*((Table3[[#All],[Variables ]]=$AF$3)+(Table3[[#All],[Variables ]]=$AF$2)+(Table3[[#All],[Variables ]]=$AF$4)),0)</f>
        <v>0</v>
      </c>
      <c r="X579" cm="1">
        <f t="array" ref="X579">_xlfn._xlws.FILTER(Table3[[#All],[Name]],(Table3[[#All],[Polygon]]=$A579)*(Table3[[#All],[Period]]=X$1)*((Table3[[#All],[Variables ]]=$AF$3)+(Table3[[#All],[Variables ]]=$AF$2)+(Table3[[#All],[Variables ]]=$AF$4)),0)</f>
        <v>0</v>
      </c>
      <c r="Y579" t="str" cm="1">
        <f t="array" ref="Y579">_xlfn._xlws.FILTER(Table3[[#All],[Name]],(Table3[[#All],[Polygon]]=$A579)*(Table3[[#All],[Period]]=Y$1)*((Table3[[#All],[Variables ]]=$AF$3)+(Table3[[#All],[Variables ]]=$AF$2)+(Table3[[#All],[Variables ]]=$AF$4)),0)</f>
        <v>PCT</v>
      </c>
      <c r="Z579" t="str" cm="1">
        <f t="array" ref="Z579">_xlfn._xlws.FILTER(Table3[[#All],[Name]],(Table3[[#All],[Polygon]]=$A579)*(Table3[[#All],[Period]]=Z$1)*((Table3[[#All],[Variables ]]=$AF$3)+(Table3[[#All],[Variables ]]=$AF$2)+(Table3[[#All],[Variables ]]=$AF$4)),0)</f>
        <v>AH</v>
      </c>
      <c r="AA579" t="str" cm="1">
        <f t="array" ref="AA579">_xlfn._xlws.FILTER(Table3[[#All],[Name]],(Table3[[#All],[Polygon]]=$A579)*(Table3[[#All],[Period]]=AA$1)*((Table3[[#All],[Variables ]]=$AF$3)+(Table3[[#All],[Variables ]]=$AF$2)+(Table3[[#All],[Variables ]]=$AF$4)),0)</f>
        <v>AH</v>
      </c>
      <c r="AB579" cm="1">
        <f t="array" ref="AB579">_xlfn._xlws.FILTER(Table3[[#All],[Name]],(Table3[[#All],[Polygon]]=$A579)*(Table3[[#All],[Period]]=AB$1)*((Table3[[#All],[Variables ]]=$AF$3)+(Table3[[#All],[Variables ]]=$AF$2)+(Table3[[#All],[Variables ]]=$AF$4)),0)</f>
        <v>0</v>
      </c>
      <c r="AC579" cm="1">
        <f t="array" ref="AC579">_xlfn._xlws.FILTER(Table3[[#All],[Name]],(Table3[[#All],[Polygon]]=$A579)*(Table3[[#All],[Period]]=AC$1)*((Table3[[#All],[Variables ]]=$AF$3)+(Table3[[#All],[Variables ]]=$AF$2)+(Table3[[#All],[Variables ]]=$AF$4)),0)</f>
        <v>0</v>
      </c>
      <c r="AD579" cm="1">
        <f t="array" ref="AD579">_xlfn._xlws.FILTER(Table3[[#All],[Name]],(Table3[[#All],[Polygon]]=$A579)*(Table3[[#All],[Period]]=AD$1)*((Table3[[#All],[Variables ]]=$AF$3)+(Table3[[#All],[Variables ]]=$AF$2)+(Table3[[#All],[Variables ]]=$AF$4)),0)</f>
        <v>0</v>
      </c>
    </row>
    <row r="580" spans="1:30" x14ac:dyDescent="0.35">
      <c r="A580" s="5">
        <v>56</v>
      </c>
      <c r="B580" s="6" t="s">
        <v>1541</v>
      </c>
      <c r="C580" s="8">
        <v>9.4989923730000001</v>
      </c>
      <c r="D580" s="6" t="s">
        <v>1361</v>
      </c>
      <c r="E580" s="6">
        <v>0</v>
      </c>
      <c r="F580" s="6">
        <v>4</v>
      </c>
      <c r="G580" s="6">
        <v>5</v>
      </c>
      <c r="H580" s="6"/>
      <c r="I580" s="6">
        <v>0</v>
      </c>
      <c r="J580" s="6">
        <v>0</v>
      </c>
      <c r="K580" s="6" t="s">
        <v>1362</v>
      </c>
      <c r="L580" s="6">
        <v>84</v>
      </c>
      <c r="M580" s="6">
        <v>84</v>
      </c>
      <c r="N580" s="6">
        <v>57.396410359999997</v>
      </c>
      <c r="O580" s="9">
        <v>12.441000000000001</v>
      </c>
      <c r="P580" cm="1">
        <f t="array" ref="P580">_xlfn._xlws.FILTER(Table3[[#All],[Name]],(Table3[[#All],[Polygon]]=$A580)*(Table3[[#All],[Period]]=P$1)*((Table3[[#All],[Variables ]]=$AF$3)+(Table3[[#All],[Variables ]]=$AF$2)+(Table3[[#All],[Variables ]]=$AF$4)),0)</f>
        <v>0</v>
      </c>
      <c r="Q580" t="str" cm="1">
        <f t="array" ref="Q580">_xlfn._xlws.FILTER(Table3[[#All],[Name]],(Table3[[#All],[Polygon]]=$A580)*(Table3[[#All],[Period]]=Q$1)*((Table3[[#All],[Variables ]]=$AF$3)+(Table3[[#All],[Variables ]]=$AF$2)+(Table3[[#All],[Variables ]]=$AF$4)),0)</f>
        <v>AH</v>
      </c>
      <c r="R580" t="str" cm="1">
        <f t="array" ref="R580">_xlfn._xlws.FILTER(Table3[[#All],[Name]],(Table3[[#All],[Polygon]]=$A580)*(Table3[[#All],[Period]]=R$1)*((Table3[[#All],[Variables ]]=$AF$3)+(Table3[[#All],[Variables ]]=$AF$2)+(Table3[[#All],[Variables ]]=$AF$4)),0)</f>
        <v>H</v>
      </c>
      <c r="S580" t="str" cm="1">
        <f t="array" ref="S580">_xlfn._xlws.FILTER(Table3[[#All],[Name]],(Table3[[#All],[Polygon]]=$A580)*(Table3[[#All],[Period]]=S$1)*((Table3[[#All],[Variables ]]=$AF$3)+(Table3[[#All],[Variables ]]=$AF$2)+(Table3[[#All],[Variables ]]=$AF$4)),0)</f>
        <v>AH</v>
      </c>
      <c r="T580" t="str" cm="1">
        <f t="array" ref="T580">_xlfn._xlws.FILTER(Table3[[#All],[Name]],(Table3[[#All],[Polygon]]=$A580)*(Table3[[#All],[Period]]=T$1)*((Table3[[#All],[Variables ]]=$AF$3)+(Table3[[#All],[Variables ]]=$AF$2)+(Table3[[#All],[Variables ]]=$AF$4)),0)</f>
        <v>AH</v>
      </c>
      <c r="U580" cm="1">
        <f t="array" ref="U580">_xlfn._xlws.FILTER(Table3[[#All],[Name]],(Table3[[#All],[Polygon]]=$A580)*(Table3[[#All],[Period]]=U$1)*((Table3[[#All],[Variables ]]=$AF$3)+(Table3[[#All],[Variables ]]=$AF$2)+(Table3[[#All],[Variables ]]=$AF$4)),0)</f>
        <v>0</v>
      </c>
      <c r="V580" cm="1">
        <f t="array" ref="V580">_xlfn._xlws.FILTER(Table3[[#All],[Name]],(Table3[[#All],[Polygon]]=$A580)*(Table3[[#All],[Period]]=V$1)*((Table3[[#All],[Variables ]]=$AF$3)+(Table3[[#All],[Variables ]]=$AF$2)+(Table3[[#All],[Variables ]]=$AF$4)),0)</f>
        <v>0</v>
      </c>
      <c r="W580" cm="1">
        <f t="array" ref="W580">_xlfn._xlws.FILTER(Table3[[#All],[Name]],(Table3[[#All],[Polygon]]=$A580)*(Table3[[#All],[Period]]=W$1)*((Table3[[#All],[Variables ]]=$AF$3)+(Table3[[#All],[Variables ]]=$AF$2)+(Table3[[#All],[Variables ]]=$AF$4)),0)</f>
        <v>0</v>
      </c>
      <c r="X580" cm="1">
        <f t="array" ref="X580">_xlfn._xlws.FILTER(Table3[[#All],[Name]],(Table3[[#All],[Polygon]]=$A580)*(Table3[[#All],[Period]]=X$1)*((Table3[[#All],[Variables ]]=$AF$3)+(Table3[[#All],[Variables ]]=$AF$2)+(Table3[[#All],[Variables ]]=$AF$4)),0)</f>
        <v>0</v>
      </c>
      <c r="Y580" t="str" cm="1">
        <f t="array" ref="Y580">_xlfn._xlws.FILTER(Table3[[#All],[Name]],(Table3[[#All],[Polygon]]=$A580)*(Table3[[#All],[Period]]=Y$1)*((Table3[[#All],[Variables ]]=$AF$3)+(Table3[[#All],[Variables ]]=$AF$2)+(Table3[[#All],[Variables ]]=$AF$4)),0)</f>
        <v>PCT</v>
      </c>
      <c r="Z580" t="str" cm="1">
        <f t="array" ref="Z580">_xlfn._xlws.FILTER(Table3[[#All],[Name]],(Table3[[#All],[Polygon]]=$A580)*(Table3[[#All],[Period]]=Z$1)*((Table3[[#All],[Variables ]]=$AF$3)+(Table3[[#All],[Variables ]]=$AF$2)+(Table3[[#All],[Variables ]]=$AF$4)),0)</f>
        <v>AH</v>
      </c>
      <c r="AA580" t="str" cm="1">
        <f t="array" ref="AA580">_xlfn._xlws.FILTER(Table3[[#All],[Name]],(Table3[[#All],[Polygon]]=$A580)*(Table3[[#All],[Period]]=AA$1)*((Table3[[#All],[Variables ]]=$AF$3)+(Table3[[#All],[Variables ]]=$AF$2)+(Table3[[#All],[Variables ]]=$AF$4)),0)</f>
        <v>AH</v>
      </c>
      <c r="AB580" cm="1">
        <f t="array" ref="AB580">_xlfn._xlws.FILTER(Table3[[#All],[Name]],(Table3[[#All],[Polygon]]=$A580)*(Table3[[#All],[Period]]=AB$1)*((Table3[[#All],[Variables ]]=$AF$3)+(Table3[[#All],[Variables ]]=$AF$2)+(Table3[[#All],[Variables ]]=$AF$4)),0)</f>
        <v>0</v>
      </c>
      <c r="AC580" cm="1">
        <f t="array" ref="AC580">_xlfn._xlws.FILTER(Table3[[#All],[Name]],(Table3[[#All],[Polygon]]=$A580)*(Table3[[#All],[Period]]=AC$1)*((Table3[[#All],[Variables ]]=$AF$3)+(Table3[[#All],[Variables ]]=$AF$2)+(Table3[[#All],[Variables ]]=$AF$4)),0)</f>
        <v>0</v>
      </c>
      <c r="AD580" cm="1">
        <f t="array" ref="AD580">_xlfn._xlws.FILTER(Table3[[#All],[Name]],(Table3[[#All],[Polygon]]=$A580)*(Table3[[#All],[Period]]=AD$1)*((Table3[[#All],[Variables ]]=$AF$3)+(Table3[[#All],[Variables ]]=$AF$2)+(Table3[[#All],[Variables ]]=$AF$4)),0)</f>
        <v>0</v>
      </c>
    </row>
    <row r="581" spans="1:30" x14ac:dyDescent="0.35">
      <c r="A581" s="3">
        <v>56</v>
      </c>
      <c r="B581" s="4" t="s">
        <v>1541</v>
      </c>
      <c r="C581" s="10">
        <v>9.4989923730000001</v>
      </c>
      <c r="D581" s="4" t="s">
        <v>1361</v>
      </c>
      <c r="E581" s="4">
        <v>0</v>
      </c>
      <c r="F581" s="4">
        <v>4</v>
      </c>
      <c r="G581" s="4">
        <v>5</v>
      </c>
      <c r="H581" s="4"/>
      <c r="I581" s="4">
        <v>0</v>
      </c>
      <c r="J581" s="4">
        <v>0</v>
      </c>
      <c r="K581" s="4" t="s">
        <v>1362</v>
      </c>
      <c r="L581" s="4">
        <v>56</v>
      </c>
      <c r="M581" s="4">
        <v>56</v>
      </c>
      <c r="N581" s="4">
        <v>9.4989923730000001</v>
      </c>
      <c r="O581" s="11">
        <v>9.4990000000000006</v>
      </c>
      <c r="P581" cm="1">
        <f t="array" ref="P581">_xlfn._xlws.FILTER(Table3[[#All],[Name]],(Table3[[#All],[Polygon]]=$A581)*(Table3[[#All],[Period]]=P$1)*((Table3[[#All],[Variables ]]=$AF$3)+(Table3[[#All],[Variables ]]=$AF$2)+(Table3[[#All],[Variables ]]=$AF$4)),0)</f>
        <v>0</v>
      </c>
      <c r="Q581" t="str" cm="1">
        <f t="array" ref="Q581">_xlfn._xlws.FILTER(Table3[[#All],[Name]],(Table3[[#All],[Polygon]]=$A581)*(Table3[[#All],[Period]]=Q$1)*((Table3[[#All],[Variables ]]=$AF$3)+(Table3[[#All],[Variables ]]=$AF$2)+(Table3[[#All],[Variables ]]=$AF$4)),0)</f>
        <v>AH</v>
      </c>
      <c r="R581" t="str" cm="1">
        <f t="array" ref="R581">_xlfn._xlws.FILTER(Table3[[#All],[Name]],(Table3[[#All],[Polygon]]=$A581)*(Table3[[#All],[Period]]=R$1)*((Table3[[#All],[Variables ]]=$AF$3)+(Table3[[#All],[Variables ]]=$AF$2)+(Table3[[#All],[Variables ]]=$AF$4)),0)</f>
        <v>H</v>
      </c>
      <c r="S581" t="str" cm="1">
        <f t="array" ref="S581">_xlfn._xlws.FILTER(Table3[[#All],[Name]],(Table3[[#All],[Polygon]]=$A581)*(Table3[[#All],[Period]]=S$1)*((Table3[[#All],[Variables ]]=$AF$3)+(Table3[[#All],[Variables ]]=$AF$2)+(Table3[[#All],[Variables ]]=$AF$4)),0)</f>
        <v>AH</v>
      </c>
      <c r="T581" t="str" cm="1">
        <f t="array" ref="T581">_xlfn._xlws.FILTER(Table3[[#All],[Name]],(Table3[[#All],[Polygon]]=$A581)*(Table3[[#All],[Period]]=T$1)*((Table3[[#All],[Variables ]]=$AF$3)+(Table3[[#All],[Variables ]]=$AF$2)+(Table3[[#All],[Variables ]]=$AF$4)),0)</f>
        <v>AH</v>
      </c>
      <c r="U581" cm="1">
        <f t="array" ref="U581">_xlfn._xlws.FILTER(Table3[[#All],[Name]],(Table3[[#All],[Polygon]]=$A581)*(Table3[[#All],[Period]]=U$1)*((Table3[[#All],[Variables ]]=$AF$3)+(Table3[[#All],[Variables ]]=$AF$2)+(Table3[[#All],[Variables ]]=$AF$4)),0)</f>
        <v>0</v>
      </c>
      <c r="V581" cm="1">
        <f t="array" ref="V581">_xlfn._xlws.FILTER(Table3[[#All],[Name]],(Table3[[#All],[Polygon]]=$A581)*(Table3[[#All],[Period]]=V$1)*((Table3[[#All],[Variables ]]=$AF$3)+(Table3[[#All],[Variables ]]=$AF$2)+(Table3[[#All],[Variables ]]=$AF$4)),0)</f>
        <v>0</v>
      </c>
      <c r="W581" cm="1">
        <f t="array" ref="W581">_xlfn._xlws.FILTER(Table3[[#All],[Name]],(Table3[[#All],[Polygon]]=$A581)*(Table3[[#All],[Period]]=W$1)*((Table3[[#All],[Variables ]]=$AF$3)+(Table3[[#All],[Variables ]]=$AF$2)+(Table3[[#All],[Variables ]]=$AF$4)),0)</f>
        <v>0</v>
      </c>
      <c r="X581" cm="1">
        <f t="array" ref="X581">_xlfn._xlws.FILTER(Table3[[#All],[Name]],(Table3[[#All],[Polygon]]=$A581)*(Table3[[#All],[Period]]=X$1)*((Table3[[#All],[Variables ]]=$AF$3)+(Table3[[#All],[Variables ]]=$AF$2)+(Table3[[#All],[Variables ]]=$AF$4)),0)</f>
        <v>0</v>
      </c>
      <c r="Y581" t="str" cm="1">
        <f t="array" ref="Y581">_xlfn._xlws.FILTER(Table3[[#All],[Name]],(Table3[[#All],[Polygon]]=$A581)*(Table3[[#All],[Period]]=Y$1)*((Table3[[#All],[Variables ]]=$AF$3)+(Table3[[#All],[Variables ]]=$AF$2)+(Table3[[#All],[Variables ]]=$AF$4)),0)</f>
        <v>PCT</v>
      </c>
      <c r="Z581" t="str" cm="1">
        <f t="array" ref="Z581">_xlfn._xlws.FILTER(Table3[[#All],[Name]],(Table3[[#All],[Polygon]]=$A581)*(Table3[[#All],[Period]]=Z$1)*((Table3[[#All],[Variables ]]=$AF$3)+(Table3[[#All],[Variables ]]=$AF$2)+(Table3[[#All],[Variables ]]=$AF$4)),0)</f>
        <v>AH</v>
      </c>
      <c r="AA581" t="str" cm="1">
        <f t="array" ref="AA581">_xlfn._xlws.FILTER(Table3[[#All],[Name]],(Table3[[#All],[Polygon]]=$A581)*(Table3[[#All],[Period]]=AA$1)*((Table3[[#All],[Variables ]]=$AF$3)+(Table3[[#All],[Variables ]]=$AF$2)+(Table3[[#All],[Variables ]]=$AF$4)),0)</f>
        <v>AH</v>
      </c>
      <c r="AB581" cm="1">
        <f t="array" ref="AB581">_xlfn._xlws.FILTER(Table3[[#All],[Name]],(Table3[[#All],[Polygon]]=$A581)*(Table3[[#All],[Period]]=AB$1)*((Table3[[#All],[Variables ]]=$AF$3)+(Table3[[#All],[Variables ]]=$AF$2)+(Table3[[#All],[Variables ]]=$AF$4)),0)</f>
        <v>0</v>
      </c>
      <c r="AC581" cm="1">
        <f t="array" ref="AC581">_xlfn._xlws.FILTER(Table3[[#All],[Name]],(Table3[[#All],[Polygon]]=$A581)*(Table3[[#All],[Period]]=AC$1)*((Table3[[#All],[Variables ]]=$AF$3)+(Table3[[#All],[Variables ]]=$AF$2)+(Table3[[#All],[Variables ]]=$AF$4)),0)</f>
        <v>0</v>
      </c>
      <c r="AD581" cm="1">
        <f t="array" ref="AD581">_xlfn._xlws.FILTER(Table3[[#All],[Name]],(Table3[[#All],[Polygon]]=$A581)*(Table3[[#All],[Period]]=AD$1)*((Table3[[#All],[Variables ]]=$AF$3)+(Table3[[#All],[Variables ]]=$AF$2)+(Table3[[#All],[Variables ]]=$AF$4)),0)</f>
        <v>0</v>
      </c>
    </row>
    <row r="582" spans="1:30" x14ac:dyDescent="0.35">
      <c r="A582" s="5">
        <v>56</v>
      </c>
      <c r="B582" s="6" t="s">
        <v>1541</v>
      </c>
      <c r="C582" s="8">
        <v>9.4989923730000001</v>
      </c>
      <c r="D582" s="6" t="s">
        <v>1361</v>
      </c>
      <c r="E582" s="6">
        <v>0</v>
      </c>
      <c r="F582" s="6">
        <v>4</v>
      </c>
      <c r="G582" s="6">
        <v>5</v>
      </c>
      <c r="H582" s="6"/>
      <c r="I582" s="6">
        <v>0</v>
      </c>
      <c r="J582" s="6">
        <v>0</v>
      </c>
      <c r="K582" s="6" t="s">
        <v>1362</v>
      </c>
      <c r="L582" s="6">
        <v>2</v>
      </c>
      <c r="M582" s="6">
        <v>2</v>
      </c>
      <c r="N582" s="6">
        <v>10.0095142</v>
      </c>
      <c r="O582" s="9">
        <v>8.9269999999999996</v>
      </c>
      <c r="P582" cm="1">
        <f t="array" ref="P582">_xlfn._xlws.FILTER(Table3[[#All],[Name]],(Table3[[#All],[Polygon]]=$A582)*(Table3[[#All],[Period]]=P$1)*((Table3[[#All],[Variables ]]=$AF$3)+(Table3[[#All],[Variables ]]=$AF$2)+(Table3[[#All],[Variables ]]=$AF$4)),0)</f>
        <v>0</v>
      </c>
      <c r="Q582" t="str" cm="1">
        <f t="array" ref="Q582">_xlfn._xlws.FILTER(Table3[[#All],[Name]],(Table3[[#All],[Polygon]]=$A582)*(Table3[[#All],[Period]]=Q$1)*((Table3[[#All],[Variables ]]=$AF$3)+(Table3[[#All],[Variables ]]=$AF$2)+(Table3[[#All],[Variables ]]=$AF$4)),0)</f>
        <v>AH</v>
      </c>
      <c r="R582" t="str" cm="1">
        <f t="array" ref="R582">_xlfn._xlws.FILTER(Table3[[#All],[Name]],(Table3[[#All],[Polygon]]=$A582)*(Table3[[#All],[Period]]=R$1)*((Table3[[#All],[Variables ]]=$AF$3)+(Table3[[#All],[Variables ]]=$AF$2)+(Table3[[#All],[Variables ]]=$AF$4)),0)</f>
        <v>H</v>
      </c>
      <c r="S582" t="str" cm="1">
        <f t="array" ref="S582">_xlfn._xlws.FILTER(Table3[[#All],[Name]],(Table3[[#All],[Polygon]]=$A582)*(Table3[[#All],[Period]]=S$1)*((Table3[[#All],[Variables ]]=$AF$3)+(Table3[[#All],[Variables ]]=$AF$2)+(Table3[[#All],[Variables ]]=$AF$4)),0)</f>
        <v>AH</v>
      </c>
      <c r="T582" t="str" cm="1">
        <f t="array" ref="T582">_xlfn._xlws.FILTER(Table3[[#All],[Name]],(Table3[[#All],[Polygon]]=$A582)*(Table3[[#All],[Period]]=T$1)*((Table3[[#All],[Variables ]]=$AF$3)+(Table3[[#All],[Variables ]]=$AF$2)+(Table3[[#All],[Variables ]]=$AF$4)),0)</f>
        <v>AH</v>
      </c>
      <c r="U582" cm="1">
        <f t="array" ref="U582">_xlfn._xlws.FILTER(Table3[[#All],[Name]],(Table3[[#All],[Polygon]]=$A582)*(Table3[[#All],[Period]]=U$1)*((Table3[[#All],[Variables ]]=$AF$3)+(Table3[[#All],[Variables ]]=$AF$2)+(Table3[[#All],[Variables ]]=$AF$4)),0)</f>
        <v>0</v>
      </c>
      <c r="V582" cm="1">
        <f t="array" ref="V582">_xlfn._xlws.FILTER(Table3[[#All],[Name]],(Table3[[#All],[Polygon]]=$A582)*(Table3[[#All],[Period]]=V$1)*((Table3[[#All],[Variables ]]=$AF$3)+(Table3[[#All],[Variables ]]=$AF$2)+(Table3[[#All],[Variables ]]=$AF$4)),0)</f>
        <v>0</v>
      </c>
      <c r="W582" cm="1">
        <f t="array" ref="W582">_xlfn._xlws.FILTER(Table3[[#All],[Name]],(Table3[[#All],[Polygon]]=$A582)*(Table3[[#All],[Period]]=W$1)*((Table3[[#All],[Variables ]]=$AF$3)+(Table3[[#All],[Variables ]]=$AF$2)+(Table3[[#All],[Variables ]]=$AF$4)),0)</f>
        <v>0</v>
      </c>
      <c r="X582" cm="1">
        <f t="array" ref="X582">_xlfn._xlws.FILTER(Table3[[#All],[Name]],(Table3[[#All],[Polygon]]=$A582)*(Table3[[#All],[Period]]=X$1)*((Table3[[#All],[Variables ]]=$AF$3)+(Table3[[#All],[Variables ]]=$AF$2)+(Table3[[#All],[Variables ]]=$AF$4)),0)</f>
        <v>0</v>
      </c>
      <c r="Y582" t="str" cm="1">
        <f t="array" ref="Y582">_xlfn._xlws.FILTER(Table3[[#All],[Name]],(Table3[[#All],[Polygon]]=$A582)*(Table3[[#All],[Period]]=Y$1)*((Table3[[#All],[Variables ]]=$AF$3)+(Table3[[#All],[Variables ]]=$AF$2)+(Table3[[#All],[Variables ]]=$AF$4)),0)</f>
        <v>PCT</v>
      </c>
      <c r="Z582" t="str" cm="1">
        <f t="array" ref="Z582">_xlfn._xlws.FILTER(Table3[[#All],[Name]],(Table3[[#All],[Polygon]]=$A582)*(Table3[[#All],[Period]]=Z$1)*((Table3[[#All],[Variables ]]=$AF$3)+(Table3[[#All],[Variables ]]=$AF$2)+(Table3[[#All],[Variables ]]=$AF$4)),0)</f>
        <v>AH</v>
      </c>
      <c r="AA582" t="str" cm="1">
        <f t="array" ref="AA582">_xlfn._xlws.FILTER(Table3[[#All],[Name]],(Table3[[#All],[Polygon]]=$A582)*(Table3[[#All],[Period]]=AA$1)*((Table3[[#All],[Variables ]]=$AF$3)+(Table3[[#All],[Variables ]]=$AF$2)+(Table3[[#All],[Variables ]]=$AF$4)),0)</f>
        <v>AH</v>
      </c>
      <c r="AB582" cm="1">
        <f t="array" ref="AB582">_xlfn._xlws.FILTER(Table3[[#All],[Name]],(Table3[[#All],[Polygon]]=$A582)*(Table3[[#All],[Period]]=AB$1)*((Table3[[#All],[Variables ]]=$AF$3)+(Table3[[#All],[Variables ]]=$AF$2)+(Table3[[#All],[Variables ]]=$AF$4)),0)</f>
        <v>0</v>
      </c>
      <c r="AC582" cm="1">
        <f t="array" ref="AC582">_xlfn._xlws.FILTER(Table3[[#All],[Name]],(Table3[[#All],[Polygon]]=$A582)*(Table3[[#All],[Period]]=AC$1)*((Table3[[#All],[Variables ]]=$AF$3)+(Table3[[#All],[Variables ]]=$AF$2)+(Table3[[#All],[Variables ]]=$AF$4)),0)</f>
        <v>0</v>
      </c>
      <c r="AD582" cm="1">
        <f t="array" ref="AD582">_xlfn._xlws.FILTER(Table3[[#All],[Name]],(Table3[[#All],[Polygon]]=$A582)*(Table3[[#All],[Period]]=AD$1)*((Table3[[#All],[Variables ]]=$AF$3)+(Table3[[#All],[Variables ]]=$AF$2)+(Table3[[#All],[Variables ]]=$AF$4)),0)</f>
        <v>0</v>
      </c>
    </row>
    <row r="583" spans="1:30" x14ac:dyDescent="0.35">
      <c r="A583" s="3">
        <v>56</v>
      </c>
      <c r="B583" s="4" t="s">
        <v>1541</v>
      </c>
      <c r="C583" s="10">
        <v>9.4989923730000001</v>
      </c>
      <c r="D583" s="4" t="s">
        <v>1361</v>
      </c>
      <c r="E583" s="4">
        <v>0</v>
      </c>
      <c r="F583" s="4">
        <v>4</v>
      </c>
      <c r="G583" s="4">
        <v>5</v>
      </c>
      <c r="H583" s="4"/>
      <c r="I583" s="4">
        <v>0</v>
      </c>
      <c r="J583" s="4">
        <v>0</v>
      </c>
      <c r="K583" s="4" t="s">
        <v>1362</v>
      </c>
      <c r="L583" s="4">
        <v>19</v>
      </c>
      <c r="M583" s="4">
        <v>19</v>
      </c>
      <c r="N583" s="4">
        <v>32.06105127</v>
      </c>
      <c r="O583" s="11">
        <v>0.125</v>
      </c>
      <c r="P583" cm="1">
        <f t="array" ref="P583">_xlfn._xlws.FILTER(Table3[[#All],[Name]],(Table3[[#All],[Polygon]]=$A583)*(Table3[[#All],[Period]]=P$1)*((Table3[[#All],[Variables ]]=$AF$3)+(Table3[[#All],[Variables ]]=$AF$2)+(Table3[[#All],[Variables ]]=$AF$4)),0)</f>
        <v>0</v>
      </c>
      <c r="Q583" t="str" cm="1">
        <f t="array" ref="Q583">_xlfn._xlws.FILTER(Table3[[#All],[Name]],(Table3[[#All],[Polygon]]=$A583)*(Table3[[#All],[Period]]=Q$1)*((Table3[[#All],[Variables ]]=$AF$3)+(Table3[[#All],[Variables ]]=$AF$2)+(Table3[[#All],[Variables ]]=$AF$4)),0)</f>
        <v>AH</v>
      </c>
      <c r="R583" t="str" cm="1">
        <f t="array" ref="R583">_xlfn._xlws.FILTER(Table3[[#All],[Name]],(Table3[[#All],[Polygon]]=$A583)*(Table3[[#All],[Period]]=R$1)*((Table3[[#All],[Variables ]]=$AF$3)+(Table3[[#All],[Variables ]]=$AF$2)+(Table3[[#All],[Variables ]]=$AF$4)),0)</f>
        <v>H</v>
      </c>
      <c r="S583" t="str" cm="1">
        <f t="array" ref="S583">_xlfn._xlws.FILTER(Table3[[#All],[Name]],(Table3[[#All],[Polygon]]=$A583)*(Table3[[#All],[Period]]=S$1)*((Table3[[#All],[Variables ]]=$AF$3)+(Table3[[#All],[Variables ]]=$AF$2)+(Table3[[#All],[Variables ]]=$AF$4)),0)</f>
        <v>AH</v>
      </c>
      <c r="T583" t="str" cm="1">
        <f t="array" ref="T583">_xlfn._xlws.FILTER(Table3[[#All],[Name]],(Table3[[#All],[Polygon]]=$A583)*(Table3[[#All],[Period]]=T$1)*((Table3[[#All],[Variables ]]=$AF$3)+(Table3[[#All],[Variables ]]=$AF$2)+(Table3[[#All],[Variables ]]=$AF$4)),0)</f>
        <v>AH</v>
      </c>
      <c r="U583" cm="1">
        <f t="array" ref="U583">_xlfn._xlws.FILTER(Table3[[#All],[Name]],(Table3[[#All],[Polygon]]=$A583)*(Table3[[#All],[Period]]=U$1)*((Table3[[#All],[Variables ]]=$AF$3)+(Table3[[#All],[Variables ]]=$AF$2)+(Table3[[#All],[Variables ]]=$AF$4)),0)</f>
        <v>0</v>
      </c>
      <c r="V583" cm="1">
        <f t="array" ref="V583">_xlfn._xlws.FILTER(Table3[[#All],[Name]],(Table3[[#All],[Polygon]]=$A583)*(Table3[[#All],[Period]]=V$1)*((Table3[[#All],[Variables ]]=$AF$3)+(Table3[[#All],[Variables ]]=$AF$2)+(Table3[[#All],[Variables ]]=$AF$4)),0)</f>
        <v>0</v>
      </c>
      <c r="W583" cm="1">
        <f t="array" ref="W583">_xlfn._xlws.FILTER(Table3[[#All],[Name]],(Table3[[#All],[Polygon]]=$A583)*(Table3[[#All],[Period]]=W$1)*((Table3[[#All],[Variables ]]=$AF$3)+(Table3[[#All],[Variables ]]=$AF$2)+(Table3[[#All],[Variables ]]=$AF$4)),0)</f>
        <v>0</v>
      </c>
      <c r="X583" cm="1">
        <f t="array" ref="X583">_xlfn._xlws.FILTER(Table3[[#All],[Name]],(Table3[[#All],[Polygon]]=$A583)*(Table3[[#All],[Period]]=X$1)*((Table3[[#All],[Variables ]]=$AF$3)+(Table3[[#All],[Variables ]]=$AF$2)+(Table3[[#All],[Variables ]]=$AF$4)),0)</f>
        <v>0</v>
      </c>
      <c r="Y583" t="str" cm="1">
        <f t="array" ref="Y583">_xlfn._xlws.FILTER(Table3[[#All],[Name]],(Table3[[#All],[Polygon]]=$A583)*(Table3[[#All],[Period]]=Y$1)*((Table3[[#All],[Variables ]]=$AF$3)+(Table3[[#All],[Variables ]]=$AF$2)+(Table3[[#All],[Variables ]]=$AF$4)),0)</f>
        <v>PCT</v>
      </c>
      <c r="Z583" t="str" cm="1">
        <f t="array" ref="Z583">_xlfn._xlws.FILTER(Table3[[#All],[Name]],(Table3[[#All],[Polygon]]=$A583)*(Table3[[#All],[Period]]=Z$1)*((Table3[[#All],[Variables ]]=$AF$3)+(Table3[[#All],[Variables ]]=$AF$2)+(Table3[[#All],[Variables ]]=$AF$4)),0)</f>
        <v>AH</v>
      </c>
      <c r="AA583" t="str" cm="1">
        <f t="array" ref="AA583">_xlfn._xlws.FILTER(Table3[[#All],[Name]],(Table3[[#All],[Polygon]]=$A583)*(Table3[[#All],[Period]]=AA$1)*((Table3[[#All],[Variables ]]=$AF$3)+(Table3[[#All],[Variables ]]=$AF$2)+(Table3[[#All],[Variables ]]=$AF$4)),0)</f>
        <v>AH</v>
      </c>
      <c r="AB583" cm="1">
        <f t="array" ref="AB583">_xlfn._xlws.FILTER(Table3[[#All],[Name]],(Table3[[#All],[Polygon]]=$A583)*(Table3[[#All],[Period]]=AB$1)*((Table3[[#All],[Variables ]]=$AF$3)+(Table3[[#All],[Variables ]]=$AF$2)+(Table3[[#All],[Variables ]]=$AF$4)),0)</f>
        <v>0</v>
      </c>
      <c r="AC583" cm="1">
        <f t="array" ref="AC583">_xlfn._xlws.FILTER(Table3[[#All],[Name]],(Table3[[#All],[Polygon]]=$A583)*(Table3[[#All],[Period]]=AC$1)*((Table3[[#All],[Variables ]]=$AF$3)+(Table3[[#All],[Variables ]]=$AF$2)+(Table3[[#All],[Variables ]]=$AF$4)),0)</f>
        <v>0</v>
      </c>
      <c r="AD583" cm="1">
        <f t="array" ref="AD583">_xlfn._xlws.FILTER(Table3[[#All],[Name]],(Table3[[#All],[Polygon]]=$A583)*(Table3[[#All],[Period]]=AD$1)*((Table3[[#All],[Variables ]]=$AF$3)+(Table3[[#All],[Variables ]]=$AF$2)+(Table3[[#All],[Variables ]]=$AF$4)),0)</f>
        <v>0</v>
      </c>
    </row>
    <row r="584" spans="1:30" x14ac:dyDescent="0.35">
      <c r="A584" s="5">
        <v>56</v>
      </c>
      <c r="B584" s="6" t="s">
        <v>1541</v>
      </c>
      <c r="C584" s="8">
        <v>9.4989923730000001</v>
      </c>
      <c r="D584" s="6" t="s">
        <v>1361</v>
      </c>
      <c r="E584" s="6">
        <v>0</v>
      </c>
      <c r="F584" s="6">
        <v>4</v>
      </c>
      <c r="G584" s="6">
        <v>5</v>
      </c>
      <c r="H584" s="6"/>
      <c r="I584" s="6">
        <v>0</v>
      </c>
      <c r="J584" s="6">
        <v>0</v>
      </c>
      <c r="K584" s="6" t="s">
        <v>1362</v>
      </c>
      <c r="L584" s="6">
        <v>53</v>
      </c>
      <c r="M584" s="6">
        <v>53</v>
      </c>
      <c r="N584" s="6">
        <v>66.246111110000001</v>
      </c>
      <c r="O584" s="9">
        <v>21.696999999999999</v>
      </c>
      <c r="P584" cm="1">
        <f t="array" ref="P584">_xlfn._xlws.FILTER(Table3[[#All],[Name]],(Table3[[#All],[Polygon]]=$A584)*(Table3[[#All],[Period]]=P$1)*((Table3[[#All],[Variables ]]=$AF$3)+(Table3[[#All],[Variables ]]=$AF$2)+(Table3[[#All],[Variables ]]=$AF$4)),0)</f>
        <v>0</v>
      </c>
      <c r="Q584" t="str" cm="1">
        <f t="array" ref="Q584">_xlfn._xlws.FILTER(Table3[[#All],[Name]],(Table3[[#All],[Polygon]]=$A584)*(Table3[[#All],[Period]]=Q$1)*((Table3[[#All],[Variables ]]=$AF$3)+(Table3[[#All],[Variables ]]=$AF$2)+(Table3[[#All],[Variables ]]=$AF$4)),0)</f>
        <v>AH</v>
      </c>
      <c r="R584" t="str" cm="1">
        <f t="array" ref="R584">_xlfn._xlws.FILTER(Table3[[#All],[Name]],(Table3[[#All],[Polygon]]=$A584)*(Table3[[#All],[Period]]=R$1)*((Table3[[#All],[Variables ]]=$AF$3)+(Table3[[#All],[Variables ]]=$AF$2)+(Table3[[#All],[Variables ]]=$AF$4)),0)</f>
        <v>H</v>
      </c>
      <c r="S584" t="str" cm="1">
        <f t="array" ref="S584">_xlfn._xlws.FILTER(Table3[[#All],[Name]],(Table3[[#All],[Polygon]]=$A584)*(Table3[[#All],[Period]]=S$1)*((Table3[[#All],[Variables ]]=$AF$3)+(Table3[[#All],[Variables ]]=$AF$2)+(Table3[[#All],[Variables ]]=$AF$4)),0)</f>
        <v>AH</v>
      </c>
      <c r="T584" t="str" cm="1">
        <f t="array" ref="T584">_xlfn._xlws.FILTER(Table3[[#All],[Name]],(Table3[[#All],[Polygon]]=$A584)*(Table3[[#All],[Period]]=T$1)*((Table3[[#All],[Variables ]]=$AF$3)+(Table3[[#All],[Variables ]]=$AF$2)+(Table3[[#All],[Variables ]]=$AF$4)),0)</f>
        <v>AH</v>
      </c>
      <c r="U584" cm="1">
        <f t="array" ref="U584">_xlfn._xlws.FILTER(Table3[[#All],[Name]],(Table3[[#All],[Polygon]]=$A584)*(Table3[[#All],[Period]]=U$1)*((Table3[[#All],[Variables ]]=$AF$3)+(Table3[[#All],[Variables ]]=$AF$2)+(Table3[[#All],[Variables ]]=$AF$4)),0)</f>
        <v>0</v>
      </c>
      <c r="V584" cm="1">
        <f t="array" ref="V584">_xlfn._xlws.FILTER(Table3[[#All],[Name]],(Table3[[#All],[Polygon]]=$A584)*(Table3[[#All],[Period]]=V$1)*((Table3[[#All],[Variables ]]=$AF$3)+(Table3[[#All],[Variables ]]=$AF$2)+(Table3[[#All],[Variables ]]=$AF$4)),0)</f>
        <v>0</v>
      </c>
      <c r="W584" cm="1">
        <f t="array" ref="W584">_xlfn._xlws.FILTER(Table3[[#All],[Name]],(Table3[[#All],[Polygon]]=$A584)*(Table3[[#All],[Period]]=W$1)*((Table3[[#All],[Variables ]]=$AF$3)+(Table3[[#All],[Variables ]]=$AF$2)+(Table3[[#All],[Variables ]]=$AF$4)),0)</f>
        <v>0</v>
      </c>
      <c r="X584" cm="1">
        <f t="array" ref="X584">_xlfn._xlws.FILTER(Table3[[#All],[Name]],(Table3[[#All],[Polygon]]=$A584)*(Table3[[#All],[Period]]=X$1)*((Table3[[#All],[Variables ]]=$AF$3)+(Table3[[#All],[Variables ]]=$AF$2)+(Table3[[#All],[Variables ]]=$AF$4)),0)</f>
        <v>0</v>
      </c>
      <c r="Y584" t="str" cm="1">
        <f t="array" ref="Y584">_xlfn._xlws.FILTER(Table3[[#All],[Name]],(Table3[[#All],[Polygon]]=$A584)*(Table3[[#All],[Period]]=Y$1)*((Table3[[#All],[Variables ]]=$AF$3)+(Table3[[#All],[Variables ]]=$AF$2)+(Table3[[#All],[Variables ]]=$AF$4)),0)</f>
        <v>PCT</v>
      </c>
      <c r="Z584" t="str" cm="1">
        <f t="array" ref="Z584">_xlfn._xlws.FILTER(Table3[[#All],[Name]],(Table3[[#All],[Polygon]]=$A584)*(Table3[[#All],[Period]]=Z$1)*((Table3[[#All],[Variables ]]=$AF$3)+(Table3[[#All],[Variables ]]=$AF$2)+(Table3[[#All],[Variables ]]=$AF$4)),0)</f>
        <v>AH</v>
      </c>
      <c r="AA584" t="str" cm="1">
        <f t="array" ref="AA584">_xlfn._xlws.FILTER(Table3[[#All],[Name]],(Table3[[#All],[Polygon]]=$A584)*(Table3[[#All],[Period]]=AA$1)*((Table3[[#All],[Variables ]]=$AF$3)+(Table3[[#All],[Variables ]]=$AF$2)+(Table3[[#All],[Variables ]]=$AF$4)),0)</f>
        <v>AH</v>
      </c>
      <c r="AB584" cm="1">
        <f t="array" ref="AB584">_xlfn._xlws.FILTER(Table3[[#All],[Name]],(Table3[[#All],[Polygon]]=$A584)*(Table3[[#All],[Period]]=AB$1)*((Table3[[#All],[Variables ]]=$AF$3)+(Table3[[#All],[Variables ]]=$AF$2)+(Table3[[#All],[Variables ]]=$AF$4)),0)</f>
        <v>0</v>
      </c>
      <c r="AC584" cm="1">
        <f t="array" ref="AC584">_xlfn._xlws.FILTER(Table3[[#All],[Name]],(Table3[[#All],[Polygon]]=$A584)*(Table3[[#All],[Period]]=AC$1)*((Table3[[#All],[Variables ]]=$AF$3)+(Table3[[#All],[Variables ]]=$AF$2)+(Table3[[#All],[Variables ]]=$AF$4)),0)</f>
        <v>0</v>
      </c>
      <c r="AD584" cm="1">
        <f t="array" ref="AD584">_xlfn._xlws.FILTER(Table3[[#All],[Name]],(Table3[[#All],[Polygon]]=$A584)*(Table3[[#All],[Period]]=AD$1)*((Table3[[#All],[Variables ]]=$AF$3)+(Table3[[#All],[Variables ]]=$AF$2)+(Table3[[#All],[Variables ]]=$AF$4)),0)</f>
        <v>0</v>
      </c>
    </row>
    <row r="585" spans="1:30" x14ac:dyDescent="0.35">
      <c r="A585" s="3">
        <v>56</v>
      </c>
      <c r="B585" s="4" t="s">
        <v>1541</v>
      </c>
      <c r="C585" s="10">
        <v>9.4989923730000001</v>
      </c>
      <c r="D585" s="4" t="s">
        <v>1361</v>
      </c>
      <c r="E585" s="4">
        <v>0</v>
      </c>
      <c r="F585" s="4">
        <v>4</v>
      </c>
      <c r="G585" s="4">
        <v>5</v>
      </c>
      <c r="H585" s="4"/>
      <c r="I585" s="4">
        <v>0</v>
      </c>
      <c r="J585" s="4">
        <v>0</v>
      </c>
      <c r="K585" s="4" t="s">
        <v>1362</v>
      </c>
      <c r="L585" s="4">
        <v>57</v>
      </c>
      <c r="M585" s="4">
        <v>57</v>
      </c>
      <c r="N585" s="4">
        <v>6.3628884540000001</v>
      </c>
      <c r="O585" s="11">
        <v>2.7229999999999999</v>
      </c>
      <c r="P585" cm="1">
        <f t="array" ref="P585">_xlfn._xlws.FILTER(Table3[[#All],[Name]],(Table3[[#All],[Polygon]]=$A585)*(Table3[[#All],[Period]]=P$1)*((Table3[[#All],[Variables ]]=$AF$3)+(Table3[[#All],[Variables ]]=$AF$2)+(Table3[[#All],[Variables ]]=$AF$4)),0)</f>
        <v>0</v>
      </c>
      <c r="Q585" t="str" cm="1">
        <f t="array" ref="Q585">_xlfn._xlws.FILTER(Table3[[#All],[Name]],(Table3[[#All],[Polygon]]=$A585)*(Table3[[#All],[Period]]=Q$1)*((Table3[[#All],[Variables ]]=$AF$3)+(Table3[[#All],[Variables ]]=$AF$2)+(Table3[[#All],[Variables ]]=$AF$4)),0)</f>
        <v>AH</v>
      </c>
      <c r="R585" t="str" cm="1">
        <f t="array" ref="R585">_xlfn._xlws.FILTER(Table3[[#All],[Name]],(Table3[[#All],[Polygon]]=$A585)*(Table3[[#All],[Period]]=R$1)*((Table3[[#All],[Variables ]]=$AF$3)+(Table3[[#All],[Variables ]]=$AF$2)+(Table3[[#All],[Variables ]]=$AF$4)),0)</f>
        <v>H</v>
      </c>
      <c r="S585" t="str" cm="1">
        <f t="array" ref="S585">_xlfn._xlws.FILTER(Table3[[#All],[Name]],(Table3[[#All],[Polygon]]=$A585)*(Table3[[#All],[Period]]=S$1)*((Table3[[#All],[Variables ]]=$AF$3)+(Table3[[#All],[Variables ]]=$AF$2)+(Table3[[#All],[Variables ]]=$AF$4)),0)</f>
        <v>AH</v>
      </c>
      <c r="T585" t="str" cm="1">
        <f t="array" ref="T585">_xlfn._xlws.FILTER(Table3[[#All],[Name]],(Table3[[#All],[Polygon]]=$A585)*(Table3[[#All],[Period]]=T$1)*((Table3[[#All],[Variables ]]=$AF$3)+(Table3[[#All],[Variables ]]=$AF$2)+(Table3[[#All],[Variables ]]=$AF$4)),0)</f>
        <v>AH</v>
      </c>
      <c r="U585" cm="1">
        <f t="array" ref="U585">_xlfn._xlws.FILTER(Table3[[#All],[Name]],(Table3[[#All],[Polygon]]=$A585)*(Table3[[#All],[Period]]=U$1)*((Table3[[#All],[Variables ]]=$AF$3)+(Table3[[#All],[Variables ]]=$AF$2)+(Table3[[#All],[Variables ]]=$AF$4)),0)</f>
        <v>0</v>
      </c>
      <c r="V585" cm="1">
        <f t="array" ref="V585">_xlfn._xlws.FILTER(Table3[[#All],[Name]],(Table3[[#All],[Polygon]]=$A585)*(Table3[[#All],[Period]]=V$1)*((Table3[[#All],[Variables ]]=$AF$3)+(Table3[[#All],[Variables ]]=$AF$2)+(Table3[[#All],[Variables ]]=$AF$4)),0)</f>
        <v>0</v>
      </c>
      <c r="W585" cm="1">
        <f t="array" ref="W585">_xlfn._xlws.FILTER(Table3[[#All],[Name]],(Table3[[#All],[Polygon]]=$A585)*(Table3[[#All],[Period]]=W$1)*((Table3[[#All],[Variables ]]=$AF$3)+(Table3[[#All],[Variables ]]=$AF$2)+(Table3[[#All],[Variables ]]=$AF$4)),0)</f>
        <v>0</v>
      </c>
      <c r="X585" cm="1">
        <f t="array" ref="X585">_xlfn._xlws.FILTER(Table3[[#All],[Name]],(Table3[[#All],[Polygon]]=$A585)*(Table3[[#All],[Period]]=X$1)*((Table3[[#All],[Variables ]]=$AF$3)+(Table3[[#All],[Variables ]]=$AF$2)+(Table3[[#All],[Variables ]]=$AF$4)),0)</f>
        <v>0</v>
      </c>
      <c r="Y585" t="str" cm="1">
        <f t="array" ref="Y585">_xlfn._xlws.FILTER(Table3[[#All],[Name]],(Table3[[#All],[Polygon]]=$A585)*(Table3[[#All],[Period]]=Y$1)*((Table3[[#All],[Variables ]]=$AF$3)+(Table3[[#All],[Variables ]]=$AF$2)+(Table3[[#All],[Variables ]]=$AF$4)),0)</f>
        <v>PCT</v>
      </c>
      <c r="Z585" t="str" cm="1">
        <f t="array" ref="Z585">_xlfn._xlws.FILTER(Table3[[#All],[Name]],(Table3[[#All],[Polygon]]=$A585)*(Table3[[#All],[Period]]=Z$1)*((Table3[[#All],[Variables ]]=$AF$3)+(Table3[[#All],[Variables ]]=$AF$2)+(Table3[[#All],[Variables ]]=$AF$4)),0)</f>
        <v>AH</v>
      </c>
      <c r="AA585" t="str" cm="1">
        <f t="array" ref="AA585">_xlfn._xlws.FILTER(Table3[[#All],[Name]],(Table3[[#All],[Polygon]]=$A585)*(Table3[[#All],[Period]]=AA$1)*((Table3[[#All],[Variables ]]=$AF$3)+(Table3[[#All],[Variables ]]=$AF$2)+(Table3[[#All],[Variables ]]=$AF$4)),0)</f>
        <v>AH</v>
      </c>
      <c r="AB585" cm="1">
        <f t="array" ref="AB585">_xlfn._xlws.FILTER(Table3[[#All],[Name]],(Table3[[#All],[Polygon]]=$A585)*(Table3[[#All],[Period]]=AB$1)*((Table3[[#All],[Variables ]]=$AF$3)+(Table3[[#All],[Variables ]]=$AF$2)+(Table3[[#All],[Variables ]]=$AF$4)),0)</f>
        <v>0</v>
      </c>
      <c r="AC585" cm="1">
        <f t="array" ref="AC585">_xlfn._xlws.FILTER(Table3[[#All],[Name]],(Table3[[#All],[Polygon]]=$A585)*(Table3[[#All],[Period]]=AC$1)*((Table3[[#All],[Variables ]]=$AF$3)+(Table3[[#All],[Variables ]]=$AF$2)+(Table3[[#All],[Variables ]]=$AF$4)),0)</f>
        <v>0</v>
      </c>
      <c r="AD585" cm="1">
        <f t="array" ref="AD585">_xlfn._xlws.FILTER(Table3[[#All],[Name]],(Table3[[#All],[Polygon]]=$A585)*(Table3[[#All],[Period]]=AD$1)*((Table3[[#All],[Variables ]]=$AF$3)+(Table3[[#All],[Variables ]]=$AF$2)+(Table3[[#All],[Variables ]]=$AF$4)),0)</f>
        <v>0</v>
      </c>
    </row>
    <row r="586" spans="1:30" x14ac:dyDescent="0.35">
      <c r="A586" s="5">
        <v>56</v>
      </c>
      <c r="B586" s="6" t="s">
        <v>1541</v>
      </c>
      <c r="C586" s="8">
        <v>9.4989923730000001</v>
      </c>
      <c r="D586" s="6" t="s">
        <v>1361</v>
      </c>
      <c r="E586" s="6">
        <v>0</v>
      </c>
      <c r="F586" s="6">
        <v>4</v>
      </c>
      <c r="G586" s="6">
        <v>5</v>
      </c>
      <c r="H586" s="6"/>
      <c r="I586" s="6">
        <v>0</v>
      </c>
      <c r="J586" s="6">
        <v>0</v>
      </c>
      <c r="K586" s="6" t="s">
        <v>1362</v>
      </c>
      <c r="L586" s="6">
        <v>2</v>
      </c>
      <c r="M586" s="6">
        <v>2</v>
      </c>
      <c r="N586" s="6">
        <v>10.0095142</v>
      </c>
      <c r="O586" s="9">
        <v>8.9269999999999996</v>
      </c>
      <c r="P586" cm="1">
        <f t="array" ref="P586">_xlfn._xlws.FILTER(Table3[[#All],[Name]],(Table3[[#All],[Polygon]]=$A586)*(Table3[[#All],[Period]]=P$1)*((Table3[[#All],[Variables ]]=$AF$3)+(Table3[[#All],[Variables ]]=$AF$2)+(Table3[[#All],[Variables ]]=$AF$4)),0)</f>
        <v>0</v>
      </c>
      <c r="Q586" t="str" cm="1">
        <f t="array" ref="Q586">_xlfn._xlws.FILTER(Table3[[#All],[Name]],(Table3[[#All],[Polygon]]=$A586)*(Table3[[#All],[Period]]=Q$1)*((Table3[[#All],[Variables ]]=$AF$3)+(Table3[[#All],[Variables ]]=$AF$2)+(Table3[[#All],[Variables ]]=$AF$4)),0)</f>
        <v>AH</v>
      </c>
      <c r="R586" t="str" cm="1">
        <f t="array" ref="R586">_xlfn._xlws.FILTER(Table3[[#All],[Name]],(Table3[[#All],[Polygon]]=$A586)*(Table3[[#All],[Period]]=R$1)*((Table3[[#All],[Variables ]]=$AF$3)+(Table3[[#All],[Variables ]]=$AF$2)+(Table3[[#All],[Variables ]]=$AF$4)),0)</f>
        <v>H</v>
      </c>
      <c r="S586" t="str" cm="1">
        <f t="array" ref="S586">_xlfn._xlws.FILTER(Table3[[#All],[Name]],(Table3[[#All],[Polygon]]=$A586)*(Table3[[#All],[Period]]=S$1)*((Table3[[#All],[Variables ]]=$AF$3)+(Table3[[#All],[Variables ]]=$AF$2)+(Table3[[#All],[Variables ]]=$AF$4)),0)</f>
        <v>AH</v>
      </c>
      <c r="T586" t="str" cm="1">
        <f t="array" ref="T586">_xlfn._xlws.FILTER(Table3[[#All],[Name]],(Table3[[#All],[Polygon]]=$A586)*(Table3[[#All],[Period]]=T$1)*((Table3[[#All],[Variables ]]=$AF$3)+(Table3[[#All],[Variables ]]=$AF$2)+(Table3[[#All],[Variables ]]=$AF$4)),0)</f>
        <v>AH</v>
      </c>
      <c r="U586" cm="1">
        <f t="array" ref="U586">_xlfn._xlws.FILTER(Table3[[#All],[Name]],(Table3[[#All],[Polygon]]=$A586)*(Table3[[#All],[Period]]=U$1)*((Table3[[#All],[Variables ]]=$AF$3)+(Table3[[#All],[Variables ]]=$AF$2)+(Table3[[#All],[Variables ]]=$AF$4)),0)</f>
        <v>0</v>
      </c>
      <c r="V586" cm="1">
        <f t="array" ref="V586">_xlfn._xlws.FILTER(Table3[[#All],[Name]],(Table3[[#All],[Polygon]]=$A586)*(Table3[[#All],[Period]]=V$1)*((Table3[[#All],[Variables ]]=$AF$3)+(Table3[[#All],[Variables ]]=$AF$2)+(Table3[[#All],[Variables ]]=$AF$4)),0)</f>
        <v>0</v>
      </c>
      <c r="W586" cm="1">
        <f t="array" ref="W586">_xlfn._xlws.FILTER(Table3[[#All],[Name]],(Table3[[#All],[Polygon]]=$A586)*(Table3[[#All],[Period]]=W$1)*((Table3[[#All],[Variables ]]=$AF$3)+(Table3[[#All],[Variables ]]=$AF$2)+(Table3[[#All],[Variables ]]=$AF$4)),0)</f>
        <v>0</v>
      </c>
      <c r="X586" cm="1">
        <f t="array" ref="X586">_xlfn._xlws.FILTER(Table3[[#All],[Name]],(Table3[[#All],[Polygon]]=$A586)*(Table3[[#All],[Period]]=X$1)*((Table3[[#All],[Variables ]]=$AF$3)+(Table3[[#All],[Variables ]]=$AF$2)+(Table3[[#All],[Variables ]]=$AF$4)),0)</f>
        <v>0</v>
      </c>
      <c r="Y586" t="str" cm="1">
        <f t="array" ref="Y586">_xlfn._xlws.FILTER(Table3[[#All],[Name]],(Table3[[#All],[Polygon]]=$A586)*(Table3[[#All],[Period]]=Y$1)*((Table3[[#All],[Variables ]]=$AF$3)+(Table3[[#All],[Variables ]]=$AF$2)+(Table3[[#All],[Variables ]]=$AF$4)),0)</f>
        <v>PCT</v>
      </c>
      <c r="Z586" t="str" cm="1">
        <f t="array" ref="Z586">_xlfn._xlws.FILTER(Table3[[#All],[Name]],(Table3[[#All],[Polygon]]=$A586)*(Table3[[#All],[Period]]=Z$1)*((Table3[[#All],[Variables ]]=$AF$3)+(Table3[[#All],[Variables ]]=$AF$2)+(Table3[[#All],[Variables ]]=$AF$4)),0)</f>
        <v>AH</v>
      </c>
      <c r="AA586" t="str" cm="1">
        <f t="array" ref="AA586">_xlfn._xlws.FILTER(Table3[[#All],[Name]],(Table3[[#All],[Polygon]]=$A586)*(Table3[[#All],[Period]]=AA$1)*((Table3[[#All],[Variables ]]=$AF$3)+(Table3[[#All],[Variables ]]=$AF$2)+(Table3[[#All],[Variables ]]=$AF$4)),0)</f>
        <v>AH</v>
      </c>
      <c r="AB586" cm="1">
        <f t="array" ref="AB586">_xlfn._xlws.FILTER(Table3[[#All],[Name]],(Table3[[#All],[Polygon]]=$A586)*(Table3[[#All],[Period]]=AB$1)*((Table3[[#All],[Variables ]]=$AF$3)+(Table3[[#All],[Variables ]]=$AF$2)+(Table3[[#All],[Variables ]]=$AF$4)),0)</f>
        <v>0</v>
      </c>
      <c r="AC586" cm="1">
        <f t="array" ref="AC586">_xlfn._xlws.FILTER(Table3[[#All],[Name]],(Table3[[#All],[Polygon]]=$A586)*(Table3[[#All],[Period]]=AC$1)*((Table3[[#All],[Variables ]]=$AF$3)+(Table3[[#All],[Variables ]]=$AF$2)+(Table3[[#All],[Variables ]]=$AF$4)),0)</f>
        <v>0</v>
      </c>
      <c r="AD586" cm="1">
        <f t="array" ref="AD586">_xlfn._xlws.FILTER(Table3[[#All],[Name]],(Table3[[#All],[Polygon]]=$A586)*(Table3[[#All],[Period]]=AD$1)*((Table3[[#All],[Variables ]]=$AF$3)+(Table3[[#All],[Variables ]]=$AF$2)+(Table3[[#All],[Variables ]]=$AF$4)),0)</f>
        <v>0</v>
      </c>
    </row>
    <row r="587" spans="1:30" x14ac:dyDescent="0.35">
      <c r="A587" s="3">
        <v>57</v>
      </c>
      <c r="B587" s="4" t="s">
        <v>1552</v>
      </c>
      <c r="C587" s="10">
        <v>6.3628884540000001</v>
      </c>
      <c r="D587" s="4" t="s">
        <v>1361</v>
      </c>
      <c r="E587" s="4">
        <v>0</v>
      </c>
      <c r="F587" s="4">
        <v>4</v>
      </c>
      <c r="G587" s="4">
        <v>5</v>
      </c>
      <c r="H587" s="4"/>
      <c r="I587" s="4">
        <v>0</v>
      </c>
      <c r="J587" s="4">
        <v>0</v>
      </c>
      <c r="K587" s="4" t="s">
        <v>1362</v>
      </c>
      <c r="L587" s="4">
        <v>17</v>
      </c>
      <c r="M587" s="4">
        <v>0</v>
      </c>
      <c r="N587" s="4"/>
      <c r="O587" s="11">
        <v>10.725</v>
      </c>
      <c r="P587" cm="1">
        <f t="array" ref="P587">_xlfn._xlws.FILTER(Table3[[#All],[Name]],(Table3[[#All],[Polygon]]=$A587)*(Table3[[#All],[Period]]=P$1)*((Table3[[#All],[Variables ]]=$AF$3)+(Table3[[#All],[Variables ]]=$AF$2)+(Table3[[#All],[Variables ]]=$AF$4)),0)</f>
        <v>0</v>
      </c>
      <c r="Q587" t="e" cm="1" vm="2">
        <f t="array" aca="1" ref="Q587" ca="1">_xlfn._xlws.FILTER(Table3[[#All],[Name]],(Table3[[#All],[Polygon]]=$A587)*(Table3[[#All],[Period]]=Q$1)*((Table3[[#All],[Variables ]]=$AF$3)+(Table3[[#All],[Variables ]]=$AF$2)+(Table3[[#All],[Variables ]]=$AF$4)),0)</f>
        <v>#VALUE!</v>
      </c>
      <c r="R587" t="str" cm="1">
        <f t="array" ref="R587">_xlfn._xlws.FILTER(Table3[[#All],[Name]],(Table3[[#All],[Polygon]]=$A587)*(Table3[[#All],[Period]]=R$1)*((Table3[[#All],[Variables ]]=$AF$3)+(Table3[[#All],[Variables ]]=$AF$2)+(Table3[[#All],[Variables ]]=$AF$4)),0)</f>
        <v>AH</v>
      </c>
      <c r="S587" t="str" cm="1">
        <f t="array" ref="S587">_xlfn._xlws.FILTER(Table3[[#All],[Name]],(Table3[[#All],[Polygon]]=$A587)*(Table3[[#All],[Period]]=S$1)*((Table3[[#All],[Variables ]]=$AF$3)+(Table3[[#All],[Variables ]]=$AF$2)+(Table3[[#All],[Variables ]]=$AF$4)),0)</f>
        <v>AH</v>
      </c>
      <c r="T587" t="str" cm="1">
        <f t="array" ref="T587">_xlfn._xlws.FILTER(Table3[[#All],[Name]],(Table3[[#All],[Polygon]]=$A587)*(Table3[[#All],[Period]]=T$1)*((Table3[[#All],[Variables ]]=$AF$3)+(Table3[[#All],[Variables ]]=$AF$2)+(Table3[[#All],[Variables ]]=$AF$4)),0)</f>
        <v>PCT</v>
      </c>
      <c r="U587" t="str" cm="1">
        <f t="array" ref="U587">_xlfn._xlws.FILTER(Table3[[#All],[Name]],(Table3[[#All],[Polygon]]=$A587)*(Table3[[#All],[Period]]=U$1)*((Table3[[#All],[Variables ]]=$AF$3)+(Table3[[#All],[Variables ]]=$AF$2)+(Table3[[#All],[Variables ]]=$AF$4)),0)</f>
        <v>AH</v>
      </c>
      <c r="V587" t="str" cm="1">
        <f t="array" ref="V587">_xlfn._xlws.FILTER(Table3[[#All],[Name]],(Table3[[#All],[Polygon]]=$A587)*(Table3[[#All],[Period]]=V$1)*((Table3[[#All],[Variables ]]=$AF$3)+(Table3[[#All],[Variables ]]=$AF$2)+(Table3[[#All],[Variables ]]=$AF$4)),0)</f>
        <v>AH</v>
      </c>
      <c r="W587" cm="1">
        <f t="array" ref="W587">_xlfn._xlws.FILTER(Table3[[#All],[Name]],(Table3[[#All],[Polygon]]=$A587)*(Table3[[#All],[Period]]=W$1)*((Table3[[#All],[Variables ]]=$AF$3)+(Table3[[#All],[Variables ]]=$AF$2)+(Table3[[#All],[Variables ]]=$AF$4)),0)</f>
        <v>0</v>
      </c>
      <c r="X587" cm="1">
        <f t="array" ref="X587">_xlfn._xlws.FILTER(Table3[[#All],[Name]],(Table3[[#All],[Polygon]]=$A587)*(Table3[[#All],[Period]]=X$1)*((Table3[[#All],[Variables ]]=$AF$3)+(Table3[[#All],[Variables ]]=$AF$2)+(Table3[[#All],[Variables ]]=$AF$4)),0)</f>
        <v>0</v>
      </c>
      <c r="Y587" cm="1">
        <f t="array" ref="Y587">_xlfn._xlws.FILTER(Table3[[#All],[Name]],(Table3[[#All],[Polygon]]=$A587)*(Table3[[#All],[Period]]=Y$1)*((Table3[[#All],[Variables ]]=$AF$3)+(Table3[[#All],[Variables ]]=$AF$2)+(Table3[[#All],[Variables ]]=$AF$4)),0)</f>
        <v>0</v>
      </c>
      <c r="Z587" cm="1">
        <f t="array" ref="Z587">_xlfn._xlws.FILTER(Table3[[#All],[Name]],(Table3[[#All],[Polygon]]=$A587)*(Table3[[#All],[Period]]=Z$1)*((Table3[[#All],[Variables ]]=$AF$3)+(Table3[[#All],[Variables ]]=$AF$2)+(Table3[[#All],[Variables ]]=$AF$4)),0)</f>
        <v>0</v>
      </c>
      <c r="AA587" cm="1">
        <f t="array" ref="AA587">_xlfn._xlws.FILTER(Table3[[#All],[Name]],(Table3[[#All],[Polygon]]=$A587)*(Table3[[#All],[Period]]=AA$1)*((Table3[[#All],[Variables ]]=$AF$3)+(Table3[[#All],[Variables ]]=$AF$2)+(Table3[[#All],[Variables ]]=$AF$4)),0)</f>
        <v>0</v>
      </c>
      <c r="AB587" cm="1">
        <f t="array" ref="AB587">_xlfn._xlws.FILTER(Table3[[#All],[Name]],(Table3[[#All],[Polygon]]=$A587)*(Table3[[#All],[Period]]=AB$1)*((Table3[[#All],[Variables ]]=$AF$3)+(Table3[[#All],[Variables ]]=$AF$2)+(Table3[[#All],[Variables ]]=$AF$4)),0)</f>
        <v>0</v>
      </c>
      <c r="AC587" cm="1">
        <f t="array" ref="AC587">_xlfn._xlws.FILTER(Table3[[#All],[Name]],(Table3[[#All],[Polygon]]=$A587)*(Table3[[#All],[Period]]=AC$1)*((Table3[[#All],[Variables ]]=$AF$3)+(Table3[[#All],[Variables ]]=$AF$2)+(Table3[[#All],[Variables ]]=$AF$4)),0)</f>
        <v>0</v>
      </c>
      <c r="AD587" cm="1">
        <f t="array" ref="AD587">_xlfn._xlws.FILTER(Table3[[#All],[Name]],(Table3[[#All],[Polygon]]=$A587)*(Table3[[#All],[Period]]=AD$1)*((Table3[[#All],[Variables ]]=$AF$3)+(Table3[[#All],[Variables ]]=$AF$2)+(Table3[[#All],[Variables ]]=$AF$4)),0)</f>
        <v>0</v>
      </c>
    </row>
    <row r="588" spans="1:30" x14ac:dyDescent="0.35">
      <c r="A588" s="5">
        <v>57</v>
      </c>
      <c r="B588" s="6" t="s">
        <v>1552</v>
      </c>
      <c r="C588" s="8">
        <v>6.3628884540000001</v>
      </c>
      <c r="D588" s="6" t="s">
        <v>1361</v>
      </c>
      <c r="E588" s="6">
        <v>0</v>
      </c>
      <c r="F588" s="6">
        <v>4</v>
      </c>
      <c r="G588" s="6">
        <v>5</v>
      </c>
      <c r="H588" s="6"/>
      <c r="I588" s="6">
        <v>0</v>
      </c>
      <c r="J588" s="6">
        <v>0</v>
      </c>
      <c r="K588" s="6" t="s">
        <v>1362</v>
      </c>
      <c r="L588" s="6">
        <v>18</v>
      </c>
      <c r="M588" s="6">
        <v>0</v>
      </c>
      <c r="N588" s="6"/>
      <c r="O588" s="9">
        <v>10.725</v>
      </c>
      <c r="P588" cm="1">
        <f t="array" ref="P588">_xlfn._xlws.FILTER(Table3[[#All],[Name]],(Table3[[#All],[Polygon]]=$A588)*(Table3[[#All],[Period]]=P$1)*((Table3[[#All],[Variables ]]=$AF$3)+(Table3[[#All],[Variables ]]=$AF$2)+(Table3[[#All],[Variables ]]=$AF$4)),0)</f>
        <v>0</v>
      </c>
      <c r="Q588" t="e" cm="1" vm="2">
        <f t="array" aca="1" ref="Q588" ca="1">_xlfn._xlws.FILTER(Table3[[#All],[Name]],(Table3[[#All],[Polygon]]=$A588)*(Table3[[#All],[Period]]=Q$1)*((Table3[[#All],[Variables ]]=$AF$3)+(Table3[[#All],[Variables ]]=$AF$2)+(Table3[[#All],[Variables ]]=$AF$4)),0)</f>
        <v>#VALUE!</v>
      </c>
      <c r="R588" t="str" cm="1">
        <f t="array" ref="R588">_xlfn._xlws.FILTER(Table3[[#All],[Name]],(Table3[[#All],[Polygon]]=$A588)*(Table3[[#All],[Period]]=R$1)*((Table3[[#All],[Variables ]]=$AF$3)+(Table3[[#All],[Variables ]]=$AF$2)+(Table3[[#All],[Variables ]]=$AF$4)),0)</f>
        <v>AH</v>
      </c>
      <c r="S588" t="str" cm="1">
        <f t="array" ref="S588">_xlfn._xlws.FILTER(Table3[[#All],[Name]],(Table3[[#All],[Polygon]]=$A588)*(Table3[[#All],[Period]]=S$1)*((Table3[[#All],[Variables ]]=$AF$3)+(Table3[[#All],[Variables ]]=$AF$2)+(Table3[[#All],[Variables ]]=$AF$4)),0)</f>
        <v>AH</v>
      </c>
      <c r="T588" t="str" cm="1">
        <f t="array" ref="T588">_xlfn._xlws.FILTER(Table3[[#All],[Name]],(Table3[[#All],[Polygon]]=$A588)*(Table3[[#All],[Period]]=T$1)*((Table3[[#All],[Variables ]]=$AF$3)+(Table3[[#All],[Variables ]]=$AF$2)+(Table3[[#All],[Variables ]]=$AF$4)),0)</f>
        <v>PCT</v>
      </c>
      <c r="U588" t="str" cm="1">
        <f t="array" ref="U588">_xlfn._xlws.FILTER(Table3[[#All],[Name]],(Table3[[#All],[Polygon]]=$A588)*(Table3[[#All],[Period]]=U$1)*((Table3[[#All],[Variables ]]=$AF$3)+(Table3[[#All],[Variables ]]=$AF$2)+(Table3[[#All],[Variables ]]=$AF$4)),0)</f>
        <v>AH</v>
      </c>
      <c r="V588" t="str" cm="1">
        <f t="array" ref="V588">_xlfn._xlws.FILTER(Table3[[#All],[Name]],(Table3[[#All],[Polygon]]=$A588)*(Table3[[#All],[Period]]=V$1)*((Table3[[#All],[Variables ]]=$AF$3)+(Table3[[#All],[Variables ]]=$AF$2)+(Table3[[#All],[Variables ]]=$AF$4)),0)</f>
        <v>AH</v>
      </c>
      <c r="W588" cm="1">
        <f t="array" ref="W588">_xlfn._xlws.FILTER(Table3[[#All],[Name]],(Table3[[#All],[Polygon]]=$A588)*(Table3[[#All],[Period]]=W$1)*((Table3[[#All],[Variables ]]=$AF$3)+(Table3[[#All],[Variables ]]=$AF$2)+(Table3[[#All],[Variables ]]=$AF$4)),0)</f>
        <v>0</v>
      </c>
      <c r="X588" cm="1">
        <f t="array" ref="X588">_xlfn._xlws.FILTER(Table3[[#All],[Name]],(Table3[[#All],[Polygon]]=$A588)*(Table3[[#All],[Period]]=X$1)*((Table3[[#All],[Variables ]]=$AF$3)+(Table3[[#All],[Variables ]]=$AF$2)+(Table3[[#All],[Variables ]]=$AF$4)),0)</f>
        <v>0</v>
      </c>
      <c r="Y588" cm="1">
        <f t="array" ref="Y588">_xlfn._xlws.FILTER(Table3[[#All],[Name]],(Table3[[#All],[Polygon]]=$A588)*(Table3[[#All],[Period]]=Y$1)*((Table3[[#All],[Variables ]]=$AF$3)+(Table3[[#All],[Variables ]]=$AF$2)+(Table3[[#All],[Variables ]]=$AF$4)),0)</f>
        <v>0</v>
      </c>
      <c r="Z588" cm="1">
        <f t="array" ref="Z588">_xlfn._xlws.FILTER(Table3[[#All],[Name]],(Table3[[#All],[Polygon]]=$A588)*(Table3[[#All],[Period]]=Z$1)*((Table3[[#All],[Variables ]]=$AF$3)+(Table3[[#All],[Variables ]]=$AF$2)+(Table3[[#All],[Variables ]]=$AF$4)),0)</f>
        <v>0</v>
      </c>
      <c r="AA588" cm="1">
        <f t="array" ref="AA588">_xlfn._xlws.FILTER(Table3[[#All],[Name]],(Table3[[#All],[Polygon]]=$A588)*(Table3[[#All],[Period]]=AA$1)*((Table3[[#All],[Variables ]]=$AF$3)+(Table3[[#All],[Variables ]]=$AF$2)+(Table3[[#All],[Variables ]]=$AF$4)),0)</f>
        <v>0</v>
      </c>
      <c r="AB588" cm="1">
        <f t="array" ref="AB588">_xlfn._xlws.FILTER(Table3[[#All],[Name]],(Table3[[#All],[Polygon]]=$A588)*(Table3[[#All],[Period]]=AB$1)*((Table3[[#All],[Variables ]]=$AF$3)+(Table3[[#All],[Variables ]]=$AF$2)+(Table3[[#All],[Variables ]]=$AF$4)),0)</f>
        <v>0</v>
      </c>
      <c r="AC588" cm="1">
        <f t="array" ref="AC588">_xlfn._xlws.FILTER(Table3[[#All],[Name]],(Table3[[#All],[Polygon]]=$A588)*(Table3[[#All],[Period]]=AC$1)*((Table3[[#All],[Variables ]]=$AF$3)+(Table3[[#All],[Variables ]]=$AF$2)+(Table3[[#All],[Variables ]]=$AF$4)),0)</f>
        <v>0</v>
      </c>
      <c r="AD588" cm="1">
        <f t="array" ref="AD588">_xlfn._xlws.FILTER(Table3[[#All],[Name]],(Table3[[#All],[Polygon]]=$A588)*(Table3[[#All],[Period]]=AD$1)*((Table3[[#All],[Variables ]]=$AF$3)+(Table3[[#All],[Variables ]]=$AF$2)+(Table3[[#All],[Variables ]]=$AF$4)),0)</f>
        <v>0</v>
      </c>
    </row>
    <row r="589" spans="1:30" x14ac:dyDescent="0.35">
      <c r="A589" s="3">
        <v>57</v>
      </c>
      <c r="B589" s="4" t="s">
        <v>1552</v>
      </c>
      <c r="C589" s="10">
        <v>6.3628884540000001</v>
      </c>
      <c r="D589" s="4" t="s">
        <v>1361</v>
      </c>
      <c r="E589" s="4">
        <v>0</v>
      </c>
      <c r="F589" s="4">
        <v>4</v>
      </c>
      <c r="G589" s="4">
        <v>5</v>
      </c>
      <c r="H589" s="4"/>
      <c r="I589" s="4">
        <v>0</v>
      </c>
      <c r="J589" s="4">
        <v>0</v>
      </c>
      <c r="K589" s="4" t="s">
        <v>1362</v>
      </c>
      <c r="L589" s="4">
        <v>85</v>
      </c>
      <c r="M589" s="4">
        <v>85</v>
      </c>
      <c r="N589" s="4">
        <v>19.053710169999999</v>
      </c>
      <c r="O589" s="11">
        <v>6.3959999999999999</v>
      </c>
      <c r="P589" cm="1">
        <f t="array" ref="P589">_xlfn._xlws.FILTER(Table3[[#All],[Name]],(Table3[[#All],[Polygon]]=$A589)*(Table3[[#All],[Period]]=P$1)*((Table3[[#All],[Variables ]]=$AF$3)+(Table3[[#All],[Variables ]]=$AF$2)+(Table3[[#All],[Variables ]]=$AF$4)),0)</f>
        <v>0</v>
      </c>
      <c r="Q589" t="e" cm="1" vm="2">
        <f t="array" aca="1" ref="Q589" ca="1">_xlfn._xlws.FILTER(Table3[[#All],[Name]],(Table3[[#All],[Polygon]]=$A589)*(Table3[[#All],[Period]]=Q$1)*((Table3[[#All],[Variables ]]=$AF$3)+(Table3[[#All],[Variables ]]=$AF$2)+(Table3[[#All],[Variables ]]=$AF$4)),0)</f>
        <v>#VALUE!</v>
      </c>
      <c r="R589" t="str" cm="1">
        <f t="array" ref="R589">_xlfn._xlws.FILTER(Table3[[#All],[Name]],(Table3[[#All],[Polygon]]=$A589)*(Table3[[#All],[Period]]=R$1)*((Table3[[#All],[Variables ]]=$AF$3)+(Table3[[#All],[Variables ]]=$AF$2)+(Table3[[#All],[Variables ]]=$AF$4)),0)</f>
        <v>AH</v>
      </c>
      <c r="S589" t="str" cm="1">
        <f t="array" ref="S589">_xlfn._xlws.FILTER(Table3[[#All],[Name]],(Table3[[#All],[Polygon]]=$A589)*(Table3[[#All],[Period]]=S$1)*((Table3[[#All],[Variables ]]=$AF$3)+(Table3[[#All],[Variables ]]=$AF$2)+(Table3[[#All],[Variables ]]=$AF$4)),0)</f>
        <v>AH</v>
      </c>
      <c r="T589" t="str" cm="1">
        <f t="array" ref="T589">_xlfn._xlws.FILTER(Table3[[#All],[Name]],(Table3[[#All],[Polygon]]=$A589)*(Table3[[#All],[Period]]=T$1)*((Table3[[#All],[Variables ]]=$AF$3)+(Table3[[#All],[Variables ]]=$AF$2)+(Table3[[#All],[Variables ]]=$AF$4)),0)</f>
        <v>PCT</v>
      </c>
      <c r="U589" t="str" cm="1">
        <f t="array" ref="U589">_xlfn._xlws.FILTER(Table3[[#All],[Name]],(Table3[[#All],[Polygon]]=$A589)*(Table3[[#All],[Period]]=U$1)*((Table3[[#All],[Variables ]]=$AF$3)+(Table3[[#All],[Variables ]]=$AF$2)+(Table3[[#All],[Variables ]]=$AF$4)),0)</f>
        <v>AH</v>
      </c>
      <c r="V589" t="str" cm="1">
        <f t="array" ref="V589">_xlfn._xlws.FILTER(Table3[[#All],[Name]],(Table3[[#All],[Polygon]]=$A589)*(Table3[[#All],[Period]]=V$1)*((Table3[[#All],[Variables ]]=$AF$3)+(Table3[[#All],[Variables ]]=$AF$2)+(Table3[[#All],[Variables ]]=$AF$4)),0)</f>
        <v>AH</v>
      </c>
      <c r="W589" cm="1">
        <f t="array" ref="W589">_xlfn._xlws.FILTER(Table3[[#All],[Name]],(Table3[[#All],[Polygon]]=$A589)*(Table3[[#All],[Period]]=W$1)*((Table3[[#All],[Variables ]]=$AF$3)+(Table3[[#All],[Variables ]]=$AF$2)+(Table3[[#All],[Variables ]]=$AF$4)),0)</f>
        <v>0</v>
      </c>
      <c r="X589" cm="1">
        <f t="array" ref="X589">_xlfn._xlws.FILTER(Table3[[#All],[Name]],(Table3[[#All],[Polygon]]=$A589)*(Table3[[#All],[Period]]=X$1)*((Table3[[#All],[Variables ]]=$AF$3)+(Table3[[#All],[Variables ]]=$AF$2)+(Table3[[#All],[Variables ]]=$AF$4)),0)</f>
        <v>0</v>
      </c>
      <c r="Y589" cm="1">
        <f t="array" ref="Y589">_xlfn._xlws.FILTER(Table3[[#All],[Name]],(Table3[[#All],[Polygon]]=$A589)*(Table3[[#All],[Period]]=Y$1)*((Table3[[#All],[Variables ]]=$AF$3)+(Table3[[#All],[Variables ]]=$AF$2)+(Table3[[#All],[Variables ]]=$AF$4)),0)</f>
        <v>0</v>
      </c>
      <c r="Z589" cm="1">
        <f t="array" ref="Z589">_xlfn._xlws.FILTER(Table3[[#All],[Name]],(Table3[[#All],[Polygon]]=$A589)*(Table3[[#All],[Period]]=Z$1)*((Table3[[#All],[Variables ]]=$AF$3)+(Table3[[#All],[Variables ]]=$AF$2)+(Table3[[#All],[Variables ]]=$AF$4)),0)</f>
        <v>0</v>
      </c>
      <c r="AA589" cm="1">
        <f t="array" ref="AA589">_xlfn._xlws.FILTER(Table3[[#All],[Name]],(Table3[[#All],[Polygon]]=$A589)*(Table3[[#All],[Period]]=AA$1)*((Table3[[#All],[Variables ]]=$AF$3)+(Table3[[#All],[Variables ]]=$AF$2)+(Table3[[#All],[Variables ]]=$AF$4)),0)</f>
        <v>0</v>
      </c>
      <c r="AB589" cm="1">
        <f t="array" ref="AB589">_xlfn._xlws.FILTER(Table3[[#All],[Name]],(Table3[[#All],[Polygon]]=$A589)*(Table3[[#All],[Period]]=AB$1)*((Table3[[#All],[Variables ]]=$AF$3)+(Table3[[#All],[Variables ]]=$AF$2)+(Table3[[#All],[Variables ]]=$AF$4)),0)</f>
        <v>0</v>
      </c>
      <c r="AC589" cm="1">
        <f t="array" ref="AC589">_xlfn._xlws.FILTER(Table3[[#All],[Name]],(Table3[[#All],[Polygon]]=$A589)*(Table3[[#All],[Period]]=AC$1)*((Table3[[#All],[Variables ]]=$AF$3)+(Table3[[#All],[Variables ]]=$AF$2)+(Table3[[#All],[Variables ]]=$AF$4)),0)</f>
        <v>0</v>
      </c>
      <c r="AD589" cm="1">
        <f t="array" ref="AD589">_xlfn._xlws.FILTER(Table3[[#All],[Name]],(Table3[[#All],[Polygon]]=$A589)*(Table3[[#All],[Period]]=AD$1)*((Table3[[#All],[Variables ]]=$AF$3)+(Table3[[#All],[Variables ]]=$AF$2)+(Table3[[#All],[Variables ]]=$AF$4)),0)</f>
        <v>0</v>
      </c>
    </row>
    <row r="590" spans="1:30" x14ac:dyDescent="0.35">
      <c r="A590" s="5">
        <v>57</v>
      </c>
      <c r="B590" s="6" t="s">
        <v>1552</v>
      </c>
      <c r="C590" s="8">
        <v>6.3628884540000001</v>
      </c>
      <c r="D590" s="6" t="s">
        <v>1361</v>
      </c>
      <c r="E590" s="6">
        <v>0</v>
      </c>
      <c r="F590" s="6">
        <v>4</v>
      </c>
      <c r="G590" s="6">
        <v>5</v>
      </c>
      <c r="H590" s="6"/>
      <c r="I590" s="6">
        <v>0</v>
      </c>
      <c r="J590" s="6">
        <v>0</v>
      </c>
      <c r="K590" s="6" t="s">
        <v>1362</v>
      </c>
      <c r="L590" s="6">
        <v>83</v>
      </c>
      <c r="M590" s="6">
        <v>83</v>
      </c>
      <c r="N590" s="6">
        <v>35.39444323</v>
      </c>
      <c r="O590" s="9">
        <v>8.0139999999999993</v>
      </c>
      <c r="P590" cm="1">
        <f t="array" ref="P590">_xlfn._xlws.FILTER(Table3[[#All],[Name]],(Table3[[#All],[Polygon]]=$A590)*(Table3[[#All],[Period]]=P$1)*((Table3[[#All],[Variables ]]=$AF$3)+(Table3[[#All],[Variables ]]=$AF$2)+(Table3[[#All],[Variables ]]=$AF$4)),0)</f>
        <v>0</v>
      </c>
      <c r="Q590" t="e" cm="1" vm="2">
        <f t="array" aca="1" ref="Q590" ca="1">_xlfn._xlws.FILTER(Table3[[#All],[Name]],(Table3[[#All],[Polygon]]=$A590)*(Table3[[#All],[Period]]=Q$1)*((Table3[[#All],[Variables ]]=$AF$3)+(Table3[[#All],[Variables ]]=$AF$2)+(Table3[[#All],[Variables ]]=$AF$4)),0)</f>
        <v>#VALUE!</v>
      </c>
      <c r="R590" t="str" cm="1">
        <f t="array" ref="R590">_xlfn._xlws.FILTER(Table3[[#All],[Name]],(Table3[[#All],[Polygon]]=$A590)*(Table3[[#All],[Period]]=R$1)*((Table3[[#All],[Variables ]]=$AF$3)+(Table3[[#All],[Variables ]]=$AF$2)+(Table3[[#All],[Variables ]]=$AF$4)),0)</f>
        <v>AH</v>
      </c>
      <c r="S590" t="str" cm="1">
        <f t="array" ref="S590">_xlfn._xlws.FILTER(Table3[[#All],[Name]],(Table3[[#All],[Polygon]]=$A590)*(Table3[[#All],[Period]]=S$1)*((Table3[[#All],[Variables ]]=$AF$3)+(Table3[[#All],[Variables ]]=$AF$2)+(Table3[[#All],[Variables ]]=$AF$4)),0)</f>
        <v>AH</v>
      </c>
      <c r="T590" t="str" cm="1">
        <f t="array" ref="T590">_xlfn._xlws.FILTER(Table3[[#All],[Name]],(Table3[[#All],[Polygon]]=$A590)*(Table3[[#All],[Period]]=T$1)*((Table3[[#All],[Variables ]]=$AF$3)+(Table3[[#All],[Variables ]]=$AF$2)+(Table3[[#All],[Variables ]]=$AF$4)),0)</f>
        <v>PCT</v>
      </c>
      <c r="U590" t="str" cm="1">
        <f t="array" ref="U590">_xlfn._xlws.FILTER(Table3[[#All],[Name]],(Table3[[#All],[Polygon]]=$A590)*(Table3[[#All],[Period]]=U$1)*((Table3[[#All],[Variables ]]=$AF$3)+(Table3[[#All],[Variables ]]=$AF$2)+(Table3[[#All],[Variables ]]=$AF$4)),0)</f>
        <v>AH</v>
      </c>
      <c r="V590" t="str" cm="1">
        <f t="array" ref="V590">_xlfn._xlws.FILTER(Table3[[#All],[Name]],(Table3[[#All],[Polygon]]=$A590)*(Table3[[#All],[Period]]=V$1)*((Table3[[#All],[Variables ]]=$AF$3)+(Table3[[#All],[Variables ]]=$AF$2)+(Table3[[#All],[Variables ]]=$AF$4)),0)</f>
        <v>AH</v>
      </c>
      <c r="W590" cm="1">
        <f t="array" ref="W590">_xlfn._xlws.FILTER(Table3[[#All],[Name]],(Table3[[#All],[Polygon]]=$A590)*(Table3[[#All],[Period]]=W$1)*((Table3[[#All],[Variables ]]=$AF$3)+(Table3[[#All],[Variables ]]=$AF$2)+(Table3[[#All],[Variables ]]=$AF$4)),0)</f>
        <v>0</v>
      </c>
      <c r="X590" cm="1">
        <f t="array" ref="X590">_xlfn._xlws.FILTER(Table3[[#All],[Name]],(Table3[[#All],[Polygon]]=$A590)*(Table3[[#All],[Period]]=X$1)*((Table3[[#All],[Variables ]]=$AF$3)+(Table3[[#All],[Variables ]]=$AF$2)+(Table3[[#All],[Variables ]]=$AF$4)),0)</f>
        <v>0</v>
      </c>
      <c r="Y590" cm="1">
        <f t="array" ref="Y590">_xlfn._xlws.FILTER(Table3[[#All],[Name]],(Table3[[#All],[Polygon]]=$A590)*(Table3[[#All],[Period]]=Y$1)*((Table3[[#All],[Variables ]]=$AF$3)+(Table3[[#All],[Variables ]]=$AF$2)+(Table3[[#All],[Variables ]]=$AF$4)),0)</f>
        <v>0</v>
      </c>
      <c r="Z590" cm="1">
        <f t="array" ref="Z590">_xlfn._xlws.FILTER(Table3[[#All],[Name]],(Table3[[#All],[Polygon]]=$A590)*(Table3[[#All],[Period]]=Z$1)*((Table3[[#All],[Variables ]]=$AF$3)+(Table3[[#All],[Variables ]]=$AF$2)+(Table3[[#All],[Variables ]]=$AF$4)),0)</f>
        <v>0</v>
      </c>
      <c r="AA590" cm="1">
        <f t="array" ref="AA590">_xlfn._xlws.FILTER(Table3[[#All],[Name]],(Table3[[#All],[Polygon]]=$A590)*(Table3[[#All],[Period]]=AA$1)*((Table3[[#All],[Variables ]]=$AF$3)+(Table3[[#All],[Variables ]]=$AF$2)+(Table3[[#All],[Variables ]]=$AF$4)),0)</f>
        <v>0</v>
      </c>
      <c r="AB590" cm="1">
        <f t="array" ref="AB590">_xlfn._xlws.FILTER(Table3[[#All],[Name]],(Table3[[#All],[Polygon]]=$A590)*(Table3[[#All],[Period]]=AB$1)*((Table3[[#All],[Variables ]]=$AF$3)+(Table3[[#All],[Variables ]]=$AF$2)+(Table3[[#All],[Variables ]]=$AF$4)),0)</f>
        <v>0</v>
      </c>
      <c r="AC590" cm="1">
        <f t="array" ref="AC590">_xlfn._xlws.FILTER(Table3[[#All],[Name]],(Table3[[#All],[Polygon]]=$A590)*(Table3[[#All],[Period]]=AC$1)*((Table3[[#All],[Variables ]]=$AF$3)+(Table3[[#All],[Variables ]]=$AF$2)+(Table3[[#All],[Variables ]]=$AF$4)),0)</f>
        <v>0</v>
      </c>
      <c r="AD590" cm="1">
        <f t="array" ref="AD590">_xlfn._xlws.FILTER(Table3[[#All],[Name]],(Table3[[#All],[Polygon]]=$A590)*(Table3[[#All],[Period]]=AD$1)*((Table3[[#All],[Variables ]]=$AF$3)+(Table3[[#All],[Variables ]]=$AF$2)+(Table3[[#All],[Variables ]]=$AF$4)),0)</f>
        <v>0</v>
      </c>
    </row>
    <row r="591" spans="1:30" x14ac:dyDescent="0.35">
      <c r="A591" s="3">
        <v>57</v>
      </c>
      <c r="B591" s="4" t="s">
        <v>1552</v>
      </c>
      <c r="C591" s="10">
        <v>6.3628884540000001</v>
      </c>
      <c r="D591" s="4" t="s">
        <v>1361</v>
      </c>
      <c r="E591" s="4">
        <v>0</v>
      </c>
      <c r="F591" s="4">
        <v>4</v>
      </c>
      <c r="G591" s="4">
        <v>5</v>
      </c>
      <c r="H591" s="4"/>
      <c r="I591" s="4">
        <v>0</v>
      </c>
      <c r="J591" s="4">
        <v>0</v>
      </c>
      <c r="K591" s="4" t="s">
        <v>1362</v>
      </c>
      <c r="L591" s="4">
        <v>84</v>
      </c>
      <c r="M591" s="4">
        <v>84</v>
      </c>
      <c r="N591" s="4">
        <v>57.396410359999997</v>
      </c>
      <c r="O591" s="11">
        <v>17.562000000000001</v>
      </c>
      <c r="P591" cm="1">
        <f t="array" ref="P591">_xlfn._xlws.FILTER(Table3[[#All],[Name]],(Table3[[#All],[Polygon]]=$A591)*(Table3[[#All],[Period]]=P$1)*((Table3[[#All],[Variables ]]=$AF$3)+(Table3[[#All],[Variables ]]=$AF$2)+(Table3[[#All],[Variables ]]=$AF$4)),0)</f>
        <v>0</v>
      </c>
      <c r="Q591" t="e" cm="1" vm="2">
        <f t="array" aca="1" ref="Q591" ca="1">_xlfn._xlws.FILTER(Table3[[#All],[Name]],(Table3[[#All],[Polygon]]=$A591)*(Table3[[#All],[Period]]=Q$1)*((Table3[[#All],[Variables ]]=$AF$3)+(Table3[[#All],[Variables ]]=$AF$2)+(Table3[[#All],[Variables ]]=$AF$4)),0)</f>
        <v>#VALUE!</v>
      </c>
      <c r="R591" t="str" cm="1">
        <f t="array" ref="R591">_xlfn._xlws.FILTER(Table3[[#All],[Name]],(Table3[[#All],[Polygon]]=$A591)*(Table3[[#All],[Period]]=R$1)*((Table3[[#All],[Variables ]]=$AF$3)+(Table3[[#All],[Variables ]]=$AF$2)+(Table3[[#All],[Variables ]]=$AF$4)),0)</f>
        <v>AH</v>
      </c>
      <c r="S591" t="str" cm="1">
        <f t="array" ref="S591">_xlfn._xlws.FILTER(Table3[[#All],[Name]],(Table3[[#All],[Polygon]]=$A591)*(Table3[[#All],[Period]]=S$1)*((Table3[[#All],[Variables ]]=$AF$3)+(Table3[[#All],[Variables ]]=$AF$2)+(Table3[[#All],[Variables ]]=$AF$4)),0)</f>
        <v>AH</v>
      </c>
      <c r="T591" t="str" cm="1">
        <f t="array" ref="T591">_xlfn._xlws.FILTER(Table3[[#All],[Name]],(Table3[[#All],[Polygon]]=$A591)*(Table3[[#All],[Period]]=T$1)*((Table3[[#All],[Variables ]]=$AF$3)+(Table3[[#All],[Variables ]]=$AF$2)+(Table3[[#All],[Variables ]]=$AF$4)),0)</f>
        <v>PCT</v>
      </c>
      <c r="U591" t="str" cm="1">
        <f t="array" ref="U591">_xlfn._xlws.FILTER(Table3[[#All],[Name]],(Table3[[#All],[Polygon]]=$A591)*(Table3[[#All],[Period]]=U$1)*((Table3[[#All],[Variables ]]=$AF$3)+(Table3[[#All],[Variables ]]=$AF$2)+(Table3[[#All],[Variables ]]=$AF$4)),0)</f>
        <v>AH</v>
      </c>
      <c r="V591" t="str" cm="1">
        <f t="array" ref="V591">_xlfn._xlws.FILTER(Table3[[#All],[Name]],(Table3[[#All],[Polygon]]=$A591)*(Table3[[#All],[Period]]=V$1)*((Table3[[#All],[Variables ]]=$AF$3)+(Table3[[#All],[Variables ]]=$AF$2)+(Table3[[#All],[Variables ]]=$AF$4)),0)</f>
        <v>AH</v>
      </c>
      <c r="W591" cm="1">
        <f t="array" ref="W591">_xlfn._xlws.FILTER(Table3[[#All],[Name]],(Table3[[#All],[Polygon]]=$A591)*(Table3[[#All],[Period]]=W$1)*((Table3[[#All],[Variables ]]=$AF$3)+(Table3[[#All],[Variables ]]=$AF$2)+(Table3[[#All],[Variables ]]=$AF$4)),0)</f>
        <v>0</v>
      </c>
      <c r="X591" cm="1">
        <f t="array" ref="X591">_xlfn._xlws.FILTER(Table3[[#All],[Name]],(Table3[[#All],[Polygon]]=$A591)*(Table3[[#All],[Period]]=X$1)*((Table3[[#All],[Variables ]]=$AF$3)+(Table3[[#All],[Variables ]]=$AF$2)+(Table3[[#All],[Variables ]]=$AF$4)),0)</f>
        <v>0</v>
      </c>
      <c r="Y591" cm="1">
        <f t="array" ref="Y591">_xlfn._xlws.FILTER(Table3[[#All],[Name]],(Table3[[#All],[Polygon]]=$A591)*(Table3[[#All],[Period]]=Y$1)*((Table3[[#All],[Variables ]]=$AF$3)+(Table3[[#All],[Variables ]]=$AF$2)+(Table3[[#All],[Variables ]]=$AF$4)),0)</f>
        <v>0</v>
      </c>
      <c r="Z591" cm="1">
        <f t="array" ref="Z591">_xlfn._xlws.FILTER(Table3[[#All],[Name]],(Table3[[#All],[Polygon]]=$A591)*(Table3[[#All],[Period]]=Z$1)*((Table3[[#All],[Variables ]]=$AF$3)+(Table3[[#All],[Variables ]]=$AF$2)+(Table3[[#All],[Variables ]]=$AF$4)),0)</f>
        <v>0</v>
      </c>
      <c r="AA591" cm="1">
        <f t="array" ref="AA591">_xlfn._xlws.FILTER(Table3[[#All],[Name]],(Table3[[#All],[Polygon]]=$A591)*(Table3[[#All],[Period]]=AA$1)*((Table3[[#All],[Variables ]]=$AF$3)+(Table3[[#All],[Variables ]]=$AF$2)+(Table3[[#All],[Variables ]]=$AF$4)),0)</f>
        <v>0</v>
      </c>
      <c r="AB591" cm="1">
        <f t="array" ref="AB591">_xlfn._xlws.FILTER(Table3[[#All],[Name]],(Table3[[#All],[Polygon]]=$A591)*(Table3[[#All],[Period]]=AB$1)*((Table3[[#All],[Variables ]]=$AF$3)+(Table3[[#All],[Variables ]]=$AF$2)+(Table3[[#All],[Variables ]]=$AF$4)),0)</f>
        <v>0</v>
      </c>
      <c r="AC591" cm="1">
        <f t="array" ref="AC591">_xlfn._xlws.FILTER(Table3[[#All],[Name]],(Table3[[#All],[Polygon]]=$A591)*(Table3[[#All],[Period]]=AC$1)*((Table3[[#All],[Variables ]]=$AF$3)+(Table3[[#All],[Variables ]]=$AF$2)+(Table3[[#All],[Variables ]]=$AF$4)),0)</f>
        <v>0</v>
      </c>
      <c r="AD591" cm="1">
        <f t="array" ref="AD591">_xlfn._xlws.FILTER(Table3[[#All],[Name]],(Table3[[#All],[Polygon]]=$A591)*(Table3[[#All],[Period]]=AD$1)*((Table3[[#All],[Variables ]]=$AF$3)+(Table3[[#All],[Variables ]]=$AF$2)+(Table3[[#All],[Variables ]]=$AF$4)),0)</f>
        <v>0</v>
      </c>
    </row>
    <row r="592" spans="1:30" x14ac:dyDescent="0.35">
      <c r="A592" s="5">
        <v>57</v>
      </c>
      <c r="B592" s="6" t="s">
        <v>1552</v>
      </c>
      <c r="C592" s="8">
        <v>6.3628884540000001</v>
      </c>
      <c r="D592" s="6" t="s">
        <v>1361</v>
      </c>
      <c r="E592" s="6">
        <v>0</v>
      </c>
      <c r="F592" s="6">
        <v>4</v>
      </c>
      <c r="G592" s="6">
        <v>5</v>
      </c>
      <c r="H592" s="6"/>
      <c r="I592" s="6">
        <v>0</v>
      </c>
      <c r="J592" s="6">
        <v>0</v>
      </c>
      <c r="K592" s="6" t="s">
        <v>1362</v>
      </c>
      <c r="L592" s="6">
        <v>56</v>
      </c>
      <c r="M592" s="6">
        <v>56</v>
      </c>
      <c r="N592" s="6">
        <v>9.4989923730000001</v>
      </c>
      <c r="O592" s="9">
        <v>4.5490000000000004</v>
      </c>
      <c r="P592" cm="1">
        <f t="array" ref="P592">_xlfn._xlws.FILTER(Table3[[#All],[Name]],(Table3[[#All],[Polygon]]=$A592)*(Table3[[#All],[Period]]=P$1)*((Table3[[#All],[Variables ]]=$AF$3)+(Table3[[#All],[Variables ]]=$AF$2)+(Table3[[#All],[Variables ]]=$AF$4)),0)</f>
        <v>0</v>
      </c>
      <c r="Q592" t="e" cm="1" vm="2">
        <f t="array" aca="1" ref="Q592" ca="1">_xlfn._xlws.FILTER(Table3[[#All],[Name]],(Table3[[#All],[Polygon]]=$A592)*(Table3[[#All],[Period]]=Q$1)*((Table3[[#All],[Variables ]]=$AF$3)+(Table3[[#All],[Variables ]]=$AF$2)+(Table3[[#All],[Variables ]]=$AF$4)),0)</f>
        <v>#VALUE!</v>
      </c>
      <c r="R592" t="str" cm="1">
        <f t="array" ref="R592">_xlfn._xlws.FILTER(Table3[[#All],[Name]],(Table3[[#All],[Polygon]]=$A592)*(Table3[[#All],[Period]]=R$1)*((Table3[[#All],[Variables ]]=$AF$3)+(Table3[[#All],[Variables ]]=$AF$2)+(Table3[[#All],[Variables ]]=$AF$4)),0)</f>
        <v>AH</v>
      </c>
      <c r="S592" t="str" cm="1">
        <f t="array" ref="S592">_xlfn._xlws.FILTER(Table3[[#All],[Name]],(Table3[[#All],[Polygon]]=$A592)*(Table3[[#All],[Period]]=S$1)*((Table3[[#All],[Variables ]]=$AF$3)+(Table3[[#All],[Variables ]]=$AF$2)+(Table3[[#All],[Variables ]]=$AF$4)),0)</f>
        <v>AH</v>
      </c>
      <c r="T592" t="str" cm="1">
        <f t="array" ref="T592">_xlfn._xlws.FILTER(Table3[[#All],[Name]],(Table3[[#All],[Polygon]]=$A592)*(Table3[[#All],[Period]]=T$1)*((Table3[[#All],[Variables ]]=$AF$3)+(Table3[[#All],[Variables ]]=$AF$2)+(Table3[[#All],[Variables ]]=$AF$4)),0)</f>
        <v>PCT</v>
      </c>
      <c r="U592" t="str" cm="1">
        <f t="array" ref="U592">_xlfn._xlws.FILTER(Table3[[#All],[Name]],(Table3[[#All],[Polygon]]=$A592)*(Table3[[#All],[Period]]=U$1)*((Table3[[#All],[Variables ]]=$AF$3)+(Table3[[#All],[Variables ]]=$AF$2)+(Table3[[#All],[Variables ]]=$AF$4)),0)</f>
        <v>AH</v>
      </c>
      <c r="V592" t="str" cm="1">
        <f t="array" ref="V592">_xlfn._xlws.FILTER(Table3[[#All],[Name]],(Table3[[#All],[Polygon]]=$A592)*(Table3[[#All],[Period]]=V$1)*((Table3[[#All],[Variables ]]=$AF$3)+(Table3[[#All],[Variables ]]=$AF$2)+(Table3[[#All],[Variables ]]=$AF$4)),0)</f>
        <v>AH</v>
      </c>
      <c r="W592" cm="1">
        <f t="array" ref="W592">_xlfn._xlws.FILTER(Table3[[#All],[Name]],(Table3[[#All],[Polygon]]=$A592)*(Table3[[#All],[Period]]=W$1)*((Table3[[#All],[Variables ]]=$AF$3)+(Table3[[#All],[Variables ]]=$AF$2)+(Table3[[#All],[Variables ]]=$AF$4)),0)</f>
        <v>0</v>
      </c>
      <c r="X592" cm="1">
        <f t="array" ref="X592">_xlfn._xlws.FILTER(Table3[[#All],[Name]],(Table3[[#All],[Polygon]]=$A592)*(Table3[[#All],[Period]]=X$1)*((Table3[[#All],[Variables ]]=$AF$3)+(Table3[[#All],[Variables ]]=$AF$2)+(Table3[[#All],[Variables ]]=$AF$4)),0)</f>
        <v>0</v>
      </c>
      <c r="Y592" cm="1">
        <f t="array" ref="Y592">_xlfn._xlws.FILTER(Table3[[#All],[Name]],(Table3[[#All],[Polygon]]=$A592)*(Table3[[#All],[Period]]=Y$1)*((Table3[[#All],[Variables ]]=$AF$3)+(Table3[[#All],[Variables ]]=$AF$2)+(Table3[[#All],[Variables ]]=$AF$4)),0)</f>
        <v>0</v>
      </c>
      <c r="Z592" cm="1">
        <f t="array" ref="Z592">_xlfn._xlws.FILTER(Table3[[#All],[Name]],(Table3[[#All],[Polygon]]=$A592)*(Table3[[#All],[Period]]=Z$1)*((Table3[[#All],[Variables ]]=$AF$3)+(Table3[[#All],[Variables ]]=$AF$2)+(Table3[[#All],[Variables ]]=$AF$4)),0)</f>
        <v>0</v>
      </c>
      <c r="AA592" cm="1">
        <f t="array" ref="AA592">_xlfn._xlws.FILTER(Table3[[#All],[Name]],(Table3[[#All],[Polygon]]=$A592)*(Table3[[#All],[Period]]=AA$1)*((Table3[[#All],[Variables ]]=$AF$3)+(Table3[[#All],[Variables ]]=$AF$2)+(Table3[[#All],[Variables ]]=$AF$4)),0)</f>
        <v>0</v>
      </c>
      <c r="AB592" cm="1">
        <f t="array" ref="AB592">_xlfn._xlws.FILTER(Table3[[#All],[Name]],(Table3[[#All],[Polygon]]=$A592)*(Table3[[#All],[Period]]=AB$1)*((Table3[[#All],[Variables ]]=$AF$3)+(Table3[[#All],[Variables ]]=$AF$2)+(Table3[[#All],[Variables ]]=$AF$4)),0)</f>
        <v>0</v>
      </c>
      <c r="AC592" cm="1">
        <f t="array" ref="AC592">_xlfn._xlws.FILTER(Table3[[#All],[Name]],(Table3[[#All],[Polygon]]=$A592)*(Table3[[#All],[Period]]=AC$1)*((Table3[[#All],[Variables ]]=$AF$3)+(Table3[[#All],[Variables ]]=$AF$2)+(Table3[[#All],[Variables ]]=$AF$4)),0)</f>
        <v>0</v>
      </c>
      <c r="AD592" cm="1">
        <f t="array" ref="AD592">_xlfn._xlws.FILTER(Table3[[#All],[Name]],(Table3[[#All],[Polygon]]=$A592)*(Table3[[#All],[Period]]=AD$1)*((Table3[[#All],[Variables ]]=$AF$3)+(Table3[[#All],[Variables ]]=$AF$2)+(Table3[[#All],[Variables ]]=$AF$4)),0)</f>
        <v>0</v>
      </c>
    </row>
    <row r="593" spans="1:30" x14ac:dyDescent="0.35">
      <c r="A593" s="3">
        <v>57</v>
      </c>
      <c r="B593" s="4" t="s">
        <v>1552</v>
      </c>
      <c r="C593" s="10">
        <v>6.3628884540000001</v>
      </c>
      <c r="D593" s="4" t="s">
        <v>1361</v>
      </c>
      <c r="E593" s="4">
        <v>0</v>
      </c>
      <c r="F593" s="4">
        <v>4</v>
      </c>
      <c r="G593" s="4">
        <v>5</v>
      </c>
      <c r="H593" s="4"/>
      <c r="I593" s="4">
        <v>0</v>
      </c>
      <c r="J593" s="4">
        <v>0</v>
      </c>
      <c r="K593" s="4" t="s">
        <v>1362</v>
      </c>
      <c r="L593" s="4">
        <v>2</v>
      </c>
      <c r="M593" s="4">
        <v>2</v>
      </c>
      <c r="N593" s="4">
        <v>10.0095142</v>
      </c>
      <c r="O593" s="11">
        <v>10.01</v>
      </c>
      <c r="P593" cm="1">
        <f t="array" ref="P593">_xlfn._xlws.FILTER(Table3[[#All],[Name]],(Table3[[#All],[Polygon]]=$A593)*(Table3[[#All],[Period]]=P$1)*((Table3[[#All],[Variables ]]=$AF$3)+(Table3[[#All],[Variables ]]=$AF$2)+(Table3[[#All],[Variables ]]=$AF$4)),0)</f>
        <v>0</v>
      </c>
      <c r="Q593" t="e" cm="1" vm="2">
        <f t="array" aca="1" ref="Q593" ca="1">_xlfn._xlws.FILTER(Table3[[#All],[Name]],(Table3[[#All],[Polygon]]=$A593)*(Table3[[#All],[Period]]=Q$1)*((Table3[[#All],[Variables ]]=$AF$3)+(Table3[[#All],[Variables ]]=$AF$2)+(Table3[[#All],[Variables ]]=$AF$4)),0)</f>
        <v>#VALUE!</v>
      </c>
      <c r="R593" t="str" cm="1">
        <f t="array" ref="R593">_xlfn._xlws.FILTER(Table3[[#All],[Name]],(Table3[[#All],[Polygon]]=$A593)*(Table3[[#All],[Period]]=R$1)*((Table3[[#All],[Variables ]]=$AF$3)+(Table3[[#All],[Variables ]]=$AF$2)+(Table3[[#All],[Variables ]]=$AF$4)),0)</f>
        <v>AH</v>
      </c>
      <c r="S593" t="str" cm="1">
        <f t="array" ref="S593">_xlfn._xlws.FILTER(Table3[[#All],[Name]],(Table3[[#All],[Polygon]]=$A593)*(Table3[[#All],[Period]]=S$1)*((Table3[[#All],[Variables ]]=$AF$3)+(Table3[[#All],[Variables ]]=$AF$2)+(Table3[[#All],[Variables ]]=$AF$4)),0)</f>
        <v>AH</v>
      </c>
      <c r="T593" t="str" cm="1">
        <f t="array" ref="T593">_xlfn._xlws.FILTER(Table3[[#All],[Name]],(Table3[[#All],[Polygon]]=$A593)*(Table3[[#All],[Period]]=T$1)*((Table3[[#All],[Variables ]]=$AF$3)+(Table3[[#All],[Variables ]]=$AF$2)+(Table3[[#All],[Variables ]]=$AF$4)),0)</f>
        <v>PCT</v>
      </c>
      <c r="U593" t="str" cm="1">
        <f t="array" ref="U593">_xlfn._xlws.FILTER(Table3[[#All],[Name]],(Table3[[#All],[Polygon]]=$A593)*(Table3[[#All],[Period]]=U$1)*((Table3[[#All],[Variables ]]=$AF$3)+(Table3[[#All],[Variables ]]=$AF$2)+(Table3[[#All],[Variables ]]=$AF$4)),0)</f>
        <v>AH</v>
      </c>
      <c r="V593" t="str" cm="1">
        <f t="array" ref="V593">_xlfn._xlws.FILTER(Table3[[#All],[Name]],(Table3[[#All],[Polygon]]=$A593)*(Table3[[#All],[Period]]=V$1)*((Table3[[#All],[Variables ]]=$AF$3)+(Table3[[#All],[Variables ]]=$AF$2)+(Table3[[#All],[Variables ]]=$AF$4)),0)</f>
        <v>AH</v>
      </c>
      <c r="W593" cm="1">
        <f t="array" ref="W593">_xlfn._xlws.FILTER(Table3[[#All],[Name]],(Table3[[#All],[Polygon]]=$A593)*(Table3[[#All],[Period]]=W$1)*((Table3[[#All],[Variables ]]=$AF$3)+(Table3[[#All],[Variables ]]=$AF$2)+(Table3[[#All],[Variables ]]=$AF$4)),0)</f>
        <v>0</v>
      </c>
      <c r="X593" cm="1">
        <f t="array" ref="X593">_xlfn._xlws.FILTER(Table3[[#All],[Name]],(Table3[[#All],[Polygon]]=$A593)*(Table3[[#All],[Period]]=X$1)*((Table3[[#All],[Variables ]]=$AF$3)+(Table3[[#All],[Variables ]]=$AF$2)+(Table3[[#All],[Variables ]]=$AF$4)),0)</f>
        <v>0</v>
      </c>
      <c r="Y593" cm="1">
        <f t="array" ref="Y593">_xlfn._xlws.FILTER(Table3[[#All],[Name]],(Table3[[#All],[Polygon]]=$A593)*(Table3[[#All],[Period]]=Y$1)*((Table3[[#All],[Variables ]]=$AF$3)+(Table3[[#All],[Variables ]]=$AF$2)+(Table3[[#All],[Variables ]]=$AF$4)),0)</f>
        <v>0</v>
      </c>
      <c r="Z593" cm="1">
        <f t="array" ref="Z593">_xlfn._xlws.FILTER(Table3[[#All],[Name]],(Table3[[#All],[Polygon]]=$A593)*(Table3[[#All],[Period]]=Z$1)*((Table3[[#All],[Variables ]]=$AF$3)+(Table3[[#All],[Variables ]]=$AF$2)+(Table3[[#All],[Variables ]]=$AF$4)),0)</f>
        <v>0</v>
      </c>
      <c r="AA593" cm="1">
        <f t="array" ref="AA593">_xlfn._xlws.FILTER(Table3[[#All],[Name]],(Table3[[#All],[Polygon]]=$A593)*(Table3[[#All],[Period]]=AA$1)*((Table3[[#All],[Variables ]]=$AF$3)+(Table3[[#All],[Variables ]]=$AF$2)+(Table3[[#All],[Variables ]]=$AF$4)),0)</f>
        <v>0</v>
      </c>
      <c r="AB593" cm="1">
        <f t="array" ref="AB593">_xlfn._xlws.FILTER(Table3[[#All],[Name]],(Table3[[#All],[Polygon]]=$A593)*(Table3[[#All],[Period]]=AB$1)*((Table3[[#All],[Variables ]]=$AF$3)+(Table3[[#All],[Variables ]]=$AF$2)+(Table3[[#All],[Variables ]]=$AF$4)),0)</f>
        <v>0</v>
      </c>
      <c r="AC593" cm="1">
        <f t="array" ref="AC593">_xlfn._xlws.FILTER(Table3[[#All],[Name]],(Table3[[#All],[Polygon]]=$A593)*(Table3[[#All],[Period]]=AC$1)*((Table3[[#All],[Variables ]]=$AF$3)+(Table3[[#All],[Variables ]]=$AF$2)+(Table3[[#All],[Variables ]]=$AF$4)),0)</f>
        <v>0</v>
      </c>
      <c r="AD593" cm="1">
        <f t="array" ref="AD593">_xlfn._xlws.FILTER(Table3[[#All],[Name]],(Table3[[#All],[Polygon]]=$A593)*(Table3[[#All],[Period]]=AD$1)*((Table3[[#All],[Variables ]]=$AF$3)+(Table3[[#All],[Variables ]]=$AF$2)+(Table3[[#All],[Variables ]]=$AF$4)),0)</f>
        <v>0</v>
      </c>
    </row>
    <row r="594" spans="1:30" x14ac:dyDescent="0.35">
      <c r="A594" s="5">
        <v>57</v>
      </c>
      <c r="B594" s="6" t="s">
        <v>1552</v>
      </c>
      <c r="C594" s="8">
        <v>6.3628884540000001</v>
      </c>
      <c r="D594" s="6" t="s">
        <v>1361</v>
      </c>
      <c r="E594" s="6">
        <v>0</v>
      </c>
      <c r="F594" s="6">
        <v>4</v>
      </c>
      <c r="G594" s="6">
        <v>5</v>
      </c>
      <c r="H594" s="6"/>
      <c r="I594" s="6">
        <v>0</v>
      </c>
      <c r="J594" s="6">
        <v>0</v>
      </c>
      <c r="K594" s="6" t="s">
        <v>1362</v>
      </c>
      <c r="L594" s="6">
        <v>19</v>
      </c>
      <c r="M594" s="6">
        <v>19</v>
      </c>
      <c r="N594" s="6">
        <v>32.06105127</v>
      </c>
      <c r="O594" s="9">
        <v>10.725</v>
      </c>
      <c r="P594" cm="1">
        <f t="array" ref="P594">_xlfn._xlws.FILTER(Table3[[#All],[Name]],(Table3[[#All],[Polygon]]=$A594)*(Table3[[#All],[Period]]=P$1)*((Table3[[#All],[Variables ]]=$AF$3)+(Table3[[#All],[Variables ]]=$AF$2)+(Table3[[#All],[Variables ]]=$AF$4)),0)</f>
        <v>0</v>
      </c>
      <c r="Q594" t="e" cm="1" vm="2">
        <f t="array" aca="1" ref="Q594" ca="1">_xlfn._xlws.FILTER(Table3[[#All],[Name]],(Table3[[#All],[Polygon]]=$A594)*(Table3[[#All],[Period]]=Q$1)*((Table3[[#All],[Variables ]]=$AF$3)+(Table3[[#All],[Variables ]]=$AF$2)+(Table3[[#All],[Variables ]]=$AF$4)),0)</f>
        <v>#VALUE!</v>
      </c>
      <c r="R594" t="str" cm="1">
        <f t="array" ref="R594">_xlfn._xlws.FILTER(Table3[[#All],[Name]],(Table3[[#All],[Polygon]]=$A594)*(Table3[[#All],[Period]]=R$1)*((Table3[[#All],[Variables ]]=$AF$3)+(Table3[[#All],[Variables ]]=$AF$2)+(Table3[[#All],[Variables ]]=$AF$4)),0)</f>
        <v>AH</v>
      </c>
      <c r="S594" t="str" cm="1">
        <f t="array" ref="S594">_xlfn._xlws.FILTER(Table3[[#All],[Name]],(Table3[[#All],[Polygon]]=$A594)*(Table3[[#All],[Period]]=S$1)*((Table3[[#All],[Variables ]]=$AF$3)+(Table3[[#All],[Variables ]]=$AF$2)+(Table3[[#All],[Variables ]]=$AF$4)),0)</f>
        <v>AH</v>
      </c>
      <c r="T594" t="str" cm="1">
        <f t="array" ref="T594">_xlfn._xlws.FILTER(Table3[[#All],[Name]],(Table3[[#All],[Polygon]]=$A594)*(Table3[[#All],[Period]]=T$1)*((Table3[[#All],[Variables ]]=$AF$3)+(Table3[[#All],[Variables ]]=$AF$2)+(Table3[[#All],[Variables ]]=$AF$4)),0)</f>
        <v>PCT</v>
      </c>
      <c r="U594" t="str" cm="1">
        <f t="array" ref="U594">_xlfn._xlws.FILTER(Table3[[#All],[Name]],(Table3[[#All],[Polygon]]=$A594)*(Table3[[#All],[Period]]=U$1)*((Table3[[#All],[Variables ]]=$AF$3)+(Table3[[#All],[Variables ]]=$AF$2)+(Table3[[#All],[Variables ]]=$AF$4)),0)</f>
        <v>AH</v>
      </c>
      <c r="V594" t="str" cm="1">
        <f t="array" ref="V594">_xlfn._xlws.FILTER(Table3[[#All],[Name]],(Table3[[#All],[Polygon]]=$A594)*(Table3[[#All],[Period]]=V$1)*((Table3[[#All],[Variables ]]=$AF$3)+(Table3[[#All],[Variables ]]=$AF$2)+(Table3[[#All],[Variables ]]=$AF$4)),0)</f>
        <v>AH</v>
      </c>
      <c r="W594" cm="1">
        <f t="array" ref="W594">_xlfn._xlws.FILTER(Table3[[#All],[Name]],(Table3[[#All],[Polygon]]=$A594)*(Table3[[#All],[Period]]=W$1)*((Table3[[#All],[Variables ]]=$AF$3)+(Table3[[#All],[Variables ]]=$AF$2)+(Table3[[#All],[Variables ]]=$AF$4)),0)</f>
        <v>0</v>
      </c>
      <c r="X594" cm="1">
        <f t="array" ref="X594">_xlfn._xlws.FILTER(Table3[[#All],[Name]],(Table3[[#All],[Polygon]]=$A594)*(Table3[[#All],[Period]]=X$1)*((Table3[[#All],[Variables ]]=$AF$3)+(Table3[[#All],[Variables ]]=$AF$2)+(Table3[[#All],[Variables ]]=$AF$4)),0)</f>
        <v>0</v>
      </c>
      <c r="Y594" cm="1">
        <f t="array" ref="Y594">_xlfn._xlws.FILTER(Table3[[#All],[Name]],(Table3[[#All],[Polygon]]=$A594)*(Table3[[#All],[Period]]=Y$1)*((Table3[[#All],[Variables ]]=$AF$3)+(Table3[[#All],[Variables ]]=$AF$2)+(Table3[[#All],[Variables ]]=$AF$4)),0)</f>
        <v>0</v>
      </c>
      <c r="Z594" cm="1">
        <f t="array" ref="Z594">_xlfn._xlws.FILTER(Table3[[#All],[Name]],(Table3[[#All],[Polygon]]=$A594)*(Table3[[#All],[Period]]=Z$1)*((Table3[[#All],[Variables ]]=$AF$3)+(Table3[[#All],[Variables ]]=$AF$2)+(Table3[[#All],[Variables ]]=$AF$4)),0)</f>
        <v>0</v>
      </c>
      <c r="AA594" cm="1">
        <f t="array" ref="AA594">_xlfn._xlws.FILTER(Table3[[#All],[Name]],(Table3[[#All],[Polygon]]=$A594)*(Table3[[#All],[Period]]=AA$1)*((Table3[[#All],[Variables ]]=$AF$3)+(Table3[[#All],[Variables ]]=$AF$2)+(Table3[[#All],[Variables ]]=$AF$4)),0)</f>
        <v>0</v>
      </c>
      <c r="AB594" cm="1">
        <f t="array" ref="AB594">_xlfn._xlws.FILTER(Table3[[#All],[Name]],(Table3[[#All],[Polygon]]=$A594)*(Table3[[#All],[Period]]=AB$1)*((Table3[[#All],[Variables ]]=$AF$3)+(Table3[[#All],[Variables ]]=$AF$2)+(Table3[[#All],[Variables ]]=$AF$4)),0)</f>
        <v>0</v>
      </c>
      <c r="AC594" cm="1">
        <f t="array" ref="AC594">_xlfn._xlws.FILTER(Table3[[#All],[Name]],(Table3[[#All],[Polygon]]=$A594)*(Table3[[#All],[Period]]=AC$1)*((Table3[[#All],[Variables ]]=$AF$3)+(Table3[[#All],[Variables ]]=$AF$2)+(Table3[[#All],[Variables ]]=$AF$4)),0)</f>
        <v>0</v>
      </c>
      <c r="AD594" cm="1">
        <f t="array" ref="AD594">_xlfn._xlws.FILTER(Table3[[#All],[Name]],(Table3[[#All],[Polygon]]=$A594)*(Table3[[#All],[Period]]=AD$1)*((Table3[[#All],[Variables ]]=$AF$3)+(Table3[[#All],[Variables ]]=$AF$2)+(Table3[[#All],[Variables ]]=$AF$4)),0)</f>
        <v>0</v>
      </c>
    </row>
    <row r="595" spans="1:30" x14ac:dyDescent="0.35">
      <c r="A595" s="3">
        <v>57</v>
      </c>
      <c r="B595" s="4" t="s">
        <v>1552</v>
      </c>
      <c r="C595" s="10">
        <v>6.3628884540000001</v>
      </c>
      <c r="D595" s="4" t="s">
        <v>1361</v>
      </c>
      <c r="E595" s="4">
        <v>0</v>
      </c>
      <c r="F595" s="4">
        <v>4</v>
      </c>
      <c r="G595" s="4">
        <v>5</v>
      </c>
      <c r="H595" s="4"/>
      <c r="I595" s="4">
        <v>0</v>
      </c>
      <c r="J595" s="4">
        <v>0</v>
      </c>
      <c r="K595" s="4" t="s">
        <v>1362</v>
      </c>
      <c r="L595" s="4">
        <v>82</v>
      </c>
      <c r="M595" s="4">
        <v>82</v>
      </c>
      <c r="N595" s="4">
        <v>4.5023451459999997</v>
      </c>
      <c r="O595" s="11">
        <v>3.2229999999999999</v>
      </c>
      <c r="P595" cm="1">
        <f t="array" ref="P595">_xlfn._xlws.FILTER(Table3[[#All],[Name]],(Table3[[#All],[Polygon]]=$A595)*(Table3[[#All],[Period]]=P$1)*((Table3[[#All],[Variables ]]=$AF$3)+(Table3[[#All],[Variables ]]=$AF$2)+(Table3[[#All],[Variables ]]=$AF$4)),0)</f>
        <v>0</v>
      </c>
      <c r="Q595" t="e" cm="1" vm="2">
        <f t="array" aca="1" ref="Q595" ca="1">_xlfn._xlws.FILTER(Table3[[#All],[Name]],(Table3[[#All],[Polygon]]=$A595)*(Table3[[#All],[Period]]=Q$1)*((Table3[[#All],[Variables ]]=$AF$3)+(Table3[[#All],[Variables ]]=$AF$2)+(Table3[[#All],[Variables ]]=$AF$4)),0)</f>
        <v>#VALUE!</v>
      </c>
      <c r="R595" t="str" cm="1">
        <f t="array" ref="R595">_xlfn._xlws.FILTER(Table3[[#All],[Name]],(Table3[[#All],[Polygon]]=$A595)*(Table3[[#All],[Period]]=R$1)*((Table3[[#All],[Variables ]]=$AF$3)+(Table3[[#All],[Variables ]]=$AF$2)+(Table3[[#All],[Variables ]]=$AF$4)),0)</f>
        <v>AH</v>
      </c>
      <c r="S595" t="str" cm="1">
        <f t="array" ref="S595">_xlfn._xlws.FILTER(Table3[[#All],[Name]],(Table3[[#All],[Polygon]]=$A595)*(Table3[[#All],[Period]]=S$1)*((Table3[[#All],[Variables ]]=$AF$3)+(Table3[[#All],[Variables ]]=$AF$2)+(Table3[[#All],[Variables ]]=$AF$4)),0)</f>
        <v>AH</v>
      </c>
      <c r="T595" t="str" cm="1">
        <f t="array" ref="T595">_xlfn._xlws.FILTER(Table3[[#All],[Name]],(Table3[[#All],[Polygon]]=$A595)*(Table3[[#All],[Period]]=T$1)*((Table3[[#All],[Variables ]]=$AF$3)+(Table3[[#All],[Variables ]]=$AF$2)+(Table3[[#All],[Variables ]]=$AF$4)),0)</f>
        <v>PCT</v>
      </c>
      <c r="U595" t="str" cm="1">
        <f t="array" ref="U595">_xlfn._xlws.FILTER(Table3[[#All],[Name]],(Table3[[#All],[Polygon]]=$A595)*(Table3[[#All],[Period]]=U$1)*((Table3[[#All],[Variables ]]=$AF$3)+(Table3[[#All],[Variables ]]=$AF$2)+(Table3[[#All],[Variables ]]=$AF$4)),0)</f>
        <v>AH</v>
      </c>
      <c r="V595" t="str" cm="1">
        <f t="array" ref="V595">_xlfn._xlws.FILTER(Table3[[#All],[Name]],(Table3[[#All],[Polygon]]=$A595)*(Table3[[#All],[Period]]=V$1)*((Table3[[#All],[Variables ]]=$AF$3)+(Table3[[#All],[Variables ]]=$AF$2)+(Table3[[#All],[Variables ]]=$AF$4)),0)</f>
        <v>AH</v>
      </c>
      <c r="W595" cm="1">
        <f t="array" ref="W595">_xlfn._xlws.FILTER(Table3[[#All],[Name]],(Table3[[#All],[Polygon]]=$A595)*(Table3[[#All],[Period]]=W$1)*((Table3[[#All],[Variables ]]=$AF$3)+(Table3[[#All],[Variables ]]=$AF$2)+(Table3[[#All],[Variables ]]=$AF$4)),0)</f>
        <v>0</v>
      </c>
      <c r="X595" cm="1">
        <f t="array" ref="X595">_xlfn._xlws.FILTER(Table3[[#All],[Name]],(Table3[[#All],[Polygon]]=$A595)*(Table3[[#All],[Period]]=X$1)*((Table3[[#All],[Variables ]]=$AF$3)+(Table3[[#All],[Variables ]]=$AF$2)+(Table3[[#All],[Variables ]]=$AF$4)),0)</f>
        <v>0</v>
      </c>
      <c r="Y595" cm="1">
        <f t="array" ref="Y595">_xlfn._xlws.FILTER(Table3[[#All],[Name]],(Table3[[#All],[Polygon]]=$A595)*(Table3[[#All],[Period]]=Y$1)*((Table3[[#All],[Variables ]]=$AF$3)+(Table3[[#All],[Variables ]]=$AF$2)+(Table3[[#All],[Variables ]]=$AF$4)),0)</f>
        <v>0</v>
      </c>
      <c r="Z595" cm="1">
        <f t="array" ref="Z595">_xlfn._xlws.FILTER(Table3[[#All],[Name]],(Table3[[#All],[Polygon]]=$A595)*(Table3[[#All],[Period]]=Z$1)*((Table3[[#All],[Variables ]]=$AF$3)+(Table3[[#All],[Variables ]]=$AF$2)+(Table3[[#All],[Variables ]]=$AF$4)),0)</f>
        <v>0</v>
      </c>
      <c r="AA595" cm="1">
        <f t="array" ref="AA595">_xlfn._xlws.FILTER(Table3[[#All],[Name]],(Table3[[#All],[Polygon]]=$A595)*(Table3[[#All],[Period]]=AA$1)*((Table3[[#All],[Variables ]]=$AF$3)+(Table3[[#All],[Variables ]]=$AF$2)+(Table3[[#All],[Variables ]]=$AF$4)),0)</f>
        <v>0</v>
      </c>
      <c r="AB595" cm="1">
        <f t="array" ref="AB595">_xlfn._xlws.FILTER(Table3[[#All],[Name]],(Table3[[#All],[Polygon]]=$A595)*(Table3[[#All],[Period]]=AB$1)*((Table3[[#All],[Variables ]]=$AF$3)+(Table3[[#All],[Variables ]]=$AF$2)+(Table3[[#All],[Variables ]]=$AF$4)),0)</f>
        <v>0</v>
      </c>
      <c r="AC595" cm="1">
        <f t="array" ref="AC595">_xlfn._xlws.FILTER(Table3[[#All],[Name]],(Table3[[#All],[Polygon]]=$A595)*(Table3[[#All],[Period]]=AC$1)*((Table3[[#All],[Variables ]]=$AF$3)+(Table3[[#All],[Variables ]]=$AF$2)+(Table3[[#All],[Variables ]]=$AF$4)),0)</f>
        <v>0</v>
      </c>
      <c r="AD595" cm="1">
        <f t="array" ref="AD595">_xlfn._xlws.FILTER(Table3[[#All],[Name]],(Table3[[#All],[Polygon]]=$A595)*(Table3[[#All],[Period]]=AD$1)*((Table3[[#All],[Variables ]]=$AF$3)+(Table3[[#All],[Variables ]]=$AF$2)+(Table3[[#All],[Variables ]]=$AF$4)),0)</f>
        <v>0</v>
      </c>
    </row>
    <row r="596" spans="1:30" x14ac:dyDescent="0.35">
      <c r="A596" s="5">
        <v>57</v>
      </c>
      <c r="B596" s="6" t="s">
        <v>1552</v>
      </c>
      <c r="C596" s="8">
        <v>6.3628884540000001</v>
      </c>
      <c r="D596" s="6" t="s">
        <v>1361</v>
      </c>
      <c r="E596" s="6">
        <v>0</v>
      </c>
      <c r="F596" s="6">
        <v>4</v>
      </c>
      <c r="G596" s="6">
        <v>5</v>
      </c>
      <c r="H596" s="6"/>
      <c r="I596" s="6">
        <v>0</v>
      </c>
      <c r="J596" s="6">
        <v>0</v>
      </c>
      <c r="K596" s="6" t="s">
        <v>1362</v>
      </c>
      <c r="L596" s="6">
        <v>57</v>
      </c>
      <c r="M596" s="6">
        <v>57</v>
      </c>
      <c r="N596" s="6">
        <v>6.3628884540000001</v>
      </c>
      <c r="O596" s="9">
        <v>6.3630000000000004</v>
      </c>
      <c r="P596" cm="1">
        <f t="array" ref="P596">_xlfn._xlws.FILTER(Table3[[#All],[Name]],(Table3[[#All],[Polygon]]=$A596)*(Table3[[#All],[Period]]=P$1)*((Table3[[#All],[Variables ]]=$AF$3)+(Table3[[#All],[Variables ]]=$AF$2)+(Table3[[#All],[Variables ]]=$AF$4)),0)</f>
        <v>0</v>
      </c>
      <c r="Q596" t="e" cm="1" vm="2">
        <f t="array" aca="1" ref="Q596" ca="1">_xlfn._xlws.FILTER(Table3[[#All],[Name]],(Table3[[#All],[Polygon]]=$A596)*(Table3[[#All],[Period]]=Q$1)*((Table3[[#All],[Variables ]]=$AF$3)+(Table3[[#All],[Variables ]]=$AF$2)+(Table3[[#All],[Variables ]]=$AF$4)),0)</f>
        <v>#VALUE!</v>
      </c>
      <c r="R596" t="str" cm="1">
        <f t="array" ref="R596">_xlfn._xlws.FILTER(Table3[[#All],[Name]],(Table3[[#All],[Polygon]]=$A596)*(Table3[[#All],[Period]]=R$1)*((Table3[[#All],[Variables ]]=$AF$3)+(Table3[[#All],[Variables ]]=$AF$2)+(Table3[[#All],[Variables ]]=$AF$4)),0)</f>
        <v>AH</v>
      </c>
      <c r="S596" t="str" cm="1">
        <f t="array" ref="S596">_xlfn._xlws.FILTER(Table3[[#All],[Name]],(Table3[[#All],[Polygon]]=$A596)*(Table3[[#All],[Period]]=S$1)*((Table3[[#All],[Variables ]]=$AF$3)+(Table3[[#All],[Variables ]]=$AF$2)+(Table3[[#All],[Variables ]]=$AF$4)),0)</f>
        <v>AH</v>
      </c>
      <c r="T596" t="str" cm="1">
        <f t="array" ref="T596">_xlfn._xlws.FILTER(Table3[[#All],[Name]],(Table3[[#All],[Polygon]]=$A596)*(Table3[[#All],[Period]]=T$1)*((Table3[[#All],[Variables ]]=$AF$3)+(Table3[[#All],[Variables ]]=$AF$2)+(Table3[[#All],[Variables ]]=$AF$4)),0)</f>
        <v>PCT</v>
      </c>
      <c r="U596" t="str" cm="1">
        <f t="array" ref="U596">_xlfn._xlws.FILTER(Table3[[#All],[Name]],(Table3[[#All],[Polygon]]=$A596)*(Table3[[#All],[Period]]=U$1)*((Table3[[#All],[Variables ]]=$AF$3)+(Table3[[#All],[Variables ]]=$AF$2)+(Table3[[#All],[Variables ]]=$AF$4)),0)</f>
        <v>AH</v>
      </c>
      <c r="V596" t="str" cm="1">
        <f t="array" ref="V596">_xlfn._xlws.FILTER(Table3[[#All],[Name]],(Table3[[#All],[Polygon]]=$A596)*(Table3[[#All],[Period]]=V$1)*((Table3[[#All],[Variables ]]=$AF$3)+(Table3[[#All],[Variables ]]=$AF$2)+(Table3[[#All],[Variables ]]=$AF$4)),0)</f>
        <v>AH</v>
      </c>
      <c r="W596" cm="1">
        <f t="array" ref="W596">_xlfn._xlws.FILTER(Table3[[#All],[Name]],(Table3[[#All],[Polygon]]=$A596)*(Table3[[#All],[Period]]=W$1)*((Table3[[#All],[Variables ]]=$AF$3)+(Table3[[#All],[Variables ]]=$AF$2)+(Table3[[#All],[Variables ]]=$AF$4)),0)</f>
        <v>0</v>
      </c>
      <c r="X596" cm="1">
        <f t="array" ref="X596">_xlfn._xlws.FILTER(Table3[[#All],[Name]],(Table3[[#All],[Polygon]]=$A596)*(Table3[[#All],[Period]]=X$1)*((Table3[[#All],[Variables ]]=$AF$3)+(Table3[[#All],[Variables ]]=$AF$2)+(Table3[[#All],[Variables ]]=$AF$4)),0)</f>
        <v>0</v>
      </c>
      <c r="Y596" cm="1">
        <f t="array" ref="Y596">_xlfn._xlws.FILTER(Table3[[#All],[Name]],(Table3[[#All],[Polygon]]=$A596)*(Table3[[#All],[Period]]=Y$1)*((Table3[[#All],[Variables ]]=$AF$3)+(Table3[[#All],[Variables ]]=$AF$2)+(Table3[[#All],[Variables ]]=$AF$4)),0)</f>
        <v>0</v>
      </c>
      <c r="Z596" cm="1">
        <f t="array" ref="Z596">_xlfn._xlws.FILTER(Table3[[#All],[Name]],(Table3[[#All],[Polygon]]=$A596)*(Table3[[#All],[Period]]=Z$1)*((Table3[[#All],[Variables ]]=$AF$3)+(Table3[[#All],[Variables ]]=$AF$2)+(Table3[[#All],[Variables ]]=$AF$4)),0)</f>
        <v>0</v>
      </c>
      <c r="AA596" cm="1">
        <f t="array" ref="AA596">_xlfn._xlws.FILTER(Table3[[#All],[Name]],(Table3[[#All],[Polygon]]=$A596)*(Table3[[#All],[Period]]=AA$1)*((Table3[[#All],[Variables ]]=$AF$3)+(Table3[[#All],[Variables ]]=$AF$2)+(Table3[[#All],[Variables ]]=$AF$4)),0)</f>
        <v>0</v>
      </c>
      <c r="AB596" cm="1">
        <f t="array" ref="AB596">_xlfn._xlws.FILTER(Table3[[#All],[Name]],(Table3[[#All],[Polygon]]=$A596)*(Table3[[#All],[Period]]=AB$1)*((Table3[[#All],[Variables ]]=$AF$3)+(Table3[[#All],[Variables ]]=$AF$2)+(Table3[[#All],[Variables ]]=$AF$4)),0)</f>
        <v>0</v>
      </c>
      <c r="AC596" cm="1">
        <f t="array" ref="AC596">_xlfn._xlws.FILTER(Table3[[#All],[Name]],(Table3[[#All],[Polygon]]=$A596)*(Table3[[#All],[Period]]=AC$1)*((Table3[[#All],[Variables ]]=$AF$3)+(Table3[[#All],[Variables ]]=$AF$2)+(Table3[[#All],[Variables ]]=$AF$4)),0)</f>
        <v>0</v>
      </c>
      <c r="AD596" cm="1">
        <f t="array" ref="AD596">_xlfn._xlws.FILTER(Table3[[#All],[Name]],(Table3[[#All],[Polygon]]=$A596)*(Table3[[#All],[Period]]=AD$1)*((Table3[[#All],[Variables ]]=$AF$3)+(Table3[[#All],[Variables ]]=$AF$2)+(Table3[[#All],[Variables ]]=$AF$4)),0)</f>
        <v>0</v>
      </c>
    </row>
    <row r="597" spans="1:30" x14ac:dyDescent="0.35">
      <c r="A597" s="3">
        <v>57</v>
      </c>
      <c r="B597" s="4" t="s">
        <v>1552</v>
      </c>
      <c r="C597" s="10">
        <v>6.3628884540000001</v>
      </c>
      <c r="D597" s="4" t="s">
        <v>1361</v>
      </c>
      <c r="E597" s="4">
        <v>0</v>
      </c>
      <c r="F597" s="4">
        <v>4</v>
      </c>
      <c r="G597" s="4">
        <v>5</v>
      </c>
      <c r="H597" s="4"/>
      <c r="I597" s="4">
        <v>0</v>
      </c>
      <c r="J597" s="4">
        <v>0</v>
      </c>
      <c r="K597" s="4" t="s">
        <v>1362</v>
      </c>
      <c r="L597" s="4">
        <v>2</v>
      </c>
      <c r="M597" s="4">
        <v>2</v>
      </c>
      <c r="N597" s="4">
        <v>10.0095142</v>
      </c>
      <c r="O597" s="11">
        <v>10.01</v>
      </c>
      <c r="P597" cm="1">
        <f t="array" ref="P597">_xlfn._xlws.FILTER(Table3[[#All],[Name]],(Table3[[#All],[Polygon]]=$A597)*(Table3[[#All],[Period]]=P$1)*((Table3[[#All],[Variables ]]=$AF$3)+(Table3[[#All],[Variables ]]=$AF$2)+(Table3[[#All],[Variables ]]=$AF$4)),0)</f>
        <v>0</v>
      </c>
      <c r="Q597" t="e" cm="1" vm="2">
        <f t="array" aca="1" ref="Q597" ca="1">_xlfn._xlws.FILTER(Table3[[#All],[Name]],(Table3[[#All],[Polygon]]=$A597)*(Table3[[#All],[Period]]=Q$1)*((Table3[[#All],[Variables ]]=$AF$3)+(Table3[[#All],[Variables ]]=$AF$2)+(Table3[[#All],[Variables ]]=$AF$4)),0)</f>
        <v>#VALUE!</v>
      </c>
      <c r="R597" t="str" cm="1">
        <f t="array" ref="R597">_xlfn._xlws.FILTER(Table3[[#All],[Name]],(Table3[[#All],[Polygon]]=$A597)*(Table3[[#All],[Period]]=R$1)*((Table3[[#All],[Variables ]]=$AF$3)+(Table3[[#All],[Variables ]]=$AF$2)+(Table3[[#All],[Variables ]]=$AF$4)),0)</f>
        <v>AH</v>
      </c>
      <c r="S597" t="str" cm="1">
        <f t="array" ref="S597">_xlfn._xlws.FILTER(Table3[[#All],[Name]],(Table3[[#All],[Polygon]]=$A597)*(Table3[[#All],[Period]]=S$1)*((Table3[[#All],[Variables ]]=$AF$3)+(Table3[[#All],[Variables ]]=$AF$2)+(Table3[[#All],[Variables ]]=$AF$4)),0)</f>
        <v>AH</v>
      </c>
      <c r="T597" t="str" cm="1">
        <f t="array" ref="T597">_xlfn._xlws.FILTER(Table3[[#All],[Name]],(Table3[[#All],[Polygon]]=$A597)*(Table3[[#All],[Period]]=T$1)*((Table3[[#All],[Variables ]]=$AF$3)+(Table3[[#All],[Variables ]]=$AF$2)+(Table3[[#All],[Variables ]]=$AF$4)),0)</f>
        <v>PCT</v>
      </c>
      <c r="U597" t="str" cm="1">
        <f t="array" ref="U597">_xlfn._xlws.FILTER(Table3[[#All],[Name]],(Table3[[#All],[Polygon]]=$A597)*(Table3[[#All],[Period]]=U$1)*((Table3[[#All],[Variables ]]=$AF$3)+(Table3[[#All],[Variables ]]=$AF$2)+(Table3[[#All],[Variables ]]=$AF$4)),0)</f>
        <v>AH</v>
      </c>
      <c r="V597" t="str" cm="1">
        <f t="array" ref="V597">_xlfn._xlws.FILTER(Table3[[#All],[Name]],(Table3[[#All],[Polygon]]=$A597)*(Table3[[#All],[Period]]=V$1)*((Table3[[#All],[Variables ]]=$AF$3)+(Table3[[#All],[Variables ]]=$AF$2)+(Table3[[#All],[Variables ]]=$AF$4)),0)</f>
        <v>AH</v>
      </c>
      <c r="W597" cm="1">
        <f t="array" ref="W597">_xlfn._xlws.FILTER(Table3[[#All],[Name]],(Table3[[#All],[Polygon]]=$A597)*(Table3[[#All],[Period]]=W$1)*((Table3[[#All],[Variables ]]=$AF$3)+(Table3[[#All],[Variables ]]=$AF$2)+(Table3[[#All],[Variables ]]=$AF$4)),0)</f>
        <v>0</v>
      </c>
      <c r="X597" cm="1">
        <f t="array" ref="X597">_xlfn._xlws.FILTER(Table3[[#All],[Name]],(Table3[[#All],[Polygon]]=$A597)*(Table3[[#All],[Period]]=X$1)*((Table3[[#All],[Variables ]]=$AF$3)+(Table3[[#All],[Variables ]]=$AF$2)+(Table3[[#All],[Variables ]]=$AF$4)),0)</f>
        <v>0</v>
      </c>
      <c r="Y597" cm="1">
        <f t="array" ref="Y597">_xlfn._xlws.FILTER(Table3[[#All],[Name]],(Table3[[#All],[Polygon]]=$A597)*(Table3[[#All],[Period]]=Y$1)*((Table3[[#All],[Variables ]]=$AF$3)+(Table3[[#All],[Variables ]]=$AF$2)+(Table3[[#All],[Variables ]]=$AF$4)),0)</f>
        <v>0</v>
      </c>
      <c r="Z597" cm="1">
        <f t="array" ref="Z597">_xlfn._xlws.FILTER(Table3[[#All],[Name]],(Table3[[#All],[Polygon]]=$A597)*(Table3[[#All],[Period]]=Z$1)*((Table3[[#All],[Variables ]]=$AF$3)+(Table3[[#All],[Variables ]]=$AF$2)+(Table3[[#All],[Variables ]]=$AF$4)),0)</f>
        <v>0</v>
      </c>
      <c r="AA597" cm="1">
        <f t="array" ref="AA597">_xlfn._xlws.FILTER(Table3[[#All],[Name]],(Table3[[#All],[Polygon]]=$A597)*(Table3[[#All],[Period]]=AA$1)*((Table3[[#All],[Variables ]]=$AF$3)+(Table3[[#All],[Variables ]]=$AF$2)+(Table3[[#All],[Variables ]]=$AF$4)),0)</f>
        <v>0</v>
      </c>
      <c r="AB597" cm="1">
        <f t="array" ref="AB597">_xlfn._xlws.FILTER(Table3[[#All],[Name]],(Table3[[#All],[Polygon]]=$A597)*(Table3[[#All],[Period]]=AB$1)*((Table3[[#All],[Variables ]]=$AF$3)+(Table3[[#All],[Variables ]]=$AF$2)+(Table3[[#All],[Variables ]]=$AF$4)),0)</f>
        <v>0</v>
      </c>
      <c r="AC597" cm="1">
        <f t="array" ref="AC597">_xlfn._xlws.FILTER(Table3[[#All],[Name]],(Table3[[#All],[Polygon]]=$A597)*(Table3[[#All],[Period]]=AC$1)*((Table3[[#All],[Variables ]]=$AF$3)+(Table3[[#All],[Variables ]]=$AF$2)+(Table3[[#All],[Variables ]]=$AF$4)),0)</f>
        <v>0</v>
      </c>
      <c r="AD597" cm="1">
        <f t="array" ref="AD597">_xlfn._xlws.FILTER(Table3[[#All],[Name]],(Table3[[#All],[Polygon]]=$A597)*(Table3[[#All],[Period]]=AD$1)*((Table3[[#All],[Variables ]]=$AF$3)+(Table3[[#All],[Variables ]]=$AF$2)+(Table3[[#All],[Variables ]]=$AF$4)),0)</f>
        <v>0</v>
      </c>
    </row>
    <row r="598" spans="1:30" x14ac:dyDescent="0.35">
      <c r="A598" s="5">
        <v>57</v>
      </c>
      <c r="B598" s="6" t="s">
        <v>1552</v>
      </c>
      <c r="C598" s="8">
        <v>6.3628884540000001</v>
      </c>
      <c r="D598" s="6" t="s">
        <v>1361</v>
      </c>
      <c r="E598" s="6">
        <v>0</v>
      </c>
      <c r="F598" s="6">
        <v>4</v>
      </c>
      <c r="G598" s="6">
        <v>5</v>
      </c>
      <c r="H598" s="6"/>
      <c r="I598" s="6">
        <v>0</v>
      </c>
      <c r="J598" s="6">
        <v>0</v>
      </c>
      <c r="K598" s="6" t="s">
        <v>1362</v>
      </c>
      <c r="L598" s="6">
        <v>804</v>
      </c>
      <c r="M598" s="6">
        <v>804</v>
      </c>
      <c r="N598" s="6">
        <v>40.84752546</v>
      </c>
      <c r="O598" s="9">
        <v>0.14000000000000001</v>
      </c>
      <c r="P598" cm="1">
        <f t="array" ref="P598">_xlfn._xlws.FILTER(Table3[[#All],[Name]],(Table3[[#All],[Polygon]]=$A598)*(Table3[[#All],[Period]]=P$1)*((Table3[[#All],[Variables ]]=$AF$3)+(Table3[[#All],[Variables ]]=$AF$2)+(Table3[[#All],[Variables ]]=$AF$4)),0)</f>
        <v>0</v>
      </c>
      <c r="Q598" t="e" cm="1" vm="2">
        <f t="array" aca="1" ref="Q598" ca="1">_xlfn._xlws.FILTER(Table3[[#All],[Name]],(Table3[[#All],[Polygon]]=$A598)*(Table3[[#All],[Period]]=Q$1)*((Table3[[#All],[Variables ]]=$AF$3)+(Table3[[#All],[Variables ]]=$AF$2)+(Table3[[#All],[Variables ]]=$AF$4)),0)</f>
        <v>#VALUE!</v>
      </c>
      <c r="R598" t="str" cm="1">
        <f t="array" ref="R598">_xlfn._xlws.FILTER(Table3[[#All],[Name]],(Table3[[#All],[Polygon]]=$A598)*(Table3[[#All],[Period]]=R$1)*((Table3[[#All],[Variables ]]=$AF$3)+(Table3[[#All],[Variables ]]=$AF$2)+(Table3[[#All],[Variables ]]=$AF$4)),0)</f>
        <v>AH</v>
      </c>
      <c r="S598" t="str" cm="1">
        <f t="array" ref="S598">_xlfn._xlws.FILTER(Table3[[#All],[Name]],(Table3[[#All],[Polygon]]=$A598)*(Table3[[#All],[Period]]=S$1)*((Table3[[#All],[Variables ]]=$AF$3)+(Table3[[#All],[Variables ]]=$AF$2)+(Table3[[#All],[Variables ]]=$AF$4)),0)</f>
        <v>AH</v>
      </c>
      <c r="T598" t="str" cm="1">
        <f t="array" ref="T598">_xlfn._xlws.FILTER(Table3[[#All],[Name]],(Table3[[#All],[Polygon]]=$A598)*(Table3[[#All],[Period]]=T$1)*((Table3[[#All],[Variables ]]=$AF$3)+(Table3[[#All],[Variables ]]=$AF$2)+(Table3[[#All],[Variables ]]=$AF$4)),0)</f>
        <v>PCT</v>
      </c>
      <c r="U598" t="str" cm="1">
        <f t="array" ref="U598">_xlfn._xlws.FILTER(Table3[[#All],[Name]],(Table3[[#All],[Polygon]]=$A598)*(Table3[[#All],[Period]]=U$1)*((Table3[[#All],[Variables ]]=$AF$3)+(Table3[[#All],[Variables ]]=$AF$2)+(Table3[[#All],[Variables ]]=$AF$4)),0)</f>
        <v>AH</v>
      </c>
      <c r="V598" t="str" cm="1">
        <f t="array" ref="V598">_xlfn._xlws.FILTER(Table3[[#All],[Name]],(Table3[[#All],[Polygon]]=$A598)*(Table3[[#All],[Period]]=V$1)*((Table3[[#All],[Variables ]]=$AF$3)+(Table3[[#All],[Variables ]]=$AF$2)+(Table3[[#All],[Variables ]]=$AF$4)),0)</f>
        <v>AH</v>
      </c>
      <c r="W598" cm="1">
        <f t="array" ref="W598">_xlfn._xlws.FILTER(Table3[[#All],[Name]],(Table3[[#All],[Polygon]]=$A598)*(Table3[[#All],[Period]]=W$1)*((Table3[[#All],[Variables ]]=$AF$3)+(Table3[[#All],[Variables ]]=$AF$2)+(Table3[[#All],[Variables ]]=$AF$4)),0)</f>
        <v>0</v>
      </c>
      <c r="X598" cm="1">
        <f t="array" ref="X598">_xlfn._xlws.FILTER(Table3[[#All],[Name]],(Table3[[#All],[Polygon]]=$A598)*(Table3[[#All],[Period]]=X$1)*((Table3[[#All],[Variables ]]=$AF$3)+(Table3[[#All],[Variables ]]=$AF$2)+(Table3[[#All],[Variables ]]=$AF$4)),0)</f>
        <v>0</v>
      </c>
      <c r="Y598" cm="1">
        <f t="array" ref="Y598">_xlfn._xlws.FILTER(Table3[[#All],[Name]],(Table3[[#All],[Polygon]]=$A598)*(Table3[[#All],[Period]]=Y$1)*((Table3[[#All],[Variables ]]=$AF$3)+(Table3[[#All],[Variables ]]=$AF$2)+(Table3[[#All],[Variables ]]=$AF$4)),0)</f>
        <v>0</v>
      </c>
      <c r="Z598" cm="1">
        <f t="array" ref="Z598">_xlfn._xlws.FILTER(Table3[[#All],[Name]],(Table3[[#All],[Polygon]]=$A598)*(Table3[[#All],[Period]]=Z$1)*((Table3[[#All],[Variables ]]=$AF$3)+(Table3[[#All],[Variables ]]=$AF$2)+(Table3[[#All],[Variables ]]=$AF$4)),0)</f>
        <v>0</v>
      </c>
      <c r="AA598" cm="1">
        <f t="array" ref="AA598">_xlfn._xlws.FILTER(Table3[[#All],[Name]],(Table3[[#All],[Polygon]]=$A598)*(Table3[[#All],[Period]]=AA$1)*((Table3[[#All],[Variables ]]=$AF$3)+(Table3[[#All],[Variables ]]=$AF$2)+(Table3[[#All],[Variables ]]=$AF$4)),0)</f>
        <v>0</v>
      </c>
      <c r="AB598" cm="1">
        <f t="array" ref="AB598">_xlfn._xlws.FILTER(Table3[[#All],[Name]],(Table3[[#All],[Polygon]]=$A598)*(Table3[[#All],[Period]]=AB$1)*((Table3[[#All],[Variables ]]=$AF$3)+(Table3[[#All],[Variables ]]=$AF$2)+(Table3[[#All],[Variables ]]=$AF$4)),0)</f>
        <v>0</v>
      </c>
      <c r="AC598" cm="1">
        <f t="array" ref="AC598">_xlfn._xlws.FILTER(Table3[[#All],[Name]],(Table3[[#All],[Polygon]]=$A598)*(Table3[[#All],[Period]]=AC$1)*((Table3[[#All],[Variables ]]=$AF$3)+(Table3[[#All],[Variables ]]=$AF$2)+(Table3[[#All],[Variables ]]=$AF$4)),0)</f>
        <v>0</v>
      </c>
      <c r="AD598" cm="1">
        <f t="array" ref="AD598">_xlfn._xlws.FILTER(Table3[[#All],[Name]],(Table3[[#All],[Polygon]]=$A598)*(Table3[[#All],[Period]]=AD$1)*((Table3[[#All],[Variables ]]=$AF$3)+(Table3[[#All],[Variables ]]=$AF$2)+(Table3[[#All],[Variables ]]=$AF$4)),0)</f>
        <v>0</v>
      </c>
    </row>
    <row r="599" spans="1:30" x14ac:dyDescent="0.35">
      <c r="A599" s="3">
        <v>57</v>
      </c>
      <c r="B599" s="4" t="s">
        <v>1552</v>
      </c>
      <c r="C599" s="10">
        <v>6.3628884540000001</v>
      </c>
      <c r="D599" s="4" t="s">
        <v>1361</v>
      </c>
      <c r="E599" s="4">
        <v>0</v>
      </c>
      <c r="F599" s="4">
        <v>4</v>
      </c>
      <c r="G599" s="4">
        <v>5</v>
      </c>
      <c r="H599" s="4"/>
      <c r="I599" s="4">
        <v>0</v>
      </c>
      <c r="J599" s="4">
        <v>0</v>
      </c>
      <c r="K599" s="4" t="s">
        <v>1362</v>
      </c>
      <c r="L599" s="4">
        <v>802</v>
      </c>
      <c r="M599" s="4">
        <v>802</v>
      </c>
      <c r="N599" s="4">
        <v>28.05279208</v>
      </c>
      <c r="O599" s="11">
        <v>7.8170000000000002</v>
      </c>
      <c r="P599" cm="1">
        <f t="array" ref="P599">_xlfn._xlws.FILTER(Table3[[#All],[Name]],(Table3[[#All],[Polygon]]=$A599)*(Table3[[#All],[Period]]=P$1)*((Table3[[#All],[Variables ]]=$AF$3)+(Table3[[#All],[Variables ]]=$AF$2)+(Table3[[#All],[Variables ]]=$AF$4)),0)</f>
        <v>0</v>
      </c>
      <c r="Q599" t="e" cm="1" vm="2">
        <f t="array" aca="1" ref="Q599" ca="1">_xlfn._xlws.FILTER(Table3[[#All],[Name]],(Table3[[#All],[Polygon]]=$A599)*(Table3[[#All],[Period]]=Q$1)*((Table3[[#All],[Variables ]]=$AF$3)+(Table3[[#All],[Variables ]]=$AF$2)+(Table3[[#All],[Variables ]]=$AF$4)),0)</f>
        <v>#VALUE!</v>
      </c>
      <c r="R599" t="str" cm="1">
        <f t="array" ref="R599">_xlfn._xlws.FILTER(Table3[[#All],[Name]],(Table3[[#All],[Polygon]]=$A599)*(Table3[[#All],[Period]]=R$1)*((Table3[[#All],[Variables ]]=$AF$3)+(Table3[[#All],[Variables ]]=$AF$2)+(Table3[[#All],[Variables ]]=$AF$4)),0)</f>
        <v>AH</v>
      </c>
      <c r="S599" t="str" cm="1">
        <f t="array" ref="S599">_xlfn._xlws.FILTER(Table3[[#All],[Name]],(Table3[[#All],[Polygon]]=$A599)*(Table3[[#All],[Period]]=S$1)*((Table3[[#All],[Variables ]]=$AF$3)+(Table3[[#All],[Variables ]]=$AF$2)+(Table3[[#All],[Variables ]]=$AF$4)),0)</f>
        <v>AH</v>
      </c>
      <c r="T599" t="str" cm="1">
        <f t="array" ref="T599">_xlfn._xlws.FILTER(Table3[[#All],[Name]],(Table3[[#All],[Polygon]]=$A599)*(Table3[[#All],[Period]]=T$1)*((Table3[[#All],[Variables ]]=$AF$3)+(Table3[[#All],[Variables ]]=$AF$2)+(Table3[[#All],[Variables ]]=$AF$4)),0)</f>
        <v>PCT</v>
      </c>
      <c r="U599" t="str" cm="1">
        <f t="array" ref="U599">_xlfn._xlws.FILTER(Table3[[#All],[Name]],(Table3[[#All],[Polygon]]=$A599)*(Table3[[#All],[Period]]=U$1)*((Table3[[#All],[Variables ]]=$AF$3)+(Table3[[#All],[Variables ]]=$AF$2)+(Table3[[#All],[Variables ]]=$AF$4)),0)</f>
        <v>AH</v>
      </c>
      <c r="V599" t="str" cm="1">
        <f t="array" ref="V599">_xlfn._xlws.FILTER(Table3[[#All],[Name]],(Table3[[#All],[Polygon]]=$A599)*(Table3[[#All],[Period]]=V$1)*((Table3[[#All],[Variables ]]=$AF$3)+(Table3[[#All],[Variables ]]=$AF$2)+(Table3[[#All],[Variables ]]=$AF$4)),0)</f>
        <v>AH</v>
      </c>
      <c r="W599" cm="1">
        <f t="array" ref="W599">_xlfn._xlws.FILTER(Table3[[#All],[Name]],(Table3[[#All],[Polygon]]=$A599)*(Table3[[#All],[Period]]=W$1)*((Table3[[#All],[Variables ]]=$AF$3)+(Table3[[#All],[Variables ]]=$AF$2)+(Table3[[#All],[Variables ]]=$AF$4)),0)</f>
        <v>0</v>
      </c>
      <c r="X599" cm="1">
        <f t="array" ref="X599">_xlfn._xlws.FILTER(Table3[[#All],[Name]],(Table3[[#All],[Polygon]]=$A599)*(Table3[[#All],[Period]]=X$1)*((Table3[[#All],[Variables ]]=$AF$3)+(Table3[[#All],[Variables ]]=$AF$2)+(Table3[[#All],[Variables ]]=$AF$4)),0)</f>
        <v>0</v>
      </c>
      <c r="Y599" cm="1">
        <f t="array" ref="Y599">_xlfn._xlws.FILTER(Table3[[#All],[Name]],(Table3[[#All],[Polygon]]=$A599)*(Table3[[#All],[Period]]=Y$1)*((Table3[[#All],[Variables ]]=$AF$3)+(Table3[[#All],[Variables ]]=$AF$2)+(Table3[[#All],[Variables ]]=$AF$4)),0)</f>
        <v>0</v>
      </c>
      <c r="Z599" cm="1">
        <f t="array" ref="Z599">_xlfn._xlws.FILTER(Table3[[#All],[Name]],(Table3[[#All],[Polygon]]=$A599)*(Table3[[#All],[Period]]=Z$1)*((Table3[[#All],[Variables ]]=$AF$3)+(Table3[[#All],[Variables ]]=$AF$2)+(Table3[[#All],[Variables ]]=$AF$4)),0)</f>
        <v>0</v>
      </c>
      <c r="AA599" cm="1">
        <f t="array" ref="AA599">_xlfn._xlws.FILTER(Table3[[#All],[Name]],(Table3[[#All],[Polygon]]=$A599)*(Table3[[#All],[Period]]=AA$1)*((Table3[[#All],[Variables ]]=$AF$3)+(Table3[[#All],[Variables ]]=$AF$2)+(Table3[[#All],[Variables ]]=$AF$4)),0)</f>
        <v>0</v>
      </c>
      <c r="AB599" cm="1">
        <f t="array" ref="AB599">_xlfn._xlws.FILTER(Table3[[#All],[Name]],(Table3[[#All],[Polygon]]=$A599)*(Table3[[#All],[Period]]=AB$1)*((Table3[[#All],[Variables ]]=$AF$3)+(Table3[[#All],[Variables ]]=$AF$2)+(Table3[[#All],[Variables ]]=$AF$4)),0)</f>
        <v>0</v>
      </c>
      <c r="AC599" cm="1">
        <f t="array" ref="AC599">_xlfn._xlws.FILTER(Table3[[#All],[Name]],(Table3[[#All],[Polygon]]=$A599)*(Table3[[#All],[Period]]=AC$1)*((Table3[[#All],[Variables ]]=$AF$3)+(Table3[[#All],[Variables ]]=$AF$2)+(Table3[[#All],[Variables ]]=$AF$4)),0)</f>
        <v>0</v>
      </c>
      <c r="AD599" cm="1">
        <f t="array" ref="AD599">_xlfn._xlws.FILTER(Table3[[#All],[Name]],(Table3[[#All],[Polygon]]=$A599)*(Table3[[#All],[Period]]=AD$1)*((Table3[[#All],[Variables ]]=$AF$3)+(Table3[[#All],[Variables ]]=$AF$2)+(Table3[[#All],[Variables ]]=$AF$4)),0)</f>
        <v>0</v>
      </c>
    </row>
    <row r="600" spans="1:30" x14ac:dyDescent="0.35">
      <c r="A600" s="5">
        <v>58</v>
      </c>
      <c r="B600" s="6" t="s">
        <v>1411</v>
      </c>
      <c r="C600" s="8">
        <v>20.86091506</v>
      </c>
      <c r="D600" s="6" t="s">
        <v>1361</v>
      </c>
      <c r="E600" s="6">
        <v>0</v>
      </c>
      <c r="F600" s="6">
        <v>4</v>
      </c>
      <c r="G600" s="6">
        <v>5</v>
      </c>
      <c r="H600" s="6"/>
      <c r="I600" s="6">
        <v>0</v>
      </c>
      <c r="J600" s="6">
        <v>0</v>
      </c>
      <c r="K600" s="6" t="s">
        <v>1362</v>
      </c>
      <c r="L600" s="6">
        <v>34</v>
      </c>
      <c r="M600" s="6">
        <v>34</v>
      </c>
      <c r="N600" s="6">
        <v>3.3276652630000001</v>
      </c>
      <c r="O600" s="9">
        <v>3.3279999999999998</v>
      </c>
      <c r="P600" cm="1">
        <f t="array" ref="P600">_xlfn._xlws.FILTER(Table3[[#All],[Name]],(Table3[[#All],[Polygon]]=$A600)*(Table3[[#All],[Period]]=P$1)*((Table3[[#All],[Variables ]]=$AF$3)+(Table3[[#All],[Variables ]]=$AF$2)+(Table3[[#All],[Variables ]]=$AF$4)),0)</f>
        <v>0</v>
      </c>
      <c r="Q600" t="str" cm="1">
        <f t="array" ref="Q600">_xlfn._xlws.FILTER(Table3[[#All],[Name]],(Table3[[#All],[Polygon]]=$A600)*(Table3[[#All],[Period]]=Q$1)*((Table3[[#All],[Variables ]]=$AF$3)+(Table3[[#All],[Variables ]]=$AF$2)+(Table3[[#All],[Variables ]]=$AF$4)),0)</f>
        <v>AH</v>
      </c>
      <c r="R600" cm="1">
        <f t="array" ref="R600">_xlfn._xlws.FILTER(Table3[[#All],[Name]],(Table3[[#All],[Polygon]]=$A600)*(Table3[[#All],[Period]]=R$1)*((Table3[[#All],[Variables ]]=$AF$3)+(Table3[[#All],[Variables ]]=$AF$2)+(Table3[[#All],[Variables ]]=$AF$4)),0)</f>
        <v>0</v>
      </c>
      <c r="S600" cm="1">
        <f t="array" ref="S600">_xlfn._xlws.FILTER(Table3[[#All],[Name]],(Table3[[#All],[Polygon]]=$A600)*(Table3[[#All],[Period]]=S$1)*((Table3[[#All],[Variables ]]=$AF$3)+(Table3[[#All],[Variables ]]=$AF$2)+(Table3[[#All],[Variables ]]=$AF$4)),0)</f>
        <v>0</v>
      </c>
      <c r="T600" cm="1">
        <f t="array" ref="T600">_xlfn._xlws.FILTER(Table3[[#All],[Name]],(Table3[[#All],[Polygon]]=$A600)*(Table3[[#All],[Period]]=T$1)*((Table3[[#All],[Variables ]]=$AF$3)+(Table3[[#All],[Variables ]]=$AF$2)+(Table3[[#All],[Variables ]]=$AF$4)),0)</f>
        <v>0</v>
      </c>
      <c r="U600" cm="1">
        <f t="array" ref="U600">_xlfn._xlws.FILTER(Table3[[#All],[Name]],(Table3[[#All],[Polygon]]=$A600)*(Table3[[#All],[Period]]=U$1)*((Table3[[#All],[Variables ]]=$AF$3)+(Table3[[#All],[Variables ]]=$AF$2)+(Table3[[#All],[Variables ]]=$AF$4)),0)</f>
        <v>0</v>
      </c>
      <c r="V600" cm="1">
        <f t="array" ref="V600">_xlfn._xlws.FILTER(Table3[[#All],[Name]],(Table3[[#All],[Polygon]]=$A600)*(Table3[[#All],[Period]]=V$1)*((Table3[[#All],[Variables ]]=$AF$3)+(Table3[[#All],[Variables ]]=$AF$2)+(Table3[[#All],[Variables ]]=$AF$4)),0)</f>
        <v>0</v>
      </c>
      <c r="W600" cm="1">
        <f t="array" ref="W600">_xlfn._xlws.FILTER(Table3[[#All],[Name]],(Table3[[#All],[Polygon]]=$A600)*(Table3[[#All],[Period]]=W$1)*((Table3[[#All],[Variables ]]=$AF$3)+(Table3[[#All],[Variables ]]=$AF$2)+(Table3[[#All],[Variables ]]=$AF$4)),0)</f>
        <v>0</v>
      </c>
      <c r="X600" cm="1">
        <f t="array" ref="X600">_xlfn._xlws.FILTER(Table3[[#All],[Name]],(Table3[[#All],[Polygon]]=$A600)*(Table3[[#All],[Period]]=X$1)*((Table3[[#All],[Variables ]]=$AF$3)+(Table3[[#All],[Variables ]]=$AF$2)+(Table3[[#All],[Variables ]]=$AF$4)),0)</f>
        <v>0</v>
      </c>
      <c r="Y600" t="str" cm="1">
        <f t="array" ref="Y600">_xlfn._xlws.FILTER(Table3[[#All],[Name]],(Table3[[#All],[Polygon]]=$A600)*(Table3[[#All],[Period]]=Y$1)*((Table3[[#All],[Variables ]]=$AF$3)+(Table3[[#All],[Variables ]]=$AF$2)+(Table3[[#All],[Variables ]]=$AF$4)),0)</f>
        <v>H</v>
      </c>
      <c r="Z600" t="str" cm="1">
        <f t="array" ref="Z600">_xlfn._xlws.FILTER(Table3[[#All],[Name]],(Table3[[#All],[Polygon]]=$A600)*(Table3[[#All],[Period]]=Z$1)*((Table3[[#All],[Variables ]]=$AF$3)+(Table3[[#All],[Variables ]]=$AF$2)+(Table3[[#All],[Variables ]]=$AF$4)),0)</f>
        <v>AH</v>
      </c>
      <c r="AA600" t="str" cm="1">
        <f t="array" ref="AA600">_xlfn._xlws.FILTER(Table3[[#All],[Name]],(Table3[[#All],[Polygon]]=$A600)*(Table3[[#All],[Period]]=AA$1)*((Table3[[#All],[Variables ]]=$AF$3)+(Table3[[#All],[Variables ]]=$AF$2)+(Table3[[#All],[Variables ]]=$AF$4)),0)</f>
        <v>AH</v>
      </c>
      <c r="AB600" t="str" cm="1">
        <f t="array" ref="AB600">_xlfn._xlws.FILTER(Table3[[#All],[Name]],(Table3[[#All],[Polygon]]=$A600)*(Table3[[#All],[Period]]=AB$1)*((Table3[[#All],[Variables ]]=$AF$3)+(Table3[[#All],[Variables ]]=$AF$2)+(Table3[[#All],[Variables ]]=$AF$4)),0)</f>
        <v>PCT</v>
      </c>
      <c r="AC600" t="str" cm="1">
        <f t="array" ref="AC600">_xlfn._xlws.FILTER(Table3[[#All],[Name]],(Table3[[#All],[Polygon]]=$A600)*(Table3[[#All],[Period]]=AC$1)*((Table3[[#All],[Variables ]]=$AF$3)+(Table3[[#All],[Variables ]]=$AF$2)+(Table3[[#All],[Variables ]]=$AF$4)),0)</f>
        <v>AH</v>
      </c>
      <c r="AD600" t="str" cm="1">
        <f t="array" ref="AD600">_xlfn._xlws.FILTER(Table3[[#All],[Name]],(Table3[[#All],[Polygon]]=$A600)*(Table3[[#All],[Period]]=AD$1)*((Table3[[#All],[Variables ]]=$AF$3)+(Table3[[#All],[Variables ]]=$AF$2)+(Table3[[#All],[Variables ]]=$AF$4)),0)</f>
        <v>AH</v>
      </c>
    </row>
    <row r="601" spans="1:30" x14ac:dyDescent="0.35">
      <c r="A601" s="3">
        <v>58</v>
      </c>
      <c r="B601" s="4" t="s">
        <v>1411</v>
      </c>
      <c r="C601" s="10">
        <v>20.86091506</v>
      </c>
      <c r="D601" s="4" t="s">
        <v>1361</v>
      </c>
      <c r="E601" s="4">
        <v>0</v>
      </c>
      <c r="F601" s="4">
        <v>4</v>
      </c>
      <c r="G601" s="4">
        <v>5</v>
      </c>
      <c r="H601" s="4"/>
      <c r="I601" s="4">
        <v>0</v>
      </c>
      <c r="J601" s="4">
        <v>0</v>
      </c>
      <c r="K601" s="4" t="s">
        <v>1362</v>
      </c>
      <c r="L601" s="4">
        <v>79</v>
      </c>
      <c r="M601" s="4">
        <v>79</v>
      </c>
      <c r="N601" s="4">
        <v>6.8358598620000004</v>
      </c>
      <c r="O601" s="11">
        <v>6.26</v>
      </c>
      <c r="P601" cm="1">
        <f t="array" ref="P601">_xlfn._xlws.FILTER(Table3[[#All],[Name]],(Table3[[#All],[Polygon]]=$A601)*(Table3[[#All],[Period]]=P$1)*((Table3[[#All],[Variables ]]=$AF$3)+(Table3[[#All],[Variables ]]=$AF$2)+(Table3[[#All],[Variables ]]=$AF$4)),0)</f>
        <v>0</v>
      </c>
      <c r="Q601" t="str" cm="1">
        <f t="array" ref="Q601">_xlfn._xlws.FILTER(Table3[[#All],[Name]],(Table3[[#All],[Polygon]]=$A601)*(Table3[[#All],[Period]]=Q$1)*((Table3[[#All],[Variables ]]=$AF$3)+(Table3[[#All],[Variables ]]=$AF$2)+(Table3[[#All],[Variables ]]=$AF$4)),0)</f>
        <v>AH</v>
      </c>
      <c r="R601" cm="1">
        <f t="array" ref="R601">_xlfn._xlws.FILTER(Table3[[#All],[Name]],(Table3[[#All],[Polygon]]=$A601)*(Table3[[#All],[Period]]=R$1)*((Table3[[#All],[Variables ]]=$AF$3)+(Table3[[#All],[Variables ]]=$AF$2)+(Table3[[#All],[Variables ]]=$AF$4)),0)</f>
        <v>0</v>
      </c>
      <c r="S601" cm="1">
        <f t="array" ref="S601">_xlfn._xlws.FILTER(Table3[[#All],[Name]],(Table3[[#All],[Polygon]]=$A601)*(Table3[[#All],[Period]]=S$1)*((Table3[[#All],[Variables ]]=$AF$3)+(Table3[[#All],[Variables ]]=$AF$2)+(Table3[[#All],[Variables ]]=$AF$4)),0)</f>
        <v>0</v>
      </c>
      <c r="T601" cm="1">
        <f t="array" ref="T601">_xlfn._xlws.FILTER(Table3[[#All],[Name]],(Table3[[#All],[Polygon]]=$A601)*(Table3[[#All],[Period]]=T$1)*((Table3[[#All],[Variables ]]=$AF$3)+(Table3[[#All],[Variables ]]=$AF$2)+(Table3[[#All],[Variables ]]=$AF$4)),0)</f>
        <v>0</v>
      </c>
      <c r="U601" cm="1">
        <f t="array" ref="U601">_xlfn._xlws.FILTER(Table3[[#All],[Name]],(Table3[[#All],[Polygon]]=$A601)*(Table3[[#All],[Period]]=U$1)*((Table3[[#All],[Variables ]]=$AF$3)+(Table3[[#All],[Variables ]]=$AF$2)+(Table3[[#All],[Variables ]]=$AF$4)),0)</f>
        <v>0</v>
      </c>
      <c r="V601" cm="1">
        <f t="array" ref="V601">_xlfn._xlws.FILTER(Table3[[#All],[Name]],(Table3[[#All],[Polygon]]=$A601)*(Table3[[#All],[Period]]=V$1)*((Table3[[#All],[Variables ]]=$AF$3)+(Table3[[#All],[Variables ]]=$AF$2)+(Table3[[#All],[Variables ]]=$AF$4)),0)</f>
        <v>0</v>
      </c>
      <c r="W601" cm="1">
        <f t="array" ref="W601">_xlfn._xlws.FILTER(Table3[[#All],[Name]],(Table3[[#All],[Polygon]]=$A601)*(Table3[[#All],[Period]]=W$1)*((Table3[[#All],[Variables ]]=$AF$3)+(Table3[[#All],[Variables ]]=$AF$2)+(Table3[[#All],[Variables ]]=$AF$4)),0)</f>
        <v>0</v>
      </c>
      <c r="X601" cm="1">
        <f t="array" ref="X601">_xlfn._xlws.FILTER(Table3[[#All],[Name]],(Table3[[#All],[Polygon]]=$A601)*(Table3[[#All],[Period]]=X$1)*((Table3[[#All],[Variables ]]=$AF$3)+(Table3[[#All],[Variables ]]=$AF$2)+(Table3[[#All],[Variables ]]=$AF$4)),0)</f>
        <v>0</v>
      </c>
      <c r="Y601" t="str" cm="1">
        <f t="array" ref="Y601">_xlfn._xlws.FILTER(Table3[[#All],[Name]],(Table3[[#All],[Polygon]]=$A601)*(Table3[[#All],[Period]]=Y$1)*((Table3[[#All],[Variables ]]=$AF$3)+(Table3[[#All],[Variables ]]=$AF$2)+(Table3[[#All],[Variables ]]=$AF$4)),0)</f>
        <v>H</v>
      </c>
      <c r="Z601" t="str" cm="1">
        <f t="array" ref="Z601">_xlfn._xlws.FILTER(Table3[[#All],[Name]],(Table3[[#All],[Polygon]]=$A601)*(Table3[[#All],[Period]]=Z$1)*((Table3[[#All],[Variables ]]=$AF$3)+(Table3[[#All],[Variables ]]=$AF$2)+(Table3[[#All],[Variables ]]=$AF$4)),0)</f>
        <v>AH</v>
      </c>
      <c r="AA601" t="str" cm="1">
        <f t="array" ref="AA601">_xlfn._xlws.FILTER(Table3[[#All],[Name]],(Table3[[#All],[Polygon]]=$A601)*(Table3[[#All],[Period]]=AA$1)*((Table3[[#All],[Variables ]]=$AF$3)+(Table3[[#All],[Variables ]]=$AF$2)+(Table3[[#All],[Variables ]]=$AF$4)),0)</f>
        <v>AH</v>
      </c>
      <c r="AB601" t="str" cm="1">
        <f t="array" ref="AB601">_xlfn._xlws.FILTER(Table3[[#All],[Name]],(Table3[[#All],[Polygon]]=$A601)*(Table3[[#All],[Period]]=AB$1)*((Table3[[#All],[Variables ]]=$AF$3)+(Table3[[#All],[Variables ]]=$AF$2)+(Table3[[#All],[Variables ]]=$AF$4)),0)</f>
        <v>PCT</v>
      </c>
      <c r="AC601" t="str" cm="1">
        <f t="array" ref="AC601">_xlfn._xlws.FILTER(Table3[[#All],[Name]],(Table3[[#All],[Polygon]]=$A601)*(Table3[[#All],[Period]]=AC$1)*((Table3[[#All],[Variables ]]=$AF$3)+(Table3[[#All],[Variables ]]=$AF$2)+(Table3[[#All],[Variables ]]=$AF$4)),0)</f>
        <v>AH</v>
      </c>
      <c r="AD601" t="str" cm="1">
        <f t="array" ref="AD601">_xlfn._xlws.FILTER(Table3[[#All],[Name]],(Table3[[#All],[Polygon]]=$A601)*(Table3[[#All],[Period]]=AD$1)*((Table3[[#All],[Variables ]]=$AF$3)+(Table3[[#All],[Variables ]]=$AF$2)+(Table3[[#All],[Variables ]]=$AF$4)),0)</f>
        <v>AH</v>
      </c>
    </row>
    <row r="602" spans="1:30" x14ac:dyDescent="0.35">
      <c r="A602" s="5">
        <v>58</v>
      </c>
      <c r="B602" s="6" t="s">
        <v>1411</v>
      </c>
      <c r="C602" s="8">
        <v>20.86091506</v>
      </c>
      <c r="D602" s="6" t="s">
        <v>1361</v>
      </c>
      <c r="E602" s="6">
        <v>0</v>
      </c>
      <c r="F602" s="6">
        <v>4</v>
      </c>
      <c r="G602" s="6">
        <v>5</v>
      </c>
      <c r="H602" s="6"/>
      <c r="I602" s="6">
        <v>0</v>
      </c>
      <c r="J602" s="6">
        <v>0</v>
      </c>
      <c r="K602" s="6" t="s">
        <v>1362</v>
      </c>
      <c r="L602" s="6">
        <v>59</v>
      </c>
      <c r="M602" s="6">
        <v>59</v>
      </c>
      <c r="N602" s="6">
        <v>7.2895015440000002</v>
      </c>
      <c r="O602" s="9">
        <v>6.8760000000000003</v>
      </c>
      <c r="P602" cm="1">
        <f t="array" ref="P602">_xlfn._xlws.FILTER(Table3[[#All],[Name]],(Table3[[#All],[Polygon]]=$A602)*(Table3[[#All],[Period]]=P$1)*((Table3[[#All],[Variables ]]=$AF$3)+(Table3[[#All],[Variables ]]=$AF$2)+(Table3[[#All],[Variables ]]=$AF$4)),0)</f>
        <v>0</v>
      </c>
      <c r="Q602" t="str" cm="1">
        <f t="array" ref="Q602">_xlfn._xlws.FILTER(Table3[[#All],[Name]],(Table3[[#All],[Polygon]]=$A602)*(Table3[[#All],[Period]]=Q$1)*((Table3[[#All],[Variables ]]=$AF$3)+(Table3[[#All],[Variables ]]=$AF$2)+(Table3[[#All],[Variables ]]=$AF$4)),0)</f>
        <v>AH</v>
      </c>
      <c r="R602" cm="1">
        <f t="array" ref="R602">_xlfn._xlws.FILTER(Table3[[#All],[Name]],(Table3[[#All],[Polygon]]=$A602)*(Table3[[#All],[Period]]=R$1)*((Table3[[#All],[Variables ]]=$AF$3)+(Table3[[#All],[Variables ]]=$AF$2)+(Table3[[#All],[Variables ]]=$AF$4)),0)</f>
        <v>0</v>
      </c>
      <c r="S602" cm="1">
        <f t="array" ref="S602">_xlfn._xlws.FILTER(Table3[[#All],[Name]],(Table3[[#All],[Polygon]]=$A602)*(Table3[[#All],[Period]]=S$1)*((Table3[[#All],[Variables ]]=$AF$3)+(Table3[[#All],[Variables ]]=$AF$2)+(Table3[[#All],[Variables ]]=$AF$4)),0)</f>
        <v>0</v>
      </c>
      <c r="T602" cm="1">
        <f t="array" ref="T602">_xlfn._xlws.FILTER(Table3[[#All],[Name]],(Table3[[#All],[Polygon]]=$A602)*(Table3[[#All],[Period]]=T$1)*((Table3[[#All],[Variables ]]=$AF$3)+(Table3[[#All],[Variables ]]=$AF$2)+(Table3[[#All],[Variables ]]=$AF$4)),0)</f>
        <v>0</v>
      </c>
      <c r="U602" cm="1">
        <f t="array" ref="U602">_xlfn._xlws.FILTER(Table3[[#All],[Name]],(Table3[[#All],[Polygon]]=$A602)*(Table3[[#All],[Period]]=U$1)*((Table3[[#All],[Variables ]]=$AF$3)+(Table3[[#All],[Variables ]]=$AF$2)+(Table3[[#All],[Variables ]]=$AF$4)),0)</f>
        <v>0</v>
      </c>
      <c r="V602" cm="1">
        <f t="array" ref="V602">_xlfn._xlws.FILTER(Table3[[#All],[Name]],(Table3[[#All],[Polygon]]=$A602)*(Table3[[#All],[Period]]=V$1)*((Table3[[#All],[Variables ]]=$AF$3)+(Table3[[#All],[Variables ]]=$AF$2)+(Table3[[#All],[Variables ]]=$AF$4)),0)</f>
        <v>0</v>
      </c>
      <c r="W602" cm="1">
        <f t="array" ref="W602">_xlfn._xlws.FILTER(Table3[[#All],[Name]],(Table3[[#All],[Polygon]]=$A602)*(Table3[[#All],[Period]]=W$1)*((Table3[[#All],[Variables ]]=$AF$3)+(Table3[[#All],[Variables ]]=$AF$2)+(Table3[[#All],[Variables ]]=$AF$4)),0)</f>
        <v>0</v>
      </c>
      <c r="X602" cm="1">
        <f t="array" ref="X602">_xlfn._xlws.FILTER(Table3[[#All],[Name]],(Table3[[#All],[Polygon]]=$A602)*(Table3[[#All],[Period]]=X$1)*((Table3[[#All],[Variables ]]=$AF$3)+(Table3[[#All],[Variables ]]=$AF$2)+(Table3[[#All],[Variables ]]=$AF$4)),0)</f>
        <v>0</v>
      </c>
      <c r="Y602" t="str" cm="1">
        <f t="array" ref="Y602">_xlfn._xlws.FILTER(Table3[[#All],[Name]],(Table3[[#All],[Polygon]]=$A602)*(Table3[[#All],[Period]]=Y$1)*((Table3[[#All],[Variables ]]=$AF$3)+(Table3[[#All],[Variables ]]=$AF$2)+(Table3[[#All],[Variables ]]=$AF$4)),0)</f>
        <v>H</v>
      </c>
      <c r="Z602" t="str" cm="1">
        <f t="array" ref="Z602">_xlfn._xlws.FILTER(Table3[[#All],[Name]],(Table3[[#All],[Polygon]]=$A602)*(Table3[[#All],[Period]]=Z$1)*((Table3[[#All],[Variables ]]=$AF$3)+(Table3[[#All],[Variables ]]=$AF$2)+(Table3[[#All],[Variables ]]=$AF$4)),0)</f>
        <v>AH</v>
      </c>
      <c r="AA602" t="str" cm="1">
        <f t="array" ref="AA602">_xlfn._xlws.FILTER(Table3[[#All],[Name]],(Table3[[#All],[Polygon]]=$A602)*(Table3[[#All],[Period]]=AA$1)*((Table3[[#All],[Variables ]]=$AF$3)+(Table3[[#All],[Variables ]]=$AF$2)+(Table3[[#All],[Variables ]]=$AF$4)),0)</f>
        <v>AH</v>
      </c>
      <c r="AB602" t="str" cm="1">
        <f t="array" ref="AB602">_xlfn._xlws.FILTER(Table3[[#All],[Name]],(Table3[[#All],[Polygon]]=$A602)*(Table3[[#All],[Period]]=AB$1)*((Table3[[#All],[Variables ]]=$AF$3)+(Table3[[#All],[Variables ]]=$AF$2)+(Table3[[#All],[Variables ]]=$AF$4)),0)</f>
        <v>PCT</v>
      </c>
      <c r="AC602" t="str" cm="1">
        <f t="array" ref="AC602">_xlfn._xlws.FILTER(Table3[[#All],[Name]],(Table3[[#All],[Polygon]]=$A602)*(Table3[[#All],[Period]]=AC$1)*((Table3[[#All],[Variables ]]=$AF$3)+(Table3[[#All],[Variables ]]=$AF$2)+(Table3[[#All],[Variables ]]=$AF$4)),0)</f>
        <v>AH</v>
      </c>
      <c r="AD602" t="str" cm="1">
        <f t="array" ref="AD602">_xlfn._xlws.FILTER(Table3[[#All],[Name]],(Table3[[#All],[Polygon]]=$A602)*(Table3[[#All],[Period]]=AD$1)*((Table3[[#All],[Variables ]]=$AF$3)+(Table3[[#All],[Variables ]]=$AF$2)+(Table3[[#All],[Variables ]]=$AF$4)),0)</f>
        <v>AH</v>
      </c>
    </row>
    <row r="603" spans="1:30" x14ac:dyDescent="0.35">
      <c r="A603" s="3">
        <v>58</v>
      </c>
      <c r="B603" s="4" t="s">
        <v>1411</v>
      </c>
      <c r="C603" s="10">
        <v>20.86091506</v>
      </c>
      <c r="D603" s="4" t="s">
        <v>1361</v>
      </c>
      <c r="E603" s="4">
        <v>0</v>
      </c>
      <c r="F603" s="4">
        <v>4</v>
      </c>
      <c r="G603" s="4">
        <v>5</v>
      </c>
      <c r="H603" s="4"/>
      <c r="I603" s="4">
        <v>0</v>
      </c>
      <c r="J603" s="4">
        <v>0</v>
      </c>
      <c r="K603" s="4" t="s">
        <v>1362</v>
      </c>
      <c r="L603" s="4">
        <v>84</v>
      </c>
      <c r="M603" s="4">
        <v>84</v>
      </c>
      <c r="N603" s="4">
        <v>57.396410359999997</v>
      </c>
      <c r="O603" s="11">
        <v>19.225999999999999</v>
      </c>
      <c r="P603" cm="1">
        <f t="array" ref="P603">_xlfn._xlws.FILTER(Table3[[#All],[Name]],(Table3[[#All],[Polygon]]=$A603)*(Table3[[#All],[Period]]=P$1)*((Table3[[#All],[Variables ]]=$AF$3)+(Table3[[#All],[Variables ]]=$AF$2)+(Table3[[#All],[Variables ]]=$AF$4)),0)</f>
        <v>0</v>
      </c>
      <c r="Q603" t="str" cm="1">
        <f t="array" ref="Q603">_xlfn._xlws.FILTER(Table3[[#All],[Name]],(Table3[[#All],[Polygon]]=$A603)*(Table3[[#All],[Period]]=Q$1)*((Table3[[#All],[Variables ]]=$AF$3)+(Table3[[#All],[Variables ]]=$AF$2)+(Table3[[#All],[Variables ]]=$AF$4)),0)</f>
        <v>AH</v>
      </c>
      <c r="R603" cm="1">
        <f t="array" ref="R603">_xlfn._xlws.FILTER(Table3[[#All],[Name]],(Table3[[#All],[Polygon]]=$A603)*(Table3[[#All],[Period]]=R$1)*((Table3[[#All],[Variables ]]=$AF$3)+(Table3[[#All],[Variables ]]=$AF$2)+(Table3[[#All],[Variables ]]=$AF$4)),0)</f>
        <v>0</v>
      </c>
      <c r="S603" cm="1">
        <f t="array" ref="S603">_xlfn._xlws.FILTER(Table3[[#All],[Name]],(Table3[[#All],[Polygon]]=$A603)*(Table3[[#All],[Period]]=S$1)*((Table3[[#All],[Variables ]]=$AF$3)+(Table3[[#All],[Variables ]]=$AF$2)+(Table3[[#All],[Variables ]]=$AF$4)),0)</f>
        <v>0</v>
      </c>
      <c r="T603" cm="1">
        <f t="array" ref="T603">_xlfn._xlws.FILTER(Table3[[#All],[Name]],(Table3[[#All],[Polygon]]=$A603)*(Table3[[#All],[Period]]=T$1)*((Table3[[#All],[Variables ]]=$AF$3)+(Table3[[#All],[Variables ]]=$AF$2)+(Table3[[#All],[Variables ]]=$AF$4)),0)</f>
        <v>0</v>
      </c>
      <c r="U603" cm="1">
        <f t="array" ref="U603">_xlfn._xlws.FILTER(Table3[[#All],[Name]],(Table3[[#All],[Polygon]]=$A603)*(Table3[[#All],[Period]]=U$1)*((Table3[[#All],[Variables ]]=$AF$3)+(Table3[[#All],[Variables ]]=$AF$2)+(Table3[[#All],[Variables ]]=$AF$4)),0)</f>
        <v>0</v>
      </c>
      <c r="V603" cm="1">
        <f t="array" ref="V603">_xlfn._xlws.FILTER(Table3[[#All],[Name]],(Table3[[#All],[Polygon]]=$A603)*(Table3[[#All],[Period]]=V$1)*((Table3[[#All],[Variables ]]=$AF$3)+(Table3[[#All],[Variables ]]=$AF$2)+(Table3[[#All],[Variables ]]=$AF$4)),0)</f>
        <v>0</v>
      </c>
      <c r="W603" cm="1">
        <f t="array" ref="W603">_xlfn._xlws.FILTER(Table3[[#All],[Name]],(Table3[[#All],[Polygon]]=$A603)*(Table3[[#All],[Period]]=W$1)*((Table3[[#All],[Variables ]]=$AF$3)+(Table3[[#All],[Variables ]]=$AF$2)+(Table3[[#All],[Variables ]]=$AF$4)),0)</f>
        <v>0</v>
      </c>
      <c r="X603" cm="1">
        <f t="array" ref="X603">_xlfn._xlws.FILTER(Table3[[#All],[Name]],(Table3[[#All],[Polygon]]=$A603)*(Table3[[#All],[Period]]=X$1)*((Table3[[#All],[Variables ]]=$AF$3)+(Table3[[#All],[Variables ]]=$AF$2)+(Table3[[#All],[Variables ]]=$AF$4)),0)</f>
        <v>0</v>
      </c>
      <c r="Y603" t="str" cm="1">
        <f t="array" ref="Y603">_xlfn._xlws.FILTER(Table3[[#All],[Name]],(Table3[[#All],[Polygon]]=$A603)*(Table3[[#All],[Period]]=Y$1)*((Table3[[#All],[Variables ]]=$AF$3)+(Table3[[#All],[Variables ]]=$AF$2)+(Table3[[#All],[Variables ]]=$AF$4)),0)</f>
        <v>H</v>
      </c>
      <c r="Z603" t="str" cm="1">
        <f t="array" ref="Z603">_xlfn._xlws.FILTER(Table3[[#All],[Name]],(Table3[[#All],[Polygon]]=$A603)*(Table3[[#All],[Period]]=Z$1)*((Table3[[#All],[Variables ]]=$AF$3)+(Table3[[#All],[Variables ]]=$AF$2)+(Table3[[#All],[Variables ]]=$AF$4)),0)</f>
        <v>AH</v>
      </c>
      <c r="AA603" t="str" cm="1">
        <f t="array" ref="AA603">_xlfn._xlws.FILTER(Table3[[#All],[Name]],(Table3[[#All],[Polygon]]=$A603)*(Table3[[#All],[Period]]=AA$1)*((Table3[[#All],[Variables ]]=$AF$3)+(Table3[[#All],[Variables ]]=$AF$2)+(Table3[[#All],[Variables ]]=$AF$4)),0)</f>
        <v>AH</v>
      </c>
      <c r="AB603" t="str" cm="1">
        <f t="array" ref="AB603">_xlfn._xlws.FILTER(Table3[[#All],[Name]],(Table3[[#All],[Polygon]]=$A603)*(Table3[[#All],[Period]]=AB$1)*((Table3[[#All],[Variables ]]=$AF$3)+(Table3[[#All],[Variables ]]=$AF$2)+(Table3[[#All],[Variables ]]=$AF$4)),0)</f>
        <v>PCT</v>
      </c>
      <c r="AC603" t="str" cm="1">
        <f t="array" ref="AC603">_xlfn._xlws.FILTER(Table3[[#All],[Name]],(Table3[[#All],[Polygon]]=$A603)*(Table3[[#All],[Period]]=AC$1)*((Table3[[#All],[Variables ]]=$AF$3)+(Table3[[#All],[Variables ]]=$AF$2)+(Table3[[#All],[Variables ]]=$AF$4)),0)</f>
        <v>AH</v>
      </c>
      <c r="AD603" t="str" cm="1">
        <f t="array" ref="AD603">_xlfn._xlws.FILTER(Table3[[#All],[Name]],(Table3[[#All],[Polygon]]=$A603)*(Table3[[#All],[Period]]=AD$1)*((Table3[[#All],[Variables ]]=$AF$3)+(Table3[[#All],[Variables ]]=$AF$2)+(Table3[[#All],[Variables ]]=$AF$4)),0)</f>
        <v>AH</v>
      </c>
    </row>
    <row r="604" spans="1:30" x14ac:dyDescent="0.35">
      <c r="A604" s="5">
        <v>58</v>
      </c>
      <c r="B604" s="6" t="s">
        <v>1411</v>
      </c>
      <c r="C604" s="8">
        <v>20.86091506</v>
      </c>
      <c r="D604" s="6" t="s">
        <v>1361</v>
      </c>
      <c r="E604" s="6">
        <v>0</v>
      </c>
      <c r="F604" s="6">
        <v>4</v>
      </c>
      <c r="G604" s="6">
        <v>5</v>
      </c>
      <c r="H604" s="6"/>
      <c r="I604" s="6">
        <v>0</v>
      </c>
      <c r="J604" s="6">
        <v>0</v>
      </c>
      <c r="K604" s="6" t="s">
        <v>1362</v>
      </c>
      <c r="L604" s="6">
        <v>54</v>
      </c>
      <c r="M604" s="6">
        <v>54</v>
      </c>
      <c r="N604" s="6">
        <v>14.01216649</v>
      </c>
      <c r="O604" s="9">
        <v>2.698</v>
      </c>
      <c r="P604" cm="1">
        <f t="array" ref="P604">_xlfn._xlws.FILTER(Table3[[#All],[Name]],(Table3[[#All],[Polygon]]=$A604)*(Table3[[#All],[Period]]=P$1)*((Table3[[#All],[Variables ]]=$AF$3)+(Table3[[#All],[Variables ]]=$AF$2)+(Table3[[#All],[Variables ]]=$AF$4)),0)</f>
        <v>0</v>
      </c>
      <c r="Q604" t="str" cm="1">
        <f t="array" ref="Q604">_xlfn._xlws.FILTER(Table3[[#All],[Name]],(Table3[[#All],[Polygon]]=$A604)*(Table3[[#All],[Period]]=Q$1)*((Table3[[#All],[Variables ]]=$AF$3)+(Table3[[#All],[Variables ]]=$AF$2)+(Table3[[#All],[Variables ]]=$AF$4)),0)</f>
        <v>AH</v>
      </c>
      <c r="R604" cm="1">
        <f t="array" ref="R604">_xlfn._xlws.FILTER(Table3[[#All],[Name]],(Table3[[#All],[Polygon]]=$A604)*(Table3[[#All],[Period]]=R$1)*((Table3[[#All],[Variables ]]=$AF$3)+(Table3[[#All],[Variables ]]=$AF$2)+(Table3[[#All],[Variables ]]=$AF$4)),0)</f>
        <v>0</v>
      </c>
      <c r="S604" cm="1">
        <f t="array" ref="S604">_xlfn._xlws.FILTER(Table3[[#All],[Name]],(Table3[[#All],[Polygon]]=$A604)*(Table3[[#All],[Period]]=S$1)*((Table3[[#All],[Variables ]]=$AF$3)+(Table3[[#All],[Variables ]]=$AF$2)+(Table3[[#All],[Variables ]]=$AF$4)),0)</f>
        <v>0</v>
      </c>
      <c r="T604" cm="1">
        <f t="array" ref="T604">_xlfn._xlws.FILTER(Table3[[#All],[Name]],(Table3[[#All],[Polygon]]=$A604)*(Table3[[#All],[Period]]=T$1)*((Table3[[#All],[Variables ]]=$AF$3)+(Table3[[#All],[Variables ]]=$AF$2)+(Table3[[#All],[Variables ]]=$AF$4)),0)</f>
        <v>0</v>
      </c>
      <c r="U604" cm="1">
        <f t="array" ref="U604">_xlfn._xlws.FILTER(Table3[[#All],[Name]],(Table3[[#All],[Polygon]]=$A604)*(Table3[[#All],[Period]]=U$1)*((Table3[[#All],[Variables ]]=$AF$3)+(Table3[[#All],[Variables ]]=$AF$2)+(Table3[[#All],[Variables ]]=$AF$4)),0)</f>
        <v>0</v>
      </c>
      <c r="V604" cm="1">
        <f t="array" ref="V604">_xlfn._xlws.FILTER(Table3[[#All],[Name]],(Table3[[#All],[Polygon]]=$A604)*(Table3[[#All],[Period]]=V$1)*((Table3[[#All],[Variables ]]=$AF$3)+(Table3[[#All],[Variables ]]=$AF$2)+(Table3[[#All],[Variables ]]=$AF$4)),0)</f>
        <v>0</v>
      </c>
      <c r="W604" cm="1">
        <f t="array" ref="W604">_xlfn._xlws.FILTER(Table3[[#All],[Name]],(Table3[[#All],[Polygon]]=$A604)*(Table3[[#All],[Period]]=W$1)*((Table3[[#All],[Variables ]]=$AF$3)+(Table3[[#All],[Variables ]]=$AF$2)+(Table3[[#All],[Variables ]]=$AF$4)),0)</f>
        <v>0</v>
      </c>
      <c r="X604" cm="1">
        <f t="array" ref="X604">_xlfn._xlws.FILTER(Table3[[#All],[Name]],(Table3[[#All],[Polygon]]=$A604)*(Table3[[#All],[Period]]=X$1)*((Table3[[#All],[Variables ]]=$AF$3)+(Table3[[#All],[Variables ]]=$AF$2)+(Table3[[#All],[Variables ]]=$AF$4)),0)</f>
        <v>0</v>
      </c>
      <c r="Y604" t="str" cm="1">
        <f t="array" ref="Y604">_xlfn._xlws.FILTER(Table3[[#All],[Name]],(Table3[[#All],[Polygon]]=$A604)*(Table3[[#All],[Period]]=Y$1)*((Table3[[#All],[Variables ]]=$AF$3)+(Table3[[#All],[Variables ]]=$AF$2)+(Table3[[#All],[Variables ]]=$AF$4)),0)</f>
        <v>H</v>
      </c>
      <c r="Z604" t="str" cm="1">
        <f t="array" ref="Z604">_xlfn._xlws.FILTER(Table3[[#All],[Name]],(Table3[[#All],[Polygon]]=$A604)*(Table3[[#All],[Period]]=Z$1)*((Table3[[#All],[Variables ]]=$AF$3)+(Table3[[#All],[Variables ]]=$AF$2)+(Table3[[#All],[Variables ]]=$AF$4)),0)</f>
        <v>AH</v>
      </c>
      <c r="AA604" t="str" cm="1">
        <f t="array" ref="AA604">_xlfn._xlws.FILTER(Table3[[#All],[Name]],(Table3[[#All],[Polygon]]=$A604)*(Table3[[#All],[Period]]=AA$1)*((Table3[[#All],[Variables ]]=$AF$3)+(Table3[[#All],[Variables ]]=$AF$2)+(Table3[[#All],[Variables ]]=$AF$4)),0)</f>
        <v>AH</v>
      </c>
      <c r="AB604" t="str" cm="1">
        <f t="array" ref="AB604">_xlfn._xlws.FILTER(Table3[[#All],[Name]],(Table3[[#All],[Polygon]]=$A604)*(Table3[[#All],[Period]]=AB$1)*((Table3[[#All],[Variables ]]=$AF$3)+(Table3[[#All],[Variables ]]=$AF$2)+(Table3[[#All],[Variables ]]=$AF$4)),0)</f>
        <v>PCT</v>
      </c>
      <c r="AC604" t="str" cm="1">
        <f t="array" ref="AC604">_xlfn._xlws.FILTER(Table3[[#All],[Name]],(Table3[[#All],[Polygon]]=$A604)*(Table3[[#All],[Period]]=AC$1)*((Table3[[#All],[Variables ]]=$AF$3)+(Table3[[#All],[Variables ]]=$AF$2)+(Table3[[#All],[Variables ]]=$AF$4)),0)</f>
        <v>AH</v>
      </c>
      <c r="AD604" t="str" cm="1">
        <f t="array" ref="AD604">_xlfn._xlws.FILTER(Table3[[#All],[Name]],(Table3[[#All],[Polygon]]=$A604)*(Table3[[#All],[Period]]=AD$1)*((Table3[[#All],[Variables ]]=$AF$3)+(Table3[[#All],[Variables ]]=$AF$2)+(Table3[[#All],[Variables ]]=$AF$4)),0)</f>
        <v>AH</v>
      </c>
    </row>
    <row r="605" spans="1:30" x14ac:dyDescent="0.35">
      <c r="A605" s="3">
        <v>58</v>
      </c>
      <c r="B605" s="4" t="s">
        <v>1411</v>
      </c>
      <c r="C605" s="10">
        <v>20.86091506</v>
      </c>
      <c r="D605" s="4" t="s">
        <v>1361</v>
      </c>
      <c r="E605" s="4">
        <v>0</v>
      </c>
      <c r="F605" s="4">
        <v>4</v>
      </c>
      <c r="G605" s="4">
        <v>5</v>
      </c>
      <c r="H605" s="4"/>
      <c r="I605" s="4">
        <v>0</v>
      </c>
      <c r="J605" s="4">
        <v>0</v>
      </c>
      <c r="K605" s="4" t="s">
        <v>1362</v>
      </c>
      <c r="L605" s="4">
        <v>7</v>
      </c>
      <c r="M605" s="4">
        <v>0</v>
      </c>
      <c r="N605" s="4"/>
      <c r="O605" s="11">
        <v>0.21299999999999999</v>
      </c>
      <c r="P605" cm="1">
        <f t="array" ref="P605">_xlfn._xlws.FILTER(Table3[[#All],[Name]],(Table3[[#All],[Polygon]]=$A605)*(Table3[[#All],[Period]]=P$1)*((Table3[[#All],[Variables ]]=$AF$3)+(Table3[[#All],[Variables ]]=$AF$2)+(Table3[[#All],[Variables ]]=$AF$4)),0)</f>
        <v>0</v>
      </c>
      <c r="Q605" t="str" cm="1">
        <f t="array" ref="Q605">_xlfn._xlws.FILTER(Table3[[#All],[Name]],(Table3[[#All],[Polygon]]=$A605)*(Table3[[#All],[Period]]=Q$1)*((Table3[[#All],[Variables ]]=$AF$3)+(Table3[[#All],[Variables ]]=$AF$2)+(Table3[[#All],[Variables ]]=$AF$4)),0)</f>
        <v>AH</v>
      </c>
      <c r="R605" cm="1">
        <f t="array" ref="R605">_xlfn._xlws.FILTER(Table3[[#All],[Name]],(Table3[[#All],[Polygon]]=$A605)*(Table3[[#All],[Period]]=R$1)*((Table3[[#All],[Variables ]]=$AF$3)+(Table3[[#All],[Variables ]]=$AF$2)+(Table3[[#All],[Variables ]]=$AF$4)),0)</f>
        <v>0</v>
      </c>
      <c r="S605" cm="1">
        <f t="array" ref="S605">_xlfn._xlws.FILTER(Table3[[#All],[Name]],(Table3[[#All],[Polygon]]=$A605)*(Table3[[#All],[Period]]=S$1)*((Table3[[#All],[Variables ]]=$AF$3)+(Table3[[#All],[Variables ]]=$AF$2)+(Table3[[#All],[Variables ]]=$AF$4)),0)</f>
        <v>0</v>
      </c>
      <c r="T605" cm="1">
        <f t="array" ref="T605">_xlfn._xlws.FILTER(Table3[[#All],[Name]],(Table3[[#All],[Polygon]]=$A605)*(Table3[[#All],[Period]]=T$1)*((Table3[[#All],[Variables ]]=$AF$3)+(Table3[[#All],[Variables ]]=$AF$2)+(Table3[[#All],[Variables ]]=$AF$4)),0)</f>
        <v>0</v>
      </c>
      <c r="U605" cm="1">
        <f t="array" ref="U605">_xlfn._xlws.FILTER(Table3[[#All],[Name]],(Table3[[#All],[Polygon]]=$A605)*(Table3[[#All],[Period]]=U$1)*((Table3[[#All],[Variables ]]=$AF$3)+(Table3[[#All],[Variables ]]=$AF$2)+(Table3[[#All],[Variables ]]=$AF$4)),0)</f>
        <v>0</v>
      </c>
      <c r="V605" cm="1">
        <f t="array" ref="V605">_xlfn._xlws.FILTER(Table3[[#All],[Name]],(Table3[[#All],[Polygon]]=$A605)*(Table3[[#All],[Period]]=V$1)*((Table3[[#All],[Variables ]]=$AF$3)+(Table3[[#All],[Variables ]]=$AF$2)+(Table3[[#All],[Variables ]]=$AF$4)),0)</f>
        <v>0</v>
      </c>
      <c r="W605" cm="1">
        <f t="array" ref="W605">_xlfn._xlws.FILTER(Table3[[#All],[Name]],(Table3[[#All],[Polygon]]=$A605)*(Table3[[#All],[Period]]=W$1)*((Table3[[#All],[Variables ]]=$AF$3)+(Table3[[#All],[Variables ]]=$AF$2)+(Table3[[#All],[Variables ]]=$AF$4)),0)</f>
        <v>0</v>
      </c>
      <c r="X605" cm="1">
        <f t="array" ref="X605">_xlfn._xlws.FILTER(Table3[[#All],[Name]],(Table3[[#All],[Polygon]]=$A605)*(Table3[[#All],[Period]]=X$1)*((Table3[[#All],[Variables ]]=$AF$3)+(Table3[[#All],[Variables ]]=$AF$2)+(Table3[[#All],[Variables ]]=$AF$4)),0)</f>
        <v>0</v>
      </c>
      <c r="Y605" t="str" cm="1">
        <f t="array" ref="Y605">_xlfn._xlws.FILTER(Table3[[#All],[Name]],(Table3[[#All],[Polygon]]=$A605)*(Table3[[#All],[Period]]=Y$1)*((Table3[[#All],[Variables ]]=$AF$3)+(Table3[[#All],[Variables ]]=$AF$2)+(Table3[[#All],[Variables ]]=$AF$4)),0)</f>
        <v>H</v>
      </c>
      <c r="Z605" t="str" cm="1">
        <f t="array" ref="Z605">_xlfn._xlws.FILTER(Table3[[#All],[Name]],(Table3[[#All],[Polygon]]=$A605)*(Table3[[#All],[Period]]=Z$1)*((Table3[[#All],[Variables ]]=$AF$3)+(Table3[[#All],[Variables ]]=$AF$2)+(Table3[[#All],[Variables ]]=$AF$4)),0)</f>
        <v>AH</v>
      </c>
      <c r="AA605" t="str" cm="1">
        <f t="array" ref="AA605">_xlfn._xlws.FILTER(Table3[[#All],[Name]],(Table3[[#All],[Polygon]]=$A605)*(Table3[[#All],[Period]]=AA$1)*((Table3[[#All],[Variables ]]=$AF$3)+(Table3[[#All],[Variables ]]=$AF$2)+(Table3[[#All],[Variables ]]=$AF$4)),0)</f>
        <v>AH</v>
      </c>
      <c r="AB605" t="str" cm="1">
        <f t="array" ref="AB605">_xlfn._xlws.FILTER(Table3[[#All],[Name]],(Table3[[#All],[Polygon]]=$A605)*(Table3[[#All],[Period]]=AB$1)*((Table3[[#All],[Variables ]]=$AF$3)+(Table3[[#All],[Variables ]]=$AF$2)+(Table3[[#All],[Variables ]]=$AF$4)),0)</f>
        <v>PCT</v>
      </c>
      <c r="AC605" t="str" cm="1">
        <f t="array" ref="AC605">_xlfn._xlws.FILTER(Table3[[#All],[Name]],(Table3[[#All],[Polygon]]=$A605)*(Table3[[#All],[Period]]=AC$1)*((Table3[[#All],[Variables ]]=$AF$3)+(Table3[[#All],[Variables ]]=$AF$2)+(Table3[[#All],[Variables ]]=$AF$4)),0)</f>
        <v>AH</v>
      </c>
      <c r="AD605" t="str" cm="1">
        <f t="array" ref="AD605">_xlfn._xlws.FILTER(Table3[[#All],[Name]],(Table3[[#All],[Polygon]]=$A605)*(Table3[[#All],[Period]]=AD$1)*((Table3[[#All],[Variables ]]=$AF$3)+(Table3[[#All],[Variables ]]=$AF$2)+(Table3[[#All],[Variables ]]=$AF$4)),0)</f>
        <v>AH</v>
      </c>
    </row>
    <row r="606" spans="1:30" x14ac:dyDescent="0.35">
      <c r="A606" s="5">
        <v>58</v>
      </c>
      <c r="B606" s="6" t="s">
        <v>1411</v>
      </c>
      <c r="C606" s="8">
        <v>20.86091506</v>
      </c>
      <c r="D606" s="6" t="s">
        <v>1361</v>
      </c>
      <c r="E606" s="6">
        <v>0</v>
      </c>
      <c r="F606" s="6">
        <v>4</v>
      </c>
      <c r="G606" s="6">
        <v>5</v>
      </c>
      <c r="H606" s="6"/>
      <c r="I606" s="6">
        <v>0</v>
      </c>
      <c r="J606" s="6">
        <v>0</v>
      </c>
      <c r="K606" s="6" t="s">
        <v>1362</v>
      </c>
      <c r="L606" s="6">
        <v>58</v>
      </c>
      <c r="M606" s="6">
        <v>58</v>
      </c>
      <c r="N606" s="6">
        <v>20.86091506</v>
      </c>
      <c r="O606" s="9">
        <v>20.861000000000001</v>
      </c>
      <c r="P606" cm="1">
        <f t="array" ref="P606">_xlfn._xlws.FILTER(Table3[[#All],[Name]],(Table3[[#All],[Polygon]]=$A606)*(Table3[[#All],[Period]]=P$1)*((Table3[[#All],[Variables ]]=$AF$3)+(Table3[[#All],[Variables ]]=$AF$2)+(Table3[[#All],[Variables ]]=$AF$4)),0)</f>
        <v>0</v>
      </c>
      <c r="Q606" t="str" cm="1">
        <f t="array" ref="Q606">_xlfn._xlws.FILTER(Table3[[#All],[Name]],(Table3[[#All],[Polygon]]=$A606)*(Table3[[#All],[Period]]=Q$1)*((Table3[[#All],[Variables ]]=$AF$3)+(Table3[[#All],[Variables ]]=$AF$2)+(Table3[[#All],[Variables ]]=$AF$4)),0)</f>
        <v>AH</v>
      </c>
      <c r="R606" cm="1">
        <f t="array" ref="R606">_xlfn._xlws.FILTER(Table3[[#All],[Name]],(Table3[[#All],[Polygon]]=$A606)*(Table3[[#All],[Period]]=R$1)*((Table3[[#All],[Variables ]]=$AF$3)+(Table3[[#All],[Variables ]]=$AF$2)+(Table3[[#All],[Variables ]]=$AF$4)),0)</f>
        <v>0</v>
      </c>
      <c r="S606" cm="1">
        <f t="array" ref="S606">_xlfn._xlws.FILTER(Table3[[#All],[Name]],(Table3[[#All],[Polygon]]=$A606)*(Table3[[#All],[Period]]=S$1)*((Table3[[#All],[Variables ]]=$AF$3)+(Table3[[#All],[Variables ]]=$AF$2)+(Table3[[#All],[Variables ]]=$AF$4)),0)</f>
        <v>0</v>
      </c>
      <c r="T606" cm="1">
        <f t="array" ref="T606">_xlfn._xlws.FILTER(Table3[[#All],[Name]],(Table3[[#All],[Polygon]]=$A606)*(Table3[[#All],[Period]]=T$1)*((Table3[[#All],[Variables ]]=$AF$3)+(Table3[[#All],[Variables ]]=$AF$2)+(Table3[[#All],[Variables ]]=$AF$4)),0)</f>
        <v>0</v>
      </c>
      <c r="U606" cm="1">
        <f t="array" ref="U606">_xlfn._xlws.FILTER(Table3[[#All],[Name]],(Table3[[#All],[Polygon]]=$A606)*(Table3[[#All],[Period]]=U$1)*((Table3[[#All],[Variables ]]=$AF$3)+(Table3[[#All],[Variables ]]=$AF$2)+(Table3[[#All],[Variables ]]=$AF$4)),0)</f>
        <v>0</v>
      </c>
      <c r="V606" cm="1">
        <f t="array" ref="V606">_xlfn._xlws.FILTER(Table3[[#All],[Name]],(Table3[[#All],[Polygon]]=$A606)*(Table3[[#All],[Period]]=V$1)*((Table3[[#All],[Variables ]]=$AF$3)+(Table3[[#All],[Variables ]]=$AF$2)+(Table3[[#All],[Variables ]]=$AF$4)),0)</f>
        <v>0</v>
      </c>
      <c r="W606" cm="1">
        <f t="array" ref="W606">_xlfn._xlws.FILTER(Table3[[#All],[Name]],(Table3[[#All],[Polygon]]=$A606)*(Table3[[#All],[Period]]=W$1)*((Table3[[#All],[Variables ]]=$AF$3)+(Table3[[#All],[Variables ]]=$AF$2)+(Table3[[#All],[Variables ]]=$AF$4)),0)</f>
        <v>0</v>
      </c>
      <c r="X606" cm="1">
        <f t="array" ref="X606">_xlfn._xlws.FILTER(Table3[[#All],[Name]],(Table3[[#All],[Polygon]]=$A606)*(Table3[[#All],[Period]]=X$1)*((Table3[[#All],[Variables ]]=$AF$3)+(Table3[[#All],[Variables ]]=$AF$2)+(Table3[[#All],[Variables ]]=$AF$4)),0)</f>
        <v>0</v>
      </c>
      <c r="Y606" t="str" cm="1">
        <f t="array" ref="Y606">_xlfn._xlws.FILTER(Table3[[#All],[Name]],(Table3[[#All],[Polygon]]=$A606)*(Table3[[#All],[Period]]=Y$1)*((Table3[[#All],[Variables ]]=$AF$3)+(Table3[[#All],[Variables ]]=$AF$2)+(Table3[[#All],[Variables ]]=$AF$4)),0)</f>
        <v>H</v>
      </c>
      <c r="Z606" t="str" cm="1">
        <f t="array" ref="Z606">_xlfn._xlws.FILTER(Table3[[#All],[Name]],(Table3[[#All],[Polygon]]=$A606)*(Table3[[#All],[Period]]=Z$1)*((Table3[[#All],[Variables ]]=$AF$3)+(Table3[[#All],[Variables ]]=$AF$2)+(Table3[[#All],[Variables ]]=$AF$4)),0)</f>
        <v>AH</v>
      </c>
      <c r="AA606" t="str" cm="1">
        <f t="array" ref="AA606">_xlfn._xlws.FILTER(Table3[[#All],[Name]],(Table3[[#All],[Polygon]]=$A606)*(Table3[[#All],[Period]]=AA$1)*((Table3[[#All],[Variables ]]=$AF$3)+(Table3[[#All],[Variables ]]=$AF$2)+(Table3[[#All],[Variables ]]=$AF$4)),0)</f>
        <v>AH</v>
      </c>
      <c r="AB606" t="str" cm="1">
        <f t="array" ref="AB606">_xlfn._xlws.FILTER(Table3[[#All],[Name]],(Table3[[#All],[Polygon]]=$A606)*(Table3[[#All],[Period]]=AB$1)*((Table3[[#All],[Variables ]]=$AF$3)+(Table3[[#All],[Variables ]]=$AF$2)+(Table3[[#All],[Variables ]]=$AF$4)),0)</f>
        <v>PCT</v>
      </c>
      <c r="AC606" t="str" cm="1">
        <f t="array" ref="AC606">_xlfn._xlws.FILTER(Table3[[#All],[Name]],(Table3[[#All],[Polygon]]=$A606)*(Table3[[#All],[Period]]=AC$1)*((Table3[[#All],[Variables ]]=$AF$3)+(Table3[[#All],[Variables ]]=$AF$2)+(Table3[[#All],[Variables ]]=$AF$4)),0)</f>
        <v>AH</v>
      </c>
      <c r="AD606" t="str" cm="1">
        <f t="array" ref="AD606">_xlfn._xlws.FILTER(Table3[[#All],[Name]],(Table3[[#All],[Polygon]]=$A606)*(Table3[[#All],[Period]]=AD$1)*((Table3[[#All],[Variables ]]=$AF$3)+(Table3[[#All],[Variables ]]=$AF$2)+(Table3[[#All],[Variables ]]=$AF$4)),0)</f>
        <v>AH</v>
      </c>
    </row>
    <row r="607" spans="1:30" x14ac:dyDescent="0.35">
      <c r="A607" s="3">
        <v>58</v>
      </c>
      <c r="B607" s="4" t="s">
        <v>1411</v>
      </c>
      <c r="C607" s="10">
        <v>20.86091506</v>
      </c>
      <c r="D607" s="4" t="s">
        <v>1361</v>
      </c>
      <c r="E607" s="4">
        <v>0</v>
      </c>
      <c r="F607" s="4">
        <v>4</v>
      </c>
      <c r="G607" s="4">
        <v>5</v>
      </c>
      <c r="H607" s="4"/>
      <c r="I607" s="4">
        <v>0</v>
      </c>
      <c r="J607" s="4">
        <v>0</v>
      </c>
      <c r="K607" s="4" t="s">
        <v>1362</v>
      </c>
      <c r="L607" s="4">
        <v>87</v>
      </c>
      <c r="M607" s="4">
        <v>87</v>
      </c>
      <c r="N607" s="4">
        <v>19.007032599999999</v>
      </c>
      <c r="O607" s="11">
        <v>14.917999999999999</v>
      </c>
      <c r="P607" cm="1">
        <f t="array" ref="P607">_xlfn._xlws.FILTER(Table3[[#All],[Name]],(Table3[[#All],[Polygon]]=$A607)*(Table3[[#All],[Period]]=P$1)*((Table3[[#All],[Variables ]]=$AF$3)+(Table3[[#All],[Variables ]]=$AF$2)+(Table3[[#All],[Variables ]]=$AF$4)),0)</f>
        <v>0</v>
      </c>
      <c r="Q607" t="str" cm="1">
        <f t="array" ref="Q607">_xlfn._xlws.FILTER(Table3[[#All],[Name]],(Table3[[#All],[Polygon]]=$A607)*(Table3[[#All],[Period]]=Q$1)*((Table3[[#All],[Variables ]]=$AF$3)+(Table3[[#All],[Variables ]]=$AF$2)+(Table3[[#All],[Variables ]]=$AF$4)),0)</f>
        <v>AH</v>
      </c>
      <c r="R607" cm="1">
        <f t="array" ref="R607">_xlfn._xlws.FILTER(Table3[[#All],[Name]],(Table3[[#All],[Polygon]]=$A607)*(Table3[[#All],[Period]]=R$1)*((Table3[[#All],[Variables ]]=$AF$3)+(Table3[[#All],[Variables ]]=$AF$2)+(Table3[[#All],[Variables ]]=$AF$4)),0)</f>
        <v>0</v>
      </c>
      <c r="S607" cm="1">
        <f t="array" ref="S607">_xlfn._xlws.FILTER(Table3[[#All],[Name]],(Table3[[#All],[Polygon]]=$A607)*(Table3[[#All],[Period]]=S$1)*((Table3[[#All],[Variables ]]=$AF$3)+(Table3[[#All],[Variables ]]=$AF$2)+(Table3[[#All],[Variables ]]=$AF$4)),0)</f>
        <v>0</v>
      </c>
      <c r="T607" cm="1">
        <f t="array" ref="T607">_xlfn._xlws.FILTER(Table3[[#All],[Name]],(Table3[[#All],[Polygon]]=$A607)*(Table3[[#All],[Period]]=T$1)*((Table3[[#All],[Variables ]]=$AF$3)+(Table3[[#All],[Variables ]]=$AF$2)+(Table3[[#All],[Variables ]]=$AF$4)),0)</f>
        <v>0</v>
      </c>
      <c r="U607" cm="1">
        <f t="array" ref="U607">_xlfn._xlws.FILTER(Table3[[#All],[Name]],(Table3[[#All],[Polygon]]=$A607)*(Table3[[#All],[Period]]=U$1)*((Table3[[#All],[Variables ]]=$AF$3)+(Table3[[#All],[Variables ]]=$AF$2)+(Table3[[#All],[Variables ]]=$AF$4)),0)</f>
        <v>0</v>
      </c>
      <c r="V607" cm="1">
        <f t="array" ref="V607">_xlfn._xlws.FILTER(Table3[[#All],[Name]],(Table3[[#All],[Polygon]]=$A607)*(Table3[[#All],[Period]]=V$1)*((Table3[[#All],[Variables ]]=$AF$3)+(Table3[[#All],[Variables ]]=$AF$2)+(Table3[[#All],[Variables ]]=$AF$4)),0)</f>
        <v>0</v>
      </c>
      <c r="W607" cm="1">
        <f t="array" ref="W607">_xlfn._xlws.FILTER(Table3[[#All],[Name]],(Table3[[#All],[Polygon]]=$A607)*(Table3[[#All],[Period]]=W$1)*((Table3[[#All],[Variables ]]=$AF$3)+(Table3[[#All],[Variables ]]=$AF$2)+(Table3[[#All],[Variables ]]=$AF$4)),0)</f>
        <v>0</v>
      </c>
      <c r="X607" cm="1">
        <f t="array" ref="X607">_xlfn._xlws.FILTER(Table3[[#All],[Name]],(Table3[[#All],[Polygon]]=$A607)*(Table3[[#All],[Period]]=X$1)*((Table3[[#All],[Variables ]]=$AF$3)+(Table3[[#All],[Variables ]]=$AF$2)+(Table3[[#All],[Variables ]]=$AF$4)),0)</f>
        <v>0</v>
      </c>
      <c r="Y607" t="str" cm="1">
        <f t="array" ref="Y607">_xlfn._xlws.FILTER(Table3[[#All],[Name]],(Table3[[#All],[Polygon]]=$A607)*(Table3[[#All],[Period]]=Y$1)*((Table3[[#All],[Variables ]]=$AF$3)+(Table3[[#All],[Variables ]]=$AF$2)+(Table3[[#All],[Variables ]]=$AF$4)),0)</f>
        <v>H</v>
      </c>
      <c r="Z607" t="str" cm="1">
        <f t="array" ref="Z607">_xlfn._xlws.FILTER(Table3[[#All],[Name]],(Table3[[#All],[Polygon]]=$A607)*(Table3[[#All],[Period]]=Z$1)*((Table3[[#All],[Variables ]]=$AF$3)+(Table3[[#All],[Variables ]]=$AF$2)+(Table3[[#All],[Variables ]]=$AF$4)),0)</f>
        <v>AH</v>
      </c>
      <c r="AA607" t="str" cm="1">
        <f t="array" ref="AA607">_xlfn._xlws.FILTER(Table3[[#All],[Name]],(Table3[[#All],[Polygon]]=$A607)*(Table3[[#All],[Period]]=AA$1)*((Table3[[#All],[Variables ]]=$AF$3)+(Table3[[#All],[Variables ]]=$AF$2)+(Table3[[#All],[Variables ]]=$AF$4)),0)</f>
        <v>AH</v>
      </c>
      <c r="AB607" t="str" cm="1">
        <f t="array" ref="AB607">_xlfn._xlws.FILTER(Table3[[#All],[Name]],(Table3[[#All],[Polygon]]=$A607)*(Table3[[#All],[Period]]=AB$1)*((Table3[[#All],[Variables ]]=$AF$3)+(Table3[[#All],[Variables ]]=$AF$2)+(Table3[[#All],[Variables ]]=$AF$4)),0)</f>
        <v>PCT</v>
      </c>
      <c r="AC607" t="str" cm="1">
        <f t="array" ref="AC607">_xlfn._xlws.FILTER(Table3[[#All],[Name]],(Table3[[#All],[Polygon]]=$A607)*(Table3[[#All],[Period]]=AC$1)*((Table3[[#All],[Variables ]]=$AF$3)+(Table3[[#All],[Variables ]]=$AF$2)+(Table3[[#All],[Variables ]]=$AF$4)),0)</f>
        <v>AH</v>
      </c>
      <c r="AD607" t="str" cm="1">
        <f t="array" ref="AD607">_xlfn._xlws.FILTER(Table3[[#All],[Name]],(Table3[[#All],[Polygon]]=$A607)*(Table3[[#All],[Period]]=AD$1)*((Table3[[#All],[Variables ]]=$AF$3)+(Table3[[#All],[Variables ]]=$AF$2)+(Table3[[#All],[Variables ]]=$AF$4)),0)</f>
        <v>AH</v>
      </c>
    </row>
    <row r="608" spans="1:30" x14ac:dyDescent="0.35">
      <c r="A608" s="5">
        <v>58</v>
      </c>
      <c r="B608" s="6" t="s">
        <v>1411</v>
      </c>
      <c r="C608" s="8">
        <v>20.86091506</v>
      </c>
      <c r="D608" s="6" t="s">
        <v>1361</v>
      </c>
      <c r="E608" s="6">
        <v>0</v>
      </c>
      <c r="F608" s="6">
        <v>4</v>
      </c>
      <c r="G608" s="6">
        <v>5</v>
      </c>
      <c r="H608" s="6"/>
      <c r="I608" s="6">
        <v>0</v>
      </c>
      <c r="J608" s="6">
        <v>0</v>
      </c>
      <c r="K608" s="6" t="s">
        <v>1362</v>
      </c>
      <c r="L608" s="6">
        <v>91</v>
      </c>
      <c r="M608" s="6">
        <v>91</v>
      </c>
      <c r="N608" s="6">
        <v>3.7577214090000002</v>
      </c>
      <c r="O608" s="9">
        <v>2.512</v>
      </c>
      <c r="P608" cm="1">
        <f t="array" ref="P608">_xlfn._xlws.FILTER(Table3[[#All],[Name]],(Table3[[#All],[Polygon]]=$A608)*(Table3[[#All],[Period]]=P$1)*((Table3[[#All],[Variables ]]=$AF$3)+(Table3[[#All],[Variables ]]=$AF$2)+(Table3[[#All],[Variables ]]=$AF$4)),0)</f>
        <v>0</v>
      </c>
      <c r="Q608" t="str" cm="1">
        <f t="array" ref="Q608">_xlfn._xlws.FILTER(Table3[[#All],[Name]],(Table3[[#All],[Polygon]]=$A608)*(Table3[[#All],[Period]]=Q$1)*((Table3[[#All],[Variables ]]=$AF$3)+(Table3[[#All],[Variables ]]=$AF$2)+(Table3[[#All],[Variables ]]=$AF$4)),0)</f>
        <v>AH</v>
      </c>
      <c r="R608" cm="1">
        <f t="array" ref="R608">_xlfn._xlws.FILTER(Table3[[#All],[Name]],(Table3[[#All],[Polygon]]=$A608)*(Table3[[#All],[Period]]=R$1)*((Table3[[#All],[Variables ]]=$AF$3)+(Table3[[#All],[Variables ]]=$AF$2)+(Table3[[#All],[Variables ]]=$AF$4)),0)</f>
        <v>0</v>
      </c>
      <c r="S608" cm="1">
        <f t="array" ref="S608">_xlfn._xlws.FILTER(Table3[[#All],[Name]],(Table3[[#All],[Polygon]]=$A608)*(Table3[[#All],[Period]]=S$1)*((Table3[[#All],[Variables ]]=$AF$3)+(Table3[[#All],[Variables ]]=$AF$2)+(Table3[[#All],[Variables ]]=$AF$4)),0)</f>
        <v>0</v>
      </c>
      <c r="T608" cm="1">
        <f t="array" ref="T608">_xlfn._xlws.FILTER(Table3[[#All],[Name]],(Table3[[#All],[Polygon]]=$A608)*(Table3[[#All],[Period]]=T$1)*((Table3[[#All],[Variables ]]=$AF$3)+(Table3[[#All],[Variables ]]=$AF$2)+(Table3[[#All],[Variables ]]=$AF$4)),0)</f>
        <v>0</v>
      </c>
      <c r="U608" cm="1">
        <f t="array" ref="U608">_xlfn._xlws.FILTER(Table3[[#All],[Name]],(Table3[[#All],[Polygon]]=$A608)*(Table3[[#All],[Period]]=U$1)*((Table3[[#All],[Variables ]]=$AF$3)+(Table3[[#All],[Variables ]]=$AF$2)+(Table3[[#All],[Variables ]]=$AF$4)),0)</f>
        <v>0</v>
      </c>
      <c r="V608" cm="1">
        <f t="array" ref="V608">_xlfn._xlws.FILTER(Table3[[#All],[Name]],(Table3[[#All],[Polygon]]=$A608)*(Table3[[#All],[Period]]=V$1)*((Table3[[#All],[Variables ]]=$AF$3)+(Table3[[#All],[Variables ]]=$AF$2)+(Table3[[#All],[Variables ]]=$AF$4)),0)</f>
        <v>0</v>
      </c>
      <c r="W608" cm="1">
        <f t="array" ref="W608">_xlfn._xlws.FILTER(Table3[[#All],[Name]],(Table3[[#All],[Polygon]]=$A608)*(Table3[[#All],[Period]]=W$1)*((Table3[[#All],[Variables ]]=$AF$3)+(Table3[[#All],[Variables ]]=$AF$2)+(Table3[[#All],[Variables ]]=$AF$4)),0)</f>
        <v>0</v>
      </c>
      <c r="X608" cm="1">
        <f t="array" ref="X608">_xlfn._xlws.FILTER(Table3[[#All],[Name]],(Table3[[#All],[Polygon]]=$A608)*(Table3[[#All],[Period]]=X$1)*((Table3[[#All],[Variables ]]=$AF$3)+(Table3[[#All],[Variables ]]=$AF$2)+(Table3[[#All],[Variables ]]=$AF$4)),0)</f>
        <v>0</v>
      </c>
      <c r="Y608" t="str" cm="1">
        <f t="array" ref="Y608">_xlfn._xlws.FILTER(Table3[[#All],[Name]],(Table3[[#All],[Polygon]]=$A608)*(Table3[[#All],[Period]]=Y$1)*((Table3[[#All],[Variables ]]=$AF$3)+(Table3[[#All],[Variables ]]=$AF$2)+(Table3[[#All],[Variables ]]=$AF$4)),0)</f>
        <v>H</v>
      </c>
      <c r="Z608" t="str" cm="1">
        <f t="array" ref="Z608">_xlfn._xlws.FILTER(Table3[[#All],[Name]],(Table3[[#All],[Polygon]]=$A608)*(Table3[[#All],[Period]]=Z$1)*((Table3[[#All],[Variables ]]=$AF$3)+(Table3[[#All],[Variables ]]=$AF$2)+(Table3[[#All],[Variables ]]=$AF$4)),0)</f>
        <v>AH</v>
      </c>
      <c r="AA608" t="str" cm="1">
        <f t="array" ref="AA608">_xlfn._xlws.FILTER(Table3[[#All],[Name]],(Table3[[#All],[Polygon]]=$A608)*(Table3[[#All],[Period]]=AA$1)*((Table3[[#All],[Variables ]]=$AF$3)+(Table3[[#All],[Variables ]]=$AF$2)+(Table3[[#All],[Variables ]]=$AF$4)),0)</f>
        <v>AH</v>
      </c>
      <c r="AB608" t="str" cm="1">
        <f t="array" ref="AB608">_xlfn._xlws.FILTER(Table3[[#All],[Name]],(Table3[[#All],[Polygon]]=$A608)*(Table3[[#All],[Period]]=AB$1)*((Table3[[#All],[Variables ]]=$AF$3)+(Table3[[#All],[Variables ]]=$AF$2)+(Table3[[#All],[Variables ]]=$AF$4)),0)</f>
        <v>PCT</v>
      </c>
      <c r="AC608" t="str" cm="1">
        <f t="array" ref="AC608">_xlfn._xlws.FILTER(Table3[[#All],[Name]],(Table3[[#All],[Polygon]]=$A608)*(Table3[[#All],[Period]]=AC$1)*((Table3[[#All],[Variables ]]=$AF$3)+(Table3[[#All],[Variables ]]=$AF$2)+(Table3[[#All],[Variables ]]=$AF$4)),0)</f>
        <v>AH</v>
      </c>
      <c r="AD608" t="str" cm="1">
        <f t="array" ref="AD608">_xlfn._xlws.FILTER(Table3[[#All],[Name]],(Table3[[#All],[Polygon]]=$A608)*(Table3[[#All],[Period]]=AD$1)*((Table3[[#All],[Variables ]]=$AF$3)+(Table3[[#All],[Variables ]]=$AF$2)+(Table3[[#All],[Variables ]]=$AF$4)),0)</f>
        <v>AH</v>
      </c>
    </row>
    <row r="609" spans="1:30" x14ac:dyDescent="0.35">
      <c r="A609" s="3">
        <v>58</v>
      </c>
      <c r="B609" s="4" t="s">
        <v>1411</v>
      </c>
      <c r="C609" s="10">
        <v>20.86091506</v>
      </c>
      <c r="D609" s="4" t="s">
        <v>1361</v>
      </c>
      <c r="E609" s="4">
        <v>0</v>
      </c>
      <c r="F609" s="4">
        <v>4</v>
      </c>
      <c r="G609" s="4">
        <v>5</v>
      </c>
      <c r="H609" s="4"/>
      <c r="I609" s="4">
        <v>0</v>
      </c>
      <c r="J609" s="4">
        <v>0</v>
      </c>
      <c r="K609" s="4" t="s">
        <v>1362</v>
      </c>
      <c r="L609" s="4">
        <v>38</v>
      </c>
      <c r="M609" s="4">
        <v>38</v>
      </c>
      <c r="N609" s="4">
        <v>12.85280259</v>
      </c>
      <c r="O609" s="11">
        <v>8.9689999999999994</v>
      </c>
      <c r="P609" cm="1">
        <f t="array" ref="P609">_xlfn._xlws.FILTER(Table3[[#All],[Name]],(Table3[[#All],[Polygon]]=$A609)*(Table3[[#All],[Period]]=P$1)*((Table3[[#All],[Variables ]]=$AF$3)+(Table3[[#All],[Variables ]]=$AF$2)+(Table3[[#All],[Variables ]]=$AF$4)),0)</f>
        <v>0</v>
      </c>
      <c r="Q609" t="str" cm="1">
        <f t="array" ref="Q609">_xlfn._xlws.FILTER(Table3[[#All],[Name]],(Table3[[#All],[Polygon]]=$A609)*(Table3[[#All],[Period]]=Q$1)*((Table3[[#All],[Variables ]]=$AF$3)+(Table3[[#All],[Variables ]]=$AF$2)+(Table3[[#All],[Variables ]]=$AF$4)),0)</f>
        <v>AH</v>
      </c>
      <c r="R609" cm="1">
        <f t="array" ref="R609">_xlfn._xlws.FILTER(Table3[[#All],[Name]],(Table3[[#All],[Polygon]]=$A609)*(Table3[[#All],[Period]]=R$1)*((Table3[[#All],[Variables ]]=$AF$3)+(Table3[[#All],[Variables ]]=$AF$2)+(Table3[[#All],[Variables ]]=$AF$4)),0)</f>
        <v>0</v>
      </c>
      <c r="S609" cm="1">
        <f t="array" ref="S609">_xlfn._xlws.FILTER(Table3[[#All],[Name]],(Table3[[#All],[Polygon]]=$A609)*(Table3[[#All],[Period]]=S$1)*((Table3[[#All],[Variables ]]=$AF$3)+(Table3[[#All],[Variables ]]=$AF$2)+(Table3[[#All],[Variables ]]=$AF$4)),0)</f>
        <v>0</v>
      </c>
      <c r="T609" cm="1">
        <f t="array" ref="T609">_xlfn._xlws.FILTER(Table3[[#All],[Name]],(Table3[[#All],[Polygon]]=$A609)*(Table3[[#All],[Period]]=T$1)*((Table3[[#All],[Variables ]]=$AF$3)+(Table3[[#All],[Variables ]]=$AF$2)+(Table3[[#All],[Variables ]]=$AF$4)),0)</f>
        <v>0</v>
      </c>
      <c r="U609" cm="1">
        <f t="array" ref="U609">_xlfn._xlws.FILTER(Table3[[#All],[Name]],(Table3[[#All],[Polygon]]=$A609)*(Table3[[#All],[Period]]=U$1)*((Table3[[#All],[Variables ]]=$AF$3)+(Table3[[#All],[Variables ]]=$AF$2)+(Table3[[#All],[Variables ]]=$AF$4)),0)</f>
        <v>0</v>
      </c>
      <c r="V609" cm="1">
        <f t="array" ref="V609">_xlfn._xlws.FILTER(Table3[[#All],[Name]],(Table3[[#All],[Polygon]]=$A609)*(Table3[[#All],[Period]]=V$1)*((Table3[[#All],[Variables ]]=$AF$3)+(Table3[[#All],[Variables ]]=$AF$2)+(Table3[[#All],[Variables ]]=$AF$4)),0)</f>
        <v>0</v>
      </c>
      <c r="W609" cm="1">
        <f t="array" ref="W609">_xlfn._xlws.FILTER(Table3[[#All],[Name]],(Table3[[#All],[Polygon]]=$A609)*(Table3[[#All],[Period]]=W$1)*((Table3[[#All],[Variables ]]=$AF$3)+(Table3[[#All],[Variables ]]=$AF$2)+(Table3[[#All],[Variables ]]=$AF$4)),0)</f>
        <v>0</v>
      </c>
      <c r="X609" cm="1">
        <f t="array" ref="X609">_xlfn._xlws.FILTER(Table3[[#All],[Name]],(Table3[[#All],[Polygon]]=$A609)*(Table3[[#All],[Period]]=X$1)*((Table3[[#All],[Variables ]]=$AF$3)+(Table3[[#All],[Variables ]]=$AF$2)+(Table3[[#All],[Variables ]]=$AF$4)),0)</f>
        <v>0</v>
      </c>
      <c r="Y609" t="str" cm="1">
        <f t="array" ref="Y609">_xlfn._xlws.FILTER(Table3[[#All],[Name]],(Table3[[#All],[Polygon]]=$A609)*(Table3[[#All],[Period]]=Y$1)*((Table3[[#All],[Variables ]]=$AF$3)+(Table3[[#All],[Variables ]]=$AF$2)+(Table3[[#All],[Variables ]]=$AF$4)),0)</f>
        <v>H</v>
      </c>
      <c r="Z609" t="str" cm="1">
        <f t="array" ref="Z609">_xlfn._xlws.FILTER(Table3[[#All],[Name]],(Table3[[#All],[Polygon]]=$A609)*(Table3[[#All],[Period]]=Z$1)*((Table3[[#All],[Variables ]]=$AF$3)+(Table3[[#All],[Variables ]]=$AF$2)+(Table3[[#All],[Variables ]]=$AF$4)),0)</f>
        <v>AH</v>
      </c>
      <c r="AA609" t="str" cm="1">
        <f t="array" ref="AA609">_xlfn._xlws.FILTER(Table3[[#All],[Name]],(Table3[[#All],[Polygon]]=$A609)*(Table3[[#All],[Period]]=AA$1)*((Table3[[#All],[Variables ]]=$AF$3)+(Table3[[#All],[Variables ]]=$AF$2)+(Table3[[#All],[Variables ]]=$AF$4)),0)</f>
        <v>AH</v>
      </c>
      <c r="AB609" t="str" cm="1">
        <f t="array" ref="AB609">_xlfn._xlws.FILTER(Table3[[#All],[Name]],(Table3[[#All],[Polygon]]=$A609)*(Table3[[#All],[Period]]=AB$1)*((Table3[[#All],[Variables ]]=$AF$3)+(Table3[[#All],[Variables ]]=$AF$2)+(Table3[[#All],[Variables ]]=$AF$4)),0)</f>
        <v>PCT</v>
      </c>
      <c r="AC609" t="str" cm="1">
        <f t="array" ref="AC609">_xlfn._xlws.FILTER(Table3[[#All],[Name]],(Table3[[#All],[Polygon]]=$A609)*(Table3[[#All],[Period]]=AC$1)*((Table3[[#All],[Variables ]]=$AF$3)+(Table3[[#All],[Variables ]]=$AF$2)+(Table3[[#All],[Variables ]]=$AF$4)),0)</f>
        <v>AH</v>
      </c>
      <c r="AD609" t="str" cm="1">
        <f t="array" ref="AD609">_xlfn._xlws.FILTER(Table3[[#All],[Name]],(Table3[[#All],[Polygon]]=$A609)*(Table3[[#All],[Period]]=AD$1)*((Table3[[#All],[Variables ]]=$AF$3)+(Table3[[#All],[Variables ]]=$AF$2)+(Table3[[#All],[Variables ]]=$AF$4)),0)</f>
        <v>AH</v>
      </c>
    </row>
    <row r="610" spans="1:30" x14ac:dyDescent="0.35">
      <c r="A610" s="5">
        <v>58</v>
      </c>
      <c r="B610" s="6" t="s">
        <v>1411</v>
      </c>
      <c r="C610" s="8">
        <v>20.86091506</v>
      </c>
      <c r="D610" s="6" t="s">
        <v>1361</v>
      </c>
      <c r="E610" s="6">
        <v>0</v>
      </c>
      <c r="F610" s="6">
        <v>4</v>
      </c>
      <c r="G610" s="6">
        <v>5</v>
      </c>
      <c r="H610" s="6"/>
      <c r="I610" s="6">
        <v>0</v>
      </c>
      <c r="J610" s="6">
        <v>0</v>
      </c>
      <c r="K610" s="6" t="s">
        <v>1362</v>
      </c>
      <c r="L610" s="6">
        <v>81</v>
      </c>
      <c r="M610" s="6">
        <v>81</v>
      </c>
      <c r="N610" s="6">
        <v>21.812853059999998</v>
      </c>
      <c r="O610" s="9">
        <v>6.4969999999999999</v>
      </c>
      <c r="P610" cm="1">
        <f t="array" ref="P610">_xlfn._xlws.FILTER(Table3[[#All],[Name]],(Table3[[#All],[Polygon]]=$A610)*(Table3[[#All],[Period]]=P$1)*((Table3[[#All],[Variables ]]=$AF$3)+(Table3[[#All],[Variables ]]=$AF$2)+(Table3[[#All],[Variables ]]=$AF$4)),0)</f>
        <v>0</v>
      </c>
      <c r="Q610" t="str" cm="1">
        <f t="array" ref="Q610">_xlfn._xlws.FILTER(Table3[[#All],[Name]],(Table3[[#All],[Polygon]]=$A610)*(Table3[[#All],[Period]]=Q$1)*((Table3[[#All],[Variables ]]=$AF$3)+(Table3[[#All],[Variables ]]=$AF$2)+(Table3[[#All],[Variables ]]=$AF$4)),0)</f>
        <v>AH</v>
      </c>
      <c r="R610" cm="1">
        <f t="array" ref="R610">_xlfn._xlws.FILTER(Table3[[#All],[Name]],(Table3[[#All],[Polygon]]=$A610)*(Table3[[#All],[Period]]=R$1)*((Table3[[#All],[Variables ]]=$AF$3)+(Table3[[#All],[Variables ]]=$AF$2)+(Table3[[#All],[Variables ]]=$AF$4)),0)</f>
        <v>0</v>
      </c>
      <c r="S610" cm="1">
        <f t="array" ref="S610">_xlfn._xlws.FILTER(Table3[[#All],[Name]],(Table3[[#All],[Polygon]]=$A610)*(Table3[[#All],[Period]]=S$1)*((Table3[[#All],[Variables ]]=$AF$3)+(Table3[[#All],[Variables ]]=$AF$2)+(Table3[[#All],[Variables ]]=$AF$4)),0)</f>
        <v>0</v>
      </c>
      <c r="T610" cm="1">
        <f t="array" ref="T610">_xlfn._xlws.FILTER(Table3[[#All],[Name]],(Table3[[#All],[Polygon]]=$A610)*(Table3[[#All],[Period]]=T$1)*((Table3[[#All],[Variables ]]=$AF$3)+(Table3[[#All],[Variables ]]=$AF$2)+(Table3[[#All],[Variables ]]=$AF$4)),0)</f>
        <v>0</v>
      </c>
      <c r="U610" cm="1">
        <f t="array" ref="U610">_xlfn._xlws.FILTER(Table3[[#All],[Name]],(Table3[[#All],[Polygon]]=$A610)*(Table3[[#All],[Period]]=U$1)*((Table3[[#All],[Variables ]]=$AF$3)+(Table3[[#All],[Variables ]]=$AF$2)+(Table3[[#All],[Variables ]]=$AF$4)),0)</f>
        <v>0</v>
      </c>
      <c r="V610" cm="1">
        <f t="array" ref="V610">_xlfn._xlws.FILTER(Table3[[#All],[Name]],(Table3[[#All],[Polygon]]=$A610)*(Table3[[#All],[Period]]=V$1)*((Table3[[#All],[Variables ]]=$AF$3)+(Table3[[#All],[Variables ]]=$AF$2)+(Table3[[#All],[Variables ]]=$AF$4)),0)</f>
        <v>0</v>
      </c>
      <c r="W610" cm="1">
        <f t="array" ref="W610">_xlfn._xlws.FILTER(Table3[[#All],[Name]],(Table3[[#All],[Polygon]]=$A610)*(Table3[[#All],[Period]]=W$1)*((Table3[[#All],[Variables ]]=$AF$3)+(Table3[[#All],[Variables ]]=$AF$2)+(Table3[[#All],[Variables ]]=$AF$4)),0)</f>
        <v>0</v>
      </c>
      <c r="X610" cm="1">
        <f t="array" ref="X610">_xlfn._xlws.FILTER(Table3[[#All],[Name]],(Table3[[#All],[Polygon]]=$A610)*(Table3[[#All],[Period]]=X$1)*((Table3[[#All],[Variables ]]=$AF$3)+(Table3[[#All],[Variables ]]=$AF$2)+(Table3[[#All],[Variables ]]=$AF$4)),0)</f>
        <v>0</v>
      </c>
      <c r="Y610" t="str" cm="1">
        <f t="array" ref="Y610">_xlfn._xlws.FILTER(Table3[[#All],[Name]],(Table3[[#All],[Polygon]]=$A610)*(Table3[[#All],[Period]]=Y$1)*((Table3[[#All],[Variables ]]=$AF$3)+(Table3[[#All],[Variables ]]=$AF$2)+(Table3[[#All],[Variables ]]=$AF$4)),0)</f>
        <v>H</v>
      </c>
      <c r="Z610" t="str" cm="1">
        <f t="array" ref="Z610">_xlfn._xlws.FILTER(Table3[[#All],[Name]],(Table3[[#All],[Polygon]]=$A610)*(Table3[[#All],[Period]]=Z$1)*((Table3[[#All],[Variables ]]=$AF$3)+(Table3[[#All],[Variables ]]=$AF$2)+(Table3[[#All],[Variables ]]=$AF$4)),0)</f>
        <v>AH</v>
      </c>
      <c r="AA610" t="str" cm="1">
        <f t="array" ref="AA610">_xlfn._xlws.FILTER(Table3[[#All],[Name]],(Table3[[#All],[Polygon]]=$A610)*(Table3[[#All],[Period]]=AA$1)*((Table3[[#All],[Variables ]]=$AF$3)+(Table3[[#All],[Variables ]]=$AF$2)+(Table3[[#All],[Variables ]]=$AF$4)),0)</f>
        <v>AH</v>
      </c>
      <c r="AB610" t="str" cm="1">
        <f t="array" ref="AB610">_xlfn._xlws.FILTER(Table3[[#All],[Name]],(Table3[[#All],[Polygon]]=$A610)*(Table3[[#All],[Period]]=AB$1)*((Table3[[#All],[Variables ]]=$AF$3)+(Table3[[#All],[Variables ]]=$AF$2)+(Table3[[#All],[Variables ]]=$AF$4)),0)</f>
        <v>PCT</v>
      </c>
      <c r="AC610" t="str" cm="1">
        <f t="array" ref="AC610">_xlfn._xlws.FILTER(Table3[[#All],[Name]],(Table3[[#All],[Polygon]]=$A610)*(Table3[[#All],[Period]]=AC$1)*((Table3[[#All],[Variables ]]=$AF$3)+(Table3[[#All],[Variables ]]=$AF$2)+(Table3[[#All],[Variables ]]=$AF$4)),0)</f>
        <v>AH</v>
      </c>
      <c r="AD610" t="str" cm="1">
        <f t="array" ref="AD610">_xlfn._xlws.FILTER(Table3[[#All],[Name]],(Table3[[#All],[Polygon]]=$A610)*(Table3[[#All],[Period]]=AD$1)*((Table3[[#All],[Variables ]]=$AF$3)+(Table3[[#All],[Variables ]]=$AF$2)+(Table3[[#All],[Variables ]]=$AF$4)),0)</f>
        <v>AH</v>
      </c>
    </row>
    <row r="611" spans="1:30" x14ac:dyDescent="0.35">
      <c r="A611" s="3">
        <v>58</v>
      </c>
      <c r="B611" s="4" t="s">
        <v>1411</v>
      </c>
      <c r="C611" s="10">
        <v>20.86091506</v>
      </c>
      <c r="D611" s="4" t="s">
        <v>1361</v>
      </c>
      <c r="E611" s="4">
        <v>0</v>
      </c>
      <c r="F611" s="4">
        <v>4</v>
      </c>
      <c r="G611" s="4">
        <v>5</v>
      </c>
      <c r="H611" s="4"/>
      <c r="I611" s="4">
        <v>0</v>
      </c>
      <c r="J611" s="4">
        <v>0</v>
      </c>
      <c r="K611" s="4" t="s">
        <v>1362</v>
      </c>
      <c r="L611" s="4">
        <v>70</v>
      </c>
      <c r="M611" s="4">
        <v>0</v>
      </c>
      <c r="N611" s="4"/>
      <c r="O611" s="11">
        <v>4.367</v>
      </c>
      <c r="P611" cm="1">
        <f t="array" ref="P611">_xlfn._xlws.FILTER(Table3[[#All],[Name]],(Table3[[#All],[Polygon]]=$A611)*(Table3[[#All],[Period]]=P$1)*((Table3[[#All],[Variables ]]=$AF$3)+(Table3[[#All],[Variables ]]=$AF$2)+(Table3[[#All],[Variables ]]=$AF$4)),0)</f>
        <v>0</v>
      </c>
      <c r="Q611" t="str" cm="1">
        <f t="array" ref="Q611">_xlfn._xlws.FILTER(Table3[[#All],[Name]],(Table3[[#All],[Polygon]]=$A611)*(Table3[[#All],[Period]]=Q$1)*((Table3[[#All],[Variables ]]=$AF$3)+(Table3[[#All],[Variables ]]=$AF$2)+(Table3[[#All],[Variables ]]=$AF$4)),0)</f>
        <v>AH</v>
      </c>
      <c r="R611" cm="1">
        <f t="array" ref="R611">_xlfn._xlws.FILTER(Table3[[#All],[Name]],(Table3[[#All],[Polygon]]=$A611)*(Table3[[#All],[Period]]=R$1)*((Table3[[#All],[Variables ]]=$AF$3)+(Table3[[#All],[Variables ]]=$AF$2)+(Table3[[#All],[Variables ]]=$AF$4)),0)</f>
        <v>0</v>
      </c>
      <c r="S611" cm="1">
        <f t="array" ref="S611">_xlfn._xlws.FILTER(Table3[[#All],[Name]],(Table3[[#All],[Polygon]]=$A611)*(Table3[[#All],[Period]]=S$1)*((Table3[[#All],[Variables ]]=$AF$3)+(Table3[[#All],[Variables ]]=$AF$2)+(Table3[[#All],[Variables ]]=$AF$4)),0)</f>
        <v>0</v>
      </c>
      <c r="T611" cm="1">
        <f t="array" ref="T611">_xlfn._xlws.FILTER(Table3[[#All],[Name]],(Table3[[#All],[Polygon]]=$A611)*(Table3[[#All],[Period]]=T$1)*((Table3[[#All],[Variables ]]=$AF$3)+(Table3[[#All],[Variables ]]=$AF$2)+(Table3[[#All],[Variables ]]=$AF$4)),0)</f>
        <v>0</v>
      </c>
      <c r="U611" cm="1">
        <f t="array" ref="U611">_xlfn._xlws.FILTER(Table3[[#All],[Name]],(Table3[[#All],[Polygon]]=$A611)*(Table3[[#All],[Period]]=U$1)*((Table3[[#All],[Variables ]]=$AF$3)+(Table3[[#All],[Variables ]]=$AF$2)+(Table3[[#All],[Variables ]]=$AF$4)),0)</f>
        <v>0</v>
      </c>
      <c r="V611" cm="1">
        <f t="array" ref="V611">_xlfn._xlws.FILTER(Table3[[#All],[Name]],(Table3[[#All],[Polygon]]=$A611)*(Table3[[#All],[Period]]=V$1)*((Table3[[#All],[Variables ]]=$AF$3)+(Table3[[#All],[Variables ]]=$AF$2)+(Table3[[#All],[Variables ]]=$AF$4)),0)</f>
        <v>0</v>
      </c>
      <c r="W611" cm="1">
        <f t="array" ref="W611">_xlfn._xlws.FILTER(Table3[[#All],[Name]],(Table3[[#All],[Polygon]]=$A611)*(Table3[[#All],[Period]]=W$1)*((Table3[[#All],[Variables ]]=$AF$3)+(Table3[[#All],[Variables ]]=$AF$2)+(Table3[[#All],[Variables ]]=$AF$4)),0)</f>
        <v>0</v>
      </c>
      <c r="X611" cm="1">
        <f t="array" ref="X611">_xlfn._xlws.FILTER(Table3[[#All],[Name]],(Table3[[#All],[Polygon]]=$A611)*(Table3[[#All],[Period]]=X$1)*((Table3[[#All],[Variables ]]=$AF$3)+(Table3[[#All],[Variables ]]=$AF$2)+(Table3[[#All],[Variables ]]=$AF$4)),0)</f>
        <v>0</v>
      </c>
      <c r="Y611" t="str" cm="1">
        <f t="array" ref="Y611">_xlfn._xlws.FILTER(Table3[[#All],[Name]],(Table3[[#All],[Polygon]]=$A611)*(Table3[[#All],[Period]]=Y$1)*((Table3[[#All],[Variables ]]=$AF$3)+(Table3[[#All],[Variables ]]=$AF$2)+(Table3[[#All],[Variables ]]=$AF$4)),0)</f>
        <v>H</v>
      </c>
      <c r="Z611" t="str" cm="1">
        <f t="array" ref="Z611">_xlfn._xlws.FILTER(Table3[[#All],[Name]],(Table3[[#All],[Polygon]]=$A611)*(Table3[[#All],[Period]]=Z$1)*((Table3[[#All],[Variables ]]=$AF$3)+(Table3[[#All],[Variables ]]=$AF$2)+(Table3[[#All],[Variables ]]=$AF$4)),0)</f>
        <v>AH</v>
      </c>
      <c r="AA611" t="str" cm="1">
        <f t="array" ref="AA611">_xlfn._xlws.FILTER(Table3[[#All],[Name]],(Table3[[#All],[Polygon]]=$A611)*(Table3[[#All],[Period]]=AA$1)*((Table3[[#All],[Variables ]]=$AF$3)+(Table3[[#All],[Variables ]]=$AF$2)+(Table3[[#All],[Variables ]]=$AF$4)),0)</f>
        <v>AH</v>
      </c>
      <c r="AB611" t="str" cm="1">
        <f t="array" ref="AB611">_xlfn._xlws.FILTER(Table3[[#All],[Name]],(Table3[[#All],[Polygon]]=$A611)*(Table3[[#All],[Period]]=AB$1)*((Table3[[#All],[Variables ]]=$AF$3)+(Table3[[#All],[Variables ]]=$AF$2)+(Table3[[#All],[Variables ]]=$AF$4)),0)</f>
        <v>PCT</v>
      </c>
      <c r="AC611" t="str" cm="1">
        <f t="array" ref="AC611">_xlfn._xlws.FILTER(Table3[[#All],[Name]],(Table3[[#All],[Polygon]]=$A611)*(Table3[[#All],[Period]]=AC$1)*((Table3[[#All],[Variables ]]=$AF$3)+(Table3[[#All],[Variables ]]=$AF$2)+(Table3[[#All],[Variables ]]=$AF$4)),0)</f>
        <v>AH</v>
      </c>
      <c r="AD611" t="str" cm="1">
        <f t="array" ref="AD611">_xlfn._xlws.FILTER(Table3[[#All],[Name]],(Table3[[#All],[Polygon]]=$A611)*(Table3[[#All],[Period]]=AD$1)*((Table3[[#All],[Variables ]]=$AF$3)+(Table3[[#All],[Variables ]]=$AF$2)+(Table3[[#All],[Variables ]]=$AF$4)),0)</f>
        <v>AH</v>
      </c>
    </row>
    <row r="612" spans="1:30" x14ac:dyDescent="0.35">
      <c r="A612" s="5">
        <v>58</v>
      </c>
      <c r="B612" s="6" t="s">
        <v>1411</v>
      </c>
      <c r="C612" s="8">
        <v>20.86091506</v>
      </c>
      <c r="D612" s="6" t="s">
        <v>1361</v>
      </c>
      <c r="E612" s="6">
        <v>0</v>
      </c>
      <c r="F612" s="6">
        <v>4</v>
      </c>
      <c r="G612" s="6">
        <v>5</v>
      </c>
      <c r="H612" s="6"/>
      <c r="I612" s="6">
        <v>0</v>
      </c>
      <c r="J612" s="6">
        <v>0</v>
      </c>
      <c r="K612" s="6" t="s">
        <v>1362</v>
      </c>
      <c r="L612" s="6">
        <v>53</v>
      </c>
      <c r="M612" s="6">
        <v>53</v>
      </c>
      <c r="N612" s="6">
        <v>66.246111110000001</v>
      </c>
      <c r="O612" s="9">
        <v>0.58399999999999996</v>
      </c>
      <c r="P612" cm="1">
        <f t="array" ref="P612">_xlfn._xlws.FILTER(Table3[[#All],[Name]],(Table3[[#All],[Polygon]]=$A612)*(Table3[[#All],[Period]]=P$1)*((Table3[[#All],[Variables ]]=$AF$3)+(Table3[[#All],[Variables ]]=$AF$2)+(Table3[[#All],[Variables ]]=$AF$4)),0)</f>
        <v>0</v>
      </c>
      <c r="Q612" t="str" cm="1">
        <f t="array" ref="Q612">_xlfn._xlws.FILTER(Table3[[#All],[Name]],(Table3[[#All],[Polygon]]=$A612)*(Table3[[#All],[Period]]=Q$1)*((Table3[[#All],[Variables ]]=$AF$3)+(Table3[[#All],[Variables ]]=$AF$2)+(Table3[[#All],[Variables ]]=$AF$4)),0)</f>
        <v>AH</v>
      </c>
      <c r="R612" cm="1">
        <f t="array" ref="R612">_xlfn._xlws.FILTER(Table3[[#All],[Name]],(Table3[[#All],[Polygon]]=$A612)*(Table3[[#All],[Period]]=R$1)*((Table3[[#All],[Variables ]]=$AF$3)+(Table3[[#All],[Variables ]]=$AF$2)+(Table3[[#All],[Variables ]]=$AF$4)),0)</f>
        <v>0</v>
      </c>
      <c r="S612" cm="1">
        <f t="array" ref="S612">_xlfn._xlws.FILTER(Table3[[#All],[Name]],(Table3[[#All],[Polygon]]=$A612)*(Table3[[#All],[Period]]=S$1)*((Table3[[#All],[Variables ]]=$AF$3)+(Table3[[#All],[Variables ]]=$AF$2)+(Table3[[#All],[Variables ]]=$AF$4)),0)</f>
        <v>0</v>
      </c>
      <c r="T612" cm="1">
        <f t="array" ref="T612">_xlfn._xlws.FILTER(Table3[[#All],[Name]],(Table3[[#All],[Polygon]]=$A612)*(Table3[[#All],[Period]]=T$1)*((Table3[[#All],[Variables ]]=$AF$3)+(Table3[[#All],[Variables ]]=$AF$2)+(Table3[[#All],[Variables ]]=$AF$4)),0)</f>
        <v>0</v>
      </c>
      <c r="U612" cm="1">
        <f t="array" ref="U612">_xlfn._xlws.FILTER(Table3[[#All],[Name]],(Table3[[#All],[Polygon]]=$A612)*(Table3[[#All],[Period]]=U$1)*((Table3[[#All],[Variables ]]=$AF$3)+(Table3[[#All],[Variables ]]=$AF$2)+(Table3[[#All],[Variables ]]=$AF$4)),0)</f>
        <v>0</v>
      </c>
      <c r="V612" cm="1">
        <f t="array" ref="V612">_xlfn._xlws.FILTER(Table3[[#All],[Name]],(Table3[[#All],[Polygon]]=$A612)*(Table3[[#All],[Period]]=V$1)*((Table3[[#All],[Variables ]]=$AF$3)+(Table3[[#All],[Variables ]]=$AF$2)+(Table3[[#All],[Variables ]]=$AF$4)),0)</f>
        <v>0</v>
      </c>
      <c r="W612" cm="1">
        <f t="array" ref="W612">_xlfn._xlws.FILTER(Table3[[#All],[Name]],(Table3[[#All],[Polygon]]=$A612)*(Table3[[#All],[Period]]=W$1)*((Table3[[#All],[Variables ]]=$AF$3)+(Table3[[#All],[Variables ]]=$AF$2)+(Table3[[#All],[Variables ]]=$AF$4)),0)</f>
        <v>0</v>
      </c>
      <c r="X612" cm="1">
        <f t="array" ref="X612">_xlfn._xlws.FILTER(Table3[[#All],[Name]],(Table3[[#All],[Polygon]]=$A612)*(Table3[[#All],[Period]]=X$1)*((Table3[[#All],[Variables ]]=$AF$3)+(Table3[[#All],[Variables ]]=$AF$2)+(Table3[[#All],[Variables ]]=$AF$4)),0)</f>
        <v>0</v>
      </c>
      <c r="Y612" t="str" cm="1">
        <f t="array" ref="Y612">_xlfn._xlws.FILTER(Table3[[#All],[Name]],(Table3[[#All],[Polygon]]=$A612)*(Table3[[#All],[Period]]=Y$1)*((Table3[[#All],[Variables ]]=$AF$3)+(Table3[[#All],[Variables ]]=$AF$2)+(Table3[[#All],[Variables ]]=$AF$4)),0)</f>
        <v>H</v>
      </c>
      <c r="Z612" t="str" cm="1">
        <f t="array" ref="Z612">_xlfn._xlws.FILTER(Table3[[#All],[Name]],(Table3[[#All],[Polygon]]=$A612)*(Table3[[#All],[Period]]=Z$1)*((Table3[[#All],[Variables ]]=$AF$3)+(Table3[[#All],[Variables ]]=$AF$2)+(Table3[[#All],[Variables ]]=$AF$4)),0)</f>
        <v>AH</v>
      </c>
      <c r="AA612" t="str" cm="1">
        <f t="array" ref="AA612">_xlfn._xlws.FILTER(Table3[[#All],[Name]],(Table3[[#All],[Polygon]]=$A612)*(Table3[[#All],[Period]]=AA$1)*((Table3[[#All],[Variables ]]=$AF$3)+(Table3[[#All],[Variables ]]=$AF$2)+(Table3[[#All],[Variables ]]=$AF$4)),0)</f>
        <v>AH</v>
      </c>
      <c r="AB612" t="str" cm="1">
        <f t="array" ref="AB612">_xlfn._xlws.FILTER(Table3[[#All],[Name]],(Table3[[#All],[Polygon]]=$A612)*(Table3[[#All],[Period]]=AB$1)*((Table3[[#All],[Variables ]]=$AF$3)+(Table3[[#All],[Variables ]]=$AF$2)+(Table3[[#All],[Variables ]]=$AF$4)),0)</f>
        <v>PCT</v>
      </c>
      <c r="AC612" t="str" cm="1">
        <f t="array" ref="AC612">_xlfn._xlws.FILTER(Table3[[#All],[Name]],(Table3[[#All],[Polygon]]=$A612)*(Table3[[#All],[Period]]=AC$1)*((Table3[[#All],[Variables ]]=$AF$3)+(Table3[[#All],[Variables ]]=$AF$2)+(Table3[[#All],[Variables ]]=$AF$4)),0)</f>
        <v>AH</v>
      </c>
      <c r="AD612" t="str" cm="1">
        <f t="array" ref="AD612">_xlfn._xlws.FILTER(Table3[[#All],[Name]],(Table3[[#All],[Polygon]]=$A612)*(Table3[[#All],[Period]]=AD$1)*((Table3[[#All],[Variables ]]=$AF$3)+(Table3[[#All],[Variables ]]=$AF$2)+(Table3[[#All],[Variables ]]=$AF$4)),0)</f>
        <v>AH</v>
      </c>
    </row>
    <row r="613" spans="1:30" x14ac:dyDescent="0.35">
      <c r="A613" s="3">
        <v>58</v>
      </c>
      <c r="B613" s="4" t="s">
        <v>1411</v>
      </c>
      <c r="C613" s="10">
        <v>20.86091506</v>
      </c>
      <c r="D613" s="4" t="s">
        <v>1361</v>
      </c>
      <c r="E613" s="4">
        <v>0</v>
      </c>
      <c r="F613" s="4">
        <v>4</v>
      </c>
      <c r="G613" s="4">
        <v>5</v>
      </c>
      <c r="H613" s="4"/>
      <c r="I613" s="4">
        <v>0</v>
      </c>
      <c r="J613" s="4">
        <v>0</v>
      </c>
      <c r="K613" s="4" t="s">
        <v>1362</v>
      </c>
      <c r="L613" s="4">
        <v>40</v>
      </c>
      <c r="M613" s="4">
        <v>40</v>
      </c>
      <c r="N613" s="4">
        <v>22.71860058</v>
      </c>
      <c r="O613" s="11">
        <v>9.84</v>
      </c>
      <c r="P613" cm="1">
        <f t="array" ref="P613">_xlfn._xlws.FILTER(Table3[[#All],[Name]],(Table3[[#All],[Polygon]]=$A613)*(Table3[[#All],[Period]]=P$1)*((Table3[[#All],[Variables ]]=$AF$3)+(Table3[[#All],[Variables ]]=$AF$2)+(Table3[[#All],[Variables ]]=$AF$4)),0)</f>
        <v>0</v>
      </c>
      <c r="Q613" t="str" cm="1">
        <f t="array" ref="Q613">_xlfn._xlws.FILTER(Table3[[#All],[Name]],(Table3[[#All],[Polygon]]=$A613)*(Table3[[#All],[Period]]=Q$1)*((Table3[[#All],[Variables ]]=$AF$3)+(Table3[[#All],[Variables ]]=$AF$2)+(Table3[[#All],[Variables ]]=$AF$4)),0)</f>
        <v>AH</v>
      </c>
      <c r="R613" cm="1">
        <f t="array" ref="R613">_xlfn._xlws.FILTER(Table3[[#All],[Name]],(Table3[[#All],[Polygon]]=$A613)*(Table3[[#All],[Period]]=R$1)*((Table3[[#All],[Variables ]]=$AF$3)+(Table3[[#All],[Variables ]]=$AF$2)+(Table3[[#All],[Variables ]]=$AF$4)),0)</f>
        <v>0</v>
      </c>
      <c r="S613" cm="1">
        <f t="array" ref="S613">_xlfn._xlws.FILTER(Table3[[#All],[Name]],(Table3[[#All],[Polygon]]=$A613)*(Table3[[#All],[Period]]=S$1)*((Table3[[#All],[Variables ]]=$AF$3)+(Table3[[#All],[Variables ]]=$AF$2)+(Table3[[#All],[Variables ]]=$AF$4)),0)</f>
        <v>0</v>
      </c>
      <c r="T613" cm="1">
        <f t="array" ref="T613">_xlfn._xlws.FILTER(Table3[[#All],[Name]],(Table3[[#All],[Polygon]]=$A613)*(Table3[[#All],[Period]]=T$1)*((Table3[[#All],[Variables ]]=$AF$3)+(Table3[[#All],[Variables ]]=$AF$2)+(Table3[[#All],[Variables ]]=$AF$4)),0)</f>
        <v>0</v>
      </c>
      <c r="U613" cm="1">
        <f t="array" ref="U613">_xlfn._xlws.FILTER(Table3[[#All],[Name]],(Table3[[#All],[Polygon]]=$A613)*(Table3[[#All],[Period]]=U$1)*((Table3[[#All],[Variables ]]=$AF$3)+(Table3[[#All],[Variables ]]=$AF$2)+(Table3[[#All],[Variables ]]=$AF$4)),0)</f>
        <v>0</v>
      </c>
      <c r="V613" cm="1">
        <f t="array" ref="V613">_xlfn._xlws.FILTER(Table3[[#All],[Name]],(Table3[[#All],[Polygon]]=$A613)*(Table3[[#All],[Period]]=V$1)*((Table3[[#All],[Variables ]]=$AF$3)+(Table3[[#All],[Variables ]]=$AF$2)+(Table3[[#All],[Variables ]]=$AF$4)),0)</f>
        <v>0</v>
      </c>
      <c r="W613" cm="1">
        <f t="array" ref="W613">_xlfn._xlws.FILTER(Table3[[#All],[Name]],(Table3[[#All],[Polygon]]=$A613)*(Table3[[#All],[Period]]=W$1)*((Table3[[#All],[Variables ]]=$AF$3)+(Table3[[#All],[Variables ]]=$AF$2)+(Table3[[#All],[Variables ]]=$AF$4)),0)</f>
        <v>0</v>
      </c>
      <c r="X613" cm="1">
        <f t="array" ref="X613">_xlfn._xlws.FILTER(Table3[[#All],[Name]],(Table3[[#All],[Polygon]]=$A613)*(Table3[[#All],[Period]]=X$1)*((Table3[[#All],[Variables ]]=$AF$3)+(Table3[[#All],[Variables ]]=$AF$2)+(Table3[[#All],[Variables ]]=$AF$4)),0)</f>
        <v>0</v>
      </c>
      <c r="Y613" t="str" cm="1">
        <f t="array" ref="Y613">_xlfn._xlws.FILTER(Table3[[#All],[Name]],(Table3[[#All],[Polygon]]=$A613)*(Table3[[#All],[Period]]=Y$1)*((Table3[[#All],[Variables ]]=$AF$3)+(Table3[[#All],[Variables ]]=$AF$2)+(Table3[[#All],[Variables ]]=$AF$4)),0)</f>
        <v>H</v>
      </c>
      <c r="Z613" t="str" cm="1">
        <f t="array" ref="Z613">_xlfn._xlws.FILTER(Table3[[#All],[Name]],(Table3[[#All],[Polygon]]=$A613)*(Table3[[#All],[Period]]=Z$1)*((Table3[[#All],[Variables ]]=$AF$3)+(Table3[[#All],[Variables ]]=$AF$2)+(Table3[[#All],[Variables ]]=$AF$4)),0)</f>
        <v>AH</v>
      </c>
      <c r="AA613" t="str" cm="1">
        <f t="array" ref="AA613">_xlfn._xlws.FILTER(Table3[[#All],[Name]],(Table3[[#All],[Polygon]]=$A613)*(Table3[[#All],[Period]]=AA$1)*((Table3[[#All],[Variables ]]=$AF$3)+(Table3[[#All],[Variables ]]=$AF$2)+(Table3[[#All],[Variables ]]=$AF$4)),0)</f>
        <v>AH</v>
      </c>
      <c r="AB613" t="str" cm="1">
        <f t="array" ref="AB613">_xlfn._xlws.FILTER(Table3[[#All],[Name]],(Table3[[#All],[Polygon]]=$A613)*(Table3[[#All],[Period]]=AB$1)*((Table3[[#All],[Variables ]]=$AF$3)+(Table3[[#All],[Variables ]]=$AF$2)+(Table3[[#All],[Variables ]]=$AF$4)),0)</f>
        <v>PCT</v>
      </c>
      <c r="AC613" t="str" cm="1">
        <f t="array" ref="AC613">_xlfn._xlws.FILTER(Table3[[#All],[Name]],(Table3[[#All],[Polygon]]=$A613)*(Table3[[#All],[Period]]=AC$1)*((Table3[[#All],[Variables ]]=$AF$3)+(Table3[[#All],[Variables ]]=$AF$2)+(Table3[[#All],[Variables ]]=$AF$4)),0)</f>
        <v>AH</v>
      </c>
      <c r="AD613" t="str" cm="1">
        <f t="array" ref="AD613">_xlfn._xlws.FILTER(Table3[[#All],[Name]],(Table3[[#All],[Polygon]]=$A613)*(Table3[[#All],[Period]]=AD$1)*((Table3[[#All],[Variables ]]=$AF$3)+(Table3[[#All],[Variables ]]=$AF$2)+(Table3[[#All],[Variables ]]=$AF$4)),0)</f>
        <v>AH</v>
      </c>
    </row>
    <row r="614" spans="1:30" x14ac:dyDescent="0.35">
      <c r="A614" s="5">
        <v>58</v>
      </c>
      <c r="B614" s="6" t="s">
        <v>1411</v>
      </c>
      <c r="C614" s="8">
        <v>20.86091506</v>
      </c>
      <c r="D614" s="6" t="s">
        <v>1361</v>
      </c>
      <c r="E614" s="6">
        <v>0</v>
      </c>
      <c r="F614" s="6">
        <v>4</v>
      </c>
      <c r="G614" s="6">
        <v>5</v>
      </c>
      <c r="H614" s="6"/>
      <c r="I614" s="6">
        <v>0</v>
      </c>
      <c r="J614" s="6">
        <v>0</v>
      </c>
      <c r="K614" s="6" t="s">
        <v>1362</v>
      </c>
      <c r="L614" s="6">
        <v>69</v>
      </c>
      <c r="M614" s="6">
        <v>69</v>
      </c>
      <c r="N614" s="6">
        <v>22.982099689999998</v>
      </c>
      <c r="O614" s="9">
        <v>4.367</v>
      </c>
      <c r="P614" cm="1">
        <f t="array" ref="P614">_xlfn._xlws.FILTER(Table3[[#All],[Name]],(Table3[[#All],[Polygon]]=$A614)*(Table3[[#All],[Period]]=P$1)*((Table3[[#All],[Variables ]]=$AF$3)+(Table3[[#All],[Variables ]]=$AF$2)+(Table3[[#All],[Variables ]]=$AF$4)),0)</f>
        <v>0</v>
      </c>
      <c r="Q614" t="str" cm="1">
        <f t="array" ref="Q614">_xlfn._xlws.FILTER(Table3[[#All],[Name]],(Table3[[#All],[Polygon]]=$A614)*(Table3[[#All],[Period]]=Q$1)*((Table3[[#All],[Variables ]]=$AF$3)+(Table3[[#All],[Variables ]]=$AF$2)+(Table3[[#All],[Variables ]]=$AF$4)),0)</f>
        <v>AH</v>
      </c>
      <c r="R614" cm="1">
        <f t="array" ref="R614">_xlfn._xlws.FILTER(Table3[[#All],[Name]],(Table3[[#All],[Polygon]]=$A614)*(Table3[[#All],[Period]]=R$1)*((Table3[[#All],[Variables ]]=$AF$3)+(Table3[[#All],[Variables ]]=$AF$2)+(Table3[[#All],[Variables ]]=$AF$4)),0)</f>
        <v>0</v>
      </c>
      <c r="S614" cm="1">
        <f t="array" ref="S614">_xlfn._xlws.FILTER(Table3[[#All],[Name]],(Table3[[#All],[Polygon]]=$A614)*(Table3[[#All],[Period]]=S$1)*((Table3[[#All],[Variables ]]=$AF$3)+(Table3[[#All],[Variables ]]=$AF$2)+(Table3[[#All],[Variables ]]=$AF$4)),0)</f>
        <v>0</v>
      </c>
      <c r="T614" cm="1">
        <f t="array" ref="T614">_xlfn._xlws.FILTER(Table3[[#All],[Name]],(Table3[[#All],[Polygon]]=$A614)*(Table3[[#All],[Period]]=T$1)*((Table3[[#All],[Variables ]]=$AF$3)+(Table3[[#All],[Variables ]]=$AF$2)+(Table3[[#All],[Variables ]]=$AF$4)),0)</f>
        <v>0</v>
      </c>
      <c r="U614" cm="1">
        <f t="array" ref="U614">_xlfn._xlws.FILTER(Table3[[#All],[Name]],(Table3[[#All],[Polygon]]=$A614)*(Table3[[#All],[Period]]=U$1)*((Table3[[#All],[Variables ]]=$AF$3)+(Table3[[#All],[Variables ]]=$AF$2)+(Table3[[#All],[Variables ]]=$AF$4)),0)</f>
        <v>0</v>
      </c>
      <c r="V614" cm="1">
        <f t="array" ref="V614">_xlfn._xlws.FILTER(Table3[[#All],[Name]],(Table3[[#All],[Polygon]]=$A614)*(Table3[[#All],[Period]]=V$1)*((Table3[[#All],[Variables ]]=$AF$3)+(Table3[[#All],[Variables ]]=$AF$2)+(Table3[[#All],[Variables ]]=$AF$4)),0)</f>
        <v>0</v>
      </c>
      <c r="W614" cm="1">
        <f t="array" ref="W614">_xlfn._xlws.FILTER(Table3[[#All],[Name]],(Table3[[#All],[Polygon]]=$A614)*(Table3[[#All],[Period]]=W$1)*((Table3[[#All],[Variables ]]=$AF$3)+(Table3[[#All],[Variables ]]=$AF$2)+(Table3[[#All],[Variables ]]=$AF$4)),0)</f>
        <v>0</v>
      </c>
      <c r="X614" cm="1">
        <f t="array" ref="X614">_xlfn._xlws.FILTER(Table3[[#All],[Name]],(Table3[[#All],[Polygon]]=$A614)*(Table3[[#All],[Period]]=X$1)*((Table3[[#All],[Variables ]]=$AF$3)+(Table3[[#All],[Variables ]]=$AF$2)+(Table3[[#All],[Variables ]]=$AF$4)),0)</f>
        <v>0</v>
      </c>
      <c r="Y614" t="str" cm="1">
        <f t="array" ref="Y614">_xlfn._xlws.FILTER(Table3[[#All],[Name]],(Table3[[#All],[Polygon]]=$A614)*(Table3[[#All],[Period]]=Y$1)*((Table3[[#All],[Variables ]]=$AF$3)+(Table3[[#All],[Variables ]]=$AF$2)+(Table3[[#All],[Variables ]]=$AF$4)),0)</f>
        <v>H</v>
      </c>
      <c r="Z614" t="str" cm="1">
        <f t="array" ref="Z614">_xlfn._xlws.FILTER(Table3[[#All],[Name]],(Table3[[#All],[Polygon]]=$A614)*(Table3[[#All],[Period]]=Z$1)*((Table3[[#All],[Variables ]]=$AF$3)+(Table3[[#All],[Variables ]]=$AF$2)+(Table3[[#All],[Variables ]]=$AF$4)),0)</f>
        <v>AH</v>
      </c>
      <c r="AA614" t="str" cm="1">
        <f t="array" ref="AA614">_xlfn._xlws.FILTER(Table3[[#All],[Name]],(Table3[[#All],[Polygon]]=$A614)*(Table3[[#All],[Period]]=AA$1)*((Table3[[#All],[Variables ]]=$AF$3)+(Table3[[#All],[Variables ]]=$AF$2)+(Table3[[#All],[Variables ]]=$AF$4)),0)</f>
        <v>AH</v>
      </c>
      <c r="AB614" t="str" cm="1">
        <f t="array" ref="AB614">_xlfn._xlws.FILTER(Table3[[#All],[Name]],(Table3[[#All],[Polygon]]=$A614)*(Table3[[#All],[Period]]=AB$1)*((Table3[[#All],[Variables ]]=$AF$3)+(Table3[[#All],[Variables ]]=$AF$2)+(Table3[[#All],[Variables ]]=$AF$4)),0)</f>
        <v>PCT</v>
      </c>
      <c r="AC614" t="str" cm="1">
        <f t="array" ref="AC614">_xlfn._xlws.FILTER(Table3[[#All],[Name]],(Table3[[#All],[Polygon]]=$A614)*(Table3[[#All],[Period]]=AC$1)*((Table3[[#All],[Variables ]]=$AF$3)+(Table3[[#All],[Variables ]]=$AF$2)+(Table3[[#All],[Variables ]]=$AF$4)),0)</f>
        <v>AH</v>
      </c>
      <c r="AD614" t="str" cm="1">
        <f t="array" ref="AD614">_xlfn._xlws.FILTER(Table3[[#All],[Name]],(Table3[[#All],[Polygon]]=$A614)*(Table3[[#All],[Period]]=AD$1)*((Table3[[#All],[Variables ]]=$AF$3)+(Table3[[#All],[Variables ]]=$AF$2)+(Table3[[#All],[Variables ]]=$AF$4)),0)</f>
        <v>AH</v>
      </c>
    </row>
    <row r="615" spans="1:30" x14ac:dyDescent="0.35">
      <c r="A615" s="3">
        <v>58</v>
      </c>
      <c r="B615" s="4" t="s">
        <v>1411</v>
      </c>
      <c r="C615" s="10">
        <v>20.86091506</v>
      </c>
      <c r="D615" s="4" t="s">
        <v>1361</v>
      </c>
      <c r="E615" s="4">
        <v>0</v>
      </c>
      <c r="F615" s="4">
        <v>4</v>
      </c>
      <c r="G615" s="4">
        <v>5</v>
      </c>
      <c r="H615" s="4"/>
      <c r="I615" s="4">
        <v>0</v>
      </c>
      <c r="J615" s="4">
        <v>0</v>
      </c>
      <c r="K615" s="4" t="s">
        <v>1362</v>
      </c>
      <c r="L615" s="4">
        <v>11</v>
      </c>
      <c r="M615" s="4">
        <v>11</v>
      </c>
      <c r="N615" s="4">
        <v>6.5670085130000002</v>
      </c>
      <c r="O615" s="11">
        <v>6.5670000000000002</v>
      </c>
      <c r="P615" cm="1">
        <f t="array" ref="P615">_xlfn._xlws.FILTER(Table3[[#All],[Name]],(Table3[[#All],[Polygon]]=$A615)*(Table3[[#All],[Period]]=P$1)*((Table3[[#All],[Variables ]]=$AF$3)+(Table3[[#All],[Variables ]]=$AF$2)+(Table3[[#All],[Variables ]]=$AF$4)),0)</f>
        <v>0</v>
      </c>
      <c r="Q615" t="str" cm="1">
        <f t="array" ref="Q615">_xlfn._xlws.FILTER(Table3[[#All],[Name]],(Table3[[#All],[Polygon]]=$A615)*(Table3[[#All],[Period]]=Q$1)*((Table3[[#All],[Variables ]]=$AF$3)+(Table3[[#All],[Variables ]]=$AF$2)+(Table3[[#All],[Variables ]]=$AF$4)),0)</f>
        <v>AH</v>
      </c>
      <c r="R615" cm="1">
        <f t="array" ref="R615">_xlfn._xlws.FILTER(Table3[[#All],[Name]],(Table3[[#All],[Polygon]]=$A615)*(Table3[[#All],[Period]]=R$1)*((Table3[[#All],[Variables ]]=$AF$3)+(Table3[[#All],[Variables ]]=$AF$2)+(Table3[[#All],[Variables ]]=$AF$4)),0)</f>
        <v>0</v>
      </c>
      <c r="S615" cm="1">
        <f t="array" ref="S615">_xlfn._xlws.FILTER(Table3[[#All],[Name]],(Table3[[#All],[Polygon]]=$A615)*(Table3[[#All],[Period]]=S$1)*((Table3[[#All],[Variables ]]=$AF$3)+(Table3[[#All],[Variables ]]=$AF$2)+(Table3[[#All],[Variables ]]=$AF$4)),0)</f>
        <v>0</v>
      </c>
      <c r="T615" cm="1">
        <f t="array" ref="T615">_xlfn._xlws.FILTER(Table3[[#All],[Name]],(Table3[[#All],[Polygon]]=$A615)*(Table3[[#All],[Period]]=T$1)*((Table3[[#All],[Variables ]]=$AF$3)+(Table3[[#All],[Variables ]]=$AF$2)+(Table3[[#All],[Variables ]]=$AF$4)),0)</f>
        <v>0</v>
      </c>
      <c r="U615" cm="1">
        <f t="array" ref="U615">_xlfn._xlws.FILTER(Table3[[#All],[Name]],(Table3[[#All],[Polygon]]=$A615)*(Table3[[#All],[Period]]=U$1)*((Table3[[#All],[Variables ]]=$AF$3)+(Table3[[#All],[Variables ]]=$AF$2)+(Table3[[#All],[Variables ]]=$AF$4)),0)</f>
        <v>0</v>
      </c>
      <c r="V615" cm="1">
        <f t="array" ref="V615">_xlfn._xlws.FILTER(Table3[[#All],[Name]],(Table3[[#All],[Polygon]]=$A615)*(Table3[[#All],[Period]]=V$1)*((Table3[[#All],[Variables ]]=$AF$3)+(Table3[[#All],[Variables ]]=$AF$2)+(Table3[[#All],[Variables ]]=$AF$4)),0)</f>
        <v>0</v>
      </c>
      <c r="W615" cm="1">
        <f t="array" ref="W615">_xlfn._xlws.FILTER(Table3[[#All],[Name]],(Table3[[#All],[Polygon]]=$A615)*(Table3[[#All],[Period]]=W$1)*((Table3[[#All],[Variables ]]=$AF$3)+(Table3[[#All],[Variables ]]=$AF$2)+(Table3[[#All],[Variables ]]=$AF$4)),0)</f>
        <v>0</v>
      </c>
      <c r="X615" cm="1">
        <f t="array" ref="X615">_xlfn._xlws.FILTER(Table3[[#All],[Name]],(Table3[[#All],[Polygon]]=$A615)*(Table3[[#All],[Period]]=X$1)*((Table3[[#All],[Variables ]]=$AF$3)+(Table3[[#All],[Variables ]]=$AF$2)+(Table3[[#All],[Variables ]]=$AF$4)),0)</f>
        <v>0</v>
      </c>
      <c r="Y615" t="str" cm="1">
        <f t="array" ref="Y615">_xlfn._xlws.FILTER(Table3[[#All],[Name]],(Table3[[#All],[Polygon]]=$A615)*(Table3[[#All],[Period]]=Y$1)*((Table3[[#All],[Variables ]]=$AF$3)+(Table3[[#All],[Variables ]]=$AF$2)+(Table3[[#All],[Variables ]]=$AF$4)),0)</f>
        <v>H</v>
      </c>
      <c r="Z615" t="str" cm="1">
        <f t="array" ref="Z615">_xlfn._xlws.FILTER(Table3[[#All],[Name]],(Table3[[#All],[Polygon]]=$A615)*(Table3[[#All],[Period]]=Z$1)*((Table3[[#All],[Variables ]]=$AF$3)+(Table3[[#All],[Variables ]]=$AF$2)+(Table3[[#All],[Variables ]]=$AF$4)),0)</f>
        <v>AH</v>
      </c>
      <c r="AA615" t="str" cm="1">
        <f t="array" ref="AA615">_xlfn._xlws.FILTER(Table3[[#All],[Name]],(Table3[[#All],[Polygon]]=$A615)*(Table3[[#All],[Period]]=AA$1)*((Table3[[#All],[Variables ]]=$AF$3)+(Table3[[#All],[Variables ]]=$AF$2)+(Table3[[#All],[Variables ]]=$AF$4)),0)</f>
        <v>AH</v>
      </c>
      <c r="AB615" t="str" cm="1">
        <f t="array" ref="AB615">_xlfn._xlws.FILTER(Table3[[#All],[Name]],(Table3[[#All],[Polygon]]=$A615)*(Table3[[#All],[Period]]=AB$1)*((Table3[[#All],[Variables ]]=$AF$3)+(Table3[[#All],[Variables ]]=$AF$2)+(Table3[[#All],[Variables ]]=$AF$4)),0)</f>
        <v>PCT</v>
      </c>
      <c r="AC615" t="str" cm="1">
        <f t="array" ref="AC615">_xlfn._xlws.FILTER(Table3[[#All],[Name]],(Table3[[#All],[Polygon]]=$A615)*(Table3[[#All],[Period]]=AC$1)*((Table3[[#All],[Variables ]]=$AF$3)+(Table3[[#All],[Variables ]]=$AF$2)+(Table3[[#All],[Variables ]]=$AF$4)),0)</f>
        <v>AH</v>
      </c>
      <c r="AD615" t="str" cm="1">
        <f t="array" ref="AD615">_xlfn._xlws.FILTER(Table3[[#All],[Name]],(Table3[[#All],[Polygon]]=$A615)*(Table3[[#All],[Period]]=AD$1)*((Table3[[#All],[Variables ]]=$AF$3)+(Table3[[#All],[Variables ]]=$AF$2)+(Table3[[#All],[Variables ]]=$AF$4)),0)</f>
        <v>AH</v>
      </c>
    </row>
    <row r="616" spans="1:30" x14ac:dyDescent="0.35">
      <c r="A616" s="5">
        <v>59</v>
      </c>
      <c r="B616" s="6" t="s">
        <v>1570</v>
      </c>
      <c r="C616" s="8">
        <v>7.2895015440000002</v>
      </c>
      <c r="D616" s="6" t="s">
        <v>1361</v>
      </c>
      <c r="E616" s="6">
        <v>0</v>
      </c>
      <c r="F616" s="6">
        <v>4</v>
      </c>
      <c r="G616" s="6">
        <v>5</v>
      </c>
      <c r="H616" s="6"/>
      <c r="I616" s="6">
        <v>0</v>
      </c>
      <c r="J616" s="6">
        <v>0</v>
      </c>
      <c r="K616" s="6" t="s">
        <v>1362</v>
      </c>
      <c r="L616" s="6">
        <v>34</v>
      </c>
      <c r="M616" s="6">
        <v>34</v>
      </c>
      <c r="N616" s="6">
        <v>3.3276652630000001</v>
      </c>
      <c r="O616" s="9">
        <v>3.3210000000000002</v>
      </c>
      <c r="P616" cm="1">
        <f t="array" ref="P616">_xlfn._xlws.FILTER(Table3[[#All],[Name]],(Table3[[#All],[Polygon]]=$A616)*(Table3[[#All],[Period]]=P$1)*((Table3[[#All],[Variables ]]=$AF$3)+(Table3[[#All],[Variables ]]=$AF$2)+(Table3[[#All],[Variables ]]=$AF$4)),0)</f>
        <v>0</v>
      </c>
      <c r="Q616" t="e" cm="1" vm="2">
        <f t="array" aca="1" ref="Q616" ca="1">_xlfn._xlws.FILTER(Table3[[#All],[Name]],(Table3[[#All],[Polygon]]=$A616)*(Table3[[#All],[Period]]=Q$1)*((Table3[[#All],[Variables ]]=$AF$3)+(Table3[[#All],[Variables ]]=$AF$2)+(Table3[[#All],[Variables ]]=$AF$4)),0)</f>
        <v>#VALUE!</v>
      </c>
      <c r="R616" t="str" cm="1">
        <f t="array" ref="R616">_xlfn._xlws.FILTER(Table3[[#All],[Name]],(Table3[[#All],[Polygon]]=$A616)*(Table3[[#All],[Period]]=R$1)*((Table3[[#All],[Variables ]]=$AF$3)+(Table3[[#All],[Variables ]]=$AF$2)+(Table3[[#All],[Variables ]]=$AF$4)),0)</f>
        <v>AH</v>
      </c>
      <c r="S616" t="str" cm="1">
        <f t="array" ref="S616">_xlfn._xlws.FILTER(Table3[[#All],[Name]],(Table3[[#All],[Polygon]]=$A616)*(Table3[[#All],[Period]]=S$1)*((Table3[[#All],[Variables ]]=$AF$3)+(Table3[[#All],[Variables ]]=$AF$2)+(Table3[[#All],[Variables ]]=$AF$4)),0)</f>
        <v>AH</v>
      </c>
      <c r="T616" cm="1">
        <f t="array" ref="T616">_xlfn._xlws.FILTER(Table3[[#All],[Name]],(Table3[[#All],[Polygon]]=$A616)*(Table3[[#All],[Period]]=T$1)*((Table3[[#All],[Variables ]]=$AF$3)+(Table3[[#All],[Variables ]]=$AF$2)+(Table3[[#All],[Variables ]]=$AF$4)),0)</f>
        <v>0</v>
      </c>
      <c r="U616" cm="1">
        <f t="array" ref="U616">_xlfn._xlws.FILTER(Table3[[#All],[Name]],(Table3[[#All],[Polygon]]=$A616)*(Table3[[#All],[Period]]=U$1)*((Table3[[#All],[Variables ]]=$AF$3)+(Table3[[#All],[Variables ]]=$AF$2)+(Table3[[#All],[Variables ]]=$AF$4)),0)</f>
        <v>0</v>
      </c>
      <c r="V616" t="str" cm="1">
        <f t="array" ref="V616">_xlfn._xlws.FILTER(Table3[[#All],[Name]],(Table3[[#All],[Polygon]]=$A616)*(Table3[[#All],[Period]]=V$1)*((Table3[[#All],[Variables ]]=$AF$3)+(Table3[[#All],[Variables ]]=$AF$2)+(Table3[[#All],[Variables ]]=$AF$4)),0)</f>
        <v>PCT</v>
      </c>
      <c r="W616" t="str" cm="1">
        <f t="array" ref="W616">_xlfn._xlws.FILTER(Table3[[#All],[Name]],(Table3[[#All],[Polygon]]=$A616)*(Table3[[#All],[Period]]=W$1)*((Table3[[#All],[Variables ]]=$AF$3)+(Table3[[#All],[Variables ]]=$AF$2)+(Table3[[#All],[Variables ]]=$AF$4)),0)</f>
        <v>AH</v>
      </c>
      <c r="X616" t="str" cm="1">
        <f t="array" ref="X616">_xlfn._xlws.FILTER(Table3[[#All],[Name]],(Table3[[#All],[Polygon]]=$A616)*(Table3[[#All],[Period]]=X$1)*((Table3[[#All],[Variables ]]=$AF$3)+(Table3[[#All],[Variables ]]=$AF$2)+(Table3[[#All],[Variables ]]=$AF$4)),0)</f>
        <v>AH</v>
      </c>
      <c r="Y616" cm="1">
        <f t="array" ref="Y616">_xlfn._xlws.FILTER(Table3[[#All],[Name]],(Table3[[#All],[Polygon]]=$A616)*(Table3[[#All],[Period]]=Y$1)*((Table3[[#All],[Variables ]]=$AF$3)+(Table3[[#All],[Variables ]]=$AF$2)+(Table3[[#All],[Variables ]]=$AF$4)),0)</f>
        <v>0</v>
      </c>
      <c r="Z616" cm="1">
        <f t="array" ref="Z616">_xlfn._xlws.FILTER(Table3[[#All],[Name]],(Table3[[#All],[Polygon]]=$A616)*(Table3[[#All],[Period]]=Z$1)*((Table3[[#All],[Variables ]]=$AF$3)+(Table3[[#All],[Variables ]]=$AF$2)+(Table3[[#All],[Variables ]]=$AF$4)),0)</f>
        <v>0</v>
      </c>
      <c r="AA616" cm="1">
        <f t="array" ref="AA616">_xlfn._xlws.FILTER(Table3[[#All],[Name]],(Table3[[#All],[Polygon]]=$A616)*(Table3[[#All],[Period]]=AA$1)*((Table3[[#All],[Variables ]]=$AF$3)+(Table3[[#All],[Variables ]]=$AF$2)+(Table3[[#All],[Variables ]]=$AF$4)),0)</f>
        <v>0</v>
      </c>
      <c r="AB616" cm="1">
        <f t="array" ref="AB616">_xlfn._xlws.FILTER(Table3[[#All],[Name]],(Table3[[#All],[Polygon]]=$A616)*(Table3[[#All],[Period]]=AB$1)*((Table3[[#All],[Variables ]]=$AF$3)+(Table3[[#All],[Variables ]]=$AF$2)+(Table3[[#All],[Variables ]]=$AF$4)),0)</f>
        <v>0</v>
      </c>
      <c r="AC616" cm="1">
        <f t="array" ref="AC616">_xlfn._xlws.FILTER(Table3[[#All],[Name]],(Table3[[#All],[Polygon]]=$A616)*(Table3[[#All],[Period]]=AC$1)*((Table3[[#All],[Variables ]]=$AF$3)+(Table3[[#All],[Variables ]]=$AF$2)+(Table3[[#All],[Variables ]]=$AF$4)),0)</f>
        <v>0</v>
      </c>
      <c r="AD616" cm="1">
        <f t="array" ref="AD616">_xlfn._xlws.FILTER(Table3[[#All],[Name]],(Table3[[#All],[Polygon]]=$A616)*(Table3[[#All],[Period]]=AD$1)*((Table3[[#All],[Variables ]]=$AF$3)+(Table3[[#All],[Variables ]]=$AF$2)+(Table3[[#All],[Variables ]]=$AF$4)),0)</f>
        <v>0</v>
      </c>
    </row>
    <row r="617" spans="1:30" x14ac:dyDescent="0.35">
      <c r="A617" s="3">
        <v>59</v>
      </c>
      <c r="B617" s="4" t="s">
        <v>1570</v>
      </c>
      <c r="C617" s="10">
        <v>7.2895015440000002</v>
      </c>
      <c r="D617" s="4" t="s">
        <v>1361</v>
      </c>
      <c r="E617" s="4">
        <v>0</v>
      </c>
      <c r="F617" s="4">
        <v>4</v>
      </c>
      <c r="G617" s="4">
        <v>5</v>
      </c>
      <c r="H617" s="4"/>
      <c r="I617" s="4">
        <v>0</v>
      </c>
      <c r="J617" s="4">
        <v>0</v>
      </c>
      <c r="K617" s="4" t="s">
        <v>1362</v>
      </c>
      <c r="L617" s="4">
        <v>79</v>
      </c>
      <c r="M617" s="4">
        <v>79</v>
      </c>
      <c r="N617" s="4">
        <v>6.8358598620000004</v>
      </c>
      <c r="O617" s="11">
        <v>6.8360000000000003</v>
      </c>
      <c r="P617" cm="1">
        <f t="array" ref="P617">_xlfn._xlws.FILTER(Table3[[#All],[Name]],(Table3[[#All],[Polygon]]=$A617)*(Table3[[#All],[Period]]=P$1)*((Table3[[#All],[Variables ]]=$AF$3)+(Table3[[#All],[Variables ]]=$AF$2)+(Table3[[#All],[Variables ]]=$AF$4)),0)</f>
        <v>0</v>
      </c>
      <c r="Q617" t="e" cm="1" vm="2">
        <f t="array" aca="1" ref="Q617" ca="1">_xlfn._xlws.FILTER(Table3[[#All],[Name]],(Table3[[#All],[Polygon]]=$A617)*(Table3[[#All],[Period]]=Q$1)*((Table3[[#All],[Variables ]]=$AF$3)+(Table3[[#All],[Variables ]]=$AF$2)+(Table3[[#All],[Variables ]]=$AF$4)),0)</f>
        <v>#VALUE!</v>
      </c>
      <c r="R617" t="str" cm="1">
        <f t="array" ref="R617">_xlfn._xlws.FILTER(Table3[[#All],[Name]],(Table3[[#All],[Polygon]]=$A617)*(Table3[[#All],[Period]]=R$1)*((Table3[[#All],[Variables ]]=$AF$3)+(Table3[[#All],[Variables ]]=$AF$2)+(Table3[[#All],[Variables ]]=$AF$4)),0)</f>
        <v>AH</v>
      </c>
      <c r="S617" t="str" cm="1">
        <f t="array" ref="S617">_xlfn._xlws.FILTER(Table3[[#All],[Name]],(Table3[[#All],[Polygon]]=$A617)*(Table3[[#All],[Period]]=S$1)*((Table3[[#All],[Variables ]]=$AF$3)+(Table3[[#All],[Variables ]]=$AF$2)+(Table3[[#All],[Variables ]]=$AF$4)),0)</f>
        <v>AH</v>
      </c>
      <c r="T617" cm="1">
        <f t="array" ref="T617">_xlfn._xlws.FILTER(Table3[[#All],[Name]],(Table3[[#All],[Polygon]]=$A617)*(Table3[[#All],[Period]]=T$1)*((Table3[[#All],[Variables ]]=$AF$3)+(Table3[[#All],[Variables ]]=$AF$2)+(Table3[[#All],[Variables ]]=$AF$4)),0)</f>
        <v>0</v>
      </c>
      <c r="U617" cm="1">
        <f t="array" ref="U617">_xlfn._xlws.FILTER(Table3[[#All],[Name]],(Table3[[#All],[Polygon]]=$A617)*(Table3[[#All],[Period]]=U$1)*((Table3[[#All],[Variables ]]=$AF$3)+(Table3[[#All],[Variables ]]=$AF$2)+(Table3[[#All],[Variables ]]=$AF$4)),0)</f>
        <v>0</v>
      </c>
      <c r="V617" t="str" cm="1">
        <f t="array" ref="V617">_xlfn._xlws.FILTER(Table3[[#All],[Name]],(Table3[[#All],[Polygon]]=$A617)*(Table3[[#All],[Period]]=V$1)*((Table3[[#All],[Variables ]]=$AF$3)+(Table3[[#All],[Variables ]]=$AF$2)+(Table3[[#All],[Variables ]]=$AF$4)),0)</f>
        <v>PCT</v>
      </c>
      <c r="W617" t="str" cm="1">
        <f t="array" ref="W617">_xlfn._xlws.FILTER(Table3[[#All],[Name]],(Table3[[#All],[Polygon]]=$A617)*(Table3[[#All],[Period]]=W$1)*((Table3[[#All],[Variables ]]=$AF$3)+(Table3[[#All],[Variables ]]=$AF$2)+(Table3[[#All],[Variables ]]=$AF$4)),0)</f>
        <v>AH</v>
      </c>
      <c r="X617" t="str" cm="1">
        <f t="array" ref="X617">_xlfn._xlws.FILTER(Table3[[#All],[Name]],(Table3[[#All],[Polygon]]=$A617)*(Table3[[#All],[Period]]=X$1)*((Table3[[#All],[Variables ]]=$AF$3)+(Table3[[#All],[Variables ]]=$AF$2)+(Table3[[#All],[Variables ]]=$AF$4)),0)</f>
        <v>AH</v>
      </c>
      <c r="Y617" cm="1">
        <f t="array" ref="Y617">_xlfn._xlws.FILTER(Table3[[#All],[Name]],(Table3[[#All],[Polygon]]=$A617)*(Table3[[#All],[Period]]=Y$1)*((Table3[[#All],[Variables ]]=$AF$3)+(Table3[[#All],[Variables ]]=$AF$2)+(Table3[[#All],[Variables ]]=$AF$4)),0)</f>
        <v>0</v>
      </c>
      <c r="Z617" cm="1">
        <f t="array" ref="Z617">_xlfn._xlws.FILTER(Table3[[#All],[Name]],(Table3[[#All],[Polygon]]=$A617)*(Table3[[#All],[Period]]=Z$1)*((Table3[[#All],[Variables ]]=$AF$3)+(Table3[[#All],[Variables ]]=$AF$2)+(Table3[[#All],[Variables ]]=$AF$4)),0)</f>
        <v>0</v>
      </c>
      <c r="AA617" cm="1">
        <f t="array" ref="AA617">_xlfn._xlws.FILTER(Table3[[#All],[Name]],(Table3[[#All],[Polygon]]=$A617)*(Table3[[#All],[Period]]=AA$1)*((Table3[[#All],[Variables ]]=$AF$3)+(Table3[[#All],[Variables ]]=$AF$2)+(Table3[[#All],[Variables ]]=$AF$4)),0)</f>
        <v>0</v>
      </c>
      <c r="AB617" cm="1">
        <f t="array" ref="AB617">_xlfn._xlws.FILTER(Table3[[#All],[Name]],(Table3[[#All],[Polygon]]=$A617)*(Table3[[#All],[Period]]=AB$1)*((Table3[[#All],[Variables ]]=$AF$3)+(Table3[[#All],[Variables ]]=$AF$2)+(Table3[[#All],[Variables ]]=$AF$4)),0)</f>
        <v>0</v>
      </c>
      <c r="AC617" cm="1">
        <f t="array" ref="AC617">_xlfn._xlws.FILTER(Table3[[#All],[Name]],(Table3[[#All],[Polygon]]=$A617)*(Table3[[#All],[Period]]=AC$1)*((Table3[[#All],[Variables ]]=$AF$3)+(Table3[[#All],[Variables ]]=$AF$2)+(Table3[[#All],[Variables ]]=$AF$4)),0)</f>
        <v>0</v>
      </c>
      <c r="AD617" cm="1">
        <f t="array" ref="AD617">_xlfn._xlws.FILTER(Table3[[#All],[Name]],(Table3[[#All],[Polygon]]=$A617)*(Table3[[#All],[Period]]=AD$1)*((Table3[[#All],[Variables ]]=$AF$3)+(Table3[[#All],[Variables ]]=$AF$2)+(Table3[[#All],[Variables ]]=$AF$4)),0)</f>
        <v>0</v>
      </c>
    </row>
    <row r="618" spans="1:30" x14ac:dyDescent="0.35">
      <c r="A618" s="5">
        <v>59</v>
      </c>
      <c r="B618" s="6" t="s">
        <v>1570</v>
      </c>
      <c r="C618" s="8">
        <v>7.2895015440000002</v>
      </c>
      <c r="D618" s="6" t="s">
        <v>1361</v>
      </c>
      <c r="E618" s="6">
        <v>0</v>
      </c>
      <c r="F618" s="6">
        <v>4</v>
      </c>
      <c r="G618" s="6">
        <v>5</v>
      </c>
      <c r="H618" s="6"/>
      <c r="I618" s="6">
        <v>0</v>
      </c>
      <c r="J618" s="6">
        <v>0</v>
      </c>
      <c r="K618" s="6" t="s">
        <v>1362</v>
      </c>
      <c r="L618" s="6">
        <v>59</v>
      </c>
      <c r="M618" s="6">
        <v>59</v>
      </c>
      <c r="N618" s="6">
        <v>7.2895015440000002</v>
      </c>
      <c r="O618" s="9">
        <v>7.29</v>
      </c>
      <c r="P618" cm="1">
        <f t="array" ref="P618">_xlfn._xlws.FILTER(Table3[[#All],[Name]],(Table3[[#All],[Polygon]]=$A618)*(Table3[[#All],[Period]]=P$1)*((Table3[[#All],[Variables ]]=$AF$3)+(Table3[[#All],[Variables ]]=$AF$2)+(Table3[[#All],[Variables ]]=$AF$4)),0)</f>
        <v>0</v>
      </c>
      <c r="Q618" t="e" cm="1" vm="2">
        <f t="array" aca="1" ref="Q618" ca="1">_xlfn._xlws.FILTER(Table3[[#All],[Name]],(Table3[[#All],[Polygon]]=$A618)*(Table3[[#All],[Period]]=Q$1)*((Table3[[#All],[Variables ]]=$AF$3)+(Table3[[#All],[Variables ]]=$AF$2)+(Table3[[#All],[Variables ]]=$AF$4)),0)</f>
        <v>#VALUE!</v>
      </c>
      <c r="R618" t="str" cm="1">
        <f t="array" ref="R618">_xlfn._xlws.FILTER(Table3[[#All],[Name]],(Table3[[#All],[Polygon]]=$A618)*(Table3[[#All],[Period]]=R$1)*((Table3[[#All],[Variables ]]=$AF$3)+(Table3[[#All],[Variables ]]=$AF$2)+(Table3[[#All],[Variables ]]=$AF$4)),0)</f>
        <v>AH</v>
      </c>
      <c r="S618" t="str" cm="1">
        <f t="array" ref="S618">_xlfn._xlws.FILTER(Table3[[#All],[Name]],(Table3[[#All],[Polygon]]=$A618)*(Table3[[#All],[Period]]=S$1)*((Table3[[#All],[Variables ]]=$AF$3)+(Table3[[#All],[Variables ]]=$AF$2)+(Table3[[#All],[Variables ]]=$AF$4)),0)</f>
        <v>AH</v>
      </c>
      <c r="T618" cm="1">
        <f t="array" ref="T618">_xlfn._xlws.FILTER(Table3[[#All],[Name]],(Table3[[#All],[Polygon]]=$A618)*(Table3[[#All],[Period]]=T$1)*((Table3[[#All],[Variables ]]=$AF$3)+(Table3[[#All],[Variables ]]=$AF$2)+(Table3[[#All],[Variables ]]=$AF$4)),0)</f>
        <v>0</v>
      </c>
      <c r="U618" cm="1">
        <f t="array" ref="U618">_xlfn._xlws.FILTER(Table3[[#All],[Name]],(Table3[[#All],[Polygon]]=$A618)*(Table3[[#All],[Period]]=U$1)*((Table3[[#All],[Variables ]]=$AF$3)+(Table3[[#All],[Variables ]]=$AF$2)+(Table3[[#All],[Variables ]]=$AF$4)),0)</f>
        <v>0</v>
      </c>
      <c r="V618" t="str" cm="1">
        <f t="array" ref="V618">_xlfn._xlws.FILTER(Table3[[#All],[Name]],(Table3[[#All],[Polygon]]=$A618)*(Table3[[#All],[Period]]=V$1)*((Table3[[#All],[Variables ]]=$AF$3)+(Table3[[#All],[Variables ]]=$AF$2)+(Table3[[#All],[Variables ]]=$AF$4)),0)</f>
        <v>PCT</v>
      </c>
      <c r="W618" t="str" cm="1">
        <f t="array" ref="W618">_xlfn._xlws.FILTER(Table3[[#All],[Name]],(Table3[[#All],[Polygon]]=$A618)*(Table3[[#All],[Period]]=W$1)*((Table3[[#All],[Variables ]]=$AF$3)+(Table3[[#All],[Variables ]]=$AF$2)+(Table3[[#All],[Variables ]]=$AF$4)),0)</f>
        <v>AH</v>
      </c>
      <c r="X618" t="str" cm="1">
        <f t="array" ref="X618">_xlfn._xlws.FILTER(Table3[[#All],[Name]],(Table3[[#All],[Polygon]]=$A618)*(Table3[[#All],[Period]]=X$1)*((Table3[[#All],[Variables ]]=$AF$3)+(Table3[[#All],[Variables ]]=$AF$2)+(Table3[[#All],[Variables ]]=$AF$4)),0)</f>
        <v>AH</v>
      </c>
      <c r="Y618" cm="1">
        <f t="array" ref="Y618">_xlfn._xlws.FILTER(Table3[[#All],[Name]],(Table3[[#All],[Polygon]]=$A618)*(Table3[[#All],[Period]]=Y$1)*((Table3[[#All],[Variables ]]=$AF$3)+(Table3[[#All],[Variables ]]=$AF$2)+(Table3[[#All],[Variables ]]=$AF$4)),0)</f>
        <v>0</v>
      </c>
      <c r="Z618" cm="1">
        <f t="array" ref="Z618">_xlfn._xlws.FILTER(Table3[[#All],[Name]],(Table3[[#All],[Polygon]]=$A618)*(Table3[[#All],[Period]]=Z$1)*((Table3[[#All],[Variables ]]=$AF$3)+(Table3[[#All],[Variables ]]=$AF$2)+(Table3[[#All],[Variables ]]=$AF$4)),0)</f>
        <v>0</v>
      </c>
      <c r="AA618" cm="1">
        <f t="array" ref="AA618">_xlfn._xlws.FILTER(Table3[[#All],[Name]],(Table3[[#All],[Polygon]]=$A618)*(Table3[[#All],[Period]]=AA$1)*((Table3[[#All],[Variables ]]=$AF$3)+(Table3[[#All],[Variables ]]=$AF$2)+(Table3[[#All],[Variables ]]=$AF$4)),0)</f>
        <v>0</v>
      </c>
      <c r="AB618" cm="1">
        <f t="array" ref="AB618">_xlfn._xlws.FILTER(Table3[[#All],[Name]],(Table3[[#All],[Polygon]]=$A618)*(Table3[[#All],[Period]]=AB$1)*((Table3[[#All],[Variables ]]=$AF$3)+(Table3[[#All],[Variables ]]=$AF$2)+(Table3[[#All],[Variables ]]=$AF$4)),0)</f>
        <v>0</v>
      </c>
      <c r="AC618" cm="1">
        <f t="array" ref="AC618">_xlfn._xlws.FILTER(Table3[[#All],[Name]],(Table3[[#All],[Polygon]]=$A618)*(Table3[[#All],[Period]]=AC$1)*((Table3[[#All],[Variables ]]=$AF$3)+(Table3[[#All],[Variables ]]=$AF$2)+(Table3[[#All],[Variables ]]=$AF$4)),0)</f>
        <v>0</v>
      </c>
      <c r="AD618" cm="1">
        <f t="array" ref="AD618">_xlfn._xlws.FILTER(Table3[[#All],[Name]],(Table3[[#All],[Polygon]]=$A618)*(Table3[[#All],[Period]]=AD$1)*((Table3[[#All],[Variables ]]=$AF$3)+(Table3[[#All],[Variables ]]=$AF$2)+(Table3[[#All],[Variables ]]=$AF$4)),0)</f>
        <v>0</v>
      </c>
    </row>
    <row r="619" spans="1:30" x14ac:dyDescent="0.35">
      <c r="A619" s="3">
        <v>59</v>
      </c>
      <c r="B619" s="4" t="s">
        <v>1570</v>
      </c>
      <c r="C619" s="10">
        <v>7.2895015440000002</v>
      </c>
      <c r="D619" s="4" t="s">
        <v>1361</v>
      </c>
      <c r="E619" s="4">
        <v>0</v>
      </c>
      <c r="F619" s="4">
        <v>4</v>
      </c>
      <c r="G619" s="4">
        <v>5</v>
      </c>
      <c r="H619" s="4"/>
      <c r="I619" s="4">
        <v>0</v>
      </c>
      <c r="J619" s="4">
        <v>0</v>
      </c>
      <c r="K619" s="4" t="s">
        <v>1362</v>
      </c>
      <c r="L619" s="4">
        <v>84</v>
      </c>
      <c r="M619" s="4">
        <v>84</v>
      </c>
      <c r="N619" s="4">
        <v>57.396410359999997</v>
      </c>
      <c r="O619" s="11">
        <v>33.417000000000002</v>
      </c>
      <c r="P619" cm="1">
        <f t="array" ref="P619">_xlfn._xlws.FILTER(Table3[[#All],[Name]],(Table3[[#All],[Polygon]]=$A619)*(Table3[[#All],[Period]]=P$1)*((Table3[[#All],[Variables ]]=$AF$3)+(Table3[[#All],[Variables ]]=$AF$2)+(Table3[[#All],[Variables ]]=$AF$4)),0)</f>
        <v>0</v>
      </c>
      <c r="Q619" t="e" cm="1" vm="2">
        <f t="array" aca="1" ref="Q619" ca="1">_xlfn._xlws.FILTER(Table3[[#All],[Name]],(Table3[[#All],[Polygon]]=$A619)*(Table3[[#All],[Period]]=Q$1)*((Table3[[#All],[Variables ]]=$AF$3)+(Table3[[#All],[Variables ]]=$AF$2)+(Table3[[#All],[Variables ]]=$AF$4)),0)</f>
        <v>#VALUE!</v>
      </c>
      <c r="R619" t="str" cm="1">
        <f t="array" ref="R619">_xlfn._xlws.FILTER(Table3[[#All],[Name]],(Table3[[#All],[Polygon]]=$A619)*(Table3[[#All],[Period]]=R$1)*((Table3[[#All],[Variables ]]=$AF$3)+(Table3[[#All],[Variables ]]=$AF$2)+(Table3[[#All],[Variables ]]=$AF$4)),0)</f>
        <v>AH</v>
      </c>
      <c r="S619" t="str" cm="1">
        <f t="array" ref="S619">_xlfn._xlws.FILTER(Table3[[#All],[Name]],(Table3[[#All],[Polygon]]=$A619)*(Table3[[#All],[Period]]=S$1)*((Table3[[#All],[Variables ]]=$AF$3)+(Table3[[#All],[Variables ]]=$AF$2)+(Table3[[#All],[Variables ]]=$AF$4)),0)</f>
        <v>AH</v>
      </c>
      <c r="T619" cm="1">
        <f t="array" ref="T619">_xlfn._xlws.FILTER(Table3[[#All],[Name]],(Table3[[#All],[Polygon]]=$A619)*(Table3[[#All],[Period]]=T$1)*((Table3[[#All],[Variables ]]=$AF$3)+(Table3[[#All],[Variables ]]=$AF$2)+(Table3[[#All],[Variables ]]=$AF$4)),0)</f>
        <v>0</v>
      </c>
      <c r="U619" cm="1">
        <f t="array" ref="U619">_xlfn._xlws.FILTER(Table3[[#All],[Name]],(Table3[[#All],[Polygon]]=$A619)*(Table3[[#All],[Period]]=U$1)*((Table3[[#All],[Variables ]]=$AF$3)+(Table3[[#All],[Variables ]]=$AF$2)+(Table3[[#All],[Variables ]]=$AF$4)),0)</f>
        <v>0</v>
      </c>
      <c r="V619" t="str" cm="1">
        <f t="array" ref="V619">_xlfn._xlws.FILTER(Table3[[#All],[Name]],(Table3[[#All],[Polygon]]=$A619)*(Table3[[#All],[Period]]=V$1)*((Table3[[#All],[Variables ]]=$AF$3)+(Table3[[#All],[Variables ]]=$AF$2)+(Table3[[#All],[Variables ]]=$AF$4)),0)</f>
        <v>PCT</v>
      </c>
      <c r="W619" t="str" cm="1">
        <f t="array" ref="W619">_xlfn._xlws.FILTER(Table3[[#All],[Name]],(Table3[[#All],[Polygon]]=$A619)*(Table3[[#All],[Period]]=W$1)*((Table3[[#All],[Variables ]]=$AF$3)+(Table3[[#All],[Variables ]]=$AF$2)+(Table3[[#All],[Variables ]]=$AF$4)),0)</f>
        <v>AH</v>
      </c>
      <c r="X619" t="str" cm="1">
        <f t="array" ref="X619">_xlfn._xlws.FILTER(Table3[[#All],[Name]],(Table3[[#All],[Polygon]]=$A619)*(Table3[[#All],[Period]]=X$1)*((Table3[[#All],[Variables ]]=$AF$3)+(Table3[[#All],[Variables ]]=$AF$2)+(Table3[[#All],[Variables ]]=$AF$4)),0)</f>
        <v>AH</v>
      </c>
      <c r="Y619" cm="1">
        <f t="array" ref="Y619">_xlfn._xlws.FILTER(Table3[[#All],[Name]],(Table3[[#All],[Polygon]]=$A619)*(Table3[[#All],[Period]]=Y$1)*((Table3[[#All],[Variables ]]=$AF$3)+(Table3[[#All],[Variables ]]=$AF$2)+(Table3[[#All],[Variables ]]=$AF$4)),0)</f>
        <v>0</v>
      </c>
      <c r="Z619" cm="1">
        <f t="array" ref="Z619">_xlfn._xlws.FILTER(Table3[[#All],[Name]],(Table3[[#All],[Polygon]]=$A619)*(Table3[[#All],[Period]]=Z$1)*((Table3[[#All],[Variables ]]=$AF$3)+(Table3[[#All],[Variables ]]=$AF$2)+(Table3[[#All],[Variables ]]=$AF$4)),0)</f>
        <v>0</v>
      </c>
      <c r="AA619" cm="1">
        <f t="array" ref="AA619">_xlfn._xlws.FILTER(Table3[[#All],[Name]],(Table3[[#All],[Polygon]]=$A619)*(Table3[[#All],[Period]]=AA$1)*((Table3[[#All],[Variables ]]=$AF$3)+(Table3[[#All],[Variables ]]=$AF$2)+(Table3[[#All],[Variables ]]=$AF$4)),0)</f>
        <v>0</v>
      </c>
      <c r="AB619" cm="1">
        <f t="array" ref="AB619">_xlfn._xlws.FILTER(Table3[[#All],[Name]],(Table3[[#All],[Polygon]]=$A619)*(Table3[[#All],[Period]]=AB$1)*((Table3[[#All],[Variables ]]=$AF$3)+(Table3[[#All],[Variables ]]=$AF$2)+(Table3[[#All],[Variables ]]=$AF$4)),0)</f>
        <v>0</v>
      </c>
      <c r="AC619" cm="1">
        <f t="array" ref="AC619">_xlfn._xlws.FILTER(Table3[[#All],[Name]],(Table3[[#All],[Polygon]]=$A619)*(Table3[[#All],[Period]]=AC$1)*((Table3[[#All],[Variables ]]=$AF$3)+(Table3[[#All],[Variables ]]=$AF$2)+(Table3[[#All],[Variables ]]=$AF$4)),0)</f>
        <v>0</v>
      </c>
      <c r="AD619" cm="1">
        <f t="array" ref="AD619">_xlfn._xlws.FILTER(Table3[[#All],[Name]],(Table3[[#All],[Polygon]]=$A619)*(Table3[[#All],[Period]]=AD$1)*((Table3[[#All],[Variables ]]=$AF$3)+(Table3[[#All],[Variables ]]=$AF$2)+(Table3[[#All],[Variables ]]=$AF$4)),0)</f>
        <v>0</v>
      </c>
    </row>
    <row r="620" spans="1:30" x14ac:dyDescent="0.35">
      <c r="A620" s="5">
        <v>59</v>
      </c>
      <c r="B620" s="6" t="s">
        <v>1570</v>
      </c>
      <c r="C620" s="8">
        <v>7.2895015440000002</v>
      </c>
      <c r="D620" s="6" t="s">
        <v>1361</v>
      </c>
      <c r="E620" s="6">
        <v>0</v>
      </c>
      <c r="F620" s="6">
        <v>4</v>
      </c>
      <c r="G620" s="6">
        <v>5</v>
      </c>
      <c r="H620" s="6"/>
      <c r="I620" s="6">
        <v>0</v>
      </c>
      <c r="J620" s="6">
        <v>0</v>
      </c>
      <c r="K620" s="6" t="s">
        <v>1362</v>
      </c>
      <c r="L620" s="6">
        <v>56</v>
      </c>
      <c r="M620" s="6">
        <v>56</v>
      </c>
      <c r="N620" s="6">
        <v>9.4989923730000001</v>
      </c>
      <c r="O620" s="9">
        <v>2.9649999999999999</v>
      </c>
      <c r="P620" cm="1">
        <f t="array" ref="P620">_xlfn._xlws.FILTER(Table3[[#All],[Name]],(Table3[[#All],[Polygon]]=$A620)*(Table3[[#All],[Period]]=P$1)*((Table3[[#All],[Variables ]]=$AF$3)+(Table3[[#All],[Variables ]]=$AF$2)+(Table3[[#All],[Variables ]]=$AF$4)),0)</f>
        <v>0</v>
      </c>
      <c r="Q620" t="e" cm="1" vm="2">
        <f t="array" aca="1" ref="Q620" ca="1">_xlfn._xlws.FILTER(Table3[[#All],[Name]],(Table3[[#All],[Polygon]]=$A620)*(Table3[[#All],[Period]]=Q$1)*((Table3[[#All],[Variables ]]=$AF$3)+(Table3[[#All],[Variables ]]=$AF$2)+(Table3[[#All],[Variables ]]=$AF$4)),0)</f>
        <v>#VALUE!</v>
      </c>
      <c r="R620" t="str" cm="1">
        <f t="array" ref="R620">_xlfn._xlws.FILTER(Table3[[#All],[Name]],(Table3[[#All],[Polygon]]=$A620)*(Table3[[#All],[Period]]=R$1)*((Table3[[#All],[Variables ]]=$AF$3)+(Table3[[#All],[Variables ]]=$AF$2)+(Table3[[#All],[Variables ]]=$AF$4)),0)</f>
        <v>AH</v>
      </c>
      <c r="S620" t="str" cm="1">
        <f t="array" ref="S620">_xlfn._xlws.FILTER(Table3[[#All],[Name]],(Table3[[#All],[Polygon]]=$A620)*(Table3[[#All],[Period]]=S$1)*((Table3[[#All],[Variables ]]=$AF$3)+(Table3[[#All],[Variables ]]=$AF$2)+(Table3[[#All],[Variables ]]=$AF$4)),0)</f>
        <v>AH</v>
      </c>
      <c r="T620" cm="1">
        <f t="array" ref="T620">_xlfn._xlws.FILTER(Table3[[#All],[Name]],(Table3[[#All],[Polygon]]=$A620)*(Table3[[#All],[Period]]=T$1)*((Table3[[#All],[Variables ]]=$AF$3)+(Table3[[#All],[Variables ]]=$AF$2)+(Table3[[#All],[Variables ]]=$AF$4)),0)</f>
        <v>0</v>
      </c>
      <c r="U620" cm="1">
        <f t="array" ref="U620">_xlfn._xlws.FILTER(Table3[[#All],[Name]],(Table3[[#All],[Polygon]]=$A620)*(Table3[[#All],[Period]]=U$1)*((Table3[[#All],[Variables ]]=$AF$3)+(Table3[[#All],[Variables ]]=$AF$2)+(Table3[[#All],[Variables ]]=$AF$4)),0)</f>
        <v>0</v>
      </c>
      <c r="V620" t="str" cm="1">
        <f t="array" ref="V620">_xlfn._xlws.FILTER(Table3[[#All],[Name]],(Table3[[#All],[Polygon]]=$A620)*(Table3[[#All],[Period]]=V$1)*((Table3[[#All],[Variables ]]=$AF$3)+(Table3[[#All],[Variables ]]=$AF$2)+(Table3[[#All],[Variables ]]=$AF$4)),0)</f>
        <v>PCT</v>
      </c>
      <c r="W620" t="str" cm="1">
        <f t="array" ref="W620">_xlfn._xlws.FILTER(Table3[[#All],[Name]],(Table3[[#All],[Polygon]]=$A620)*(Table3[[#All],[Period]]=W$1)*((Table3[[#All],[Variables ]]=$AF$3)+(Table3[[#All],[Variables ]]=$AF$2)+(Table3[[#All],[Variables ]]=$AF$4)),0)</f>
        <v>AH</v>
      </c>
      <c r="X620" t="str" cm="1">
        <f t="array" ref="X620">_xlfn._xlws.FILTER(Table3[[#All],[Name]],(Table3[[#All],[Polygon]]=$A620)*(Table3[[#All],[Period]]=X$1)*((Table3[[#All],[Variables ]]=$AF$3)+(Table3[[#All],[Variables ]]=$AF$2)+(Table3[[#All],[Variables ]]=$AF$4)),0)</f>
        <v>AH</v>
      </c>
      <c r="Y620" cm="1">
        <f t="array" ref="Y620">_xlfn._xlws.FILTER(Table3[[#All],[Name]],(Table3[[#All],[Polygon]]=$A620)*(Table3[[#All],[Period]]=Y$1)*((Table3[[#All],[Variables ]]=$AF$3)+(Table3[[#All],[Variables ]]=$AF$2)+(Table3[[#All],[Variables ]]=$AF$4)),0)</f>
        <v>0</v>
      </c>
      <c r="Z620" cm="1">
        <f t="array" ref="Z620">_xlfn._xlws.FILTER(Table3[[#All],[Name]],(Table3[[#All],[Polygon]]=$A620)*(Table3[[#All],[Period]]=Z$1)*((Table3[[#All],[Variables ]]=$AF$3)+(Table3[[#All],[Variables ]]=$AF$2)+(Table3[[#All],[Variables ]]=$AF$4)),0)</f>
        <v>0</v>
      </c>
      <c r="AA620" cm="1">
        <f t="array" ref="AA620">_xlfn._xlws.FILTER(Table3[[#All],[Name]],(Table3[[#All],[Polygon]]=$A620)*(Table3[[#All],[Period]]=AA$1)*((Table3[[#All],[Variables ]]=$AF$3)+(Table3[[#All],[Variables ]]=$AF$2)+(Table3[[#All],[Variables ]]=$AF$4)),0)</f>
        <v>0</v>
      </c>
      <c r="AB620" cm="1">
        <f t="array" ref="AB620">_xlfn._xlws.FILTER(Table3[[#All],[Name]],(Table3[[#All],[Polygon]]=$A620)*(Table3[[#All],[Period]]=AB$1)*((Table3[[#All],[Variables ]]=$AF$3)+(Table3[[#All],[Variables ]]=$AF$2)+(Table3[[#All],[Variables ]]=$AF$4)),0)</f>
        <v>0</v>
      </c>
      <c r="AC620" cm="1">
        <f t="array" ref="AC620">_xlfn._xlws.FILTER(Table3[[#All],[Name]],(Table3[[#All],[Polygon]]=$A620)*(Table3[[#All],[Period]]=AC$1)*((Table3[[#All],[Variables ]]=$AF$3)+(Table3[[#All],[Variables ]]=$AF$2)+(Table3[[#All],[Variables ]]=$AF$4)),0)</f>
        <v>0</v>
      </c>
      <c r="AD620" cm="1">
        <f t="array" ref="AD620">_xlfn._xlws.FILTER(Table3[[#All],[Name]],(Table3[[#All],[Polygon]]=$A620)*(Table3[[#All],[Period]]=AD$1)*((Table3[[#All],[Variables ]]=$AF$3)+(Table3[[#All],[Variables ]]=$AF$2)+(Table3[[#All],[Variables ]]=$AF$4)),0)</f>
        <v>0</v>
      </c>
    </row>
    <row r="621" spans="1:30" x14ac:dyDescent="0.35">
      <c r="A621" s="3">
        <v>59</v>
      </c>
      <c r="B621" s="4" t="s">
        <v>1570</v>
      </c>
      <c r="C621" s="10">
        <v>7.2895015440000002</v>
      </c>
      <c r="D621" s="4" t="s">
        <v>1361</v>
      </c>
      <c r="E621" s="4">
        <v>0</v>
      </c>
      <c r="F621" s="4">
        <v>4</v>
      </c>
      <c r="G621" s="4">
        <v>5</v>
      </c>
      <c r="H621" s="4"/>
      <c r="I621" s="4">
        <v>0</v>
      </c>
      <c r="J621" s="4">
        <v>0</v>
      </c>
      <c r="K621" s="4" t="s">
        <v>1362</v>
      </c>
      <c r="L621" s="4">
        <v>2</v>
      </c>
      <c r="M621" s="4">
        <v>2</v>
      </c>
      <c r="N621" s="4">
        <v>10.0095142</v>
      </c>
      <c r="O621" s="11">
        <v>0.69199999999999995</v>
      </c>
      <c r="P621" cm="1">
        <f t="array" ref="P621">_xlfn._xlws.FILTER(Table3[[#All],[Name]],(Table3[[#All],[Polygon]]=$A621)*(Table3[[#All],[Period]]=P$1)*((Table3[[#All],[Variables ]]=$AF$3)+(Table3[[#All],[Variables ]]=$AF$2)+(Table3[[#All],[Variables ]]=$AF$4)),0)</f>
        <v>0</v>
      </c>
      <c r="Q621" t="e" cm="1" vm="2">
        <f t="array" aca="1" ref="Q621" ca="1">_xlfn._xlws.FILTER(Table3[[#All],[Name]],(Table3[[#All],[Polygon]]=$A621)*(Table3[[#All],[Period]]=Q$1)*((Table3[[#All],[Variables ]]=$AF$3)+(Table3[[#All],[Variables ]]=$AF$2)+(Table3[[#All],[Variables ]]=$AF$4)),0)</f>
        <v>#VALUE!</v>
      </c>
      <c r="R621" t="str" cm="1">
        <f t="array" ref="R621">_xlfn._xlws.FILTER(Table3[[#All],[Name]],(Table3[[#All],[Polygon]]=$A621)*(Table3[[#All],[Period]]=R$1)*((Table3[[#All],[Variables ]]=$AF$3)+(Table3[[#All],[Variables ]]=$AF$2)+(Table3[[#All],[Variables ]]=$AF$4)),0)</f>
        <v>AH</v>
      </c>
      <c r="S621" t="str" cm="1">
        <f t="array" ref="S621">_xlfn._xlws.FILTER(Table3[[#All],[Name]],(Table3[[#All],[Polygon]]=$A621)*(Table3[[#All],[Period]]=S$1)*((Table3[[#All],[Variables ]]=$AF$3)+(Table3[[#All],[Variables ]]=$AF$2)+(Table3[[#All],[Variables ]]=$AF$4)),0)</f>
        <v>AH</v>
      </c>
      <c r="T621" cm="1">
        <f t="array" ref="T621">_xlfn._xlws.FILTER(Table3[[#All],[Name]],(Table3[[#All],[Polygon]]=$A621)*(Table3[[#All],[Period]]=T$1)*((Table3[[#All],[Variables ]]=$AF$3)+(Table3[[#All],[Variables ]]=$AF$2)+(Table3[[#All],[Variables ]]=$AF$4)),0)</f>
        <v>0</v>
      </c>
      <c r="U621" cm="1">
        <f t="array" ref="U621">_xlfn._xlws.FILTER(Table3[[#All],[Name]],(Table3[[#All],[Polygon]]=$A621)*(Table3[[#All],[Period]]=U$1)*((Table3[[#All],[Variables ]]=$AF$3)+(Table3[[#All],[Variables ]]=$AF$2)+(Table3[[#All],[Variables ]]=$AF$4)),0)</f>
        <v>0</v>
      </c>
      <c r="V621" t="str" cm="1">
        <f t="array" ref="V621">_xlfn._xlws.FILTER(Table3[[#All],[Name]],(Table3[[#All],[Polygon]]=$A621)*(Table3[[#All],[Period]]=V$1)*((Table3[[#All],[Variables ]]=$AF$3)+(Table3[[#All],[Variables ]]=$AF$2)+(Table3[[#All],[Variables ]]=$AF$4)),0)</f>
        <v>PCT</v>
      </c>
      <c r="W621" t="str" cm="1">
        <f t="array" ref="W621">_xlfn._xlws.FILTER(Table3[[#All],[Name]],(Table3[[#All],[Polygon]]=$A621)*(Table3[[#All],[Period]]=W$1)*((Table3[[#All],[Variables ]]=$AF$3)+(Table3[[#All],[Variables ]]=$AF$2)+(Table3[[#All],[Variables ]]=$AF$4)),0)</f>
        <v>AH</v>
      </c>
      <c r="X621" t="str" cm="1">
        <f t="array" ref="X621">_xlfn._xlws.FILTER(Table3[[#All],[Name]],(Table3[[#All],[Polygon]]=$A621)*(Table3[[#All],[Period]]=X$1)*((Table3[[#All],[Variables ]]=$AF$3)+(Table3[[#All],[Variables ]]=$AF$2)+(Table3[[#All],[Variables ]]=$AF$4)),0)</f>
        <v>AH</v>
      </c>
      <c r="Y621" cm="1">
        <f t="array" ref="Y621">_xlfn._xlws.FILTER(Table3[[#All],[Name]],(Table3[[#All],[Polygon]]=$A621)*(Table3[[#All],[Period]]=Y$1)*((Table3[[#All],[Variables ]]=$AF$3)+(Table3[[#All],[Variables ]]=$AF$2)+(Table3[[#All],[Variables ]]=$AF$4)),0)</f>
        <v>0</v>
      </c>
      <c r="Z621" cm="1">
        <f t="array" ref="Z621">_xlfn._xlws.FILTER(Table3[[#All],[Name]],(Table3[[#All],[Polygon]]=$A621)*(Table3[[#All],[Period]]=Z$1)*((Table3[[#All],[Variables ]]=$AF$3)+(Table3[[#All],[Variables ]]=$AF$2)+(Table3[[#All],[Variables ]]=$AF$4)),0)</f>
        <v>0</v>
      </c>
      <c r="AA621" cm="1">
        <f t="array" ref="AA621">_xlfn._xlws.FILTER(Table3[[#All],[Name]],(Table3[[#All],[Polygon]]=$A621)*(Table3[[#All],[Period]]=AA$1)*((Table3[[#All],[Variables ]]=$AF$3)+(Table3[[#All],[Variables ]]=$AF$2)+(Table3[[#All],[Variables ]]=$AF$4)),0)</f>
        <v>0</v>
      </c>
      <c r="AB621" cm="1">
        <f t="array" ref="AB621">_xlfn._xlws.FILTER(Table3[[#All],[Name]],(Table3[[#All],[Polygon]]=$A621)*(Table3[[#All],[Period]]=AB$1)*((Table3[[#All],[Variables ]]=$AF$3)+(Table3[[#All],[Variables ]]=$AF$2)+(Table3[[#All],[Variables ]]=$AF$4)),0)</f>
        <v>0</v>
      </c>
      <c r="AC621" cm="1">
        <f t="array" ref="AC621">_xlfn._xlws.FILTER(Table3[[#All],[Name]],(Table3[[#All],[Polygon]]=$A621)*(Table3[[#All],[Period]]=AC$1)*((Table3[[#All],[Variables ]]=$AF$3)+(Table3[[#All],[Variables ]]=$AF$2)+(Table3[[#All],[Variables ]]=$AF$4)),0)</f>
        <v>0</v>
      </c>
      <c r="AD621" cm="1">
        <f t="array" ref="AD621">_xlfn._xlws.FILTER(Table3[[#All],[Name]],(Table3[[#All],[Polygon]]=$A621)*(Table3[[#All],[Period]]=AD$1)*((Table3[[#All],[Variables ]]=$AF$3)+(Table3[[#All],[Variables ]]=$AF$2)+(Table3[[#All],[Variables ]]=$AF$4)),0)</f>
        <v>0</v>
      </c>
    </row>
    <row r="622" spans="1:30" x14ac:dyDescent="0.35">
      <c r="A622" s="5">
        <v>59</v>
      </c>
      <c r="B622" s="6" t="s">
        <v>1570</v>
      </c>
      <c r="C622" s="8">
        <v>7.2895015440000002</v>
      </c>
      <c r="D622" s="6" t="s">
        <v>1361</v>
      </c>
      <c r="E622" s="6">
        <v>0</v>
      </c>
      <c r="F622" s="6">
        <v>4</v>
      </c>
      <c r="G622" s="6">
        <v>5</v>
      </c>
      <c r="H622" s="6"/>
      <c r="I622" s="6">
        <v>0</v>
      </c>
      <c r="J622" s="6">
        <v>0</v>
      </c>
      <c r="K622" s="6" t="s">
        <v>1362</v>
      </c>
      <c r="L622" s="6">
        <v>58</v>
      </c>
      <c r="M622" s="6">
        <v>58</v>
      </c>
      <c r="N622" s="6">
        <v>20.86091506</v>
      </c>
      <c r="O622" s="9">
        <v>3.5129999999999999</v>
      </c>
      <c r="P622" cm="1">
        <f t="array" ref="P622">_xlfn._xlws.FILTER(Table3[[#All],[Name]],(Table3[[#All],[Polygon]]=$A622)*(Table3[[#All],[Period]]=P$1)*((Table3[[#All],[Variables ]]=$AF$3)+(Table3[[#All],[Variables ]]=$AF$2)+(Table3[[#All],[Variables ]]=$AF$4)),0)</f>
        <v>0</v>
      </c>
      <c r="Q622" t="e" cm="1" vm="2">
        <f t="array" aca="1" ref="Q622" ca="1">_xlfn._xlws.FILTER(Table3[[#All],[Name]],(Table3[[#All],[Polygon]]=$A622)*(Table3[[#All],[Period]]=Q$1)*((Table3[[#All],[Variables ]]=$AF$3)+(Table3[[#All],[Variables ]]=$AF$2)+(Table3[[#All],[Variables ]]=$AF$4)),0)</f>
        <v>#VALUE!</v>
      </c>
      <c r="R622" t="str" cm="1">
        <f t="array" ref="R622">_xlfn._xlws.FILTER(Table3[[#All],[Name]],(Table3[[#All],[Polygon]]=$A622)*(Table3[[#All],[Period]]=R$1)*((Table3[[#All],[Variables ]]=$AF$3)+(Table3[[#All],[Variables ]]=$AF$2)+(Table3[[#All],[Variables ]]=$AF$4)),0)</f>
        <v>AH</v>
      </c>
      <c r="S622" t="str" cm="1">
        <f t="array" ref="S622">_xlfn._xlws.FILTER(Table3[[#All],[Name]],(Table3[[#All],[Polygon]]=$A622)*(Table3[[#All],[Period]]=S$1)*((Table3[[#All],[Variables ]]=$AF$3)+(Table3[[#All],[Variables ]]=$AF$2)+(Table3[[#All],[Variables ]]=$AF$4)),0)</f>
        <v>AH</v>
      </c>
      <c r="T622" cm="1">
        <f t="array" ref="T622">_xlfn._xlws.FILTER(Table3[[#All],[Name]],(Table3[[#All],[Polygon]]=$A622)*(Table3[[#All],[Period]]=T$1)*((Table3[[#All],[Variables ]]=$AF$3)+(Table3[[#All],[Variables ]]=$AF$2)+(Table3[[#All],[Variables ]]=$AF$4)),0)</f>
        <v>0</v>
      </c>
      <c r="U622" cm="1">
        <f t="array" ref="U622">_xlfn._xlws.FILTER(Table3[[#All],[Name]],(Table3[[#All],[Polygon]]=$A622)*(Table3[[#All],[Period]]=U$1)*((Table3[[#All],[Variables ]]=$AF$3)+(Table3[[#All],[Variables ]]=$AF$2)+(Table3[[#All],[Variables ]]=$AF$4)),0)</f>
        <v>0</v>
      </c>
      <c r="V622" t="str" cm="1">
        <f t="array" ref="V622">_xlfn._xlws.FILTER(Table3[[#All],[Name]],(Table3[[#All],[Polygon]]=$A622)*(Table3[[#All],[Period]]=V$1)*((Table3[[#All],[Variables ]]=$AF$3)+(Table3[[#All],[Variables ]]=$AF$2)+(Table3[[#All],[Variables ]]=$AF$4)),0)</f>
        <v>PCT</v>
      </c>
      <c r="W622" t="str" cm="1">
        <f t="array" ref="W622">_xlfn._xlws.FILTER(Table3[[#All],[Name]],(Table3[[#All],[Polygon]]=$A622)*(Table3[[#All],[Period]]=W$1)*((Table3[[#All],[Variables ]]=$AF$3)+(Table3[[#All],[Variables ]]=$AF$2)+(Table3[[#All],[Variables ]]=$AF$4)),0)</f>
        <v>AH</v>
      </c>
      <c r="X622" t="str" cm="1">
        <f t="array" ref="X622">_xlfn._xlws.FILTER(Table3[[#All],[Name]],(Table3[[#All],[Polygon]]=$A622)*(Table3[[#All],[Period]]=X$1)*((Table3[[#All],[Variables ]]=$AF$3)+(Table3[[#All],[Variables ]]=$AF$2)+(Table3[[#All],[Variables ]]=$AF$4)),0)</f>
        <v>AH</v>
      </c>
      <c r="Y622" cm="1">
        <f t="array" ref="Y622">_xlfn._xlws.FILTER(Table3[[#All],[Name]],(Table3[[#All],[Polygon]]=$A622)*(Table3[[#All],[Period]]=Y$1)*((Table3[[#All],[Variables ]]=$AF$3)+(Table3[[#All],[Variables ]]=$AF$2)+(Table3[[#All],[Variables ]]=$AF$4)),0)</f>
        <v>0</v>
      </c>
      <c r="Z622" cm="1">
        <f t="array" ref="Z622">_xlfn._xlws.FILTER(Table3[[#All],[Name]],(Table3[[#All],[Polygon]]=$A622)*(Table3[[#All],[Period]]=Z$1)*((Table3[[#All],[Variables ]]=$AF$3)+(Table3[[#All],[Variables ]]=$AF$2)+(Table3[[#All],[Variables ]]=$AF$4)),0)</f>
        <v>0</v>
      </c>
      <c r="AA622" cm="1">
        <f t="array" ref="AA622">_xlfn._xlws.FILTER(Table3[[#All],[Name]],(Table3[[#All],[Polygon]]=$A622)*(Table3[[#All],[Period]]=AA$1)*((Table3[[#All],[Variables ]]=$AF$3)+(Table3[[#All],[Variables ]]=$AF$2)+(Table3[[#All],[Variables ]]=$AF$4)),0)</f>
        <v>0</v>
      </c>
      <c r="AB622" cm="1">
        <f t="array" ref="AB622">_xlfn._xlws.FILTER(Table3[[#All],[Name]],(Table3[[#All],[Polygon]]=$A622)*(Table3[[#All],[Period]]=AB$1)*((Table3[[#All],[Variables ]]=$AF$3)+(Table3[[#All],[Variables ]]=$AF$2)+(Table3[[#All],[Variables ]]=$AF$4)),0)</f>
        <v>0</v>
      </c>
      <c r="AC622" cm="1">
        <f t="array" ref="AC622">_xlfn._xlws.FILTER(Table3[[#All],[Name]],(Table3[[#All],[Polygon]]=$A622)*(Table3[[#All],[Period]]=AC$1)*((Table3[[#All],[Variables ]]=$AF$3)+(Table3[[#All],[Variables ]]=$AF$2)+(Table3[[#All],[Variables ]]=$AF$4)),0)</f>
        <v>0</v>
      </c>
      <c r="AD622" cm="1">
        <f t="array" ref="AD622">_xlfn._xlws.FILTER(Table3[[#All],[Name]],(Table3[[#All],[Polygon]]=$A622)*(Table3[[#All],[Period]]=AD$1)*((Table3[[#All],[Variables ]]=$AF$3)+(Table3[[#All],[Variables ]]=$AF$2)+(Table3[[#All],[Variables ]]=$AF$4)),0)</f>
        <v>0</v>
      </c>
    </row>
    <row r="623" spans="1:30" x14ac:dyDescent="0.35">
      <c r="A623" s="3">
        <v>59</v>
      </c>
      <c r="B623" s="4" t="s">
        <v>1570</v>
      </c>
      <c r="C623" s="10">
        <v>7.2895015440000002</v>
      </c>
      <c r="D623" s="4" t="s">
        <v>1361</v>
      </c>
      <c r="E623" s="4">
        <v>0</v>
      </c>
      <c r="F623" s="4">
        <v>4</v>
      </c>
      <c r="G623" s="4">
        <v>5</v>
      </c>
      <c r="H623" s="4"/>
      <c r="I623" s="4">
        <v>0</v>
      </c>
      <c r="J623" s="4">
        <v>0</v>
      </c>
      <c r="K623" s="4" t="s">
        <v>1362</v>
      </c>
      <c r="L623" s="4">
        <v>70</v>
      </c>
      <c r="M623" s="4">
        <v>0</v>
      </c>
      <c r="N623" s="4"/>
      <c r="O623" s="11">
        <v>1.8680000000000001</v>
      </c>
      <c r="P623" cm="1">
        <f t="array" ref="P623">_xlfn._xlws.FILTER(Table3[[#All],[Name]],(Table3[[#All],[Polygon]]=$A623)*(Table3[[#All],[Period]]=P$1)*((Table3[[#All],[Variables ]]=$AF$3)+(Table3[[#All],[Variables ]]=$AF$2)+(Table3[[#All],[Variables ]]=$AF$4)),0)</f>
        <v>0</v>
      </c>
      <c r="Q623" t="e" cm="1" vm="2">
        <f t="array" aca="1" ref="Q623" ca="1">_xlfn._xlws.FILTER(Table3[[#All],[Name]],(Table3[[#All],[Polygon]]=$A623)*(Table3[[#All],[Period]]=Q$1)*((Table3[[#All],[Variables ]]=$AF$3)+(Table3[[#All],[Variables ]]=$AF$2)+(Table3[[#All],[Variables ]]=$AF$4)),0)</f>
        <v>#VALUE!</v>
      </c>
      <c r="R623" t="str" cm="1">
        <f t="array" ref="R623">_xlfn._xlws.FILTER(Table3[[#All],[Name]],(Table3[[#All],[Polygon]]=$A623)*(Table3[[#All],[Period]]=R$1)*((Table3[[#All],[Variables ]]=$AF$3)+(Table3[[#All],[Variables ]]=$AF$2)+(Table3[[#All],[Variables ]]=$AF$4)),0)</f>
        <v>AH</v>
      </c>
      <c r="S623" t="str" cm="1">
        <f t="array" ref="S623">_xlfn._xlws.FILTER(Table3[[#All],[Name]],(Table3[[#All],[Polygon]]=$A623)*(Table3[[#All],[Period]]=S$1)*((Table3[[#All],[Variables ]]=$AF$3)+(Table3[[#All],[Variables ]]=$AF$2)+(Table3[[#All],[Variables ]]=$AF$4)),0)</f>
        <v>AH</v>
      </c>
      <c r="T623" cm="1">
        <f t="array" ref="T623">_xlfn._xlws.FILTER(Table3[[#All],[Name]],(Table3[[#All],[Polygon]]=$A623)*(Table3[[#All],[Period]]=T$1)*((Table3[[#All],[Variables ]]=$AF$3)+(Table3[[#All],[Variables ]]=$AF$2)+(Table3[[#All],[Variables ]]=$AF$4)),0)</f>
        <v>0</v>
      </c>
      <c r="U623" cm="1">
        <f t="array" ref="U623">_xlfn._xlws.FILTER(Table3[[#All],[Name]],(Table3[[#All],[Polygon]]=$A623)*(Table3[[#All],[Period]]=U$1)*((Table3[[#All],[Variables ]]=$AF$3)+(Table3[[#All],[Variables ]]=$AF$2)+(Table3[[#All],[Variables ]]=$AF$4)),0)</f>
        <v>0</v>
      </c>
      <c r="V623" t="str" cm="1">
        <f t="array" ref="V623">_xlfn._xlws.FILTER(Table3[[#All],[Name]],(Table3[[#All],[Polygon]]=$A623)*(Table3[[#All],[Period]]=V$1)*((Table3[[#All],[Variables ]]=$AF$3)+(Table3[[#All],[Variables ]]=$AF$2)+(Table3[[#All],[Variables ]]=$AF$4)),0)</f>
        <v>PCT</v>
      </c>
      <c r="W623" t="str" cm="1">
        <f t="array" ref="W623">_xlfn._xlws.FILTER(Table3[[#All],[Name]],(Table3[[#All],[Polygon]]=$A623)*(Table3[[#All],[Period]]=W$1)*((Table3[[#All],[Variables ]]=$AF$3)+(Table3[[#All],[Variables ]]=$AF$2)+(Table3[[#All],[Variables ]]=$AF$4)),0)</f>
        <v>AH</v>
      </c>
      <c r="X623" t="str" cm="1">
        <f t="array" ref="X623">_xlfn._xlws.FILTER(Table3[[#All],[Name]],(Table3[[#All],[Polygon]]=$A623)*(Table3[[#All],[Period]]=X$1)*((Table3[[#All],[Variables ]]=$AF$3)+(Table3[[#All],[Variables ]]=$AF$2)+(Table3[[#All],[Variables ]]=$AF$4)),0)</f>
        <v>AH</v>
      </c>
      <c r="Y623" cm="1">
        <f t="array" ref="Y623">_xlfn._xlws.FILTER(Table3[[#All],[Name]],(Table3[[#All],[Polygon]]=$A623)*(Table3[[#All],[Period]]=Y$1)*((Table3[[#All],[Variables ]]=$AF$3)+(Table3[[#All],[Variables ]]=$AF$2)+(Table3[[#All],[Variables ]]=$AF$4)),0)</f>
        <v>0</v>
      </c>
      <c r="Z623" cm="1">
        <f t="array" ref="Z623">_xlfn._xlws.FILTER(Table3[[#All],[Name]],(Table3[[#All],[Polygon]]=$A623)*(Table3[[#All],[Period]]=Z$1)*((Table3[[#All],[Variables ]]=$AF$3)+(Table3[[#All],[Variables ]]=$AF$2)+(Table3[[#All],[Variables ]]=$AF$4)),0)</f>
        <v>0</v>
      </c>
      <c r="AA623" cm="1">
        <f t="array" ref="AA623">_xlfn._xlws.FILTER(Table3[[#All],[Name]],(Table3[[#All],[Polygon]]=$A623)*(Table3[[#All],[Period]]=AA$1)*((Table3[[#All],[Variables ]]=$AF$3)+(Table3[[#All],[Variables ]]=$AF$2)+(Table3[[#All],[Variables ]]=$AF$4)),0)</f>
        <v>0</v>
      </c>
      <c r="AB623" cm="1">
        <f t="array" ref="AB623">_xlfn._xlws.FILTER(Table3[[#All],[Name]],(Table3[[#All],[Polygon]]=$A623)*(Table3[[#All],[Period]]=AB$1)*((Table3[[#All],[Variables ]]=$AF$3)+(Table3[[#All],[Variables ]]=$AF$2)+(Table3[[#All],[Variables ]]=$AF$4)),0)</f>
        <v>0</v>
      </c>
      <c r="AC623" cm="1">
        <f t="array" ref="AC623">_xlfn._xlws.FILTER(Table3[[#All],[Name]],(Table3[[#All],[Polygon]]=$A623)*(Table3[[#All],[Period]]=AC$1)*((Table3[[#All],[Variables ]]=$AF$3)+(Table3[[#All],[Variables ]]=$AF$2)+(Table3[[#All],[Variables ]]=$AF$4)),0)</f>
        <v>0</v>
      </c>
      <c r="AD623" cm="1">
        <f t="array" ref="AD623">_xlfn._xlws.FILTER(Table3[[#All],[Name]],(Table3[[#All],[Polygon]]=$A623)*(Table3[[#All],[Period]]=AD$1)*((Table3[[#All],[Variables ]]=$AF$3)+(Table3[[#All],[Variables ]]=$AF$2)+(Table3[[#All],[Variables ]]=$AF$4)),0)</f>
        <v>0</v>
      </c>
    </row>
    <row r="624" spans="1:30" x14ac:dyDescent="0.35">
      <c r="A624" s="5">
        <v>59</v>
      </c>
      <c r="B624" s="6" t="s">
        <v>1570</v>
      </c>
      <c r="C624" s="8">
        <v>7.2895015440000002</v>
      </c>
      <c r="D624" s="6" t="s">
        <v>1361</v>
      </c>
      <c r="E624" s="6">
        <v>0</v>
      </c>
      <c r="F624" s="6">
        <v>4</v>
      </c>
      <c r="G624" s="6">
        <v>5</v>
      </c>
      <c r="H624" s="6"/>
      <c r="I624" s="6">
        <v>0</v>
      </c>
      <c r="J624" s="6">
        <v>0</v>
      </c>
      <c r="K624" s="6" t="s">
        <v>1362</v>
      </c>
      <c r="L624" s="6">
        <v>31</v>
      </c>
      <c r="M624" s="6">
        <v>31</v>
      </c>
      <c r="N624" s="6">
        <v>3.6979876699999998</v>
      </c>
      <c r="O624" s="9">
        <v>0</v>
      </c>
      <c r="P624" cm="1">
        <f t="array" ref="P624">_xlfn._xlws.FILTER(Table3[[#All],[Name]],(Table3[[#All],[Polygon]]=$A624)*(Table3[[#All],[Period]]=P$1)*((Table3[[#All],[Variables ]]=$AF$3)+(Table3[[#All],[Variables ]]=$AF$2)+(Table3[[#All],[Variables ]]=$AF$4)),0)</f>
        <v>0</v>
      </c>
      <c r="Q624" t="e" cm="1" vm="2">
        <f t="array" aca="1" ref="Q624" ca="1">_xlfn._xlws.FILTER(Table3[[#All],[Name]],(Table3[[#All],[Polygon]]=$A624)*(Table3[[#All],[Period]]=Q$1)*((Table3[[#All],[Variables ]]=$AF$3)+(Table3[[#All],[Variables ]]=$AF$2)+(Table3[[#All],[Variables ]]=$AF$4)),0)</f>
        <v>#VALUE!</v>
      </c>
      <c r="R624" t="str" cm="1">
        <f t="array" ref="R624">_xlfn._xlws.FILTER(Table3[[#All],[Name]],(Table3[[#All],[Polygon]]=$A624)*(Table3[[#All],[Period]]=R$1)*((Table3[[#All],[Variables ]]=$AF$3)+(Table3[[#All],[Variables ]]=$AF$2)+(Table3[[#All],[Variables ]]=$AF$4)),0)</f>
        <v>AH</v>
      </c>
      <c r="S624" t="str" cm="1">
        <f t="array" ref="S624">_xlfn._xlws.FILTER(Table3[[#All],[Name]],(Table3[[#All],[Polygon]]=$A624)*(Table3[[#All],[Period]]=S$1)*((Table3[[#All],[Variables ]]=$AF$3)+(Table3[[#All],[Variables ]]=$AF$2)+(Table3[[#All],[Variables ]]=$AF$4)),0)</f>
        <v>AH</v>
      </c>
      <c r="T624" cm="1">
        <f t="array" ref="T624">_xlfn._xlws.FILTER(Table3[[#All],[Name]],(Table3[[#All],[Polygon]]=$A624)*(Table3[[#All],[Period]]=T$1)*((Table3[[#All],[Variables ]]=$AF$3)+(Table3[[#All],[Variables ]]=$AF$2)+(Table3[[#All],[Variables ]]=$AF$4)),0)</f>
        <v>0</v>
      </c>
      <c r="U624" cm="1">
        <f t="array" ref="U624">_xlfn._xlws.FILTER(Table3[[#All],[Name]],(Table3[[#All],[Polygon]]=$A624)*(Table3[[#All],[Period]]=U$1)*((Table3[[#All],[Variables ]]=$AF$3)+(Table3[[#All],[Variables ]]=$AF$2)+(Table3[[#All],[Variables ]]=$AF$4)),0)</f>
        <v>0</v>
      </c>
      <c r="V624" t="str" cm="1">
        <f t="array" ref="V624">_xlfn._xlws.FILTER(Table3[[#All],[Name]],(Table3[[#All],[Polygon]]=$A624)*(Table3[[#All],[Period]]=V$1)*((Table3[[#All],[Variables ]]=$AF$3)+(Table3[[#All],[Variables ]]=$AF$2)+(Table3[[#All],[Variables ]]=$AF$4)),0)</f>
        <v>PCT</v>
      </c>
      <c r="W624" t="str" cm="1">
        <f t="array" ref="W624">_xlfn._xlws.FILTER(Table3[[#All],[Name]],(Table3[[#All],[Polygon]]=$A624)*(Table3[[#All],[Period]]=W$1)*((Table3[[#All],[Variables ]]=$AF$3)+(Table3[[#All],[Variables ]]=$AF$2)+(Table3[[#All],[Variables ]]=$AF$4)),0)</f>
        <v>AH</v>
      </c>
      <c r="X624" t="str" cm="1">
        <f t="array" ref="X624">_xlfn._xlws.FILTER(Table3[[#All],[Name]],(Table3[[#All],[Polygon]]=$A624)*(Table3[[#All],[Period]]=X$1)*((Table3[[#All],[Variables ]]=$AF$3)+(Table3[[#All],[Variables ]]=$AF$2)+(Table3[[#All],[Variables ]]=$AF$4)),0)</f>
        <v>AH</v>
      </c>
      <c r="Y624" cm="1">
        <f t="array" ref="Y624">_xlfn._xlws.FILTER(Table3[[#All],[Name]],(Table3[[#All],[Polygon]]=$A624)*(Table3[[#All],[Period]]=Y$1)*((Table3[[#All],[Variables ]]=$AF$3)+(Table3[[#All],[Variables ]]=$AF$2)+(Table3[[#All],[Variables ]]=$AF$4)),0)</f>
        <v>0</v>
      </c>
      <c r="Z624" cm="1">
        <f t="array" ref="Z624">_xlfn._xlws.FILTER(Table3[[#All],[Name]],(Table3[[#All],[Polygon]]=$A624)*(Table3[[#All],[Period]]=Z$1)*((Table3[[#All],[Variables ]]=$AF$3)+(Table3[[#All],[Variables ]]=$AF$2)+(Table3[[#All],[Variables ]]=$AF$4)),0)</f>
        <v>0</v>
      </c>
      <c r="AA624" cm="1">
        <f t="array" ref="AA624">_xlfn._xlws.FILTER(Table3[[#All],[Name]],(Table3[[#All],[Polygon]]=$A624)*(Table3[[#All],[Period]]=AA$1)*((Table3[[#All],[Variables ]]=$AF$3)+(Table3[[#All],[Variables ]]=$AF$2)+(Table3[[#All],[Variables ]]=$AF$4)),0)</f>
        <v>0</v>
      </c>
      <c r="AB624" cm="1">
        <f t="array" ref="AB624">_xlfn._xlws.FILTER(Table3[[#All],[Name]],(Table3[[#All],[Polygon]]=$A624)*(Table3[[#All],[Period]]=AB$1)*((Table3[[#All],[Variables ]]=$AF$3)+(Table3[[#All],[Variables ]]=$AF$2)+(Table3[[#All],[Variables ]]=$AF$4)),0)</f>
        <v>0</v>
      </c>
      <c r="AC624" cm="1">
        <f t="array" ref="AC624">_xlfn._xlws.FILTER(Table3[[#All],[Name]],(Table3[[#All],[Polygon]]=$A624)*(Table3[[#All],[Period]]=AC$1)*((Table3[[#All],[Variables ]]=$AF$3)+(Table3[[#All],[Variables ]]=$AF$2)+(Table3[[#All],[Variables ]]=$AF$4)),0)</f>
        <v>0</v>
      </c>
      <c r="AD624" cm="1">
        <f t="array" ref="AD624">_xlfn._xlws.FILTER(Table3[[#All],[Name]],(Table3[[#All],[Polygon]]=$A624)*(Table3[[#All],[Period]]=AD$1)*((Table3[[#All],[Variables ]]=$AF$3)+(Table3[[#All],[Variables ]]=$AF$2)+(Table3[[#All],[Variables ]]=$AF$4)),0)</f>
        <v>0</v>
      </c>
    </row>
    <row r="625" spans="1:30" x14ac:dyDescent="0.35">
      <c r="A625" s="3">
        <v>59</v>
      </c>
      <c r="B625" s="4" t="s">
        <v>1570</v>
      </c>
      <c r="C625" s="10">
        <v>7.2895015440000002</v>
      </c>
      <c r="D625" s="4" t="s">
        <v>1361</v>
      </c>
      <c r="E625" s="4">
        <v>0</v>
      </c>
      <c r="F625" s="4">
        <v>4</v>
      </c>
      <c r="G625" s="4">
        <v>5</v>
      </c>
      <c r="H625" s="4"/>
      <c r="I625" s="4">
        <v>0</v>
      </c>
      <c r="J625" s="4">
        <v>0</v>
      </c>
      <c r="K625" s="4" t="s">
        <v>1362</v>
      </c>
      <c r="L625" s="4">
        <v>53</v>
      </c>
      <c r="M625" s="4">
        <v>53</v>
      </c>
      <c r="N625" s="4">
        <v>66.246111110000001</v>
      </c>
      <c r="O625" s="11">
        <v>15.275</v>
      </c>
      <c r="P625" cm="1">
        <f t="array" ref="P625">_xlfn._xlws.FILTER(Table3[[#All],[Name]],(Table3[[#All],[Polygon]]=$A625)*(Table3[[#All],[Period]]=P$1)*((Table3[[#All],[Variables ]]=$AF$3)+(Table3[[#All],[Variables ]]=$AF$2)+(Table3[[#All],[Variables ]]=$AF$4)),0)</f>
        <v>0</v>
      </c>
      <c r="Q625" t="e" cm="1" vm="2">
        <f t="array" aca="1" ref="Q625" ca="1">_xlfn._xlws.FILTER(Table3[[#All],[Name]],(Table3[[#All],[Polygon]]=$A625)*(Table3[[#All],[Period]]=Q$1)*((Table3[[#All],[Variables ]]=$AF$3)+(Table3[[#All],[Variables ]]=$AF$2)+(Table3[[#All],[Variables ]]=$AF$4)),0)</f>
        <v>#VALUE!</v>
      </c>
      <c r="R625" t="str" cm="1">
        <f t="array" ref="R625">_xlfn._xlws.FILTER(Table3[[#All],[Name]],(Table3[[#All],[Polygon]]=$A625)*(Table3[[#All],[Period]]=R$1)*((Table3[[#All],[Variables ]]=$AF$3)+(Table3[[#All],[Variables ]]=$AF$2)+(Table3[[#All],[Variables ]]=$AF$4)),0)</f>
        <v>AH</v>
      </c>
      <c r="S625" t="str" cm="1">
        <f t="array" ref="S625">_xlfn._xlws.FILTER(Table3[[#All],[Name]],(Table3[[#All],[Polygon]]=$A625)*(Table3[[#All],[Period]]=S$1)*((Table3[[#All],[Variables ]]=$AF$3)+(Table3[[#All],[Variables ]]=$AF$2)+(Table3[[#All],[Variables ]]=$AF$4)),0)</f>
        <v>AH</v>
      </c>
      <c r="T625" cm="1">
        <f t="array" ref="T625">_xlfn._xlws.FILTER(Table3[[#All],[Name]],(Table3[[#All],[Polygon]]=$A625)*(Table3[[#All],[Period]]=T$1)*((Table3[[#All],[Variables ]]=$AF$3)+(Table3[[#All],[Variables ]]=$AF$2)+(Table3[[#All],[Variables ]]=$AF$4)),0)</f>
        <v>0</v>
      </c>
      <c r="U625" cm="1">
        <f t="array" ref="U625">_xlfn._xlws.FILTER(Table3[[#All],[Name]],(Table3[[#All],[Polygon]]=$A625)*(Table3[[#All],[Period]]=U$1)*((Table3[[#All],[Variables ]]=$AF$3)+(Table3[[#All],[Variables ]]=$AF$2)+(Table3[[#All],[Variables ]]=$AF$4)),0)</f>
        <v>0</v>
      </c>
      <c r="V625" t="str" cm="1">
        <f t="array" ref="V625">_xlfn._xlws.FILTER(Table3[[#All],[Name]],(Table3[[#All],[Polygon]]=$A625)*(Table3[[#All],[Period]]=V$1)*((Table3[[#All],[Variables ]]=$AF$3)+(Table3[[#All],[Variables ]]=$AF$2)+(Table3[[#All],[Variables ]]=$AF$4)),0)</f>
        <v>PCT</v>
      </c>
      <c r="W625" t="str" cm="1">
        <f t="array" ref="W625">_xlfn._xlws.FILTER(Table3[[#All],[Name]],(Table3[[#All],[Polygon]]=$A625)*(Table3[[#All],[Period]]=W$1)*((Table3[[#All],[Variables ]]=$AF$3)+(Table3[[#All],[Variables ]]=$AF$2)+(Table3[[#All],[Variables ]]=$AF$4)),0)</f>
        <v>AH</v>
      </c>
      <c r="X625" t="str" cm="1">
        <f t="array" ref="X625">_xlfn._xlws.FILTER(Table3[[#All],[Name]],(Table3[[#All],[Polygon]]=$A625)*(Table3[[#All],[Period]]=X$1)*((Table3[[#All],[Variables ]]=$AF$3)+(Table3[[#All],[Variables ]]=$AF$2)+(Table3[[#All],[Variables ]]=$AF$4)),0)</f>
        <v>AH</v>
      </c>
      <c r="Y625" cm="1">
        <f t="array" ref="Y625">_xlfn._xlws.FILTER(Table3[[#All],[Name]],(Table3[[#All],[Polygon]]=$A625)*(Table3[[#All],[Period]]=Y$1)*((Table3[[#All],[Variables ]]=$AF$3)+(Table3[[#All],[Variables ]]=$AF$2)+(Table3[[#All],[Variables ]]=$AF$4)),0)</f>
        <v>0</v>
      </c>
      <c r="Z625" cm="1">
        <f t="array" ref="Z625">_xlfn._xlws.FILTER(Table3[[#All],[Name]],(Table3[[#All],[Polygon]]=$A625)*(Table3[[#All],[Period]]=Z$1)*((Table3[[#All],[Variables ]]=$AF$3)+(Table3[[#All],[Variables ]]=$AF$2)+(Table3[[#All],[Variables ]]=$AF$4)),0)</f>
        <v>0</v>
      </c>
      <c r="AA625" cm="1">
        <f t="array" ref="AA625">_xlfn._xlws.FILTER(Table3[[#All],[Name]],(Table3[[#All],[Polygon]]=$A625)*(Table3[[#All],[Period]]=AA$1)*((Table3[[#All],[Variables ]]=$AF$3)+(Table3[[#All],[Variables ]]=$AF$2)+(Table3[[#All],[Variables ]]=$AF$4)),0)</f>
        <v>0</v>
      </c>
      <c r="AB625" cm="1">
        <f t="array" ref="AB625">_xlfn._xlws.FILTER(Table3[[#All],[Name]],(Table3[[#All],[Polygon]]=$A625)*(Table3[[#All],[Period]]=AB$1)*((Table3[[#All],[Variables ]]=$AF$3)+(Table3[[#All],[Variables ]]=$AF$2)+(Table3[[#All],[Variables ]]=$AF$4)),0)</f>
        <v>0</v>
      </c>
      <c r="AC625" cm="1">
        <f t="array" ref="AC625">_xlfn._xlws.FILTER(Table3[[#All],[Name]],(Table3[[#All],[Polygon]]=$A625)*(Table3[[#All],[Period]]=AC$1)*((Table3[[#All],[Variables ]]=$AF$3)+(Table3[[#All],[Variables ]]=$AF$2)+(Table3[[#All],[Variables ]]=$AF$4)),0)</f>
        <v>0</v>
      </c>
      <c r="AD625" cm="1">
        <f t="array" ref="AD625">_xlfn._xlws.FILTER(Table3[[#All],[Name]],(Table3[[#All],[Polygon]]=$A625)*(Table3[[#All],[Period]]=AD$1)*((Table3[[#All],[Variables ]]=$AF$3)+(Table3[[#All],[Variables ]]=$AF$2)+(Table3[[#All],[Variables ]]=$AF$4)),0)</f>
        <v>0</v>
      </c>
    </row>
    <row r="626" spans="1:30" x14ac:dyDescent="0.35">
      <c r="A626" s="5">
        <v>59</v>
      </c>
      <c r="B626" s="6" t="s">
        <v>1570</v>
      </c>
      <c r="C626" s="8">
        <v>7.2895015440000002</v>
      </c>
      <c r="D626" s="6" t="s">
        <v>1361</v>
      </c>
      <c r="E626" s="6">
        <v>0</v>
      </c>
      <c r="F626" s="6">
        <v>4</v>
      </c>
      <c r="G626" s="6">
        <v>5</v>
      </c>
      <c r="H626" s="6"/>
      <c r="I626" s="6">
        <v>0</v>
      </c>
      <c r="J626" s="6">
        <v>0</v>
      </c>
      <c r="K626" s="6" t="s">
        <v>1362</v>
      </c>
      <c r="L626" s="6">
        <v>40</v>
      </c>
      <c r="M626" s="6">
        <v>40</v>
      </c>
      <c r="N626" s="6">
        <v>22.71860058</v>
      </c>
      <c r="O626" s="9">
        <v>0.746</v>
      </c>
      <c r="P626" cm="1">
        <f t="array" ref="P626">_xlfn._xlws.FILTER(Table3[[#All],[Name]],(Table3[[#All],[Polygon]]=$A626)*(Table3[[#All],[Period]]=P$1)*((Table3[[#All],[Variables ]]=$AF$3)+(Table3[[#All],[Variables ]]=$AF$2)+(Table3[[#All],[Variables ]]=$AF$4)),0)</f>
        <v>0</v>
      </c>
      <c r="Q626" t="e" cm="1" vm="2">
        <f t="array" aca="1" ref="Q626" ca="1">_xlfn._xlws.FILTER(Table3[[#All],[Name]],(Table3[[#All],[Polygon]]=$A626)*(Table3[[#All],[Period]]=Q$1)*((Table3[[#All],[Variables ]]=$AF$3)+(Table3[[#All],[Variables ]]=$AF$2)+(Table3[[#All],[Variables ]]=$AF$4)),0)</f>
        <v>#VALUE!</v>
      </c>
      <c r="R626" t="str" cm="1">
        <f t="array" ref="R626">_xlfn._xlws.FILTER(Table3[[#All],[Name]],(Table3[[#All],[Polygon]]=$A626)*(Table3[[#All],[Period]]=R$1)*((Table3[[#All],[Variables ]]=$AF$3)+(Table3[[#All],[Variables ]]=$AF$2)+(Table3[[#All],[Variables ]]=$AF$4)),0)</f>
        <v>AH</v>
      </c>
      <c r="S626" t="str" cm="1">
        <f t="array" ref="S626">_xlfn._xlws.FILTER(Table3[[#All],[Name]],(Table3[[#All],[Polygon]]=$A626)*(Table3[[#All],[Period]]=S$1)*((Table3[[#All],[Variables ]]=$AF$3)+(Table3[[#All],[Variables ]]=$AF$2)+(Table3[[#All],[Variables ]]=$AF$4)),0)</f>
        <v>AH</v>
      </c>
      <c r="T626" cm="1">
        <f t="array" ref="T626">_xlfn._xlws.FILTER(Table3[[#All],[Name]],(Table3[[#All],[Polygon]]=$A626)*(Table3[[#All],[Period]]=T$1)*((Table3[[#All],[Variables ]]=$AF$3)+(Table3[[#All],[Variables ]]=$AF$2)+(Table3[[#All],[Variables ]]=$AF$4)),0)</f>
        <v>0</v>
      </c>
      <c r="U626" cm="1">
        <f t="array" ref="U626">_xlfn._xlws.FILTER(Table3[[#All],[Name]],(Table3[[#All],[Polygon]]=$A626)*(Table3[[#All],[Period]]=U$1)*((Table3[[#All],[Variables ]]=$AF$3)+(Table3[[#All],[Variables ]]=$AF$2)+(Table3[[#All],[Variables ]]=$AF$4)),0)</f>
        <v>0</v>
      </c>
      <c r="V626" t="str" cm="1">
        <f t="array" ref="V626">_xlfn._xlws.FILTER(Table3[[#All],[Name]],(Table3[[#All],[Polygon]]=$A626)*(Table3[[#All],[Period]]=V$1)*((Table3[[#All],[Variables ]]=$AF$3)+(Table3[[#All],[Variables ]]=$AF$2)+(Table3[[#All],[Variables ]]=$AF$4)),0)</f>
        <v>PCT</v>
      </c>
      <c r="W626" t="str" cm="1">
        <f t="array" ref="W626">_xlfn._xlws.FILTER(Table3[[#All],[Name]],(Table3[[#All],[Polygon]]=$A626)*(Table3[[#All],[Period]]=W$1)*((Table3[[#All],[Variables ]]=$AF$3)+(Table3[[#All],[Variables ]]=$AF$2)+(Table3[[#All],[Variables ]]=$AF$4)),0)</f>
        <v>AH</v>
      </c>
      <c r="X626" t="str" cm="1">
        <f t="array" ref="X626">_xlfn._xlws.FILTER(Table3[[#All],[Name]],(Table3[[#All],[Polygon]]=$A626)*(Table3[[#All],[Period]]=X$1)*((Table3[[#All],[Variables ]]=$AF$3)+(Table3[[#All],[Variables ]]=$AF$2)+(Table3[[#All],[Variables ]]=$AF$4)),0)</f>
        <v>AH</v>
      </c>
      <c r="Y626" cm="1">
        <f t="array" ref="Y626">_xlfn._xlws.FILTER(Table3[[#All],[Name]],(Table3[[#All],[Polygon]]=$A626)*(Table3[[#All],[Period]]=Y$1)*((Table3[[#All],[Variables ]]=$AF$3)+(Table3[[#All],[Variables ]]=$AF$2)+(Table3[[#All],[Variables ]]=$AF$4)),0)</f>
        <v>0</v>
      </c>
      <c r="Z626" cm="1">
        <f t="array" ref="Z626">_xlfn._xlws.FILTER(Table3[[#All],[Name]],(Table3[[#All],[Polygon]]=$A626)*(Table3[[#All],[Period]]=Z$1)*((Table3[[#All],[Variables ]]=$AF$3)+(Table3[[#All],[Variables ]]=$AF$2)+(Table3[[#All],[Variables ]]=$AF$4)),0)</f>
        <v>0</v>
      </c>
      <c r="AA626" cm="1">
        <f t="array" ref="AA626">_xlfn._xlws.FILTER(Table3[[#All],[Name]],(Table3[[#All],[Polygon]]=$A626)*(Table3[[#All],[Period]]=AA$1)*((Table3[[#All],[Variables ]]=$AF$3)+(Table3[[#All],[Variables ]]=$AF$2)+(Table3[[#All],[Variables ]]=$AF$4)),0)</f>
        <v>0</v>
      </c>
      <c r="AB626" cm="1">
        <f t="array" ref="AB626">_xlfn._xlws.FILTER(Table3[[#All],[Name]],(Table3[[#All],[Polygon]]=$A626)*(Table3[[#All],[Period]]=AB$1)*((Table3[[#All],[Variables ]]=$AF$3)+(Table3[[#All],[Variables ]]=$AF$2)+(Table3[[#All],[Variables ]]=$AF$4)),0)</f>
        <v>0</v>
      </c>
      <c r="AC626" cm="1">
        <f t="array" ref="AC626">_xlfn._xlws.FILTER(Table3[[#All],[Name]],(Table3[[#All],[Polygon]]=$A626)*(Table3[[#All],[Period]]=AC$1)*((Table3[[#All],[Variables ]]=$AF$3)+(Table3[[#All],[Variables ]]=$AF$2)+(Table3[[#All],[Variables ]]=$AF$4)),0)</f>
        <v>0</v>
      </c>
      <c r="AD626" cm="1">
        <f t="array" ref="AD626">_xlfn._xlws.FILTER(Table3[[#All],[Name]],(Table3[[#All],[Polygon]]=$A626)*(Table3[[#All],[Period]]=AD$1)*((Table3[[#All],[Variables ]]=$AF$3)+(Table3[[#All],[Variables ]]=$AF$2)+(Table3[[#All],[Variables ]]=$AF$4)),0)</f>
        <v>0</v>
      </c>
    </row>
    <row r="627" spans="1:30" x14ac:dyDescent="0.35">
      <c r="A627" s="3">
        <v>59</v>
      </c>
      <c r="B627" s="4" t="s">
        <v>1570</v>
      </c>
      <c r="C627" s="10">
        <v>7.2895015440000002</v>
      </c>
      <c r="D627" s="4" t="s">
        <v>1361</v>
      </c>
      <c r="E627" s="4">
        <v>0</v>
      </c>
      <c r="F627" s="4">
        <v>4</v>
      </c>
      <c r="G627" s="4">
        <v>5</v>
      </c>
      <c r="H627" s="4"/>
      <c r="I627" s="4">
        <v>0</v>
      </c>
      <c r="J627" s="4">
        <v>0</v>
      </c>
      <c r="K627" s="4" t="s">
        <v>1362</v>
      </c>
      <c r="L627" s="4">
        <v>69</v>
      </c>
      <c r="M627" s="4">
        <v>69</v>
      </c>
      <c r="N627" s="4">
        <v>22.982099689999998</v>
      </c>
      <c r="O627" s="11">
        <v>1.8680000000000001</v>
      </c>
      <c r="P627" cm="1">
        <f t="array" ref="P627">_xlfn._xlws.FILTER(Table3[[#All],[Name]],(Table3[[#All],[Polygon]]=$A627)*(Table3[[#All],[Period]]=P$1)*((Table3[[#All],[Variables ]]=$AF$3)+(Table3[[#All],[Variables ]]=$AF$2)+(Table3[[#All],[Variables ]]=$AF$4)),0)</f>
        <v>0</v>
      </c>
      <c r="Q627" t="e" cm="1" vm="2">
        <f t="array" aca="1" ref="Q627" ca="1">_xlfn._xlws.FILTER(Table3[[#All],[Name]],(Table3[[#All],[Polygon]]=$A627)*(Table3[[#All],[Period]]=Q$1)*((Table3[[#All],[Variables ]]=$AF$3)+(Table3[[#All],[Variables ]]=$AF$2)+(Table3[[#All],[Variables ]]=$AF$4)),0)</f>
        <v>#VALUE!</v>
      </c>
      <c r="R627" t="str" cm="1">
        <f t="array" ref="R627">_xlfn._xlws.FILTER(Table3[[#All],[Name]],(Table3[[#All],[Polygon]]=$A627)*(Table3[[#All],[Period]]=R$1)*((Table3[[#All],[Variables ]]=$AF$3)+(Table3[[#All],[Variables ]]=$AF$2)+(Table3[[#All],[Variables ]]=$AF$4)),0)</f>
        <v>AH</v>
      </c>
      <c r="S627" t="str" cm="1">
        <f t="array" ref="S627">_xlfn._xlws.FILTER(Table3[[#All],[Name]],(Table3[[#All],[Polygon]]=$A627)*(Table3[[#All],[Period]]=S$1)*((Table3[[#All],[Variables ]]=$AF$3)+(Table3[[#All],[Variables ]]=$AF$2)+(Table3[[#All],[Variables ]]=$AF$4)),0)</f>
        <v>AH</v>
      </c>
      <c r="T627" cm="1">
        <f t="array" ref="T627">_xlfn._xlws.FILTER(Table3[[#All],[Name]],(Table3[[#All],[Polygon]]=$A627)*(Table3[[#All],[Period]]=T$1)*((Table3[[#All],[Variables ]]=$AF$3)+(Table3[[#All],[Variables ]]=$AF$2)+(Table3[[#All],[Variables ]]=$AF$4)),0)</f>
        <v>0</v>
      </c>
      <c r="U627" cm="1">
        <f t="array" ref="U627">_xlfn._xlws.FILTER(Table3[[#All],[Name]],(Table3[[#All],[Polygon]]=$A627)*(Table3[[#All],[Period]]=U$1)*((Table3[[#All],[Variables ]]=$AF$3)+(Table3[[#All],[Variables ]]=$AF$2)+(Table3[[#All],[Variables ]]=$AF$4)),0)</f>
        <v>0</v>
      </c>
      <c r="V627" t="str" cm="1">
        <f t="array" ref="V627">_xlfn._xlws.FILTER(Table3[[#All],[Name]],(Table3[[#All],[Polygon]]=$A627)*(Table3[[#All],[Period]]=V$1)*((Table3[[#All],[Variables ]]=$AF$3)+(Table3[[#All],[Variables ]]=$AF$2)+(Table3[[#All],[Variables ]]=$AF$4)),0)</f>
        <v>PCT</v>
      </c>
      <c r="W627" t="str" cm="1">
        <f t="array" ref="W627">_xlfn._xlws.FILTER(Table3[[#All],[Name]],(Table3[[#All],[Polygon]]=$A627)*(Table3[[#All],[Period]]=W$1)*((Table3[[#All],[Variables ]]=$AF$3)+(Table3[[#All],[Variables ]]=$AF$2)+(Table3[[#All],[Variables ]]=$AF$4)),0)</f>
        <v>AH</v>
      </c>
      <c r="X627" t="str" cm="1">
        <f t="array" ref="X627">_xlfn._xlws.FILTER(Table3[[#All],[Name]],(Table3[[#All],[Polygon]]=$A627)*(Table3[[#All],[Period]]=X$1)*((Table3[[#All],[Variables ]]=$AF$3)+(Table3[[#All],[Variables ]]=$AF$2)+(Table3[[#All],[Variables ]]=$AF$4)),0)</f>
        <v>AH</v>
      </c>
      <c r="Y627" cm="1">
        <f t="array" ref="Y627">_xlfn._xlws.FILTER(Table3[[#All],[Name]],(Table3[[#All],[Polygon]]=$A627)*(Table3[[#All],[Period]]=Y$1)*((Table3[[#All],[Variables ]]=$AF$3)+(Table3[[#All],[Variables ]]=$AF$2)+(Table3[[#All],[Variables ]]=$AF$4)),0)</f>
        <v>0</v>
      </c>
      <c r="Z627" cm="1">
        <f t="array" ref="Z627">_xlfn._xlws.FILTER(Table3[[#All],[Name]],(Table3[[#All],[Polygon]]=$A627)*(Table3[[#All],[Period]]=Z$1)*((Table3[[#All],[Variables ]]=$AF$3)+(Table3[[#All],[Variables ]]=$AF$2)+(Table3[[#All],[Variables ]]=$AF$4)),0)</f>
        <v>0</v>
      </c>
      <c r="AA627" cm="1">
        <f t="array" ref="AA627">_xlfn._xlws.FILTER(Table3[[#All],[Name]],(Table3[[#All],[Polygon]]=$A627)*(Table3[[#All],[Period]]=AA$1)*((Table3[[#All],[Variables ]]=$AF$3)+(Table3[[#All],[Variables ]]=$AF$2)+(Table3[[#All],[Variables ]]=$AF$4)),0)</f>
        <v>0</v>
      </c>
      <c r="AB627" cm="1">
        <f t="array" ref="AB627">_xlfn._xlws.FILTER(Table3[[#All],[Name]],(Table3[[#All],[Polygon]]=$A627)*(Table3[[#All],[Period]]=AB$1)*((Table3[[#All],[Variables ]]=$AF$3)+(Table3[[#All],[Variables ]]=$AF$2)+(Table3[[#All],[Variables ]]=$AF$4)),0)</f>
        <v>0</v>
      </c>
      <c r="AC627" cm="1">
        <f t="array" ref="AC627">_xlfn._xlws.FILTER(Table3[[#All],[Name]],(Table3[[#All],[Polygon]]=$A627)*(Table3[[#All],[Period]]=AC$1)*((Table3[[#All],[Variables ]]=$AF$3)+(Table3[[#All],[Variables ]]=$AF$2)+(Table3[[#All],[Variables ]]=$AF$4)),0)</f>
        <v>0</v>
      </c>
      <c r="AD627" cm="1">
        <f t="array" ref="AD627">_xlfn._xlws.FILTER(Table3[[#All],[Name]],(Table3[[#All],[Polygon]]=$A627)*(Table3[[#All],[Period]]=AD$1)*((Table3[[#All],[Variables ]]=$AF$3)+(Table3[[#All],[Variables ]]=$AF$2)+(Table3[[#All],[Variables ]]=$AF$4)),0)</f>
        <v>0</v>
      </c>
    </row>
    <row r="628" spans="1:30" x14ac:dyDescent="0.35">
      <c r="A628" s="5">
        <v>59</v>
      </c>
      <c r="B628" s="6" t="s">
        <v>1570</v>
      </c>
      <c r="C628" s="8">
        <v>7.2895015440000002</v>
      </c>
      <c r="D628" s="6" t="s">
        <v>1361</v>
      </c>
      <c r="E628" s="6">
        <v>0</v>
      </c>
      <c r="F628" s="6">
        <v>4</v>
      </c>
      <c r="G628" s="6">
        <v>5</v>
      </c>
      <c r="H628" s="6"/>
      <c r="I628" s="6">
        <v>0</v>
      </c>
      <c r="J628" s="6">
        <v>0</v>
      </c>
      <c r="K628" s="6" t="s">
        <v>1362</v>
      </c>
      <c r="L628" s="6">
        <v>52</v>
      </c>
      <c r="M628" s="6">
        <v>52</v>
      </c>
      <c r="N628" s="6">
        <v>13.67565098</v>
      </c>
      <c r="O628" s="9">
        <v>1.371</v>
      </c>
      <c r="P628" cm="1">
        <f t="array" ref="P628">_xlfn._xlws.FILTER(Table3[[#All],[Name]],(Table3[[#All],[Polygon]]=$A628)*(Table3[[#All],[Period]]=P$1)*((Table3[[#All],[Variables ]]=$AF$3)+(Table3[[#All],[Variables ]]=$AF$2)+(Table3[[#All],[Variables ]]=$AF$4)),0)</f>
        <v>0</v>
      </c>
      <c r="Q628" t="e" cm="1" vm="2">
        <f t="array" aca="1" ref="Q628" ca="1">_xlfn._xlws.FILTER(Table3[[#All],[Name]],(Table3[[#All],[Polygon]]=$A628)*(Table3[[#All],[Period]]=Q$1)*((Table3[[#All],[Variables ]]=$AF$3)+(Table3[[#All],[Variables ]]=$AF$2)+(Table3[[#All],[Variables ]]=$AF$4)),0)</f>
        <v>#VALUE!</v>
      </c>
      <c r="R628" t="str" cm="1">
        <f t="array" ref="R628">_xlfn._xlws.FILTER(Table3[[#All],[Name]],(Table3[[#All],[Polygon]]=$A628)*(Table3[[#All],[Period]]=R$1)*((Table3[[#All],[Variables ]]=$AF$3)+(Table3[[#All],[Variables ]]=$AF$2)+(Table3[[#All],[Variables ]]=$AF$4)),0)</f>
        <v>AH</v>
      </c>
      <c r="S628" t="str" cm="1">
        <f t="array" ref="S628">_xlfn._xlws.FILTER(Table3[[#All],[Name]],(Table3[[#All],[Polygon]]=$A628)*(Table3[[#All],[Period]]=S$1)*((Table3[[#All],[Variables ]]=$AF$3)+(Table3[[#All],[Variables ]]=$AF$2)+(Table3[[#All],[Variables ]]=$AF$4)),0)</f>
        <v>AH</v>
      </c>
      <c r="T628" cm="1">
        <f t="array" ref="T628">_xlfn._xlws.FILTER(Table3[[#All],[Name]],(Table3[[#All],[Polygon]]=$A628)*(Table3[[#All],[Period]]=T$1)*((Table3[[#All],[Variables ]]=$AF$3)+(Table3[[#All],[Variables ]]=$AF$2)+(Table3[[#All],[Variables ]]=$AF$4)),0)</f>
        <v>0</v>
      </c>
      <c r="U628" cm="1">
        <f t="array" ref="U628">_xlfn._xlws.FILTER(Table3[[#All],[Name]],(Table3[[#All],[Polygon]]=$A628)*(Table3[[#All],[Period]]=U$1)*((Table3[[#All],[Variables ]]=$AF$3)+(Table3[[#All],[Variables ]]=$AF$2)+(Table3[[#All],[Variables ]]=$AF$4)),0)</f>
        <v>0</v>
      </c>
      <c r="V628" t="str" cm="1">
        <f t="array" ref="V628">_xlfn._xlws.FILTER(Table3[[#All],[Name]],(Table3[[#All],[Polygon]]=$A628)*(Table3[[#All],[Period]]=V$1)*((Table3[[#All],[Variables ]]=$AF$3)+(Table3[[#All],[Variables ]]=$AF$2)+(Table3[[#All],[Variables ]]=$AF$4)),0)</f>
        <v>PCT</v>
      </c>
      <c r="W628" t="str" cm="1">
        <f t="array" ref="W628">_xlfn._xlws.FILTER(Table3[[#All],[Name]],(Table3[[#All],[Polygon]]=$A628)*(Table3[[#All],[Period]]=W$1)*((Table3[[#All],[Variables ]]=$AF$3)+(Table3[[#All],[Variables ]]=$AF$2)+(Table3[[#All],[Variables ]]=$AF$4)),0)</f>
        <v>AH</v>
      </c>
      <c r="X628" t="str" cm="1">
        <f t="array" ref="X628">_xlfn._xlws.FILTER(Table3[[#All],[Name]],(Table3[[#All],[Polygon]]=$A628)*(Table3[[#All],[Period]]=X$1)*((Table3[[#All],[Variables ]]=$AF$3)+(Table3[[#All],[Variables ]]=$AF$2)+(Table3[[#All],[Variables ]]=$AF$4)),0)</f>
        <v>AH</v>
      </c>
      <c r="Y628" cm="1">
        <f t="array" ref="Y628">_xlfn._xlws.FILTER(Table3[[#All],[Name]],(Table3[[#All],[Polygon]]=$A628)*(Table3[[#All],[Period]]=Y$1)*((Table3[[#All],[Variables ]]=$AF$3)+(Table3[[#All],[Variables ]]=$AF$2)+(Table3[[#All],[Variables ]]=$AF$4)),0)</f>
        <v>0</v>
      </c>
      <c r="Z628" cm="1">
        <f t="array" ref="Z628">_xlfn._xlws.FILTER(Table3[[#All],[Name]],(Table3[[#All],[Polygon]]=$A628)*(Table3[[#All],[Period]]=Z$1)*((Table3[[#All],[Variables ]]=$AF$3)+(Table3[[#All],[Variables ]]=$AF$2)+(Table3[[#All],[Variables ]]=$AF$4)),0)</f>
        <v>0</v>
      </c>
      <c r="AA628" cm="1">
        <f t="array" ref="AA628">_xlfn._xlws.FILTER(Table3[[#All],[Name]],(Table3[[#All],[Polygon]]=$A628)*(Table3[[#All],[Period]]=AA$1)*((Table3[[#All],[Variables ]]=$AF$3)+(Table3[[#All],[Variables ]]=$AF$2)+(Table3[[#All],[Variables ]]=$AF$4)),0)</f>
        <v>0</v>
      </c>
      <c r="AB628" cm="1">
        <f t="array" ref="AB628">_xlfn._xlws.FILTER(Table3[[#All],[Name]],(Table3[[#All],[Polygon]]=$A628)*(Table3[[#All],[Period]]=AB$1)*((Table3[[#All],[Variables ]]=$AF$3)+(Table3[[#All],[Variables ]]=$AF$2)+(Table3[[#All],[Variables ]]=$AF$4)),0)</f>
        <v>0</v>
      </c>
      <c r="AC628" cm="1">
        <f t="array" ref="AC628">_xlfn._xlws.FILTER(Table3[[#All],[Name]],(Table3[[#All],[Polygon]]=$A628)*(Table3[[#All],[Period]]=AC$1)*((Table3[[#All],[Variables ]]=$AF$3)+(Table3[[#All],[Variables ]]=$AF$2)+(Table3[[#All],[Variables ]]=$AF$4)),0)</f>
        <v>0</v>
      </c>
      <c r="AD628" cm="1">
        <f t="array" ref="AD628">_xlfn._xlws.FILTER(Table3[[#All],[Name]],(Table3[[#All],[Polygon]]=$A628)*(Table3[[#All],[Period]]=AD$1)*((Table3[[#All],[Variables ]]=$AF$3)+(Table3[[#All],[Variables ]]=$AF$2)+(Table3[[#All],[Variables ]]=$AF$4)),0)</f>
        <v>0</v>
      </c>
    </row>
    <row r="629" spans="1:30" x14ac:dyDescent="0.35">
      <c r="A629" s="3">
        <v>59</v>
      </c>
      <c r="B629" s="4" t="s">
        <v>1570</v>
      </c>
      <c r="C629" s="10">
        <v>7.2895015440000002</v>
      </c>
      <c r="D629" s="4" t="s">
        <v>1361</v>
      </c>
      <c r="E629" s="4">
        <v>0</v>
      </c>
      <c r="F629" s="4">
        <v>4</v>
      </c>
      <c r="G629" s="4">
        <v>5</v>
      </c>
      <c r="H629" s="4"/>
      <c r="I629" s="4">
        <v>0</v>
      </c>
      <c r="J629" s="4">
        <v>0</v>
      </c>
      <c r="K629" s="4" t="s">
        <v>1362</v>
      </c>
      <c r="L629" s="4">
        <v>2</v>
      </c>
      <c r="M629" s="4">
        <v>2</v>
      </c>
      <c r="N629" s="4">
        <v>10.0095142</v>
      </c>
      <c r="O629" s="11">
        <v>0.69199999999999995</v>
      </c>
      <c r="P629" cm="1">
        <f t="array" ref="P629">_xlfn._xlws.FILTER(Table3[[#All],[Name]],(Table3[[#All],[Polygon]]=$A629)*(Table3[[#All],[Period]]=P$1)*((Table3[[#All],[Variables ]]=$AF$3)+(Table3[[#All],[Variables ]]=$AF$2)+(Table3[[#All],[Variables ]]=$AF$4)),0)</f>
        <v>0</v>
      </c>
      <c r="Q629" t="e" cm="1" vm="2">
        <f t="array" aca="1" ref="Q629" ca="1">_xlfn._xlws.FILTER(Table3[[#All],[Name]],(Table3[[#All],[Polygon]]=$A629)*(Table3[[#All],[Period]]=Q$1)*((Table3[[#All],[Variables ]]=$AF$3)+(Table3[[#All],[Variables ]]=$AF$2)+(Table3[[#All],[Variables ]]=$AF$4)),0)</f>
        <v>#VALUE!</v>
      </c>
      <c r="R629" t="str" cm="1">
        <f t="array" ref="R629">_xlfn._xlws.FILTER(Table3[[#All],[Name]],(Table3[[#All],[Polygon]]=$A629)*(Table3[[#All],[Period]]=R$1)*((Table3[[#All],[Variables ]]=$AF$3)+(Table3[[#All],[Variables ]]=$AF$2)+(Table3[[#All],[Variables ]]=$AF$4)),0)</f>
        <v>AH</v>
      </c>
      <c r="S629" t="str" cm="1">
        <f t="array" ref="S629">_xlfn._xlws.FILTER(Table3[[#All],[Name]],(Table3[[#All],[Polygon]]=$A629)*(Table3[[#All],[Period]]=S$1)*((Table3[[#All],[Variables ]]=$AF$3)+(Table3[[#All],[Variables ]]=$AF$2)+(Table3[[#All],[Variables ]]=$AF$4)),0)</f>
        <v>AH</v>
      </c>
      <c r="T629" cm="1">
        <f t="array" ref="T629">_xlfn._xlws.FILTER(Table3[[#All],[Name]],(Table3[[#All],[Polygon]]=$A629)*(Table3[[#All],[Period]]=T$1)*((Table3[[#All],[Variables ]]=$AF$3)+(Table3[[#All],[Variables ]]=$AF$2)+(Table3[[#All],[Variables ]]=$AF$4)),0)</f>
        <v>0</v>
      </c>
      <c r="U629" cm="1">
        <f t="array" ref="U629">_xlfn._xlws.FILTER(Table3[[#All],[Name]],(Table3[[#All],[Polygon]]=$A629)*(Table3[[#All],[Period]]=U$1)*((Table3[[#All],[Variables ]]=$AF$3)+(Table3[[#All],[Variables ]]=$AF$2)+(Table3[[#All],[Variables ]]=$AF$4)),0)</f>
        <v>0</v>
      </c>
      <c r="V629" t="str" cm="1">
        <f t="array" ref="V629">_xlfn._xlws.FILTER(Table3[[#All],[Name]],(Table3[[#All],[Polygon]]=$A629)*(Table3[[#All],[Period]]=V$1)*((Table3[[#All],[Variables ]]=$AF$3)+(Table3[[#All],[Variables ]]=$AF$2)+(Table3[[#All],[Variables ]]=$AF$4)),0)</f>
        <v>PCT</v>
      </c>
      <c r="W629" t="str" cm="1">
        <f t="array" ref="W629">_xlfn._xlws.FILTER(Table3[[#All],[Name]],(Table3[[#All],[Polygon]]=$A629)*(Table3[[#All],[Period]]=W$1)*((Table3[[#All],[Variables ]]=$AF$3)+(Table3[[#All],[Variables ]]=$AF$2)+(Table3[[#All],[Variables ]]=$AF$4)),0)</f>
        <v>AH</v>
      </c>
      <c r="X629" t="str" cm="1">
        <f t="array" ref="X629">_xlfn._xlws.FILTER(Table3[[#All],[Name]],(Table3[[#All],[Polygon]]=$A629)*(Table3[[#All],[Period]]=X$1)*((Table3[[#All],[Variables ]]=$AF$3)+(Table3[[#All],[Variables ]]=$AF$2)+(Table3[[#All],[Variables ]]=$AF$4)),0)</f>
        <v>AH</v>
      </c>
      <c r="Y629" cm="1">
        <f t="array" ref="Y629">_xlfn._xlws.FILTER(Table3[[#All],[Name]],(Table3[[#All],[Polygon]]=$A629)*(Table3[[#All],[Period]]=Y$1)*((Table3[[#All],[Variables ]]=$AF$3)+(Table3[[#All],[Variables ]]=$AF$2)+(Table3[[#All],[Variables ]]=$AF$4)),0)</f>
        <v>0</v>
      </c>
      <c r="Z629" cm="1">
        <f t="array" ref="Z629">_xlfn._xlws.FILTER(Table3[[#All],[Name]],(Table3[[#All],[Polygon]]=$A629)*(Table3[[#All],[Period]]=Z$1)*((Table3[[#All],[Variables ]]=$AF$3)+(Table3[[#All],[Variables ]]=$AF$2)+(Table3[[#All],[Variables ]]=$AF$4)),0)</f>
        <v>0</v>
      </c>
      <c r="AA629" cm="1">
        <f t="array" ref="AA629">_xlfn._xlws.FILTER(Table3[[#All],[Name]],(Table3[[#All],[Polygon]]=$A629)*(Table3[[#All],[Period]]=AA$1)*((Table3[[#All],[Variables ]]=$AF$3)+(Table3[[#All],[Variables ]]=$AF$2)+(Table3[[#All],[Variables ]]=$AF$4)),0)</f>
        <v>0</v>
      </c>
      <c r="AB629" cm="1">
        <f t="array" ref="AB629">_xlfn._xlws.FILTER(Table3[[#All],[Name]],(Table3[[#All],[Polygon]]=$A629)*(Table3[[#All],[Period]]=AB$1)*((Table3[[#All],[Variables ]]=$AF$3)+(Table3[[#All],[Variables ]]=$AF$2)+(Table3[[#All],[Variables ]]=$AF$4)),0)</f>
        <v>0</v>
      </c>
      <c r="AC629" cm="1">
        <f t="array" ref="AC629">_xlfn._xlws.FILTER(Table3[[#All],[Name]],(Table3[[#All],[Polygon]]=$A629)*(Table3[[#All],[Period]]=AC$1)*((Table3[[#All],[Variables ]]=$AF$3)+(Table3[[#All],[Variables ]]=$AF$2)+(Table3[[#All],[Variables ]]=$AF$4)),0)</f>
        <v>0</v>
      </c>
      <c r="AD629" cm="1">
        <f t="array" ref="AD629">_xlfn._xlws.FILTER(Table3[[#All],[Name]],(Table3[[#All],[Polygon]]=$A629)*(Table3[[#All],[Period]]=AD$1)*((Table3[[#All],[Variables ]]=$AF$3)+(Table3[[#All],[Variables ]]=$AF$2)+(Table3[[#All],[Variables ]]=$AF$4)),0)</f>
        <v>0</v>
      </c>
    </row>
    <row r="630" spans="1:30" x14ac:dyDescent="0.35">
      <c r="A630" s="5">
        <v>6</v>
      </c>
      <c r="B630" s="6">
        <v>35</v>
      </c>
      <c r="C630" s="8">
        <v>6.7787482749999999</v>
      </c>
      <c r="D630" s="6" t="s">
        <v>1361</v>
      </c>
      <c r="E630" s="6">
        <v>0</v>
      </c>
      <c r="F630" s="6">
        <v>4</v>
      </c>
      <c r="G630" s="6">
        <v>5</v>
      </c>
      <c r="H630" s="6"/>
      <c r="I630" s="6">
        <v>0</v>
      </c>
      <c r="J630" s="6">
        <v>0</v>
      </c>
      <c r="K630" s="6" t="s">
        <v>1362</v>
      </c>
      <c r="L630" s="6">
        <v>25</v>
      </c>
      <c r="M630" s="6">
        <v>25</v>
      </c>
      <c r="N630" s="6">
        <v>27.190371079999998</v>
      </c>
      <c r="O630" s="9">
        <v>5.4470000000000001</v>
      </c>
      <c r="P630" cm="1">
        <f t="array" ref="P630">_xlfn._xlws.FILTER(Table3[[#All],[Name]],(Table3[[#All],[Polygon]]=$A630)*(Table3[[#All],[Period]]=P$1)*((Table3[[#All],[Variables ]]=$AF$3)+(Table3[[#All],[Variables ]]=$AF$2)+(Table3[[#All],[Variables ]]=$AF$4)),0)</f>
        <v>0</v>
      </c>
      <c r="Q630" t="e" cm="1" vm="2">
        <f t="array" aca="1" ref="Q630" ca="1">_xlfn._xlws.FILTER(Table3[[#All],[Name]],(Table3[[#All],[Polygon]]=$A630)*(Table3[[#All],[Period]]=Q$1)*((Table3[[#All],[Variables ]]=$AF$3)+(Table3[[#All],[Variables ]]=$AF$2)+(Table3[[#All],[Variables ]]=$AF$4)),0)</f>
        <v>#VALUE!</v>
      </c>
      <c r="R630" t="str" cm="1">
        <f t="array" ref="R630">_xlfn._xlws.FILTER(Table3[[#All],[Name]],(Table3[[#All],[Polygon]]=$A630)*(Table3[[#All],[Period]]=R$1)*((Table3[[#All],[Variables ]]=$AF$3)+(Table3[[#All],[Variables ]]=$AF$2)+(Table3[[#All],[Variables ]]=$AF$4)),0)</f>
        <v>AH</v>
      </c>
      <c r="S630" t="str" cm="1">
        <f t="array" ref="S630">_xlfn._xlws.FILTER(Table3[[#All],[Name]],(Table3[[#All],[Polygon]]=$A630)*(Table3[[#All],[Period]]=S$1)*((Table3[[#All],[Variables ]]=$AF$3)+(Table3[[#All],[Variables ]]=$AF$2)+(Table3[[#All],[Variables ]]=$AF$4)),0)</f>
        <v>AH</v>
      </c>
      <c r="T630" cm="1">
        <f t="array" ref="T630">_xlfn._xlws.FILTER(Table3[[#All],[Name]],(Table3[[#All],[Polygon]]=$A630)*(Table3[[#All],[Period]]=T$1)*((Table3[[#All],[Variables ]]=$AF$3)+(Table3[[#All],[Variables ]]=$AF$2)+(Table3[[#All],[Variables ]]=$AF$4)),0)</f>
        <v>0</v>
      </c>
      <c r="U630" cm="1">
        <f t="array" ref="U630">_xlfn._xlws.FILTER(Table3[[#All],[Name]],(Table3[[#All],[Polygon]]=$A630)*(Table3[[#All],[Period]]=U$1)*((Table3[[#All],[Variables ]]=$AF$3)+(Table3[[#All],[Variables ]]=$AF$2)+(Table3[[#All],[Variables ]]=$AF$4)),0)</f>
        <v>0</v>
      </c>
      <c r="V630" cm="1">
        <f t="array" ref="V630">_xlfn._xlws.FILTER(Table3[[#All],[Name]],(Table3[[#All],[Polygon]]=$A630)*(Table3[[#All],[Period]]=V$1)*((Table3[[#All],[Variables ]]=$AF$3)+(Table3[[#All],[Variables ]]=$AF$2)+(Table3[[#All],[Variables ]]=$AF$4)),0)</f>
        <v>0</v>
      </c>
      <c r="W630" t="str" cm="1">
        <f t="array" ref="W630">_xlfn._xlws.FILTER(Table3[[#All],[Name]],(Table3[[#All],[Polygon]]=$A630)*(Table3[[#All],[Period]]=W$1)*((Table3[[#All],[Variables ]]=$AF$3)+(Table3[[#All],[Variables ]]=$AF$2)+(Table3[[#All],[Variables ]]=$AF$4)),0)</f>
        <v>PCT</v>
      </c>
      <c r="X630" t="str" cm="1">
        <f t="array" ref="X630">_xlfn._xlws.FILTER(Table3[[#All],[Name]],(Table3[[#All],[Polygon]]=$A630)*(Table3[[#All],[Period]]=X$1)*((Table3[[#All],[Variables ]]=$AF$3)+(Table3[[#All],[Variables ]]=$AF$2)+(Table3[[#All],[Variables ]]=$AF$4)),0)</f>
        <v>AH</v>
      </c>
      <c r="Y630" t="str" cm="1">
        <f t="array" ref="Y630">_xlfn._xlws.FILTER(Table3[[#All],[Name]],(Table3[[#All],[Polygon]]=$A630)*(Table3[[#All],[Period]]=Y$1)*((Table3[[#All],[Variables ]]=$AF$3)+(Table3[[#All],[Variables ]]=$AF$2)+(Table3[[#All],[Variables ]]=$AF$4)),0)</f>
        <v>AH</v>
      </c>
      <c r="Z630" cm="1">
        <f t="array" ref="Z630">_xlfn._xlws.FILTER(Table3[[#All],[Name]],(Table3[[#All],[Polygon]]=$A630)*(Table3[[#All],[Period]]=Z$1)*((Table3[[#All],[Variables ]]=$AF$3)+(Table3[[#All],[Variables ]]=$AF$2)+(Table3[[#All],[Variables ]]=$AF$4)),0)</f>
        <v>0</v>
      </c>
      <c r="AA630" cm="1">
        <f t="array" ref="AA630">_xlfn._xlws.FILTER(Table3[[#All],[Name]],(Table3[[#All],[Polygon]]=$A630)*(Table3[[#All],[Period]]=AA$1)*((Table3[[#All],[Variables ]]=$AF$3)+(Table3[[#All],[Variables ]]=$AF$2)+(Table3[[#All],[Variables ]]=$AF$4)),0)</f>
        <v>0</v>
      </c>
      <c r="AB630" cm="1">
        <f t="array" ref="AB630">_xlfn._xlws.FILTER(Table3[[#All],[Name]],(Table3[[#All],[Polygon]]=$A630)*(Table3[[#All],[Period]]=AB$1)*((Table3[[#All],[Variables ]]=$AF$3)+(Table3[[#All],[Variables ]]=$AF$2)+(Table3[[#All],[Variables ]]=$AF$4)),0)</f>
        <v>0</v>
      </c>
      <c r="AC630" cm="1">
        <f t="array" ref="AC630">_xlfn._xlws.FILTER(Table3[[#All],[Name]],(Table3[[#All],[Polygon]]=$A630)*(Table3[[#All],[Period]]=AC$1)*((Table3[[#All],[Variables ]]=$AF$3)+(Table3[[#All],[Variables ]]=$AF$2)+(Table3[[#All],[Variables ]]=$AF$4)),0)</f>
        <v>0</v>
      </c>
      <c r="AD630" cm="1">
        <f t="array" ref="AD630">_xlfn._xlws.FILTER(Table3[[#All],[Name]],(Table3[[#All],[Polygon]]=$A630)*(Table3[[#All],[Period]]=AD$1)*((Table3[[#All],[Variables ]]=$AF$3)+(Table3[[#All],[Variables ]]=$AF$2)+(Table3[[#All],[Variables ]]=$AF$4)),0)</f>
        <v>0</v>
      </c>
    </row>
    <row r="631" spans="1:30" x14ac:dyDescent="0.35">
      <c r="A631" s="3">
        <v>6</v>
      </c>
      <c r="B631" s="4">
        <v>35</v>
      </c>
      <c r="C631" s="10">
        <v>6.7787482749999999</v>
      </c>
      <c r="D631" s="4" t="s">
        <v>1361</v>
      </c>
      <c r="E631" s="4">
        <v>0</v>
      </c>
      <c r="F631" s="4">
        <v>4</v>
      </c>
      <c r="G631" s="4">
        <v>5</v>
      </c>
      <c r="H631" s="4"/>
      <c r="I631" s="4">
        <v>0</v>
      </c>
      <c r="J631" s="4">
        <v>0</v>
      </c>
      <c r="K631" s="4" t="s">
        <v>1362</v>
      </c>
      <c r="L631" s="4">
        <v>6</v>
      </c>
      <c r="M631" s="4">
        <v>6</v>
      </c>
      <c r="N631" s="4">
        <v>6.7787482749999999</v>
      </c>
      <c r="O631" s="11">
        <v>6.7789999999999999</v>
      </c>
      <c r="P631" cm="1">
        <f t="array" ref="P631">_xlfn._xlws.FILTER(Table3[[#All],[Name]],(Table3[[#All],[Polygon]]=$A631)*(Table3[[#All],[Period]]=P$1)*((Table3[[#All],[Variables ]]=$AF$3)+(Table3[[#All],[Variables ]]=$AF$2)+(Table3[[#All],[Variables ]]=$AF$4)),0)</f>
        <v>0</v>
      </c>
      <c r="Q631" t="e" cm="1" vm="2">
        <f t="array" aca="1" ref="Q631" ca="1">_xlfn._xlws.FILTER(Table3[[#All],[Name]],(Table3[[#All],[Polygon]]=$A631)*(Table3[[#All],[Period]]=Q$1)*((Table3[[#All],[Variables ]]=$AF$3)+(Table3[[#All],[Variables ]]=$AF$2)+(Table3[[#All],[Variables ]]=$AF$4)),0)</f>
        <v>#VALUE!</v>
      </c>
      <c r="R631" t="str" cm="1">
        <f t="array" ref="R631">_xlfn._xlws.FILTER(Table3[[#All],[Name]],(Table3[[#All],[Polygon]]=$A631)*(Table3[[#All],[Period]]=R$1)*((Table3[[#All],[Variables ]]=$AF$3)+(Table3[[#All],[Variables ]]=$AF$2)+(Table3[[#All],[Variables ]]=$AF$4)),0)</f>
        <v>AH</v>
      </c>
      <c r="S631" t="str" cm="1">
        <f t="array" ref="S631">_xlfn._xlws.FILTER(Table3[[#All],[Name]],(Table3[[#All],[Polygon]]=$A631)*(Table3[[#All],[Period]]=S$1)*((Table3[[#All],[Variables ]]=$AF$3)+(Table3[[#All],[Variables ]]=$AF$2)+(Table3[[#All],[Variables ]]=$AF$4)),0)</f>
        <v>AH</v>
      </c>
      <c r="T631" cm="1">
        <f t="array" ref="T631">_xlfn._xlws.FILTER(Table3[[#All],[Name]],(Table3[[#All],[Polygon]]=$A631)*(Table3[[#All],[Period]]=T$1)*((Table3[[#All],[Variables ]]=$AF$3)+(Table3[[#All],[Variables ]]=$AF$2)+(Table3[[#All],[Variables ]]=$AF$4)),0)</f>
        <v>0</v>
      </c>
      <c r="U631" cm="1">
        <f t="array" ref="U631">_xlfn._xlws.FILTER(Table3[[#All],[Name]],(Table3[[#All],[Polygon]]=$A631)*(Table3[[#All],[Period]]=U$1)*((Table3[[#All],[Variables ]]=$AF$3)+(Table3[[#All],[Variables ]]=$AF$2)+(Table3[[#All],[Variables ]]=$AF$4)),0)</f>
        <v>0</v>
      </c>
      <c r="V631" cm="1">
        <f t="array" ref="V631">_xlfn._xlws.FILTER(Table3[[#All],[Name]],(Table3[[#All],[Polygon]]=$A631)*(Table3[[#All],[Period]]=V$1)*((Table3[[#All],[Variables ]]=$AF$3)+(Table3[[#All],[Variables ]]=$AF$2)+(Table3[[#All],[Variables ]]=$AF$4)),0)</f>
        <v>0</v>
      </c>
      <c r="W631" t="str" cm="1">
        <f t="array" ref="W631">_xlfn._xlws.FILTER(Table3[[#All],[Name]],(Table3[[#All],[Polygon]]=$A631)*(Table3[[#All],[Period]]=W$1)*((Table3[[#All],[Variables ]]=$AF$3)+(Table3[[#All],[Variables ]]=$AF$2)+(Table3[[#All],[Variables ]]=$AF$4)),0)</f>
        <v>PCT</v>
      </c>
      <c r="X631" t="str" cm="1">
        <f t="array" ref="X631">_xlfn._xlws.FILTER(Table3[[#All],[Name]],(Table3[[#All],[Polygon]]=$A631)*(Table3[[#All],[Period]]=X$1)*((Table3[[#All],[Variables ]]=$AF$3)+(Table3[[#All],[Variables ]]=$AF$2)+(Table3[[#All],[Variables ]]=$AF$4)),0)</f>
        <v>AH</v>
      </c>
      <c r="Y631" t="str" cm="1">
        <f t="array" ref="Y631">_xlfn._xlws.FILTER(Table3[[#All],[Name]],(Table3[[#All],[Polygon]]=$A631)*(Table3[[#All],[Period]]=Y$1)*((Table3[[#All],[Variables ]]=$AF$3)+(Table3[[#All],[Variables ]]=$AF$2)+(Table3[[#All],[Variables ]]=$AF$4)),0)</f>
        <v>AH</v>
      </c>
      <c r="Z631" cm="1">
        <f t="array" ref="Z631">_xlfn._xlws.FILTER(Table3[[#All],[Name]],(Table3[[#All],[Polygon]]=$A631)*(Table3[[#All],[Period]]=Z$1)*((Table3[[#All],[Variables ]]=$AF$3)+(Table3[[#All],[Variables ]]=$AF$2)+(Table3[[#All],[Variables ]]=$AF$4)),0)</f>
        <v>0</v>
      </c>
      <c r="AA631" cm="1">
        <f t="array" ref="AA631">_xlfn._xlws.FILTER(Table3[[#All],[Name]],(Table3[[#All],[Polygon]]=$A631)*(Table3[[#All],[Period]]=AA$1)*((Table3[[#All],[Variables ]]=$AF$3)+(Table3[[#All],[Variables ]]=$AF$2)+(Table3[[#All],[Variables ]]=$AF$4)),0)</f>
        <v>0</v>
      </c>
      <c r="AB631" cm="1">
        <f t="array" ref="AB631">_xlfn._xlws.FILTER(Table3[[#All],[Name]],(Table3[[#All],[Polygon]]=$A631)*(Table3[[#All],[Period]]=AB$1)*((Table3[[#All],[Variables ]]=$AF$3)+(Table3[[#All],[Variables ]]=$AF$2)+(Table3[[#All],[Variables ]]=$AF$4)),0)</f>
        <v>0</v>
      </c>
      <c r="AC631" cm="1">
        <f t="array" ref="AC631">_xlfn._xlws.FILTER(Table3[[#All],[Name]],(Table3[[#All],[Polygon]]=$A631)*(Table3[[#All],[Period]]=AC$1)*((Table3[[#All],[Variables ]]=$AF$3)+(Table3[[#All],[Variables ]]=$AF$2)+(Table3[[#All],[Variables ]]=$AF$4)),0)</f>
        <v>0</v>
      </c>
      <c r="AD631" cm="1">
        <f t="array" ref="AD631">_xlfn._xlws.FILTER(Table3[[#All],[Name]],(Table3[[#All],[Polygon]]=$A631)*(Table3[[#All],[Period]]=AD$1)*((Table3[[#All],[Variables ]]=$AF$3)+(Table3[[#All],[Variables ]]=$AF$2)+(Table3[[#All],[Variables ]]=$AF$4)),0)</f>
        <v>0</v>
      </c>
    </row>
    <row r="632" spans="1:30" x14ac:dyDescent="0.35">
      <c r="A632" s="5">
        <v>6</v>
      </c>
      <c r="B632" s="6">
        <v>35</v>
      </c>
      <c r="C632" s="8">
        <v>6.7787482749999999</v>
      </c>
      <c r="D632" s="6" t="s">
        <v>1361</v>
      </c>
      <c r="E632" s="6">
        <v>0</v>
      </c>
      <c r="F632" s="6">
        <v>4</v>
      </c>
      <c r="G632" s="6">
        <v>5</v>
      </c>
      <c r="H632" s="6"/>
      <c r="I632" s="6">
        <v>0</v>
      </c>
      <c r="J632" s="6">
        <v>0</v>
      </c>
      <c r="K632" s="6" t="s">
        <v>1362</v>
      </c>
      <c r="L632" s="6">
        <v>35</v>
      </c>
      <c r="M632" s="6">
        <v>35</v>
      </c>
      <c r="N632" s="6">
        <v>11.94575066</v>
      </c>
      <c r="O632" s="9">
        <v>9.3970000000000002</v>
      </c>
      <c r="P632" cm="1">
        <f t="array" ref="P632">_xlfn._xlws.FILTER(Table3[[#All],[Name]],(Table3[[#All],[Polygon]]=$A632)*(Table3[[#All],[Period]]=P$1)*((Table3[[#All],[Variables ]]=$AF$3)+(Table3[[#All],[Variables ]]=$AF$2)+(Table3[[#All],[Variables ]]=$AF$4)),0)</f>
        <v>0</v>
      </c>
      <c r="Q632" t="e" cm="1" vm="2">
        <f t="array" aca="1" ref="Q632" ca="1">_xlfn._xlws.FILTER(Table3[[#All],[Name]],(Table3[[#All],[Polygon]]=$A632)*(Table3[[#All],[Period]]=Q$1)*((Table3[[#All],[Variables ]]=$AF$3)+(Table3[[#All],[Variables ]]=$AF$2)+(Table3[[#All],[Variables ]]=$AF$4)),0)</f>
        <v>#VALUE!</v>
      </c>
      <c r="R632" t="str" cm="1">
        <f t="array" ref="R632">_xlfn._xlws.FILTER(Table3[[#All],[Name]],(Table3[[#All],[Polygon]]=$A632)*(Table3[[#All],[Period]]=R$1)*((Table3[[#All],[Variables ]]=$AF$3)+(Table3[[#All],[Variables ]]=$AF$2)+(Table3[[#All],[Variables ]]=$AF$4)),0)</f>
        <v>AH</v>
      </c>
      <c r="S632" t="str" cm="1">
        <f t="array" ref="S632">_xlfn._xlws.FILTER(Table3[[#All],[Name]],(Table3[[#All],[Polygon]]=$A632)*(Table3[[#All],[Period]]=S$1)*((Table3[[#All],[Variables ]]=$AF$3)+(Table3[[#All],[Variables ]]=$AF$2)+(Table3[[#All],[Variables ]]=$AF$4)),0)</f>
        <v>AH</v>
      </c>
      <c r="T632" cm="1">
        <f t="array" ref="T632">_xlfn._xlws.FILTER(Table3[[#All],[Name]],(Table3[[#All],[Polygon]]=$A632)*(Table3[[#All],[Period]]=T$1)*((Table3[[#All],[Variables ]]=$AF$3)+(Table3[[#All],[Variables ]]=$AF$2)+(Table3[[#All],[Variables ]]=$AF$4)),0)</f>
        <v>0</v>
      </c>
      <c r="U632" cm="1">
        <f t="array" ref="U632">_xlfn._xlws.FILTER(Table3[[#All],[Name]],(Table3[[#All],[Polygon]]=$A632)*(Table3[[#All],[Period]]=U$1)*((Table3[[#All],[Variables ]]=$AF$3)+(Table3[[#All],[Variables ]]=$AF$2)+(Table3[[#All],[Variables ]]=$AF$4)),0)</f>
        <v>0</v>
      </c>
      <c r="V632" cm="1">
        <f t="array" ref="V632">_xlfn._xlws.FILTER(Table3[[#All],[Name]],(Table3[[#All],[Polygon]]=$A632)*(Table3[[#All],[Period]]=V$1)*((Table3[[#All],[Variables ]]=$AF$3)+(Table3[[#All],[Variables ]]=$AF$2)+(Table3[[#All],[Variables ]]=$AF$4)),0)</f>
        <v>0</v>
      </c>
      <c r="W632" t="str" cm="1">
        <f t="array" ref="W632">_xlfn._xlws.FILTER(Table3[[#All],[Name]],(Table3[[#All],[Polygon]]=$A632)*(Table3[[#All],[Period]]=W$1)*((Table3[[#All],[Variables ]]=$AF$3)+(Table3[[#All],[Variables ]]=$AF$2)+(Table3[[#All],[Variables ]]=$AF$4)),0)</f>
        <v>PCT</v>
      </c>
      <c r="X632" t="str" cm="1">
        <f t="array" ref="X632">_xlfn._xlws.FILTER(Table3[[#All],[Name]],(Table3[[#All],[Polygon]]=$A632)*(Table3[[#All],[Period]]=X$1)*((Table3[[#All],[Variables ]]=$AF$3)+(Table3[[#All],[Variables ]]=$AF$2)+(Table3[[#All],[Variables ]]=$AF$4)),0)</f>
        <v>AH</v>
      </c>
      <c r="Y632" t="str" cm="1">
        <f t="array" ref="Y632">_xlfn._xlws.FILTER(Table3[[#All],[Name]],(Table3[[#All],[Polygon]]=$A632)*(Table3[[#All],[Period]]=Y$1)*((Table3[[#All],[Variables ]]=$AF$3)+(Table3[[#All],[Variables ]]=$AF$2)+(Table3[[#All],[Variables ]]=$AF$4)),0)</f>
        <v>AH</v>
      </c>
      <c r="Z632" cm="1">
        <f t="array" ref="Z632">_xlfn._xlws.FILTER(Table3[[#All],[Name]],(Table3[[#All],[Polygon]]=$A632)*(Table3[[#All],[Period]]=Z$1)*((Table3[[#All],[Variables ]]=$AF$3)+(Table3[[#All],[Variables ]]=$AF$2)+(Table3[[#All],[Variables ]]=$AF$4)),0)</f>
        <v>0</v>
      </c>
      <c r="AA632" cm="1">
        <f t="array" ref="AA632">_xlfn._xlws.FILTER(Table3[[#All],[Name]],(Table3[[#All],[Polygon]]=$A632)*(Table3[[#All],[Period]]=AA$1)*((Table3[[#All],[Variables ]]=$AF$3)+(Table3[[#All],[Variables ]]=$AF$2)+(Table3[[#All],[Variables ]]=$AF$4)),0)</f>
        <v>0</v>
      </c>
      <c r="AB632" cm="1">
        <f t="array" ref="AB632">_xlfn._xlws.FILTER(Table3[[#All],[Name]],(Table3[[#All],[Polygon]]=$A632)*(Table3[[#All],[Period]]=AB$1)*((Table3[[#All],[Variables ]]=$AF$3)+(Table3[[#All],[Variables ]]=$AF$2)+(Table3[[#All],[Variables ]]=$AF$4)),0)</f>
        <v>0</v>
      </c>
      <c r="AC632" cm="1">
        <f t="array" ref="AC632">_xlfn._xlws.FILTER(Table3[[#All],[Name]],(Table3[[#All],[Polygon]]=$A632)*(Table3[[#All],[Period]]=AC$1)*((Table3[[#All],[Variables ]]=$AF$3)+(Table3[[#All],[Variables ]]=$AF$2)+(Table3[[#All],[Variables ]]=$AF$4)),0)</f>
        <v>0</v>
      </c>
      <c r="AD632" cm="1">
        <f t="array" ref="AD632">_xlfn._xlws.FILTER(Table3[[#All],[Name]],(Table3[[#All],[Polygon]]=$A632)*(Table3[[#All],[Period]]=AD$1)*((Table3[[#All],[Variables ]]=$AF$3)+(Table3[[#All],[Variables ]]=$AF$2)+(Table3[[#All],[Variables ]]=$AF$4)),0)</f>
        <v>0</v>
      </c>
    </row>
    <row r="633" spans="1:30" x14ac:dyDescent="0.35">
      <c r="A633" s="3">
        <v>6</v>
      </c>
      <c r="B633" s="4">
        <v>35</v>
      </c>
      <c r="C633" s="10">
        <v>6.7787482749999999</v>
      </c>
      <c r="D633" s="4" t="s">
        <v>1361</v>
      </c>
      <c r="E633" s="4">
        <v>0</v>
      </c>
      <c r="F633" s="4">
        <v>4</v>
      </c>
      <c r="G633" s="4">
        <v>5</v>
      </c>
      <c r="H633" s="4"/>
      <c r="I633" s="4">
        <v>0</v>
      </c>
      <c r="J633" s="4">
        <v>0</v>
      </c>
      <c r="K633" s="4" t="s">
        <v>1362</v>
      </c>
      <c r="L633" s="4">
        <v>3</v>
      </c>
      <c r="M633" s="4">
        <v>3</v>
      </c>
      <c r="N633" s="4">
        <v>7.0164754010000001</v>
      </c>
      <c r="O633" s="11">
        <v>3.1659999999999999</v>
      </c>
      <c r="P633" cm="1">
        <f t="array" ref="P633">_xlfn._xlws.FILTER(Table3[[#All],[Name]],(Table3[[#All],[Polygon]]=$A633)*(Table3[[#All],[Period]]=P$1)*((Table3[[#All],[Variables ]]=$AF$3)+(Table3[[#All],[Variables ]]=$AF$2)+(Table3[[#All],[Variables ]]=$AF$4)),0)</f>
        <v>0</v>
      </c>
      <c r="Q633" t="e" cm="1" vm="2">
        <f t="array" aca="1" ref="Q633" ca="1">_xlfn._xlws.FILTER(Table3[[#All],[Name]],(Table3[[#All],[Polygon]]=$A633)*(Table3[[#All],[Period]]=Q$1)*((Table3[[#All],[Variables ]]=$AF$3)+(Table3[[#All],[Variables ]]=$AF$2)+(Table3[[#All],[Variables ]]=$AF$4)),0)</f>
        <v>#VALUE!</v>
      </c>
      <c r="R633" t="str" cm="1">
        <f t="array" ref="R633">_xlfn._xlws.FILTER(Table3[[#All],[Name]],(Table3[[#All],[Polygon]]=$A633)*(Table3[[#All],[Period]]=R$1)*((Table3[[#All],[Variables ]]=$AF$3)+(Table3[[#All],[Variables ]]=$AF$2)+(Table3[[#All],[Variables ]]=$AF$4)),0)</f>
        <v>AH</v>
      </c>
      <c r="S633" t="str" cm="1">
        <f t="array" ref="S633">_xlfn._xlws.FILTER(Table3[[#All],[Name]],(Table3[[#All],[Polygon]]=$A633)*(Table3[[#All],[Period]]=S$1)*((Table3[[#All],[Variables ]]=$AF$3)+(Table3[[#All],[Variables ]]=$AF$2)+(Table3[[#All],[Variables ]]=$AF$4)),0)</f>
        <v>AH</v>
      </c>
      <c r="T633" cm="1">
        <f t="array" ref="T633">_xlfn._xlws.FILTER(Table3[[#All],[Name]],(Table3[[#All],[Polygon]]=$A633)*(Table3[[#All],[Period]]=T$1)*((Table3[[#All],[Variables ]]=$AF$3)+(Table3[[#All],[Variables ]]=$AF$2)+(Table3[[#All],[Variables ]]=$AF$4)),0)</f>
        <v>0</v>
      </c>
      <c r="U633" cm="1">
        <f t="array" ref="U633">_xlfn._xlws.FILTER(Table3[[#All],[Name]],(Table3[[#All],[Polygon]]=$A633)*(Table3[[#All],[Period]]=U$1)*((Table3[[#All],[Variables ]]=$AF$3)+(Table3[[#All],[Variables ]]=$AF$2)+(Table3[[#All],[Variables ]]=$AF$4)),0)</f>
        <v>0</v>
      </c>
      <c r="V633" cm="1">
        <f t="array" ref="V633">_xlfn._xlws.FILTER(Table3[[#All],[Name]],(Table3[[#All],[Polygon]]=$A633)*(Table3[[#All],[Period]]=V$1)*((Table3[[#All],[Variables ]]=$AF$3)+(Table3[[#All],[Variables ]]=$AF$2)+(Table3[[#All],[Variables ]]=$AF$4)),0)</f>
        <v>0</v>
      </c>
      <c r="W633" t="str" cm="1">
        <f t="array" ref="W633">_xlfn._xlws.FILTER(Table3[[#All],[Name]],(Table3[[#All],[Polygon]]=$A633)*(Table3[[#All],[Period]]=W$1)*((Table3[[#All],[Variables ]]=$AF$3)+(Table3[[#All],[Variables ]]=$AF$2)+(Table3[[#All],[Variables ]]=$AF$4)),0)</f>
        <v>PCT</v>
      </c>
      <c r="X633" t="str" cm="1">
        <f t="array" ref="X633">_xlfn._xlws.FILTER(Table3[[#All],[Name]],(Table3[[#All],[Polygon]]=$A633)*(Table3[[#All],[Period]]=X$1)*((Table3[[#All],[Variables ]]=$AF$3)+(Table3[[#All],[Variables ]]=$AF$2)+(Table3[[#All],[Variables ]]=$AF$4)),0)</f>
        <v>AH</v>
      </c>
      <c r="Y633" t="str" cm="1">
        <f t="array" ref="Y633">_xlfn._xlws.FILTER(Table3[[#All],[Name]],(Table3[[#All],[Polygon]]=$A633)*(Table3[[#All],[Period]]=Y$1)*((Table3[[#All],[Variables ]]=$AF$3)+(Table3[[#All],[Variables ]]=$AF$2)+(Table3[[#All],[Variables ]]=$AF$4)),0)</f>
        <v>AH</v>
      </c>
      <c r="Z633" cm="1">
        <f t="array" ref="Z633">_xlfn._xlws.FILTER(Table3[[#All],[Name]],(Table3[[#All],[Polygon]]=$A633)*(Table3[[#All],[Period]]=Z$1)*((Table3[[#All],[Variables ]]=$AF$3)+(Table3[[#All],[Variables ]]=$AF$2)+(Table3[[#All],[Variables ]]=$AF$4)),0)</f>
        <v>0</v>
      </c>
      <c r="AA633" cm="1">
        <f t="array" ref="AA633">_xlfn._xlws.FILTER(Table3[[#All],[Name]],(Table3[[#All],[Polygon]]=$A633)*(Table3[[#All],[Period]]=AA$1)*((Table3[[#All],[Variables ]]=$AF$3)+(Table3[[#All],[Variables ]]=$AF$2)+(Table3[[#All],[Variables ]]=$AF$4)),0)</f>
        <v>0</v>
      </c>
      <c r="AB633" cm="1">
        <f t="array" ref="AB633">_xlfn._xlws.FILTER(Table3[[#All],[Name]],(Table3[[#All],[Polygon]]=$A633)*(Table3[[#All],[Period]]=AB$1)*((Table3[[#All],[Variables ]]=$AF$3)+(Table3[[#All],[Variables ]]=$AF$2)+(Table3[[#All],[Variables ]]=$AF$4)),0)</f>
        <v>0</v>
      </c>
      <c r="AC633" cm="1">
        <f t="array" ref="AC633">_xlfn._xlws.FILTER(Table3[[#All],[Name]],(Table3[[#All],[Polygon]]=$A633)*(Table3[[#All],[Period]]=AC$1)*((Table3[[#All],[Variables ]]=$AF$3)+(Table3[[#All],[Variables ]]=$AF$2)+(Table3[[#All],[Variables ]]=$AF$4)),0)</f>
        <v>0</v>
      </c>
      <c r="AD633" cm="1">
        <f t="array" ref="AD633">_xlfn._xlws.FILTER(Table3[[#All],[Name]],(Table3[[#All],[Polygon]]=$A633)*(Table3[[#All],[Period]]=AD$1)*((Table3[[#All],[Variables ]]=$AF$3)+(Table3[[#All],[Variables ]]=$AF$2)+(Table3[[#All],[Variables ]]=$AF$4)),0)</f>
        <v>0</v>
      </c>
    </row>
    <row r="634" spans="1:30" x14ac:dyDescent="0.35">
      <c r="A634" s="5">
        <v>6</v>
      </c>
      <c r="B634" s="6">
        <v>35</v>
      </c>
      <c r="C634" s="8">
        <v>6.7787482749999999</v>
      </c>
      <c r="D634" s="6" t="s">
        <v>1361</v>
      </c>
      <c r="E634" s="6">
        <v>0</v>
      </c>
      <c r="F634" s="6">
        <v>4</v>
      </c>
      <c r="G634" s="6">
        <v>5</v>
      </c>
      <c r="H634" s="6"/>
      <c r="I634" s="6">
        <v>0</v>
      </c>
      <c r="J634" s="6">
        <v>0</v>
      </c>
      <c r="K634" s="6" t="s">
        <v>1362</v>
      </c>
      <c r="L634" s="6">
        <v>803</v>
      </c>
      <c r="M634" s="6">
        <v>803</v>
      </c>
      <c r="N634" s="6">
        <v>61.608146669999996</v>
      </c>
      <c r="O634" s="9">
        <v>6.1379999999999999</v>
      </c>
      <c r="P634" cm="1">
        <f t="array" ref="P634">_xlfn._xlws.FILTER(Table3[[#All],[Name]],(Table3[[#All],[Polygon]]=$A634)*(Table3[[#All],[Period]]=P$1)*((Table3[[#All],[Variables ]]=$AF$3)+(Table3[[#All],[Variables ]]=$AF$2)+(Table3[[#All],[Variables ]]=$AF$4)),0)</f>
        <v>0</v>
      </c>
      <c r="Q634" t="e" cm="1" vm="2">
        <f t="array" aca="1" ref="Q634" ca="1">_xlfn._xlws.FILTER(Table3[[#All],[Name]],(Table3[[#All],[Polygon]]=$A634)*(Table3[[#All],[Period]]=Q$1)*((Table3[[#All],[Variables ]]=$AF$3)+(Table3[[#All],[Variables ]]=$AF$2)+(Table3[[#All],[Variables ]]=$AF$4)),0)</f>
        <v>#VALUE!</v>
      </c>
      <c r="R634" t="str" cm="1">
        <f t="array" ref="R634">_xlfn._xlws.FILTER(Table3[[#All],[Name]],(Table3[[#All],[Polygon]]=$A634)*(Table3[[#All],[Period]]=R$1)*((Table3[[#All],[Variables ]]=$AF$3)+(Table3[[#All],[Variables ]]=$AF$2)+(Table3[[#All],[Variables ]]=$AF$4)),0)</f>
        <v>AH</v>
      </c>
      <c r="S634" t="str" cm="1">
        <f t="array" ref="S634">_xlfn._xlws.FILTER(Table3[[#All],[Name]],(Table3[[#All],[Polygon]]=$A634)*(Table3[[#All],[Period]]=S$1)*((Table3[[#All],[Variables ]]=$AF$3)+(Table3[[#All],[Variables ]]=$AF$2)+(Table3[[#All],[Variables ]]=$AF$4)),0)</f>
        <v>AH</v>
      </c>
      <c r="T634" cm="1">
        <f t="array" ref="T634">_xlfn._xlws.FILTER(Table3[[#All],[Name]],(Table3[[#All],[Polygon]]=$A634)*(Table3[[#All],[Period]]=T$1)*((Table3[[#All],[Variables ]]=$AF$3)+(Table3[[#All],[Variables ]]=$AF$2)+(Table3[[#All],[Variables ]]=$AF$4)),0)</f>
        <v>0</v>
      </c>
      <c r="U634" cm="1">
        <f t="array" ref="U634">_xlfn._xlws.FILTER(Table3[[#All],[Name]],(Table3[[#All],[Polygon]]=$A634)*(Table3[[#All],[Period]]=U$1)*((Table3[[#All],[Variables ]]=$AF$3)+(Table3[[#All],[Variables ]]=$AF$2)+(Table3[[#All],[Variables ]]=$AF$4)),0)</f>
        <v>0</v>
      </c>
      <c r="V634" cm="1">
        <f t="array" ref="V634">_xlfn._xlws.FILTER(Table3[[#All],[Name]],(Table3[[#All],[Polygon]]=$A634)*(Table3[[#All],[Period]]=V$1)*((Table3[[#All],[Variables ]]=$AF$3)+(Table3[[#All],[Variables ]]=$AF$2)+(Table3[[#All],[Variables ]]=$AF$4)),0)</f>
        <v>0</v>
      </c>
      <c r="W634" t="str" cm="1">
        <f t="array" ref="W634">_xlfn._xlws.FILTER(Table3[[#All],[Name]],(Table3[[#All],[Polygon]]=$A634)*(Table3[[#All],[Period]]=W$1)*((Table3[[#All],[Variables ]]=$AF$3)+(Table3[[#All],[Variables ]]=$AF$2)+(Table3[[#All],[Variables ]]=$AF$4)),0)</f>
        <v>PCT</v>
      </c>
      <c r="X634" t="str" cm="1">
        <f t="array" ref="X634">_xlfn._xlws.FILTER(Table3[[#All],[Name]],(Table3[[#All],[Polygon]]=$A634)*(Table3[[#All],[Period]]=X$1)*((Table3[[#All],[Variables ]]=$AF$3)+(Table3[[#All],[Variables ]]=$AF$2)+(Table3[[#All],[Variables ]]=$AF$4)),0)</f>
        <v>AH</v>
      </c>
      <c r="Y634" t="str" cm="1">
        <f t="array" ref="Y634">_xlfn._xlws.FILTER(Table3[[#All],[Name]],(Table3[[#All],[Polygon]]=$A634)*(Table3[[#All],[Period]]=Y$1)*((Table3[[#All],[Variables ]]=$AF$3)+(Table3[[#All],[Variables ]]=$AF$2)+(Table3[[#All],[Variables ]]=$AF$4)),0)</f>
        <v>AH</v>
      </c>
      <c r="Z634" cm="1">
        <f t="array" ref="Z634">_xlfn._xlws.FILTER(Table3[[#All],[Name]],(Table3[[#All],[Polygon]]=$A634)*(Table3[[#All],[Period]]=Z$1)*((Table3[[#All],[Variables ]]=$AF$3)+(Table3[[#All],[Variables ]]=$AF$2)+(Table3[[#All],[Variables ]]=$AF$4)),0)</f>
        <v>0</v>
      </c>
      <c r="AA634" cm="1">
        <f t="array" ref="AA634">_xlfn._xlws.FILTER(Table3[[#All],[Name]],(Table3[[#All],[Polygon]]=$A634)*(Table3[[#All],[Period]]=AA$1)*((Table3[[#All],[Variables ]]=$AF$3)+(Table3[[#All],[Variables ]]=$AF$2)+(Table3[[#All],[Variables ]]=$AF$4)),0)</f>
        <v>0</v>
      </c>
      <c r="AB634" cm="1">
        <f t="array" ref="AB634">_xlfn._xlws.FILTER(Table3[[#All],[Name]],(Table3[[#All],[Polygon]]=$A634)*(Table3[[#All],[Period]]=AB$1)*((Table3[[#All],[Variables ]]=$AF$3)+(Table3[[#All],[Variables ]]=$AF$2)+(Table3[[#All],[Variables ]]=$AF$4)),0)</f>
        <v>0</v>
      </c>
      <c r="AC634" cm="1">
        <f t="array" ref="AC634">_xlfn._xlws.FILTER(Table3[[#All],[Name]],(Table3[[#All],[Polygon]]=$A634)*(Table3[[#All],[Period]]=AC$1)*((Table3[[#All],[Variables ]]=$AF$3)+(Table3[[#All],[Variables ]]=$AF$2)+(Table3[[#All],[Variables ]]=$AF$4)),0)</f>
        <v>0</v>
      </c>
      <c r="AD634" cm="1">
        <f t="array" ref="AD634">_xlfn._xlws.FILTER(Table3[[#All],[Name]],(Table3[[#All],[Polygon]]=$A634)*(Table3[[#All],[Period]]=AD$1)*((Table3[[#All],[Variables ]]=$AF$3)+(Table3[[#All],[Variables ]]=$AF$2)+(Table3[[#All],[Variables ]]=$AF$4)),0)</f>
        <v>0</v>
      </c>
    </row>
    <row r="635" spans="1:30" x14ac:dyDescent="0.35">
      <c r="A635" s="3">
        <v>6</v>
      </c>
      <c r="B635" s="4">
        <v>35</v>
      </c>
      <c r="C635" s="10">
        <v>6.7787482749999999</v>
      </c>
      <c r="D635" s="4" t="s">
        <v>1361</v>
      </c>
      <c r="E635" s="4">
        <v>0</v>
      </c>
      <c r="F635" s="4">
        <v>4</v>
      </c>
      <c r="G635" s="4">
        <v>5</v>
      </c>
      <c r="H635" s="4"/>
      <c r="I635" s="4">
        <v>0</v>
      </c>
      <c r="J635" s="4">
        <v>0</v>
      </c>
      <c r="K635" s="4" t="s">
        <v>1362</v>
      </c>
      <c r="L635" s="4">
        <v>801</v>
      </c>
      <c r="M635" s="4">
        <v>801</v>
      </c>
      <c r="N635" s="4">
        <v>60.847007519999998</v>
      </c>
      <c r="O635" s="11">
        <v>0.159</v>
      </c>
      <c r="P635" cm="1">
        <f t="array" ref="P635">_xlfn._xlws.FILTER(Table3[[#All],[Name]],(Table3[[#All],[Polygon]]=$A635)*(Table3[[#All],[Period]]=P$1)*((Table3[[#All],[Variables ]]=$AF$3)+(Table3[[#All],[Variables ]]=$AF$2)+(Table3[[#All],[Variables ]]=$AF$4)),0)</f>
        <v>0</v>
      </c>
      <c r="Q635" t="e" cm="1" vm="2">
        <f t="array" aca="1" ref="Q635" ca="1">_xlfn._xlws.FILTER(Table3[[#All],[Name]],(Table3[[#All],[Polygon]]=$A635)*(Table3[[#All],[Period]]=Q$1)*((Table3[[#All],[Variables ]]=$AF$3)+(Table3[[#All],[Variables ]]=$AF$2)+(Table3[[#All],[Variables ]]=$AF$4)),0)</f>
        <v>#VALUE!</v>
      </c>
      <c r="R635" t="str" cm="1">
        <f t="array" ref="R635">_xlfn._xlws.FILTER(Table3[[#All],[Name]],(Table3[[#All],[Polygon]]=$A635)*(Table3[[#All],[Period]]=R$1)*((Table3[[#All],[Variables ]]=$AF$3)+(Table3[[#All],[Variables ]]=$AF$2)+(Table3[[#All],[Variables ]]=$AF$4)),0)</f>
        <v>AH</v>
      </c>
      <c r="S635" t="str" cm="1">
        <f t="array" ref="S635">_xlfn._xlws.FILTER(Table3[[#All],[Name]],(Table3[[#All],[Polygon]]=$A635)*(Table3[[#All],[Period]]=S$1)*((Table3[[#All],[Variables ]]=$AF$3)+(Table3[[#All],[Variables ]]=$AF$2)+(Table3[[#All],[Variables ]]=$AF$4)),0)</f>
        <v>AH</v>
      </c>
      <c r="T635" cm="1">
        <f t="array" ref="T635">_xlfn._xlws.FILTER(Table3[[#All],[Name]],(Table3[[#All],[Polygon]]=$A635)*(Table3[[#All],[Period]]=T$1)*((Table3[[#All],[Variables ]]=$AF$3)+(Table3[[#All],[Variables ]]=$AF$2)+(Table3[[#All],[Variables ]]=$AF$4)),0)</f>
        <v>0</v>
      </c>
      <c r="U635" cm="1">
        <f t="array" ref="U635">_xlfn._xlws.FILTER(Table3[[#All],[Name]],(Table3[[#All],[Polygon]]=$A635)*(Table3[[#All],[Period]]=U$1)*((Table3[[#All],[Variables ]]=$AF$3)+(Table3[[#All],[Variables ]]=$AF$2)+(Table3[[#All],[Variables ]]=$AF$4)),0)</f>
        <v>0</v>
      </c>
      <c r="V635" cm="1">
        <f t="array" ref="V635">_xlfn._xlws.FILTER(Table3[[#All],[Name]],(Table3[[#All],[Polygon]]=$A635)*(Table3[[#All],[Period]]=V$1)*((Table3[[#All],[Variables ]]=$AF$3)+(Table3[[#All],[Variables ]]=$AF$2)+(Table3[[#All],[Variables ]]=$AF$4)),0)</f>
        <v>0</v>
      </c>
      <c r="W635" t="str" cm="1">
        <f t="array" ref="W635">_xlfn._xlws.FILTER(Table3[[#All],[Name]],(Table3[[#All],[Polygon]]=$A635)*(Table3[[#All],[Period]]=W$1)*((Table3[[#All],[Variables ]]=$AF$3)+(Table3[[#All],[Variables ]]=$AF$2)+(Table3[[#All],[Variables ]]=$AF$4)),0)</f>
        <v>PCT</v>
      </c>
      <c r="X635" t="str" cm="1">
        <f t="array" ref="X635">_xlfn._xlws.FILTER(Table3[[#All],[Name]],(Table3[[#All],[Polygon]]=$A635)*(Table3[[#All],[Period]]=X$1)*((Table3[[#All],[Variables ]]=$AF$3)+(Table3[[#All],[Variables ]]=$AF$2)+(Table3[[#All],[Variables ]]=$AF$4)),0)</f>
        <v>AH</v>
      </c>
      <c r="Y635" t="str" cm="1">
        <f t="array" ref="Y635">_xlfn._xlws.FILTER(Table3[[#All],[Name]],(Table3[[#All],[Polygon]]=$A635)*(Table3[[#All],[Period]]=Y$1)*((Table3[[#All],[Variables ]]=$AF$3)+(Table3[[#All],[Variables ]]=$AF$2)+(Table3[[#All],[Variables ]]=$AF$4)),0)</f>
        <v>AH</v>
      </c>
      <c r="Z635" cm="1">
        <f t="array" ref="Z635">_xlfn._xlws.FILTER(Table3[[#All],[Name]],(Table3[[#All],[Polygon]]=$A635)*(Table3[[#All],[Period]]=Z$1)*((Table3[[#All],[Variables ]]=$AF$3)+(Table3[[#All],[Variables ]]=$AF$2)+(Table3[[#All],[Variables ]]=$AF$4)),0)</f>
        <v>0</v>
      </c>
      <c r="AA635" cm="1">
        <f t="array" ref="AA635">_xlfn._xlws.FILTER(Table3[[#All],[Name]],(Table3[[#All],[Polygon]]=$A635)*(Table3[[#All],[Period]]=AA$1)*((Table3[[#All],[Variables ]]=$AF$3)+(Table3[[#All],[Variables ]]=$AF$2)+(Table3[[#All],[Variables ]]=$AF$4)),0)</f>
        <v>0</v>
      </c>
      <c r="AB635" cm="1">
        <f t="array" ref="AB635">_xlfn._xlws.FILTER(Table3[[#All],[Name]],(Table3[[#All],[Polygon]]=$A635)*(Table3[[#All],[Period]]=AB$1)*((Table3[[#All],[Variables ]]=$AF$3)+(Table3[[#All],[Variables ]]=$AF$2)+(Table3[[#All],[Variables ]]=$AF$4)),0)</f>
        <v>0</v>
      </c>
      <c r="AC635" cm="1">
        <f t="array" ref="AC635">_xlfn._xlws.FILTER(Table3[[#All],[Name]],(Table3[[#All],[Polygon]]=$A635)*(Table3[[#All],[Period]]=AC$1)*((Table3[[#All],[Variables ]]=$AF$3)+(Table3[[#All],[Variables ]]=$AF$2)+(Table3[[#All],[Variables ]]=$AF$4)),0)</f>
        <v>0</v>
      </c>
      <c r="AD635" cm="1">
        <f t="array" ref="AD635">_xlfn._xlws.FILTER(Table3[[#All],[Name]],(Table3[[#All],[Polygon]]=$A635)*(Table3[[#All],[Period]]=AD$1)*((Table3[[#All],[Variables ]]=$AF$3)+(Table3[[#All],[Variables ]]=$AF$2)+(Table3[[#All],[Variables ]]=$AF$4)),0)</f>
        <v>0</v>
      </c>
    </row>
    <row r="636" spans="1:30" x14ac:dyDescent="0.35">
      <c r="A636" s="5">
        <v>6</v>
      </c>
      <c r="B636" s="6">
        <v>35</v>
      </c>
      <c r="C636" s="8">
        <v>6.7787482749999999</v>
      </c>
      <c r="D636" s="6" t="s">
        <v>1361</v>
      </c>
      <c r="E636" s="6">
        <v>0</v>
      </c>
      <c r="F636" s="6">
        <v>4</v>
      </c>
      <c r="G636" s="6">
        <v>5</v>
      </c>
      <c r="H636" s="6"/>
      <c r="I636" s="6">
        <v>0</v>
      </c>
      <c r="J636" s="6">
        <v>0</v>
      </c>
      <c r="K636" s="6" t="s">
        <v>1362</v>
      </c>
      <c r="L636" s="6">
        <v>770</v>
      </c>
      <c r="M636" s="6">
        <v>770</v>
      </c>
      <c r="N636" s="6">
        <v>48.209431600000002</v>
      </c>
      <c r="O636" s="9">
        <v>3.0569999999999999</v>
      </c>
      <c r="P636" cm="1">
        <f t="array" ref="P636">_xlfn._xlws.FILTER(Table3[[#All],[Name]],(Table3[[#All],[Polygon]]=$A636)*(Table3[[#All],[Period]]=P$1)*((Table3[[#All],[Variables ]]=$AF$3)+(Table3[[#All],[Variables ]]=$AF$2)+(Table3[[#All],[Variables ]]=$AF$4)),0)</f>
        <v>0</v>
      </c>
      <c r="Q636" t="e" cm="1" vm="2">
        <f t="array" aca="1" ref="Q636" ca="1">_xlfn._xlws.FILTER(Table3[[#All],[Name]],(Table3[[#All],[Polygon]]=$A636)*(Table3[[#All],[Period]]=Q$1)*((Table3[[#All],[Variables ]]=$AF$3)+(Table3[[#All],[Variables ]]=$AF$2)+(Table3[[#All],[Variables ]]=$AF$4)),0)</f>
        <v>#VALUE!</v>
      </c>
      <c r="R636" t="str" cm="1">
        <f t="array" ref="R636">_xlfn._xlws.FILTER(Table3[[#All],[Name]],(Table3[[#All],[Polygon]]=$A636)*(Table3[[#All],[Period]]=R$1)*((Table3[[#All],[Variables ]]=$AF$3)+(Table3[[#All],[Variables ]]=$AF$2)+(Table3[[#All],[Variables ]]=$AF$4)),0)</f>
        <v>AH</v>
      </c>
      <c r="S636" t="str" cm="1">
        <f t="array" ref="S636">_xlfn._xlws.FILTER(Table3[[#All],[Name]],(Table3[[#All],[Polygon]]=$A636)*(Table3[[#All],[Period]]=S$1)*((Table3[[#All],[Variables ]]=$AF$3)+(Table3[[#All],[Variables ]]=$AF$2)+(Table3[[#All],[Variables ]]=$AF$4)),0)</f>
        <v>AH</v>
      </c>
      <c r="T636" cm="1">
        <f t="array" ref="T636">_xlfn._xlws.FILTER(Table3[[#All],[Name]],(Table3[[#All],[Polygon]]=$A636)*(Table3[[#All],[Period]]=T$1)*((Table3[[#All],[Variables ]]=$AF$3)+(Table3[[#All],[Variables ]]=$AF$2)+(Table3[[#All],[Variables ]]=$AF$4)),0)</f>
        <v>0</v>
      </c>
      <c r="U636" cm="1">
        <f t="array" ref="U636">_xlfn._xlws.FILTER(Table3[[#All],[Name]],(Table3[[#All],[Polygon]]=$A636)*(Table3[[#All],[Period]]=U$1)*((Table3[[#All],[Variables ]]=$AF$3)+(Table3[[#All],[Variables ]]=$AF$2)+(Table3[[#All],[Variables ]]=$AF$4)),0)</f>
        <v>0</v>
      </c>
      <c r="V636" cm="1">
        <f t="array" ref="V636">_xlfn._xlws.FILTER(Table3[[#All],[Name]],(Table3[[#All],[Polygon]]=$A636)*(Table3[[#All],[Period]]=V$1)*((Table3[[#All],[Variables ]]=$AF$3)+(Table3[[#All],[Variables ]]=$AF$2)+(Table3[[#All],[Variables ]]=$AF$4)),0)</f>
        <v>0</v>
      </c>
      <c r="W636" t="str" cm="1">
        <f t="array" ref="W636">_xlfn._xlws.FILTER(Table3[[#All],[Name]],(Table3[[#All],[Polygon]]=$A636)*(Table3[[#All],[Period]]=W$1)*((Table3[[#All],[Variables ]]=$AF$3)+(Table3[[#All],[Variables ]]=$AF$2)+(Table3[[#All],[Variables ]]=$AF$4)),0)</f>
        <v>PCT</v>
      </c>
      <c r="X636" t="str" cm="1">
        <f t="array" ref="X636">_xlfn._xlws.FILTER(Table3[[#All],[Name]],(Table3[[#All],[Polygon]]=$A636)*(Table3[[#All],[Period]]=X$1)*((Table3[[#All],[Variables ]]=$AF$3)+(Table3[[#All],[Variables ]]=$AF$2)+(Table3[[#All],[Variables ]]=$AF$4)),0)</f>
        <v>AH</v>
      </c>
      <c r="Y636" t="str" cm="1">
        <f t="array" ref="Y636">_xlfn._xlws.FILTER(Table3[[#All],[Name]],(Table3[[#All],[Polygon]]=$A636)*(Table3[[#All],[Period]]=Y$1)*((Table3[[#All],[Variables ]]=$AF$3)+(Table3[[#All],[Variables ]]=$AF$2)+(Table3[[#All],[Variables ]]=$AF$4)),0)</f>
        <v>AH</v>
      </c>
      <c r="Z636" cm="1">
        <f t="array" ref="Z636">_xlfn._xlws.FILTER(Table3[[#All],[Name]],(Table3[[#All],[Polygon]]=$A636)*(Table3[[#All],[Period]]=Z$1)*((Table3[[#All],[Variables ]]=$AF$3)+(Table3[[#All],[Variables ]]=$AF$2)+(Table3[[#All],[Variables ]]=$AF$4)),0)</f>
        <v>0</v>
      </c>
      <c r="AA636" cm="1">
        <f t="array" ref="AA636">_xlfn._xlws.FILTER(Table3[[#All],[Name]],(Table3[[#All],[Polygon]]=$A636)*(Table3[[#All],[Period]]=AA$1)*((Table3[[#All],[Variables ]]=$AF$3)+(Table3[[#All],[Variables ]]=$AF$2)+(Table3[[#All],[Variables ]]=$AF$4)),0)</f>
        <v>0</v>
      </c>
      <c r="AB636" cm="1">
        <f t="array" ref="AB636">_xlfn._xlws.FILTER(Table3[[#All],[Name]],(Table3[[#All],[Polygon]]=$A636)*(Table3[[#All],[Period]]=AB$1)*((Table3[[#All],[Variables ]]=$AF$3)+(Table3[[#All],[Variables ]]=$AF$2)+(Table3[[#All],[Variables ]]=$AF$4)),0)</f>
        <v>0</v>
      </c>
      <c r="AC636" cm="1">
        <f t="array" ref="AC636">_xlfn._xlws.FILTER(Table3[[#All],[Name]],(Table3[[#All],[Polygon]]=$A636)*(Table3[[#All],[Period]]=AC$1)*((Table3[[#All],[Variables ]]=$AF$3)+(Table3[[#All],[Variables ]]=$AF$2)+(Table3[[#All],[Variables ]]=$AF$4)),0)</f>
        <v>0</v>
      </c>
      <c r="AD636" cm="1">
        <f t="array" ref="AD636">_xlfn._xlws.FILTER(Table3[[#All],[Name]],(Table3[[#All],[Polygon]]=$A636)*(Table3[[#All],[Period]]=AD$1)*((Table3[[#All],[Variables ]]=$AF$3)+(Table3[[#All],[Variables ]]=$AF$2)+(Table3[[#All],[Variables ]]=$AF$4)),0)</f>
        <v>0</v>
      </c>
    </row>
    <row r="637" spans="1:30" x14ac:dyDescent="0.35">
      <c r="A637" s="3">
        <v>6</v>
      </c>
      <c r="B637" s="4">
        <v>35</v>
      </c>
      <c r="C637" s="10">
        <v>6.7787482749999999</v>
      </c>
      <c r="D637" s="4" t="s">
        <v>1361</v>
      </c>
      <c r="E637" s="4">
        <v>0</v>
      </c>
      <c r="F637" s="4">
        <v>4</v>
      </c>
      <c r="G637" s="4">
        <v>5</v>
      </c>
      <c r="H637" s="4"/>
      <c r="I637" s="4">
        <v>0</v>
      </c>
      <c r="J637" s="4">
        <v>0</v>
      </c>
      <c r="K637" s="4" t="s">
        <v>1362</v>
      </c>
      <c r="L637" s="4">
        <v>770</v>
      </c>
      <c r="M637" s="4">
        <v>770</v>
      </c>
      <c r="N637" s="4">
        <v>48.209431600000002</v>
      </c>
      <c r="O637" s="11">
        <v>3.0569999999999999</v>
      </c>
      <c r="P637" cm="1">
        <f t="array" ref="P637">_xlfn._xlws.FILTER(Table3[[#All],[Name]],(Table3[[#All],[Polygon]]=$A637)*(Table3[[#All],[Period]]=P$1)*((Table3[[#All],[Variables ]]=$AF$3)+(Table3[[#All],[Variables ]]=$AF$2)+(Table3[[#All],[Variables ]]=$AF$4)),0)</f>
        <v>0</v>
      </c>
      <c r="Q637" t="e" cm="1" vm="2">
        <f t="array" aca="1" ref="Q637" ca="1">_xlfn._xlws.FILTER(Table3[[#All],[Name]],(Table3[[#All],[Polygon]]=$A637)*(Table3[[#All],[Period]]=Q$1)*((Table3[[#All],[Variables ]]=$AF$3)+(Table3[[#All],[Variables ]]=$AF$2)+(Table3[[#All],[Variables ]]=$AF$4)),0)</f>
        <v>#VALUE!</v>
      </c>
      <c r="R637" t="str" cm="1">
        <f t="array" ref="R637">_xlfn._xlws.FILTER(Table3[[#All],[Name]],(Table3[[#All],[Polygon]]=$A637)*(Table3[[#All],[Period]]=R$1)*((Table3[[#All],[Variables ]]=$AF$3)+(Table3[[#All],[Variables ]]=$AF$2)+(Table3[[#All],[Variables ]]=$AF$4)),0)</f>
        <v>AH</v>
      </c>
      <c r="S637" t="str" cm="1">
        <f t="array" ref="S637">_xlfn._xlws.FILTER(Table3[[#All],[Name]],(Table3[[#All],[Polygon]]=$A637)*(Table3[[#All],[Period]]=S$1)*((Table3[[#All],[Variables ]]=$AF$3)+(Table3[[#All],[Variables ]]=$AF$2)+(Table3[[#All],[Variables ]]=$AF$4)),0)</f>
        <v>AH</v>
      </c>
      <c r="T637" cm="1">
        <f t="array" ref="T637">_xlfn._xlws.FILTER(Table3[[#All],[Name]],(Table3[[#All],[Polygon]]=$A637)*(Table3[[#All],[Period]]=T$1)*((Table3[[#All],[Variables ]]=$AF$3)+(Table3[[#All],[Variables ]]=$AF$2)+(Table3[[#All],[Variables ]]=$AF$4)),0)</f>
        <v>0</v>
      </c>
      <c r="U637" cm="1">
        <f t="array" ref="U637">_xlfn._xlws.FILTER(Table3[[#All],[Name]],(Table3[[#All],[Polygon]]=$A637)*(Table3[[#All],[Period]]=U$1)*((Table3[[#All],[Variables ]]=$AF$3)+(Table3[[#All],[Variables ]]=$AF$2)+(Table3[[#All],[Variables ]]=$AF$4)),0)</f>
        <v>0</v>
      </c>
      <c r="V637" cm="1">
        <f t="array" ref="V637">_xlfn._xlws.FILTER(Table3[[#All],[Name]],(Table3[[#All],[Polygon]]=$A637)*(Table3[[#All],[Period]]=V$1)*((Table3[[#All],[Variables ]]=$AF$3)+(Table3[[#All],[Variables ]]=$AF$2)+(Table3[[#All],[Variables ]]=$AF$4)),0)</f>
        <v>0</v>
      </c>
      <c r="W637" t="str" cm="1">
        <f t="array" ref="W637">_xlfn._xlws.FILTER(Table3[[#All],[Name]],(Table3[[#All],[Polygon]]=$A637)*(Table3[[#All],[Period]]=W$1)*((Table3[[#All],[Variables ]]=$AF$3)+(Table3[[#All],[Variables ]]=$AF$2)+(Table3[[#All],[Variables ]]=$AF$4)),0)</f>
        <v>PCT</v>
      </c>
      <c r="X637" t="str" cm="1">
        <f t="array" ref="X637">_xlfn._xlws.FILTER(Table3[[#All],[Name]],(Table3[[#All],[Polygon]]=$A637)*(Table3[[#All],[Period]]=X$1)*((Table3[[#All],[Variables ]]=$AF$3)+(Table3[[#All],[Variables ]]=$AF$2)+(Table3[[#All],[Variables ]]=$AF$4)),0)</f>
        <v>AH</v>
      </c>
      <c r="Y637" t="str" cm="1">
        <f t="array" ref="Y637">_xlfn._xlws.FILTER(Table3[[#All],[Name]],(Table3[[#All],[Polygon]]=$A637)*(Table3[[#All],[Period]]=Y$1)*((Table3[[#All],[Variables ]]=$AF$3)+(Table3[[#All],[Variables ]]=$AF$2)+(Table3[[#All],[Variables ]]=$AF$4)),0)</f>
        <v>AH</v>
      </c>
      <c r="Z637" cm="1">
        <f t="array" ref="Z637">_xlfn._xlws.FILTER(Table3[[#All],[Name]],(Table3[[#All],[Polygon]]=$A637)*(Table3[[#All],[Period]]=Z$1)*((Table3[[#All],[Variables ]]=$AF$3)+(Table3[[#All],[Variables ]]=$AF$2)+(Table3[[#All],[Variables ]]=$AF$4)),0)</f>
        <v>0</v>
      </c>
      <c r="AA637" cm="1">
        <f t="array" ref="AA637">_xlfn._xlws.FILTER(Table3[[#All],[Name]],(Table3[[#All],[Polygon]]=$A637)*(Table3[[#All],[Period]]=AA$1)*((Table3[[#All],[Variables ]]=$AF$3)+(Table3[[#All],[Variables ]]=$AF$2)+(Table3[[#All],[Variables ]]=$AF$4)),0)</f>
        <v>0</v>
      </c>
      <c r="AB637" cm="1">
        <f t="array" ref="AB637">_xlfn._xlws.FILTER(Table3[[#All],[Name]],(Table3[[#All],[Polygon]]=$A637)*(Table3[[#All],[Period]]=AB$1)*((Table3[[#All],[Variables ]]=$AF$3)+(Table3[[#All],[Variables ]]=$AF$2)+(Table3[[#All],[Variables ]]=$AF$4)),0)</f>
        <v>0</v>
      </c>
      <c r="AC637" cm="1">
        <f t="array" ref="AC637">_xlfn._xlws.FILTER(Table3[[#All],[Name]],(Table3[[#All],[Polygon]]=$A637)*(Table3[[#All],[Period]]=AC$1)*((Table3[[#All],[Variables ]]=$AF$3)+(Table3[[#All],[Variables ]]=$AF$2)+(Table3[[#All],[Variables ]]=$AF$4)),0)</f>
        <v>0</v>
      </c>
      <c r="AD637" cm="1">
        <f t="array" ref="AD637">_xlfn._xlws.FILTER(Table3[[#All],[Name]],(Table3[[#All],[Polygon]]=$A637)*(Table3[[#All],[Period]]=AD$1)*((Table3[[#All],[Variables ]]=$AF$3)+(Table3[[#All],[Variables ]]=$AF$2)+(Table3[[#All],[Variables ]]=$AF$4)),0)</f>
        <v>0</v>
      </c>
    </row>
    <row r="638" spans="1:30" x14ac:dyDescent="0.35">
      <c r="A638" s="5">
        <v>60</v>
      </c>
      <c r="B638" s="6" t="s">
        <v>1745</v>
      </c>
      <c r="C638" s="8">
        <v>27.581774939999999</v>
      </c>
      <c r="D638" s="6" t="s">
        <v>1361</v>
      </c>
      <c r="E638" s="6">
        <v>0</v>
      </c>
      <c r="F638" s="6">
        <v>4</v>
      </c>
      <c r="G638" s="6">
        <v>5</v>
      </c>
      <c r="H638" s="6"/>
      <c r="I638" s="6">
        <v>0</v>
      </c>
      <c r="J638" s="6">
        <v>0</v>
      </c>
      <c r="K638" s="6" t="s">
        <v>1362</v>
      </c>
      <c r="L638" s="6">
        <v>66</v>
      </c>
      <c r="M638" s="6">
        <v>66</v>
      </c>
      <c r="N638" s="6">
        <v>4.1190275749999996</v>
      </c>
      <c r="O638" s="9">
        <v>0</v>
      </c>
      <c r="P638" cm="1">
        <f t="array" ref="P638">_xlfn._xlws.FILTER(Table3[[#All],[Name]],(Table3[[#All],[Polygon]]=$A638)*(Table3[[#All],[Period]]=P$1)*((Table3[[#All],[Variables ]]=$AF$3)+(Table3[[#All],[Variables ]]=$AF$2)+(Table3[[#All],[Variables ]]=$AF$4)),0)</f>
        <v>0</v>
      </c>
      <c r="Q638" t="str" cm="1">
        <f t="array" ref="Q638">_xlfn._xlws.FILTER(Table3[[#All],[Name]],(Table3[[#All],[Polygon]]=$A638)*(Table3[[#All],[Period]]=Q$1)*((Table3[[#All],[Variables ]]=$AF$3)+(Table3[[#All],[Variables ]]=$AF$2)+(Table3[[#All],[Variables ]]=$AF$4)),0)</f>
        <v>AH</v>
      </c>
      <c r="R638" cm="1">
        <f t="array" ref="R638">_xlfn._xlws.FILTER(Table3[[#All],[Name]],(Table3[[#All],[Polygon]]=$A638)*(Table3[[#All],[Period]]=R$1)*((Table3[[#All],[Variables ]]=$AF$3)+(Table3[[#All],[Variables ]]=$AF$2)+(Table3[[#All],[Variables ]]=$AF$4)),0)</f>
        <v>0</v>
      </c>
      <c r="S638" cm="1">
        <f t="array" ref="S638">_xlfn._xlws.FILTER(Table3[[#All],[Name]],(Table3[[#All],[Polygon]]=$A638)*(Table3[[#All],[Period]]=S$1)*((Table3[[#All],[Variables ]]=$AF$3)+(Table3[[#All],[Variables ]]=$AF$2)+(Table3[[#All],[Variables ]]=$AF$4)),0)</f>
        <v>0</v>
      </c>
      <c r="T638" cm="1">
        <f t="array" ref="T638">_xlfn._xlws.FILTER(Table3[[#All],[Name]],(Table3[[#All],[Polygon]]=$A638)*(Table3[[#All],[Period]]=T$1)*((Table3[[#All],[Variables ]]=$AF$3)+(Table3[[#All],[Variables ]]=$AF$2)+(Table3[[#All],[Variables ]]=$AF$4)),0)</f>
        <v>0</v>
      </c>
      <c r="U638" cm="1">
        <f t="array" ref="U638">_xlfn._xlws.FILTER(Table3[[#All],[Name]],(Table3[[#All],[Polygon]]=$A638)*(Table3[[#All],[Period]]=U$1)*((Table3[[#All],[Variables ]]=$AF$3)+(Table3[[#All],[Variables ]]=$AF$2)+(Table3[[#All],[Variables ]]=$AF$4)),0)</f>
        <v>0</v>
      </c>
      <c r="V638" cm="1">
        <f t="array" ref="V638">_xlfn._xlws.FILTER(Table3[[#All],[Name]],(Table3[[#All],[Polygon]]=$A638)*(Table3[[#All],[Period]]=V$1)*((Table3[[#All],[Variables ]]=$AF$3)+(Table3[[#All],[Variables ]]=$AF$2)+(Table3[[#All],[Variables ]]=$AF$4)),0)</f>
        <v>0</v>
      </c>
      <c r="W638" cm="1">
        <f t="array" ref="W638">_xlfn._xlws.FILTER(Table3[[#All],[Name]],(Table3[[#All],[Polygon]]=$A638)*(Table3[[#All],[Period]]=W$1)*((Table3[[#All],[Variables ]]=$AF$3)+(Table3[[#All],[Variables ]]=$AF$2)+(Table3[[#All],[Variables ]]=$AF$4)),0)</f>
        <v>0</v>
      </c>
      <c r="X638" cm="1">
        <f t="array" ref="X638">_xlfn._xlws.FILTER(Table3[[#All],[Name]],(Table3[[#All],[Polygon]]=$A638)*(Table3[[#All],[Period]]=X$1)*((Table3[[#All],[Variables ]]=$AF$3)+(Table3[[#All],[Variables ]]=$AF$2)+(Table3[[#All],[Variables ]]=$AF$4)),0)</f>
        <v>0</v>
      </c>
      <c r="Y638" cm="1">
        <f t="array" ref="Y638">_xlfn._xlws.FILTER(Table3[[#All],[Name]],(Table3[[#All],[Polygon]]=$A638)*(Table3[[#All],[Period]]=Y$1)*((Table3[[#All],[Variables ]]=$AF$3)+(Table3[[#All],[Variables ]]=$AF$2)+(Table3[[#All],[Variables ]]=$AF$4)),0)</f>
        <v>0</v>
      </c>
      <c r="Z638" cm="1">
        <f t="array" ref="Z638">_xlfn._xlws.FILTER(Table3[[#All],[Name]],(Table3[[#All],[Polygon]]=$A638)*(Table3[[#All],[Period]]=Z$1)*((Table3[[#All],[Variables ]]=$AF$3)+(Table3[[#All],[Variables ]]=$AF$2)+(Table3[[#All],[Variables ]]=$AF$4)),0)</f>
        <v>0</v>
      </c>
      <c r="AA638" cm="1">
        <f t="array" ref="AA638">_xlfn._xlws.FILTER(Table3[[#All],[Name]],(Table3[[#All],[Polygon]]=$A638)*(Table3[[#All],[Period]]=AA$1)*((Table3[[#All],[Variables ]]=$AF$3)+(Table3[[#All],[Variables ]]=$AF$2)+(Table3[[#All],[Variables ]]=$AF$4)),0)</f>
        <v>0</v>
      </c>
      <c r="AB638" cm="1">
        <f t="array" ref="AB638">_xlfn._xlws.FILTER(Table3[[#All],[Name]],(Table3[[#All],[Polygon]]=$A638)*(Table3[[#All],[Period]]=AB$1)*((Table3[[#All],[Variables ]]=$AF$3)+(Table3[[#All],[Variables ]]=$AF$2)+(Table3[[#All],[Variables ]]=$AF$4)),0)</f>
        <v>0</v>
      </c>
      <c r="AC638" cm="1">
        <f t="array" ref="AC638">_xlfn._xlws.FILTER(Table3[[#All],[Name]],(Table3[[#All],[Polygon]]=$A638)*(Table3[[#All],[Period]]=AC$1)*((Table3[[#All],[Variables ]]=$AF$3)+(Table3[[#All],[Variables ]]=$AF$2)+(Table3[[#All],[Variables ]]=$AF$4)),0)</f>
        <v>0</v>
      </c>
      <c r="AD638" cm="1">
        <f t="array" ref="AD638">_xlfn._xlws.FILTER(Table3[[#All],[Name]],(Table3[[#All],[Polygon]]=$A638)*(Table3[[#All],[Period]]=AD$1)*((Table3[[#All],[Variables ]]=$AF$3)+(Table3[[#All],[Variables ]]=$AF$2)+(Table3[[#All],[Variables ]]=$AF$4)),0)</f>
        <v>0</v>
      </c>
    </row>
    <row r="639" spans="1:30" x14ac:dyDescent="0.35">
      <c r="A639" s="3">
        <v>60</v>
      </c>
      <c r="B639" s="4" t="s">
        <v>1745</v>
      </c>
      <c r="C639" s="10">
        <v>27.581774939999999</v>
      </c>
      <c r="D639" s="4" t="s">
        <v>1361</v>
      </c>
      <c r="E639" s="4">
        <v>0</v>
      </c>
      <c r="F639" s="4">
        <v>4</v>
      </c>
      <c r="G639" s="4">
        <v>5</v>
      </c>
      <c r="H639" s="4"/>
      <c r="I639" s="4">
        <v>0</v>
      </c>
      <c r="J639" s="4">
        <v>0</v>
      </c>
      <c r="K639" s="4" t="s">
        <v>1362</v>
      </c>
      <c r="L639" s="4">
        <v>49</v>
      </c>
      <c r="M639" s="4">
        <v>49</v>
      </c>
      <c r="N639" s="4">
        <v>13.30104633</v>
      </c>
      <c r="O639" s="11">
        <v>6.85</v>
      </c>
      <c r="P639" cm="1">
        <f t="array" ref="P639">_xlfn._xlws.FILTER(Table3[[#All],[Name]],(Table3[[#All],[Polygon]]=$A639)*(Table3[[#All],[Period]]=P$1)*((Table3[[#All],[Variables ]]=$AF$3)+(Table3[[#All],[Variables ]]=$AF$2)+(Table3[[#All],[Variables ]]=$AF$4)),0)</f>
        <v>0</v>
      </c>
      <c r="Q639" t="str" cm="1">
        <f t="array" ref="Q639">_xlfn._xlws.FILTER(Table3[[#All],[Name]],(Table3[[#All],[Polygon]]=$A639)*(Table3[[#All],[Period]]=Q$1)*((Table3[[#All],[Variables ]]=$AF$3)+(Table3[[#All],[Variables ]]=$AF$2)+(Table3[[#All],[Variables ]]=$AF$4)),0)</f>
        <v>AH</v>
      </c>
      <c r="R639" cm="1">
        <f t="array" ref="R639">_xlfn._xlws.FILTER(Table3[[#All],[Name]],(Table3[[#All],[Polygon]]=$A639)*(Table3[[#All],[Period]]=R$1)*((Table3[[#All],[Variables ]]=$AF$3)+(Table3[[#All],[Variables ]]=$AF$2)+(Table3[[#All],[Variables ]]=$AF$4)),0)</f>
        <v>0</v>
      </c>
      <c r="S639" cm="1">
        <f t="array" ref="S639">_xlfn._xlws.FILTER(Table3[[#All],[Name]],(Table3[[#All],[Polygon]]=$A639)*(Table3[[#All],[Period]]=S$1)*((Table3[[#All],[Variables ]]=$AF$3)+(Table3[[#All],[Variables ]]=$AF$2)+(Table3[[#All],[Variables ]]=$AF$4)),0)</f>
        <v>0</v>
      </c>
      <c r="T639" cm="1">
        <f t="array" ref="T639">_xlfn._xlws.FILTER(Table3[[#All],[Name]],(Table3[[#All],[Polygon]]=$A639)*(Table3[[#All],[Period]]=T$1)*((Table3[[#All],[Variables ]]=$AF$3)+(Table3[[#All],[Variables ]]=$AF$2)+(Table3[[#All],[Variables ]]=$AF$4)),0)</f>
        <v>0</v>
      </c>
      <c r="U639" cm="1">
        <f t="array" ref="U639">_xlfn._xlws.FILTER(Table3[[#All],[Name]],(Table3[[#All],[Polygon]]=$A639)*(Table3[[#All],[Period]]=U$1)*((Table3[[#All],[Variables ]]=$AF$3)+(Table3[[#All],[Variables ]]=$AF$2)+(Table3[[#All],[Variables ]]=$AF$4)),0)</f>
        <v>0</v>
      </c>
      <c r="V639" cm="1">
        <f t="array" ref="V639">_xlfn._xlws.FILTER(Table3[[#All],[Name]],(Table3[[#All],[Polygon]]=$A639)*(Table3[[#All],[Period]]=V$1)*((Table3[[#All],[Variables ]]=$AF$3)+(Table3[[#All],[Variables ]]=$AF$2)+(Table3[[#All],[Variables ]]=$AF$4)),0)</f>
        <v>0</v>
      </c>
      <c r="W639" cm="1">
        <f t="array" ref="W639">_xlfn._xlws.FILTER(Table3[[#All],[Name]],(Table3[[#All],[Polygon]]=$A639)*(Table3[[#All],[Period]]=W$1)*((Table3[[#All],[Variables ]]=$AF$3)+(Table3[[#All],[Variables ]]=$AF$2)+(Table3[[#All],[Variables ]]=$AF$4)),0)</f>
        <v>0</v>
      </c>
      <c r="X639" cm="1">
        <f t="array" ref="X639">_xlfn._xlws.FILTER(Table3[[#All],[Name]],(Table3[[#All],[Polygon]]=$A639)*(Table3[[#All],[Period]]=X$1)*((Table3[[#All],[Variables ]]=$AF$3)+(Table3[[#All],[Variables ]]=$AF$2)+(Table3[[#All],[Variables ]]=$AF$4)),0)</f>
        <v>0</v>
      </c>
      <c r="Y639" cm="1">
        <f t="array" ref="Y639">_xlfn._xlws.FILTER(Table3[[#All],[Name]],(Table3[[#All],[Polygon]]=$A639)*(Table3[[#All],[Period]]=Y$1)*((Table3[[#All],[Variables ]]=$AF$3)+(Table3[[#All],[Variables ]]=$AF$2)+(Table3[[#All],[Variables ]]=$AF$4)),0)</f>
        <v>0</v>
      </c>
      <c r="Z639" cm="1">
        <f t="array" ref="Z639">_xlfn._xlws.FILTER(Table3[[#All],[Name]],(Table3[[#All],[Polygon]]=$A639)*(Table3[[#All],[Period]]=Z$1)*((Table3[[#All],[Variables ]]=$AF$3)+(Table3[[#All],[Variables ]]=$AF$2)+(Table3[[#All],[Variables ]]=$AF$4)),0)</f>
        <v>0</v>
      </c>
      <c r="AA639" cm="1">
        <f t="array" ref="AA639">_xlfn._xlws.FILTER(Table3[[#All],[Name]],(Table3[[#All],[Polygon]]=$A639)*(Table3[[#All],[Period]]=AA$1)*((Table3[[#All],[Variables ]]=$AF$3)+(Table3[[#All],[Variables ]]=$AF$2)+(Table3[[#All],[Variables ]]=$AF$4)),0)</f>
        <v>0</v>
      </c>
      <c r="AB639" cm="1">
        <f t="array" ref="AB639">_xlfn._xlws.FILTER(Table3[[#All],[Name]],(Table3[[#All],[Polygon]]=$A639)*(Table3[[#All],[Period]]=AB$1)*((Table3[[#All],[Variables ]]=$AF$3)+(Table3[[#All],[Variables ]]=$AF$2)+(Table3[[#All],[Variables ]]=$AF$4)),0)</f>
        <v>0</v>
      </c>
      <c r="AC639" cm="1">
        <f t="array" ref="AC639">_xlfn._xlws.FILTER(Table3[[#All],[Name]],(Table3[[#All],[Polygon]]=$A639)*(Table3[[#All],[Period]]=AC$1)*((Table3[[#All],[Variables ]]=$AF$3)+(Table3[[#All],[Variables ]]=$AF$2)+(Table3[[#All],[Variables ]]=$AF$4)),0)</f>
        <v>0</v>
      </c>
      <c r="AD639" cm="1">
        <f t="array" ref="AD639">_xlfn._xlws.FILTER(Table3[[#All],[Name]],(Table3[[#All],[Polygon]]=$A639)*(Table3[[#All],[Period]]=AD$1)*((Table3[[#All],[Variables ]]=$AF$3)+(Table3[[#All],[Variables ]]=$AF$2)+(Table3[[#All],[Variables ]]=$AF$4)),0)</f>
        <v>0</v>
      </c>
    </row>
    <row r="640" spans="1:30" x14ac:dyDescent="0.35">
      <c r="A640" s="5">
        <v>60</v>
      </c>
      <c r="B640" s="6" t="s">
        <v>1745</v>
      </c>
      <c r="C640" s="8">
        <v>27.581774939999999</v>
      </c>
      <c r="D640" s="6" t="s">
        <v>1361</v>
      </c>
      <c r="E640" s="6">
        <v>0</v>
      </c>
      <c r="F640" s="6">
        <v>4</v>
      </c>
      <c r="G640" s="6">
        <v>5</v>
      </c>
      <c r="H640" s="6"/>
      <c r="I640" s="6">
        <v>0</v>
      </c>
      <c r="J640" s="6">
        <v>0</v>
      </c>
      <c r="K640" s="6" t="s">
        <v>1362</v>
      </c>
      <c r="L640" s="6">
        <v>41</v>
      </c>
      <c r="M640" s="6">
        <v>41</v>
      </c>
      <c r="N640" s="6">
        <v>32.561142779999997</v>
      </c>
      <c r="O640" s="9">
        <v>12.648</v>
      </c>
      <c r="P640" cm="1">
        <f t="array" ref="P640">_xlfn._xlws.FILTER(Table3[[#All],[Name]],(Table3[[#All],[Polygon]]=$A640)*(Table3[[#All],[Period]]=P$1)*((Table3[[#All],[Variables ]]=$AF$3)+(Table3[[#All],[Variables ]]=$AF$2)+(Table3[[#All],[Variables ]]=$AF$4)),0)</f>
        <v>0</v>
      </c>
      <c r="Q640" t="str" cm="1">
        <f t="array" ref="Q640">_xlfn._xlws.FILTER(Table3[[#All],[Name]],(Table3[[#All],[Polygon]]=$A640)*(Table3[[#All],[Period]]=Q$1)*((Table3[[#All],[Variables ]]=$AF$3)+(Table3[[#All],[Variables ]]=$AF$2)+(Table3[[#All],[Variables ]]=$AF$4)),0)</f>
        <v>AH</v>
      </c>
      <c r="R640" cm="1">
        <f t="array" ref="R640">_xlfn._xlws.FILTER(Table3[[#All],[Name]],(Table3[[#All],[Polygon]]=$A640)*(Table3[[#All],[Period]]=R$1)*((Table3[[#All],[Variables ]]=$AF$3)+(Table3[[#All],[Variables ]]=$AF$2)+(Table3[[#All],[Variables ]]=$AF$4)),0)</f>
        <v>0</v>
      </c>
      <c r="S640" cm="1">
        <f t="array" ref="S640">_xlfn._xlws.FILTER(Table3[[#All],[Name]],(Table3[[#All],[Polygon]]=$A640)*(Table3[[#All],[Period]]=S$1)*((Table3[[#All],[Variables ]]=$AF$3)+(Table3[[#All],[Variables ]]=$AF$2)+(Table3[[#All],[Variables ]]=$AF$4)),0)</f>
        <v>0</v>
      </c>
      <c r="T640" cm="1">
        <f t="array" ref="T640">_xlfn._xlws.FILTER(Table3[[#All],[Name]],(Table3[[#All],[Polygon]]=$A640)*(Table3[[#All],[Period]]=T$1)*((Table3[[#All],[Variables ]]=$AF$3)+(Table3[[#All],[Variables ]]=$AF$2)+(Table3[[#All],[Variables ]]=$AF$4)),0)</f>
        <v>0</v>
      </c>
      <c r="U640" cm="1">
        <f t="array" ref="U640">_xlfn._xlws.FILTER(Table3[[#All],[Name]],(Table3[[#All],[Polygon]]=$A640)*(Table3[[#All],[Period]]=U$1)*((Table3[[#All],[Variables ]]=$AF$3)+(Table3[[#All],[Variables ]]=$AF$2)+(Table3[[#All],[Variables ]]=$AF$4)),0)</f>
        <v>0</v>
      </c>
      <c r="V640" cm="1">
        <f t="array" ref="V640">_xlfn._xlws.FILTER(Table3[[#All],[Name]],(Table3[[#All],[Polygon]]=$A640)*(Table3[[#All],[Period]]=V$1)*((Table3[[#All],[Variables ]]=$AF$3)+(Table3[[#All],[Variables ]]=$AF$2)+(Table3[[#All],[Variables ]]=$AF$4)),0)</f>
        <v>0</v>
      </c>
      <c r="W640" cm="1">
        <f t="array" ref="W640">_xlfn._xlws.FILTER(Table3[[#All],[Name]],(Table3[[#All],[Polygon]]=$A640)*(Table3[[#All],[Period]]=W$1)*((Table3[[#All],[Variables ]]=$AF$3)+(Table3[[#All],[Variables ]]=$AF$2)+(Table3[[#All],[Variables ]]=$AF$4)),0)</f>
        <v>0</v>
      </c>
      <c r="X640" cm="1">
        <f t="array" ref="X640">_xlfn._xlws.FILTER(Table3[[#All],[Name]],(Table3[[#All],[Polygon]]=$A640)*(Table3[[#All],[Period]]=X$1)*((Table3[[#All],[Variables ]]=$AF$3)+(Table3[[#All],[Variables ]]=$AF$2)+(Table3[[#All],[Variables ]]=$AF$4)),0)</f>
        <v>0</v>
      </c>
      <c r="Y640" cm="1">
        <f t="array" ref="Y640">_xlfn._xlws.FILTER(Table3[[#All],[Name]],(Table3[[#All],[Polygon]]=$A640)*(Table3[[#All],[Period]]=Y$1)*((Table3[[#All],[Variables ]]=$AF$3)+(Table3[[#All],[Variables ]]=$AF$2)+(Table3[[#All],[Variables ]]=$AF$4)),0)</f>
        <v>0</v>
      </c>
      <c r="Z640" cm="1">
        <f t="array" ref="Z640">_xlfn._xlws.FILTER(Table3[[#All],[Name]],(Table3[[#All],[Polygon]]=$A640)*(Table3[[#All],[Period]]=Z$1)*((Table3[[#All],[Variables ]]=$AF$3)+(Table3[[#All],[Variables ]]=$AF$2)+(Table3[[#All],[Variables ]]=$AF$4)),0)</f>
        <v>0</v>
      </c>
      <c r="AA640" cm="1">
        <f t="array" ref="AA640">_xlfn._xlws.FILTER(Table3[[#All],[Name]],(Table3[[#All],[Polygon]]=$A640)*(Table3[[#All],[Period]]=AA$1)*((Table3[[#All],[Variables ]]=$AF$3)+(Table3[[#All],[Variables ]]=$AF$2)+(Table3[[#All],[Variables ]]=$AF$4)),0)</f>
        <v>0</v>
      </c>
      <c r="AB640" cm="1">
        <f t="array" ref="AB640">_xlfn._xlws.FILTER(Table3[[#All],[Name]],(Table3[[#All],[Polygon]]=$A640)*(Table3[[#All],[Period]]=AB$1)*((Table3[[#All],[Variables ]]=$AF$3)+(Table3[[#All],[Variables ]]=$AF$2)+(Table3[[#All],[Variables ]]=$AF$4)),0)</f>
        <v>0</v>
      </c>
      <c r="AC640" cm="1">
        <f t="array" ref="AC640">_xlfn._xlws.FILTER(Table3[[#All],[Name]],(Table3[[#All],[Polygon]]=$A640)*(Table3[[#All],[Period]]=AC$1)*((Table3[[#All],[Variables ]]=$AF$3)+(Table3[[#All],[Variables ]]=$AF$2)+(Table3[[#All],[Variables ]]=$AF$4)),0)</f>
        <v>0</v>
      </c>
      <c r="AD640" cm="1">
        <f t="array" ref="AD640">_xlfn._xlws.FILTER(Table3[[#All],[Name]],(Table3[[#All],[Polygon]]=$A640)*(Table3[[#All],[Period]]=AD$1)*((Table3[[#All],[Variables ]]=$AF$3)+(Table3[[#All],[Variables ]]=$AF$2)+(Table3[[#All],[Variables ]]=$AF$4)),0)</f>
        <v>0</v>
      </c>
    </row>
    <row r="641" spans="1:30" x14ac:dyDescent="0.35">
      <c r="A641" s="3">
        <v>60</v>
      </c>
      <c r="B641" s="4" t="s">
        <v>1745</v>
      </c>
      <c r="C641" s="10">
        <v>27.581774939999999</v>
      </c>
      <c r="D641" s="4" t="s">
        <v>1361</v>
      </c>
      <c r="E641" s="4">
        <v>0</v>
      </c>
      <c r="F641" s="4">
        <v>4</v>
      </c>
      <c r="G641" s="4">
        <v>5</v>
      </c>
      <c r="H641" s="4"/>
      <c r="I641" s="4">
        <v>0</v>
      </c>
      <c r="J641" s="4">
        <v>0</v>
      </c>
      <c r="K641" s="4" t="s">
        <v>1362</v>
      </c>
      <c r="L641" s="4">
        <v>60</v>
      </c>
      <c r="M641" s="4">
        <v>60</v>
      </c>
      <c r="N641" s="4">
        <v>27.581774939999999</v>
      </c>
      <c r="O641" s="11">
        <v>27.582000000000001</v>
      </c>
      <c r="P641" cm="1">
        <f t="array" ref="P641">_xlfn._xlws.FILTER(Table3[[#All],[Name]],(Table3[[#All],[Polygon]]=$A641)*(Table3[[#All],[Period]]=P$1)*((Table3[[#All],[Variables ]]=$AF$3)+(Table3[[#All],[Variables ]]=$AF$2)+(Table3[[#All],[Variables ]]=$AF$4)),0)</f>
        <v>0</v>
      </c>
      <c r="Q641" t="str" cm="1">
        <f t="array" ref="Q641">_xlfn._xlws.FILTER(Table3[[#All],[Name]],(Table3[[#All],[Polygon]]=$A641)*(Table3[[#All],[Period]]=Q$1)*((Table3[[#All],[Variables ]]=$AF$3)+(Table3[[#All],[Variables ]]=$AF$2)+(Table3[[#All],[Variables ]]=$AF$4)),0)</f>
        <v>AH</v>
      </c>
      <c r="R641" cm="1">
        <f t="array" ref="R641">_xlfn._xlws.FILTER(Table3[[#All],[Name]],(Table3[[#All],[Polygon]]=$A641)*(Table3[[#All],[Period]]=R$1)*((Table3[[#All],[Variables ]]=$AF$3)+(Table3[[#All],[Variables ]]=$AF$2)+(Table3[[#All],[Variables ]]=$AF$4)),0)</f>
        <v>0</v>
      </c>
      <c r="S641" cm="1">
        <f t="array" ref="S641">_xlfn._xlws.FILTER(Table3[[#All],[Name]],(Table3[[#All],[Polygon]]=$A641)*(Table3[[#All],[Period]]=S$1)*((Table3[[#All],[Variables ]]=$AF$3)+(Table3[[#All],[Variables ]]=$AF$2)+(Table3[[#All],[Variables ]]=$AF$4)),0)</f>
        <v>0</v>
      </c>
      <c r="T641" cm="1">
        <f t="array" ref="T641">_xlfn._xlws.FILTER(Table3[[#All],[Name]],(Table3[[#All],[Polygon]]=$A641)*(Table3[[#All],[Period]]=T$1)*((Table3[[#All],[Variables ]]=$AF$3)+(Table3[[#All],[Variables ]]=$AF$2)+(Table3[[#All],[Variables ]]=$AF$4)),0)</f>
        <v>0</v>
      </c>
      <c r="U641" cm="1">
        <f t="array" ref="U641">_xlfn._xlws.FILTER(Table3[[#All],[Name]],(Table3[[#All],[Polygon]]=$A641)*(Table3[[#All],[Period]]=U$1)*((Table3[[#All],[Variables ]]=$AF$3)+(Table3[[#All],[Variables ]]=$AF$2)+(Table3[[#All],[Variables ]]=$AF$4)),0)</f>
        <v>0</v>
      </c>
      <c r="V641" cm="1">
        <f t="array" ref="V641">_xlfn._xlws.FILTER(Table3[[#All],[Name]],(Table3[[#All],[Polygon]]=$A641)*(Table3[[#All],[Period]]=V$1)*((Table3[[#All],[Variables ]]=$AF$3)+(Table3[[#All],[Variables ]]=$AF$2)+(Table3[[#All],[Variables ]]=$AF$4)),0)</f>
        <v>0</v>
      </c>
      <c r="W641" cm="1">
        <f t="array" ref="W641">_xlfn._xlws.FILTER(Table3[[#All],[Name]],(Table3[[#All],[Polygon]]=$A641)*(Table3[[#All],[Period]]=W$1)*((Table3[[#All],[Variables ]]=$AF$3)+(Table3[[#All],[Variables ]]=$AF$2)+(Table3[[#All],[Variables ]]=$AF$4)),0)</f>
        <v>0</v>
      </c>
      <c r="X641" cm="1">
        <f t="array" ref="X641">_xlfn._xlws.FILTER(Table3[[#All],[Name]],(Table3[[#All],[Polygon]]=$A641)*(Table3[[#All],[Period]]=X$1)*((Table3[[#All],[Variables ]]=$AF$3)+(Table3[[#All],[Variables ]]=$AF$2)+(Table3[[#All],[Variables ]]=$AF$4)),0)</f>
        <v>0</v>
      </c>
      <c r="Y641" cm="1">
        <f t="array" ref="Y641">_xlfn._xlws.FILTER(Table3[[#All],[Name]],(Table3[[#All],[Polygon]]=$A641)*(Table3[[#All],[Period]]=Y$1)*((Table3[[#All],[Variables ]]=$AF$3)+(Table3[[#All],[Variables ]]=$AF$2)+(Table3[[#All],[Variables ]]=$AF$4)),0)</f>
        <v>0</v>
      </c>
      <c r="Z641" cm="1">
        <f t="array" ref="Z641">_xlfn._xlws.FILTER(Table3[[#All],[Name]],(Table3[[#All],[Polygon]]=$A641)*(Table3[[#All],[Period]]=Z$1)*((Table3[[#All],[Variables ]]=$AF$3)+(Table3[[#All],[Variables ]]=$AF$2)+(Table3[[#All],[Variables ]]=$AF$4)),0)</f>
        <v>0</v>
      </c>
      <c r="AA641" cm="1">
        <f t="array" ref="AA641">_xlfn._xlws.FILTER(Table3[[#All],[Name]],(Table3[[#All],[Polygon]]=$A641)*(Table3[[#All],[Period]]=AA$1)*((Table3[[#All],[Variables ]]=$AF$3)+(Table3[[#All],[Variables ]]=$AF$2)+(Table3[[#All],[Variables ]]=$AF$4)),0)</f>
        <v>0</v>
      </c>
      <c r="AB641" cm="1">
        <f t="array" ref="AB641">_xlfn._xlws.FILTER(Table3[[#All],[Name]],(Table3[[#All],[Polygon]]=$A641)*(Table3[[#All],[Period]]=AB$1)*((Table3[[#All],[Variables ]]=$AF$3)+(Table3[[#All],[Variables ]]=$AF$2)+(Table3[[#All],[Variables ]]=$AF$4)),0)</f>
        <v>0</v>
      </c>
      <c r="AC641" cm="1">
        <f t="array" ref="AC641">_xlfn._xlws.FILTER(Table3[[#All],[Name]],(Table3[[#All],[Polygon]]=$A641)*(Table3[[#All],[Period]]=AC$1)*((Table3[[#All],[Variables ]]=$AF$3)+(Table3[[#All],[Variables ]]=$AF$2)+(Table3[[#All],[Variables ]]=$AF$4)),0)</f>
        <v>0</v>
      </c>
      <c r="AD641" cm="1">
        <f t="array" ref="AD641">_xlfn._xlws.FILTER(Table3[[#All],[Name]],(Table3[[#All],[Polygon]]=$A641)*(Table3[[#All],[Period]]=AD$1)*((Table3[[#All],[Variables ]]=$AF$3)+(Table3[[#All],[Variables ]]=$AF$2)+(Table3[[#All],[Variables ]]=$AF$4)),0)</f>
        <v>0</v>
      </c>
    </row>
    <row r="642" spans="1:30" x14ac:dyDescent="0.35">
      <c r="A642" s="5">
        <v>60</v>
      </c>
      <c r="B642" s="6" t="s">
        <v>1745</v>
      </c>
      <c r="C642" s="8">
        <v>27.581774939999999</v>
      </c>
      <c r="D642" s="6" t="s">
        <v>1361</v>
      </c>
      <c r="E642" s="6">
        <v>0</v>
      </c>
      <c r="F642" s="6">
        <v>4</v>
      </c>
      <c r="G642" s="6">
        <v>5</v>
      </c>
      <c r="H642" s="6"/>
      <c r="I642" s="6">
        <v>0</v>
      </c>
      <c r="J642" s="6">
        <v>0</v>
      </c>
      <c r="K642" s="6" t="s">
        <v>1362</v>
      </c>
      <c r="L642" s="6">
        <v>74</v>
      </c>
      <c r="M642" s="6">
        <v>74</v>
      </c>
      <c r="N642" s="6">
        <v>32.709101220000001</v>
      </c>
      <c r="O642" s="9">
        <v>8.6180000000000003</v>
      </c>
      <c r="P642" cm="1">
        <f t="array" ref="P642">_xlfn._xlws.FILTER(Table3[[#All],[Name]],(Table3[[#All],[Polygon]]=$A642)*(Table3[[#All],[Period]]=P$1)*((Table3[[#All],[Variables ]]=$AF$3)+(Table3[[#All],[Variables ]]=$AF$2)+(Table3[[#All],[Variables ]]=$AF$4)),0)</f>
        <v>0</v>
      </c>
      <c r="Q642" t="str" cm="1">
        <f t="array" ref="Q642">_xlfn._xlws.FILTER(Table3[[#All],[Name]],(Table3[[#All],[Polygon]]=$A642)*(Table3[[#All],[Period]]=Q$1)*((Table3[[#All],[Variables ]]=$AF$3)+(Table3[[#All],[Variables ]]=$AF$2)+(Table3[[#All],[Variables ]]=$AF$4)),0)</f>
        <v>AH</v>
      </c>
      <c r="R642" cm="1">
        <f t="array" ref="R642">_xlfn._xlws.FILTER(Table3[[#All],[Name]],(Table3[[#All],[Polygon]]=$A642)*(Table3[[#All],[Period]]=R$1)*((Table3[[#All],[Variables ]]=$AF$3)+(Table3[[#All],[Variables ]]=$AF$2)+(Table3[[#All],[Variables ]]=$AF$4)),0)</f>
        <v>0</v>
      </c>
      <c r="S642" cm="1">
        <f t="array" ref="S642">_xlfn._xlws.FILTER(Table3[[#All],[Name]],(Table3[[#All],[Polygon]]=$A642)*(Table3[[#All],[Period]]=S$1)*((Table3[[#All],[Variables ]]=$AF$3)+(Table3[[#All],[Variables ]]=$AF$2)+(Table3[[#All],[Variables ]]=$AF$4)),0)</f>
        <v>0</v>
      </c>
      <c r="T642" cm="1">
        <f t="array" ref="T642">_xlfn._xlws.FILTER(Table3[[#All],[Name]],(Table3[[#All],[Polygon]]=$A642)*(Table3[[#All],[Period]]=T$1)*((Table3[[#All],[Variables ]]=$AF$3)+(Table3[[#All],[Variables ]]=$AF$2)+(Table3[[#All],[Variables ]]=$AF$4)),0)</f>
        <v>0</v>
      </c>
      <c r="U642" cm="1">
        <f t="array" ref="U642">_xlfn._xlws.FILTER(Table3[[#All],[Name]],(Table3[[#All],[Polygon]]=$A642)*(Table3[[#All],[Period]]=U$1)*((Table3[[#All],[Variables ]]=$AF$3)+(Table3[[#All],[Variables ]]=$AF$2)+(Table3[[#All],[Variables ]]=$AF$4)),0)</f>
        <v>0</v>
      </c>
      <c r="V642" cm="1">
        <f t="array" ref="V642">_xlfn._xlws.FILTER(Table3[[#All],[Name]],(Table3[[#All],[Polygon]]=$A642)*(Table3[[#All],[Period]]=V$1)*((Table3[[#All],[Variables ]]=$AF$3)+(Table3[[#All],[Variables ]]=$AF$2)+(Table3[[#All],[Variables ]]=$AF$4)),0)</f>
        <v>0</v>
      </c>
      <c r="W642" cm="1">
        <f t="array" ref="W642">_xlfn._xlws.FILTER(Table3[[#All],[Name]],(Table3[[#All],[Polygon]]=$A642)*(Table3[[#All],[Period]]=W$1)*((Table3[[#All],[Variables ]]=$AF$3)+(Table3[[#All],[Variables ]]=$AF$2)+(Table3[[#All],[Variables ]]=$AF$4)),0)</f>
        <v>0</v>
      </c>
      <c r="X642" cm="1">
        <f t="array" ref="X642">_xlfn._xlws.FILTER(Table3[[#All],[Name]],(Table3[[#All],[Polygon]]=$A642)*(Table3[[#All],[Period]]=X$1)*((Table3[[#All],[Variables ]]=$AF$3)+(Table3[[#All],[Variables ]]=$AF$2)+(Table3[[#All],[Variables ]]=$AF$4)),0)</f>
        <v>0</v>
      </c>
      <c r="Y642" cm="1">
        <f t="array" ref="Y642">_xlfn._xlws.FILTER(Table3[[#All],[Name]],(Table3[[#All],[Polygon]]=$A642)*(Table3[[#All],[Period]]=Y$1)*((Table3[[#All],[Variables ]]=$AF$3)+(Table3[[#All],[Variables ]]=$AF$2)+(Table3[[#All],[Variables ]]=$AF$4)),0)</f>
        <v>0</v>
      </c>
      <c r="Z642" cm="1">
        <f t="array" ref="Z642">_xlfn._xlws.FILTER(Table3[[#All],[Name]],(Table3[[#All],[Polygon]]=$A642)*(Table3[[#All],[Period]]=Z$1)*((Table3[[#All],[Variables ]]=$AF$3)+(Table3[[#All],[Variables ]]=$AF$2)+(Table3[[#All],[Variables ]]=$AF$4)),0)</f>
        <v>0</v>
      </c>
      <c r="AA642" cm="1">
        <f t="array" ref="AA642">_xlfn._xlws.FILTER(Table3[[#All],[Name]],(Table3[[#All],[Polygon]]=$A642)*(Table3[[#All],[Period]]=AA$1)*((Table3[[#All],[Variables ]]=$AF$3)+(Table3[[#All],[Variables ]]=$AF$2)+(Table3[[#All],[Variables ]]=$AF$4)),0)</f>
        <v>0</v>
      </c>
      <c r="AB642" cm="1">
        <f t="array" ref="AB642">_xlfn._xlws.FILTER(Table3[[#All],[Name]],(Table3[[#All],[Polygon]]=$A642)*(Table3[[#All],[Period]]=AB$1)*((Table3[[#All],[Variables ]]=$AF$3)+(Table3[[#All],[Variables ]]=$AF$2)+(Table3[[#All],[Variables ]]=$AF$4)),0)</f>
        <v>0</v>
      </c>
      <c r="AC642" cm="1">
        <f t="array" ref="AC642">_xlfn._xlws.FILTER(Table3[[#All],[Name]],(Table3[[#All],[Polygon]]=$A642)*(Table3[[#All],[Period]]=AC$1)*((Table3[[#All],[Variables ]]=$AF$3)+(Table3[[#All],[Variables ]]=$AF$2)+(Table3[[#All],[Variables ]]=$AF$4)),0)</f>
        <v>0</v>
      </c>
      <c r="AD642" cm="1">
        <f t="array" ref="AD642">_xlfn._xlws.FILTER(Table3[[#All],[Name]],(Table3[[#All],[Polygon]]=$A642)*(Table3[[#All],[Period]]=AD$1)*((Table3[[#All],[Variables ]]=$AF$3)+(Table3[[#All],[Variables ]]=$AF$2)+(Table3[[#All],[Variables ]]=$AF$4)),0)</f>
        <v>0</v>
      </c>
    </row>
    <row r="643" spans="1:30" x14ac:dyDescent="0.35">
      <c r="A643" s="3">
        <v>60</v>
      </c>
      <c r="B643" s="4" t="s">
        <v>1745</v>
      </c>
      <c r="C643" s="10">
        <v>27.581774939999999</v>
      </c>
      <c r="D643" s="4" t="s">
        <v>1361</v>
      </c>
      <c r="E643" s="4">
        <v>0</v>
      </c>
      <c r="F643" s="4">
        <v>4</v>
      </c>
      <c r="G643" s="4">
        <v>5</v>
      </c>
      <c r="H643" s="4"/>
      <c r="I643" s="4">
        <v>0</v>
      </c>
      <c r="J643" s="4">
        <v>0</v>
      </c>
      <c r="K643" s="4" t="s">
        <v>1362</v>
      </c>
      <c r="L643" s="4">
        <v>28</v>
      </c>
      <c r="M643" s="4">
        <v>28</v>
      </c>
      <c r="N643" s="4">
        <v>6.9827912699999999</v>
      </c>
      <c r="O643" s="11">
        <v>0.79300000000000004</v>
      </c>
      <c r="P643" cm="1">
        <f t="array" ref="P643">_xlfn._xlws.FILTER(Table3[[#All],[Name]],(Table3[[#All],[Polygon]]=$A643)*(Table3[[#All],[Period]]=P$1)*((Table3[[#All],[Variables ]]=$AF$3)+(Table3[[#All],[Variables ]]=$AF$2)+(Table3[[#All],[Variables ]]=$AF$4)),0)</f>
        <v>0</v>
      </c>
      <c r="Q643" t="str" cm="1">
        <f t="array" ref="Q643">_xlfn._xlws.FILTER(Table3[[#All],[Name]],(Table3[[#All],[Polygon]]=$A643)*(Table3[[#All],[Period]]=Q$1)*((Table3[[#All],[Variables ]]=$AF$3)+(Table3[[#All],[Variables ]]=$AF$2)+(Table3[[#All],[Variables ]]=$AF$4)),0)</f>
        <v>AH</v>
      </c>
      <c r="R643" cm="1">
        <f t="array" ref="R643">_xlfn._xlws.FILTER(Table3[[#All],[Name]],(Table3[[#All],[Polygon]]=$A643)*(Table3[[#All],[Period]]=R$1)*((Table3[[#All],[Variables ]]=$AF$3)+(Table3[[#All],[Variables ]]=$AF$2)+(Table3[[#All],[Variables ]]=$AF$4)),0)</f>
        <v>0</v>
      </c>
      <c r="S643" cm="1">
        <f t="array" ref="S643">_xlfn._xlws.FILTER(Table3[[#All],[Name]],(Table3[[#All],[Polygon]]=$A643)*(Table3[[#All],[Period]]=S$1)*((Table3[[#All],[Variables ]]=$AF$3)+(Table3[[#All],[Variables ]]=$AF$2)+(Table3[[#All],[Variables ]]=$AF$4)),0)</f>
        <v>0</v>
      </c>
      <c r="T643" cm="1">
        <f t="array" ref="T643">_xlfn._xlws.FILTER(Table3[[#All],[Name]],(Table3[[#All],[Polygon]]=$A643)*(Table3[[#All],[Period]]=T$1)*((Table3[[#All],[Variables ]]=$AF$3)+(Table3[[#All],[Variables ]]=$AF$2)+(Table3[[#All],[Variables ]]=$AF$4)),0)</f>
        <v>0</v>
      </c>
      <c r="U643" cm="1">
        <f t="array" ref="U643">_xlfn._xlws.FILTER(Table3[[#All],[Name]],(Table3[[#All],[Polygon]]=$A643)*(Table3[[#All],[Period]]=U$1)*((Table3[[#All],[Variables ]]=$AF$3)+(Table3[[#All],[Variables ]]=$AF$2)+(Table3[[#All],[Variables ]]=$AF$4)),0)</f>
        <v>0</v>
      </c>
      <c r="V643" cm="1">
        <f t="array" ref="V643">_xlfn._xlws.FILTER(Table3[[#All],[Name]],(Table3[[#All],[Polygon]]=$A643)*(Table3[[#All],[Period]]=V$1)*((Table3[[#All],[Variables ]]=$AF$3)+(Table3[[#All],[Variables ]]=$AF$2)+(Table3[[#All],[Variables ]]=$AF$4)),0)</f>
        <v>0</v>
      </c>
      <c r="W643" cm="1">
        <f t="array" ref="W643">_xlfn._xlws.FILTER(Table3[[#All],[Name]],(Table3[[#All],[Polygon]]=$A643)*(Table3[[#All],[Period]]=W$1)*((Table3[[#All],[Variables ]]=$AF$3)+(Table3[[#All],[Variables ]]=$AF$2)+(Table3[[#All],[Variables ]]=$AF$4)),0)</f>
        <v>0</v>
      </c>
      <c r="X643" cm="1">
        <f t="array" ref="X643">_xlfn._xlws.FILTER(Table3[[#All],[Name]],(Table3[[#All],[Polygon]]=$A643)*(Table3[[#All],[Period]]=X$1)*((Table3[[#All],[Variables ]]=$AF$3)+(Table3[[#All],[Variables ]]=$AF$2)+(Table3[[#All],[Variables ]]=$AF$4)),0)</f>
        <v>0</v>
      </c>
      <c r="Y643" cm="1">
        <f t="array" ref="Y643">_xlfn._xlws.FILTER(Table3[[#All],[Name]],(Table3[[#All],[Polygon]]=$A643)*(Table3[[#All],[Period]]=Y$1)*((Table3[[#All],[Variables ]]=$AF$3)+(Table3[[#All],[Variables ]]=$AF$2)+(Table3[[#All],[Variables ]]=$AF$4)),0)</f>
        <v>0</v>
      </c>
      <c r="Z643" cm="1">
        <f t="array" ref="Z643">_xlfn._xlws.FILTER(Table3[[#All],[Name]],(Table3[[#All],[Polygon]]=$A643)*(Table3[[#All],[Period]]=Z$1)*((Table3[[#All],[Variables ]]=$AF$3)+(Table3[[#All],[Variables ]]=$AF$2)+(Table3[[#All],[Variables ]]=$AF$4)),0)</f>
        <v>0</v>
      </c>
      <c r="AA643" cm="1">
        <f t="array" ref="AA643">_xlfn._xlws.FILTER(Table3[[#All],[Name]],(Table3[[#All],[Polygon]]=$A643)*(Table3[[#All],[Period]]=AA$1)*((Table3[[#All],[Variables ]]=$AF$3)+(Table3[[#All],[Variables ]]=$AF$2)+(Table3[[#All],[Variables ]]=$AF$4)),0)</f>
        <v>0</v>
      </c>
      <c r="AB643" cm="1">
        <f t="array" ref="AB643">_xlfn._xlws.FILTER(Table3[[#All],[Name]],(Table3[[#All],[Polygon]]=$A643)*(Table3[[#All],[Period]]=AB$1)*((Table3[[#All],[Variables ]]=$AF$3)+(Table3[[#All],[Variables ]]=$AF$2)+(Table3[[#All],[Variables ]]=$AF$4)),0)</f>
        <v>0</v>
      </c>
      <c r="AC643" cm="1">
        <f t="array" ref="AC643">_xlfn._xlws.FILTER(Table3[[#All],[Name]],(Table3[[#All],[Polygon]]=$A643)*(Table3[[#All],[Period]]=AC$1)*((Table3[[#All],[Variables ]]=$AF$3)+(Table3[[#All],[Variables ]]=$AF$2)+(Table3[[#All],[Variables ]]=$AF$4)),0)</f>
        <v>0</v>
      </c>
      <c r="AD643" cm="1">
        <f t="array" ref="AD643">_xlfn._xlws.FILTER(Table3[[#All],[Name]],(Table3[[#All],[Polygon]]=$A643)*(Table3[[#All],[Period]]=AD$1)*((Table3[[#All],[Variables ]]=$AF$3)+(Table3[[#All],[Variables ]]=$AF$2)+(Table3[[#All],[Variables ]]=$AF$4)),0)</f>
        <v>0</v>
      </c>
    </row>
    <row r="644" spans="1:30" x14ac:dyDescent="0.35">
      <c r="A644" s="5">
        <v>60</v>
      </c>
      <c r="B644" s="6" t="s">
        <v>1745</v>
      </c>
      <c r="C644" s="8">
        <v>27.581774939999999</v>
      </c>
      <c r="D644" s="6" t="s">
        <v>1361</v>
      </c>
      <c r="E644" s="6">
        <v>0</v>
      </c>
      <c r="F644" s="6">
        <v>4</v>
      </c>
      <c r="G644" s="6">
        <v>5</v>
      </c>
      <c r="H644" s="6"/>
      <c r="I644" s="6">
        <v>0</v>
      </c>
      <c r="J644" s="6">
        <v>0</v>
      </c>
      <c r="K644" s="6" t="s">
        <v>1362</v>
      </c>
      <c r="L644" s="6">
        <v>39</v>
      </c>
      <c r="M644" s="6">
        <v>39</v>
      </c>
      <c r="N644" s="6">
        <v>13.85877282</v>
      </c>
      <c r="O644" s="9">
        <v>4.4450000000000003</v>
      </c>
      <c r="P644" cm="1">
        <f t="array" ref="P644">_xlfn._xlws.FILTER(Table3[[#All],[Name]],(Table3[[#All],[Polygon]]=$A644)*(Table3[[#All],[Period]]=P$1)*((Table3[[#All],[Variables ]]=$AF$3)+(Table3[[#All],[Variables ]]=$AF$2)+(Table3[[#All],[Variables ]]=$AF$4)),0)</f>
        <v>0</v>
      </c>
      <c r="Q644" t="str" cm="1">
        <f t="array" ref="Q644">_xlfn._xlws.FILTER(Table3[[#All],[Name]],(Table3[[#All],[Polygon]]=$A644)*(Table3[[#All],[Period]]=Q$1)*((Table3[[#All],[Variables ]]=$AF$3)+(Table3[[#All],[Variables ]]=$AF$2)+(Table3[[#All],[Variables ]]=$AF$4)),0)</f>
        <v>AH</v>
      </c>
      <c r="R644" cm="1">
        <f t="array" ref="R644">_xlfn._xlws.FILTER(Table3[[#All],[Name]],(Table3[[#All],[Polygon]]=$A644)*(Table3[[#All],[Period]]=R$1)*((Table3[[#All],[Variables ]]=$AF$3)+(Table3[[#All],[Variables ]]=$AF$2)+(Table3[[#All],[Variables ]]=$AF$4)),0)</f>
        <v>0</v>
      </c>
      <c r="S644" cm="1">
        <f t="array" ref="S644">_xlfn._xlws.FILTER(Table3[[#All],[Name]],(Table3[[#All],[Polygon]]=$A644)*(Table3[[#All],[Period]]=S$1)*((Table3[[#All],[Variables ]]=$AF$3)+(Table3[[#All],[Variables ]]=$AF$2)+(Table3[[#All],[Variables ]]=$AF$4)),0)</f>
        <v>0</v>
      </c>
      <c r="T644" cm="1">
        <f t="array" ref="T644">_xlfn._xlws.FILTER(Table3[[#All],[Name]],(Table3[[#All],[Polygon]]=$A644)*(Table3[[#All],[Period]]=T$1)*((Table3[[#All],[Variables ]]=$AF$3)+(Table3[[#All],[Variables ]]=$AF$2)+(Table3[[#All],[Variables ]]=$AF$4)),0)</f>
        <v>0</v>
      </c>
      <c r="U644" cm="1">
        <f t="array" ref="U644">_xlfn._xlws.FILTER(Table3[[#All],[Name]],(Table3[[#All],[Polygon]]=$A644)*(Table3[[#All],[Period]]=U$1)*((Table3[[#All],[Variables ]]=$AF$3)+(Table3[[#All],[Variables ]]=$AF$2)+(Table3[[#All],[Variables ]]=$AF$4)),0)</f>
        <v>0</v>
      </c>
      <c r="V644" cm="1">
        <f t="array" ref="V644">_xlfn._xlws.FILTER(Table3[[#All],[Name]],(Table3[[#All],[Polygon]]=$A644)*(Table3[[#All],[Period]]=V$1)*((Table3[[#All],[Variables ]]=$AF$3)+(Table3[[#All],[Variables ]]=$AF$2)+(Table3[[#All],[Variables ]]=$AF$4)),0)</f>
        <v>0</v>
      </c>
      <c r="W644" cm="1">
        <f t="array" ref="W644">_xlfn._xlws.FILTER(Table3[[#All],[Name]],(Table3[[#All],[Polygon]]=$A644)*(Table3[[#All],[Period]]=W$1)*((Table3[[#All],[Variables ]]=$AF$3)+(Table3[[#All],[Variables ]]=$AF$2)+(Table3[[#All],[Variables ]]=$AF$4)),0)</f>
        <v>0</v>
      </c>
      <c r="X644" cm="1">
        <f t="array" ref="X644">_xlfn._xlws.FILTER(Table3[[#All],[Name]],(Table3[[#All],[Polygon]]=$A644)*(Table3[[#All],[Period]]=X$1)*((Table3[[#All],[Variables ]]=$AF$3)+(Table3[[#All],[Variables ]]=$AF$2)+(Table3[[#All],[Variables ]]=$AF$4)),0)</f>
        <v>0</v>
      </c>
      <c r="Y644" cm="1">
        <f t="array" ref="Y644">_xlfn._xlws.FILTER(Table3[[#All],[Name]],(Table3[[#All],[Polygon]]=$A644)*(Table3[[#All],[Period]]=Y$1)*((Table3[[#All],[Variables ]]=$AF$3)+(Table3[[#All],[Variables ]]=$AF$2)+(Table3[[#All],[Variables ]]=$AF$4)),0)</f>
        <v>0</v>
      </c>
      <c r="Z644" cm="1">
        <f t="array" ref="Z644">_xlfn._xlws.FILTER(Table3[[#All],[Name]],(Table3[[#All],[Polygon]]=$A644)*(Table3[[#All],[Period]]=Z$1)*((Table3[[#All],[Variables ]]=$AF$3)+(Table3[[#All],[Variables ]]=$AF$2)+(Table3[[#All],[Variables ]]=$AF$4)),0)</f>
        <v>0</v>
      </c>
      <c r="AA644" cm="1">
        <f t="array" ref="AA644">_xlfn._xlws.FILTER(Table3[[#All],[Name]],(Table3[[#All],[Polygon]]=$A644)*(Table3[[#All],[Period]]=AA$1)*((Table3[[#All],[Variables ]]=$AF$3)+(Table3[[#All],[Variables ]]=$AF$2)+(Table3[[#All],[Variables ]]=$AF$4)),0)</f>
        <v>0</v>
      </c>
      <c r="AB644" cm="1">
        <f t="array" ref="AB644">_xlfn._xlws.FILTER(Table3[[#All],[Name]],(Table3[[#All],[Polygon]]=$A644)*(Table3[[#All],[Period]]=AB$1)*((Table3[[#All],[Variables ]]=$AF$3)+(Table3[[#All],[Variables ]]=$AF$2)+(Table3[[#All],[Variables ]]=$AF$4)),0)</f>
        <v>0</v>
      </c>
      <c r="AC644" cm="1">
        <f t="array" ref="AC644">_xlfn._xlws.FILTER(Table3[[#All],[Name]],(Table3[[#All],[Polygon]]=$A644)*(Table3[[#All],[Period]]=AC$1)*((Table3[[#All],[Variables ]]=$AF$3)+(Table3[[#All],[Variables ]]=$AF$2)+(Table3[[#All],[Variables ]]=$AF$4)),0)</f>
        <v>0</v>
      </c>
      <c r="AD644" cm="1">
        <f t="array" ref="AD644">_xlfn._xlws.FILTER(Table3[[#All],[Name]],(Table3[[#All],[Polygon]]=$A644)*(Table3[[#All],[Period]]=AD$1)*((Table3[[#All],[Variables ]]=$AF$3)+(Table3[[#All],[Variables ]]=$AF$2)+(Table3[[#All],[Variables ]]=$AF$4)),0)</f>
        <v>0</v>
      </c>
    </row>
    <row r="645" spans="1:30" x14ac:dyDescent="0.35">
      <c r="A645" s="3">
        <v>60</v>
      </c>
      <c r="B645" s="4" t="s">
        <v>1745</v>
      </c>
      <c r="C645" s="10">
        <v>27.581774939999999</v>
      </c>
      <c r="D645" s="4" t="s">
        <v>1361</v>
      </c>
      <c r="E645" s="4">
        <v>0</v>
      </c>
      <c r="F645" s="4">
        <v>4</v>
      </c>
      <c r="G645" s="4">
        <v>5</v>
      </c>
      <c r="H645" s="4"/>
      <c r="I645" s="4">
        <v>0</v>
      </c>
      <c r="J645" s="4">
        <v>0</v>
      </c>
      <c r="K645" s="4" t="s">
        <v>1362</v>
      </c>
      <c r="L645" s="4">
        <v>42</v>
      </c>
      <c r="M645" s="4">
        <v>42</v>
      </c>
      <c r="N645" s="4">
        <v>12.77492447</v>
      </c>
      <c r="O645" s="11">
        <v>5.6440000000000001</v>
      </c>
      <c r="P645" cm="1">
        <f t="array" ref="P645">_xlfn._xlws.FILTER(Table3[[#All],[Name]],(Table3[[#All],[Polygon]]=$A645)*(Table3[[#All],[Period]]=P$1)*((Table3[[#All],[Variables ]]=$AF$3)+(Table3[[#All],[Variables ]]=$AF$2)+(Table3[[#All],[Variables ]]=$AF$4)),0)</f>
        <v>0</v>
      </c>
      <c r="Q645" t="str" cm="1">
        <f t="array" ref="Q645">_xlfn._xlws.FILTER(Table3[[#All],[Name]],(Table3[[#All],[Polygon]]=$A645)*(Table3[[#All],[Period]]=Q$1)*((Table3[[#All],[Variables ]]=$AF$3)+(Table3[[#All],[Variables ]]=$AF$2)+(Table3[[#All],[Variables ]]=$AF$4)),0)</f>
        <v>AH</v>
      </c>
      <c r="R645" cm="1">
        <f t="array" ref="R645">_xlfn._xlws.FILTER(Table3[[#All],[Name]],(Table3[[#All],[Polygon]]=$A645)*(Table3[[#All],[Period]]=R$1)*((Table3[[#All],[Variables ]]=$AF$3)+(Table3[[#All],[Variables ]]=$AF$2)+(Table3[[#All],[Variables ]]=$AF$4)),0)</f>
        <v>0</v>
      </c>
      <c r="S645" cm="1">
        <f t="array" ref="S645">_xlfn._xlws.FILTER(Table3[[#All],[Name]],(Table3[[#All],[Polygon]]=$A645)*(Table3[[#All],[Period]]=S$1)*((Table3[[#All],[Variables ]]=$AF$3)+(Table3[[#All],[Variables ]]=$AF$2)+(Table3[[#All],[Variables ]]=$AF$4)),0)</f>
        <v>0</v>
      </c>
      <c r="T645" cm="1">
        <f t="array" ref="T645">_xlfn._xlws.FILTER(Table3[[#All],[Name]],(Table3[[#All],[Polygon]]=$A645)*(Table3[[#All],[Period]]=T$1)*((Table3[[#All],[Variables ]]=$AF$3)+(Table3[[#All],[Variables ]]=$AF$2)+(Table3[[#All],[Variables ]]=$AF$4)),0)</f>
        <v>0</v>
      </c>
      <c r="U645" cm="1">
        <f t="array" ref="U645">_xlfn._xlws.FILTER(Table3[[#All],[Name]],(Table3[[#All],[Polygon]]=$A645)*(Table3[[#All],[Period]]=U$1)*((Table3[[#All],[Variables ]]=$AF$3)+(Table3[[#All],[Variables ]]=$AF$2)+(Table3[[#All],[Variables ]]=$AF$4)),0)</f>
        <v>0</v>
      </c>
      <c r="V645" cm="1">
        <f t="array" ref="V645">_xlfn._xlws.FILTER(Table3[[#All],[Name]],(Table3[[#All],[Polygon]]=$A645)*(Table3[[#All],[Period]]=V$1)*((Table3[[#All],[Variables ]]=$AF$3)+(Table3[[#All],[Variables ]]=$AF$2)+(Table3[[#All],[Variables ]]=$AF$4)),0)</f>
        <v>0</v>
      </c>
      <c r="W645" cm="1">
        <f t="array" ref="W645">_xlfn._xlws.FILTER(Table3[[#All],[Name]],(Table3[[#All],[Polygon]]=$A645)*(Table3[[#All],[Period]]=W$1)*((Table3[[#All],[Variables ]]=$AF$3)+(Table3[[#All],[Variables ]]=$AF$2)+(Table3[[#All],[Variables ]]=$AF$4)),0)</f>
        <v>0</v>
      </c>
      <c r="X645" cm="1">
        <f t="array" ref="X645">_xlfn._xlws.FILTER(Table3[[#All],[Name]],(Table3[[#All],[Polygon]]=$A645)*(Table3[[#All],[Period]]=X$1)*((Table3[[#All],[Variables ]]=$AF$3)+(Table3[[#All],[Variables ]]=$AF$2)+(Table3[[#All],[Variables ]]=$AF$4)),0)</f>
        <v>0</v>
      </c>
      <c r="Y645" cm="1">
        <f t="array" ref="Y645">_xlfn._xlws.FILTER(Table3[[#All],[Name]],(Table3[[#All],[Polygon]]=$A645)*(Table3[[#All],[Period]]=Y$1)*((Table3[[#All],[Variables ]]=$AF$3)+(Table3[[#All],[Variables ]]=$AF$2)+(Table3[[#All],[Variables ]]=$AF$4)),0)</f>
        <v>0</v>
      </c>
      <c r="Z645" cm="1">
        <f t="array" ref="Z645">_xlfn._xlws.FILTER(Table3[[#All],[Name]],(Table3[[#All],[Polygon]]=$A645)*(Table3[[#All],[Period]]=Z$1)*((Table3[[#All],[Variables ]]=$AF$3)+(Table3[[#All],[Variables ]]=$AF$2)+(Table3[[#All],[Variables ]]=$AF$4)),0)</f>
        <v>0</v>
      </c>
      <c r="AA645" cm="1">
        <f t="array" ref="AA645">_xlfn._xlws.FILTER(Table3[[#All],[Name]],(Table3[[#All],[Polygon]]=$A645)*(Table3[[#All],[Period]]=AA$1)*((Table3[[#All],[Variables ]]=$AF$3)+(Table3[[#All],[Variables ]]=$AF$2)+(Table3[[#All],[Variables ]]=$AF$4)),0)</f>
        <v>0</v>
      </c>
      <c r="AB645" cm="1">
        <f t="array" ref="AB645">_xlfn._xlws.FILTER(Table3[[#All],[Name]],(Table3[[#All],[Polygon]]=$A645)*(Table3[[#All],[Period]]=AB$1)*((Table3[[#All],[Variables ]]=$AF$3)+(Table3[[#All],[Variables ]]=$AF$2)+(Table3[[#All],[Variables ]]=$AF$4)),0)</f>
        <v>0</v>
      </c>
      <c r="AC645" cm="1">
        <f t="array" ref="AC645">_xlfn._xlws.FILTER(Table3[[#All],[Name]],(Table3[[#All],[Polygon]]=$A645)*(Table3[[#All],[Period]]=AC$1)*((Table3[[#All],[Variables ]]=$AF$3)+(Table3[[#All],[Variables ]]=$AF$2)+(Table3[[#All],[Variables ]]=$AF$4)),0)</f>
        <v>0</v>
      </c>
      <c r="AD645" cm="1">
        <f t="array" ref="AD645">_xlfn._xlws.FILTER(Table3[[#All],[Name]],(Table3[[#All],[Polygon]]=$A645)*(Table3[[#All],[Period]]=AD$1)*((Table3[[#All],[Variables ]]=$AF$3)+(Table3[[#All],[Variables ]]=$AF$2)+(Table3[[#All],[Variables ]]=$AF$4)),0)</f>
        <v>0</v>
      </c>
    </row>
    <row r="646" spans="1:30" x14ac:dyDescent="0.35">
      <c r="A646" s="5">
        <v>60</v>
      </c>
      <c r="B646" s="6" t="s">
        <v>1745</v>
      </c>
      <c r="C646" s="8">
        <v>27.581774939999999</v>
      </c>
      <c r="D646" s="6" t="s">
        <v>1361</v>
      </c>
      <c r="E646" s="6">
        <v>0</v>
      </c>
      <c r="F646" s="6">
        <v>4</v>
      </c>
      <c r="G646" s="6">
        <v>5</v>
      </c>
      <c r="H646" s="6"/>
      <c r="I646" s="6">
        <v>0</v>
      </c>
      <c r="J646" s="6">
        <v>0</v>
      </c>
      <c r="K646" s="6" t="s">
        <v>1362</v>
      </c>
      <c r="L646" s="6">
        <v>661</v>
      </c>
      <c r="M646" s="6">
        <v>661</v>
      </c>
      <c r="N646" s="6">
        <v>35.616905750000001</v>
      </c>
      <c r="O646" s="9">
        <v>17.189</v>
      </c>
      <c r="P646" cm="1">
        <f t="array" ref="P646">_xlfn._xlws.FILTER(Table3[[#All],[Name]],(Table3[[#All],[Polygon]]=$A646)*(Table3[[#All],[Period]]=P$1)*((Table3[[#All],[Variables ]]=$AF$3)+(Table3[[#All],[Variables ]]=$AF$2)+(Table3[[#All],[Variables ]]=$AF$4)),0)</f>
        <v>0</v>
      </c>
      <c r="Q646" t="str" cm="1">
        <f t="array" ref="Q646">_xlfn._xlws.FILTER(Table3[[#All],[Name]],(Table3[[#All],[Polygon]]=$A646)*(Table3[[#All],[Period]]=Q$1)*((Table3[[#All],[Variables ]]=$AF$3)+(Table3[[#All],[Variables ]]=$AF$2)+(Table3[[#All],[Variables ]]=$AF$4)),0)</f>
        <v>AH</v>
      </c>
      <c r="R646" cm="1">
        <f t="array" ref="R646">_xlfn._xlws.FILTER(Table3[[#All],[Name]],(Table3[[#All],[Polygon]]=$A646)*(Table3[[#All],[Period]]=R$1)*((Table3[[#All],[Variables ]]=$AF$3)+(Table3[[#All],[Variables ]]=$AF$2)+(Table3[[#All],[Variables ]]=$AF$4)),0)</f>
        <v>0</v>
      </c>
      <c r="S646" cm="1">
        <f t="array" ref="S646">_xlfn._xlws.FILTER(Table3[[#All],[Name]],(Table3[[#All],[Polygon]]=$A646)*(Table3[[#All],[Period]]=S$1)*((Table3[[#All],[Variables ]]=$AF$3)+(Table3[[#All],[Variables ]]=$AF$2)+(Table3[[#All],[Variables ]]=$AF$4)),0)</f>
        <v>0</v>
      </c>
      <c r="T646" cm="1">
        <f t="array" ref="T646">_xlfn._xlws.FILTER(Table3[[#All],[Name]],(Table3[[#All],[Polygon]]=$A646)*(Table3[[#All],[Period]]=T$1)*((Table3[[#All],[Variables ]]=$AF$3)+(Table3[[#All],[Variables ]]=$AF$2)+(Table3[[#All],[Variables ]]=$AF$4)),0)</f>
        <v>0</v>
      </c>
      <c r="U646" cm="1">
        <f t="array" ref="U646">_xlfn._xlws.FILTER(Table3[[#All],[Name]],(Table3[[#All],[Polygon]]=$A646)*(Table3[[#All],[Period]]=U$1)*((Table3[[#All],[Variables ]]=$AF$3)+(Table3[[#All],[Variables ]]=$AF$2)+(Table3[[#All],[Variables ]]=$AF$4)),0)</f>
        <v>0</v>
      </c>
      <c r="V646" cm="1">
        <f t="array" ref="V646">_xlfn._xlws.FILTER(Table3[[#All],[Name]],(Table3[[#All],[Polygon]]=$A646)*(Table3[[#All],[Period]]=V$1)*((Table3[[#All],[Variables ]]=$AF$3)+(Table3[[#All],[Variables ]]=$AF$2)+(Table3[[#All],[Variables ]]=$AF$4)),0)</f>
        <v>0</v>
      </c>
      <c r="W646" cm="1">
        <f t="array" ref="W646">_xlfn._xlws.FILTER(Table3[[#All],[Name]],(Table3[[#All],[Polygon]]=$A646)*(Table3[[#All],[Period]]=W$1)*((Table3[[#All],[Variables ]]=$AF$3)+(Table3[[#All],[Variables ]]=$AF$2)+(Table3[[#All],[Variables ]]=$AF$4)),0)</f>
        <v>0</v>
      </c>
      <c r="X646" cm="1">
        <f t="array" ref="X646">_xlfn._xlws.FILTER(Table3[[#All],[Name]],(Table3[[#All],[Polygon]]=$A646)*(Table3[[#All],[Period]]=X$1)*((Table3[[#All],[Variables ]]=$AF$3)+(Table3[[#All],[Variables ]]=$AF$2)+(Table3[[#All],[Variables ]]=$AF$4)),0)</f>
        <v>0</v>
      </c>
      <c r="Y646" cm="1">
        <f t="array" ref="Y646">_xlfn._xlws.FILTER(Table3[[#All],[Name]],(Table3[[#All],[Polygon]]=$A646)*(Table3[[#All],[Period]]=Y$1)*((Table3[[#All],[Variables ]]=$AF$3)+(Table3[[#All],[Variables ]]=$AF$2)+(Table3[[#All],[Variables ]]=$AF$4)),0)</f>
        <v>0</v>
      </c>
      <c r="Z646" cm="1">
        <f t="array" ref="Z646">_xlfn._xlws.FILTER(Table3[[#All],[Name]],(Table3[[#All],[Polygon]]=$A646)*(Table3[[#All],[Period]]=Z$1)*((Table3[[#All],[Variables ]]=$AF$3)+(Table3[[#All],[Variables ]]=$AF$2)+(Table3[[#All],[Variables ]]=$AF$4)),0)</f>
        <v>0</v>
      </c>
      <c r="AA646" cm="1">
        <f t="array" ref="AA646">_xlfn._xlws.FILTER(Table3[[#All],[Name]],(Table3[[#All],[Polygon]]=$A646)*(Table3[[#All],[Period]]=AA$1)*((Table3[[#All],[Variables ]]=$AF$3)+(Table3[[#All],[Variables ]]=$AF$2)+(Table3[[#All],[Variables ]]=$AF$4)),0)</f>
        <v>0</v>
      </c>
      <c r="AB646" cm="1">
        <f t="array" ref="AB646">_xlfn._xlws.FILTER(Table3[[#All],[Name]],(Table3[[#All],[Polygon]]=$A646)*(Table3[[#All],[Period]]=AB$1)*((Table3[[#All],[Variables ]]=$AF$3)+(Table3[[#All],[Variables ]]=$AF$2)+(Table3[[#All],[Variables ]]=$AF$4)),0)</f>
        <v>0</v>
      </c>
      <c r="AC646" cm="1">
        <f t="array" ref="AC646">_xlfn._xlws.FILTER(Table3[[#All],[Name]],(Table3[[#All],[Polygon]]=$A646)*(Table3[[#All],[Period]]=AC$1)*((Table3[[#All],[Variables ]]=$AF$3)+(Table3[[#All],[Variables ]]=$AF$2)+(Table3[[#All],[Variables ]]=$AF$4)),0)</f>
        <v>0</v>
      </c>
      <c r="AD646" cm="1">
        <f t="array" ref="AD646">_xlfn._xlws.FILTER(Table3[[#All],[Name]],(Table3[[#All],[Polygon]]=$A646)*(Table3[[#All],[Period]]=AD$1)*((Table3[[#All],[Variables ]]=$AF$3)+(Table3[[#All],[Variables ]]=$AF$2)+(Table3[[#All],[Variables ]]=$AF$4)),0)</f>
        <v>0</v>
      </c>
    </row>
    <row r="647" spans="1:30" x14ac:dyDescent="0.35">
      <c r="A647" s="3">
        <v>60</v>
      </c>
      <c r="B647" s="4" t="s">
        <v>1745</v>
      </c>
      <c r="C647" s="10">
        <v>27.581774939999999</v>
      </c>
      <c r="D647" s="4" t="s">
        <v>1361</v>
      </c>
      <c r="E647" s="4">
        <v>0</v>
      </c>
      <c r="F647" s="4">
        <v>4</v>
      </c>
      <c r="G647" s="4">
        <v>5</v>
      </c>
      <c r="H647" s="4"/>
      <c r="I647" s="4">
        <v>0</v>
      </c>
      <c r="J647" s="4">
        <v>0</v>
      </c>
      <c r="K647" s="4" t="s">
        <v>1362</v>
      </c>
      <c r="L647" s="4">
        <v>660</v>
      </c>
      <c r="M647" s="4">
        <v>660</v>
      </c>
      <c r="N647" s="4">
        <v>43.945897410000001</v>
      </c>
      <c r="O647" s="11">
        <v>7.141</v>
      </c>
      <c r="P647" cm="1">
        <f t="array" ref="P647">_xlfn._xlws.FILTER(Table3[[#All],[Name]],(Table3[[#All],[Polygon]]=$A647)*(Table3[[#All],[Period]]=P$1)*((Table3[[#All],[Variables ]]=$AF$3)+(Table3[[#All],[Variables ]]=$AF$2)+(Table3[[#All],[Variables ]]=$AF$4)),0)</f>
        <v>0</v>
      </c>
      <c r="Q647" t="str" cm="1">
        <f t="array" ref="Q647">_xlfn._xlws.FILTER(Table3[[#All],[Name]],(Table3[[#All],[Polygon]]=$A647)*(Table3[[#All],[Period]]=Q$1)*((Table3[[#All],[Variables ]]=$AF$3)+(Table3[[#All],[Variables ]]=$AF$2)+(Table3[[#All],[Variables ]]=$AF$4)),0)</f>
        <v>AH</v>
      </c>
      <c r="R647" cm="1">
        <f t="array" ref="R647">_xlfn._xlws.FILTER(Table3[[#All],[Name]],(Table3[[#All],[Polygon]]=$A647)*(Table3[[#All],[Period]]=R$1)*((Table3[[#All],[Variables ]]=$AF$3)+(Table3[[#All],[Variables ]]=$AF$2)+(Table3[[#All],[Variables ]]=$AF$4)),0)</f>
        <v>0</v>
      </c>
      <c r="S647" cm="1">
        <f t="array" ref="S647">_xlfn._xlws.FILTER(Table3[[#All],[Name]],(Table3[[#All],[Polygon]]=$A647)*(Table3[[#All],[Period]]=S$1)*((Table3[[#All],[Variables ]]=$AF$3)+(Table3[[#All],[Variables ]]=$AF$2)+(Table3[[#All],[Variables ]]=$AF$4)),0)</f>
        <v>0</v>
      </c>
      <c r="T647" cm="1">
        <f t="array" ref="T647">_xlfn._xlws.FILTER(Table3[[#All],[Name]],(Table3[[#All],[Polygon]]=$A647)*(Table3[[#All],[Period]]=T$1)*((Table3[[#All],[Variables ]]=$AF$3)+(Table3[[#All],[Variables ]]=$AF$2)+(Table3[[#All],[Variables ]]=$AF$4)),0)</f>
        <v>0</v>
      </c>
      <c r="U647" cm="1">
        <f t="array" ref="U647">_xlfn._xlws.FILTER(Table3[[#All],[Name]],(Table3[[#All],[Polygon]]=$A647)*(Table3[[#All],[Period]]=U$1)*((Table3[[#All],[Variables ]]=$AF$3)+(Table3[[#All],[Variables ]]=$AF$2)+(Table3[[#All],[Variables ]]=$AF$4)),0)</f>
        <v>0</v>
      </c>
      <c r="V647" cm="1">
        <f t="array" ref="V647">_xlfn._xlws.FILTER(Table3[[#All],[Name]],(Table3[[#All],[Polygon]]=$A647)*(Table3[[#All],[Period]]=V$1)*((Table3[[#All],[Variables ]]=$AF$3)+(Table3[[#All],[Variables ]]=$AF$2)+(Table3[[#All],[Variables ]]=$AF$4)),0)</f>
        <v>0</v>
      </c>
      <c r="W647" cm="1">
        <f t="array" ref="W647">_xlfn._xlws.FILTER(Table3[[#All],[Name]],(Table3[[#All],[Polygon]]=$A647)*(Table3[[#All],[Period]]=W$1)*((Table3[[#All],[Variables ]]=$AF$3)+(Table3[[#All],[Variables ]]=$AF$2)+(Table3[[#All],[Variables ]]=$AF$4)),0)</f>
        <v>0</v>
      </c>
      <c r="X647" cm="1">
        <f t="array" ref="X647">_xlfn._xlws.FILTER(Table3[[#All],[Name]],(Table3[[#All],[Polygon]]=$A647)*(Table3[[#All],[Period]]=X$1)*((Table3[[#All],[Variables ]]=$AF$3)+(Table3[[#All],[Variables ]]=$AF$2)+(Table3[[#All],[Variables ]]=$AF$4)),0)</f>
        <v>0</v>
      </c>
      <c r="Y647" cm="1">
        <f t="array" ref="Y647">_xlfn._xlws.FILTER(Table3[[#All],[Name]],(Table3[[#All],[Polygon]]=$A647)*(Table3[[#All],[Period]]=Y$1)*((Table3[[#All],[Variables ]]=$AF$3)+(Table3[[#All],[Variables ]]=$AF$2)+(Table3[[#All],[Variables ]]=$AF$4)),0)</f>
        <v>0</v>
      </c>
      <c r="Z647" cm="1">
        <f t="array" ref="Z647">_xlfn._xlws.FILTER(Table3[[#All],[Name]],(Table3[[#All],[Polygon]]=$A647)*(Table3[[#All],[Period]]=Z$1)*((Table3[[#All],[Variables ]]=$AF$3)+(Table3[[#All],[Variables ]]=$AF$2)+(Table3[[#All],[Variables ]]=$AF$4)),0)</f>
        <v>0</v>
      </c>
      <c r="AA647" cm="1">
        <f t="array" ref="AA647">_xlfn._xlws.FILTER(Table3[[#All],[Name]],(Table3[[#All],[Polygon]]=$A647)*(Table3[[#All],[Period]]=AA$1)*((Table3[[#All],[Variables ]]=$AF$3)+(Table3[[#All],[Variables ]]=$AF$2)+(Table3[[#All],[Variables ]]=$AF$4)),0)</f>
        <v>0</v>
      </c>
      <c r="AB647" cm="1">
        <f t="array" ref="AB647">_xlfn._xlws.FILTER(Table3[[#All],[Name]],(Table3[[#All],[Polygon]]=$A647)*(Table3[[#All],[Period]]=AB$1)*((Table3[[#All],[Variables ]]=$AF$3)+(Table3[[#All],[Variables ]]=$AF$2)+(Table3[[#All],[Variables ]]=$AF$4)),0)</f>
        <v>0</v>
      </c>
      <c r="AC647" cm="1">
        <f t="array" ref="AC647">_xlfn._xlws.FILTER(Table3[[#All],[Name]],(Table3[[#All],[Polygon]]=$A647)*(Table3[[#All],[Period]]=AC$1)*((Table3[[#All],[Variables ]]=$AF$3)+(Table3[[#All],[Variables ]]=$AF$2)+(Table3[[#All],[Variables ]]=$AF$4)),0)</f>
        <v>0</v>
      </c>
      <c r="AD647" cm="1">
        <f t="array" ref="AD647">_xlfn._xlws.FILTER(Table3[[#All],[Name]],(Table3[[#All],[Polygon]]=$A647)*(Table3[[#All],[Period]]=AD$1)*((Table3[[#All],[Variables ]]=$AF$3)+(Table3[[#All],[Variables ]]=$AF$2)+(Table3[[#All],[Variables ]]=$AF$4)),0)</f>
        <v>0</v>
      </c>
    </row>
    <row r="648" spans="1:30" x14ac:dyDescent="0.35">
      <c r="A648" s="5">
        <v>60</v>
      </c>
      <c r="B648" s="6" t="s">
        <v>1745</v>
      </c>
      <c r="C648" s="8">
        <v>27.581774939999999</v>
      </c>
      <c r="D648" s="6" t="s">
        <v>1361</v>
      </c>
      <c r="E648" s="6">
        <v>0</v>
      </c>
      <c r="F648" s="6">
        <v>4</v>
      </c>
      <c r="G648" s="6">
        <v>5</v>
      </c>
      <c r="H648" s="6"/>
      <c r="I648" s="6">
        <v>0</v>
      </c>
      <c r="J648" s="6">
        <v>0</v>
      </c>
      <c r="K648" s="6" t="s">
        <v>1362</v>
      </c>
      <c r="L648" s="6">
        <v>662</v>
      </c>
      <c r="M648" s="6">
        <v>662</v>
      </c>
      <c r="N648" s="6">
        <v>43.185861619999997</v>
      </c>
      <c r="O648" s="9">
        <v>5.0880000000000001</v>
      </c>
      <c r="P648" cm="1">
        <f t="array" ref="P648">_xlfn._xlws.FILTER(Table3[[#All],[Name]],(Table3[[#All],[Polygon]]=$A648)*(Table3[[#All],[Period]]=P$1)*((Table3[[#All],[Variables ]]=$AF$3)+(Table3[[#All],[Variables ]]=$AF$2)+(Table3[[#All],[Variables ]]=$AF$4)),0)</f>
        <v>0</v>
      </c>
      <c r="Q648" t="str" cm="1">
        <f t="array" ref="Q648">_xlfn._xlws.FILTER(Table3[[#All],[Name]],(Table3[[#All],[Polygon]]=$A648)*(Table3[[#All],[Period]]=Q$1)*((Table3[[#All],[Variables ]]=$AF$3)+(Table3[[#All],[Variables ]]=$AF$2)+(Table3[[#All],[Variables ]]=$AF$4)),0)</f>
        <v>AH</v>
      </c>
      <c r="R648" cm="1">
        <f t="array" ref="R648">_xlfn._xlws.FILTER(Table3[[#All],[Name]],(Table3[[#All],[Polygon]]=$A648)*(Table3[[#All],[Period]]=R$1)*((Table3[[#All],[Variables ]]=$AF$3)+(Table3[[#All],[Variables ]]=$AF$2)+(Table3[[#All],[Variables ]]=$AF$4)),0)</f>
        <v>0</v>
      </c>
      <c r="S648" cm="1">
        <f t="array" ref="S648">_xlfn._xlws.FILTER(Table3[[#All],[Name]],(Table3[[#All],[Polygon]]=$A648)*(Table3[[#All],[Period]]=S$1)*((Table3[[#All],[Variables ]]=$AF$3)+(Table3[[#All],[Variables ]]=$AF$2)+(Table3[[#All],[Variables ]]=$AF$4)),0)</f>
        <v>0</v>
      </c>
      <c r="T648" cm="1">
        <f t="array" ref="T648">_xlfn._xlws.FILTER(Table3[[#All],[Name]],(Table3[[#All],[Polygon]]=$A648)*(Table3[[#All],[Period]]=T$1)*((Table3[[#All],[Variables ]]=$AF$3)+(Table3[[#All],[Variables ]]=$AF$2)+(Table3[[#All],[Variables ]]=$AF$4)),0)</f>
        <v>0</v>
      </c>
      <c r="U648" cm="1">
        <f t="array" ref="U648">_xlfn._xlws.FILTER(Table3[[#All],[Name]],(Table3[[#All],[Polygon]]=$A648)*(Table3[[#All],[Period]]=U$1)*((Table3[[#All],[Variables ]]=$AF$3)+(Table3[[#All],[Variables ]]=$AF$2)+(Table3[[#All],[Variables ]]=$AF$4)),0)</f>
        <v>0</v>
      </c>
      <c r="V648" cm="1">
        <f t="array" ref="V648">_xlfn._xlws.FILTER(Table3[[#All],[Name]],(Table3[[#All],[Polygon]]=$A648)*(Table3[[#All],[Period]]=V$1)*((Table3[[#All],[Variables ]]=$AF$3)+(Table3[[#All],[Variables ]]=$AF$2)+(Table3[[#All],[Variables ]]=$AF$4)),0)</f>
        <v>0</v>
      </c>
      <c r="W648" cm="1">
        <f t="array" ref="W648">_xlfn._xlws.FILTER(Table3[[#All],[Name]],(Table3[[#All],[Polygon]]=$A648)*(Table3[[#All],[Period]]=W$1)*((Table3[[#All],[Variables ]]=$AF$3)+(Table3[[#All],[Variables ]]=$AF$2)+(Table3[[#All],[Variables ]]=$AF$4)),0)</f>
        <v>0</v>
      </c>
      <c r="X648" cm="1">
        <f t="array" ref="X648">_xlfn._xlws.FILTER(Table3[[#All],[Name]],(Table3[[#All],[Polygon]]=$A648)*(Table3[[#All],[Period]]=X$1)*((Table3[[#All],[Variables ]]=$AF$3)+(Table3[[#All],[Variables ]]=$AF$2)+(Table3[[#All],[Variables ]]=$AF$4)),0)</f>
        <v>0</v>
      </c>
      <c r="Y648" cm="1">
        <f t="array" ref="Y648">_xlfn._xlws.FILTER(Table3[[#All],[Name]],(Table3[[#All],[Polygon]]=$A648)*(Table3[[#All],[Period]]=Y$1)*((Table3[[#All],[Variables ]]=$AF$3)+(Table3[[#All],[Variables ]]=$AF$2)+(Table3[[#All],[Variables ]]=$AF$4)),0)</f>
        <v>0</v>
      </c>
      <c r="Z648" cm="1">
        <f t="array" ref="Z648">_xlfn._xlws.FILTER(Table3[[#All],[Name]],(Table3[[#All],[Polygon]]=$A648)*(Table3[[#All],[Period]]=Z$1)*((Table3[[#All],[Variables ]]=$AF$3)+(Table3[[#All],[Variables ]]=$AF$2)+(Table3[[#All],[Variables ]]=$AF$4)),0)</f>
        <v>0</v>
      </c>
      <c r="AA648" cm="1">
        <f t="array" ref="AA648">_xlfn._xlws.FILTER(Table3[[#All],[Name]],(Table3[[#All],[Polygon]]=$A648)*(Table3[[#All],[Period]]=AA$1)*((Table3[[#All],[Variables ]]=$AF$3)+(Table3[[#All],[Variables ]]=$AF$2)+(Table3[[#All],[Variables ]]=$AF$4)),0)</f>
        <v>0</v>
      </c>
      <c r="AB648" cm="1">
        <f t="array" ref="AB648">_xlfn._xlws.FILTER(Table3[[#All],[Name]],(Table3[[#All],[Polygon]]=$A648)*(Table3[[#All],[Period]]=AB$1)*((Table3[[#All],[Variables ]]=$AF$3)+(Table3[[#All],[Variables ]]=$AF$2)+(Table3[[#All],[Variables ]]=$AF$4)),0)</f>
        <v>0</v>
      </c>
      <c r="AC648" cm="1">
        <f t="array" ref="AC648">_xlfn._xlws.FILTER(Table3[[#All],[Name]],(Table3[[#All],[Polygon]]=$A648)*(Table3[[#All],[Period]]=AC$1)*((Table3[[#All],[Variables ]]=$AF$3)+(Table3[[#All],[Variables ]]=$AF$2)+(Table3[[#All],[Variables ]]=$AF$4)),0)</f>
        <v>0</v>
      </c>
      <c r="AD648" cm="1">
        <f t="array" ref="AD648">_xlfn._xlws.FILTER(Table3[[#All],[Name]],(Table3[[#All],[Polygon]]=$A648)*(Table3[[#All],[Period]]=AD$1)*((Table3[[#All],[Variables ]]=$AF$3)+(Table3[[#All],[Variables ]]=$AF$2)+(Table3[[#All],[Variables ]]=$AF$4)),0)</f>
        <v>0</v>
      </c>
    </row>
    <row r="649" spans="1:30" x14ac:dyDescent="0.35">
      <c r="A649" s="3">
        <v>60</v>
      </c>
      <c r="B649" s="4" t="s">
        <v>1745</v>
      </c>
      <c r="C649" s="10">
        <v>27.581774939999999</v>
      </c>
      <c r="D649" s="4" t="s">
        <v>1361</v>
      </c>
      <c r="E649" s="4">
        <v>0</v>
      </c>
      <c r="F649" s="4">
        <v>4</v>
      </c>
      <c r="G649" s="4">
        <v>5</v>
      </c>
      <c r="H649" s="4"/>
      <c r="I649" s="4">
        <v>0</v>
      </c>
      <c r="J649" s="4">
        <v>0</v>
      </c>
      <c r="K649" s="4" t="s">
        <v>1362</v>
      </c>
      <c r="L649" s="4">
        <v>732</v>
      </c>
      <c r="M649" s="4">
        <v>732</v>
      </c>
      <c r="N649" s="4">
        <v>31.398621970000001</v>
      </c>
      <c r="O649" s="11">
        <v>14.699</v>
      </c>
      <c r="P649" cm="1">
        <f t="array" ref="P649">_xlfn._xlws.FILTER(Table3[[#All],[Name]],(Table3[[#All],[Polygon]]=$A649)*(Table3[[#All],[Period]]=P$1)*((Table3[[#All],[Variables ]]=$AF$3)+(Table3[[#All],[Variables ]]=$AF$2)+(Table3[[#All],[Variables ]]=$AF$4)),0)</f>
        <v>0</v>
      </c>
      <c r="Q649" t="str" cm="1">
        <f t="array" ref="Q649">_xlfn._xlws.FILTER(Table3[[#All],[Name]],(Table3[[#All],[Polygon]]=$A649)*(Table3[[#All],[Period]]=Q$1)*((Table3[[#All],[Variables ]]=$AF$3)+(Table3[[#All],[Variables ]]=$AF$2)+(Table3[[#All],[Variables ]]=$AF$4)),0)</f>
        <v>AH</v>
      </c>
      <c r="R649" cm="1">
        <f t="array" ref="R649">_xlfn._xlws.FILTER(Table3[[#All],[Name]],(Table3[[#All],[Polygon]]=$A649)*(Table3[[#All],[Period]]=R$1)*((Table3[[#All],[Variables ]]=$AF$3)+(Table3[[#All],[Variables ]]=$AF$2)+(Table3[[#All],[Variables ]]=$AF$4)),0)</f>
        <v>0</v>
      </c>
      <c r="S649" cm="1">
        <f t="array" ref="S649">_xlfn._xlws.FILTER(Table3[[#All],[Name]],(Table3[[#All],[Polygon]]=$A649)*(Table3[[#All],[Period]]=S$1)*((Table3[[#All],[Variables ]]=$AF$3)+(Table3[[#All],[Variables ]]=$AF$2)+(Table3[[#All],[Variables ]]=$AF$4)),0)</f>
        <v>0</v>
      </c>
      <c r="T649" cm="1">
        <f t="array" ref="T649">_xlfn._xlws.FILTER(Table3[[#All],[Name]],(Table3[[#All],[Polygon]]=$A649)*(Table3[[#All],[Period]]=T$1)*((Table3[[#All],[Variables ]]=$AF$3)+(Table3[[#All],[Variables ]]=$AF$2)+(Table3[[#All],[Variables ]]=$AF$4)),0)</f>
        <v>0</v>
      </c>
      <c r="U649" cm="1">
        <f t="array" ref="U649">_xlfn._xlws.FILTER(Table3[[#All],[Name]],(Table3[[#All],[Polygon]]=$A649)*(Table3[[#All],[Period]]=U$1)*((Table3[[#All],[Variables ]]=$AF$3)+(Table3[[#All],[Variables ]]=$AF$2)+(Table3[[#All],[Variables ]]=$AF$4)),0)</f>
        <v>0</v>
      </c>
      <c r="V649" cm="1">
        <f t="array" ref="V649">_xlfn._xlws.FILTER(Table3[[#All],[Name]],(Table3[[#All],[Polygon]]=$A649)*(Table3[[#All],[Period]]=V$1)*((Table3[[#All],[Variables ]]=$AF$3)+(Table3[[#All],[Variables ]]=$AF$2)+(Table3[[#All],[Variables ]]=$AF$4)),0)</f>
        <v>0</v>
      </c>
      <c r="W649" cm="1">
        <f t="array" ref="W649">_xlfn._xlws.FILTER(Table3[[#All],[Name]],(Table3[[#All],[Polygon]]=$A649)*(Table3[[#All],[Period]]=W$1)*((Table3[[#All],[Variables ]]=$AF$3)+(Table3[[#All],[Variables ]]=$AF$2)+(Table3[[#All],[Variables ]]=$AF$4)),0)</f>
        <v>0</v>
      </c>
      <c r="X649" cm="1">
        <f t="array" ref="X649">_xlfn._xlws.FILTER(Table3[[#All],[Name]],(Table3[[#All],[Polygon]]=$A649)*(Table3[[#All],[Period]]=X$1)*((Table3[[#All],[Variables ]]=$AF$3)+(Table3[[#All],[Variables ]]=$AF$2)+(Table3[[#All],[Variables ]]=$AF$4)),0)</f>
        <v>0</v>
      </c>
      <c r="Y649" cm="1">
        <f t="array" ref="Y649">_xlfn._xlws.FILTER(Table3[[#All],[Name]],(Table3[[#All],[Polygon]]=$A649)*(Table3[[#All],[Period]]=Y$1)*((Table3[[#All],[Variables ]]=$AF$3)+(Table3[[#All],[Variables ]]=$AF$2)+(Table3[[#All],[Variables ]]=$AF$4)),0)</f>
        <v>0</v>
      </c>
      <c r="Z649" cm="1">
        <f t="array" ref="Z649">_xlfn._xlws.FILTER(Table3[[#All],[Name]],(Table3[[#All],[Polygon]]=$A649)*(Table3[[#All],[Period]]=Z$1)*((Table3[[#All],[Variables ]]=$AF$3)+(Table3[[#All],[Variables ]]=$AF$2)+(Table3[[#All],[Variables ]]=$AF$4)),0)</f>
        <v>0</v>
      </c>
      <c r="AA649" cm="1">
        <f t="array" ref="AA649">_xlfn._xlws.FILTER(Table3[[#All],[Name]],(Table3[[#All],[Polygon]]=$A649)*(Table3[[#All],[Period]]=AA$1)*((Table3[[#All],[Variables ]]=$AF$3)+(Table3[[#All],[Variables ]]=$AF$2)+(Table3[[#All],[Variables ]]=$AF$4)),0)</f>
        <v>0</v>
      </c>
      <c r="AB649" cm="1">
        <f t="array" ref="AB649">_xlfn._xlws.FILTER(Table3[[#All],[Name]],(Table3[[#All],[Polygon]]=$A649)*(Table3[[#All],[Period]]=AB$1)*((Table3[[#All],[Variables ]]=$AF$3)+(Table3[[#All],[Variables ]]=$AF$2)+(Table3[[#All],[Variables ]]=$AF$4)),0)</f>
        <v>0</v>
      </c>
      <c r="AC649" cm="1">
        <f t="array" ref="AC649">_xlfn._xlws.FILTER(Table3[[#All],[Name]],(Table3[[#All],[Polygon]]=$A649)*(Table3[[#All],[Period]]=AC$1)*((Table3[[#All],[Variables ]]=$AF$3)+(Table3[[#All],[Variables ]]=$AF$2)+(Table3[[#All],[Variables ]]=$AF$4)),0)</f>
        <v>0</v>
      </c>
      <c r="AD649" cm="1">
        <f t="array" ref="AD649">_xlfn._xlws.FILTER(Table3[[#All],[Name]],(Table3[[#All],[Polygon]]=$A649)*(Table3[[#All],[Period]]=AD$1)*((Table3[[#All],[Variables ]]=$AF$3)+(Table3[[#All],[Variables ]]=$AF$2)+(Table3[[#All],[Variables ]]=$AF$4)),0)</f>
        <v>0</v>
      </c>
    </row>
    <row r="650" spans="1:30" x14ac:dyDescent="0.35">
      <c r="A650" s="5">
        <v>60</v>
      </c>
      <c r="B650" s="6" t="s">
        <v>1745</v>
      </c>
      <c r="C650" s="8">
        <v>27.581774939999999</v>
      </c>
      <c r="D650" s="6" t="s">
        <v>1361</v>
      </c>
      <c r="E650" s="6">
        <v>0</v>
      </c>
      <c r="F650" s="6">
        <v>4</v>
      </c>
      <c r="G650" s="6">
        <v>5</v>
      </c>
      <c r="H650" s="6"/>
      <c r="I650" s="6">
        <v>0</v>
      </c>
      <c r="J650" s="6">
        <v>0</v>
      </c>
      <c r="K650" s="6" t="s">
        <v>1362</v>
      </c>
      <c r="L650" s="6">
        <v>734</v>
      </c>
      <c r="M650" s="6">
        <v>734</v>
      </c>
      <c r="N650" s="6">
        <v>18.79265809</v>
      </c>
      <c r="O650" s="9">
        <v>11.279</v>
      </c>
      <c r="P650" cm="1">
        <f t="array" ref="P650">_xlfn._xlws.FILTER(Table3[[#All],[Name]],(Table3[[#All],[Polygon]]=$A650)*(Table3[[#All],[Period]]=P$1)*((Table3[[#All],[Variables ]]=$AF$3)+(Table3[[#All],[Variables ]]=$AF$2)+(Table3[[#All],[Variables ]]=$AF$4)),0)</f>
        <v>0</v>
      </c>
      <c r="Q650" t="str" cm="1">
        <f t="array" ref="Q650">_xlfn._xlws.FILTER(Table3[[#All],[Name]],(Table3[[#All],[Polygon]]=$A650)*(Table3[[#All],[Period]]=Q$1)*((Table3[[#All],[Variables ]]=$AF$3)+(Table3[[#All],[Variables ]]=$AF$2)+(Table3[[#All],[Variables ]]=$AF$4)),0)</f>
        <v>AH</v>
      </c>
      <c r="R650" cm="1">
        <f t="array" ref="R650">_xlfn._xlws.FILTER(Table3[[#All],[Name]],(Table3[[#All],[Polygon]]=$A650)*(Table3[[#All],[Period]]=R$1)*((Table3[[#All],[Variables ]]=$AF$3)+(Table3[[#All],[Variables ]]=$AF$2)+(Table3[[#All],[Variables ]]=$AF$4)),0)</f>
        <v>0</v>
      </c>
      <c r="S650" cm="1">
        <f t="array" ref="S650">_xlfn._xlws.FILTER(Table3[[#All],[Name]],(Table3[[#All],[Polygon]]=$A650)*(Table3[[#All],[Period]]=S$1)*((Table3[[#All],[Variables ]]=$AF$3)+(Table3[[#All],[Variables ]]=$AF$2)+(Table3[[#All],[Variables ]]=$AF$4)),0)</f>
        <v>0</v>
      </c>
      <c r="T650" cm="1">
        <f t="array" ref="T650">_xlfn._xlws.FILTER(Table3[[#All],[Name]],(Table3[[#All],[Polygon]]=$A650)*(Table3[[#All],[Period]]=T$1)*((Table3[[#All],[Variables ]]=$AF$3)+(Table3[[#All],[Variables ]]=$AF$2)+(Table3[[#All],[Variables ]]=$AF$4)),0)</f>
        <v>0</v>
      </c>
      <c r="U650" cm="1">
        <f t="array" ref="U650">_xlfn._xlws.FILTER(Table3[[#All],[Name]],(Table3[[#All],[Polygon]]=$A650)*(Table3[[#All],[Period]]=U$1)*((Table3[[#All],[Variables ]]=$AF$3)+(Table3[[#All],[Variables ]]=$AF$2)+(Table3[[#All],[Variables ]]=$AF$4)),0)</f>
        <v>0</v>
      </c>
      <c r="V650" cm="1">
        <f t="array" ref="V650">_xlfn._xlws.FILTER(Table3[[#All],[Name]],(Table3[[#All],[Polygon]]=$A650)*(Table3[[#All],[Period]]=V$1)*((Table3[[#All],[Variables ]]=$AF$3)+(Table3[[#All],[Variables ]]=$AF$2)+(Table3[[#All],[Variables ]]=$AF$4)),0)</f>
        <v>0</v>
      </c>
      <c r="W650" cm="1">
        <f t="array" ref="W650">_xlfn._xlws.FILTER(Table3[[#All],[Name]],(Table3[[#All],[Polygon]]=$A650)*(Table3[[#All],[Period]]=W$1)*((Table3[[#All],[Variables ]]=$AF$3)+(Table3[[#All],[Variables ]]=$AF$2)+(Table3[[#All],[Variables ]]=$AF$4)),0)</f>
        <v>0</v>
      </c>
      <c r="X650" cm="1">
        <f t="array" ref="X650">_xlfn._xlws.FILTER(Table3[[#All],[Name]],(Table3[[#All],[Polygon]]=$A650)*(Table3[[#All],[Period]]=X$1)*((Table3[[#All],[Variables ]]=$AF$3)+(Table3[[#All],[Variables ]]=$AF$2)+(Table3[[#All],[Variables ]]=$AF$4)),0)</f>
        <v>0</v>
      </c>
      <c r="Y650" cm="1">
        <f t="array" ref="Y650">_xlfn._xlws.FILTER(Table3[[#All],[Name]],(Table3[[#All],[Polygon]]=$A650)*(Table3[[#All],[Period]]=Y$1)*((Table3[[#All],[Variables ]]=$AF$3)+(Table3[[#All],[Variables ]]=$AF$2)+(Table3[[#All],[Variables ]]=$AF$4)),0)</f>
        <v>0</v>
      </c>
      <c r="Z650" cm="1">
        <f t="array" ref="Z650">_xlfn._xlws.FILTER(Table3[[#All],[Name]],(Table3[[#All],[Polygon]]=$A650)*(Table3[[#All],[Period]]=Z$1)*((Table3[[#All],[Variables ]]=$AF$3)+(Table3[[#All],[Variables ]]=$AF$2)+(Table3[[#All],[Variables ]]=$AF$4)),0)</f>
        <v>0</v>
      </c>
      <c r="AA650" cm="1">
        <f t="array" ref="AA650">_xlfn._xlws.FILTER(Table3[[#All],[Name]],(Table3[[#All],[Polygon]]=$A650)*(Table3[[#All],[Period]]=AA$1)*((Table3[[#All],[Variables ]]=$AF$3)+(Table3[[#All],[Variables ]]=$AF$2)+(Table3[[#All],[Variables ]]=$AF$4)),0)</f>
        <v>0</v>
      </c>
      <c r="AB650" cm="1">
        <f t="array" ref="AB650">_xlfn._xlws.FILTER(Table3[[#All],[Name]],(Table3[[#All],[Polygon]]=$A650)*(Table3[[#All],[Period]]=AB$1)*((Table3[[#All],[Variables ]]=$AF$3)+(Table3[[#All],[Variables ]]=$AF$2)+(Table3[[#All],[Variables ]]=$AF$4)),0)</f>
        <v>0</v>
      </c>
      <c r="AC650" cm="1">
        <f t="array" ref="AC650">_xlfn._xlws.FILTER(Table3[[#All],[Name]],(Table3[[#All],[Polygon]]=$A650)*(Table3[[#All],[Period]]=AC$1)*((Table3[[#All],[Variables ]]=$AF$3)+(Table3[[#All],[Variables ]]=$AF$2)+(Table3[[#All],[Variables ]]=$AF$4)),0)</f>
        <v>0</v>
      </c>
      <c r="AD650" cm="1">
        <f t="array" ref="AD650">_xlfn._xlws.FILTER(Table3[[#All],[Name]],(Table3[[#All],[Polygon]]=$A650)*(Table3[[#All],[Period]]=AD$1)*((Table3[[#All],[Variables ]]=$AF$3)+(Table3[[#All],[Variables ]]=$AF$2)+(Table3[[#All],[Variables ]]=$AF$4)),0)</f>
        <v>0</v>
      </c>
    </row>
    <row r="651" spans="1:30" x14ac:dyDescent="0.35">
      <c r="A651" s="3">
        <v>60</v>
      </c>
      <c r="B651" s="4" t="s">
        <v>1745</v>
      </c>
      <c r="C651" s="10">
        <v>27.581774939999999</v>
      </c>
      <c r="D651" s="4" t="s">
        <v>1361</v>
      </c>
      <c r="E651" s="4">
        <v>0</v>
      </c>
      <c r="F651" s="4">
        <v>4</v>
      </c>
      <c r="G651" s="4">
        <v>5</v>
      </c>
      <c r="H651" s="4"/>
      <c r="I651" s="4">
        <v>0</v>
      </c>
      <c r="J651" s="4">
        <v>0</v>
      </c>
      <c r="K651" s="4" t="s">
        <v>1362</v>
      </c>
      <c r="L651" s="4">
        <v>731</v>
      </c>
      <c r="M651" s="4">
        <v>731</v>
      </c>
      <c r="N651" s="4">
        <v>17.74599856</v>
      </c>
      <c r="O651" s="11">
        <v>5.3780000000000001</v>
      </c>
      <c r="P651" cm="1">
        <f t="array" ref="P651">_xlfn._xlws.FILTER(Table3[[#All],[Name]],(Table3[[#All],[Polygon]]=$A651)*(Table3[[#All],[Period]]=P$1)*((Table3[[#All],[Variables ]]=$AF$3)+(Table3[[#All],[Variables ]]=$AF$2)+(Table3[[#All],[Variables ]]=$AF$4)),0)</f>
        <v>0</v>
      </c>
      <c r="Q651" t="str" cm="1">
        <f t="array" ref="Q651">_xlfn._xlws.FILTER(Table3[[#All],[Name]],(Table3[[#All],[Polygon]]=$A651)*(Table3[[#All],[Period]]=Q$1)*((Table3[[#All],[Variables ]]=$AF$3)+(Table3[[#All],[Variables ]]=$AF$2)+(Table3[[#All],[Variables ]]=$AF$4)),0)</f>
        <v>AH</v>
      </c>
      <c r="R651" cm="1">
        <f t="array" ref="R651">_xlfn._xlws.FILTER(Table3[[#All],[Name]],(Table3[[#All],[Polygon]]=$A651)*(Table3[[#All],[Period]]=R$1)*((Table3[[#All],[Variables ]]=$AF$3)+(Table3[[#All],[Variables ]]=$AF$2)+(Table3[[#All],[Variables ]]=$AF$4)),0)</f>
        <v>0</v>
      </c>
      <c r="S651" cm="1">
        <f t="array" ref="S651">_xlfn._xlws.FILTER(Table3[[#All],[Name]],(Table3[[#All],[Polygon]]=$A651)*(Table3[[#All],[Period]]=S$1)*((Table3[[#All],[Variables ]]=$AF$3)+(Table3[[#All],[Variables ]]=$AF$2)+(Table3[[#All],[Variables ]]=$AF$4)),0)</f>
        <v>0</v>
      </c>
      <c r="T651" cm="1">
        <f t="array" ref="T651">_xlfn._xlws.FILTER(Table3[[#All],[Name]],(Table3[[#All],[Polygon]]=$A651)*(Table3[[#All],[Period]]=T$1)*((Table3[[#All],[Variables ]]=$AF$3)+(Table3[[#All],[Variables ]]=$AF$2)+(Table3[[#All],[Variables ]]=$AF$4)),0)</f>
        <v>0</v>
      </c>
      <c r="U651" cm="1">
        <f t="array" ref="U651">_xlfn._xlws.FILTER(Table3[[#All],[Name]],(Table3[[#All],[Polygon]]=$A651)*(Table3[[#All],[Period]]=U$1)*((Table3[[#All],[Variables ]]=$AF$3)+(Table3[[#All],[Variables ]]=$AF$2)+(Table3[[#All],[Variables ]]=$AF$4)),0)</f>
        <v>0</v>
      </c>
      <c r="V651" cm="1">
        <f t="array" ref="V651">_xlfn._xlws.FILTER(Table3[[#All],[Name]],(Table3[[#All],[Polygon]]=$A651)*(Table3[[#All],[Period]]=V$1)*((Table3[[#All],[Variables ]]=$AF$3)+(Table3[[#All],[Variables ]]=$AF$2)+(Table3[[#All],[Variables ]]=$AF$4)),0)</f>
        <v>0</v>
      </c>
      <c r="W651" cm="1">
        <f t="array" ref="W651">_xlfn._xlws.FILTER(Table3[[#All],[Name]],(Table3[[#All],[Polygon]]=$A651)*(Table3[[#All],[Period]]=W$1)*((Table3[[#All],[Variables ]]=$AF$3)+(Table3[[#All],[Variables ]]=$AF$2)+(Table3[[#All],[Variables ]]=$AF$4)),0)</f>
        <v>0</v>
      </c>
      <c r="X651" cm="1">
        <f t="array" ref="X651">_xlfn._xlws.FILTER(Table3[[#All],[Name]],(Table3[[#All],[Polygon]]=$A651)*(Table3[[#All],[Period]]=X$1)*((Table3[[#All],[Variables ]]=$AF$3)+(Table3[[#All],[Variables ]]=$AF$2)+(Table3[[#All],[Variables ]]=$AF$4)),0)</f>
        <v>0</v>
      </c>
      <c r="Y651" cm="1">
        <f t="array" ref="Y651">_xlfn._xlws.FILTER(Table3[[#All],[Name]],(Table3[[#All],[Polygon]]=$A651)*(Table3[[#All],[Period]]=Y$1)*((Table3[[#All],[Variables ]]=$AF$3)+(Table3[[#All],[Variables ]]=$AF$2)+(Table3[[#All],[Variables ]]=$AF$4)),0)</f>
        <v>0</v>
      </c>
      <c r="Z651" cm="1">
        <f t="array" ref="Z651">_xlfn._xlws.FILTER(Table3[[#All],[Name]],(Table3[[#All],[Polygon]]=$A651)*(Table3[[#All],[Period]]=Z$1)*((Table3[[#All],[Variables ]]=$AF$3)+(Table3[[#All],[Variables ]]=$AF$2)+(Table3[[#All],[Variables ]]=$AF$4)),0)</f>
        <v>0</v>
      </c>
      <c r="AA651" cm="1">
        <f t="array" ref="AA651">_xlfn._xlws.FILTER(Table3[[#All],[Name]],(Table3[[#All],[Polygon]]=$A651)*(Table3[[#All],[Period]]=AA$1)*((Table3[[#All],[Variables ]]=$AF$3)+(Table3[[#All],[Variables ]]=$AF$2)+(Table3[[#All],[Variables ]]=$AF$4)),0)</f>
        <v>0</v>
      </c>
      <c r="AB651" cm="1">
        <f t="array" ref="AB651">_xlfn._xlws.FILTER(Table3[[#All],[Name]],(Table3[[#All],[Polygon]]=$A651)*(Table3[[#All],[Period]]=AB$1)*((Table3[[#All],[Variables ]]=$AF$3)+(Table3[[#All],[Variables ]]=$AF$2)+(Table3[[#All],[Variables ]]=$AF$4)),0)</f>
        <v>0</v>
      </c>
      <c r="AC651" cm="1">
        <f t="array" ref="AC651">_xlfn._xlws.FILTER(Table3[[#All],[Name]],(Table3[[#All],[Polygon]]=$A651)*(Table3[[#All],[Period]]=AC$1)*((Table3[[#All],[Variables ]]=$AF$3)+(Table3[[#All],[Variables ]]=$AF$2)+(Table3[[#All],[Variables ]]=$AF$4)),0)</f>
        <v>0</v>
      </c>
      <c r="AD651" cm="1">
        <f t="array" ref="AD651">_xlfn._xlws.FILTER(Table3[[#All],[Name]],(Table3[[#All],[Polygon]]=$A651)*(Table3[[#All],[Period]]=AD$1)*((Table3[[#All],[Variables ]]=$AF$3)+(Table3[[#All],[Variables ]]=$AF$2)+(Table3[[#All],[Variables ]]=$AF$4)),0)</f>
        <v>0</v>
      </c>
    </row>
    <row r="652" spans="1:30" x14ac:dyDescent="0.35">
      <c r="A652" s="5">
        <v>61</v>
      </c>
      <c r="B652" s="6" t="s">
        <v>2108</v>
      </c>
      <c r="C652" s="8">
        <v>8.0318807920000008</v>
      </c>
      <c r="D652" s="6" t="s">
        <v>1466</v>
      </c>
      <c r="E652" s="6">
        <v>0</v>
      </c>
      <c r="F652" s="6">
        <v>4</v>
      </c>
      <c r="G652" s="6">
        <v>7</v>
      </c>
      <c r="H652" s="6"/>
      <c r="I652" s="6">
        <v>0</v>
      </c>
      <c r="J652" s="6">
        <v>0</v>
      </c>
      <c r="K652" s="6" t="s">
        <v>1362</v>
      </c>
      <c r="L652" s="6">
        <v>72</v>
      </c>
      <c r="M652" s="6">
        <v>72</v>
      </c>
      <c r="N652" s="6">
        <v>23.616497450000001</v>
      </c>
      <c r="O652" s="9">
        <v>1.639</v>
      </c>
      <c r="P652" cm="1">
        <f t="array" ref="P652">_xlfn._xlws.FILTER(Table3[[#All],[Name]],(Table3[[#All],[Polygon]]=$A652)*(Table3[[#All],[Period]]=P$1)*((Table3[[#All],[Variables ]]=$AF$3)+(Table3[[#All],[Variables ]]=$AF$2)+(Table3[[#All],[Variables ]]=$AF$4)),0)</f>
        <v>0</v>
      </c>
      <c r="Q652" t="e" cm="1" vm="2">
        <f t="array" aca="1" ref="Q652" ca="1">_xlfn._xlws.FILTER(Table3[[#All],[Name]],(Table3[[#All],[Polygon]]=$A652)*(Table3[[#All],[Period]]=Q$1)*((Table3[[#All],[Variables ]]=$AF$3)+(Table3[[#All],[Variables ]]=$AF$2)+(Table3[[#All],[Variables ]]=$AF$4)),0)</f>
        <v>#VALUE!</v>
      </c>
      <c r="R652" t="str" cm="1">
        <f t="array" ref="R652">_xlfn._xlws.FILTER(Table3[[#All],[Name]],(Table3[[#All],[Polygon]]=$A652)*(Table3[[#All],[Period]]=R$1)*((Table3[[#All],[Variables ]]=$AF$3)+(Table3[[#All],[Variables ]]=$AF$2)+(Table3[[#All],[Variables ]]=$AF$4)),0)</f>
        <v>AH</v>
      </c>
      <c r="S652" t="str" cm="1">
        <f t="array" ref="S652">_xlfn._xlws.FILTER(Table3[[#All],[Name]],(Table3[[#All],[Polygon]]=$A652)*(Table3[[#All],[Period]]=S$1)*((Table3[[#All],[Variables ]]=$AF$3)+(Table3[[#All],[Variables ]]=$AF$2)+(Table3[[#All],[Variables ]]=$AF$4)),0)</f>
        <v>AH</v>
      </c>
      <c r="T652" cm="1">
        <f t="array" ref="T652">_xlfn._xlws.FILTER(Table3[[#All],[Name]],(Table3[[#All],[Polygon]]=$A652)*(Table3[[#All],[Period]]=T$1)*((Table3[[#All],[Variables ]]=$AF$3)+(Table3[[#All],[Variables ]]=$AF$2)+(Table3[[#All],[Variables ]]=$AF$4)),0)</f>
        <v>0</v>
      </c>
      <c r="U652" t="str" cm="1">
        <f t="array" ref="U652">_xlfn._xlws.FILTER(Table3[[#All],[Name]],(Table3[[#All],[Polygon]]=$A652)*(Table3[[#All],[Period]]=U$1)*((Table3[[#All],[Variables ]]=$AF$3)+(Table3[[#All],[Variables ]]=$AF$2)+(Table3[[#All],[Variables ]]=$AF$4)),0)</f>
        <v>PCT</v>
      </c>
      <c r="V652" t="str" cm="1">
        <f t="array" ref="V652">_xlfn._xlws.FILTER(Table3[[#All],[Name]],(Table3[[#All],[Polygon]]=$A652)*(Table3[[#All],[Period]]=V$1)*((Table3[[#All],[Variables ]]=$AF$3)+(Table3[[#All],[Variables ]]=$AF$2)+(Table3[[#All],[Variables ]]=$AF$4)),0)</f>
        <v>AH</v>
      </c>
      <c r="W652" t="str" cm="1">
        <f t="array" ref="W652">_xlfn._xlws.FILTER(Table3[[#All],[Name]],(Table3[[#All],[Polygon]]=$A652)*(Table3[[#All],[Period]]=W$1)*((Table3[[#All],[Variables ]]=$AF$3)+(Table3[[#All],[Variables ]]=$AF$2)+(Table3[[#All],[Variables ]]=$AF$4)),0)</f>
        <v>AH</v>
      </c>
      <c r="X652" cm="1">
        <f t="array" ref="X652">_xlfn._xlws.FILTER(Table3[[#All],[Name]],(Table3[[#All],[Polygon]]=$A652)*(Table3[[#All],[Period]]=X$1)*((Table3[[#All],[Variables ]]=$AF$3)+(Table3[[#All],[Variables ]]=$AF$2)+(Table3[[#All],[Variables ]]=$AF$4)),0)</f>
        <v>0</v>
      </c>
      <c r="Y652" cm="1">
        <f t="array" ref="Y652">_xlfn._xlws.FILTER(Table3[[#All],[Name]],(Table3[[#All],[Polygon]]=$A652)*(Table3[[#All],[Period]]=Y$1)*((Table3[[#All],[Variables ]]=$AF$3)+(Table3[[#All],[Variables ]]=$AF$2)+(Table3[[#All],[Variables ]]=$AF$4)),0)</f>
        <v>0</v>
      </c>
      <c r="Z652" cm="1">
        <f t="array" ref="Z652">_xlfn._xlws.FILTER(Table3[[#All],[Name]],(Table3[[#All],[Polygon]]=$A652)*(Table3[[#All],[Period]]=Z$1)*((Table3[[#All],[Variables ]]=$AF$3)+(Table3[[#All],[Variables ]]=$AF$2)+(Table3[[#All],[Variables ]]=$AF$4)),0)</f>
        <v>0</v>
      </c>
      <c r="AA652" cm="1">
        <f t="array" ref="AA652">_xlfn._xlws.FILTER(Table3[[#All],[Name]],(Table3[[#All],[Polygon]]=$A652)*(Table3[[#All],[Period]]=AA$1)*((Table3[[#All],[Variables ]]=$AF$3)+(Table3[[#All],[Variables ]]=$AF$2)+(Table3[[#All],[Variables ]]=$AF$4)),0)</f>
        <v>0</v>
      </c>
      <c r="AB652" cm="1">
        <f t="array" ref="AB652">_xlfn._xlws.FILTER(Table3[[#All],[Name]],(Table3[[#All],[Polygon]]=$A652)*(Table3[[#All],[Period]]=AB$1)*((Table3[[#All],[Variables ]]=$AF$3)+(Table3[[#All],[Variables ]]=$AF$2)+(Table3[[#All],[Variables ]]=$AF$4)),0)</f>
        <v>0</v>
      </c>
      <c r="AC652" cm="1">
        <f t="array" ref="AC652">_xlfn._xlws.FILTER(Table3[[#All],[Name]],(Table3[[#All],[Polygon]]=$A652)*(Table3[[#All],[Period]]=AC$1)*((Table3[[#All],[Variables ]]=$AF$3)+(Table3[[#All],[Variables ]]=$AF$2)+(Table3[[#All],[Variables ]]=$AF$4)),0)</f>
        <v>0</v>
      </c>
      <c r="AD652" cm="1">
        <f t="array" ref="AD652">_xlfn._xlws.FILTER(Table3[[#All],[Name]],(Table3[[#All],[Polygon]]=$A652)*(Table3[[#All],[Period]]=AD$1)*((Table3[[#All],[Variables ]]=$AF$3)+(Table3[[#All],[Variables ]]=$AF$2)+(Table3[[#All],[Variables ]]=$AF$4)),0)</f>
        <v>0</v>
      </c>
    </row>
    <row r="653" spans="1:30" x14ac:dyDescent="0.35">
      <c r="A653" s="3">
        <v>61</v>
      </c>
      <c r="B653" s="4" t="s">
        <v>2108</v>
      </c>
      <c r="C653" s="10">
        <v>8.0318807920000008</v>
      </c>
      <c r="D653" s="4" t="s">
        <v>1466</v>
      </c>
      <c r="E653" s="4">
        <v>0</v>
      </c>
      <c r="F653" s="4">
        <v>4</v>
      </c>
      <c r="G653" s="4">
        <v>7</v>
      </c>
      <c r="H653" s="4"/>
      <c r="I653" s="4">
        <v>0</v>
      </c>
      <c r="J653" s="4">
        <v>0</v>
      </c>
      <c r="K653" s="4" t="s">
        <v>1362</v>
      </c>
      <c r="L653" s="4">
        <v>68</v>
      </c>
      <c r="M653" s="4">
        <v>68</v>
      </c>
      <c r="N653" s="4">
        <v>17.588821589999998</v>
      </c>
      <c r="O653" s="11">
        <v>1.4999999999999999E-2</v>
      </c>
      <c r="P653" cm="1">
        <f t="array" ref="P653">_xlfn._xlws.FILTER(Table3[[#All],[Name]],(Table3[[#All],[Polygon]]=$A653)*(Table3[[#All],[Period]]=P$1)*((Table3[[#All],[Variables ]]=$AF$3)+(Table3[[#All],[Variables ]]=$AF$2)+(Table3[[#All],[Variables ]]=$AF$4)),0)</f>
        <v>0</v>
      </c>
      <c r="Q653" t="e" cm="1" vm="2">
        <f t="array" aca="1" ref="Q653" ca="1">_xlfn._xlws.FILTER(Table3[[#All],[Name]],(Table3[[#All],[Polygon]]=$A653)*(Table3[[#All],[Period]]=Q$1)*((Table3[[#All],[Variables ]]=$AF$3)+(Table3[[#All],[Variables ]]=$AF$2)+(Table3[[#All],[Variables ]]=$AF$4)),0)</f>
        <v>#VALUE!</v>
      </c>
      <c r="R653" t="str" cm="1">
        <f t="array" ref="R653">_xlfn._xlws.FILTER(Table3[[#All],[Name]],(Table3[[#All],[Polygon]]=$A653)*(Table3[[#All],[Period]]=R$1)*((Table3[[#All],[Variables ]]=$AF$3)+(Table3[[#All],[Variables ]]=$AF$2)+(Table3[[#All],[Variables ]]=$AF$4)),0)</f>
        <v>AH</v>
      </c>
      <c r="S653" t="str" cm="1">
        <f t="array" ref="S653">_xlfn._xlws.FILTER(Table3[[#All],[Name]],(Table3[[#All],[Polygon]]=$A653)*(Table3[[#All],[Period]]=S$1)*((Table3[[#All],[Variables ]]=$AF$3)+(Table3[[#All],[Variables ]]=$AF$2)+(Table3[[#All],[Variables ]]=$AF$4)),0)</f>
        <v>AH</v>
      </c>
      <c r="T653" cm="1">
        <f t="array" ref="T653">_xlfn._xlws.FILTER(Table3[[#All],[Name]],(Table3[[#All],[Polygon]]=$A653)*(Table3[[#All],[Period]]=T$1)*((Table3[[#All],[Variables ]]=$AF$3)+(Table3[[#All],[Variables ]]=$AF$2)+(Table3[[#All],[Variables ]]=$AF$4)),0)</f>
        <v>0</v>
      </c>
      <c r="U653" t="str" cm="1">
        <f t="array" ref="U653">_xlfn._xlws.FILTER(Table3[[#All],[Name]],(Table3[[#All],[Polygon]]=$A653)*(Table3[[#All],[Period]]=U$1)*((Table3[[#All],[Variables ]]=$AF$3)+(Table3[[#All],[Variables ]]=$AF$2)+(Table3[[#All],[Variables ]]=$AF$4)),0)</f>
        <v>PCT</v>
      </c>
      <c r="V653" t="str" cm="1">
        <f t="array" ref="V653">_xlfn._xlws.FILTER(Table3[[#All],[Name]],(Table3[[#All],[Polygon]]=$A653)*(Table3[[#All],[Period]]=V$1)*((Table3[[#All],[Variables ]]=$AF$3)+(Table3[[#All],[Variables ]]=$AF$2)+(Table3[[#All],[Variables ]]=$AF$4)),0)</f>
        <v>AH</v>
      </c>
      <c r="W653" t="str" cm="1">
        <f t="array" ref="W653">_xlfn._xlws.FILTER(Table3[[#All],[Name]],(Table3[[#All],[Polygon]]=$A653)*(Table3[[#All],[Period]]=W$1)*((Table3[[#All],[Variables ]]=$AF$3)+(Table3[[#All],[Variables ]]=$AF$2)+(Table3[[#All],[Variables ]]=$AF$4)),0)</f>
        <v>AH</v>
      </c>
      <c r="X653" cm="1">
        <f t="array" ref="X653">_xlfn._xlws.FILTER(Table3[[#All],[Name]],(Table3[[#All],[Polygon]]=$A653)*(Table3[[#All],[Period]]=X$1)*((Table3[[#All],[Variables ]]=$AF$3)+(Table3[[#All],[Variables ]]=$AF$2)+(Table3[[#All],[Variables ]]=$AF$4)),0)</f>
        <v>0</v>
      </c>
      <c r="Y653" cm="1">
        <f t="array" ref="Y653">_xlfn._xlws.FILTER(Table3[[#All],[Name]],(Table3[[#All],[Polygon]]=$A653)*(Table3[[#All],[Period]]=Y$1)*((Table3[[#All],[Variables ]]=$AF$3)+(Table3[[#All],[Variables ]]=$AF$2)+(Table3[[#All],[Variables ]]=$AF$4)),0)</f>
        <v>0</v>
      </c>
      <c r="Z653" cm="1">
        <f t="array" ref="Z653">_xlfn._xlws.FILTER(Table3[[#All],[Name]],(Table3[[#All],[Polygon]]=$A653)*(Table3[[#All],[Period]]=Z$1)*((Table3[[#All],[Variables ]]=$AF$3)+(Table3[[#All],[Variables ]]=$AF$2)+(Table3[[#All],[Variables ]]=$AF$4)),0)</f>
        <v>0</v>
      </c>
      <c r="AA653" cm="1">
        <f t="array" ref="AA653">_xlfn._xlws.FILTER(Table3[[#All],[Name]],(Table3[[#All],[Polygon]]=$A653)*(Table3[[#All],[Period]]=AA$1)*((Table3[[#All],[Variables ]]=$AF$3)+(Table3[[#All],[Variables ]]=$AF$2)+(Table3[[#All],[Variables ]]=$AF$4)),0)</f>
        <v>0</v>
      </c>
      <c r="AB653" cm="1">
        <f t="array" ref="AB653">_xlfn._xlws.FILTER(Table3[[#All],[Name]],(Table3[[#All],[Polygon]]=$A653)*(Table3[[#All],[Period]]=AB$1)*((Table3[[#All],[Variables ]]=$AF$3)+(Table3[[#All],[Variables ]]=$AF$2)+(Table3[[#All],[Variables ]]=$AF$4)),0)</f>
        <v>0</v>
      </c>
      <c r="AC653" cm="1">
        <f t="array" ref="AC653">_xlfn._xlws.FILTER(Table3[[#All],[Name]],(Table3[[#All],[Polygon]]=$A653)*(Table3[[#All],[Period]]=AC$1)*((Table3[[#All],[Variables ]]=$AF$3)+(Table3[[#All],[Variables ]]=$AF$2)+(Table3[[#All],[Variables ]]=$AF$4)),0)</f>
        <v>0</v>
      </c>
      <c r="AD653" cm="1">
        <f t="array" ref="AD653">_xlfn._xlws.FILTER(Table3[[#All],[Name]],(Table3[[#All],[Polygon]]=$A653)*(Table3[[#All],[Period]]=AD$1)*((Table3[[#All],[Variables ]]=$AF$3)+(Table3[[#All],[Variables ]]=$AF$2)+(Table3[[#All],[Variables ]]=$AF$4)),0)</f>
        <v>0</v>
      </c>
    </row>
    <row r="654" spans="1:30" x14ac:dyDescent="0.35">
      <c r="A654" s="5">
        <v>61</v>
      </c>
      <c r="B654" s="6" t="s">
        <v>2108</v>
      </c>
      <c r="C654" s="8">
        <v>8.0318807920000008</v>
      </c>
      <c r="D654" s="6" t="s">
        <v>1466</v>
      </c>
      <c r="E654" s="6">
        <v>0</v>
      </c>
      <c r="F654" s="6">
        <v>4</v>
      </c>
      <c r="G654" s="6">
        <v>7</v>
      </c>
      <c r="H654" s="6"/>
      <c r="I654" s="6">
        <v>0</v>
      </c>
      <c r="J654" s="6">
        <v>0</v>
      </c>
      <c r="K654" s="6" t="s">
        <v>1362</v>
      </c>
      <c r="L654" s="6">
        <v>64</v>
      </c>
      <c r="M654" s="6">
        <v>64</v>
      </c>
      <c r="N654" s="6">
        <v>33.598595150000001</v>
      </c>
      <c r="O654" s="9">
        <v>1.367</v>
      </c>
      <c r="P654" cm="1">
        <f t="array" ref="P654">_xlfn._xlws.FILTER(Table3[[#All],[Name]],(Table3[[#All],[Polygon]]=$A654)*(Table3[[#All],[Period]]=P$1)*((Table3[[#All],[Variables ]]=$AF$3)+(Table3[[#All],[Variables ]]=$AF$2)+(Table3[[#All],[Variables ]]=$AF$4)),0)</f>
        <v>0</v>
      </c>
      <c r="Q654" t="e" cm="1" vm="2">
        <f t="array" aca="1" ref="Q654" ca="1">_xlfn._xlws.FILTER(Table3[[#All],[Name]],(Table3[[#All],[Polygon]]=$A654)*(Table3[[#All],[Period]]=Q$1)*((Table3[[#All],[Variables ]]=$AF$3)+(Table3[[#All],[Variables ]]=$AF$2)+(Table3[[#All],[Variables ]]=$AF$4)),0)</f>
        <v>#VALUE!</v>
      </c>
      <c r="R654" t="str" cm="1">
        <f t="array" ref="R654">_xlfn._xlws.FILTER(Table3[[#All],[Name]],(Table3[[#All],[Polygon]]=$A654)*(Table3[[#All],[Period]]=R$1)*((Table3[[#All],[Variables ]]=$AF$3)+(Table3[[#All],[Variables ]]=$AF$2)+(Table3[[#All],[Variables ]]=$AF$4)),0)</f>
        <v>AH</v>
      </c>
      <c r="S654" t="str" cm="1">
        <f t="array" ref="S654">_xlfn._xlws.FILTER(Table3[[#All],[Name]],(Table3[[#All],[Polygon]]=$A654)*(Table3[[#All],[Period]]=S$1)*((Table3[[#All],[Variables ]]=$AF$3)+(Table3[[#All],[Variables ]]=$AF$2)+(Table3[[#All],[Variables ]]=$AF$4)),0)</f>
        <v>AH</v>
      </c>
      <c r="T654" cm="1">
        <f t="array" ref="T654">_xlfn._xlws.FILTER(Table3[[#All],[Name]],(Table3[[#All],[Polygon]]=$A654)*(Table3[[#All],[Period]]=T$1)*((Table3[[#All],[Variables ]]=$AF$3)+(Table3[[#All],[Variables ]]=$AF$2)+(Table3[[#All],[Variables ]]=$AF$4)),0)</f>
        <v>0</v>
      </c>
      <c r="U654" t="str" cm="1">
        <f t="array" ref="U654">_xlfn._xlws.FILTER(Table3[[#All],[Name]],(Table3[[#All],[Polygon]]=$A654)*(Table3[[#All],[Period]]=U$1)*((Table3[[#All],[Variables ]]=$AF$3)+(Table3[[#All],[Variables ]]=$AF$2)+(Table3[[#All],[Variables ]]=$AF$4)),0)</f>
        <v>PCT</v>
      </c>
      <c r="V654" t="str" cm="1">
        <f t="array" ref="V654">_xlfn._xlws.FILTER(Table3[[#All],[Name]],(Table3[[#All],[Polygon]]=$A654)*(Table3[[#All],[Period]]=V$1)*((Table3[[#All],[Variables ]]=$AF$3)+(Table3[[#All],[Variables ]]=$AF$2)+(Table3[[#All],[Variables ]]=$AF$4)),0)</f>
        <v>AH</v>
      </c>
      <c r="W654" t="str" cm="1">
        <f t="array" ref="W654">_xlfn._xlws.FILTER(Table3[[#All],[Name]],(Table3[[#All],[Polygon]]=$A654)*(Table3[[#All],[Period]]=W$1)*((Table3[[#All],[Variables ]]=$AF$3)+(Table3[[#All],[Variables ]]=$AF$2)+(Table3[[#All],[Variables ]]=$AF$4)),0)</f>
        <v>AH</v>
      </c>
      <c r="X654" cm="1">
        <f t="array" ref="X654">_xlfn._xlws.FILTER(Table3[[#All],[Name]],(Table3[[#All],[Polygon]]=$A654)*(Table3[[#All],[Period]]=X$1)*((Table3[[#All],[Variables ]]=$AF$3)+(Table3[[#All],[Variables ]]=$AF$2)+(Table3[[#All],[Variables ]]=$AF$4)),0)</f>
        <v>0</v>
      </c>
      <c r="Y654" cm="1">
        <f t="array" ref="Y654">_xlfn._xlws.FILTER(Table3[[#All],[Name]],(Table3[[#All],[Polygon]]=$A654)*(Table3[[#All],[Period]]=Y$1)*((Table3[[#All],[Variables ]]=$AF$3)+(Table3[[#All],[Variables ]]=$AF$2)+(Table3[[#All],[Variables ]]=$AF$4)),0)</f>
        <v>0</v>
      </c>
      <c r="Z654" cm="1">
        <f t="array" ref="Z654">_xlfn._xlws.FILTER(Table3[[#All],[Name]],(Table3[[#All],[Polygon]]=$A654)*(Table3[[#All],[Period]]=Z$1)*((Table3[[#All],[Variables ]]=$AF$3)+(Table3[[#All],[Variables ]]=$AF$2)+(Table3[[#All],[Variables ]]=$AF$4)),0)</f>
        <v>0</v>
      </c>
      <c r="AA654" cm="1">
        <f t="array" ref="AA654">_xlfn._xlws.FILTER(Table3[[#All],[Name]],(Table3[[#All],[Polygon]]=$A654)*(Table3[[#All],[Period]]=AA$1)*((Table3[[#All],[Variables ]]=$AF$3)+(Table3[[#All],[Variables ]]=$AF$2)+(Table3[[#All],[Variables ]]=$AF$4)),0)</f>
        <v>0</v>
      </c>
      <c r="AB654" cm="1">
        <f t="array" ref="AB654">_xlfn._xlws.FILTER(Table3[[#All],[Name]],(Table3[[#All],[Polygon]]=$A654)*(Table3[[#All],[Period]]=AB$1)*((Table3[[#All],[Variables ]]=$AF$3)+(Table3[[#All],[Variables ]]=$AF$2)+(Table3[[#All],[Variables ]]=$AF$4)),0)</f>
        <v>0</v>
      </c>
      <c r="AC654" cm="1">
        <f t="array" ref="AC654">_xlfn._xlws.FILTER(Table3[[#All],[Name]],(Table3[[#All],[Polygon]]=$A654)*(Table3[[#All],[Period]]=AC$1)*((Table3[[#All],[Variables ]]=$AF$3)+(Table3[[#All],[Variables ]]=$AF$2)+(Table3[[#All],[Variables ]]=$AF$4)),0)</f>
        <v>0</v>
      </c>
      <c r="AD654" cm="1">
        <f t="array" ref="AD654">_xlfn._xlws.FILTER(Table3[[#All],[Name]],(Table3[[#All],[Polygon]]=$A654)*(Table3[[#All],[Period]]=AD$1)*((Table3[[#All],[Variables ]]=$AF$3)+(Table3[[#All],[Variables ]]=$AF$2)+(Table3[[#All],[Variables ]]=$AF$4)),0)</f>
        <v>0</v>
      </c>
    </row>
    <row r="655" spans="1:30" x14ac:dyDescent="0.35">
      <c r="A655" s="3">
        <v>61</v>
      </c>
      <c r="B655" s="4" t="s">
        <v>2108</v>
      </c>
      <c r="C655" s="10">
        <v>8.0318807920000008</v>
      </c>
      <c r="D655" s="4" t="s">
        <v>1466</v>
      </c>
      <c r="E655" s="4">
        <v>0</v>
      </c>
      <c r="F655" s="4">
        <v>4</v>
      </c>
      <c r="G655" s="4">
        <v>7</v>
      </c>
      <c r="H655" s="4"/>
      <c r="I655" s="4">
        <v>0</v>
      </c>
      <c r="J655" s="4">
        <v>0</v>
      </c>
      <c r="K655" s="4" t="s">
        <v>1362</v>
      </c>
      <c r="L655" s="4">
        <v>63</v>
      </c>
      <c r="M655" s="4">
        <v>63</v>
      </c>
      <c r="N655" s="4">
        <v>1.3863872880000001</v>
      </c>
      <c r="O655" s="11">
        <v>1.3859999999999999</v>
      </c>
      <c r="P655" cm="1">
        <f t="array" ref="P655">_xlfn._xlws.FILTER(Table3[[#All],[Name]],(Table3[[#All],[Polygon]]=$A655)*(Table3[[#All],[Period]]=P$1)*((Table3[[#All],[Variables ]]=$AF$3)+(Table3[[#All],[Variables ]]=$AF$2)+(Table3[[#All],[Variables ]]=$AF$4)),0)</f>
        <v>0</v>
      </c>
      <c r="Q655" t="e" cm="1" vm="2">
        <f t="array" aca="1" ref="Q655" ca="1">_xlfn._xlws.FILTER(Table3[[#All],[Name]],(Table3[[#All],[Polygon]]=$A655)*(Table3[[#All],[Period]]=Q$1)*((Table3[[#All],[Variables ]]=$AF$3)+(Table3[[#All],[Variables ]]=$AF$2)+(Table3[[#All],[Variables ]]=$AF$4)),0)</f>
        <v>#VALUE!</v>
      </c>
      <c r="R655" t="str" cm="1">
        <f t="array" ref="R655">_xlfn._xlws.FILTER(Table3[[#All],[Name]],(Table3[[#All],[Polygon]]=$A655)*(Table3[[#All],[Period]]=R$1)*((Table3[[#All],[Variables ]]=$AF$3)+(Table3[[#All],[Variables ]]=$AF$2)+(Table3[[#All],[Variables ]]=$AF$4)),0)</f>
        <v>AH</v>
      </c>
      <c r="S655" t="str" cm="1">
        <f t="array" ref="S655">_xlfn._xlws.FILTER(Table3[[#All],[Name]],(Table3[[#All],[Polygon]]=$A655)*(Table3[[#All],[Period]]=S$1)*((Table3[[#All],[Variables ]]=$AF$3)+(Table3[[#All],[Variables ]]=$AF$2)+(Table3[[#All],[Variables ]]=$AF$4)),0)</f>
        <v>AH</v>
      </c>
      <c r="T655" cm="1">
        <f t="array" ref="T655">_xlfn._xlws.FILTER(Table3[[#All],[Name]],(Table3[[#All],[Polygon]]=$A655)*(Table3[[#All],[Period]]=T$1)*((Table3[[#All],[Variables ]]=$AF$3)+(Table3[[#All],[Variables ]]=$AF$2)+(Table3[[#All],[Variables ]]=$AF$4)),0)</f>
        <v>0</v>
      </c>
      <c r="U655" t="str" cm="1">
        <f t="array" ref="U655">_xlfn._xlws.FILTER(Table3[[#All],[Name]],(Table3[[#All],[Polygon]]=$A655)*(Table3[[#All],[Period]]=U$1)*((Table3[[#All],[Variables ]]=$AF$3)+(Table3[[#All],[Variables ]]=$AF$2)+(Table3[[#All],[Variables ]]=$AF$4)),0)</f>
        <v>PCT</v>
      </c>
      <c r="V655" t="str" cm="1">
        <f t="array" ref="V655">_xlfn._xlws.FILTER(Table3[[#All],[Name]],(Table3[[#All],[Polygon]]=$A655)*(Table3[[#All],[Period]]=V$1)*((Table3[[#All],[Variables ]]=$AF$3)+(Table3[[#All],[Variables ]]=$AF$2)+(Table3[[#All],[Variables ]]=$AF$4)),0)</f>
        <v>AH</v>
      </c>
      <c r="W655" t="str" cm="1">
        <f t="array" ref="W655">_xlfn._xlws.FILTER(Table3[[#All],[Name]],(Table3[[#All],[Polygon]]=$A655)*(Table3[[#All],[Period]]=W$1)*((Table3[[#All],[Variables ]]=$AF$3)+(Table3[[#All],[Variables ]]=$AF$2)+(Table3[[#All],[Variables ]]=$AF$4)),0)</f>
        <v>AH</v>
      </c>
      <c r="X655" cm="1">
        <f t="array" ref="X655">_xlfn._xlws.FILTER(Table3[[#All],[Name]],(Table3[[#All],[Polygon]]=$A655)*(Table3[[#All],[Period]]=X$1)*((Table3[[#All],[Variables ]]=$AF$3)+(Table3[[#All],[Variables ]]=$AF$2)+(Table3[[#All],[Variables ]]=$AF$4)),0)</f>
        <v>0</v>
      </c>
      <c r="Y655" cm="1">
        <f t="array" ref="Y655">_xlfn._xlws.FILTER(Table3[[#All],[Name]],(Table3[[#All],[Polygon]]=$A655)*(Table3[[#All],[Period]]=Y$1)*((Table3[[#All],[Variables ]]=$AF$3)+(Table3[[#All],[Variables ]]=$AF$2)+(Table3[[#All],[Variables ]]=$AF$4)),0)</f>
        <v>0</v>
      </c>
      <c r="Z655" cm="1">
        <f t="array" ref="Z655">_xlfn._xlws.FILTER(Table3[[#All],[Name]],(Table3[[#All],[Polygon]]=$A655)*(Table3[[#All],[Period]]=Z$1)*((Table3[[#All],[Variables ]]=$AF$3)+(Table3[[#All],[Variables ]]=$AF$2)+(Table3[[#All],[Variables ]]=$AF$4)),0)</f>
        <v>0</v>
      </c>
      <c r="AA655" cm="1">
        <f t="array" ref="AA655">_xlfn._xlws.FILTER(Table3[[#All],[Name]],(Table3[[#All],[Polygon]]=$A655)*(Table3[[#All],[Period]]=AA$1)*((Table3[[#All],[Variables ]]=$AF$3)+(Table3[[#All],[Variables ]]=$AF$2)+(Table3[[#All],[Variables ]]=$AF$4)),0)</f>
        <v>0</v>
      </c>
      <c r="AB655" cm="1">
        <f t="array" ref="AB655">_xlfn._xlws.FILTER(Table3[[#All],[Name]],(Table3[[#All],[Polygon]]=$A655)*(Table3[[#All],[Period]]=AB$1)*((Table3[[#All],[Variables ]]=$AF$3)+(Table3[[#All],[Variables ]]=$AF$2)+(Table3[[#All],[Variables ]]=$AF$4)),0)</f>
        <v>0</v>
      </c>
      <c r="AC655" cm="1">
        <f t="array" ref="AC655">_xlfn._xlws.FILTER(Table3[[#All],[Name]],(Table3[[#All],[Polygon]]=$A655)*(Table3[[#All],[Period]]=AC$1)*((Table3[[#All],[Variables ]]=$AF$3)+(Table3[[#All],[Variables ]]=$AF$2)+(Table3[[#All],[Variables ]]=$AF$4)),0)</f>
        <v>0</v>
      </c>
      <c r="AD655" cm="1">
        <f t="array" ref="AD655">_xlfn._xlws.FILTER(Table3[[#All],[Name]],(Table3[[#All],[Polygon]]=$A655)*(Table3[[#All],[Period]]=AD$1)*((Table3[[#All],[Variables ]]=$AF$3)+(Table3[[#All],[Variables ]]=$AF$2)+(Table3[[#All],[Variables ]]=$AF$4)),0)</f>
        <v>0</v>
      </c>
    </row>
    <row r="656" spans="1:30" x14ac:dyDescent="0.35">
      <c r="A656" s="5">
        <v>61</v>
      </c>
      <c r="B656" s="6" t="s">
        <v>2108</v>
      </c>
      <c r="C656" s="8">
        <v>8.0318807920000008</v>
      </c>
      <c r="D656" s="6" t="s">
        <v>1466</v>
      </c>
      <c r="E656" s="6">
        <v>0</v>
      </c>
      <c r="F656" s="6">
        <v>4</v>
      </c>
      <c r="G656" s="6">
        <v>7</v>
      </c>
      <c r="H656" s="6"/>
      <c r="I656" s="6">
        <v>0</v>
      </c>
      <c r="J656" s="6">
        <v>0</v>
      </c>
      <c r="K656" s="6" t="s">
        <v>1362</v>
      </c>
      <c r="L656" s="6">
        <v>61</v>
      </c>
      <c r="M656" s="6">
        <v>61</v>
      </c>
      <c r="N656" s="6">
        <v>8.0318807920000008</v>
      </c>
      <c r="O656" s="9">
        <v>8.032</v>
      </c>
      <c r="P656" cm="1">
        <f t="array" ref="P656">_xlfn._xlws.FILTER(Table3[[#All],[Name]],(Table3[[#All],[Polygon]]=$A656)*(Table3[[#All],[Period]]=P$1)*((Table3[[#All],[Variables ]]=$AF$3)+(Table3[[#All],[Variables ]]=$AF$2)+(Table3[[#All],[Variables ]]=$AF$4)),0)</f>
        <v>0</v>
      </c>
      <c r="Q656" t="e" cm="1" vm="2">
        <f t="array" aca="1" ref="Q656" ca="1">_xlfn._xlws.FILTER(Table3[[#All],[Name]],(Table3[[#All],[Polygon]]=$A656)*(Table3[[#All],[Period]]=Q$1)*((Table3[[#All],[Variables ]]=$AF$3)+(Table3[[#All],[Variables ]]=$AF$2)+(Table3[[#All],[Variables ]]=$AF$4)),0)</f>
        <v>#VALUE!</v>
      </c>
      <c r="R656" t="str" cm="1">
        <f t="array" ref="R656">_xlfn._xlws.FILTER(Table3[[#All],[Name]],(Table3[[#All],[Polygon]]=$A656)*(Table3[[#All],[Period]]=R$1)*((Table3[[#All],[Variables ]]=$AF$3)+(Table3[[#All],[Variables ]]=$AF$2)+(Table3[[#All],[Variables ]]=$AF$4)),0)</f>
        <v>AH</v>
      </c>
      <c r="S656" t="str" cm="1">
        <f t="array" ref="S656">_xlfn._xlws.FILTER(Table3[[#All],[Name]],(Table3[[#All],[Polygon]]=$A656)*(Table3[[#All],[Period]]=S$1)*((Table3[[#All],[Variables ]]=$AF$3)+(Table3[[#All],[Variables ]]=$AF$2)+(Table3[[#All],[Variables ]]=$AF$4)),0)</f>
        <v>AH</v>
      </c>
      <c r="T656" cm="1">
        <f t="array" ref="T656">_xlfn._xlws.FILTER(Table3[[#All],[Name]],(Table3[[#All],[Polygon]]=$A656)*(Table3[[#All],[Period]]=T$1)*((Table3[[#All],[Variables ]]=$AF$3)+(Table3[[#All],[Variables ]]=$AF$2)+(Table3[[#All],[Variables ]]=$AF$4)),0)</f>
        <v>0</v>
      </c>
      <c r="U656" t="str" cm="1">
        <f t="array" ref="U656">_xlfn._xlws.FILTER(Table3[[#All],[Name]],(Table3[[#All],[Polygon]]=$A656)*(Table3[[#All],[Period]]=U$1)*((Table3[[#All],[Variables ]]=$AF$3)+(Table3[[#All],[Variables ]]=$AF$2)+(Table3[[#All],[Variables ]]=$AF$4)),0)</f>
        <v>PCT</v>
      </c>
      <c r="V656" t="str" cm="1">
        <f t="array" ref="V656">_xlfn._xlws.FILTER(Table3[[#All],[Name]],(Table3[[#All],[Polygon]]=$A656)*(Table3[[#All],[Period]]=V$1)*((Table3[[#All],[Variables ]]=$AF$3)+(Table3[[#All],[Variables ]]=$AF$2)+(Table3[[#All],[Variables ]]=$AF$4)),0)</f>
        <v>AH</v>
      </c>
      <c r="W656" t="str" cm="1">
        <f t="array" ref="W656">_xlfn._xlws.FILTER(Table3[[#All],[Name]],(Table3[[#All],[Polygon]]=$A656)*(Table3[[#All],[Period]]=W$1)*((Table3[[#All],[Variables ]]=$AF$3)+(Table3[[#All],[Variables ]]=$AF$2)+(Table3[[#All],[Variables ]]=$AF$4)),0)</f>
        <v>AH</v>
      </c>
      <c r="X656" cm="1">
        <f t="array" ref="X656">_xlfn._xlws.FILTER(Table3[[#All],[Name]],(Table3[[#All],[Polygon]]=$A656)*(Table3[[#All],[Period]]=X$1)*((Table3[[#All],[Variables ]]=$AF$3)+(Table3[[#All],[Variables ]]=$AF$2)+(Table3[[#All],[Variables ]]=$AF$4)),0)</f>
        <v>0</v>
      </c>
      <c r="Y656" cm="1">
        <f t="array" ref="Y656">_xlfn._xlws.FILTER(Table3[[#All],[Name]],(Table3[[#All],[Polygon]]=$A656)*(Table3[[#All],[Period]]=Y$1)*((Table3[[#All],[Variables ]]=$AF$3)+(Table3[[#All],[Variables ]]=$AF$2)+(Table3[[#All],[Variables ]]=$AF$4)),0)</f>
        <v>0</v>
      </c>
      <c r="Z656" cm="1">
        <f t="array" ref="Z656">_xlfn._xlws.FILTER(Table3[[#All],[Name]],(Table3[[#All],[Polygon]]=$A656)*(Table3[[#All],[Period]]=Z$1)*((Table3[[#All],[Variables ]]=$AF$3)+(Table3[[#All],[Variables ]]=$AF$2)+(Table3[[#All],[Variables ]]=$AF$4)),0)</f>
        <v>0</v>
      </c>
      <c r="AA656" cm="1">
        <f t="array" ref="AA656">_xlfn._xlws.FILTER(Table3[[#All],[Name]],(Table3[[#All],[Polygon]]=$A656)*(Table3[[#All],[Period]]=AA$1)*((Table3[[#All],[Variables ]]=$AF$3)+(Table3[[#All],[Variables ]]=$AF$2)+(Table3[[#All],[Variables ]]=$AF$4)),0)</f>
        <v>0</v>
      </c>
      <c r="AB656" cm="1">
        <f t="array" ref="AB656">_xlfn._xlws.FILTER(Table3[[#All],[Name]],(Table3[[#All],[Polygon]]=$A656)*(Table3[[#All],[Period]]=AB$1)*((Table3[[#All],[Variables ]]=$AF$3)+(Table3[[#All],[Variables ]]=$AF$2)+(Table3[[#All],[Variables ]]=$AF$4)),0)</f>
        <v>0</v>
      </c>
      <c r="AC656" cm="1">
        <f t="array" ref="AC656">_xlfn._xlws.FILTER(Table3[[#All],[Name]],(Table3[[#All],[Polygon]]=$A656)*(Table3[[#All],[Period]]=AC$1)*((Table3[[#All],[Variables ]]=$AF$3)+(Table3[[#All],[Variables ]]=$AF$2)+(Table3[[#All],[Variables ]]=$AF$4)),0)</f>
        <v>0</v>
      </c>
      <c r="AD656" cm="1">
        <f t="array" ref="AD656">_xlfn._xlws.FILTER(Table3[[#All],[Name]],(Table3[[#All],[Polygon]]=$A656)*(Table3[[#All],[Period]]=AD$1)*((Table3[[#All],[Variables ]]=$AF$3)+(Table3[[#All],[Variables ]]=$AF$2)+(Table3[[#All],[Variables ]]=$AF$4)),0)</f>
        <v>0</v>
      </c>
    </row>
    <row r="657" spans="1:30" x14ac:dyDescent="0.35">
      <c r="A657" s="3">
        <v>61</v>
      </c>
      <c r="B657" s="4" t="s">
        <v>2108</v>
      </c>
      <c r="C657" s="10">
        <v>8.0318807920000008</v>
      </c>
      <c r="D657" s="4" t="s">
        <v>1466</v>
      </c>
      <c r="E657" s="4">
        <v>0</v>
      </c>
      <c r="F657" s="4">
        <v>4</v>
      </c>
      <c r="G657" s="4">
        <v>7</v>
      </c>
      <c r="H657" s="4"/>
      <c r="I657" s="4">
        <v>0</v>
      </c>
      <c r="J657" s="4">
        <v>0</v>
      </c>
      <c r="K657" s="4" t="s">
        <v>1362</v>
      </c>
      <c r="L657" s="4">
        <v>47</v>
      </c>
      <c r="M657" s="4">
        <v>47</v>
      </c>
      <c r="N657" s="4">
        <v>11.93632094</v>
      </c>
      <c r="O657" s="11">
        <v>10.345000000000001</v>
      </c>
      <c r="P657" cm="1">
        <f t="array" ref="P657">_xlfn._xlws.FILTER(Table3[[#All],[Name]],(Table3[[#All],[Polygon]]=$A657)*(Table3[[#All],[Period]]=P$1)*((Table3[[#All],[Variables ]]=$AF$3)+(Table3[[#All],[Variables ]]=$AF$2)+(Table3[[#All],[Variables ]]=$AF$4)),0)</f>
        <v>0</v>
      </c>
      <c r="Q657" t="e" cm="1" vm="2">
        <f t="array" aca="1" ref="Q657" ca="1">_xlfn._xlws.FILTER(Table3[[#All],[Name]],(Table3[[#All],[Polygon]]=$A657)*(Table3[[#All],[Period]]=Q$1)*((Table3[[#All],[Variables ]]=$AF$3)+(Table3[[#All],[Variables ]]=$AF$2)+(Table3[[#All],[Variables ]]=$AF$4)),0)</f>
        <v>#VALUE!</v>
      </c>
      <c r="R657" t="str" cm="1">
        <f t="array" ref="R657">_xlfn._xlws.FILTER(Table3[[#All],[Name]],(Table3[[#All],[Polygon]]=$A657)*(Table3[[#All],[Period]]=R$1)*((Table3[[#All],[Variables ]]=$AF$3)+(Table3[[#All],[Variables ]]=$AF$2)+(Table3[[#All],[Variables ]]=$AF$4)),0)</f>
        <v>AH</v>
      </c>
      <c r="S657" t="str" cm="1">
        <f t="array" ref="S657">_xlfn._xlws.FILTER(Table3[[#All],[Name]],(Table3[[#All],[Polygon]]=$A657)*(Table3[[#All],[Period]]=S$1)*((Table3[[#All],[Variables ]]=$AF$3)+(Table3[[#All],[Variables ]]=$AF$2)+(Table3[[#All],[Variables ]]=$AF$4)),0)</f>
        <v>AH</v>
      </c>
      <c r="T657" cm="1">
        <f t="array" ref="T657">_xlfn._xlws.FILTER(Table3[[#All],[Name]],(Table3[[#All],[Polygon]]=$A657)*(Table3[[#All],[Period]]=T$1)*((Table3[[#All],[Variables ]]=$AF$3)+(Table3[[#All],[Variables ]]=$AF$2)+(Table3[[#All],[Variables ]]=$AF$4)),0)</f>
        <v>0</v>
      </c>
      <c r="U657" t="str" cm="1">
        <f t="array" ref="U657">_xlfn._xlws.FILTER(Table3[[#All],[Name]],(Table3[[#All],[Polygon]]=$A657)*(Table3[[#All],[Period]]=U$1)*((Table3[[#All],[Variables ]]=$AF$3)+(Table3[[#All],[Variables ]]=$AF$2)+(Table3[[#All],[Variables ]]=$AF$4)),0)</f>
        <v>PCT</v>
      </c>
      <c r="V657" t="str" cm="1">
        <f t="array" ref="V657">_xlfn._xlws.FILTER(Table3[[#All],[Name]],(Table3[[#All],[Polygon]]=$A657)*(Table3[[#All],[Period]]=V$1)*((Table3[[#All],[Variables ]]=$AF$3)+(Table3[[#All],[Variables ]]=$AF$2)+(Table3[[#All],[Variables ]]=$AF$4)),0)</f>
        <v>AH</v>
      </c>
      <c r="W657" t="str" cm="1">
        <f t="array" ref="W657">_xlfn._xlws.FILTER(Table3[[#All],[Name]],(Table3[[#All],[Polygon]]=$A657)*(Table3[[#All],[Period]]=W$1)*((Table3[[#All],[Variables ]]=$AF$3)+(Table3[[#All],[Variables ]]=$AF$2)+(Table3[[#All],[Variables ]]=$AF$4)),0)</f>
        <v>AH</v>
      </c>
      <c r="X657" cm="1">
        <f t="array" ref="X657">_xlfn._xlws.FILTER(Table3[[#All],[Name]],(Table3[[#All],[Polygon]]=$A657)*(Table3[[#All],[Period]]=X$1)*((Table3[[#All],[Variables ]]=$AF$3)+(Table3[[#All],[Variables ]]=$AF$2)+(Table3[[#All],[Variables ]]=$AF$4)),0)</f>
        <v>0</v>
      </c>
      <c r="Y657" cm="1">
        <f t="array" ref="Y657">_xlfn._xlws.FILTER(Table3[[#All],[Name]],(Table3[[#All],[Polygon]]=$A657)*(Table3[[#All],[Period]]=Y$1)*((Table3[[#All],[Variables ]]=$AF$3)+(Table3[[#All],[Variables ]]=$AF$2)+(Table3[[#All],[Variables ]]=$AF$4)),0)</f>
        <v>0</v>
      </c>
      <c r="Z657" cm="1">
        <f t="array" ref="Z657">_xlfn._xlws.FILTER(Table3[[#All],[Name]],(Table3[[#All],[Polygon]]=$A657)*(Table3[[#All],[Period]]=Z$1)*((Table3[[#All],[Variables ]]=$AF$3)+(Table3[[#All],[Variables ]]=$AF$2)+(Table3[[#All],[Variables ]]=$AF$4)),0)</f>
        <v>0</v>
      </c>
      <c r="AA657" cm="1">
        <f t="array" ref="AA657">_xlfn._xlws.FILTER(Table3[[#All],[Name]],(Table3[[#All],[Polygon]]=$A657)*(Table3[[#All],[Period]]=AA$1)*((Table3[[#All],[Variables ]]=$AF$3)+(Table3[[#All],[Variables ]]=$AF$2)+(Table3[[#All],[Variables ]]=$AF$4)),0)</f>
        <v>0</v>
      </c>
      <c r="AB657" cm="1">
        <f t="array" ref="AB657">_xlfn._xlws.FILTER(Table3[[#All],[Name]],(Table3[[#All],[Polygon]]=$A657)*(Table3[[#All],[Period]]=AB$1)*((Table3[[#All],[Variables ]]=$AF$3)+(Table3[[#All],[Variables ]]=$AF$2)+(Table3[[#All],[Variables ]]=$AF$4)),0)</f>
        <v>0</v>
      </c>
      <c r="AC657" cm="1">
        <f t="array" ref="AC657">_xlfn._xlws.FILTER(Table3[[#All],[Name]],(Table3[[#All],[Polygon]]=$A657)*(Table3[[#All],[Period]]=AC$1)*((Table3[[#All],[Variables ]]=$AF$3)+(Table3[[#All],[Variables ]]=$AF$2)+(Table3[[#All],[Variables ]]=$AF$4)),0)</f>
        <v>0</v>
      </c>
      <c r="AD657" cm="1">
        <f t="array" ref="AD657">_xlfn._xlws.FILTER(Table3[[#All],[Name]],(Table3[[#All],[Polygon]]=$A657)*(Table3[[#All],[Period]]=AD$1)*((Table3[[#All],[Variables ]]=$AF$3)+(Table3[[#All],[Variables ]]=$AF$2)+(Table3[[#All],[Variables ]]=$AF$4)),0)</f>
        <v>0</v>
      </c>
    </row>
    <row r="658" spans="1:30" x14ac:dyDescent="0.35">
      <c r="A658" s="5">
        <v>61</v>
      </c>
      <c r="B658" s="6" t="s">
        <v>2108</v>
      </c>
      <c r="C658" s="8">
        <v>8.0318807920000008</v>
      </c>
      <c r="D658" s="6" t="s">
        <v>1466</v>
      </c>
      <c r="E658" s="6">
        <v>0</v>
      </c>
      <c r="F658" s="6">
        <v>4</v>
      </c>
      <c r="G658" s="6">
        <v>7</v>
      </c>
      <c r="H658" s="6"/>
      <c r="I658" s="6">
        <v>0</v>
      </c>
      <c r="J658" s="6">
        <v>0</v>
      </c>
      <c r="K658" s="6" t="s">
        <v>1362</v>
      </c>
      <c r="L658" s="6">
        <v>71</v>
      </c>
      <c r="M658" s="6">
        <v>71</v>
      </c>
      <c r="N658" s="6">
        <v>44.711668299999999</v>
      </c>
      <c r="O658" s="9">
        <v>24.198</v>
      </c>
      <c r="P658" cm="1">
        <f t="array" ref="P658">_xlfn._xlws.FILTER(Table3[[#All],[Name]],(Table3[[#All],[Polygon]]=$A658)*(Table3[[#All],[Period]]=P$1)*((Table3[[#All],[Variables ]]=$AF$3)+(Table3[[#All],[Variables ]]=$AF$2)+(Table3[[#All],[Variables ]]=$AF$4)),0)</f>
        <v>0</v>
      </c>
      <c r="Q658" t="e" cm="1" vm="2">
        <f t="array" aca="1" ref="Q658" ca="1">_xlfn._xlws.FILTER(Table3[[#All],[Name]],(Table3[[#All],[Polygon]]=$A658)*(Table3[[#All],[Period]]=Q$1)*((Table3[[#All],[Variables ]]=$AF$3)+(Table3[[#All],[Variables ]]=$AF$2)+(Table3[[#All],[Variables ]]=$AF$4)),0)</f>
        <v>#VALUE!</v>
      </c>
      <c r="R658" t="str" cm="1">
        <f t="array" ref="R658">_xlfn._xlws.FILTER(Table3[[#All],[Name]],(Table3[[#All],[Polygon]]=$A658)*(Table3[[#All],[Period]]=R$1)*((Table3[[#All],[Variables ]]=$AF$3)+(Table3[[#All],[Variables ]]=$AF$2)+(Table3[[#All],[Variables ]]=$AF$4)),0)</f>
        <v>AH</v>
      </c>
      <c r="S658" t="str" cm="1">
        <f t="array" ref="S658">_xlfn._xlws.FILTER(Table3[[#All],[Name]],(Table3[[#All],[Polygon]]=$A658)*(Table3[[#All],[Period]]=S$1)*((Table3[[#All],[Variables ]]=$AF$3)+(Table3[[#All],[Variables ]]=$AF$2)+(Table3[[#All],[Variables ]]=$AF$4)),0)</f>
        <v>AH</v>
      </c>
      <c r="T658" cm="1">
        <f t="array" ref="T658">_xlfn._xlws.FILTER(Table3[[#All],[Name]],(Table3[[#All],[Polygon]]=$A658)*(Table3[[#All],[Period]]=T$1)*((Table3[[#All],[Variables ]]=$AF$3)+(Table3[[#All],[Variables ]]=$AF$2)+(Table3[[#All],[Variables ]]=$AF$4)),0)</f>
        <v>0</v>
      </c>
      <c r="U658" t="str" cm="1">
        <f t="array" ref="U658">_xlfn._xlws.FILTER(Table3[[#All],[Name]],(Table3[[#All],[Polygon]]=$A658)*(Table3[[#All],[Period]]=U$1)*((Table3[[#All],[Variables ]]=$AF$3)+(Table3[[#All],[Variables ]]=$AF$2)+(Table3[[#All],[Variables ]]=$AF$4)),0)</f>
        <v>PCT</v>
      </c>
      <c r="V658" t="str" cm="1">
        <f t="array" ref="V658">_xlfn._xlws.FILTER(Table3[[#All],[Name]],(Table3[[#All],[Polygon]]=$A658)*(Table3[[#All],[Period]]=V$1)*((Table3[[#All],[Variables ]]=$AF$3)+(Table3[[#All],[Variables ]]=$AF$2)+(Table3[[#All],[Variables ]]=$AF$4)),0)</f>
        <v>AH</v>
      </c>
      <c r="W658" t="str" cm="1">
        <f t="array" ref="W658">_xlfn._xlws.FILTER(Table3[[#All],[Name]],(Table3[[#All],[Polygon]]=$A658)*(Table3[[#All],[Period]]=W$1)*((Table3[[#All],[Variables ]]=$AF$3)+(Table3[[#All],[Variables ]]=$AF$2)+(Table3[[#All],[Variables ]]=$AF$4)),0)</f>
        <v>AH</v>
      </c>
      <c r="X658" cm="1">
        <f t="array" ref="X658">_xlfn._xlws.FILTER(Table3[[#All],[Name]],(Table3[[#All],[Polygon]]=$A658)*(Table3[[#All],[Period]]=X$1)*((Table3[[#All],[Variables ]]=$AF$3)+(Table3[[#All],[Variables ]]=$AF$2)+(Table3[[#All],[Variables ]]=$AF$4)),0)</f>
        <v>0</v>
      </c>
      <c r="Y658" cm="1">
        <f t="array" ref="Y658">_xlfn._xlws.FILTER(Table3[[#All],[Name]],(Table3[[#All],[Polygon]]=$A658)*(Table3[[#All],[Period]]=Y$1)*((Table3[[#All],[Variables ]]=$AF$3)+(Table3[[#All],[Variables ]]=$AF$2)+(Table3[[#All],[Variables ]]=$AF$4)),0)</f>
        <v>0</v>
      </c>
      <c r="Z658" cm="1">
        <f t="array" ref="Z658">_xlfn._xlws.FILTER(Table3[[#All],[Name]],(Table3[[#All],[Polygon]]=$A658)*(Table3[[#All],[Period]]=Z$1)*((Table3[[#All],[Variables ]]=$AF$3)+(Table3[[#All],[Variables ]]=$AF$2)+(Table3[[#All],[Variables ]]=$AF$4)),0)</f>
        <v>0</v>
      </c>
      <c r="AA658" cm="1">
        <f t="array" ref="AA658">_xlfn._xlws.FILTER(Table3[[#All],[Name]],(Table3[[#All],[Polygon]]=$A658)*(Table3[[#All],[Period]]=AA$1)*((Table3[[#All],[Variables ]]=$AF$3)+(Table3[[#All],[Variables ]]=$AF$2)+(Table3[[#All],[Variables ]]=$AF$4)),0)</f>
        <v>0</v>
      </c>
      <c r="AB658" cm="1">
        <f t="array" ref="AB658">_xlfn._xlws.FILTER(Table3[[#All],[Name]],(Table3[[#All],[Polygon]]=$A658)*(Table3[[#All],[Period]]=AB$1)*((Table3[[#All],[Variables ]]=$AF$3)+(Table3[[#All],[Variables ]]=$AF$2)+(Table3[[#All],[Variables ]]=$AF$4)),0)</f>
        <v>0</v>
      </c>
      <c r="AC658" cm="1">
        <f t="array" ref="AC658">_xlfn._xlws.FILTER(Table3[[#All],[Name]],(Table3[[#All],[Polygon]]=$A658)*(Table3[[#All],[Period]]=AC$1)*((Table3[[#All],[Variables ]]=$AF$3)+(Table3[[#All],[Variables ]]=$AF$2)+(Table3[[#All],[Variables ]]=$AF$4)),0)</f>
        <v>0</v>
      </c>
      <c r="AD658" cm="1">
        <f t="array" ref="AD658">_xlfn._xlws.FILTER(Table3[[#All],[Name]],(Table3[[#All],[Polygon]]=$A658)*(Table3[[#All],[Period]]=AD$1)*((Table3[[#All],[Variables ]]=$AF$3)+(Table3[[#All],[Variables ]]=$AF$2)+(Table3[[#All],[Variables ]]=$AF$4)),0)</f>
        <v>0</v>
      </c>
    </row>
    <row r="659" spans="1:30" x14ac:dyDescent="0.35">
      <c r="A659" s="3">
        <v>62</v>
      </c>
      <c r="B659" s="4" t="s">
        <v>1522</v>
      </c>
      <c r="C659" s="10">
        <v>17.869102120000001</v>
      </c>
      <c r="D659" s="4" t="s">
        <v>1466</v>
      </c>
      <c r="E659" s="4">
        <v>0</v>
      </c>
      <c r="F659" s="4">
        <v>4</v>
      </c>
      <c r="G659" s="4">
        <v>4</v>
      </c>
      <c r="H659" s="4"/>
      <c r="I659" s="4">
        <v>0</v>
      </c>
      <c r="J659" s="4">
        <v>0</v>
      </c>
      <c r="K659" s="4" t="s">
        <v>1362</v>
      </c>
      <c r="L659" s="4">
        <v>17</v>
      </c>
      <c r="M659" s="4">
        <v>0</v>
      </c>
      <c r="N659" s="4"/>
      <c r="O659" s="11">
        <v>17.344000000000001</v>
      </c>
      <c r="P659" cm="1">
        <f t="array" ref="P659">_xlfn._xlws.FILTER(Table3[[#All],[Name]],(Table3[[#All],[Polygon]]=$A659)*(Table3[[#All],[Period]]=P$1)*((Table3[[#All],[Variables ]]=$AF$3)+(Table3[[#All],[Variables ]]=$AF$2)+(Table3[[#All],[Variables ]]=$AF$4)),0)</f>
        <v>0</v>
      </c>
      <c r="Q659" t="e" cm="1" vm="2">
        <f t="array" aca="1" ref="Q659" ca="1">_xlfn._xlws.FILTER(Table3[[#All],[Name]],(Table3[[#All],[Polygon]]=$A659)*(Table3[[#All],[Period]]=Q$1)*((Table3[[#All],[Variables ]]=$AF$3)+(Table3[[#All],[Variables ]]=$AF$2)+(Table3[[#All],[Variables ]]=$AF$4)),0)</f>
        <v>#VALUE!</v>
      </c>
      <c r="R659" t="str" cm="1">
        <f t="array" ref="R659">_xlfn._xlws.FILTER(Table3[[#All],[Name]],(Table3[[#All],[Polygon]]=$A659)*(Table3[[#All],[Period]]=R$1)*((Table3[[#All],[Variables ]]=$AF$3)+(Table3[[#All],[Variables ]]=$AF$2)+(Table3[[#All],[Variables ]]=$AF$4)),0)</f>
        <v>AH</v>
      </c>
      <c r="S659" t="str" cm="1">
        <f t="array" ref="S659">_xlfn._xlws.FILTER(Table3[[#All],[Name]],(Table3[[#All],[Polygon]]=$A659)*(Table3[[#All],[Period]]=S$1)*((Table3[[#All],[Variables ]]=$AF$3)+(Table3[[#All],[Variables ]]=$AF$2)+(Table3[[#All],[Variables ]]=$AF$4)),0)</f>
        <v>AH</v>
      </c>
      <c r="T659" cm="1">
        <f t="array" ref="T659">_xlfn._xlws.FILTER(Table3[[#All],[Name]],(Table3[[#All],[Polygon]]=$A659)*(Table3[[#All],[Period]]=T$1)*((Table3[[#All],[Variables ]]=$AF$3)+(Table3[[#All],[Variables ]]=$AF$2)+(Table3[[#All],[Variables ]]=$AF$4)),0)</f>
        <v>0</v>
      </c>
      <c r="U659" cm="1">
        <f t="array" ref="U659">_xlfn._xlws.FILTER(Table3[[#All],[Name]],(Table3[[#All],[Polygon]]=$A659)*(Table3[[#All],[Period]]=U$1)*((Table3[[#All],[Variables ]]=$AF$3)+(Table3[[#All],[Variables ]]=$AF$2)+(Table3[[#All],[Variables ]]=$AF$4)),0)</f>
        <v>0</v>
      </c>
      <c r="V659" cm="1">
        <f t="array" ref="V659">_xlfn._xlws.FILTER(Table3[[#All],[Name]],(Table3[[#All],[Polygon]]=$A659)*(Table3[[#All],[Period]]=V$1)*((Table3[[#All],[Variables ]]=$AF$3)+(Table3[[#All],[Variables ]]=$AF$2)+(Table3[[#All],[Variables ]]=$AF$4)),0)</f>
        <v>0</v>
      </c>
      <c r="W659" cm="1">
        <f t="array" ref="W659">_xlfn._xlws.FILTER(Table3[[#All],[Name]],(Table3[[#All],[Polygon]]=$A659)*(Table3[[#All],[Period]]=W$1)*((Table3[[#All],[Variables ]]=$AF$3)+(Table3[[#All],[Variables ]]=$AF$2)+(Table3[[#All],[Variables ]]=$AF$4)),0)</f>
        <v>0</v>
      </c>
      <c r="X659" cm="1">
        <f t="array" ref="X659">_xlfn._xlws.FILTER(Table3[[#All],[Name]],(Table3[[#All],[Polygon]]=$A659)*(Table3[[#All],[Period]]=X$1)*((Table3[[#All],[Variables ]]=$AF$3)+(Table3[[#All],[Variables ]]=$AF$2)+(Table3[[#All],[Variables ]]=$AF$4)),0)</f>
        <v>0</v>
      </c>
      <c r="Y659" t="str" cm="1">
        <f t="array" ref="Y659">_xlfn._xlws.FILTER(Table3[[#All],[Name]],(Table3[[#All],[Polygon]]=$A659)*(Table3[[#All],[Period]]=Y$1)*((Table3[[#All],[Variables ]]=$AF$3)+(Table3[[#All],[Variables ]]=$AF$2)+(Table3[[#All],[Variables ]]=$AF$4)),0)</f>
        <v>PCT</v>
      </c>
      <c r="Z659" t="str" cm="1">
        <f t="array" ref="Z659">_xlfn._xlws.FILTER(Table3[[#All],[Name]],(Table3[[#All],[Polygon]]=$A659)*(Table3[[#All],[Period]]=Z$1)*((Table3[[#All],[Variables ]]=$AF$3)+(Table3[[#All],[Variables ]]=$AF$2)+(Table3[[#All],[Variables ]]=$AF$4)),0)</f>
        <v>AH</v>
      </c>
      <c r="AA659" t="str" cm="1">
        <f t="array" ref="AA659">_xlfn._xlws.FILTER(Table3[[#All],[Name]],(Table3[[#All],[Polygon]]=$A659)*(Table3[[#All],[Period]]=AA$1)*((Table3[[#All],[Variables ]]=$AF$3)+(Table3[[#All],[Variables ]]=$AF$2)+(Table3[[#All],[Variables ]]=$AF$4)),0)</f>
        <v>AH</v>
      </c>
      <c r="AB659" cm="1">
        <f t="array" ref="AB659">_xlfn._xlws.FILTER(Table3[[#All],[Name]],(Table3[[#All],[Polygon]]=$A659)*(Table3[[#All],[Period]]=AB$1)*((Table3[[#All],[Variables ]]=$AF$3)+(Table3[[#All],[Variables ]]=$AF$2)+(Table3[[#All],[Variables ]]=$AF$4)),0)</f>
        <v>0</v>
      </c>
      <c r="AC659" cm="1">
        <f t="array" ref="AC659">_xlfn._xlws.FILTER(Table3[[#All],[Name]],(Table3[[#All],[Polygon]]=$A659)*(Table3[[#All],[Period]]=AC$1)*((Table3[[#All],[Variables ]]=$AF$3)+(Table3[[#All],[Variables ]]=$AF$2)+(Table3[[#All],[Variables ]]=$AF$4)),0)</f>
        <v>0</v>
      </c>
      <c r="AD659" cm="1">
        <f t="array" ref="AD659">_xlfn._xlws.FILTER(Table3[[#All],[Name]],(Table3[[#All],[Polygon]]=$A659)*(Table3[[#All],[Period]]=AD$1)*((Table3[[#All],[Variables ]]=$AF$3)+(Table3[[#All],[Variables ]]=$AF$2)+(Table3[[#All],[Variables ]]=$AF$4)),0)</f>
        <v>0</v>
      </c>
    </row>
    <row r="660" spans="1:30" x14ac:dyDescent="0.35">
      <c r="A660" s="5">
        <v>62</v>
      </c>
      <c r="B660" s="6" t="s">
        <v>1522</v>
      </c>
      <c r="C660" s="8">
        <v>17.869102120000001</v>
      </c>
      <c r="D660" s="6" t="s">
        <v>1466</v>
      </c>
      <c r="E660" s="6">
        <v>0</v>
      </c>
      <c r="F660" s="6">
        <v>4</v>
      </c>
      <c r="G660" s="6">
        <v>4</v>
      </c>
      <c r="H660" s="6"/>
      <c r="I660" s="6">
        <v>0</v>
      </c>
      <c r="J660" s="6">
        <v>0</v>
      </c>
      <c r="K660" s="6" t="s">
        <v>1362</v>
      </c>
      <c r="L660" s="6">
        <v>65</v>
      </c>
      <c r="M660" s="6">
        <v>0</v>
      </c>
      <c r="N660" s="6"/>
      <c r="O660" s="9">
        <v>17.869</v>
      </c>
      <c r="P660" cm="1">
        <f t="array" ref="P660">_xlfn._xlws.FILTER(Table3[[#All],[Name]],(Table3[[#All],[Polygon]]=$A660)*(Table3[[#All],[Period]]=P$1)*((Table3[[#All],[Variables ]]=$AF$3)+(Table3[[#All],[Variables ]]=$AF$2)+(Table3[[#All],[Variables ]]=$AF$4)),0)</f>
        <v>0</v>
      </c>
      <c r="Q660" t="e" cm="1" vm="2">
        <f t="array" aca="1" ref="Q660" ca="1">_xlfn._xlws.FILTER(Table3[[#All],[Name]],(Table3[[#All],[Polygon]]=$A660)*(Table3[[#All],[Period]]=Q$1)*((Table3[[#All],[Variables ]]=$AF$3)+(Table3[[#All],[Variables ]]=$AF$2)+(Table3[[#All],[Variables ]]=$AF$4)),0)</f>
        <v>#VALUE!</v>
      </c>
      <c r="R660" t="str" cm="1">
        <f t="array" ref="R660">_xlfn._xlws.FILTER(Table3[[#All],[Name]],(Table3[[#All],[Polygon]]=$A660)*(Table3[[#All],[Period]]=R$1)*((Table3[[#All],[Variables ]]=$AF$3)+(Table3[[#All],[Variables ]]=$AF$2)+(Table3[[#All],[Variables ]]=$AF$4)),0)</f>
        <v>AH</v>
      </c>
      <c r="S660" t="str" cm="1">
        <f t="array" ref="S660">_xlfn._xlws.FILTER(Table3[[#All],[Name]],(Table3[[#All],[Polygon]]=$A660)*(Table3[[#All],[Period]]=S$1)*((Table3[[#All],[Variables ]]=$AF$3)+(Table3[[#All],[Variables ]]=$AF$2)+(Table3[[#All],[Variables ]]=$AF$4)),0)</f>
        <v>AH</v>
      </c>
      <c r="T660" cm="1">
        <f t="array" ref="T660">_xlfn._xlws.FILTER(Table3[[#All],[Name]],(Table3[[#All],[Polygon]]=$A660)*(Table3[[#All],[Period]]=T$1)*((Table3[[#All],[Variables ]]=$AF$3)+(Table3[[#All],[Variables ]]=$AF$2)+(Table3[[#All],[Variables ]]=$AF$4)),0)</f>
        <v>0</v>
      </c>
      <c r="U660" cm="1">
        <f t="array" ref="U660">_xlfn._xlws.FILTER(Table3[[#All],[Name]],(Table3[[#All],[Polygon]]=$A660)*(Table3[[#All],[Period]]=U$1)*((Table3[[#All],[Variables ]]=$AF$3)+(Table3[[#All],[Variables ]]=$AF$2)+(Table3[[#All],[Variables ]]=$AF$4)),0)</f>
        <v>0</v>
      </c>
      <c r="V660" cm="1">
        <f t="array" ref="V660">_xlfn._xlws.FILTER(Table3[[#All],[Name]],(Table3[[#All],[Polygon]]=$A660)*(Table3[[#All],[Period]]=V$1)*((Table3[[#All],[Variables ]]=$AF$3)+(Table3[[#All],[Variables ]]=$AF$2)+(Table3[[#All],[Variables ]]=$AF$4)),0)</f>
        <v>0</v>
      </c>
      <c r="W660" cm="1">
        <f t="array" ref="W660">_xlfn._xlws.FILTER(Table3[[#All],[Name]],(Table3[[#All],[Polygon]]=$A660)*(Table3[[#All],[Period]]=W$1)*((Table3[[#All],[Variables ]]=$AF$3)+(Table3[[#All],[Variables ]]=$AF$2)+(Table3[[#All],[Variables ]]=$AF$4)),0)</f>
        <v>0</v>
      </c>
      <c r="X660" cm="1">
        <f t="array" ref="X660">_xlfn._xlws.FILTER(Table3[[#All],[Name]],(Table3[[#All],[Polygon]]=$A660)*(Table3[[#All],[Period]]=X$1)*((Table3[[#All],[Variables ]]=$AF$3)+(Table3[[#All],[Variables ]]=$AF$2)+(Table3[[#All],[Variables ]]=$AF$4)),0)</f>
        <v>0</v>
      </c>
      <c r="Y660" t="str" cm="1">
        <f t="array" ref="Y660">_xlfn._xlws.FILTER(Table3[[#All],[Name]],(Table3[[#All],[Polygon]]=$A660)*(Table3[[#All],[Period]]=Y$1)*((Table3[[#All],[Variables ]]=$AF$3)+(Table3[[#All],[Variables ]]=$AF$2)+(Table3[[#All],[Variables ]]=$AF$4)),0)</f>
        <v>PCT</v>
      </c>
      <c r="Z660" t="str" cm="1">
        <f t="array" ref="Z660">_xlfn._xlws.FILTER(Table3[[#All],[Name]],(Table3[[#All],[Polygon]]=$A660)*(Table3[[#All],[Period]]=Z$1)*((Table3[[#All],[Variables ]]=$AF$3)+(Table3[[#All],[Variables ]]=$AF$2)+(Table3[[#All],[Variables ]]=$AF$4)),0)</f>
        <v>AH</v>
      </c>
      <c r="AA660" t="str" cm="1">
        <f t="array" ref="AA660">_xlfn._xlws.FILTER(Table3[[#All],[Name]],(Table3[[#All],[Polygon]]=$A660)*(Table3[[#All],[Period]]=AA$1)*((Table3[[#All],[Variables ]]=$AF$3)+(Table3[[#All],[Variables ]]=$AF$2)+(Table3[[#All],[Variables ]]=$AF$4)),0)</f>
        <v>AH</v>
      </c>
      <c r="AB660" cm="1">
        <f t="array" ref="AB660">_xlfn._xlws.FILTER(Table3[[#All],[Name]],(Table3[[#All],[Polygon]]=$A660)*(Table3[[#All],[Period]]=AB$1)*((Table3[[#All],[Variables ]]=$AF$3)+(Table3[[#All],[Variables ]]=$AF$2)+(Table3[[#All],[Variables ]]=$AF$4)),0)</f>
        <v>0</v>
      </c>
      <c r="AC660" cm="1">
        <f t="array" ref="AC660">_xlfn._xlws.FILTER(Table3[[#All],[Name]],(Table3[[#All],[Polygon]]=$A660)*(Table3[[#All],[Period]]=AC$1)*((Table3[[#All],[Variables ]]=$AF$3)+(Table3[[#All],[Variables ]]=$AF$2)+(Table3[[#All],[Variables ]]=$AF$4)),0)</f>
        <v>0</v>
      </c>
      <c r="AD660" cm="1">
        <f t="array" ref="AD660">_xlfn._xlws.FILTER(Table3[[#All],[Name]],(Table3[[#All],[Polygon]]=$A660)*(Table3[[#All],[Period]]=AD$1)*((Table3[[#All],[Variables ]]=$AF$3)+(Table3[[#All],[Variables ]]=$AF$2)+(Table3[[#All],[Variables ]]=$AF$4)),0)</f>
        <v>0</v>
      </c>
    </row>
    <row r="661" spans="1:30" x14ac:dyDescent="0.35">
      <c r="A661" s="3">
        <v>62</v>
      </c>
      <c r="B661" s="4" t="s">
        <v>1522</v>
      </c>
      <c r="C661" s="10">
        <v>17.869102120000001</v>
      </c>
      <c r="D661" s="4" t="s">
        <v>1466</v>
      </c>
      <c r="E661" s="4">
        <v>0</v>
      </c>
      <c r="F661" s="4">
        <v>4</v>
      </c>
      <c r="G661" s="4">
        <v>4</v>
      </c>
      <c r="H661" s="4"/>
      <c r="I661" s="4">
        <v>0</v>
      </c>
      <c r="J661" s="4">
        <v>0</v>
      </c>
      <c r="K661" s="4" t="s">
        <v>1362</v>
      </c>
      <c r="L661" s="4">
        <v>29</v>
      </c>
      <c r="M661" s="4">
        <v>29</v>
      </c>
      <c r="N661" s="4">
        <v>13.71617577</v>
      </c>
      <c r="O661" s="11">
        <v>2.6230000000000002</v>
      </c>
      <c r="P661" cm="1">
        <f t="array" ref="P661">_xlfn._xlws.FILTER(Table3[[#All],[Name]],(Table3[[#All],[Polygon]]=$A661)*(Table3[[#All],[Period]]=P$1)*((Table3[[#All],[Variables ]]=$AF$3)+(Table3[[#All],[Variables ]]=$AF$2)+(Table3[[#All],[Variables ]]=$AF$4)),0)</f>
        <v>0</v>
      </c>
      <c r="Q661" t="e" cm="1" vm="2">
        <f t="array" aca="1" ref="Q661" ca="1">_xlfn._xlws.FILTER(Table3[[#All],[Name]],(Table3[[#All],[Polygon]]=$A661)*(Table3[[#All],[Period]]=Q$1)*((Table3[[#All],[Variables ]]=$AF$3)+(Table3[[#All],[Variables ]]=$AF$2)+(Table3[[#All],[Variables ]]=$AF$4)),0)</f>
        <v>#VALUE!</v>
      </c>
      <c r="R661" t="str" cm="1">
        <f t="array" ref="R661">_xlfn._xlws.FILTER(Table3[[#All],[Name]],(Table3[[#All],[Polygon]]=$A661)*(Table3[[#All],[Period]]=R$1)*((Table3[[#All],[Variables ]]=$AF$3)+(Table3[[#All],[Variables ]]=$AF$2)+(Table3[[#All],[Variables ]]=$AF$4)),0)</f>
        <v>AH</v>
      </c>
      <c r="S661" t="str" cm="1">
        <f t="array" ref="S661">_xlfn._xlws.FILTER(Table3[[#All],[Name]],(Table3[[#All],[Polygon]]=$A661)*(Table3[[#All],[Period]]=S$1)*((Table3[[#All],[Variables ]]=$AF$3)+(Table3[[#All],[Variables ]]=$AF$2)+(Table3[[#All],[Variables ]]=$AF$4)),0)</f>
        <v>AH</v>
      </c>
      <c r="T661" cm="1">
        <f t="array" ref="T661">_xlfn._xlws.FILTER(Table3[[#All],[Name]],(Table3[[#All],[Polygon]]=$A661)*(Table3[[#All],[Period]]=T$1)*((Table3[[#All],[Variables ]]=$AF$3)+(Table3[[#All],[Variables ]]=$AF$2)+(Table3[[#All],[Variables ]]=$AF$4)),0)</f>
        <v>0</v>
      </c>
      <c r="U661" cm="1">
        <f t="array" ref="U661">_xlfn._xlws.FILTER(Table3[[#All],[Name]],(Table3[[#All],[Polygon]]=$A661)*(Table3[[#All],[Period]]=U$1)*((Table3[[#All],[Variables ]]=$AF$3)+(Table3[[#All],[Variables ]]=$AF$2)+(Table3[[#All],[Variables ]]=$AF$4)),0)</f>
        <v>0</v>
      </c>
      <c r="V661" cm="1">
        <f t="array" ref="V661">_xlfn._xlws.FILTER(Table3[[#All],[Name]],(Table3[[#All],[Polygon]]=$A661)*(Table3[[#All],[Period]]=V$1)*((Table3[[#All],[Variables ]]=$AF$3)+(Table3[[#All],[Variables ]]=$AF$2)+(Table3[[#All],[Variables ]]=$AF$4)),0)</f>
        <v>0</v>
      </c>
      <c r="W661" cm="1">
        <f t="array" ref="W661">_xlfn._xlws.FILTER(Table3[[#All],[Name]],(Table3[[#All],[Polygon]]=$A661)*(Table3[[#All],[Period]]=W$1)*((Table3[[#All],[Variables ]]=$AF$3)+(Table3[[#All],[Variables ]]=$AF$2)+(Table3[[#All],[Variables ]]=$AF$4)),0)</f>
        <v>0</v>
      </c>
      <c r="X661" cm="1">
        <f t="array" ref="X661">_xlfn._xlws.FILTER(Table3[[#All],[Name]],(Table3[[#All],[Polygon]]=$A661)*(Table3[[#All],[Period]]=X$1)*((Table3[[#All],[Variables ]]=$AF$3)+(Table3[[#All],[Variables ]]=$AF$2)+(Table3[[#All],[Variables ]]=$AF$4)),0)</f>
        <v>0</v>
      </c>
      <c r="Y661" t="str" cm="1">
        <f t="array" ref="Y661">_xlfn._xlws.FILTER(Table3[[#All],[Name]],(Table3[[#All],[Polygon]]=$A661)*(Table3[[#All],[Period]]=Y$1)*((Table3[[#All],[Variables ]]=$AF$3)+(Table3[[#All],[Variables ]]=$AF$2)+(Table3[[#All],[Variables ]]=$AF$4)),0)</f>
        <v>PCT</v>
      </c>
      <c r="Z661" t="str" cm="1">
        <f t="array" ref="Z661">_xlfn._xlws.FILTER(Table3[[#All],[Name]],(Table3[[#All],[Polygon]]=$A661)*(Table3[[#All],[Period]]=Z$1)*((Table3[[#All],[Variables ]]=$AF$3)+(Table3[[#All],[Variables ]]=$AF$2)+(Table3[[#All],[Variables ]]=$AF$4)),0)</f>
        <v>AH</v>
      </c>
      <c r="AA661" t="str" cm="1">
        <f t="array" ref="AA661">_xlfn._xlws.FILTER(Table3[[#All],[Name]],(Table3[[#All],[Polygon]]=$A661)*(Table3[[#All],[Period]]=AA$1)*((Table3[[#All],[Variables ]]=$AF$3)+(Table3[[#All],[Variables ]]=$AF$2)+(Table3[[#All],[Variables ]]=$AF$4)),0)</f>
        <v>AH</v>
      </c>
      <c r="AB661" cm="1">
        <f t="array" ref="AB661">_xlfn._xlws.FILTER(Table3[[#All],[Name]],(Table3[[#All],[Polygon]]=$A661)*(Table3[[#All],[Period]]=AB$1)*((Table3[[#All],[Variables ]]=$AF$3)+(Table3[[#All],[Variables ]]=$AF$2)+(Table3[[#All],[Variables ]]=$AF$4)),0)</f>
        <v>0</v>
      </c>
      <c r="AC661" cm="1">
        <f t="array" ref="AC661">_xlfn._xlws.FILTER(Table3[[#All],[Name]],(Table3[[#All],[Polygon]]=$A661)*(Table3[[#All],[Period]]=AC$1)*((Table3[[#All],[Variables ]]=$AF$3)+(Table3[[#All],[Variables ]]=$AF$2)+(Table3[[#All],[Variables ]]=$AF$4)),0)</f>
        <v>0</v>
      </c>
      <c r="AD661" cm="1">
        <f t="array" ref="AD661">_xlfn._xlws.FILTER(Table3[[#All],[Name]],(Table3[[#All],[Polygon]]=$A661)*(Table3[[#All],[Period]]=AD$1)*((Table3[[#All],[Variables ]]=$AF$3)+(Table3[[#All],[Variables ]]=$AF$2)+(Table3[[#All],[Variables ]]=$AF$4)),0)</f>
        <v>0</v>
      </c>
    </row>
    <row r="662" spans="1:30" x14ac:dyDescent="0.35">
      <c r="A662" s="5">
        <v>62</v>
      </c>
      <c r="B662" s="6" t="s">
        <v>1522</v>
      </c>
      <c r="C662" s="8">
        <v>17.869102120000001</v>
      </c>
      <c r="D662" s="6" t="s">
        <v>1466</v>
      </c>
      <c r="E662" s="6">
        <v>0</v>
      </c>
      <c r="F662" s="6">
        <v>4</v>
      </c>
      <c r="G662" s="6">
        <v>4</v>
      </c>
      <c r="H662" s="6"/>
      <c r="I662" s="6">
        <v>0</v>
      </c>
      <c r="J662" s="6">
        <v>0</v>
      </c>
      <c r="K662" s="6" t="s">
        <v>1362</v>
      </c>
      <c r="L662" s="6">
        <v>22</v>
      </c>
      <c r="M662" s="6">
        <v>22</v>
      </c>
      <c r="N662" s="6">
        <v>13.39471861</v>
      </c>
      <c r="O662" s="9">
        <v>0.52100000000000002</v>
      </c>
      <c r="P662" cm="1">
        <f t="array" ref="P662">_xlfn._xlws.FILTER(Table3[[#All],[Name]],(Table3[[#All],[Polygon]]=$A662)*(Table3[[#All],[Period]]=P$1)*((Table3[[#All],[Variables ]]=$AF$3)+(Table3[[#All],[Variables ]]=$AF$2)+(Table3[[#All],[Variables ]]=$AF$4)),0)</f>
        <v>0</v>
      </c>
      <c r="Q662" t="e" cm="1" vm="2">
        <f t="array" aca="1" ref="Q662" ca="1">_xlfn._xlws.FILTER(Table3[[#All],[Name]],(Table3[[#All],[Polygon]]=$A662)*(Table3[[#All],[Period]]=Q$1)*((Table3[[#All],[Variables ]]=$AF$3)+(Table3[[#All],[Variables ]]=$AF$2)+(Table3[[#All],[Variables ]]=$AF$4)),0)</f>
        <v>#VALUE!</v>
      </c>
      <c r="R662" t="str" cm="1">
        <f t="array" ref="R662">_xlfn._xlws.FILTER(Table3[[#All],[Name]],(Table3[[#All],[Polygon]]=$A662)*(Table3[[#All],[Period]]=R$1)*((Table3[[#All],[Variables ]]=$AF$3)+(Table3[[#All],[Variables ]]=$AF$2)+(Table3[[#All],[Variables ]]=$AF$4)),0)</f>
        <v>AH</v>
      </c>
      <c r="S662" t="str" cm="1">
        <f t="array" ref="S662">_xlfn._xlws.FILTER(Table3[[#All],[Name]],(Table3[[#All],[Polygon]]=$A662)*(Table3[[#All],[Period]]=S$1)*((Table3[[#All],[Variables ]]=$AF$3)+(Table3[[#All],[Variables ]]=$AF$2)+(Table3[[#All],[Variables ]]=$AF$4)),0)</f>
        <v>AH</v>
      </c>
      <c r="T662" cm="1">
        <f t="array" ref="T662">_xlfn._xlws.FILTER(Table3[[#All],[Name]],(Table3[[#All],[Polygon]]=$A662)*(Table3[[#All],[Period]]=T$1)*((Table3[[#All],[Variables ]]=$AF$3)+(Table3[[#All],[Variables ]]=$AF$2)+(Table3[[#All],[Variables ]]=$AF$4)),0)</f>
        <v>0</v>
      </c>
      <c r="U662" cm="1">
        <f t="array" ref="U662">_xlfn._xlws.FILTER(Table3[[#All],[Name]],(Table3[[#All],[Polygon]]=$A662)*(Table3[[#All],[Period]]=U$1)*((Table3[[#All],[Variables ]]=$AF$3)+(Table3[[#All],[Variables ]]=$AF$2)+(Table3[[#All],[Variables ]]=$AF$4)),0)</f>
        <v>0</v>
      </c>
      <c r="V662" cm="1">
        <f t="array" ref="V662">_xlfn._xlws.FILTER(Table3[[#All],[Name]],(Table3[[#All],[Polygon]]=$A662)*(Table3[[#All],[Period]]=V$1)*((Table3[[#All],[Variables ]]=$AF$3)+(Table3[[#All],[Variables ]]=$AF$2)+(Table3[[#All],[Variables ]]=$AF$4)),0)</f>
        <v>0</v>
      </c>
      <c r="W662" cm="1">
        <f t="array" ref="W662">_xlfn._xlws.FILTER(Table3[[#All],[Name]],(Table3[[#All],[Polygon]]=$A662)*(Table3[[#All],[Period]]=W$1)*((Table3[[#All],[Variables ]]=$AF$3)+(Table3[[#All],[Variables ]]=$AF$2)+(Table3[[#All],[Variables ]]=$AF$4)),0)</f>
        <v>0</v>
      </c>
      <c r="X662" cm="1">
        <f t="array" ref="X662">_xlfn._xlws.FILTER(Table3[[#All],[Name]],(Table3[[#All],[Polygon]]=$A662)*(Table3[[#All],[Period]]=X$1)*((Table3[[#All],[Variables ]]=$AF$3)+(Table3[[#All],[Variables ]]=$AF$2)+(Table3[[#All],[Variables ]]=$AF$4)),0)</f>
        <v>0</v>
      </c>
      <c r="Y662" t="str" cm="1">
        <f t="array" ref="Y662">_xlfn._xlws.FILTER(Table3[[#All],[Name]],(Table3[[#All],[Polygon]]=$A662)*(Table3[[#All],[Period]]=Y$1)*((Table3[[#All],[Variables ]]=$AF$3)+(Table3[[#All],[Variables ]]=$AF$2)+(Table3[[#All],[Variables ]]=$AF$4)),0)</f>
        <v>PCT</v>
      </c>
      <c r="Z662" t="str" cm="1">
        <f t="array" ref="Z662">_xlfn._xlws.FILTER(Table3[[#All],[Name]],(Table3[[#All],[Polygon]]=$A662)*(Table3[[#All],[Period]]=Z$1)*((Table3[[#All],[Variables ]]=$AF$3)+(Table3[[#All],[Variables ]]=$AF$2)+(Table3[[#All],[Variables ]]=$AF$4)),0)</f>
        <v>AH</v>
      </c>
      <c r="AA662" t="str" cm="1">
        <f t="array" ref="AA662">_xlfn._xlws.FILTER(Table3[[#All],[Name]],(Table3[[#All],[Polygon]]=$A662)*(Table3[[#All],[Period]]=AA$1)*((Table3[[#All],[Variables ]]=$AF$3)+(Table3[[#All],[Variables ]]=$AF$2)+(Table3[[#All],[Variables ]]=$AF$4)),0)</f>
        <v>AH</v>
      </c>
      <c r="AB662" cm="1">
        <f t="array" ref="AB662">_xlfn._xlws.FILTER(Table3[[#All],[Name]],(Table3[[#All],[Polygon]]=$A662)*(Table3[[#All],[Period]]=AB$1)*((Table3[[#All],[Variables ]]=$AF$3)+(Table3[[#All],[Variables ]]=$AF$2)+(Table3[[#All],[Variables ]]=$AF$4)),0)</f>
        <v>0</v>
      </c>
      <c r="AC662" cm="1">
        <f t="array" ref="AC662">_xlfn._xlws.FILTER(Table3[[#All],[Name]],(Table3[[#All],[Polygon]]=$A662)*(Table3[[#All],[Period]]=AC$1)*((Table3[[#All],[Variables ]]=$AF$3)+(Table3[[#All],[Variables ]]=$AF$2)+(Table3[[#All],[Variables ]]=$AF$4)),0)</f>
        <v>0</v>
      </c>
      <c r="AD662" cm="1">
        <f t="array" ref="AD662">_xlfn._xlws.FILTER(Table3[[#All],[Name]],(Table3[[#All],[Polygon]]=$A662)*(Table3[[#All],[Period]]=AD$1)*((Table3[[#All],[Variables ]]=$AF$3)+(Table3[[#All],[Variables ]]=$AF$2)+(Table3[[#All],[Variables ]]=$AF$4)),0)</f>
        <v>0</v>
      </c>
    </row>
    <row r="663" spans="1:30" x14ac:dyDescent="0.35">
      <c r="A663" s="3">
        <v>62</v>
      </c>
      <c r="B663" s="4" t="s">
        <v>1522</v>
      </c>
      <c r="C663" s="10">
        <v>17.869102120000001</v>
      </c>
      <c r="D663" s="4" t="s">
        <v>1466</v>
      </c>
      <c r="E663" s="4">
        <v>0</v>
      </c>
      <c r="F663" s="4">
        <v>4</v>
      </c>
      <c r="G663" s="4">
        <v>4</v>
      </c>
      <c r="H663" s="4"/>
      <c r="I663" s="4">
        <v>0</v>
      </c>
      <c r="J663" s="4">
        <v>0</v>
      </c>
      <c r="K663" s="4" t="s">
        <v>1362</v>
      </c>
      <c r="L663" s="4">
        <v>18</v>
      </c>
      <c r="M663" s="4">
        <v>0</v>
      </c>
      <c r="N663" s="4"/>
      <c r="O663" s="11">
        <v>17.344000000000001</v>
      </c>
      <c r="P663" cm="1">
        <f t="array" ref="P663">_xlfn._xlws.FILTER(Table3[[#All],[Name]],(Table3[[#All],[Polygon]]=$A663)*(Table3[[#All],[Period]]=P$1)*((Table3[[#All],[Variables ]]=$AF$3)+(Table3[[#All],[Variables ]]=$AF$2)+(Table3[[#All],[Variables ]]=$AF$4)),0)</f>
        <v>0</v>
      </c>
      <c r="Q663" t="e" cm="1" vm="2">
        <f t="array" aca="1" ref="Q663" ca="1">_xlfn._xlws.FILTER(Table3[[#All],[Name]],(Table3[[#All],[Polygon]]=$A663)*(Table3[[#All],[Period]]=Q$1)*((Table3[[#All],[Variables ]]=$AF$3)+(Table3[[#All],[Variables ]]=$AF$2)+(Table3[[#All],[Variables ]]=$AF$4)),0)</f>
        <v>#VALUE!</v>
      </c>
      <c r="R663" t="str" cm="1">
        <f t="array" ref="R663">_xlfn._xlws.FILTER(Table3[[#All],[Name]],(Table3[[#All],[Polygon]]=$A663)*(Table3[[#All],[Period]]=R$1)*((Table3[[#All],[Variables ]]=$AF$3)+(Table3[[#All],[Variables ]]=$AF$2)+(Table3[[#All],[Variables ]]=$AF$4)),0)</f>
        <v>AH</v>
      </c>
      <c r="S663" t="str" cm="1">
        <f t="array" ref="S663">_xlfn._xlws.FILTER(Table3[[#All],[Name]],(Table3[[#All],[Polygon]]=$A663)*(Table3[[#All],[Period]]=S$1)*((Table3[[#All],[Variables ]]=$AF$3)+(Table3[[#All],[Variables ]]=$AF$2)+(Table3[[#All],[Variables ]]=$AF$4)),0)</f>
        <v>AH</v>
      </c>
      <c r="T663" cm="1">
        <f t="array" ref="T663">_xlfn._xlws.FILTER(Table3[[#All],[Name]],(Table3[[#All],[Polygon]]=$A663)*(Table3[[#All],[Period]]=T$1)*((Table3[[#All],[Variables ]]=$AF$3)+(Table3[[#All],[Variables ]]=$AF$2)+(Table3[[#All],[Variables ]]=$AF$4)),0)</f>
        <v>0</v>
      </c>
      <c r="U663" cm="1">
        <f t="array" ref="U663">_xlfn._xlws.FILTER(Table3[[#All],[Name]],(Table3[[#All],[Polygon]]=$A663)*(Table3[[#All],[Period]]=U$1)*((Table3[[#All],[Variables ]]=$AF$3)+(Table3[[#All],[Variables ]]=$AF$2)+(Table3[[#All],[Variables ]]=$AF$4)),0)</f>
        <v>0</v>
      </c>
      <c r="V663" cm="1">
        <f t="array" ref="V663">_xlfn._xlws.FILTER(Table3[[#All],[Name]],(Table3[[#All],[Polygon]]=$A663)*(Table3[[#All],[Period]]=V$1)*((Table3[[#All],[Variables ]]=$AF$3)+(Table3[[#All],[Variables ]]=$AF$2)+(Table3[[#All],[Variables ]]=$AF$4)),0)</f>
        <v>0</v>
      </c>
      <c r="W663" cm="1">
        <f t="array" ref="W663">_xlfn._xlws.FILTER(Table3[[#All],[Name]],(Table3[[#All],[Polygon]]=$A663)*(Table3[[#All],[Period]]=W$1)*((Table3[[#All],[Variables ]]=$AF$3)+(Table3[[#All],[Variables ]]=$AF$2)+(Table3[[#All],[Variables ]]=$AF$4)),0)</f>
        <v>0</v>
      </c>
      <c r="X663" cm="1">
        <f t="array" ref="X663">_xlfn._xlws.FILTER(Table3[[#All],[Name]],(Table3[[#All],[Polygon]]=$A663)*(Table3[[#All],[Period]]=X$1)*((Table3[[#All],[Variables ]]=$AF$3)+(Table3[[#All],[Variables ]]=$AF$2)+(Table3[[#All],[Variables ]]=$AF$4)),0)</f>
        <v>0</v>
      </c>
      <c r="Y663" t="str" cm="1">
        <f t="array" ref="Y663">_xlfn._xlws.FILTER(Table3[[#All],[Name]],(Table3[[#All],[Polygon]]=$A663)*(Table3[[#All],[Period]]=Y$1)*((Table3[[#All],[Variables ]]=$AF$3)+(Table3[[#All],[Variables ]]=$AF$2)+(Table3[[#All],[Variables ]]=$AF$4)),0)</f>
        <v>PCT</v>
      </c>
      <c r="Z663" t="str" cm="1">
        <f t="array" ref="Z663">_xlfn._xlws.FILTER(Table3[[#All],[Name]],(Table3[[#All],[Polygon]]=$A663)*(Table3[[#All],[Period]]=Z$1)*((Table3[[#All],[Variables ]]=$AF$3)+(Table3[[#All],[Variables ]]=$AF$2)+(Table3[[#All],[Variables ]]=$AF$4)),0)</f>
        <v>AH</v>
      </c>
      <c r="AA663" t="str" cm="1">
        <f t="array" ref="AA663">_xlfn._xlws.FILTER(Table3[[#All],[Name]],(Table3[[#All],[Polygon]]=$A663)*(Table3[[#All],[Period]]=AA$1)*((Table3[[#All],[Variables ]]=$AF$3)+(Table3[[#All],[Variables ]]=$AF$2)+(Table3[[#All],[Variables ]]=$AF$4)),0)</f>
        <v>AH</v>
      </c>
      <c r="AB663" cm="1">
        <f t="array" ref="AB663">_xlfn._xlws.FILTER(Table3[[#All],[Name]],(Table3[[#All],[Polygon]]=$A663)*(Table3[[#All],[Period]]=AB$1)*((Table3[[#All],[Variables ]]=$AF$3)+(Table3[[#All],[Variables ]]=$AF$2)+(Table3[[#All],[Variables ]]=$AF$4)),0)</f>
        <v>0</v>
      </c>
      <c r="AC663" cm="1">
        <f t="array" ref="AC663">_xlfn._xlws.FILTER(Table3[[#All],[Name]],(Table3[[#All],[Polygon]]=$A663)*(Table3[[#All],[Period]]=AC$1)*((Table3[[#All],[Variables ]]=$AF$3)+(Table3[[#All],[Variables ]]=$AF$2)+(Table3[[#All],[Variables ]]=$AF$4)),0)</f>
        <v>0</v>
      </c>
      <c r="AD663" cm="1">
        <f t="array" ref="AD663">_xlfn._xlws.FILTER(Table3[[#All],[Name]],(Table3[[#All],[Polygon]]=$A663)*(Table3[[#All],[Period]]=AD$1)*((Table3[[#All],[Variables ]]=$AF$3)+(Table3[[#All],[Variables ]]=$AF$2)+(Table3[[#All],[Variables ]]=$AF$4)),0)</f>
        <v>0</v>
      </c>
    </row>
    <row r="664" spans="1:30" x14ac:dyDescent="0.35">
      <c r="A664" s="5">
        <v>62</v>
      </c>
      <c r="B664" s="6" t="s">
        <v>1522</v>
      </c>
      <c r="C664" s="8">
        <v>17.869102120000001</v>
      </c>
      <c r="D664" s="6" t="s">
        <v>1466</v>
      </c>
      <c r="E664" s="6">
        <v>0</v>
      </c>
      <c r="F664" s="6">
        <v>4</v>
      </c>
      <c r="G664" s="6">
        <v>4</v>
      </c>
      <c r="H664" s="6"/>
      <c r="I664" s="6">
        <v>0</v>
      </c>
      <c r="J664" s="6">
        <v>0</v>
      </c>
      <c r="K664" s="6" t="s">
        <v>1362</v>
      </c>
      <c r="L664" s="6">
        <v>62</v>
      </c>
      <c r="M664" s="6">
        <v>62</v>
      </c>
      <c r="N664" s="6">
        <v>17.869102120000001</v>
      </c>
      <c r="O664" s="9">
        <v>17.869</v>
      </c>
      <c r="P664" cm="1">
        <f t="array" ref="P664">_xlfn._xlws.FILTER(Table3[[#All],[Name]],(Table3[[#All],[Polygon]]=$A664)*(Table3[[#All],[Period]]=P$1)*((Table3[[#All],[Variables ]]=$AF$3)+(Table3[[#All],[Variables ]]=$AF$2)+(Table3[[#All],[Variables ]]=$AF$4)),0)</f>
        <v>0</v>
      </c>
      <c r="Q664" t="e" cm="1" vm="2">
        <f t="array" aca="1" ref="Q664" ca="1">_xlfn._xlws.FILTER(Table3[[#All],[Name]],(Table3[[#All],[Polygon]]=$A664)*(Table3[[#All],[Period]]=Q$1)*((Table3[[#All],[Variables ]]=$AF$3)+(Table3[[#All],[Variables ]]=$AF$2)+(Table3[[#All],[Variables ]]=$AF$4)),0)</f>
        <v>#VALUE!</v>
      </c>
      <c r="R664" t="str" cm="1">
        <f t="array" ref="R664">_xlfn._xlws.FILTER(Table3[[#All],[Name]],(Table3[[#All],[Polygon]]=$A664)*(Table3[[#All],[Period]]=R$1)*((Table3[[#All],[Variables ]]=$AF$3)+(Table3[[#All],[Variables ]]=$AF$2)+(Table3[[#All],[Variables ]]=$AF$4)),0)</f>
        <v>AH</v>
      </c>
      <c r="S664" t="str" cm="1">
        <f t="array" ref="S664">_xlfn._xlws.FILTER(Table3[[#All],[Name]],(Table3[[#All],[Polygon]]=$A664)*(Table3[[#All],[Period]]=S$1)*((Table3[[#All],[Variables ]]=$AF$3)+(Table3[[#All],[Variables ]]=$AF$2)+(Table3[[#All],[Variables ]]=$AF$4)),0)</f>
        <v>AH</v>
      </c>
      <c r="T664" cm="1">
        <f t="array" ref="T664">_xlfn._xlws.FILTER(Table3[[#All],[Name]],(Table3[[#All],[Polygon]]=$A664)*(Table3[[#All],[Period]]=T$1)*((Table3[[#All],[Variables ]]=$AF$3)+(Table3[[#All],[Variables ]]=$AF$2)+(Table3[[#All],[Variables ]]=$AF$4)),0)</f>
        <v>0</v>
      </c>
      <c r="U664" cm="1">
        <f t="array" ref="U664">_xlfn._xlws.FILTER(Table3[[#All],[Name]],(Table3[[#All],[Polygon]]=$A664)*(Table3[[#All],[Period]]=U$1)*((Table3[[#All],[Variables ]]=$AF$3)+(Table3[[#All],[Variables ]]=$AF$2)+(Table3[[#All],[Variables ]]=$AF$4)),0)</f>
        <v>0</v>
      </c>
      <c r="V664" cm="1">
        <f t="array" ref="V664">_xlfn._xlws.FILTER(Table3[[#All],[Name]],(Table3[[#All],[Polygon]]=$A664)*(Table3[[#All],[Period]]=V$1)*((Table3[[#All],[Variables ]]=$AF$3)+(Table3[[#All],[Variables ]]=$AF$2)+(Table3[[#All],[Variables ]]=$AF$4)),0)</f>
        <v>0</v>
      </c>
      <c r="W664" cm="1">
        <f t="array" ref="W664">_xlfn._xlws.FILTER(Table3[[#All],[Name]],(Table3[[#All],[Polygon]]=$A664)*(Table3[[#All],[Period]]=W$1)*((Table3[[#All],[Variables ]]=$AF$3)+(Table3[[#All],[Variables ]]=$AF$2)+(Table3[[#All],[Variables ]]=$AF$4)),0)</f>
        <v>0</v>
      </c>
      <c r="X664" cm="1">
        <f t="array" ref="X664">_xlfn._xlws.FILTER(Table3[[#All],[Name]],(Table3[[#All],[Polygon]]=$A664)*(Table3[[#All],[Period]]=X$1)*((Table3[[#All],[Variables ]]=$AF$3)+(Table3[[#All],[Variables ]]=$AF$2)+(Table3[[#All],[Variables ]]=$AF$4)),0)</f>
        <v>0</v>
      </c>
      <c r="Y664" t="str" cm="1">
        <f t="array" ref="Y664">_xlfn._xlws.FILTER(Table3[[#All],[Name]],(Table3[[#All],[Polygon]]=$A664)*(Table3[[#All],[Period]]=Y$1)*((Table3[[#All],[Variables ]]=$AF$3)+(Table3[[#All],[Variables ]]=$AF$2)+(Table3[[#All],[Variables ]]=$AF$4)),0)</f>
        <v>PCT</v>
      </c>
      <c r="Z664" t="str" cm="1">
        <f t="array" ref="Z664">_xlfn._xlws.FILTER(Table3[[#All],[Name]],(Table3[[#All],[Polygon]]=$A664)*(Table3[[#All],[Period]]=Z$1)*((Table3[[#All],[Variables ]]=$AF$3)+(Table3[[#All],[Variables ]]=$AF$2)+(Table3[[#All],[Variables ]]=$AF$4)),0)</f>
        <v>AH</v>
      </c>
      <c r="AA664" t="str" cm="1">
        <f t="array" ref="AA664">_xlfn._xlws.FILTER(Table3[[#All],[Name]],(Table3[[#All],[Polygon]]=$A664)*(Table3[[#All],[Period]]=AA$1)*((Table3[[#All],[Variables ]]=$AF$3)+(Table3[[#All],[Variables ]]=$AF$2)+(Table3[[#All],[Variables ]]=$AF$4)),0)</f>
        <v>AH</v>
      </c>
      <c r="AB664" cm="1">
        <f t="array" ref="AB664">_xlfn._xlws.FILTER(Table3[[#All],[Name]],(Table3[[#All],[Polygon]]=$A664)*(Table3[[#All],[Period]]=AB$1)*((Table3[[#All],[Variables ]]=$AF$3)+(Table3[[#All],[Variables ]]=$AF$2)+(Table3[[#All],[Variables ]]=$AF$4)),0)</f>
        <v>0</v>
      </c>
      <c r="AC664" cm="1">
        <f t="array" ref="AC664">_xlfn._xlws.FILTER(Table3[[#All],[Name]],(Table3[[#All],[Polygon]]=$A664)*(Table3[[#All],[Period]]=AC$1)*((Table3[[#All],[Variables ]]=$AF$3)+(Table3[[#All],[Variables ]]=$AF$2)+(Table3[[#All],[Variables ]]=$AF$4)),0)</f>
        <v>0</v>
      </c>
      <c r="AD664" cm="1">
        <f t="array" ref="AD664">_xlfn._xlws.FILTER(Table3[[#All],[Name]],(Table3[[#All],[Polygon]]=$A664)*(Table3[[#All],[Period]]=AD$1)*((Table3[[#All],[Variables ]]=$AF$3)+(Table3[[#All],[Variables ]]=$AF$2)+(Table3[[#All],[Variables ]]=$AF$4)),0)</f>
        <v>0</v>
      </c>
    </row>
    <row r="665" spans="1:30" x14ac:dyDescent="0.35">
      <c r="A665" s="3">
        <v>62</v>
      </c>
      <c r="B665" s="4" t="s">
        <v>1522</v>
      </c>
      <c r="C665" s="10">
        <v>17.869102120000001</v>
      </c>
      <c r="D665" s="4" t="s">
        <v>1466</v>
      </c>
      <c r="E665" s="4">
        <v>0</v>
      </c>
      <c r="F665" s="4">
        <v>4</v>
      </c>
      <c r="G665" s="4">
        <v>4</v>
      </c>
      <c r="H665" s="4"/>
      <c r="I665" s="4">
        <v>0</v>
      </c>
      <c r="J665" s="4">
        <v>0</v>
      </c>
      <c r="K665" s="4" t="s">
        <v>1362</v>
      </c>
      <c r="L665" s="4">
        <v>90</v>
      </c>
      <c r="M665" s="4">
        <v>90</v>
      </c>
      <c r="N665" s="4">
        <v>21.352174099999999</v>
      </c>
      <c r="O665" s="11">
        <v>16.076000000000001</v>
      </c>
      <c r="P665" cm="1">
        <f t="array" ref="P665">_xlfn._xlws.FILTER(Table3[[#All],[Name]],(Table3[[#All],[Polygon]]=$A665)*(Table3[[#All],[Period]]=P$1)*((Table3[[#All],[Variables ]]=$AF$3)+(Table3[[#All],[Variables ]]=$AF$2)+(Table3[[#All],[Variables ]]=$AF$4)),0)</f>
        <v>0</v>
      </c>
      <c r="Q665" t="e" cm="1" vm="2">
        <f t="array" aca="1" ref="Q665" ca="1">_xlfn._xlws.FILTER(Table3[[#All],[Name]],(Table3[[#All],[Polygon]]=$A665)*(Table3[[#All],[Period]]=Q$1)*((Table3[[#All],[Variables ]]=$AF$3)+(Table3[[#All],[Variables ]]=$AF$2)+(Table3[[#All],[Variables ]]=$AF$4)),0)</f>
        <v>#VALUE!</v>
      </c>
      <c r="R665" t="str" cm="1">
        <f t="array" ref="R665">_xlfn._xlws.FILTER(Table3[[#All],[Name]],(Table3[[#All],[Polygon]]=$A665)*(Table3[[#All],[Period]]=R$1)*((Table3[[#All],[Variables ]]=$AF$3)+(Table3[[#All],[Variables ]]=$AF$2)+(Table3[[#All],[Variables ]]=$AF$4)),0)</f>
        <v>AH</v>
      </c>
      <c r="S665" t="str" cm="1">
        <f t="array" ref="S665">_xlfn._xlws.FILTER(Table3[[#All],[Name]],(Table3[[#All],[Polygon]]=$A665)*(Table3[[#All],[Period]]=S$1)*((Table3[[#All],[Variables ]]=$AF$3)+(Table3[[#All],[Variables ]]=$AF$2)+(Table3[[#All],[Variables ]]=$AF$4)),0)</f>
        <v>AH</v>
      </c>
      <c r="T665" cm="1">
        <f t="array" ref="T665">_xlfn._xlws.FILTER(Table3[[#All],[Name]],(Table3[[#All],[Polygon]]=$A665)*(Table3[[#All],[Period]]=T$1)*((Table3[[#All],[Variables ]]=$AF$3)+(Table3[[#All],[Variables ]]=$AF$2)+(Table3[[#All],[Variables ]]=$AF$4)),0)</f>
        <v>0</v>
      </c>
      <c r="U665" cm="1">
        <f t="array" ref="U665">_xlfn._xlws.FILTER(Table3[[#All],[Name]],(Table3[[#All],[Polygon]]=$A665)*(Table3[[#All],[Period]]=U$1)*((Table3[[#All],[Variables ]]=$AF$3)+(Table3[[#All],[Variables ]]=$AF$2)+(Table3[[#All],[Variables ]]=$AF$4)),0)</f>
        <v>0</v>
      </c>
      <c r="V665" cm="1">
        <f t="array" ref="V665">_xlfn._xlws.FILTER(Table3[[#All],[Name]],(Table3[[#All],[Polygon]]=$A665)*(Table3[[#All],[Period]]=V$1)*((Table3[[#All],[Variables ]]=$AF$3)+(Table3[[#All],[Variables ]]=$AF$2)+(Table3[[#All],[Variables ]]=$AF$4)),0)</f>
        <v>0</v>
      </c>
      <c r="W665" cm="1">
        <f t="array" ref="W665">_xlfn._xlws.FILTER(Table3[[#All],[Name]],(Table3[[#All],[Polygon]]=$A665)*(Table3[[#All],[Period]]=W$1)*((Table3[[#All],[Variables ]]=$AF$3)+(Table3[[#All],[Variables ]]=$AF$2)+(Table3[[#All],[Variables ]]=$AF$4)),0)</f>
        <v>0</v>
      </c>
      <c r="X665" cm="1">
        <f t="array" ref="X665">_xlfn._xlws.FILTER(Table3[[#All],[Name]],(Table3[[#All],[Polygon]]=$A665)*(Table3[[#All],[Period]]=X$1)*((Table3[[#All],[Variables ]]=$AF$3)+(Table3[[#All],[Variables ]]=$AF$2)+(Table3[[#All],[Variables ]]=$AF$4)),0)</f>
        <v>0</v>
      </c>
      <c r="Y665" t="str" cm="1">
        <f t="array" ref="Y665">_xlfn._xlws.FILTER(Table3[[#All],[Name]],(Table3[[#All],[Polygon]]=$A665)*(Table3[[#All],[Period]]=Y$1)*((Table3[[#All],[Variables ]]=$AF$3)+(Table3[[#All],[Variables ]]=$AF$2)+(Table3[[#All],[Variables ]]=$AF$4)),0)</f>
        <v>PCT</v>
      </c>
      <c r="Z665" t="str" cm="1">
        <f t="array" ref="Z665">_xlfn._xlws.FILTER(Table3[[#All],[Name]],(Table3[[#All],[Polygon]]=$A665)*(Table3[[#All],[Period]]=Z$1)*((Table3[[#All],[Variables ]]=$AF$3)+(Table3[[#All],[Variables ]]=$AF$2)+(Table3[[#All],[Variables ]]=$AF$4)),0)</f>
        <v>AH</v>
      </c>
      <c r="AA665" t="str" cm="1">
        <f t="array" ref="AA665">_xlfn._xlws.FILTER(Table3[[#All],[Name]],(Table3[[#All],[Polygon]]=$A665)*(Table3[[#All],[Period]]=AA$1)*((Table3[[#All],[Variables ]]=$AF$3)+(Table3[[#All],[Variables ]]=$AF$2)+(Table3[[#All],[Variables ]]=$AF$4)),0)</f>
        <v>AH</v>
      </c>
      <c r="AB665" cm="1">
        <f t="array" ref="AB665">_xlfn._xlws.FILTER(Table3[[#All],[Name]],(Table3[[#All],[Polygon]]=$A665)*(Table3[[#All],[Period]]=AB$1)*((Table3[[#All],[Variables ]]=$AF$3)+(Table3[[#All],[Variables ]]=$AF$2)+(Table3[[#All],[Variables ]]=$AF$4)),0)</f>
        <v>0</v>
      </c>
      <c r="AC665" cm="1">
        <f t="array" ref="AC665">_xlfn._xlws.FILTER(Table3[[#All],[Name]],(Table3[[#All],[Polygon]]=$A665)*(Table3[[#All],[Period]]=AC$1)*((Table3[[#All],[Variables ]]=$AF$3)+(Table3[[#All],[Variables ]]=$AF$2)+(Table3[[#All],[Variables ]]=$AF$4)),0)</f>
        <v>0</v>
      </c>
      <c r="AD665" cm="1">
        <f t="array" ref="AD665">_xlfn._xlws.FILTER(Table3[[#All],[Name]],(Table3[[#All],[Polygon]]=$A665)*(Table3[[#All],[Period]]=AD$1)*((Table3[[#All],[Variables ]]=$AF$3)+(Table3[[#All],[Variables ]]=$AF$2)+(Table3[[#All],[Variables ]]=$AF$4)),0)</f>
        <v>0</v>
      </c>
    </row>
    <row r="666" spans="1:30" x14ac:dyDescent="0.35">
      <c r="A666" s="5">
        <v>62</v>
      </c>
      <c r="B666" s="6" t="s">
        <v>1522</v>
      </c>
      <c r="C666" s="8">
        <v>17.869102120000001</v>
      </c>
      <c r="D666" s="6" t="s">
        <v>1466</v>
      </c>
      <c r="E666" s="6">
        <v>0</v>
      </c>
      <c r="F666" s="6">
        <v>4</v>
      </c>
      <c r="G666" s="6">
        <v>4</v>
      </c>
      <c r="H666" s="6"/>
      <c r="I666" s="6">
        <v>0</v>
      </c>
      <c r="J666" s="6">
        <v>0</v>
      </c>
      <c r="K666" s="6" t="s">
        <v>1362</v>
      </c>
      <c r="L666" s="6">
        <v>83</v>
      </c>
      <c r="M666" s="6">
        <v>83</v>
      </c>
      <c r="N666" s="6">
        <v>35.39444323</v>
      </c>
      <c r="O666" s="9">
        <v>0.72899999999999998</v>
      </c>
      <c r="P666" cm="1">
        <f t="array" ref="P666">_xlfn._xlws.FILTER(Table3[[#All],[Name]],(Table3[[#All],[Polygon]]=$A666)*(Table3[[#All],[Period]]=P$1)*((Table3[[#All],[Variables ]]=$AF$3)+(Table3[[#All],[Variables ]]=$AF$2)+(Table3[[#All],[Variables ]]=$AF$4)),0)</f>
        <v>0</v>
      </c>
      <c r="Q666" t="e" cm="1" vm="2">
        <f t="array" aca="1" ref="Q666" ca="1">_xlfn._xlws.FILTER(Table3[[#All],[Name]],(Table3[[#All],[Polygon]]=$A666)*(Table3[[#All],[Period]]=Q$1)*((Table3[[#All],[Variables ]]=$AF$3)+(Table3[[#All],[Variables ]]=$AF$2)+(Table3[[#All],[Variables ]]=$AF$4)),0)</f>
        <v>#VALUE!</v>
      </c>
      <c r="R666" t="str" cm="1">
        <f t="array" ref="R666">_xlfn._xlws.FILTER(Table3[[#All],[Name]],(Table3[[#All],[Polygon]]=$A666)*(Table3[[#All],[Period]]=R$1)*((Table3[[#All],[Variables ]]=$AF$3)+(Table3[[#All],[Variables ]]=$AF$2)+(Table3[[#All],[Variables ]]=$AF$4)),0)</f>
        <v>AH</v>
      </c>
      <c r="S666" t="str" cm="1">
        <f t="array" ref="S666">_xlfn._xlws.FILTER(Table3[[#All],[Name]],(Table3[[#All],[Polygon]]=$A666)*(Table3[[#All],[Period]]=S$1)*((Table3[[#All],[Variables ]]=$AF$3)+(Table3[[#All],[Variables ]]=$AF$2)+(Table3[[#All],[Variables ]]=$AF$4)),0)</f>
        <v>AH</v>
      </c>
      <c r="T666" cm="1">
        <f t="array" ref="T666">_xlfn._xlws.FILTER(Table3[[#All],[Name]],(Table3[[#All],[Polygon]]=$A666)*(Table3[[#All],[Period]]=T$1)*((Table3[[#All],[Variables ]]=$AF$3)+(Table3[[#All],[Variables ]]=$AF$2)+(Table3[[#All],[Variables ]]=$AF$4)),0)</f>
        <v>0</v>
      </c>
      <c r="U666" cm="1">
        <f t="array" ref="U666">_xlfn._xlws.FILTER(Table3[[#All],[Name]],(Table3[[#All],[Polygon]]=$A666)*(Table3[[#All],[Period]]=U$1)*((Table3[[#All],[Variables ]]=$AF$3)+(Table3[[#All],[Variables ]]=$AF$2)+(Table3[[#All],[Variables ]]=$AF$4)),0)</f>
        <v>0</v>
      </c>
      <c r="V666" cm="1">
        <f t="array" ref="V666">_xlfn._xlws.FILTER(Table3[[#All],[Name]],(Table3[[#All],[Polygon]]=$A666)*(Table3[[#All],[Period]]=V$1)*((Table3[[#All],[Variables ]]=$AF$3)+(Table3[[#All],[Variables ]]=$AF$2)+(Table3[[#All],[Variables ]]=$AF$4)),0)</f>
        <v>0</v>
      </c>
      <c r="W666" cm="1">
        <f t="array" ref="W666">_xlfn._xlws.FILTER(Table3[[#All],[Name]],(Table3[[#All],[Polygon]]=$A666)*(Table3[[#All],[Period]]=W$1)*((Table3[[#All],[Variables ]]=$AF$3)+(Table3[[#All],[Variables ]]=$AF$2)+(Table3[[#All],[Variables ]]=$AF$4)),0)</f>
        <v>0</v>
      </c>
      <c r="X666" cm="1">
        <f t="array" ref="X666">_xlfn._xlws.FILTER(Table3[[#All],[Name]],(Table3[[#All],[Polygon]]=$A666)*(Table3[[#All],[Period]]=X$1)*((Table3[[#All],[Variables ]]=$AF$3)+(Table3[[#All],[Variables ]]=$AF$2)+(Table3[[#All],[Variables ]]=$AF$4)),0)</f>
        <v>0</v>
      </c>
      <c r="Y666" t="str" cm="1">
        <f t="array" ref="Y666">_xlfn._xlws.FILTER(Table3[[#All],[Name]],(Table3[[#All],[Polygon]]=$A666)*(Table3[[#All],[Period]]=Y$1)*((Table3[[#All],[Variables ]]=$AF$3)+(Table3[[#All],[Variables ]]=$AF$2)+(Table3[[#All],[Variables ]]=$AF$4)),0)</f>
        <v>PCT</v>
      </c>
      <c r="Z666" t="str" cm="1">
        <f t="array" ref="Z666">_xlfn._xlws.FILTER(Table3[[#All],[Name]],(Table3[[#All],[Polygon]]=$A666)*(Table3[[#All],[Period]]=Z$1)*((Table3[[#All],[Variables ]]=$AF$3)+(Table3[[#All],[Variables ]]=$AF$2)+(Table3[[#All],[Variables ]]=$AF$4)),0)</f>
        <v>AH</v>
      </c>
      <c r="AA666" t="str" cm="1">
        <f t="array" ref="AA666">_xlfn._xlws.FILTER(Table3[[#All],[Name]],(Table3[[#All],[Polygon]]=$A666)*(Table3[[#All],[Period]]=AA$1)*((Table3[[#All],[Variables ]]=$AF$3)+(Table3[[#All],[Variables ]]=$AF$2)+(Table3[[#All],[Variables ]]=$AF$4)),0)</f>
        <v>AH</v>
      </c>
      <c r="AB666" cm="1">
        <f t="array" ref="AB666">_xlfn._xlws.FILTER(Table3[[#All],[Name]],(Table3[[#All],[Polygon]]=$A666)*(Table3[[#All],[Period]]=AB$1)*((Table3[[#All],[Variables ]]=$AF$3)+(Table3[[#All],[Variables ]]=$AF$2)+(Table3[[#All],[Variables ]]=$AF$4)),0)</f>
        <v>0</v>
      </c>
      <c r="AC666" cm="1">
        <f t="array" ref="AC666">_xlfn._xlws.FILTER(Table3[[#All],[Name]],(Table3[[#All],[Polygon]]=$A666)*(Table3[[#All],[Period]]=AC$1)*((Table3[[#All],[Variables ]]=$AF$3)+(Table3[[#All],[Variables ]]=$AF$2)+(Table3[[#All],[Variables ]]=$AF$4)),0)</f>
        <v>0</v>
      </c>
      <c r="AD666" cm="1">
        <f t="array" ref="AD666">_xlfn._xlws.FILTER(Table3[[#All],[Name]],(Table3[[#All],[Polygon]]=$A666)*(Table3[[#All],[Period]]=AD$1)*((Table3[[#All],[Variables ]]=$AF$3)+(Table3[[#All],[Variables ]]=$AF$2)+(Table3[[#All],[Variables ]]=$AF$4)),0)</f>
        <v>0</v>
      </c>
    </row>
    <row r="667" spans="1:30" x14ac:dyDescent="0.35">
      <c r="A667" s="3">
        <v>62</v>
      </c>
      <c r="B667" s="4" t="s">
        <v>1522</v>
      </c>
      <c r="C667" s="10">
        <v>17.869102120000001</v>
      </c>
      <c r="D667" s="4" t="s">
        <v>1466</v>
      </c>
      <c r="E667" s="4">
        <v>0</v>
      </c>
      <c r="F667" s="4">
        <v>4</v>
      </c>
      <c r="G667" s="4">
        <v>4</v>
      </c>
      <c r="H667" s="4"/>
      <c r="I667" s="4">
        <v>0</v>
      </c>
      <c r="J667" s="4">
        <v>0</v>
      </c>
      <c r="K667" s="4" t="s">
        <v>1362</v>
      </c>
      <c r="L667" s="4">
        <v>19</v>
      </c>
      <c r="M667" s="4">
        <v>19</v>
      </c>
      <c r="N667" s="4">
        <v>32.06105127</v>
      </c>
      <c r="O667" s="11">
        <v>17.344000000000001</v>
      </c>
      <c r="P667" cm="1">
        <f t="array" ref="P667">_xlfn._xlws.FILTER(Table3[[#All],[Name]],(Table3[[#All],[Polygon]]=$A667)*(Table3[[#All],[Period]]=P$1)*((Table3[[#All],[Variables ]]=$AF$3)+(Table3[[#All],[Variables ]]=$AF$2)+(Table3[[#All],[Variables ]]=$AF$4)),0)</f>
        <v>0</v>
      </c>
      <c r="Q667" t="e" cm="1" vm="2">
        <f t="array" aca="1" ref="Q667" ca="1">_xlfn._xlws.FILTER(Table3[[#All],[Name]],(Table3[[#All],[Polygon]]=$A667)*(Table3[[#All],[Period]]=Q$1)*((Table3[[#All],[Variables ]]=$AF$3)+(Table3[[#All],[Variables ]]=$AF$2)+(Table3[[#All],[Variables ]]=$AF$4)),0)</f>
        <v>#VALUE!</v>
      </c>
      <c r="R667" t="str" cm="1">
        <f t="array" ref="R667">_xlfn._xlws.FILTER(Table3[[#All],[Name]],(Table3[[#All],[Polygon]]=$A667)*(Table3[[#All],[Period]]=R$1)*((Table3[[#All],[Variables ]]=$AF$3)+(Table3[[#All],[Variables ]]=$AF$2)+(Table3[[#All],[Variables ]]=$AF$4)),0)</f>
        <v>AH</v>
      </c>
      <c r="S667" t="str" cm="1">
        <f t="array" ref="S667">_xlfn._xlws.FILTER(Table3[[#All],[Name]],(Table3[[#All],[Polygon]]=$A667)*(Table3[[#All],[Period]]=S$1)*((Table3[[#All],[Variables ]]=$AF$3)+(Table3[[#All],[Variables ]]=$AF$2)+(Table3[[#All],[Variables ]]=$AF$4)),0)</f>
        <v>AH</v>
      </c>
      <c r="T667" cm="1">
        <f t="array" ref="T667">_xlfn._xlws.FILTER(Table3[[#All],[Name]],(Table3[[#All],[Polygon]]=$A667)*(Table3[[#All],[Period]]=T$1)*((Table3[[#All],[Variables ]]=$AF$3)+(Table3[[#All],[Variables ]]=$AF$2)+(Table3[[#All],[Variables ]]=$AF$4)),0)</f>
        <v>0</v>
      </c>
      <c r="U667" cm="1">
        <f t="array" ref="U667">_xlfn._xlws.FILTER(Table3[[#All],[Name]],(Table3[[#All],[Polygon]]=$A667)*(Table3[[#All],[Period]]=U$1)*((Table3[[#All],[Variables ]]=$AF$3)+(Table3[[#All],[Variables ]]=$AF$2)+(Table3[[#All],[Variables ]]=$AF$4)),0)</f>
        <v>0</v>
      </c>
      <c r="V667" cm="1">
        <f t="array" ref="V667">_xlfn._xlws.FILTER(Table3[[#All],[Name]],(Table3[[#All],[Polygon]]=$A667)*(Table3[[#All],[Period]]=V$1)*((Table3[[#All],[Variables ]]=$AF$3)+(Table3[[#All],[Variables ]]=$AF$2)+(Table3[[#All],[Variables ]]=$AF$4)),0)</f>
        <v>0</v>
      </c>
      <c r="W667" cm="1">
        <f t="array" ref="W667">_xlfn._xlws.FILTER(Table3[[#All],[Name]],(Table3[[#All],[Polygon]]=$A667)*(Table3[[#All],[Period]]=W$1)*((Table3[[#All],[Variables ]]=$AF$3)+(Table3[[#All],[Variables ]]=$AF$2)+(Table3[[#All],[Variables ]]=$AF$4)),0)</f>
        <v>0</v>
      </c>
      <c r="X667" cm="1">
        <f t="array" ref="X667">_xlfn._xlws.FILTER(Table3[[#All],[Name]],(Table3[[#All],[Polygon]]=$A667)*(Table3[[#All],[Period]]=X$1)*((Table3[[#All],[Variables ]]=$AF$3)+(Table3[[#All],[Variables ]]=$AF$2)+(Table3[[#All],[Variables ]]=$AF$4)),0)</f>
        <v>0</v>
      </c>
      <c r="Y667" t="str" cm="1">
        <f t="array" ref="Y667">_xlfn._xlws.FILTER(Table3[[#All],[Name]],(Table3[[#All],[Polygon]]=$A667)*(Table3[[#All],[Period]]=Y$1)*((Table3[[#All],[Variables ]]=$AF$3)+(Table3[[#All],[Variables ]]=$AF$2)+(Table3[[#All],[Variables ]]=$AF$4)),0)</f>
        <v>PCT</v>
      </c>
      <c r="Z667" t="str" cm="1">
        <f t="array" ref="Z667">_xlfn._xlws.FILTER(Table3[[#All],[Name]],(Table3[[#All],[Polygon]]=$A667)*(Table3[[#All],[Period]]=Z$1)*((Table3[[#All],[Variables ]]=$AF$3)+(Table3[[#All],[Variables ]]=$AF$2)+(Table3[[#All],[Variables ]]=$AF$4)),0)</f>
        <v>AH</v>
      </c>
      <c r="AA667" t="str" cm="1">
        <f t="array" ref="AA667">_xlfn._xlws.FILTER(Table3[[#All],[Name]],(Table3[[#All],[Polygon]]=$A667)*(Table3[[#All],[Period]]=AA$1)*((Table3[[#All],[Variables ]]=$AF$3)+(Table3[[#All],[Variables ]]=$AF$2)+(Table3[[#All],[Variables ]]=$AF$4)),0)</f>
        <v>AH</v>
      </c>
      <c r="AB667" cm="1">
        <f t="array" ref="AB667">_xlfn._xlws.FILTER(Table3[[#All],[Name]],(Table3[[#All],[Polygon]]=$A667)*(Table3[[#All],[Period]]=AB$1)*((Table3[[#All],[Variables ]]=$AF$3)+(Table3[[#All],[Variables ]]=$AF$2)+(Table3[[#All],[Variables ]]=$AF$4)),0)</f>
        <v>0</v>
      </c>
      <c r="AC667" cm="1">
        <f t="array" ref="AC667">_xlfn._xlws.FILTER(Table3[[#All],[Name]],(Table3[[#All],[Polygon]]=$A667)*(Table3[[#All],[Period]]=AC$1)*((Table3[[#All],[Variables ]]=$AF$3)+(Table3[[#All],[Variables ]]=$AF$2)+(Table3[[#All],[Variables ]]=$AF$4)),0)</f>
        <v>0</v>
      </c>
      <c r="AD667" cm="1">
        <f t="array" ref="AD667">_xlfn._xlws.FILTER(Table3[[#All],[Name]],(Table3[[#All],[Polygon]]=$A667)*(Table3[[#All],[Period]]=AD$1)*((Table3[[#All],[Variables ]]=$AF$3)+(Table3[[#All],[Variables ]]=$AF$2)+(Table3[[#All],[Variables ]]=$AF$4)),0)</f>
        <v>0</v>
      </c>
    </row>
    <row r="668" spans="1:30" x14ac:dyDescent="0.35">
      <c r="A668" s="5">
        <v>62</v>
      </c>
      <c r="B668" s="6" t="s">
        <v>1522</v>
      </c>
      <c r="C668" s="8">
        <v>17.869102120000001</v>
      </c>
      <c r="D668" s="6" t="s">
        <v>1466</v>
      </c>
      <c r="E668" s="6">
        <v>0</v>
      </c>
      <c r="F668" s="6">
        <v>4</v>
      </c>
      <c r="G668" s="6">
        <v>4</v>
      </c>
      <c r="H668" s="6"/>
      <c r="I668" s="6">
        <v>0</v>
      </c>
      <c r="J668" s="6">
        <v>0</v>
      </c>
      <c r="K668" s="6" t="s">
        <v>1362</v>
      </c>
      <c r="L668" s="6">
        <v>804</v>
      </c>
      <c r="M668" s="6">
        <v>804</v>
      </c>
      <c r="N668" s="6">
        <v>40.84752546</v>
      </c>
      <c r="O668" s="9">
        <v>12.147</v>
      </c>
      <c r="P668" cm="1">
        <f t="array" ref="P668">_xlfn._xlws.FILTER(Table3[[#All],[Name]],(Table3[[#All],[Polygon]]=$A668)*(Table3[[#All],[Period]]=P$1)*((Table3[[#All],[Variables ]]=$AF$3)+(Table3[[#All],[Variables ]]=$AF$2)+(Table3[[#All],[Variables ]]=$AF$4)),0)</f>
        <v>0</v>
      </c>
      <c r="Q668" t="e" cm="1" vm="2">
        <f t="array" aca="1" ref="Q668" ca="1">_xlfn._xlws.FILTER(Table3[[#All],[Name]],(Table3[[#All],[Polygon]]=$A668)*(Table3[[#All],[Period]]=Q$1)*((Table3[[#All],[Variables ]]=$AF$3)+(Table3[[#All],[Variables ]]=$AF$2)+(Table3[[#All],[Variables ]]=$AF$4)),0)</f>
        <v>#VALUE!</v>
      </c>
      <c r="R668" t="str" cm="1">
        <f t="array" ref="R668">_xlfn._xlws.FILTER(Table3[[#All],[Name]],(Table3[[#All],[Polygon]]=$A668)*(Table3[[#All],[Period]]=R$1)*((Table3[[#All],[Variables ]]=$AF$3)+(Table3[[#All],[Variables ]]=$AF$2)+(Table3[[#All],[Variables ]]=$AF$4)),0)</f>
        <v>AH</v>
      </c>
      <c r="S668" t="str" cm="1">
        <f t="array" ref="S668">_xlfn._xlws.FILTER(Table3[[#All],[Name]],(Table3[[#All],[Polygon]]=$A668)*(Table3[[#All],[Period]]=S$1)*((Table3[[#All],[Variables ]]=$AF$3)+(Table3[[#All],[Variables ]]=$AF$2)+(Table3[[#All],[Variables ]]=$AF$4)),0)</f>
        <v>AH</v>
      </c>
      <c r="T668" cm="1">
        <f t="array" ref="T668">_xlfn._xlws.FILTER(Table3[[#All],[Name]],(Table3[[#All],[Polygon]]=$A668)*(Table3[[#All],[Period]]=T$1)*((Table3[[#All],[Variables ]]=$AF$3)+(Table3[[#All],[Variables ]]=$AF$2)+(Table3[[#All],[Variables ]]=$AF$4)),0)</f>
        <v>0</v>
      </c>
      <c r="U668" cm="1">
        <f t="array" ref="U668">_xlfn._xlws.FILTER(Table3[[#All],[Name]],(Table3[[#All],[Polygon]]=$A668)*(Table3[[#All],[Period]]=U$1)*((Table3[[#All],[Variables ]]=$AF$3)+(Table3[[#All],[Variables ]]=$AF$2)+(Table3[[#All],[Variables ]]=$AF$4)),0)</f>
        <v>0</v>
      </c>
      <c r="V668" cm="1">
        <f t="array" ref="V668">_xlfn._xlws.FILTER(Table3[[#All],[Name]],(Table3[[#All],[Polygon]]=$A668)*(Table3[[#All],[Period]]=V$1)*((Table3[[#All],[Variables ]]=$AF$3)+(Table3[[#All],[Variables ]]=$AF$2)+(Table3[[#All],[Variables ]]=$AF$4)),0)</f>
        <v>0</v>
      </c>
      <c r="W668" cm="1">
        <f t="array" ref="W668">_xlfn._xlws.FILTER(Table3[[#All],[Name]],(Table3[[#All],[Polygon]]=$A668)*(Table3[[#All],[Period]]=W$1)*((Table3[[#All],[Variables ]]=$AF$3)+(Table3[[#All],[Variables ]]=$AF$2)+(Table3[[#All],[Variables ]]=$AF$4)),0)</f>
        <v>0</v>
      </c>
      <c r="X668" cm="1">
        <f t="array" ref="X668">_xlfn._xlws.FILTER(Table3[[#All],[Name]],(Table3[[#All],[Polygon]]=$A668)*(Table3[[#All],[Period]]=X$1)*((Table3[[#All],[Variables ]]=$AF$3)+(Table3[[#All],[Variables ]]=$AF$2)+(Table3[[#All],[Variables ]]=$AF$4)),0)</f>
        <v>0</v>
      </c>
      <c r="Y668" t="str" cm="1">
        <f t="array" ref="Y668">_xlfn._xlws.FILTER(Table3[[#All],[Name]],(Table3[[#All],[Polygon]]=$A668)*(Table3[[#All],[Period]]=Y$1)*((Table3[[#All],[Variables ]]=$AF$3)+(Table3[[#All],[Variables ]]=$AF$2)+(Table3[[#All],[Variables ]]=$AF$4)),0)</f>
        <v>PCT</v>
      </c>
      <c r="Z668" t="str" cm="1">
        <f t="array" ref="Z668">_xlfn._xlws.FILTER(Table3[[#All],[Name]],(Table3[[#All],[Polygon]]=$A668)*(Table3[[#All],[Period]]=Z$1)*((Table3[[#All],[Variables ]]=$AF$3)+(Table3[[#All],[Variables ]]=$AF$2)+(Table3[[#All],[Variables ]]=$AF$4)),0)</f>
        <v>AH</v>
      </c>
      <c r="AA668" t="str" cm="1">
        <f t="array" ref="AA668">_xlfn._xlws.FILTER(Table3[[#All],[Name]],(Table3[[#All],[Polygon]]=$A668)*(Table3[[#All],[Period]]=AA$1)*((Table3[[#All],[Variables ]]=$AF$3)+(Table3[[#All],[Variables ]]=$AF$2)+(Table3[[#All],[Variables ]]=$AF$4)),0)</f>
        <v>AH</v>
      </c>
      <c r="AB668" cm="1">
        <f t="array" ref="AB668">_xlfn._xlws.FILTER(Table3[[#All],[Name]],(Table3[[#All],[Polygon]]=$A668)*(Table3[[#All],[Period]]=AB$1)*((Table3[[#All],[Variables ]]=$AF$3)+(Table3[[#All],[Variables ]]=$AF$2)+(Table3[[#All],[Variables ]]=$AF$4)),0)</f>
        <v>0</v>
      </c>
      <c r="AC668" cm="1">
        <f t="array" ref="AC668">_xlfn._xlws.FILTER(Table3[[#All],[Name]],(Table3[[#All],[Polygon]]=$A668)*(Table3[[#All],[Period]]=AC$1)*((Table3[[#All],[Variables ]]=$AF$3)+(Table3[[#All],[Variables ]]=$AF$2)+(Table3[[#All],[Variables ]]=$AF$4)),0)</f>
        <v>0</v>
      </c>
      <c r="AD668" cm="1">
        <f t="array" ref="AD668">_xlfn._xlws.FILTER(Table3[[#All],[Name]],(Table3[[#All],[Polygon]]=$A668)*(Table3[[#All],[Period]]=AD$1)*((Table3[[#All],[Variables ]]=$AF$3)+(Table3[[#All],[Variables ]]=$AF$2)+(Table3[[#All],[Variables ]]=$AF$4)),0)</f>
        <v>0</v>
      </c>
    </row>
    <row r="669" spans="1:30" x14ac:dyDescent="0.35">
      <c r="A669" s="3">
        <v>62</v>
      </c>
      <c r="B669" s="4" t="s">
        <v>1522</v>
      </c>
      <c r="C669" s="10">
        <v>17.869102120000001</v>
      </c>
      <c r="D669" s="4" t="s">
        <v>1466</v>
      </c>
      <c r="E669" s="4">
        <v>0</v>
      </c>
      <c r="F669" s="4">
        <v>4</v>
      </c>
      <c r="G669" s="4">
        <v>4</v>
      </c>
      <c r="H669" s="4"/>
      <c r="I669" s="4">
        <v>0</v>
      </c>
      <c r="J669" s="4">
        <v>0</v>
      </c>
      <c r="K669" s="4" t="s">
        <v>1362</v>
      </c>
      <c r="L669" s="4">
        <v>802</v>
      </c>
      <c r="M669" s="4">
        <v>802</v>
      </c>
      <c r="N669" s="4">
        <v>28.05279208</v>
      </c>
      <c r="O669" s="11">
        <v>25.876999999999999</v>
      </c>
      <c r="P669" cm="1">
        <f t="array" ref="P669">_xlfn._xlws.FILTER(Table3[[#All],[Name]],(Table3[[#All],[Polygon]]=$A669)*(Table3[[#All],[Period]]=P$1)*((Table3[[#All],[Variables ]]=$AF$3)+(Table3[[#All],[Variables ]]=$AF$2)+(Table3[[#All],[Variables ]]=$AF$4)),0)</f>
        <v>0</v>
      </c>
      <c r="Q669" t="e" cm="1" vm="2">
        <f t="array" aca="1" ref="Q669" ca="1">_xlfn._xlws.FILTER(Table3[[#All],[Name]],(Table3[[#All],[Polygon]]=$A669)*(Table3[[#All],[Period]]=Q$1)*((Table3[[#All],[Variables ]]=$AF$3)+(Table3[[#All],[Variables ]]=$AF$2)+(Table3[[#All],[Variables ]]=$AF$4)),0)</f>
        <v>#VALUE!</v>
      </c>
      <c r="R669" t="str" cm="1">
        <f t="array" ref="R669">_xlfn._xlws.FILTER(Table3[[#All],[Name]],(Table3[[#All],[Polygon]]=$A669)*(Table3[[#All],[Period]]=R$1)*((Table3[[#All],[Variables ]]=$AF$3)+(Table3[[#All],[Variables ]]=$AF$2)+(Table3[[#All],[Variables ]]=$AF$4)),0)</f>
        <v>AH</v>
      </c>
      <c r="S669" t="str" cm="1">
        <f t="array" ref="S669">_xlfn._xlws.FILTER(Table3[[#All],[Name]],(Table3[[#All],[Polygon]]=$A669)*(Table3[[#All],[Period]]=S$1)*((Table3[[#All],[Variables ]]=$AF$3)+(Table3[[#All],[Variables ]]=$AF$2)+(Table3[[#All],[Variables ]]=$AF$4)),0)</f>
        <v>AH</v>
      </c>
      <c r="T669" cm="1">
        <f t="array" ref="T669">_xlfn._xlws.FILTER(Table3[[#All],[Name]],(Table3[[#All],[Polygon]]=$A669)*(Table3[[#All],[Period]]=T$1)*((Table3[[#All],[Variables ]]=$AF$3)+(Table3[[#All],[Variables ]]=$AF$2)+(Table3[[#All],[Variables ]]=$AF$4)),0)</f>
        <v>0</v>
      </c>
      <c r="U669" cm="1">
        <f t="array" ref="U669">_xlfn._xlws.FILTER(Table3[[#All],[Name]],(Table3[[#All],[Polygon]]=$A669)*(Table3[[#All],[Period]]=U$1)*((Table3[[#All],[Variables ]]=$AF$3)+(Table3[[#All],[Variables ]]=$AF$2)+(Table3[[#All],[Variables ]]=$AF$4)),0)</f>
        <v>0</v>
      </c>
      <c r="V669" cm="1">
        <f t="array" ref="V669">_xlfn._xlws.FILTER(Table3[[#All],[Name]],(Table3[[#All],[Polygon]]=$A669)*(Table3[[#All],[Period]]=V$1)*((Table3[[#All],[Variables ]]=$AF$3)+(Table3[[#All],[Variables ]]=$AF$2)+(Table3[[#All],[Variables ]]=$AF$4)),0)</f>
        <v>0</v>
      </c>
      <c r="W669" cm="1">
        <f t="array" ref="W669">_xlfn._xlws.FILTER(Table3[[#All],[Name]],(Table3[[#All],[Polygon]]=$A669)*(Table3[[#All],[Period]]=W$1)*((Table3[[#All],[Variables ]]=$AF$3)+(Table3[[#All],[Variables ]]=$AF$2)+(Table3[[#All],[Variables ]]=$AF$4)),0)</f>
        <v>0</v>
      </c>
      <c r="X669" cm="1">
        <f t="array" ref="X669">_xlfn._xlws.FILTER(Table3[[#All],[Name]],(Table3[[#All],[Polygon]]=$A669)*(Table3[[#All],[Period]]=X$1)*((Table3[[#All],[Variables ]]=$AF$3)+(Table3[[#All],[Variables ]]=$AF$2)+(Table3[[#All],[Variables ]]=$AF$4)),0)</f>
        <v>0</v>
      </c>
      <c r="Y669" t="str" cm="1">
        <f t="array" ref="Y669">_xlfn._xlws.FILTER(Table3[[#All],[Name]],(Table3[[#All],[Polygon]]=$A669)*(Table3[[#All],[Period]]=Y$1)*((Table3[[#All],[Variables ]]=$AF$3)+(Table3[[#All],[Variables ]]=$AF$2)+(Table3[[#All],[Variables ]]=$AF$4)),0)</f>
        <v>PCT</v>
      </c>
      <c r="Z669" t="str" cm="1">
        <f t="array" ref="Z669">_xlfn._xlws.FILTER(Table3[[#All],[Name]],(Table3[[#All],[Polygon]]=$A669)*(Table3[[#All],[Period]]=Z$1)*((Table3[[#All],[Variables ]]=$AF$3)+(Table3[[#All],[Variables ]]=$AF$2)+(Table3[[#All],[Variables ]]=$AF$4)),0)</f>
        <v>AH</v>
      </c>
      <c r="AA669" t="str" cm="1">
        <f t="array" ref="AA669">_xlfn._xlws.FILTER(Table3[[#All],[Name]],(Table3[[#All],[Polygon]]=$A669)*(Table3[[#All],[Period]]=AA$1)*((Table3[[#All],[Variables ]]=$AF$3)+(Table3[[#All],[Variables ]]=$AF$2)+(Table3[[#All],[Variables ]]=$AF$4)),0)</f>
        <v>AH</v>
      </c>
      <c r="AB669" cm="1">
        <f t="array" ref="AB669">_xlfn._xlws.FILTER(Table3[[#All],[Name]],(Table3[[#All],[Polygon]]=$A669)*(Table3[[#All],[Period]]=AB$1)*((Table3[[#All],[Variables ]]=$AF$3)+(Table3[[#All],[Variables ]]=$AF$2)+(Table3[[#All],[Variables ]]=$AF$4)),0)</f>
        <v>0</v>
      </c>
      <c r="AC669" cm="1">
        <f t="array" ref="AC669">_xlfn._xlws.FILTER(Table3[[#All],[Name]],(Table3[[#All],[Polygon]]=$A669)*(Table3[[#All],[Period]]=AC$1)*((Table3[[#All],[Variables ]]=$AF$3)+(Table3[[#All],[Variables ]]=$AF$2)+(Table3[[#All],[Variables ]]=$AF$4)),0)</f>
        <v>0</v>
      </c>
      <c r="AD669" cm="1">
        <f t="array" ref="AD669">_xlfn._xlws.FILTER(Table3[[#All],[Name]],(Table3[[#All],[Polygon]]=$A669)*(Table3[[#All],[Period]]=AD$1)*((Table3[[#All],[Variables ]]=$AF$3)+(Table3[[#All],[Variables ]]=$AF$2)+(Table3[[#All],[Variables ]]=$AF$4)),0)</f>
        <v>0</v>
      </c>
    </row>
    <row r="670" spans="1:30" x14ac:dyDescent="0.35">
      <c r="A670" s="5">
        <v>63</v>
      </c>
      <c r="B670" s="6">
        <v>0</v>
      </c>
      <c r="C670" s="8">
        <v>1.3863872880000001</v>
      </c>
      <c r="D670" s="6" t="s">
        <v>1466</v>
      </c>
      <c r="E670" s="6">
        <v>0</v>
      </c>
      <c r="F670" s="6">
        <v>4</v>
      </c>
      <c r="G670" s="6">
        <v>7</v>
      </c>
      <c r="H670" s="6"/>
      <c r="I670" s="6">
        <v>0</v>
      </c>
      <c r="J670" s="6">
        <v>0</v>
      </c>
      <c r="K670" s="6" t="s">
        <v>1362</v>
      </c>
      <c r="L670" s="6">
        <v>64</v>
      </c>
      <c r="M670" s="6">
        <v>64</v>
      </c>
      <c r="N670" s="6">
        <v>33.598595150000001</v>
      </c>
      <c r="O670" s="9">
        <v>4.4939999999999998</v>
      </c>
      <c r="P670" cm="1">
        <f t="array" ref="P670">_xlfn._xlws.FILTER(Table3[[#All],[Name]],(Table3[[#All],[Polygon]]=$A670)*(Table3[[#All],[Period]]=P$1)*((Table3[[#All],[Variables ]]=$AF$3)+(Table3[[#All],[Variables ]]=$AF$2)+(Table3[[#All],[Variables ]]=$AF$4)),0)</f>
        <v>0</v>
      </c>
      <c r="Q670" t="str" cm="1">
        <f t="array" ref="Q670">_xlfn._xlws.FILTER(Table3[[#All],[Name]],(Table3[[#All],[Polygon]]=$A670)*(Table3[[#All],[Period]]=Q$1)*((Table3[[#All],[Variables ]]=$AF$3)+(Table3[[#All],[Variables ]]=$AF$2)+(Table3[[#All],[Variables ]]=$AF$4)),0)</f>
        <v>AH</v>
      </c>
      <c r="R670" t="str" cm="1">
        <f t="array" ref="R670">_xlfn._xlws.FILTER(Table3[[#All],[Name]],(Table3[[#All],[Polygon]]=$A670)*(Table3[[#All],[Period]]=R$1)*((Table3[[#All],[Variables ]]=$AF$3)+(Table3[[#All],[Variables ]]=$AF$2)+(Table3[[#All],[Variables ]]=$AF$4)),0)</f>
        <v>H</v>
      </c>
      <c r="S670" t="str" cm="1">
        <f t="array" ref="S670">_xlfn._xlws.FILTER(Table3[[#All],[Name]],(Table3[[#All],[Polygon]]=$A670)*(Table3[[#All],[Period]]=S$1)*((Table3[[#All],[Variables ]]=$AF$3)+(Table3[[#All],[Variables ]]=$AF$2)+(Table3[[#All],[Variables ]]=$AF$4)),0)</f>
        <v>AH</v>
      </c>
      <c r="T670" t="str" cm="1">
        <f t="array" ref="T670">_xlfn._xlws.FILTER(Table3[[#All],[Name]],(Table3[[#All],[Polygon]]=$A670)*(Table3[[#All],[Period]]=T$1)*((Table3[[#All],[Variables ]]=$AF$3)+(Table3[[#All],[Variables ]]=$AF$2)+(Table3[[#All],[Variables ]]=$AF$4)),0)</f>
        <v>AH</v>
      </c>
      <c r="U670" t="str" cm="1">
        <f t="array" ref="U670">_xlfn._xlws.FILTER(Table3[[#All],[Name]],(Table3[[#All],[Polygon]]=$A670)*(Table3[[#All],[Period]]=U$1)*((Table3[[#All],[Variables ]]=$AF$3)+(Table3[[#All],[Variables ]]=$AF$2)+(Table3[[#All],[Variables ]]=$AF$4)),0)</f>
        <v>PCT</v>
      </c>
      <c r="V670" t="str" cm="1">
        <f t="array" ref="V670">_xlfn._xlws.FILTER(Table3[[#All],[Name]],(Table3[[#All],[Polygon]]=$A670)*(Table3[[#All],[Period]]=V$1)*((Table3[[#All],[Variables ]]=$AF$3)+(Table3[[#All],[Variables ]]=$AF$2)+(Table3[[#All],[Variables ]]=$AF$4)),0)</f>
        <v>AH</v>
      </c>
      <c r="W670" t="str" cm="1">
        <f t="array" ref="W670">_xlfn._xlws.FILTER(Table3[[#All],[Name]],(Table3[[#All],[Polygon]]=$A670)*(Table3[[#All],[Period]]=W$1)*((Table3[[#All],[Variables ]]=$AF$3)+(Table3[[#All],[Variables ]]=$AF$2)+(Table3[[#All],[Variables ]]=$AF$4)),0)</f>
        <v>AH</v>
      </c>
      <c r="X670" cm="1">
        <f t="array" ref="X670">_xlfn._xlws.FILTER(Table3[[#All],[Name]],(Table3[[#All],[Polygon]]=$A670)*(Table3[[#All],[Period]]=X$1)*((Table3[[#All],[Variables ]]=$AF$3)+(Table3[[#All],[Variables ]]=$AF$2)+(Table3[[#All],[Variables ]]=$AF$4)),0)</f>
        <v>0</v>
      </c>
      <c r="Y670" cm="1">
        <f t="array" ref="Y670">_xlfn._xlws.FILTER(Table3[[#All],[Name]],(Table3[[#All],[Polygon]]=$A670)*(Table3[[#All],[Period]]=Y$1)*((Table3[[#All],[Variables ]]=$AF$3)+(Table3[[#All],[Variables ]]=$AF$2)+(Table3[[#All],[Variables ]]=$AF$4)),0)</f>
        <v>0</v>
      </c>
      <c r="Z670" cm="1">
        <f t="array" ref="Z670">_xlfn._xlws.FILTER(Table3[[#All],[Name]],(Table3[[#All],[Polygon]]=$A670)*(Table3[[#All],[Period]]=Z$1)*((Table3[[#All],[Variables ]]=$AF$3)+(Table3[[#All],[Variables ]]=$AF$2)+(Table3[[#All],[Variables ]]=$AF$4)),0)</f>
        <v>0</v>
      </c>
      <c r="AA670" cm="1">
        <f t="array" ref="AA670">_xlfn._xlws.FILTER(Table3[[#All],[Name]],(Table3[[#All],[Polygon]]=$A670)*(Table3[[#All],[Period]]=AA$1)*((Table3[[#All],[Variables ]]=$AF$3)+(Table3[[#All],[Variables ]]=$AF$2)+(Table3[[#All],[Variables ]]=$AF$4)),0)</f>
        <v>0</v>
      </c>
      <c r="AB670" cm="1">
        <f t="array" ref="AB670">_xlfn._xlws.FILTER(Table3[[#All],[Name]],(Table3[[#All],[Polygon]]=$A670)*(Table3[[#All],[Period]]=AB$1)*((Table3[[#All],[Variables ]]=$AF$3)+(Table3[[#All],[Variables ]]=$AF$2)+(Table3[[#All],[Variables ]]=$AF$4)),0)</f>
        <v>0</v>
      </c>
      <c r="AC670" cm="1">
        <f t="array" ref="AC670">_xlfn._xlws.FILTER(Table3[[#All],[Name]],(Table3[[#All],[Polygon]]=$A670)*(Table3[[#All],[Period]]=AC$1)*((Table3[[#All],[Variables ]]=$AF$3)+(Table3[[#All],[Variables ]]=$AF$2)+(Table3[[#All],[Variables ]]=$AF$4)),0)</f>
        <v>0</v>
      </c>
      <c r="AD670" cm="1">
        <f t="array" ref="AD670">_xlfn._xlws.FILTER(Table3[[#All],[Name]],(Table3[[#All],[Polygon]]=$A670)*(Table3[[#All],[Period]]=AD$1)*((Table3[[#All],[Variables ]]=$AF$3)+(Table3[[#All],[Variables ]]=$AF$2)+(Table3[[#All],[Variables ]]=$AF$4)),0)</f>
        <v>0</v>
      </c>
    </row>
    <row r="671" spans="1:30" x14ac:dyDescent="0.35">
      <c r="A671" s="3">
        <v>63</v>
      </c>
      <c r="B671" s="4">
        <v>0</v>
      </c>
      <c r="C671" s="10">
        <v>1.3863872880000001</v>
      </c>
      <c r="D671" s="4" t="s">
        <v>1466</v>
      </c>
      <c r="E671" s="4">
        <v>0</v>
      </c>
      <c r="F671" s="4">
        <v>4</v>
      </c>
      <c r="G671" s="4">
        <v>7</v>
      </c>
      <c r="H671" s="4"/>
      <c r="I671" s="4">
        <v>0</v>
      </c>
      <c r="J671" s="4">
        <v>0</v>
      </c>
      <c r="K671" s="4" t="s">
        <v>1362</v>
      </c>
      <c r="L671" s="4">
        <v>4</v>
      </c>
      <c r="M671" s="4">
        <v>4</v>
      </c>
      <c r="N671" s="4">
        <v>31.747082410000001</v>
      </c>
      <c r="O671" s="11">
        <v>1.0369999999999999</v>
      </c>
      <c r="P671" cm="1">
        <f t="array" ref="P671">_xlfn._xlws.FILTER(Table3[[#All],[Name]],(Table3[[#All],[Polygon]]=$A671)*(Table3[[#All],[Period]]=P$1)*((Table3[[#All],[Variables ]]=$AF$3)+(Table3[[#All],[Variables ]]=$AF$2)+(Table3[[#All],[Variables ]]=$AF$4)),0)</f>
        <v>0</v>
      </c>
      <c r="Q671" t="str" cm="1">
        <f t="array" ref="Q671">_xlfn._xlws.FILTER(Table3[[#All],[Name]],(Table3[[#All],[Polygon]]=$A671)*(Table3[[#All],[Period]]=Q$1)*((Table3[[#All],[Variables ]]=$AF$3)+(Table3[[#All],[Variables ]]=$AF$2)+(Table3[[#All],[Variables ]]=$AF$4)),0)</f>
        <v>AH</v>
      </c>
      <c r="R671" t="str" cm="1">
        <f t="array" ref="R671">_xlfn._xlws.FILTER(Table3[[#All],[Name]],(Table3[[#All],[Polygon]]=$A671)*(Table3[[#All],[Period]]=R$1)*((Table3[[#All],[Variables ]]=$AF$3)+(Table3[[#All],[Variables ]]=$AF$2)+(Table3[[#All],[Variables ]]=$AF$4)),0)</f>
        <v>H</v>
      </c>
      <c r="S671" t="str" cm="1">
        <f t="array" ref="S671">_xlfn._xlws.FILTER(Table3[[#All],[Name]],(Table3[[#All],[Polygon]]=$A671)*(Table3[[#All],[Period]]=S$1)*((Table3[[#All],[Variables ]]=$AF$3)+(Table3[[#All],[Variables ]]=$AF$2)+(Table3[[#All],[Variables ]]=$AF$4)),0)</f>
        <v>AH</v>
      </c>
      <c r="T671" t="str" cm="1">
        <f t="array" ref="T671">_xlfn._xlws.FILTER(Table3[[#All],[Name]],(Table3[[#All],[Polygon]]=$A671)*(Table3[[#All],[Period]]=T$1)*((Table3[[#All],[Variables ]]=$AF$3)+(Table3[[#All],[Variables ]]=$AF$2)+(Table3[[#All],[Variables ]]=$AF$4)),0)</f>
        <v>AH</v>
      </c>
      <c r="U671" t="str" cm="1">
        <f t="array" ref="U671">_xlfn._xlws.FILTER(Table3[[#All],[Name]],(Table3[[#All],[Polygon]]=$A671)*(Table3[[#All],[Period]]=U$1)*((Table3[[#All],[Variables ]]=$AF$3)+(Table3[[#All],[Variables ]]=$AF$2)+(Table3[[#All],[Variables ]]=$AF$4)),0)</f>
        <v>PCT</v>
      </c>
      <c r="V671" t="str" cm="1">
        <f t="array" ref="V671">_xlfn._xlws.FILTER(Table3[[#All],[Name]],(Table3[[#All],[Polygon]]=$A671)*(Table3[[#All],[Period]]=V$1)*((Table3[[#All],[Variables ]]=$AF$3)+(Table3[[#All],[Variables ]]=$AF$2)+(Table3[[#All],[Variables ]]=$AF$4)),0)</f>
        <v>AH</v>
      </c>
      <c r="W671" t="str" cm="1">
        <f t="array" ref="W671">_xlfn._xlws.FILTER(Table3[[#All],[Name]],(Table3[[#All],[Polygon]]=$A671)*(Table3[[#All],[Period]]=W$1)*((Table3[[#All],[Variables ]]=$AF$3)+(Table3[[#All],[Variables ]]=$AF$2)+(Table3[[#All],[Variables ]]=$AF$4)),0)</f>
        <v>AH</v>
      </c>
      <c r="X671" cm="1">
        <f t="array" ref="X671">_xlfn._xlws.FILTER(Table3[[#All],[Name]],(Table3[[#All],[Polygon]]=$A671)*(Table3[[#All],[Period]]=X$1)*((Table3[[#All],[Variables ]]=$AF$3)+(Table3[[#All],[Variables ]]=$AF$2)+(Table3[[#All],[Variables ]]=$AF$4)),0)</f>
        <v>0</v>
      </c>
      <c r="Y671" cm="1">
        <f t="array" ref="Y671">_xlfn._xlws.FILTER(Table3[[#All],[Name]],(Table3[[#All],[Polygon]]=$A671)*(Table3[[#All],[Period]]=Y$1)*((Table3[[#All],[Variables ]]=$AF$3)+(Table3[[#All],[Variables ]]=$AF$2)+(Table3[[#All],[Variables ]]=$AF$4)),0)</f>
        <v>0</v>
      </c>
      <c r="Z671" cm="1">
        <f t="array" ref="Z671">_xlfn._xlws.FILTER(Table3[[#All],[Name]],(Table3[[#All],[Polygon]]=$A671)*(Table3[[#All],[Period]]=Z$1)*((Table3[[#All],[Variables ]]=$AF$3)+(Table3[[#All],[Variables ]]=$AF$2)+(Table3[[#All],[Variables ]]=$AF$4)),0)</f>
        <v>0</v>
      </c>
      <c r="AA671" cm="1">
        <f t="array" ref="AA671">_xlfn._xlws.FILTER(Table3[[#All],[Name]],(Table3[[#All],[Polygon]]=$A671)*(Table3[[#All],[Period]]=AA$1)*((Table3[[#All],[Variables ]]=$AF$3)+(Table3[[#All],[Variables ]]=$AF$2)+(Table3[[#All],[Variables ]]=$AF$4)),0)</f>
        <v>0</v>
      </c>
      <c r="AB671" cm="1">
        <f t="array" ref="AB671">_xlfn._xlws.FILTER(Table3[[#All],[Name]],(Table3[[#All],[Polygon]]=$A671)*(Table3[[#All],[Period]]=AB$1)*((Table3[[#All],[Variables ]]=$AF$3)+(Table3[[#All],[Variables ]]=$AF$2)+(Table3[[#All],[Variables ]]=$AF$4)),0)</f>
        <v>0</v>
      </c>
      <c r="AC671" cm="1">
        <f t="array" ref="AC671">_xlfn._xlws.FILTER(Table3[[#All],[Name]],(Table3[[#All],[Polygon]]=$A671)*(Table3[[#All],[Period]]=AC$1)*((Table3[[#All],[Variables ]]=$AF$3)+(Table3[[#All],[Variables ]]=$AF$2)+(Table3[[#All],[Variables ]]=$AF$4)),0)</f>
        <v>0</v>
      </c>
      <c r="AD671" cm="1">
        <f t="array" ref="AD671">_xlfn._xlws.FILTER(Table3[[#All],[Name]],(Table3[[#All],[Polygon]]=$A671)*(Table3[[#All],[Period]]=AD$1)*((Table3[[#All],[Variables ]]=$AF$3)+(Table3[[#All],[Variables ]]=$AF$2)+(Table3[[#All],[Variables ]]=$AF$4)),0)</f>
        <v>0</v>
      </c>
    </row>
    <row r="672" spans="1:30" x14ac:dyDescent="0.35">
      <c r="A672" s="5">
        <v>63</v>
      </c>
      <c r="B672" s="6">
        <v>0</v>
      </c>
      <c r="C672" s="8">
        <v>1.3863872880000001</v>
      </c>
      <c r="D672" s="6" t="s">
        <v>1466</v>
      </c>
      <c r="E672" s="6">
        <v>0</v>
      </c>
      <c r="F672" s="6">
        <v>4</v>
      </c>
      <c r="G672" s="6">
        <v>7</v>
      </c>
      <c r="H672" s="6"/>
      <c r="I672" s="6">
        <v>0</v>
      </c>
      <c r="J672" s="6">
        <v>0</v>
      </c>
      <c r="K672" s="6" t="s">
        <v>1362</v>
      </c>
      <c r="L672" s="6">
        <v>63</v>
      </c>
      <c r="M672" s="6">
        <v>63</v>
      </c>
      <c r="N672" s="6">
        <v>1.3863872880000001</v>
      </c>
      <c r="O672" s="9">
        <v>1.3859999999999999</v>
      </c>
      <c r="P672" cm="1">
        <f t="array" ref="P672">_xlfn._xlws.FILTER(Table3[[#All],[Name]],(Table3[[#All],[Polygon]]=$A672)*(Table3[[#All],[Period]]=P$1)*((Table3[[#All],[Variables ]]=$AF$3)+(Table3[[#All],[Variables ]]=$AF$2)+(Table3[[#All],[Variables ]]=$AF$4)),0)</f>
        <v>0</v>
      </c>
      <c r="Q672" t="str" cm="1">
        <f t="array" ref="Q672">_xlfn._xlws.FILTER(Table3[[#All],[Name]],(Table3[[#All],[Polygon]]=$A672)*(Table3[[#All],[Period]]=Q$1)*((Table3[[#All],[Variables ]]=$AF$3)+(Table3[[#All],[Variables ]]=$AF$2)+(Table3[[#All],[Variables ]]=$AF$4)),0)</f>
        <v>AH</v>
      </c>
      <c r="R672" t="str" cm="1">
        <f t="array" ref="R672">_xlfn._xlws.FILTER(Table3[[#All],[Name]],(Table3[[#All],[Polygon]]=$A672)*(Table3[[#All],[Period]]=R$1)*((Table3[[#All],[Variables ]]=$AF$3)+(Table3[[#All],[Variables ]]=$AF$2)+(Table3[[#All],[Variables ]]=$AF$4)),0)</f>
        <v>H</v>
      </c>
      <c r="S672" t="str" cm="1">
        <f t="array" ref="S672">_xlfn._xlws.FILTER(Table3[[#All],[Name]],(Table3[[#All],[Polygon]]=$A672)*(Table3[[#All],[Period]]=S$1)*((Table3[[#All],[Variables ]]=$AF$3)+(Table3[[#All],[Variables ]]=$AF$2)+(Table3[[#All],[Variables ]]=$AF$4)),0)</f>
        <v>AH</v>
      </c>
      <c r="T672" t="str" cm="1">
        <f t="array" ref="T672">_xlfn._xlws.FILTER(Table3[[#All],[Name]],(Table3[[#All],[Polygon]]=$A672)*(Table3[[#All],[Period]]=T$1)*((Table3[[#All],[Variables ]]=$AF$3)+(Table3[[#All],[Variables ]]=$AF$2)+(Table3[[#All],[Variables ]]=$AF$4)),0)</f>
        <v>AH</v>
      </c>
      <c r="U672" t="str" cm="1">
        <f t="array" ref="U672">_xlfn._xlws.FILTER(Table3[[#All],[Name]],(Table3[[#All],[Polygon]]=$A672)*(Table3[[#All],[Period]]=U$1)*((Table3[[#All],[Variables ]]=$AF$3)+(Table3[[#All],[Variables ]]=$AF$2)+(Table3[[#All],[Variables ]]=$AF$4)),0)</f>
        <v>PCT</v>
      </c>
      <c r="V672" t="str" cm="1">
        <f t="array" ref="V672">_xlfn._xlws.FILTER(Table3[[#All],[Name]],(Table3[[#All],[Polygon]]=$A672)*(Table3[[#All],[Period]]=V$1)*((Table3[[#All],[Variables ]]=$AF$3)+(Table3[[#All],[Variables ]]=$AF$2)+(Table3[[#All],[Variables ]]=$AF$4)),0)</f>
        <v>AH</v>
      </c>
      <c r="W672" t="str" cm="1">
        <f t="array" ref="W672">_xlfn._xlws.FILTER(Table3[[#All],[Name]],(Table3[[#All],[Polygon]]=$A672)*(Table3[[#All],[Period]]=W$1)*((Table3[[#All],[Variables ]]=$AF$3)+(Table3[[#All],[Variables ]]=$AF$2)+(Table3[[#All],[Variables ]]=$AF$4)),0)</f>
        <v>AH</v>
      </c>
      <c r="X672" cm="1">
        <f t="array" ref="X672">_xlfn._xlws.FILTER(Table3[[#All],[Name]],(Table3[[#All],[Polygon]]=$A672)*(Table3[[#All],[Period]]=X$1)*((Table3[[#All],[Variables ]]=$AF$3)+(Table3[[#All],[Variables ]]=$AF$2)+(Table3[[#All],[Variables ]]=$AF$4)),0)</f>
        <v>0</v>
      </c>
      <c r="Y672" cm="1">
        <f t="array" ref="Y672">_xlfn._xlws.FILTER(Table3[[#All],[Name]],(Table3[[#All],[Polygon]]=$A672)*(Table3[[#All],[Period]]=Y$1)*((Table3[[#All],[Variables ]]=$AF$3)+(Table3[[#All],[Variables ]]=$AF$2)+(Table3[[#All],[Variables ]]=$AF$4)),0)</f>
        <v>0</v>
      </c>
      <c r="Z672" cm="1">
        <f t="array" ref="Z672">_xlfn._xlws.FILTER(Table3[[#All],[Name]],(Table3[[#All],[Polygon]]=$A672)*(Table3[[#All],[Period]]=Z$1)*((Table3[[#All],[Variables ]]=$AF$3)+(Table3[[#All],[Variables ]]=$AF$2)+(Table3[[#All],[Variables ]]=$AF$4)),0)</f>
        <v>0</v>
      </c>
      <c r="AA672" cm="1">
        <f t="array" ref="AA672">_xlfn._xlws.FILTER(Table3[[#All],[Name]],(Table3[[#All],[Polygon]]=$A672)*(Table3[[#All],[Period]]=AA$1)*((Table3[[#All],[Variables ]]=$AF$3)+(Table3[[#All],[Variables ]]=$AF$2)+(Table3[[#All],[Variables ]]=$AF$4)),0)</f>
        <v>0</v>
      </c>
      <c r="AB672" cm="1">
        <f t="array" ref="AB672">_xlfn._xlws.FILTER(Table3[[#All],[Name]],(Table3[[#All],[Polygon]]=$A672)*(Table3[[#All],[Period]]=AB$1)*((Table3[[#All],[Variables ]]=$AF$3)+(Table3[[#All],[Variables ]]=$AF$2)+(Table3[[#All],[Variables ]]=$AF$4)),0)</f>
        <v>0</v>
      </c>
      <c r="AC672" cm="1">
        <f t="array" ref="AC672">_xlfn._xlws.FILTER(Table3[[#All],[Name]],(Table3[[#All],[Polygon]]=$A672)*(Table3[[#All],[Period]]=AC$1)*((Table3[[#All],[Variables ]]=$AF$3)+(Table3[[#All],[Variables ]]=$AF$2)+(Table3[[#All],[Variables ]]=$AF$4)),0)</f>
        <v>0</v>
      </c>
      <c r="AD672" cm="1">
        <f t="array" ref="AD672">_xlfn._xlws.FILTER(Table3[[#All],[Name]],(Table3[[#All],[Polygon]]=$A672)*(Table3[[#All],[Period]]=AD$1)*((Table3[[#All],[Variables ]]=$AF$3)+(Table3[[#All],[Variables ]]=$AF$2)+(Table3[[#All],[Variables ]]=$AF$4)),0)</f>
        <v>0</v>
      </c>
    </row>
    <row r="673" spans="1:30" x14ac:dyDescent="0.35">
      <c r="A673" s="3">
        <v>63</v>
      </c>
      <c r="B673" s="4">
        <v>0</v>
      </c>
      <c r="C673" s="10">
        <v>1.3863872880000001</v>
      </c>
      <c r="D673" s="4" t="s">
        <v>1466</v>
      </c>
      <c r="E673" s="4">
        <v>0</v>
      </c>
      <c r="F673" s="4">
        <v>4</v>
      </c>
      <c r="G673" s="4">
        <v>7</v>
      </c>
      <c r="H673" s="4"/>
      <c r="I673" s="4">
        <v>0</v>
      </c>
      <c r="J673" s="4">
        <v>0</v>
      </c>
      <c r="K673" s="4" t="s">
        <v>1362</v>
      </c>
      <c r="L673" s="4">
        <v>61</v>
      </c>
      <c r="M673" s="4">
        <v>61</v>
      </c>
      <c r="N673" s="4">
        <v>8.0318807920000008</v>
      </c>
      <c r="O673" s="11">
        <v>7.452</v>
      </c>
      <c r="P673" cm="1">
        <f t="array" ref="P673">_xlfn._xlws.FILTER(Table3[[#All],[Name]],(Table3[[#All],[Polygon]]=$A673)*(Table3[[#All],[Period]]=P$1)*((Table3[[#All],[Variables ]]=$AF$3)+(Table3[[#All],[Variables ]]=$AF$2)+(Table3[[#All],[Variables ]]=$AF$4)),0)</f>
        <v>0</v>
      </c>
      <c r="Q673" t="str" cm="1">
        <f t="array" ref="Q673">_xlfn._xlws.FILTER(Table3[[#All],[Name]],(Table3[[#All],[Polygon]]=$A673)*(Table3[[#All],[Period]]=Q$1)*((Table3[[#All],[Variables ]]=$AF$3)+(Table3[[#All],[Variables ]]=$AF$2)+(Table3[[#All],[Variables ]]=$AF$4)),0)</f>
        <v>AH</v>
      </c>
      <c r="R673" t="str" cm="1">
        <f t="array" ref="R673">_xlfn._xlws.FILTER(Table3[[#All],[Name]],(Table3[[#All],[Polygon]]=$A673)*(Table3[[#All],[Period]]=R$1)*((Table3[[#All],[Variables ]]=$AF$3)+(Table3[[#All],[Variables ]]=$AF$2)+(Table3[[#All],[Variables ]]=$AF$4)),0)</f>
        <v>H</v>
      </c>
      <c r="S673" t="str" cm="1">
        <f t="array" ref="S673">_xlfn._xlws.FILTER(Table3[[#All],[Name]],(Table3[[#All],[Polygon]]=$A673)*(Table3[[#All],[Period]]=S$1)*((Table3[[#All],[Variables ]]=$AF$3)+(Table3[[#All],[Variables ]]=$AF$2)+(Table3[[#All],[Variables ]]=$AF$4)),0)</f>
        <v>AH</v>
      </c>
      <c r="T673" t="str" cm="1">
        <f t="array" ref="T673">_xlfn._xlws.FILTER(Table3[[#All],[Name]],(Table3[[#All],[Polygon]]=$A673)*(Table3[[#All],[Period]]=T$1)*((Table3[[#All],[Variables ]]=$AF$3)+(Table3[[#All],[Variables ]]=$AF$2)+(Table3[[#All],[Variables ]]=$AF$4)),0)</f>
        <v>AH</v>
      </c>
      <c r="U673" t="str" cm="1">
        <f t="array" ref="U673">_xlfn._xlws.FILTER(Table3[[#All],[Name]],(Table3[[#All],[Polygon]]=$A673)*(Table3[[#All],[Period]]=U$1)*((Table3[[#All],[Variables ]]=$AF$3)+(Table3[[#All],[Variables ]]=$AF$2)+(Table3[[#All],[Variables ]]=$AF$4)),0)</f>
        <v>PCT</v>
      </c>
      <c r="V673" t="str" cm="1">
        <f t="array" ref="V673">_xlfn._xlws.FILTER(Table3[[#All],[Name]],(Table3[[#All],[Polygon]]=$A673)*(Table3[[#All],[Period]]=V$1)*((Table3[[#All],[Variables ]]=$AF$3)+(Table3[[#All],[Variables ]]=$AF$2)+(Table3[[#All],[Variables ]]=$AF$4)),0)</f>
        <v>AH</v>
      </c>
      <c r="W673" t="str" cm="1">
        <f t="array" ref="W673">_xlfn._xlws.FILTER(Table3[[#All],[Name]],(Table3[[#All],[Polygon]]=$A673)*(Table3[[#All],[Period]]=W$1)*((Table3[[#All],[Variables ]]=$AF$3)+(Table3[[#All],[Variables ]]=$AF$2)+(Table3[[#All],[Variables ]]=$AF$4)),0)</f>
        <v>AH</v>
      </c>
      <c r="X673" cm="1">
        <f t="array" ref="X673">_xlfn._xlws.FILTER(Table3[[#All],[Name]],(Table3[[#All],[Polygon]]=$A673)*(Table3[[#All],[Period]]=X$1)*((Table3[[#All],[Variables ]]=$AF$3)+(Table3[[#All],[Variables ]]=$AF$2)+(Table3[[#All],[Variables ]]=$AF$4)),0)</f>
        <v>0</v>
      </c>
      <c r="Y673" cm="1">
        <f t="array" ref="Y673">_xlfn._xlws.FILTER(Table3[[#All],[Name]],(Table3[[#All],[Polygon]]=$A673)*(Table3[[#All],[Period]]=Y$1)*((Table3[[#All],[Variables ]]=$AF$3)+(Table3[[#All],[Variables ]]=$AF$2)+(Table3[[#All],[Variables ]]=$AF$4)),0)</f>
        <v>0</v>
      </c>
      <c r="Z673" cm="1">
        <f t="array" ref="Z673">_xlfn._xlws.FILTER(Table3[[#All],[Name]],(Table3[[#All],[Polygon]]=$A673)*(Table3[[#All],[Period]]=Z$1)*((Table3[[#All],[Variables ]]=$AF$3)+(Table3[[#All],[Variables ]]=$AF$2)+(Table3[[#All],[Variables ]]=$AF$4)),0)</f>
        <v>0</v>
      </c>
      <c r="AA673" cm="1">
        <f t="array" ref="AA673">_xlfn._xlws.FILTER(Table3[[#All],[Name]],(Table3[[#All],[Polygon]]=$A673)*(Table3[[#All],[Period]]=AA$1)*((Table3[[#All],[Variables ]]=$AF$3)+(Table3[[#All],[Variables ]]=$AF$2)+(Table3[[#All],[Variables ]]=$AF$4)),0)</f>
        <v>0</v>
      </c>
      <c r="AB673" cm="1">
        <f t="array" ref="AB673">_xlfn._xlws.FILTER(Table3[[#All],[Name]],(Table3[[#All],[Polygon]]=$A673)*(Table3[[#All],[Period]]=AB$1)*((Table3[[#All],[Variables ]]=$AF$3)+(Table3[[#All],[Variables ]]=$AF$2)+(Table3[[#All],[Variables ]]=$AF$4)),0)</f>
        <v>0</v>
      </c>
      <c r="AC673" cm="1">
        <f t="array" ref="AC673">_xlfn._xlws.FILTER(Table3[[#All],[Name]],(Table3[[#All],[Polygon]]=$A673)*(Table3[[#All],[Period]]=AC$1)*((Table3[[#All],[Variables ]]=$AF$3)+(Table3[[#All],[Variables ]]=$AF$2)+(Table3[[#All],[Variables ]]=$AF$4)),0)</f>
        <v>0</v>
      </c>
      <c r="AD673" cm="1">
        <f t="array" ref="AD673">_xlfn._xlws.FILTER(Table3[[#All],[Name]],(Table3[[#All],[Polygon]]=$A673)*(Table3[[#All],[Period]]=AD$1)*((Table3[[#All],[Variables ]]=$AF$3)+(Table3[[#All],[Variables ]]=$AF$2)+(Table3[[#All],[Variables ]]=$AF$4)),0)</f>
        <v>0</v>
      </c>
    </row>
    <row r="674" spans="1:30" x14ac:dyDescent="0.35">
      <c r="A674" s="5">
        <v>63</v>
      </c>
      <c r="B674" s="6">
        <v>0</v>
      </c>
      <c r="C674" s="8">
        <v>1.3863872880000001</v>
      </c>
      <c r="D674" s="6" t="s">
        <v>1466</v>
      </c>
      <c r="E674" s="6">
        <v>0</v>
      </c>
      <c r="F674" s="6">
        <v>4</v>
      </c>
      <c r="G674" s="6">
        <v>7</v>
      </c>
      <c r="H674" s="6"/>
      <c r="I674" s="6">
        <v>0</v>
      </c>
      <c r="J674" s="6">
        <v>0</v>
      </c>
      <c r="K674" s="6" t="s">
        <v>1362</v>
      </c>
      <c r="L674" s="6">
        <v>47</v>
      </c>
      <c r="M674" s="6">
        <v>47</v>
      </c>
      <c r="N674" s="6">
        <v>11.93632094</v>
      </c>
      <c r="O674" s="9">
        <v>3.6859999999999999</v>
      </c>
      <c r="P674" cm="1">
        <f t="array" ref="P674">_xlfn._xlws.FILTER(Table3[[#All],[Name]],(Table3[[#All],[Polygon]]=$A674)*(Table3[[#All],[Period]]=P$1)*((Table3[[#All],[Variables ]]=$AF$3)+(Table3[[#All],[Variables ]]=$AF$2)+(Table3[[#All],[Variables ]]=$AF$4)),0)</f>
        <v>0</v>
      </c>
      <c r="Q674" t="str" cm="1">
        <f t="array" ref="Q674">_xlfn._xlws.FILTER(Table3[[#All],[Name]],(Table3[[#All],[Polygon]]=$A674)*(Table3[[#All],[Period]]=Q$1)*((Table3[[#All],[Variables ]]=$AF$3)+(Table3[[#All],[Variables ]]=$AF$2)+(Table3[[#All],[Variables ]]=$AF$4)),0)</f>
        <v>AH</v>
      </c>
      <c r="R674" t="str" cm="1">
        <f t="array" ref="R674">_xlfn._xlws.FILTER(Table3[[#All],[Name]],(Table3[[#All],[Polygon]]=$A674)*(Table3[[#All],[Period]]=R$1)*((Table3[[#All],[Variables ]]=$AF$3)+(Table3[[#All],[Variables ]]=$AF$2)+(Table3[[#All],[Variables ]]=$AF$4)),0)</f>
        <v>H</v>
      </c>
      <c r="S674" t="str" cm="1">
        <f t="array" ref="S674">_xlfn._xlws.FILTER(Table3[[#All],[Name]],(Table3[[#All],[Polygon]]=$A674)*(Table3[[#All],[Period]]=S$1)*((Table3[[#All],[Variables ]]=$AF$3)+(Table3[[#All],[Variables ]]=$AF$2)+(Table3[[#All],[Variables ]]=$AF$4)),0)</f>
        <v>AH</v>
      </c>
      <c r="T674" t="str" cm="1">
        <f t="array" ref="T674">_xlfn._xlws.FILTER(Table3[[#All],[Name]],(Table3[[#All],[Polygon]]=$A674)*(Table3[[#All],[Period]]=T$1)*((Table3[[#All],[Variables ]]=$AF$3)+(Table3[[#All],[Variables ]]=$AF$2)+(Table3[[#All],[Variables ]]=$AF$4)),0)</f>
        <v>AH</v>
      </c>
      <c r="U674" t="str" cm="1">
        <f t="array" ref="U674">_xlfn._xlws.FILTER(Table3[[#All],[Name]],(Table3[[#All],[Polygon]]=$A674)*(Table3[[#All],[Period]]=U$1)*((Table3[[#All],[Variables ]]=$AF$3)+(Table3[[#All],[Variables ]]=$AF$2)+(Table3[[#All],[Variables ]]=$AF$4)),0)</f>
        <v>PCT</v>
      </c>
      <c r="V674" t="str" cm="1">
        <f t="array" ref="V674">_xlfn._xlws.FILTER(Table3[[#All],[Name]],(Table3[[#All],[Polygon]]=$A674)*(Table3[[#All],[Period]]=V$1)*((Table3[[#All],[Variables ]]=$AF$3)+(Table3[[#All],[Variables ]]=$AF$2)+(Table3[[#All],[Variables ]]=$AF$4)),0)</f>
        <v>AH</v>
      </c>
      <c r="W674" t="str" cm="1">
        <f t="array" ref="W674">_xlfn._xlws.FILTER(Table3[[#All],[Name]],(Table3[[#All],[Polygon]]=$A674)*(Table3[[#All],[Period]]=W$1)*((Table3[[#All],[Variables ]]=$AF$3)+(Table3[[#All],[Variables ]]=$AF$2)+(Table3[[#All],[Variables ]]=$AF$4)),0)</f>
        <v>AH</v>
      </c>
      <c r="X674" cm="1">
        <f t="array" ref="X674">_xlfn._xlws.FILTER(Table3[[#All],[Name]],(Table3[[#All],[Polygon]]=$A674)*(Table3[[#All],[Period]]=X$1)*((Table3[[#All],[Variables ]]=$AF$3)+(Table3[[#All],[Variables ]]=$AF$2)+(Table3[[#All],[Variables ]]=$AF$4)),0)</f>
        <v>0</v>
      </c>
      <c r="Y674" cm="1">
        <f t="array" ref="Y674">_xlfn._xlws.FILTER(Table3[[#All],[Name]],(Table3[[#All],[Polygon]]=$A674)*(Table3[[#All],[Period]]=Y$1)*((Table3[[#All],[Variables ]]=$AF$3)+(Table3[[#All],[Variables ]]=$AF$2)+(Table3[[#All],[Variables ]]=$AF$4)),0)</f>
        <v>0</v>
      </c>
      <c r="Z674" cm="1">
        <f t="array" ref="Z674">_xlfn._xlws.FILTER(Table3[[#All],[Name]],(Table3[[#All],[Polygon]]=$A674)*(Table3[[#All],[Period]]=Z$1)*((Table3[[#All],[Variables ]]=$AF$3)+(Table3[[#All],[Variables ]]=$AF$2)+(Table3[[#All],[Variables ]]=$AF$4)),0)</f>
        <v>0</v>
      </c>
      <c r="AA674" cm="1">
        <f t="array" ref="AA674">_xlfn._xlws.FILTER(Table3[[#All],[Name]],(Table3[[#All],[Polygon]]=$A674)*(Table3[[#All],[Period]]=AA$1)*((Table3[[#All],[Variables ]]=$AF$3)+(Table3[[#All],[Variables ]]=$AF$2)+(Table3[[#All],[Variables ]]=$AF$4)),0)</f>
        <v>0</v>
      </c>
      <c r="AB674" cm="1">
        <f t="array" ref="AB674">_xlfn._xlws.FILTER(Table3[[#All],[Name]],(Table3[[#All],[Polygon]]=$A674)*(Table3[[#All],[Period]]=AB$1)*((Table3[[#All],[Variables ]]=$AF$3)+(Table3[[#All],[Variables ]]=$AF$2)+(Table3[[#All],[Variables ]]=$AF$4)),0)</f>
        <v>0</v>
      </c>
      <c r="AC674" cm="1">
        <f t="array" ref="AC674">_xlfn._xlws.FILTER(Table3[[#All],[Name]],(Table3[[#All],[Polygon]]=$A674)*(Table3[[#All],[Period]]=AC$1)*((Table3[[#All],[Variables ]]=$AF$3)+(Table3[[#All],[Variables ]]=$AF$2)+(Table3[[#All],[Variables ]]=$AF$4)),0)</f>
        <v>0</v>
      </c>
      <c r="AD674" cm="1">
        <f t="array" ref="AD674">_xlfn._xlws.FILTER(Table3[[#All],[Name]],(Table3[[#All],[Polygon]]=$A674)*(Table3[[#All],[Period]]=AD$1)*((Table3[[#All],[Variables ]]=$AF$3)+(Table3[[#All],[Variables ]]=$AF$2)+(Table3[[#All],[Variables ]]=$AF$4)),0)</f>
        <v>0</v>
      </c>
    </row>
    <row r="675" spans="1:30" x14ac:dyDescent="0.35">
      <c r="A675" s="3">
        <v>63</v>
      </c>
      <c r="B675" s="4">
        <v>0</v>
      </c>
      <c r="C675" s="10">
        <v>1.3863872880000001</v>
      </c>
      <c r="D675" s="4" t="s">
        <v>1466</v>
      </c>
      <c r="E675" s="4">
        <v>0</v>
      </c>
      <c r="F675" s="4">
        <v>4</v>
      </c>
      <c r="G675" s="4">
        <v>7</v>
      </c>
      <c r="H675" s="4"/>
      <c r="I675" s="4">
        <v>0</v>
      </c>
      <c r="J675" s="4">
        <v>0</v>
      </c>
      <c r="K675" s="4" t="s">
        <v>1362</v>
      </c>
      <c r="L675" s="4">
        <v>71</v>
      </c>
      <c r="M675" s="4">
        <v>71</v>
      </c>
      <c r="N675" s="4">
        <v>44.711668299999999</v>
      </c>
      <c r="O675" s="11">
        <v>13.787000000000001</v>
      </c>
      <c r="P675" cm="1">
        <f t="array" ref="P675">_xlfn._xlws.FILTER(Table3[[#All],[Name]],(Table3[[#All],[Polygon]]=$A675)*(Table3[[#All],[Period]]=P$1)*((Table3[[#All],[Variables ]]=$AF$3)+(Table3[[#All],[Variables ]]=$AF$2)+(Table3[[#All],[Variables ]]=$AF$4)),0)</f>
        <v>0</v>
      </c>
      <c r="Q675" t="str" cm="1">
        <f t="array" ref="Q675">_xlfn._xlws.FILTER(Table3[[#All],[Name]],(Table3[[#All],[Polygon]]=$A675)*(Table3[[#All],[Period]]=Q$1)*((Table3[[#All],[Variables ]]=$AF$3)+(Table3[[#All],[Variables ]]=$AF$2)+(Table3[[#All],[Variables ]]=$AF$4)),0)</f>
        <v>AH</v>
      </c>
      <c r="R675" t="str" cm="1">
        <f t="array" ref="R675">_xlfn._xlws.FILTER(Table3[[#All],[Name]],(Table3[[#All],[Polygon]]=$A675)*(Table3[[#All],[Period]]=R$1)*((Table3[[#All],[Variables ]]=$AF$3)+(Table3[[#All],[Variables ]]=$AF$2)+(Table3[[#All],[Variables ]]=$AF$4)),0)</f>
        <v>H</v>
      </c>
      <c r="S675" t="str" cm="1">
        <f t="array" ref="S675">_xlfn._xlws.FILTER(Table3[[#All],[Name]],(Table3[[#All],[Polygon]]=$A675)*(Table3[[#All],[Period]]=S$1)*((Table3[[#All],[Variables ]]=$AF$3)+(Table3[[#All],[Variables ]]=$AF$2)+(Table3[[#All],[Variables ]]=$AF$4)),0)</f>
        <v>AH</v>
      </c>
      <c r="T675" t="str" cm="1">
        <f t="array" ref="T675">_xlfn._xlws.FILTER(Table3[[#All],[Name]],(Table3[[#All],[Polygon]]=$A675)*(Table3[[#All],[Period]]=T$1)*((Table3[[#All],[Variables ]]=$AF$3)+(Table3[[#All],[Variables ]]=$AF$2)+(Table3[[#All],[Variables ]]=$AF$4)),0)</f>
        <v>AH</v>
      </c>
      <c r="U675" t="str" cm="1">
        <f t="array" ref="U675">_xlfn._xlws.FILTER(Table3[[#All],[Name]],(Table3[[#All],[Polygon]]=$A675)*(Table3[[#All],[Period]]=U$1)*((Table3[[#All],[Variables ]]=$AF$3)+(Table3[[#All],[Variables ]]=$AF$2)+(Table3[[#All],[Variables ]]=$AF$4)),0)</f>
        <v>PCT</v>
      </c>
      <c r="V675" t="str" cm="1">
        <f t="array" ref="V675">_xlfn._xlws.FILTER(Table3[[#All],[Name]],(Table3[[#All],[Polygon]]=$A675)*(Table3[[#All],[Period]]=V$1)*((Table3[[#All],[Variables ]]=$AF$3)+(Table3[[#All],[Variables ]]=$AF$2)+(Table3[[#All],[Variables ]]=$AF$4)),0)</f>
        <v>AH</v>
      </c>
      <c r="W675" t="str" cm="1">
        <f t="array" ref="W675">_xlfn._xlws.FILTER(Table3[[#All],[Name]],(Table3[[#All],[Polygon]]=$A675)*(Table3[[#All],[Period]]=W$1)*((Table3[[#All],[Variables ]]=$AF$3)+(Table3[[#All],[Variables ]]=$AF$2)+(Table3[[#All],[Variables ]]=$AF$4)),0)</f>
        <v>AH</v>
      </c>
      <c r="X675" cm="1">
        <f t="array" ref="X675">_xlfn._xlws.FILTER(Table3[[#All],[Name]],(Table3[[#All],[Polygon]]=$A675)*(Table3[[#All],[Period]]=X$1)*((Table3[[#All],[Variables ]]=$AF$3)+(Table3[[#All],[Variables ]]=$AF$2)+(Table3[[#All],[Variables ]]=$AF$4)),0)</f>
        <v>0</v>
      </c>
      <c r="Y675" cm="1">
        <f t="array" ref="Y675">_xlfn._xlws.FILTER(Table3[[#All],[Name]],(Table3[[#All],[Polygon]]=$A675)*(Table3[[#All],[Period]]=Y$1)*((Table3[[#All],[Variables ]]=$AF$3)+(Table3[[#All],[Variables ]]=$AF$2)+(Table3[[#All],[Variables ]]=$AF$4)),0)</f>
        <v>0</v>
      </c>
      <c r="Z675" cm="1">
        <f t="array" ref="Z675">_xlfn._xlws.FILTER(Table3[[#All],[Name]],(Table3[[#All],[Polygon]]=$A675)*(Table3[[#All],[Period]]=Z$1)*((Table3[[#All],[Variables ]]=$AF$3)+(Table3[[#All],[Variables ]]=$AF$2)+(Table3[[#All],[Variables ]]=$AF$4)),0)</f>
        <v>0</v>
      </c>
      <c r="AA675" cm="1">
        <f t="array" ref="AA675">_xlfn._xlws.FILTER(Table3[[#All],[Name]],(Table3[[#All],[Polygon]]=$A675)*(Table3[[#All],[Period]]=AA$1)*((Table3[[#All],[Variables ]]=$AF$3)+(Table3[[#All],[Variables ]]=$AF$2)+(Table3[[#All],[Variables ]]=$AF$4)),0)</f>
        <v>0</v>
      </c>
      <c r="AB675" cm="1">
        <f t="array" ref="AB675">_xlfn._xlws.FILTER(Table3[[#All],[Name]],(Table3[[#All],[Polygon]]=$A675)*(Table3[[#All],[Period]]=AB$1)*((Table3[[#All],[Variables ]]=$AF$3)+(Table3[[#All],[Variables ]]=$AF$2)+(Table3[[#All],[Variables ]]=$AF$4)),0)</f>
        <v>0</v>
      </c>
      <c r="AC675" cm="1">
        <f t="array" ref="AC675">_xlfn._xlws.FILTER(Table3[[#All],[Name]],(Table3[[#All],[Polygon]]=$A675)*(Table3[[#All],[Period]]=AC$1)*((Table3[[#All],[Variables ]]=$AF$3)+(Table3[[#All],[Variables ]]=$AF$2)+(Table3[[#All],[Variables ]]=$AF$4)),0)</f>
        <v>0</v>
      </c>
      <c r="AD675" cm="1">
        <f t="array" ref="AD675">_xlfn._xlws.FILTER(Table3[[#All],[Name]],(Table3[[#All],[Polygon]]=$A675)*(Table3[[#All],[Period]]=AD$1)*((Table3[[#All],[Variables ]]=$AF$3)+(Table3[[#All],[Variables ]]=$AF$2)+(Table3[[#All],[Variables ]]=$AF$4)),0)</f>
        <v>0</v>
      </c>
    </row>
    <row r="676" spans="1:30" x14ac:dyDescent="0.35">
      <c r="A676" s="5">
        <v>64</v>
      </c>
      <c r="B676" s="6" t="s">
        <v>1953</v>
      </c>
      <c r="C676" s="8">
        <v>33.598595150000001</v>
      </c>
      <c r="D676" s="6" t="s">
        <v>1361</v>
      </c>
      <c r="E676" s="6">
        <v>0</v>
      </c>
      <c r="F676" s="6">
        <v>4</v>
      </c>
      <c r="G676" s="6">
        <v>4</v>
      </c>
      <c r="H676" s="6"/>
      <c r="I676" s="6">
        <v>0</v>
      </c>
      <c r="J676" s="6">
        <v>0</v>
      </c>
      <c r="K676" s="6" t="s">
        <v>1650</v>
      </c>
      <c r="L676" s="6">
        <v>48</v>
      </c>
      <c r="M676" s="6">
        <v>48</v>
      </c>
      <c r="N676" s="6">
        <v>15.58817371</v>
      </c>
      <c r="O676" s="9">
        <v>6.65</v>
      </c>
      <c r="P676" cm="1">
        <f t="array" ref="P676">_xlfn._xlws.FILTER(Table3[[#All],[Name]],(Table3[[#All],[Polygon]]=$A676)*(Table3[[#All],[Period]]=P$1)*((Table3[[#All],[Variables ]]=$AF$3)+(Table3[[#All],[Variables ]]=$AF$2)+(Table3[[#All],[Variables ]]=$AF$4)),0)</f>
        <v>0</v>
      </c>
      <c r="Q676" t="str" cm="1">
        <f t="array" ref="Q676">_xlfn._xlws.FILTER(Table3[[#All],[Name]],(Table3[[#All],[Polygon]]=$A676)*(Table3[[#All],[Period]]=Q$1)*((Table3[[#All],[Variables ]]=$AF$3)+(Table3[[#All],[Variables ]]=$AF$2)+(Table3[[#All],[Variables ]]=$AF$4)),0)</f>
        <v>AH</v>
      </c>
      <c r="R676" cm="1">
        <f t="array" ref="R676">_xlfn._xlws.FILTER(Table3[[#All],[Name]],(Table3[[#All],[Polygon]]=$A676)*(Table3[[#All],[Period]]=R$1)*((Table3[[#All],[Variables ]]=$AF$3)+(Table3[[#All],[Variables ]]=$AF$2)+(Table3[[#All],[Variables ]]=$AF$4)),0)</f>
        <v>0</v>
      </c>
      <c r="S676" cm="1">
        <f t="array" ref="S676">_xlfn._xlws.FILTER(Table3[[#All],[Name]],(Table3[[#All],[Polygon]]=$A676)*(Table3[[#All],[Period]]=S$1)*((Table3[[#All],[Variables ]]=$AF$3)+(Table3[[#All],[Variables ]]=$AF$2)+(Table3[[#All],[Variables ]]=$AF$4)),0)</f>
        <v>0</v>
      </c>
      <c r="T676" cm="1">
        <f t="array" ref="T676">_xlfn._xlws.FILTER(Table3[[#All],[Name]],(Table3[[#All],[Polygon]]=$A676)*(Table3[[#All],[Period]]=T$1)*((Table3[[#All],[Variables ]]=$AF$3)+(Table3[[#All],[Variables ]]=$AF$2)+(Table3[[#All],[Variables ]]=$AF$4)),0)</f>
        <v>0</v>
      </c>
      <c r="U676" cm="1">
        <f t="array" ref="U676">_xlfn._xlws.FILTER(Table3[[#All],[Name]],(Table3[[#All],[Polygon]]=$A676)*(Table3[[#All],[Period]]=U$1)*((Table3[[#All],[Variables ]]=$AF$3)+(Table3[[#All],[Variables ]]=$AF$2)+(Table3[[#All],[Variables ]]=$AF$4)),0)</f>
        <v>0</v>
      </c>
      <c r="V676" cm="1">
        <f t="array" ref="V676">_xlfn._xlws.FILTER(Table3[[#All],[Name]],(Table3[[#All],[Polygon]]=$A676)*(Table3[[#All],[Period]]=V$1)*((Table3[[#All],[Variables ]]=$AF$3)+(Table3[[#All],[Variables ]]=$AF$2)+(Table3[[#All],[Variables ]]=$AF$4)),0)</f>
        <v>0</v>
      </c>
      <c r="W676" cm="1">
        <f t="array" ref="W676">_xlfn._xlws.FILTER(Table3[[#All],[Name]],(Table3[[#All],[Polygon]]=$A676)*(Table3[[#All],[Period]]=W$1)*((Table3[[#All],[Variables ]]=$AF$3)+(Table3[[#All],[Variables ]]=$AF$2)+(Table3[[#All],[Variables ]]=$AF$4)),0)</f>
        <v>0</v>
      </c>
      <c r="X676" cm="1">
        <f t="array" ref="X676">_xlfn._xlws.FILTER(Table3[[#All],[Name]],(Table3[[#All],[Polygon]]=$A676)*(Table3[[#All],[Period]]=X$1)*((Table3[[#All],[Variables ]]=$AF$3)+(Table3[[#All],[Variables ]]=$AF$2)+(Table3[[#All],[Variables ]]=$AF$4)),0)</f>
        <v>0</v>
      </c>
      <c r="Y676" cm="1">
        <f t="array" ref="Y676">_xlfn._xlws.FILTER(Table3[[#All],[Name]],(Table3[[#All],[Polygon]]=$A676)*(Table3[[#All],[Period]]=Y$1)*((Table3[[#All],[Variables ]]=$AF$3)+(Table3[[#All],[Variables ]]=$AF$2)+(Table3[[#All],[Variables ]]=$AF$4)),0)</f>
        <v>0</v>
      </c>
      <c r="Z676" cm="1">
        <f t="array" ref="Z676">_xlfn._xlws.FILTER(Table3[[#All],[Name]],(Table3[[#All],[Polygon]]=$A676)*(Table3[[#All],[Period]]=Z$1)*((Table3[[#All],[Variables ]]=$AF$3)+(Table3[[#All],[Variables ]]=$AF$2)+(Table3[[#All],[Variables ]]=$AF$4)),0)</f>
        <v>0</v>
      </c>
      <c r="AA676" cm="1">
        <f t="array" ref="AA676">_xlfn._xlws.FILTER(Table3[[#All],[Name]],(Table3[[#All],[Polygon]]=$A676)*(Table3[[#All],[Period]]=AA$1)*((Table3[[#All],[Variables ]]=$AF$3)+(Table3[[#All],[Variables ]]=$AF$2)+(Table3[[#All],[Variables ]]=$AF$4)),0)</f>
        <v>0</v>
      </c>
      <c r="AB676" cm="1">
        <f t="array" ref="AB676">_xlfn._xlws.FILTER(Table3[[#All],[Name]],(Table3[[#All],[Polygon]]=$A676)*(Table3[[#All],[Period]]=AB$1)*((Table3[[#All],[Variables ]]=$AF$3)+(Table3[[#All],[Variables ]]=$AF$2)+(Table3[[#All],[Variables ]]=$AF$4)),0)</f>
        <v>0</v>
      </c>
      <c r="AC676" cm="1">
        <f t="array" ref="AC676">_xlfn._xlws.FILTER(Table3[[#All],[Name]],(Table3[[#All],[Polygon]]=$A676)*(Table3[[#All],[Period]]=AC$1)*((Table3[[#All],[Variables ]]=$AF$3)+(Table3[[#All],[Variables ]]=$AF$2)+(Table3[[#All],[Variables ]]=$AF$4)),0)</f>
        <v>0</v>
      </c>
      <c r="AD676" cm="1">
        <f t="array" ref="AD676">_xlfn._xlws.FILTER(Table3[[#All],[Name]],(Table3[[#All],[Polygon]]=$A676)*(Table3[[#All],[Period]]=AD$1)*((Table3[[#All],[Variables ]]=$AF$3)+(Table3[[#All],[Variables ]]=$AF$2)+(Table3[[#All],[Variables ]]=$AF$4)),0)</f>
        <v>0</v>
      </c>
    </row>
    <row r="677" spans="1:30" x14ac:dyDescent="0.35">
      <c r="A677" s="3">
        <v>64</v>
      </c>
      <c r="B677" s="4" t="s">
        <v>1953</v>
      </c>
      <c r="C677" s="10">
        <v>33.598595150000001</v>
      </c>
      <c r="D677" s="4" t="s">
        <v>1361</v>
      </c>
      <c r="E677" s="4">
        <v>0</v>
      </c>
      <c r="F677" s="4">
        <v>4</v>
      </c>
      <c r="G677" s="4">
        <v>4</v>
      </c>
      <c r="H677" s="4"/>
      <c r="I677" s="4">
        <v>0</v>
      </c>
      <c r="J677" s="4">
        <v>0</v>
      </c>
      <c r="K677" s="4" t="s">
        <v>1650</v>
      </c>
      <c r="L677" s="4">
        <v>68</v>
      </c>
      <c r="M677" s="4">
        <v>68</v>
      </c>
      <c r="N677" s="4">
        <v>17.588821589999998</v>
      </c>
      <c r="O677" s="11">
        <v>16.812000000000001</v>
      </c>
      <c r="P677" cm="1">
        <f t="array" ref="P677">_xlfn._xlws.FILTER(Table3[[#All],[Name]],(Table3[[#All],[Polygon]]=$A677)*(Table3[[#All],[Period]]=P$1)*((Table3[[#All],[Variables ]]=$AF$3)+(Table3[[#All],[Variables ]]=$AF$2)+(Table3[[#All],[Variables ]]=$AF$4)),0)</f>
        <v>0</v>
      </c>
      <c r="Q677" t="str" cm="1">
        <f t="array" ref="Q677">_xlfn._xlws.FILTER(Table3[[#All],[Name]],(Table3[[#All],[Polygon]]=$A677)*(Table3[[#All],[Period]]=Q$1)*((Table3[[#All],[Variables ]]=$AF$3)+(Table3[[#All],[Variables ]]=$AF$2)+(Table3[[#All],[Variables ]]=$AF$4)),0)</f>
        <v>AH</v>
      </c>
      <c r="R677" cm="1">
        <f t="array" ref="R677">_xlfn._xlws.FILTER(Table3[[#All],[Name]],(Table3[[#All],[Polygon]]=$A677)*(Table3[[#All],[Period]]=R$1)*((Table3[[#All],[Variables ]]=$AF$3)+(Table3[[#All],[Variables ]]=$AF$2)+(Table3[[#All],[Variables ]]=$AF$4)),0)</f>
        <v>0</v>
      </c>
      <c r="S677" cm="1">
        <f t="array" ref="S677">_xlfn._xlws.FILTER(Table3[[#All],[Name]],(Table3[[#All],[Polygon]]=$A677)*(Table3[[#All],[Period]]=S$1)*((Table3[[#All],[Variables ]]=$AF$3)+(Table3[[#All],[Variables ]]=$AF$2)+(Table3[[#All],[Variables ]]=$AF$4)),0)</f>
        <v>0</v>
      </c>
      <c r="T677" cm="1">
        <f t="array" ref="T677">_xlfn._xlws.FILTER(Table3[[#All],[Name]],(Table3[[#All],[Polygon]]=$A677)*(Table3[[#All],[Period]]=T$1)*((Table3[[#All],[Variables ]]=$AF$3)+(Table3[[#All],[Variables ]]=$AF$2)+(Table3[[#All],[Variables ]]=$AF$4)),0)</f>
        <v>0</v>
      </c>
      <c r="U677" cm="1">
        <f t="array" ref="U677">_xlfn._xlws.FILTER(Table3[[#All],[Name]],(Table3[[#All],[Polygon]]=$A677)*(Table3[[#All],[Period]]=U$1)*((Table3[[#All],[Variables ]]=$AF$3)+(Table3[[#All],[Variables ]]=$AF$2)+(Table3[[#All],[Variables ]]=$AF$4)),0)</f>
        <v>0</v>
      </c>
      <c r="V677" cm="1">
        <f t="array" ref="V677">_xlfn._xlws.FILTER(Table3[[#All],[Name]],(Table3[[#All],[Polygon]]=$A677)*(Table3[[#All],[Period]]=V$1)*((Table3[[#All],[Variables ]]=$AF$3)+(Table3[[#All],[Variables ]]=$AF$2)+(Table3[[#All],[Variables ]]=$AF$4)),0)</f>
        <v>0</v>
      </c>
      <c r="W677" cm="1">
        <f t="array" ref="W677">_xlfn._xlws.FILTER(Table3[[#All],[Name]],(Table3[[#All],[Polygon]]=$A677)*(Table3[[#All],[Period]]=W$1)*((Table3[[#All],[Variables ]]=$AF$3)+(Table3[[#All],[Variables ]]=$AF$2)+(Table3[[#All],[Variables ]]=$AF$4)),0)</f>
        <v>0</v>
      </c>
      <c r="X677" cm="1">
        <f t="array" ref="X677">_xlfn._xlws.FILTER(Table3[[#All],[Name]],(Table3[[#All],[Polygon]]=$A677)*(Table3[[#All],[Period]]=X$1)*((Table3[[#All],[Variables ]]=$AF$3)+(Table3[[#All],[Variables ]]=$AF$2)+(Table3[[#All],[Variables ]]=$AF$4)),0)</f>
        <v>0</v>
      </c>
      <c r="Y677" cm="1">
        <f t="array" ref="Y677">_xlfn._xlws.FILTER(Table3[[#All],[Name]],(Table3[[#All],[Polygon]]=$A677)*(Table3[[#All],[Period]]=Y$1)*((Table3[[#All],[Variables ]]=$AF$3)+(Table3[[#All],[Variables ]]=$AF$2)+(Table3[[#All],[Variables ]]=$AF$4)),0)</f>
        <v>0</v>
      </c>
      <c r="Z677" cm="1">
        <f t="array" ref="Z677">_xlfn._xlws.FILTER(Table3[[#All],[Name]],(Table3[[#All],[Polygon]]=$A677)*(Table3[[#All],[Period]]=Z$1)*((Table3[[#All],[Variables ]]=$AF$3)+(Table3[[#All],[Variables ]]=$AF$2)+(Table3[[#All],[Variables ]]=$AF$4)),0)</f>
        <v>0</v>
      </c>
      <c r="AA677" cm="1">
        <f t="array" ref="AA677">_xlfn._xlws.FILTER(Table3[[#All],[Name]],(Table3[[#All],[Polygon]]=$A677)*(Table3[[#All],[Period]]=AA$1)*((Table3[[#All],[Variables ]]=$AF$3)+(Table3[[#All],[Variables ]]=$AF$2)+(Table3[[#All],[Variables ]]=$AF$4)),0)</f>
        <v>0</v>
      </c>
      <c r="AB677" cm="1">
        <f t="array" ref="AB677">_xlfn._xlws.FILTER(Table3[[#All],[Name]],(Table3[[#All],[Polygon]]=$A677)*(Table3[[#All],[Period]]=AB$1)*((Table3[[#All],[Variables ]]=$AF$3)+(Table3[[#All],[Variables ]]=$AF$2)+(Table3[[#All],[Variables ]]=$AF$4)),0)</f>
        <v>0</v>
      </c>
      <c r="AC677" cm="1">
        <f t="array" ref="AC677">_xlfn._xlws.FILTER(Table3[[#All],[Name]],(Table3[[#All],[Polygon]]=$A677)*(Table3[[#All],[Period]]=AC$1)*((Table3[[#All],[Variables ]]=$AF$3)+(Table3[[#All],[Variables ]]=$AF$2)+(Table3[[#All],[Variables ]]=$AF$4)),0)</f>
        <v>0</v>
      </c>
      <c r="AD677" cm="1">
        <f t="array" ref="AD677">_xlfn._xlws.FILTER(Table3[[#All],[Name]],(Table3[[#All],[Polygon]]=$A677)*(Table3[[#All],[Period]]=AD$1)*((Table3[[#All],[Variables ]]=$AF$3)+(Table3[[#All],[Variables ]]=$AF$2)+(Table3[[#All],[Variables ]]=$AF$4)),0)</f>
        <v>0</v>
      </c>
    </row>
    <row r="678" spans="1:30" x14ac:dyDescent="0.35">
      <c r="A678" s="5">
        <v>64</v>
      </c>
      <c r="B678" s="6" t="s">
        <v>1953</v>
      </c>
      <c r="C678" s="8">
        <v>33.598595150000001</v>
      </c>
      <c r="D678" s="6" t="s">
        <v>1361</v>
      </c>
      <c r="E678" s="6">
        <v>0</v>
      </c>
      <c r="F678" s="6">
        <v>4</v>
      </c>
      <c r="G678" s="6">
        <v>4</v>
      </c>
      <c r="H678" s="6"/>
      <c r="I678" s="6">
        <v>0</v>
      </c>
      <c r="J678" s="6">
        <v>0</v>
      </c>
      <c r="K678" s="6" t="s">
        <v>1650</v>
      </c>
      <c r="L678" s="6">
        <v>78</v>
      </c>
      <c r="M678" s="6">
        <v>78</v>
      </c>
      <c r="N678" s="6">
        <v>12.04920044</v>
      </c>
      <c r="O678" s="9">
        <v>6.9059999999999997</v>
      </c>
      <c r="P678" cm="1">
        <f t="array" ref="P678">_xlfn._xlws.FILTER(Table3[[#All],[Name]],(Table3[[#All],[Polygon]]=$A678)*(Table3[[#All],[Period]]=P$1)*((Table3[[#All],[Variables ]]=$AF$3)+(Table3[[#All],[Variables ]]=$AF$2)+(Table3[[#All],[Variables ]]=$AF$4)),0)</f>
        <v>0</v>
      </c>
      <c r="Q678" t="str" cm="1">
        <f t="array" ref="Q678">_xlfn._xlws.FILTER(Table3[[#All],[Name]],(Table3[[#All],[Polygon]]=$A678)*(Table3[[#All],[Period]]=Q$1)*((Table3[[#All],[Variables ]]=$AF$3)+(Table3[[#All],[Variables ]]=$AF$2)+(Table3[[#All],[Variables ]]=$AF$4)),0)</f>
        <v>AH</v>
      </c>
      <c r="R678" cm="1">
        <f t="array" ref="R678">_xlfn._xlws.FILTER(Table3[[#All],[Name]],(Table3[[#All],[Polygon]]=$A678)*(Table3[[#All],[Period]]=R$1)*((Table3[[#All],[Variables ]]=$AF$3)+(Table3[[#All],[Variables ]]=$AF$2)+(Table3[[#All],[Variables ]]=$AF$4)),0)</f>
        <v>0</v>
      </c>
      <c r="S678" cm="1">
        <f t="array" ref="S678">_xlfn._xlws.FILTER(Table3[[#All],[Name]],(Table3[[#All],[Polygon]]=$A678)*(Table3[[#All],[Period]]=S$1)*((Table3[[#All],[Variables ]]=$AF$3)+(Table3[[#All],[Variables ]]=$AF$2)+(Table3[[#All],[Variables ]]=$AF$4)),0)</f>
        <v>0</v>
      </c>
      <c r="T678" cm="1">
        <f t="array" ref="T678">_xlfn._xlws.FILTER(Table3[[#All],[Name]],(Table3[[#All],[Polygon]]=$A678)*(Table3[[#All],[Period]]=T$1)*((Table3[[#All],[Variables ]]=$AF$3)+(Table3[[#All],[Variables ]]=$AF$2)+(Table3[[#All],[Variables ]]=$AF$4)),0)</f>
        <v>0</v>
      </c>
      <c r="U678" cm="1">
        <f t="array" ref="U678">_xlfn._xlws.FILTER(Table3[[#All],[Name]],(Table3[[#All],[Polygon]]=$A678)*(Table3[[#All],[Period]]=U$1)*((Table3[[#All],[Variables ]]=$AF$3)+(Table3[[#All],[Variables ]]=$AF$2)+(Table3[[#All],[Variables ]]=$AF$4)),0)</f>
        <v>0</v>
      </c>
      <c r="V678" cm="1">
        <f t="array" ref="V678">_xlfn._xlws.FILTER(Table3[[#All],[Name]],(Table3[[#All],[Polygon]]=$A678)*(Table3[[#All],[Period]]=V$1)*((Table3[[#All],[Variables ]]=$AF$3)+(Table3[[#All],[Variables ]]=$AF$2)+(Table3[[#All],[Variables ]]=$AF$4)),0)</f>
        <v>0</v>
      </c>
      <c r="W678" cm="1">
        <f t="array" ref="W678">_xlfn._xlws.FILTER(Table3[[#All],[Name]],(Table3[[#All],[Polygon]]=$A678)*(Table3[[#All],[Period]]=W$1)*((Table3[[#All],[Variables ]]=$AF$3)+(Table3[[#All],[Variables ]]=$AF$2)+(Table3[[#All],[Variables ]]=$AF$4)),0)</f>
        <v>0</v>
      </c>
      <c r="X678" cm="1">
        <f t="array" ref="X678">_xlfn._xlws.FILTER(Table3[[#All],[Name]],(Table3[[#All],[Polygon]]=$A678)*(Table3[[#All],[Period]]=X$1)*((Table3[[#All],[Variables ]]=$AF$3)+(Table3[[#All],[Variables ]]=$AF$2)+(Table3[[#All],[Variables ]]=$AF$4)),0)</f>
        <v>0</v>
      </c>
      <c r="Y678" cm="1">
        <f t="array" ref="Y678">_xlfn._xlws.FILTER(Table3[[#All],[Name]],(Table3[[#All],[Polygon]]=$A678)*(Table3[[#All],[Period]]=Y$1)*((Table3[[#All],[Variables ]]=$AF$3)+(Table3[[#All],[Variables ]]=$AF$2)+(Table3[[#All],[Variables ]]=$AF$4)),0)</f>
        <v>0</v>
      </c>
      <c r="Z678" cm="1">
        <f t="array" ref="Z678">_xlfn._xlws.FILTER(Table3[[#All],[Name]],(Table3[[#All],[Polygon]]=$A678)*(Table3[[#All],[Period]]=Z$1)*((Table3[[#All],[Variables ]]=$AF$3)+(Table3[[#All],[Variables ]]=$AF$2)+(Table3[[#All],[Variables ]]=$AF$4)),0)</f>
        <v>0</v>
      </c>
      <c r="AA678" cm="1">
        <f t="array" ref="AA678">_xlfn._xlws.FILTER(Table3[[#All],[Name]],(Table3[[#All],[Polygon]]=$A678)*(Table3[[#All],[Period]]=AA$1)*((Table3[[#All],[Variables ]]=$AF$3)+(Table3[[#All],[Variables ]]=$AF$2)+(Table3[[#All],[Variables ]]=$AF$4)),0)</f>
        <v>0</v>
      </c>
      <c r="AB678" cm="1">
        <f t="array" ref="AB678">_xlfn._xlws.FILTER(Table3[[#All],[Name]],(Table3[[#All],[Polygon]]=$A678)*(Table3[[#All],[Period]]=AB$1)*((Table3[[#All],[Variables ]]=$AF$3)+(Table3[[#All],[Variables ]]=$AF$2)+(Table3[[#All],[Variables ]]=$AF$4)),0)</f>
        <v>0</v>
      </c>
      <c r="AC678" cm="1">
        <f t="array" ref="AC678">_xlfn._xlws.FILTER(Table3[[#All],[Name]],(Table3[[#All],[Polygon]]=$A678)*(Table3[[#All],[Period]]=AC$1)*((Table3[[#All],[Variables ]]=$AF$3)+(Table3[[#All],[Variables ]]=$AF$2)+(Table3[[#All],[Variables ]]=$AF$4)),0)</f>
        <v>0</v>
      </c>
      <c r="AD678" cm="1">
        <f t="array" ref="AD678">_xlfn._xlws.FILTER(Table3[[#All],[Name]],(Table3[[#All],[Polygon]]=$A678)*(Table3[[#All],[Period]]=AD$1)*((Table3[[#All],[Variables ]]=$AF$3)+(Table3[[#All],[Variables ]]=$AF$2)+(Table3[[#All],[Variables ]]=$AF$4)),0)</f>
        <v>0</v>
      </c>
    </row>
    <row r="679" spans="1:30" x14ac:dyDescent="0.35">
      <c r="A679" s="3">
        <v>64</v>
      </c>
      <c r="B679" s="4" t="s">
        <v>1953</v>
      </c>
      <c r="C679" s="10">
        <v>33.598595150000001</v>
      </c>
      <c r="D679" s="4" t="s">
        <v>1361</v>
      </c>
      <c r="E679" s="4">
        <v>0</v>
      </c>
      <c r="F679" s="4">
        <v>4</v>
      </c>
      <c r="G679" s="4">
        <v>4</v>
      </c>
      <c r="H679" s="4"/>
      <c r="I679" s="4">
        <v>0</v>
      </c>
      <c r="J679" s="4">
        <v>0</v>
      </c>
      <c r="K679" s="4" t="s">
        <v>1650</v>
      </c>
      <c r="L679" s="4">
        <v>64</v>
      </c>
      <c r="M679" s="4">
        <v>64</v>
      </c>
      <c r="N679" s="4">
        <v>33.598595150000001</v>
      </c>
      <c r="O679" s="11">
        <v>33.598999999999997</v>
      </c>
      <c r="P679" cm="1">
        <f t="array" ref="P679">_xlfn._xlws.FILTER(Table3[[#All],[Name]],(Table3[[#All],[Polygon]]=$A679)*(Table3[[#All],[Period]]=P$1)*((Table3[[#All],[Variables ]]=$AF$3)+(Table3[[#All],[Variables ]]=$AF$2)+(Table3[[#All],[Variables ]]=$AF$4)),0)</f>
        <v>0</v>
      </c>
      <c r="Q679" t="str" cm="1">
        <f t="array" ref="Q679">_xlfn._xlws.FILTER(Table3[[#All],[Name]],(Table3[[#All],[Polygon]]=$A679)*(Table3[[#All],[Period]]=Q$1)*((Table3[[#All],[Variables ]]=$AF$3)+(Table3[[#All],[Variables ]]=$AF$2)+(Table3[[#All],[Variables ]]=$AF$4)),0)</f>
        <v>AH</v>
      </c>
      <c r="R679" cm="1">
        <f t="array" ref="R679">_xlfn._xlws.FILTER(Table3[[#All],[Name]],(Table3[[#All],[Polygon]]=$A679)*(Table3[[#All],[Period]]=R$1)*((Table3[[#All],[Variables ]]=$AF$3)+(Table3[[#All],[Variables ]]=$AF$2)+(Table3[[#All],[Variables ]]=$AF$4)),0)</f>
        <v>0</v>
      </c>
      <c r="S679" cm="1">
        <f t="array" ref="S679">_xlfn._xlws.FILTER(Table3[[#All],[Name]],(Table3[[#All],[Polygon]]=$A679)*(Table3[[#All],[Period]]=S$1)*((Table3[[#All],[Variables ]]=$AF$3)+(Table3[[#All],[Variables ]]=$AF$2)+(Table3[[#All],[Variables ]]=$AF$4)),0)</f>
        <v>0</v>
      </c>
      <c r="T679" cm="1">
        <f t="array" ref="T679">_xlfn._xlws.FILTER(Table3[[#All],[Name]],(Table3[[#All],[Polygon]]=$A679)*(Table3[[#All],[Period]]=T$1)*((Table3[[#All],[Variables ]]=$AF$3)+(Table3[[#All],[Variables ]]=$AF$2)+(Table3[[#All],[Variables ]]=$AF$4)),0)</f>
        <v>0</v>
      </c>
      <c r="U679" cm="1">
        <f t="array" ref="U679">_xlfn._xlws.FILTER(Table3[[#All],[Name]],(Table3[[#All],[Polygon]]=$A679)*(Table3[[#All],[Period]]=U$1)*((Table3[[#All],[Variables ]]=$AF$3)+(Table3[[#All],[Variables ]]=$AF$2)+(Table3[[#All],[Variables ]]=$AF$4)),0)</f>
        <v>0</v>
      </c>
      <c r="V679" cm="1">
        <f t="array" ref="V679">_xlfn._xlws.FILTER(Table3[[#All],[Name]],(Table3[[#All],[Polygon]]=$A679)*(Table3[[#All],[Period]]=V$1)*((Table3[[#All],[Variables ]]=$AF$3)+(Table3[[#All],[Variables ]]=$AF$2)+(Table3[[#All],[Variables ]]=$AF$4)),0)</f>
        <v>0</v>
      </c>
      <c r="W679" cm="1">
        <f t="array" ref="W679">_xlfn._xlws.FILTER(Table3[[#All],[Name]],(Table3[[#All],[Polygon]]=$A679)*(Table3[[#All],[Period]]=W$1)*((Table3[[#All],[Variables ]]=$AF$3)+(Table3[[#All],[Variables ]]=$AF$2)+(Table3[[#All],[Variables ]]=$AF$4)),0)</f>
        <v>0</v>
      </c>
      <c r="X679" cm="1">
        <f t="array" ref="X679">_xlfn._xlws.FILTER(Table3[[#All],[Name]],(Table3[[#All],[Polygon]]=$A679)*(Table3[[#All],[Period]]=X$1)*((Table3[[#All],[Variables ]]=$AF$3)+(Table3[[#All],[Variables ]]=$AF$2)+(Table3[[#All],[Variables ]]=$AF$4)),0)</f>
        <v>0</v>
      </c>
      <c r="Y679" cm="1">
        <f t="array" ref="Y679">_xlfn._xlws.FILTER(Table3[[#All],[Name]],(Table3[[#All],[Polygon]]=$A679)*(Table3[[#All],[Period]]=Y$1)*((Table3[[#All],[Variables ]]=$AF$3)+(Table3[[#All],[Variables ]]=$AF$2)+(Table3[[#All],[Variables ]]=$AF$4)),0)</f>
        <v>0</v>
      </c>
      <c r="Z679" cm="1">
        <f t="array" ref="Z679">_xlfn._xlws.FILTER(Table3[[#All],[Name]],(Table3[[#All],[Polygon]]=$A679)*(Table3[[#All],[Period]]=Z$1)*((Table3[[#All],[Variables ]]=$AF$3)+(Table3[[#All],[Variables ]]=$AF$2)+(Table3[[#All],[Variables ]]=$AF$4)),0)</f>
        <v>0</v>
      </c>
      <c r="AA679" cm="1">
        <f t="array" ref="AA679">_xlfn._xlws.FILTER(Table3[[#All],[Name]],(Table3[[#All],[Polygon]]=$A679)*(Table3[[#All],[Period]]=AA$1)*((Table3[[#All],[Variables ]]=$AF$3)+(Table3[[#All],[Variables ]]=$AF$2)+(Table3[[#All],[Variables ]]=$AF$4)),0)</f>
        <v>0</v>
      </c>
      <c r="AB679" cm="1">
        <f t="array" ref="AB679">_xlfn._xlws.FILTER(Table3[[#All],[Name]],(Table3[[#All],[Polygon]]=$A679)*(Table3[[#All],[Period]]=AB$1)*((Table3[[#All],[Variables ]]=$AF$3)+(Table3[[#All],[Variables ]]=$AF$2)+(Table3[[#All],[Variables ]]=$AF$4)),0)</f>
        <v>0</v>
      </c>
      <c r="AC679" cm="1">
        <f t="array" ref="AC679">_xlfn._xlws.FILTER(Table3[[#All],[Name]],(Table3[[#All],[Polygon]]=$A679)*(Table3[[#All],[Period]]=AC$1)*((Table3[[#All],[Variables ]]=$AF$3)+(Table3[[#All],[Variables ]]=$AF$2)+(Table3[[#All],[Variables ]]=$AF$4)),0)</f>
        <v>0</v>
      </c>
      <c r="AD679" cm="1">
        <f t="array" ref="AD679">_xlfn._xlws.FILTER(Table3[[#All],[Name]],(Table3[[#All],[Polygon]]=$A679)*(Table3[[#All],[Period]]=AD$1)*((Table3[[#All],[Variables ]]=$AF$3)+(Table3[[#All],[Variables ]]=$AF$2)+(Table3[[#All],[Variables ]]=$AF$4)),0)</f>
        <v>0</v>
      </c>
    </row>
    <row r="680" spans="1:30" x14ac:dyDescent="0.35">
      <c r="A680" s="5">
        <v>64</v>
      </c>
      <c r="B680" s="6" t="s">
        <v>1953</v>
      </c>
      <c r="C680" s="8">
        <v>33.598595150000001</v>
      </c>
      <c r="D680" s="6" t="s">
        <v>1361</v>
      </c>
      <c r="E680" s="6">
        <v>0</v>
      </c>
      <c r="F680" s="6">
        <v>4</v>
      </c>
      <c r="G680" s="6">
        <v>4</v>
      </c>
      <c r="H680" s="6"/>
      <c r="I680" s="6">
        <v>0</v>
      </c>
      <c r="J680" s="6">
        <v>0</v>
      </c>
      <c r="K680" s="6" t="s">
        <v>1650</v>
      </c>
      <c r="L680" s="6">
        <v>4</v>
      </c>
      <c r="M680" s="6">
        <v>4</v>
      </c>
      <c r="N680" s="6">
        <v>31.747082410000001</v>
      </c>
      <c r="O680" s="9">
        <v>22.541</v>
      </c>
      <c r="P680" cm="1">
        <f t="array" ref="P680">_xlfn._xlws.FILTER(Table3[[#All],[Name]],(Table3[[#All],[Polygon]]=$A680)*(Table3[[#All],[Period]]=P$1)*((Table3[[#All],[Variables ]]=$AF$3)+(Table3[[#All],[Variables ]]=$AF$2)+(Table3[[#All],[Variables ]]=$AF$4)),0)</f>
        <v>0</v>
      </c>
      <c r="Q680" t="str" cm="1">
        <f t="array" ref="Q680">_xlfn._xlws.FILTER(Table3[[#All],[Name]],(Table3[[#All],[Polygon]]=$A680)*(Table3[[#All],[Period]]=Q$1)*((Table3[[#All],[Variables ]]=$AF$3)+(Table3[[#All],[Variables ]]=$AF$2)+(Table3[[#All],[Variables ]]=$AF$4)),0)</f>
        <v>AH</v>
      </c>
      <c r="R680" cm="1">
        <f t="array" ref="R680">_xlfn._xlws.FILTER(Table3[[#All],[Name]],(Table3[[#All],[Polygon]]=$A680)*(Table3[[#All],[Period]]=R$1)*((Table3[[#All],[Variables ]]=$AF$3)+(Table3[[#All],[Variables ]]=$AF$2)+(Table3[[#All],[Variables ]]=$AF$4)),0)</f>
        <v>0</v>
      </c>
      <c r="S680" cm="1">
        <f t="array" ref="S680">_xlfn._xlws.FILTER(Table3[[#All],[Name]],(Table3[[#All],[Polygon]]=$A680)*(Table3[[#All],[Period]]=S$1)*((Table3[[#All],[Variables ]]=$AF$3)+(Table3[[#All],[Variables ]]=$AF$2)+(Table3[[#All],[Variables ]]=$AF$4)),0)</f>
        <v>0</v>
      </c>
      <c r="T680" cm="1">
        <f t="array" ref="T680">_xlfn._xlws.FILTER(Table3[[#All],[Name]],(Table3[[#All],[Polygon]]=$A680)*(Table3[[#All],[Period]]=T$1)*((Table3[[#All],[Variables ]]=$AF$3)+(Table3[[#All],[Variables ]]=$AF$2)+(Table3[[#All],[Variables ]]=$AF$4)),0)</f>
        <v>0</v>
      </c>
      <c r="U680" cm="1">
        <f t="array" ref="U680">_xlfn._xlws.FILTER(Table3[[#All],[Name]],(Table3[[#All],[Polygon]]=$A680)*(Table3[[#All],[Period]]=U$1)*((Table3[[#All],[Variables ]]=$AF$3)+(Table3[[#All],[Variables ]]=$AF$2)+(Table3[[#All],[Variables ]]=$AF$4)),0)</f>
        <v>0</v>
      </c>
      <c r="V680" cm="1">
        <f t="array" ref="V680">_xlfn._xlws.FILTER(Table3[[#All],[Name]],(Table3[[#All],[Polygon]]=$A680)*(Table3[[#All],[Period]]=V$1)*((Table3[[#All],[Variables ]]=$AF$3)+(Table3[[#All],[Variables ]]=$AF$2)+(Table3[[#All],[Variables ]]=$AF$4)),0)</f>
        <v>0</v>
      </c>
      <c r="W680" cm="1">
        <f t="array" ref="W680">_xlfn._xlws.FILTER(Table3[[#All],[Name]],(Table3[[#All],[Polygon]]=$A680)*(Table3[[#All],[Period]]=W$1)*((Table3[[#All],[Variables ]]=$AF$3)+(Table3[[#All],[Variables ]]=$AF$2)+(Table3[[#All],[Variables ]]=$AF$4)),0)</f>
        <v>0</v>
      </c>
      <c r="X680" cm="1">
        <f t="array" ref="X680">_xlfn._xlws.FILTER(Table3[[#All],[Name]],(Table3[[#All],[Polygon]]=$A680)*(Table3[[#All],[Period]]=X$1)*((Table3[[#All],[Variables ]]=$AF$3)+(Table3[[#All],[Variables ]]=$AF$2)+(Table3[[#All],[Variables ]]=$AF$4)),0)</f>
        <v>0</v>
      </c>
      <c r="Y680" cm="1">
        <f t="array" ref="Y680">_xlfn._xlws.FILTER(Table3[[#All],[Name]],(Table3[[#All],[Polygon]]=$A680)*(Table3[[#All],[Period]]=Y$1)*((Table3[[#All],[Variables ]]=$AF$3)+(Table3[[#All],[Variables ]]=$AF$2)+(Table3[[#All],[Variables ]]=$AF$4)),0)</f>
        <v>0</v>
      </c>
      <c r="Z680" cm="1">
        <f t="array" ref="Z680">_xlfn._xlws.FILTER(Table3[[#All],[Name]],(Table3[[#All],[Polygon]]=$A680)*(Table3[[#All],[Period]]=Z$1)*((Table3[[#All],[Variables ]]=$AF$3)+(Table3[[#All],[Variables ]]=$AF$2)+(Table3[[#All],[Variables ]]=$AF$4)),0)</f>
        <v>0</v>
      </c>
      <c r="AA680" cm="1">
        <f t="array" ref="AA680">_xlfn._xlws.FILTER(Table3[[#All],[Name]],(Table3[[#All],[Polygon]]=$A680)*(Table3[[#All],[Period]]=AA$1)*((Table3[[#All],[Variables ]]=$AF$3)+(Table3[[#All],[Variables ]]=$AF$2)+(Table3[[#All],[Variables ]]=$AF$4)),0)</f>
        <v>0</v>
      </c>
      <c r="AB680" cm="1">
        <f t="array" ref="AB680">_xlfn._xlws.FILTER(Table3[[#All],[Name]],(Table3[[#All],[Polygon]]=$A680)*(Table3[[#All],[Period]]=AB$1)*((Table3[[#All],[Variables ]]=$AF$3)+(Table3[[#All],[Variables ]]=$AF$2)+(Table3[[#All],[Variables ]]=$AF$4)),0)</f>
        <v>0</v>
      </c>
      <c r="AC680" cm="1">
        <f t="array" ref="AC680">_xlfn._xlws.FILTER(Table3[[#All],[Name]],(Table3[[#All],[Polygon]]=$A680)*(Table3[[#All],[Period]]=AC$1)*((Table3[[#All],[Variables ]]=$AF$3)+(Table3[[#All],[Variables ]]=$AF$2)+(Table3[[#All],[Variables ]]=$AF$4)),0)</f>
        <v>0</v>
      </c>
      <c r="AD680" cm="1">
        <f t="array" ref="AD680">_xlfn._xlws.FILTER(Table3[[#All],[Name]],(Table3[[#All],[Polygon]]=$A680)*(Table3[[#All],[Period]]=AD$1)*((Table3[[#All],[Variables ]]=$AF$3)+(Table3[[#All],[Variables ]]=$AF$2)+(Table3[[#All],[Variables ]]=$AF$4)),0)</f>
        <v>0</v>
      </c>
    </row>
    <row r="681" spans="1:30" x14ac:dyDescent="0.35">
      <c r="A681" s="3">
        <v>64</v>
      </c>
      <c r="B681" s="4" t="s">
        <v>1953</v>
      </c>
      <c r="C681" s="10">
        <v>33.598595150000001</v>
      </c>
      <c r="D681" s="4" t="s">
        <v>1361</v>
      </c>
      <c r="E681" s="4">
        <v>0</v>
      </c>
      <c r="F681" s="4">
        <v>4</v>
      </c>
      <c r="G681" s="4">
        <v>4</v>
      </c>
      <c r="H681" s="4"/>
      <c r="I681" s="4">
        <v>0</v>
      </c>
      <c r="J681" s="4">
        <v>0</v>
      </c>
      <c r="K681" s="4" t="s">
        <v>1650</v>
      </c>
      <c r="L681" s="4">
        <v>63</v>
      </c>
      <c r="M681" s="4">
        <v>63</v>
      </c>
      <c r="N681" s="4">
        <v>1.3863872880000001</v>
      </c>
      <c r="O681" s="11">
        <v>1.3859999999999999</v>
      </c>
      <c r="P681" cm="1">
        <f t="array" ref="P681">_xlfn._xlws.FILTER(Table3[[#All],[Name]],(Table3[[#All],[Polygon]]=$A681)*(Table3[[#All],[Period]]=P$1)*((Table3[[#All],[Variables ]]=$AF$3)+(Table3[[#All],[Variables ]]=$AF$2)+(Table3[[#All],[Variables ]]=$AF$4)),0)</f>
        <v>0</v>
      </c>
      <c r="Q681" t="str" cm="1">
        <f t="array" ref="Q681">_xlfn._xlws.FILTER(Table3[[#All],[Name]],(Table3[[#All],[Polygon]]=$A681)*(Table3[[#All],[Period]]=Q$1)*((Table3[[#All],[Variables ]]=$AF$3)+(Table3[[#All],[Variables ]]=$AF$2)+(Table3[[#All],[Variables ]]=$AF$4)),0)</f>
        <v>AH</v>
      </c>
      <c r="R681" cm="1">
        <f t="array" ref="R681">_xlfn._xlws.FILTER(Table3[[#All],[Name]],(Table3[[#All],[Polygon]]=$A681)*(Table3[[#All],[Period]]=R$1)*((Table3[[#All],[Variables ]]=$AF$3)+(Table3[[#All],[Variables ]]=$AF$2)+(Table3[[#All],[Variables ]]=$AF$4)),0)</f>
        <v>0</v>
      </c>
      <c r="S681" cm="1">
        <f t="array" ref="S681">_xlfn._xlws.FILTER(Table3[[#All],[Name]],(Table3[[#All],[Polygon]]=$A681)*(Table3[[#All],[Period]]=S$1)*((Table3[[#All],[Variables ]]=$AF$3)+(Table3[[#All],[Variables ]]=$AF$2)+(Table3[[#All],[Variables ]]=$AF$4)),0)</f>
        <v>0</v>
      </c>
      <c r="T681" cm="1">
        <f t="array" ref="T681">_xlfn._xlws.FILTER(Table3[[#All],[Name]],(Table3[[#All],[Polygon]]=$A681)*(Table3[[#All],[Period]]=T$1)*((Table3[[#All],[Variables ]]=$AF$3)+(Table3[[#All],[Variables ]]=$AF$2)+(Table3[[#All],[Variables ]]=$AF$4)),0)</f>
        <v>0</v>
      </c>
      <c r="U681" cm="1">
        <f t="array" ref="U681">_xlfn._xlws.FILTER(Table3[[#All],[Name]],(Table3[[#All],[Polygon]]=$A681)*(Table3[[#All],[Period]]=U$1)*((Table3[[#All],[Variables ]]=$AF$3)+(Table3[[#All],[Variables ]]=$AF$2)+(Table3[[#All],[Variables ]]=$AF$4)),0)</f>
        <v>0</v>
      </c>
      <c r="V681" cm="1">
        <f t="array" ref="V681">_xlfn._xlws.FILTER(Table3[[#All],[Name]],(Table3[[#All],[Polygon]]=$A681)*(Table3[[#All],[Period]]=V$1)*((Table3[[#All],[Variables ]]=$AF$3)+(Table3[[#All],[Variables ]]=$AF$2)+(Table3[[#All],[Variables ]]=$AF$4)),0)</f>
        <v>0</v>
      </c>
      <c r="W681" cm="1">
        <f t="array" ref="W681">_xlfn._xlws.FILTER(Table3[[#All],[Name]],(Table3[[#All],[Polygon]]=$A681)*(Table3[[#All],[Period]]=W$1)*((Table3[[#All],[Variables ]]=$AF$3)+(Table3[[#All],[Variables ]]=$AF$2)+(Table3[[#All],[Variables ]]=$AF$4)),0)</f>
        <v>0</v>
      </c>
      <c r="X681" cm="1">
        <f t="array" ref="X681">_xlfn._xlws.FILTER(Table3[[#All],[Name]],(Table3[[#All],[Polygon]]=$A681)*(Table3[[#All],[Period]]=X$1)*((Table3[[#All],[Variables ]]=$AF$3)+(Table3[[#All],[Variables ]]=$AF$2)+(Table3[[#All],[Variables ]]=$AF$4)),0)</f>
        <v>0</v>
      </c>
      <c r="Y681" cm="1">
        <f t="array" ref="Y681">_xlfn._xlws.FILTER(Table3[[#All],[Name]],(Table3[[#All],[Polygon]]=$A681)*(Table3[[#All],[Period]]=Y$1)*((Table3[[#All],[Variables ]]=$AF$3)+(Table3[[#All],[Variables ]]=$AF$2)+(Table3[[#All],[Variables ]]=$AF$4)),0)</f>
        <v>0</v>
      </c>
      <c r="Z681" cm="1">
        <f t="array" ref="Z681">_xlfn._xlws.FILTER(Table3[[#All],[Name]],(Table3[[#All],[Polygon]]=$A681)*(Table3[[#All],[Period]]=Z$1)*((Table3[[#All],[Variables ]]=$AF$3)+(Table3[[#All],[Variables ]]=$AF$2)+(Table3[[#All],[Variables ]]=$AF$4)),0)</f>
        <v>0</v>
      </c>
      <c r="AA681" cm="1">
        <f t="array" ref="AA681">_xlfn._xlws.FILTER(Table3[[#All],[Name]],(Table3[[#All],[Polygon]]=$A681)*(Table3[[#All],[Period]]=AA$1)*((Table3[[#All],[Variables ]]=$AF$3)+(Table3[[#All],[Variables ]]=$AF$2)+(Table3[[#All],[Variables ]]=$AF$4)),0)</f>
        <v>0</v>
      </c>
      <c r="AB681" cm="1">
        <f t="array" ref="AB681">_xlfn._xlws.FILTER(Table3[[#All],[Name]],(Table3[[#All],[Polygon]]=$A681)*(Table3[[#All],[Period]]=AB$1)*((Table3[[#All],[Variables ]]=$AF$3)+(Table3[[#All],[Variables ]]=$AF$2)+(Table3[[#All],[Variables ]]=$AF$4)),0)</f>
        <v>0</v>
      </c>
      <c r="AC681" cm="1">
        <f t="array" ref="AC681">_xlfn._xlws.FILTER(Table3[[#All],[Name]],(Table3[[#All],[Polygon]]=$A681)*(Table3[[#All],[Period]]=AC$1)*((Table3[[#All],[Variables ]]=$AF$3)+(Table3[[#All],[Variables ]]=$AF$2)+(Table3[[#All],[Variables ]]=$AF$4)),0)</f>
        <v>0</v>
      </c>
      <c r="AD681" cm="1">
        <f t="array" ref="AD681">_xlfn._xlws.FILTER(Table3[[#All],[Name]],(Table3[[#All],[Polygon]]=$A681)*(Table3[[#All],[Period]]=AD$1)*((Table3[[#All],[Variables ]]=$AF$3)+(Table3[[#All],[Variables ]]=$AF$2)+(Table3[[#All],[Variables ]]=$AF$4)),0)</f>
        <v>0</v>
      </c>
    </row>
    <row r="682" spans="1:30" x14ac:dyDescent="0.35">
      <c r="A682" s="5">
        <v>64</v>
      </c>
      <c r="B682" s="6" t="s">
        <v>1953</v>
      </c>
      <c r="C682" s="8">
        <v>33.598595150000001</v>
      </c>
      <c r="D682" s="6" t="s">
        <v>1361</v>
      </c>
      <c r="E682" s="6">
        <v>0</v>
      </c>
      <c r="F682" s="6">
        <v>4</v>
      </c>
      <c r="G682" s="6">
        <v>4</v>
      </c>
      <c r="H682" s="6"/>
      <c r="I682" s="6">
        <v>0</v>
      </c>
      <c r="J682" s="6">
        <v>0</v>
      </c>
      <c r="K682" s="6" t="s">
        <v>1650</v>
      </c>
      <c r="L682" s="6">
        <v>61</v>
      </c>
      <c r="M682" s="6">
        <v>61</v>
      </c>
      <c r="N682" s="6">
        <v>8.0318807920000008</v>
      </c>
      <c r="O682" s="9">
        <v>1.871</v>
      </c>
      <c r="P682" cm="1">
        <f t="array" ref="P682">_xlfn._xlws.FILTER(Table3[[#All],[Name]],(Table3[[#All],[Polygon]]=$A682)*(Table3[[#All],[Period]]=P$1)*((Table3[[#All],[Variables ]]=$AF$3)+(Table3[[#All],[Variables ]]=$AF$2)+(Table3[[#All],[Variables ]]=$AF$4)),0)</f>
        <v>0</v>
      </c>
      <c r="Q682" t="str" cm="1">
        <f t="array" ref="Q682">_xlfn._xlws.FILTER(Table3[[#All],[Name]],(Table3[[#All],[Polygon]]=$A682)*(Table3[[#All],[Period]]=Q$1)*((Table3[[#All],[Variables ]]=$AF$3)+(Table3[[#All],[Variables ]]=$AF$2)+(Table3[[#All],[Variables ]]=$AF$4)),0)</f>
        <v>AH</v>
      </c>
      <c r="R682" cm="1">
        <f t="array" ref="R682">_xlfn._xlws.FILTER(Table3[[#All],[Name]],(Table3[[#All],[Polygon]]=$A682)*(Table3[[#All],[Period]]=R$1)*((Table3[[#All],[Variables ]]=$AF$3)+(Table3[[#All],[Variables ]]=$AF$2)+(Table3[[#All],[Variables ]]=$AF$4)),0)</f>
        <v>0</v>
      </c>
      <c r="S682" cm="1">
        <f t="array" ref="S682">_xlfn._xlws.FILTER(Table3[[#All],[Name]],(Table3[[#All],[Polygon]]=$A682)*(Table3[[#All],[Period]]=S$1)*((Table3[[#All],[Variables ]]=$AF$3)+(Table3[[#All],[Variables ]]=$AF$2)+(Table3[[#All],[Variables ]]=$AF$4)),0)</f>
        <v>0</v>
      </c>
      <c r="T682" cm="1">
        <f t="array" ref="T682">_xlfn._xlws.FILTER(Table3[[#All],[Name]],(Table3[[#All],[Polygon]]=$A682)*(Table3[[#All],[Period]]=T$1)*((Table3[[#All],[Variables ]]=$AF$3)+(Table3[[#All],[Variables ]]=$AF$2)+(Table3[[#All],[Variables ]]=$AF$4)),0)</f>
        <v>0</v>
      </c>
      <c r="U682" cm="1">
        <f t="array" ref="U682">_xlfn._xlws.FILTER(Table3[[#All],[Name]],(Table3[[#All],[Polygon]]=$A682)*(Table3[[#All],[Period]]=U$1)*((Table3[[#All],[Variables ]]=$AF$3)+(Table3[[#All],[Variables ]]=$AF$2)+(Table3[[#All],[Variables ]]=$AF$4)),0)</f>
        <v>0</v>
      </c>
      <c r="V682" cm="1">
        <f t="array" ref="V682">_xlfn._xlws.FILTER(Table3[[#All],[Name]],(Table3[[#All],[Polygon]]=$A682)*(Table3[[#All],[Period]]=V$1)*((Table3[[#All],[Variables ]]=$AF$3)+(Table3[[#All],[Variables ]]=$AF$2)+(Table3[[#All],[Variables ]]=$AF$4)),0)</f>
        <v>0</v>
      </c>
      <c r="W682" cm="1">
        <f t="array" ref="W682">_xlfn._xlws.FILTER(Table3[[#All],[Name]],(Table3[[#All],[Polygon]]=$A682)*(Table3[[#All],[Period]]=W$1)*((Table3[[#All],[Variables ]]=$AF$3)+(Table3[[#All],[Variables ]]=$AF$2)+(Table3[[#All],[Variables ]]=$AF$4)),0)</f>
        <v>0</v>
      </c>
      <c r="X682" cm="1">
        <f t="array" ref="X682">_xlfn._xlws.FILTER(Table3[[#All],[Name]],(Table3[[#All],[Polygon]]=$A682)*(Table3[[#All],[Period]]=X$1)*((Table3[[#All],[Variables ]]=$AF$3)+(Table3[[#All],[Variables ]]=$AF$2)+(Table3[[#All],[Variables ]]=$AF$4)),0)</f>
        <v>0</v>
      </c>
      <c r="Y682" cm="1">
        <f t="array" ref="Y682">_xlfn._xlws.FILTER(Table3[[#All],[Name]],(Table3[[#All],[Polygon]]=$A682)*(Table3[[#All],[Period]]=Y$1)*((Table3[[#All],[Variables ]]=$AF$3)+(Table3[[#All],[Variables ]]=$AF$2)+(Table3[[#All],[Variables ]]=$AF$4)),0)</f>
        <v>0</v>
      </c>
      <c r="Z682" cm="1">
        <f t="array" ref="Z682">_xlfn._xlws.FILTER(Table3[[#All],[Name]],(Table3[[#All],[Polygon]]=$A682)*(Table3[[#All],[Period]]=Z$1)*((Table3[[#All],[Variables ]]=$AF$3)+(Table3[[#All],[Variables ]]=$AF$2)+(Table3[[#All],[Variables ]]=$AF$4)),0)</f>
        <v>0</v>
      </c>
      <c r="AA682" cm="1">
        <f t="array" ref="AA682">_xlfn._xlws.FILTER(Table3[[#All],[Name]],(Table3[[#All],[Polygon]]=$A682)*(Table3[[#All],[Period]]=AA$1)*((Table3[[#All],[Variables ]]=$AF$3)+(Table3[[#All],[Variables ]]=$AF$2)+(Table3[[#All],[Variables ]]=$AF$4)),0)</f>
        <v>0</v>
      </c>
      <c r="AB682" cm="1">
        <f t="array" ref="AB682">_xlfn._xlws.FILTER(Table3[[#All],[Name]],(Table3[[#All],[Polygon]]=$A682)*(Table3[[#All],[Period]]=AB$1)*((Table3[[#All],[Variables ]]=$AF$3)+(Table3[[#All],[Variables ]]=$AF$2)+(Table3[[#All],[Variables ]]=$AF$4)),0)</f>
        <v>0</v>
      </c>
      <c r="AC682" cm="1">
        <f t="array" ref="AC682">_xlfn._xlws.FILTER(Table3[[#All],[Name]],(Table3[[#All],[Polygon]]=$A682)*(Table3[[#All],[Period]]=AC$1)*((Table3[[#All],[Variables ]]=$AF$3)+(Table3[[#All],[Variables ]]=$AF$2)+(Table3[[#All],[Variables ]]=$AF$4)),0)</f>
        <v>0</v>
      </c>
      <c r="AD682" cm="1">
        <f t="array" ref="AD682">_xlfn._xlws.FILTER(Table3[[#All],[Name]],(Table3[[#All],[Polygon]]=$A682)*(Table3[[#All],[Period]]=AD$1)*((Table3[[#All],[Variables ]]=$AF$3)+(Table3[[#All],[Variables ]]=$AF$2)+(Table3[[#All],[Variables ]]=$AF$4)),0)</f>
        <v>0</v>
      </c>
    </row>
    <row r="683" spans="1:30" x14ac:dyDescent="0.35">
      <c r="A683" s="3">
        <v>64</v>
      </c>
      <c r="B683" s="4" t="s">
        <v>1953</v>
      </c>
      <c r="C683" s="10">
        <v>33.598595150000001</v>
      </c>
      <c r="D683" s="4" t="s">
        <v>1361</v>
      </c>
      <c r="E683" s="4">
        <v>0</v>
      </c>
      <c r="F683" s="4">
        <v>4</v>
      </c>
      <c r="G683" s="4">
        <v>4</v>
      </c>
      <c r="H683" s="4"/>
      <c r="I683" s="4">
        <v>0</v>
      </c>
      <c r="J683" s="4">
        <v>0</v>
      </c>
      <c r="K683" s="4" t="s">
        <v>1650</v>
      </c>
      <c r="L683" s="4">
        <v>47</v>
      </c>
      <c r="M683" s="4">
        <v>47</v>
      </c>
      <c r="N683" s="4">
        <v>11.93632094</v>
      </c>
      <c r="O683" s="11">
        <v>5.0720000000000001</v>
      </c>
      <c r="P683" cm="1">
        <f t="array" ref="P683">_xlfn._xlws.FILTER(Table3[[#All],[Name]],(Table3[[#All],[Polygon]]=$A683)*(Table3[[#All],[Period]]=P$1)*((Table3[[#All],[Variables ]]=$AF$3)+(Table3[[#All],[Variables ]]=$AF$2)+(Table3[[#All],[Variables ]]=$AF$4)),0)</f>
        <v>0</v>
      </c>
      <c r="Q683" t="str" cm="1">
        <f t="array" ref="Q683">_xlfn._xlws.FILTER(Table3[[#All],[Name]],(Table3[[#All],[Polygon]]=$A683)*(Table3[[#All],[Period]]=Q$1)*((Table3[[#All],[Variables ]]=$AF$3)+(Table3[[#All],[Variables ]]=$AF$2)+(Table3[[#All],[Variables ]]=$AF$4)),0)</f>
        <v>AH</v>
      </c>
      <c r="R683" cm="1">
        <f t="array" ref="R683">_xlfn._xlws.FILTER(Table3[[#All],[Name]],(Table3[[#All],[Polygon]]=$A683)*(Table3[[#All],[Period]]=R$1)*((Table3[[#All],[Variables ]]=$AF$3)+(Table3[[#All],[Variables ]]=$AF$2)+(Table3[[#All],[Variables ]]=$AF$4)),0)</f>
        <v>0</v>
      </c>
      <c r="S683" cm="1">
        <f t="array" ref="S683">_xlfn._xlws.FILTER(Table3[[#All],[Name]],(Table3[[#All],[Polygon]]=$A683)*(Table3[[#All],[Period]]=S$1)*((Table3[[#All],[Variables ]]=$AF$3)+(Table3[[#All],[Variables ]]=$AF$2)+(Table3[[#All],[Variables ]]=$AF$4)),0)</f>
        <v>0</v>
      </c>
      <c r="T683" cm="1">
        <f t="array" ref="T683">_xlfn._xlws.FILTER(Table3[[#All],[Name]],(Table3[[#All],[Polygon]]=$A683)*(Table3[[#All],[Period]]=T$1)*((Table3[[#All],[Variables ]]=$AF$3)+(Table3[[#All],[Variables ]]=$AF$2)+(Table3[[#All],[Variables ]]=$AF$4)),0)</f>
        <v>0</v>
      </c>
      <c r="U683" cm="1">
        <f t="array" ref="U683">_xlfn._xlws.FILTER(Table3[[#All],[Name]],(Table3[[#All],[Polygon]]=$A683)*(Table3[[#All],[Period]]=U$1)*((Table3[[#All],[Variables ]]=$AF$3)+(Table3[[#All],[Variables ]]=$AF$2)+(Table3[[#All],[Variables ]]=$AF$4)),0)</f>
        <v>0</v>
      </c>
      <c r="V683" cm="1">
        <f t="array" ref="V683">_xlfn._xlws.FILTER(Table3[[#All],[Name]],(Table3[[#All],[Polygon]]=$A683)*(Table3[[#All],[Period]]=V$1)*((Table3[[#All],[Variables ]]=$AF$3)+(Table3[[#All],[Variables ]]=$AF$2)+(Table3[[#All],[Variables ]]=$AF$4)),0)</f>
        <v>0</v>
      </c>
      <c r="W683" cm="1">
        <f t="array" ref="W683">_xlfn._xlws.FILTER(Table3[[#All],[Name]],(Table3[[#All],[Polygon]]=$A683)*(Table3[[#All],[Period]]=W$1)*((Table3[[#All],[Variables ]]=$AF$3)+(Table3[[#All],[Variables ]]=$AF$2)+(Table3[[#All],[Variables ]]=$AF$4)),0)</f>
        <v>0</v>
      </c>
      <c r="X683" cm="1">
        <f t="array" ref="X683">_xlfn._xlws.FILTER(Table3[[#All],[Name]],(Table3[[#All],[Polygon]]=$A683)*(Table3[[#All],[Period]]=X$1)*((Table3[[#All],[Variables ]]=$AF$3)+(Table3[[#All],[Variables ]]=$AF$2)+(Table3[[#All],[Variables ]]=$AF$4)),0)</f>
        <v>0</v>
      </c>
      <c r="Y683" cm="1">
        <f t="array" ref="Y683">_xlfn._xlws.FILTER(Table3[[#All],[Name]],(Table3[[#All],[Polygon]]=$A683)*(Table3[[#All],[Period]]=Y$1)*((Table3[[#All],[Variables ]]=$AF$3)+(Table3[[#All],[Variables ]]=$AF$2)+(Table3[[#All],[Variables ]]=$AF$4)),0)</f>
        <v>0</v>
      </c>
      <c r="Z683" cm="1">
        <f t="array" ref="Z683">_xlfn._xlws.FILTER(Table3[[#All],[Name]],(Table3[[#All],[Polygon]]=$A683)*(Table3[[#All],[Period]]=Z$1)*((Table3[[#All],[Variables ]]=$AF$3)+(Table3[[#All],[Variables ]]=$AF$2)+(Table3[[#All],[Variables ]]=$AF$4)),0)</f>
        <v>0</v>
      </c>
      <c r="AA683" cm="1">
        <f t="array" ref="AA683">_xlfn._xlws.FILTER(Table3[[#All],[Name]],(Table3[[#All],[Polygon]]=$A683)*(Table3[[#All],[Period]]=AA$1)*((Table3[[#All],[Variables ]]=$AF$3)+(Table3[[#All],[Variables ]]=$AF$2)+(Table3[[#All],[Variables ]]=$AF$4)),0)</f>
        <v>0</v>
      </c>
      <c r="AB683" cm="1">
        <f t="array" ref="AB683">_xlfn._xlws.FILTER(Table3[[#All],[Name]],(Table3[[#All],[Polygon]]=$A683)*(Table3[[#All],[Period]]=AB$1)*((Table3[[#All],[Variables ]]=$AF$3)+(Table3[[#All],[Variables ]]=$AF$2)+(Table3[[#All],[Variables ]]=$AF$4)),0)</f>
        <v>0</v>
      </c>
      <c r="AC683" cm="1">
        <f t="array" ref="AC683">_xlfn._xlws.FILTER(Table3[[#All],[Name]],(Table3[[#All],[Polygon]]=$A683)*(Table3[[#All],[Period]]=AC$1)*((Table3[[#All],[Variables ]]=$AF$3)+(Table3[[#All],[Variables ]]=$AF$2)+(Table3[[#All],[Variables ]]=$AF$4)),0)</f>
        <v>0</v>
      </c>
      <c r="AD683" cm="1">
        <f t="array" ref="AD683">_xlfn._xlws.FILTER(Table3[[#All],[Name]],(Table3[[#All],[Polygon]]=$A683)*(Table3[[#All],[Period]]=AD$1)*((Table3[[#All],[Variables ]]=$AF$3)+(Table3[[#All],[Variables ]]=$AF$2)+(Table3[[#All],[Variables ]]=$AF$4)),0)</f>
        <v>0</v>
      </c>
    </row>
    <row r="684" spans="1:30" x14ac:dyDescent="0.35">
      <c r="A684" s="5">
        <v>64</v>
      </c>
      <c r="B684" s="6" t="s">
        <v>1953</v>
      </c>
      <c r="C684" s="8">
        <v>33.598595150000001</v>
      </c>
      <c r="D684" s="6" t="s">
        <v>1361</v>
      </c>
      <c r="E684" s="6">
        <v>0</v>
      </c>
      <c r="F684" s="6">
        <v>4</v>
      </c>
      <c r="G684" s="6">
        <v>4</v>
      </c>
      <c r="H684" s="6"/>
      <c r="I684" s="6">
        <v>0</v>
      </c>
      <c r="J684" s="6">
        <v>0</v>
      </c>
      <c r="K684" s="6" t="s">
        <v>1650</v>
      </c>
      <c r="L684" s="6">
        <v>71</v>
      </c>
      <c r="M684" s="6">
        <v>71</v>
      </c>
      <c r="N684" s="6">
        <v>44.711668299999999</v>
      </c>
      <c r="O684" s="9">
        <v>9.7029999999999994</v>
      </c>
      <c r="P684" cm="1">
        <f t="array" ref="P684">_xlfn._xlws.FILTER(Table3[[#All],[Name]],(Table3[[#All],[Polygon]]=$A684)*(Table3[[#All],[Period]]=P$1)*((Table3[[#All],[Variables ]]=$AF$3)+(Table3[[#All],[Variables ]]=$AF$2)+(Table3[[#All],[Variables ]]=$AF$4)),0)</f>
        <v>0</v>
      </c>
      <c r="Q684" t="str" cm="1">
        <f t="array" ref="Q684">_xlfn._xlws.FILTER(Table3[[#All],[Name]],(Table3[[#All],[Polygon]]=$A684)*(Table3[[#All],[Period]]=Q$1)*((Table3[[#All],[Variables ]]=$AF$3)+(Table3[[#All],[Variables ]]=$AF$2)+(Table3[[#All],[Variables ]]=$AF$4)),0)</f>
        <v>AH</v>
      </c>
      <c r="R684" cm="1">
        <f t="array" ref="R684">_xlfn._xlws.FILTER(Table3[[#All],[Name]],(Table3[[#All],[Polygon]]=$A684)*(Table3[[#All],[Period]]=R$1)*((Table3[[#All],[Variables ]]=$AF$3)+(Table3[[#All],[Variables ]]=$AF$2)+(Table3[[#All],[Variables ]]=$AF$4)),0)</f>
        <v>0</v>
      </c>
      <c r="S684" cm="1">
        <f t="array" ref="S684">_xlfn._xlws.FILTER(Table3[[#All],[Name]],(Table3[[#All],[Polygon]]=$A684)*(Table3[[#All],[Period]]=S$1)*((Table3[[#All],[Variables ]]=$AF$3)+(Table3[[#All],[Variables ]]=$AF$2)+(Table3[[#All],[Variables ]]=$AF$4)),0)</f>
        <v>0</v>
      </c>
      <c r="T684" cm="1">
        <f t="array" ref="T684">_xlfn._xlws.FILTER(Table3[[#All],[Name]],(Table3[[#All],[Polygon]]=$A684)*(Table3[[#All],[Period]]=T$1)*((Table3[[#All],[Variables ]]=$AF$3)+(Table3[[#All],[Variables ]]=$AF$2)+(Table3[[#All],[Variables ]]=$AF$4)),0)</f>
        <v>0</v>
      </c>
      <c r="U684" cm="1">
        <f t="array" ref="U684">_xlfn._xlws.FILTER(Table3[[#All],[Name]],(Table3[[#All],[Polygon]]=$A684)*(Table3[[#All],[Period]]=U$1)*((Table3[[#All],[Variables ]]=$AF$3)+(Table3[[#All],[Variables ]]=$AF$2)+(Table3[[#All],[Variables ]]=$AF$4)),0)</f>
        <v>0</v>
      </c>
      <c r="V684" cm="1">
        <f t="array" ref="V684">_xlfn._xlws.FILTER(Table3[[#All],[Name]],(Table3[[#All],[Polygon]]=$A684)*(Table3[[#All],[Period]]=V$1)*((Table3[[#All],[Variables ]]=$AF$3)+(Table3[[#All],[Variables ]]=$AF$2)+(Table3[[#All],[Variables ]]=$AF$4)),0)</f>
        <v>0</v>
      </c>
      <c r="W684" cm="1">
        <f t="array" ref="W684">_xlfn._xlws.FILTER(Table3[[#All],[Name]],(Table3[[#All],[Polygon]]=$A684)*(Table3[[#All],[Period]]=W$1)*((Table3[[#All],[Variables ]]=$AF$3)+(Table3[[#All],[Variables ]]=$AF$2)+(Table3[[#All],[Variables ]]=$AF$4)),0)</f>
        <v>0</v>
      </c>
      <c r="X684" cm="1">
        <f t="array" ref="X684">_xlfn._xlws.FILTER(Table3[[#All],[Name]],(Table3[[#All],[Polygon]]=$A684)*(Table3[[#All],[Period]]=X$1)*((Table3[[#All],[Variables ]]=$AF$3)+(Table3[[#All],[Variables ]]=$AF$2)+(Table3[[#All],[Variables ]]=$AF$4)),0)</f>
        <v>0</v>
      </c>
      <c r="Y684" cm="1">
        <f t="array" ref="Y684">_xlfn._xlws.FILTER(Table3[[#All],[Name]],(Table3[[#All],[Polygon]]=$A684)*(Table3[[#All],[Period]]=Y$1)*((Table3[[#All],[Variables ]]=$AF$3)+(Table3[[#All],[Variables ]]=$AF$2)+(Table3[[#All],[Variables ]]=$AF$4)),0)</f>
        <v>0</v>
      </c>
      <c r="Z684" cm="1">
        <f t="array" ref="Z684">_xlfn._xlws.FILTER(Table3[[#All],[Name]],(Table3[[#All],[Polygon]]=$A684)*(Table3[[#All],[Period]]=Z$1)*((Table3[[#All],[Variables ]]=$AF$3)+(Table3[[#All],[Variables ]]=$AF$2)+(Table3[[#All],[Variables ]]=$AF$4)),0)</f>
        <v>0</v>
      </c>
      <c r="AA684" cm="1">
        <f t="array" ref="AA684">_xlfn._xlws.FILTER(Table3[[#All],[Name]],(Table3[[#All],[Polygon]]=$A684)*(Table3[[#All],[Period]]=AA$1)*((Table3[[#All],[Variables ]]=$AF$3)+(Table3[[#All],[Variables ]]=$AF$2)+(Table3[[#All],[Variables ]]=$AF$4)),0)</f>
        <v>0</v>
      </c>
      <c r="AB684" cm="1">
        <f t="array" ref="AB684">_xlfn._xlws.FILTER(Table3[[#All],[Name]],(Table3[[#All],[Polygon]]=$A684)*(Table3[[#All],[Period]]=AB$1)*((Table3[[#All],[Variables ]]=$AF$3)+(Table3[[#All],[Variables ]]=$AF$2)+(Table3[[#All],[Variables ]]=$AF$4)),0)</f>
        <v>0</v>
      </c>
      <c r="AC684" cm="1">
        <f t="array" ref="AC684">_xlfn._xlws.FILTER(Table3[[#All],[Name]],(Table3[[#All],[Polygon]]=$A684)*(Table3[[#All],[Period]]=AC$1)*((Table3[[#All],[Variables ]]=$AF$3)+(Table3[[#All],[Variables ]]=$AF$2)+(Table3[[#All],[Variables ]]=$AF$4)),0)</f>
        <v>0</v>
      </c>
      <c r="AD684" cm="1">
        <f t="array" ref="AD684">_xlfn._xlws.FILTER(Table3[[#All],[Name]],(Table3[[#All],[Polygon]]=$A684)*(Table3[[#All],[Period]]=AD$1)*((Table3[[#All],[Variables ]]=$AF$3)+(Table3[[#All],[Variables ]]=$AF$2)+(Table3[[#All],[Variables ]]=$AF$4)),0)</f>
        <v>0</v>
      </c>
    </row>
    <row r="685" spans="1:30" x14ac:dyDescent="0.35">
      <c r="A685" s="3">
        <v>65</v>
      </c>
      <c r="B685" s="4"/>
      <c r="C685" s="10">
        <v>0</v>
      </c>
      <c r="D685" s="4"/>
      <c r="E685" s="4">
        <v>0</v>
      </c>
      <c r="F685" s="4">
        <v>0</v>
      </c>
      <c r="G685" s="4">
        <v>0</v>
      </c>
      <c r="H685" s="4"/>
      <c r="I685" s="4">
        <v>0</v>
      </c>
      <c r="J685" s="4">
        <v>0</v>
      </c>
      <c r="K685" s="4"/>
      <c r="L685" s="4">
        <v>17</v>
      </c>
      <c r="M685" s="4">
        <v>0</v>
      </c>
      <c r="N685" s="4"/>
      <c r="O685" s="11">
        <v>17.344000000000001</v>
      </c>
      <c r="P685" cm="1">
        <f t="array" ref="P685">_xlfn._xlws.FILTER(Table3[[#All],[Name]],(Table3[[#All],[Polygon]]=$A685)*(Table3[[#All],[Period]]=P$1)*((Table3[[#All],[Variables ]]=$AF$3)+(Table3[[#All],[Variables ]]=$AF$2)+(Table3[[#All],[Variables ]]=$AF$4)),0)</f>
        <v>0</v>
      </c>
      <c r="Q685" t="str" cm="1">
        <f t="array" ref="Q685">_xlfn._xlws.FILTER(Table3[[#All],[Name]],(Table3[[#All],[Polygon]]=$A685)*(Table3[[#All],[Period]]=Q$1)*((Table3[[#All],[Variables ]]=$AF$3)+(Table3[[#All],[Variables ]]=$AF$2)+(Table3[[#All],[Variables ]]=$AF$4)),0)</f>
        <v>AH</v>
      </c>
      <c r="R685" cm="1">
        <f t="array" ref="R685">_xlfn._xlws.FILTER(Table3[[#All],[Name]],(Table3[[#All],[Polygon]]=$A685)*(Table3[[#All],[Period]]=R$1)*((Table3[[#All],[Variables ]]=$AF$3)+(Table3[[#All],[Variables ]]=$AF$2)+(Table3[[#All],[Variables ]]=$AF$4)),0)</f>
        <v>0</v>
      </c>
      <c r="S685" cm="1">
        <f t="array" ref="S685">_xlfn._xlws.FILTER(Table3[[#All],[Name]],(Table3[[#All],[Polygon]]=$A685)*(Table3[[#All],[Period]]=S$1)*((Table3[[#All],[Variables ]]=$AF$3)+(Table3[[#All],[Variables ]]=$AF$2)+(Table3[[#All],[Variables ]]=$AF$4)),0)</f>
        <v>0</v>
      </c>
      <c r="T685" cm="1">
        <f t="array" ref="T685">_xlfn._xlws.FILTER(Table3[[#All],[Name]],(Table3[[#All],[Polygon]]=$A685)*(Table3[[#All],[Period]]=T$1)*((Table3[[#All],[Variables ]]=$AF$3)+(Table3[[#All],[Variables ]]=$AF$2)+(Table3[[#All],[Variables ]]=$AF$4)),0)</f>
        <v>0</v>
      </c>
      <c r="U685" t="str" cm="1">
        <f t="array" ref="U685">_xlfn._xlws.FILTER(Table3[[#All],[Name]],(Table3[[#All],[Polygon]]=$A685)*(Table3[[#All],[Period]]=U$1)*((Table3[[#All],[Variables ]]=$AF$3)+(Table3[[#All],[Variables ]]=$AF$2)+(Table3[[#All],[Variables ]]=$AF$4)),0)</f>
        <v>H</v>
      </c>
      <c r="V685" t="str" cm="1">
        <f t="array" ref="V685">_xlfn._xlws.FILTER(Table3[[#All],[Name]],(Table3[[#All],[Polygon]]=$A685)*(Table3[[#All],[Period]]=V$1)*((Table3[[#All],[Variables ]]=$AF$3)+(Table3[[#All],[Variables ]]=$AF$2)+(Table3[[#All],[Variables ]]=$AF$4)),0)</f>
        <v>AH</v>
      </c>
      <c r="W685" t="str" cm="1">
        <f t="array" ref="W685">_xlfn._xlws.FILTER(Table3[[#All],[Name]],(Table3[[#All],[Polygon]]=$A685)*(Table3[[#All],[Period]]=W$1)*((Table3[[#All],[Variables ]]=$AF$3)+(Table3[[#All],[Variables ]]=$AF$2)+(Table3[[#All],[Variables ]]=$AF$4)),0)</f>
        <v>AH</v>
      </c>
      <c r="X685" cm="1">
        <f t="array" ref="X685">_xlfn._xlws.FILTER(Table3[[#All],[Name]],(Table3[[#All],[Polygon]]=$A685)*(Table3[[#All],[Period]]=X$1)*((Table3[[#All],[Variables ]]=$AF$3)+(Table3[[#All],[Variables ]]=$AF$2)+(Table3[[#All],[Variables ]]=$AF$4)),0)</f>
        <v>0</v>
      </c>
      <c r="Y685" cm="1">
        <f t="array" ref="Y685">_xlfn._xlws.FILTER(Table3[[#All],[Name]],(Table3[[#All],[Polygon]]=$A685)*(Table3[[#All],[Period]]=Y$1)*((Table3[[#All],[Variables ]]=$AF$3)+(Table3[[#All],[Variables ]]=$AF$2)+(Table3[[#All],[Variables ]]=$AF$4)),0)</f>
        <v>0</v>
      </c>
      <c r="Z685" t="str" cm="1">
        <f t="array" ref="Z685">_xlfn._xlws.FILTER(Table3[[#All],[Name]],(Table3[[#All],[Polygon]]=$A685)*(Table3[[#All],[Period]]=Z$1)*((Table3[[#All],[Variables ]]=$AF$3)+(Table3[[#All],[Variables ]]=$AF$2)+(Table3[[#All],[Variables ]]=$AF$4)),0)</f>
        <v>PCT</v>
      </c>
      <c r="AA685" t="str" cm="1">
        <f t="array" ref="AA685">_xlfn._xlws.FILTER(Table3[[#All],[Name]],(Table3[[#All],[Polygon]]=$A685)*(Table3[[#All],[Period]]=AA$1)*((Table3[[#All],[Variables ]]=$AF$3)+(Table3[[#All],[Variables ]]=$AF$2)+(Table3[[#All],[Variables ]]=$AF$4)),0)</f>
        <v>AH</v>
      </c>
      <c r="AB685" t="str" cm="1">
        <f t="array" ref="AB685">_xlfn._xlws.FILTER(Table3[[#All],[Name]],(Table3[[#All],[Polygon]]=$A685)*(Table3[[#All],[Period]]=AB$1)*((Table3[[#All],[Variables ]]=$AF$3)+(Table3[[#All],[Variables ]]=$AF$2)+(Table3[[#All],[Variables ]]=$AF$4)),0)</f>
        <v>AH</v>
      </c>
      <c r="AC685" cm="1">
        <f t="array" ref="AC685">_xlfn._xlws.FILTER(Table3[[#All],[Name]],(Table3[[#All],[Polygon]]=$A685)*(Table3[[#All],[Period]]=AC$1)*((Table3[[#All],[Variables ]]=$AF$3)+(Table3[[#All],[Variables ]]=$AF$2)+(Table3[[#All],[Variables ]]=$AF$4)),0)</f>
        <v>0</v>
      </c>
      <c r="AD685" cm="1">
        <f t="array" ref="AD685">_xlfn._xlws.FILTER(Table3[[#All],[Name]],(Table3[[#All],[Polygon]]=$A685)*(Table3[[#All],[Period]]=AD$1)*((Table3[[#All],[Variables ]]=$AF$3)+(Table3[[#All],[Variables ]]=$AF$2)+(Table3[[#All],[Variables ]]=$AF$4)),0)</f>
        <v>0</v>
      </c>
    </row>
    <row r="686" spans="1:30" x14ac:dyDescent="0.35">
      <c r="A686" s="5">
        <v>65</v>
      </c>
      <c r="B686" s="6"/>
      <c r="C686" s="8">
        <v>0</v>
      </c>
      <c r="D686" s="6"/>
      <c r="E686" s="6">
        <v>0</v>
      </c>
      <c r="F686" s="6">
        <v>0</v>
      </c>
      <c r="G686" s="6">
        <v>0</v>
      </c>
      <c r="H686" s="6"/>
      <c r="I686" s="6">
        <v>0</v>
      </c>
      <c r="J686" s="6">
        <v>0</v>
      </c>
      <c r="K686" s="6"/>
      <c r="L686" s="6">
        <v>65</v>
      </c>
      <c r="M686" s="6">
        <v>0</v>
      </c>
      <c r="N686" s="6"/>
      <c r="O686" s="9">
        <v>17.869</v>
      </c>
      <c r="P686" cm="1">
        <f t="array" ref="P686">_xlfn._xlws.FILTER(Table3[[#All],[Name]],(Table3[[#All],[Polygon]]=$A686)*(Table3[[#All],[Period]]=P$1)*((Table3[[#All],[Variables ]]=$AF$3)+(Table3[[#All],[Variables ]]=$AF$2)+(Table3[[#All],[Variables ]]=$AF$4)),0)</f>
        <v>0</v>
      </c>
      <c r="Q686" t="str" cm="1">
        <f t="array" ref="Q686">_xlfn._xlws.FILTER(Table3[[#All],[Name]],(Table3[[#All],[Polygon]]=$A686)*(Table3[[#All],[Period]]=Q$1)*((Table3[[#All],[Variables ]]=$AF$3)+(Table3[[#All],[Variables ]]=$AF$2)+(Table3[[#All],[Variables ]]=$AF$4)),0)</f>
        <v>AH</v>
      </c>
      <c r="R686" cm="1">
        <f t="array" ref="R686">_xlfn._xlws.FILTER(Table3[[#All],[Name]],(Table3[[#All],[Polygon]]=$A686)*(Table3[[#All],[Period]]=R$1)*((Table3[[#All],[Variables ]]=$AF$3)+(Table3[[#All],[Variables ]]=$AF$2)+(Table3[[#All],[Variables ]]=$AF$4)),0)</f>
        <v>0</v>
      </c>
      <c r="S686" cm="1">
        <f t="array" ref="S686">_xlfn._xlws.FILTER(Table3[[#All],[Name]],(Table3[[#All],[Polygon]]=$A686)*(Table3[[#All],[Period]]=S$1)*((Table3[[#All],[Variables ]]=$AF$3)+(Table3[[#All],[Variables ]]=$AF$2)+(Table3[[#All],[Variables ]]=$AF$4)),0)</f>
        <v>0</v>
      </c>
      <c r="T686" cm="1">
        <f t="array" ref="T686">_xlfn._xlws.FILTER(Table3[[#All],[Name]],(Table3[[#All],[Polygon]]=$A686)*(Table3[[#All],[Period]]=T$1)*((Table3[[#All],[Variables ]]=$AF$3)+(Table3[[#All],[Variables ]]=$AF$2)+(Table3[[#All],[Variables ]]=$AF$4)),0)</f>
        <v>0</v>
      </c>
      <c r="U686" t="str" cm="1">
        <f t="array" ref="U686">_xlfn._xlws.FILTER(Table3[[#All],[Name]],(Table3[[#All],[Polygon]]=$A686)*(Table3[[#All],[Period]]=U$1)*((Table3[[#All],[Variables ]]=$AF$3)+(Table3[[#All],[Variables ]]=$AF$2)+(Table3[[#All],[Variables ]]=$AF$4)),0)</f>
        <v>H</v>
      </c>
      <c r="V686" t="str" cm="1">
        <f t="array" ref="V686">_xlfn._xlws.FILTER(Table3[[#All],[Name]],(Table3[[#All],[Polygon]]=$A686)*(Table3[[#All],[Period]]=V$1)*((Table3[[#All],[Variables ]]=$AF$3)+(Table3[[#All],[Variables ]]=$AF$2)+(Table3[[#All],[Variables ]]=$AF$4)),0)</f>
        <v>AH</v>
      </c>
      <c r="W686" t="str" cm="1">
        <f t="array" ref="W686">_xlfn._xlws.FILTER(Table3[[#All],[Name]],(Table3[[#All],[Polygon]]=$A686)*(Table3[[#All],[Period]]=W$1)*((Table3[[#All],[Variables ]]=$AF$3)+(Table3[[#All],[Variables ]]=$AF$2)+(Table3[[#All],[Variables ]]=$AF$4)),0)</f>
        <v>AH</v>
      </c>
      <c r="X686" cm="1">
        <f t="array" ref="X686">_xlfn._xlws.FILTER(Table3[[#All],[Name]],(Table3[[#All],[Polygon]]=$A686)*(Table3[[#All],[Period]]=X$1)*((Table3[[#All],[Variables ]]=$AF$3)+(Table3[[#All],[Variables ]]=$AF$2)+(Table3[[#All],[Variables ]]=$AF$4)),0)</f>
        <v>0</v>
      </c>
      <c r="Y686" cm="1">
        <f t="array" ref="Y686">_xlfn._xlws.FILTER(Table3[[#All],[Name]],(Table3[[#All],[Polygon]]=$A686)*(Table3[[#All],[Period]]=Y$1)*((Table3[[#All],[Variables ]]=$AF$3)+(Table3[[#All],[Variables ]]=$AF$2)+(Table3[[#All],[Variables ]]=$AF$4)),0)</f>
        <v>0</v>
      </c>
      <c r="Z686" t="str" cm="1">
        <f t="array" ref="Z686">_xlfn._xlws.FILTER(Table3[[#All],[Name]],(Table3[[#All],[Polygon]]=$A686)*(Table3[[#All],[Period]]=Z$1)*((Table3[[#All],[Variables ]]=$AF$3)+(Table3[[#All],[Variables ]]=$AF$2)+(Table3[[#All],[Variables ]]=$AF$4)),0)</f>
        <v>PCT</v>
      </c>
      <c r="AA686" t="str" cm="1">
        <f t="array" ref="AA686">_xlfn._xlws.FILTER(Table3[[#All],[Name]],(Table3[[#All],[Polygon]]=$A686)*(Table3[[#All],[Period]]=AA$1)*((Table3[[#All],[Variables ]]=$AF$3)+(Table3[[#All],[Variables ]]=$AF$2)+(Table3[[#All],[Variables ]]=$AF$4)),0)</f>
        <v>AH</v>
      </c>
      <c r="AB686" t="str" cm="1">
        <f t="array" ref="AB686">_xlfn._xlws.FILTER(Table3[[#All],[Name]],(Table3[[#All],[Polygon]]=$A686)*(Table3[[#All],[Period]]=AB$1)*((Table3[[#All],[Variables ]]=$AF$3)+(Table3[[#All],[Variables ]]=$AF$2)+(Table3[[#All],[Variables ]]=$AF$4)),0)</f>
        <v>AH</v>
      </c>
      <c r="AC686" cm="1">
        <f t="array" ref="AC686">_xlfn._xlws.FILTER(Table3[[#All],[Name]],(Table3[[#All],[Polygon]]=$A686)*(Table3[[#All],[Period]]=AC$1)*((Table3[[#All],[Variables ]]=$AF$3)+(Table3[[#All],[Variables ]]=$AF$2)+(Table3[[#All],[Variables ]]=$AF$4)),0)</f>
        <v>0</v>
      </c>
      <c r="AD686" cm="1">
        <f t="array" ref="AD686">_xlfn._xlws.FILTER(Table3[[#All],[Name]],(Table3[[#All],[Polygon]]=$A686)*(Table3[[#All],[Period]]=AD$1)*((Table3[[#All],[Variables ]]=$AF$3)+(Table3[[#All],[Variables ]]=$AF$2)+(Table3[[#All],[Variables ]]=$AF$4)),0)</f>
        <v>0</v>
      </c>
    </row>
    <row r="687" spans="1:30" x14ac:dyDescent="0.35">
      <c r="A687" s="3">
        <v>65</v>
      </c>
      <c r="B687" s="4"/>
      <c r="C687" s="10">
        <v>0</v>
      </c>
      <c r="D687" s="4"/>
      <c r="E687" s="4">
        <v>0</v>
      </c>
      <c r="F687" s="4">
        <v>0</v>
      </c>
      <c r="G687" s="4">
        <v>0</v>
      </c>
      <c r="H687" s="4"/>
      <c r="I687" s="4">
        <v>0</v>
      </c>
      <c r="J687" s="4">
        <v>0</v>
      </c>
      <c r="K687" s="4"/>
      <c r="L687" s="4">
        <v>29</v>
      </c>
      <c r="M687" s="4">
        <v>29</v>
      </c>
      <c r="N687" s="4">
        <v>13.71617577</v>
      </c>
      <c r="O687" s="11">
        <v>2.6230000000000002</v>
      </c>
      <c r="P687" cm="1">
        <f t="array" ref="P687">_xlfn._xlws.FILTER(Table3[[#All],[Name]],(Table3[[#All],[Polygon]]=$A687)*(Table3[[#All],[Period]]=P$1)*((Table3[[#All],[Variables ]]=$AF$3)+(Table3[[#All],[Variables ]]=$AF$2)+(Table3[[#All],[Variables ]]=$AF$4)),0)</f>
        <v>0</v>
      </c>
      <c r="Q687" t="str" cm="1">
        <f t="array" ref="Q687">_xlfn._xlws.FILTER(Table3[[#All],[Name]],(Table3[[#All],[Polygon]]=$A687)*(Table3[[#All],[Period]]=Q$1)*((Table3[[#All],[Variables ]]=$AF$3)+(Table3[[#All],[Variables ]]=$AF$2)+(Table3[[#All],[Variables ]]=$AF$4)),0)</f>
        <v>AH</v>
      </c>
      <c r="R687" cm="1">
        <f t="array" ref="R687">_xlfn._xlws.FILTER(Table3[[#All],[Name]],(Table3[[#All],[Polygon]]=$A687)*(Table3[[#All],[Period]]=R$1)*((Table3[[#All],[Variables ]]=$AF$3)+(Table3[[#All],[Variables ]]=$AF$2)+(Table3[[#All],[Variables ]]=$AF$4)),0)</f>
        <v>0</v>
      </c>
      <c r="S687" cm="1">
        <f t="array" ref="S687">_xlfn._xlws.FILTER(Table3[[#All],[Name]],(Table3[[#All],[Polygon]]=$A687)*(Table3[[#All],[Period]]=S$1)*((Table3[[#All],[Variables ]]=$AF$3)+(Table3[[#All],[Variables ]]=$AF$2)+(Table3[[#All],[Variables ]]=$AF$4)),0)</f>
        <v>0</v>
      </c>
      <c r="T687" cm="1">
        <f t="array" ref="T687">_xlfn._xlws.FILTER(Table3[[#All],[Name]],(Table3[[#All],[Polygon]]=$A687)*(Table3[[#All],[Period]]=T$1)*((Table3[[#All],[Variables ]]=$AF$3)+(Table3[[#All],[Variables ]]=$AF$2)+(Table3[[#All],[Variables ]]=$AF$4)),0)</f>
        <v>0</v>
      </c>
      <c r="U687" t="str" cm="1">
        <f t="array" ref="U687">_xlfn._xlws.FILTER(Table3[[#All],[Name]],(Table3[[#All],[Polygon]]=$A687)*(Table3[[#All],[Period]]=U$1)*((Table3[[#All],[Variables ]]=$AF$3)+(Table3[[#All],[Variables ]]=$AF$2)+(Table3[[#All],[Variables ]]=$AF$4)),0)</f>
        <v>H</v>
      </c>
      <c r="V687" t="str" cm="1">
        <f t="array" ref="V687">_xlfn._xlws.FILTER(Table3[[#All],[Name]],(Table3[[#All],[Polygon]]=$A687)*(Table3[[#All],[Period]]=V$1)*((Table3[[#All],[Variables ]]=$AF$3)+(Table3[[#All],[Variables ]]=$AF$2)+(Table3[[#All],[Variables ]]=$AF$4)),0)</f>
        <v>AH</v>
      </c>
      <c r="W687" t="str" cm="1">
        <f t="array" ref="W687">_xlfn._xlws.FILTER(Table3[[#All],[Name]],(Table3[[#All],[Polygon]]=$A687)*(Table3[[#All],[Period]]=W$1)*((Table3[[#All],[Variables ]]=$AF$3)+(Table3[[#All],[Variables ]]=$AF$2)+(Table3[[#All],[Variables ]]=$AF$4)),0)</f>
        <v>AH</v>
      </c>
      <c r="X687" cm="1">
        <f t="array" ref="X687">_xlfn._xlws.FILTER(Table3[[#All],[Name]],(Table3[[#All],[Polygon]]=$A687)*(Table3[[#All],[Period]]=X$1)*((Table3[[#All],[Variables ]]=$AF$3)+(Table3[[#All],[Variables ]]=$AF$2)+(Table3[[#All],[Variables ]]=$AF$4)),0)</f>
        <v>0</v>
      </c>
      <c r="Y687" cm="1">
        <f t="array" ref="Y687">_xlfn._xlws.FILTER(Table3[[#All],[Name]],(Table3[[#All],[Polygon]]=$A687)*(Table3[[#All],[Period]]=Y$1)*((Table3[[#All],[Variables ]]=$AF$3)+(Table3[[#All],[Variables ]]=$AF$2)+(Table3[[#All],[Variables ]]=$AF$4)),0)</f>
        <v>0</v>
      </c>
      <c r="Z687" t="str" cm="1">
        <f t="array" ref="Z687">_xlfn._xlws.FILTER(Table3[[#All],[Name]],(Table3[[#All],[Polygon]]=$A687)*(Table3[[#All],[Period]]=Z$1)*((Table3[[#All],[Variables ]]=$AF$3)+(Table3[[#All],[Variables ]]=$AF$2)+(Table3[[#All],[Variables ]]=$AF$4)),0)</f>
        <v>PCT</v>
      </c>
      <c r="AA687" t="str" cm="1">
        <f t="array" ref="AA687">_xlfn._xlws.FILTER(Table3[[#All],[Name]],(Table3[[#All],[Polygon]]=$A687)*(Table3[[#All],[Period]]=AA$1)*((Table3[[#All],[Variables ]]=$AF$3)+(Table3[[#All],[Variables ]]=$AF$2)+(Table3[[#All],[Variables ]]=$AF$4)),0)</f>
        <v>AH</v>
      </c>
      <c r="AB687" t="str" cm="1">
        <f t="array" ref="AB687">_xlfn._xlws.FILTER(Table3[[#All],[Name]],(Table3[[#All],[Polygon]]=$A687)*(Table3[[#All],[Period]]=AB$1)*((Table3[[#All],[Variables ]]=$AF$3)+(Table3[[#All],[Variables ]]=$AF$2)+(Table3[[#All],[Variables ]]=$AF$4)),0)</f>
        <v>AH</v>
      </c>
      <c r="AC687" cm="1">
        <f t="array" ref="AC687">_xlfn._xlws.FILTER(Table3[[#All],[Name]],(Table3[[#All],[Polygon]]=$A687)*(Table3[[#All],[Period]]=AC$1)*((Table3[[#All],[Variables ]]=$AF$3)+(Table3[[#All],[Variables ]]=$AF$2)+(Table3[[#All],[Variables ]]=$AF$4)),0)</f>
        <v>0</v>
      </c>
      <c r="AD687" cm="1">
        <f t="array" ref="AD687">_xlfn._xlws.FILTER(Table3[[#All],[Name]],(Table3[[#All],[Polygon]]=$A687)*(Table3[[#All],[Period]]=AD$1)*((Table3[[#All],[Variables ]]=$AF$3)+(Table3[[#All],[Variables ]]=$AF$2)+(Table3[[#All],[Variables ]]=$AF$4)),0)</f>
        <v>0</v>
      </c>
    </row>
    <row r="688" spans="1:30" x14ac:dyDescent="0.35">
      <c r="A688" s="5">
        <v>65</v>
      </c>
      <c r="B688" s="6"/>
      <c r="C688" s="8">
        <v>0</v>
      </c>
      <c r="D688" s="6"/>
      <c r="E688" s="6">
        <v>0</v>
      </c>
      <c r="F688" s="6">
        <v>0</v>
      </c>
      <c r="G688" s="6">
        <v>0</v>
      </c>
      <c r="H688" s="6"/>
      <c r="I688" s="6">
        <v>0</v>
      </c>
      <c r="J688" s="6">
        <v>0</v>
      </c>
      <c r="K688" s="6"/>
      <c r="L688" s="6">
        <v>22</v>
      </c>
      <c r="M688" s="6">
        <v>22</v>
      </c>
      <c r="N688" s="6">
        <v>13.39471861</v>
      </c>
      <c r="O688" s="9">
        <v>0.52100000000000002</v>
      </c>
      <c r="P688" cm="1">
        <f t="array" ref="P688">_xlfn._xlws.FILTER(Table3[[#All],[Name]],(Table3[[#All],[Polygon]]=$A688)*(Table3[[#All],[Period]]=P$1)*((Table3[[#All],[Variables ]]=$AF$3)+(Table3[[#All],[Variables ]]=$AF$2)+(Table3[[#All],[Variables ]]=$AF$4)),0)</f>
        <v>0</v>
      </c>
      <c r="Q688" t="str" cm="1">
        <f t="array" ref="Q688">_xlfn._xlws.FILTER(Table3[[#All],[Name]],(Table3[[#All],[Polygon]]=$A688)*(Table3[[#All],[Period]]=Q$1)*((Table3[[#All],[Variables ]]=$AF$3)+(Table3[[#All],[Variables ]]=$AF$2)+(Table3[[#All],[Variables ]]=$AF$4)),0)</f>
        <v>AH</v>
      </c>
      <c r="R688" cm="1">
        <f t="array" ref="R688">_xlfn._xlws.FILTER(Table3[[#All],[Name]],(Table3[[#All],[Polygon]]=$A688)*(Table3[[#All],[Period]]=R$1)*((Table3[[#All],[Variables ]]=$AF$3)+(Table3[[#All],[Variables ]]=$AF$2)+(Table3[[#All],[Variables ]]=$AF$4)),0)</f>
        <v>0</v>
      </c>
      <c r="S688" cm="1">
        <f t="array" ref="S688">_xlfn._xlws.FILTER(Table3[[#All],[Name]],(Table3[[#All],[Polygon]]=$A688)*(Table3[[#All],[Period]]=S$1)*((Table3[[#All],[Variables ]]=$AF$3)+(Table3[[#All],[Variables ]]=$AF$2)+(Table3[[#All],[Variables ]]=$AF$4)),0)</f>
        <v>0</v>
      </c>
      <c r="T688" cm="1">
        <f t="array" ref="T688">_xlfn._xlws.FILTER(Table3[[#All],[Name]],(Table3[[#All],[Polygon]]=$A688)*(Table3[[#All],[Period]]=T$1)*((Table3[[#All],[Variables ]]=$AF$3)+(Table3[[#All],[Variables ]]=$AF$2)+(Table3[[#All],[Variables ]]=$AF$4)),0)</f>
        <v>0</v>
      </c>
      <c r="U688" t="str" cm="1">
        <f t="array" ref="U688">_xlfn._xlws.FILTER(Table3[[#All],[Name]],(Table3[[#All],[Polygon]]=$A688)*(Table3[[#All],[Period]]=U$1)*((Table3[[#All],[Variables ]]=$AF$3)+(Table3[[#All],[Variables ]]=$AF$2)+(Table3[[#All],[Variables ]]=$AF$4)),0)</f>
        <v>H</v>
      </c>
      <c r="V688" t="str" cm="1">
        <f t="array" ref="V688">_xlfn._xlws.FILTER(Table3[[#All],[Name]],(Table3[[#All],[Polygon]]=$A688)*(Table3[[#All],[Period]]=V$1)*((Table3[[#All],[Variables ]]=$AF$3)+(Table3[[#All],[Variables ]]=$AF$2)+(Table3[[#All],[Variables ]]=$AF$4)),0)</f>
        <v>AH</v>
      </c>
      <c r="W688" t="str" cm="1">
        <f t="array" ref="W688">_xlfn._xlws.FILTER(Table3[[#All],[Name]],(Table3[[#All],[Polygon]]=$A688)*(Table3[[#All],[Period]]=W$1)*((Table3[[#All],[Variables ]]=$AF$3)+(Table3[[#All],[Variables ]]=$AF$2)+(Table3[[#All],[Variables ]]=$AF$4)),0)</f>
        <v>AH</v>
      </c>
      <c r="X688" cm="1">
        <f t="array" ref="X688">_xlfn._xlws.FILTER(Table3[[#All],[Name]],(Table3[[#All],[Polygon]]=$A688)*(Table3[[#All],[Period]]=X$1)*((Table3[[#All],[Variables ]]=$AF$3)+(Table3[[#All],[Variables ]]=$AF$2)+(Table3[[#All],[Variables ]]=$AF$4)),0)</f>
        <v>0</v>
      </c>
      <c r="Y688" cm="1">
        <f t="array" ref="Y688">_xlfn._xlws.FILTER(Table3[[#All],[Name]],(Table3[[#All],[Polygon]]=$A688)*(Table3[[#All],[Period]]=Y$1)*((Table3[[#All],[Variables ]]=$AF$3)+(Table3[[#All],[Variables ]]=$AF$2)+(Table3[[#All],[Variables ]]=$AF$4)),0)</f>
        <v>0</v>
      </c>
      <c r="Z688" t="str" cm="1">
        <f t="array" ref="Z688">_xlfn._xlws.FILTER(Table3[[#All],[Name]],(Table3[[#All],[Polygon]]=$A688)*(Table3[[#All],[Period]]=Z$1)*((Table3[[#All],[Variables ]]=$AF$3)+(Table3[[#All],[Variables ]]=$AF$2)+(Table3[[#All],[Variables ]]=$AF$4)),0)</f>
        <v>PCT</v>
      </c>
      <c r="AA688" t="str" cm="1">
        <f t="array" ref="AA688">_xlfn._xlws.FILTER(Table3[[#All],[Name]],(Table3[[#All],[Polygon]]=$A688)*(Table3[[#All],[Period]]=AA$1)*((Table3[[#All],[Variables ]]=$AF$3)+(Table3[[#All],[Variables ]]=$AF$2)+(Table3[[#All],[Variables ]]=$AF$4)),0)</f>
        <v>AH</v>
      </c>
      <c r="AB688" t="str" cm="1">
        <f t="array" ref="AB688">_xlfn._xlws.FILTER(Table3[[#All],[Name]],(Table3[[#All],[Polygon]]=$A688)*(Table3[[#All],[Period]]=AB$1)*((Table3[[#All],[Variables ]]=$AF$3)+(Table3[[#All],[Variables ]]=$AF$2)+(Table3[[#All],[Variables ]]=$AF$4)),0)</f>
        <v>AH</v>
      </c>
      <c r="AC688" cm="1">
        <f t="array" ref="AC688">_xlfn._xlws.FILTER(Table3[[#All],[Name]],(Table3[[#All],[Polygon]]=$A688)*(Table3[[#All],[Period]]=AC$1)*((Table3[[#All],[Variables ]]=$AF$3)+(Table3[[#All],[Variables ]]=$AF$2)+(Table3[[#All],[Variables ]]=$AF$4)),0)</f>
        <v>0</v>
      </c>
      <c r="AD688" cm="1">
        <f t="array" ref="AD688">_xlfn._xlws.FILTER(Table3[[#All],[Name]],(Table3[[#All],[Polygon]]=$A688)*(Table3[[#All],[Period]]=AD$1)*((Table3[[#All],[Variables ]]=$AF$3)+(Table3[[#All],[Variables ]]=$AF$2)+(Table3[[#All],[Variables ]]=$AF$4)),0)</f>
        <v>0</v>
      </c>
    </row>
    <row r="689" spans="1:30" x14ac:dyDescent="0.35">
      <c r="A689" s="3">
        <v>65</v>
      </c>
      <c r="B689" s="4"/>
      <c r="C689" s="10">
        <v>0</v>
      </c>
      <c r="D689" s="4"/>
      <c r="E689" s="4">
        <v>0</v>
      </c>
      <c r="F689" s="4">
        <v>0</v>
      </c>
      <c r="G689" s="4">
        <v>0</v>
      </c>
      <c r="H689" s="4"/>
      <c r="I689" s="4">
        <v>0</v>
      </c>
      <c r="J689" s="4">
        <v>0</v>
      </c>
      <c r="K689" s="4"/>
      <c r="L689" s="4">
        <v>18</v>
      </c>
      <c r="M689" s="4">
        <v>0</v>
      </c>
      <c r="N689" s="4"/>
      <c r="O689" s="11">
        <v>17.344000000000001</v>
      </c>
      <c r="P689" cm="1">
        <f t="array" ref="P689">_xlfn._xlws.FILTER(Table3[[#All],[Name]],(Table3[[#All],[Polygon]]=$A689)*(Table3[[#All],[Period]]=P$1)*((Table3[[#All],[Variables ]]=$AF$3)+(Table3[[#All],[Variables ]]=$AF$2)+(Table3[[#All],[Variables ]]=$AF$4)),0)</f>
        <v>0</v>
      </c>
      <c r="Q689" t="str" cm="1">
        <f t="array" ref="Q689">_xlfn._xlws.FILTER(Table3[[#All],[Name]],(Table3[[#All],[Polygon]]=$A689)*(Table3[[#All],[Period]]=Q$1)*((Table3[[#All],[Variables ]]=$AF$3)+(Table3[[#All],[Variables ]]=$AF$2)+(Table3[[#All],[Variables ]]=$AF$4)),0)</f>
        <v>AH</v>
      </c>
      <c r="R689" cm="1">
        <f t="array" ref="R689">_xlfn._xlws.FILTER(Table3[[#All],[Name]],(Table3[[#All],[Polygon]]=$A689)*(Table3[[#All],[Period]]=R$1)*((Table3[[#All],[Variables ]]=$AF$3)+(Table3[[#All],[Variables ]]=$AF$2)+(Table3[[#All],[Variables ]]=$AF$4)),0)</f>
        <v>0</v>
      </c>
      <c r="S689" cm="1">
        <f t="array" ref="S689">_xlfn._xlws.FILTER(Table3[[#All],[Name]],(Table3[[#All],[Polygon]]=$A689)*(Table3[[#All],[Period]]=S$1)*((Table3[[#All],[Variables ]]=$AF$3)+(Table3[[#All],[Variables ]]=$AF$2)+(Table3[[#All],[Variables ]]=$AF$4)),0)</f>
        <v>0</v>
      </c>
      <c r="T689" cm="1">
        <f t="array" ref="T689">_xlfn._xlws.FILTER(Table3[[#All],[Name]],(Table3[[#All],[Polygon]]=$A689)*(Table3[[#All],[Period]]=T$1)*((Table3[[#All],[Variables ]]=$AF$3)+(Table3[[#All],[Variables ]]=$AF$2)+(Table3[[#All],[Variables ]]=$AF$4)),0)</f>
        <v>0</v>
      </c>
      <c r="U689" t="str" cm="1">
        <f t="array" ref="U689">_xlfn._xlws.FILTER(Table3[[#All],[Name]],(Table3[[#All],[Polygon]]=$A689)*(Table3[[#All],[Period]]=U$1)*((Table3[[#All],[Variables ]]=$AF$3)+(Table3[[#All],[Variables ]]=$AF$2)+(Table3[[#All],[Variables ]]=$AF$4)),0)</f>
        <v>H</v>
      </c>
      <c r="V689" t="str" cm="1">
        <f t="array" ref="V689">_xlfn._xlws.FILTER(Table3[[#All],[Name]],(Table3[[#All],[Polygon]]=$A689)*(Table3[[#All],[Period]]=V$1)*((Table3[[#All],[Variables ]]=$AF$3)+(Table3[[#All],[Variables ]]=$AF$2)+(Table3[[#All],[Variables ]]=$AF$4)),0)</f>
        <v>AH</v>
      </c>
      <c r="W689" t="str" cm="1">
        <f t="array" ref="W689">_xlfn._xlws.FILTER(Table3[[#All],[Name]],(Table3[[#All],[Polygon]]=$A689)*(Table3[[#All],[Period]]=W$1)*((Table3[[#All],[Variables ]]=$AF$3)+(Table3[[#All],[Variables ]]=$AF$2)+(Table3[[#All],[Variables ]]=$AF$4)),0)</f>
        <v>AH</v>
      </c>
      <c r="X689" cm="1">
        <f t="array" ref="X689">_xlfn._xlws.FILTER(Table3[[#All],[Name]],(Table3[[#All],[Polygon]]=$A689)*(Table3[[#All],[Period]]=X$1)*((Table3[[#All],[Variables ]]=$AF$3)+(Table3[[#All],[Variables ]]=$AF$2)+(Table3[[#All],[Variables ]]=$AF$4)),0)</f>
        <v>0</v>
      </c>
      <c r="Y689" cm="1">
        <f t="array" ref="Y689">_xlfn._xlws.FILTER(Table3[[#All],[Name]],(Table3[[#All],[Polygon]]=$A689)*(Table3[[#All],[Period]]=Y$1)*((Table3[[#All],[Variables ]]=$AF$3)+(Table3[[#All],[Variables ]]=$AF$2)+(Table3[[#All],[Variables ]]=$AF$4)),0)</f>
        <v>0</v>
      </c>
      <c r="Z689" t="str" cm="1">
        <f t="array" ref="Z689">_xlfn._xlws.FILTER(Table3[[#All],[Name]],(Table3[[#All],[Polygon]]=$A689)*(Table3[[#All],[Period]]=Z$1)*((Table3[[#All],[Variables ]]=$AF$3)+(Table3[[#All],[Variables ]]=$AF$2)+(Table3[[#All],[Variables ]]=$AF$4)),0)</f>
        <v>PCT</v>
      </c>
      <c r="AA689" t="str" cm="1">
        <f t="array" ref="AA689">_xlfn._xlws.FILTER(Table3[[#All],[Name]],(Table3[[#All],[Polygon]]=$A689)*(Table3[[#All],[Period]]=AA$1)*((Table3[[#All],[Variables ]]=$AF$3)+(Table3[[#All],[Variables ]]=$AF$2)+(Table3[[#All],[Variables ]]=$AF$4)),0)</f>
        <v>AH</v>
      </c>
      <c r="AB689" t="str" cm="1">
        <f t="array" ref="AB689">_xlfn._xlws.FILTER(Table3[[#All],[Name]],(Table3[[#All],[Polygon]]=$A689)*(Table3[[#All],[Period]]=AB$1)*((Table3[[#All],[Variables ]]=$AF$3)+(Table3[[#All],[Variables ]]=$AF$2)+(Table3[[#All],[Variables ]]=$AF$4)),0)</f>
        <v>AH</v>
      </c>
      <c r="AC689" cm="1">
        <f t="array" ref="AC689">_xlfn._xlws.FILTER(Table3[[#All],[Name]],(Table3[[#All],[Polygon]]=$A689)*(Table3[[#All],[Period]]=AC$1)*((Table3[[#All],[Variables ]]=$AF$3)+(Table3[[#All],[Variables ]]=$AF$2)+(Table3[[#All],[Variables ]]=$AF$4)),0)</f>
        <v>0</v>
      </c>
      <c r="AD689" cm="1">
        <f t="array" ref="AD689">_xlfn._xlws.FILTER(Table3[[#All],[Name]],(Table3[[#All],[Polygon]]=$A689)*(Table3[[#All],[Period]]=AD$1)*((Table3[[#All],[Variables ]]=$AF$3)+(Table3[[#All],[Variables ]]=$AF$2)+(Table3[[#All],[Variables ]]=$AF$4)),0)</f>
        <v>0</v>
      </c>
    </row>
    <row r="690" spans="1:30" x14ac:dyDescent="0.35">
      <c r="A690" s="5">
        <v>65</v>
      </c>
      <c r="B690" s="6"/>
      <c r="C690" s="8">
        <v>0</v>
      </c>
      <c r="D690" s="6"/>
      <c r="E690" s="6">
        <v>0</v>
      </c>
      <c r="F690" s="6">
        <v>0</v>
      </c>
      <c r="G690" s="6">
        <v>0</v>
      </c>
      <c r="H690" s="6"/>
      <c r="I690" s="6">
        <v>0</v>
      </c>
      <c r="J690" s="6">
        <v>0</v>
      </c>
      <c r="K690" s="6"/>
      <c r="L690" s="6">
        <v>62</v>
      </c>
      <c r="M690" s="6">
        <v>62</v>
      </c>
      <c r="N690" s="6">
        <v>17.869102120000001</v>
      </c>
      <c r="O690" s="9">
        <v>17.869</v>
      </c>
      <c r="P690" cm="1">
        <f t="array" ref="P690">_xlfn._xlws.FILTER(Table3[[#All],[Name]],(Table3[[#All],[Polygon]]=$A690)*(Table3[[#All],[Period]]=P$1)*((Table3[[#All],[Variables ]]=$AF$3)+(Table3[[#All],[Variables ]]=$AF$2)+(Table3[[#All],[Variables ]]=$AF$4)),0)</f>
        <v>0</v>
      </c>
      <c r="Q690" t="str" cm="1">
        <f t="array" ref="Q690">_xlfn._xlws.FILTER(Table3[[#All],[Name]],(Table3[[#All],[Polygon]]=$A690)*(Table3[[#All],[Period]]=Q$1)*((Table3[[#All],[Variables ]]=$AF$3)+(Table3[[#All],[Variables ]]=$AF$2)+(Table3[[#All],[Variables ]]=$AF$4)),0)</f>
        <v>AH</v>
      </c>
      <c r="R690" cm="1">
        <f t="array" ref="R690">_xlfn._xlws.FILTER(Table3[[#All],[Name]],(Table3[[#All],[Polygon]]=$A690)*(Table3[[#All],[Period]]=R$1)*((Table3[[#All],[Variables ]]=$AF$3)+(Table3[[#All],[Variables ]]=$AF$2)+(Table3[[#All],[Variables ]]=$AF$4)),0)</f>
        <v>0</v>
      </c>
      <c r="S690" cm="1">
        <f t="array" ref="S690">_xlfn._xlws.FILTER(Table3[[#All],[Name]],(Table3[[#All],[Polygon]]=$A690)*(Table3[[#All],[Period]]=S$1)*((Table3[[#All],[Variables ]]=$AF$3)+(Table3[[#All],[Variables ]]=$AF$2)+(Table3[[#All],[Variables ]]=$AF$4)),0)</f>
        <v>0</v>
      </c>
      <c r="T690" cm="1">
        <f t="array" ref="T690">_xlfn._xlws.FILTER(Table3[[#All],[Name]],(Table3[[#All],[Polygon]]=$A690)*(Table3[[#All],[Period]]=T$1)*((Table3[[#All],[Variables ]]=$AF$3)+(Table3[[#All],[Variables ]]=$AF$2)+(Table3[[#All],[Variables ]]=$AF$4)),0)</f>
        <v>0</v>
      </c>
      <c r="U690" t="str" cm="1">
        <f t="array" ref="U690">_xlfn._xlws.FILTER(Table3[[#All],[Name]],(Table3[[#All],[Polygon]]=$A690)*(Table3[[#All],[Period]]=U$1)*((Table3[[#All],[Variables ]]=$AF$3)+(Table3[[#All],[Variables ]]=$AF$2)+(Table3[[#All],[Variables ]]=$AF$4)),0)</f>
        <v>H</v>
      </c>
      <c r="V690" t="str" cm="1">
        <f t="array" ref="V690">_xlfn._xlws.FILTER(Table3[[#All],[Name]],(Table3[[#All],[Polygon]]=$A690)*(Table3[[#All],[Period]]=V$1)*((Table3[[#All],[Variables ]]=$AF$3)+(Table3[[#All],[Variables ]]=$AF$2)+(Table3[[#All],[Variables ]]=$AF$4)),0)</f>
        <v>AH</v>
      </c>
      <c r="W690" t="str" cm="1">
        <f t="array" ref="W690">_xlfn._xlws.FILTER(Table3[[#All],[Name]],(Table3[[#All],[Polygon]]=$A690)*(Table3[[#All],[Period]]=W$1)*((Table3[[#All],[Variables ]]=$AF$3)+(Table3[[#All],[Variables ]]=$AF$2)+(Table3[[#All],[Variables ]]=$AF$4)),0)</f>
        <v>AH</v>
      </c>
      <c r="X690" cm="1">
        <f t="array" ref="X690">_xlfn._xlws.FILTER(Table3[[#All],[Name]],(Table3[[#All],[Polygon]]=$A690)*(Table3[[#All],[Period]]=X$1)*((Table3[[#All],[Variables ]]=$AF$3)+(Table3[[#All],[Variables ]]=$AF$2)+(Table3[[#All],[Variables ]]=$AF$4)),0)</f>
        <v>0</v>
      </c>
      <c r="Y690" cm="1">
        <f t="array" ref="Y690">_xlfn._xlws.FILTER(Table3[[#All],[Name]],(Table3[[#All],[Polygon]]=$A690)*(Table3[[#All],[Period]]=Y$1)*((Table3[[#All],[Variables ]]=$AF$3)+(Table3[[#All],[Variables ]]=$AF$2)+(Table3[[#All],[Variables ]]=$AF$4)),0)</f>
        <v>0</v>
      </c>
      <c r="Z690" t="str" cm="1">
        <f t="array" ref="Z690">_xlfn._xlws.FILTER(Table3[[#All],[Name]],(Table3[[#All],[Polygon]]=$A690)*(Table3[[#All],[Period]]=Z$1)*((Table3[[#All],[Variables ]]=$AF$3)+(Table3[[#All],[Variables ]]=$AF$2)+(Table3[[#All],[Variables ]]=$AF$4)),0)</f>
        <v>PCT</v>
      </c>
      <c r="AA690" t="str" cm="1">
        <f t="array" ref="AA690">_xlfn._xlws.FILTER(Table3[[#All],[Name]],(Table3[[#All],[Polygon]]=$A690)*(Table3[[#All],[Period]]=AA$1)*((Table3[[#All],[Variables ]]=$AF$3)+(Table3[[#All],[Variables ]]=$AF$2)+(Table3[[#All],[Variables ]]=$AF$4)),0)</f>
        <v>AH</v>
      </c>
      <c r="AB690" t="str" cm="1">
        <f t="array" ref="AB690">_xlfn._xlws.FILTER(Table3[[#All],[Name]],(Table3[[#All],[Polygon]]=$A690)*(Table3[[#All],[Period]]=AB$1)*((Table3[[#All],[Variables ]]=$AF$3)+(Table3[[#All],[Variables ]]=$AF$2)+(Table3[[#All],[Variables ]]=$AF$4)),0)</f>
        <v>AH</v>
      </c>
      <c r="AC690" cm="1">
        <f t="array" ref="AC690">_xlfn._xlws.FILTER(Table3[[#All],[Name]],(Table3[[#All],[Polygon]]=$A690)*(Table3[[#All],[Period]]=AC$1)*((Table3[[#All],[Variables ]]=$AF$3)+(Table3[[#All],[Variables ]]=$AF$2)+(Table3[[#All],[Variables ]]=$AF$4)),0)</f>
        <v>0</v>
      </c>
      <c r="AD690" cm="1">
        <f t="array" ref="AD690">_xlfn._xlws.FILTER(Table3[[#All],[Name]],(Table3[[#All],[Polygon]]=$A690)*(Table3[[#All],[Period]]=AD$1)*((Table3[[#All],[Variables ]]=$AF$3)+(Table3[[#All],[Variables ]]=$AF$2)+(Table3[[#All],[Variables ]]=$AF$4)),0)</f>
        <v>0</v>
      </c>
    </row>
    <row r="691" spans="1:30" x14ac:dyDescent="0.35">
      <c r="A691" s="3">
        <v>65</v>
      </c>
      <c r="B691" s="4"/>
      <c r="C691" s="10">
        <v>0</v>
      </c>
      <c r="D691" s="4"/>
      <c r="E691" s="4">
        <v>0</v>
      </c>
      <c r="F691" s="4">
        <v>0</v>
      </c>
      <c r="G691" s="4">
        <v>0</v>
      </c>
      <c r="H691" s="4"/>
      <c r="I691" s="4">
        <v>0</v>
      </c>
      <c r="J691" s="4">
        <v>0</v>
      </c>
      <c r="K691" s="4"/>
      <c r="L691" s="4">
        <v>90</v>
      </c>
      <c r="M691" s="4">
        <v>90</v>
      </c>
      <c r="N691" s="4">
        <v>21.352174099999999</v>
      </c>
      <c r="O691" s="11">
        <v>16.076000000000001</v>
      </c>
      <c r="P691" cm="1">
        <f t="array" ref="P691">_xlfn._xlws.FILTER(Table3[[#All],[Name]],(Table3[[#All],[Polygon]]=$A691)*(Table3[[#All],[Period]]=P$1)*((Table3[[#All],[Variables ]]=$AF$3)+(Table3[[#All],[Variables ]]=$AF$2)+(Table3[[#All],[Variables ]]=$AF$4)),0)</f>
        <v>0</v>
      </c>
      <c r="Q691" t="str" cm="1">
        <f t="array" ref="Q691">_xlfn._xlws.FILTER(Table3[[#All],[Name]],(Table3[[#All],[Polygon]]=$A691)*(Table3[[#All],[Period]]=Q$1)*((Table3[[#All],[Variables ]]=$AF$3)+(Table3[[#All],[Variables ]]=$AF$2)+(Table3[[#All],[Variables ]]=$AF$4)),0)</f>
        <v>AH</v>
      </c>
      <c r="R691" cm="1">
        <f t="array" ref="R691">_xlfn._xlws.FILTER(Table3[[#All],[Name]],(Table3[[#All],[Polygon]]=$A691)*(Table3[[#All],[Period]]=R$1)*((Table3[[#All],[Variables ]]=$AF$3)+(Table3[[#All],[Variables ]]=$AF$2)+(Table3[[#All],[Variables ]]=$AF$4)),0)</f>
        <v>0</v>
      </c>
      <c r="S691" cm="1">
        <f t="array" ref="S691">_xlfn._xlws.FILTER(Table3[[#All],[Name]],(Table3[[#All],[Polygon]]=$A691)*(Table3[[#All],[Period]]=S$1)*((Table3[[#All],[Variables ]]=$AF$3)+(Table3[[#All],[Variables ]]=$AF$2)+(Table3[[#All],[Variables ]]=$AF$4)),0)</f>
        <v>0</v>
      </c>
      <c r="T691" cm="1">
        <f t="array" ref="T691">_xlfn._xlws.FILTER(Table3[[#All],[Name]],(Table3[[#All],[Polygon]]=$A691)*(Table3[[#All],[Period]]=T$1)*((Table3[[#All],[Variables ]]=$AF$3)+(Table3[[#All],[Variables ]]=$AF$2)+(Table3[[#All],[Variables ]]=$AF$4)),0)</f>
        <v>0</v>
      </c>
      <c r="U691" t="str" cm="1">
        <f t="array" ref="U691">_xlfn._xlws.FILTER(Table3[[#All],[Name]],(Table3[[#All],[Polygon]]=$A691)*(Table3[[#All],[Period]]=U$1)*((Table3[[#All],[Variables ]]=$AF$3)+(Table3[[#All],[Variables ]]=$AF$2)+(Table3[[#All],[Variables ]]=$AF$4)),0)</f>
        <v>H</v>
      </c>
      <c r="V691" t="str" cm="1">
        <f t="array" ref="V691">_xlfn._xlws.FILTER(Table3[[#All],[Name]],(Table3[[#All],[Polygon]]=$A691)*(Table3[[#All],[Period]]=V$1)*((Table3[[#All],[Variables ]]=$AF$3)+(Table3[[#All],[Variables ]]=$AF$2)+(Table3[[#All],[Variables ]]=$AF$4)),0)</f>
        <v>AH</v>
      </c>
      <c r="W691" t="str" cm="1">
        <f t="array" ref="W691">_xlfn._xlws.FILTER(Table3[[#All],[Name]],(Table3[[#All],[Polygon]]=$A691)*(Table3[[#All],[Period]]=W$1)*((Table3[[#All],[Variables ]]=$AF$3)+(Table3[[#All],[Variables ]]=$AF$2)+(Table3[[#All],[Variables ]]=$AF$4)),0)</f>
        <v>AH</v>
      </c>
      <c r="X691" cm="1">
        <f t="array" ref="X691">_xlfn._xlws.FILTER(Table3[[#All],[Name]],(Table3[[#All],[Polygon]]=$A691)*(Table3[[#All],[Period]]=X$1)*((Table3[[#All],[Variables ]]=$AF$3)+(Table3[[#All],[Variables ]]=$AF$2)+(Table3[[#All],[Variables ]]=$AF$4)),0)</f>
        <v>0</v>
      </c>
      <c r="Y691" cm="1">
        <f t="array" ref="Y691">_xlfn._xlws.FILTER(Table3[[#All],[Name]],(Table3[[#All],[Polygon]]=$A691)*(Table3[[#All],[Period]]=Y$1)*((Table3[[#All],[Variables ]]=$AF$3)+(Table3[[#All],[Variables ]]=$AF$2)+(Table3[[#All],[Variables ]]=$AF$4)),0)</f>
        <v>0</v>
      </c>
      <c r="Z691" t="str" cm="1">
        <f t="array" ref="Z691">_xlfn._xlws.FILTER(Table3[[#All],[Name]],(Table3[[#All],[Polygon]]=$A691)*(Table3[[#All],[Period]]=Z$1)*((Table3[[#All],[Variables ]]=$AF$3)+(Table3[[#All],[Variables ]]=$AF$2)+(Table3[[#All],[Variables ]]=$AF$4)),0)</f>
        <v>PCT</v>
      </c>
      <c r="AA691" t="str" cm="1">
        <f t="array" ref="AA691">_xlfn._xlws.FILTER(Table3[[#All],[Name]],(Table3[[#All],[Polygon]]=$A691)*(Table3[[#All],[Period]]=AA$1)*((Table3[[#All],[Variables ]]=$AF$3)+(Table3[[#All],[Variables ]]=$AF$2)+(Table3[[#All],[Variables ]]=$AF$4)),0)</f>
        <v>AH</v>
      </c>
      <c r="AB691" t="str" cm="1">
        <f t="array" ref="AB691">_xlfn._xlws.FILTER(Table3[[#All],[Name]],(Table3[[#All],[Polygon]]=$A691)*(Table3[[#All],[Period]]=AB$1)*((Table3[[#All],[Variables ]]=$AF$3)+(Table3[[#All],[Variables ]]=$AF$2)+(Table3[[#All],[Variables ]]=$AF$4)),0)</f>
        <v>AH</v>
      </c>
      <c r="AC691" cm="1">
        <f t="array" ref="AC691">_xlfn._xlws.FILTER(Table3[[#All],[Name]],(Table3[[#All],[Polygon]]=$A691)*(Table3[[#All],[Period]]=AC$1)*((Table3[[#All],[Variables ]]=$AF$3)+(Table3[[#All],[Variables ]]=$AF$2)+(Table3[[#All],[Variables ]]=$AF$4)),0)</f>
        <v>0</v>
      </c>
      <c r="AD691" cm="1">
        <f t="array" ref="AD691">_xlfn._xlws.FILTER(Table3[[#All],[Name]],(Table3[[#All],[Polygon]]=$A691)*(Table3[[#All],[Period]]=AD$1)*((Table3[[#All],[Variables ]]=$AF$3)+(Table3[[#All],[Variables ]]=$AF$2)+(Table3[[#All],[Variables ]]=$AF$4)),0)</f>
        <v>0</v>
      </c>
    </row>
    <row r="692" spans="1:30" x14ac:dyDescent="0.35">
      <c r="A692" s="5">
        <v>65</v>
      </c>
      <c r="B692" s="6"/>
      <c r="C692" s="8">
        <v>0</v>
      </c>
      <c r="D692" s="6"/>
      <c r="E692" s="6">
        <v>0</v>
      </c>
      <c r="F692" s="6">
        <v>0</v>
      </c>
      <c r="G692" s="6">
        <v>0</v>
      </c>
      <c r="H692" s="6"/>
      <c r="I692" s="6">
        <v>0</v>
      </c>
      <c r="J692" s="6">
        <v>0</v>
      </c>
      <c r="K692" s="6"/>
      <c r="L692" s="6">
        <v>83</v>
      </c>
      <c r="M692" s="6">
        <v>83</v>
      </c>
      <c r="N692" s="6">
        <v>35.39444323</v>
      </c>
      <c r="O692" s="9">
        <v>0.72899999999999998</v>
      </c>
      <c r="P692" cm="1">
        <f t="array" ref="P692">_xlfn._xlws.FILTER(Table3[[#All],[Name]],(Table3[[#All],[Polygon]]=$A692)*(Table3[[#All],[Period]]=P$1)*((Table3[[#All],[Variables ]]=$AF$3)+(Table3[[#All],[Variables ]]=$AF$2)+(Table3[[#All],[Variables ]]=$AF$4)),0)</f>
        <v>0</v>
      </c>
      <c r="Q692" t="str" cm="1">
        <f t="array" ref="Q692">_xlfn._xlws.FILTER(Table3[[#All],[Name]],(Table3[[#All],[Polygon]]=$A692)*(Table3[[#All],[Period]]=Q$1)*((Table3[[#All],[Variables ]]=$AF$3)+(Table3[[#All],[Variables ]]=$AF$2)+(Table3[[#All],[Variables ]]=$AF$4)),0)</f>
        <v>AH</v>
      </c>
      <c r="R692" cm="1">
        <f t="array" ref="R692">_xlfn._xlws.FILTER(Table3[[#All],[Name]],(Table3[[#All],[Polygon]]=$A692)*(Table3[[#All],[Period]]=R$1)*((Table3[[#All],[Variables ]]=$AF$3)+(Table3[[#All],[Variables ]]=$AF$2)+(Table3[[#All],[Variables ]]=$AF$4)),0)</f>
        <v>0</v>
      </c>
      <c r="S692" cm="1">
        <f t="array" ref="S692">_xlfn._xlws.FILTER(Table3[[#All],[Name]],(Table3[[#All],[Polygon]]=$A692)*(Table3[[#All],[Period]]=S$1)*((Table3[[#All],[Variables ]]=$AF$3)+(Table3[[#All],[Variables ]]=$AF$2)+(Table3[[#All],[Variables ]]=$AF$4)),0)</f>
        <v>0</v>
      </c>
      <c r="T692" cm="1">
        <f t="array" ref="T692">_xlfn._xlws.FILTER(Table3[[#All],[Name]],(Table3[[#All],[Polygon]]=$A692)*(Table3[[#All],[Period]]=T$1)*((Table3[[#All],[Variables ]]=$AF$3)+(Table3[[#All],[Variables ]]=$AF$2)+(Table3[[#All],[Variables ]]=$AF$4)),0)</f>
        <v>0</v>
      </c>
      <c r="U692" t="str" cm="1">
        <f t="array" ref="U692">_xlfn._xlws.FILTER(Table3[[#All],[Name]],(Table3[[#All],[Polygon]]=$A692)*(Table3[[#All],[Period]]=U$1)*((Table3[[#All],[Variables ]]=$AF$3)+(Table3[[#All],[Variables ]]=$AF$2)+(Table3[[#All],[Variables ]]=$AF$4)),0)</f>
        <v>H</v>
      </c>
      <c r="V692" t="str" cm="1">
        <f t="array" ref="V692">_xlfn._xlws.FILTER(Table3[[#All],[Name]],(Table3[[#All],[Polygon]]=$A692)*(Table3[[#All],[Period]]=V$1)*((Table3[[#All],[Variables ]]=$AF$3)+(Table3[[#All],[Variables ]]=$AF$2)+(Table3[[#All],[Variables ]]=$AF$4)),0)</f>
        <v>AH</v>
      </c>
      <c r="W692" t="str" cm="1">
        <f t="array" ref="W692">_xlfn._xlws.FILTER(Table3[[#All],[Name]],(Table3[[#All],[Polygon]]=$A692)*(Table3[[#All],[Period]]=W$1)*((Table3[[#All],[Variables ]]=$AF$3)+(Table3[[#All],[Variables ]]=$AF$2)+(Table3[[#All],[Variables ]]=$AF$4)),0)</f>
        <v>AH</v>
      </c>
      <c r="X692" cm="1">
        <f t="array" ref="X692">_xlfn._xlws.FILTER(Table3[[#All],[Name]],(Table3[[#All],[Polygon]]=$A692)*(Table3[[#All],[Period]]=X$1)*((Table3[[#All],[Variables ]]=$AF$3)+(Table3[[#All],[Variables ]]=$AF$2)+(Table3[[#All],[Variables ]]=$AF$4)),0)</f>
        <v>0</v>
      </c>
      <c r="Y692" cm="1">
        <f t="array" ref="Y692">_xlfn._xlws.FILTER(Table3[[#All],[Name]],(Table3[[#All],[Polygon]]=$A692)*(Table3[[#All],[Period]]=Y$1)*((Table3[[#All],[Variables ]]=$AF$3)+(Table3[[#All],[Variables ]]=$AF$2)+(Table3[[#All],[Variables ]]=$AF$4)),0)</f>
        <v>0</v>
      </c>
      <c r="Z692" t="str" cm="1">
        <f t="array" ref="Z692">_xlfn._xlws.FILTER(Table3[[#All],[Name]],(Table3[[#All],[Polygon]]=$A692)*(Table3[[#All],[Period]]=Z$1)*((Table3[[#All],[Variables ]]=$AF$3)+(Table3[[#All],[Variables ]]=$AF$2)+(Table3[[#All],[Variables ]]=$AF$4)),0)</f>
        <v>PCT</v>
      </c>
      <c r="AA692" t="str" cm="1">
        <f t="array" ref="AA692">_xlfn._xlws.FILTER(Table3[[#All],[Name]],(Table3[[#All],[Polygon]]=$A692)*(Table3[[#All],[Period]]=AA$1)*((Table3[[#All],[Variables ]]=$AF$3)+(Table3[[#All],[Variables ]]=$AF$2)+(Table3[[#All],[Variables ]]=$AF$4)),0)</f>
        <v>AH</v>
      </c>
      <c r="AB692" t="str" cm="1">
        <f t="array" ref="AB692">_xlfn._xlws.FILTER(Table3[[#All],[Name]],(Table3[[#All],[Polygon]]=$A692)*(Table3[[#All],[Period]]=AB$1)*((Table3[[#All],[Variables ]]=$AF$3)+(Table3[[#All],[Variables ]]=$AF$2)+(Table3[[#All],[Variables ]]=$AF$4)),0)</f>
        <v>AH</v>
      </c>
      <c r="AC692" cm="1">
        <f t="array" ref="AC692">_xlfn._xlws.FILTER(Table3[[#All],[Name]],(Table3[[#All],[Polygon]]=$A692)*(Table3[[#All],[Period]]=AC$1)*((Table3[[#All],[Variables ]]=$AF$3)+(Table3[[#All],[Variables ]]=$AF$2)+(Table3[[#All],[Variables ]]=$AF$4)),0)</f>
        <v>0</v>
      </c>
      <c r="AD692" cm="1">
        <f t="array" ref="AD692">_xlfn._xlws.FILTER(Table3[[#All],[Name]],(Table3[[#All],[Polygon]]=$A692)*(Table3[[#All],[Period]]=AD$1)*((Table3[[#All],[Variables ]]=$AF$3)+(Table3[[#All],[Variables ]]=$AF$2)+(Table3[[#All],[Variables ]]=$AF$4)),0)</f>
        <v>0</v>
      </c>
    </row>
    <row r="693" spans="1:30" x14ac:dyDescent="0.35">
      <c r="A693" s="3">
        <v>65</v>
      </c>
      <c r="B693" s="4"/>
      <c r="C693" s="10">
        <v>0</v>
      </c>
      <c r="D693" s="4"/>
      <c r="E693" s="4">
        <v>0</v>
      </c>
      <c r="F693" s="4">
        <v>0</v>
      </c>
      <c r="G693" s="4">
        <v>0</v>
      </c>
      <c r="H693" s="4"/>
      <c r="I693" s="4">
        <v>0</v>
      </c>
      <c r="J693" s="4">
        <v>0</v>
      </c>
      <c r="K693" s="4"/>
      <c r="L693" s="4">
        <v>19</v>
      </c>
      <c r="M693" s="4">
        <v>19</v>
      </c>
      <c r="N693" s="4">
        <v>32.06105127</v>
      </c>
      <c r="O693" s="11">
        <v>17.344000000000001</v>
      </c>
      <c r="P693" cm="1">
        <f t="array" ref="P693">_xlfn._xlws.FILTER(Table3[[#All],[Name]],(Table3[[#All],[Polygon]]=$A693)*(Table3[[#All],[Period]]=P$1)*((Table3[[#All],[Variables ]]=$AF$3)+(Table3[[#All],[Variables ]]=$AF$2)+(Table3[[#All],[Variables ]]=$AF$4)),0)</f>
        <v>0</v>
      </c>
      <c r="Q693" t="str" cm="1">
        <f t="array" ref="Q693">_xlfn._xlws.FILTER(Table3[[#All],[Name]],(Table3[[#All],[Polygon]]=$A693)*(Table3[[#All],[Period]]=Q$1)*((Table3[[#All],[Variables ]]=$AF$3)+(Table3[[#All],[Variables ]]=$AF$2)+(Table3[[#All],[Variables ]]=$AF$4)),0)</f>
        <v>AH</v>
      </c>
      <c r="R693" cm="1">
        <f t="array" ref="R693">_xlfn._xlws.FILTER(Table3[[#All],[Name]],(Table3[[#All],[Polygon]]=$A693)*(Table3[[#All],[Period]]=R$1)*((Table3[[#All],[Variables ]]=$AF$3)+(Table3[[#All],[Variables ]]=$AF$2)+(Table3[[#All],[Variables ]]=$AF$4)),0)</f>
        <v>0</v>
      </c>
      <c r="S693" cm="1">
        <f t="array" ref="S693">_xlfn._xlws.FILTER(Table3[[#All],[Name]],(Table3[[#All],[Polygon]]=$A693)*(Table3[[#All],[Period]]=S$1)*((Table3[[#All],[Variables ]]=$AF$3)+(Table3[[#All],[Variables ]]=$AF$2)+(Table3[[#All],[Variables ]]=$AF$4)),0)</f>
        <v>0</v>
      </c>
      <c r="T693" cm="1">
        <f t="array" ref="T693">_xlfn._xlws.FILTER(Table3[[#All],[Name]],(Table3[[#All],[Polygon]]=$A693)*(Table3[[#All],[Period]]=T$1)*((Table3[[#All],[Variables ]]=$AF$3)+(Table3[[#All],[Variables ]]=$AF$2)+(Table3[[#All],[Variables ]]=$AF$4)),0)</f>
        <v>0</v>
      </c>
      <c r="U693" t="str" cm="1">
        <f t="array" ref="U693">_xlfn._xlws.FILTER(Table3[[#All],[Name]],(Table3[[#All],[Polygon]]=$A693)*(Table3[[#All],[Period]]=U$1)*((Table3[[#All],[Variables ]]=$AF$3)+(Table3[[#All],[Variables ]]=$AF$2)+(Table3[[#All],[Variables ]]=$AF$4)),0)</f>
        <v>H</v>
      </c>
      <c r="V693" t="str" cm="1">
        <f t="array" ref="V693">_xlfn._xlws.FILTER(Table3[[#All],[Name]],(Table3[[#All],[Polygon]]=$A693)*(Table3[[#All],[Period]]=V$1)*((Table3[[#All],[Variables ]]=$AF$3)+(Table3[[#All],[Variables ]]=$AF$2)+(Table3[[#All],[Variables ]]=$AF$4)),0)</f>
        <v>AH</v>
      </c>
      <c r="W693" t="str" cm="1">
        <f t="array" ref="W693">_xlfn._xlws.FILTER(Table3[[#All],[Name]],(Table3[[#All],[Polygon]]=$A693)*(Table3[[#All],[Period]]=W$1)*((Table3[[#All],[Variables ]]=$AF$3)+(Table3[[#All],[Variables ]]=$AF$2)+(Table3[[#All],[Variables ]]=$AF$4)),0)</f>
        <v>AH</v>
      </c>
      <c r="X693" cm="1">
        <f t="array" ref="X693">_xlfn._xlws.FILTER(Table3[[#All],[Name]],(Table3[[#All],[Polygon]]=$A693)*(Table3[[#All],[Period]]=X$1)*((Table3[[#All],[Variables ]]=$AF$3)+(Table3[[#All],[Variables ]]=$AF$2)+(Table3[[#All],[Variables ]]=$AF$4)),0)</f>
        <v>0</v>
      </c>
      <c r="Y693" cm="1">
        <f t="array" ref="Y693">_xlfn._xlws.FILTER(Table3[[#All],[Name]],(Table3[[#All],[Polygon]]=$A693)*(Table3[[#All],[Period]]=Y$1)*((Table3[[#All],[Variables ]]=$AF$3)+(Table3[[#All],[Variables ]]=$AF$2)+(Table3[[#All],[Variables ]]=$AF$4)),0)</f>
        <v>0</v>
      </c>
      <c r="Z693" t="str" cm="1">
        <f t="array" ref="Z693">_xlfn._xlws.FILTER(Table3[[#All],[Name]],(Table3[[#All],[Polygon]]=$A693)*(Table3[[#All],[Period]]=Z$1)*((Table3[[#All],[Variables ]]=$AF$3)+(Table3[[#All],[Variables ]]=$AF$2)+(Table3[[#All],[Variables ]]=$AF$4)),0)</f>
        <v>PCT</v>
      </c>
      <c r="AA693" t="str" cm="1">
        <f t="array" ref="AA693">_xlfn._xlws.FILTER(Table3[[#All],[Name]],(Table3[[#All],[Polygon]]=$A693)*(Table3[[#All],[Period]]=AA$1)*((Table3[[#All],[Variables ]]=$AF$3)+(Table3[[#All],[Variables ]]=$AF$2)+(Table3[[#All],[Variables ]]=$AF$4)),0)</f>
        <v>AH</v>
      </c>
      <c r="AB693" t="str" cm="1">
        <f t="array" ref="AB693">_xlfn._xlws.FILTER(Table3[[#All],[Name]],(Table3[[#All],[Polygon]]=$A693)*(Table3[[#All],[Period]]=AB$1)*((Table3[[#All],[Variables ]]=$AF$3)+(Table3[[#All],[Variables ]]=$AF$2)+(Table3[[#All],[Variables ]]=$AF$4)),0)</f>
        <v>AH</v>
      </c>
      <c r="AC693" cm="1">
        <f t="array" ref="AC693">_xlfn._xlws.FILTER(Table3[[#All],[Name]],(Table3[[#All],[Polygon]]=$A693)*(Table3[[#All],[Period]]=AC$1)*((Table3[[#All],[Variables ]]=$AF$3)+(Table3[[#All],[Variables ]]=$AF$2)+(Table3[[#All],[Variables ]]=$AF$4)),0)</f>
        <v>0</v>
      </c>
      <c r="AD693" cm="1">
        <f t="array" ref="AD693">_xlfn._xlws.FILTER(Table3[[#All],[Name]],(Table3[[#All],[Polygon]]=$A693)*(Table3[[#All],[Period]]=AD$1)*((Table3[[#All],[Variables ]]=$AF$3)+(Table3[[#All],[Variables ]]=$AF$2)+(Table3[[#All],[Variables ]]=$AF$4)),0)</f>
        <v>0</v>
      </c>
    </row>
    <row r="694" spans="1:30" x14ac:dyDescent="0.35">
      <c r="A694" s="5">
        <v>65</v>
      </c>
      <c r="B694" s="6"/>
      <c r="C694" s="8">
        <v>0</v>
      </c>
      <c r="D694" s="6"/>
      <c r="E694" s="6">
        <v>0</v>
      </c>
      <c r="F694" s="6">
        <v>0</v>
      </c>
      <c r="G694" s="6">
        <v>0</v>
      </c>
      <c r="H694" s="6"/>
      <c r="I694" s="6">
        <v>0</v>
      </c>
      <c r="J694" s="6">
        <v>0</v>
      </c>
      <c r="K694" s="6"/>
      <c r="L694" s="6">
        <v>804</v>
      </c>
      <c r="M694" s="6">
        <v>804</v>
      </c>
      <c r="N694" s="6">
        <v>40.84752546</v>
      </c>
      <c r="O694" s="9">
        <v>12.147</v>
      </c>
      <c r="P694" cm="1">
        <f t="array" ref="P694">_xlfn._xlws.FILTER(Table3[[#All],[Name]],(Table3[[#All],[Polygon]]=$A694)*(Table3[[#All],[Period]]=P$1)*((Table3[[#All],[Variables ]]=$AF$3)+(Table3[[#All],[Variables ]]=$AF$2)+(Table3[[#All],[Variables ]]=$AF$4)),0)</f>
        <v>0</v>
      </c>
      <c r="Q694" t="str" cm="1">
        <f t="array" ref="Q694">_xlfn._xlws.FILTER(Table3[[#All],[Name]],(Table3[[#All],[Polygon]]=$A694)*(Table3[[#All],[Period]]=Q$1)*((Table3[[#All],[Variables ]]=$AF$3)+(Table3[[#All],[Variables ]]=$AF$2)+(Table3[[#All],[Variables ]]=$AF$4)),0)</f>
        <v>AH</v>
      </c>
      <c r="R694" cm="1">
        <f t="array" ref="R694">_xlfn._xlws.FILTER(Table3[[#All],[Name]],(Table3[[#All],[Polygon]]=$A694)*(Table3[[#All],[Period]]=R$1)*((Table3[[#All],[Variables ]]=$AF$3)+(Table3[[#All],[Variables ]]=$AF$2)+(Table3[[#All],[Variables ]]=$AF$4)),0)</f>
        <v>0</v>
      </c>
      <c r="S694" cm="1">
        <f t="array" ref="S694">_xlfn._xlws.FILTER(Table3[[#All],[Name]],(Table3[[#All],[Polygon]]=$A694)*(Table3[[#All],[Period]]=S$1)*((Table3[[#All],[Variables ]]=$AF$3)+(Table3[[#All],[Variables ]]=$AF$2)+(Table3[[#All],[Variables ]]=$AF$4)),0)</f>
        <v>0</v>
      </c>
      <c r="T694" cm="1">
        <f t="array" ref="T694">_xlfn._xlws.FILTER(Table3[[#All],[Name]],(Table3[[#All],[Polygon]]=$A694)*(Table3[[#All],[Period]]=T$1)*((Table3[[#All],[Variables ]]=$AF$3)+(Table3[[#All],[Variables ]]=$AF$2)+(Table3[[#All],[Variables ]]=$AF$4)),0)</f>
        <v>0</v>
      </c>
      <c r="U694" t="str" cm="1">
        <f t="array" ref="U694">_xlfn._xlws.FILTER(Table3[[#All],[Name]],(Table3[[#All],[Polygon]]=$A694)*(Table3[[#All],[Period]]=U$1)*((Table3[[#All],[Variables ]]=$AF$3)+(Table3[[#All],[Variables ]]=$AF$2)+(Table3[[#All],[Variables ]]=$AF$4)),0)</f>
        <v>H</v>
      </c>
      <c r="V694" t="str" cm="1">
        <f t="array" ref="V694">_xlfn._xlws.FILTER(Table3[[#All],[Name]],(Table3[[#All],[Polygon]]=$A694)*(Table3[[#All],[Period]]=V$1)*((Table3[[#All],[Variables ]]=$AF$3)+(Table3[[#All],[Variables ]]=$AF$2)+(Table3[[#All],[Variables ]]=$AF$4)),0)</f>
        <v>AH</v>
      </c>
      <c r="W694" t="str" cm="1">
        <f t="array" ref="W694">_xlfn._xlws.FILTER(Table3[[#All],[Name]],(Table3[[#All],[Polygon]]=$A694)*(Table3[[#All],[Period]]=W$1)*((Table3[[#All],[Variables ]]=$AF$3)+(Table3[[#All],[Variables ]]=$AF$2)+(Table3[[#All],[Variables ]]=$AF$4)),0)</f>
        <v>AH</v>
      </c>
      <c r="X694" cm="1">
        <f t="array" ref="X694">_xlfn._xlws.FILTER(Table3[[#All],[Name]],(Table3[[#All],[Polygon]]=$A694)*(Table3[[#All],[Period]]=X$1)*((Table3[[#All],[Variables ]]=$AF$3)+(Table3[[#All],[Variables ]]=$AF$2)+(Table3[[#All],[Variables ]]=$AF$4)),0)</f>
        <v>0</v>
      </c>
      <c r="Y694" cm="1">
        <f t="array" ref="Y694">_xlfn._xlws.FILTER(Table3[[#All],[Name]],(Table3[[#All],[Polygon]]=$A694)*(Table3[[#All],[Period]]=Y$1)*((Table3[[#All],[Variables ]]=$AF$3)+(Table3[[#All],[Variables ]]=$AF$2)+(Table3[[#All],[Variables ]]=$AF$4)),0)</f>
        <v>0</v>
      </c>
      <c r="Z694" t="str" cm="1">
        <f t="array" ref="Z694">_xlfn._xlws.FILTER(Table3[[#All],[Name]],(Table3[[#All],[Polygon]]=$A694)*(Table3[[#All],[Period]]=Z$1)*((Table3[[#All],[Variables ]]=$AF$3)+(Table3[[#All],[Variables ]]=$AF$2)+(Table3[[#All],[Variables ]]=$AF$4)),0)</f>
        <v>PCT</v>
      </c>
      <c r="AA694" t="str" cm="1">
        <f t="array" ref="AA694">_xlfn._xlws.FILTER(Table3[[#All],[Name]],(Table3[[#All],[Polygon]]=$A694)*(Table3[[#All],[Period]]=AA$1)*((Table3[[#All],[Variables ]]=$AF$3)+(Table3[[#All],[Variables ]]=$AF$2)+(Table3[[#All],[Variables ]]=$AF$4)),0)</f>
        <v>AH</v>
      </c>
      <c r="AB694" t="str" cm="1">
        <f t="array" ref="AB694">_xlfn._xlws.FILTER(Table3[[#All],[Name]],(Table3[[#All],[Polygon]]=$A694)*(Table3[[#All],[Period]]=AB$1)*((Table3[[#All],[Variables ]]=$AF$3)+(Table3[[#All],[Variables ]]=$AF$2)+(Table3[[#All],[Variables ]]=$AF$4)),0)</f>
        <v>AH</v>
      </c>
      <c r="AC694" cm="1">
        <f t="array" ref="AC694">_xlfn._xlws.FILTER(Table3[[#All],[Name]],(Table3[[#All],[Polygon]]=$A694)*(Table3[[#All],[Period]]=AC$1)*((Table3[[#All],[Variables ]]=$AF$3)+(Table3[[#All],[Variables ]]=$AF$2)+(Table3[[#All],[Variables ]]=$AF$4)),0)</f>
        <v>0</v>
      </c>
      <c r="AD694" cm="1">
        <f t="array" ref="AD694">_xlfn._xlws.FILTER(Table3[[#All],[Name]],(Table3[[#All],[Polygon]]=$A694)*(Table3[[#All],[Period]]=AD$1)*((Table3[[#All],[Variables ]]=$AF$3)+(Table3[[#All],[Variables ]]=$AF$2)+(Table3[[#All],[Variables ]]=$AF$4)),0)</f>
        <v>0</v>
      </c>
    </row>
    <row r="695" spans="1:30" x14ac:dyDescent="0.35">
      <c r="A695" s="3">
        <v>65</v>
      </c>
      <c r="B695" s="4"/>
      <c r="C695" s="10">
        <v>0</v>
      </c>
      <c r="D695" s="4"/>
      <c r="E695" s="4">
        <v>0</v>
      </c>
      <c r="F695" s="4">
        <v>0</v>
      </c>
      <c r="G695" s="4">
        <v>0</v>
      </c>
      <c r="H695" s="4"/>
      <c r="I695" s="4">
        <v>0</v>
      </c>
      <c r="J695" s="4">
        <v>0</v>
      </c>
      <c r="K695" s="4"/>
      <c r="L695" s="4">
        <v>802</v>
      </c>
      <c r="M695" s="4">
        <v>802</v>
      </c>
      <c r="N695" s="4">
        <v>28.05279208</v>
      </c>
      <c r="O695" s="11">
        <v>25.876999999999999</v>
      </c>
      <c r="P695" cm="1">
        <f t="array" ref="P695">_xlfn._xlws.FILTER(Table3[[#All],[Name]],(Table3[[#All],[Polygon]]=$A695)*(Table3[[#All],[Period]]=P$1)*((Table3[[#All],[Variables ]]=$AF$3)+(Table3[[#All],[Variables ]]=$AF$2)+(Table3[[#All],[Variables ]]=$AF$4)),0)</f>
        <v>0</v>
      </c>
      <c r="Q695" t="str" cm="1">
        <f t="array" ref="Q695">_xlfn._xlws.FILTER(Table3[[#All],[Name]],(Table3[[#All],[Polygon]]=$A695)*(Table3[[#All],[Period]]=Q$1)*((Table3[[#All],[Variables ]]=$AF$3)+(Table3[[#All],[Variables ]]=$AF$2)+(Table3[[#All],[Variables ]]=$AF$4)),0)</f>
        <v>AH</v>
      </c>
      <c r="R695" cm="1">
        <f t="array" ref="R695">_xlfn._xlws.FILTER(Table3[[#All],[Name]],(Table3[[#All],[Polygon]]=$A695)*(Table3[[#All],[Period]]=R$1)*((Table3[[#All],[Variables ]]=$AF$3)+(Table3[[#All],[Variables ]]=$AF$2)+(Table3[[#All],[Variables ]]=$AF$4)),0)</f>
        <v>0</v>
      </c>
      <c r="S695" cm="1">
        <f t="array" ref="S695">_xlfn._xlws.FILTER(Table3[[#All],[Name]],(Table3[[#All],[Polygon]]=$A695)*(Table3[[#All],[Period]]=S$1)*((Table3[[#All],[Variables ]]=$AF$3)+(Table3[[#All],[Variables ]]=$AF$2)+(Table3[[#All],[Variables ]]=$AF$4)),0)</f>
        <v>0</v>
      </c>
      <c r="T695" cm="1">
        <f t="array" ref="T695">_xlfn._xlws.FILTER(Table3[[#All],[Name]],(Table3[[#All],[Polygon]]=$A695)*(Table3[[#All],[Period]]=T$1)*((Table3[[#All],[Variables ]]=$AF$3)+(Table3[[#All],[Variables ]]=$AF$2)+(Table3[[#All],[Variables ]]=$AF$4)),0)</f>
        <v>0</v>
      </c>
      <c r="U695" t="str" cm="1">
        <f t="array" ref="U695">_xlfn._xlws.FILTER(Table3[[#All],[Name]],(Table3[[#All],[Polygon]]=$A695)*(Table3[[#All],[Period]]=U$1)*((Table3[[#All],[Variables ]]=$AF$3)+(Table3[[#All],[Variables ]]=$AF$2)+(Table3[[#All],[Variables ]]=$AF$4)),0)</f>
        <v>H</v>
      </c>
      <c r="V695" t="str" cm="1">
        <f t="array" ref="V695">_xlfn._xlws.FILTER(Table3[[#All],[Name]],(Table3[[#All],[Polygon]]=$A695)*(Table3[[#All],[Period]]=V$1)*((Table3[[#All],[Variables ]]=$AF$3)+(Table3[[#All],[Variables ]]=$AF$2)+(Table3[[#All],[Variables ]]=$AF$4)),0)</f>
        <v>AH</v>
      </c>
      <c r="W695" t="str" cm="1">
        <f t="array" ref="W695">_xlfn._xlws.FILTER(Table3[[#All],[Name]],(Table3[[#All],[Polygon]]=$A695)*(Table3[[#All],[Period]]=W$1)*((Table3[[#All],[Variables ]]=$AF$3)+(Table3[[#All],[Variables ]]=$AF$2)+(Table3[[#All],[Variables ]]=$AF$4)),0)</f>
        <v>AH</v>
      </c>
      <c r="X695" cm="1">
        <f t="array" ref="X695">_xlfn._xlws.FILTER(Table3[[#All],[Name]],(Table3[[#All],[Polygon]]=$A695)*(Table3[[#All],[Period]]=X$1)*((Table3[[#All],[Variables ]]=$AF$3)+(Table3[[#All],[Variables ]]=$AF$2)+(Table3[[#All],[Variables ]]=$AF$4)),0)</f>
        <v>0</v>
      </c>
      <c r="Y695" cm="1">
        <f t="array" ref="Y695">_xlfn._xlws.FILTER(Table3[[#All],[Name]],(Table3[[#All],[Polygon]]=$A695)*(Table3[[#All],[Period]]=Y$1)*((Table3[[#All],[Variables ]]=$AF$3)+(Table3[[#All],[Variables ]]=$AF$2)+(Table3[[#All],[Variables ]]=$AF$4)),0)</f>
        <v>0</v>
      </c>
      <c r="Z695" t="str" cm="1">
        <f t="array" ref="Z695">_xlfn._xlws.FILTER(Table3[[#All],[Name]],(Table3[[#All],[Polygon]]=$A695)*(Table3[[#All],[Period]]=Z$1)*((Table3[[#All],[Variables ]]=$AF$3)+(Table3[[#All],[Variables ]]=$AF$2)+(Table3[[#All],[Variables ]]=$AF$4)),0)</f>
        <v>PCT</v>
      </c>
      <c r="AA695" t="str" cm="1">
        <f t="array" ref="AA695">_xlfn._xlws.FILTER(Table3[[#All],[Name]],(Table3[[#All],[Polygon]]=$A695)*(Table3[[#All],[Period]]=AA$1)*((Table3[[#All],[Variables ]]=$AF$3)+(Table3[[#All],[Variables ]]=$AF$2)+(Table3[[#All],[Variables ]]=$AF$4)),0)</f>
        <v>AH</v>
      </c>
      <c r="AB695" t="str" cm="1">
        <f t="array" ref="AB695">_xlfn._xlws.FILTER(Table3[[#All],[Name]],(Table3[[#All],[Polygon]]=$A695)*(Table3[[#All],[Period]]=AB$1)*((Table3[[#All],[Variables ]]=$AF$3)+(Table3[[#All],[Variables ]]=$AF$2)+(Table3[[#All],[Variables ]]=$AF$4)),0)</f>
        <v>AH</v>
      </c>
      <c r="AC695" cm="1">
        <f t="array" ref="AC695">_xlfn._xlws.FILTER(Table3[[#All],[Name]],(Table3[[#All],[Polygon]]=$A695)*(Table3[[#All],[Period]]=AC$1)*((Table3[[#All],[Variables ]]=$AF$3)+(Table3[[#All],[Variables ]]=$AF$2)+(Table3[[#All],[Variables ]]=$AF$4)),0)</f>
        <v>0</v>
      </c>
      <c r="AD695" cm="1">
        <f t="array" ref="AD695">_xlfn._xlws.FILTER(Table3[[#All],[Name]],(Table3[[#All],[Polygon]]=$A695)*(Table3[[#All],[Period]]=AD$1)*((Table3[[#All],[Variables ]]=$AF$3)+(Table3[[#All],[Variables ]]=$AF$2)+(Table3[[#All],[Variables ]]=$AF$4)),0)</f>
        <v>0</v>
      </c>
    </row>
    <row r="696" spans="1:30" x14ac:dyDescent="0.35">
      <c r="A696" s="5">
        <v>66</v>
      </c>
      <c r="B696" s="6" t="s">
        <v>1442</v>
      </c>
      <c r="C696" s="8">
        <v>4.1190275749999996</v>
      </c>
      <c r="D696" s="6" t="s">
        <v>1361</v>
      </c>
      <c r="E696" s="6">
        <v>0</v>
      </c>
      <c r="F696" s="6">
        <v>4</v>
      </c>
      <c r="G696" s="6">
        <v>5</v>
      </c>
      <c r="H696" s="6"/>
      <c r="I696" s="6">
        <v>0</v>
      </c>
      <c r="J696" s="6">
        <v>0</v>
      </c>
      <c r="K696" s="6" t="s">
        <v>1362</v>
      </c>
      <c r="L696" s="6">
        <v>66</v>
      </c>
      <c r="M696" s="6">
        <v>66</v>
      </c>
      <c r="N696" s="6">
        <v>4.1190275749999996</v>
      </c>
      <c r="O696" s="9">
        <v>4.1189999999999998</v>
      </c>
      <c r="P696" cm="1">
        <f t="array" ref="P696">_xlfn._xlws.FILTER(Table3[[#All],[Name]],(Table3[[#All],[Polygon]]=$A696)*(Table3[[#All],[Period]]=P$1)*((Table3[[#All],[Variables ]]=$AF$3)+(Table3[[#All],[Variables ]]=$AF$2)+(Table3[[#All],[Variables ]]=$AF$4)),0)</f>
        <v>0</v>
      </c>
      <c r="Q696" t="str" cm="1">
        <f t="array" ref="Q696">_xlfn._xlws.FILTER(Table3[[#All],[Name]],(Table3[[#All],[Polygon]]=$A696)*(Table3[[#All],[Period]]=Q$1)*((Table3[[#All],[Variables ]]=$AF$3)+(Table3[[#All],[Variables ]]=$AF$2)+(Table3[[#All],[Variables ]]=$AF$4)),0)</f>
        <v>AH</v>
      </c>
      <c r="R696" cm="1">
        <f t="array" ref="R696">_xlfn._xlws.FILTER(Table3[[#All],[Name]],(Table3[[#All],[Polygon]]=$A696)*(Table3[[#All],[Period]]=R$1)*((Table3[[#All],[Variables ]]=$AF$3)+(Table3[[#All],[Variables ]]=$AF$2)+(Table3[[#All],[Variables ]]=$AF$4)),0)</f>
        <v>0</v>
      </c>
      <c r="S696" cm="1">
        <f t="array" ref="S696">_xlfn._xlws.FILTER(Table3[[#All],[Name]],(Table3[[#All],[Polygon]]=$A696)*(Table3[[#All],[Period]]=S$1)*((Table3[[#All],[Variables ]]=$AF$3)+(Table3[[#All],[Variables ]]=$AF$2)+(Table3[[#All],[Variables ]]=$AF$4)),0)</f>
        <v>0</v>
      </c>
      <c r="T696" t="str" cm="1">
        <f t="array" ref="T696">_xlfn._xlws.FILTER(Table3[[#All],[Name]],(Table3[[#All],[Polygon]]=$A696)*(Table3[[#All],[Period]]=T$1)*((Table3[[#All],[Variables ]]=$AF$3)+(Table3[[#All],[Variables ]]=$AF$2)+(Table3[[#All],[Variables ]]=$AF$4)),0)</f>
        <v>H</v>
      </c>
      <c r="U696" t="str" cm="1">
        <f t="array" ref="U696">_xlfn._xlws.FILTER(Table3[[#All],[Name]],(Table3[[#All],[Polygon]]=$A696)*(Table3[[#All],[Period]]=U$1)*((Table3[[#All],[Variables ]]=$AF$3)+(Table3[[#All],[Variables ]]=$AF$2)+(Table3[[#All],[Variables ]]=$AF$4)),0)</f>
        <v>AH</v>
      </c>
      <c r="V696" t="str" cm="1">
        <f t="array" ref="V696">_xlfn._xlws.FILTER(Table3[[#All],[Name]],(Table3[[#All],[Polygon]]=$A696)*(Table3[[#All],[Period]]=V$1)*((Table3[[#All],[Variables ]]=$AF$3)+(Table3[[#All],[Variables ]]=$AF$2)+(Table3[[#All],[Variables ]]=$AF$4)),0)</f>
        <v>AH</v>
      </c>
      <c r="W696" cm="1">
        <f t="array" ref="W696">_xlfn._xlws.FILTER(Table3[[#All],[Name]],(Table3[[#All],[Polygon]]=$A696)*(Table3[[#All],[Period]]=W$1)*((Table3[[#All],[Variables ]]=$AF$3)+(Table3[[#All],[Variables ]]=$AF$2)+(Table3[[#All],[Variables ]]=$AF$4)),0)</f>
        <v>0</v>
      </c>
      <c r="X696" cm="1">
        <f t="array" ref="X696">_xlfn._xlws.FILTER(Table3[[#All],[Name]],(Table3[[#All],[Polygon]]=$A696)*(Table3[[#All],[Period]]=X$1)*((Table3[[#All],[Variables ]]=$AF$3)+(Table3[[#All],[Variables ]]=$AF$2)+(Table3[[#All],[Variables ]]=$AF$4)),0)</f>
        <v>0</v>
      </c>
      <c r="Y696" t="str" cm="1">
        <f t="array" ref="Y696">_xlfn._xlws.FILTER(Table3[[#All],[Name]],(Table3[[#All],[Polygon]]=$A696)*(Table3[[#All],[Period]]=Y$1)*((Table3[[#All],[Variables ]]=$AF$3)+(Table3[[#All],[Variables ]]=$AF$2)+(Table3[[#All],[Variables ]]=$AF$4)),0)</f>
        <v>PCT</v>
      </c>
      <c r="Z696" t="str" cm="1">
        <f t="array" ref="Z696">_xlfn._xlws.FILTER(Table3[[#All],[Name]],(Table3[[#All],[Polygon]]=$A696)*(Table3[[#All],[Period]]=Z$1)*((Table3[[#All],[Variables ]]=$AF$3)+(Table3[[#All],[Variables ]]=$AF$2)+(Table3[[#All],[Variables ]]=$AF$4)),0)</f>
        <v>AH</v>
      </c>
      <c r="AA696" t="str" cm="1">
        <f t="array" ref="AA696">_xlfn._xlws.FILTER(Table3[[#All],[Name]],(Table3[[#All],[Polygon]]=$A696)*(Table3[[#All],[Period]]=AA$1)*((Table3[[#All],[Variables ]]=$AF$3)+(Table3[[#All],[Variables ]]=$AF$2)+(Table3[[#All],[Variables ]]=$AF$4)),0)</f>
        <v>AH</v>
      </c>
      <c r="AB696" cm="1">
        <f t="array" ref="AB696">_xlfn._xlws.FILTER(Table3[[#All],[Name]],(Table3[[#All],[Polygon]]=$A696)*(Table3[[#All],[Period]]=AB$1)*((Table3[[#All],[Variables ]]=$AF$3)+(Table3[[#All],[Variables ]]=$AF$2)+(Table3[[#All],[Variables ]]=$AF$4)),0)</f>
        <v>0</v>
      </c>
      <c r="AC696" cm="1">
        <f t="array" ref="AC696">_xlfn._xlws.FILTER(Table3[[#All],[Name]],(Table3[[#All],[Polygon]]=$A696)*(Table3[[#All],[Period]]=AC$1)*((Table3[[#All],[Variables ]]=$AF$3)+(Table3[[#All],[Variables ]]=$AF$2)+(Table3[[#All],[Variables ]]=$AF$4)),0)</f>
        <v>0</v>
      </c>
      <c r="AD696" cm="1">
        <f t="array" ref="AD696">_xlfn._xlws.FILTER(Table3[[#All],[Name]],(Table3[[#All],[Polygon]]=$A696)*(Table3[[#All],[Period]]=AD$1)*((Table3[[#All],[Variables ]]=$AF$3)+(Table3[[#All],[Variables ]]=$AF$2)+(Table3[[#All],[Variables ]]=$AF$4)),0)</f>
        <v>0</v>
      </c>
    </row>
    <row r="697" spans="1:30" x14ac:dyDescent="0.35">
      <c r="A697" s="3">
        <v>66</v>
      </c>
      <c r="B697" s="4" t="s">
        <v>1442</v>
      </c>
      <c r="C697" s="10">
        <v>4.1190275749999996</v>
      </c>
      <c r="D697" s="4" t="s">
        <v>1361</v>
      </c>
      <c r="E697" s="4">
        <v>0</v>
      </c>
      <c r="F697" s="4">
        <v>4</v>
      </c>
      <c r="G697" s="4">
        <v>5</v>
      </c>
      <c r="H697" s="4"/>
      <c r="I697" s="4">
        <v>0</v>
      </c>
      <c r="J697" s="4">
        <v>0</v>
      </c>
      <c r="K697" s="4" t="s">
        <v>1362</v>
      </c>
      <c r="L697" s="4">
        <v>60</v>
      </c>
      <c r="M697" s="4">
        <v>60</v>
      </c>
      <c r="N697" s="4">
        <v>27.581774939999999</v>
      </c>
      <c r="O697" s="11">
        <v>2.46</v>
      </c>
      <c r="P697" cm="1">
        <f t="array" ref="P697">_xlfn._xlws.FILTER(Table3[[#All],[Name]],(Table3[[#All],[Polygon]]=$A697)*(Table3[[#All],[Period]]=P$1)*((Table3[[#All],[Variables ]]=$AF$3)+(Table3[[#All],[Variables ]]=$AF$2)+(Table3[[#All],[Variables ]]=$AF$4)),0)</f>
        <v>0</v>
      </c>
      <c r="Q697" t="str" cm="1">
        <f t="array" ref="Q697">_xlfn._xlws.FILTER(Table3[[#All],[Name]],(Table3[[#All],[Polygon]]=$A697)*(Table3[[#All],[Period]]=Q$1)*((Table3[[#All],[Variables ]]=$AF$3)+(Table3[[#All],[Variables ]]=$AF$2)+(Table3[[#All],[Variables ]]=$AF$4)),0)</f>
        <v>AH</v>
      </c>
      <c r="R697" cm="1">
        <f t="array" ref="R697">_xlfn._xlws.FILTER(Table3[[#All],[Name]],(Table3[[#All],[Polygon]]=$A697)*(Table3[[#All],[Period]]=R$1)*((Table3[[#All],[Variables ]]=$AF$3)+(Table3[[#All],[Variables ]]=$AF$2)+(Table3[[#All],[Variables ]]=$AF$4)),0)</f>
        <v>0</v>
      </c>
      <c r="S697" cm="1">
        <f t="array" ref="S697">_xlfn._xlws.FILTER(Table3[[#All],[Name]],(Table3[[#All],[Polygon]]=$A697)*(Table3[[#All],[Period]]=S$1)*((Table3[[#All],[Variables ]]=$AF$3)+(Table3[[#All],[Variables ]]=$AF$2)+(Table3[[#All],[Variables ]]=$AF$4)),0)</f>
        <v>0</v>
      </c>
      <c r="T697" t="str" cm="1">
        <f t="array" ref="T697">_xlfn._xlws.FILTER(Table3[[#All],[Name]],(Table3[[#All],[Polygon]]=$A697)*(Table3[[#All],[Period]]=T$1)*((Table3[[#All],[Variables ]]=$AF$3)+(Table3[[#All],[Variables ]]=$AF$2)+(Table3[[#All],[Variables ]]=$AF$4)),0)</f>
        <v>H</v>
      </c>
      <c r="U697" t="str" cm="1">
        <f t="array" ref="U697">_xlfn._xlws.FILTER(Table3[[#All],[Name]],(Table3[[#All],[Polygon]]=$A697)*(Table3[[#All],[Period]]=U$1)*((Table3[[#All],[Variables ]]=$AF$3)+(Table3[[#All],[Variables ]]=$AF$2)+(Table3[[#All],[Variables ]]=$AF$4)),0)</f>
        <v>AH</v>
      </c>
      <c r="V697" t="str" cm="1">
        <f t="array" ref="V697">_xlfn._xlws.FILTER(Table3[[#All],[Name]],(Table3[[#All],[Polygon]]=$A697)*(Table3[[#All],[Period]]=V$1)*((Table3[[#All],[Variables ]]=$AF$3)+(Table3[[#All],[Variables ]]=$AF$2)+(Table3[[#All],[Variables ]]=$AF$4)),0)</f>
        <v>AH</v>
      </c>
      <c r="W697" cm="1">
        <f t="array" ref="W697">_xlfn._xlws.FILTER(Table3[[#All],[Name]],(Table3[[#All],[Polygon]]=$A697)*(Table3[[#All],[Period]]=W$1)*((Table3[[#All],[Variables ]]=$AF$3)+(Table3[[#All],[Variables ]]=$AF$2)+(Table3[[#All],[Variables ]]=$AF$4)),0)</f>
        <v>0</v>
      </c>
      <c r="X697" cm="1">
        <f t="array" ref="X697">_xlfn._xlws.FILTER(Table3[[#All],[Name]],(Table3[[#All],[Polygon]]=$A697)*(Table3[[#All],[Period]]=X$1)*((Table3[[#All],[Variables ]]=$AF$3)+(Table3[[#All],[Variables ]]=$AF$2)+(Table3[[#All],[Variables ]]=$AF$4)),0)</f>
        <v>0</v>
      </c>
      <c r="Y697" t="str" cm="1">
        <f t="array" ref="Y697">_xlfn._xlws.FILTER(Table3[[#All],[Name]],(Table3[[#All],[Polygon]]=$A697)*(Table3[[#All],[Period]]=Y$1)*((Table3[[#All],[Variables ]]=$AF$3)+(Table3[[#All],[Variables ]]=$AF$2)+(Table3[[#All],[Variables ]]=$AF$4)),0)</f>
        <v>PCT</v>
      </c>
      <c r="Z697" t="str" cm="1">
        <f t="array" ref="Z697">_xlfn._xlws.FILTER(Table3[[#All],[Name]],(Table3[[#All],[Polygon]]=$A697)*(Table3[[#All],[Period]]=Z$1)*((Table3[[#All],[Variables ]]=$AF$3)+(Table3[[#All],[Variables ]]=$AF$2)+(Table3[[#All],[Variables ]]=$AF$4)),0)</f>
        <v>AH</v>
      </c>
      <c r="AA697" t="str" cm="1">
        <f t="array" ref="AA697">_xlfn._xlws.FILTER(Table3[[#All],[Name]],(Table3[[#All],[Polygon]]=$A697)*(Table3[[#All],[Period]]=AA$1)*((Table3[[#All],[Variables ]]=$AF$3)+(Table3[[#All],[Variables ]]=$AF$2)+(Table3[[#All],[Variables ]]=$AF$4)),0)</f>
        <v>AH</v>
      </c>
      <c r="AB697" cm="1">
        <f t="array" ref="AB697">_xlfn._xlws.FILTER(Table3[[#All],[Name]],(Table3[[#All],[Polygon]]=$A697)*(Table3[[#All],[Period]]=AB$1)*((Table3[[#All],[Variables ]]=$AF$3)+(Table3[[#All],[Variables ]]=$AF$2)+(Table3[[#All],[Variables ]]=$AF$4)),0)</f>
        <v>0</v>
      </c>
      <c r="AC697" cm="1">
        <f t="array" ref="AC697">_xlfn._xlws.FILTER(Table3[[#All],[Name]],(Table3[[#All],[Polygon]]=$A697)*(Table3[[#All],[Period]]=AC$1)*((Table3[[#All],[Variables ]]=$AF$3)+(Table3[[#All],[Variables ]]=$AF$2)+(Table3[[#All],[Variables ]]=$AF$4)),0)</f>
        <v>0</v>
      </c>
      <c r="AD697" cm="1">
        <f t="array" ref="AD697">_xlfn._xlws.FILTER(Table3[[#All],[Name]],(Table3[[#All],[Polygon]]=$A697)*(Table3[[#All],[Period]]=AD$1)*((Table3[[#All],[Variables ]]=$AF$3)+(Table3[[#All],[Variables ]]=$AF$2)+(Table3[[#All],[Variables ]]=$AF$4)),0)</f>
        <v>0</v>
      </c>
    </row>
    <row r="698" spans="1:30" x14ac:dyDescent="0.35">
      <c r="A698" s="5">
        <v>66</v>
      </c>
      <c r="B698" s="6" t="s">
        <v>1442</v>
      </c>
      <c r="C698" s="8">
        <v>4.1190275749999996</v>
      </c>
      <c r="D698" s="6" t="s">
        <v>1361</v>
      </c>
      <c r="E698" s="6">
        <v>0</v>
      </c>
      <c r="F698" s="6">
        <v>4</v>
      </c>
      <c r="G698" s="6">
        <v>5</v>
      </c>
      <c r="H698" s="6"/>
      <c r="I698" s="6">
        <v>0</v>
      </c>
      <c r="J698" s="6">
        <v>0</v>
      </c>
      <c r="K698" s="6" t="s">
        <v>1362</v>
      </c>
      <c r="L698" s="6">
        <v>5</v>
      </c>
      <c r="M698" s="6">
        <v>5</v>
      </c>
      <c r="N698" s="6">
        <v>15.19267533</v>
      </c>
      <c r="O698" s="9">
        <v>12.15</v>
      </c>
      <c r="P698" cm="1">
        <f t="array" ref="P698">_xlfn._xlws.FILTER(Table3[[#All],[Name]],(Table3[[#All],[Polygon]]=$A698)*(Table3[[#All],[Period]]=P$1)*((Table3[[#All],[Variables ]]=$AF$3)+(Table3[[#All],[Variables ]]=$AF$2)+(Table3[[#All],[Variables ]]=$AF$4)),0)</f>
        <v>0</v>
      </c>
      <c r="Q698" t="str" cm="1">
        <f t="array" ref="Q698">_xlfn._xlws.FILTER(Table3[[#All],[Name]],(Table3[[#All],[Polygon]]=$A698)*(Table3[[#All],[Period]]=Q$1)*((Table3[[#All],[Variables ]]=$AF$3)+(Table3[[#All],[Variables ]]=$AF$2)+(Table3[[#All],[Variables ]]=$AF$4)),0)</f>
        <v>AH</v>
      </c>
      <c r="R698" cm="1">
        <f t="array" ref="R698">_xlfn._xlws.FILTER(Table3[[#All],[Name]],(Table3[[#All],[Polygon]]=$A698)*(Table3[[#All],[Period]]=R$1)*((Table3[[#All],[Variables ]]=$AF$3)+(Table3[[#All],[Variables ]]=$AF$2)+(Table3[[#All],[Variables ]]=$AF$4)),0)</f>
        <v>0</v>
      </c>
      <c r="S698" cm="1">
        <f t="array" ref="S698">_xlfn._xlws.FILTER(Table3[[#All],[Name]],(Table3[[#All],[Polygon]]=$A698)*(Table3[[#All],[Period]]=S$1)*((Table3[[#All],[Variables ]]=$AF$3)+(Table3[[#All],[Variables ]]=$AF$2)+(Table3[[#All],[Variables ]]=$AF$4)),0)</f>
        <v>0</v>
      </c>
      <c r="T698" t="str" cm="1">
        <f t="array" ref="T698">_xlfn._xlws.FILTER(Table3[[#All],[Name]],(Table3[[#All],[Polygon]]=$A698)*(Table3[[#All],[Period]]=T$1)*((Table3[[#All],[Variables ]]=$AF$3)+(Table3[[#All],[Variables ]]=$AF$2)+(Table3[[#All],[Variables ]]=$AF$4)),0)</f>
        <v>H</v>
      </c>
      <c r="U698" t="str" cm="1">
        <f t="array" ref="U698">_xlfn._xlws.FILTER(Table3[[#All],[Name]],(Table3[[#All],[Polygon]]=$A698)*(Table3[[#All],[Period]]=U$1)*((Table3[[#All],[Variables ]]=$AF$3)+(Table3[[#All],[Variables ]]=$AF$2)+(Table3[[#All],[Variables ]]=$AF$4)),0)</f>
        <v>AH</v>
      </c>
      <c r="V698" t="str" cm="1">
        <f t="array" ref="V698">_xlfn._xlws.FILTER(Table3[[#All],[Name]],(Table3[[#All],[Polygon]]=$A698)*(Table3[[#All],[Period]]=V$1)*((Table3[[#All],[Variables ]]=$AF$3)+(Table3[[#All],[Variables ]]=$AF$2)+(Table3[[#All],[Variables ]]=$AF$4)),0)</f>
        <v>AH</v>
      </c>
      <c r="W698" cm="1">
        <f t="array" ref="W698">_xlfn._xlws.FILTER(Table3[[#All],[Name]],(Table3[[#All],[Polygon]]=$A698)*(Table3[[#All],[Period]]=W$1)*((Table3[[#All],[Variables ]]=$AF$3)+(Table3[[#All],[Variables ]]=$AF$2)+(Table3[[#All],[Variables ]]=$AF$4)),0)</f>
        <v>0</v>
      </c>
      <c r="X698" cm="1">
        <f t="array" ref="X698">_xlfn._xlws.FILTER(Table3[[#All],[Name]],(Table3[[#All],[Polygon]]=$A698)*(Table3[[#All],[Period]]=X$1)*((Table3[[#All],[Variables ]]=$AF$3)+(Table3[[#All],[Variables ]]=$AF$2)+(Table3[[#All],[Variables ]]=$AF$4)),0)</f>
        <v>0</v>
      </c>
      <c r="Y698" t="str" cm="1">
        <f t="array" ref="Y698">_xlfn._xlws.FILTER(Table3[[#All],[Name]],(Table3[[#All],[Polygon]]=$A698)*(Table3[[#All],[Period]]=Y$1)*((Table3[[#All],[Variables ]]=$AF$3)+(Table3[[#All],[Variables ]]=$AF$2)+(Table3[[#All],[Variables ]]=$AF$4)),0)</f>
        <v>PCT</v>
      </c>
      <c r="Z698" t="str" cm="1">
        <f t="array" ref="Z698">_xlfn._xlws.FILTER(Table3[[#All],[Name]],(Table3[[#All],[Polygon]]=$A698)*(Table3[[#All],[Period]]=Z$1)*((Table3[[#All],[Variables ]]=$AF$3)+(Table3[[#All],[Variables ]]=$AF$2)+(Table3[[#All],[Variables ]]=$AF$4)),0)</f>
        <v>AH</v>
      </c>
      <c r="AA698" t="str" cm="1">
        <f t="array" ref="AA698">_xlfn._xlws.FILTER(Table3[[#All],[Name]],(Table3[[#All],[Polygon]]=$A698)*(Table3[[#All],[Period]]=AA$1)*((Table3[[#All],[Variables ]]=$AF$3)+(Table3[[#All],[Variables ]]=$AF$2)+(Table3[[#All],[Variables ]]=$AF$4)),0)</f>
        <v>AH</v>
      </c>
      <c r="AB698" cm="1">
        <f t="array" ref="AB698">_xlfn._xlws.FILTER(Table3[[#All],[Name]],(Table3[[#All],[Polygon]]=$A698)*(Table3[[#All],[Period]]=AB$1)*((Table3[[#All],[Variables ]]=$AF$3)+(Table3[[#All],[Variables ]]=$AF$2)+(Table3[[#All],[Variables ]]=$AF$4)),0)</f>
        <v>0</v>
      </c>
      <c r="AC698" cm="1">
        <f t="array" ref="AC698">_xlfn._xlws.FILTER(Table3[[#All],[Name]],(Table3[[#All],[Polygon]]=$A698)*(Table3[[#All],[Period]]=AC$1)*((Table3[[#All],[Variables ]]=$AF$3)+(Table3[[#All],[Variables ]]=$AF$2)+(Table3[[#All],[Variables ]]=$AF$4)),0)</f>
        <v>0</v>
      </c>
      <c r="AD698" cm="1">
        <f t="array" ref="AD698">_xlfn._xlws.FILTER(Table3[[#All],[Name]],(Table3[[#All],[Polygon]]=$A698)*(Table3[[#All],[Period]]=AD$1)*((Table3[[#All],[Variables ]]=$AF$3)+(Table3[[#All],[Variables ]]=$AF$2)+(Table3[[#All],[Variables ]]=$AF$4)),0)</f>
        <v>0</v>
      </c>
    </row>
    <row r="699" spans="1:30" x14ac:dyDescent="0.35">
      <c r="A699" s="3">
        <v>66</v>
      </c>
      <c r="B699" s="4" t="s">
        <v>1442</v>
      </c>
      <c r="C699" s="10">
        <v>4.1190275749999996</v>
      </c>
      <c r="D699" s="4" t="s">
        <v>1361</v>
      </c>
      <c r="E699" s="4">
        <v>0</v>
      </c>
      <c r="F699" s="4">
        <v>4</v>
      </c>
      <c r="G699" s="4">
        <v>5</v>
      </c>
      <c r="H699" s="4"/>
      <c r="I699" s="4">
        <v>0</v>
      </c>
      <c r="J699" s="4">
        <v>0</v>
      </c>
      <c r="K699" s="4" t="s">
        <v>1362</v>
      </c>
      <c r="L699" s="4">
        <v>13</v>
      </c>
      <c r="M699" s="4">
        <v>13</v>
      </c>
      <c r="N699" s="4">
        <v>45.110235160000002</v>
      </c>
      <c r="O699" s="11">
        <v>5.1719999999999997</v>
      </c>
      <c r="P699" cm="1">
        <f t="array" ref="P699">_xlfn._xlws.FILTER(Table3[[#All],[Name]],(Table3[[#All],[Polygon]]=$A699)*(Table3[[#All],[Period]]=P$1)*((Table3[[#All],[Variables ]]=$AF$3)+(Table3[[#All],[Variables ]]=$AF$2)+(Table3[[#All],[Variables ]]=$AF$4)),0)</f>
        <v>0</v>
      </c>
      <c r="Q699" t="str" cm="1">
        <f t="array" ref="Q699">_xlfn._xlws.FILTER(Table3[[#All],[Name]],(Table3[[#All],[Polygon]]=$A699)*(Table3[[#All],[Period]]=Q$1)*((Table3[[#All],[Variables ]]=$AF$3)+(Table3[[#All],[Variables ]]=$AF$2)+(Table3[[#All],[Variables ]]=$AF$4)),0)</f>
        <v>AH</v>
      </c>
      <c r="R699" cm="1">
        <f t="array" ref="R699">_xlfn._xlws.FILTER(Table3[[#All],[Name]],(Table3[[#All],[Polygon]]=$A699)*(Table3[[#All],[Period]]=R$1)*((Table3[[#All],[Variables ]]=$AF$3)+(Table3[[#All],[Variables ]]=$AF$2)+(Table3[[#All],[Variables ]]=$AF$4)),0)</f>
        <v>0</v>
      </c>
      <c r="S699" cm="1">
        <f t="array" ref="S699">_xlfn._xlws.FILTER(Table3[[#All],[Name]],(Table3[[#All],[Polygon]]=$A699)*(Table3[[#All],[Period]]=S$1)*((Table3[[#All],[Variables ]]=$AF$3)+(Table3[[#All],[Variables ]]=$AF$2)+(Table3[[#All],[Variables ]]=$AF$4)),0)</f>
        <v>0</v>
      </c>
      <c r="T699" t="str" cm="1">
        <f t="array" ref="T699">_xlfn._xlws.FILTER(Table3[[#All],[Name]],(Table3[[#All],[Polygon]]=$A699)*(Table3[[#All],[Period]]=T$1)*((Table3[[#All],[Variables ]]=$AF$3)+(Table3[[#All],[Variables ]]=$AF$2)+(Table3[[#All],[Variables ]]=$AF$4)),0)</f>
        <v>H</v>
      </c>
      <c r="U699" t="str" cm="1">
        <f t="array" ref="U699">_xlfn._xlws.FILTER(Table3[[#All],[Name]],(Table3[[#All],[Polygon]]=$A699)*(Table3[[#All],[Period]]=U$1)*((Table3[[#All],[Variables ]]=$AF$3)+(Table3[[#All],[Variables ]]=$AF$2)+(Table3[[#All],[Variables ]]=$AF$4)),0)</f>
        <v>AH</v>
      </c>
      <c r="V699" t="str" cm="1">
        <f t="array" ref="V699">_xlfn._xlws.FILTER(Table3[[#All],[Name]],(Table3[[#All],[Polygon]]=$A699)*(Table3[[#All],[Period]]=V$1)*((Table3[[#All],[Variables ]]=$AF$3)+(Table3[[#All],[Variables ]]=$AF$2)+(Table3[[#All],[Variables ]]=$AF$4)),0)</f>
        <v>AH</v>
      </c>
      <c r="W699" cm="1">
        <f t="array" ref="W699">_xlfn._xlws.FILTER(Table3[[#All],[Name]],(Table3[[#All],[Polygon]]=$A699)*(Table3[[#All],[Period]]=W$1)*((Table3[[#All],[Variables ]]=$AF$3)+(Table3[[#All],[Variables ]]=$AF$2)+(Table3[[#All],[Variables ]]=$AF$4)),0)</f>
        <v>0</v>
      </c>
      <c r="X699" cm="1">
        <f t="array" ref="X699">_xlfn._xlws.FILTER(Table3[[#All],[Name]],(Table3[[#All],[Polygon]]=$A699)*(Table3[[#All],[Period]]=X$1)*((Table3[[#All],[Variables ]]=$AF$3)+(Table3[[#All],[Variables ]]=$AF$2)+(Table3[[#All],[Variables ]]=$AF$4)),0)</f>
        <v>0</v>
      </c>
      <c r="Y699" t="str" cm="1">
        <f t="array" ref="Y699">_xlfn._xlws.FILTER(Table3[[#All],[Name]],(Table3[[#All],[Polygon]]=$A699)*(Table3[[#All],[Period]]=Y$1)*((Table3[[#All],[Variables ]]=$AF$3)+(Table3[[#All],[Variables ]]=$AF$2)+(Table3[[#All],[Variables ]]=$AF$4)),0)</f>
        <v>PCT</v>
      </c>
      <c r="Z699" t="str" cm="1">
        <f t="array" ref="Z699">_xlfn._xlws.FILTER(Table3[[#All],[Name]],(Table3[[#All],[Polygon]]=$A699)*(Table3[[#All],[Period]]=Z$1)*((Table3[[#All],[Variables ]]=$AF$3)+(Table3[[#All],[Variables ]]=$AF$2)+(Table3[[#All],[Variables ]]=$AF$4)),0)</f>
        <v>AH</v>
      </c>
      <c r="AA699" t="str" cm="1">
        <f t="array" ref="AA699">_xlfn._xlws.FILTER(Table3[[#All],[Name]],(Table3[[#All],[Polygon]]=$A699)*(Table3[[#All],[Period]]=AA$1)*((Table3[[#All],[Variables ]]=$AF$3)+(Table3[[#All],[Variables ]]=$AF$2)+(Table3[[#All],[Variables ]]=$AF$4)),0)</f>
        <v>AH</v>
      </c>
      <c r="AB699" cm="1">
        <f t="array" ref="AB699">_xlfn._xlws.FILTER(Table3[[#All],[Name]],(Table3[[#All],[Polygon]]=$A699)*(Table3[[#All],[Period]]=AB$1)*((Table3[[#All],[Variables ]]=$AF$3)+(Table3[[#All],[Variables ]]=$AF$2)+(Table3[[#All],[Variables ]]=$AF$4)),0)</f>
        <v>0</v>
      </c>
      <c r="AC699" cm="1">
        <f t="array" ref="AC699">_xlfn._xlws.FILTER(Table3[[#All],[Name]],(Table3[[#All],[Polygon]]=$A699)*(Table3[[#All],[Period]]=AC$1)*((Table3[[#All],[Variables ]]=$AF$3)+(Table3[[#All],[Variables ]]=$AF$2)+(Table3[[#All],[Variables ]]=$AF$4)),0)</f>
        <v>0</v>
      </c>
      <c r="AD699" cm="1">
        <f t="array" ref="AD699">_xlfn._xlws.FILTER(Table3[[#All],[Name]],(Table3[[#All],[Polygon]]=$A699)*(Table3[[#All],[Period]]=AD$1)*((Table3[[#All],[Variables ]]=$AF$3)+(Table3[[#All],[Variables ]]=$AF$2)+(Table3[[#All],[Variables ]]=$AF$4)),0)</f>
        <v>0</v>
      </c>
    </row>
    <row r="700" spans="1:30" x14ac:dyDescent="0.35">
      <c r="A700" s="5">
        <v>66</v>
      </c>
      <c r="B700" s="6" t="s">
        <v>1442</v>
      </c>
      <c r="C700" s="8">
        <v>4.1190275749999996</v>
      </c>
      <c r="D700" s="6" t="s">
        <v>1361</v>
      </c>
      <c r="E700" s="6">
        <v>0</v>
      </c>
      <c r="F700" s="6">
        <v>4</v>
      </c>
      <c r="G700" s="6">
        <v>5</v>
      </c>
      <c r="H700" s="6"/>
      <c r="I700" s="6">
        <v>0</v>
      </c>
      <c r="J700" s="6">
        <v>0</v>
      </c>
      <c r="K700" s="6" t="s">
        <v>1362</v>
      </c>
      <c r="L700" s="6">
        <v>9</v>
      </c>
      <c r="M700" s="6">
        <v>9</v>
      </c>
      <c r="N700" s="6">
        <v>40.074503640000003</v>
      </c>
      <c r="O700" s="9">
        <v>13.021000000000001</v>
      </c>
      <c r="P700" cm="1">
        <f t="array" ref="P700">_xlfn._xlws.FILTER(Table3[[#All],[Name]],(Table3[[#All],[Polygon]]=$A700)*(Table3[[#All],[Period]]=P$1)*((Table3[[#All],[Variables ]]=$AF$3)+(Table3[[#All],[Variables ]]=$AF$2)+(Table3[[#All],[Variables ]]=$AF$4)),0)</f>
        <v>0</v>
      </c>
      <c r="Q700" t="str" cm="1">
        <f t="array" ref="Q700">_xlfn._xlws.FILTER(Table3[[#All],[Name]],(Table3[[#All],[Polygon]]=$A700)*(Table3[[#All],[Period]]=Q$1)*((Table3[[#All],[Variables ]]=$AF$3)+(Table3[[#All],[Variables ]]=$AF$2)+(Table3[[#All],[Variables ]]=$AF$4)),0)</f>
        <v>AH</v>
      </c>
      <c r="R700" cm="1">
        <f t="array" ref="R700">_xlfn._xlws.FILTER(Table3[[#All],[Name]],(Table3[[#All],[Polygon]]=$A700)*(Table3[[#All],[Period]]=R$1)*((Table3[[#All],[Variables ]]=$AF$3)+(Table3[[#All],[Variables ]]=$AF$2)+(Table3[[#All],[Variables ]]=$AF$4)),0)</f>
        <v>0</v>
      </c>
      <c r="S700" cm="1">
        <f t="array" ref="S700">_xlfn._xlws.FILTER(Table3[[#All],[Name]],(Table3[[#All],[Polygon]]=$A700)*(Table3[[#All],[Period]]=S$1)*((Table3[[#All],[Variables ]]=$AF$3)+(Table3[[#All],[Variables ]]=$AF$2)+(Table3[[#All],[Variables ]]=$AF$4)),0)</f>
        <v>0</v>
      </c>
      <c r="T700" t="str" cm="1">
        <f t="array" ref="T700">_xlfn._xlws.FILTER(Table3[[#All],[Name]],(Table3[[#All],[Polygon]]=$A700)*(Table3[[#All],[Period]]=T$1)*((Table3[[#All],[Variables ]]=$AF$3)+(Table3[[#All],[Variables ]]=$AF$2)+(Table3[[#All],[Variables ]]=$AF$4)),0)</f>
        <v>H</v>
      </c>
      <c r="U700" t="str" cm="1">
        <f t="array" ref="U700">_xlfn._xlws.FILTER(Table3[[#All],[Name]],(Table3[[#All],[Polygon]]=$A700)*(Table3[[#All],[Period]]=U$1)*((Table3[[#All],[Variables ]]=$AF$3)+(Table3[[#All],[Variables ]]=$AF$2)+(Table3[[#All],[Variables ]]=$AF$4)),0)</f>
        <v>AH</v>
      </c>
      <c r="V700" t="str" cm="1">
        <f t="array" ref="V700">_xlfn._xlws.FILTER(Table3[[#All],[Name]],(Table3[[#All],[Polygon]]=$A700)*(Table3[[#All],[Period]]=V$1)*((Table3[[#All],[Variables ]]=$AF$3)+(Table3[[#All],[Variables ]]=$AF$2)+(Table3[[#All],[Variables ]]=$AF$4)),0)</f>
        <v>AH</v>
      </c>
      <c r="W700" cm="1">
        <f t="array" ref="W700">_xlfn._xlws.FILTER(Table3[[#All],[Name]],(Table3[[#All],[Polygon]]=$A700)*(Table3[[#All],[Period]]=W$1)*((Table3[[#All],[Variables ]]=$AF$3)+(Table3[[#All],[Variables ]]=$AF$2)+(Table3[[#All],[Variables ]]=$AF$4)),0)</f>
        <v>0</v>
      </c>
      <c r="X700" cm="1">
        <f t="array" ref="X700">_xlfn._xlws.FILTER(Table3[[#All],[Name]],(Table3[[#All],[Polygon]]=$A700)*(Table3[[#All],[Period]]=X$1)*((Table3[[#All],[Variables ]]=$AF$3)+(Table3[[#All],[Variables ]]=$AF$2)+(Table3[[#All],[Variables ]]=$AF$4)),0)</f>
        <v>0</v>
      </c>
      <c r="Y700" t="str" cm="1">
        <f t="array" ref="Y700">_xlfn._xlws.FILTER(Table3[[#All],[Name]],(Table3[[#All],[Polygon]]=$A700)*(Table3[[#All],[Period]]=Y$1)*((Table3[[#All],[Variables ]]=$AF$3)+(Table3[[#All],[Variables ]]=$AF$2)+(Table3[[#All],[Variables ]]=$AF$4)),0)</f>
        <v>PCT</v>
      </c>
      <c r="Z700" t="str" cm="1">
        <f t="array" ref="Z700">_xlfn._xlws.FILTER(Table3[[#All],[Name]],(Table3[[#All],[Polygon]]=$A700)*(Table3[[#All],[Period]]=Z$1)*((Table3[[#All],[Variables ]]=$AF$3)+(Table3[[#All],[Variables ]]=$AF$2)+(Table3[[#All],[Variables ]]=$AF$4)),0)</f>
        <v>AH</v>
      </c>
      <c r="AA700" t="str" cm="1">
        <f t="array" ref="AA700">_xlfn._xlws.FILTER(Table3[[#All],[Name]],(Table3[[#All],[Polygon]]=$A700)*(Table3[[#All],[Period]]=AA$1)*((Table3[[#All],[Variables ]]=$AF$3)+(Table3[[#All],[Variables ]]=$AF$2)+(Table3[[#All],[Variables ]]=$AF$4)),0)</f>
        <v>AH</v>
      </c>
      <c r="AB700" cm="1">
        <f t="array" ref="AB700">_xlfn._xlws.FILTER(Table3[[#All],[Name]],(Table3[[#All],[Polygon]]=$A700)*(Table3[[#All],[Period]]=AB$1)*((Table3[[#All],[Variables ]]=$AF$3)+(Table3[[#All],[Variables ]]=$AF$2)+(Table3[[#All],[Variables ]]=$AF$4)),0)</f>
        <v>0</v>
      </c>
      <c r="AC700" cm="1">
        <f t="array" ref="AC700">_xlfn._xlws.FILTER(Table3[[#All],[Name]],(Table3[[#All],[Polygon]]=$A700)*(Table3[[#All],[Period]]=AC$1)*((Table3[[#All],[Variables ]]=$AF$3)+(Table3[[#All],[Variables ]]=$AF$2)+(Table3[[#All],[Variables ]]=$AF$4)),0)</f>
        <v>0</v>
      </c>
      <c r="AD700" cm="1">
        <f t="array" ref="AD700">_xlfn._xlws.FILTER(Table3[[#All],[Name]],(Table3[[#All],[Polygon]]=$A700)*(Table3[[#All],[Period]]=AD$1)*((Table3[[#All],[Variables ]]=$AF$3)+(Table3[[#All],[Variables ]]=$AF$2)+(Table3[[#All],[Variables ]]=$AF$4)),0)</f>
        <v>0</v>
      </c>
    </row>
    <row r="701" spans="1:30" x14ac:dyDescent="0.35">
      <c r="A701" s="3">
        <v>66</v>
      </c>
      <c r="B701" s="4" t="s">
        <v>1442</v>
      </c>
      <c r="C701" s="10">
        <v>4.1190275749999996</v>
      </c>
      <c r="D701" s="4" t="s">
        <v>1361</v>
      </c>
      <c r="E701" s="4">
        <v>0</v>
      </c>
      <c r="F701" s="4">
        <v>4</v>
      </c>
      <c r="G701" s="4">
        <v>5</v>
      </c>
      <c r="H701" s="4"/>
      <c r="I701" s="4">
        <v>0</v>
      </c>
      <c r="J701" s="4">
        <v>0</v>
      </c>
      <c r="K701" s="4" t="s">
        <v>1362</v>
      </c>
      <c r="L701" s="4">
        <v>661</v>
      </c>
      <c r="M701" s="4">
        <v>661</v>
      </c>
      <c r="N701" s="4">
        <v>35.616905750000001</v>
      </c>
      <c r="O701" s="11">
        <v>19.234000000000002</v>
      </c>
      <c r="P701" cm="1">
        <f t="array" ref="P701">_xlfn._xlws.FILTER(Table3[[#All],[Name]],(Table3[[#All],[Polygon]]=$A701)*(Table3[[#All],[Period]]=P$1)*((Table3[[#All],[Variables ]]=$AF$3)+(Table3[[#All],[Variables ]]=$AF$2)+(Table3[[#All],[Variables ]]=$AF$4)),0)</f>
        <v>0</v>
      </c>
      <c r="Q701" t="str" cm="1">
        <f t="array" ref="Q701">_xlfn._xlws.FILTER(Table3[[#All],[Name]],(Table3[[#All],[Polygon]]=$A701)*(Table3[[#All],[Period]]=Q$1)*((Table3[[#All],[Variables ]]=$AF$3)+(Table3[[#All],[Variables ]]=$AF$2)+(Table3[[#All],[Variables ]]=$AF$4)),0)</f>
        <v>AH</v>
      </c>
      <c r="R701" cm="1">
        <f t="array" ref="R701">_xlfn._xlws.FILTER(Table3[[#All],[Name]],(Table3[[#All],[Polygon]]=$A701)*(Table3[[#All],[Period]]=R$1)*((Table3[[#All],[Variables ]]=$AF$3)+(Table3[[#All],[Variables ]]=$AF$2)+(Table3[[#All],[Variables ]]=$AF$4)),0)</f>
        <v>0</v>
      </c>
      <c r="S701" cm="1">
        <f t="array" ref="S701">_xlfn._xlws.FILTER(Table3[[#All],[Name]],(Table3[[#All],[Polygon]]=$A701)*(Table3[[#All],[Period]]=S$1)*((Table3[[#All],[Variables ]]=$AF$3)+(Table3[[#All],[Variables ]]=$AF$2)+(Table3[[#All],[Variables ]]=$AF$4)),0)</f>
        <v>0</v>
      </c>
      <c r="T701" t="str" cm="1">
        <f t="array" ref="T701">_xlfn._xlws.FILTER(Table3[[#All],[Name]],(Table3[[#All],[Polygon]]=$A701)*(Table3[[#All],[Period]]=T$1)*((Table3[[#All],[Variables ]]=$AF$3)+(Table3[[#All],[Variables ]]=$AF$2)+(Table3[[#All],[Variables ]]=$AF$4)),0)</f>
        <v>H</v>
      </c>
      <c r="U701" t="str" cm="1">
        <f t="array" ref="U701">_xlfn._xlws.FILTER(Table3[[#All],[Name]],(Table3[[#All],[Polygon]]=$A701)*(Table3[[#All],[Period]]=U$1)*((Table3[[#All],[Variables ]]=$AF$3)+(Table3[[#All],[Variables ]]=$AF$2)+(Table3[[#All],[Variables ]]=$AF$4)),0)</f>
        <v>AH</v>
      </c>
      <c r="V701" t="str" cm="1">
        <f t="array" ref="V701">_xlfn._xlws.FILTER(Table3[[#All],[Name]],(Table3[[#All],[Polygon]]=$A701)*(Table3[[#All],[Period]]=V$1)*((Table3[[#All],[Variables ]]=$AF$3)+(Table3[[#All],[Variables ]]=$AF$2)+(Table3[[#All],[Variables ]]=$AF$4)),0)</f>
        <v>AH</v>
      </c>
      <c r="W701" cm="1">
        <f t="array" ref="W701">_xlfn._xlws.FILTER(Table3[[#All],[Name]],(Table3[[#All],[Polygon]]=$A701)*(Table3[[#All],[Period]]=W$1)*((Table3[[#All],[Variables ]]=$AF$3)+(Table3[[#All],[Variables ]]=$AF$2)+(Table3[[#All],[Variables ]]=$AF$4)),0)</f>
        <v>0</v>
      </c>
      <c r="X701" cm="1">
        <f t="array" ref="X701">_xlfn._xlws.FILTER(Table3[[#All],[Name]],(Table3[[#All],[Polygon]]=$A701)*(Table3[[#All],[Period]]=X$1)*((Table3[[#All],[Variables ]]=$AF$3)+(Table3[[#All],[Variables ]]=$AF$2)+(Table3[[#All],[Variables ]]=$AF$4)),0)</f>
        <v>0</v>
      </c>
      <c r="Y701" t="str" cm="1">
        <f t="array" ref="Y701">_xlfn._xlws.FILTER(Table3[[#All],[Name]],(Table3[[#All],[Polygon]]=$A701)*(Table3[[#All],[Period]]=Y$1)*((Table3[[#All],[Variables ]]=$AF$3)+(Table3[[#All],[Variables ]]=$AF$2)+(Table3[[#All],[Variables ]]=$AF$4)),0)</f>
        <v>PCT</v>
      </c>
      <c r="Z701" t="str" cm="1">
        <f t="array" ref="Z701">_xlfn._xlws.FILTER(Table3[[#All],[Name]],(Table3[[#All],[Polygon]]=$A701)*(Table3[[#All],[Period]]=Z$1)*((Table3[[#All],[Variables ]]=$AF$3)+(Table3[[#All],[Variables ]]=$AF$2)+(Table3[[#All],[Variables ]]=$AF$4)),0)</f>
        <v>AH</v>
      </c>
      <c r="AA701" t="str" cm="1">
        <f t="array" ref="AA701">_xlfn._xlws.FILTER(Table3[[#All],[Name]],(Table3[[#All],[Polygon]]=$A701)*(Table3[[#All],[Period]]=AA$1)*((Table3[[#All],[Variables ]]=$AF$3)+(Table3[[#All],[Variables ]]=$AF$2)+(Table3[[#All],[Variables ]]=$AF$4)),0)</f>
        <v>AH</v>
      </c>
      <c r="AB701" cm="1">
        <f t="array" ref="AB701">_xlfn._xlws.FILTER(Table3[[#All],[Name]],(Table3[[#All],[Polygon]]=$A701)*(Table3[[#All],[Period]]=AB$1)*((Table3[[#All],[Variables ]]=$AF$3)+(Table3[[#All],[Variables ]]=$AF$2)+(Table3[[#All],[Variables ]]=$AF$4)),0)</f>
        <v>0</v>
      </c>
      <c r="AC701" cm="1">
        <f t="array" ref="AC701">_xlfn._xlws.FILTER(Table3[[#All],[Name]],(Table3[[#All],[Polygon]]=$A701)*(Table3[[#All],[Period]]=AC$1)*((Table3[[#All],[Variables ]]=$AF$3)+(Table3[[#All],[Variables ]]=$AF$2)+(Table3[[#All],[Variables ]]=$AF$4)),0)</f>
        <v>0</v>
      </c>
      <c r="AD701" cm="1">
        <f t="array" ref="AD701">_xlfn._xlws.FILTER(Table3[[#All],[Name]],(Table3[[#All],[Polygon]]=$A701)*(Table3[[#All],[Period]]=AD$1)*((Table3[[#All],[Variables ]]=$AF$3)+(Table3[[#All],[Variables ]]=$AF$2)+(Table3[[#All],[Variables ]]=$AF$4)),0)</f>
        <v>0</v>
      </c>
    </row>
    <row r="702" spans="1:30" x14ac:dyDescent="0.35">
      <c r="A702" s="5">
        <v>66</v>
      </c>
      <c r="B702" s="6" t="s">
        <v>1442</v>
      </c>
      <c r="C702" s="8">
        <v>4.1190275749999996</v>
      </c>
      <c r="D702" s="6" t="s">
        <v>1361</v>
      </c>
      <c r="E702" s="6">
        <v>0</v>
      </c>
      <c r="F702" s="6">
        <v>4</v>
      </c>
      <c r="G702" s="6">
        <v>5</v>
      </c>
      <c r="H702" s="6"/>
      <c r="I702" s="6">
        <v>0</v>
      </c>
      <c r="J702" s="6">
        <v>0</v>
      </c>
      <c r="K702" s="6" t="s">
        <v>1362</v>
      </c>
      <c r="L702" s="6">
        <v>660</v>
      </c>
      <c r="M702" s="6">
        <v>660</v>
      </c>
      <c r="N702" s="6">
        <v>43.945897410000001</v>
      </c>
      <c r="O702" s="9">
        <v>23.254000000000001</v>
      </c>
      <c r="P702" cm="1">
        <f t="array" ref="P702">_xlfn._xlws.FILTER(Table3[[#All],[Name]],(Table3[[#All],[Polygon]]=$A702)*(Table3[[#All],[Period]]=P$1)*((Table3[[#All],[Variables ]]=$AF$3)+(Table3[[#All],[Variables ]]=$AF$2)+(Table3[[#All],[Variables ]]=$AF$4)),0)</f>
        <v>0</v>
      </c>
      <c r="Q702" t="str" cm="1">
        <f t="array" ref="Q702">_xlfn._xlws.FILTER(Table3[[#All],[Name]],(Table3[[#All],[Polygon]]=$A702)*(Table3[[#All],[Period]]=Q$1)*((Table3[[#All],[Variables ]]=$AF$3)+(Table3[[#All],[Variables ]]=$AF$2)+(Table3[[#All],[Variables ]]=$AF$4)),0)</f>
        <v>AH</v>
      </c>
      <c r="R702" cm="1">
        <f t="array" ref="R702">_xlfn._xlws.FILTER(Table3[[#All],[Name]],(Table3[[#All],[Polygon]]=$A702)*(Table3[[#All],[Period]]=R$1)*((Table3[[#All],[Variables ]]=$AF$3)+(Table3[[#All],[Variables ]]=$AF$2)+(Table3[[#All],[Variables ]]=$AF$4)),0)</f>
        <v>0</v>
      </c>
      <c r="S702" cm="1">
        <f t="array" ref="S702">_xlfn._xlws.FILTER(Table3[[#All],[Name]],(Table3[[#All],[Polygon]]=$A702)*(Table3[[#All],[Period]]=S$1)*((Table3[[#All],[Variables ]]=$AF$3)+(Table3[[#All],[Variables ]]=$AF$2)+(Table3[[#All],[Variables ]]=$AF$4)),0)</f>
        <v>0</v>
      </c>
      <c r="T702" t="str" cm="1">
        <f t="array" ref="T702">_xlfn._xlws.FILTER(Table3[[#All],[Name]],(Table3[[#All],[Polygon]]=$A702)*(Table3[[#All],[Period]]=T$1)*((Table3[[#All],[Variables ]]=$AF$3)+(Table3[[#All],[Variables ]]=$AF$2)+(Table3[[#All],[Variables ]]=$AF$4)),0)</f>
        <v>H</v>
      </c>
      <c r="U702" t="str" cm="1">
        <f t="array" ref="U702">_xlfn._xlws.FILTER(Table3[[#All],[Name]],(Table3[[#All],[Polygon]]=$A702)*(Table3[[#All],[Period]]=U$1)*((Table3[[#All],[Variables ]]=$AF$3)+(Table3[[#All],[Variables ]]=$AF$2)+(Table3[[#All],[Variables ]]=$AF$4)),0)</f>
        <v>AH</v>
      </c>
      <c r="V702" t="str" cm="1">
        <f t="array" ref="V702">_xlfn._xlws.FILTER(Table3[[#All],[Name]],(Table3[[#All],[Polygon]]=$A702)*(Table3[[#All],[Period]]=V$1)*((Table3[[#All],[Variables ]]=$AF$3)+(Table3[[#All],[Variables ]]=$AF$2)+(Table3[[#All],[Variables ]]=$AF$4)),0)</f>
        <v>AH</v>
      </c>
      <c r="W702" cm="1">
        <f t="array" ref="W702">_xlfn._xlws.FILTER(Table3[[#All],[Name]],(Table3[[#All],[Polygon]]=$A702)*(Table3[[#All],[Period]]=W$1)*((Table3[[#All],[Variables ]]=$AF$3)+(Table3[[#All],[Variables ]]=$AF$2)+(Table3[[#All],[Variables ]]=$AF$4)),0)</f>
        <v>0</v>
      </c>
      <c r="X702" cm="1">
        <f t="array" ref="X702">_xlfn._xlws.FILTER(Table3[[#All],[Name]],(Table3[[#All],[Polygon]]=$A702)*(Table3[[#All],[Period]]=X$1)*((Table3[[#All],[Variables ]]=$AF$3)+(Table3[[#All],[Variables ]]=$AF$2)+(Table3[[#All],[Variables ]]=$AF$4)),0)</f>
        <v>0</v>
      </c>
      <c r="Y702" t="str" cm="1">
        <f t="array" ref="Y702">_xlfn._xlws.FILTER(Table3[[#All],[Name]],(Table3[[#All],[Polygon]]=$A702)*(Table3[[#All],[Period]]=Y$1)*((Table3[[#All],[Variables ]]=$AF$3)+(Table3[[#All],[Variables ]]=$AF$2)+(Table3[[#All],[Variables ]]=$AF$4)),0)</f>
        <v>PCT</v>
      </c>
      <c r="Z702" t="str" cm="1">
        <f t="array" ref="Z702">_xlfn._xlws.FILTER(Table3[[#All],[Name]],(Table3[[#All],[Polygon]]=$A702)*(Table3[[#All],[Period]]=Z$1)*((Table3[[#All],[Variables ]]=$AF$3)+(Table3[[#All],[Variables ]]=$AF$2)+(Table3[[#All],[Variables ]]=$AF$4)),0)</f>
        <v>AH</v>
      </c>
      <c r="AA702" t="str" cm="1">
        <f t="array" ref="AA702">_xlfn._xlws.FILTER(Table3[[#All],[Name]],(Table3[[#All],[Polygon]]=$A702)*(Table3[[#All],[Period]]=AA$1)*((Table3[[#All],[Variables ]]=$AF$3)+(Table3[[#All],[Variables ]]=$AF$2)+(Table3[[#All],[Variables ]]=$AF$4)),0)</f>
        <v>AH</v>
      </c>
      <c r="AB702" cm="1">
        <f t="array" ref="AB702">_xlfn._xlws.FILTER(Table3[[#All],[Name]],(Table3[[#All],[Polygon]]=$A702)*(Table3[[#All],[Period]]=AB$1)*((Table3[[#All],[Variables ]]=$AF$3)+(Table3[[#All],[Variables ]]=$AF$2)+(Table3[[#All],[Variables ]]=$AF$4)),0)</f>
        <v>0</v>
      </c>
      <c r="AC702" cm="1">
        <f t="array" ref="AC702">_xlfn._xlws.FILTER(Table3[[#All],[Name]],(Table3[[#All],[Polygon]]=$A702)*(Table3[[#All],[Period]]=AC$1)*((Table3[[#All],[Variables ]]=$AF$3)+(Table3[[#All],[Variables ]]=$AF$2)+(Table3[[#All],[Variables ]]=$AF$4)),0)</f>
        <v>0</v>
      </c>
      <c r="AD702" cm="1">
        <f t="array" ref="AD702">_xlfn._xlws.FILTER(Table3[[#All],[Name]],(Table3[[#All],[Polygon]]=$A702)*(Table3[[#All],[Period]]=AD$1)*((Table3[[#All],[Variables ]]=$AF$3)+(Table3[[#All],[Variables ]]=$AF$2)+(Table3[[#All],[Variables ]]=$AF$4)),0)</f>
        <v>0</v>
      </c>
    </row>
    <row r="703" spans="1:30" x14ac:dyDescent="0.35">
      <c r="A703" s="3">
        <v>66</v>
      </c>
      <c r="B703" s="4" t="s">
        <v>1442</v>
      </c>
      <c r="C703" s="10">
        <v>4.1190275749999996</v>
      </c>
      <c r="D703" s="4" t="s">
        <v>1361</v>
      </c>
      <c r="E703" s="4">
        <v>0</v>
      </c>
      <c r="F703" s="4">
        <v>4</v>
      </c>
      <c r="G703" s="4">
        <v>5</v>
      </c>
      <c r="H703" s="4"/>
      <c r="I703" s="4">
        <v>0</v>
      </c>
      <c r="J703" s="4">
        <v>0</v>
      </c>
      <c r="K703" s="4" t="s">
        <v>1362</v>
      </c>
      <c r="L703" s="4">
        <v>662</v>
      </c>
      <c r="M703" s="4">
        <v>662</v>
      </c>
      <c r="N703" s="4">
        <v>43.185861619999997</v>
      </c>
      <c r="O703" s="11">
        <v>30.576000000000001</v>
      </c>
      <c r="P703" cm="1">
        <f t="array" ref="P703">_xlfn._xlws.FILTER(Table3[[#All],[Name]],(Table3[[#All],[Polygon]]=$A703)*(Table3[[#All],[Period]]=P$1)*((Table3[[#All],[Variables ]]=$AF$3)+(Table3[[#All],[Variables ]]=$AF$2)+(Table3[[#All],[Variables ]]=$AF$4)),0)</f>
        <v>0</v>
      </c>
      <c r="Q703" t="str" cm="1">
        <f t="array" ref="Q703">_xlfn._xlws.FILTER(Table3[[#All],[Name]],(Table3[[#All],[Polygon]]=$A703)*(Table3[[#All],[Period]]=Q$1)*((Table3[[#All],[Variables ]]=$AF$3)+(Table3[[#All],[Variables ]]=$AF$2)+(Table3[[#All],[Variables ]]=$AF$4)),0)</f>
        <v>AH</v>
      </c>
      <c r="R703" cm="1">
        <f t="array" ref="R703">_xlfn._xlws.FILTER(Table3[[#All],[Name]],(Table3[[#All],[Polygon]]=$A703)*(Table3[[#All],[Period]]=R$1)*((Table3[[#All],[Variables ]]=$AF$3)+(Table3[[#All],[Variables ]]=$AF$2)+(Table3[[#All],[Variables ]]=$AF$4)),0)</f>
        <v>0</v>
      </c>
      <c r="S703" cm="1">
        <f t="array" ref="S703">_xlfn._xlws.FILTER(Table3[[#All],[Name]],(Table3[[#All],[Polygon]]=$A703)*(Table3[[#All],[Period]]=S$1)*((Table3[[#All],[Variables ]]=$AF$3)+(Table3[[#All],[Variables ]]=$AF$2)+(Table3[[#All],[Variables ]]=$AF$4)),0)</f>
        <v>0</v>
      </c>
      <c r="T703" t="str" cm="1">
        <f t="array" ref="T703">_xlfn._xlws.FILTER(Table3[[#All],[Name]],(Table3[[#All],[Polygon]]=$A703)*(Table3[[#All],[Period]]=T$1)*((Table3[[#All],[Variables ]]=$AF$3)+(Table3[[#All],[Variables ]]=$AF$2)+(Table3[[#All],[Variables ]]=$AF$4)),0)</f>
        <v>H</v>
      </c>
      <c r="U703" t="str" cm="1">
        <f t="array" ref="U703">_xlfn._xlws.FILTER(Table3[[#All],[Name]],(Table3[[#All],[Polygon]]=$A703)*(Table3[[#All],[Period]]=U$1)*((Table3[[#All],[Variables ]]=$AF$3)+(Table3[[#All],[Variables ]]=$AF$2)+(Table3[[#All],[Variables ]]=$AF$4)),0)</f>
        <v>AH</v>
      </c>
      <c r="V703" t="str" cm="1">
        <f t="array" ref="V703">_xlfn._xlws.FILTER(Table3[[#All],[Name]],(Table3[[#All],[Polygon]]=$A703)*(Table3[[#All],[Period]]=V$1)*((Table3[[#All],[Variables ]]=$AF$3)+(Table3[[#All],[Variables ]]=$AF$2)+(Table3[[#All],[Variables ]]=$AF$4)),0)</f>
        <v>AH</v>
      </c>
      <c r="W703" cm="1">
        <f t="array" ref="W703">_xlfn._xlws.FILTER(Table3[[#All],[Name]],(Table3[[#All],[Polygon]]=$A703)*(Table3[[#All],[Period]]=W$1)*((Table3[[#All],[Variables ]]=$AF$3)+(Table3[[#All],[Variables ]]=$AF$2)+(Table3[[#All],[Variables ]]=$AF$4)),0)</f>
        <v>0</v>
      </c>
      <c r="X703" cm="1">
        <f t="array" ref="X703">_xlfn._xlws.FILTER(Table3[[#All],[Name]],(Table3[[#All],[Polygon]]=$A703)*(Table3[[#All],[Period]]=X$1)*((Table3[[#All],[Variables ]]=$AF$3)+(Table3[[#All],[Variables ]]=$AF$2)+(Table3[[#All],[Variables ]]=$AF$4)),0)</f>
        <v>0</v>
      </c>
      <c r="Y703" t="str" cm="1">
        <f t="array" ref="Y703">_xlfn._xlws.FILTER(Table3[[#All],[Name]],(Table3[[#All],[Polygon]]=$A703)*(Table3[[#All],[Period]]=Y$1)*((Table3[[#All],[Variables ]]=$AF$3)+(Table3[[#All],[Variables ]]=$AF$2)+(Table3[[#All],[Variables ]]=$AF$4)),0)</f>
        <v>PCT</v>
      </c>
      <c r="Z703" t="str" cm="1">
        <f t="array" ref="Z703">_xlfn._xlws.FILTER(Table3[[#All],[Name]],(Table3[[#All],[Polygon]]=$A703)*(Table3[[#All],[Period]]=Z$1)*((Table3[[#All],[Variables ]]=$AF$3)+(Table3[[#All],[Variables ]]=$AF$2)+(Table3[[#All],[Variables ]]=$AF$4)),0)</f>
        <v>AH</v>
      </c>
      <c r="AA703" t="str" cm="1">
        <f t="array" ref="AA703">_xlfn._xlws.FILTER(Table3[[#All],[Name]],(Table3[[#All],[Polygon]]=$A703)*(Table3[[#All],[Period]]=AA$1)*((Table3[[#All],[Variables ]]=$AF$3)+(Table3[[#All],[Variables ]]=$AF$2)+(Table3[[#All],[Variables ]]=$AF$4)),0)</f>
        <v>AH</v>
      </c>
      <c r="AB703" cm="1">
        <f t="array" ref="AB703">_xlfn._xlws.FILTER(Table3[[#All],[Name]],(Table3[[#All],[Polygon]]=$A703)*(Table3[[#All],[Period]]=AB$1)*((Table3[[#All],[Variables ]]=$AF$3)+(Table3[[#All],[Variables ]]=$AF$2)+(Table3[[#All],[Variables ]]=$AF$4)),0)</f>
        <v>0</v>
      </c>
      <c r="AC703" cm="1">
        <f t="array" ref="AC703">_xlfn._xlws.FILTER(Table3[[#All],[Name]],(Table3[[#All],[Polygon]]=$A703)*(Table3[[#All],[Period]]=AC$1)*((Table3[[#All],[Variables ]]=$AF$3)+(Table3[[#All],[Variables ]]=$AF$2)+(Table3[[#All],[Variables ]]=$AF$4)),0)</f>
        <v>0</v>
      </c>
      <c r="AD703" cm="1">
        <f t="array" ref="AD703">_xlfn._xlws.FILTER(Table3[[#All],[Name]],(Table3[[#All],[Polygon]]=$A703)*(Table3[[#All],[Period]]=AD$1)*((Table3[[#All],[Variables ]]=$AF$3)+(Table3[[#All],[Variables ]]=$AF$2)+(Table3[[#All],[Variables ]]=$AF$4)),0)</f>
        <v>0</v>
      </c>
    </row>
    <row r="704" spans="1:30" x14ac:dyDescent="0.35">
      <c r="A704" s="5">
        <v>660</v>
      </c>
      <c r="B704" s="6" t="s">
        <v>1461</v>
      </c>
      <c r="C704" s="8">
        <v>43.945897410000001</v>
      </c>
      <c r="D704" s="6" t="s">
        <v>1361</v>
      </c>
      <c r="E704" s="6">
        <v>0</v>
      </c>
      <c r="F704" s="6">
        <v>4</v>
      </c>
      <c r="G704" s="6">
        <v>5</v>
      </c>
      <c r="H704" s="6"/>
      <c r="I704" s="6">
        <v>0</v>
      </c>
      <c r="J704" s="6">
        <v>0</v>
      </c>
      <c r="K704" s="6" t="s">
        <v>1362</v>
      </c>
      <c r="L704" s="6">
        <v>66</v>
      </c>
      <c r="M704" s="6">
        <v>66</v>
      </c>
      <c r="N704" s="6">
        <v>4.1190275749999996</v>
      </c>
      <c r="O704" s="9">
        <v>4.0419999999999998</v>
      </c>
      <c r="P704" cm="1">
        <f t="array" ref="P704">_xlfn._xlws.FILTER(Table3[[#All],[Name]],(Table3[[#All],[Polygon]]=$A704)*(Table3[[#All],[Period]]=P$1)*((Table3[[#All],[Variables ]]=$AF$3)+(Table3[[#All],[Variables ]]=$AF$2)+(Table3[[#All],[Variables ]]=$AF$4)),0)</f>
        <v>0</v>
      </c>
      <c r="Q704" t="str" cm="1">
        <f t="array" ref="Q704">_xlfn._xlws.FILTER(Table3[[#All],[Name]],(Table3[[#All],[Polygon]]=$A704)*(Table3[[#All],[Period]]=Q$1)*((Table3[[#All],[Variables ]]=$AF$3)+(Table3[[#All],[Variables ]]=$AF$2)+(Table3[[#All],[Variables ]]=$AF$4)),0)</f>
        <v>AH</v>
      </c>
      <c r="R704" cm="1">
        <f t="array" ref="R704">_xlfn._xlws.FILTER(Table3[[#All],[Name]],(Table3[[#All],[Polygon]]=$A704)*(Table3[[#All],[Period]]=R$1)*((Table3[[#All],[Variables ]]=$AF$3)+(Table3[[#All],[Variables ]]=$AF$2)+(Table3[[#All],[Variables ]]=$AF$4)),0)</f>
        <v>0</v>
      </c>
      <c r="S704" cm="1">
        <f t="array" ref="S704">_xlfn._xlws.FILTER(Table3[[#All],[Name]],(Table3[[#All],[Polygon]]=$A704)*(Table3[[#All],[Period]]=S$1)*((Table3[[#All],[Variables ]]=$AF$3)+(Table3[[#All],[Variables ]]=$AF$2)+(Table3[[#All],[Variables ]]=$AF$4)),0)</f>
        <v>0</v>
      </c>
      <c r="T704" t="str" cm="1">
        <f t="array" ref="T704">_xlfn._xlws.FILTER(Table3[[#All],[Name]],(Table3[[#All],[Polygon]]=$A704)*(Table3[[#All],[Period]]=T$1)*((Table3[[#All],[Variables ]]=$AF$3)+(Table3[[#All],[Variables ]]=$AF$2)+(Table3[[#All],[Variables ]]=$AF$4)),0)</f>
        <v>H</v>
      </c>
      <c r="U704" t="str" cm="1">
        <f t="array" ref="U704">_xlfn._xlws.FILTER(Table3[[#All],[Name]],(Table3[[#All],[Polygon]]=$A704)*(Table3[[#All],[Period]]=U$1)*((Table3[[#All],[Variables ]]=$AF$3)+(Table3[[#All],[Variables ]]=$AF$2)+(Table3[[#All],[Variables ]]=$AF$4)),0)</f>
        <v>AH</v>
      </c>
      <c r="V704" t="str" cm="1">
        <f t="array" ref="V704">_xlfn._xlws.FILTER(Table3[[#All],[Name]],(Table3[[#All],[Polygon]]=$A704)*(Table3[[#All],[Period]]=V$1)*((Table3[[#All],[Variables ]]=$AF$3)+(Table3[[#All],[Variables ]]=$AF$2)+(Table3[[#All],[Variables ]]=$AF$4)),0)</f>
        <v>AH</v>
      </c>
      <c r="W704" t="str" cm="1">
        <f t="array" ref="W704">_xlfn._xlws.FILTER(Table3[[#All],[Name]],(Table3[[#All],[Polygon]]=$A704)*(Table3[[#All],[Period]]=W$1)*((Table3[[#All],[Variables ]]=$AF$3)+(Table3[[#All],[Variables ]]=$AF$2)+(Table3[[#All],[Variables ]]=$AF$4)),0)</f>
        <v>PCT</v>
      </c>
      <c r="X704" t="str" cm="1">
        <f t="array" ref="X704">_xlfn._xlws.FILTER(Table3[[#All],[Name]],(Table3[[#All],[Polygon]]=$A704)*(Table3[[#All],[Period]]=X$1)*((Table3[[#All],[Variables ]]=$AF$3)+(Table3[[#All],[Variables ]]=$AF$2)+(Table3[[#All],[Variables ]]=$AF$4)),0)</f>
        <v>AH</v>
      </c>
      <c r="Y704" t="str" cm="1">
        <f t="array" ref="Y704">_xlfn._xlws.FILTER(Table3[[#All],[Name]],(Table3[[#All],[Polygon]]=$A704)*(Table3[[#All],[Period]]=Y$1)*((Table3[[#All],[Variables ]]=$AF$3)+(Table3[[#All],[Variables ]]=$AF$2)+(Table3[[#All],[Variables ]]=$AF$4)),0)</f>
        <v>AH</v>
      </c>
      <c r="Z704" cm="1">
        <f t="array" ref="Z704">_xlfn._xlws.FILTER(Table3[[#All],[Name]],(Table3[[#All],[Polygon]]=$A704)*(Table3[[#All],[Period]]=Z$1)*((Table3[[#All],[Variables ]]=$AF$3)+(Table3[[#All],[Variables ]]=$AF$2)+(Table3[[#All],[Variables ]]=$AF$4)),0)</f>
        <v>0</v>
      </c>
      <c r="AA704" cm="1">
        <f t="array" ref="AA704">_xlfn._xlws.FILTER(Table3[[#All],[Name]],(Table3[[#All],[Polygon]]=$A704)*(Table3[[#All],[Period]]=AA$1)*((Table3[[#All],[Variables ]]=$AF$3)+(Table3[[#All],[Variables ]]=$AF$2)+(Table3[[#All],[Variables ]]=$AF$4)),0)</f>
        <v>0</v>
      </c>
      <c r="AB704" cm="1">
        <f t="array" ref="AB704">_xlfn._xlws.FILTER(Table3[[#All],[Name]],(Table3[[#All],[Polygon]]=$A704)*(Table3[[#All],[Period]]=AB$1)*((Table3[[#All],[Variables ]]=$AF$3)+(Table3[[#All],[Variables ]]=$AF$2)+(Table3[[#All],[Variables ]]=$AF$4)),0)</f>
        <v>0</v>
      </c>
      <c r="AC704" cm="1">
        <f t="array" ref="AC704">_xlfn._xlws.FILTER(Table3[[#All],[Name]],(Table3[[#All],[Polygon]]=$A704)*(Table3[[#All],[Period]]=AC$1)*((Table3[[#All],[Variables ]]=$AF$3)+(Table3[[#All],[Variables ]]=$AF$2)+(Table3[[#All],[Variables ]]=$AF$4)),0)</f>
        <v>0</v>
      </c>
      <c r="AD704" cm="1">
        <f t="array" ref="AD704">_xlfn._xlws.FILTER(Table3[[#All],[Name]],(Table3[[#All],[Polygon]]=$A704)*(Table3[[#All],[Period]]=AD$1)*((Table3[[#All],[Variables ]]=$AF$3)+(Table3[[#All],[Variables ]]=$AF$2)+(Table3[[#All],[Variables ]]=$AF$4)),0)</f>
        <v>0</v>
      </c>
    </row>
    <row r="705" spans="1:30" x14ac:dyDescent="0.35">
      <c r="A705" s="3">
        <v>660</v>
      </c>
      <c r="B705" s="4" t="s">
        <v>1461</v>
      </c>
      <c r="C705" s="10">
        <v>43.945897410000001</v>
      </c>
      <c r="D705" s="4" t="s">
        <v>1361</v>
      </c>
      <c r="E705" s="4">
        <v>0</v>
      </c>
      <c r="F705" s="4">
        <v>4</v>
      </c>
      <c r="G705" s="4">
        <v>5</v>
      </c>
      <c r="H705" s="4"/>
      <c r="I705" s="4">
        <v>0</v>
      </c>
      <c r="J705" s="4">
        <v>0</v>
      </c>
      <c r="K705" s="4" t="s">
        <v>1362</v>
      </c>
      <c r="L705" s="4">
        <v>49</v>
      </c>
      <c r="M705" s="4">
        <v>49</v>
      </c>
      <c r="N705" s="4">
        <v>13.30104633</v>
      </c>
      <c r="O705" s="11">
        <v>13.301</v>
      </c>
      <c r="P705" cm="1">
        <f t="array" ref="P705">_xlfn._xlws.FILTER(Table3[[#All],[Name]],(Table3[[#All],[Polygon]]=$A705)*(Table3[[#All],[Period]]=P$1)*((Table3[[#All],[Variables ]]=$AF$3)+(Table3[[#All],[Variables ]]=$AF$2)+(Table3[[#All],[Variables ]]=$AF$4)),0)</f>
        <v>0</v>
      </c>
      <c r="Q705" t="str" cm="1">
        <f t="array" ref="Q705">_xlfn._xlws.FILTER(Table3[[#All],[Name]],(Table3[[#All],[Polygon]]=$A705)*(Table3[[#All],[Period]]=Q$1)*((Table3[[#All],[Variables ]]=$AF$3)+(Table3[[#All],[Variables ]]=$AF$2)+(Table3[[#All],[Variables ]]=$AF$4)),0)</f>
        <v>AH</v>
      </c>
      <c r="R705" cm="1">
        <f t="array" ref="R705">_xlfn._xlws.FILTER(Table3[[#All],[Name]],(Table3[[#All],[Polygon]]=$A705)*(Table3[[#All],[Period]]=R$1)*((Table3[[#All],[Variables ]]=$AF$3)+(Table3[[#All],[Variables ]]=$AF$2)+(Table3[[#All],[Variables ]]=$AF$4)),0)</f>
        <v>0</v>
      </c>
      <c r="S705" cm="1">
        <f t="array" ref="S705">_xlfn._xlws.FILTER(Table3[[#All],[Name]],(Table3[[#All],[Polygon]]=$A705)*(Table3[[#All],[Period]]=S$1)*((Table3[[#All],[Variables ]]=$AF$3)+(Table3[[#All],[Variables ]]=$AF$2)+(Table3[[#All],[Variables ]]=$AF$4)),0)</f>
        <v>0</v>
      </c>
      <c r="T705" t="str" cm="1">
        <f t="array" ref="T705">_xlfn._xlws.FILTER(Table3[[#All],[Name]],(Table3[[#All],[Polygon]]=$A705)*(Table3[[#All],[Period]]=T$1)*((Table3[[#All],[Variables ]]=$AF$3)+(Table3[[#All],[Variables ]]=$AF$2)+(Table3[[#All],[Variables ]]=$AF$4)),0)</f>
        <v>H</v>
      </c>
      <c r="U705" t="str" cm="1">
        <f t="array" ref="U705">_xlfn._xlws.FILTER(Table3[[#All],[Name]],(Table3[[#All],[Polygon]]=$A705)*(Table3[[#All],[Period]]=U$1)*((Table3[[#All],[Variables ]]=$AF$3)+(Table3[[#All],[Variables ]]=$AF$2)+(Table3[[#All],[Variables ]]=$AF$4)),0)</f>
        <v>AH</v>
      </c>
      <c r="V705" t="str" cm="1">
        <f t="array" ref="V705">_xlfn._xlws.FILTER(Table3[[#All],[Name]],(Table3[[#All],[Polygon]]=$A705)*(Table3[[#All],[Period]]=V$1)*((Table3[[#All],[Variables ]]=$AF$3)+(Table3[[#All],[Variables ]]=$AF$2)+(Table3[[#All],[Variables ]]=$AF$4)),0)</f>
        <v>AH</v>
      </c>
      <c r="W705" t="str" cm="1">
        <f t="array" ref="W705">_xlfn._xlws.FILTER(Table3[[#All],[Name]],(Table3[[#All],[Polygon]]=$A705)*(Table3[[#All],[Period]]=W$1)*((Table3[[#All],[Variables ]]=$AF$3)+(Table3[[#All],[Variables ]]=$AF$2)+(Table3[[#All],[Variables ]]=$AF$4)),0)</f>
        <v>PCT</v>
      </c>
      <c r="X705" t="str" cm="1">
        <f t="array" ref="X705">_xlfn._xlws.FILTER(Table3[[#All],[Name]],(Table3[[#All],[Polygon]]=$A705)*(Table3[[#All],[Period]]=X$1)*((Table3[[#All],[Variables ]]=$AF$3)+(Table3[[#All],[Variables ]]=$AF$2)+(Table3[[#All],[Variables ]]=$AF$4)),0)</f>
        <v>AH</v>
      </c>
      <c r="Y705" t="str" cm="1">
        <f t="array" ref="Y705">_xlfn._xlws.FILTER(Table3[[#All],[Name]],(Table3[[#All],[Polygon]]=$A705)*(Table3[[#All],[Period]]=Y$1)*((Table3[[#All],[Variables ]]=$AF$3)+(Table3[[#All],[Variables ]]=$AF$2)+(Table3[[#All],[Variables ]]=$AF$4)),0)</f>
        <v>AH</v>
      </c>
      <c r="Z705" cm="1">
        <f t="array" ref="Z705">_xlfn._xlws.FILTER(Table3[[#All],[Name]],(Table3[[#All],[Polygon]]=$A705)*(Table3[[#All],[Period]]=Z$1)*((Table3[[#All],[Variables ]]=$AF$3)+(Table3[[#All],[Variables ]]=$AF$2)+(Table3[[#All],[Variables ]]=$AF$4)),0)</f>
        <v>0</v>
      </c>
      <c r="AA705" cm="1">
        <f t="array" ref="AA705">_xlfn._xlws.FILTER(Table3[[#All],[Name]],(Table3[[#All],[Polygon]]=$A705)*(Table3[[#All],[Period]]=AA$1)*((Table3[[#All],[Variables ]]=$AF$3)+(Table3[[#All],[Variables ]]=$AF$2)+(Table3[[#All],[Variables ]]=$AF$4)),0)</f>
        <v>0</v>
      </c>
      <c r="AB705" cm="1">
        <f t="array" ref="AB705">_xlfn._xlws.FILTER(Table3[[#All],[Name]],(Table3[[#All],[Polygon]]=$A705)*(Table3[[#All],[Period]]=AB$1)*((Table3[[#All],[Variables ]]=$AF$3)+(Table3[[#All],[Variables ]]=$AF$2)+(Table3[[#All],[Variables ]]=$AF$4)),0)</f>
        <v>0</v>
      </c>
      <c r="AC705" cm="1">
        <f t="array" ref="AC705">_xlfn._xlws.FILTER(Table3[[#All],[Name]],(Table3[[#All],[Polygon]]=$A705)*(Table3[[#All],[Period]]=AC$1)*((Table3[[#All],[Variables ]]=$AF$3)+(Table3[[#All],[Variables ]]=$AF$2)+(Table3[[#All],[Variables ]]=$AF$4)),0)</f>
        <v>0</v>
      </c>
      <c r="AD705" cm="1">
        <f t="array" ref="AD705">_xlfn._xlws.FILTER(Table3[[#All],[Name]],(Table3[[#All],[Polygon]]=$A705)*(Table3[[#All],[Period]]=AD$1)*((Table3[[#All],[Variables ]]=$AF$3)+(Table3[[#All],[Variables ]]=$AF$2)+(Table3[[#All],[Variables ]]=$AF$4)),0)</f>
        <v>0</v>
      </c>
    </row>
    <row r="706" spans="1:30" x14ac:dyDescent="0.35">
      <c r="A706" s="5">
        <v>660</v>
      </c>
      <c r="B706" s="6" t="s">
        <v>1461</v>
      </c>
      <c r="C706" s="8">
        <v>43.945897410000001</v>
      </c>
      <c r="D706" s="6" t="s">
        <v>1361</v>
      </c>
      <c r="E706" s="6">
        <v>0</v>
      </c>
      <c r="F706" s="6">
        <v>4</v>
      </c>
      <c r="G706" s="6">
        <v>5</v>
      </c>
      <c r="H706" s="6"/>
      <c r="I706" s="6">
        <v>0</v>
      </c>
      <c r="J706" s="6">
        <v>0</v>
      </c>
      <c r="K706" s="6" t="s">
        <v>1362</v>
      </c>
      <c r="L706" s="6">
        <v>16</v>
      </c>
      <c r="M706" s="6">
        <v>16</v>
      </c>
      <c r="N706" s="6">
        <v>13.40591191</v>
      </c>
      <c r="O706" s="9">
        <v>12.456</v>
      </c>
      <c r="P706" cm="1">
        <f t="array" ref="P706">_xlfn._xlws.FILTER(Table3[[#All],[Name]],(Table3[[#All],[Polygon]]=$A706)*(Table3[[#All],[Period]]=P$1)*((Table3[[#All],[Variables ]]=$AF$3)+(Table3[[#All],[Variables ]]=$AF$2)+(Table3[[#All],[Variables ]]=$AF$4)),0)</f>
        <v>0</v>
      </c>
      <c r="Q706" t="str" cm="1">
        <f t="array" ref="Q706">_xlfn._xlws.FILTER(Table3[[#All],[Name]],(Table3[[#All],[Polygon]]=$A706)*(Table3[[#All],[Period]]=Q$1)*((Table3[[#All],[Variables ]]=$AF$3)+(Table3[[#All],[Variables ]]=$AF$2)+(Table3[[#All],[Variables ]]=$AF$4)),0)</f>
        <v>AH</v>
      </c>
      <c r="R706" cm="1">
        <f t="array" ref="R706">_xlfn._xlws.FILTER(Table3[[#All],[Name]],(Table3[[#All],[Polygon]]=$A706)*(Table3[[#All],[Period]]=R$1)*((Table3[[#All],[Variables ]]=$AF$3)+(Table3[[#All],[Variables ]]=$AF$2)+(Table3[[#All],[Variables ]]=$AF$4)),0)</f>
        <v>0</v>
      </c>
      <c r="S706" cm="1">
        <f t="array" ref="S706">_xlfn._xlws.FILTER(Table3[[#All],[Name]],(Table3[[#All],[Polygon]]=$A706)*(Table3[[#All],[Period]]=S$1)*((Table3[[#All],[Variables ]]=$AF$3)+(Table3[[#All],[Variables ]]=$AF$2)+(Table3[[#All],[Variables ]]=$AF$4)),0)</f>
        <v>0</v>
      </c>
      <c r="T706" t="str" cm="1">
        <f t="array" ref="T706">_xlfn._xlws.FILTER(Table3[[#All],[Name]],(Table3[[#All],[Polygon]]=$A706)*(Table3[[#All],[Period]]=T$1)*((Table3[[#All],[Variables ]]=$AF$3)+(Table3[[#All],[Variables ]]=$AF$2)+(Table3[[#All],[Variables ]]=$AF$4)),0)</f>
        <v>H</v>
      </c>
      <c r="U706" t="str" cm="1">
        <f t="array" ref="U706">_xlfn._xlws.FILTER(Table3[[#All],[Name]],(Table3[[#All],[Polygon]]=$A706)*(Table3[[#All],[Period]]=U$1)*((Table3[[#All],[Variables ]]=$AF$3)+(Table3[[#All],[Variables ]]=$AF$2)+(Table3[[#All],[Variables ]]=$AF$4)),0)</f>
        <v>AH</v>
      </c>
      <c r="V706" t="str" cm="1">
        <f t="array" ref="V706">_xlfn._xlws.FILTER(Table3[[#All],[Name]],(Table3[[#All],[Polygon]]=$A706)*(Table3[[#All],[Period]]=V$1)*((Table3[[#All],[Variables ]]=$AF$3)+(Table3[[#All],[Variables ]]=$AF$2)+(Table3[[#All],[Variables ]]=$AF$4)),0)</f>
        <v>AH</v>
      </c>
      <c r="W706" t="str" cm="1">
        <f t="array" ref="W706">_xlfn._xlws.FILTER(Table3[[#All],[Name]],(Table3[[#All],[Polygon]]=$A706)*(Table3[[#All],[Period]]=W$1)*((Table3[[#All],[Variables ]]=$AF$3)+(Table3[[#All],[Variables ]]=$AF$2)+(Table3[[#All],[Variables ]]=$AF$4)),0)</f>
        <v>PCT</v>
      </c>
      <c r="X706" t="str" cm="1">
        <f t="array" ref="X706">_xlfn._xlws.FILTER(Table3[[#All],[Name]],(Table3[[#All],[Polygon]]=$A706)*(Table3[[#All],[Period]]=X$1)*((Table3[[#All],[Variables ]]=$AF$3)+(Table3[[#All],[Variables ]]=$AF$2)+(Table3[[#All],[Variables ]]=$AF$4)),0)</f>
        <v>AH</v>
      </c>
      <c r="Y706" t="str" cm="1">
        <f t="array" ref="Y706">_xlfn._xlws.FILTER(Table3[[#All],[Name]],(Table3[[#All],[Polygon]]=$A706)*(Table3[[#All],[Period]]=Y$1)*((Table3[[#All],[Variables ]]=$AF$3)+(Table3[[#All],[Variables ]]=$AF$2)+(Table3[[#All],[Variables ]]=$AF$4)),0)</f>
        <v>AH</v>
      </c>
      <c r="Z706" cm="1">
        <f t="array" ref="Z706">_xlfn._xlws.FILTER(Table3[[#All],[Name]],(Table3[[#All],[Polygon]]=$A706)*(Table3[[#All],[Period]]=Z$1)*((Table3[[#All],[Variables ]]=$AF$3)+(Table3[[#All],[Variables ]]=$AF$2)+(Table3[[#All],[Variables ]]=$AF$4)),0)</f>
        <v>0</v>
      </c>
      <c r="AA706" cm="1">
        <f t="array" ref="AA706">_xlfn._xlws.FILTER(Table3[[#All],[Name]],(Table3[[#All],[Polygon]]=$A706)*(Table3[[#All],[Period]]=AA$1)*((Table3[[#All],[Variables ]]=$AF$3)+(Table3[[#All],[Variables ]]=$AF$2)+(Table3[[#All],[Variables ]]=$AF$4)),0)</f>
        <v>0</v>
      </c>
      <c r="AB706" cm="1">
        <f t="array" ref="AB706">_xlfn._xlws.FILTER(Table3[[#All],[Name]],(Table3[[#All],[Polygon]]=$A706)*(Table3[[#All],[Period]]=AB$1)*((Table3[[#All],[Variables ]]=$AF$3)+(Table3[[#All],[Variables ]]=$AF$2)+(Table3[[#All],[Variables ]]=$AF$4)),0)</f>
        <v>0</v>
      </c>
      <c r="AC706" cm="1">
        <f t="array" ref="AC706">_xlfn._xlws.FILTER(Table3[[#All],[Name]],(Table3[[#All],[Polygon]]=$A706)*(Table3[[#All],[Period]]=AC$1)*((Table3[[#All],[Variables ]]=$AF$3)+(Table3[[#All],[Variables ]]=$AF$2)+(Table3[[#All],[Variables ]]=$AF$4)),0)</f>
        <v>0</v>
      </c>
      <c r="AD706" cm="1">
        <f t="array" ref="AD706">_xlfn._xlws.FILTER(Table3[[#All],[Name]],(Table3[[#All],[Polygon]]=$A706)*(Table3[[#All],[Period]]=AD$1)*((Table3[[#All],[Variables ]]=$AF$3)+(Table3[[#All],[Variables ]]=$AF$2)+(Table3[[#All],[Variables ]]=$AF$4)),0)</f>
        <v>0</v>
      </c>
    </row>
    <row r="707" spans="1:30" x14ac:dyDescent="0.35">
      <c r="A707" s="3">
        <v>660</v>
      </c>
      <c r="B707" s="4" t="s">
        <v>1461</v>
      </c>
      <c r="C707" s="10">
        <v>43.945897410000001</v>
      </c>
      <c r="D707" s="4" t="s">
        <v>1361</v>
      </c>
      <c r="E707" s="4">
        <v>0</v>
      </c>
      <c r="F707" s="4">
        <v>4</v>
      </c>
      <c r="G707" s="4">
        <v>5</v>
      </c>
      <c r="H707" s="4"/>
      <c r="I707" s="4">
        <v>0</v>
      </c>
      <c r="J707" s="4">
        <v>0</v>
      </c>
      <c r="K707" s="4" t="s">
        <v>1362</v>
      </c>
      <c r="L707" s="4">
        <v>46</v>
      </c>
      <c r="M707" s="4">
        <v>46</v>
      </c>
      <c r="N707" s="4">
        <v>38.999831829999998</v>
      </c>
      <c r="O707" s="11">
        <v>3.0219999999999998</v>
      </c>
      <c r="P707" cm="1">
        <f t="array" ref="P707">_xlfn._xlws.FILTER(Table3[[#All],[Name]],(Table3[[#All],[Polygon]]=$A707)*(Table3[[#All],[Period]]=P$1)*((Table3[[#All],[Variables ]]=$AF$3)+(Table3[[#All],[Variables ]]=$AF$2)+(Table3[[#All],[Variables ]]=$AF$4)),0)</f>
        <v>0</v>
      </c>
      <c r="Q707" t="str" cm="1">
        <f t="array" ref="Q707">_xlfn._xlws.FILTER(Table3[[#All],[Name]],(Table3[[#All],[Polygon]]=$A707)*(Table3[[#All],[Period]]=Q$1)*((Table3[[#All],[Variables ]]=$AF$3)+(Table3[[#All],[Variables ]]=$AF$2)+(Table3[[#All],[Variables ]]=$AF$4)),0)</f>
        <v>AH</v>
      </c>
      <c r="R707" cm="1">
        <f t="array" ref="R707">_xlfn._xlws.FILTER(Table3[[#All],[Name]],(Table3[[#All],[Polygon]]=$A707)*(Table3[[#All],[Period]]=R$1)*((Table3[[#All],[Variables ]]=$AF$3)+(Table3[[#All],[Variables ]]=$AF$2)+(Table3[[#All],[Variables ]]=$AF$4)),0)</f>
        <v>0</v>
      </c>
      <c r="S707" cm="1">
        <f t="array" ref="S707">_xlfn._xlws.FILTER(Table3[[#All],[Name]],(Table3[[#All],[Polygon]]=$A707)*(Table3[[#All],[Period]]=S$1)*((Table3[[#All],[Variables ]]=$AF$3)+(Table3[[#All],[Variables ]]=$AF$2)+(Table3[[#All],[Variables ]]=$AF$4)),0)</f>
        <v>0</v>
      </c>
      <c r="T707" t="str" cm="1">
        <f t="array" ref="T707">_xlfn._xlws.FILTER(Table3[[#All],[Name]],(Table3[[#All],[Polygon]]=$A707)*(Table3[[#All],[Period]]=T$1)*((Table3[[#All],[Variables ]]=$AF$3)+(Table3[[#All],[Variables ]]=$AF$2)+(Table3[[#All],[Variables ]]=$AF$4)),0)</f>
        <v>H</v>
      </c>
      <c r="U707" t="str" cm="1">
        <f t="array" ref="U707">_xlfn._xlws.FILTER(Table3[[#All],[Name]],(Table3[[#All],[Polygon]]=$A707)*(Table3[[#All],[Period]]=U$1)*((Table3[[#All],[Variables ]]=$AF$3)+(Table3[[#All],[Variables ]]=$AF$2)+(Table3[[#All],[Variables ]]=$AF$4)),0)</f>
        <v>AH</v>
      </c>
      <c r="V707" t="str" cm="1">
        <f t="array" ref="V707">_xlfn._xlws.FILTER(Table3[[#All],[Name]],(Table3[[#All],[Polygon]]=$A707)*(Table3[[#All],[Period]]=V$1)*((Table3[[#All],[Variables ]]=$AF$3)+(Table3[[#All],[Variables ]]=$AF$2)+(Table3[[#All],[Variables ]]=$AF$4)),0)</f>
        <v>AH</v>
      </c>
      <c r="W707" t="str" cm="1">
        <f t="array" ref="W707">_xlfn._xlws.FILTER(Table3[[#All],[Name]],(Table3[[#All],[Polygon]]=$A707)*(Table3[[#All],[Period]]=W$1)*((Table3[[#All],[Variables ]]=$AF$3)+(Table3[[#All],[Variables ]]=$AF$2)+(Table3[[#All],[Variables ]]=$AF$4)),0)</f>
        <v>PCT</v>
      </c>
      <c r="X707" t="str" cm="1">
        <f t="array" ref="X707">_xlfn._xlws.FILTER(Table3[[#All],[Name]],(Table3[[#All],[Polygon]]=$A707)*(Table3[[#All],[Period]]=X$1)*((Table3[[#All],[Variables ]]=$AF$3)+(Table3[[#All],[Variables ]]=$AF$2)+(Table3[[#All],[Variables ]]=$AF$4)),0)</f>
        <v>AH</v>
      </c>
      <c r="Y707" t="str" cm="1">
        <f t="array" ref="Y707">_xlfn._xlws.FILTER(Table3[[#All],[Name]],(Table3[[#All],[Polygon]]=$A707)*(Table3[[#All],[Period]]=Y$1)*((Table3[[#All],[Variables ]]=$AF$3)+(Table3[[#All],[Variables ]]=$AF$2)+(Table3[[#All],[Variables ]]=$AF$4)),0)</f>
        <v>AH</v>
      </c>
      <c r="Z707" cm="1">
        <f t="array" ref="Z707">_xlfn._xlws.FILTER(Table3[[#All],[Name]],(Table3[[#All],[Polygon]]=$A707)*(Table3[[#All],[Period]]=Z$1)*((Table3[[#All],[Variables ]]=$AF$3)+(Table3[[#All],[Variables ]]=$AF$2)+(Table3[[#All],[Variables ]]=$AF$4)),0)</f>
        <v>0</v>
      </c>
      <c r="AA707" cm="1">
        <f t="array" ref="AA707">_xlfn._xlws.FILTER(Table3[[#All],[Name]],(Table3[[#All],[Polygon]]=$A707)*(Table3[[#All],[Period]]=AA$1)*((Table3[[#All],[Variables ]]=$AF$3)+(Table3[[#All],[Variables ]]=$AF$2)+(Table3[[#All],[Variables ]]=$AF$4)),0)</f>
        <v>0</v>
      </c>
      <c r="AB707" cm="1">
        <f t="array" ref="AB707">_xlfn._xlws.FILTER(Table3[[#All],[Name]],(Table3[[#All],[Polygon]]=$A707)*(Table3[[#All],[Period]]=AB$1)*((Table3[[#All],[Variables ]]=$AF$3)+(Table3[[#All],[Variables ]]=$AF$2)+(Table3[[#All],[Variables ]]=$AF$4)),0)</f>
        <v>0</v>
      </c>
      <c r="AC707" cm="1">
        <f t="array" ref="AC707">_xlfn._xlws.FILTER(Table3[[#All],[Name]],(Table3[[#All],[Polygon]]=$A707)*(Table3[[#All],[Period]]=AC$1)*((Table3[[#All],[Variables ]]=$AF$3)+(Table3[[#All],[Variables ]]=$AF$2)+(Table3[[#All],[Variables ]]=$AF$4)),0)</f>
        <v>0</v>
      </c>
      <c r="AD707" cm="1">
        <f t="array" ref="AD707">_xlfn._xlws.FILTER(Table3[[#All],[Name]],(Table3[[#All],[Polygon]]=$A707)*(Table3[[#All],[Period]]=AD$1)*((Table3[[#All],[Variables ]]=$AF$3)+(Table3[[#All],[Variables ]]=$AF$2)+(Table3[[#All],[Variables ]]=$AF$4)),0)</f>
        <v>0</v>
      </c>
    </row>
    <row r="708" spans="1:30" x14ac:dyDescent="0.35">
      <c r="A708" s="5">
        <v>660</v>
      </c>
      <c r="B708" s="6" t="s">
        <v>1461</v>
      </c>
      <c r="C708" s="8">
        <v>43.945897410000001</v>
      </c>
      <c r="D708" s="6" t="s">
        <v>1361</v>
      </c>
      <c r="E708" s="6">
        <v>0</v>
      </c>
      <c r="F708" s="6">
        <v>4</v>
      </c>
      <c r="G708" s="6">
        <v>5</v>
      </c>
      <c r="H708" s="6"/>
      <c r="I708" s="6">
        <v>0</v>
      </c>
      <c r="J708" s="6">
        <v>0</v>
      </c>
      <c r="K708" s="6" t="s">
        <v>1362</v>
      </c>
      <c r="L708" s="6">
        <v>41</v>
      </c>
      <c r="M708" s="6">
        <v>41</v>
      </c>
      <c r="N708" s="6">
        <v>32.561142779999997</v>
      </c>
      <c r="O708" s="9">
        <v>7.1219999999999999</v>
      </c>
      <c r="P708" cm="1">
        <f t="array" ref="P708">_xlfn._xlws.FILTER(Table3[[#All],[Name]],(Table3[[#All],[Polygon]]=$A708)*(Table3[[#All],[Period]]=P$1)*((Table3[[#All],[Variables ]]=$AF$3)+(Table3[[#All],[Variables ]]=$AF$2)+(Table3[[#All],[Variables ]]=$AF$4)),0)</f>
        <v>0</v>
      </c>
      <c r="Q708" t="str" cm="1">
        <f t="array" ref="Q708">_xlfn._xlws.FILTER(Table3[[#All],[Name]],(Table3[[#All],[Polygon]]=$A708)*(Table3[[#All],[Period]]=Q$1)*((Table3[[#All],[Variables ]]=$AF$3)+(Table3[[#All],[Variables ]]=$AF$2)+(Table3[[#All],[Variables ]]=$AF$4)),0)</f>
        <v>AH</v>
      </c>
      <c r="R708" cm="1">
        <f t="array" ref="R708">_xlfn._xlws.FILTER(Table3[[#All],[Name]],(Table3[[#All],[Polygon]]=$A708)*(Table3[[#All],[Period]]=R$1)*((Table3[[#All],[Variables ]]=$AF$3)+(Table3[[#All],[Variables ]]=$AF$2)+(Table3[[#All],[Variables ]]=$AF$4)),0)</f>
        <v>0</v>
      </c>
      <c r="S708" cm="1">
        <f t="array" ref="S708">_xlfn._xlws.FILTER(Table3[[#All],[Name]],(Table3[[#All],[Polygon]]=$A708)*(Table3[[#All],[Period]]=S$1)*((Table3[[#All],[Variables ]]=$AF$3)+(Table3[[#All],[Variables ]]=$AF$2)+(Table3[[#All],[Variables ]]=$AF$4)),0)</f>
        <v>0</v>
      </c>
      <c r="T708" t="str" cm="1">
        <f t="array" ref="T708">_xlfn._xlws.FILTER(Table3[[#All],[Name]],(Table3[[#All],[Polygon]]=$A708)*(Table3[[#All],[Period]]=T$1)*((Table3[[#All],[Variables ]]=$AF$3)+(Table3[[#All],[Variables ]]=$AF$2)+(Table3[[#All],[Variables ]]=$AF$4)),0)</f>
        <v>H</v>
      </c>
      <c r="U708" t="str" cm="1">
        <f t="array" ref="U708">_xlfn._xlws.FILTER(Table3[[#All],[Name]],(Table3[[#All],[Polygon]]=$A708)*(Table3[[#All],[Period]]=U$1)*((Table3[[#All],[Variables ]]=$AF$3)+(Table3[[#All],[Variables ]]=$AF$2)+(Table3[[#All],[Variables ]]=$AF$4)),0)</f>
        <v>AH</v>
      </c>
      <c r="V708" t="str" cm="1">
        <f t="array" ref="V708">_xlfn._xlws.FILTER(Table3[[#All],[Name]],(Table3[[#All],[Polygon]]=$A708)*(Table3[[#All],[Period]]=V$1)*((Table3[[#All],[Variables ]]=$AF$3)+(Table3[[#All],[Variables ]]=$AF$2)+(Table3[[#All],[Variables ]]=$AF$4)),0)</f>
        <v>AH</v>
      </c>
      <c r="W708" t="str" cm="1">
        <f t="array" ref="W708">_xlfn._xlws.FILTER(Table3[[#All],[Name]],(Table3[[#All],[Polygon]]=$A708)*(Table3[[#All],[Period]]=W$1)*((Table3[[#All],[Variables ]]=$AF$3)+(Table3[[#All],[Variables ]]=$AF$2)+(Table3[[#All],[Variables ]]=$AF$4)),0)</f>
        <v>PCT</v>
      </c>
      <c r="X708" t="str" cm="1">
        <f t="array" ref="X708">_xlfn._xlws.FILTER(Table3[[#All],[Name]],(Table3[[#All],[Polygon]]=$A708)*(Table3[[#All],[Period]]=X$1)*((Table3[[#All],[Variables ]]=$AF$3)+(Table3[[#All],[Variables ]]=$AF$2)+(Table3[[#All],[Variables ]]=$AF$4)),0)</f>
        <v>AH</v>
      </c>
      <c r="Y708" t="str" cm="1">
        <f t="array" ref="Y708">_xlfn._xlws.FILTER(Table3[[#All],[Name]],(Table3[[#All],[Polygon]]=$A708)*(Table3[[#All],[Period]]=Y$1)*((Table3[[#All],[Variables ]]=$AF$3)+(Table3[[#All],[Variables ]]=$AF$2)+(Table3[[#All],[Variables ]]=$AF$4)),0)</f>
        <v>AH</v>
      </c>
      <c r="Z708" cm="1">
        <f t="array" ref="Z708">_xlfn._xlws.FILTER(Table3[[#All],[Name]],(Table3[[#All],[Polygon]]=$A708)*(Table3[[#All],[Period]]=Z$1)*((Table3[[#All],[Variables ]]=$AF$3)+(Table3[[#All],[Variables ]]=$AF$2)+(Table3[[#All],[Variables ]]=$AF$4)),0)</f>
        <v>0</v>
      </c>
      <c r="AA708" cm="1">
        <f t="array" ref="AA708">_xlfn._xlws.FILTER(Table3[[#All],[Name]],(Table3[[#All],[Polygon]]=$A708)*(Table3[[#All],[Period]]=AA$1)*((Table3[[#All],[Variables ]]=$AF$3)+(Table3[[#All],[Variables ]]=$AF$2)+(Table3[[#All],[Variables ]]=$AF$4)),0)</f>
        <v>0</v>
      </c>
      <c r="AB708" cm="1">
        <f t="array" ref="AB708">_xlfn._xlws.FILTER(Table3[[#All],[Name]],(Table3[[#All],[Polygon]]=$A708)*(Table3[[#All],[Period]]=AB$1)*((Table3[[#All],[Variables ]]=$AF$3)+(Table3[[#All],[Variables ]]=$AF$2)+(Table3[[#All],[Variables ]]=$AF$4)),0)</f>
        <v>0</v>
      </c>
      <c r="AC708" cm="1">
        <f t="array" ref="AC708">_xlfn._xlws.FILTER(Table3[[#All],[Name]],(Table3[[#All],[Polygon]]=$A708)*(Table3[[#All],[Period]]=AC$1)*((Table3[[#All],[Variables ]]=$AF$3)+(Table3[[#All],[Variables ]]=$AF$2)+(Table3[[#All],[Variables ]]=$AF$4)),0)</f>
        <v>0</v>
      </c>
      <c r="AD708" cm="1">
        <f t="array" ref="AD708">_xlfn._xlws.FILTER(Table3[[#All],[Name]],(Table3[[#All],[Polygon]]=$A708)*(Table3[[#All],[Period]]=AD$1)*((Table3[[#All],[Variables ]]=$AF$3)+(Table3[[#All],[Variables ]]=$AF$2)+(Table3[[#All],[Variables ]]=$AF$4)),0)</f>
        <v>0</v>
      </c>
    </row>
    <row r="709" spans="1:30" x14ac:dyDescent="0.35">
      <c r="A709" s="3">
        <v>660</v>
      </c>
      <c r="B709" s="4" t="s">
        <v>1461</v>
      </c>
      <c r="C709" s="10">
        <v>43.945897410000001</v>
      </c>
      <c r="D709" s="4" t="s">
        <v>1361</v>
      </c>
      <c r="E709" s="4">
        <v>0</v>
      </c>
      <c r="F709" s="4">
        <v>4</v>
      </c>
      <c r="G709" s="4">
        <v>5</v>
      </c>
      <c r="H709" s="4"/>
      <c r="I709" s="4">
        <v>0</v>
      </c>
      <c r="J709" s="4">
        <v>0</v>
      </c>
      <c r="K709" s="4" t="s">
        <v>1362</v>
      </c>
      <c r="L709" s="4">
        <v>44</v>
      </c>
      <c r="M709" s="4">
        <v>44</v>
      </c>
      <c r="N709" s="4">
        <v>31.784081520000001</v>
      </c>
      <c r="O709" s="11">
        <v>9.9079999999999995</v>
      </c>
      <c r="P709" cm="1">
        <f t="array" ref="P709">_xlfn._xlws.FILTER(Table3[[#All],[Name]],(Table3[[#All],[Polygon]]=$A709)*(Table3[[#All],[Period]]=P$1)*((Table3[[#All],[Variables ]]=$AF$3)+(Table3[[#All],[Variables ]]=$AF$2)+(Table3[[#All],[Variables ]]=$AF$4)),0)</f>
        <v>0</v>
      </c>
      <c r="Q709" t="str" cm="1">
        <f t="array" ref="Q709">_xlfn._xlws.FILTER(Table3[[#All],[Name]],(Table3[[#All],[Polygon]]=$A709)*(Table3[[#All],[Period]]=Q$1)*((Table3[[#All],[Variables ]]=$AF$3)+(Table3[[#All],[Variables ]]=$AF$2)+(Table3[[#All],[Variables ]]=$AF$4)),0)</f>
        <v>AH</v>
      </c>
      <c r="R709" cm="1">
        <f t="array" ref="R709">_xlfn._xlws.FILTER(Table3[[#All],[Name]],(Table3[[#All],[Polygon]]=$A709)*(Table3[[#All],[Period]]=R$1)*((Table3[[#All],[Variables ]]=$AF$3)+(Table3[[#All],[Variables ]]=$AF$2)+(Table3[[#All],[Variables ]]=$AF$4)),0)</f>
        <v>0</v>
      </c>
      <c r="S709" cm="1">
        <f t="array" ref="S709">_xlfn._xlws.FILTER(Table3[[#All],[Name]],(Table3[[#All],[Polygon]]=$A709)*(Table3[[#All],[Period]]=S$1)*((Table3[[#All],[Variables ]]=$AF$3)+(Table3[[#All],[Variables ]]=$AF$2)+(Table3[[#All],[Variables ]]=$AF$4)),0)</f>
        <v>0</v>
      </c>
      <c r="T709" t="str" cm="1">
        <f t="array" ref="T709">_xlfn._xlws.FILTER(Table3[[#All],[Name]],(Table3[[#All],[Polygon]]=$A709)*(Table3[[#All],[Period]]=T$1)*((Table3[[#All],[Variables ]]=$AF$3)+(Table3[[#All],[Variables ]]=$AF$2)+(Table3[[#All],[Variables ]]=$AF$4)),0)</f>
        <v>H</v>
      </c>
      <c r="U709" t="str" cm="1">
        <f t="array" ref="U709">_xlfn._xlws.FILTER(Table3[[#All],[Name]],(Table3[[#All],[Polygon]]=$A709)*(Table3[[#All],[Period]]=U$1)*((Table3[[#All],[Variables ]]=$AF$3)+(Table3[[#All],[Variables ]]=$AF$2)+(Table3[[#All],[Variables ]]=$AF$4)),0)</f>
        <v>AH</v>
      </c>
      <c r="V709" t="str" cm="1">
        <f t="array" ref="V709">_xlfn._xlws.FILTER(Table3[[#All],[Name]],(Table3[[#All],[Polygon]]=$A709)*(Table3[[#All],[Period]]=V$1)*((Table3[[#All],[Variables ]]=$AF$3)+(Table3[[#All],[Variables ]]=$AF$2)+(Table3[[#All],[Variables ]]=$AF$4)),0)</f>
        <v>AH</v>
      </c>
      <c r="W709" t="str" cm="1">
        <f t="array" ref="W709">_xlfn._xlws.FILTER(Table3[[#All],[Name]],(Table3[[#All],[Polygon]]=$A709)*(Table3[[#All],[Period]]=W$1)*((Table3[[#All],[Variables ]]=$AF$3)+(Table3[[#All],[Variables ]]=$AF$2)+(Table3[[#All],[Variables ]]=$AF$4)),0)</f>
        <v>PCT</v>
      </c>
      <c r="X709" t="str" cm="1">
        <f t="array" ref="X709">_xlfn._xlws.FILTER(Table3[[#All],[Name]],(Table3[[#All],[Polygon]]=$A709)*(Table3[[#All],[Period]]=X$1)*((Table3[[#All],[Variables ]]=$AF$3)+(Table3[[#All],[Variables ]]=$AF$2)+(Table3[[#All],[Variables ]]=$AF$4)),0)</f>
        <v>AH</v>
      </c>
      <c r="Y709" t="str" cm="1">
        <f t="array" ref="Y709">_xlfn._xlws.FILTER(Table3[[#All],[Name]],(Table3[[#All],[Polygon]]=$A709)*(Table3[[#All],[Period]]=Y$1)*((Table3[[#All],[Variables ]]=$AF$3)+(Table3[[#All],[Variables ]]=$AF$2)+(Table3[[#All],[Variables ]]=$AF$4)),0)</f>
        <v>AH</v>
      </c>
      <c r="Z709" cm="1">
        <f t="array" ref="Z709">_xlfn._xlws.FILTER(Table3[[#All],[Name]],(Table3[[#All],[Polygon]]=$A709)*(Table3[[#All],[Period]]=Z$1)*((Table3[[#All],[Variables ]]=$AF$3)+(Table3[[#All],[Variables ]]=$AF$2)+(Table3[[#All],[Variables ]]=$AF$4)),0)</f>
        <v>0</v>
      </c>
      <c r="AA709" cm="1">
        <f t="array" ref="AA709">_xlfn._xlws.FILTER(Table3[[#All],[Name]],(Table3[[#All],[Polygon]]=$A709)*(Table3[[#All],[Period]]=AA$1)*((Table3[[#All],[Variables ]]=$AF$3)+(Table3[[#All],[Variables ]]=$AF$2)+(Table3[[#All],[Variables ]]=$AF$4)),0)</f>
        <v>0</v>
      </c>
      <c r="AB709" cm="1">
        <f t="array" ref="AB709">_xlfn._xlws.FILTER(Table3[[#All],[Name]],(Table3[[#All],[Polygon]]=$A709)*(Table3[[#All],[Period]]=AB$1)*((Table3[[#All],[Variables ]]=$AF$3)+(Table3[[#All],[Variables ]]=$AF$2)+(Table3[[#All],[Variables ]]=$AF$4)),0)</f>
        <v>0</v>
      </c>
      <c r="AC709" cm="1">
        <f t="array" ref="AC709">_xlfn._xlws.FILTER(Table3[[#All],[Name]],(Table3[[#All],[Polygon]]=$A709)*(Table3[[#All],[Period]]=AC$1)*((Table3[[#All],[Variables ]]=$AF$3)+(Table3[[#All],[Variables ]]=$AF$2)+(Table3[[#All],[Variables ]]=$AF$4)),0)</f>
        <v>0</v>
      </c>
      <c r="AD709" cm="1">
        <f t="array" ref="AD709">_xlfn._xlws.FILTER(Table3[[#All],[Name]],(Table3[[#All],[Polygon]]=$A709)*(Table3[[#All],[Period]]=AD$1)*((Table3[[#All],[Variables ]]=$AF$3)+(Table3[[#All],[Variables ]]=$AF$2)+(Table3[[#All],[Variables ]]=$AF$4)),0)</f>
        <v>0</v>
      </c>
    </row>
    <row r="710" spans="1:30" x14ac:dyDescent="0.35">
      <c r="A710" s="5">
        <v>660</v>
      </c>
      <c r="B710" s="6" t="s">
        <v>1461</v>
      </c>
      <c r="C710" s="8">
        <v>43.945897410000001</v>
      </c>
      <c r="D710" s="6" t="s">
        <v>1361</v>
      </c>
      <c r="E710" s="6">
        <v>0</v>
      </c>
      <c r="F710" s="6">
        <v>4</v>
      </c>
      <c r="G710" s="6">
        <v>5</v>
      </c>
      <c r="H710" s="6"/>
      <c r="I710" s="6">
        <v>0</v>
      </c>
      <c r="J710" s="6">
        <v>0</v>
      </c>
      <c r="K710" s="6" t="s">
        <v>1362</v>
      </c>
      <c r="L710" s="6">
        <v>60</v>
      </c>
      <c r="M710" s="6">
        <v>60</v>
      </c>
      <c r="N710" s="6">
        <v>27.581774939999999</v>
      </c>
      <c r="O710" s="9">
        <v>2.673</v>
      </c>
      <c r="P710" cm="1">
        <f t="array" ref="P710">_xlfn._xlws.FILTER(Table3[[#All],[Name]],(Table3[[#All],[Polygon]]=$A710)*(Table3[[#All],[Period]]=P$1)*((Table3[[#All],[Variables ]]=$AF$3)+(Table3[[#All],[Variables ]]=$AF$2)+(Table3[[#All],[Variables ]]=$AF$4)),0)</f>
        <v>0</v>
      </c>
      <c r="Q710" t="str" cm="1">
        <f t="array" ref="Q710">_xlfn._xlws.FILTER(Table3[[#All],[Name]],(Table3[[#All],[Polygon]]=$A710)*(Table3[[#All],[Period]]=Q$1)*((Table3[[#All],[Variables ]]=$AF$3)+(Table3[[#All],[Variables ]]=$AF$2)+(Table3[[#All],[Variables ]]=$AF$4)),0)</f>
        <v>AH</v>
      </c>
      <c r="R710" cm="1">
        <f t="array" ref="R710">_xlfn._xlws.FILTER(Table3[[#All],[Name]],(Table3[[#All],[Polygon]]=$A710)*(Table3[[#All],[Period]]=R$1)*((Table3[[#All],[Variables ]]=$AF$3)+(Table3[[#All],[Variables ]]=$AF$2)+(Table3[[#All],[Variables ]]=$AF$4)),0)</f>
        <v>0</v>
      </c>
      <c r="S710" cm="1">
        <f t="array" ref="S710">_xlfn._xlws.FILTER(Table3[[#All],[Name]],(Table3[[#All],[Polygon]]=$A710)*(Table3[[#All],[Period]]=S$1)*((Table3[[#All],[Variables ]]=$AF$3)+(Table3[[#All],[Variables ]]=$AF$2)+(Table3[[#All],[Variables ]]=$AF$4)),0)</f>
        <v>0</v>
      </c>
      <c r="T710" t="str" cm="1">
        <f t="array" ref="T710">_xlfn._xlws.FILTER(Table3[[#All],[Name]],(Table3[[#All],[Polygon]]=$A710)*(Table3[[#All],[Period]]=T$1)*((Table3[[#All],[Variables ]]=$AF$3)+(Table3[[#All],[Variables ]]=$AF$2)+(Table3[[#All],[Variables ]]=$AF$4)),0)</f>
        <v>H</v>
      </c>
      <c r="U710" t="str" cm="1">
        <f t="array" ref="U710">_xlfn._xlws.FILTER(Table3[[#All],[Name]],(Table3[[#All],[Polygon]]=$A710)*(Table3[[#All],[Period]]=U$1)*((Table3[[#All],[Variables ]]=$AF$3)+(Table3[[#All],[Variables ]]=$AF$2)+(Table3[[#All],[Variables ]]=$AF$4)),0)</f>
        <v>AH</v>
      </c>
      <c r="V710" t="str" cm="1">
        <f t="array" ref="V710">_xlfn._xlws.FILTER(Table3[[#All],[Name]],(Table3[[#All],[Polygon]]=$A710)*(Table3[[#All],[Period]]=V$1)*((Table3[[#All],[Variables ]]=$AF$3)+(Table3[[#All],[Variables ]]=$AF$2)+(Table3[[#All],[Variables ]]=$AF$4)),0)</f>
        <v>AH</v>
      </c>
      <c r="W710" t="str" cm="1">
        <f t="array" ref="W710">_xlfn._xlws.FILTER(Table3[[#All],[Name]],(Table3[[#All],[Polygon]]=$A710)*(Table3[[#All],[Period]]=W$1)*((Table3[[#All],[Variables ]]=$AF$3)+(Table3[[#All],[Variables ]]=$AF$2)+(Table3[[#All],[Variables ]]=$AF$4)),0)</f>
        <v>PCT</v>
      </c>
      <c r="X710" t="str" cm="1">
        <f t="array" ref="X710">_xlfn._xlws.FILTER(Table3[[#All],[Name]],(Table3[[#All],[Polygon]]=$A710)*(Table3[[#All],[Period]]=X$1)*((Table3[[#All],[Variables ]]=$AF$3)+(Table3[[#All],[Variables ]]=$AF$2)+(Table3[[#All],[Variables ]]=$AF$4)),0)</f>
        <v>AH</v>
      </c>
      <c r="Y710" t="str" cm="1">
        <f t="array" ref="Y710">_xlfn._xlws.FILTER(Table3[[#All],[Name]],(Table3[[#All],[Polygon]]=$A710)*(Table3[[#All],[Period]]=Y$1)*((Table3[[#All],[Variables ]]=$AF$3)+(Table3[[#All],[Variables ]]=$AF$2)+(Table3[[#All],[Variables ]]=$AF$4)),0)</f>
        <v>AH</v>
      </c>
      <c r="Z710" cm="1">
        <f t="array" ref="Z710">_xlfn._xlws.FILTER(Table3[[#All],[Name]],(Table3[[#All],[Polygon]]=$A710)*(Table3[[#All],[Period]]=Z$1)*((Table3[[#All],[Variables ]]=$AF$3)+(Table3[[#All],[Variables ]]=$AF$2)+(Table3[[#All],[Variables ]]=$AF$4)),0)</f>
        <v>0</v>
      </c>
      <c r="AA710" cm="1">
        <f t="array" ref="AA710">_xlfn._xlws.FILTER(Table3[[#All],[Name]],(Table3[[#All],[Polygon]]=$A710)*(Table3[[#All],[Period]]=AA$1)*((Table3[[#All],[Variables ]]=$AF$3)+(Table3[[#All],[Variables ]]=$AF$2)+(Table3[[#All],[Variables ]]=$AF$4)),0)</f>
        <v>0</v>
      </c>
      <c r="AB710" cm="1">
        <f t="array" ref="AB710">_xlfn._xlws.FILTER(Table3[[#All],[Name]],(Table3[[#All],[Polygon]]=$A710)*(Table3[[#All],[Period]]=AB$1)*((Table3[[#All],[Variables ]]=$AF$3)+(Table3[[#All],[Variables ]]=$AF$2)+(Table3[[#All],[Variables ]]=$AF$4)),0)</f>
        <v>0</v>
      </c>
      <c r="AC710" cm="1">
        <f t="array" ref="AC710">_xlfn._xlws.FILTER(Table3[[#All],[Name]],(Table3[[#All],[Polygon]]=$A710)*(Table3[[#All],[Period]]=AC$1)*((Table3[[#All],[Variables ]]=$AF$3)+(Table3[[#All],[Variables ]]=$AF$2)+(Table3[[#All],[Variables ]]=$AF$4)),0)</f>
        <v>0</v>
      </c>
      <c r="AD710" cm="1">
        <f t="array" ref="AD710">_xlfn._xlws.FILTER(Table3[[#All],[Name]],(Table3[[#All],[Polygon]]=$A710)*(Table3[[#All],[Period]]=AD$1)*((Table3[[#All],[Variables ]]=$AF$3)+(Table3[[#All],[Variables ]]=$AF$2)+(Table3[[#All],[Variables ]]=$AF$4)),0)</f>
        <v>0</v>
      </c>
    </row>
    <row r="711" spans="1:30" x14ac:dyDescent="0.35">
      <c r="A711" s="3">
        <v>660</v>
      </c>
      <c r="B711" s="4" t="s">
        <v>1461</v>
      </c>
      <c r="C711" s="10">
        <v>43.945897410000001</v>
      </c>
      <c r="D711" s="4" t="s">
        <v>1361</v>
      </c>
      <c r="E711" s="4">
        <v>0</v>
      </c>
      <c r="F711" s="4">
        <v>4</v>
      </c>
      <c r="G711" s="4">
        <v>5</v>
      </c>
      <c r="H711" s="4"/>
      <c r="I711" s="4">
        <v>0</v>
      </c>
      <c r="J711" s="4">
        <v>0</v>
      </c>
      <c r="K711" s="4" t="s">
        <v>1362</v>
      </c>
      <c r="L711" s="4">
        <v>5</v>
      </c>
      <c r="M711" s="4">
        <v>5</v>
      </c>
      <c r="N711" s="4">
        <v>15.19267533</v>
      </c>
      <c r="O711" s="11">
        <v>14.644</v>
      </c>
      <c r="P711" cm="1">
        <f t="array" ref="P711">_xlfn._xlws.FILTER(Table3[[#All],[Name]],(Table3[[#All],[Polygon]]=$A711)*(Table3[[#All],[Period]]=P$1)*((Table3[[#All],[Variables ]]=$AF$3)+(Table3[[#All],[Variables ]]=$AF$2)+(Table3[[#All],[Variables ]]=$AF$4)),0)</f>
        <v>0</v>
      </c>
      <c r="Q711" t="str" cm="1">
        <f t="array" ref="Q711">_xlfn._xlws.FILTER(Table3[[#All],[Name]],(Table3[[#All],[Polygon]]=$A711)*(Table3[[#All],[Period]]=Q$1)*((Table3[[#All],[Variables ]]=$AF$3)+(Table3[[#All],[Variables ]]=$AF$2)+(Table3[[#All],[Variables ]]=$AF$4)),0)</f>
        <v>AH</v>
      </c>
      <c r="R711" cm="1">
        <f t="array" ref="R711">_xlfn._xlws.FILTER(Table3[[#All],[Name]],(Table3[[#All],[Polygon]]=$A711)*(Table3[[#All],[Period]]=R$1)*((Table3[[#All],[Variables ]]=$AF$3)+(Table3[[#All],[Variables ]]=$AF$2)+(Table3[[#All],[Variables ]]=$AF$4)),0)</f>
        <v>0</v>
      </c>
      <c r="S711" cm="1">
        <f t="array" ref="S711">_xlfn._xlws.FILTER(Table3[[#All],[Name]],(Table3[[#All],[Polygon]]=$A711)*(Table3[[#All],[Period]]=S$1)*((Table3[[#All],[Variables ]]=$AF$3)+(Table3[[#All],[Variables ]]=$AF$2)+(Table3[[#All],[Variables ]]=$AF$4)),0)</f>
        <v>0</v>
      </c>
      <c r="T711" t="str" cm="1">
        <f t="array" ref="T711">_xlfn._xlws.FILTER(Table3[[#All],[Name]],(Table3[[#All],[Polygon]]=$A711)*(Table3[[#All],[Period]]=T$1)*((Table3[[#All],[Variables ]]=$AF$3)+(Table3[[#All],[Variables ]]=$AF$2)+(Table3[[#All],[Variables ]]=$AF$4)),0)</f>
        <v>H</v>
      </c>
      <c r="U711" t="str" cm="1">
        <f t="array" ref="U711">_xlfn._xlws.FILTER(Table3[[#All],[Name]],(Table3[[#All],[Polygon]]=$A711)*(Table3[[#All],[Period]]=U$1)*((Table3[[#All],[Variables ]]=$AF$3)+(Table3[[#All],[Variables ]]=$AF$2)+(Table3[[#All],[Variables ]]=$AF$4)),0)</f>
        <v>AH</v>
      </c>
      <c r="V711" t="str" cm="1">
        <f t="array" ref="V711">_xlfn._xlws.FILTER(Table3[[#All],[Name]],(Table3[[#All],[Polygon]]=$A711)*(Table3[[#All],[Period]]=V$1)*((Table3[[#All],[Variables ]]=$AF$3)+(Table3[[#All],[Variables ]]=$AF$2)+(Table3[[#All],[Variables ]]=$AF$4)),0)</f>
        <v>AH</v>
      </c>
      <c r="W711" t="str" cm="1">
        <f t="array" ref="W711">_xlfn._xlws.FILTER(Table3[[#All],[Name]],(Table3[[#All],[Polygon]]=$A711)*(Table3[[#All],[Period]]=W$1)*((Table3[[#All],[Variables ]]=$AF$3)+(Table3[[#All],[Variables ]]=$AF$2)+(Table3[[#All],[Variables ]]=$AF$4)),0)</f>
        <v>PCT</v>
      </c>
      <c r="X711" t="str" cm="1">
        <f t="array" ref="X711">_xlfn._xlws.FILTER(Table3[[#All],[Name]],(Table3[[#All],[Polygon]]=$A711)*(Table3[[#All],[Period]]=X$1)*((Table3[[#All],[Variables ]]=$AF$3)+(Table3[[#All],[Variables ]]=$AF$2)+(Table3[[#All],[Variables ]]=$AF$4)),0)</f>
        <v>AH</v>
      </c>
      <c r="Y711" t="str" cm="1">
        <f t="array" ref="Y711">_xlfn._xlws.FILTER(Table3[[#All],[Name]],(Table3[[#All],[Polygon]]=$A711)*(Table3[[#All],[Period]]=Y$1)*((Table3[[#All],[Variables ]]=$AF$3)+(Table3[[#All],[Variables ]]=$AF$2)+(Table3[[#All],[Variables ]]=$AF$4)),0)</f>
        <v>AH</v>
      </c>
      <c r="Z711" cm="1">
        <f t="array" ref="Z711">_xlfn._xlws.FILTER(Table3[[#All],[Name]],(Table3[[#All],[Polygon]]=$A711)*(Table3[[#All],[Period]]=Z$1)*((Table3[[#All],[Variables ]]=$AF$3)+(Table3[[#All],[Variables ]]=$AF$2)+(Table3[[#All],[Variables ]]=$AF$4)),0)</f>
        <v>0</v>
      </c>
      <c r="AA711" cm="1">
        <f t="array" ref="AA711">_xlfn._xlws.FILTER(Table3[[#All],[Name]],(Table3[[#All],[Polygon]]=$A711)*(Table3[[#All],[Period]]=AA$1)*((Table3[[#All],[Variables ]]=$AF$3)+(Table3[[#All],[Variables ]]=$AF$2)+(Table3[[#All],[Variables ]]=$AF$4)),0)</f>
        <v>0</v>
      </c>
      <c r="AB711" cm="1">
        <f t="array" ref="AB711">_xlfn._xlws.FILTER(Table3[[#All],[Name]],(Table3[[#All],[Polygon]]=$A711)*(Table3[[#All],[Period]]=AB$1)*((Table3[[#All],[Variables ]]=$AF$3)+(Table3[[#All],[Variables ]]=$AF$2)+(Table3[[#All],[Variables ]]=$AF$4)),0)</f>
        <v>0</v>
      </c>
      <c r="AC711" cm="1">
        <f t="array" ref="AC711">_xlfn._xlws.FILTER(Table3[[#All],[Name]],(Table3[[#All],[Polygon]]=$A711)*(Table3[[#All],[Period]]=AC$1)*((Table3[[#All],[Variables ]]=$AF$3)+(Table3[[#All],[Variables ]]=$AF$2)+(Table3[[#All],[Variables ]]=$AF$4)),0)</f>
        <v>0</v>
      </c>
      <c r="AD711" cm="1">
        <f t="array" ref="AD711">_xlfn._xlws.FILTER(Table3[[#All],[Name]],(Table3[[#All],[Polygon]]=$A711)*(Table3[[#All],[Period]]=AD$1)*((Table3[[#All],[Variables ]]=$AF$3)+(Table3[[#All],[Variables ]]=$AF$2)+(Table3[[#All],[Variables ]]=$AF$4)),0)</f>
        <v>0</v>
      </c>
    </row>
    <row r="712" spans="1:30" x14ac:dyDescent="0.35">
      <c r="A712" s="5">
        <v>660</v>
      </c>
      <c r="B712" s="6" t="s">
        <v>1461</v>
      </c>
      <c r="C712" s="8">
        <v>43.945897410000001</v>
      </c>
      <c r="D712" s="6" t="s">
        <v>1361</v>
      </c>
      <c r="E712" s="6">
        <v>0</v>
      </c>
      <c r="F712" s="6">
        <v>4</v>
      </c>
      <c r="G712" s="6">
        <v>5</v>
      </c>
      <c r="H712" s="6"/>
      <c r="I712" s="6">
        <v>0</v>
      </c>
      <c r="J712" s="6">
        <v>0</v>
      </c>
      <c r="K712" s="6" t="s">
        <v>1362</v>
      </c>
      <c r="L712" s="6">
        <v>13</v>
      </c>
      <c r="M712" s="6">
        <v>13</v>
      </c>
      <c r="N712" s="6">
        <v>45.110235160000002</v>
      </c>
      <c r="O712" s="9">
        <v>2.6880000000000002</v>
      </c>
      <c r="P712" cm="1">
        <f t="array" ref="P712">_xlfn._xlws.FILTER(Table3[[#All],[Name]],(Table3[[#All],[Polygon]]=$A712)*(Table3[[#All],[Period]]=P$1)*((Table3[[#All],[Variables ]]=$AF$3)+(Table3[[#All],[Variables ]]=$AF$2)+(Table3[[#All],[Variables ]]=$AF$4)),0)</f>
        <v>0</v>
      </c>
      <c r="Q712" t="str" cm="1">
        <f t="array" ref="Q712">_xlfn._xlws.FILTER(Table3[[#All],[Name]],(Table3[[#All],[Polygon]]=$A712)*(Table3[[#All],[Period]]=Q$1)*((Table3[[#All],[Variables ]]=$AF$3)+(Table3[[#All],[Variables ]]=$AF$2)+(Table3[[#All],[Variables ]]=$AF$4)),0)</f>
        <v>AH</v>
      </c>
      <c r="R712" cm="1">
        <f t="array" ref="R712">_xlfn._xlws.FILTER(Table3[[#All],[Name]],(Table3[[#All],[Polygon]]=$A712)*(Table3[[#All],[Period]]=R$1)*((Table3[[#All],[Variables ]]=$AF$3)+(Table3[[#All],[Variables ]]=$AF$2)+(Table3[[#All],[Variables ]]=$AF$4)),0)</f>
        <v>0</v>
      </c>
      <c r="S712" cm="1">
        <f t="array" ref="S712">_xlfn._xlws.FILTER(Table3[[#All],[Name]],(Table3[[#All],[Polygon]]=$A712)*(Table3[[#All],[Period]]=S$1)*((Table3[[#All],[Variables ]]=$AF$3)+(Table3[[#All],[Variables ]]=$AF$2)+(Table3[[#All],[Variables ]]=$AF$4)),0)</f>
        <v>0</v>
      </c>
      <c r="T712" t="str" cm="1">
        <f t="array" ref="T712">_xlfn._xlws.FILTER(Table3[[#All],[Name]],(Table3[[#All],[Polygon]]=$A712)*(Table3[[#All],[Period]]=T$1)*((Table3[[#All],[Variables ]]=$AF$3)+(Table3[[#All],[Variables ]]=$AF$2)+(Table3[[#All],[Variables ]]=$AF$4)),0)</f>
        <v>H</v>
      </c>
      <c r="U712" t="str" cm="1">
        <f t="array" ref="U712">_xlfn._xlws.FILTER(Table3[[#All],[Name]],(Table3[[#All],[Polygon]]=$A712)*(Table3[[#All],[Period]]=U$1)*((Table3[[#All],[Variables ]]=$AF$3)+(Table3[[#All],[Variables ]]=$AF$2)+(Table3[[#All],[Variables ]]=$AF$4)),0)</f>
        <v>AH</v>
      </c>
      <c r="V712" t="str" cm="1">
        <f t="array" ref="V712">_xlfn._xlws.FILTER(Table3[[#All],[Name]],(Table3[[#All],[Polygon]]=$A712)*(Table3[[#All],[Period]]=V$1)*((Table3[[#All],[Variables ]]=$AF$3)+(Table3[[#All],[Variables ]]=$AF$2)+(Table3[[#All],[Variables ]]=$AF$4)),0)</f>
        <v>AH</v>
      </c>
      <c r="W712" t="str" cm="1">
        <f t="array" ref="W712">_xlfn._xlws.FILTER(Table3[[#All],[Name]],(Table3[[#All],[Polygon]]=$A712)*(Table3[[#All],[Period]]=W$1)*((Table3[[#All],[Variables ]]=$AF$3)+(Table3[[#All],[Variables ]]=$AF$2)+(Table3[[#All],[Variables ]]=$AF$4)),0)</f>
        <v>PCT</v>
      </c>
      <c r="X712" t="str" cm="1">
        <f t="array" ref="X712">_xlfn._xlws.FILTER(Table3[[#All],[Name]],(Table3[[#All],[Polygon]]=$A712)*(Table3[[#All],[Period]]=X$1)*((Table3[[#All],[Variables ]]=$AF$3)+(Table3[[#All],[Variables ]]=$AF$2)+(Table3[[#All],[Variables ]]=$AF$4)),0)</f>
        <v>AH</v>
      </c>
      <c r="Y712" t="str" cm="1">
        <f t="array" ref="Y712">_xlfn._xlws.FILTER(Table3[[#All],[Name]],(Table3[[#All],[Polygon]]=$A712)*(Table3[[#All],[Period]]=Y$1)*((Table3[[#All],[Variables ]]=$AF$3)+(Table3[[#All],[Variables ]]=$AF$2)+(Table3[[#All],[Variables ]]=$AF$4)),0)</f>
        <v>AH</v>
      </c>
      <c r="Z712" cm="1">
        <f t="array" ref="Z712">_xlfn._xlws.FILTER(Table3[[#All],[Name]],(Table3[[#All],[Polygon]]=$A712)*(Table3[[#All],[Period]]=Z$1)*((Table3[[#All],[Variables ]]=$AF$3)+(Table3[[#All],[Variables ]]=$AF$2)+(Table3[[#All],[Variables ]]=$AF$4)),0)</f>
        <v>0</v>
      </c>
      <c r="AA712" cm="1">
        <f t="array" ref="AA712">_xlfn._xlws.FILTER(Table3[[#All],[Name]],(Table3[[#All],[Polygon]]=$A712)*(Table3[[#All],[Period]]=AA$1)*((Table3[[#All],[Variables ]]=$AF$3)+(Table3[[#All],[Variables ]]=$AF$2)+(Table3[[#All],[Variables ]]=$AF$4)),0)</f>
        <v>0</v>
      </c>
      <c r="AB712" cm="1">
        <f t="array" ref="AB712">_xlfn._xlws.FILTER(Table3[[#All],[Name]],(Table3[[#All],[Polygon]]=$A712)*(Table3[[#All],[Period]]=AB$1)*((Table3[[#All],[Variables ]]=$AF$3)+(Table3[[#All],[Variables ]]=$AF$2)+(Table3[[#All],[Variables ]]=$AF$4)),0)</f>
        <v>0</v>
      </c>
      <c r="AC712" cm="1">
        <f t="array" ref="AC712">_xlfn._xlws.FILTER(Table3[[#All],[Name]],(Table3[[#All],[Polygon]]=$A712)*(Table3[[#All],[Period]]=AC$1)*((Table3[[#All],[Variables ]]=$AF$3)+(Table3[[#All],[Variables ]]=$AF$2)+(Table3[[#All],[Variables ]]=$AF$4)),0)</f>
        <v>0</v>
      </c>
      <c r="AD712" cm="1">
        <f t="array" ref="AD712">_xlfn._xlws.FILTER(Table3[[#All],[Name]],(Table3[[#All],[Polygon]]=$A712)*(Table3[[#All],[Period]]=AD$1)*((Table3[[#All],[Variables ]]=$AF$3)+(Table3[[#All],[Variables ]]=$AF$2)+(Table3[[#All],[Variables ]]=$AF$4)),0)</f>
        <v>0</v>
      </c>
    </row>
    <row r="713" spans="1:30" x14ac:dyDescent="0.35">
      <c r="A713" s="3">
        <v>660</v>
      </c>
      <c r="B713" s="4" t="s">
        <v>1461</v>
      </c>
      <c r="C713" s="10">
        <v>43.945897410000001</v>
      </c>
      <c r="D713" s="4" t="s">
        <v>1361</v>
      </c>
      <c r="E713" s="4">
        <v>0</v>
      </c>
      <c r="F713" s="4">
        <v>4</v>
      </c>
      <c r="G713" s="4">
        <v>5</v>
      </c>
      <c r="H713" s="4"/>
      <c r="I713" s="4">
        <v>0</v>
      </c>
      <c r="J713" s="4">
        <v>0</v>
      </c>
      <c r="K713" s="4" t="s">
        <v>1362</v>
      </c>
      <c r="L713" s="4">
        <v>14</v>
      </c>
      <c r="M713" s="4">
        <v>14</v>
      </c>
      <c r="N713" s="4">
        <v>7.6910193099999997</v>
      </c>
      <c r="O713" s="11">
        <v>6.5380000000000003</v>
      </c>
      <c r="P713" cm="1">
        <f t="array" ref="P713">_xlfn._xlws.FILTER(Table3[[#All],[Name]],(Table3[[#All],[Polygon]]=$A713)*(Table3[[#All],[Period]]=P$1)*((Table3[[#All],[Variables ]]=$AF$3)+(Table3[[#All],[Variables ]]=$AF$2)+(Table3[[#All],[Variables ]]=$AF$4)),0)</f>
        <v>0</v>
      </c>
      <c r="Q713" t="str" cm="1">
        <f t="array" ref="Q713">_xlfn._xlws.FILTER(Table3[[#All],[Name]],(Table3[[#All],[Polygon]]=$A713)*(Table3[[#All],[Period]]=Q$1)*((Table3[[#All],[Variables ]]=$AF$3)+(Table3[[#All],[Variables ]]=$AF$2)+(Table3[[#All],[Variables ]]=$AF$4)),0)</f>
        <v>AH</v>
      </c>
      <c r="R713" cm="1">
        <f t="array" ref="R713">_xlfn._xlws.FILTER(Table3[[#All],[Name]],(Table3[[#All],[Polygon]]=$A713)*(Table3[[#All],[Period]]=R$1)*((Table3[[#All],[Variables ]]=$AF$3)+(Table3[[#All],[Variables ]]=$AF$2)+(Table3[[#All],[Variables ]]=$AF$4)),0)</f>
        <v>0</v>
      </c>
      <c r="S713" cm="1">
        <f t="array" ref="S713">_xlfn._xlws.FILTER(Table3[[#All],[Name]],(Table3[[#All],[Polygon]]=$A713)*(Table3[[#All],[Period]]=S$1)*((Table3[[#All],[Variables ]]=$AF$3)+(Table3[[#All],[Variables ]]=$AF$2)+(Table3[[#All],[Variables ]]=$AF$4)),0)</f>
        <v>0</v>
      </c>
      <c r="T713" t="str" cm="1">
        <f t="array" ref="T713">_xlfn._xlws.FILTER(Table3[[#All],[Name]],(Table3[[#All],[Polygon]]=$A713)*(Table3[[#All],[Period]]=T$1)*((Table3[[#All],[Variables ]]=$AF$3)+(Table3[[#All],[Variables ]]=$AF$2)+(Table3[[#All],[Variables ]]=$AF$4)),0)</f>
        <v>H</v>
      </c>
      <c r="U713" t="str" cm="1">
        <f t="array" ref="U713">_xlfn._xlws.FILTER(Table3[[#All],[Name]],(Table3[[#All],[Polygon]]=$A713)*(Table3[[#All],[Period]]=U$1)*((Table3[[#All],[Variables ]]=$AF$3)+(Table3[[#All],[Variables ]]=$AF$2)+(Table3[[#All],[Variables ]]=$AF$4)),0)</f>
        <v>AH</v>
      </c>
      <c r="V713" t="str" cm="1">
        <f t="array" ref="V713">_xlfn._xlws.FILTER(Table3[[#All],[Name]],(Table3[[#All],[Polygon]]=$A713)*(Table3[[#All],[Period]]=V$1)*((Table3[[#All],[Variables ]]=$AF$3)+(Table3[[#All],[Variables ]]=$AF$2)+(Table3[[#All],[Variables ]]=$AF$4)),0)</f>
        <v>AH</v>
      </c>
      <c r="W713" t="str" cm="1">
        <f t="array" ref="W713">_xlfn._xlws.FILTER(Table3[[#All],[Name]],(Table3[[#All],[Polygon]]=$A713)*(Table3[[#All],[Period]]=W$1)*((Table3[[#All],[Variables ]]=$AF$3)+(Table3[[#All],[Variables ]]=$AF$2)+(Table3[[#All],[Variables ]]=$AF$4)),0)</f>
        <v>PCT</v>
      </c>
      <c r="X713" t="str" cm="1">
        <f t="array" ref="X713">_xlfn._xlws.FILTER(Table3[[#All],[Name]],(Table3[[#All],[Polygon]]=$A713)*(Table3[[#All],[Period]]=X$1)*((Table3[[#All],[Variables ]]=$AF$3)+(Table3[[#All],[Variables ]]=$AF$2)+(Table3[[#All],[Variables ]]=$AF$4)),0)</f>
        <v>AH</v>
      </c>
      <c r="Y713" t="str" cm="1">
        <f t="array" ref="Y713">_xlfn._xlws.FILTER(Table3[[#All],[Name]],(Table3[[#All],[Polygon]]=$A713)*(Table3[[#All],[Period]]=Y$1)*((Table3[[#All],[Variables ]]=$AF$3)+(Table3[[#All],[Variables ]]=$AF$2)+(Table3[[#All],[Variables ]]=$AF$4)),0)</f>
        <v>AH</v>
      </c>
      <c r="Z713" cm="1">
        <f t="array" ref="Z713">_xlfn._xlws.FILTER(Table3[[#All],[Name]],(Table3[[#All],[Polygon]]=$A713)*(Table3[[#All],[Period]]=Z$1)*((Table3[[#All],[Variables ]]=$AF$3)+(Table3[[#All],[Variables ]]=$AF$2)+(Table3[[#All],[Variables ]]=$AF$4)),0)</f>
        <v>0</v>
      </c>
      <c r="AA713" cm="1">
        <f t="array" ref="AA713">_xlfn._xlws.FILTER(Table3[[#All],[Name]],(Table3[[#All],[Polygon]]=$A713)*(Table3[[#All],[Period]]=AA$1)*((Table3[[#All],[Variables ]]=$AF$3)+(Table3[[#All],[Variables ]]=$AF$2)+(Table3[[#All],[Variables ]]=$AF$4)),0)</f>
        <v>0</v>
      </c>
      <c r="AB713" cm="1">
        <f t="array" ref="AB713">_xlfn._xlws.FILTER(Table3[[#All],[Name]],(Table3[[#All],[Polygon]]=$A713)*(Table3[[#All],[Period]]=AB$1)*((Table3[[#All],[Variables ]]=$AF$3)+(Table3[[#All],[Variables ]]=$AF$2)+(Table3[[#All],[Variables ]]=$AF$4)),0)</f>
        <v>0</v>
      </c>
      <c r="AC713" cm="1">
        <f t="array" ref="AC713">_xlfn._xlws.FILTER(Table3[[#All],[Name]],(Table3[[#All],[Polygon]]=$A713)*(Table3[[#All],[Period]]=AC$1)*((Table3[[#All],[Variables ]]=$AF$3)+(Table3[[#All],[Variables ]]=$AF$2)+(Table3[[#All],[Variables ]]=$AF$4)),0)</f>
        <v>0</v>
      </c>
      <c r="AD713" cm="1">
        <f t="array" ref="AD713">_xlfn._xlws.FILTER(Table3[[#All],[Name]],(Table3[[#All],[Polygon]]=$A713)*(Table3[[#All],[Period]]=AD$1)*((Table3[[#All],[Variables ]]=$AF$3)+(Table3[[#All],[Variables ]]=$AF$2)+(Table3[[#All],[Variables ]]=$AF$4)),0)</f>
        <v>0</v>
      </c>
    </row>
    <row r="714" spans="1:30" x14ac:dyDescent="0.35">
      <c r="A714" s="5">
        <v>660</v>
      </c>
      <c r="B714" s="6" t="s">
        <v>1461</v>
      </c>
      <c r="C714" s="8">
        <v>43.945897410000001</v>
      </c>
      <c r="D714" s="6" t="s">
        <v>1361</v>
      </c>
      <c r="E714" s="6">
        <v>0</v>
      </c>
      <c r="F714" s="6">
        <v>4</v>
      </c>
      <c r="G714" s="6">
        <v>5</v>
      </c>
      <c r="H714" s="6"/>
      <c r="I714" s="6">
        <v>0</v>
      </c>
      <c r="J714" s="6">
        <v>0</v>
      </c>
      <c r="K714" s="6" t="s">
        <v>1362</v>
      </c>
      <c r="L714" s="6">
        <v>9</v>
      </c>
      <c r="M714" s="6">
        <v>9</v>
      </c>
      <c r="N714" s="6">
        <v>40.074503640000003</v>
      </c>
      <c r="O714" s="9">
        <v>0.188</v>
      </c>
      <c r="P714" cm="1">
        <f t="array" ref="P714">_xlfn._xlws.FILTER(Table3[[#All],[Name]],(Table3[[#All],[Polygon]]=$A714)*(Table3[[#All],[Period]]=P$1)*((Table3[[#All],[Variables ]]=$AF$3)+(Table3[[#All],[Variables ]]=$AF$2)+(Table3[[#All],[Variables ]]=$AF$4)),0)</f>
        <v>0</v>
      </c>
      <c r="Q714" t="str" cm="1">
        <f t="array" ref="Q714">_xlfn._xlws.FILTER(Table3[[#All],[Name]],(Table3[[#All],[Polygon]]=$A714)*(Table3[[#All],[Period]]=Q$1)*((Table3[[#All],[Variables ]]=$AF$3)+(Table3[[#All],[Variables ]]=$AF$2)+(Table3[[#All],[Variables ]]=$AF$4)),0)</f>
        <v>AH</v>
      </c>
      <c r="R714" cm="1">
        <f t="array" ref="R714">_xlfn._xlws.FILTER(Table3[[#All],[Name]],(Table3[[#All],[Polygon]]=$A714)*(Table3[[#All],[Period]]=R$1)*((Table3[[#All],[Variables ]]=$AF$3)+(Table3[[#All],[Variables ]]=$AF$2)+(Table3[[#All],[Variables ]]=$AF$4)),0)</f>
        <v>0</v>
      </c>
      <c r="S714" cm="1">
        <f t="array" ref="S714">_xlfn._xlws.FILTER(Table3[[#All],[Name]],(Table3[[#All],[Polygon]]=$A714)*(Table3[[#All],[Period]]=S$1)*((Table3[[#All],[Variables ]]=$AF$3)+(Table3[[#All],[Variables ]]=$AF$2)+(Table3[[#All],[Variables ]]=$AF$4)),0)</f>
        <v>0</v>
      </c>
      <c r="T714" t="str" cm="1">
        <f t="array" ref="T714">_xlfn._xlws.FILTER(Table3[[#All],[Name]],(Table3[[#All],[Polygon]]=$A714)*(Table3[[#All],[Period]]=T$1)*((Table3[[#All],[Variables ]]=$AF$3)+(Table3[[#All],[Variables ]]=$AF$2)+(Table3[[#All],[Variables ]]=$AF$4)),0)</f>
        <v>H</v>
      </c>
      <c r="U714" t="str" cm="1">
        <f t="array" ref="U714">_xlfn._xlws.FILTER(Table3[[#All],[Name]],(Table3[[#All],[Polygon]]=$A714)*(Table3[[#All],[Period]]=U$1)*((Table3[[#All],[Variables ]]=$AF$3)+(Table3[[#All],[Variables ]]=$AF$2)+(Table3[[#All],[Variables ]]=$AF$4)),0)</f>
        <v>AH</v>
      </c>
      <c r="V714" t="str" cm="1">
        <f t="array" ref="V714">_xlfn._xlws.FILTER(Table3[[#All],[Name]],(Table3[[#All],[Polygon]]=$A714)*(Table3[[#All],[Period]]=V$1)*((Table3[[#All],[Variables ]]=$AF$3)+(Table3[[#All],[Variables ]]=$AF$2)+(Table3[[#All],[Variables ]]=$AF$4)),0)</f>
        <v>AH</v>
      </c>
      <c r="W714" t="str" cm="1">
        <f t="array" ref="W714">_xlfn._xlws.FILTER(Table3[[#All],[Name]],(Table3[[#All],[Polygon]]=$A714)*(Table3[[#All],[Period]]=W$1)*((Table3[[#All],[Variables ]]=$AF$3)+(Table3[[#All],[Variables ]]=$AF$2)+(Table3[[#All],[Variables ]]=$AF$4)),0)</f>
        <v>PCT</v>
      </c>
      <c r="X714" t="str" cm="1">
        <f t="array" ref="X714">_xlfn._xlws.FILTER(Table3[[#All],[Name]],(Table3[[#All],[Polygon]]=$A714)*(Table3[[#All],[Period]]=X$1)*((Table3[[#All],[Variables ]]=$AF$3)+(Table3[[#All],[Variables ]]=$AF$2)+(Table3[[#All],[Variables ]]=$AF$4)),0)</f>
        <v>AH</v>
      </c>
      <c r="Y714" t="str" cm="1">
        <f t="array" ref="Y714">_xlfn._xlws.FILTER(Table3[[#All],[Name]],(Table3[[#All],[Polygon]]=$A714)*(Table3[[#All],[Period]]=Y$1)*((Table3[[#All],[Variables ]]=$AF$3)+(Table3[[#All],[Variables ]]=$AF$2)+(Table3[[#All],[Variables ]]=$AF$4)),0)</f>
        <v>AH</v>
      </c>
      <c r="Z714" cm="1">
        <f t="array" ref="Z714">_xlfn._xlws.FILTER(Table3[[#All],[Name]],(Table3[[#All],[Polygon]]=$A714)*(Table3[[#All],[Period]]=Z$1)*((Table3[[#All],[Variables ]]=$AF$3)+(Table3[[#All],[Variables ]]=$AF$2)+(Table3[[#All],[Variables ]]=$AF$4)),0)</f>
        <v>0</v>
      </c>
      <c r="AA714" cm="1">
        <f t="array" ref="AA714">_xlfn._xlws.FILTER(Table3[[#All],[Name]],(Table3[[#All],[Polygon]]=$A714)*(Table3[[#All],[Period]]=AA$1)*((Table3[[#All],[Variables ]]=$AF$3)+(Table3[[#All],[Variables ]]=$AF$2)+(Table3[[#All],[Variables ]]=$AF$4)),0)</f>
        <v>0</v>
      </c>
      <c r="AB714" cm="1">
        <f t="array" ref="AB714">_xlfn._xlws.FILTER(Table3[[#All],[Name]],(Table3[[#All],[Polygon]]=$A714)*(Table3[[#All],[Period]]=AB$1)*((Table3[[#All],[Variables ]]=$AF$3)+(Table3[[#All],[Variables ]]=$AF$2)+(Table3[[#All],[Variables ]]=$AF$4)),0)</f>
        <v>0</v>
      </c>
      <c r="AC714" cm="1">
        <f t="array" ref="AC714">_xlfn._xlws.FILTER(Table3[[#All],[Name]],(Table3[[#All],[Polygon]]=$A714)*(Table3[[#All],[Period]]=AC$1)*((Table3[[#All],[Variables ]]=$AF$3)+(Table3[[#All],[Variables ]]=$AF$2)+(Table3[[#All],[Variables ]]=$AF$4)),0)</f>
        <v>0</v>
      </c>
      <c r="AD714" cm="1">
        <f t="array" ref="AD714">_xlfn._xlws.FILTER(Table3[[#All],[Name]],(Table3[[#All],[Polygon]]=$A714)*(Table3[[#All],[Period]]=AD$1)*((Table3[[#All],[Variables ]]=$AF$3)+(Table3[[#All],[Variables ]]=$AF$2)+(Table3[[#All],[Variables ]]=$AF$4)),0)</f>
        <v>0</v>
      </c>
    </row>
    <row r="715" spans="1:30" x14ac:dyDescent="0.35">
      <c r="A715" s="3">
        <v>660</v>
      </c>
      <c r="B715" s="4" t="s">
        <v>1461</v>
      </c>
      <c r="C715" s="10">
        <v>43.945897410000001</v>
      </c>
      <c r="D715" s="4" t="s">
        <v>1361</v>
      </c>
      <c r="E715" s="4">
        <v>0</v>
      </c>
      <c r="F715" s="4">
        <v>4</v>
      </c>
      <c r="G715" s="4">
        <v>5</v>
      </c>
      <c r="H715" s="4"/>
      <c r="I715" s="4">
        <v>0</v>
      </c>
      <c r="J715" s="4">
        <v>0</v>
      </c>
      <c r="K715" s="4" t="s">
        <v>1362</v>
      </c>
      <c r="L715" s="4">
        <v>660</v>
      </c>
      <c r="M715" s="4">
        <v>660</v>
      </c>
      <c r="N715" s="4">
        <v>43.945897410000001</v>
      </c>
      <c r="O715" s="11">
        <v>43.945999999999998</v>
      </c>
      <c r="P715" cm="1">
        <f t="array" ref="P715">_xlfn._xlws.FILTER(Table3[[#All],[Name]],(Table3[[#All],[Polygon]]=$A715)*(Table3[[#All],[Period]]=P$1)*((Table3[[#All],[Variables ]]=$AF$3)+(Table3[[#All],[Variables ]]=$AF$2)+(Table3[[#All],[Variables ]]=$AF$4)),0)</f>
        <v>0</v>
      </c>
      <c r="Q715" t="str" cm="1">
        <f t="array" ref="Q715">_xlfn._xlws.FILTER(Table3[[#All],[Name]],(Table3[[#All],[Polygon]]=$A715)*(Table3[[#All],[Period]]=Q$1)*((Table3[[#All],[Variables ]]=$AF$3)+(Table3[[#All],[Variables ]]=$AF$2)+(Table3[[#All],[Variables ]]=$AF$4)),0)</f>
        <v>AH</v>
      </c>
      <c r="R715" cm="1">
        <f t="array" ref="R715">_xlfn._xlws.FILTER(Table3[[#All],[Name]],(Table3[[#All],[Polygon]]=$A715)*(Table3[[#All],[Period]]=R$1)*((Table3[[#All],[Variables ]]=$AF$3)+(Table3[[#All],[Variables ]]=$AF$2)+(Table3[[#All],[Variables ]]=$AF$4)),0)</f>
        <v>0</v>
      </c>
      <c r="S715" cm="1">
        <f t="array" ref="S715">_xlfn._xlws.FILTER(Table3[[#All],[Name]],(Table3[[#All],[Polygon]]=$A715)*(Table3[[#All],[Period]]=S$1)*((Table3[[#All],[Variables ]]=$AF$3)+(Table3[[#All],[Variables ]]=$AF$2)+(Table3[[#All],[Variables ]]=$AF$4)),0)</f>
        <v>0</v>
      </c>
      <c r="T715" t="str" cm="1">
        <f t="array" ref="T715">_xlfn._xlws.FILTER(Table3[[#All],[Name]],(Table3[[#All],[Polygon]]=$A715)*(Table3[[#All],[Period]]=T$1)*((Table3[[#All],[Variables ]]=$AF$3)+(Table3[[#All],[Variables ]]=$AF$2)+(Table3[[#All],[Variables ]]=$AF$4)),0)</f>
        <v>H</v>
      </c>
      <c r="U715" t="str" cm="1">
        <f t="array" ref="U715">_xlfn._xlws.FILTER(Table3[[#All],[Name]],(Table3[[#All],[Polygon]]=$A715)*(Table3[[#All],[Period]]=U$1)*((Table3[[#All],[Variables ]]=$AF$3)+(Table3[[#All],[Variables ]]=$AF$2)+(Table3[[#All],[Variables ]]=$AF$4)),0)</f>
        <v>AH</v>
      </c>
      <c r="V715" t="str" cm="1">
        <f t="array" ref="V715">_xlfn._xlws.FILTER(Table3[[#All],[Name]],(Table3[[#All],[Polygon]]=$A715)*(Table3[[#All],[Period]]=V$1)*((Table3[[#All],[Variables ]]=$AF$3)+(Table3[[#All],[Variables ]]=$AF$2)+(Table3[[#All],[Variables ]]=$AF$4)),0)</f>
        <v>AH</v>
      </c>
      <c r="W715" t="str" cm="1">
        <f t="array" ref="W715">_xlfn._xlws.FILTER(Table3[[#All],[Name]],(Table3[[#All],[Polygon]]=$A715)*(Table3[[#All],[Period]]=W$1)*((Table3[[#All],[Variables ]]=$AF$3)+(Table3[[#All],[Variables ]]=$AF$2)+(Table3[[#All],[Variables ]]=$AF$4)),0)</f>
        <v>PCT</v>
      </c>
      <c r="X715" t="str" cm="1">
        <f t="array" ref="X715">_xlfn._xlws.FILTER(Table3[[#All],[Name]],(Table3[[#All],[Polygon]]=$A715)*(Table3[[#All],[Period]]=X$1)*((Table3[[#All],[Variables ]]=$AF$3)+(Table3[[#All],[Variables ]]=$AF$2)+(Table3[[#All],[Variables ]]=$AF$4)),0)</f>
        <v>AH</v>
      </c>
      <c r="Y715" t="str" cm="1">
        <f t="array" ref="Y715">_xlfn._xlws.FILTER(Table3[[#All],[Name]],(Table3[[#All],[Polygon]]=$A715)*(Table3[[#All],[Period]]=Y$1)*((Table3[[#All],[Variables ]]=$AF$3)+(Table3[[#All],[Variables ]]=$AF$2)+(Table3[[#All],[Variables ]]=$AF$4)),0)</f>
        <v>AH</v>
      </c>
      <c r="Z715" cm="1">
        <f t="array" ref="Z715">_xlfn._xlws.FILTER(Table3[[#All],[Name]],(Table3[[#All],[Polygon]]=$A715)*(Table3[[#All],[Period]]=Z$1)*((Table3[[#All],[Variables ]]=$AF$3)+(Table3[[#All],[Variables ]]=$AF$2)+(Table3[[#All],[Variables ]]=$AF$4)),0)</f>
        <v>0</v>
      </c>
      <c r="AA715" cm="1">
        <f t="array" ref="AA715">_xlfn._xlws.FILTER(Table3[[#All],[Name]],(Table3[[#All],[Polygon]]=$A715)*(Table3[[#All],[Period]]=AA$1)*((Table3[[#All],[Variables ]]=$AF$3)+(Table3[[#All],[Variables ]]=$AF$2)+(Table3[[#All],[Variables ]]=$AF$4)),0)</f>
        <v>0</v>
      </c>
      <c r="AB715" cm="1">
        <f t="array" ref="AB715">_xlfn._xlws.FILTER(Table3[[#All],[Name]],(Table3[[#All],[Polygon]]=$A715)*(Table3[[#All],[Period]]=AB$1)*((Table3[[#All],[Variables ]]=$AF$3)+(Table3[[#All],[Variables ]]=$AF$2)+(Table3[[#All],[Variables ]]=$AF$4)),0)</f>
        <v>0</v>
      </c>
      <c r="AC715" cm="1">
        <f t="array" ref="AC715">_xlfn._xlws.FILTER(Table3[[#All],[Name]],(Table3[[#All],[Polygon]]=$A715)*(Table3[[#All],[Period]]=AC$1)*((Table3[[#All],[Variables ]]=$AF$3)+(Table3[[#All],[Variables ]]=$AF$2)+(Table3[[#All],[Variables ]]=$AF$4)),0)</f>
        <v>0</v>
      </c>
      <c r="AD715" cm="1">
        <f t="array" ref="AD715">_xlfn._xlws.FILTER(Table3[[#All],[Name]],(Table3[[#All],[Polygon]]=$A715)*(Table3[[#All],[Period]]=AD$1)*((Table3[[#All],[Variables ]]=$AF$3)+(Table3[[#All],[Variables ]]=$AF$2)+(Table3[[#All],[Variables ]]=$AF$4)),0)</f>
        <v>0</v>
      </c>
    </row>
    <row r="716" spans="1:30" x14ac:dyDescent="0.35">
      <c r="A716" s="5">
        <v>660</v>
      </c>
      <c r="B716" s="6" t="s">
        <v>1461</v>
      </c>
      <c r="C716" s="8">
        <v>43.945897410000001</v>
      </c>
      <c r="D716" s="6" t="s">
        <v>1361</v>
      </c>
      <c r="E716" s="6">
        <v>0</v>
      </c>
      <c r="F716" s="6">
        <v>4</v>
      </c>
      <c r="G716" s="6">
        <v>5</v>
      </c>
      <c r="H716" s="6"/>
      <c r="I716" s="6">
        <v>0</v>
      </c>
      <c r="J716" s="6">
        <v>0</v>
      </c>
      <c r="K716" s="6" t="s">
        <v>1362</v>
      </c>
      <c r="L716" s="6">
        <v>662</v>
      </c>
      <c r="M716" s="6">
        <v>662</v>
      </c>
      <c r="N716" s="6">
        <v>43.185861619999997</v>
      </c>
      <c r="O716" s="9">
        <v>23.492000000000001</v>
      </c>
      <c r="P716" cm="1">
        <f t="array" ref="P716">_xlfn._xlws.FILTER(Table3[[#All],[Name]],(Table3[[#All],[Polygon]]=$A716)*(Table3[[#All],[Period]]=P$1)*((Table3[[#All],[Variables ]]=$AF$3)+(Table3[[#All],[Variables ]]=$AF$2)+(Table3[[#All],[Variables ]]=$AF$4)),0)</f>
        <v>0</v>
      </c>
      <c r="Q716" t="str" cm="1">
        <f t="array" ref="Q716">_xlfn._xlws.FILTER(Table3[[#All],[Name]],(Table3[[#All],[Polygon]]=$A716)*(Table3[[#All],[Period]]=Q$1)*((Table3[[#All],[Variables ]]=$AF$3)+(Table3[[#All],[Variables ]]=$AF$2)+(Table3[[#All],[Variables ]]=$AF$4)),0)</f>
        <v>AH</v>
      </c>
      <c r="R716" cm="1">
        <f t="array" ref="R716">_xlfn._xlws.FILTER(Table3[[#All],[Name]],(Table3[[#All],[Polygon]]=$A716)*(Table3[[#All],[Period]]=R$1)*((Table3[[#All],[Variables ]]=$AF$3)+(Table3[[#All],[Variables ]]=$AF$2)+(Table3[[#All],[Variables ]]=$AF$4)),0)</f>
        <v>0</v>
      </c>
      <c r="S716" cm="1">
        <f t="array" ref="S716">_xlfn._xlws.FILTER(Table3[[#All],[Name]],(Table3[[#All],[Polygon]]=$A716)*(Table3[[#All],[Period]]=S$1)*((Table3[[#All],[Variables ]]=$AF$3)+(Table3[[#All],[Variables ]]=$AF$2)+(Table3[[#All],[Variables ]]=$AF$4)),0)</f>
        <v>0</v>
      </c>
      <c r="T716" t="str" cm="1">
        <f t="array" ref="T716">_xlfn._xlws.FILTER(Table3[[#All],[Name]],(Table3[[#All],[Polygon]]=$A716)*(Table3[[#All],[Period]]=T$1)*((Table3[[#All],[Variables ]]=$AF$3)+(Table3[[#All],[Variables ]]=$AF$2)+(Table3[[#All],[Variables ]]=$AF$4)),0)</f>
        <v>H</v>
      </c>
      <c r="U716" t="str" cm="1">
        <f t="array" ref="U716">_xlfn._xlws.FILTER(Table3[[#All],[Name]],(Table3[[#All],[Polygon]]=$A716)*(Table3[[#All],[Period]]=U$1)*((Table3[[#All],[Variables ]]=$AF$3)+(Table3[[#All],[Variables ]]=$AF$2)+(Table3[[#All],[Variables ]]=$AF$4)),0)</f>
        <v>AH</v>
      </c>
      <c r="V716" t="str" cm="1">
        <f t="array" ref="V716">_xlfn._xlws.FILTER(Table3[[#All],[Name]],(Table3[[#All],[Polygon]]=$A716)*(Table3[[#All],[Period]]=V$1)*((Table3[[#All],[Variables ]]=$AF$3)+(Table3[[#All],[Variables ]]=$AF$2)+(Table3[[#All],[Variables ]]=$AF$4)),0)</f>
        <v>AH</v>
      </c>
      <c r="W716" t="str" cm="1">
        <f t="array" ref="W716">_xlfn._xlws.FILTER(Table3[[#All],[Name]],(Table3[[#All],[Polygon]]=$A716)*(Table3[[#All],[Period]]=W$1)*((Table3[[#All],[Variables ]]=$AF$3)+(Table3[[#All],[Variables ]]=$AF$2)+(Table3[[#All],[Variables ]]=$AF$4)),0)</f>
        <v>PCT</v>
      </c>
      <c r="X716" t="str" cm="1">
        <f t="array" ref="X716">_xlfn._xlws.FILTER(Table3[[#All],[Name]],(Table3[[#All],[Polygon]]=$A716)*(Table3[[#All],[Period]]=X$1)*((Table3[[#All],[Variables ]]=$AF$3)+(Table3[[#All],[Variables ]]=$AF$2)+(Table3[[#All],[Variables ]]=$AF$4)),0)</f>
        <v>AH</v>
      </c>
      <c r="Y716" t="str" cm="1">
        <f t="array" ref="Y716">_xlfn._xlws.FILTER(Table3[[#All],[Name]],(Table3[[#All],[Polygon]]=$A716)*(Table3[[#All],[Period]]=Y$1)*((Table3[[#All],[Variables ]]=$AF$3)+(Table3[[#All],[Variables ]]=$AF$2)+(Table3[[#All],[Variables ]]=$AF$4)),0)</f>
        <v>AH</v>
      </c>
      <c r="Z716" cm="1">
        <f t="array" ref="Z716">_xlfn._xlws.FILTER(Table3[[#All],[Name]],(Table3[[#All],[Polygon]]=$A716)*(Table3[[#All],[Period]]=Z$1)*((Table3[[#All],[Variables ]]=$AF$3)+(Table3[[#All],[Variables ]]=$AF$2)+(Table3[[#All],[Variables ]]=$AF$4)),0)</f>
        <v>0</v>
      </c>
      <c r="AA716" cm="1">
        <f t="array" ref="AA716">_xlfn._xlws.FILTER(Table3[[#All],[Name]],(Table3[[#All],[Polygon]]=$A716)*(Table3[[#All],[Period]]=AA$1)*((Table3[[#All],[Variables ]]=$AF$3)+(Table3[[#All],[Variables ]]=$AF$2)+(Table3[[#All],[Variables ]]=$AF$4)),0)</f>
        <v>0</v>
      </c>
      <c r="AB716" cm="1">
        <f t="array" ref="AB716">_xlfn._xlws.FILTER(Table3[[#All],[Name]],(Table3[[#All],[Polygon]]=$A716)*(Table3[[#All],[Period]]=AB$1)*((Table3[[#All],[Variables ]]=$AF$3)+(Table3[[#All],[Variables ]]=$AF$2)+(Table3[[#All],[Variables ]]=$AF$4)),0)</f>
        <v>0</v>
      </c>
      <c r="AC716" cm="1">
        <f t="array" ref="AC716">_xlfn._xlws.FILTER(Table3[[#All],[Name]],(Table3[[#All],[Polygon]]=$A716)*(Table3[[#All],[Period]]=AC$1)*((Table3[[#All],[Variables ]]=$AF$3)+(Table3[[#All],[Variables ]]=$AF$2)+(Table3[[#All],[Variables ]]=$AF$4)),0)</f>
        <v>0</v>
      </c>
      <c r="AD716" cm="1">
        <f t="array" ref="AD716">_xlfn._xlws.FILTER(Table3[[#All],[Name]],(Table3[[#All],[Polygon]]=$A716)*(Table3[[#All],[Period]]=AD$1)*((Table3[[#All],[Variables ]]=$AF$3)+(Table3[[#All],[Variables ]]=$AF$2)+(Table3[[#All],[Variables ]]=$AF$4)),0)</f>
        <v>0</v>
      </c>
    </row>
    <row r="717" spans="1:30" x14ac:dyDescent="0.35">
      <c r="A717" s="3">
        <v>661</v>
      </c>
      <c r="B717" s="4" t="s">
        <v>1458</v>
      </c>
      <c r="C717" s="10">
        <v>35.616905750000001</v>
      </c>
      <c r="D717" s="4" t="s">
        <v>1361</v>
      </c>
      <c r="E717" s="4">
        <v>0</v>
      </c>
      <c r="F717" s="4">
        <v>4</v>
      </c>
      <c r="G717" s="4">
        <v>5</v>
      </c>
      <c r="H717" s="4"/>
      <c r="I717" s="4">
        <v>0</v>
      </c>
      <c r="J717" s="4">
        <v>0</v>
      </c>
      <c r="K717" s="4" t="s">
        <v>1362</v>
      </c>
      <c r="L717" s="4">
        <v>15</v>
      </c>
      <c r="M717" s="4">
        <v>15</v>
      </c>
      <c r="N717" s="4">
        <v>22.808939840000001</v>
      </c>
      <c r="O717" s="11">
        <v>5.5E-2</v>
      </c>
      <c r="P717" cm="1">
        <f t="array" ref="P717">_xlfn._xlws.FILTER(Table3[[#All],[Name]],(Table3[[#All],[Polygon]]=$A717)*(Table3[[#All],[Period]]=P$1)*((Table3[[#All],[Variables ]]=$AF$3)+(Table3[[#All],[Variables ]]=$AF$2)+(Table3[[#All],[Variables ]]=$AF$4)),0)</f>
        <v>0</v>
      </c>
      <c r="Q717" t="e" cm="1" vm="2">
        <f t="array" aca="1" ref="Q717" ca="1">_xlfn._xlws.FILTER(Table3[[#All],[Name]],(Table3[[#All],[Polygon]]=$A717)*(Table3[[#All],[Period]]=Q$1)*((Table3[[#All],[Variables ]]=$AF$3)+(Table3[[#All],[Variables ]]=$AF$2)+(Table3[[#All],[Variables ]]=$AF$4)),0)</f>
        <v>#VALUE!</v>
      </c>
      <c r="R717" t="str" cm="1">
        <f t="array" ref="R717">_xlfn._xlws.FILTER(Table3[[#All],[Name]],(Table3[[#All],[Polygon]]=$A717)*(Table3[[#All],[Period]]=R$1)*((Table3[[#All],[Variables ]]=$AF$3)+(Table3[[#All],[Variables ]]=$AF$2)+(Table3[[#All],[Variables ]]=$AF$4)),0)</f>
        <v>AH</v>
      </c>
      <c r="S717" t="str" cm="1">
        <f t="array" ref="S717">_xlfn._xlws.FILTER(Table3[[#All],[Name]],(Table3[[#All],[Polygon]]=$A717)*(Table3[[#All],[Period]]=S$1)*((Table3[[#All],[Variables ]]=$AF$3)+(Table3[[#All],[Variables ]]=$AF$2)+(Table3[[#All],[Variables ]]=$AF$4)),0)</f>
        <v>AH</v>
      </c>
      <c r="T717" cm="1">
        <f t="array" ref="T717">_xlfn._xlws.FILTER(Table3[[#All],[Name]],(Table3[[#All],[Polygon]]=$A717)*(Table3[[#All],[Period]]=T$1)*((Table3[[#All],[Variables ]]=$AF$3)+(Table3[[#All],[Variables ]]=$AF$2)+(Table3[[#All],[Variables ]]=$AF$4)),0)</f>
        <v>0</v>
      </c>
      <c r="U717" cm="1">
        <f t="array" ref="U717">_xlfn._xlws.FILTER(Table3[[#All],[Name]],(Table3[[#All],[Polygon]]=$A717)*(Table3[[#All],[Period]]=U$1)*((Table3[[#All],[Variables ]]=$AF$3)+(Table3[[#All],[Variables ]]=$AF$2)+(Table3[[#All],[Variables ]]=$AF$4)),0)</f>
        <v>0</v>
      </c>
      <c r="V717" t="str" cm="1">
        <f t="array" ref="V717">_xlfn._xlws.FILTER(Table3[[#All],[Name]],(Table3[[#All],[Polygon]]=$A717)*(Table3[[#All],[Period]]=V$1)*((Table3[[#All],[Variables ]]=$AF$3)+(Table3[[#All],[Variables ]]=$AF$2)+(Table3[[#All],[Variables ]]=$AF$4)),0)</f>
        <v>PCT</v>
      </c>
      <c r="W717" t="str" cm="1">
        <f t="array" ref="W717">_xlfn._xlws.FILTER(Table3[[#All],[Name]],(Table3[[#All],[Polygon]]=$A717)*(Table3[[#All],[Period]]=W$1)*((Table3[[#All],[Variables ]]=$AF$3)+(Table3[[#All],[Variables ]]=$AF$2)+(Table3[[#All],[Variables ]]=$AF$4)),0)</f>
        <v>AH</v>
      </c>
      <c r="X717" t="str" cm="1">
        <f t="array" ref="X717">_xlfn._xlws.FILTER(Table3[[#All],[Name]],(Table3[[#All],[Polygon]]=$A717)*(Table3[[#All],[Period]]=X$1)*((Table3[[#All],[Variables ]]=$AF$3)+(Table3[[#All],[Variables ]]=$AF$2)+(Table3[[#All],[Variables ]]=$AF$4)),0)</f>
        <v>AH</v>
      </c>
      <c r="Y717" cm="1">
        <f t="array" ref="Y717">_xlfn._xlws.FILTER(Table3[[#All],[Name]],(Table3[[#All],[Polygon]]=$A717)*(Table3[[#All],[Period]]=Y$1)*((Table3[[#All],[Variables ]]=$AF$3)+(Table3[[#All],[Variables ]]=$AF$2)+(Table3[[#All],[Variables ]]=$AF$4)),0)</f>
        <v>0</v>
      </c>
      <c r="Z717" cm="1">
        <f t="array" ref="Z717">_xlfn._xlws.FILTER(Table3[[#All],[Name]],(Table3[[#All],[Polygon]]=$A717)*(Table3[[#All],[Period]]=Z$1)*((Table3[[#All],[Variables ]]=$AF$3)+(Table3[[#All],[Variables ]]=$AF$2)+(Table3[[#All],[Variables ]]=$AF$4)),0)</f>
        <v>0</v>
      </c>
      <c r="AA717" cm="1">
        <f t="array" ref="AA717">_xlfn._xlws.FILTER(Table3[[#All],[Name]],(Table3[[#All],[Polygon]]=$A717)*(Table3[[#All],[Period]]=AA$1)*((Table3[[#All],[Variables ]]=$AF$3)+(Table3[[#All],[Variables ]]=$AF$2)+(Table3[[#All],[Variables ]]=$AF$4)),0)</f>
        <v>0</v>
      </c>
      <c r="AB717" cm="1">
        <f t="array" ref="AB717">_xlfn._xlws.FILTER(Table3[[#All],[Name]],(Table3[[#All],[Polygon]]=$A717)*(Table3[[#All],[Period]]=AB$1)*((Table3[[#All],[Variables ]]=$AF$3)+(Table3[[#All],[Variables ]]=$AF$2)+(Table3[[#All],[Variables ]]=$AF$4)),0)</f>
        <v>0</v>
      </c>
      <c r="AC717" cm="1">
        <f t="array" ref="AC717">_xlfn._xlws.FILTER(Table3[[#All],[Name]],(Table3[[#All],[Polygon]]=$A717)*(Table3[[#All],[Period]]=AC$1)*((Table3[[#All],[Variables ]]=$AF$3)+(Table3[[#All],[Variables ]]=$AF$2)+(Table3[[#All],[Variables ]]=$AF$4)),0)</f>
        <v>0</v>
      </c>
      <c r="AD717" cm="1">
        <f t="array" ref="AD717">_xlfn._xlws.FILTER(Table3[[#All],[Name]],(Table3[[#All],[Polygon]]=$A717)*(Table3[[#All],[Period]]=AD$1)*((Table3[[#All],[Variables ]]=$AF$3)+(Table3[[#All],[Variables ]]=$AF$2)+(Table3[[#All],[Variables ]]=$AF$4)),0)</f>
        <v>0</v>
      </c>
    </row>
    <row r="718" spans="1:30" x14ac:dyDescent="0.35">
      <c r="A718" s="5">
        <v>661</v>
      </c>
      <c r="B718" s="6" t="s">
        <v>1458</v>
      </c>
      <c r="C718" s="8">
        <v>35.616905750000001</v>
      </c>
      <c r="D718" s="6" t="s">
        <v>1361</v>
      </c>
      <c r="E718" s="6">
        <v>0</v>
      </c>
      <c r="F718" s="6">
        <v>4</v>
      </c>
      <c r="G718" s="6">
        <v>5</v>
      </c>
      <c r="H718" s="6"/>
      <c r="I718" s="6">
        <v>0</v>
      </c>
      <c r="J718" s="6">
        <v>0</v>
      </c>
      <c r="K718" s="6" t="s">
        <v>1362</v>
      </c>
      <c r="L718" s="6">
        <v>66</v>
      </c>
      <c r="M718" s="6">
        <v>66</v>
      </c>
      <c r="N718" s="6">
        <v>4.1190275749999996</v>
      </c>
      <c r="O718" s="9">
        <v>0</v>
      </c>
      <c r="P718" cm="1">
        <f t="array" ref="P718">_xlfn._xlws.FILTER(Table3[[#All],[Name]],(Table3[[#All],[Polygon]]=$A718)*(Table3[[#All],[Period]]=P$1)*((Table3[[#All],[Variables ]]=$AF$3)+(Table3[[#All],[Variables ]]=$AF$2)+(Table3[[#All],[Variables ]]=$AF$4)),0)</f>
        <v>0</v>
      </c>
      <c r="Q718" t="e" cm="1" vm="2">
        <f t="array" aca="1" ref="Q718" ca="1">_xlfn._xlws.FILTER(Table3[[#All],[Name]],(Table3[[#All],[Polygon]]=$A718)*(Table3[[#All],[Period]]=Q$1)*((Table3[[#All],[Variables ]]=$AF$3)+(Table3[[#All],[Variables ]]=$AF$2)+(Table3[[#All],[Variables ]]=$AF$4)),0)</f>
        <v>#VALUE!</v>
      </c>
      <c r="R718" t="str" cm="1">
        <f t="array" ref="R718">_xlfn._xlws.FILTER(Table3[[#All],[Name]],(Table3[[#All],[Polygon]]=$A718)*(Table3[[#All],[Period]]=R$1)*((Table3[[#All],[Variables ]]=$AF$3)+(Table3[[#All],[Variables ]]=$AF$2)+(Table3[[#All],[Variables ]]=$AF$4)),0)</f>
        <v>AH</v>
      </c>
      <c r="S718" t="str" cm="1">
        <f t="array" ref="S718">_xlfn._xlws.FILTER(Table3[[#All],[Name]],(Table3[[#All],[Polygon]]=$A718)*(Table3[[#All],[Period]]=S$1)*((Table3[[#All],[Variables ]]=$AF$3)+(Table3[[#All],[Variables ]]=$AF$2)+(Table3[[#All],[Variables ]]=$AF$4)),0)</f>
        <v>AH</v>
      </c>
      <c r="T718" cm="1">
        <f t="array" ref="T718">_xlfn._xlws.FILTER(Table3[[#All],[Name]],(Table3[[#All],[Polygon]]=$A718)*(Table3[[#All],[Period]]=T$1)*((Table3[[#All],[Variables ]]=$AF$3)+(Table3[[#All],[Variables ]]=$AF$2)+(Table3[[#All],[Variables ]]=$AF$4)),0)</f>
        <v>0</v>
      </c>
      <c r="U718" cm="1">
        <f t="array" ref="U718">_xlfn._xlws.FILTER(Table3[[#All],[Name]],(Table3[[#All],[Polygon]]=$A718)*(Table3[[#All],[Period]]=U$1)*((Table3[[#All],[Variables ]]=$AF$3)+(Table3[[#All],[Variables ]]=$AF$2)+(Table3[[#All],[Variables ]]=$AF$4)),0)</f>
        <v>0</v>
      </c>
      <c r="V718" t="str" cm="1">
        <f t="array" ref="V718">_xlfn._xlws.FILTER(Table3[[#All],[Name]],(Table3[[#All],[Polygon]]=$A718)*(Table3[[#All],[Period]]=V$1)*((Table3[[#All],[Variables ]]=$AF$3)+(Table3[[#All],[Variables ]]=$AF$2)+(Table3[[#All],[Variables ]]=$AF$4)),0)</f>
        <v>PCT</v>
      </c>
      <c r="W718" t="str" cm="1">
        <f t="array" ref="W718">_xlfn._xlws.FILTER(Table3[[#All],[Name]],(Table3[[#All],[Polygon]]=$A718)*(Table3[[#All],[Period]]=W$1)*((Table3[[#All],[Variables ]]=$AF$3)+(Table3[[#All],[Variables ]]=$AF$2)+(Table3[[#All],[Variables ]]=$AF$4)),0)</f>
        <v>AH</v>
      </c>
      <c r="X718" t="str" cm="1">
        <f t="array" ref="X718">_xlfn._xlws.FILTER(Table3[[#All],[Name]],(Table3[[#All],[Polygon]]=$A718)*(Table3[[#All],[Period]]=X$1)*((Table3[[#All],[Variables ]]=$AF$3)+(Table3[[#All],[Variables ]]=$AF$2)+(Table3[[#All],[Variables ]]=$AF$4)),0)</f>
        <v>AH</v>
      </c>
      <c r="Y718" cm="1">
        <f t="array" ref="Y718">_xlfn._xlws.FILTER(Table3[[#All],[Name]],(Table3[[#All],[Polygon]]=$A718)*(Table3[[#All],[Period]]=Y$1)*((Table3[[#All],[Variables ]]=$AF$3)+(Table3[[#All],[Variables ]]=$AF$2)+(Table3[[#All],[Variables ]]=$AF$4)),0)</f>
        <v>0</v>
      </c>
      <c r="Z718" cm="1">
        <f t="array" ref="Z718">_xlfn._xlws.FILTER(Table3[[#All],[Name]],(Table3[[#All],[Polygon]]=$A718)*(Table3[[#All],[Period]]=Z$1)*((Table3[[#All],[Variables ]]=$AF$3)+(Table3[[#All],[Variables ]]=$AF$2)+(Table3[[#All],[Variables ]]=$AF$4)),0)</f>
        <v>0</v>
      </c>
      <c r="AA718" cm="1">
        <f t="array" ref="AA718">_xlfn._xlws.FILTER(Table3[[#All],[Name]],(Table3[[#All],[Polygon]]=$A718)*(Table3[[#All],[Period]]=AA$1)*((Table3[[#All],[Variables ]]=$AF$3)+(Table3[[#All],[Variables ]]=$AF$2)+(Table3[[#All],[Variables ]]=$AF$4)),0)</f>
        <v>0</v>
      </c>
      <c r="AB718" cm="1">
        <f t="array" ref="AB718">_xlfn._xlws.FILTER(Table3[[#All],[Name]],(Table3[[#All],[Polygon]]=$A718)*(Table3[[#All],[Period]]=AB$1)*((Table3[[#All],[Variables ]]=$AF$3)+(Table3[[#All],[Variables ]]=$AF$2)+(Table3[[#All],[Variables ]]=$AF$4)),0)</f>
        <v>0</v>
      </c>
      <c r="AC718" cm="1">
        <f t="array" ref="AC718">_xlfn._xlws.FILTER(Table3[[#All],[Name]],(Table3[[#All],[Polygon]]=$A718)*(Table3[[#All],[Period]]=AC$1)*((Table3[[#All],[Variables ]]=$AF$3)+(Table3[[#All],[Variables ]]=$AF$2)+(Table3[[#All],[Variables ]]=$AF$4)),0)</f>
        <v>0</v>
      </c>
      <c r="AD718" cm="1">
        <f t="array" ref="AD718">_xlfn._xlws.FILTER(Table3[[#All],[Name]],(Table3[[#All],[Polygon]]=$A718)*(Table3[[#All],[Period]]=AD$1)*((Table3[[#All],[Variables ]]=$AF$3)+(Table3[[#All],[Variables ]]=$AF$2)+(Table3[[#All],[Variables ]]=$AF$4)),0)</f>
        <v>0</v>
      </c>
    </row>
    <row r="719" spans="1:30" x14ac:dyDescent="0.35">
      <c r="A719" s="3">
        <v>661</v>
      </c>
      <c r="B719" s="4" t="s">
        <v>1458</v>
      </c>
      <c r="C719" s="10">
        <v>35.616905750000001</v>
      </c>
      <c r="D719" s="4" t="s">
        <v>1361</v>
      </c>
      <c r="E719" s="4">
        <v>0</v>
      </c>
      <c r="F719" s="4">
        <v>4</v>
      </c>
      <c r="G719" s="4">
        <v>5</v>
      </c>
      <c r="H719" s="4"/>
      <c r="I719" s="4">
        <v>0</v>
      </c>
      <c r="J719" s="4">
        <v>0</v>
      </c>
      <c r="K719" s="4" t="s">
        <v>1362</v>
      </c>
      <c r="L719" s="4">
        <v>60</v>
      </c>
      <c r="M719" s="4">
        <v>60</v>
      </c>
      <c r="N719" s="4">
        <v>27.581774939999999</v>
      </c>
      <c r="O719" s="11">
        <v>12.696999999999999</v>
      </c>
      <c r="P719" cm="1">
        <f t="array" ref="P719">_xlfn._xlws.FILTER(Table3[[#All],[Name]],(Table3[[#All],[Polygon]]=$A719)*(Table3[[#All],[Period]]=P$1)*((Table3[[#All],[Variables ]]=$AF$3)+(Table3[[#All],[Variables ]]=$AF$2)+(Table3[[#All],[Variables ]]=$AF$4)),0)</f>
        <v>0</v>
      </c>
      <c r="Q719" t="e" cm="1" vm="2">
        <f t="array" aca="1" ref="Q719" ca="1">_xlfn._xlws.FILTER(Table3[[#All],[Name]],(Table3[[#All],[Polygon]]=$A719)*(Table3[[#All],[Period]]=Q$1)*((Table3[[#All],[Variables ]]=$AF$3)+(Table3[[#All],[Variables ]]=$AF$2)+(Table3[[#All],[Variables ]]=$AF$4)),0)</f>
        <v>#VALUE!</v>
      </c>
      <c r="R719" t="str" cm="1">
        <f t="array" ref="R719">_xlfn._xlws.FILTER(Table3[[#All],[Name]],(Table3[[#All],[Polygon]]=$A719)*(Table3[[#All],[Period]]=R$1)*((Table3[[#All],[Variables ]]=$AF$3)+(Table3[[#All],[Variables ]]=$AF$2)+(Table3[[#All],[Variables ]]=$AF$4)),0)</f>
        <v>AH</v>
      </c>
      <c r="S719" t="str" cm="1">
        <f t="array" ref="S719">_xlfn._xlws.FILTER(Table3[[#All],[Name]],(Table3[[#All],[Polygon]]=$A719)*(Table3[[#All],[Period]]=S$1)*((Table3[[#All],[Variables ]]=$AF$3)+(Table3[[#All],[Variables ]]=$AF$2)+(Table3[[#All],[Variables ]]=$AF$4)),0)</f>
        <v>AH</v>
      </c>
      <c r="T719" cm="1">
        <f t="array" ref="T719">_xlfn._xlws.FILTER(Table3[[#All],[Name]],(Table3[[#All],[Polygon]]=$A719)*(Table3[[#All],[Period]]=T$1)*((Table3[[#All],[Variables ]]=$AF$3)+(Table3[[#All],[Variables ]]=$AF$2)+(Table3[[#All],[Variables ]]=$AF$4)),0)</f>
        <v>0</v>
      </c>
      <c r="U719" cm="1">
        <f t="array" ref="U719">_xlfn._xlws.FILTER(Table3[[#All],[Name]],(Table3[[#All],[Polygon]]=$A719)*(Table3[[#All],[Period]]=U$1)*((Table3[[#All],[Variables ]]=$AF$3)+(Table3[[#All],[Variables ]]=$AF$2)+(Table3[[#All],[Variables ]]=$AF$4)),0)</f>
        <v>0</v>
      </c>
      <c r="V719" t="str" cm="1">
        <f t="array" ref="V719">_xlfn._xlws.FILTER(Table3[[#All],[Name]],(Table3[[#All],[Polygon]]=$A719)*(Table3[[#All],[Period]]=V$1)*((Table3[[#All],[Variables ]]=$AF$3)+(Table3[[#All],[Variables ]]=$AF$2)+(Table3[[#All],[Variables ]]=$AF$4)),0)</f>
        <v>PCT</v>
      </c>
      <c r="W719" t="str" cm="1">
        <f t="array" ref="W719">_xlfn._xlws.FILTER(Table3[[#All],[Name]],(Table3[[#All],[Polygon]]=$A719)*(Table3[[#All],[Period]]=W$1)*((Table3[[#All],[Variables ]]=$AF$3)+(Table3[[#All],[Variables ]]=$AF$2)+(Table3[[#All],[Variables ]]=$AF$4)),0)</f>
        <v>AH</v>
      </c>
      <c r="X719" t="str" cm="1">
        <f t="array" ref="X719">_xlfn._xlws.FILTER(Table3[[#All],[Name]],(Table3[[#All],[Polygon]]=$A719)*(Table3[[#All],[Period]]=X$1)*((Table3[[#All],[Variables ]]=$AF$3)+(Table3[[#All],[Variables ]]=$AF$2)+(Table3[[#All],[Variables ]]=$AF$4)),0)</f>
        <v>AH</v>
      </c>
      <c r="Y719" cm="1">
        <f t="array" ref="Y719">_xlfn._xlws.FILTER(Table3[[#All],[Name]],(Table3[[#All],[Polygon]]=$A719)*(Table3[[#All],[Period]]=Y$1)*((Table3[[#All],[Variables ]]=$AF$3)+(Table3[[#All],[Variables ]]=$AF$2)+(Table3[[#All],[Variables ]]=$AF$4)),0)</f>
        <v>0</v>
      </c>
      <c r="Z719" cm="1">
        <f t="array" ref="Z719">_xlfn._xlws.FILTER(Table3[[#All],[Name]],(Table3[[#All],[Polygon]]=$A719)*(Table3[[#All],[Period]]=Z$1)*((Table3[[#All],[Variables ]]=$AF$3)+(Table3[[#All],[Variables ]]=$AF$2)+(Table3[[#All],[Variables ]]=$AF$4)),0)</f>
        <v>0</v>
      </c>
      <c r="AA719" cm="1">
        <f t="array" ref="AA719">_xlfn._xlws.FILTER(Table3[[#All],[Name]],(Table3[[#All],[Polygon]]=$A719)*(Table3[[#All],[Period]]=AA$1)*((Table3[[#All],[Variables ]]=$AF$3)+(Table3[[#All],[Variables ]]=$AF$2)+(Table3[[#All],[Variables ]]=$AF$4)),0)</f>
        <v>0</v>
      </c>
      <c r="AB719" cm="1">
        <f t="array" ref="AB719">_xlfn._xlws.FILTER(Table3[[#All],[Name]],(Table3[[#All],[Polygon]]=$A719)*(Table3[[#All],[Period]]=AB$1)*((Table3[[#All],[Variables ]]=$AF$3)+(Table3[[#All],[Variables ]]=$AF$2)+(Table3[[#All],[Variables ]]=$AF$4)),0)</f>
        <v>0</v>
      </c>
      <c r="AC719" cm="1">
        <f t="array" ref="AC719">_xlfn._xlws.FILTER(Table3[[#All],[Name]],(Table3[[#All],[Polygon]]=$A719)*(Table3[[#All],[Period]]=AC$1)*((Table3[[#All],[Variables ]]=$AF$3)+(Table3[[#All],[Variables ]]=$AF$2)+(Table3[[#All],[Variables ]]=$AF$4)),0)</f>
        <v>0</v>
      </c>
      <c r="AD719" cm="1">
        <f t="array" ref="AD719">_xlfn._xlws.FILTER(Table3[[#All],[Name]],(Table3[[#All],[Polygon]]=$A719)*(Table3[[#All],[Period]]=AD$1)*((Table3[[#All],[Variables ]]=$AF$3)+(Table3[[#All],[Variables ]]=$AF$2)+(Table3[[#All],[Variables ]]=$AF$4)),0)</f>
        <v>0</v>
      </c>
    </row>
    <row r="720" spans="1:30" x14ac:dyDescent="0.35">
      <c r="A720" s="5">
        <v>661</v>
      </c>
      <c r="B720" s="6" t="s">
        <v>1458</v>
      </c>
      <c r="C720" s="8">
        <v>35.616905750000001</v>
      </c>
      <c r="D720" s="6" t="s">
        <v>1361</v>
      </c>
      <c r="E720" s="6">
        <v>0</v>
      </c>
      <c r="F720" s="6">
        <v>4</v>
      </c>
      <c r="G720" s="6">
        <v>5</v>
      </c>
      <c r="H720" s="6"/>
      <c r="I720" s="6">
        <v>0</v>
      </c>
      <c r="J720" s="6">
        <v>0</v>
      </c>
      <c r="K720" s="6" t="s">
        <v>1362</v>
      </c>
      <c r="L720" s="6">
        <v>74</v>
      </c>
      <c r="M720" s="6">
        <v>74</v>
      </c>
      <c r="N720" s="6">
        <v>32.709101220000001</v>
      </c>
      <c r="O720" s="9">
        <v>6.2130000000000001</v>
      </c>
      <c r="P720" cm="1">
        <f t="array" ref="P720">_xlfn._xlws.FILTER(Table3[[#All],[Name]],(Table3[[#All],[Polygon]]=$A720)*(Table3[[#All],[Period]]=P$1)*((Table3[[#All],[Variables ]]=$AF$3)+(Table3[[#All],[Variables ]]=$AF$2)+(Table3[[#All],[Variables ]]=$AF$4)),0)</f>
        <v>0</v>
      </c>
      <c r="Q720" t="e" cm="1" vm="2">
        <f t="array" aca="1" ref="Q720" ca="1">_xlfn._xlws.FILTER(Table3[[#All],[Name]],(Table3[[#All],[Polygon]]=$A720)*(Table3[[#All],[Period]]=Q$1)*((Table3[[#All],[Variables ]]=$AF$3)+(Table3[[#All],[Variables ]]=$AF$2)+(Table3[[#All],[Variables ]]=$AF$4)),0)</f>
        <v>#VALUE!</v>
      </c>
      <c r="R720" t="str" cm="1">
        <f t="array" ref="R720">_xlfn._xlws.FILTER(Table3[[#All],[Name]],(Table3[[#All],[Polygon]]=$A720)*(Table3[[#All],[Period]]=R$1)*((Table3[[#All],[Variables ]]=$AF$3)+(Table3[[#All],[Variables ]]=$AF$2)+(Table3[[#All],[Variables ]]=$AF$4)),0)</f>
        <v>AH</v>
      </c>
      <c r="S720" t="str" cm="1">
        <f t="array" ref="S720">_xlfn._xlws.FILTER(Table3[[#All],[Name]],(Table3[[#All],[Polygon]]=$A720)*(Table3[[#All],[Period]]=S$1)*((Table3[[#All],[Variables ]]=$AF$3)+(Table3[[#All],[Variables ]]=$AF$2)+(Table3[[#All],[Variables ]]=$AF$4)),0)</f>
        <v>AH</v>
      </c>
      <c r="T720" cm="1">
        <f t="array" ref="T720">_xlfn._xlws.FILTER(Table3[[#All],[Name]],(Table3[[#All],[Polygon]]=$A720)*(Table3[[#All],[Period]]=T$1)*((Table3[[#All],[Variables ]]=$AF$3)+(Table3[[#All],[Variables ]]=$AF$2)+(Table3[[#All],[Variables ]]=$AF$4)),0)</f>
        <v>0</v>
      </c>
      <c r="U720" cm="1">
        <f t="array" ref="U720">_xlfn._xlws.FILTER(Table3[[#All],[Name]],(Table3[[#All],[Polygon]]=$A720)*(Table3[[#All],[Period]]=U$1)*((Table3[[#All],[Variables ]]=$AF$3)+(Table3[[#All],[Variables ]]=$AF$2)+(Table3[[#All],[Variables ]]=$AF$4)),0)</f>
        <v>0</v>
      </c>
      <c r="V720" t="str" cm="1">
        <f t="array" ref="V720">_xlfn._xlws.FILTER(Table3[[#All],[Name]],(Table3[[#All],[Polygon]]=$A720)*(Table3[[#All],[Period]]=V$1)*((Table3[[#All],[Variables ]]=$AF$3)+(Table3[[#All],[Variables ]]=$AF$2)+(Table3[[#All],[Variables ]]=$AF$4)),0)</f>
        <v>PCT</v>
      </c>
      <c r="W720" t="str" cm="1">
        <f t="array" ref="W720">_xlfn._xlws.FILTER(Table3[[#All],[Name]],(Table3[[#All],[Polygon]]=$A720)*(Table3[[#All],[Period]]=W$1)*((Table3[[#All],[Variables ]]=$AF$3)+(Table3[[#All],[Variables ]]=$AF$2)+(Table3[[#All],[Variables ]]=$AF$4)),0)</f>
        <v>AH</v>
      </c>
      <c r="X720" t="str" cm="1">
        <f t="array" ref="X720">_xlfn._xlws.FILTER(Table3[[#All],[Name]],(Table3[[#All],[Polygon]]=$A720)*(Table3[[#All],[Period]]=X$1)*((Table3[[#All],[Variables ]]=$AF$3)+(Table3[[#All],[Variables ]]=$AF$2)+(Table3[[#All],[Variables ]]=$AF$4)),0)</f>
        <v>AH</v>
      </c>
      <c r="Y720" cm="1">
        <f t="array" ref="Y720">_xlfn._xlws.FILTER(Table3[[#All],[Name]],(Table3[[#All],[Polygon]]=$A720)*(Table3[[#All],[Period]]=Y$1)*((Table3[[#All],[Variables ]]=$AF$3)+(Table3[[#All],[Variables ]]=$AF$2)+(Table3[[#All],[Variables ]]=$AF$4)),0)</f>
        <v>0</v>
      </c>
      <c r="Z720" cm="1">
        <f t="array" ref="Z720">_xlfn._xlws.FILTER(Table3[[#All],[Name]],(Table3[[#All],[Polygon]]=$A720)*(Table3[[#All],[Period]]=Z$1)*((Table3[[#All],[Variables ]]=$AF$3)+(Table3[[#All],[Variables ]]=$AF$2)+(Table3[[#All],[Variables ]]=$AF$4)),0)</f>
        <v>0</v>
      </c>
      <c r="AA720" cm="1">
        <f t="array" ref="AA720">_xlfn._xlws.FILTER(Table3[[#All],[Name]],(Table3[[#All],[Polygon]]=$A720)*(Table3[[#All],[Period]]=AA$1)*((Table3[[#All],[Variables ]]=$AF$3)+(Table3[[#All],[Variables ]]=$AF$2)+(Table3[[#All],[Variables ]]=$AF$4)),0)</f>
        <v>0</v>
      </c>
      <c r="AB720" cm="1">
        <f t="array" ref="AB720">_xlfn._xlws.FILTER(Table3[[#All],[Name]],(Table3[[#All],[Polygon]]=$A720)*(Table3[[#All],[Period]]=AB$1)*((Table3[[#All],[Variables ]]=$AF$3)+(Table3[[#All],[Variables ]]=$AF$2)+(Table3[[#All],[Variables ]]=$AF$4)),0)</f>
        <v>0</v>
      </c>
      <c r="AC720" cm="1">
        <f t="array" ref="AC720">_xlfn._xlws.FILTER(Table3[[#All],[Name]],(Table3[[#All],[Polygon]]=$A720)*(Table3[[#All],[Period]]=AC$1)*((Table3[[#All],[Variables ]]=$AF$3)+(Table3[[#All],[Variables ]]=$AF$2)+(Table3[[#All],[Variables ]]=$AF$4)),0)</f>
        <v>0</v>
      </c>
      <c r="AD720" cm="1">
        <f t="array" ref="AD720">_xlfn._xlws.FILTER(Table3[[#All],[Name]],(Table3[[#All],[Polygon]]=$A720)*(Table3[[#All],[Period]]=AD$1)*((Table3[[#All],[Variables ]]=$AF$3)+(Table3[[#All],[Variables ]]=$AF$2)+(Table3[[#All],[Variables ]]=$AF$4)),0)</f>
        <v>0</v>
      </c>
    </row>
    <row r="721" spans="1:30" x14ac:dyDescent="0.35">
      <c r="A721" s="3">
        <v>661</v>
      </c>
      <c r="B721" s="4" t="s">
        <v>1458</v>
      </c>
      <c r="C721" s="10">
        <v>35.616905750000001</v>
      </c>
      <c r="D721" s="4" t="s">
        <v>1361</v>
      </c>
      <c r="E721" s="4">
        <v>0</v>
      </c>
      <c r="F721" s="4">
        <v>4</v>
      </c>
      <c r="G721" s="4">
        <v>5</v>
      </c>
      <c r="H721" s="4"/>
      <c r="I721" s="4">
        <v>0</v>
      </c>
      <c r="J721" s="4">
        <v>0</v>
      </c>
      <c r="K721" s="4" t="s">
        <v>1362</v>
      </c>
      <c r="L721" s="4">
        <v>42</v>
      </c>
      <c r="M721" s="4">
        <v>42</v>
      </c>
      <c r="N721" s="4">
        <v>12.77492447</v>
      </c>
      <c r="O721" s="11">
        <v>6.5839999999999996</v>
      </c>
      <c r="P721" cm="1">
        <f t="array" ref="P721">_xlfn._xlws.FILTER(Table3[[#All],[Name]],(Table3[[#All],[Polygon]]=$A721)*(Table3[[#All],[Period]]=P$1)*((Table3[[#All],[Variables ]]=$AF$3)+(Table3[[#All],[Variables ]]=$AF$2)+(Table3[[#All],[Variables ]]=$AF$4)),0)</f>
        <v>0</v>
      </c>
      <c r="Q721" t="e" cm="1" vm="2">
        <f t="array" aca="1" ref="Q721" ca="1">_xlfn._xlws.FILTER(Table3[[#All],[Name]],(Table3[[#All],[Polygon]]=$A721)*(Table3[[#All],[Period]]=Q$1)*((Table3[[#All],[Variables ]]=$AF$3)+(Table3[[#All],[Variables ]]=$AF$2)+(Table3[[#All],[Variables ]]=$AF$4)),0)</f>
        <v>#VALUE!</v>
      </c>
      <c r="R721" t="str" cm="1">
        <f t="array" ref="R721">_xlfn._xlws.FILTER(Table3[[#All],[Name]],(Table3[[#All],[Polygon]]=$A721)*(Table3[[#All],[Period]]=R$1)*((Table3[[#All],[Variables ]]=$AF$3)+(Table3[[#All],[Variables ]]=$AF$2)+(Table3[[#All],[Variables ]]=$AF$4)),0)</f>
        <v>AH</v>
      </c>
      <c r="S721" t="str" cm="1">
        <f t="array" ref="S721">_xlfn._xlws.FILTER(Table3[[#All],[Name]],(Table3[[#All],[Polygon]]=$A721)*(Table3[[#All],[Period]]=S$1)*((Table3[[#All],[Variables ]]=$AF$3)+(Table3[[#All],[Variables ]]=$AF$2)+(Table3[[#All],[Variables ]]=$AF$4)),0)</f>
        <v>AH</v>
      </c>
      <c r="T721" cm="1">
        <f t="array" ref="T721">_xlfn._xlws.FILTER(Table3[[#All],[Name]],(Table3[[#All],[Polygon]]=$A721)*(Table3[[#All],[Period]]=T$1)*((Table3[[#All],[Variables ]]=$AF$3)+(Table3[[#All],[Variables ]]=$AF$2)+(Table3[[#All],[Variables ]]=$AF$4)),0)</f>
        <v>0</v>
      </c>
      <c r="U721" cm="1">
        <f t="array" ref="U721">_xlfn._xlws.FILTER(Table3[[#All],[Name]],(Table3[[#All],[Polygon]]=$A721)*(Table3[[#All],[Period]]=U$1)*((Table3[[#All],[Variables ]]=$AF$3)+(Table3[[#All],[Variables ]]=$AF$2)+(Table3[[#All],[Variables ]]=$AF$4)),0)</f>
        <v>0</v>
      </c>
      <c r="V721" t="str" cm="1">
        <f t="array" ref="V721">_xlfn._xlws.FILTER(Table3[[#All],[Name]],(Table3[[#All],[Polygon]]=$A721)*(Table3[[#All],[Period]]=V$1)*((Table3[[#All],[Variables ]]=$AF$3)+(Table3[[#All],[Variables ]]=$AF$2)+(Table3[[#All],[Variables ]]=$AF$4)),0)</f>
        <v>PCT</v>
      </c>
      <c r="W721" t="str" cm="1">
        <f t="array" ref="W721">_xlfn._xlws.FILTER(Table3[[#All],[Name]],(Table3[[#All],[Polygon]]=$A721)*(Table3[[#All],[Period]]=W$1)*((Table3[[#All],[Variables ]]=$AF$3)+(Table3[[#All],[Variables ]]=$AF$2)+(Table3[[#All],[Variables ]]=$AF$4)),0)</f>
        <v>AH</v>
      </c>
      <c r="X721" t="str" cm="1">
        <f t="array" ref="X721">_xlfn._xlws.FILTER(Table3[[#All],[Name]],(Table3[[#All],[Polygon]]=$A721)*(Table3[[#All],[Period]]=X$1)*((Table3[[#All],[Variables ]]=$AF$3)+(Table3[[#All],[Variables ]]=$AF$2)+(Table3[[#All],[Variables ]]=$AF$4)),0)</f>
        <v>AH</v>
      </c>
      <c r="Y721" cm="1">
        <f t="array" ref="Y721">_xlfn._xlws.FILTER(Table3[[#All],[Name]],(Table3[[#All],[Polygon]]=$A721)*(Table3[[#All],[Period]]=Y$1)*((Table3[[#All],[Variables ]]=$AF$3)+(Table3[[#All],[Variables ]]=$AF$2)+(Table3[[#All],[Variables ]]=$AF$4)),0)</f>
        <v>0</v>
      </c>
      <c r="Z721" cm="1">
        <f t="array" ref="Z721">_xlfn._xlws.FILTER(Table3[[#All],[Name]],(Table3[[#All],[Polygon]]=$A721)*(Table3[[#All],[Period]]=Z$1)*((Table3[[#All],[Variables ]]=$AF$3)+(Table3[[#All],[Variables ]]=$AF$2)+(Table3[[#All],[Variables ]]=$AF$4)),0)</f>
        <v>0</v>
      </c>
      <c r="AA721" cm="1">
        <f t="array" ref="AA721">_xlfn._xlws.FILTER(Table3[[#All],[Name]],(Table3[[#All],[Polygon]]=$A721)*(Table3[[#All],[Period]]=AA$1)*((Table3[[#All],[Variables ]]=$AF$3)+(Table3[[#All],[Variables ]]=$AF$2)+(Table3[[#All],[Variables ]]=$AF$4)),0)</f>
        <v>0</v>
      </c>
      <c r="AB721" cm="1">
        <f t="array" ref="AB721">_xlfn._xlws.FILTER(Table3[[#All],[Name]],(Table3[[#All],[Polygon]]=$A721)*(Table3[[#All],[Period]]=AB$1)*((Table3[[#All],[Variables ]]=$AF$3)+(Table3[[#All],[Variables ]]=$AF$2)+(Table3[[#All],[Variables ]]=$AF$4)),0)</f>
        <v>0</v>
      </c>
      <c r="AC721" cm="1">
        <f t="array" ref="AC721">_xlfn._xlws.FILTER(Table3[[#All],[Name]],(Table3[[#All],[Polygon]]=$A721)*(Table3[[#All],[Period]]=AC$1)*((Table3[[#All],[Variables ]]=$AF$3)+(Table3[[#All],[Variables ]]=$AF$2)+(Table3[[#All],[Variables ]]=$AF$4)),0)</f>
        <v>0</v>
      </c>
      <c r="AD721" cm="1">
        <f t="array" ref="AD721">_xlfn._xlws.FILTER(Table3[[#All],[Name]],(Table3[[#All],[Polygon]]=$A721)*(Table3[[#All],[Period]]=AD$1)*((Table3[[#All],[Variables ]]=$AF$3)+(Table3[[#All],[Variables ]]=$AF$2)+(Table3[[#All],[Variables ]]=$AF$4)),0)</f>
        <v>0</v>
      </c>
    </row>
    <row r="722" spans="1:30" x14ac:dyDescent="0.35">
      <c r="A722" s="5">
        <v>661</v>
      </c>
      <c r="B722" s="6" t="s">
        <v>1458</v>
      </c>
      <c r="C722" s="8">
        <v>35.616905750000001</v>
      </c>
      <c r="D722" s="6" t="s">
        <v>1361</v>
      </c>
      <c r="E722" s="6">
        <v>0</v>
      </c>
      <c r="F722" s="6">
        <v>4</v>
      </c>
      <c r="G722" s="6">
        <v>5</v>
      </c>
      <c r="H722" s="6"/>
      <c r="I722" s="6">
        <v>0</v>
      </c>
      <c r="J722" s="6">
        <v>0</v>
      </c>
      <c r="K722" s="6" t="s">
        <v>1362</v>
      </c>
      <c r="L722" s="6">
        <v>13</v>
      </c>
      <c r="M722" s="6">
        <v>13</v>
      </c>
      <c r="N722" s="6">
        <v>45.110235160000002</v>
      </c>
      <c r="O722" s="9">
        <v>20.823</v>
      </c>
      <c r="P722" cm="1">
        <f t="array" ref="P722">_xlfn._xlws.FILTER(Table3[[#All],[Name]],(Table3[[#All],[Polygon]]=$A722)*(Table3[[#All],[Period]]=P$1)*((Table3[[#All],[Variables ]]=$AF$3)+(Table3[[#All],[Variables ]]=$AF$2)+(Table3[[#All],[Variables ]]=$AF$4)),0)</f>
        <v>0</v>
      </c>
      <c r="Q722" t="e" cm="1" vm="2">
        <f t="array" aca="1" ref="Q722" ca="1">_xlfn._xlws.FILTER(Table3[[#All],[Name]],(Table3[[#All],[Polygon]]=$A722)*(Table3[[#All],[Period]]=Q$1)*((Table3[[#All],[Variables ]]=$AF$3)+(Table3[[#All],[Variables ]]=$AF$2)+(Table3[[#All],[Variables ]]=$AF$4)),0)</f>
        <v>#VALUE!</v>
      </c>
      <c r="R722" t="str" cm="1">
        <f t="array" ref="R722">_xlfn._xlws.FILTER(Table3[[#All],[Name]],(Table3[[#All],[Polygon]]=$A722)*(Table3[[#All],[Period]]=R$1)*((Table3[[#All],[Variables ]]=$AF$3)+(Table3[[#All],[Variables ]]=$AF$2)+(Table3[[#All],[Variables ]]=$AF$4)),0)</f>
        <v>AH</v>
      </c>
      <c r="S722" t="str" cm="1">
        <f t="array" ref="S722">_xlfn._xlws.FILTER(Table3[[#All],[Name]],(Table3[[#All],[Polygon]]=$A722)*(Table3[[#All],[Period]]=S$1)*((Table3[[#All],[Variables ]]=$AF$3)+(Table3[[#All],[Variables ]]=$AF$2)+(Table3[[#All],[Variables ]]=$AF$4)),0)</f>
        <v>AH</v>
      </c>
      <c r="T722" cm="1">
        <f t="array" ref="T722">_xlfn._xlws.FILTER(Table3[[#All],[Name]],(Table3[[#All],[Polygon]]=$A722)*(Table3[[#All],[Period]]=T$1)*((Table3[[#All],[Variables ]]=$AF$3)+(Table3[[#All],[Variables ]]=$AF$2)+(Table3[[#All],[Variables ]]=$AF$4)),0)</f>
        <v>0</v>
      </c>
      <c r="U722" cm="1">
        <f t="array" ref="U722">_xlfn._xlws.FILTER(Table3[[#All],[Name]],(Table3[[#All],[Polygon]]=$A722)*(Table3[[#All],[Period]]=U$1)*((Table3[[#All],[Variables ]]=$AF$3)+(Table3[[#All],[Variables ]]=$AF$2)+(Table3[[#All],[Variables ]]=$AF$4)),0)</f>
        <v>0</v>
      </c>
      <c r="V722" t="str" cm="1">
        <f t="array" ref="V722">_xlfn._xlws.FILTER(Table3[[#All],[Name]],(Table3[[#All],[Polygon]]=$A722)*(Table3[[#All],[Period]]=V$1)*((Table3[[#All],[Variables ]]=$AF$3)+(Table3[[#All],[Variables ]]=$AF$2)+(Table3[[#All],[Variables ]]=$AF$4)),0)</f>
        <v>PCT</v>
      </c>
      <c r="W722" t="str" cm="1">
        <f t="array" ref="W722">_xlfn._xlws.FILTER(Table3[[#All],[Name]],(Table3[[#All],[Polygon]]=$A722)*(Table3[[#All],[Period]]=W$1)*((Table3[[#All],[Variables ]]=$AF$3)+(Table3[[#All],[Variables ]]=$AF$2)+(Table3[[#All],[Variables ]]=$AF$4)),0)</f>
        <v>AH</v>
      </c>
      <c r="X722" t="str" cm="1">
        <f t="array" ref="X722">_xlfn._xlws.FILTER(Table3[[#All],[Name]],(Table3[[#All],[Polygon]]=$A722)*(Table3[[#All],[Period]]=X$1)*((Table3[[#All],[Variables ]]=$AF$3)+(Table3[[#All],[Variables ]]=$AF$2)+(Table3[[#All],[Variables ]]=$AF$4)),0)</f>
        <v>AH</v>
      </c>
      <c r="Y722" cm="1">
        <f t="array" ref="Y722">_xlfn._xlws.FILTER(Table3[[#All],[Name]],(Table3[[#All],[Polygon]]=$A722)*(Table3[[#All],[Period]]=Y$1)*((Table3[[#All],[Variables ]]=$AF$3)+(Table3[[#All],[Variables ]]=$AF$2)+(Table3[[#All],[Variables ]]=$AF$4)),0)</f>
        <v>0</v>
      </c>
      <c r="Z722" cm="1">
        <f t="array" ref="Z722">_xlfn._xlws.FILTER(Table3[[#All],[Name]],(Table3[[#All],[Polygon]]=$A722)*(Table3[[#All],[Period]]=Z$1)*((Table3[[#All],[Variables ]]=$AF$3)+(Table3[[#All],[Variables ]]=$AF$2)+(Table3[[#All],[Variables ]]=$AF$4)),0)</f>
        <v>0</v>
      </c>
      <c r="AA722" cm="1">
        <f t="array" ref="AA722">_xlfn._xlws.FILTER(Table3[[#All],[Name]],(Table3[[#All],[Polygon]]=$A722)*(Table3[[#All],[Period]]=AA$1)*((Table3[[#All],[Variables ]]=$AF$3)+(Table3[[#All],[Variables ]]=$AF$2)+(Table3[[#All],[Variables ]]=$AF$4)),0)</f>
        <v>0</v>
      </c>
      <c r="AB722" cm="1">
        <f t="array" ref="AB722">_xlfn._xlws.FILTER(Table3[[#All],[Name]],(Table3[[#All],[Polygon]]=$A722)*(Table3[[#All],[Period]]=AB$1)*((Table3[[#All],[Variables ]]=$AF$3)+(Table3[[#All],[Variables ]]=$AF$2)+(Table3[[#All],[Variables ]]=$AF$4)),0)</f>
        <v>0</v>
      </c>
      <c r="AC722" cm="1">
        <f t="array" ref="AC722">_xlfn._xlws.FILTER(Table3[[#All],[Name]],(Table3[[#All],[Polygon]]=$A722)*(Table3[[#All],[Period]]=AC$1)*((Table3[[#All],[Variables ]]=$AF$3)+(Table3[[#All],[Variables ]]=$AF$2)+(Table3[[#All],[Variables ]]=$AF$4)),0)</f>
        <v>0</v>
      </c>
      <c r="AD722" cm="1">
        <f t="array" ref="AD722">_xlfn._xlws.FILTER(Table3[[#All],[Name]],(Table3[[#All],[Polygon]]=$A722)*(Table3[[#All],[Period]]=AD$1)*((Table3[[#All],[Variables ]]=$AF$3)+(Table3[[#All],[Variables ]]=$AF$2)+(Table3[[#All],[Variables ]]=$AF$4)),0)</f>
        <v>0</v>
      </c>
    </row>
    <row r="723" spans="1:30" x14ac:dyDescent="0.35">
      <c r="A723" s="3">
        <v>661</v>
      </c>
      <c r="B723" s="4" t="s">
        <v>1458</v>
      </c>
      <c r="C723" s="10">
        <v>35.616905750000001</v>
      </c>
      <c r="D723" s="4" t="s">
        <v>1361</v>
      </c>
      <c r="E723" s="4">
        <v>0</v>
      </c>
      <c r="F723" s="4">
        <v>4</v>
      </c>
      <c r="G723" s="4">
        <v>5</v>
      </c>
      <c r="H723" s="4"/>
      <c r="I723" s="4">
        <v>0</v>
      </c>
      <c r="J723" s="4">
        <v>0</v>
      </c>
      <c r="K723" s="4" t="s">
        <v>1362</v>
      </c>
      <c r="L723" s="4">
        <v>9</v>
      </c>
      <c r="M723" s="4">
        <v>9</v>
      </c>
      <c r="N723" s="4">
        <v>40.074503640000003</v>
      </c>
      <c r="O723" s="11">
        <v>2.363</v>
      </c>
      <c r="P723" cm="1">
        <f t="array" ref="P723">_xlfn._xlws.FILTER(Table3[[#All],[Name]],(Table3[[#All],[Polygon]]=$A723)*(Table3[[#All],[Period]]=P$1)*((Table3[[#All],[Variables ]]=$AF$3)+(Table3[[#All],[Variables ]]=$AF$2)+(Table3[[#All],[Variables ]]=$AF$4)),0)</f>
        <v>0</v>
      </c>
      <c r="Q723" t="e" cm="1" vm="2">
        <f t="array" aca="1" ref="Q723" ca="1">_xlfn._xlws.FILTER(Table3[[#All],[Name]],(Table3[[#All],[Polygon]]=$A723)*(Table3[[#All],[Period]]=Q$1)*((Table3[[#All],[Variables ]]=$AF$3)+(Table3[[#All],[Variables ]]=$AF$2)+(Table3[[#All],[Variables ]]=$AF$4)),0)</f>
        <v>#VALUE!</v>
      </c>
      <c r="R723" t="str" cm="1">
        <f t="array" ref="R723">_xlfn._xlws.FILTER(Table3[[#All],[Name]],(Table3[[#All],[Polygon]]=$A723)*(Table3[[#All],[Period]]=R$1)*((Table3[[#All],[Variables ]]=$AF$3)+(Table3[[#All],[Variables ]]=$AF$2)+(Table3[[#All],[Variables ]]=$AF$4)),0)</f>
        <v>AH</v>
      </c>
      <c r="S723" t="str" cm="1">
        <f t="array" ref="S723">_xlfn._xlws.FILTER(Table3[[#All],[Name]],(Table3[[#All],[Polygon]]=$A723)*(Table3[[#All],[Period]]=S$1)*((Table3[[#All],[Variables ]]=$AF$3)+(Table3[[#All],[Variables ]]=$AF$2)+(Table3[[#All],[Variables ]]=$AF$4)),0)</f>
        <v>AH</v>
      </c>
      <c r="T723" cm="1">
        <f t="array" ref="T723">_xlfn._xlws.FILTER(Table3[[#All],[Name]],(Table3[[#All],[Polygon]]=$A723)*(Table3[[#All],[Period]]=T$1)*((Table3[[#All],[Variables ]]=$AF$3)+(Table3[[#All],[Variables ]]=$AF$2)+(Table3[[#All],[Variables ]]=$AF$4)),0)</f>
        <v>0</v>
      </c>
      <c r="U723" cm="1">
        <f t="array" ref="U723">_xlfn._xlws.FILTER(Table3[[#All],[Name]],(Table3[[#All],[Polygon]]=$A723)*(Table3[[#All],[Period]]=U$1)*((Table3[[#All],[Variables ]]=$AF$3)+(Table3[[#All],[Variables ]]=$AF$2)+(Table3[[#All],[Variables ]]=$AF$4)),0)</f>
        <v>0</v>
      </c>
      <c r="V723" t="str" cm="1">
        <f t="array" ref="V723">_xlfn._xlws.FILTER(Table3[[#All],[Name]],(Table3[[#All],[Polygon]]=$A723)*(Table3[[#All],[Period]]=V$1)*((Table3[[#All],[Variables ]]=$AF$3)+(Table3[[#All],[Variables ]]=$AF$2)+(Table3[[#All],[Variables ]]=$AF$4)),0)</f>
        <v>PCT</v>
      </c>
      <c r="W723" t="str" cm="1">
        <f t="array" ref="W723">_xlfn._xlws.FILTER(Table3[[#All],[Name]],(Table3[[#All],[Polygon]]=$A723)*(Table3[[#All],[Period]]=W$1)*((Table3[[#All],[Variables ]]=$AF$3)+(Table3[[#All],[Variables ]]=$AF$2)+(Table3[[#All],[Variables ]]=$AF$4)),0)</f>
        <v>AH</v>
      </c>
      <c r="X723" t="str" cm="1">
        <f t="array" ref="X723">_xlfn._xlws.FILTER(Table3[[#All],[Name]],(Table3[[#All],[Polygon]]=$A723)*(Table3[[#All],[Period]]=X$1)*((Table3[[#All],[Variables ]]=$AF$3)+(Table3[[#All],[Variables ]]=$AF$2)+(Table3[[#All],[Variables ]]=$AF$4)),0)</f>
        <v>AH</v>
      </c>
      <c r="Y723" cm="1">
        <f t="array" ref="Y723">_xlfn._xlws.FILTER(Table3[[#All],[Name]],(Table3[[#All],[Polygon]]=$A723)*(Table3[[#All],[Period]]=Y$1)*((Table3[[#All],[Variables ]]=$AF$3)+(Table3[[#All],[Variables ]]=$AF$2)+(Table3[[#All],[Variables ]]=$AF$4)),0)</f>
        <v>0</v>
      </c>
      <c r="Z723" cm="1">
        <f t="array" ref="Z723">_xlfn._xlws.FILTER(Table3[[#All],[Name]],(Table3[[#All],[Polygon]]=$A723)*(Table3[[#All],[Period]]=Z$1)*((Table3[[#All],[Variables ]]=$AF$3)+(Table3[[#All],[Variables ]]=$AF$2)+(Table3[[#All],[Variables ]]=$AF$4)),0)</f>
        <v>0</v>
      </c>
      <c r="AA723" cm="1">
        <f t="array" ref="AA723">_xlfn._xlws.FILTER(Table3[[#All],[Name]],(Table3[[#All],[Polygon]]=$A723)*(Table3[[#All],[Period]]=AA$1)*((Table3[[#All],[Variables ]]=$AF$3)+(Table3[[#All],[Variables ]]=$AF$2)+(Table3[[#All],[Variables ]]=$AF$4)),0)</f>
        <v>0</v>
      </c>
      <c r="AB723" cm="1">
        <f t="array" ref="AB723">_xlfn._xlws.FILTER(Table3[[#All],[Name]],(Table3[[#All],[Polygon]]=$A723)*(Table3[[#All],[Period]]=AB$1)*((Table3[[#All],[Variables ]]=$AF$3)+(Table3[[#All],[Variables ]]=$AF$2)+(Table3[[#All],[Variables ]]=$AF$4)),0)</f>
        <v>0</v>
      </c>
      <c r="AC723" cm="1">
        <f t="array" ref="AC723">_xlfn._xlws.FILTER(Table3[[#All],[Name]],(Table3[[#All],[Polygon]]=$A723)*(Table3[[#All],[Period]]=AC$1)*((Table3[[#All],[Variables ]]=$AF$3)+(Table3[[#All],[Variables ]]=$AF$2)+(Table3[[#All],[Variables ]]=$AF$4)),0)</f>
        <v>0</v>
      </c>
      <c r="AD723" cm="1">
        <f t="array" ref="AD723">_xlfn._xlws.FILTER(Table3[[#All],[Name]],(Table3[[#All],[Polygon]]=$A723)*(Table3[[#All],[Period]]=AD$1)*((Table3[[#All],[Variables ]]=$AF$3)+(Table3[[#All],[Variables ]]=$AF$2)+(Table3[[#All],[Variables ]]=$AF$4)),0)</f>
        <v>0</v>
      </c>
    </row>
    <row r="724" spans="1:30" x14ac:dyDescent="0.35">
      <c r="A724" s="5">
        <v>661</v>
      </c>
      <c r="B724" s="6" t="s">
        <v>1458</v>
      </c>
      <c r="C724" s="8">
        <v>35.616905750000001</v>
      </c>
      <c r="D724" s="6" t="s">
        <v>1361</v>
      </c>
      <c r="E724" s="6">
        <v>0</v>
      </c>
      <c r="F724" s="6">
        <v>4</v>
      </c>
      <c r="G724" s="6">
        <v>5</v>
      </c>
      <c r="H724" s="6"/>
      <c r="I724" s="6">
        <v>0</v>
      </c>
      <c r="J724" s="6">
        <v>0</v>
      </c>
      <c r="K724" s="6" t="s">
        <v>1362</v>
      </c>
      <c r="L724" s="6">
        <v>661</v>
      </c>
      <c r="M724" s="6">
        <v>661</v>
      </c>
      <c r="N724" s="6">
        <v>35.616905750000001</v>
      </c>
      <c r="O724" s="9">
        <v>35.616999999999997</v>
      </c>
      <c r="P724" cm="1">
        <f t="array" ref="P724">_xlfn._xlws.FILTER(Table3[[#All],[Name]],(Table3[[#All],[Polygon]]=$A724)*(Table3[[#All],[Period]]=P$1)*((Table3[[#All],[Variables ]]=$AF$3)+(Table3[[#All],[Variables ]]=$AF$2)+(Table3[[#All],[Variables ]]=$AF$4)),0)</f>
        <v>0</v>
      </c>
      <c r="Q724" t="e" cm="1" vm="2">
        <f t="array" aca="1" ref="Q724" ca="1">_xlfn._xlws.FILTER(Table3[[#All],[Name]],(Table3[[#All],[Polygon]]=$A724)*(Table3[[#All],[Period]]=Q$1)*((Table3[[#All],[Variables ]]=$AF$3)+(Table3[[#All],[Variables ]]=$AF$2)+(Table3[[#All],[Variables ]]=$AF$4)),0)</f>
        <v>#VALUE!</v>
      </c>
      <c r="R724" t="str" cm="1">
        <f t="array" ref="R724">_xlfn._xlws.FILTER(Table3[[#All],[Name]],(Table3[[#All],[Polygon]]=$A724)*(Table3[[#All],[Period]]=R$1)*((Table3[[#All],[Variables ]]=$AF$3)+(Table3[[#All],[Variables ]]=$AF$2)+(Table3[[#All],[Variables ]]=$AF$4)),0)</f>
        <v>AH</v>
      </c>
      <c r="S724" t="str" cm="1">
        <f t="array" ref="S724">_xlfn._xlws.FILTER(Table3[[#All],[Name]],(Table3[[#All],[Polygon]]=$A724)*(Table3[[#All],[Period]]=S$1)*((Table3[[#All],[Variables ]]=$AF$3)+(Table3[[#All],[Variables ]]=$AF$2)+(Table3[[#All],[Variables ]]=$AF$4)),0)</f>
        <v>AH</v>
      </c>
      <c r="T724" cm="1">
        <f t="array" ref="T724">_xlfn._xlws.FILTER(Table3[[#All],[Name]],(Table3[[#All],[Polygon]]=$A724)*(Table3[[#All],[Period]]=T$1)*((Table3[[#All],[Variables ]]=$AF$3)+(Table3[[#All],[Variables ]]=$AF$2)+(Table3[[#All],[Variables ]]=$AF$4)),0)</f>
        <v>0</v>
      </c>
      <c r="U724" cm="1">
        <f t="array" ref="U724">_xlfn._xlws.FILTER(Table3[[#All],[Name]],(Table3[[#All],[Polygon]]=$A724)*(Table3[[#All],[Period]]=U$1)*((Table3[[#All],[Variables ]]=$AF$3)+(Table3[[#All],[Variables ]]=$AF$2)+(Table3[[#All],[Variables ]]=$AF$4)),0)</f>
        <v>0</v>
      </c>
      <c r="V724" t="str" cm="1">
        <f t="array" ref="V724">_xlfn._xlws.FILTER(Table3[[#All],[Name]],(Table3[[#All],[Polygon]]=$A724)*(Table3[[#All],[Period]]=V$1)*((Table3[[#All],[Variables ]]=$AF$3)+(Table3[[#All],[Variables ]]=$AF$2)+(Table3[[#All],[Variables ]]=$AF$4)),0)</f>
        <v>PCT</v>
      </c>
      <c r="W724" t="str" cm="1">
        <f t="array" ref="W724">_xlfn._xlws.FILTER(Table3[[#All],[Name]],(Table3[[#All],[Polygon]]=$A724)*(Table3[[#All],[Period]]=W$1)*((Table3[[#All],[Variables ]]=$AF$3)+(Table3[[#All],[Variables ]]=$AF$2)+(Table3[[#All],[Variables ]]=$AF$4)),0)</f>
        <v>AH</v>
      </c>
      <c r="X724" t="str" cm="1">
        <f t="array" ref="X724">_xlfn._xlws.FILTER(Table3[[#All],[Name]],(Table3[[#All],[Polygon]]=$A724)*(Table3[[#All],[Period]]=X$1)*((Table3[[#All],[Variables ]]=$AF$3)+(Table3[[#All],[Variables ]]=$AF$2)+(Table3[[#All],[Variables ]]=$AF$4)),0)</f>
        <v>AH</v>
      </c>
      <c r="Y724" cm="1">
        <f t="array" ref="Y724">_xlfn._xlws.FILTER(Table3[[#All],[Name]],(Table3[[#All],[Polygon]]=$A724)*(Table3[[#All],[Period]]=Y$1)*((Table3[[#All],[Variables ]]=$AF$3)+(Table3[[#All],[Variables ]]=$AF$2)+(Table3[[#All],[Variables ]]=$AF$4)),0)</f>
        <v>0</v>
      </c>
      <c r="Z724" cm="1">
        <f t="array" ref="Z724">_xlfn._xlws.FILTER(Table3[[#All],[Name]],(Table3[[#All],[Polygon]]=$A724)*(Table3[[#All],[Period]]=Z$1)*((Table3[[#All],[Variables ]]=$AF$3)+(Table3[[#All],[Variables ]]=$AF$2)+(Table3[[#All],[Variables ]]=$AF$4)),0)</f>
        <v>0</v>
      </c>
      <c r="AA724" cm="1">
        <f t="array" ref="AA724">_xlfn._xlws.FILTER(Table3[[#All],[Name]],(Table3[[#All],[Polygon]]=$A724)*(Table3[[#All],[Period]]=AA$1)*((Table3[[#All],[Variables ]]=$AF$3)+(Table3[[#All],[Variables ]]=$AF$2)+(Table3[[#All],[Variables ]]=$AF$4)),0)</f>
        <v>0</v>
      </c>
      <c r="AB724" cm="1">
        <f t="array" ref="AB724">_xlfn._xlws.FILTER(Table3[[#All],[Name]],(Table3[[#All],[Polygon]]=$A724)*(Table3[[#All],[Period]]=AB$1)*((Table3[[#All],[Variables ]]=$AF$3)+(Table3[[#All],[Variables ]]=$AF$2)+(Table3[[#All],[Variables ]]=$AF$4)),0)</f>
        <v>0</v>
      </c>
      <c r="AC724" cm="1">
        <f t="array" ref="AC724">_xlfn._xlws.FILTER(Table3[[#All],[Name]],(Table3[[#All],[Polygon]]=$A724)*(Table3[[#All],[Period]]=AC$1)*((Table3[[#All],[Variables ]]=$AF$3)+(Table3[[#All],[Variables ]]=$AF$2)+(Table3[[#All],[Variables ]]=$AF$4)),0)</f>
        <v>0</v>
      </c>
      <c r="AD724" cm="1">
        <f t="array" ref="AD724">_xlfn._xlws.FILTER(Table3[[#All],[Name]],(Table3[[#All],[Polygon]]=$A724)*(Table3[[#All],[Period]]=AD$1)*((Table3[[#All],[Variables ]]=$AF$3)+(Table3[[#All],[Variables ]]=$AF$2)+(Table3[[#All],[Variables ]]=$AF$4)),0)</f>
        <v>0</v>
      </c>
    </row>
    <row r="725" spans="1:30" x14ac:dyDescent="0.35">
      <c r="A725" s="3">
        <v>661</v>
      </c>
      <c r="B725" s="4" t="s">
        <v>1458</v>
      </c>
      <c r="C725" s="10">
        <v>35.616905750000001</v>
      </c>
      <c r="D725" s="4" t="s">
        <v>1361</v>
      </c>
      <c r="E725" s="4">
        <v>0</v>
      </c>
      <c r="F725" s="4">
        <v>4</v>
      </c>
      <c r="G725" s="4">
        <v>5</v>
      </c>
      <c r="H725" s="4"/>
      <c r="I725" s="4">
        <v>0</v>
      </c>
      <c r="J725" s="4">
        <v>0</v>
      </c>
      <c r="K725" s="4" t="s">
        <v>1362</v>
      </c>
      <c r="L725" s="4">
        <v>662</v>
      </c>
      <c r="M725" s="4">
        <v>662</v>
      </c>
      <c r="N725" s="4">
        <v>43.185861619999997</v>
      </c>
      <c r="O725" s="11">
        <v>23.626000000000001</v>
      </c>
      <c r="P725" cm="1">
        <f t="array" ref="P725">_xlfn._xlws.FILTER(Table3[[#All],[Name]],(Table3[[#All],[Polygon]]=$A725)*(Table3[[#All],[Period]]=P$1)*((Table3[[#All],[Variables ]]=$AF$3)+(Table3[[#All],[Variables ]]=$AF$2)+(Table3[[#All],[Variables ]]=$AF$4)),0)</f>
        <v>0</v>
      </c>
      <c r="Q725" t="e" cm="1" vm="2">
        <f t="array" aca="1" ref="Q725" ca="1">_xlfn._xlws.FILTER(Table3[[#All],[Name]],(Table3[[#All],[Polygon]]=$A725)*(Table3[[#All],[Period]]=Q$1)*((Table3[[#All],[Variables ]]=$AF$3)+(Table3[[#All],[Variables ]]=$AF$2)+(Table3[[#All],[Variables ]]=$AF$4)),0)</f>
        <v>#VALUE!</v>
      </c>
      <c r="R725" t="str" cm="1">
        <f t="array" ref="R725">_xlfn._xlws.FILTER(Table3[[#All],[Name]],(Table3[[#All],[Polygon]]=$A725)*(Table3[[#All],[Period]]=R$1)*((Table3[[#All],[Variables ]]=$AF$3)+(Table3[[#All],[Variables ]]=$AF$2)+(Table3[[#All],[Variables ]]=$AF$4)),0)</f>
        <v>AH</v>
      </c>
      <c r="S725" t="str" cm="1">
        <f t="array" ref="S725">_xlfn._xlws.FILTER(Table3[[#All],[Name]],(Table3[[#All],[Polygon]]=$A725)*(Table3[[#All],[Period]]=S$1)*((Table3[[#All],[Variables ]]=$AF$3)+(Table3[[#All],[Variables ]]=$AF$2)+(Table3[[#All],[Variables ]]=$AF$4)),0)</f>
        <v>AH</v>
      </c>
      <c r="T725" cm="1">
        <f t="array" ref="T725">_xlfn._xlws.FILTER(Table3[[#All],[Name]],(Table3[[#All],[Polygon]]=$A725)*(Table3[[#All],[Period]]=T$1)*((Table3[[#All],[Variables ]]=$AF$3)+(Table3[[#All],[Variables ]]=$AF$2)+(Table3[[#All],[Variables ]]=$AF$4)),0)</f>
        <v>0</v>
      </c>
      <c r="U725" cm="1">
        <f t="array" ref="U725">_xlfn._xlws.FILTER(Table3[[#All],[Name]],(Table3[[#All],[Polygon]]=$A725)*(Table3[[#All],[Period]]=U$1)*((Table3[[#All],[Variables ]]=$AF$3)+(Table3[[#All],[Variables ]]=$AF$2)+(Table3[[#All],[Variables ]]=$AF$4)),0)</f>
        <v>0</v>
      </c>
      <c r="V725" t="str" cm="1">
        <f t="array" ref="V725">_xlfn._xlws.FILTER(Table3[[#All],[Name]],(Table3[[#All],[Polygon]]=$A725)*(Table3[[#All],[Period]]=V$1)*((Table3[[#All],[Variables ]]=$AF$3)+(Table3[[#All],[Variables ]]=$AF$2)+(Table3[[#All],[Variables ]]=$AF$4)),0)</f>
        <v>PCT</v>
      </c>
      <c r="W725" t="str" cm="1">
        <f t="array" ref="W725">_xlfn._xlws.FILTER(Table3[[#All],[Name]],(Table3[[#All],[Polygon]]=$A725)*(Table3[[#All],[Period]]=W$1)*((Table3[[#All],[Variables ]]=$AF$3)+(Table3[[#All],[Variables ]]=$AF$2)+(Table3[[#All],[Variables ]]=$AF$4)),0)</f>
        <v>AH</v>
      </c>
      <c r="X725" t="str" cm="1">
        <f t="array" ref="X725">_xlfn._xlws.FILTER(Table3[[#All],[Name]],(Table3[[#All],[Polygon]]=$A725)*(Table3[[#All],[Period]]=X$1)*((Table3[[#All],[Variables ]]=$AF$3)+(Table3[[#All],[Variables ]]=$AF$2)+(Table3[[#All],[Variables ]]=$AF$4)),0)</f>
        <v>AH</v>
      </c>
      <c r="Y725" cm="1">
        <f t="array" ref="Y725">_xlfn._xlws.FILTER(Table3[[#All],[Name]],(Table3[[#All],[Polygon]]=$A725)*(Table3[[#All],[Period]]=Y$1)*((Table3[[#All],[Variables ]]=$AF$3)+(Table3[[#All],[Variables ]]=$AF$2)+(Table3[[#All],[Variables ]]=$AF$4)),0)</f>
        <v>0</v>
      </c>
      <c r="Z725" cm="1">
        <f t="array" ref="Z725">_xlfn._xlws.FILTER(Table3[[#All],[Name]],(Table3[[#All],[Polygon]]=$A725)*(Table3[[#All],[Period]]=Z$1)*((Table3[[#All],[Variables ]]=$AF$3)+(Table3[[#All],[Variables ]]=$AF$2)+(Table3[[#All],[Variables ]]=$AF$4)),0)</f>
        <v>0</v>
      </c>
      <c r="AA725" cm="1">
        <f t="array" ref="AA725">_xlfn._xlws.FILTER(Table3[[#All],[Name]],(Table3[[#All],[Polygon]]=$A725)*(Table3[[#All],[Period]]=AA$1)*((Table3[[#All],[Variables ]]=$AF$3)+(Table3[[#All],[Variables ]]=$AF$2)+(Table3[[#All],[Variables ]]=$AF$4)),0)</f>
        <v>0</v>
      </c>
      <c r="AB725" cm="1">
        <f t="array" ref="AB725">_xlfn._xlws.FILTER(Table3[[#All],[Name]],(Table3[[#All],[Polygon]]=$A725)*(Table3[[#All],[Period]]=AB$1)*((Table3[[#All],[Variables ]]=$AF$3)+(Table3[[#All],[Variables ]]=$AF$2)+(Table3[[#All],[Variables ]]=$AF$4)),0)</f>
        <v>0</v>
      </c>
      <c r="AC725" cm="1">
        <f t="array" ref="AC725">_xlfn._xlws.FILTER(Table3[[#All],[Name]],(Table3[[#All],[Polygon]]=$A725)*(Table3[[#All],[Period]]=AC$1)*((Table3[[#All],[Variables ]]=$AF$3)+(Table3[[#All],[Variables ]]=$AF$2)+(Table3[[#All],[Variables ]]=$AF$4)),0)</f>
        <v>0</v>
      </c>
      <c r="AD725" cm="1">
        <f t="array" ref="AD725">_xlfn._xlws.FILTER(Table3[[#All],[Name]],(Table3[[#All],[Polygon]]=$A725)*(Table3[[#All],[Period]]=AD$1)*((Table3[[#All],[Variables ]]=$AF$3)+(Table3[[#All],[Variables ]]=$AF$2)+(Table3[[#All],[Variables ]]=$AF$4)),0)</f>
        <v>0</v>
      </c>
    </row>
    <row r="726" spans="1:30" x14ac:dyDescent="0.35">
      <c r="A726" s="5">
        <v>662</v>
      </c>
      <c r="B726" s="6" t="s">
        <v>1439</v>
      </c>
      <c r="C726" s="8">
        <v>43.185861619999997</v>
      </c>
      <c r="D726" s="6" t="s">
        <v>1361</v>
      </c>
      <c r="E726" s="6">
        <v>0</v>
      </c>
      <c r="F726" s="6">
        <v>4</v>
      </c>
      <c r="G726" s="6">
        <v>5</v>
      </c>
      <c r="H726" s="6"/>
      <c r="I726" s="6">
        <v>0</v>
      </c>
      <c r="J726" s="6">
        <v>0</v>
      </c>
      <c r="K726" s="6" t="s">
        <v>1362</v>
      </c>
      <c r="L726" s="6">
        <v>15</v>
      </c>
      <c r="M726" s="6">
        <v>15</v>
      </c>
      <c r="N726" s="6">
        <v>22.808939840000001</v>
      </c>
      <c r="O726" s="9">
        <v>3.7999999999999999E-2</v>
      </c>
      <c r="P726" cm="1">
        <f t="array" ref="P726">_xlfn._xlws.FILTER(Table3[[#All],[Name]],(Table3[[#All],[Polygon]]=$A726)*(Table3[[#All],[Period]]=P$1)*((Table3[[#All],[Variables ]]=$AF$3)+(Table3[[#All],[Variables ]]=$AF$2)+(Table3[[#All],[Variables ]]=$AF$4)),0)</f>
        <v>0</v>
      </c>
      <c r="Q726" t="str" cm="1">
        <f t="array" ref="Q726">_xlfn._xlws.FILTER(Table3[[#All],[Name]],(Table3[[#All],[Polygon]]=$A726)*(Table3[[#All],[Period]]=Q$1)*((Table3[[#All],[Variables ]]=$AF$3)+(Table3[[#All],[Variables ]]=$AF$2)+(Table3[[#All],[Variables ]]=$AF$4)),0)</f>
        <v>AH</v>
      </c>
      <c r="R726" cm="1">
        <f t="array" ref="R726">_xlfn._xlws.FILTER(Table3[[#All],[Name]],(Table3[[#All],[Polygon]]=$A726)*(Table3[[#All],[Period]]=R$1)*((Table3[[#All],[Variables ]]=$AF$3)+(Table3[[#All],[Variables ]]=$AF$2)+(Table3[[#All],[Variables ]]=$AF$4)),0)</f>
        <v>0</v>
      </c>
      <c r="S726" cm="1">
        <f t="array" ref="S726">_xlfn._xlws.FILTER(Table3[[#All],[Name]],(Table3[[#All],[Polygon]]=$A726)*(Table3[[#All],[Period]]=S$1)*((Table3[[#All],[Variables ]]=$AF$3)+(Table3[[#All],[Variables ]]=$AF$2)+(Table3[[#All],[Variables ]]=$AF$4)),0)</f>
        <v>0</v>
      </c>
      <c r="T726" cm="1">
        <f t="array" ref="T726">_xlfn._xlws.FILTER(Table3[[#All],[Name]],(Table3[[#All],[Polygon]]=$A726)*(Table3[[#All],[Period]]=T$1)*((Table3[[#All],[Variables ]]=$AF$3)+(Table3[[#All],[Variables ]]=$AF$2)+(Table3[[#All],[Variables ]]=$AF$4)),0)</f>
        <v>0</v>
      </c>
      <c r="U726" cm="1">
        <f t="array" ref="U726">_xlfn._xlws.FILTER(Table3[[#All],[Name]],(Table3[[#All],[Polygon]]=$A726)*(Table3[[#All],[Period]]=U$1)*((Table3[[#All],[Variables ]]=$AF$3)+(Table3[[#All],[Variables ]]=$AF$2)+(Table3[[#All],[Variables ]]=$AF$4)),0)</f>
        <v>0</v>
      </c>
      <c r="V726" cm="1">
        <f t="array" ref="V726">_xlfn._xlws.FILTER(Table3[[#All],[Name]],(Table3[[#All],[Polygon]]=$A726)*(Table3[[#All],[Period]]=V$1)*((Table3[[#All],[Variables ]]=$AF$3)+(Table3[[#All],[Variables ]]=$AF$2)+(Table3[[#All],[Variables ]]=$AF$4)),0)</f>
        <v>0</v>
      </c>
      <c r="W726" cm="1">
        <f t="array" ref="W726">_xlfn._xlws.FILTER(Table3[[#All],[Name]],(Table3[[#All],[Polygon]]=$A726)*(Table3[[#All],[Period]]=W$1)*((Table3[[#All],[Variables ]]=$AF$3)+(Table3[[#All],[Variables ]]=$AF$2)+(Table3[[#All],[Variables ]]=$AF$4)),0)</f>
        <v>0</v>
      </c>
      <c r="X726" cm="1">
        <f t="array" ref="X726">_xlfn._xlws.FILTER(Table3[[#All],[Name]],(Table3[[#All],[Polygon]]=$A726)*(Table3[[#All],[Period]]=X$1)*((Table3[[#All],[Variables ]]=$AF$3)+(Table3[[#All],[Variables ]]=$AF$2)+(Table3[[#All],[Variables ]]=$AF$4)),0)</f>
        <v>0</v>
      </c>
      <c r="Y726" t="str" cm="1">
        <f t="array" ref="Y726">_xlfn._xlws.FILTER(Table3[[#All],[Name]],(Table3[[#All],[Polygon]]=$A726)*(Table3[[#All],[Period]]=Y$1)*((Table3[[#All],[Variables ]]=$AF$3)+(Table3[[#All],[Variables ]]=$AF$2)+(Table3[[#All],[Variables ]]=$AF$4)),0)</f>
        <v>H</v>
      </c>
      <c r="Z726" t="str" cm="1">
        <f t="array" ref="Z726">_xlfn._xlws.FILTER(Table3[[#All],[Name]],(Table3[[#All],[Polygon]]=$A726)*(Table3[[#All],[Period]]=Z$1)*((Table3[[#All],[Variables ]]=$AF$3)+(Table3[[#All],[Variables ]]=$AF$2)+(Table3[[#All],[Variables ]]=$AF$4)),0)</f>
        <v>AH</v>
      </c>
      <c r="AA726" t="str" cm="1">
        <f t="array" ref="AA726">_xlfn._xlws.FILTER(Table3[[#All],[Name]],(Table3[[#All],[Polygon]]=$A726)*(Table3[[#All],[Period]]=AA$1)*((Table3[[#All],[Variables ]]=$AF$3)+(Table3[[#All],[Variables ]]=$AF$2)+(Table3[[#All],[Variables ]]=$AF$4)),0)</f>
        <v>AH</v>
      </c>
      <c r="AB726" t="str" cm="1">
        <f t="array" ref="AB726">_xlfn._xlws.FILTER(Table3[[#All],[Name]],(Table3[[#All],[Polygon]]=$A726)*(Table3[[#All],[Period]]=AB$1)*((Table3[[#All],[Variables ]]=$AF$3)+(Table3[[#All],[Variables ]]=$AF$2)+(Table3[[#All],[Variables ]]=$AF$4)),0)</f>
        <v>PCT</v>
      </c>
      <c r="AC726" t="str" cm="1">
        <f t="array" ref="AC726">_xlfn._xlws.FILTER(Table3[[#All],[Name]],(Table3[[#All],[Polygon]]=$A726)*(Table3[[#All],[Period]]=AC$1)*((Table3[[#All],[Variables ]]=$AF$3)+(Table3[[#All],[Variables ]]=$AF$2)+(Table3[[#All],[Variables ]]=$AF$4)),0)</f>
        <v>AH</v>
      </c>
      <c r="AD726" t="str" cm="1">
        <f t="array" ref="AD726">_xlfn._xlws.FILTER(Table3[[#All],[Name]],(Table3[[#All],[Polygon]]=$A726)*(Table3[[#All],[Period]]=AD$1)*((Table3[[#All],[Variables ]]=$AF$3)+(Table3[[#All],[Variables ]]=$AF$2)+(Table3[[#All],[Variables ]]=$AF$4)),0)</f>
        <v>AH</v>
      </c>
    </row>
    <row r="727" spans="1:30" x14ac:dyDescent="0.35">
      <c r="A727" s="3">
        <v>662</v>
      </c>
      <c r="B727" s="4" t="s">
        <v>1439</v>
      </c>
      <c r="C727" s="10">
        <v>43.185861619999997</v>
      </c>
      <c r="D727" s="4" t="s">
        <v>1361</v>
      </c>
      <c r="E727" s="4">
        <v>0</v>
      </c>
      <c r="F727" s="4">
        <v>4</v>
      </c>
      <c r="G727" s="4">
        <v>5</v>
      </c>
      <c r="H727" s="4"/>
      <c r="I727" s="4">
        <v>0</v>
      </c>
      <c r="J727" s="4">
        <v>0</v>
      </c>
      <c r="K727" s="4" t="s">
        <v>1362</v>
      </c>
      <c r="L727" s="4">
        <v>66</v>
      </c>
      <c r="M727" s="4">
        <v>66</v>
      </c>
      <c r="N727" s="4">
        <v>4.1190275749999996</v>
      </c>
      <c r="O727" s="11">
        <v>4.1189999999999998</v>
      </c>
      <c r="P727" cm="1">
        <f t="array" ref="P727">_xlfn._xlws.FILTER(Table3[[#All],[Name]],(Table3[[#All],[Polygon]]=$A727)*(Table3[[#All],[Period]]=P$1)*((Table3[[#All],[Variables ]]=$AF$3)+(Table3[[#All],[Variables ]]=$AF$2)+(Table3[[#All],[Variables ]]=$AF$4)),0)</f>
        <v>0</v>
      </c>
      <c r="Q727" t="str" cm="1">
        <f t="array" ref="Q727">_xlfn._xlws.FILTER(Table3[[#All],[Name]],(Table3[[#All],[Polygon]]=$A727)*(Table3[[#All],[Period]]=Q$1)*((Table3[[#All],[Variables ]]=$AF$3)+(Table3[[#All],[Variables ]]=$AF$2)+(Table3[[#All],[Variables ]]=$AF$4)),0)</f>
        <v>AH</v>
      </c>
      <c r="R727" cm="1">
        <f t="array" ref="R727">_xlfn._xlws.FILTER(Table3[[#All],[Name]],(Table3[[#All],[Polygon]]=$A727)*(Table3[[#All],[Period]]=R$1)*((Table3[[#All],[Variables ]]=$AF$3)+(Table3[[#All],[Variables ]]=$AF$2)+(Table3[[#All],[Variables ]]=$AF$4)),0)</f>
        <v>0</v>
      </c>
      <c r="S727" cm="1">
        <f t="array" ref="S727">_xlfn._xlws.FILTER(Table3[[#All],[Name]],(Table3[[#All],[Polygon]]=$A727)*(Table3[[#All],[Period]]=S$1)*((Table3[[#All],[Variables ]]=$AF$3)+(Table3[[#All],[Variables ]]=$AF$2)+(Table3[[#All],[Variables ]]=$AF$4)),0)</f>
        <v>0</v>
      </c>
      <c r="T727" cm="1">
        <f t="array" ref="T727">_xlfn._xlws.FILTER(Table3[[#All],[Name]],(Table3[[#All],[Polygon]]=$A727)*(Table3[[#All],[Period]]=T$1)*((Table3[[#All],[Variables ]]=$AF$3)+(Table3[[#All],[Variables ]]=$AF$2)+(Table3[[#All],[Variables ]]=$AF$4)),0)</f>
        <v>0</v>
      </c>
      <c r="U727" cm="1">
        <f t="array" ref="U727">_xlfn._xlws.FILTER(Table3[[#All],[Name]],(Table3[[#All],[Polygon]]=$A727)*(Table3[[#All],[Period]]=U$1)*((Table3[[#All],[Variables ]]=$AF$3)+(Table3[[#All],[Variables ]]=$AF$2)+(Table3[[#All],[Variables ]]=$AF$4)),0)</f>
        <v>0</v>
      </c>
      <c r="V727" cm="1">
        <f t="array" ref="V727">_xlfn._xlws.FILTER(Table3[[#All],[Name]],(Table3[[#All],[Polygon]]=$A727)*(Table3[[#All],[Period]]=V$1)*((Table3[[#All],[Variables ]]=$AF$3)+(Table3[[#All],[Variables ]]=$AF$2)+(Table3[[#All],[Variables ]]=$AF$4)),0)</f>
        <v>0</v>
      </c>
      <c r="W727" cm="1">
        <f t="array" ref="W727">_xlfn._xlws.FILTER(Table3[[#All],[Name]],(Table3[[#All],[Polygon]]=$A727)*(Table3[[#All],[Period]]=W$1)*((Table3[[#All],[Variables ]]=$AF$3)+(Table3[[#All],[Variables ]]=$AF$2)+(Table3[[#All],[Variables ]]=$AF$4)),0)</f>
        <v>0</v>
      </c>
      <c r="X727" cm="1">
        <f t="array" ref="X727">_xlfn._xlws.FILTER(Table3[[#All],[Name]],(Table3[[#All],[Polygon]]=$A727)*(Table3[[#All],[Period]]=X$1)*((Table3[[#All],[Variables ]]=$AF$3)+(Table3[[#All],[Variables ]]=$AF$2)+(Table3[[#All],[Variables ]]=$AF$4)),0)</f>
        <v>0</v>
      </c>
      <c r="Y727" t="str" cm="1">
        <f t="array" ref="Y727">_xlfn._xlws.FILTER(Table3[[#All],[Name]],(Table3[[#All],[Polygon]]=$A727)*(Table3[[#All],[Period]]=Y$1)*((Table3[[#All],[Variables ]]=$AF$3)+(Table3[[#All],[Variables ]]=$AF$2)+(Table3[[#All],[Variables ]]=$AF$4)),0)</f>
        <v>H</v>
      </c>
      <c r="Z727" t="str" cm="1">
        <f t="array" ref="Z727">_xlfn._xlws.FILTER(Table3[[#All],[Name]],(Table3[[#All],[Polygon]]=$A727)*(Table3[[#All],[Period]]=Z$1)*((Table3[[#All],[Variables ]]=$AF$3)+(Table3[[#All],[Variables ]]=$AF$2)+(Table3[[#All],[Variables ]]=$AF$4)),0)</f>
        <v>AH</v>
      </c>
      <c r="AA727" t="str" cm="1">
        <f t="array" ref="AA727">_xlfn._xlws.FILTER(Table3[[#All],[Name]],(Table3[[#All],[Polygon]]=$A727)*(Table3[[#All],[Period]]=AA$1)*((Table3[[#All],[Variables ]]=$AF$3)+(Table3[[#All],[Variables ]]=$AF$2)+(Table3[[#All],[Variables ]]=$AF$4)),0)</f>
        <v>AH</v>
      </c>
      <c r="AB727" t="str" cm="1">
        <f t="array" ref="AB727">_xlfn._xlws.FILTER(Table3[[#All],[Name]],(Table3[[#All],[Polygon]]=$A727)*(Table3[[#All],[Period]]=AB$1)*((Table3[[#All],[Variables ]]=$AF$3)+(Table3[[#All],[Variables ]]=$AF$2)+(Table3[[#All],[Variables ]]=$AF$4)),0)</f>
        <v>PCT</v>
      </c>
      <c r="AC727" t="str" cm="1">
        <f t="array" ref="AC727">_xlfn._xlws.FILTER(Table3[[#All],[Name]],(Table3[[#All],[Polygon]]=$A727)*(Table3[[#All],[Period]]=AC$1)*((Table3[[#All],[Variables ]]=$AF$3)+(Table3[[#All],[Variables ]]=$AF$2)+(Table3[[#All],[Variables ]]=$AF$4)),0)</f>
        <v>AH</v>
      </c>
      <c r="AD727" t="str" cm="1">
        <f t="array" ref="AD727">_xlfn._xlws.FILTER(Table3[[#All],[Name]],(Table3[[#All],[Polygon]]=$A727)*(Table3[[#All],[Period]]=AD$1)*((Table3[[#All],[Variables ]]=$AF$3)+(Table3[[#All],[Variables ]]=$AF$2)+(Table3[[#All],[Variables ]]=$AF$4)),0)</f>
        <v>AH</v>
      </c>
    </row>
    <row r="728" spans="1:30" x14ac:dyDescent="0.35">
      <c r="A728" s="5">
        <v>662</v>
      </c>
      <c r="B728" s="6" t="s">
        <v>1439</v>
      </c>
      <c r="C728" s="8">
        <v>43.185861619999997</v>
      </c>
      <c r="D728" s="6" t="s">
        <v>1361</v>
      </c>
      <c r="E728" s="6">
        <v>0</v>
      </c>
      <c r="F728" s="6">
        <v>4</v>
      </c>
      <c r="G728" s="6">
        <v>5</v>
      </c>
      <c r="H728" s="6"/>
      <c r="I728" s="6">
        <v>0</v>
      </c>
      <c r="J728" s="6">
        <v>0</v>
      </c>
      <c r="K728" s="6" t="s">
        <v>1362</v>
      </c>
      <c r="L728" s="6">
        <v>60</v>
      </c>
      <c r="M728" s="6">
        <v>60</v>
      </c>
      <c r="N728" s="6">
        <v>27.581774939999999</v>
      </c>
      <c r="O728" s="9">
        <v>13.044</v>
      </c>
      <c r="P728" cm="1">
        <f t="array" ref="P728">_xlfn._xlws.FILTER(Table3[[#All],[Name]],(Table3[[#All],[Polygon]]=$A728)*(Table3[[#All],[Period]]=P$1)*((Table3[[#All],[Variables ]]=$AF$3)+(Table3[[#All],[Variables ]]=$AF$2)+(Table3[[#All],[Variables ]]=$AF$4)),0)</f>
        <v>0</v>
      </c>
      <c r="Q728" t="str" cm="1">
        <f t="array" ref="Q728">_xlfn._xlws.FILTER(Table3[[#All],[Name]],(Table3[[#All],[Polygon]]=$A728)*(Table3[[#All],[Period]]=Q$1)*((Table3[[#All],[Variables ]]=$AF$3)+(Table3[[#All],[Variables ]]=$AF$2)+(Table3[[#All],[Variables ]]=$AF$4)),0)</f>
        <v>AH</v>
      </c>
      <c r="R728" cm="1">
        <f t="array" ref="R728">_xlfn._xlws.FILTER(Table3[[#All],[Name]],(Table3[[#All],[Polygon]]=$A728)*(Table3[[#All],[Period]]=R$1)*((Table3[[#All],[Variables ]]=$AF$3)+(Table3[[#All],[Variables ]]=$AF$2)+(Table3[[#All],[Variables ]]=$AF$4)),0)</f>
        <v>0</v>
      </c>
      <c r="S728" cm="1">
        <f t="array" ref="S728">_xlfn._xlws.FILTER(Table3[[#All],[Name]],(Table3[[#All],[Polygon]]=$A728)*(Table3[[#All],[Period]]=S$1)*((Table3[[#All],[Variables ]]=$AF$3)+(Table3[[#All],[Variables ]]=$AF$2)+(Table3[[#All],[Variables ]]=$AF$4)),0)</f>
        <v>0</v>
      </c>
      <c r="T728" cm="1">
        <f t="array" ref="T728">_xlfn._xlws.FILTER(Table3[[#All],[Name]],(Table3[[#All],[Polygon]]=$A728)*(Table3[[#All],[Period]]=T$1)*((Table3[[#All],[Variables ]]=$AF$3)+(Table3[[#All],[Variables ]]=$AF$2)+(Table3[[#All],[Variables ]]=$AF$4)),0)</f>
        <v>0</v>
      </c>
      <c r="U728" cm="1">
        <f t="array" ref="U728">_xlfn._xlws.FILTER(Table3[[#All],[Name]],(Table3[[#All],[Polygon]]=$A728)*(Table3[[#All],[Period]]=U$1)*((Table3[[#All],[Variables ]]=$AF$3)+(Table3[[#All],[Variables ]]=$AF$2)+(Table3[[#All],[Variables ]]=$AF$4)),0)</f>
        <v>0</v>
      </c>
      <c r="V728" cm="1">
        <f t="array" ref="V728">_xlfn._xlws.FILTER(Table3[[#All],[Name]],(Table3[[#All],[Polygon]]=$A728)*(Table3[[#All],[Period]]=V$1)*((Table3[[#All],[Variables ]]=$AF$3)+(Table3[[#All],[Variables ]]=$AF$2)+(Table3[[#All],[Variables ]]=$AF$4)),0)</f>
        <v>0</v>
      </c>
      <c r="W728" cm="1">
        <f t="array" ref="W728">_xlfn._xlws.FILTER(Table3[[#All],[Name]],(Table3[[#All],[Polygon]]=$A728)*(Table3[[#All],[Period]]=W$1)*((Table3[[#All],[Variables ]]=$AF$3)+(Table3[[#All],[Variables ]]=$AF$2)+(Table3[[#All],[Variables ]]=$AF$4)),0)</f>
        <v>0</v>
      </c>
      <c r="X728" cm="1">
        <f t="array" ref="X728">_xlfn._xlws.FILTER(Table3[[#All],[Name]],(Table3[[#All],[Polygon]]=$A728)*(Table3[[#All],[Period]]=X$1)*((Table3[[#All],[Variables ]]=$AF$3)+(Table3[[#All],[Variables ]]=$AF$2)+(Table3[[#All],[Variables ]]=$AF$4)),0)</f>
        <v>0</v>
      </c>
      <c r="Y728" t="str" cm="1">
        <f t="array" ref="Y728">_xlfn._xlws.FILTER(Table3[[#All],[Name]],(Table3[[#All],[Polygon]]=$A728)*(Table3[[#All],[Period]]=Y$1)*((Table3[[#All],[Variables ]]=$AF$3)+(Table3[[#All],[Variables ]]=$AF$2)+(Table3[[#All],[Variables ]]=$AF$4)),0)</f>
        <v>H</v>
      </c>
      <c r="Z728" t="str" cm="1">
        <f t="array" ref="Z728">_xlfn._xlws.FILTER(Table3[[#All],[Name]],(Table3[[#All],[Polygon]]=$A728)*(Table3[[#All],[Period]]=Z$1)*((Table3[[#All],[Variables ]]=$AF$3)+(Table3[[#All],[Variables ]]=$AF$2)+(Table3[[#All],[Variables ]]=$AF$4)),0)</f>
        <v>AH</v>
      </c>
      <c r="AA728" t="str" cm="1">
        <f t="array" ref="AA728">_xlfn._xlws.FILTER(Table3[[#All],[Name]],(Table3[[#All],[Polygon]]=$A728)*(Table3[[#All],[Period]]=AA$1)*((Table3[[#All],[Variables ]]=$AF$3)+(Table3[[#All],[Variables ]]=$AF$2)+(Table3[[#All],[Variables ]]=$AF$4)),0)</f>
        <v>AH</v>
      </c>
      <c r="AB728" t="str" cm="1">
        <f t="array" ref="AB728">_xlfn._xlws.FILTER(Table3[[#All],[Name]],(Table3[[#All],[Polygon]]=$A728)*(Table3[[#All],[Period]]=AB$1)*((Table3[[#All],[Variables ]]=$AF$3)+(Table3[[#All],[Variables ]]=$AF$2)+(Table3[[#All],[Variables ]]=$AF$4)),0)</f>
        <v>PCT</v>
      </c>
      <c r="AC728" t="str" cm="1">
        <f t="array" ref="AC728">_xlfn._xlws.FILTER(Table3[[#All],[Name]],(Table3[[#All],[Polygon]]=$A728)*(Table3[[#All],[Period]]=AC$1)*((Table3[[#All],[Variables ]]=$AF$3)+(Table3[[#All],[Variables ]]=$AF$2)+(Table3[[#All],[Variables ]]=$AF$4)),0)</f>
        <v>AH</v>
      </c>
      <c r="AD728" t="str" cm="1">
        <f t="array" ref="AD728">_xlfn._xlws.FILTER(Table3[[#All],[Name]],(Table3[[#All],[Polygon]]=$A728)*(Table3[[#All],[Period]]=AD$1)*((Table3[[#All],[Variables ]]=$AF$3)+(Table3[[#All],[Variables ]]=$AF$2)+(Table3[[#All],[Variables ]]=$AF$4)),0)</f>
        <v>AH</v>
      </c>
    </row>
    <row r="729" spans="1:30" x14ac:dyDescent="0.35">
      <c r="A729" s="3">
        <v>662</v>
      </c>
      <c r="B729" s="4" t="s">
        <v>1439</v>
      </c>
      <c r="C729" s="10">
        <v>43.185861619999997</v>
      </c>
      <c r="D729" s="4" t="s">
        <v>1361</v>
      </c>
      <c r="E729" s="4">
        <v>0</v>
      </c>
      <c r="F729" s="4">
        <v>4</v>
      </c>
      <c r="G729" s="4">
        <v>5</v>
      </c>
      <c r="H729" s="4"/>
      <c r="I729" s="4">
        <v>0</v>
      </c>
      <c r="J729" s="4">
        <v>0</v>
      </c>
      <c r="K729" s="4" t="s">
        <v>1362</v>
      </c>
      <c r="L729" s="4">
        <v>5</v>
      </c>
      <c r="M729" s="4">
        <v>5</v>
      </c>
      <c r="N729" s="4">
        <v>15.19267533</v>
      </c>
      <c r="O729" s="11">
        <v>10.077</v>
      </c>
      <c r="P729" cm="1">
        <f t="array" ref="P729">_xlfn._xlws.FILTER(Table3[[#All],[Name]],(Table3[[#All],[Polygon]]=$A729)*(Table3[[#All],[Period]]=P$1)*((Table3[[#All],[Variables ]]=$AF$3)+(Table3[[#All],[Variables ]]=$AF$2)+(Table3[[#All],[Variables ]]=$AF$4)),0)</f>
        <v>0</v>
      </c>
      <c r="Q729" t="str" cm="1">
        <f t="array" ref="Q729">_xlfn._xlws.FILTER(Table3[[#All],[Name]],(Table3[[#All],[Polygon]]=$A729)*(Table3[[#All],[Period]]=Q$1)*((Table3[[#All],[Variables ]]=$AF$3)+(Table3[[#All],[Variables ]]=$AF$2)+(Table3[[#All],[Variables ]]=$AF$4)),0)</f>
        <v>AH</v>
      </c>
      <c r="R729" cm="1">
        <f t="array" ref="R729">_xlfn._xlws.FILTER(Table3[[#All],[Name]],(Table3[[#All],[Polygon]]=$A729)*(Table3[[#All],[Period]]=R$1)*((Table3[[#All],[Variables ]]=$AF$3)+(Table3[[#All],[Variables ]]=$AF$2)+(Table3[[#All],[Variables ]]=$AF$4)),0)</f>
        <v>0</v>
      </c>
      <c r="S729" cm="1">
        <f t="array" ref="S729">_xlfn._xlws.FILTER(Table3[[#All],[Name]],(Table3[[#All],[Polygon]]=$A729)*(Table3[[#All],[Period]]=S$1)*((Table3[[#All],[Variables ]]=$AF$3)+(Table3[[#All],[Variables ]]=$AF$2)+(Table3[[#All],[Variables ]]=$AF$4)),0)</f>
        <v>0</v>
      </c>
      <c r="T729" cm="1">
        <f t="array" ref="T729">_xlfn._xlws.FILTER(Table3[[#All],[Name]],(Table3[[#All],[Polygon]]=$A729)*(Table3[[#All],[Period]]=T$1)*((Table3[[#All],[Variables ]]=$AF$3)+(Table3[[#All],[Variables ]]=$AF$2)+(Table3[[#All],[Variables ]]=$AF$4)),0)</f>
        <v>0</v>
      </c>
      <c r="U729" cm="1">
        <f t="array" ref="U729">_xlfn._xlws.FILTER(Table3[[#All],[Name]],(Table3[[#All],[Polygon]]=$A729)*(Table3[[#All],[Period]]=U$1)*((Table3[[#All],[Variables ]]=$AF$3)+(Table3[[#All],[Variables ]]=$AF$2)+(Table3[[#All],[Variables ]]=$AF$4)),0)</f>
        <v>0</v>
      </c>
      <c r="V729" cm="1">
        <f t="array" ref="V729">_xlfn._xlws.FILTER(Table3[[#All],[Name]],(Table3[[#All],[Polygon]]=$A729)*(Table3[[#All],[Period]]=V$1)*((Table3[[#All],[Variables ]]=$AF$3)+(Table3[[#All],[Variables ]]=$AF$2)+(Table3[[#All],[Variables ]]=$AF$4)),0)</f>
        <v>0</v>
      </c>
      <c r="W729" cm="1">
        <f t="array" ref="W729">_xlfn._xlws.FILTER(Table3[[#All],[Name]],(Table3[[#All],[Polygon]]=$A729)*(Table3[[#All],[Period]]=W$1)*((Table3[[#All],[Variables ]]=$AF$3)+(Table3[[#All],[Variables ]]=$AF$2)+(Table3[[#All],[Variables ]]=$AF$4)),0)</f>
        <v>0</v>
      </c>
      <c r="X729" cm="1">
        <f t="array" ref="X729">_xlfn._xlws.FILTER(Table3[[#All],[Name]],(Table3[[#All],[Polygon]]=$A729)*(Table3[[#All],[Period]]=X$1)*((Table3[[#All],[Variables ]]=$AF$3)+(Table3[[#All],[Variables ]]=$AF$2)+(Table3[[#All],[Variables ]]=$AF$4)),0)</f>
        <v>0</v>
      </c>
      <c r="Y729" t="str" cm="1">
        <f t="array" ref="Y729">_xlfn._xlws.FILTER(Table3[[#All],[Name]],(Table3[[#All],[Polygon]]=$A729)*(Table3[[#All],[Period]]=Y$1)*((Table3[[#All],[Variables ]]=$AF$3)+(Table3[[#All],[Variables ]]=$AF$2)+(Table3[[#All],[Variables ]]=$AF$4)),0)</f>
        <v>H</v>
      </c>
      <c r="Z729" t="str" cm="1">
        <f t="array" ref="Z729">_xlfn._xlws.FILTER(Table3[[#All],[Name]],(Table3[[#All],[Polygon]]=$A729)*(Table3[[#All],[Period]]=Z$1)*((Table3[[#All],[Variables ]]=$AF$3)+(Table3[[#All],[Variables ]]=$AF$2)+(Table3[[#All],[Variables ]]=$AF$4)),0)</f>
        <v>AH</v>
      </c>
      <c r="AA729" t="str" cm="1">
        <f t="array" ref="AA729">_xlfn._xlws.FILTER(Table3[[#All],[Name]],(Table3[[#All],[Polygon]]=$A729)*(Table3[[#All],[Period]]=AA$1)*((Table3[[#All],[Variables ]]=$AF$3)+(Table3[[#All],[Variables ]]=$AF$2)+(Table3[[#All],[Variables ]]=$AF$4)),0)</f>
        <v>AH</v>
      </c>
      <c r="AB729" t="str" cm="1">
        <f t="array" ref="AB729">_xlfn._xlws.FILTER(Table3[[#All],[Name]],(Table3[[#All],[Polygon]]=$A729)*(Table3[[#All],[Period]]=AB$1)*((Table3[[#All],[Variables ]]=$AF$3)+(Table3[[#All],[Variables ]]=$AF$2)+(Table3[[#All],[Variables ]]=$AF$4)),0)</f>
        <v>PCT</v>
      </c>
      <c r="AC729" t="str" cm="1">
        <f t="array" ref="AC729">_xlfn._xlws.FILTER(Table3[[#All],[Name]],(Table3[[#All],[Polygon]]=$A729)*(Table3[[#All],[Period]]=AC$1)*((Table3[[#All],[Variables ]]=$AF$3)+(Table3[[#All],[Variables ]]=$AF$2)+(Table3[[#All],[Variables ]]=$AF$4)),0)</f>
        <v>AH</v>
      </c>
      <c r="AD729" t="str" cm="1">
        <f t="array" ref="AD729">_xlfn._xlws.FILTER(Table3[[#All],[Name]],(Table3[[#All],[Polygon]]=$A729)*(Table3[[#All],[Period]]=AD$1)*((Table3[[#All],[Variables ]]=$AF$3)+(Table3[[#All],[Variables ]]=$AF$2)+(Table3[[#All],[Variables ]]=$AF$4)),0)</f>
        <v>AH</v>
      </c>
    </row>
    <row r="730" spans="1:30" x14ac:dyDescent="0.35">
      <c r="A730" s="5">
        <v>662</v>
      </c>
      <c r="B730" s="6" t="s">
        <v>1439</v>
      </c>
      <c r="C730" s="8">
        <v>43.185861619999997</v>
      </c>
      <c r="D730" s="6" t="s">
        <v>1361</v>
      </c>
      <c r="E730" s="6">
        <v>0</v>
      </c>
      <c r="F730" s="6">
        <v>4</v>
      </c>
      <c r="G730" s="6">
        <v>5</v>
      </c>
      <c r="H730" s="6"/>
      <c r="I730" s="6">
        <v>0</v>
      </c>
      <c r="J730" s="6">
        <v>0</v>
      </c>
      <c r="K730" s="6" t="s">
        <v>1362</v>
      </c>
      <c r="L730" s="6">
        <v>13</v>
      </c>
      <c r="M730" s="6">
        <v>13</v>
      </c>
      <c r="N730" s="6">
        <v>45.110235160000002</v>
      </c>
      <c r="O730" s="9">
        <v>15.247</v>
      </c>
      <c r="P730" cm="1">
        <f t="array" ref="P730">_xlfn._xlws.FILTER(Table3[[#All],[Name]],(Table3[[#All],[Polygon]]=$A730)*(Table3[[#All],[Period]]=P$1)*((Table3[[#All],[Variables ]]=$AF$3)+(Table3[[#All],[Variables ]]=$AF$2)+(Table3[[#All],[Variables ]]=$AF$4)),0)</f>
        <v>0</v>
      </c>
      <c r="Q730" t="str" cm="1">
        <f t="array" ref="Q730">_xlfn._xlws.FILTER(Table3[[#All],[Name]],(Table3[[#All],[Polygon]]=$A730)*(Table3[[#All],[Period]]=Q$1)*((Table3[[#All],[Variables ]]=$AF$3)+(Table3[[#All],[Variables ]]=$AF$2)+(Table3[[#All],[Variables ]]=$AF$4)),0)</f>
        <v>AH</v>
      </c>
      <c r="R730" cm="1">
        <f t="array" ref="R730">_xlfn._xlws.FILTER(Table3[[#All],[Name]],(Table3[[#All],[Polygon]]=$A730)*(Table3[[#All],[Period]]=R$1)*((Table3[[#All],[Variables ]]=$AF$3)+(Table3[[#All],[Variables ]]=$AF$2)+(Table3[[#All],[Variables ]]=$AF$4)),0)</f>
        <v>0</v>
      </c>
      <c r="S730" cm="1">
        <f t="array" ref="S730">_xlfn._xlws.FILTER(Table3[[#All],[Name]],(Table3[[#All],[Polygon]]=$A730)*(Table3[[#All],[Period]]=S$1)*((Table3[[#All],[Variables ]]=$AF$3)+(Table3[[#All],[Variables ]]=$AF$2)+(Table3[[#All],[Variables ]]=$AF$4)),0)</f>
        <v>0</v>
      </c>
      <c r="T730" cm="1">
        <f t="array" ref="T730">_xlfn._xlws.FILTER(Table3[[#All],[Name]],(Table3[[#All],[Polygon]]=$A730)*(Table3[[#All],[Period]]=T$1)*((Table3[[#All],[Variables ]]=$AF$3)+(Table3[[#All],[Variables ]]=$AF$2)+(Table3[[#All],[Variables ]]=$AF$4)),0)</f>
        <v>0</v>
      </c>
      <c r="U730" cm="1">
        <f t="array" ref="U730">_xlfn._xlws.FILTER(Table3[[#All],[Name]],(Table3[[#All],[Polygon]]=$A730)*(Table3[[#All],[Period]]=U$1)*((Table3[[#All],[Variables ]]=$AF$3)+(Table3[[#All],[Variables ]]=$AF$2)+(Table3[[#All],[Variables ]]=$AF$4)),0)</f>
        <v>0</v>
      </c>
      <c r="V730" cm="1">
        <f t="array" ref="V730">_xlfn._xlws.FILTER(Table3[[#All],[Name]],(Table3[[#All],[Polygon]]=$A730)*(Table3[[#All],[Period]]=V$1)*((Table3[[#All],[Variables ]]=$AF$3)+(Table3[[#All],[Variables ]]=$AF$2)+(Table3[[#All],[Variables ]]=$AF$4)),0)</f>
        <v>0</v>
      </c>
      <c r="W730" cm="1">
        <f t="array" ref="W730">_xlfn._xlws.FILTER(Table3[[#All],[Name]],(Table3[[#All],[Polygon]]=$A730)*(Table3[[#All],[Period]]=W$1)*((Table3[[#All],[Variables ]]=$AF$3)+(Table3[[#All],[Variables ]]=$AF$2)+(Table3[[#All],[Variables ]]=$AF$4)),0)</f>
        <v>0</v>
      </c>
      <c r="X730" cm="1">
        <f t="array" ref="X730">_xlfn._xlws.FILTER(Table3[[#All],[Name]],(Table3[[#All],[Polygon]]=$A730)*(Table3[[#All],[Period]]=X$1)*((Table3[[#All],[Variables ]]=$AF$3)+(Table3[[#All],[Variables ]]=$AF$2)+(Table3[[#All],[Variables ]]=$AF$4)),0)</f>
        <v>0</v>
      </c>
      <c r="Y730" t="str" cm="1">
        <f t="array" ref="Y730">_xlfn._xlws.FILTER(Table3[[#All],[Name]],(Table3[[#All],[Polygon]]=$A730)*(Table3[[#All],[Period]]=Y$1)*((Table3[[#All],[Variables ]]=$AF$3)+(Table3[[#All],[Variables ]]=$AF$2)+(Table3[[#All],[Variables ]]=$AF$4)),0)</f>
        <v>H</v>
      </c>
      <c r="Z730" t="str" cm="1">
        <f t="array" ref="Z730">_xlfn._xlws.FILTER(Table3[[#All],[Name]],(Table3[[#All],[Polygon]]=$A730)*(Table3[[#All],[Period]]=Z$1)*((Table3[[#All],[Variables ]]=$AF$3)+(Table3[[#All],[Variables ]]=$AF$2)+(Table3[[#All],[Variables ]]=$AF$4)),0)</f>
        <v>AH</v>
      </c>
      <c r="AA730" t="str" cm="1">
        <f t="array" ref="AA730">_xlfn._xlws.FILTER(Table3[[#All],[Name]],(Table3[[#All],[Polygon]]=$A730)*(Table3[[#All],[Period]]=AA$1)*((Table3[[#All],[Variables ]]=$AF$3)+(Table3[[#All],[Variables ]]=$AF$2)+(Table3[[#All],[Variables ]]=$AF$4)),0)</f>
        <v>AH</v>
      </c>
      <c r="AB730" t="str" cm="1">
        <f t="array" ref="AB730">_xlfn._xlws.FILTER(Table3[[#All],[Name]],(Table3[[#All],[Polygon]]=$A730)*(Table3[[#All],[Period]]=AB$1)*((Table3[[#All],[Variables ]]=$AF$3)+(Table3[[#All],[Variables ]]=$AF$2)+(Table3[[#All],[Variables ]]=$AF$4)),0)</f>
        <v>PCT</v>
      </c>
      <c r="AC730" t="str" cm="1">
        <f t="array" ref="AC730">_xlfn._xlws.FILTER(Table3[[#All],[Name]],(Table3[[#All],[Polygon]]=$A730)*(Table3[[#All],[Period]]=AC$1)*((Table3[[#All],[Variables ]]=$AF$3)+(Table3[[#All],[Variables ]]=$AF$2)+(Table3[[#All],[Variables ]]=$AF$4)),0)</f>
        <v>AH</v>
      </c>
      <c r="AD730" t="str" cm="1">
        <f t="array" ref="AD730">_xlfn._xlws.FILTER(Table3[[#All],[Name]],(Table3[[#All],[Polygon]]=$A730)*(Table3[[#All],[Period]]=AD$1)*((Table3[[#All],[Variables ]]=$AF$3)+(Table3[[#All],[Variables ]]=$AF$2)+(Table3[[#All],[Variables ]]=$AF$4)),0)</f>
        <v>AH</v>
      </c>
    </row>
    <row r="731" spans="1:30" x14ac:dyDescent="0.35">
      <c r="A731" s="3">
        <v>662</v>
      </c>
      <c r="B731" s="4" t="s">
        <v>1439</v>
      </c>
      <c r="C731" s="10">
        <v>43.185861619999997</v>
      </c>
      <c r="D731" s="4" t="s">
        <v>1361</v>
      </c>
      <c r="E731" s="4">
        <v>0</v>
      </c>
      <c r="F731" s="4">
        <v>4</v>
      </c>
      <c r="G731" s="4">
        <v>5</v>
      </c>
      <c r="H731" s="4"/>
      <c r="I731" s="4">
        <v>0</v>
      </c>
      <c r="J731" s="4">
        <v>0</v>
      </c>
      <c r="K731" s="4" t="s">
        <v>1362</v>
      </c>
      <c r="L731" s="4">
        <v>9</v>
      </c>
      <c r="M731" s="4">
        <v>9</v>
      </c>
      <c r="N731" s="4">
        <v>40.074503640000003</v>
      </c>
      <c r="O731" s="11">
        <v>9.4710000000000001</v>
      </c>
      <c r="P731" cm="1">
        <f t="array" ref="P731">_xlfn._xlws.FILTER(Table3[[#All],[Name]],(Table3[[#All],[Polygon]]=$A731)*(Table3[[#All],[Period]]=P$1)*((Table3[[#All],[Variables ]]=$AF$3)+(Table3[[#All],[Variables ]]=$AF$2)+(Table3[[#All],[Variables ]]=$AF$4)),0)</f>
        <v>0</v>
      </c>
      <c r="Q731" t="str" cm="1">
        <f t="array" ref="Q731">_xlfn._xlws.FILTER(Table3[[#All],[Name]],(Table3[[#All],[Polygon]]=$A731)*(Table3[[#All],[Period]]=Q$1)*((Table3[[#All],[Variables ]]=$AF$3)+(Table3[[#All],[Variables ]]=$AF$2)+(Table3[[#All],[Variables ]]=$AF$4)),0)</f>
        <v>AH</v>
      </c>
      <c r="R731" cm="1">
        <f t="array" ref="R731">_xlfn._xlws.FILTER(Table3[[#All],[Name]],(Table3[[#All],[Polygon]]=$A731)*(Table3[[#All],[Period]]=R$1)*((Table3[[#All],[Variables ]]=$AF$3)+(Table3[[#All],[Variables ]]=$AF$2)+(Table3[[#All],[Variables ]]=$AF$4)),0)</f>
        <v>0</v>
      </c>
      <c r="S731" cm="1">
        <f t="array" ref="S731">_xlfn._xlws.FILTER(Table3[[#All],[Name]],(Table3[[#All],[Polygon]]=$A731)*(Table3[[#All],[Period]]=S$1)*((Table3[[#All],[Variables ]]=$AF$3)+(Table3[[#All],[Variables ]]=$AF$2)+(Table3[[#All],[Variables ]]=$AF$4)),0)</f>
        <v>0</v>
      </c>
      <c r="T731" cm="1">
        <f t="array" ref="T731">_xlfn._xlws.FILTER(Table3[[#All],[Name]],(Table3[[#All],[Polygon]]=$A731)*(Table3[[#All],[Period]]=T$1)*((Table3[[#All],[Variables ]]=$AF$3)+(Table3[[#All],[Variables ]]=$AF$2)+(Table3[[#All],[Variables ]]=$AF$4)),0)</f>
        <v>0</v>
      </c>
      <c r="U731" cm="1">
        <f t="array" ref="U731">_xlfn._xlws.FILTER(Table3[[#All],[Name]],(Table3[[#All],[Polygon]]=$A731)*(Table3[[#All],[Period]]=U$1)*((Table3[[#All],[Variables ]]=$AF$3)+(Table3[[#All],[Variables ]]=$AF$2)+(Table3[[#All],[Variables ]]=$AF$4)),0)</f>
        <v>0</v>
      </c>
      <c r="V731" cm="1">
        <f t="array" ref="V731">_xlfn._xlws.FILTER(Table3[[#All],[Name]],(Table3[[#All],[Polygon]]=$A731)*(Table3[[#All],[Period]]=V$1)*((Table3[[#All],[Variables ]]=$AF$3)+(Table3[[#All],[Variables ]]=$AF$2)+(Table3[[#All],[Variables ]]=$AF$4)),0)</f>
        <v>0</v>
      </c>
      <c r="W731" cm="1">
        <f t="array" ref="W731">_xlfn._xlws.FILTER(Table3[[#All],[Name]],(Table3[[#All],[Polygon]]=$A731)*(Table3[[#All],[Period]]=W$1)*((Table3[[#All],[Variables ]]=$AF$3)+(Table3[[#All],[Variables ]]=$AF$2)+(Table3[[#All],[Variables ]]=$AF$4)),0)</f>
        <v>0</v>
      </c>
      <c r="X731" cm="1">
        <f t="array" ref="X731">_xlfn._xlws.FILTER(Table3[[#All],[Name]],(Table3[[#All],[Polygon]]=$A731)*(Table3[[#All],[Period]]=X$1)*((Table3[[#All],[Variables ]]=$AF$3)+(Table3[[#All],[Variables ]]=$AF$2)+(Table3[[#All],[Variables ]]=$AF$4)),0)</f>
        <v>0</v>
      </c>
      <c r="Y731" t="str" cm="1">
        <f t="array" ref="Y731">_xlfn._xlws.FILTER(Table3[[#All],[Name]],(Table3[[#All],[Polygon]]=$A731)*(Table3[[#All],[Period]]=Y$1)*((Table3[[#All],[Variables ]]=$AF$3)+(Table3[[#All],[Variables ]]=$AF$2)+(Table3[[#All],[Variables ]]=$AF$4)),0)</f>
        <v>H</v>
      </c>
      <c r="Z731" t="str" cm="1">
        <f t="array" ref="Z731">_xlfn._xlws.FILTER(Table3[[#All],[Name]],(Table3[[#All],[Polygon]]=$A731)*(Table3[[#All],[Period]]=Z$1)*((Table3[[#All],[Variables ]]=$AF$3)+(Table3[[#All],[Variables ]]=$AF$2)+(Table3[[#All],[Variables ]]=$AF$4)),0)</f>
        <v>AH</v>
      </c>
      <c r="AA731" t="str" cm="1">
        <f t="array" ref="AA731">_xlfn._xlws.FILTER(Table3[[#All],[Name]],(Table3[[#All],[Polygon]]=$A731)*(Table3[[#All],[Period]]=AA$1)*((Table3[[#All],[Variables ]]=$AF$3)+(Table3[[#All],[Variables ]]=$AF$2)+(Table3[[#All],[Variables ]]=$AF$4)),0)</f>
        <v>AH</v>
      </c>
      <c r="AB731" t="str" cm="1">
        <f t="array" ref="AB731">_xlfn._xlws.FILTER(Table3[[#All],[Name]],(Table3[[#All],[Polygon]]=$A731)*(Table3[[#All],[Period]]=AB$1)*((Table3[[#All],[Variables ]]=$AF$3)+(Table3[[#All],[Variables ]]=$AF$2)+(Table3[[#All],[Variables ]]=$AF$4)),0)</f>
        <v>PCT</v>
      </c>
      <c r="AC731" t="str" cm="1">
        <f t="array" ref="AC731">_xlfn._xlws.FILTER(Table3[[#All],[Name]],(Table3[[#All],[Polygon]]=$A731)*(Table3[[#All],[Period]]=AC$1)*((Table3[[#All],[Variables ]]=$AF$3)+(Table3[[#All],[Variables ]]=$AF$2)+(Table3[[#All],[Variables ]]=$AF$4)),0)</f>
        <v>AH</v>
      </c>
      <c r="AD731" t="str" cm="1">
        <f t="array" ref="AD731">_xlfn._xlws.FILTER(Table3[[#All],[Name]],(Table3[[#All],[Polygon]]=$A731)*(Table3[[#All],[Period]]=AD$1)*((Table3[[#All],[Variables ]]=$AF$3)+(Table3[[#All],[Variables ]]=$AF$2)+(Table3[[#All],[Variables ]]=$AF$4)),0)</f>
        <v>AH</v>
      </c>
    </row>
    <row r="732" spans="1:30" x14ac:dyDescent="0.35">
      <c r="A732" s="5">
        <v>662</v>
      </c>
      <c r="B732" s="6" t="s">
        <v>1439</v>
      </c>
      <c r="C732" s="8">
        <v>43.185861619999997</v>
      </c>
      <c r="D732" s="6" t="s">
        <v>1361</v>
      </c>
      <c r="E732" s="6">
        <v>0</v>
      </c>
      <c r="F732" s="6">
        <v>4</v>
      </c>
      <c r="G732" s="6">
        <v>5</v>
      </c>
      <c r="H732" s="6"/>
      <c r="I732" s="6">
        <v>0</v>
      </c>
      <c r="J732" s="6">
        <v>0</v>
      </c>
      <c r="K732" s="6" t="s">
        <v>1362</v>
      </c>
      <c r="L732" s="6">
        <v>12</v>
      </c>
      <c r="M732" s="6">
        <v>12</v>
      </c>
      <c r="N732" s="6">
        <v>5.0020827089999997</v>
      </c>
      <c r="O732" s="9">
        <v>1.7999999999999999E-2</v>
      </c>
      <c r="P732" cm="1">
        <f t="array" ref="P732">_xlfn._xlws.FILTER(Table3[[#All],[Name]],(Table3[[#All],[Polygon]]=$A732)*(Table3[[#All],[Period]]=P$1)*((Table3[[#All],[Variables ]]=$AF$3)+(Table3[[#All],[Variables ]]=$AF$2)+(Table3[[#All],[Variables ]]=$AF$4)),0)</f>
        <v>0</v>
      </c>
      <c r="Q732" t="str" cm="1">
        <f t="array" ref="Q732">_xlfn._xlws.FILTER(Table3[[#All],[Name]],(Table3[[#All],[Polygon]]=$A732)*(Table3[[#All],[Period]]=Q$1)*((Table3[[#All],[Variables ]]=$AF$3)+(Table3[[#All],[Variables ]]=$AF$2)+(Table3[[#All],[Variables ]]=$AF$4)),0)</f>
        <v>AH</v>
      </c>
      <c r="R732" cm="1">
        <f t="array" ref="R732">_xlfn._xlws.FILTER(Table3[[#All],[Name]],(Table3[[#All],[Polygon]]=$A732)*(Table3[[#All],[Period]]=R$1)*((Table3[[#All],[Variables ]]=$AF$3)+(Table3[[#All],[Variables ]]=$AF$2)+(Table3[[#All],[Variables ]]=$AF$4)),0)</f>
        <v>0</v>
      </c>
      <c r="S732" cm="1">
        <f t="array" ref="S732">_xlfn._xlws.FILTER(Table3[[#All],[Name]],(Table3[[#All],[Polygon]]=$A732)*(Table3[[#All],[Period]]=S$1)*((Table3[[#All],[Variables ]]=$AF$3)+(Table3[[#All],[Variables ]]=$AF$2)+(Table3[[#All],[Variables ]]=$AF$4)),0)</f>
        <v>0</v>
      </c>
      <c r="T732" cm="1">
        <f t="array" ref="T732">_xlfn._xlws.FILTER(Table3[[#All],[Name]],(Table3[[#All],[Polygon]]=$A732)*(Table3[[#All],[Period]]=T$1)*((Table3[[#All],[Variables ]]=$AF$3)+(Table3[[#All],[Variables ]]=$AF$2)+(Table3[[#All],[Variables ]]=$AF$4)),0)</f>
        <v>0</v>
      </c>
      <c r="U732" cm="1">
        <f t="array" ref="U732">_xlfn._xlws.FILTER(Table3[[#All],[Name]],(Table3[[#All],[Polygon]]=$A732)*(Table3[[#All],[Period]]=U$1)*((Table3[[#All],[Variables ]]=$AF$3)+(Table3[[#All],[Variables ]]=$AF$2)+(Table3[[#All],[Variables ]]=$AF$4)),0)</f>
        <v>0</v>
      </c>
      <c r="V732" cm="1">
        <f t="array" ref="V732">_xlfn._xlws.FILTER(Table3[[#All],[Name]],(Table3[[#All],[Polygon]]=$A732)*(Table3[[#All],[Period]]=V$1)*((Table3[[#All],[Variables ]]=$AF$3)+(Table3[[#All],[Variables ]]=$AF$2)+(Table3[[#All],[Variables ]]=$AF$4)),0)</f>
        <v>0</v>
      </c>
      <c r="W732" cm="1">
        <f t="array" ref="W732">_xlfn._xlws.FILTER(Table3[[#All],[Name]],(Table3[[#All],[Polygon]]=$A732)*(Table3[[#All],[Period]]=W$1)*((Table3[[#All],[Variables ]]=$AF$3)+(Table3[[#All],[Variables ]]=$AF$2)+(Table3[[#All],[Variables ]]=$AF$4)),0)</f>
        <v>0</v>
      </c>
      <c r="X732" cm="1">
        <f t="array" ref="X732">_xlfn._xlws.FILTER(Table3[[#All],[Name]],(Table3[[#All],[Polygon]]=$A732)*(Table3[[#All],[Period]]=X$1)*((Table3[[#All],[Variables ]]=$AF$3)+(Table3[[#All],[Variables ]]=$AF$2)+(Table3[[#All],[Variables ]]=$AF$4)),0)</f>
        <v>0</v>
      </c>
      <c r="Y732" t="str" cm="1">
        <f t="array" ref="Y732">_xlfn._xlws.FILTER(Table3[[#All],[Name]],(Table3[[#All],[Polygon]]=$A732)*(Table3[[#All],[Period]]=Y$1)*((Table3[[#All],[Variables ]]=$AF$3)+(Table3[[#All],[Variables ]]=$AF$2)+(Table3[[#All],[Variables ]]=$AF$4)),0)</f>
        <v>H</v>
      </c>
      <c r="Z732" t="str" cm="1">
        <f t="array" ref="Z732">_xlfn._xlws.FILTER(Table3[[#All],[Name]],(Table3[[#All],[Polygon]]=$A732)*(Table3[[#All],[Period]]=Z$1)*((Table3[[#All],[Variables ]]=$AF$3)+(Table3[[#All],[Variables ]]=$AF$2)+(Table3[[#All],[Variables ]]=$AF$4)),0)</f>
        <v>AH</v>
      </c>
      <c r="AA732" t="str" cm="1">
        <f t="array" ref="AA732">_xlfn._xlws.FILTER(Table3[[#All],[Name]],(Table3[[#All],[Polygon]]=$A732)*(Table3[[#All],[Period]]=AA$1)*((Table3[[#All],[Variables ]]=$AF$3)+(Table3[[#All],[Variables ]]=$AF$2)+(Table3[[#All],[Variables ]]=$AF$4)),0)</f>
        <v>AH</v>
      </c>
      <c r="AB732" t="str" cm="1">
        <f t="array" ref="AB732">_xlfn._xlws.FILTER(Table3[[#All],[Name]],(Table3[[#All],[Polygon]]=$A732)*(Table3[[#All],[Period]]=AB$1)*((Table3[[#All],[Variables ]]=$AF$3)+(Table3[[#All],[Variables ]]=$AF$2)+(Table3[[#All],[Variables ]]=$AF$4)),0)</f>
        <v>PCT</v>
      </c>
      <c r="AC732" t="str" cm="1">
        <f t="array" ref="AC732">_xlfn._xlws.FILTER(Table3[[#All],[Name]],(Table3[[#All],[Polygon]]=$A732)*(Table3[[#All],[Period]]=AC$1)*((Table3[[#All],[Variables ]]=$AF$3)+(Table3[[#All],[Variables ]]=$AF$2)+(Table3[[#All],[Variables ]]=$AF$4)),0)</f>
        <v>AH</v>
      </c>
      <c r="AD732" t="str" cm="1">
        <f t="array" ref="AD732">_xlfn._xlws.FILTER(Table3[[#All],[Name]],(Table3[[#All],[Polygon]]=$A732)*(Table3[[#All],[Period]]=AD$1)*((Table3[[#All],[Variables ]]=$AF$3)+(Table3[[#All],[Variables ]]=$AF$2)+(Table3[[#All],[Variables ]]=$AF$4)),0)</f>
        <v>AH</v>
      </c>
    </row>
    <row r="733" spans="1:30" x14ac:dyDescent="0.35">
      <c r="A733" s="3">
        <v>662</v>
      </c>
      <c r="B733" s="4" t="s">
        <v>1439</v>
      </c>
      <c r="C733" s="10">
        <v>43.185861619999997</v>
      </c>
      <c r="D733" s="4" t="s">
        <v>1361</v>
      </c>
      <c r="E733" s="4">
        <v>0</v>
      </c>
      <c r="F733" s="4">
        <v>4</v>
      </c>
      <c r="G733" s="4">
        <v>5</v>
      </c>
      <c r="H733" s="4"/>
      <c r="I733" s="4">
        <v>0</v>
      </c>
      <c r="J733" s="4">
        <v>0</v>
      </c>
      <c r="K733" s="4" t="s">
        <v>1362</v>
      </c>
      <c r="L733" s="4">
        <v>661</v>
      </c>
      <c r="M733" s="4">
        <v>661</v>
      </c>
      <c r="N733" s="4">
        <v>35.616905750000001</v>
      </c>
      <c r="O733" s="11">
        <v>16.042000000000002</v>
      </c>
      <c r="P733" cm="1">
        <f t="array" ref="P733">_xlfn._xlws.FILTER(Table3[[#All],[Name]],(Table3[[#All],[Polygon]]=$A733)*(Table3[[#All],[Period]]=P$1)*((Table3[[#All],[Variables ]]=$AF$3)+(Table3[[#All],[Variables ]]=$AF$2)+(Table3[[#All],[Variables ]]=$AF$4)),0)</f>
        <v>0</v>
      </c>
      <c r="Q733" t="str" cm="1">
        <f t="array" ref="Q733">_xlfn._xlws.FILTER(Table3[[#All],[Name]],(Table3[[#All],[Polygon]]=$A733)*(Table3[[#All],[Period]]=Q$1)*((Table3[[#All],[Variables ]]=$AF$3)+(Table3[[#All],[Variables ]]=$AF$2)+(Table3[[#All],[Variables ]]=$AF$4)),0)</f>
        <v>AH</v>
      </c>
      <c r="R733" cm="1">
        <f t="array" ref="R733">_xlfn._xlws.FILTER(Table3[[#All],[Name]],(Table3[[#All],[Polygon]]=$A733)*(Table3[[#All],[Period]]=R$1)*((Table3[[#All],[Variables ]]=$AF$3)+(Table3[[#All],[Variables ]]=$AF$2)+(Table3[[#All],[Variables ]]=$AF$4)),0)</f>
        <v>0</v>
      </c>
      <c r="S733" cm="1">
        <f t="array" ref="S733">_xlfn._xlws.FILTER(Table3[[#All],[Name]],(Table3[[#All],[Polygon]]=$A733)*(Table3[[#All],[Period]]=S$1)*((Table3[[#All],[Variables ]]=$AF$3)+(Table3[[#All],[Variables ]]=$AF$2)+(Table3[[#All],[Variables ]]=$AF$4)),0)</f>
        <v>0</v>
      </c>
      <c r="T733" cm="1">
        <f t="array" ref="T733">_xlfn._xlws.FILTER(Table3[[#All],[Name]],(Table3[[#All],[Polygon]]=$A733)*(Table3[[#All],[Period]]=T$1)*((Table3[[#All],[Variables ]]=$AF$3)+(Table3[[#All],[Variables ]]=$AF$2)+(Table3[[#All],[Variables ]]=$AF$4)),0)</f>
        <v>0</v>
      </c>
      <c r="U733" cm="1">
        <f t="array" ref="U733">_xlfn._xlws.FILTER(Table3[[#All],[Name]],(Table3[[#All],[Polygon]]=$A733)*(Table3[[#All],[Period]]=U$1)*((Table3[[#All],[Variables ]]=$AF$3)+(Table3[[#All],[Variables ]]=$AF$2)+(Table3[[#All],[Variables ]]=$AF$4)),0)</f>
        <v>0</v>
      </c>
      <c r="V733" cm="1">
        <f t="array" ref="V733">_xlfn._xlws.FILTER(Table3[[#All],[Name]],(Table3[[#All],[Polygon]]=$A733)*(Table3[[#All],[Period]]=V$1)*((Table3[[#All],[Variables ]]=$AF$3)+(Table3[[#All],[Variables ]]=$AF$2)+(Table3[[#All],[Variables ]]=$AF$4)),0)</f>
        <v>0</v>
      </c>
      <c r="W733" cm="1">
        <f t="array" ref="W733">_xlfn._xlws.FILTER(Table3[[#All],[Name]],(Table3[[#All],[Polygon]]=$A733)*(Table3[[#All],[Period]]=W$1)*((Table3[[#All],[Variables ]]=$AF$3)+(Table3[[#All],[Variables ]]=$AF$2)+(Table3[[#All],[Variables ]]=$AF$4)),0)</f>
        <v>0</v>
      </c>
      <c r="X733" cm="1">
        <f t="array" ref="X733">_xlfn._xlws.FILTER(Table3[[#All],[Name]],(Table3[[#All],[Polygon]]=$A733)*(Table3[[#All],[Period]]=X$1)*((Table3[[#All],[Variables ]]=$AF$3)+(Table3[[#All],[Variables ]]=$AF$2)+(Table3[[#All],[Variables ]]=$AF$4)),0)</f>
        <v>0</v>
      </c>
      <c r="Y733" t="str" cm="1">
        <f t="array" ref="Y733">_xlfn._xlws.FILTER(Table3[[#All],[Name]],(Table3[[#All],[Polygon]]=$A733)*(Table3[[#All],[Period]]=Y$1)*((Table3[[#All],[Variables ]]=$AF$3)+(Table3[[#All],[Variables ]]=$AF$2)+(Table3[[#All],[Variables ]]=$AF$4)),0)</f>
        <v>H</v>
      </c>
      <c r="Z733" t="str" cm="1">
        <f t="array" ref="Z733">_xlfn._xlws.FILTER(Table3[[#All],[Name]],(Table3[[#All],[Polygon]]=$A733)*(Table3[[#All],[Period]]=Z$1)*((Table3[[#All],[Variables ]]=$AF$3)+(Table3[[#All],[Variables ]]=$AF$2)+(Table3[[#All],[Variables ]]=$AF$4)),0)</f>
        <v>AH</v>
      </c>
      <c r="AA733" t="str" cm="1">
        <f t="array" ref="AA733">_xlfn._xlws.FILTER(Table3[[#All],[Name]],(Table3[[#All],[Polygon]]=$A733)*(Table3[[#All],[Period]]=AA$1)*((Table3[[#All],[Variables ]]=$AF$3)+(Table3[[#All],[Variables ]]=$AF$2)+(Table3[[#All],[Variables ]]=$AF$4)),0)</f>
        <v>AH</v>
      </c>
      <c r="AB733" t="str" cm="1">
        <f t="array" ref="AB733">_xlfn._xlws.FILTER(Table3[[#All],[Name]],(Table3[[#All],[Polygon]]=$A733)*(Table3[[#All],[Period]]=AB$1)*((Table3[[#All],[Variables ]]=$AF$3)+(Table3[[#All],[Variables ]]=$AF$2)+(Table3[[#All],[Variables ]]=$AF$4)),0)</f>
        <v>PCT</v>
      </c>
      <c r="AC733" t="str" cm="1">
        <f t="array" ref="AC733">_xlfn._xlws.FILTER(Table3[[#All],[Name]],(Table3[[#All],[Polygon]]=$A733)*(Table3[[#All],[Period]]=AC$1)*((Table3[[#All],[Variables ]]=$AF$3)+(Table3[[#All],[Variables ]]=$AF$2)+(Table3[[#All],[Variables ]]=$AF$4)),0)</f>
        <v>AH</v>
      </c>
      <c r="AD733" t="str" cm="1">
        <f t="array" ref="AD733">_xlfn._xlws.FILTER(Table3[[#All],[Name]],(Table3[[#All],[Polygon]]=$A733)*(Table3[[#All],[Period]]=AD$1)*((Table3[[#All],[Variables ]]=$AF$3)+(Table3[[#All],[Variables ]]=$AF$2)+(Table3[[#All],[Variables ]]=$AF$4)),0)</f>
        <v>AH</v>
      </c>
    </row>
    <row r="734" spans="1:30" x14ac:dyDescent="0.35">
      <c r="A734" s="5">
        <v>662</v>
      </c>
      <c r="B734" s="6" t="s">
        <v>1439</v>
      </c>
      <c r="C734" s="8">
        <v>43.185861619999997</v>
      </c>
      <c r="D734" s="6" t="s">
        <v>1361</v>
      </c>
      <c r="E734" s="6">
        <v>0</v>
      </c>
      <c r="F734" s="6">
        <v>4</v>
      </c>
      <c r="G734" s="6">
        <v>5</v>
      </c>
      <c r="H734" s="6"/>
      <c r="I734" s="6">
        <v>0</v>
      </c>
      <c r="J734" s="6">
        <v>0</v>
      </c>
      <c r="K734" s="6" t="s">
        <v>1362</v>
      </c>
      <c r="L734" s="6">
        <v>660</v>
      </c>
      <c r="M734" s="6">
        <v>660</v>
      </c>
      <c r="N734" s="6">
        <v>43.945897410000001</v>
      </c>
      <c r="O734" s="9">
        <v>22.471</v>
      </c>
      <c r="P734" cm="1">
        <f t="array" ref="P734">_xlfn._xlws.FILTER(Table3[[#All],[Name]],(Table3[[#All],[Polygon]]=$A734)*(Table3[[#All],[Period]]=P$1)*((Table3[[#All],[Variables ]]=$AF$3)+(Table3[[#All],[Variables ]]=$AF$2)+(Table3[[#All],[Variables ]]=$AF$4)),0)</f>
        <v>0</v>
      </c>
      <c r="Q734" t="str" cm="1">
        <f t="array" ref="Q734">_xlfn._xlws.FILTER(Table3[[#All],[Name]],(Table3[[#All],[Polygon]]=$A734)*(Table3[[#All],[Period]]=Q$1)*((Table3[[#All],[Variables ]]=$AF$3)+(Table3[[#All],[Variables ]]=$AF$2)+(Table3[[#All],[Variables ]]=$AF$4)),0)</f>
        <v>AH</v>
      </c>
      <c r="R734" cm="1">
        <f t="array" ref="R734">_xlfn._xlws.FILTER(Table3[[#All],[Name]],(Table3[[#All],[Polygon]]=$A734)*(Table3[[#All],[Period]]=R$1)*((Table3[[#All],[Variables ]]=$AF$3)+(Table3[[#All],[Variables ]]=$AF$2)+(Table3[[#All],[Variables ]]=$AF$4)),0)</f>
        <v>0</v>
      </c>
      <c r="S734" cm="1">
        <f t="array" ref="S734">_xlfn._xlws.FILTER(Table3[[#All],[Name]],(Table3[[#All],[Polygon]]=$A734)*(Table3[[#All],[Period]]=S$1)*((Table3[[#All],[Variables ]]=$AF$3)+(Table3[[#All],[Variables ]]=$AF$2)+(Table3[[#All],[Variables ]]=$AF$4)),0)</f>
        <v>0</v>
      </c>
      <c r="T734" cm="1">
        <f t="array" ref="T734">_xlfn._xlws.FILTER(Table3[[#All],[Name]],(Table3[[#All],[Polygon]]=$A734)*(Table3[[#All],[Period]]=T$1)*((Table3[[#All],[Variables ]]=$AF$3)+(Table3[[#All],[Variables ]]=$AF$2)+(Table3[[#All],[Variables ]]=$AF$4)),0)</f>
        <v>0</v>
      </c>
      <c r="U734" cm="1">
        <f t="array" ref="U734">_xlfn._xlws.FILTER(Table3[[#All],[Name]],(Table3[[#All],[Polygon]]=$A734)*(Table3[[#All],[Period]]=U$1)*((Table3[[#All],[Variables ]]=$AF$3)+(Table3[[#All],[Variables ]]=$AF$2)+(Table3[[#All],[Variables ]]=$AF$4)),0)</f>
        <v>0</v>
      </c>
      <c r="V734" cm="1">
        <f t="array" ref="V734">_xlfn._xlws.FILTER(Table3[[#All],[Name]],(Table3[[#All],[Polygon]]=$A734)*(Table3[[#All],[Period]]=V$1)*((Table3[[#All],[Variables ]]=$AF$3)+(Table3[[#All],[Variables ]]=$AF$2)+(Table3[[#All],[Variables ]]=$AF$4)),0)</f>
        <v>0</v>
      </c>
      <c r="W734" cm="1">
        <f t="array" ref="W734">_xlfn._xlws.FILTER(Table3[[#All],[Name]],(Table3[[#All],[Polygon]]=$A734)*(Table3[[#All],[Period]]=W$1)*((Table3[[#All],[Variables ]]=$AF$3)+(Table3[[#All],[Variables ]]=$AF$2)+(Table3[[#All],[Variables ]]=$AF$4)),0)</f>
        <v>0</v>
      </c>
      <c r="X734" cm="1">
        <f t="array" ref="X734">_xlfn._xlws.FILTER(Table3[[#All],[Name]],(Table3[[#All],[Polygon]]=$A734)*(Table3[[#All],[Period]]=X$1)*((Table3[[#All],[Variables ]]=$AF$3)+(Table3[[#All],[Variables ]]=$AF$2)+(Table3[[#All],[Variables ]]=$AF$4)),0)</f>
        <v>0</v>
      </c>
      <c r="Y734" t="str" cm="1">
        <f t="array" ref="Y734">_xlfn._xlws.FILTER(Table3[[#All],[Name]],(Table3[[#All],[Polygon]]=$A734)*(Table3[[#All],[Period]]=Y$1)*((Table3[[#All],[Variables ]]=$AF$3)+(Table3[[#All],[Variables ]]=$AF$2)+(Table3[[#All],[Variables ]]=$AF$4)),0)</f>
        <v>H</v>
      </c>
      <c r="Z734" t="str" cm="1">
        <f t="array" ref="Z734">_xlfn._xlws.FILTER(Table3[[#All],[Name]],(Table3[[#All],[Polygon]]=$A734)*(Table3[[#All],[Period]]=Z$1)*((Table3[[#All],[Variables ]]=$AF$3)+(Table3[[#All],[Variables ]]=$AF$2)+(Table3[[#All],[Variables ]]=$AF$4)),0)</f>
        <v>AH</v>
      </c>
      <c r="AA734" t="str" cm="1">
        <f t="array" ref="AA734">_xlfn._xlws.FILTER(Table3[[#All],[Name]],(Table3[[#All],[Polygon]]=$A734)*(Table3[[#All],[Period]]=AA$1)*((Table3[[#All],[Variables ]]=$AF$3)+(Table3[[#All],[Variables ]]=$AF$2)+(Table3[[#All],[Variables ]]=$AF$4)),0)</f>
        <v>AH</v>
      </c>
      <c r="AB734" t="str" cm="1">
        <f t="array" ref="AB734">_xlfn._xlws.FILTER(Table3[[#All],[Name]],(Table3[[#All],[Polygon]]=$A734)*(Table3[[#All],[Period]]=AB$1)*((Table3[[#All],[Variables ]]=$AF$3)+(Table3[[#All],[Variables ]]=$AF$2)+(Table3[[#All],[Variables ]]=$AF$4)),0)</f>
        <v>PCT</v>
      </c>
      <c r="AC734" t="str" cm="1">
        <f t="array" ref="AC734">_xlfn._xlws.FILTER(Table3[[#All],[Name]],(Table3[[#All],[Polygon]]=$A734)*(Table3[[#All],[Period]]=AC$1)*((Table3[[#All],[Variables ]]=$AF$3)+(Table3[[#All],[Variables ]]=$AF$2)+(Table3[[#All],[Variables ]]=$AF$4)),0)</f>
        <v>AH</v>
      </c>
      <c r="AD734" t="str" cm="1">
        <f t="array" ref="AD734">_xlfn._xlws.FILTER(Table3[[#All],[Name]],(Table3[[#All],[Polygon]]=$A734)*(Table3[[#All],[Period]]=AD$1)*((Table3[[#All],[Variables ]]=$AF$3)+(Table3[[#All],[Variables ]]=$AF$2)+(Table3[[#All],[Variables ]]=$AF$4)),0)</f>
        <v>AH</v>
      </c>
    </row>
    <row r="735" spans="1:30" x14ac:dyDescent="0.35">
      <c r="A735" s="3">
        <v>662</v>
      </c>
      <c r="B735" s="4" t="s">
        <v>1439</v>
      </c>
      <c r="C735" s="10">
        <v>43.185861619999997</v>
      </c>
      <c r="D735" s="4" t="s">
        <v>1361</v>
      </c>
      <c r="E735" s="4">
        <v>0</v>
      </c>
      <c r="F735" s="4">
        <v>4</v>
      </c>
      <c r="G735" s="4">
        <v>5</v>
      </c>
      <c r="H735" s="4"/>
      <c r="I735" s="4">
        <v>0</v>
      </c>
      <c r="J735" s="4">
        <v>0</v>
      </c>
      <c r="K735" s="4" t="s">
        <v>1362</v>
      </c>
      <c r="L735" s="4">
        <v>662</v>
      </c>
      <c r="M735" s="4">
        <v>662</v>
      </c>
      <c r="N735" s="4">
        <v>43.185861619999997</v>
      </c>
      <c r="O735" s="11">
        <v>43.186</v>
      </c>
      <c r="P735" cm="1">
        <f t="array" ref="P735">_xlfn._xlws.FILTER(Table3[[#All],[Name]],(Table3[[#All],[Polygon]]=$A735)*(Table3[[#All],[Period]]=P$1)*((Table3[[#All],[Variables ]]=$AF$3)+(Table3[[#All],[Variables ]]=$AF$2)+(Table3[[#All],[Variables ]]=$AF$4)),0)</f>
        <v>0</v>
      </c>
      <c r="Q735" t="str" cm="1">
        <f t="array" ref="Q735">_xlfn._xlws.FILTER(Table3[[#All],[Name]],(Table3[[#All],[Polygon]]=$A735)*(Table3[[#All],[Period]]=Q$1)*((Table3[[#All],[Variables ]]=$AF$3)+(Table3[[#All],[Variables ]]=$AF$2)+(Table3[[#All],[Variables ]]=$AF$4)),0)</f>
        <v>AH</v>
      </c>
      <c r="R735" cm="1">
        <f t="array" ref="R735">_xlfn._xlws.FILTER(Table3[[#All],[Name]],(Table3[[#All],[Polygon]]=$A735)*(Table3[[#All],[Period]]=R$1)*((Table3[[#All],[Variables ]]=$AF$3)+(Table3[[#All],[Variables ]]=$AF$2)+(Table3[[#All],[Variables ]]=$AF$4)),0)</f>
        <v>0</v>
      </c>
      <c r="S735" cm="1">
        <f t="array" ref="S735">_xlfn._xlws.FILTER(Table3[[#All],[Name]],(Table3[[#All],[Polygon]]=$A735)*(Table3[[#All],[Period]]=S$1)*((Table3[[#All],[Variables ]]=$AF$3)+(Table3[[#All],[Variables ]]=$AF$2)+(Table3[[#All],[Variables ]]=$AF$4)),0)</f>
        <v>0</v>
      </c>
      <c r="T735" cm="1">
        <f t="array" ref="T735">_xlfn._xlws.FILTER(Table3[[#All],[Name]],(Table3[[#All],[Polygon]]=$A735)*(Table3[[#All],[Period]]=T$1)*((Table3[[#All],[Variables ]]=$AF$3)+(Table3[[#All],[Variables ]]=$AF$2)+(Table3[[#All],[Variables ]]=$AF$4)),0)</f>
        <v>0</v>
      </c>
      <c r="U735" cm="1">
        <f t="array" ref="U735">_xlfn._xlws.FILTER(Table3[[#All],[Name]],(Table3[[#All],[Polygon]]=$A735)*(Table3[[#All],[Period]]=U$1)*((Table3[[#All],[Variables ]]=$AF$3)+(Table3[[#All],[Variables ]]=$AF$2)+(Table3[[#All],[Variables ]]=$AF$4)),0)</f>
        <v>0</v>
      </c>
      <c r="V735" cm="1">
        <f t="array" ref="V735">_xlfn._xlws.FILTER(Table3[[#All],[Name]],(Table3[[#All],[Polygon]]=$A735)*(Table3[[#All],[Period]]=V$1)*((Table3[[#All],[Variables ]]=$AF$3)+(Table3[[#All],[Variables ]]=$AF$2)+(Table3[[#All],[Variables ]]=$AF$4)),0)</f>
        <v>0</v>
      </c>
      <c r="W735" cm="1">
        <f t="array" ref="W735">_xlfn._xlws.FILTER(Table3[[#All],[Name]],(Table3[[#All],[Polygon]]=$A735)*(Table3[[#All],[Period]]=W$1)*((Table3[[#All],[Variables ]]=$AF$3)+(Table3[[#All],[Variables ]]=$AF$2)+(Table3[[#All],[Variables ]]=$AF$4)),0)</f>
        <v>0</v>
      </c>
      <c r="X735" cm="1">
        <f t="array" ref="X735">_xlfn._xlws.FILTER(Table3[[#All],[Name]],(Table3[[#All],[Polygon]]=$A735)*(Table3[[#All],[Period]]=X$1)*((Table3[[#All],[Variables ]]=$AF$3)+(Table3[[#All],[Variables ]]=$AF$2)+(Table3[[#All],[Variables ]]=$AF$4)),0)</f>
        <v>0</v>
      </c>
      <c r="Y735" t="str" cm="1">
        <f t="array" ref="Y735">_xlfn._xlws.FILTER(Table3[[#All],[Name]],(Table3[[#All],[Polygon]]=$A735)*(Table3[[#All],[Period]]=Y$1)*((Table3[[#All],[Variables ]]=$AF$3)+(Table3[[#All],[Variables ]]=$AF$2)+(Table3[[#All],[Variables ]]=$AF$4)),0)</f>
        <v>H</v>
      </c>
      <c r="Z735" t="str" cm="1">
        <f t="array" ref="Z735">_xlfn._xlws.FILTER(Table3[[#All],[Name]],(Table3[[#All],[Polygon]]=$A735)*(Table3[[#All],[Period]]=Z$1)*((Table3[[#All],[Variables ]]=$AF$3)+(Table3[[#All],[Variables ]]=$AF$2)+(Table3[[#All],[Variables ]]=$AF$4)),0)</f>
        <v>AH</v>
      </c>
      <c r="AA735" t="str" cm="1">
        <f t="array" ref="AA735">_xlfn._xlws.FILTER(Table3[[#All],[Name]],(Table3[[#All],[Polygon]]=$A735)*(Table3[[#All],[Period]]=AA$1)*((Table3[[#All],[Variables ]]=$AF$3)+(Table3[[#All],[Variables ]]=$AF$2)+(Table3[[#All],[Variables ]]=$AF$4)),0)</f>
        <v>AH</v>
      </c>
      <c r="AB735" t="str" cm="1">
        <f t="array" ref="AB735">_xlfn._xlws.FILTER(Table3[[#All],[Name]],(Table3[[#All],[Polygon]]=$A735)*(Table3[[#All],[Period]]=AB$1)*((Table3[[#All],[Variables ]]=$AF$3)+(Table3[[#All],[Variables ]]=$AF$2)+(Table3[[#All],[Variables ]]=$AF$4)),0)</f>
        <v>PCT</v>
      </c>
      <c r="AC735" t="str" cm="1">
        <f t="array" ref="AC735">_xlfn._xlws.FILTER(Table3[[#All],[Name]],(Table3[[#All],[Polygon]]=$A735)*(Table3[[#All],[Period]]=AC$1)*((Table3[[#All],[Variables ]]=$AF$3)+(Table3[[#All],[Variables ]]=$AF$2)+(Table3[[#All],[Variables ]]=$AF$4)),0)</f>
        <v>AH</v>
      </c>
      <c r="AD735" t="str" cm="1">
        <f t="array" ref="AD735">_xlfn._xlws.FILTER(Table3[[#All],[Name]],(Table3[[#All],[Polygon]]=$A735)*(Table3[[#All],[Period]]=AD$1)*((Table3[[#All],[Variables ]]=$AF$3)+(Table3[[#All],[Variables ]]=$AF$2)+(Table3[[#All],[Variables ]]=$AF$4)),0)</f>
        <v>AH</v>
      </c>
    </row>
    <row r="736" spans="1:30" x14ac:dyDescent="0.35">
      <c r="A736" s="5">
        <v>67</v>
      </c>
      <c r="B736" s="6" t="s">
        <v>1811</v>
      </c>
      <c r="C736" s="8">
        <v>3.2843938270000002</v>
      </c>
      <c r="D736" s="6" t="s">
        <v>1361</v>
      </c>
      <c r="E736" s="6">
        <v>0</v>
      </c>
      <c r="F736" s="6">
        <v>4</v>
      </c>
      <c r="G736" s="6">
        <v>4</v>
      </c>
      <c r="H736" s="6"/>
      <c r="I736" s="6">
        <v>0</v>
      </c>
      <c r="J736" s="6">
        <v>0</v>
      </c>
      <c r="K736" s="6" t="s">
        <v>1362</v>
      </c>
      <c r="L736" s="6">
        <v>70</v>
      </c>
      <c r="M736" s="6">
        <v>0</v>
      </c>
      <c r="N736" s="6"/>
      <c r="O736" s="9">
        <v>2.883</v>
      </c>
      <c r="P736" cm="1">
        <f t="array" ref="P736">_xlfn._xlws.FILTER(Table3[[#All],[Name]],(Table3[[#All],[Polygon]]=$A736)*(Table3[[#All],[Period]]=P$1)*((Table3[[#All],[Variables ]]=$AF$3)+(Table3[[#All],[Variables ]]=$AF$2)+(Table3[[#All],[Variables ]]=$AF$4)),0)</f>
        <v>0</v>
      </c>
      <c r="Q736" t="e" cm="1" vm="2">
        <f t="array" aca="1" ref="Q736" ca="1">_xlfn._xlws.FILTER(Table3[[#All],[Name]],(Table3[[#All],[Polygon]]=$A736)*(Table3[[#All],[Period]]=Q$1)*((Table3[[#All],[Variables ]]=$AF$3)+(Table3[[#All],[Variables ]]=$AF$2)+(Table3[[#All],[Variables ]]=$AF$4)),0)</f>
        <v>#VALUE!</v>
      </c>
      <c r="R736" t="str" cm="1">
        <f t="array" ref="R736">_xlfn._xlws.FILTER(Table3[[#All],[Name]],(Table3[[#All],[Polygon]]=$A736)*(Table3[[#All],[Period]]=R$1)*((Table3[[#All],[Variables ]]=$AF$3)+(Table3[[#All],[Variables ]]=$AF$2)+(Table3[[#All],[Variables ]]=$AF$4)),0)</f>
        <v>AH</v>
      </c>
      <c r="S736" t="str" cm="1">
        <f t="array" ref="S736">_xlfn._xlws.FILTER(Table3[[#All],[Name]],(Table3[[#All],[Polygon]]=$A736)*(Table3[[#All],[Period]]=S$1)*((Table3[[#All],[Variables ]]=$AF$3)+(Table3[[#All],[Variables ]]=$AF$2)+(Table3[[#All],[Variables ]]=$AF$4)),0)</f>
        <v>AH</v>
      </c>
      <c r="T736" cm="1">
        <f t="array" ref="T736">_xlfn._xlws.FILTER(Table3[[#All],[Name]],(Table3[[#All],[Polygon]]=$A736)*(Table3[[#All],[Period]]=T$1)*((Table3[[#All],[Variables ]]=$AF$3)+(Table3[[#All],[Variables ]]=$AF$2)+(Table3[[#All],[Variables ]]=$AF$4)),0)</f>
        <v>0</v>
      </c>
      <c r="U736" cm="1">
        <f t="array" ref="U736">_xlfn._xlws.FILTER(Table3[[#All],[Name]],(Table3[[#All],[Polygon]]=$A736)*(Table3[[#All],[Period]]=U$1)*((Table3[[#All],[Variables ]]=$AF$3)+(Table3[[#All],[Variables ]]=$AF$2)+(Table3[[#All],[Variables ]]=$AF$4)),0)</f>
        <v>0</v>
      </c>
      <c r="V736" cm="1">
        <f t="array" ref="V736">_xlfn._xlws.FILTER(Table3[[#All],[Name]],(Table3[[#All],[Polygon]]=$A736)*(Table3[[#All],[Period]]=V$1)*((Table3[[#All],[Variables ]]=$AF$3)+(Table3[[#All],[Variables ]]=$AF$2)+(Table3[[#All],[Variables ]]=$AF$4)),0)</f>
        <v>0</v>
      </c>
      <c r="W736" t="str" cm="1">
        <f t="array" ref="W736">_xlfn._xlws.FILTER(Table3[[#All],[Name]],(Table3[[#All],[Polygon]]=$A736)*(Table3[[#All],[Period]]=W$1)*((Table3[[#All],[Variables ]]=$AF$3)+(Table3[[#All],[Variables ]]=$AF$2)+(Table3[[#All],[Variables ]]=$AF$4)),0)</f>
        <v>PCT</v>
      </c>
      <c r="X736" t="str" cm="1">
        <f t="array" ref="X736">_xlfn._xlws.FILTER(Table3[[#All],[Name]],(Table3[[#All],[Polygon]]=$A736)*(Table3[[#All],[Period]]=X$1)*((Table3[[#All],[Variables ]]=$AF$3)+(Table3[[#All],[Variables ]]=$AF$2)+(Table3[[#All],[Variables ]]=$AF$4)),0)</f>
        <v>AH</v>
      </c>
      <c r="Y736" t="str" cm="1">
        <f t="array" ref="Y736">_xlfn._xlws.FILTER(Table3[[#All],[Name]],(Table3[[#All],[Polygon]]=$A736)*(Table3[[#All],[Period]]=Y$1)*((Table3[[#All],[Variables ]]=$AF$3)+(Table3[[#All],[Variables ]]=$AF$2)+(Table3[[#All],[Variables ]]=$AF$4)),0)</f>
        <v>AH</v>
      </c>
      <c r="Z736" cm="1">
        <f t="array" ref="Z736">_xlfn._xlws.FILTER(Table3[[#All],[Name]],(Table3[[#All],[Polygon]]=$A736)*(Table3[[#All],[Period]]=Z$1)*((Table3[[#All],[Variables ]]=$AF$3)+(Table3[[#All],[Variables ]]=$AF$2)+(Table3[[#All],[Variables ]]=$AF$4)),0)</f>
        <v>0</v>
      </c>
      <c r="AA736" cm="1">
        <f t="array" ref="AA736">_xlfn._xlws.FILTER(Table3[[#All],[Name]],(Table3[[#All],[Polygon]]=$A736)*(Table3[[#All],[Period]]=AA$1)*((Table3[[#All],[Variables ]]=$AF$3)+(Table3[[#All],[Variables ]]=$AF$2)+(Table3[[#All],[Variables ]]=$AF$4)),0)</f>
        <v>0</v>
      </c>
      <c r="AB736" cm="1">
        <f t="array" ref="AB736">_xlfn._xlws.FILTER(Table3[[#All],[Name]],(Table3[[#All],[Polygon]]=$A736)*(Table3[[#All],[Period]]=AB$1)*((Table3[[#All],[Variables ]]=$AF$3)+(Table3[[#All],[Variables ]]=$AF$2)+(Table3[[#All],[Variables ]]=$AF$4)),0)</f>
        <v>0</v>
      </c>
      <c r="AC736" cm="1">
        <f t="array" ref="AC736">_xlfn._xlws.FILTER(Table3[[#All],[Name]],(Table3[[#All],[Polygon]]=$A736)*(Table3[[#All],[Period]]=AC$1)*((Table3[[#All],[Variables ]]=$AF$3)+(Table3[[#All],[Variables ]]=$AF$2)+(Table3[[#All],[Variables ]]=$AF$4)),0)</f>
        <v>0</v>
      </c>
      <c r="AD736" cm="1">
        <f t="array" ref="AD736">_xlfn._xlws.FILTER(Table3[[#All],[Name]],(Table3[[#All],[Polygon]]=$A736)*(Table3[[#All],[Period]]=AD$1)*((Table3[[#All],[Variables ]]=$AF$3)+(Table3[[#All],[Variables ]]=$AF$2)+(Table3[[#All],[Variables ]]=$AF$4)),0)</f>
        <v>0</v>
      </c>
    </row>
    <row r="737" spans="1:30" x14ac:dyDescent="0.35">
      <c r="A737" s="3">
        <v>67</v>
      </c>
      <c r="B737" s="4" t="s">
        <v>1811</v>
      </c>
      <c r="C737" s="10">
        <v>3.2843938270000002</v>
      </c>
      <c r="D737" s="4" t="s">
        <v>1361</v>
      </c>
      <c r="E737" s="4">
        <v>0</v>
      </c>
      <c r="F737" s="4">
        <v>4</v>
      </c>
      <c r="G737" s="4">
        <v>4</v>
      </c>
      <c r="H737" s="4"/>
      <c r="I737" s="4">
        <v>0</v>
      </c>
      <c r="J737" s="4">
        <v>0</v>
      </c>
      <c r="K737" s="4" t="s">
        <v>1362</v>
      </c>
      <c r="L737" s="4">
        <v>31</v>
      </c>
      <c r="M737" s="4">
        <v>31</v>
      </c>
      <c r="N737" s="4">
        <v>3.6979876699999998</v>
      </c>
      <c r="O737" s="11">
        <v>3.4969999999999999</v>
      </c>
      <c r="P737" cm="1">
        <f t="array" ref="P737">_xlfn._xlws.FILTER(Table3[[#All],[Name]],(Table3[[#All],[Polygon]]=$A737)*(Table3[[#All],[Period]]=P$1)*((Table3[[#All],[Variables ]]=$AF$3)+(Table3[[#All],[Variables ]]=$AF$2)+(Table3[[#All],[Variables ]]=$AF$4)),0)</f>
        <v>0</v>
      </c>
      <c r="Q737" t="e" cm="1" vm="2">
        <f t="array" aca="1" ref="Q737" ca="1">_xlfn._xlws.FILTER(Table3[[#All],[Name]],(Table3[[#All],[Polygon]]=$A737)*(Table3[[#All],[Period]]=Q$1)*((Table3[[#All],[Variables ]]=$AF$3)+(Table3[[#All],[Variables ]]=$AF$2)+(Table3[[#All],[Variables ]]=$AF$4)),0)</f>
        <v>#VALUE!</v>
      </c>
      <c r="R737" t="str" cm="1">
        <f t="array" ref="R737">_xlfn._xlws.FILTER(Table3[[#All],[Name]],(Table3[[#All],[Polygon]]=$A737)*(Table3[[#All],[Period]]=R$1)*((Table3[[#All],[Variables ]]=$AF$3)+(Table3[[#All],[Variables ]]=$AF$2)+(Table3[[#All],[Variables ]]=$AF$4)),0)</f>
        <v>AH</v>
      </c>
      <c r="S737" t="str" cm="1">
        <f t="array" ref="S737">_xlfn._xlws.FILTER(Table3[[#All],[Name]],(Table3[[#All],[Polygon]]=$A737)*(Table3[[#All],[Period]]=S$1)*((Table3[[#All],[Variables ]]=$AF$3)+(Table3[[#All],[Variables ]]=$AF$2)+(Table3[[#All],[Variables ]]=$AF$4)),0)</f>
        <v>AH</v>
      </c>
      <c r="T737" cm="1">
        <f t="array" ref="T737">_xlfn._xlws.FILTER(Table3[[#All],[Name]],(Table3[[#All],[Polygon]]=$A737)*(Table3[[#All],[Period]]=T$1)*((Table3[[#All],[Variables ]]=$AF$3)+(Table3[[#All],[Variables ]]=$AF$2)+(Table3[[#All],[Variables ]]=$AF$4)),0)</f>
        <v>0</v>
      </c>
      <c r="U737" cm="1">
        <f t="array" ref="U737">_xlfn._xlws.FILTER(Table3[[#All],[Name]],(Table3[[#All],[Polygon]]=$A737)*(Table3[[#All],[Period]]=U$1)*((Table3[[#All],[Variables ]]=$AF$3)+(Table3[[#All],[Variables ]]=$AF$2)+(Table3[[#All],[Variables ]]=$AF$4)),0)</f>
        <v>0</v>
      </c>
      <c r="V737" cm="1">
        <f t="array" ref="V737">_xlfn._xlws.FILTER(Table3[[#All],[Name]],(Table3[[#All],[Polygon]]=$A737)*(Table3[[#All],[Period]]=V$1)*((Table3[[#All],[Variables ]]=$AF$3)+(Table3[[#All],[Variables ]]=$AF$2)+(Table3[[#All],[Variables ]]=$AF$4)),0)</f>
        <v>0</v>
      </c>
      <c r="W737" t="str" cm="1">
        <f t="array" ref="W737">_xlfn._xlws.FILTER(Table3[[#All],[Name]],(Table3[[#All],[Polygon]]=$A737)*(Table3[[#All],[Period]]=W$1)*((Table3[[#All],[Variables ]]=$AF$3)+(Table3[[#All],[Variables ]]=$AF$2)+(Table3[[#All],[Variables ]]=$AF$4)),0)</f>
        <v>PCT</v>
      </c>
      <c r="X737" t="str" cm="1">
        <f t="array" ref="X737">_xlfn._xlws.FILTER(Table3[[#All],[Name]],(Table3[[#All],[Polygon]]=$A737)*(Table3[[#All],[Period]]=X$1)*((Table3[[#All],[Variables ]]=$AF$3)+(Table3[[#All],[Variables ]]=$AF$2)+(Table3[[#All],[Variables ]]=$AF$4)),0)</f>
        <v>AH</v>
      </c>
      <c r="Y737" t="str" cm="1">
        <f t="array" ref="Y737">_xlfn._xlws.FILTER(Table3[[#All],[Name]],(Table3[[#All],[Polygon]]=$A737)*(Table3[[#All],[Period]]=Y$1)*((Table3[[#All],[Variables ]]=$AF$3)+(Table3[[#All],[Variables ]]=$AF$2)+(Table3[[#All],[Variables ]]=$AF$4)),0)</f>
        <v>AH</v>
      </c>
      <c r="Z737" cm="1">
        <f t="array" ref="Z737">_xlfn._xlws.FILTER(Table3[[#All],[Name]],(Table3[[#All],[Polygon]]=$A737)*(Table3[[#All],[Period]]=Z$1)*((Table3[[#All],[Variables ]]=$AF$3)+(Table3[[#All],[Variables ]]=$AF$2)+(Table3[[#All],[Variables ]]=$AF$4)),0)</f>
        <v>0</v>
      </c>
      <c r="AA737" cm="1">
        <f t="array" ref="AA737">_xlfn._xlws.FILTER(Table3[[#All],[Name]],(Table3[[#All],[Polygon]]=$A737)*(Table3[[#All],[Period]]=AA$1)*((Table3[[#All],[Variables ]]=$AF$3)+(Table3[[#All],[Variables ]]=$AF$2)+(Table3[[#All],[Variables ]]=$AF$4)),0)</f>
        <v>0</v>
      </c>
      <c r="AB737" cm="1">
        <f t="array" ref="AB737">_xlfn._xlws.FILTER(Table3[[#All],[Name]],(Table3[[#All],[Polygon]]=$A737)*(Table3[[#All],[Period]]=AB$1)*((Table3[[#All],[Variables ]]=$AF$3)+(Table3[[#All],[Variables ]]=$AF$2)+(Table3[[#All],[Variables ]]=$AF$4)),0)</f>
        <v>0</v>
      </c>
      <c r="AC737" cm="1">
        <f t="array" ref="AC737">_xlfn._xlws.FILTER(Table3[[#All],[Name]],(Table3[[#All],[Polygon]]=$A737)*(Table3[[#All],[Period]]=AC$1)*((Table3[[#All],[Variables ]]=$AF$3)+(Table3[[#All],[Variables ]]=$AF$2)+(Table3[[#All],[Variables ]]=$AF$4)),0)</f>
        <v>0</v>
      </c>
      <c r="AD737" cm="1">
        <f t="array" ref="AD737">_xlfn._xlws.FILTER(Table3[[#All],[Name]],(Table3[[#All],[Polygon]]=$A737)*(Table3[[#All],[Period]]=AD$1)*((Table3[[#All],[Variables ]]=$AF$3)+(Table3[[#All],[Variables ]]=$AF$2)+(Table3[[#All],[Variables ]]=$AF$4)),0)</f>
        <v>0</v>
      </c>
    </row>
    <row r="738" spans="1:30" x14ac:dyDescent="0.35">
      <c r="A738" s="5">
        <v>67</v>
      </c>
      <c r="B738" s="6" t="s">
        <v>1811</v>
      </c>
      <c r="C738" s="8">
        <v>3.2843938270000002</v>
      </c>
      <c r="D738" s="6" t="s">
        <v>1361</v>
      </c>
      <c r="E738" s="6">
        <v>0</v>
      </c>
      <c r="F738" s="6">
        <v>4</v>
      </c>
      <c r="G738" s="6">
        <v>4</v>
      </c>
      <c r="H738" s="6"/>
      <c r="I738" s="6">
        <v>0</v>
      </c>
      <c r="J738" s="6">
        <v>0</v>
      </c>
      <c r="K738" s="6" t="s">
        <v>1362</v>
      </c>
      <c r="L738" s="6">
        <v>67</v>
      </c>
      <c r="M738" s="6">
        <v>67</v>
      </c>
      <c r="N738" s="6">
        <v>3.2843938270000002</v>
      </c>
      <c r="O738" s="9">
        <v>3.2839999999999998</v>
      </c>
      <c r="P738" cm="1">
        <f t="array" ref="P738">_xlfn._xlws.FILTER(Table3[[#All],[Name]],(Table3[[#All],[Polygon]]=$A738)*(Table3[[#All],[Period]]=P$1)*((Table3[[#All],[Variables ]]=$AF$3)+(Table3[[#All],[Variables ]]=$AF$2)+(Table3[[#All],[Variables ]]=$AF$4)),0)</f>
        <v>0</v>
      </c>
      <c r="Q738" t="e" cm="1" vm="2">
        <f t="array" aca="1" ref="Q738" ca="1">_xlfn._xlws.FILTER(Table3[[#All],[Name]],(Table3[[#All],[Polygon]]=$A738)*(Table3[[#All],[Period]]=Q$1)*((Table3[[#All],[Variables ]]=$AF$3)+(Table3[[#All],[Variables ]]=$AF$2)+(Table3[[#All],[Variables ]]=$AF$4)),0)</f>
        <v>#VALUE!</v>
      </c>
      <c r="R738" t="str" cm="1">
        <f t="array" ref="R738">_xlfn._xlws.FILTER(Table3[[#All],[Name]],(Table3[[#All],[Polygon]]=$A738)*(Table3[[#All],[Period]]=R$1)*((Table3[[#All],[Variables ]]=$AF$3)+(Table3[[#All],[Variables ]]=$AF$2)+(Table3[[#All],[Variables ]]=$AF$4)),0)</f>
        <v>AH</v>
      </c>
      <c r="S738" t="str" cm="1">
        <f t="array" ref="S738">_xlfn._xlws.FILTER(Table3[[#All],[Name]],(Table3[[#All],[Polygon]]=$A738)*(Table3[[#All],[Period]]=S$1)*((Table3[[#All],[Variables ]]=$AF$3)+(Table3[[#All],[Variables ]]=$AF$2)+(Table3[[#All],[Variables ]]=$AF$4)),0)</f>
        <v>AH</v>
      </c>
      <c r="T738" cm="1">
        <f t="array" ref="T738">_xlfn._xlws.FILTER(Table3[[#All],[Name]],(Table3[[#All],[Polygon]]=$A738)*(Table3[[#All],[Period]]=T$1)*((Table3[[#All],[Variables ]]=$AF$3)+(Table3[[#All],[Variables ]]=$AF$2)+(Table3[[#All],[Variables ]]=$AF$4)),0)</f>
        <v>0</v>
      </c>
      <c r="U738" cm="1">
        <f t="array" ref="U738">_xlfn._xlws.FILTER(Table3[[#All],[Name]],(Table3[[#All],[Polygon]]=$A738)*(Table3[[#All],[Period]]=U$1)*((Table3[[#All],[Variables ]]=$AF$3)+(Table3[[#All],[Variables ]]=$AF$2)+(Table3[[#All],[Variables ]]=$AF$4)),0)</f>
        <v>0</v>
      </c>
      <c r="V738" cm="1">
        <f t="array" ref="V738">_xlfn._xlws.FILTER(Table3[[#All],[Name]],(Table3[[#All],[Polygon]]=$A738)*(Table3[[#All],[Period]]=V$1)*((Table3[[#All],[Variables ]]=$AF$3)+(Table3[[#All],[Variables ]]=$AF$2)+(Table3[[#All],[Variables ]]=$AF$4)),0)</f>
        <v>0</v>
      </c>
      <c r="W738" t="str" cm="1">
        <f t="array" ref="W738">_xlfn._xlws.FILTER(Table3[[#All],[Name]],(Table3[[#All],[Polygon]]=$A738)*(Table3[[#All],[Period]]=W$1)*((Table3[[#All],[Variables ]]=$AF$3)+(Table3[[#All],[Variables ]]=$AF$2)+(Table3[[#All],[Variables ]]=$AF$4)),0)</f>
        <v>PCT</v>
      </c>
      <c r="X738" t="str" cm="1">
        <f t="array" ref="X738">_xlfn._xlws.FILTER(Table3[[#All],[Name]],(Table3[[#All],[Polygon]]=$A738)*(Table3[[#All],[Period]]=X$1)*((Table3[[#All],[Variables ]]=$AF$3)+(Table3[[#All],[Variables ]]=$AF$2)+(Table3[[#All],[Variables ]]=$AF$4)),0)</f>
        <v>AH</v>
      </c>
      <c r="Y738" t="str" cm="1">
        <f t="array" ref="Y738">_xlfn._xlws.FILTER(Table3[[#All],[Name]],(Table3[[#All],[Polygon]]=$A738)*(Table3[[#All],[Period]]=Y$1)*((Table3[[#All],[Variables ]]=$AF$3)+(Table3[[#All],[Variables ]]=$AF$2)+(Table3[[#All],[Variables ]]=$AF$4)),0)</f>
        <v>AH</v>
      </c>
      <c r="Z738" cm="1">
        <f t="array" ref="Z738">_xlfn._xlws.FILTER(Table3[[#All],[Name]],(Table3[[#All],[Polygon]]=$A738)*(Table3[[#All],[Period]]=Z$1)*((Table3[[#All],[Variables ]]=$AF$3)+(Table3[[#All],[Variables ]]=$AF$2)+(Table3[[#All],[Variables ]]=$AF$4)),0)</f>
        <v>0</v>
      </c>
      <c r="AA738" cm="1">
        <f t="array" ref="AA738">_xlfn._xlws.FILTER(Table3[[#All],[Name]],(Table3[[#All],[Polygon]]=$A738)*(Table3[[#All],[Period]]=AA$1)*((Table3[[#All],[Variables ]]=$AF$3)+(Table3[[#All],[Variables ]]=$AF$2)+(Table3[[#All],[Variables ]]=$AF$4)),0)</f>
        <v>0</v>
      </c>
      <c r="AB738" cm="1">
        <f t="array" ref="AB738">_xlfn._xlws.FILTER(Table3[[#All],[Name]],(Table3[[#All],[Polygon]]=$A738)*(Table3[[#All],[Period]]=AB$1)*((Table3[[#All],[Variables ]]=$AF$3)+(Table3[[#All],[Variables ]]=$AF$2)+(Table3[[#All],[Variables ]]=$AF$4)),0)</f>
        <v>0</v>
      </c>
      <c r="AC738" cm="1">
        <f t="array" ref="AC738">_xlfn._xlws.FILTER(Table3[[#All],[Name]],(Table3[[#All],[Polygon]]=$A738)*(Table3[[#All],[Period]]=AC$1)*((Table3[[#All],[Variables ]]=$AF$3)+(Table3[[#All],[Variables ]]=$AF$2)+(Table3[[#All],[Variables ]]=$AF$4)),0)</f>
        <v>0</v>
      </c>
      <c r="AD738" cm="1">
        <f t="array" ref="AD738">_xlfn._xlws.FILTER(Table3[[#All],[Name]],(Table3[[#All],[Polygon]]=$A738)*(Table3[[#All],[Period]]=AD$1)*((Table3[[#All],[Variables ]]=$AF$3)+(Table3[[#All],[Variables ]]=$AF$2)+(Table3[[#All],[Variables ]]=$AF$4)),0)</f>
        <v>0</v>
      </c>
    </row>
    <row r="739" spans="1:30" x14ac:dyDescent="0.35">
      <c r="A739" s="3">
        <v>67</v>
      </c>
      <c r="B739" s="4" t="s">
        <v>1811</v>
      </c>
      <c r="C739" s="10">
        <v>3.2843938270000002</v>
      </c>
      <c r="D739" s="4" t="s">
        <v>1361</v>
      </c>
      <c r="E739" s="4">
        <v>0</v>
      </c>
      <c r="F739" s="4">
        <v>4</v>
      </c>
      <c r="G739" s="4">
        <v>4</v>
      </c>
      <c r="H739" s="4"/>
      <c r="I739" s="4">
        <v>0</v>
      </c>
      <c r="J739" s="4">
        <v>0</v>
      </c>
      <c r="K739" s="4" t="s">
        <v>1362</v>
      </c>
      <c r="L739" s="4">
        <v>55</v>
      </c>
      <c r="M739" s="4">
        <v>55</v>
      </c>
      <c r="N739" s="4">
        <v>14.18030162</v>
      </c>
      <c r="O739" s="11">
        <v>0.26900000000000002</v>
      </c>
      <c r="P739" cm="1">
        <f t="array" ref="P739">_xlfn._xlws.FILTER(Table3[[#All],[Name]],(Table3[[#All],[Polygon]]=$A739)*(Table3[[#All],[Period]]=P$1)*((Table3[[#All],[Variables ]]=$AF$3)+(Table3[[#All],[Variables ]]=$AF$2)+(Table3[[#All],[Variables ]]=$AF$4)),0)</f>
        <v>0</v>
      </c>
      <c r="Q739" t="e" cm="1" vm="2">
        <f t="array" aca="1" ref="Q739" ca="1">_xlfn._xlws.FILTER(Table3[[#All],[Name]],(Table3[[#All],[Polygon]]=$A739)*(Table3[[#All],[Period]]=Q$1)*((Table3[[#All],[Variables ]]=$AF$3)+(Table3[[#All],[Variables ]]=$AF$2)+(Table3[[#All],[Variables ]]=$AF$4)),0)</f>
        <v>#VALUE!</v>
      </c>
      <c r="R739" t="str" cm="1">
        <f t="array" ref="R739">_xlfn._xlws.FILTER(Table3[[#All],[Name]],(Table3[[#All],[Polygon]]=$A739)*(Table3[[#All],[Period]]=R$1)*((Table3[[#All],[Variables ]]=$AF$3)+(Table3[[#All],[Variables ]]=$AF$2)+(Table3[[#All],[Variables ]]=$AF$4)),0)</f>
        <v>AH</v>
      </c>
      <c r="S739" t="str" cm="1">
        <f t="array" ref="S739">_xlfn._xlws.FILTER(Table3[[#All],[Name]],(Table3[[#All],[Polygon]]=$A739)*(Table3[[#All],[Period]]=S$1)*((Table3[[#All],[Variables ]]=$AF$3)+(Table3[[#All],[Variables ]]=$AF$2)+(Table3[[#All],[Variables ]]=$AF$4)),0)</f>
        <v>AH</v>
      </c>
      <c r="T739" cm="1">
        <f t="array" ref="T739">_xlfn._xlws.FILTER(Table3[[#All],[Name]],(Table3[[#All],[Polygon]]=$A739)*(Table3[[#All],[Period]]=T$1)*((Table3[[#All],[Variables ]]=$AF$3)+(Table3[[#All],[Variables ]]=$AF$2)+(Table3[[#All],[Variables ]]=$AF$4)),0)</f>
        <v>0</v>
      </c>
      <c r="U739" cm="1">
        <f t="array" ref="U739">_xlfn._xlws.FILTER(Table3[[#All],[Name]],(Table3[[#All],[Polygon]]=$A739)*(Table3[[#All],[Period]]=U$1)*((Table3[[#All],[Variables ]]=$AF$3)+(Table3[[#All],[Variables ]]=$AF$2)+(Table3[[#All],[Variables ]]=$AF$4)),0)</f>
        <v>0</v>
      </c>
      <c r="V739" cm="1">
        <f t="array" ref="V739">_xlfn._xlws.FILTER(Table3[[#All],[Name]],(Table3[[#All],[Polygon]]=$A739)*(Table3[[#All],[Period]]=V$1)*((Table3[[#All],[Variables ]]=$AF$3)+(Table3[[#All],[Variables ]]=$AF$2)+(Table3[[#All],[Variables ]]=$AF$4)),0)</f>
        <v>0</v>
      </c>
      <c r="W739" t="str" cm="1">
        <f t="array" ref="W739">_xlfn._xlws.FILTER(Table3[[#All],[Name]],(Table3[[#All],[Polygon]]=$A739)*(Table3[[#All],[Period]]=W$1)*((Table3[[#All],[Variables ]]=$AF$3)+(Table3[[#All],[Variables ]]=$AF$2)+(Table3[[#All],[Variables ]]=$AF$4)),0)</f>
        <v>PCT</v>
      </c>
      <c r="X739" t="str" cm="1">
        <f t="array" ref="X739">_xlfn._xlws.FILTER(Table3[[#All],[Name]],(Table3[[#All],[Polygon]]=$A739)*(Table3[[#All],[Period]]=X$1)*((Table3[[#All],[Variables ]]=$AF$3)+(Table3[[#All],[Variables ]]=$AF$2)+(Table3[[#All],[Variables ]]=$AF$4)),0)</f>
        <v>AH</v>
      </c>
      <c r="Y739" t="str" cm="1">
        <f t="array" ref="Y739">_xlfn._xlws.FILTER(Table3[[#All],[Name]],(Table3[[#All],[Polygon]]=$A739)*(Table3[[#All],[Period]]=Y$1)*((Table3[[#All],[Variables ]]=$AF$3)+(Table3[[#All],[Variables ]]=$AF$2)+(Table3[[#All],[Variables ]]=$AF$4)),0)</f>
        <v>AH</v>
      </c>
      <c r="Z739" cm="1">
        <f t="array" ref="Z739">_xlfn._xlws.FILTER(Table3[[#All],[Name]],(Table3[[#All],[Polygon]]=$A739)*(Table3[[#All],[Period]]=Z$1)*((Table3[[#All],[Variables ]]=$AF$3)+(Table3[[#All],[Variables ]]=$AF$2)+(Table3[[#All],[Variables ]]=$AF$4)),0)</f>
        <v>0</v>
      </c>
      <c r="AA739" cm="1">
        <f t="array" ref="AA739">_xlfn._xlws.FILTER(Table3[[#All],[Name]],(Table3[[#All],[Polygon]]=$A739)*(Table3[[#All],[Period]]=AA$1)*((Table3[[#All],[Variables ]]=$AF$3)+(Table3[[#All],[Variables ]]=$AF$2)+(Table3[[#All],[Variables ]]=$AF$4)),0)</f>
        <v>0</v>
      </c>
      <c r="AB739" cm="1">
        <f t="array" ref="AB739">_xlfn._xlws.FILTER(Table3[[#All],[Name]],(Table3[[#All],[Polygon]]=$A739)*(Table3[[#All],[Period]]=AB$1)*((Table3[[#All],[Variables ]]=$AF$3)+(Table3[[#All],[Variables ]]=$AF$2)+(Table3[[#All],[Variables ]]=$AF$4)),0)</f>
        <v>0</v>
      </c>
      <c r="AC739" cm="1">
        <f t="array" ref="AC739">_xlfn._xlws.FILTER(Table3[[#All],[Name]],(Table3[[#All],[Polygon]]=$A739)*(Table3[[#All],[Period]]=AC$1)*((Table3[[#All],[Variables ]]=$AF$3)+(Table3[[#All],[Variables ]]=$AF$2)+(Table3[[#All],[Variables ]]=$AF$4)),0)</f>
        <v>0</v>
      </c>
      <c r="AD739" cm="1">
        <f t="array" ref="AD739">_xlfn._xlws.FILTER(Table3[[#All],[Name]],(Table3[[#All],[Polygon]]=$A739)*(Table3[[#All],[Period]]=AD$1)*((Table3[[#All],[Variables ]]=$AF$3)+(Table3[[#All],[Variables ]]=$AF$2)+(Table3[[#All],[Variables ]]=$AF$4)),0)</f>
        <v>0</v>
      </c>
    </row>
    <row r="740" spans="1:30" x14ac:dyDescent="0.35">
      <c r="A740" s="5">
        <v>67</v>
      </c>
      <c r="B740" s="6" t="s">
        <v>1811</v>
      </c>
      <c r="C740" s="8">
        <v>3.2843938270000002</v>
      </c>
      <c r="D740" s="6" t="s">
        <v>1361</v>
      </c>
      <c r="E740" s="6">
        <v>0</v>
      </c>
      <c r="F740" s="6">
        <v>4</v>
      </c>
      <c r="G740" s="6">
        <v>4</v>
      </c>
      <c r="H740" s="6"/>
      <c r="I740" s="6">
        <v>0</v>
      </c>
      <c r="J740" s="6">
        <v>0</v>
      </c>
      <c r="K740" s="6" t="s">
        <v>1362</v>
      </c>
      <c r="L740" s="6">
        <v>53</v>
      </c>
      <c r="M740" s="6">
        <v>53</v>
      </c>
      <c r="N740" s="6">
        <v>66.246111110000001</v>
      </c>
      <c r="O740" s="9">
        <v>11.148999999999999</v>
      </c>
      <c r="P740" cm="1">
        <f t="array" ref="P740">_xlfn._xlws.FILTER(Table3[[#All],[Name]],(Table3[[#All],[Polygon]]=$A740)*(Table3[[#All],[Period]]=P$1)*((Table3[[#All],[Variables ]]=$AF$3)+(Table3[[#All],[Variables ]]=$AF$2)+(Table3[[#All],[Variables ]]=$AF$4)),0)</f>
        <v>0</v>
      </c>
      <c r="Q740" t="e" cm="1" vm="2">
        <f t="array" aca="1" ref="Q740" ca="1">_xlfn._xlws.FILTER(Table3[[#All],[Name]],(Table3[[#All],[Polygon]]=$A740)*(Table3[[#All],[Period]]=Q$1)*((Table3[[#All],[Variables ]]=$AF$3)+(Table3[[#All],[Variables ]]=$AF$2)+(Table3[[#All],[Variables ]]=$AF$4)),0)</f>
        <v>#VALUE!</v>
      </c>
      <c r="R740" t="str" cm="1">
        <f t="array" ref="R740">_xlfn._xlws.FILTER(Table3[[#All],[Name]],(Table3[[#All],[Polygon]]=$A740)*(Table3[[#All],[Period]]=R$1)*((Table3[[#All],[Variables ]]=$AF$3)+(Table3[[#All],[Variables ]]=$AF$2)+(Table3[[#All],[Variables ]]=$AF$4)),0)</f>
        <v>AH</v>
      </c>
      <c r="S740" t="str" cm="1">
        <f t="array" ref="S740">_xlfn._xlws.FILTER(Table3[[#All],[Name]],(Table3[[#All],[Polygon]]=$A740)*(Table3[[#All],[Period]]=S$1)*((Table3[[#All],[Variables ]]=$AF$3)+(Table3[[#All],[Variables ]]=$AF$2)+(Table3[[#All],[Variables ]]=$AF$4)),0)</f>
        <v>AH</v>
      </c>
      <c r="T740" cm="1">
        <f t="array" ref="T740">_xlfn._xlws.FILTER(Table3[[#All],[Name]],(Table3[[#All],[Polygon]]=$A740)*(Table3[[#All],[Period]]=T$1)*((Table3[[#All],[Variables ]]=$AF$3)+(Table3[[#All],[Variables ]]=$AF$2)+(Table3[[#All],[Variables ]]=$AF$4)),0)</f>
        <v>0</v>
      </c>
      <c r="U740" cm="1">
        <f t="array" ref="U740">_xlfn._xlws.FILTER(Table3[[#All],[Name]],(Table3[[#All],[Polygon]]=$A740)*(Table3[[#All],[Period]]=U$1)*((Table3[[#All],[Variables ]]=$AF$3)+(Table3[[#All],[Variables ]]=$AF$2)+(Table3[[#All],[Variables ]]=$AF$4)),0)</f>
        <v>0</v>
      </c>
      <c r="V740" cm="1">
        <f t="array" ref="V740">_xlfn._xlws.FILTER(Table3[[#All],[Name]],(Table3[[#All],[Polygon]]=$A740)*(Table3[[#All],[Period]]=V$1)*((Table3[[#All],[Variables ]]=$AF$3)+(Table3[[#All],[Variables ]]=$AF$2)+(Table3[[#All],[Variables ]]=$AF$4)),0)</f>
        <v>0</v>
      </c>
      <c r="W740" t="str" cm="1">
        <f t="array" ref="W740">_xlfn._xlws.FILTER(Table3[[#All],[Name]],(Table3[[#All],[Polygon]]=$A740)*(Table3[[#All],[Period]]=W$1)*((Table3[[#All],[Variables ]]=$AF$3)+(Table3[[#All],[Variables ]]=$AF$2)+(Table3[[#All],[Variables ]]=$AF$4)),0)</f>
        <v>PCT</v>
      </c>
      <c r="X740" t="str" cm="1">
        <f t="array" ref="X740">_xlfn._xlws.FILTER(Table3[[#All],[Name]],(Table3[[#All],[Polygon]]=$A740)*(Table3[[#All],[Period]]=X$1)*((Table3[[#All],[Variables ]]=$AF$3)+(Table3[[#All],[Variables ]]=$AF$2)+(Table3[[#All],[Variables ]]=$AF$4)),0)</f>
        <v>AH</v>
      </c>
      <c r="Y740" t="str" cm="1">
        <f t="array" ref="Y740">_xlfn._xlws.FILTER(Table3[[#All],[Name]],(Table3[[#All],[Polygon]]=$A740)*(Table3[[#All],[Period]]=Y$1)*((Table3[[#All],[Variables ]]=$AF$3)+(Table3[[#All],[Variables ]]=$AF$2)+(Table3[[#All],[Variables ]]=$AF$4)),0)</f>
        <v>AH</v>
      </c>
      <c r="Z740" cm="1">
        <f t="array" ref="Z740">_xlfn._xlws.FILTER(Table3[[#All],[Name]],(Table3[[#All],[Polygon]]=$A740)*(Table3[[#All],[Period]]=Z$1)*((Table3[[#All],[Variables ]]=$AF$3)+(Table3[[#All],[Variables ]]=$AF$2)+(Table3[[#All],[Variables ]]=$AF$4)),0)</f>
        <v>0</v>
      </c>
      <c r="AA740" cm="1">
        <f t="array" ref="AA740">_xlfn._xlws.FILTER(Table3[[#All],[Name]],(Table3[[#All],[Polygon]]=$A740)*(Table3[[#All],[Period]]=AA$1)*((Table3[[#All],[Variables ]]=$AF$3)+(Table3[[#All],[Variables ]]=$AF$2)+(Table3[[#All],[Variables ]]=$AF$4)),0)</f>
        <v>0</v>
      </c>
      <c r="AB740" cm="1">
        <f t="array" ref="AB740">_xlfn._xlws.FILTER(Table3[[#All],[Name]],(Table3[[#All],[Polygon]]=$A740)*(Table3[[#All],[Period]]=AB$1)*((Table3[[#All],[Variables ]]=$AF$3)+(Table3[[#All],[Variables ]]=$AF$2)+(Table3[[#All],[Variables ]]=$AF$4)),0)</f>
        <v>0</v>
      </c>
      <c r="AC740" cm="1">
        <f t="array" ref="AC740">_xlfn._xlws.FILTER(Table3[[#All],[Name]],(Table3[[#All],[Polygon]]=$A740)*(Table3[[#All],[Period]]=AC$1)*((Table3[[#All],[Variables ]]=$AF$3)+(Table3[[#All],[Variables ]]=$AF$2)+(Table3[[#All],[Variables ]]=$AF$4)),0)</f>
        <v>0</v>
      </c>
      <c r="AD740" cm="1">
        <f t="array" ref="AD740">_xlfn._xlws.FILTER(Table3[[#All],[Name]],(Table3[[#All],[Polygon]]=$A740)*(Table3[[#All],[Period]]=AD$1)*((Table3[[#All],[Variables ]]=$AF$3)+(Table3[[#All],[Variables ]]=$AF$2)+(Table3[[#All],[Variables ]]=$AF$4)),0)</f>
        <v>0</v>
      </c>
    </row>
    <row r="741" spans="1:30" x14ac:dyDescent="0.35">
      <c r="A741" s="3">
        <v>67</v>
      </c>
      <c r="B741" s="4" t="s">
        <v>1811</v>
      </c>
      <c r="C741" s="10">
        <v>3.2843938270000002</v>
      </c>
      <c r="D741" s="4" t="s">
        <v>1361</v>
      </c>
      <c r="E741" s="4">
        <v>0</v>
      </c>
      <c r="F741" s="4">
        <v>4</v>
      </c>
      <c r="G741" s="4">
        <v>4</v>
      </c>
      <c r="H741" s="4"/>
      <c r="I741" s="4">
        <v>0</v>
      </c>
      <c r="J741" s="4">
        <v>0</v>
      </c>
      <c r="K741" s="4" t="s">
        <v>1362</v>
      </c>
      <c r="L741" s="4">
        <v>69</v>
      </c>
      <c r="M741" s="4">
        <v>69</v>
      </c>
      <c r="N741" s="4">
        <v>22.982099689999998</v>
      </c>
      <c r="O741" s="11">
        <v>2.883</v>
      </c>
      <c r="P741" cm="1">
        <f t="array" ref="P741">_xlfn._xlws.FILTER(Table3[[#All],[Name]],(Table3[[#All],[Polygon]]=$A741)*(Table3[[#All],[Period]]=P$1)*((Table3[[#All],[Variables ]]=$AF$3)+(Table3[[#All],[Variables ]]=$AF$2)+(Table3[[#All],[Variables ]]=$AF$4)),0)</f>
        <v>0</v>
      </c>
      <c r="Q741" t="e" cm="1" vm="2">
        <f t="array" aca="1" ref="Q741" ca="1">_xlfn._xlws.FILTER(Table3[[#All],[Name]],(Table3[[#All],[Polygon]]=$A741)*(Table3[[#All],[Period]]=Q$1)*((Table3[[#All],[Variables ]]=$AF$3)+(Table3[[#All],[Variables ]]=$AF$2)+(Table3[[#All],[Variables ]]=$AF$4)),0)</f>
        <v>#VALUE!</v>
      </c>
      <c r="R741" t="str" cm="1">
        <f t="array" ref="R741">_xlfn._xlws.FILTER(Table3[[#All],[Name]],(Table3[[#All],[Polygon]]=$A741)*(Table3[[#All],[Period]]=R$1)*((Table3[[#All],[Variables ]]=$AF$3)+(Table3[[#All],[Variables ]]=$AF$2)+(Table3[[#All],[Variables ]]=$AF$4)),0)</f>
        <v>AH</v>
      </c>
      <c r="S741" t="str" cm="1">
        <f t="array" ref="S741">_xlfn._xlws.FILTER(Table3[[#All],[Name]],(Table3[[#All],[Polygon]]=$A741)*(Table3[[#All],[Period]]=S$1)*((Table3[[#All],[Variables ]]=$AF$3)+(Table3[[#All],[Variables ]]=$AF$2)+(Table3[[#All],[Variables ]]=$AF$4)),0)</f>
        <v>AH</v>
      </c>
      <c r="T741" cm="1">
        <f t="array" ref="T741">_xlfn._xlws.FILTER(Table3[[#All],[Name]],(Table3[[#All],[Polygon]]=$A741)*(Table3[[#All],[Period]]=T$1)*((Table3[[#All],[Variables ]]=$AF$3)+(Table3[[#All],[Variables ]]=$AF$2)+(Table3[[#All],[Variables ]]=$AF$4)),0)</f>
        <v>0</v>
      </c>
      <c r="U741" cm="1">
        <f t="array" ref="U741">_xlfn._xlws.FILTER(Table3[[#All],[Name]],(Table3[[#All],[Polygon]]=$A741)*(Table3[[#All],[Period]]=U$1)*((Table3[[#All],[Variables ]]=$AF$3)+(Table3[[#All],[Variables ]]=$AF$2)+(Table3[[#All],[Variables ]]=$AF$4)),0)</f>
        <v>0</v>
      </c>
      <c r="V741" cm="1">
        <f t="array" ref="V741">_xlfn._xlws.FILTER(Table3[[#All],[Name]],(Table3[[#All],[Polygon]]=$A741)*(Table3[[#All],[Period]]=V$1)*((Table3[[#All],[Variables ]]=$AF$3)+(Table3[[#All],[Variables ]]=$AF$2)+(Table3[[#All],[Variables ]]=$AF$4)),0)</f>
        <v>0</v>
      </c>
      <c r="W741" t="str" cm="1">
        <f t="array" ref="W741">_xlfn._xlws.FILTER(Table3[[#All],[Name]],(Table3[[#All],[Polygon]]=$A741)*(Table3[[#All],[Period]]=W$1)*((Table3[[#All],[Variables ]]=$AF$3)+(Table3[[#All],[Variables ]]=$AF$2)+(Table3[[#All],[Variables ]]=$AF$4)),0)</f>
        <v>PCT</v>
      </c>
      <c r="X741" t="str" cm="1">
        <f t="array" ref="X741">_xlfn._xlws.FILTER(Table3[[#All],[Name]],(Table3[[#All],[Polygon]]=$A741)*(Table3[[#All],[Period]]=X$1)*((Table3[[#All],[Variables ]]=$AF$3)+(Table3[[#All],[Variables ]]=$AF$2)+(Table3[[#All],[Variables ]]=$AF$4)),0)</f>
        <v>AH</v>
      </c>
      <c r="Y741" t="str" cm="1">
        <f t="array" ref="Y741">_xlfn._xlws.FILTER(Table3[[#All],[Name]],(Table3[[#All],[Polygon]]=$A741)*(Table3[[#All],[Period]]=Y$1)*((Table3[[#All],[Variables ]]=$AF$3)+(Table3[[#All],[Variables ]]=$AF$2)+(Table3[[#All],[Variables ]]=$AF$4)),0)</f>
        <v>AH</v>
      </c>
      <c r="Z741" cm="1">
        <f t="array" ref="Z741">_xlfn._xlws.FILTER(Table3[[#All],[Name]],(Table3[[#All],[Polygon]]=$A741)*(Table3[[#All],[Period]]=Z$1)*((Table3[[#All],[Variables ]]=$AF$3)+(Table3[[#All],[Variables ]]=$AF$2)+(Table3[[#All],[Variables ]]=$AF$4)),0)</f>
        <v>0</v>
      </c>
      <c r="AA741" cm="1">
        <f t="array" ref="AA741">_xlfn._xlws.FILTER(Table3[[#All],[Name]],(Table3[[#All],[Polygon]]=$A741)*(Table3[[#All],[Period]]=AA$1)*((Table3[[#All],[Variables ]]=$AF$3)+(Table3[[#All],[Variables ]]=$AF$2)+(Table3[[#All],[Variables ]]=$AF$4)),0)</f>
        <v>0</v>
      </c>
      <c r="AB741" cm="1">
        <f t="array" ref="AB741">_xlfn._xlws.FILTER(Table3[[#All],[Name]],(Table3[[#All],[Polygon]]=$A741)*(Table3[[#All],[Period]]=AB$1)*((Table3[[#All],[Variables ]]=$AF$3)+(Table3[[#All],[Variables ]]=$AF$2)+(Table3[[#All],[Variables ]]=$AF$4)),0)</f>
        <v>0</v>
      </c>
      <c r="AC741" cm="1">
        <f t="array" ref="AC741">_xlfn._xlws.FILTER(Table3[[#All],[Name]],(Table3[[#All],[Polygon]]=$A741)*(Table3[[#All],[Period]]=AC$1)*((Table3[[#All],[Variables ]]=$AF$3)+(Table3[[#All],[Variables ]]=$AF$2)+(Table3[[#All],[Variables ]]=$AF$4)),0)</f>
        <v>0</v>
      </c>
      <c r="AD741" cm="1">
        <f t="array" ref="AD741">_xlfn._xlws.FILTER(Table3[[#All],[Name]],(Table3[[#All],[Polygon]]=$A741)*(Table3[[#All],[Period]]=AD$1)*((Table3[[#All],[Variables ]]=$AF$3)+(Table3[[#All],[Variables ]]=$AF$2)+(Table3[[#All],[Variables ]]=$AF$4)),0)</f>
        <v>0</v>
      </c>
    </row>
    <row r="742" spans="1:30" x14ac:dyDescent="0.35">
      <c r="A742" s="5">
        <v>67</v>
      </c>
      <c r="B742" s="6" t="s">
        <v>1811</v>
      </c>
      <c r="C742" s="8">
        <v>3.2843938270000002</v>
      </c>
      <c r="D742" s="6" t="s">
        <v>1361</v>
      </c>
      <c r="E742" s="6">
        <v>0</v>
      </c>
      <c r="F742" s="6">
        <v>4</v>
      </c>
      <c r="G742" s="6">
        <v>4</v>
      </c>
      <c r="H742" s="6"/>
      <c r="I742" s="6">
        <v>0</v>
      </c>
      <c r="J742" s="6">
        <v>0</v>
      </c>
      <c r="K742" s="6" t="s">
        <v>1362</v>
      </c>
      <c r="L742" s="6">
        <v>52</v>
      </c>
      <c r="M742" s="6">
        <v>52</v>
      </c>
      <c r="N742" s="6">
        <v>13.67565098</v>
      </c>
      <c r="O742" s="9">
        <v>11.46</v>
      </c>
      <c r="P742" cm="1">
        <f t="array" ref="P742">_xlfn._xlws.FILTER(Table3[[#All],[Name]],(Table3[[#All],[Polygon]]=$A742)*(Table3[[#All],[Period]]=P$1)*((Table3[[#All],[Variables ]]=$AF$3)+(Table3[[#All],[Variables ]]=$AF$2)+(Table3[[#All],[Variables ]]=$AF$4)),0)</f>
        <v>0</v>
      </c>
      <c r="Q742" t="e" cm="1" vm="2">
        <f t="array" aca="1" ref="Q742" ca="1">_xlfn._xlws.FILTER(Table3[[#All],[Name]],(Table3[[#All],[Polygon]]=$A742)*(Table3[[#All],[Period]]=Q$1)*((Table3[[#All],[Variables ]]=$AF$3)+(Table3[[#All],[Variables ]]=$AF$2)+(Table3[[#All],[Variables ]]=$AF$4)),0)</f>
        <v>#VALUE!</v>
      </c>
      <c r="R742" t="str" cm="1">
        <f t="array" ref="R742">_xlfn._xlws.FILTER(Table3[[#All],[Name]],(Table3[[#All],[Polygon]]=$A742)*(Table3[[#All],[Period]]=R$1)*((Table3[[#All],[Variables ]]=$AF$3)+(Table3[[#All],[Variables ]]=$AF$2)+(Table3[[#All],[Variables ]]=$AF$4)),0)</f>
        <v>AH</v>
      </c>
      <c r="S742" t="str" cm="1">
        <f t="array" ref="S742">_xlfn._xlws.FILTER(Table3[[#All],[Name]],(Table3[[#All],[Polygon]]=$A742)*(Table3[[#All],[Period]]=S$1)*((Table3[[#All],[Variables ]]=$AF$3)+(Table3[[#All],[Variables ]]=$AF$2)+(Table3[[#All],[Variables ]]=$AF$4)),0)</f>
        <v>AH</v>
      </c>
      <c r="T742" cm="1">
        <f t="array" ref="T742">_xlfn._xlws.FILTER(Table3[[#All],[Name]],(Table3[[#All],[Polygon]]=$A742)*(Table3[[#All],[Period]]=T$1)*((Table3[[#All],[Variables ]]=$AF$3)+(Table3[[#All],[Variables ]]=$AF$2)+(Table3[[#All],[Variables ]]=$AF$4)),0)</f>
        <v>0</v>
      </c>
      <c r="U742" cm="1">
        <f t="array" ref="U742">_xlfn._xlws.FILTER(Table3[[#All],[Name]],(Table3[[#All],[Polygon]]=$A742)*(Table3[[#All],[Period]]=U$1)*((Table3[[#All],[Variables ]]=$AF$3)+(Table3[[#All],[Variables ]]=$AF$2)+(Table3[[#All],[Variables ]]=$AF$4)),0)</f>
        <v>0</v>
      </c>
      <c r="V742" cm="1">
        <f t="array" ref="V742">_xlfn._xlws.FILTER(Table3[[#All],[Name]],(Table3[[#All],[Polygon]]=$A742)*(Table3[[#All],[Period]]=V$1)*((Table3[[#All],[Variables ]]=$AF$3)+(Table3[[#All],[Variables ]]=$AF$2)+(Table3[[#All],[Variables ]]=$AF$4)),0)</f>
        <v>0</v>
      </c>
      <c r="W742" t="str" cm="1">
        <f t="array" ref="W742">_xlfn._xlws.FILTER(Table3[[#All],[Name]],(Table3[[#All],[Polygon]]=$A742)*(Table3[[#All],[Period]]=W$1)*((Table3[[#All],[Variables ]]=$AF$3)+(Table3[[#All],[Variables ]]=$AF$2)+(Table3[[#All],[Variables ]]=$AF$4)),0)</f>
        <v>PCT</v>
      </c>
      <c r="X742" t="str" cm="1">
        <f t="array" ref="X742">_xlfn._xlws.FILTER(Table3[[#All],[Name]],(Table3[[#All],[Polygon]]=$A742)*(Table3[[#All],[Period]]=X$1)*((Table3[[#All],[Variables ]]=$AF$3)+(Table3[[#All],[Variables ]]=$AF$2)+(Table3[[#All],[Variables ]]=$AF$4)),0)</f>
        <v>AH</v>
      </c>
      <c r="Y742" t="str" cm="1">
        <f t="array" ref="Y742">_xlfn._xlws.FILTER(Table3[[#All],[Name]],(Table3[[#All],[Polygon]]=$A742)*(Table3[[#All],[Period]]=Y$1)*((Table3[[#All],[Variables ]]=$AF$3)+(Table3[[#All],[Variables ]]=$AF$2)+(Table3[[#All],[Variables ]]=$AF$4)),0)</f>
        <v>AH</v>
      </c>
      <c r="Z742" cm="1">
        <f t="array" ref="Z742">_xlfn._xlws.FILTER(Table3[[#All],[Name]],(Table3[[#All],[Polygon]]=$A742)*(Table3[[#All],[Period]]=Z$1)*((Table3[[#All],[Variables ]]=$AF$3)+(Table3[[#All],[Variables ]]=$AF$2)+(Table3[[#All],[Variables ]]=$AF$4)),0)</f>
        <v>0</v>
      </c>
      <c r="AA742" cm="1">
        <f t="array" ref="AA742">_xlfn._xlws.FILTER(Table3[[#All],[Name]],(Table3[[#All],[Polygon]]=$A742)*(Table3[[#All],[Period]]=AA$1)*((Table3[[#All],[Variables ]]=$AF$3)+(Table3[[#All],[Variables ]]=$AF$2)+(Table3[[#All],[Variables ]]=$AF$4)),0)</f>
        <v>0</v>
      </c>
      <c r="AB742" cm="1">
        <f t="array" ref="AB742">_xlfn._xlws.FILTER(Table3[[#All],[Name]],(Table3[[#All],[Polygon]]=$A742)*(Table3[[#All],[Period]]=AB$1)*((Table3[[#All],[Variables ]]=$AF$3)+(Table3[[#All],[Variables ]]=$AF$2)+(Table3[[#All],[Variables ]]=$AF$4)),0)</f>
        <v>0</v>
      </c>
      <c r="AC742" cm="1">
        <f t="array" ref="AC742">_xlfn._xlws.FILTER(Table3[[#All],[Name]],(Table3[[#All],[Polygon]]=$A742)*(Table3[[#All],[Period]]=AC$1)*((Table3[[#All],[Variables ]]=$AF$3)+(Table3[[#All],[Variables ]]=$AF$2)+(Table3[[#All],[Variables ]]=$AF$4)),0)</f>
        <v>0</v>
      </c>
      <c r="AD742" cm="1">
        <f t="array" ref="AD742">_xlfn._xlws.FILTER(Table3[[#All],[Name]],(Table3[[#All],[Polygon]]=$A742)*(Table3[[#All],[Period]]=AD$1)*((Table3[[#All],[Variables ]]=$AF$3)+(Table3[[#All],[Variables ]]=$AF$2)+(Table3[[#All],[Variables ]]=$AF$4)),0)</f>
        <v>0</v>
      </c>
    </row>
    <row r="743" spans="1:30" x14ac:dyDescent="0.35">
      <c r="A743" s="3">
        <v>68</v>
      </c>
      <c r="B743" s="4" t="s">
        <v>1892</v>
      </c>
      <c r="C743" s="10">
        <v>17.588821589999998</v>
      </c>
      <c r="D743" s="4" t="s">
        <v>1466</v>
      </c>
      <c r="E743" s="4">
        <v>0</v>
      </c>
      <c r="F743" s="4">
        <v>4</v>
      </c>
      <c r="G743" s="4">
        <v>6</v>
      </c>
      <c r="H743" s="4"/>
      <c r="I743" s="4">
        <v>0</v>
      </c>
      <c r="J743" s="4">
        <v>0</v>
      </c>
      <c r="K743" s="4" t="s">
        <v>1362</v>
      </c>
      <c r="L743" s="4">
        <v>48</v>
      </c>
      <c r="M743" s="4">
        <v>48</v>
      </c>
      <c r="N743" s="4">
        <v>15.58817371</v>
      </c>
      <c r="O743" s="11">
        <v>12.515000000000001</v>
      </c>
      <c r="P743" cm="1">
        <f t="array" ref="P743">_xlfn._xlws.FILTER(Table3[[#All],[Name]],(Table3[[#All],[Polygon]]=$A743)*(Table3[[#All],[Period]]=P$1)*((Table3[[#All],[Variables ]]=$AF$3)+(Table3[[#All],[Variables ]]=$AF$2)+(Table3[[#All],[Variables ]]=$AF$4)),0)</f>
        <v>0</v>
      </c>
      <c r="Q743" t="str" cm="1">
        <f t="array" ref="Q743">_xlfn._xlws.FILTER(Table3[[#All],[Name]],(Table3[[#All],[Polygon]]=$A743)*(Table3[[#All],[Period]]=Q$1)*((Table3[[#All],[Variables ]]=$AF$3)+(Table3[[#All],[Variables ]]=$AF$2)+(Table3[[#All],[Variables ]]=$AF$4)),0)</f>
        <v>AH</v>
      </c>
      <c r="R743" cm="1">
        <f t="array" ref="R743">_xlfn._xlws.FILTER(Table3[[#All],[Name]],(Table3[[#All],[Polygon]]=$A743)*(Table3[[#All],[Period]]=R$1)*((Table3[[#All],[Variables ]]=$AF$3)+(Table3[[#All],[Variables ]]=$AF$2)+(Table3[[#All],[Variables ]]=$AF$4)),0)</f>
        <v>0</v>
      </c>
      <c r="S743" cm="1">
        <f t="array" ref="S743">_xlfn._xlws.FILTER(Table3[[#All],[Name]],(Table3[[#All],[Polygon]]=$A743)*(Table3[[#All],[Period]]=S$1)*((Table3[[#All],[Variables ]]=$AF$3)+(Table3[[#All],[Variables ]]=$AF$2)+(Table3[[#All],[Variables ]]=$AF$4)),0)</f>
        <v>0</v>
      </c>
      <c r="T743" cm="1">
        <f t="array" ref="T743">_xlfn._xlws.FILTER(Table3[[#All],[Name]],(Table3[[#All],[Polygon]]=$A743)*(Table3[[#All],[Period]]=T$1)*((Table3[[#All],[Variables ]]=$AF$3)+(Table3[[#All],[Variables ]]=$AF$2)+(Table3[[#All],[Variables ]]=$AF$4)),0)</f>
        <v>0</v>
      </c>
      <c r="U743" cm="1">
        <f t="array" ref="U743">_xlfn._xlws.FILTER(Table3[[#All],[Name]],(Table3[[#All],[Polygon]]=$A743)*(Table3[[#All],[Period]]=U$1)*((Table3[[#All],[Variables ]]=$AF$3)+(Table3[[#All],[Variables ]]=$AF$2)+(Table3[[#All],[Variables ]]=$AF$4)),0)</f>
        <v>0</v>
      </c>
      <c r="V743" cm="1">
        <f t="array" ref="V743">_xlfn._xlws.FILTER(Table3[[#All],[Name]],(Table3[[#All],[Polygon]]=$A743)*(Table3[[#All],[Period]]=V$1)*((Table3[[#All],[Variables ]]=$AF$3)+(Table3[[#All],[Variables ]]=$AF$2)+(Table3[[#All],[Variables ]]=$AF$4)),0)</f>
        <v>0</v>
      </c>
      <c r="W743" cm="1">
        <f t="array" ref="W743">_xlfn._xlws.FILTER(Table3[[#All],[Name]],(Table3[[#All],[Polygon]]=$A743)*(Table3[[#All],[Period]]=W$1)*((Table3[[#All],[Variables ]]=$AF$3)+(Table3[[#All],[Variables ]]=$AF$2)+(Table3[[#All],[Variables ]]=$AF$4)),0)</f>
        <v>0</v>
      </c>
      <c r="X743" cm="1">
        <f t="array" ref="X743">_xlfn._xlws.FILTER(Table3[[#All],[Name]],(Table3[[#All],[Polygon]]=$A743)*(Table3[[#All],[Period]]=X$1)*((Table3[[#All],[Variables ]]=$AF$3)+(Table3[[#All],[Variables ]]=$AF$2)+(Table3[[#All],[Variables ]]=$AF$4)),0)</f>
        <v>0</v>
      </c>
      <c r="Y743" t="str" cm="1">
        <f t="array" ref="Y743">_xlfn._xlws.FILTER(Table3[[#All],[Name]],(Table3[[#All],[Polygon]]=$A743)*(Table3[[#All],[Period]]=Y$1)*((Table3[[#All],[Variables ]]=$AF$3)+(Table3[[#All],[Variables ]]=$AF$2)+(Table3[[#All],[Variables ]]=$AF$4)),0)</f>
        <v>H</v>
      </c>
      <c r="Z743" t="str" cm="1">
        <f t="array" ref="Z743">_xlfn._xlws.FILTER(Table3[[#All],[Name]],(Table3[[#All],[Polygon]]=$A743)*(Table3[[#All],[Period]]=Z$1)*((Table3[[#All],[Variables ]]=$AF$3)+(Table3[[#All],[Variables ]]=$AF$2)+(Table3[[#All],[Variables ]]=$AF$4)),0)</f>
        <v>AH</v>
      </c>
      <c r="AA743" t="str" cm="1">
        <f t="array" ref="AA743">_xlfn._xlws.FILTER(Table3[[#All],[Name]],(Table3[[#All],[Polygon]]=$A743)*(Table3[[#All],[Period]]=AA$1)*((Table3[[#All],[Variables ]]=$AF$3)+(Table3[[#All],[Variables ]]=$AF$2)+(Table3[[#All],[Variables ]]=$AF$4)),0)</f>
        <v>AH</v>
      </c>
      <c r="AB743" t="str" cm="1">
        <f t="array" ref="AB743">_xlfn._xlws.FILTER(Table3[[#All],[Name]],(Table3[[#All],[Polygon]]=$A743)*(Table3[[#All],[Period]]=AB$1)*((Table3[[#All],[Variables ]]=$AF$3)+(Table3[[#All],[Variables ]]=$AF$2)+(Table3[[#All],[Variables ]]=$AF$4)),0)</f>
        <v>PCT</v>
      </c>
      <c r="AC743" t="str" cm="1">
        <f t="array" ref="AC743">_xlfn._xlws.FILTER(Table3[[#All],[Name]],(Table3[[#All],[Polygon]]=$A743)*(Table3[[#All],[Period]]=AC$1)*((Table3[[#All],[Variables ]]=$AF$3)+(Table3[[#All],[Variables ]]=$AF$2)+(Table3[[#All],[Variables ]]=$AF$4)),0)</f>
        <v>AH</v>
      </c>
      <c r="AD743" t="str" cm="1">
        <f t="array" ref="AD743">_xlfn._xlws.FILTER(Table3[[#All],[Name]],(Table3[[#All],[Polygon]]=$A743)*(Table3[[#All],[Period]]=AD$1)*((Table3[[#All],[Variables ]]=$AF$3)+(Table3[[#All],[Variables ]]=$AF$2)+(Table3[[#All],[Variables ]]=$AF$4)),0)</f>
        <v>AH</v>
      </c>
    </row>
    <row r="744" spans="1:30" x14ac:dyDescent="0.35">
      <c r="A744" s="5">
        <v>68</v>
      </c>
      <c r="B744" s="6" t="s">
        <v>1892</v>
      </c>
      <c r="C744" s="8">
        <v>17.588821589999998</v>
      </c>
      <c r="D744" s="6" t="s">
        <v>1466</v>
      </c>
      <c r="E744" s="6">
        <v>0</v>
      </c>
      <c r="F744" s="6">
        <v>4</v>
      </c>
      <c r="G744" s="6">
        <v>6</v>
      </c>
      <c r="H744" s="6"/>
      <c r="I744" s="6">
        <v>0</v>
      </c>
      <c r="J744" s="6">
        <v>0</v>
      </c>
      <c r="K744" s="6" t="s">
        <v>1362</v>
      </c>
      <c r="L744" s="6">
        <v>68</v>
      </c>
      <c r="M744" s="6">
        <v>68</v>
      </c>
      <c r="N744" s="6">
        <v>17.588821589999998</v>
      </c>
      <c r="O744" s="9">
        <v>17.588999999999999</v>
      </c>
      <c r="P744" cm="1">
        <f t="array" ref="P744">_xlfn._xlws.FILTER(Table3[[#All],[Name]],(Table3[[#All],[Polygon]]=$A744)*(Table3[[#All],[Period]]=P$1)*((Table3[[#All],[Variables ]]=$AF$3)+(Table3[[#All],[Variables ]]=$AF$2)+(Table3[[#All],[Variables ]]=$AF$4)),0)</f>
        <v>0</v>
      </c>
      <c r="Q744" t="str" cm="1">
        <f t="array" ref="Q744">_xlfn._xlws.FILTER(Table3[[#All],[Name]],(Table3[[#All],[Polygon]]=$A744)*(Table3[[#All],[Period]]=Q$1)*((Table3[[#All],[Variables ]]=$AF$3)+(Table3[[#All],[Variables ]]=$AF$2)+(Table3[[#All],[Variables ]]=$AF$4)),0)</f>
        <v>AH</v>
      </c>
      <c r="R744" cm="1">
        <f t="array" ref="R744">_xlfn._xlws.FILTER(Table3[[#All],[Name]],(Table3[[#All],[Polygon]]=$A744)*(Table3[[#All],[Period]]=R$1)*((Table3[[#All],[Variables ]]=$AF$3)+(Table3[[#All],[Variables ]]=$AF$2)+(Table3[[#All],[Variables ]]=$AF$4)),0)</f>
        <v>0</v>
      </c>
      <c r="S744" cm="1">
        <f t="array" ref="S744">_xlfn._xlws.FILTER(Table3[[#All],[Name]],(Table3[[#All],[Polygon]]=$A744)*(Table3[[#All],[Period]]=S$1)*((Table3[[#All],[Variables ]]=$AF$3)+(Table3[[#All],[Variables ]]=$AF$2)+(Table3[[#All],[Variables ]]=$AF$4)),0)</f>
        <v>0</v>
      </c>
      <c r="T744" cm="1">
        <f t="array" ref="T744">_xlfn._xlws.FILTER(Table3[[#All],[Name]],(Table3[[#All],[Polygon]]=$A744)*(Table3[[#All],[Period]]=T$1)*((Table3[[#All],[Variables ]]=$AF$3)+(Table3[[#All],[Variables ]]=$AF$2)+(Table3[[#All],[Variables ]]=$AF$4)),0)</f>
        <v>0</v>
      </c>
      <c r="U744" cm="1">
        <f t="array" ref="U744">_xlfn._xlws.FILTER(Table3[[#All],[Name]],(Table3[[#All],[Polygon]]=$A744)*(Table3[[#All],[Period]]=U$1)*((Table3[[#All],[Variables ]]=$AF$3)+(Table3[[#All],[Variables ]]=$AF$2)+(Table3[[#All],[Variables ]]=$AF$4)),0)</f>
        <v>0</v>
      </c>
      <c r="V744" cm="1">
        <f t="array" ref="V744">_xlfn._xlws.FILTER(Table3[[#All],[Name]],(Table3[[#All],[Polygon]]=$A744)*(Table3[[#All],[Period]]=V$1)*((Table3[[#All],[Variables ]]=$AF$3)+(Table3[[#All],[Variables ]]=$AF$2)+(Table3[[#All],[Variables ]]=$AF$4)),0)</f>
        <v>0</v>
      </c>
      <c r="W744" cm="1">
        <f t="array" ref="W744">_xlfn._xlws.FILTER(Table3[[#All],[Name]],(Table3[[#All],[Polygon]]=$A744)*(Table3[[#All],[Period]]=W$1)*((Table3[[#All],[Variables ]]=$AF$3)+(Table3[[#All],[Variables ]]=$AF$2)+(Table3[[#All],[Variables ]]=$AF$4)),0)</f>
        <v>0</v>
      </c>
      <c r="X744" cm="1">
        <f t="array" ref="X744">_xlfn._xlws.FILTER(Table3[[#All],[Name]],(Table3[[#All],[Polygon]]=$A744)*(Table3[[#All],[Period]]=X$1)*((Table3[[#All],[Variables ]]=$AF$3)+(Table3[[#All],[Variables ]]=$AF$2)+(Table3[[#All],[Variables ]]=$AF$4)),0)</f>
        <v>0</v>
      </c>
      <c r="Y744" t="str" cm="1">
        <f t="array" ref="Y744">_xlfn._xlws.FILTER(Table3[[#All],[Name]],(Table3[[#All],[Polygon]]=$A744)*(Table3[[#All],[Period]]=Y$1)*((Table3[[#All],[Variables ]]=$AF$3)+(Table3[[#All],[Variables ]]=$AF$2)+(Table3[[#All],[Variables ]]=$AF$4)),0)</f>
        <v>H</v>
      </c>
      <c r="Z744" t="str" cm="1">
        <f t="array" ref="Z744">_xlfn._xlws.FILTER(Table3[[#All],[Name]],(Table3[[#All],[Polygon]]=$A744)*(Table3[[#All],[Period]]=Z$1)*((Table3[[#All],[Variables ]]=$AF$3)+(Table3[[#All],[Variables ]]=$AF$2)+(Table3[[#All],[Variables ]]=$AF$4)),0)</f>
        <v>AH</v>
      </c>
      <c r="AA744" t="str" cm="1">
        <f t="array" ref="AA744">_xlfn._xlws.FILTER(Table3[[#All],[Name]],(Table3[[#All],[Polygon]]=$A744)*(Table3[[#All],[Period]]=AA$1)*((Table3[[#All],[Variables ]]=$AF$3)+(Table3[[#All],[Variables ]]=$AF$2)+(Table3[[#All],[Variables ]]=$AF$4)),0)</f>
        <v>AH</v>
      </c>
      <c r="AB744" t="str" cm="1">
        <f t="array" ref="AB744">_xlfn._xlws.FILTER(Table3[[#All],[Name]],(Table3[[#All],[Polygon]]=$A744)*(Table3[[#All],[Period]]=AB$1)*((Table3[[#All],[Variables ]]=$AF$3)+(Table3[[#All],[Variables ]]=$AF$2)+(Table3[[#All],[Variables ]]=$AF$4)),0)</f>
        <v>PCT</v>
      </c>
      <c r="AC744" t="str" cm="1">
        <f t="array" ref="AC744">_xlfn._xlws.FILTER(Table3[[#All],[Name]],(Table3[[#All],[Polygon]]=$A744)*(Table3[[#All],[Period]]=AC$1)*((Table3[[#All],[Variables ]]=$AF$3)+(Table3[[#All],[Variables ]]=$AF$2)+(Table3[[#All],[Variables ]]=$AF$4)),0)</f>
        <v>AH</v>
      </c>
      <c r="AD744" t="str" cm="1">
        <f t="array" ref="AD744">_xlfn._xlws.FILTER(Table3[[#All],[Name]],(Table3[[#All],[Polygon]]=$A744)*(Table3[[#All],[Period]]=AD$1)*((Table3[[#All],[Variables ]]=$AF$3)+(Table3[[#All],[Variables ]]=$AF$2)+(Table3[[#All],[Variables ]]=$AF$4)),0)</f>
        <v>AH</v>
      </c>
    </row>
    <row r="745" spans="1:30" x14ac:dyDescent="0.35">
      <c r="A745" s="3">
        <v>68</v>
      </c>
      <c r="B745" s="4" t="s">
        <v>1892</v>
      </c>
      <c r="C745" s="10">
        <v>17.588821589999998</v>
      </c>
      <c r="D745" s="4" t="s">
        <v>1466</v>
      </c>
      <c r="E745" s="4">
        <v>0</v>
      </c>
      <c r="F745" s="4">
        <v>4</v>
      </c>
      <c r="G745" s="4">
        <v>6</v>
      </c>
      <c r="H745" s="4"/>
      <c r="I745" s="4">
        <v>0</v>
      </c>
      <c r="J745" s="4">
        <v>0</v>
      </c>
      <c r="K745" s="4" t="s">
        <v>1362</v>
      </c>
      <c r="L745" s="4">
        <v>78</v>
      </c>
      <c r="M745" s="4">
        <v>78</v>
      </c>
      <c r="N745" s="4">
        <v>12.04920044</v>
      </c>
      <c r="O745" s="11">
        <v>11.898999999999999</v>
      </c>
      <c r="P745" cm="1">
        <f t="array" ref="P745">_xlfn._xlws.FILTER(Table3[[#All],[Name]],(Table3[[#All],[Polygon]]=$A745)*(Table3[[#All],[Period]]=P$1)*((Table3[[#All],[Variables ]]=$AF$3)+(Table3[[#All],[Variables ]]=$AF$2)+(Table3[[#All],[Variables ]]=$AF$4)),0)</f>
        <v>0</v>
      </c>
      <c r="Q745" t="str" cm="1">
        <f t="array" ref="Q745">_xlfn._xlws.FILTER(Table3[[#All],[Name]],(Table3[[#All],[Polygon]]=$A745)*(Table3[[#All],[Period]]=Q$1)*((Table3[[#All],[Variables ]]=$AF$3)+(Table3[[#All],[Variables ]]=$AF$2)+(Table3[[#All],[Variables ]]=$AF$4)),0)</f>
        <v>AH</v>
      </c>
      <c r="R745" cm="1">
        <f t="array" ref="R745">_xlfn._xlws.FILTER(Table3[[#All],[Name]],(Table3[[#All],[Polygon]]=$A745)*(Table3[[#All],[Period]]=R$1)*((Table3[[#All],[Variables ]]=$AF$3)+(Table3[[#All],[Variables ]]=$AF$2)+(Table3[[#All],[Variables ]]=$AF$4)),0)</f>
        <v>0</v>
      </c>
      <c r="S745" cm="1">
        <f t="array" ref="S745">_xlfn._xlws.FILTER(Table3[[#All],[Name]],(Table3[[#All],[Polygon]]=$A745)*(Table3[[#All],[Period]]=S$1)*((Table3[[#All],[Variables ]]=$AF$3)+(Table3[[#All],[Variables ]]=$AF$2)+(Table3[[#All],[Variables ]]=$AF$4)),0)</f>
        <v>0</v>
      </c>
      <c r="T745" cm="1">
        <f t="array" ref="T745">_xlfn._xlws.FILTER(Table3[[#All],[Name]],(Table3[[#All],[Polygon]]=$A745)*(Table3[[#All],[Period]]=T$1)*((Table3[[#All],[Variables ]]=$AF$3)+(Table3[[#All],[Variables ]]=$AF$2)+(Table3[[#All],[Variables ]]=$AF$4)),0)</f>
        <v>0</v>
      </c>
      <c r="U745" cm="1">
        <f t="array" ref="U745">_xlfn._xlws.FILTER(Table3[[#All],[Name]],(Table3[[#All],[Polygon]]=$A745)*(Table3[[#All],[Period]]=U$1)*((Table3[[#All],[Variables ]]=$AF$3)+(Table3[[#All],[Variables ]]=$AF$2)+(Table3[[#All],[Variables ]]=$AF$4)),0)</f>
        <v>0</v>
      </c>
      <c r="V745" cm="1">
        <f t="array" ref="V745">_xlfn._xlws.FILTER(Table3[[#All],[Name]],(Table3[[#All],[Polygon]]=$A745)*(Table3[[#All],[Period]]=V$1)*((Table3[[#All],[Variables ]]=$AF$3)+(Table3[[#All],[Variables ]]=$AF$2)+(Table3[[#All],[Variables ]]=$AF$4)),0)</f>
        <v>0</v>
      </c>
      <c r="W745" cm="1">
        <f t="array" ref="W745">_xlfn._xlws.FILTER(Table3[[#All],[Name]],(Table3[[#All],[Polygon]]=$A745)*(Table3[[#All],[Period]]=W$1)*((Table3[[#All],[Variables ]]=$AF$3)+(Table3[[#All],[Variables ]]=$AF$2)+(Table3[[#All],[Variables ]]=$AF$4)),0)</f>
        <v>0</v>
      </c>
      <c r="X745" cm="1">
        <f t="array" ref="X745">_xlfn._xlws.FILTER(Table3[[#All],[Name]],(Table3[[#All],[Polygon]]=$A745)*(Table3[[#All],[Period]]=X$1)*((Table3[[#All],[Variables ]]=$AF$3)+(Table3[[#All],[Variables ]]=$AF$2)+(Table3[[#All],[Variables ]]=$AF$4)),0)</f>
        <v>0</v>
      </c>
      <c r="Y745" t="str" cm="1">
        <f t="array" ref="Y745">_xlfn._xlws.FILTER(Table3[[#All],[Name]],(Table3[[#All],[Polygon]]=$A745)*(Table3[[#All],[Period]]=Y$1)*((Table3[[#All],[Variables ]]=$AF$3)+(Table3[[#All],[Variables ]]=$AF$2)+(Table3[[#All],[Variables ]]=$AF$4)),0)</f>
        <v>H</v>
      </c>
      <c r="Z745" t="str" cm="1">
        <f t="array" ref="Z745">_xlfn._xlws.FILTER(Table3[[#All],[Name]],(Table3[[#All],[Polygon]]=$A745)*(Table3[[#All],[Period]]=Z$1)*((Table3[[#All],[Variables ]]=$AF$3)+(Table3[[#All],[Variables ]]=$AF$2)+(Table3[[#All],[Variables ]]=$AF$4)),0)</f>
        <v>AH</v>
      </c>
      <c r="AA745" t="str" cm="1">
        <f t="array" ref="AA745">_xlfn._xlws.FILTER(Table3[[#All],[Name]],(Table3[[#All],[Polygon]]=$A745)*(Table3[[#All],[Period]]=AA$1)*((Table3[[#All],[Variables ]]=$AF$3)+(Table3[[#All],[Variables ]]=$AF$2)+(Table3[[#All],[Variables ]]=$AF$4)),0)</f>
        <v>AH</v>
      </c>
      <c r="AB745" t="str" cm="1">
        <f t="array" ref="AB745">_xlfn._xlws.FILTER(Table3[[#All],[Name]],(Table3[[#All],[Polygon]]=$A745)*(Table3[[#All],[Period]]=AB$1)*((Table3[[#All],[Variables ]]=$AF$3)+(Table3[[#All],[Variables ]]=$AF$2)+(Table3[[#All],[Variables ]]=$AF$4)),0)</f>
        <v>PCT</v>
      </c>
      <c r="AC745" t="str" cm="1">
        <f t="array" ref="AC745">_xlfn._xlws.FILTER(Table3[[#All],[Name]],(Table3[[#All],[Polygon]]=$A745)*(Table3[[#All],[Period]]=AC$1)*((Table3[[#All],[Variables ]]=$AF$3)+(Table3[[#All],[Variables ]]=$AF$2)+(Table3[[#All],[Variables ]]=$AF$4)),0)</f>
        <v>AH</v>
      </c>
      <c r="AD745" t="str" cm="1">
        <f t="array" ref="AD745">_xlfn._xlws.FILTER(Table3[[#All],[Name]],(Table3[[#All],[Polygon]]=$A745)*(Table3[[#All],[Period]]=AD$1)*((Table3[[#All],[Variables ]]=$AF$3)+(Table3[[#All],[Variables ]]=$AF$2)+(Table3[[#All],[Variables ]]=$AF$4)),0)</f>
        <v>AH</v>
      </c>
    </row>
    <row r="746" spans="1:30" x14ac:dyDescent="0.35">
      <c r="A746" s="5">
        <v>68</v>
      </c>
      <c r="B746" s="6" t="s">
        <v>1892</v>
      </c>
      <c r="C746" s="8">
        <v>17.588821589999998</v>
      </c>
      <c r="D746" s="6" t="s">
        <v>1466</v>
      </c>
      <c r="E746" s="6">
        <v>0</v>
      </c>
      <c r="F746" s="6">
        <v>4</v>
      </c>
      <c r="G746" s="6">
        <v>6</v>
      </c>
      <c r="H746" s="6"/>
      <c r="I746" s="6">
        <v>0</v>
      </c>
      <c r="J746" s="6">
        <v>0</v>
      </c>
      <c r="K746" s="6" t="s">
        <v>1362</v>
      </c>
      <c r="L746" s="6">
        <v>36</v>
      </c>
      <c r="M746" s="6">
        <v>0</v>
      </c>
      <c r="N746" s="6"/>
      <c r="O746" s="9">
        <v>0.19400000000000001</v>
      </c>
      <c r="P746" cm="1">
        <f t="array" ref="P746">_xlfn._xlws.FILTER(Table3[[#All],[Name]],(Table3[[#All],[Polygon]]=$A746)*(Table3[[#All],[Period]]=P$1)*((Table3[[#All],[Variables ]]=$AF$3)+(Table3[[#All],[Variables ]]=$AF$2)+(Table3[[#All],[Variables ]]=$AF$4)),0)</f>
        <v>0</v>
      </c>
      <c r="Q746" t="str" cm="1">
        <f t="array" ref="Q746">_xlfn._xlws.FILTER(Table3[[#All],[Name]],(Table3[[#All],[Polygon]]=$A746)*(Table3[[#All],[Period]]=Q$1)*((Table3[[#All],[Variables ]]=$AF$3)+(Table3[[#All],[Variables ]]=$AF$2)+(Table3[[#All],[Variables ]]=$AF$4)),0)</f>
        <v>AH</v>
      </c>
      <c r="R746" cm="1">
        <f t="array" ref="R746">_xlfn._xlws.FILTER(Table3[[#All],[Name]],(Table3[[#All],[Polygon]]=$A746)*(Table3[[#All],[Period]]=R$1)*((Table3[[#All],[Variables ]]=$AF$3)+(Table3[[#All],[Variables ]]=$AF$2)+(Table3[[#All],[Variables ]]=$AF$4)),0)</f>
        <v>0</v>
      </c>
      <c r="S746" cm="1">
        <f t="array" ref="S746">_xlfn._xlws.FILTER(Table3[[#All],[Name]],(Table3[[#All],[Polygon]]=$A746)*(Table3[[#All],[Period]]=S$1)*((Table3[[#All],[Variables ]]=$AF$3)+(Table3[[#All],[Variables ]]=$AF$2)+(Table3[[#All],[Variables ]]=$AF$4)),0)</f>
        <v>0</v>
      </c>
      <c r="T746" cm="1">
        <f t="array" ref="T746">_xlfn._xlws.FILTER(Table3[[#All],[Name]],(Table3[[#All],[Polygon]]=$A746)*(Table3[[#All],[Period]]=T$1)*((Table3[[#All],[Variables ]]=$AF$3)+(Table3[[#All],[Variables ]]=$AF$2)+(Table3[[#All],[Variables ]]=$AF$4)),0)</f>
        <v>0</v>
      </c>
      <c r="U746" cm="1">
        <f t="array" ref="U746">_xlfn._xlws.FILTER(Table3[[#All],[Name]],(Table3[[#All],[Polygon]]=$A746)*(Table3[[#All],[Period]]=U$1)*((Table3[[#All],[Variables ]]=$AF$3)+(Table3[[#All],[Variables ]]=$AF$2)+(Table3[[#All],[Variables ]]=$AF$4)),0)</f>
        <v>0</v>
      </c>
      <c r="V746" cm="1">
        <f t="array" ref="V746">_xlfn._xlws.FILTER(Table3[[#All],[Name]],(Table3[[#All],[Polygon]]=$A746)*(Table3[[#All],[Period]]=V$1)*((Table3[[#All],[Variables ]]=$AF$3)+(Table3[[#All],[Variables ]]=$AF$2)+(Table3[[#All],[Variables ]]=$AF$4)),0)</f>
        <v>0</v>
      </c>
      <c r="W746" cm="1">
        <f t="array" ref="W746">_xlfn._xlws.FILTER(Table3[[#All],[Name]],(Table3[[#All],[Polygon]]=$A746)*(Table3[[#All],[Period]]=W$1)*((Table3[[#All],[Variables ]]=$AF$3)+(Table3[[#All],[Variables ]]=$AF$2)+(Table3[[#All],[Variables ]]=$AF$4)),0)</f>
        <v>0</v>
      </c>
      <c r="X746" cm="1">
        <f t="array" ref="X746">_xlfn._xlws.FILTER(Table3[[#All],[Name]],(Table3[[#All],[Polygon]]=$A746)*(Table3[[#All],[Period]]=X$1)*((Table3[[#All],[Variables ]]=$AF$3)+(Table3[[#All],[Variables ]]=$AF$2)+(Table3[[#All],[Variables ]]=$AF$4)),0)</f>
        <v>0</v>
      </c>
      <c r="Y746" t="str" cm="1">
        <f t="array" ref="Y746">_xlfn._xlws.FILTER(Table3[[#All],[Name]],(Table3[[#All],[Polygon]]=$A746)*(Table3[[#All],[Period]]=Y$1)*((Table3[[#All],[Variables ]]=$AF$3)+(Table3[[#All],[Variables ]]=$AF$2)+(Table3[[#All],[Variables ]]=$AF$4)),0)</f>
        <v>H</v>
      </c>
      <c r="Z746" t="str" cm="1">
        <f t="array" ref="Z746">_xlfn._xlws.FILTER(Table3[[#All],[Name]],(Table3[[#All],[Polygon]]=$A746)*(Table3[[#All],[Period]]=Z$1)*((Table3[[#All],[Variables ]]=$AF$3)+(Table3[[#All],[Variables ]]=$AF$2)+(Table3[[#All],[Variables ]]=$AF$4)),0)</f>
        <v>AH</v>
      </c>
      <c r="AA746" t="str" cm="1">
        <f t="array" ref="AA746">_xlfn._xlws.FILTER(Table3[[#All],[Name]],(Table3[[#All],[Polygon]]=$A746)*(Table3[[#All],[Period]]=AA$1)*((Table3[[#All],[Variables ]]=$AF$3)+(Table3[[#All],[Variables ]]=$AF$2)+(Table3[[#All],[Variables ]]=$AF$4)),0)</f>
        <v>AH</v>
      </c>
      <c r="AB746" t="str" cm="1">
        <f t="array" ref="AB746">_xlfn._xlws.FILTER(Table3[[#All],[Name]],(Table3[[#All],[Polygon]]=$A746)*(Table3[[#All],[Period]]=AB$1)*((Table3[[#All],[Variables ]]=$AF$3)+(Table3[[#All],[Variables ]]=$AF$2)+(Table3[[#All],[Variables ]]=$AF$4)),0)</f>
        <v>PCT</v>
      </c>
      <c r="AC746" t="str" cm="1">
        <f t="array" ref="AC746">_xlfn._xlws.FILTER(Table3[[#All],[Name]],(Table3[[#All],[Polygon]]=$A746)*(Table3[[#All],[Period]]=AC$1)*((Table3[[#All],[Variables ]]=$AF$3)+(Table3[[#All],[Variables ]]=$AF$2)+(Table3[[#All],[Variables ]]=$AF$4)),0)</f>
        <v>AH</v>
      </c>
      <c r="AD746" t="str" cm="1">
        <f t="array" ref="AD746">_xlfn._xlws.FILTER(Table3[[#All],[Name]],(Table3[[#All],[Polygon]]=$A746)*(Table3[[#All],[Period]]=AD$1)*((Table3[[#All],[Variables ]]=$AF$3)+(Table3[[#All],[Variables ]]=$AF$2)+(Table3[[#All],[Variables ]]=$AF$4)),0)</f>
        <v>AH</v>
      </c>
    </row>
    <row r="747" spans="1:30" x14ac:dyDescent="0.35">
      <c r="A747" s="3">
        <v>68</v>
      </c>
      <c r="B747" s="4" t="s">
        <v>1892</v>
      </c>
      <c r="C747" s="10">
        <v>17.588821589999998</v>
      </c>
      <c r="D747" s="4" t="s">
        <v>1466</v>
      </c>
      <c r="E747" s="4">
        <v>0</v>
      </c>
      <c r="F747" s="4">
        <v>4</v>
      </c>
      <c r="G747" s="4">
        <v>6</v>
      </c>
      <c r="H747" s="4"/>
      <c r="I747" s="4">
        <v>0</v>
      </c>
      <c r="J747" s="4">
        <v>0</v>
      </c>
      <c r="K747" s="4" t="s">
        <v>1362</v>
      </c>
      <c r="L747" s="4">
        <v>87</v>
      </c>
      <c r="M747" s="4">
        <v>87</v>
      </c>
      <c r="N747" s="4">
        <v>19.007032599999999</v>
      </c>
      <c r="O747" s="11">
        <v>4.0030000000000001</v>
      </c>
      <c r="P747" cm="1">
        <f t="array" ref="P747">_xlfn._xlws.FILTER(Table3[[#All],[Name]],(Table3[[#All],[Polygon]]=$A747)*(Table3[[#All],[Period]]=P$1)*((Table3[[#All],[Variables ]]=$AF$3)+(Table3[[#All],[Variables ]]=$AF$2)+(Table3[[#All],[Variables ]]=$AF$4)),0)</f>
        <v>0</v>
      </c>
      <c r="Q747" t="str" cm="1">
        <f t="array" ref="Q747">_xlfn._xlws.FILTER(Table3[[#All],[Name]],(Table3[[#All],[Polygon]]=$A747)*(Table3[[#All],[Period]]=Q$1)*((Table3[[#All],[Variables ]]=$AF$3)+(Table3[[#All],[Variables ]]=$AF$2)+(Table3[[#All],[Variables ]]=$AF$4)),0)</f>
        <v>AH</v>
      </c>
      <c r="R747" cm="1">
        <f t="array" ref="R747">_xlfn._xlws.FILTER(Table3[[#All],[Name]],(Table3[[#All],[Polygon]]=$A747)*(Table3[[#All],[Period]]=R$1)*((Table3[[#All],[Variables ]]=$AF$3)+(Table3[[#All],[Variables ]]=$AF$2)+(Table3[[#All],[Variables ]]=$AF$4)),0)</f>
        <v>0</v>
      </c>
      <c r="S747" cm="1">
        <f t="array" ref="S747">_xlfn._xlws.FILTER(Table3[[#All],[Name]],(Table3[[#All],[Polygon]]=$A747)*(Table3[[#All],[Period]]=S$1)*((Table3[[#All],[Variables ]]=$AF$3)+(Table3[[#All],[Variables ]]=$AF$2)+(Table3[[#All],[Variables ]]=$AF$4)),0)</f>
        <v>0</v>
      </c>
      <c r="T747" cm="1">
        <f t="array" ref="T747">_xlfn._xlws.FILTER(Table3[[#All],[Name]],(Table3[[#All],[Polygon]]=$A747)*(Table3[[#All],[Period]]=T$1)*((Table3[[#All],[Variables ]]=$AF$3)+(Table3[[#All],[Variables ]]=$AF$2)+(Table3[[#All],[Variables ]]=$AF$4)),0)</f>
        <v>0</v>
      </c>
      <c r="U747" cm="1">
        <f t="array" ref="U747">_xlfn._xlws.FILTER(Table3[[#All],[Name]],(Table3[[#All],[Polygon]]=$A747)*(Table3[[#All],[Period]]=U$1)*((Table3[[#All],[Variables ]]=$AF$3)+(Table3[[#All],[Variables ]]=$AF$2)+(Table3[[#All],[Variables ]]=$AF$4)),0)</f>
        <v>0</v>
      </c>
      <c r="V747" cm="1">
        <f t="array" ref="V747">_xlfn._xlws.FILTER(Table3[[#All],[Name]],(Table3[[#All],[Polygon]]=$A747)*(Table3[[#All],[Period]]=V$1)*((Table3[[#All],[Variables ]]=$AF$3)+(Table3[[#All],[Variables ]]=$AF$2)+(Table3[[#All],[Variables ]]=$AF$4)),0)</f>
        <v>0</v>
      </c>
      <c r="W747" cm="1">
        <f t="array" ref="W747">_xlfn._xlws.FILTER(Table3[[#All],[Name]],(Table3[[#All],[Polygon]]=$A747)*(Table3[[#All],[Period]]=W$1)*((Table3[[#All],[Variables ]]=$AF$3)+(Table3[[#All],[Variables ]]=$AF$2)+(Table3[[#All],[Variables ]]=$AF$4)),0)</f>
        <v>0</v>
      </c>
      <c r="X747" cm="1">
        <f t="array" ref="X747">_xlfn._xlws.FILTER(Table3[[#All],[Name]],(Table3[[#All],[Polygon]]=$A747)*(Table3[[#All],[Period]]=X$1)*((Table3[[#All],[Variables ]]=$AF$3)+(Table3[[#All],[Variables ]]=$AF$2)+(Table3[[#All],[Variables ]]=$AF$4)),0)</f>
        <v>0</v>
      </c>
      <c r="Y747" t="str" cm="1">
        <f t="array" ref="Y747">_xlfn._xlws.FILTER(Table3[[#All],[Name]],(Table3[[#All],[Polygon]]=$A747)*(Table3[[#All],[Period]]=Y$1)*((Table3[[#All],[Variables ]]=$AF$3)+(Table3[[#All],[Variables ]]=$AF$2)+(Table3[[#All],[Variables ]]=$AF$4)),0)</f>
        <v>H</v>
      </c>
      <c r="Z747" t="str" cm="1">
        <f t="array" ref="Z747">_xlfn._xlws.FILTER(Table3[[#All],[Name]],(Table3[[#All],[Polygon]]=$A747)*(Table3[[#All],[Period]]=Z$1)*((Table3[[#All],[Variables ]]=$AF$3)+(Table3[[#All],[Variables ]]=$AF$2)+(Table3[[#All],[Variables ]]=$AF$4)),0)</f>
        <v>AH</v>
      </c>
      <c r="AA747" t="str" cm="1">
        <f t="array" ref="AA747">_xlfn._xlws.FILTER(Table3[[#All],[Name]],(Table3[[#All],[Polygon]]=$A747)*(Table3[[#All],[Period]]=AA$1)*((Table3[[#All],[Variables ]]=$AF$3)+(Table3[[#All],[Variables ]]=$AF$2)+(Table3[[#All],[Variables ]]=$AF$4)),0)</f>
        <v>AH</v>
      </c>
      <c r="AB747" t="str" cm="1">
        <f t="array" ref="AB747">_xlfn._xlws.FILTER(Table3[[#All],[Name]],(Table3[[#All],[Polygon]]=$A747)*(Table3[[#All],[Period]]=AB$1)*((Table3[[#All],[Variables ]]=$AF$3)+(Table3[[#All],[Variables ]]=$AF$2)+(Table3[[#All],[Variables ]]=$AF$4)),0)</f>
        <v>PCT</v>
      </c>
      <c r="AC747" t="str" cm="1">
        <f t="array" ref="AC747">_xlfn._xlws.FILTER(Table3[[#All],[Name]],(Table3[[#All],[Polygon]]=$A747)*(Table3[[#All],[Period]]=AC$1)*((Table3[[#All],[Variables ]]=$AF$3)+(Table3[[#All],[Variables ]]=$AF$2)+(Table3[[#All],[Variables ]]=$AF$4)),0)</f>
        <v>AH</v>
      </c>
      <c r="AD747" t="str" cm="1">
        <f t="array" ref="AD747">_xlfn._xlws.FILTER(Table3[[#All],[Name]],(Table3[[#All],[Polygon]]=$A747)*(Table3[[#All],[Period]]=AD$1)*((Table3[[#All],[Variables ]]=$AF$3)+(Table3[[#All],[Variables ]]=$AF$2)+(Table3[[#All],[Variables ]]=$AF$4)),0)</f>
        <v>AH</v>
      </c>
    </row>
    <row r="748" spans="1:30" x14ac:dyDescent="0.35">
      <c r="A748" s="5">
        <v>68</v>
      </c>
      <c r="B748" s="6" t="s">
        <v>1892</v>
      </c>
      <c r="C748" s="8">
        <v>17.588821589999998</v>
      </c>
      <c r="D748" s="6" t="s">
        <v>1466</v>
      </c>
      <c r="E748" s="6">
        <v>0</v>
      </c>
      <c r="F748" s="6">
        <v>4</v>
      </c>
      <c r="G748" s="6">
        <v>6</v>
      </c>
      <c r="H748" s="6"/>
      <c r="I748" s="6">
        <v>0</v>
      </c>
      <c r="J748" s="6">
        <v>0</v>
      </c>
      <c r="K748" s="6" t="s">
        <v>1362</v>
      </c>
      <c r="L748" s="6">
        <v>91</v>
      </c>
      <c r="M748" s="6">
        <v>91</v>
      </c>
      <c r="N748" s="6">
        <v>3.7577214090000002</v>
      </c>
      <c r="O748" s="9">
        <v>3.7480000000000002</v>
      </c>
      <c r="P748" cm="1">
        <f t="array" ref="P748">_xlfn._xlws.FILTER(Table3[[#All],[Name]],(Table3[[#All],[Polygon]]=$A748)*(Table3[[#All],[Period]]=P$1)*((Table3[[#All],[Variables ]]=$AF$3)+(Table3[[#All],[Variables ]]=$AF$2)+(Table3[[#All],[Variables ]]=$AF$4)),0)</f>
        <v>0</v>
      </c>
      <c r="Q748" t="str" cm="1">
        <f t="array" ref="Q748">_xlfn._xlws.FILTER(Table3[[#All],[Name]],(Table3[[#All],[Polygon]]=$A748)*(Table3[[#All],[Period]]=Q$1)*((Table3[[#All],[Variables ]]=$AF$3)+(Table3[[#All],[Variables ]]=$AF$2)+(Table3[[#All],[Variables ]]=$AF$4)),0)</f>
        <v>AH</v>
      </c>
      <c r="R748" cm="1">
        <f t="array" ref="R748">_xlfn._xlws.FILTER(Table3[[#All],[Name]],(Table3[[#All],[Polygon]]=$A748)*(Table3[[#All],[Period]]=R$1)*((Table3[[#All],[Variables ]]=$AF$3)+(Table3[[#All],[Variables ]]=$AF$2)+(Table3[[#All],[Variables ]]=$AF$4)),0)</f>
        <v>0</v>
      </c>
      <c r="S748" cm="1">
        <f t="array" ref="S748">_xlfn._xlws.FILTER(Table3[[#All],[Name]],(Table3[[#All],[Polygon]]=$A748)*(Table3[[#All],[Period]]=S$1)*((Table3[[#All],[Variables ]]=$AF$3)+(Table3[[#All],[Variables ]]=$AF$2)+(Table3[[#All],[Variables ]]=$AF$4)),0)</f>
        <v>0</v>
      </c>
      <c r="T748" cm="1">
        <f t="array" ref="T748">_xlfn._xlws.FILTER(Table3[[#All],[Name]],(Table3[[#All],[Polygon]]=$A748)*(Table3[[#All],[Period]]=T$1)*((Table3[[#All],[Variables ]]=$AF$3)+(Table3[[#All],[Variables ]]=$AF$2)+(Table3[[#All],[Variables ]]=$AF$4)),0)</f>
        <v>0</v>
      </c>
      <c r="U748" cm="1">
        <f t="array" ref="U748">_xlfn._xlws.FILTER(Table3[[#All],[Name]],(Table3[[#All],[Polygon]]=$A748)*(Table3[[#All],[Period]]=U$1)*((Table3[[#All],[Variables ]]=$AF$3)+(Table3[[#All],[Variables ]]=$AF$2)+(Table3[[#All],[Variables ]]=$AF$4)),0)</f>
        <v>0</v>
      </c>
      <c r="V748" cm="1">
        <f t="array" ref="V748">_xlfn._xlws.FILTER(Table3[[#All],[Name]],(Table3[[#All],[Polygon]]=$A748)*(Table3[[#All],[Period]]=V$1)*((Table3[[#All],[Variables ]]=$AF$3)+(Table3[[#All],[Variables ]]=$AF$2)+(Table3[[#All],[Variables ]]=$AF$4)),0)</f>
        <v>0</v>
      </c>
      <c r="W748" cm="1">
        <f t="array" ref="W748">_xlfn._xlws.FILTER(Table3[[#All],[Name]],(Table3[[#All],[Polygon]]=$A748)*(Table3[[#All],[Period]]=W$1)*((Table3[[#All],[Variables ]]=$AF$3)+(Table3[[#All],[Variables ]]=$AF$2)+(Table3[[#All],[Variables ]]=$AF$4)),0)</f>
        <v>0</v>
      </c>
      <c r="X748" cm="1">
        <f t="array" ref="X748">_xlfn._xlws.FILTER(Table3[[#All],[Name]],(Table3[[#All],[Polygon]]=$A748)*(Table3[[#All],[Period]]=X$1)*((Table3[[#All],[Variables ]]=$AF$3)+(Table3[[#All],[Variables ]]=$AF$2)+(Table3[[#All],[Variables ]]=$AF$4)),0)</f>
        <v>0</v>
      </c>
      <c r="Y748" t="str" cm="1">
        <f t="array" ref="Y748">_xlfn._xlws.FILTER(Table3[[#All],[Name]],(Table3[[#All],[Polygon]]=$A748)*(Table3[[#All],[Period]]=Y$1)*((Table3[[#All],[Variables ]]=$AF$3)+(Table3[[#All],[Variables ]]=$AF$2)+(Table3[[#All],[Variables ]]=$AF$4)),0)</f>
        <v>H</v>
      </c>
      <c r="Z748" t="str" cm="1">
        <f t="array" ref="Z748">_xlfn._xlws.FILTER(Table3[[#All],[Name]],(Table3[[#All],[Polygon]]=$A748)*(Table3[[#All],[Period]]=Z$1)*((Table3[[#All],[Variables ]]=$AF$3)+(Table3[[#All],[Variables ]]=$AF$2)+(Table3[[#All],[Variables ]]=$AF$4)),0)</f>
        <v>AH</v>
      </c>
      <c r="AA748" t="str" cm="1">
        <f t="array" ref="AA748">_xlfn._xlws.FILTER(Table3[[#All],[Name]],(Table3[[#All],[Polygon]]=$A748)*(Table3[[#All],[Period]]=AA$1)*((Table3[[#All],[Variables ]]=$AF$3)+(Table3[[#All],[Variables ]]=$AF$2)+(Table3[[#All],[Variables ]]=$AF$4)),0)</f>
        <v>AH</v>
      </c>
      <c r="AB748" t="str" cm="1">
        <f t="array" ref="AB748">_xlfn._xlws.FILTER(Table3[[#All],[Name]],(Table3[[#All],[Polygon]]=$A748)*(Table3[[#All],[Period]]=AB$1)*((Table3[[#All],[Variables ]]=$AF$3)+(Table3[[#All],[Variables ]]=$AF$2)+(Table3[[#All],[Variables ]]=$AF$4)),0)</f>
        <v>PCT</v>
      </c>
      <c r="AC748" t="str" cm="1">
        <f t="array" ref="AC748">_xlfn._xlws.FILTER(Table3[[#All],[Name]],(Table3[[#All],[Polygon]]=$A748)*(Table3[[#All],[Period]]=AC$1)*((Table3[[#All],[Variables ]]=$AF$3)+(Table3[[#All],[Variables ]]=$AF$2)+(Table3[[#All],[Variables ]]=$AF$4)),0)</f>
        <v>AH</v>
      </c>
      <c r="AD748" t="str" cm="1">
        <f t="array" ref="AD748">_xlfn._xlws.FILTER(Table3[[#All],[Name]],(Table3[[#All],[Polygon]]=$A748)*(Table3[[#All],[Period]]=AD$1)*((Table3[[#All],[Variables ]]=$AF$3)+(Table3[[#All],[Variables ]]=$AF$2)+(Table3[[#All],[Variables ]]=$AF$4)),0)</f>
        <v>AH</v>
      </c>
    </row>
    <row r="749" spans="1:30" x14ac:dyDescent="0.35">
      <c r="A749" s="3">
        <v>68</v>
      </c>
      <c r="B749" s="4" t="s">
        <v>1892</v>
      </c>
      <c r="C749" s="10">
        <v>17.588821589999998</v>
      </c>
      <c r="D749" s="4" t="s">
        <v>1466</v>
      </c>
      <c r="E749" s="4">
        <v>0</v>
      </c>
      <c r="F749" s="4">
        <v>4</v>
      </c>
      <c r="G749" s="4">
        <v>6</v>
      </c>
      <c r="H749" s="4"/>
      <c r="I749" s="4">
        <v>0</v>
      </c>
      <c r="J749" s="4">
        <v>0</v>
      </c>
      <c r="K749" s="4" t="s">
        <v>1362</v>
      </c>
      <c r="L749" s="4">
        <v>64</v>
      </c>
      <c r="M749" s="4">
        <v>64</v>
      </c>
      <c r="N749" s="4">
        <v>33.598595150000001</v>
      </c>
      <c r="O749" s="11">
        <v>17.597999999999999</v>
      </c>
      <c r="P749" cm="1">
        <f t="array" ref="P749">_xlfn._xlws.FILTER(Table3[[#All],[Name]],(Table3[[#All],[Polygon]]=$A749)*(Table3[[#All],[Period]]=P$1)*((Table3[[#All],[Variables ]]=$AF$3)+(Table3[[#All],[Variables ]]=$AF$2)+(Table3[[#All],[Variables ]]=$AF$4)),0)</f>
        <v>0</v>
      </c>
      <c r="Q749" t="str" cm="1">
        <f t="array" ref="Q749">_xlfn._xlws.FILTER(Table3[[#All],[Name]],(Table3[[#All],[Polygon]]=$A749)*(Table3[[#All],[Period]]=Q$1)*((Table3[[#All],[Variables ]]=$AF$3)+(Table3[[#All],[Variables ]]=$AF$2)+(Table3[[#All],[Variables ]]=$AF$4)),0)</f>
        <v>AH</v>
      </c>
      <c r="R749" cm="1">
        <f t="array" ref="R749">_xlfn._xlws.FILTER(Table3[[#All],[Name]],(Table3[[#All],[Polygon]]=$A749)*(Table3[[#All],[Period]]=R$1)*((Table3[[#All],[Variables ]]=$AF$3)+(Table3[[#All],[Variables ]]=$AF$2)+(Table3[[#All],[Variables ]]=$AF$4)),0)</f>
        <v>0</v>
      </c>
      <c r="S749" cm="1">
        <f t="array" ref="S749">_xlfn._xlws.FILTER(Table3[[#All],[Name]],(Table3[[#All],[Polygon]]=$A749)*(Table3[[#All],[Period]]=S$1)*((Table3[[#All],[Variables ]]=$AF$3)+(Table3[[#All],[Variables ]]=$AF$2)+(Table3[[#All],[Variables ]]=$AF$4)),0)</f>
        <v>0</v>
      </c>
      <c r="T749" cm="1">
        <f t="array" ref="T749">_xlfn._xlws.FILTER(Table3[[#All],[Name]],(Table3[[#All],[Polygon]]=$A749)*(Table3[[#All],[Period]]=T$1)*((Table3[[#All],[Variables ]]=$AF$3)+(Table3[[#All],[Variables ]]=$AF$2)+(Table3[[#All],[Variables ]]=$AF$4)),0)</f>
        <v>0</v>
      </c>
      <c r="U749" cm="1">
        <f t="array" ref="U749">_xlfn._xlws.FILTER(Table3[[#All],[Name]],(Table3[[#All],[Polygon]]=$A749)*(Table3[[#All],[Period]]=U$1)*((Table3[[#All],[Variables ]]=$AF$3)+(Table3[[#All],[Variables ]]=$AF$2)+(Table3[[#All],[Variables ]]=$AF$4)),0)</f>
        <v>0</v>
      </c>
      <c r="V749" cm="1">
        <f t="array" ref="V749">_xlfn._xlws.FILTER(Table3[[#All],[Name]],(Table3[[#All],[Polygon]]=$A749)*(Table3[[#All],[Period]]=V$1)*((Table3[[#All],[Variables ]]=$AF$3)+(Table3[[#All],[Variables ]]=$AF$2)+(Table3[[#All],[Variables ]]=$AF$4)),0)</f>
        <v>0</v>
      </c>
      <c r="W749" cm="1">
        <f t="array" ref="W749">_xlfn._xlws.FILTER(Table3[[#All],[Name]],(Table3[[#All],[Polygon]]=$A749)*(Table3[[#All],[Period]]=W$1)*((Table3[[#All],[Variables ]]=$AF$3)+(Table3[[#All],[Variables ]]=$AF$2)+(Table3[[#All],[Variables ]]=$AF$4)),0)</f>
        <v>0</v>
      </c>
      <c r="X749" cm="1">
        <f t="array" ref="X749">_xlfn._xlws.FILTER(Table3[[#All],[Name]],(Table3[[#All],[Polygon]]=$A749)*(Table3[[#All],[Period]]=X$1)*((Table3[[#All],[Variables ]]=$AF$3)+(Table3[[#All],[Variables ]]=$AF$2)+(Table3[[#All],[Variables ]]=$AF$4)),0)</f>
        <v>0</v>
      </c>
      <c r="Y749" t="str" cm="1">
        <f t="array" ref="Y749">_xlfn._xlws.FILTER(Table3[[#All],[Name]],(Table3[[#All],[Polygon]]=$A749)*(Table3[[#All],[Period]]=Y$1)*((Table3[[#All],[Variables ]]=$AF$3)+(Table3[[#All],[Variables ]]=$AF$2)+(Table3[[#All],[Variables ]]=$AF$4)),0)</f>
        <v>H</v>
      </c>
      <c r="Z749" t="str" cm="1">
        <f t="array" ref="Z749">_xlfn._xlws.FILTER(Table3[[#All],[Name]],(Table3[[#All],[Polygon]]=$A749)*(Table3[[#All],[Period]]=Z$1)*((Table3[[#All],[Variables ]]=$AF$3)+(Table3[[#All],[Variables ]]=$AF$2)+(Table3[[#All],[Variables ]]=$AF$4)),0)</f>
        <v>AH</v>
      </c>
      <c r="AA749" t="str" cm="1">
        <f t="array" ref="AA749">_xlfn._xlws.FILTER(Table3[[#All],[Name]],(Table3[[#All],[Polygon]]=$A749)*(Table3[[#All],[Period]]=AA$1)*((Table3[[#All],[Variables ]]=$AF$3)+(Table3[[#All],[Variables ]]=$AF$2)+(Table3[[#All],[Variables ]]=$AF$4)),0)</f>
        <v>AH</v>
      </c>
      <c r="AB749" t="str" cm="1">
        <f t="array" ref="AB749">_xlfn._xlws.FILTER(Table3[[#All],[Name]],(Table3[[#All],[Polygon]]=$A749)*(Table3[[#All],[Period]]=AB$1)*((Table3[[#All],[Variables ]]=$AF$3)+(Table3[[#All],[Variables ]]=$AF$2)+(Table3[[#All],[Variables ]]=$AF$4)),0)</f>
        <v>PCT</v>
      </c>
      <c r="AC749" t="str" cm="1">
        <f t="array" ref="AC749">_xlfn._xlws.FILTER(Table3[[#All],[Name]],(Table3[[#All],[Polygon]]=$A749)*(Table3[[#All],[Period]]=AC$1)*((Table3[[#All],[Variables ]]=$AF$3)+(Table3[[#All],[Variables ]]=$AF$2)+(Table3[[#All],[Variables ]]=$AF$4)),0)</f>
        <v>AH</v>
      </c>
      <c r="AD749" t="str" cm="1">
        <f t="array" ref="AD749">_xlfn._xlws.FILTER(Table3[[#All],[Name]],(Table3[[#All],[Polygon]]=$A749)*(Table3[[#All],[Period]]=AD$1)*((Table3[[#All],[Variables ]]=$AF$3)+(Table3[[#All],[Variables ]]=$AF$2)+(Table3[[#All],[Variables ]]=$AF$4)),0)</f>
        <v>AH</v>
      </c>
    </row>
    <row r="750" spans="1:30" x14ac:dyDescent="0.35">
      <c r="A750" s="5">
        <v>68</v>
      </c>
      <c r="B750" s="6" t="s">
        <v>1892</v>
      </c>
      <c r="C750" s="8">
        <v>17.588821589999998</v>
      </c>
      <c r="D750" s="6" t="s">
        <v>1466</v>
      </c>
      <c r="E750" s="6">
        <v>0</v>
      </c>
      <c r="F750" s="6">
        <v>4</v>
      </c>
      <c r="G750" s="6">
        <v>6</v>
      </c>
      <c r="H750" s="6"/>
      <c r="I750" s="6">
        <v>0</v>
      </c>
      <c r="J750" s="6">
        <v>0</v>
      </c>
      <c r="K750" s="6" t="s">
        <v>1362</v>
      </c>
      <c r="L750" s="6">
        <v>61</v>
      </c>
      <c r="M750" s="6">
        <v>61</v>
      </c>
      <c r="N750" s="6">
        <v>8.0318807920000008</v>
      </c>
      <c r="O750" s="9">
        <v>1.7000000000000001E-2</v>
      </c>
      <c r="P750" cm="1">
        <f t="array" ref="P750">_xlfn._xlws.FILTER(Table3[[#All],[Name]],(Table3[[#All],[Polygon]]=$A750)*(Table3[[#All],[Period]]=P$1)*((Table3[[#All],[Variables ]]=$AF$3)+(Table3[[#All],[Variables ]]=$AF$2)+(Table3[[#All],[Variables ]]=$AF$4)),0)</f>
        <v>0</v>
      </c>
      <c r="Q750" t="str" cm="1">
        <f t="array" ref="Q750">_xlfn._xlws.FILTER(Table3[[#All],[Name]],(Table3[[#All],[Polygon]]=$A750)*(Table3[[#All],[Period]]=Q$1)*((Table3[[#All],[Variables ]]=$AF$3)+(Table3[[#All],[Variables ]]=$AF$2)+(Table3[[#All],[Variables ]]=$AF$4)),0)</f>
        <v>AH</v>
      </c>
      <c r="R750" cm="1">
        <f t="array" ref="R750">_xlfn._xlws.FILTER(Table3[[#All],[Name]],(Table3[[#All],[Polygon]]=$A750)*(Table3[[#All],[Period]]=R$1)*((Table3[[#All],[Variables ]]=$AF$3)+(Table3[[#All],[Variables ]]=$AF$2)+(Table3[[#All],[Variables ]]=$AF$4)),0)</f>
        <v>0</v>
      </c>
      <c r="S750" cm="1">
        <f t="array" ref="S750">_xlfn._xlws.FILTER(Table3[[#All],[Name]],(Table3[[#All],[Polygon]]=$A750)*(Table3[[#All],[Period]]=S$1)*((Table3[[#All],[Variables ]]=$AF$3)+(Table3[[#All],[Variables ]]=$AF$2)+(Table3[[#All],[Variables ]]=$AF$4)),0)</f>
        <v>0</v>
      </c>
      <c r="T750" cm="1">
        <f t="array" ref="T750">_xlfn._xlws.FILTER(Table3[[#All],[Name]],(Table3[[#All],[Polygon]]=$A750)*(Table3[[#All],[Period]]=T$1)*((Table3[[#All],[Variables ]]=$AF$3)+(Table3[[#All],[Variables ]]=$AF$2)+(Table3[[#All],[Variables ]]=$AF$4)),0)</f>
        <v>0</v>
      </c>
      <c r="U750" cm="1">
        <f t="array" ref="U750">_xlfn._xlws.FILTER(Table3[[#All],[Name]],(Table3[[#All],[Polygon]]=$A750)*(Table3[[#All],[Period]]=U$1)*((Table3[[#All],[Variables ]]=$AF$3)+(Table3[[#All],[Variables ]]=$AF$2)+(Table3[[#All],[Variables ]]=$AF$4)),0)</f>
        <v>0</v>
      </c>
      <c r="V750" cm="1">
        <f t="array" ref="V750">_xlfn._xlws.FILTER(Table3[[#All],[Name]],(Table3[[#All],[Polygon]]=$A750)*(Table3[[#All],[Period]]=V$1)*((Table3[[#All],[Variables ]]=$AF$3)+(Table3[[#All],[Variables ]]=$AF$2)+(Table3[[#All],[Variables ]]=$AF$4)),0)</f>
        <v>0</v>
      </c>
      <c r="W750" cm="1">
        <f t="array" ref="W750">_xlfn._xlws.FILTER(Table3[[#All],[Name]],(Table3[[#All],[Polygon]]=$A750)*(Table3[[#All],[Period]]=W$1)*((Table3[[#All],[Variables ]]=$AF$3)+(Table3[[#All],[Variables ]]=$AF$2)+(Table3[[#All],[Variables ]]=$AF$4)),0)</f>
        <v>0</v>
      </c>
      <c r="X750" cm="1">
        <f t="array" ref="X750">_xlfn._xlws.FILTER(Table3[[#All],[Name]],(Table3[[#All],[Polygon]]=$A750)*(Table3[[#All],[Period]]=X$1)*((Table3[[#All],[Variables ]]=$AF$3)+(Table3[[#All],[Variables ]]=$AF$2)+(Table3[[#All],[Variables ]]=$AF$4)),0)</f>
        <v>0</v>
      </c>
      <c r="Y750" t="str" cm="1">
        <f t="array" ref="Y750">_xlfn._xlws.FILTER(Table3[[#All],[Name]],(Table3[[#All],[Polygon]]=$A750)*(Table3[[#All],[Period]]=Y$1)*((Table3[[#All],[Variables ]]=$AF$3)+(Table3[[#All],[Variables ]]=$AF$2)+(Table3[[#All],[Variables ]]=$AF$4)),0)</f>
        <v>H</v>
      </c>
      <c r="Z750" t="str" cm="1">
        <f t="array" ref="Z750">_xlfn._xlws.FILTER(Table3[[#All],[Name]],(Table3[[#All],[Polygon]]=$A750)*(Table3[[#All],[Period]]=Z$1)*((Table3[[#All],[Variables ]]=$AF$3)+(Table3[[#All],[Variables ]]=$AF$2)+(Table3[[#All],[Variables ]]=$AF$4)),0)</f>
        <v>AH</v>
      </c>
      <c r="AA750" t="str" cm="1">
        <f t="array" ref="AA750">_xlfn._xlws.FILTER(Table3[[#All],[Name]],(Table3[[#All],[Polygon]]=$A750)*(Table3[[#All],[Period]]=AA$1)*((Table3[[#All],[Variables ]]=$AF$3)+(Table3[[#All],[Variables ]]=$AF$2)+(Table3[[#All],[Variables ]]=$AF$4)),0)</f>
        <v>AH</v>
      </c>
      <c r="AB750" t="str" cm="1">
        <f t="array" ref="AB750">_xlfn._xlws.FILTER(Table3[[#All],[Name]],(Table3[[#All],[Polygon]]=$A750)*(Table3[[#All],[Period]]=AB$1)*((Table3[[#All],[Variables ]]=$AF$3)+(Table3[[#All],[Variables ]]=$AF$2)+(Table3[[#All],[Variables ]]=$AF$4)),0)</f>
        <v>PCT</v>
      </c>
      <c r="AC750" t="str" cm="1">
        <f t="array" ref="AC750">_xlfn._xlws.FILTER(Table3[[#All],[Name]],(Table3[[#All],[Polygon]]=$A750)*(Table3[[#All],[Period]]=AC$1)*((Table3[[#All],[Variables ]]=$AF$3)+(Table3[[#All],[Variables ]]=$AF$2)+(Table3[[#All],[Variables ]]=$AF$4)),0)</f>
        <v>AH</v>
      </c>
      <c r="AD750" t="str" cm="1">
        <f t="array" ref="AD750">_xlfn._xlws.FILTER(Table3[[#All],[Name]],(Table3[[#All],[Polygon]]=$A750)*(Table3[[#All],[Period]]=AD$1)*((Table3[[#All],[Variables ]]=$AF$3)+(Table3[[#All],[Variables ]]=$AF$2)+(Table3[[#All],[Variables ]]=$AF$4)),0)</f>
        <v>AH</v>
      </c>
    </row>
    <row r="751" spans="1:30" x14ac:dyDescent="0.35">
      <c r="A751" s="3">
        <v>68</v>
      </c>
      <c r="B751" s="4" t="s">
        <v>1892</v>
      </c>
      <c r="C751" s="10">
        <v>17.588821589999998</v>
      </c>
      <c r="D751" s="4" t="s">
        <v>1466</v>
      </c>
      <c r="E751" s="4">
        <v>0</v>
      </c>
      <c r="F751" s="4">
        <v>4</v>
      </c>
      <c r="G751" s="4">
        <v>6</v>
      </c>
      <c r="H751" s="4"/>
      <c r="I751" s="4">
        <v>0</v>
      </c>
      <c r="J751" s="4">
        <v>0</v>
      </c>
      <c r="K751" s="4" t="s">
        <v>1362</v>
      </c>
      <c r="L751" s="4">
        <v>47</v>
      </c>
      <c r="M751" s="4">
        <v>47</v>
      </c>
      <c r="N751" s="4">
        <v>11.93632094</v>
      </c>
      <c r="O751" s="11">
        <v>8.9719999999999995</v>
      </c>
      <c r="P751" cm="1">
        <f t="array" ref="P751">_xlfn._xlws.FILTER(Table3[[#All],[Name]],(Table3[[#All],[Polygon]]=$A751)*(Table3[[#All],[Period]]=P$1)*((Table3[[#All],[Variables ]]=$AF$3)+(Table3[[#All],[Variables ]]=$AF$2)+(Table3[[#All],[Variables ]]=$AF$4)),0)</f>
        <v>0</v>
      </c>
      <c r="Q751" t="str" cm="1">
        <f t="array" ref="Q751">_xlfn._xlws.FILTER(Table3[[#All],[Name]],(Table3[[#All],[Polygon]]=$A751)*(Table3[[#All],[Period]]=Q$1)*((Table3[[#All],[Variables ]]=$AF$3)+(Table3[[#All],[Variables ]]=$AF$2)+(Table3[[#All],[Variables ]]=$AF$4)),0)</f>
        <v>AH</v>
      </c>
      <c r="R751" cm="1">
        <f t="array" ref="R751">_xlfn._xlws.FILTER(Table3[[#All],[Name]],(Table3[[#All],[Polygon]]=$A751)*(Table3[[#All],[Period]]=R$1)*((Table3[[#All],[Variables ]]=$AF$3)+(Table3[[#All],[Variables ]]=$AF$2)+(Table3[[#All],[Variables ]]=$AF$4)),0)</f>
        <v>0</v>
      </c>
      <c r="S751" cm="1">
        <f t="array" ref="S751">_xlfn._xlws.FILTER(Table3[[#All],[Name]],(Table3[[#All],[Polygon]]=$A751)*(Table3[[#All],[Period]]=S$1)*((Table3[[#All],[Variables ]]=$AF$3)+(Table3[[#All],[Variables ]]=$AF$2)+(Table3[[#All],[Variables ]]=$AF$4)),0)</f>
        <v>0</v>
      </c>
      <c r="T751" cm="1">
        <f t="array" ref="T751">_xlfn._xlws.FILTER(Table3[[#All],[Name]],(Table3[[#All],[Polygon]]=$A751)*(Table3[[#All],[Period]]=T$1)*((Table3[[#All],[Variables ]]=$AF$3)+(Table3[[#All],[Variables ]]=$AF$2)+(Table3[[#All],[Variables ]]=$AF$4)),0)</f>
        <v>0</v>
      </c>
      <c r="U751" cm="1">
        <f t="array" ref="U751">_xlfn._xlws.FILTER(Table3[[#All],[Name]],(Table3[[#All],[Polygon]]=$A751)*(Table3[[#All],[Period]]=U$1)*((Table3[[#All],[Variables ]]=$AF$3)+(Table3[[#All],[Variables ]]=$AF$2)+(Table3[[#All],[Variables ]]=$AF$4)),0)</f>
        <v>0</v>
      </c>
      <c r="V751" cm="1">
        <f t="array" ref="V751">_xlfn._xlws.FILTER(Table3[[#All],[Name]],(Table3[[#All],[Polygon]]=$A751)*(Table3[[#All],[Period]]=V$1)*((Table3[[#All],[Variables ]]=$AF$3)+(Table3[[#All],[Variables ]]=$AF$2)+(Table3[[#All],[Variables ]]=$AF$4)),0)</f>
        <v>0</v>
      </c>
      <c r="W751" cm="1">
        <f t="array" ref="W751">_xlfn._xlws.FILTER(Table3[[#All],[Name]],(Table3[[#All],[Polygon]]=$A751)*(Table3[[#All],[Period]]=W$1)*((Table3[[#All],[Variables ]]=$AF$3)+(Table3[[#All],[Variables ]]=$AF$2)+(Table3[[#All],[Variables ]]=$AF$4)),0)</f>
        <v>0</v>
      </c>
      <c r="X751" cm="1">
        <f t="array" ref="X751">_xlfn._xlws.FILTER(Table3[[#All],[Name]],(Table3[[#All],[Polygon]]=$A751)*(Table3[[#All],[Period]]=X$1)*((Table3[[#All],[Variables ]]=$AF$3)+(Table3[[#All],[Variables ]]=$AF$2)+(Table3[[#All],[Variables ]]=$AF$4)),0)</f>
        <v>0</v>
      </c>
      <c r="Y751" t="str" cm="1">
        <f t="array" ref="Y751">_xlfn._xlws.FILTER(Table3[[#All],[Name]],(Table3[[#All],[Polygon]]=$A751)*(Table3[[#All],[Period]]=Y$1)*((Table3[[#All],[Variables ]]=$AF$3)+(Table3[[#All],[Variables ]]=$AF$2)+(Table3[[#All],[Variables ]]=$AF$4)),0)</f>
        <v>H</v>
      </c>
      <c r="Z751" t="str" cm="1">
        <f t="array" ref="Z751">_xlfn._xlws.FILTER(Table3[[#All],[Name]],(Table3[[#All],[Polygon]]=$A751)*(Table3[[#All],[Period]]=Z$1)*((Table3[[#All],[Variables ]]=$AF$3)+(Table3[[#All],[Variables ]]=$AF$2)+(Table3[[#All],[Variables ]]=$AF$4)),0)</f>
        <v>AH</v>
      </c>
      <c r="AA751" t="str" cm="1">
        <f t="array" ref="AA751">_xlfn._xlws.FILTER(Table3[[#All],[Name]],(Table3[[#All],[Polygon]]=$A751)*(Table3[[#All],[Period]]=AA$1)*((Table3[[#All],[Variables ]]=$AF$3)+(Table3[[#All],[Variables ]]=$AF$2)+(Table3[[#All],[Variables ]]=$AF$4)),0)</f>
        <v>AH</v>
      </c>
      <c r="AB751" t="str" cm="1">
        <f t="array" ref="AB751">_xlfn._xlws.FILTER(Table3[[#All],[Name]],(Table3[[#All],[Polygon]]=$A751)*(Table3[[#All],[Period]]=AB$1)*((Table3[[#All],[Variables ]]=$AF$3)+(Table3[[#All],[Variables ]]=$AF$2)+(Table3[[#All],[Variables ]]=$AF$4)),0)</f>
        <v>PCT</v>
      </c>
      <c r="AC751" t="str" cm="1">
        <f t="array" ref="AC751">_xlfn._xlws.FILTER(Table3[[#All],[Name]],(Table3[[#All],[Polygon]]=$A751)*(Table3[[#All],[Period]]=AC$1)*((Table3[[#All],[Variables ]]=$AF$3)+(Table3[[#All],[Variables ]]=$AF$2)+(Table3[[#All],[Variables ]]=$AF$4)),0)</f>
        <v>AH</v>
      </c>
      <c r="AD751" t="str" cm="1">
        <f t="array" ref="AD751">_xlfn._xlws.FILTER(Table3[[#All],[Name]],(Table3[[#All],[Polygon]]=$A751)*(Table3[[#All],[Period]]=AD$1)*((Table3[[#All],[Variables ]]=$AF$3)+(Table3[[#All],[Variables ]]=$AF$2)+(Table3[[#All],[Variables ]]=$AF$4)),0)</f>
        <v>AH</v>
      </c>
    </row>
    <row r="752" spans="1:30" x14ac:dyDescent="0.35">
      <c r="A752" s="5">
        <v>69</v>
      </c>
      <c r="B752" s="6" t="s">
        <v>1427</v>
      </c>
      <c r="C752" s="8">
        <v>22.982099689999998</v>
      </c>
      <c r="D752" s="6" t="s">
        <v>1361</v>
      </c>
      <c r="E752" s="6">
        <v>0</v>
      </c>
      <c r="F752" s="6">
        <v>4</v>
      </c>
      <c r="G752" s="6">
        <v>4</v>
      </c>
      <c r="H752" s="6"/>
      <c r="I752" s="6">
        <v>0</v>
      </c>
      <c r="J752" s="6">
        <v>0</v>
      </c>
      <c r="K752" s="6" t="s">
        <v>1362</v>
      </c>
      <c r="L752" s="6">
        <v>34</v>
      </c>
      <c r="M752" s="6">
        <v>34</v>
      </c>
      <c r="N752" s="6">
        <v>3.3276652630000001</v>
      </c>
      <c r="O752" s="9">
        <v>3.3279999999999998</v>
      </c>
      <c r="P752" cm="1">
        <f t="array" ref="P752">_xlfn._xlws.FILTER(Table3[[#All],[Name]],(Table3[[#All],[Polygon]]=$A752)*(Table3[[#All],[Period]]=P$1)*((Table3[[#All],[Variables ]]=$AF$3)+(Table3[[#All],[Variables ]]=$AF$2)+(Table3[[#All],[Variables ]]=$AF$4)),0)</f>
        <v>0</v>
      </c>
      <c r="Q752" t="str" cm="1">
        <f t="array" ref="Q752">_xlfn._xlws.FILTER(Table3[[#All],[Name]],(Table3[[#All],[Polygon]]=$A752)*(Table3[[#All],[Period]]=Q$1)*((Table3[[#All],[Variables ]]=$AF$3)+(Table3[[#All],[Variables ]]=$AF$2)+(Table3[[#All],[Variables ]]=$AF$4)),0)</f>
        <v>AH</v>
      </c>
      <c r="R752" cm="1">
        <f t="array" ref="R752">_xlfn._xlws.FILTER(Table3[[#All],[Name]],(Table3[[#All],[Polygon]]=$A752)*(Table3[[#All],[Period]]=R$1)*((Table3[[#All],[Variables ]]=$AF$3)+(Table3[[#All],[Variables ]]=$AF$2)+(Table3[[#All],[Variables ]]=$AF$4)),0)</f>
        <v>0</v>
      </c>
      <c r="S752" cm="1">
        <f t="array" ref="S752">_xlfn._xlws.FILTER(Table3[[#All],[Name]],(Table3[[#All],[Polygon]]=$A752)*(Table3[[#All],[Period]]=S$1)*((Table3[[#All],[Variables ]]=$AF$3)+(Table3[[#All],[Variables ]]=$AF$2)+(Table3[[#All],[Variables ]]=$AF$4)),0)</f>
        <v>0</v>
      </c>
      <c r="T752" t="str" cm="1">
        <f t="array" ref="T752">_xlfn._xlws.FILTER(Table3[[#All],[Name]],(Table3[[#All],[Polygon]]=$A752)*(Table3[[#All],[Period]]=T$1)*((Table3[[#All],[Variables ]]=$AF$3)+(Table3[[#All],[Variables ]]=$AF$2)+(Table3[[#All],[Variables ]]=$AF$4)),0)</f>
        <v>H</v>
      </c>
      <c r="U752" t="str" cm="1">
        <f t="array" ref="U752">_xlfn._xlws.FILTER(Table3[[#All],[Name]],(Table3[[#All],[Polygon]]=$A752)*(Table3[[#All],[Period]]=U$1)*((Table3[[#All],[Variables ]]=$AF$3)+(Table3[[#All],[Variables ]]=$AF$2)+(Table3[[#All],[Variables ]]=$AF$4)),0)</f>
        <v>AH</v>
      </c>
      <c r="V752" t="str" cm="1">
        <f t="array" ref="V752">_xlfn._xlws.FILTER(Table3[[#All],[Name]],(Table3[[#All],[Polygon]]=$A752)*(Table3[[#All],[Period]]=V$1)*((Table3[[#All],[Variables ]]=$AF$3)+(Table3[[#All],[Variables ]]=$AF$2)+(Table3[[#All],[Variables ]]=$AF$4)),0)</f>
        <v>AH</v>
      </c>
      <c r="W752" cm="1">
        <f t="array" ref="W752">_xlfn._xlws.FILTER(Table3[[#All],[Name]],(Table3[[#All],[Polygon]]=$A752)*(Table3[[#All],[Period]]=W$1)*((Table3[[#All],[Variables ]]=$AF$3)+(Table3[[#All],[Variables ]]=$AF$2)+(Table3[[#All],[Variables ]]=$AF$4)),0)</f>
        <v>0</v>
      </c>
      <c r="X752" cm="1">
        <f t="array" ref="X752">_xlfn._xlws.FILTER(Table3[[#All],[Name]],(Table3[[#All],[Polygon]]=$A752)*(Table3[[#All],[Period]]=X$1)*((Table3[[#All],[Variables ]]=$AF$3)+(Table3[[#All],[Variables ]]=$AF$2)+(Table3[[#All],[Variables ]]=$AF$4)),0)</f>
        <v>0</v>
      </c>
      <c r="Y752" cm="1">
        <f t="array" ref="Y752">_xlfn._xlws.FILTER(Table3[[#All],[Name]],(Table3[[#All],[Polygon]]=$A752)*(Table3[[#All],[Period]]=Y$1)*((Table3[[#All],[Variables ]]=$AF$3)+(Table3[[#All],[Variables ]]=$AF$2)+(Table3[[#All],[Variables ]]=$AF$4)),0)</f>
        <v>0</v>
      </c>
      <c r="Z752" cm="1">
        <f t="array" ref="Z752">_xlfn._xlws.FILTER(Table3[[#All],[Name]],(Table3[[#All],[Polygon]]=$A752)*(Table3[[#All],[Period]]=Z$1)*((Table3[[#All],[Variables ]]=$AF$3)+(Table3[[#All],[Variables ]]=$AF$2)+(Table3[[#All],[Variables ]]=$AF$4)),0)</f>
        <v>0</v>
      </c>
      <c r="AA752" t="str" cm="1">
        <f t="array" ref="AA752">_xlfn._xlws.FILTER(Table3[[#All],[Name]],(Table3[[#All],[Polygon]]=$A752)*(Table3[[#All],[Period]]=AA$1)*((Table3[[#All],[Variables ]]=$AF$3)+(Table3[[#All],[Variables ]]=$AF$2)+(Table3[[#All],[Variables ]]=$AF$4)),0)</f>
        <v>PCT</v>
      </c>
      <c r="AB752" t="str" cm="1">
        <f t="array" ref="AB752">_xlfn._xlws.FILTER(Table3[[#All],[Name]],(Table3[[#All],[Polygon]]=$A752)*(Table3[[#All],[Period]]=AB$1)*((Table3[[#All],[Variables ]]=$AF$3)+(Table3[[#All],[Variables ]]=$AF$2)+(Table3[[#All],[Variables ]]=$AF$4)),0)</f>
        <v>AH</v>
      </c>
      <c r="AC752" t="str" cm="1">
        <f t="array" ref="AC752">_xlfn._xlws.FILTER(Table3[[#All],[Name]],(Table3[[#All],[Polygon]]=$A752)*(Table3[[#All],[Period]]=AC$1)*((Table3[[#All],[Variables ]]=$AF$3)+(Table3[[#All],[Variables ]]=$AF$2)+(Table3[[#All],[Variables ]]=$AF$4)),0)</f>
        <v>AH</v>
      </c>
      <c r="AD752" cm="1">
        <f t="array" ref="AD752">_xlfn._xlws.FILTER(Table3[[#All],[Name]],(Table3[[#All],[Polygon]]=$A752)*(Table3[[#All],[Period]]=AD$1)*((Table3[[#All],[Variables ]]=$AF$3)+(Table3[[#All],[Variables ]]=$AF$2)+(Table3[[#All],[Variables ]]=$AF$4)),0)</f>
        <v>0</v>
      </c>
    </row>
    <row r="753" spans="1:30" x14ac:dyDescent="0.35">
      <c r="A753" s="3">
        <v>69</v>
      </c>
      <c r="B753" s="4" t="s">
        <v>1427</v>
      </c>
      <c r="C753" s="10">
        <v>22.982099689999998</v>
      </c>
      <c r="D753" s="4" t="s">
        <v>1361</v>
      </c>
      <c r="E753" s="4">
        <v>0</v>
      </c>
      <c r="F753" s="4">
        <v>4</v>
      </c>
      <c r="G753" s="4">
        <v>4</v>
      </c>
      <c r="H753" s="4"/>
      <c r="I753" s="4">
        <v>0</v>
      </c>
      <c r="J753" s="4">
        <v>0</v>
      </c>
      <c r="K753" s="4" t="s">
        <v>1362</v>
      </c>
      <c r="L753" s="4">
        <v>79</v>
      </c>
      <c r="M753" s="4">
        <v>79</v>
      </c>
      <c r="N753" s="4">
        <v>6.8358598620000004</v>
      </c>
      <c r="O753" s="11">
        <v>6.3250000000000002</v>
      </c>
      <c r="P753" cm="1">
        <f t="array" ref="P753">_xlfn._xlws.FILTER(Table3[[#All],[Name]],(Table3[[#All],[Polygon]]=$A753)*(Table3[[#All],[Period]]=P$1)*((Table3[[#All],[Variables ]]=$AF$3)+(Table3[[#All],[Variables ]]=$AF$2)+(Table3[[#All],[Variables ]]=$AF$4)),0)</f>
        <v>0</v>
      </c>
      <c r="Q753" t="str" cm="1">
        <f t="array" ref="Q753">_xlfn._xlws.FILTER(Table3[[#All],[Name]],(Table3[[#All],[Polygon]]=$A753)*(Table3[[#All],[Period]]=Q$1)*((Table3[[#All],[Variables ]]=$AF$3)+(Table3[[#All],[Variables ]]=$AF$2)+(Table3[[#All],[Variables ]]=$AF$4)),0)</f>
        <v>AH</v>
      </c>
      <c r="R753" cm="1">
        <f t="array" ref="R753">_xlfn._xlws.FILTER(Table3[[#All],[Name]],(Table3[[#All],[Polygon]]=$A753)*(Table3[[#All],[Period]]=R$1)*((Table3[[#All],[Variables ]]=$AF$3)+(Table3[[#All],[Variables ]]=$AF$2)+(Table3[[#All],[Variables ]]=$AF$4)),0)</f>
        <v>0</v>
      </c>
      <c r="S753" cm="1">
        <f t="array" ref="S753">_xlfn._xlws.FILTER(Table3[[#All],[Name]],(Table3[[#All],[Polygon]]=$A753)*(Table3[[#All],[Period]]=S$1)*((Table3[[#All],[Variables ]]=$AF$3)+(Table3[[#All],[Variables ]]=$AF$2)+(Table3[[#All],[Variables ]]=$AF$4)),0)</f>
        <v>0</v>
      </c>
      <c r="T753" t="str" cm="1">
        <f t="array" ref="T753">_xlfn._xlws.FILTER(Table3[[#All],[Name]],(Table3[[#All],[Polygon]]=$A753)*(Table3[[#All],[Period]]=T$1)*((Table3[[#All],[Variables ]]=$AF$3)+(Table3[[#All],[Variables ]]=$AF$2)+(Table3[[#All],[Variables ]]=$AF$4)),0)</f>
        <v>H</v>
      </c>
      <c r="U753" t="str" cm="1">
        <f t="array" ref="U753">_xlfn._xlws.FILTER(Table3[[#All],[Name]],(Table3[[#All],[Polygon]]=$A753)*(Table3[[#All],[Period]]=U$1)*((Table3[[#All],[Variables ]]=$AF$3)+(Table3[[#All],[Variables ]]=$AF$2)+(Table3[[#All],[Variables ]]=$AF$4)),0)</f>
        <v>AH</v>
      </c>
      <c r="V753" t="str" cm="1">
        <f t="array" ref="V753">_xlfn._xlws.FILTER(Table3[[#All],[Name]],(Table3[[#All],[Polygon]]=$A753)*(Table3[[#All],[Period]]=V$1)*((Table3[[#All],[Variables ]]=$AF$3)+(Table3[[#All],[Variables ]]=$AF$2)+(Table3[[#All],[Variables ]]=$AF$4)),0)</f>
        <v>AH</v>
      </c>
      <c r="W753" cm="1">
        <f t="array" ref="W753">_xlfn._xlws.FILTER(Table3[[#All],[Name]],(Table3[[#All],[Polygon]]=$A753)*(Table3[[#All],[Period]]=W$1)*((Table3[[#All],[Variables ]]=$AF$3)+(Table3[[#All],[Variables ]]=$AF$2)+(Table3[[#All],[Variables ]]=$AF$4)),0)</f>
        <v>0</v>
      </c>
      <c r="X753" cm="1">
        <f t="array" ref="X753">_xlfn._xlws.FILTER(Table3[[#All],[Name]],(Table3[[#All],[Polygon]]=$A753)*(Table3[[#All],[Period]]=X$1)*((Table3[[#All],[Variables ]]=$AF$3)+(Table3[[#All],[Variables ]]=$AF$2)+(Table3[[#All],[Variables ]]=$AF$4)),0)</f>
        <v>0</v>
      </c>
      <c r="Y753" cm="1">
        <f t="array" ref="Y753">_xlfn._xlws.FILTER(Table3[[#All],[Name]],(Table3[[#All],[Polygon]]=$A753)*(Table3[[#All],[Period]]=Y$1)*((Table3[[#All],[Variables ]]=$AF$3)+(Table3[[#All],[Variables ]]=$AF$2)+(Table3[[#All],[Variables ]]=$AF$4)),0)</f>
        <v>0</v>
      </c>
      <c r="Z753" cm="1">
        <f t="array" ref="Z753">_xlfn._xlws.FILTER(Table3[[#All],[Name]],(Table3[[#All],[Polygon]]=$A753)*(Table3[[#All],[Period]]=Z$1)*((Table3[[#All],[Variables ]]=$AF$3)+(Table3[[#All],[Variables ]]=$AF$2)+(Table3[[#All],[Variables ]]=$AF$4)),0)</f>
        <v>0</v>
      </c>
      <c r="AA753" t="str" cm="1">
        <f t="array" ref="AA753">_xlfn._xlws.FILTER(Table3[[#All],[Name]],(Table3[[#All],[Polygon]]=$A753)*(Table3[[#All],[Period]]=AA$1)*((Table3[[#All],[Variables ]]=$AF$3)+(Table3[[#All],[Variables ]]=$AF$2)+(Table3[[#All],[Variables ]]=$AF$4)),0)</f>
        <v>PCT</v>
      </c>
      <c r="AB753" t="str" cm="1">
        <f t="array" ref="AB753">_xlfn._xlws.FILTER(Table3[[#All],[Name]],(Table3[[#All],[Polygon]]=$A753)*(Table3[[#All],[Period]]=AB$1)*((Table3[[#All],[Variables ]]=$AF$3)+(Table3[[#All],[Variables ]]=$AF$2)+(Table3[[#All],[Variables ]]=$AF$4)),0)</f>
        <v>AH</v>
      </c>
      <c r="AC753" t="str" cm="1">
        <f t="array" ref="AC753">_xlfn._xlws.FILTER(Table3[[#All],[Name]],(Table3[[#All],[Polygon]]=$A753)*(Table3[[#All],[Period]]=AC$1)*((Table3[[#All],[Variables ]]=$AF$3)+(Table3[[#All],[Variables ]]=$AF$2)+(Table3[[#All],[Variables ]]=$AF$4)),0)</f>
        <v>AH</v>
      </c>
      <c r="AD753" cm="1">
        <f t="array" ref="AD753">_xlfn._xlws.FILTER(Table3[[#All],[Name]],(Table3[[#All],[Polygon]]=$A753)*(Table3[[#All],[Period]]=AD$1)*((Table3[[#All],[Variables ]]=$AF$3)+(Table3[[#All],[Variables ]]=$AF$2)+(Table3[[#All],[Variables ]]=$AF$4)),0)</f>
        <v>0</v>
      </c>
    </row>
    <row r="754" spans="1:30" x14ac:dyDescent="0.35">
      <c r="A754" s="5">
        <v>69</v>
      </c>
      <c r="B754" s="6" t="s">
        <v>1427</v>
      </c>
      <c r="C754" s="8">
        <v>22.982099689999998</v>
      </c>
      <c r="D754" s="6" t="s">
        <v>1361</v>
      </c>
      <c r="E754" s="6">
        <v>0</v>
      </c>
      <c r="F754" s="6">
        <v>4</v>
      </c>
      <c r="G754" s="6">
        <v>4</v>
      </c>
      <c r="H754" s="6"/>
      <c r="I754" s="6">
        <v>0</v>
      </c>
      <c r="J754" s="6">
        <v>0</v>
      </c>
      <c r="K754" s="6" t="s">
        <v>1362</v>
      </c>
      <c r="L754" s="6">
        <v>59</v>
      </c>
      <c r="M754" s="6">
        <v>59</v>
      </c>
      <c r="N754" s="6">
        <v>7.2895015440000002</v>
      </c>
      <c r="O754" s="9">
        <v>1.0109999999999999</v>
      </c>
      <c r="P754" cm="1">
        <f t="array" ref="P754">_xlfn._xlws.FILTER(Table3[[#All],[Name]],(Table3[[#All],[Polygon]]=$A754)*(Table3[[#All],[Period]]=P$1)*((Table3[[#All],[Variables ]]=$AF$3)+(Table3[[#All],[Variables ]]=$AF$2)+(Table3[[#All],[Variables ]]=$AF$4)),0)</f>
        <v>0</v>
      </c>
      <c r="Q754" t="str" cm="1">
        <f t="array" ref="Q754">_xlfn._xlws.FILTER(Table3[[#All],[Name]],(Table3[[#All],[Polygon]]=$A754)*(Table3[[#All],[Period]]=Q$1)*((Table3[[#All],[Variables ]]=$AF$3)+(Table3[[#All],[Variables ]]=$AF$2)+(Table3[[#All],[Variables ]]=$AF$4)),0)</f>
        <v>AH</v>
      </c>
      <c r="R754" cm="1">
        <f t="array" ref="R754">_xlfn._xlws.FILTER(Table3[[#All],[Name]],(Table3[[#All],[Polygon]]=$A754)*(Table3[[#All],[Period]]=R$1)*((Table3[[#All],[Variables ]]=$AF$3)+(Table3[[#All],[Variables ]]=$AF$2)+(Table3[[#All],[Variables ]]=$AF$4)),0)</f>
        <v>0</v>
      </c>
      <c r="S754" cm="1">
        <f t="array" ref="S754">_xlfn._xlws.FILTER(Table3[[#All],[Name]],(Table3[[#All],[Polygon]]=$A754)*(Table3[[#All],[Period]]=S$1)*((Table3[[#All],[Variables ]]=$AF$3)+(Table3[[#All],[Variables ]]=$AF$2)+(Table3[[#All],[Variables ]]=$AF$4)),0)</f>
        <v>0</v>
      </c>
      <c r="T754" t="str" cm="1">
        <f t="array" ref="T754">_xlfn._xlws.FILTER(Table3[[#All],[Name]],(Table3[[#All],[Polygon]]=$A754)*(Table3[[#All],[Period]]=T$1)*((Table3[[#All],[Variables ]]=$AF$3)+(Table3[[#All],[Variables ]]=$AF$2)+(Table3[[#All],[Variables ]]=$AF$4)),0)</f>
        <v>H</v>
      </c>
      <c r="U754" t="str" cm="1">
        <f t="array" ref="U754">_xlfn._xlws.FILTER(Table3[[#All],[Name]],(Table3[[#All],[Polygon]]=$A754)*(Table3[[#All],[Period]]=U$1)*((Table3[[#All],[Variables ]]=$AF$3)+(Table3[[#All],[Variables ]]=$AF$2)+(Table3[[#All],[Variables ]]=$AF$4)),0)</f>
        <v>AH</v>
      </c>
      <c r="V754" t="str" cm="1">
        <f t="array" ref="V754">_xlfn._xlws.FILTER(Table3[[#All],[Name]],(Table3[[#All],[Polygon]]=$A754)*(Table3[[#All],[Period]]=V$1)*((Table3[[#All],[Variables ]]=$AF$3)+(Table3[[#All],[Variables ]]=$AF$2)+(Table3[[#All],[Variables ]]=$AF$4)),0)</f>
        <v>AH</v>
      </c>
      <c r="W754" cm="1">
        <f t="array" ref="W754">_xlfn._xlws.FILTER(Table3[[#All],[Name]],(Table3[[#All],[Polygon]]=$A754)*(Table3[[#All],[Period]]=W$1)*((Table3[[#All],[Variables ]]=$AF$3)+(Table3[[#All],[Variables ]]=$AF$2)+(Table3[[#All],[Variables ]]=$AF$4)),0)</f>
        <v>0</v>
      </c>
      <c r="X754" cm="1">
        <f t="array" ref="X754">_xlfn._xlws.FILTER(Table3[[#All],[Name]],(Table3[[#All],[Polygon]]=$A754)*(Table3[[#All],[Period]]=X$1)*((Table3[[#All],[Variables ]]=$AF$3)+(Table3[[#All],[Variables ]]=$AF$2)+(Table3[[#All],[Variables ]]=$AF$4)),0)</f>
        <v>0</v>
      </c>
      <c r="Y754" cm="1">
        <f t="array" ref="Y754">_xlfn._xlws.FILTER(Table3[[#All],[Name]],(Table3[[#All],[Polygon]]=$A754)*(Table3[[#All],[Period]]=Y$1)*((Table3[[#All],[Variables ]]=$AF$3)+(Table3[[#All],[Variables ]]=$AF$2)+(Table3[[#All],[Variables ]]=$AF$4)),0)</f>
        <v>0</v>
      </c>
      <c r="Z754" cm="1">
        <f t="array" ref="Z754">_xlfn._xlws.FILTER(Table3[[#All],[Name]],(Table3[[#All],[Polygon]]=$A754)*(Table3[[#All],[Period]]=Z$1)*((Table3[[#All],[Variables ]]=$AF$3)+(Table3[[#All],[Variables ]]=$AF$2)+(Table3[[#All],[Variables ]]=$AF$4)),0)</f>
        <v>0</v>
      </c>
      <c r="AA754" t="str" cm="1">
        <f t="array" ref="AA754">_xlfn._xlws.FILTER(Table3[[#All],[Name]],(Table3[[#All],[Polygon]]=$A754)*(Table3[[#All],[Period]]=AA$1)*((Table3[[#All],[Variables ]]=$AF$3)+(Table3[[#All],[Variables ]]=$AF$2)+(Table3[[#All],[Variables ]]=$AF$4)),0)</f>
        <v>PCT</v>
      </c>
      <c r="AB754" t="str" cm="1">
        <f t="array" ref="AB754">_xlfn._xlws.FILTER(Table3[[#All],[Name]],(Table3[[#All],[Polygon]]=$A754)*(Table3[[#All],[Period]]=AB$1)*((Table3[[#All],[Variables ]]=$AF$3)+(Table3[[#All],[Variables ]]=$AF$2)+(Table3[[#All],[Variables ]]=$AF$4)),0)</f>
        <v>AH</v>
      </c>
      <c r="AC754" t="str" cm="1">
        <f t="array" ref="AC754">_xlfn._xlws.FILTER(Table3[[#All],[Name]],(Table3[[#All],[Polygon]]=$A754)*(Table3[[#All],[Period]]=AC$1)*((Table3[[#All],[Variables ]]=$AF$3)+(Table3[[#All],[Variables ]]=$AF$2)+(Table3[[#All],[Variables ]]=$AF$4)),0)</f>
        <v>AH</v>
      </c>
      <c r="AD754" cm="1">
        <f t="array" ref="AD754">_xlfn._xlws.FILTER(Table3[[#All],[Name]],(Table3[[#All],[Polygon]]=$A754)*(Table3[[#All],[Period]]=AD$1)*((Table3[[#All],[Variables ]]=$AF$3)+(Table3[[#All],[Variables ]]=$AF$2)+(Table3[[#All],[Variables ]]=$AF$4)),0)</f>
        <v>0</v>
      </c>
    </row>
    <row r="755" spans="1:30" x14ac:dyDescent="0.35">
      <c r="A755" s="3">
        <v>69</v>
      </c>
      <c r="B755" s="4" t="s">
        <v>1427</v>
      </c>
      <c r="C755" s="10">
        <v>22.982099689999998</v>
      </c>
      <c r="D755" s="4" t="s">
        <v>1361</v>
      </c>
      <c r="E755" s="4">
        <v>0</v>
      </c>
      <c r="F755" s="4">
        <v>4</v>
      </c>
      <c r="G755" s="4">
        <v>4</v>
      </c>
      <c r="H755" s="4"/>
      <c r="I755" s="4">
        <v>0</v>
      </c>
      <c r="J755" s="4">
        <v>0</v>
      </c>
      <c r="K755" s="4" t="s">
        <v>1362</v>
      </c>
      <c r="L755" s="4">
        <v>84</v>
      </c>
      <c r="M755" s="4">
        <v>84</v>
      </c>
      <c r="N755" s="4">
        <v>57.396410359999997</v>
      </c>
      <c r="O755" s="11">
        <v>0.82</v>
      </c>
      <c r="P755" cm="1">
        <f t="array" ref="P755">_xlfn._xlws.FILTER(Table3[[#All],[Name]],(Table3[[#All],[Polygon]]=$A755)*(Table3[[#All],[Period]]=P$1)*((Table3[[#All],[Variables ]]=$AF$3)+(Table3[[#All],[Variables ]]=$AF$2)+(Table3[[#All],[Variables ]]=$AF$4)),0)</f>
        <v>0</v>
      </c>
      <c r="Q755" t="str" cm="1">
        <f t="array" ref="Q755">_xlfn._xlws.FILTER(Table3[[#All],[Name]],(Table3[[#All],[Polygon]]=$A755)*(Table3[[#All],[Period]]=Q$1)*((Table3[[#All],[Variables ]]=$AF$3)+(Table3[[#All],[Variables ]]=$AF$2)+(Table3[[#All],[Variables ]]=$AF$4)),0)</f>
        <v>AH</v>
      </c>
      <c r="R755" cm="1">
        <f t="array" ref="R755">_xlfn._xlws.FILTER(Table3[[#All],[Name]],(Table3[[#All],[Polygon]]=$A755)*(Table3[[#All],[Period]]=R$1)*((Table3[[#All],[Variables ]]=$AF$3)+(Table3[[#All],[Variables ]]=$AF$2)+(Table3[[#All],[Variables ]]=$AF$4)),0)</f>
        <v>0</v>
      </c>
      <c r="S755" cm="1">
        <f t="array" ref="S755">_xlfn._xlws.FILTER(Table3[[#All],[Name]],(Table3[[#All],[Polygon]]=$A755)*(Table3[[#All],[Period]]=S$1)*((Table3[[#All],[Variables ]]=$AF$3)+(Table3[[#All],[Variables ]]=$AF$2)+(Table3[[#All],[Variables ]]=$AF$4)),0)</f>
        <v>0</v>
      </c>
      <c r="T755" t="str" cm="1">
        <f t="array" ref="T755">_xlfn._xlws.FILTER(Table3[[#All],[Name]],(Table3[[#All],[Polygon]]=$A755)*(Table3[[#All],[Period]]=T$1)*((Table3[[#All],[Variables ]]=$AF$3)+(Table3[[#All],[Variables ]]=$AF$2)+(Table3[[#All],[Variables ]]=$AF$4)),0)</f>
        <v>H</v>
      </c>
      <c r="U755" t="str" cm="1">
        <f t="array" ref="U755">_xlfn._xlws.FILTER(Table3[[#All],[Name]],(Table3[[#All],[Polygon]]=$A755)*(Table3[[#All],[Period]]=U$1)*((Table3[[#All],[Variables ]]=$AF$3)+(Table3[[#All],[Variables ]]=$AF$2)+(Table3[[#All],[Variables ]]=$AF$4)),0)</f>
        <v>AH</v>
      </c>
      <c r="V755" t="str" cm="1">
        <f t="array" ref="V755">_xlfn._xlws.FILTER(Table3[[#All],[Name]],(Table3[[#All],[Polygon]]=$A755)*(Table3[[#All],[Period]]=V$1)*((Table3[[#All],[Variables ]]=$AF$3)+(Table3[[#All],[Variables ]]=$AF$2)+(Table3[[#All],[Variables ]]=$AF$4)),0)</f>
        <v>AH</v>
      </c>
      <c r="W755" cm="1">
        <f t="array" ref="W755">_xlfn._xlws.FILTER(Table3[[#All],[Name]],(Table3[[#All],[Polygon]]=$A755)*(Table3[[#All],[Period]]=W$1)*((Table3[[#All],[Variables ]]=$AF$3)+(Table3[[#All],[Variables ]]=$AF$2)+(Table3[[#All],[Variables ]]=$AF$4)),0)</f>
        <v>0</v>
      </c>
      <c r="X755" cm="1">
        <f t="array" ref="X755">_xlfn._xlws.FILTER(Table3[[#All],[Name]],(Table3[[#All],[Polygon]]=$A755)*(Table3[[#All],[Period]]=X$1)*((Table3[[#All],[Variables ]]=$AF$3)+(Table3[[#All],[Variables ]]=$AF$2)+(Table3[[#All],[Variables ]]=$AF$4)),0)</f>
        <v>0</v>
      </c>
      <c r="Y755" cm="1">
        <f t="array" ref="Y755">_xlfn._xlws.FILTER(Table3[[#All],[Name]],(Table3[[#All],[Polygon]]=$A755)*(Table3[[#All],[Period]]=Y$1)*((Table3[[#All],[Variables ]]=$AF$3)+(Table3[[#All],[Variables ]]=$AF$2)+(Table3[[#All],[Variables ]]=$AF$4)),0)</f>
        <v>0</v>
      </c>
      <c r="Z755" cm="1">
        <f t="array" ref="Z755">_xlfn._xlws.FILTER(Table3[[#All],[Name]],(Table3[[#All],[Polygon]]=$A755)*(Table3[[#All],[Period]]=Z$1)*((Table3[[#All],[Variables ]]=$AF$3)+(Table3[[#All],[Variables ]]=$AF$2)+(Table3[[#All],[Variables ]]=$AF$4)),0)</f>
        <v>0</v>
      </c>
      <c r="AA755" t="str" cm="1">
        <f t="array" ref="AA755">_xlfn._xlws.FILTER(Table3[[#All],[Name]],(Table3[[#All],[Polygon]]=$A755)*(Table3[[#All],[Period]]=AA$1)*((Table3[[#All],[Variables ]]=$AF$3)+(Table3[[#All],[Variables ]]=$AF$2)+(Table3[[#All],[Variables ]]=$AF$4)),0)</f>
        <v>PCT</v>
      </c>
      <c r="AB755" t="str" cm="1">
        <f t="array" ref="AB755">_xlfn._xlws.FILTER(Table3[[#All],[Name]],(Table3[[#All],[Polygon]]=$A755)*(Table3[[#All],[Period]]=AB$1)*((Table3[[#All],[Variables ]]=$AF$3)+(Table3[[#All],[Variables ]]=$AF$2)+(Table3[[#All],[Variables ]]=$AF$4)),0)</f>
        <v>AH</v>
      </c>
      <c r="AC755" t="str" cm="1">
        <f t="array" ref="AC755">_xlfn._xlws.FILTER(Table3[[#All],[Name]],(Table3[[#All],[Polygon]]=$A755)*(Table3[[#All],[Period]]=AC$1)*((Table3[[#All],[Variables ]]=$AF$3)+(Table3[[#All],[Variables ]]=$AF$2)+(Table3[[#All],[Variables ]]=$AF$4)),0)</f>
        <v>AH</v>
      </c>
      <c r="AD755" cm="1">
        <f t="array" ref="AD755">_xlfn._xlws.FILTER(Table3[[#All],[Name]],(Table3[[#All],[Polygon]]=$A755)*(Table3[[#All],[Period]]=AD$1)*((Table3[[#All],[Variables ]]=$AF$3)+(Table3[[#All],[Variables ]]=$AF$2)+(Table3[[#All],[Variables ]]=$AF$4)),0)</f>
        <v>0</v>
      </c>
    </row>
    <row r="756" spans="1:30" x14ac:dyDescent="0.35">
      <c r="A756" s="5">
        <v>69</v>
      </c>
      <c r="B756" s="6" t="s">
        <v>1427</v>
      </c>
      <c r="C756" s="8">
        <v>22.982099689999998</v>
      </c>
      <c r="D756" s="6" t="s">
        <v>1361</v>
      </c>
      <c r="E756" s="6">
        <v>0</v>
      </c>
      <c r="F756" s="6">
        <v>4</v>
      </c>
      <c r="G756" s="6">
        <v>4</v>
      </c>
      <c r="H756" s="6"/>
      <c r="I756" s="6">
        <v>0</v>
      </c>
      <c r="J756" s="6">
        <v>0</v>
      </c>
      <c r="K756" s="6" t="s">
        <v>1362</v>
      </c>
      <c r="L756" s="6">
        <v>58</v>
      </c>
      <c r="M756" s="6">
        <v>58</v>
      </c>
      <c r="N756" s="6">
        <v>20.86091506</v>
      </c>
      <c r="O756" s="9">
        <v>5.6840000000000002</v>
      </c>
      <c r="P756" cm="1">
        <f t="array" ref="P756">_xlfn._xlws.FILTER(Table3[[#All],[Name]],(Table3[[#All],[Polygon]]=$A756)*(Table3[[#All],[Period]]=P$1)*((Table3[[#All],[Variables ]]=$AF$3)+(Table3[[#All],[Variables ]]=$AF$2)+(Table3[[#All],[Variables ]]=$AF$4)),0)</f>
        <v>0</v>
      </c>
      <c r="Q756" t="str" cm="1">
        <f t="array" ref="Q756">_xlfn._xlws.FILTER(Table3[[#All],[Name]],(Table3[[#All],[Polygon]]=$A756)*(Table3[[#All],[Period]]=Q$1)*((Table3[[#All],[Variables ]]=$AF$3)+(Table3[[#All],[Variables ]]=$AF$2)+(Table3[[#All],[Variables ]]=$AF$4)),0)</f>
        <v>AH</v>
      </c>
      <c r="R756" cm="1">
        <f t="array" ref="R756">_xlfn._xlws.FILTER(Table3[[#All],[Name]],(Table3[[#All],[Polygon]]=$A756)*(Table3[[#All],[Period]]=R$1)*((Table3[[#All],[Variables ]]=$AF$3)+(Table3[[#All],[Variables ]]=$AF$2)+(Table3[[#All],[Variables ]]=$AF$4)),0)</f>
        <v>0</v>
      </c>
      <c r="S756" cm="1">
        <f t="array" ref="S756">_xlfn._xlws.FILTER(Table3[[#All],[Name]],(Table3[[#All],[Polygon]]=$A756)*(Table3[[#All],[Period]]=S$1)*((Table3[[#All],[Variables ]]=$AF$3)+(Table3[[#All],[Variables ]]=$AF$2)+(Table3[[#All],[Variables ]]=$AF$4)),0)</f>
        <v>0</v>
      </c>
      <c r="T756" t="str" cm="1">
        <f t="array" ref="T756">_xlfn._xlws.FILTER(Table3[[#All],[Name]],(Table3[[#All],[Polygon]]=$A756)*(Table3[[#All],[Period]]=T$1)*((Table3[[#All],[Variables ]]=$AF$3)+(Table3[[#All],[Variables ]]=$AF$2)+(Table3[[#All],[Variables ]]=$AF$4)),0)</f>
        <v>H</v>
      </c>
      <c r="U756" t="str" cm="1">
        <f t="array" ref="U756">_xlfn._xlws.FILTER(Table3[[#All],[Name]],(Table3[[#All],[Polygon]]=$A756)*(Table3[[#All],[Period]]=U$1)*((Table3[[#All],[Variables ]]=$AF$3)+(Table3[[#All],[Variables ]]=$AF$2)+(Table3[[#All],[Variables ]]=$AF$4)),0)</f>
        <v>AH</v>
      </c>
      <c r="V756" t="str" cm="1">
        <f t="array" ref="V756">_xlfn._xlws.FILTER(Table3[[#All],[Name]],(Table3[[#All],[Polygon]]=$A756)*(Table3[[#All],[Period]]=V$1)*((Table3[[#All],[Variables ]]=$AF$3)+(Table3[[#All],[Variables ]]=$AF$2)+(Table3[[#All],[Variables ]]=$AF$4)),0)</f>
        <v>AH</v>
      </c>
      <c r="W756" cm="1">
        <f t="array" ref="W756">_xlfn._xlws.FILTER(Table3[[#All],[Name]],(Table3[[#All],[Polygon]]=$A756)*(Table3[[#All],[Period]]=W$1)*((Table3[[#All],[Variables ]]=$AF$3)+(Table3[[#All],[Variables ]]=$AF$2)+(Table3[[#All],[Variables ]]=$AF$4)),0)</f>
        <v>0</v>
      </c>
      <c r="X756" cm="1">
        <f t="array" ref="X756">_xlfn._xlws.FILTER(Table3[[#All],[Name]],(Table3[[#All],[Polygon]]=$A756)*(Table3[[#All],[Period]]=X$1)*((Table3[[#All],[Variables ]]=$AF$3)+(Table3[[#All],[Variables ]]=$AF$2)+(Table3[[#All],[Variables ]]=$AF$4)),0)</f>
        <v>0</v>
      </c>
      <c r="Y756" cm="1">
        <f t="array" ref="Y756">_xlfn._xlws.FILTER(Table3[[#All],[Name]],(Table3[[#All],[Polygon]]=$A756)*(Table3[[#All],[Period]]=Y$1)*((Table3[[#All],[Variables ]]=$AF$3)+(Table3[[#All],[Variables ]]=$AF$2)+(Table3[[#All],[Variables ]]=$AF$4)),0)</f>
        <v>0</v>
      </c>
      <c r="Z756" cm="1">
        <f t="array" ref="Z756">_xlfn._xlws.FILTER(Table3[[#All],[Name]],(Table3[[#All],[Polygon]]=$A756)*(Table3[[#All],[Period]]=Z$1)*((Table3[[#All],[Variables ]]=$AF$3)+(Table3[[#All],[Variables ]]=$AF$2)+(Table3[[#All],[Variables ]]=$AF$4)),0)</f>
        <v>0</v>
      </c>
      <c r="AA756" t="str" cm="1">
        <f t="array" ref="AA756">_xlfn._xlws.FILTER(Table3[[#All],[Name]],(Table3[[#All],[Polygon]]=$A756)*(Table3[[#All],[Period]]=AA$1)*((Table3[[#All],[Variables ]]=$AF$3)+(Table3[[#All],[Variables ]]=$AF$2)+(Table3[[#All],[Variables ]]=$AF$4)),0)</f>
        <v>PCT</v>
      </c>
      <c r="AB756" t="str" cm="1">
        <f t="array" ref="AB756">_xlfn._xlws.FILTER(Table3[[#All],[Name]],(Table3[[#All],[Polygon]]=$A756)*(Table3[[#All],[Period]]=AB$1)*((Table3[[#All],[Variables ]]=$AF$3)+(Table3[[#All],[Variables ]]=$AF$2)+(Table3[[#All],[Variables ]]=$AF$4)),0)</f>
        <v>AH</v>
      </c>
      <c r="AC756" t="str" cm="1">
        <f t="array" ref="AC756">_xlfn._xlws.FILTER(Table3[[#All],[Name]],(Table3[[#All],[Polygon]]=$A756)*(Table3[[#All],[Period]]=AC$1)*((Table3[[#All],[Variables ]]=$AF$3)+(Table3[[#All],[Variables ]]=$AF$2)+(Table3[[#All],[Variables ]]=$AF$4)),0)</f>
        <v>AH</v>
      </c>
      <c r="AD756" cm="1">
        <f t="array" ref="AD756">_xlfn._xlws.FILTER(Table3[[#All],[Name]],(Table3[[#All],[Polygon]]=$A756)*(Table3[[#All],[Period]]=AD$1)*((Table3[[#All],[Variables ]]=$AF$3)+(Table3[[#All],[Variables ]]=$AF$2)+(Table3[[#All],[Variables ]]=$AF$4)),0)</f>
        <v>0</v>
      </c>
    </row>
    <row r="757" spans="1:30" x14ac:dyDescent="0.35">
      <c r="A757" s="3">
        <v>69</v>
      </c>
      <c r="B757" s="4" t="s">
        <v>1427</v>
      </c>
      <c r="C757" s="10">
        <v>22.982099689999998</v>
      </c>
      <c r="D757" s="4" t="s">
        <v>1361</v>
      </c>
      <c r="E757" s="4">
        <v>0</v>
      </c>
      <c r="F757" s="4">
        <v>4</v>
      </c>
      <c r="G757" s="4">
        <v>4</v>
      </c>
      <c r="H757" s="4"/>
      <c r="I757" s="4">
        <v>0</v>
      </c>
      <c r="J757" s="4">
        <v>0</v>
      </c>
      <c r="K757" s="4" t="s">
        <v>1362</v>
      </c>
      <c r="L757" s="4">
        <v>70</v>
      </c>
      <c r="M757" s="4">
        <v>0</v>
      </c>
      <c r="N757" s="4"/>
      <c r="O757" s="11">
        <v>22.981999999999999</v>
      </c>
      <c r="P757" cm="1">
        <f t="array" ref="P757">_xlfn._xlws.FILTER(Table3[[#All],[Name]],(Table3[[#All],[Polygon]]=$A757)*(Table3[[#All],[Period]]=P$1)*((Table3[[#All],[Variables ]]=$AF$3)+(Table3[[#All],[Variables ]]=$AF$2)+(Table3[[#All],[Variables ]]=$AF$4)),0)</f>
        <v>0</v>
      </c>
      <c r="Q757" t="str" cm="1">
        <f t="array" ref="Q757">_xlfn._xlws.FILTER(Table3[[#All],[Name]],(Table3[[#All],[Polygon]]=$A757)*(Table3[[#All],[Period]]=Q$1)*((Table3[[#All],[Variables ]]=$AF$3)+(Table3[[#All],[Variables ]]=$AF$2)+(Table3[[#All],[Variables ]]=$AF$4)),0)</f>
        <v>AH</v>
      </c>
      <c r="R757" cm="1">
        <f t="array" ref="R757">_xlfn._xlws.FILTER(Table3[[#All],[Name]],(Table3[[#All],[Polygon]]=$A757)*(Table3[[#All],[Period]]=R$1)*((Table3[[#All],[Variables ]]=$AF$3)+(Table3[[#All],[Variables ]]=$AF$2)+(Table3[[#All],[Variables ]]=$AF$4)),0)</f>
        <v>0</v>
      </c>
      <c r="S757" cm="1">
        <f t="array" ref="S757">_xlfn._xlws.FILTER(Table3[[#All],[Name]],(Table3[[#All],[Polygon]]=$A757)*(Table3[[#All],[Period]]=S$1)*((Table3[[#All],[Variables ]]=$AF$3)+(Table3[[#All],[Variables ]]=$AF$2)+(Table3[[#All],[Variables ]]=$AF$4)),0)</f>
        <v>0</v>
      </c>
      <c r="T757" t="str" cm="1">
        <f t="array" ref="T757">_xlfn._xlws.FILTER(Table3[[#All],[Name]],(Table3[[#All],[Polygon]]=$A757)*(Table3[[#All],[Period]]=T$1)*((Table3[[#All],[Variables ]]=$AF$3)+(Table3[[#All],[Variables ]]=$AF$2)+(Table3[[#All],[Variables ]]=$AF$4)),0)</f>
        <v>H</v>
      </c>
      <c r="U757" t="str" cm="1">
        <f t="array" ref="U757">_xlfn._xlws.FILTER(Table3[[#All],[Name]],(Table3[[#All],[Polygon]]=$A757)*(Table3[[#All],[Period]]=U$1)*((Table3[[#All],[Variables ]]=$AF$3)+(Table3[[#All],[Variables ]]=$AF$2)+(Table3[[#All],[Variables ]]=$AF$4)),0)</f>
        <v>AH</v>
      </c>
      <c r="V757" t="str" cm="1">
        <f t="array" ref="V757">_xlfn._xlws.FILTER(Table3[[#All],[Name]],(Table3[[#All],[Polygon]]=$A757)*(Table3[[#All],[Period]]=V$1)*((Table3[[#All],[Variables ]]=$AF$3)+(Table3[[#All],[Variables ]]=$AF$2)+(Table3[[#All],[Variables ]]=$AF$4)),0)</f>
        <v>AH</v>
      </c>
      <c r="W757" cm="1">
        <f t="array" ref="W757">_xlfn._xlws.FILTER(Table3[[#All],[Name]],(Table3[[#All],[Polygon]]=$A757)*(Table3[[#All],[Period]]=W$1)*((Table3[[#All],[Variables ]]=$AF$3)+(Table3[[#All],[Variables ]]=$AF$2)+(Table3[[#All],[Variables ]]=$AF$4)),0)</f>
        <v>0</v>
      </c>
      <c r="X757" cm="1">
        <f t="array" ref="X757">_xlfn._xlws.FILTER(Table3[[#All],[Name]],(Table3[[#All],[Polygon]]=$A757)*(Table3[[#All],[Period]]=X$1)*((Table3[[#All],[Variables ]]=$AF$3)+(Table3[[#All],[Variables ]]=$AF$2)+(Table3[[#All],[Variables ]]=$AF$4)),0)</f>
        <v>0</v>
      </c>
      <c r="Y757" cm="1">
        <f t="array" ref="Y757">_xlfn._xlws.FILTER(Table3[[#All],[Name]],(Table3[[#All],[Polygon]]=$A757)*(Table3[[#All],[Period]]=Y$1)*((Table3[[#All],[Variables ]]=$AF$3)+(Table3[[#All],[Variables ]]=$AF$2)+(Table3[[#All],[Variables ]]=$AF$4)),0)</f>
        <v>0</v>
      </c>
      <c r="Z757" cm="1">
        <f t="array" ref="Z757">_xlfn._xlws.FILTER(Table3[[#All],[Name]],(Table3[[#All],[Polygon]]=$A757)*(Table3[[#All],[Period]]=Z$1)*((Table3[[#All],[Variables ]]=$AF$3)+(Table3[[#All],[Variables ]]=$AF$2)+(Table3[[#All],[Variables ]]=$AF$4)),0)</f>
        <v>0</v>
      </c>
      <c r="AA757" t="str" cm="1">
        <f t="array" ref="AA757">_xlfn._xlws.FILTER(Table3[[#All],[Name]],(Table3[[#All],[Polygon]]=$A757)*(Table3[[#All],[Period]]=AA$1)*((Table3[[#All],[Variables ]]=$AF$3)+(Table3[[#All],[Variables ]]=$AF$2)+(Table3[[#All],[Variables ]]=$AF$4)),0)</f>
        <v>PCT</v>
      </c>
      <c r="AB757" t="str" cm="1">
        <f t="array" ref="AB757">_xlfn._xlws.FILTER(Table3[[#All],[Name]],(Table3[[#All],[Polygon]]=$A757)*(Table3[[#All],[Period]]=AB$1)*((Table3[[#All],[Variables ]]=$AF$3)+(Table3[[#All],[Variables ]]=$AF$2)+(Table3[[#All],[Variables ]]=$AF$4)),0)</f>
        <v>AH</v>
      </c>
      <c r="AC757" t="str" cm="1">
        <f t="array" ref="AC757">_xlfn._xlws.FILTER(Table3[[#All],[Name]],(Table3[[#All],[Polygon]]=$A757)*(Table3[[#All],[Period]]=AC$1)*((Table3[[#All],[Variables ]]=$AF$3)+(Table3[[#All],[Variables ]]=$AF$2)+(Table3[[#All],[Variables ]]=$AF$4)),0)</f>
        <v>AH</v>
      </c>
      <c r="AD757" cm="1">
        <f t="array" ref="AD757">_xlfn._xlws.FILTER(Table3[[#All],[Name]],(Table3[[#All],[Polygon]]=$A757)*(Table3[[#All],[Period]]=AD$1)*((Table3[[#All],[Variables ]]=$AF$3)+(Table3[[#All],[Variables ]]=$AF$2)+(Table3[[#All],[Variables ]]=$AF$4)),0)</f>
        <v>0</v>
      </c>
    </row>
    <row r="758" spans="1:30" x14ac:dyDescent="0.35">
      <c r="A758" s="5">
        <v>69</v>
      </c>
      <c r="B758" s="6" t="s">
        <v>1427</v>
      </c>
      <c r="C758" s="8">
        <v>22.982099689999998</v>
      </c>
      <c r="D758" s="6" t="s">
        <v>1361</v>
      </c>
      <c r="E758" s="6">
        <v>0</v>
      </c>
      <c r="F758" s="6">
        <v>4</v>
      </c>
      <c r="G758" s="6">
        <v>4</v>
      </c>
      <c r="H758" s="6"/>
      <c r="I758" s="6">
        <v>0</v>
      </c>
      <c r="J758" s="6">
        <v>0</v>
      </c>
      <c r="K758" s="6" t="s">
        <v>1362</v>
      </c>
      <c r="L758" s="6">
        <v>31</v>
      </c>
      <c r="M758" s="6">
        <v>31</v>
      </c>
      <c r="N758" s="6">
        <v>3.6979876699999998</v>
      </c>
      <c r="O758" s="9">
        <v>3.698</v>
      </c>
      <c r="P758" cm="1">
        <f t="array" ref="P758">_xlfn._xlws.FILTER(Table3[[#All],[Name]],(Table3[[#All],[Polygon]]=$A758)*(Table3[[#All],[Period]]=P$1)*((Table3[[#All],[Variables ]]=$AF$3)+(Table3[[#All],[Variables ]]=$AF$2)+(Table3[[#All],[Variables ]]=$AF$4)),0)</f>
        <v>0</v>
      </c>
      <c r="Q758" t="str" cm="1">
        <f t="array" ref="Q758">_xlfn._xlws.FILTER(Table3[[#All],[Name]],(Table3[[#All],[Polygon]]=$A758)*(Table3[[#All],[Period]]=Q$1)*((Table3[[#All],[Variables ]]=$AF$3)+(Table3[[#All],[Variables ]]=$AF$2)+(Table3[[#All],[Variables ]]=$AF$4)),0)</f>
        <v>AH</v>
      </c>
      <c r="R758" cm="1">
        <f t="array" ref="R758">_xlfn._xlws.FILTER(Table3[[#All],[Name]],(Table3[[#All],[Polygon]]=$A758)*(Table3[[#All],[Period]]=R$1)*((Table3[[#All],[Variables ]]=$AF$3)+(Table3[[#All],[Variables ]]=$AF$2)+(Table3[[#All],[Variables ]]=$AF$4)),0)</f>
        <v>0</v>
      </c>
      <c r="S758" cm="1">
        <f t="array" ref="S758">_xlfn._xlws.FILTER(Table3[[#All],[Name]],(Table3[[#All],[Polygon]]=$A758)*(Table3[[#All],[Period]]=S$1)*((Table3[[#All],[Variables ]]=$AF$3)+(Table3[[#All],[Variables ]]=$AF$2)+(Table3[[#All],[Variables ]]=$AF$4)),0)</f>
        <v>0</v>
      </c>
      <c r="T758" t="str" cm="1">
        <f t="array" ref="T758">_xlfn._xlws.FILTER(Table3[[#All],[Name]],(Table3[[#All],[Polygon]]=$A758)*(Table3[[#All],[Period]]=T$1)*((Table3[[#All],[Variables ]]=$AF$3)+(Table3[[#All],[Variables ]]=$AF$2)+(Table3[[#All],[Variables ]]=$AF$4)),0)</f>
        <v>H</v>
      </c>
      <c r="U758" t="str" cm="1">
        <f t="array" ref="U758">_xlfn._xlws.FILTER(Table3[[#All],[Name]],(Table3[[#All],[Polygon]]=$A758)*(Table3[[#All],[Period]]=U$1)*((Table3[[#All],[Variables ]]=$AF$3)+(Table3[[#All],[Variables ]]=$AF$2)+(Table3[[#All],[Variables ]]=$AF$4)),0)</f>
        <v>AH</v>
      </c>
      <c r="V758" t="str" cm="1">
        <f t="array" ref="V758">_xlfn._xlws.FILTER(Table3[[#All],[Name]],(Table3[[#All],[Polygon]]=$A758)*(Table3[[#All],[Period]]=V$1)*((Table3[[#All],[Variables ]]=$AF$3)+(Table3[[#All],[Variables ]]=$AF$2)+(Table3[[#All],[Variables ]]=$AF$4)),0)</f>
        <v>AH</v>
      </c>
      <c r="W758" cm="1">
        <f t="array" ref="W758">_xlfn._xlws.FILTER(Table3[[#All],[Name]],(Table3[[#All],[Polygon]]=$A758)*(Table3[[#All],[Period]]=W$1)*((Table3[[#All],[Variables ]]=$AF$3)+(Table3[[#All],[Variables ]]=$AF$2)+(Table3[[#All],[Variables ]]=$AF$4)),0)</f>
        <v>0</v>
      </c>
      <c r="X758" cm="1">
        <f t="array" ref="X758">_xlfn._xlws.FILTER(Table3[[#All],[Name]],(Table3[[#All],[Polygon]]=$A758)*(Table3[[#All],[Period]]=X$1)*((Table3[[#All],[Variables ]]=$AF$3)+(Table3[[#All],[Variables ]]=$AF$2)+(Table3[[#All],[Variables ]]=$AF$4)),0)</f>
        <v>0</v>
      </c>
      <c r="Y758" cm="1">
        <f t="array" ref="Y758">_xlfn._xlws.FILTER(Table3[[#All],[Name]],(Table3[[#All],[Polygon]]=$A758)*(Table3[[#All],[Period]]=Y$1)*((Table3[[#All],[Variables ]]=$AF$3)+(Table3[[#All],[Variables ]]=$AF$2)+(Table3[[#All],[Variables ]]=$AF$4)),0)</f>
        <v>0</v>
      </c>
      <c r="Z758" cm="1">
        <f t="array" ref="Z758">_xlfn._xlws.FILTER(Table3[[#All],[Name]],(Table3[[#All],[Polygon]]=$A758)*(Table3[[#All],[Period]]=Z$1)*((Table3[[#All],[Variables ]]=$AF$3)+(Table3[[#All],[Variables ]]=$AF$2)+(Table3[[#All],[Variables ]]=$AF$4)),0)</f>
        <v>0</v>
      </c>
      <c r="AA758" t="str" cm="1">
        <f t="array" ref="AA758">_xlfn._xlws.FILTER(Table3[[#All],[Name]],(Table3[[#All],[Polygon]]=$A758)*(Table3[[#All],[Period]]=AA$1)*((Table3[[#All],[Variables ]]=$AF$3)+(Table3[[#All],[Variables ]]=$AF$2)+(Table3[[#All],[Variables ]]=$AF$4)),0)</f>
        <v>PCT</v>
      </c>
      <c r="AB758" t="str" cm="1">
        <f t="array" ref="AB758">_xlfn._xlws.FILTER(Table3[[#All],[Name]],(Table3[[#All],[Polygon]]=$A758)*(Table3[[#All],[Period]]=AB$1)*((Table3[[#All],[Variables ]]=$AF$3)+(Table3[[#All],[Variables ]]=$AF$2)+(Table3[[#All],[Variables ]]=$AF$4)),0)</f>
        <v>AH</v>
      </c>
      <c r="AC758" t="str" cm="1">
        <f t="array" ref="AC758">_xlfn._xlws.FILTER(Table3[[#All],[Name]],(Table3[[#All],[Polygon]]=$A758)*(Table3[[#All],[Period]]=AC$1)*((Table3[[#All],[Variables ]]=$AF$3)+(Table3[[#All],[Variables ]]=$AF$2)+(Table3[[#All],[Variables ]]=$AF$4)),0)</f>
        <v>AH</v>
      </c>
      <c r="AD758" cm="1">
        <f t="array" ref="AD758">_xlfn._xlws.FILTER(Table3[[#All],[Name]],(Table3[[#All],[Polygon]]=$A758)*(Table3[[#All],[Period]]=AD$1)*((Table3[[#All],[Variables ]]=$AF$3)+(Table3[[#All],[Variables ]]=$AF$2)+(Table3[[#All],[Variables ]]=$AF$4)),0)</f>
        <v>0</v>
      </c>
    </row>
    <row r="759" spans="1:30" x14ac:dyDescent="0.35">
      <c r="A759" s="3">
        <v>69</v>
      </c>
      <c r="B759" s="4" t="s">
        <v>1427</v>
      </c>
      <c r="C759" s="10">
        <v>22.982099689999998</v>
      </c>
      <c r="D759" s="4" t="s">
        <v>1361</v>
      </c>
      <c r="E759" s="4">
        <v>0</v>
      </c>
      <c r="F759" s="4">
        <v>4</v>
      </c>
      <c r="G759" s="4">
        <v>4</v>
      </c>
      <c r="H759" s="4"/>
      <c r="I759" s="4">
        <v>0</v>
      </c>
      <c r="J759" s="4">
        <v>0</v>
      </c>
      <c r="K759" s="4" t="s">
        <v>1362</v>
      </c>
      <c r="L759" s="4">
        <v>67</v>
      </c>
      <c r="M759" s="4">
        <v>67</v>
      </c>
      <c r="N759" s="4">
        <v>3.2843938270000002</v>
      </c>
      <c r="O759" s="11">
        <v>1.6539999999999999</v>
      </c>
      <c r="P759" cm="1">
        <f t="array" ref="P759">_xlfn._xlws.FILTER(Table3[[#All],[Name]],(Table3[[#All],[Polygon]]=$A759)*(Table3[[#All],[Period]]=P$1)*((Table3[[#All],[Variables ]]=$AF$3)+(Table3[[#All],[Variables ]]=$AF$2)+(Table3[[#All],[Variables ]]=$AF$4)),0)</f>
        <v>0</v>
      </c>
      <c r="Q759" t="str" cm="1">
        <f t="array" ref="Q759">_xlfn._xlws.FILTER(Table3[[#All],[Name]],(Table3[[#All],[Polygon]]=$A759)*(Table3[[#All],[Period]]=Q$1)*((Table3[[#All],[Variables ]]=$AF$3)+(Table3[[#All],[Variables ]]=$AF$2)+(Table3[[#All],[Variables ]]=$AF$4)),0)</f>
        <v>AH</v>
      </c>
      <c r="R759" cm="1">
        <f t="array" ref="R759">_xlfn._xlws.FILTER(Table3[[#All],[Name]],(Table3[[#All],[Polygon]]=$A759)*(Table3[[#All],[Period]]=R$1)*((Table3[[#All],[Variables ]]=$AF$3)+(Table3[[#All],[Variables ]]=$AF$2)+(Table3[[#All],[Variables ]]=$AF$4)),0)</f>
        <v>0</v>
      </c>
      <c r="S759" cm="1">
        <f t="array" ref="S759">_xlfn._xlws.FILTER(Table3[[#All],[Name]],(Table3[[#All],[Polygon]]=$A759)*(Table3[[#All],[Period]]=S$1)*((Table3[[#All],[Variables ]]=$AF$3)+(Table3[[#All],[Variables ]]=$AF$2)+(Table3[[#All],[Variables ]]=$AF$4)),0)</f>
        <v>0</v>
      </c>
      <c r="T759" t="str" cm="1">
        <f t="array" ref="T759">_xlfn._xlws.FILTER(Table3[[#All],[Name]],(Table3[[#All],[Polygon]]=$A759)*(Table3[[#All],[Period]]=T$1)*((Table3[[#All],[Variables ]]=$AF$3)+(Table3[[#All],[Variables ]]=$AF$2)+(Table3[[#All],[Variables ]]=$AF$4)),0)</f>
        <v>H</v>
      </c>
      <c r="U759" t="str" cm="1">
        <f t="array" ref="U759">_xlfn._xlws.FILTER(Table3[[#All],[Name]],(Table3[[#All],[Polygon]]=$A759)*(Table3[[#All],[Period]]=U$1)*((Table3[[#All],[Variables ]]=$AF$3)+(Table3[[#All],[Variables ]]=$AF$2)+(Table3[[#All],[Variables ]]=$AF$4)),0)</f>
        <v>AH</v>
      </c>
      <c r="V759" t="str" cm="1">
        <f t="array" ref="V759">_xlfn._xlws.FILTER(Table3[[#All],[Name]],(Table3[[#All],[Polygon]]=$A759)*(Table3[[#All],[Period]]=V$1)*((Table3[[#All],[Variables ]]=$AF$3)+(Table3[[#All],[Variables ]]=$AF$2)+(Table3[[#All],[Variables ]]=$AF$4)),0)</f>
        <v>AH</v>
      </c>
      <c r="W759" cm="1">
        <f t="array" ref="W759">_xlfn._xlws.FILTER(Table3[[#All],[Name]],(Table3[[#All],[Polygon]]=$A759)*(Table3[[#All],[Period]]=W$1)*((Table3[[#All],[Variables ]]=$AF$3)+(Table3[[#All],[Variables ]]=$AF$2)+(Table3[[#All],[Variables ]]=$AF$4)),0)</f>
        <v>0</v>
      </c>
      <c r="X759" cm="1">
        <f t="array" ref="X759">_xlfn._xlws.FILTER(Table3[[#All],[Name]],(Table3[[#All],[Polygon]]=$A759)*(Table3[[#All],[Period]]=X$1)*((Table3[[#All],[Variables ]]=$AF$3)+(Table3[[#All],[Variables ]]=$AF$2)+(Table3[[#All],[Variables ]]=$AF$4)),0)</f>
        <v>0</v>
      </c>
      <c r="Y759" cm="1">
        <f t="array" ref="Y759">_xlfn._xlws.FILTER(Table3[[#All],[Name]],(Table3[[#All],[Polygon]]=$A759)*(Table3[[#All],[Period]]=Y$1)*((Table3[[#All],[Variables ]]=$AF$3)+(Table3[[#All],[Variables ]]=$AF$2)+(Table3[[#All],[Variables ]]=$AF$4)),0)</f>
        <v>0</v>
      </c>
      <c r="Z759" cm="1">
        <f t="array" ref="Z759">_xlfn._xlws.FILTER(Table3[[#All],[Name]],(Table3[[#All],[Polygon]]=$A759)*(Table3[[#All],[Period]]=Z$1)*((Table3[[#All],[Variables ]]=$AF$3)+(Table3[[#All],[Variables ]]=$AF$2)+(Table3[[#All],[Variables ]]=$AF$4)),0)</f>
        <v>0</v>
      </c>
      <c r="AA759" t="str" cm="1">
        <f t="array" ref="AA759">_xlfn._xlws.FILTER(Table3[[#All],[Name]],(Table3[[#All],[Polygon]]=$A759)*(Table3[[#All],[Period]]=AA$1)*((Table3[[#All],[Variables ]]=$AF$3)+(Table3[[#All],[Variables ]]=$AF$2)+(Table3[[#All],[Variables ]]=$AF$4)),0)</f>
        <v>PCT</v>
      </c>
      <c r="AB759" t="str" cm="1">
        <f t="array" ref="AB759">_xlfn._xlws.FILTER(Table3[[#All],[Name]],(Table3[[#All],[Polygon]]=$A759)*(Table3[[#All],[Period]]=AB$1)*((Table3[[#All],[Variables ]]=$AF$3)+(Table3[[#All],[Variables ]]=$AF$2)+(Table3[[#All],[Variables ]]=$AF$4)),0)</f>
        <v>AH</v>
      </c>
      <c r="AC759" t="str" cm="1">
        <f t="array" ref="AC759">_xlfn._xlws.FILTER(Table3[[#All],[Name]],(Table3[[#All],[Polygon]]=$A759)*(Table3[[#All],[Period]]=AC$1)*((Table3[[#All],[Variables ]]=$AF$3)+(Table3[[#All],[Variables ]]=$AF$2)+(Table3[[#All],[Variables ]]=$AF$4)),0)</f>
        <v>AH</v>
      </c>
      <c r="AD759" cm="1">
        <f t="array" ref="AD759">_xlfn._xlws.FILTER(Table3[[#All],[Name]],(Table3[[#All],[Polygon]]=$A759)*(Table3[[#All],[Period]]=AD$1)*((Table3[[#All],[Variables ]]=$AF$3)+(Table3[[#All],[Variables ]]=$AF$2)+(Table3[[#All],[Variables ]]=$AF$4)),0)</f>
        <v>0</v>
      </c>
    </row>
    <row r="760" spans="1:30" x14ac:dyDescent="0.35">
      <c r="A760" s="5">
        <v>69</v>
      </c>
      <c r="B760" s="6" t="s">
        <v>1427</v>
      </c>
      <c r="C760" s="8">
        <v>22.982099689999998</v>
      </c>
      <c r="D760" s="6" t="s">
        <v>1361</v>
      </c>
      <c r="E760" s="6">
        <v>0</v>
      </c>
      <c r="F760" s="6">
        <v>4</v>
      </c>
      <c r="G760" s="6">
        <v>4</v>
      </c>
      <c r="H760" s="6"/>
      <c r="I760" s="6">
        <v>0</v>
      </c>
      <c r="J760" s="6">
        <v>0</v>
      </c>
      <c r="K760" s="6" t="s">
        <v>1362</v>
      </c>
      <c r="L760" s="6">
        <v>53</v>
      </c>
      <c r="M760" s="6">
        <v>53</v>
      </c>
      <c r="N760" s="6">
        <v>66.246111110000001</v>
      </c>
      <c r="O760" s="9">
        <v>9.4260000000000002</v>
      </c>
      <c r="P760" cm="1">
        <f t="array" ref="P760">_xlfn._xlws.FILTER(Table3[[#All],[Name]],(Table3[[#All],[Polygon]]=$A760)*(Table3[[#All],[Period]]=P$1)*((Table3[[#All],[Variables ]]=$AF$3)+(Table3[[#All],[Variables ]]=$AF$2)+(Table3[[#All],[Variables ]]=$AF$4)),0)</f>
        <v>0</v>
      </c>
      <c r="Q760" t="str" cm="1">
        <f t="array" ref="Q760">_xlfn._xlws.FILTER(Table3[[#All],[Name]],(Table3[[#All],[Polygon]]=$A760)*(Table3[[#All],[Period]]=Q$1)*((Table3[[#All],[Variables ]]=$AF$3)+(Table3[[#All],[Variables ]]=$AF$2)+(Table3[[#All],[Variables ]]=$AF$4)),0)</f>
        <v>AH</v>
      </c>
      <c r="R760" cm="1">
        <f t="array" ref="R760">_xlfn._xlws.FILTER(Table3[[#All],[Name]],(Table3[[#All],[Polygon]]=$A760)*(Table3[[#All],[Period]]=R$1)*((Table3[[#All],[Variables ]]=$AF$3)+(Table3[[#All],[Variables ]]=$AF$2)+(Table3[[#All],[Variables ]]=$AF$4)),0)</f>
        <v>0</v>
      </c>
      <c r="S760" cm="1">
        <f t="array" ref="S760">_xlfn._xlws.FILTER(Table3[[#All],[Name]],(Table3[[#All],[Polygon]]=$A760)*(Table3[[#All],[Period]]=S$1)*((Table3[[#All],[Variables ]]=$AF$3)+(Table3[[#All],[Variables ]]=$AF$2)+(Table3[[#All],[Variables ]]=$AF$4)),0)</f>
        <v>0</v>
      </c>
      <c r="T760" t="str" cm="1">
        <f t="array" ref="T760">_xlfn._xlws.FILTER(Table3[[#All],[Name]],(Table3[[#All],[Polygon]]=$A760)*(Table3[[#All],[Period]]=T$1)*((Table3[[#All],[Variables ]]=$AF$3)+(Table3[[#All],[Variables ]]=$AF$2)+(Table3[[#All],[Variables ]]=$AF$4)),0)</f>
        <v>H</v>
      </c>
      <c r="U760" t="str" cm="1">
        <f t="array" ref="U760">_xlfn._xlws.FILTER(Table3[[#All],[Name]],(Table3[[#All],[Polygon]]=$A760)*(Table3[[#All],[Period]]=U$1)*((Table3[[#All],[Variables ]]=$AF$3)+(Table3[[#All],[Variables ]]=$AF$2)+(Table3[[#All],[Variables ]]=$AF$4)),0)</f>
        <v>AH</v>
      </c>
      <c r="V760" t="str" cm="1">
        <f t="array" ref="V760">_xlfn._xlws.FILTER(Table3[[#All],[Name]],(Table3[[#All],[Polygon]]=$A760)*(Table3[[#All],[Period]]=V$1)*((Table3[[#All],[Variables ]]=$AF$3)+(Table3[[#All],[Variables ]]=$AF$2)+(Table3[[#All],[Variables ]]=$AF$4)),0)</f>
        <v>AH</v>
      </c>
      <c r="W760" cm="1">
        <f t="array" ref="W760">_xlfn._xlws.FILTER(Table3[[#All],[Name]],(Table3[[#All],[Polygon]]=$A760)*(Table3[[#All],[Period]]=W$1)*((Table3[[#All],[Variables ]]=$AF$3)+(Table3[[#All],[Variables ]]=$AF$2)+(Table3[[#All],[Variables ]]=$AF$4)),0)</f>
        <v>0</v>
      </c>
      <c r="X760" cm="1">
        <f t="array" ref="X760">_xlfn._xlws.FILTER(Table3[[#All],[Name]],(Table3[[#All],[Polygon]]=$A760)*(Table3[[#All],[Period]]=X$1)*((Table3[[#All],[Variables ]]=$AF$3)+(Table3[[#All],[Variables ]]=$AF$2)+(Table3[[#All],[Variables ]]=$AF$4)),0)</f>
        <v>0</v>
      </c>
      <c r="Y760" cm="1">
        <f t="array" ref="Y760">_xlfn._xlws.FILTER(Table3[[#All],[Name]],(Table3[[#All],[Polygon]]=$A760)*(Table3[[#All],[Period]]=Y$1)*((Table3[[#All],[Variables ]]=$AF$3)+(Table3[[#All],[Variables ]]=$AF$2)+(Table3[[#All],[Variables ]]=$AF$4)),0)</f>
        <v>0</v>
      </c>
      <c r="Z760" cm="1">
        <f t="array" ref="Z760">_xlfn._xlws.FILTER(Table3[[#All],[Name]],(Table3[[#All],[Polygon]]=$A760)*(Table3[[#All],[Period]]=Z$1)*((Table3[[#All],[Variables ]]=$AF$3)+(Table3[[#All],[Variables ]]=$AF$2)+(Table3[[#All],[Variables ]]=$AF$4)),0)</f>
        <v>0</v>
      </c>
      <c r="AA760" t="str" cm="1">
        <f t="array" ref="AA760">_xlfn._xlws.FILTER(Table3[[#All],[Name]],(Table3[[#All],[Polygon]]=$A760)*(Table3[[#All],[Period]]=AA$1)*((Table3[[#All],[Variables ]]=$AF$3)+(Table3[[#All],[Variables ]]=$AF$2)+(Table3[[#All],[Variables ]]=$AF$4)),0)</f>
        <v>PCT</v>
      </c>
      <c r="AB760" t="str" cm="1">
        <f t="array" ref="AB760">_xlfn._xlws.FILTER(Table3[[#All],[Name]],(Table3[[#All],[Polygon]]=$A760)*(Table3[[#All],[Period]]=AB$1)*((Table3[[#All],[Variables ]]=$AF$3)+(Table3[[#All],[Variables ]]=$AF$2)+(Table3[[#All],[Variables ]]=$AF$4)),0)</f>
        <v>AH</v>
      </c>
      <c r="AC760" t="str" cm="1">
        <f t="array" ref="AC760">_xlfn._xlws.FILTER(Table3[[#All],[Name]],(Table3[[#All],[Polygon]]=$A760)*(Table3[[#All],[Period]]=AC$1)*((Table3[[#All],[Variables ]]=$AF$3)+(Table3[[#All],[Variables ]]=$AF$2)+(Table3[[#All],[Variables ]]=$AF$4)),0)</f>
        <v>AH</v>
      </c>
      <c r="AD760" cm="1">
        <f t="array" ref="AD760">_xlfn._xlws.FILTER(Table3[[#All],[Name]],(Table3[[#All],[Polygon]]=$A760)*(Table3[[#All],[Period]]=AD$1)*((Table3[[#All],[Variables ]]=$AF$3)+(Table3[[#All],[Variables ]]=$AF$2)+(Table3[[#All],[Variables ]]=$AF$4)),0)</f>
        <v>0</v>
      </c>
    </row>
    <row r="761" spans="1:30" x14ac:dyDescent="0.35">
      <c r="A761" s="3">
        <v>69</v>
      </c>
      <c r="B761" s="4" t="s">
        <v>1427</v>
      </c>
      <c r="C761" s="10">
        <v>22.982099689999998</v>
      </c>
      <c r="D761" s="4" t="s">
        <v>1361</v>
      </c>
      <c r="E761" s="4">
        <v>0</v>
      </c>
      <c r="F761" s="4">
        <v>4</v>
      </c>
      <c r="G761" s="4">
        <v>4</v>
      </c>
      <c r="H761" s="4"/>
      <c r="I761" s="4">
        <v>0</v>
      </c>
      <c r="J761" s="4">
        <v>0</v>
      </c>
      <c r="K761" s="4" t="s">
        <v>1362</v>
      </c>
      <c r="L761" s="4">
        <v>40</v>
      </c>
      <c r="M761" s="4">
        <v>40</v>
      </c>
      <c r="N761" s="4">
        <v>22.71860058</v>
      </c>
      <c r="O761" s="11">
        <v>18.829999999999998</v>
      </c>
      <c r="P761" cm="1">
        <f t="array" ref="P761">_xlfn._xlws.FILTER(Table3[[#All],[Name]],(Table3[[#All],[Polygon]]=$A761)*(Table3[[#All],[Period]]=P$1)*((Table3[[#All],[Variables ]]=$AF$3)+(Table3[[#All],[Variables ]]=$AF$2)+(Table3[[#All],[Variables ]]=$AF$4)),0)</f>
        <v>0</v>
      </c>
      <c r="Q761" t="str" cm="1">
        <f t="array" ref="Q761">_xlfn._xlws.FILTER(Table3[[#All],[Name]],(Table3[[#All],[Polygon]]=$A761)*(Table3[[#All],[Period]]=Q$1)*((Table3[[#All],[Variables ]]=$AF$3)+(Table3[[#All],[Variables ]]=$AF$2)+(Table3[[#All],[Variables ]]=$AF$4)),0)</f>
        <v>AH</v>
      </c>
      <c r="R761" cm="1">
        <f t="array" ref="R761">_xlfn._xlws.FILTER(Table3[[#All],[Name]],(Table3[[#All],[Polygon]]=$A761)*(Table3[[#All],[Period]]=R$1)*((Table3[[#All],[Variables ]]=$AF$3)+(Table3[[#All],[Variables ]]=$AF$2)+(Table3[[#All],[Variables ]]=$AF$4)),0)</f>
        <v>0</v>
      </c>
      <c r="S761" cm="1">
        <f t="array" ref="S761">_xlfn._xlws.FILTER(Table3[[#All],[Name]],(Table3[[#All],[Polygon]]=$A761)*(Table3[[#All],[Period]]=S$1)*((Table3[[#All],[Variables ]]=$AF$3)+(Table3[[#All],[Variables ]]=$AF$2)+(Table3[[#All],[Variables ]]=$AF$4)),0)</f>
        <v>0</v>
      </c>
      <c r="T761" t="str" cm="1">
        <f t="array" ref="T761">_xlfn._xlws.FILTER(Table3[[#All],[Name]],(Table3[[#All],[Polygon]]=$A761)*(Table3[[#All],[Period]]=T$1)*((Table3[[#All],[Variables ]]=$AF$3)+(Table3[[#All],[Variables ]]=$AF$2)+(Table3[[#All],[Variables ]]=$AF$4)),0)</f>
        <v>H</v>
      </c>
      <c r="U761" t="str" cm="1">
        <f t="array" ref="U761">_xlfn._xlws.FILTER(Table3[[#All],[Name]],(Table3[[#All],[Polygon]]=$A761)*(Table3[[#All],[Period]]=U$1)*((Table3[[#All],[Variables ]]=$AF$3)+(Table3[[#All],[Variables ]]=$AF$2)+(Table3[[#All],[Variables ]]=$AF$4)),0)</f>
        <v>AH</v>
      </c>
      <c r="V761" t="str" cm="1">
        <f t="array" ref="V761">_xlfn._xlws.FILTER(Table3[[#All],[Name]],(Table3[[#All],[Polygon]]=$A761)*(Table3[[#All],[Period]]=V$1)*((Table3[[#All],[Variables ]]=$AF$3)+(Table3[[#All],[Variables ]]=$AF$2)+(Table3[[#All],[Variables ]]=$AF$4)),0)</f>
        <v>AH</v>
      </c>
      <c r="W761" cm="1">
        <f t="array" ref="W761">_xlfn._xlws.FILTER(Table3[[#All],[Name]],(Table3[[#All],[Polygon]]=$A761)*(Table3[[#All],[Period]]=W$1)*((Table3[[#All],[Variables ]]=$AF$3)+(Table3[[#All],[Variables ]]=$AF$2)+(Table3[[#All],[Variables ]]=$AF$4)),0)</f>
        <v>0</v>
      </c>
      <c r="X761" cm="1">
        <f t="array" ref="X761">_xlfn._xlws.FILTER(Table3[[#All],[Name]],(Table3[[#All],[Polygon]]=$A761)*(Table3[[#All],[Period]]=X$1)*((Table3[[#All],[Variables ]]=$AF$3)+(Table3[[#All],[Variables ]]=$AF$2)+(Table3[[#All],[Variables ]]=$AF$4)),0)</f>
        <v>0</v>
      </c>
      <c r="Y761" cm="1">
        <f t="array" ref="Y761">_xlfn._xlws.FILTER(Table3[[#All],[Name]],(Table3[[#All],[Polygon]]=$A761)*(Table3[[#All],[Period]]=Y$1)*((Table3[[#All],[Variables ]]=$AF$3)+(Table3[[#All],[Variables ]]=$AF$2)+(Table3[[#All],[Variables ]]=$AF$4)),0)</f>
        <v>0</v>
      </c>
      <c r="Z761" cm="1">
        <f t="array" ref="Z761">_xlfn._xlws.FILTER(Table3[[#All],[Name]],(Table3[[#All],[Polygon]]=$A761)*(Table3[[#All],[Period]]=Z$1)*((Table3[[#All],[Variables ]]=$AF$3)+(Table3[[#All],[Variables ]]=$AF$2)+(Table3[[#All],[Variables ]]=$AF$4)),0)</f>
        <v>0</v>
      </c>
      <c r="AA761" t="str" cm="1">
        <f t="array" ref="AA761">_xlfn._xlws.FILTER(Table3[[#All],[Name]],(Table3[[#All],[Polygon]]=$A761)*(Table3[[#All],[Period]]=AA$1)*((Table3[[#All],[Variables ]]=$AF$3)+(Table3[[#All],[Variables ]]=$AF$2)+(Table3[[#All],[Variables ]]=$AF$4)),0)</f>
        <v>PCT</v>
      </c>
      <c r="AB761" t="str" cm="1">
        <f t="array" ref="AB761">_xlfn._xlws.FILTER(Table3[[#All],[Name]],(Table3[[#All],[Polygon]]=$A761)*(Table3[[#All],[Period]]=AB$1)*((Table3[[#All],[Variables ]]=$AF$3)+(Table3[[#All],[Variables ]]=$AF$2)+(Table3[[#All],[Variables ]]=$AF$4)),0)</f>
        <v>AH</v>
      </c>
      <c r="AC761" t="str" cm="1">
        <f t="array" ref="AC761">_xlfn._xlws.FILTER(Table3[[#All],[Name]],(Table3[[#All],[Polygon]]=$A761)*(Table3[[#All],[Period]]=AC$1)*((Table3[[#All],[Variables ]]=$AF$3)+(Table3[[#All],[Variables ]]=$AF$2)+(Table3[[#All],[Variables ]]=$AF$4)),0)</f>
        <v>AH</v>
      </c>
      <c r="AD761" cm="1">
        <f t="array" ref="AD761">_xlfn._xlws.FILTER(Table3[[#All],[Name]],(Table3[[#All],[Polygon]]=$A761)*(Table3[[#All],[Period]]=AD$1)*((Table3[[#All],[Variables ]]=$AF$3)+(Table3[[#All],[Variables ]]=$AF$2)+(Table3[[#All],[Variables ]]=$AF$4)),0)</f>
        <v>0</v>
      </c>
    </row>
    <row r="762" spans="1:30" x14ac:dyDescent="0.35">
      <c r="A762" s="5">
        <v>69</v>
      </c>
      <c r="B762" s="6" t="s">
        <v>1427</v>
      </c>
      <c r="C762" s="8">
        <v>22.982099689999998</v>
      </c>
      <c r="D762" s="6" t="s">
        <v>1361</v>
      </c>
      <c r="E762" s="6">
        <v>0</v>
      </c>
      <c r="F762" s="6">
        <v>4</v>
      </c>
      <c r="G762" s="6">
        <v>4</v>
      </c>
      <c r="H762" s="6"/>
      <c r="I762" s="6">
        <v>0</v>
      </c>
      <c r="J762" s="6">
        <v>0</v>
      </c>
      <c r="K762" s="6" t="s">
        <v>1362</v>
      </c>
      <c r="L762" s="6">
        <v>69</v>
      </c>
      <c r="M762" s="6">
        <v>69</v>
      </c>
      <c r="N762" s="6">
        <v>22.982099689999998</v>
      </c>
      <c r="O762" s="9">
        <v>22.981999999999999</v>
      </c>
      <c r="P762" cm="1">
        <f t="array" ref="P762">_xlfn._xlws.FILTER(Table3[[#All],[Name]],(Table3[[#All],[Polygon]]=$A762)*(Table3[[#All],[Period]]=P$1)*((Table3[[#All],[Variables ]]=$AF$3)+(Table3[[#All],[Variables ]]=$AF$2)+(Table3[[#All],[Variables ]]=$AF$4)),0)</f>
        <v>0</v>
      </c>
      <c r="Q762" t="str" cm="1">
        <f t="array" ref="Q762">_xlfn._xlws.FILTER(Table3[[#All],[Name]],(Table3[[#All],[Polygon]]=$A762)*(Table3[[#All],[Period]]=Q$1)*((Table3[[#All],[Variables ]]=$AF$3)+(Table3[[#All],[Variables ]]=$AF$2)+(Table3[[#All],[Variables ]]=$AF$4)),0)</f>
        <v>AH</v>
      </c>
      <c r="R762" cm="1">
        <f t="array" ref="R762">_xlfn._xlws.FILTER(Table3[[#All],[Name]],(Table3[[#All],[Polygon]]=$A762)*(Table3[[#All],[Period]]=R$1)*((Table3[[#All],[Variables ]]=$AF$3)+(Table3[[#All],[Variables ]]=$AF$2)+(Table3[[#All],[Variables ]]=$AF$4)),0)</f>
        <v>0</v>
      </c>
      <c r="S762" cm="1">
        <f t="array" ref="S762">_xlfn._xlws.FILTER(Table3[[#All],[Name]],(Table3[[#All],[Polygon]]=$A762)*(Table3[[#All],[Period]]=S$1)*((Table3[[#All],[Variables ]]=$AF$3)+(Table3[[#All],[Variables ]]=$AF$2)+(Table3[[#All],[Variables ]]=$AF$4)),0)</f>
        <v>0</v>
      </c>
      <c r="T762" t="str" cm="1">
        <f t="array" ref="T762">_xlfn._xlws.FILTER(Table3[[#All],[Name]],(Table3[[#All],[Polygon]]=$A762)*(Table3[[#All],[Period]]=T$1)*((Table3[[#All],[Variables ]]=$AF$3)+(Table3[[#All],[Variables ]]=$AF$2)+(Table3[[#All],[Variables ]]=$AF$4)),0)</f>
        <v>H</v>
      </c>
      <c r="U762" t="str" cm="1">
        <f t="array" ref="U762">_xlfn._xlws.FILTER(Table3[[#All],[Name]],(Table3[[#All],[Polygon]]=$A762)*(Table3[[#All],[Period]]=U$1)*((Table3[[#All],[Variables ]]=$AF$3)+(Table3[[#All],[Variables ]]=$AF$2)+(Table3[[#All],[Variables ]]=$AF$4)),0)</f>
        <v>AH</v>
      </c>
      <c r="V762" t="str" cm="1">
        <f t="array" ref="V762">_xlfn._xlws.FILTER(Table3[[#All],[Name]],(Table3[[#All],[Polygon]]=$A762)*(Table3[[#All],[Period]]=V$1)*((Table3[[#All],[Variables ]]=$AF$3)+(Table3[[#All],[Variables ]]=$AF$2)+(Table3[[#All],[Variables ]]=$AF$4)),0)</f>
        <v>AH</v>
      </c>
      <c r="W762" cm="1">
        <f t="array" ref="W762">_xlfn._xlws.FILTER(Table3[[#All],[Name]],(Table3[[#All],[Polygon]]=$A762)*(Table3[[#All],[Period]]=W$1)*((Table3[[#All],[Variables ]]=$AF$3)+(Table3[[#All],[Variables ]]=$AF$2)+(Table3[[#All],[Variables ]]=$AF$4)),0)</f>
        <v>0</v>
      </c>
      <c r="X762" cm="1">
        <f t="array" ref="X762">_xlfn._xlws.FILTER(Table3[[#All],[Name]],(Table3[[#All],[Polygon]]=$A762)*(Table3[[#All],[Period]]=X$1)*((Table3[[#All],[Variables ]]=$AF$3)+(Table3[[#All],[Variables ]]=$AF$2)+(Table3[[#All],[Variables ]]=$AF$4)),0)</f>
        <v>0</v>
      </c>
      <c r="Y762" cm="1">
        <f t="array" ref="Y762">_xlfn._xlws.FILTER(Table3[[#All],[Name]],(Table3[[#All],[Polygon]]=$A762)*(Table3[[#All],[Period]]=Y$1)*((Table3[[#All],[Variables ]]=$AF$3)+(Table3[[#All],[Variables ]]=$AF$2)+(Table3[[#All],[Variables ]]=$AF$4)),0)</f>
        <v>0</v>
      </c>
      <c r="Z762" cm="1">
        <f t="array" ref="Z762">_xlfn._xlws.FILTER(Table3[[#All],[Name]],(Table3[[#All],[Polygon]]=$A762)*(Table3[[#All],[Period]]=Z$1)*((Table3[[#All],[Variables ]]=$AF$3)+(Table3[[#All],[Variables ]]=$AF$2)+(Table3[[#All],[Variables ]]=$AF$4)),0)</f>
        <v>0</v>
      </c>
      <c r="AA762" t="str" cm="1">
        <f t="array" ref="AA762">_xlfn._xlws.FILTER(Table3[[#All],[Name]],(Table3[[#All],[Polygon]]=$A762)*(Table3[[#All],[Period]]=AA$1)*((Table3[[#All],[Variables ]]=$AF$3)+(Table3[[#All],[Variables ]]=$AF$2)+(Table3[[#All],[Variables ]]=$AF$4)),0)</f>
        <v>PCT</v>
      </c>
      <c r="AB762" t="str" cm="1">
        <f t="array" ref="AB762">_xlfn._xlws.FILTER(Table3[[#All],[Name]],(Table3[[#All],[Polygon]]=$A762)*(Table3[[#All],[Period]]=AB$1)*((Table3[[#All],[Variables ]]=$AF$3)+(Table3[[#All],[Variables ]]=$AF$2)+(Table3[[#All],[Variables ]]=$AF$4)),0)</f>
        <v>AH</v>
      </c>
      <c r="AC762" t="str" cm="1">
        <f t="array" ref="AC762">_xlfn._xlws.FILTER(Table3[[#All],[Name]],(Table3[[#All],[Polygon]]=$A762)*(Table3[[#All],[Period]]=AC$1)*((Table3[[#All],[Variables ]]=$AF$3)+(Table3[[#All],[Variables ]]=$AF$2)+(Table3[[#All],[Variables ]]=$AF$4)),0)</f>
        <v>AH</v>
      </c>
      <c r="AD762" cm="1">
        <f t="array" ref="AD762">_xlfn._xlws.FILTER(Table3[[#All],[Name]],(Table3[[#All],[Polygon]]=$A762)*(Table3[[#All],[Period]]=AD$1)*((Table3[[#All],[Variables ]]=$AF$3)+(Table3[[#All],[Variables ]]=$AF$2)+(Table3[[#All],[Variables ]]=$AF$4)),0)</f>
        <v>0</v>
      </c>
    </row>
    <row r="763" spans="1:30" x14ac:dyDescent="0.35">
      <c r="A763" s="3">
        <v>69</v>
      </c>
      <c r="B763" s="4" t="s">
        <v>1427</v>
      </c>
      <c r="C763" s="10">
        <v>22.982099689999998</v>
      </c>
      <c r="D763" s="4" t="s">
        <v>1361</v>
      </c>
      <c r="E763" s="4">
        <v>0</v>
      </c>
      <c r="F763" s="4">
        <v>4</v>
      </c>
      <c r="G763" s="4">
        <v>4</v>
      </c>
      <c r="H763" s="4"/>
      <c r="I763" s="4">
        <v>0</v>
      </c>
      <c r="J763" s="4">
        <v>0</v>
      </c>
      <c r="K763" s="4" t="s">
        <v>1362</v>
      </c>
      <c r="L763" s="4">
        <v>52</v>
      </c>
      <c r="M763" s="4">
        <v>52</v>
      </c>
      <c r="N763" s="4">
        <v>13.67565098</v>
      </c>
      <c r="O763" s="11">
        <v>6.9969999999999999</v>
      </c>
      <c r="P763" cm="1">
        <f t="array" ref="P763">_xlfn._xlws.FILTER(Table3[[#All],[Name]],(Table3[[#All],[Polygon]]=$A763)*(Table3[[#All],[Period]]=P$1)*((Table3[[#All],[Variables ]]=$AF$3)+(Table3[[#All],[Variables ]]=$AF$2)+(Table3[[#All],[Variables ]]=$AF$4)),0)</f>
        <v>0</v>
      </c>
      <c r="Q763" t="str" cm="1">
        <f t="array" ref="Q763">_xlfn._xlws.FILTER(Table3[[#All],[Name]],(Table3[[#All],[Polygon]]=$A763)*(Table3[[#All],[Period]]=Q$1)*((Table3[[#All],[Variables ]]=$AF$3)+(Table3[[#All],[Variables ]]=$AF$2)+(Table3[[#All],[Variables ]]=$AF$4)),0)</f>
        <v>AH</v>
      </c>
      <c r="R763" cm="1">
        <f t="array" ref="R763">_xlfn._xlws.FILTER(Table3[[#All],[Name]],(Table3[[#All],[Polygon]]=$A763)*(Table3[[#All],[Period]]=R$1)*((Table3[[#All],[Variables ]]=$AF$3)+(Table3[[#All],[Variables ]]=$AF$2)+(Table3[[#All],[Variables ]]=$AF$4)),0)</f>
        <v>0</v>
      </c>
      <c r="S763" cm="1">
        <f t="array" ref="S763">_xlfn._xlws.FILTER(Table3[[#All],[Name]],(Table3[[#All],[Polygon]]=$A763)*(Table3[[#All],[Period]]=S$1)*((Table3[[#All],[Variables ]]=$AF$3)+(Table3[[#All],[Variables ]]=$AF$2)+(Table3[[#All],[Variables ]]=$AF$4)),0)</f>
        <v>0</v>
      </c>
      <c r="T763" t="str" cm="1">
        <f t="array" ref="T763">_xlfn._xlws.FILTER(Table3[[#All],[Name]],(Table3[[#All],[Polygon]]=$A763)*(Table3[[#All],[Period]]=T$1)*((Table3[[#All],[Variables ]]=$AF$3)+(Table3[[#All],[Variables ]]=$AF$2)+(Table3[[#All],[Variables ]]=$AF$4)),0)</f>
        <v>H</v>
      </c>
      <c r="U763" t="str" cm="1">
        <f t="array" ref="U763">_xlfn._xlws.FILTER(Table3[[#All],[Name]],(Table3[[#All],[Polygon]]=$A763)*(Table3[[#All],[Period]]=U$1)*((Table3[[#All],[Variables ]]=$AF$3)+(Table3[[#All],[Variables ]]=$AF$2)+(Table3[[#All],[Variables ]]=$AF$4)),0)</f>
        <v>AH</v>
      </c>
      <c r="V763" t="str" cm="1">
        <f t="array" ref="V763">_xlfn._xlws.FILTER(Table3[[#All],[Name]],(Table3[[#All],[Polygon]]=$A763)*(Table3[[#All],[Period]]=V$1)*((Table3[[#All],[Variables ]]=$AF$3)+(Table3[[#All],[Variables ]]=$AF$2)+(Table3[[#All],[Variables ]]=$AF$4)),0)</f>
        <v>AH</v>
      </c>
      <c r="W763" cm="1">
        <f t="array" ref="W763">_xlfn._xlws.FILTER(Table3[[#All],[Name]],(Table3[[#All],[Polygon]]=$A763)*(Table3[[#All],[Period]]=W$1)*((Table3[[#All],[Variables ]]=$AF$3)+(Table3[[#All],[Variables ]]=$AF$2)+(Table3[[#All],[Variables ]]=$AF$4)),0)</f>
        <v>0</v>
      </c>
      <c r="X763" cm="1">
        <f t="array" ref="X763">_xlfn._xlws.FILTER(Table3[[#All],[Name]],(Table3[[#All],[Polygon]]=$A763)*(Table3[[#All],[Period]]=X$1)*((Table3[[#All],[Variables ]]=$AF$3)+(Table3[[#All],[Variables ]]=$AF$2)+(Table3[[#All],[Variables ]]=$AF$4)),0)</f>
        <v>0</v>
      </c>
      <c r="Y763" cm="1">
        <f t="array" ref="Y763">_xlfn._xlws.FILTER(Table3[[#All],[Name]],(Table3[[#All],[Polygon]]=$A763)*(Table3[[#All],[Period]]=Y$1)*((Table3[[#All],[Variables ]]=$AF$3)+(Table3[[#All],[Variables ]]=$AF$2)+(Table3[[#All],[Variables ]]=$AF$4)),0)</f>
        <v>0</v>
      </c>
      <c r="Z763" cm="1">
        <f t="array" ref="Z763">_xlfn._xlws.FILTER(Table3[[#All],[Name]],(Table3[[#All],[Polygon]]=$A763)*(Table3[[#All],[Period]]=Z$1)*((Table3[[#All],[Variables ]]=$AF$3)+(Table3[[#All],[Variables ]]=$AF$2)+(Table3[[#All],[Variables ]]=$AF$4)),0)</f>
        <v>0</v>
      </c>
      <c r="AA763" t="str" cm="1">
        <f t="array" ref="AA763">_xlfn._xlws.FILTER(Table3[[#All],[Name]],(Table3[[#All],[Polygon]]=$A763)*(Table3[[#All],[Period]]=AA$1)*((Table3[[#All],[Variables ]]=$AF$3)+(Table3[[#All],[Variables ]]=$AF$2)+(Table3[[#All],[Variables ]]=$AF$4)),0)</f>
        <v>PCT</v>
      </c>
      <c r="AB763" t="str" cm="1">
        <f t="array" ref="AB763">_xlfn._xlws.FILTER(Table3[[#All],[Name]],(Table3[[#All],[Polygon]]=$A763)*(Table3[[#All],[Period]]=AB$1)*((Table3[[#All],[Variables ]]=$AF$3)+(Table3[[#All],[Variables ]]=$AF$2)+(Table3[[#All],[Variables ]]=$AF$4)),0)</f>
        <v>AH</v>
      </c>
      <c r="AC763" t="str" cm="1">
        <f t="array" ref="AC763">_xlfn._xlws.FILTER(Table3[[#All],[Name]],(Table3[[#All],[Polygon]]=$A763)*(Table3[[#All],[Period]]=AC$1)*((Table3[[#All],[Variables ]]=$AF$3)+(Table3[[#All],[Variables ]]=$AF$2)+(Table3[[#All],[Variables ]]=$AF$4)),0)</f>
        <v>AH</v>
      </c>
      <c r="AD763" cm="1">
        <f t="array" ref="AD763">_xlfn._xlws.FILTER(Table3[[#All],[Name]],(Table3[[#All],[Polygon]]=$A763)*(Table3[[#All],[Period]]=AD$1)*((Table3[[#All],[Variables ]]=$AF$3)+(Table3[[#All],[Variables ]]=$AF$2)+(Table3[[#All],[Variables ]]=$AF$4)),0)</f>
        <v>0</v>
      </c>
    </row>
    <row r="764" spans="1:30" x14ac:dyDescent="0.35">
      <c r="A764" s="5">
        <v>69</v>
      </c>
      <c r="B764" s="6" t="s">
        <v>1427</v>
      </c>
      <c r="C764" s="8">
        <v>22.982099689999998</v>
      </c>
      <c r="D764" s="6" t="s">
        <v>1361</v>
      </c>
      <c r="E764" s="6">
        <v>0</v>
      </c>
      <c r="F764" s="6">
        <v>4</v>
      </c>
      <c r="G764" s="6">
        <v>4</v>
      </c>
      <c r="H764" s="6"/>
      <c r="I764" s="6">
        <v>0</v>
      </c>
      <c r="J764" s="6">
        <v>0</v>
      </c>
      <c r="K764" s="6" t="s">
        <v>1362</v>
      </c>
      <c r="L764" s="6">
        <v>11</v>
      </c>
      <c r="M764" s="6">
        <v>11</v>
      </c>
      <c r="N764" s="6">
        <v>6.5670085130000002</v>
      </c>
      <c r="O764" s="9">
        <v>1.9219999999999999</v>
      </c>
      <c r="P764" cm="1">
        <f t="array" ref="P764">_xlfn._xlws.FILTER(Table3[[#All],[Name]],(Table3[[#All],[Polygon]]=$A764)*(Table3[[#All],[Period]]=P$1)*((Table3[[#All],[Variables ]]=$AF$3)+(Table3[[#All],[Variables ]]=$AF$2)+(Table3[[#All],[Variables ]]=$AF$4)),0)</f>
        <v>0</v>
      </c>
      <c r="Q764" t="str" cm="1">
        <f t="array" ref="Q764">_xlfn._xlws.FILTER(Table3[[#All],[Name]],(Table3[[#All],[Polygon]]=$A764)*(Table3[[#All],[Period]]=Q$1)*((Table3[[#All],[Variables ]]=$AF$3)+(Table3[[#All],[Variables ]]=$AF$2)+(Table3[[#All],[Variables ]]=$AF$4)),0)</f>
        <v>AH</v>
      </c>
      <c r="R764" cm="1">
        <f t="array" ref="R764">_xlfn._xlws.FILTER(Table3[[#All],[Name]],(Table3[[#All],[Polygon]]=$A764)*(Table3[[#All],[Period]]=R$1)*((Table3[[#All],[Variables ]]=$AF$3)+(Table3[[#All],[Variables ]]=$AF$2)+(Table3[[#All],[Variables ]]=$AF$4)),0)</f>
        <v>0</v>
      </c>
      <c r="S764" cm="1">
        <f t="array" ref="S764">_xlfn._xlws.FILTER(Table3[[#All],[Name]],(Table3[[#All],[Polygon]]=$A764)*(Table3[[#All],[Period]]=S$1)*((Table3[[#All],[Variables ]]=$AF$3)+(Table3[[#All],[Variables ]]=$AF$2)+(Table3[[#All],[Variables ]]=$AF$4)),0)</f>
        <v>0</v>
      </c>
      <c r="T764" t="str" cm="1">
        <f t="array" ref="T764">_xlfn._xlws.FILTER(Table3[[#All],[Name]],(Table3[[#All],[Polygon]]=$A764)*(Table3[[#All],[Period]]=T$1)*((Table3[[#All],[Variables ]]=$AF$3)+(Table3[[#All],[Variables ]]=$AF$2)+(Table3[[#All],[Variables ]]=$AF$4)),0)</f>
        <v>H</v>
      </c>
      <c r="U764" t="str" cm="1">
        <f t="array" ref="U764">_xlfn._xlws.FILTER(Table3[[#All],[Name]],(Table3[[#All],[Polygon]]=$A764)*(Table3[[#All],[Period]]=U$1)*((Table3[[#All],[Variables ]]=$AF$3)+(Table3[[#All],[Variables ]]=$AF$2)+(Table3[[#All],[Variables ]]=$AF$4)),0)</f>
        <v>AH</v>
      </c>
      <c r="V764" t="str" cm="1">
        <f t="array" ref="V764">_xlfn._xlws.FILTER(Table3[[#All],[Name]],(Table3[[#All],[Polygon]]=$A764)*(Table3[[#All],[Period]]=V$1)*((Table3[[#All],[Variables ]]=$AF$3)+(Table3[[#All],[Variables ]]=$AF$2)+(Table3[[#All],[Variables ]]=$AF$4)),0)</f>
        <v>AH</v>
      </c>
      <c r="W764" cm="1">
        <f t="array" ref="W764">_xlfn._xlws.FILTER(Table3[[#All],[Name]],(Table3[[#All],[Polygon]]=$A764)*(Table3[[#All],[Period]]=W$1)*((Table3[[#All],[Variables ]]=$AF$3)+(Table3[[#All],[Variables ]]=$AF$2)+(Table3[[#All],[Variables ]]=$AF$4)),0)</f>
        <v>0</v>
      </c>
      <c r="X764" cm="1">
        <f t="array" ref="X764">_xlfn._xlws.FILTER(Table3[[#All],[Name]],(Table3[[#All],[Polygon]]=$A764)*(Table3[[#All],[Period]]=X$1)*((Table3[[#All],[Variables ]]=$AF$3)+(Table3[[#All],[Variables ]]=$AF$2)+(Table3[[#All],[Variables ]]=$AF$4)),0)</f>
        <v>0</v>
      </c>
      <c r="Y764" cm="1">
        <f t="array" ref="Y764">_xlfn._xlws.FILTER(Table3[[#All],[Name]],(Table3[[#All],[Polygon]]=$A764)*(Table3[[#All],[Period]]=Y$1)*((Table3[[#All],[Variables ]]=$AF$3)+(Table3[[#All],[Variables ]]=$AF$2)+(Table3[[#All],[Variables ]]=$AF$4)),0)</f>
        <v>0</v>
      </c>
      <c r="Z764" cm="1">
        <f t="array" ref="Z764">_xlfn._xlws.FILTER(Table3[[#All],[Name]],(Table3[[#All],[Polygon]]=$A764)*(Table3[[#All],[Period]]=Z$1)*((Table3[[#All],[Variables ]]=$AF$3)+(Table3[[#All],[Variables ]]=$AF$2)+(Table3[[#All],[Variables ]]=$AF$4)),0)</f>
        <v>0</v>
      </c>
      <c r="AA764" t="str" cm="1">
        <f t="array" ref="AA764">_xlfn._xlws.FILTER(Table3[[#All],[Name]],(Table3[[#All],[Polygon]]=$A764)*(Table3[[#All],[Period]]=AA$1)*((Table3[[#All],[Variables ]]=$AF$3)+(Table3[[#All],[Variables ]]=$AF$2)+(Table3[[#All],[Variables ]]=$AF$4)),0)</f>
        <v>PCT</v>
      </c>
      <c r="AB764" t="str" cm="1">
        <f t="array" ref="AB764">_xlfn._xlws.FILTER(Table3[[#All],[Name]],(Table3[[#All],[Polygon]]=$A764)*(Table3[[#All],[Period]]=AB$1)*((Table3[[#All],[Variables ]]=$AF$3)+(Table3[[#All],[Variables ]]=$AF$2)+(Table3[[#All],[Variables ]]=$AF$4)),0)</f>
        <v>AH</v>
      </c>
      <c r="AC764" t="str" cm="1">
        <f t="array" ref="AC764">_xlfn._xlws.FILTER(Table3[[#All],[Name]],(Table3[[#All],[Polygon]]=$A764)*(Table3[[#All],[Period]]=AC$1)*((Table3[[#All],[Variables ]]=$AF$3)+(Table3[[#All],[Variables ]]=$AF$2)+(Table3[[#All],[Variables ]]=$AF$4)),0)</f>
        <v>AH</v>
      </c>
      <c r="AD764" cm="1">
        <f t="array" ref="AD764">_xlfn._xlws.FILTER(Table3[[#All],[Name]],(Table3[[#All],[Polygon]]=$A764)*(Table3[[#All],[Period]]=AD$1)*((Table3[[#All],[Variables ]]=$AF$3)+(Table3[[#All],[Variables ]]=$AF$2)+(Table3[[#All],[Variables ]]=$AF$4)),0)</f>
        <v>0</v>
      </c>
    </row>
    <row r="765" spans="1:30" x14ac:dyDescent="0.35">
      <c r="A765" s="3">
        <v>7</v>
      </c>
      <c r="B765" s="4"/>
      <c r="C765" s="10">
        <v>0</v>
      </c>
      <c r="D765" s="4"/>
      <c r="E765" s="4">
        <v>0</v>
      </c>
      <c r="F765" s="4">
        <v>0</v>
      </c>
      <c r="G765" s="4">
        <v>0</v>
      </c>
      <c r="H765" s="4"/>
      <c r="I765" s="4">
        <v>0</v>
      </c>
      <c r="J765" s="4">
        <v>0</v>
      </c>
      <c r="K765" s="4"/>
      <c r="L765" s="4">
        <v>20</v>
      </c>
      <c r="M765" s="4">
        <v>20</v>
      </c>
      <c r="N765" s="4">
        <v>9.2475960199999996</v>
      </c>
      <c r="O765" s="11">
        <v>2.2189999999999999</v>
      </c>
      <c r="P765" cm="1">
        <f t="array" ref="P765">_xlfn._xlws.FILTER(Table3[[#All],[Name]],(Table3[[#All],[Polygon]]=$A765)*(Table3[[#All],[Period]]=P$1)*((Table3[[#All],[Variables ]]=$AF$3)+(Table3[[#All],[Variables ]]=$AF$2)+(Table3[[#All],[Variables ]]=$AF$4)),0)</f>
        <v>0</v>
      </c>
      <c r="Q765" t="str" cm="1">
        <f t="array" ref="Q765">_xlfn._xlws.FILTER(Table3[[#All],[Name]],(Table3[[#All],[Polygon]]=$A765)*(Table3[[#All],[Period]]=Q$1)*((Table3[[#All],[Variables ]]=$AF$3)+(Table3[[#All],[Variables ]]=$AF$2)+(Table3[[#All],[Variables ]]=$AF$4)),0)</f>
        <v>AH</v>
      </c>
      <c r="R765" t="str" cm="1">
        <f t="array" ref="R765">_xlfn._xlws.FILTER(Table3[[#All],[Name]],(Table3[[#All],[Polygon]]=$A765)*(Table3[[#All],[Period]]=R$1)*((Table3[[#All],[Variables ]]=$AF$3)+(Table3[[#All],[Variables ]]=$AF$2)+(Table3[[#All],[Variables ]]=$AF$4)),0)</f>
        <v>H</v>
      </c>
      <c r="S765" t="str" cm="1">
        <f t="array" ref="S765">_xlfn._xlws.FILTER(Table3[[#All],[Name]],(Table3[[#All],[Polygon]]=$A765)*(Table3[[#All],[Period]]=S$1)*((Table3[[#All],[Variables ]]=$AF$3)+(Table3[[#All],[Variables ]]=$AF$2)+(Table3[[#All],[Variables ]]=$AF$4)),0)</f>
        <v>AH</v>
      </c>
      <c r="T765" t="str" cm="1">
        <f t="array" ref="T765">_xlfn._xlws.FILTER(Table3[[#All],[Name]],(Table3[[#All],[Polygon]]=$A765)*(Table3[[#All],[Period]]=T$1)*((Table3[[#All],[Variables ]]=$AF$3)+(Table3[[#All],[Variables ]]=$AF$2)+(Table3[[#All],[Variables ]]=$AF$4)),0)</f>
        <v>AH</v>
      </c>
      <c r="U765" cm="1">
        <f t="array" ref="U765">_xlfn._xlws.FILTER(Table3[[#All],[Name]],(Table3[[#All],[Polygon]]=$A765)*(Table3[[#All],[Period]]=U$1)*((Table3[[#All],[Variables ]]=$AF$3)+(Table3[[#All],[Variables ]]=$AF$2)+(Table3[[#All],[Variables ]]=$AF$4)),0)</f>
        <v>0</v>
      </c>
      <c r="V765" cm="1">
        <f t="array" ref="V765">_xlfn._xlws.FILTER(Table3[[#All],[Name]],(Table3[[#All],[Polygon]]=$A765)*(Table3[[#All],[Period]]=V$1)*((Table3[[#All],[Variables ]]=$AF$3)+(Table3[[#All],[Variables ]]=$AF$2)+(Table3[[#All],[Variables ]]=$AF$4)),0)</f>
        <v>0</v>
      </c>
      <c r="W765" t="str" cm="1">
        <f t="array" ref="W765">_xlfn._xlws.FILTER(Table3[[#All],[Name]],(Table3[[#All],[Polygon]]=$A765)*(Table3[[#All],[Period]]=W$1)*((Table3[[#All],[Variables ]]=$AF$3)+(Table3[[#All],[Variables ]]=$AF$2)+(Table3[[#All],[Variables ]]=$AF$4)),0)</f>
        <v>PCT</v>
      </c>
      <c r="X765" t="str" cm="1">
        <f t="array" ref="X765">_xlfn._xlws.FILTER(Table3[[#All],[Name]],(Table3[[#All],[Polygon]]=$A765)*(Table3[[#All],[Period]]=X$1)*((Table3[[#All],[Variables ]]=$AF$3)+(Table3[[#All],[Variables ]]=$AF$2)+(Table3[[#All],[Variables ]]=$AF$4)),0)</f>
        <v>AH</v>
      </c>
      <c r="Y765" t="str" cm="1">
        <f t="array" ref="Y765">_xlfn._xlws.FILTER(Table3[[#All],[Name]],(Table3[[#All],[Polygon]]=$A765)*(Table3[[#All],[Period]]=Y$1)*((Table3[[#All],[Variables ]]=$AF$3)+(Table3[[#All],[Variables ]]=$AF$2)+(Table3[[#All],[Variables ]]=$AF$4)),0)</f>
        <v>AH</v>
      </c>
      <c r="Z765" cm="1">
        <f t="array" ref="Z765">_xlfn._xlws.FILTER(Table3[[#All],[Name]],(Table3[[#All],[Polygon]]=$A765)*(Table3[[#All],[Period]]=Z$1)*((Table3[[#All],[Variables ]]=$AF$3)+(Table3[[#All],[Variables ]]=$AF$2)+(Table3[[#All],[Variables ]]=$AF$4)),0)</f>
        <v>0</v>
      </c>
      <c r="AA765" cm="1">
        <f t="array" ref="AA765">_xlfn._xlws.FILTER(Table3[[#All],[Name]],(Table3[[#All],[Polygon]]=$A765)*(Table3[[#All],[Period]]=AA$1)*((Table3[[#All],[Variables ]]=$AF$3)+(Table3[[#All],[Variables ]]=$AF$2)+(Table3[[#All],[Variables ]]=$AF$4)),0)</f>
        <v>0</v>
      </c>
      <c r="AB765" cm="1">
        <f t="array" ref="AB765">_xlfn._xlws.FILTER(Table3[[#All],[Name]],(Table3[[#All],[Polygon]]=$A765)*(Table3[[#All],[Period]]=AB$1)*((Table3[[#All],[Variables ]]=$AF$3)+(Table3[[#All],[Variables ]]=$AF$2)+(Table3[[#All],[Variables ]]=$AF$4)),0)</f>
        <v>0</v>
      </c>
      <c r="AC765" cm="1">
        <f t="array" ref="AC765">_xlfn._xlws.FILTER(Table3[[#All],[Name]],(Table3[[#All],[Polygon]]=$A765)*(Table3[[#All],[Period]]=AC$1)*((Table3[[#All],[Variables ]]=$AF$3)+(Table3[[#All],[Variables ]]=$AF$2)+(Table3[[#All],[Variables ]]=$AF$4)),0)</f>
        <v>0</v>
      </c>
      <c r="AD765" cm="1">
        <f t="array" ref="AD765">_xlfn._xlws.FILTER(Table3[[#All],[Name]],(Table3[[#All],[Polygon]]=$A765)*(Table3[[#All],[Period]]=AD$1)*((Table3[[#All],[Variables ]]=$AF$3)+(Table3[[#All],[Variables ]]=$AF$2)+(Table3[[#All],[Variables ]]=$AF$4)),0)</f>
        <v>0</v>
      </c>
    </row>
    <row r="766" spans="1:30" x14ac:dyDescent="0.35">
      <c r="A766" s="5">
        <v>7</v>
      </c>
      <c r="B766" s="6"/>
      <c r="C766" s="8">
        <v>0</v>
      </c>
      <c r="D766" s="6"/>
      <c r="E766" s="6">
        <v>0</v>
      </c>
      <c r="F766" s="6">
        <v>0</v>
      </c>
      <c r="G766" s="6">
        <v>0</v>
      </c>
      <c r="H766" s="6"/>
      <c r="I766" s="6">
        <v>0</v>
      </c>
      <c r="J766" s="6">
        <v>0</v>
      </c>
      <c r="K766" s="6"/>
      <c r="L766" s="6">
        <v>7</v>
      </c>
      <c r="M766" s="6">
        <v>0</v>
      </c>
      <c r="N766" s="6"/>
      <c r="O766" s="9">
        <v>2.2330000000000001</v>
      </c>
      <c r="P766" cm="1">
        <f t="array" ref="P766">_xlfn._xlws.FILTER(Table3[[#All],[Name]],(Table3[[#All],[Polygon]]=$A766)*(Table3[[#All],[Period]]=P$1)*((Table3[[#All],[Variables ]]=$AF$3)+(Table3[[#All],[Variables ]]=$AF$2)+(Table3[[#All],[Variables ]]=$AF$4)),0)</f>
        <v>0</v>
      </c>
      <c r="Q766" t="str" cm="1">
        <f t="array" ref="Q766">_xlfn._xlws.FILTER(Table3[[#All],[Name]],(Table3[[#All],[Polygon]]=$A766)*(Table3[[#All],[Period]]=Q$1)*((Table3[[#All],[Variables ]]=$AF$3)+(Table3[[#All],[Variables ]]=$AF$2)+(Table3[[#All],[Variables ]]=$AF$4)),0)</f>
        <v>AH</v>
      </c>
      <c r="R766" t="str" cm="1">
        <f t="array" ref="R766">_xlfn._xlws.FILTER(Table3[[#All],[Name]],(Table3[[#All],[Polygon]]=$A766)*(Table3[[#All],[Period]]=R$1)*((Table3[[#All],[Variables ]]=$AF$3)+(Table3[[#All],[Variables ]]=$AF$2)+(Table3[[#All],[Variables ]]=$AF$4)),0)</f>
        <v>H</v>
      </c>
      <c r="S766" t="str" cm="1">
        <f t="array" ref="S766">_xlfn._xlws.FILTER(Table3[[#All],[Name]],(Table3[[#All],[Polygon]]=$A766)*(Table3[[#All],[Period]]=S$1)*((Table3[[#All],[Variables ]]=$AF$3)+(Table3[[#All],[Variables ]]=$AF$2)+(Table3[[#All],[Variables ]]=$AF$4)),0)</f>
        <v>AH</v>
      </c>
      <c r="T766" t="str" cm="1">
        <f t="array" ref="T766">_xlfn._xlws.FILTER(Table3[[#All],[Name]],(Table3[[#All],[Polygon]]=$A766)*(Table3[[#All],[Period]]=T$1)*((Table3[[#All],[Variables ]]=$AF$3)+(Table3[[#All],[Variables ]]=$AF$2)+(Table3[[#All],[Variables ]]=$AF$4)),0)</f>
        <v>AH</v>
      </c>
      <c r="U766" cm="1">
        <f t="array" ref="U766">_xlfn._xlws.FILTER(Table3[[#All],[Name]],(Table3[[#All],[Polygon]]=$A766)*(Table3[[#All],[Period]]=U$1)*((Table3[[#All],[Variables ]]=$AF$3)+(Table3[[#All],[Variables ]]=$AF$2)+(Table3[[#All],[Variables ]]=$AF$4)),0)</f>
        <v>0</v>
      </c>
      <c r="V766" cm="1">
        <f t="array" ref="V766">_xlfn._xlws.FILTER(Table3[[#All],[Name]],(Table3[[#All],[Polygon]]=$A766)*(Table3[[#All],[Period]]=V$1)*((Table3[[#All],[Variables ]]=$AF$3)+(Table3[[#All],[Variables ]]=$AF$2)+(Table3[[#All],[Variables ]]=$AF$4)),0)</f>
        <v>0</v>
      </c>
      <c r="W766" t="str" cm="1">
        <f t="array" ref="W766">_xlfn._xlws.FILTER(Table3[[#All],[Name]],(Table3[[#All],[Polygon]]=$A766)*(Table3[[#All],[Period]]=W$1)*((Table3[[#All],[Variables ]]=$AF$3)+(Table3[[#All],[Variables ]]=$AF$2)+(Table3[[#All],[Variables ]]=$AF$4)),0)</f>
        <v>PCT</v>
      </c>
      <c r="X766" t="str" cm="1">
        <f t="array" ref="X766">_xlfn._xlws.FILTER(Table3[[#All],[Name]],(Table3[[#All],[Polygon]]=$A766)*(Table3[[#All],[Period]]=X$1)*((Table3[[#All],[Variables ]]=$AF$3)+(Table3[[#All],[Variables ]]=$AF$2)+(Table3[[#All],[Variables ]]=$AF$4)),0)</f>
        <v>AH</v>
      </c>
      <c r="Y766" t="str" cm="1">
        <f t="array" ref="Y766">_xlfn._xlws.FILTER(Table3[[#All],[Name]],(Table3[[#All],[Polygon]]=$A766)*(Table3[[#All],[Period]]=Y$1)*((Table3[[#All],[Variables ]]=$AF$3)+(Table3[[#All],[Variables ]]=$AF$2)+(Table3[[#All],[Variables ]]=$AF$4)),0)</f>
        <v>AH</v>
      </c>
      <c r="Z766" cm="1">
        <f t="array" ref="Z766">_xlfn._xlws.FILTER(Table3[[#All],[Name]],(Table3[[#All],[Polygon]]=$A766)*(Table3[[#All],[Period]]=Z$1)*((Table3[[#All],[Variables ]]=$AF$3)+(Table3[[#All],[Variables ]]=$AF$2)+(Table3[[#All],[Variables ]]=$AF$4)),0)</f>
        <v>0</v>
      </c>
      <c r="AA766" cm="1">
        <f t="array" ref="AA766">_xlfn._xlws.FILTER(Table3[[#All],[Name]],(Table3[[#All],[Polygon]]=$A766)*(Table3[[#All],[Period]]=AA$1)*((Table3[[#All],[Variables ]]=$AF$3)+(Table3[[#All],[Variables ]]=$AF$2)+(Table3[[#All],[Variables ]]=$AF$4)),0)</f>
        <v>0</v>
      </c>
      <c r="AB766" cm="1">
        <f t="array" ref="AB766">_xlfn._xlws.FILTER(Table3[[#All],[Name]],(Table3[[#All],[Polygon]]=$A766)*(Table3[[#All],[Period]]=AB$1)*((Table3[[#All],[Variables ]]=$AF$3)+(Table3[[#All],[Variables ]]=$AF$2)+(Table3[[#All],[Variables ]]=$AF$4)),0)</f>
        <v>0</v>
      </c>
      <c r="AC766" cm="1">
        <f t="array" ref="AC766">_xlfn._xlws.FILTER(Table3[[#All],[Name]],(Table3[[#All],[Polygon]]=$A766)*(Table3[[#All],[Period]]=AC$1)*((Table3[[#All],[Variables ]]=$AF$3)+(Table3[[#All],[Variables ]]=$AF$2)+(Table3[[#All],[Variables ]]=$AF$4)),0)</f>
        <v>0</v>
      </c>
      <c r="AD766" cm="1">
        <f t="array" ref="AD766">_xlfn._xlws.FILTER(Table3[[#All],[Name]],(Table3[[#All],[Polygon]]=$A766)*(Table3[[#All],[Period]]=AD$1)*((Table3[[#All],[Variables ]]=$AF$3)+(Table3[[#All],[Variables ]]=$AF$2)+(Table3[[#All],[Variables ]]=$AF$4)),0)</f>
        <v>0</v>
      </c>
    </row>
    <row r="767" spans="1:30" x14ac:dyDescent="0.35">
      <c r="A767" s="3">
        <v>7</v>
      </c>
      <c r="B767" s="4"/>
      <c r="C767" s="10">
        <v>0</v>
      </c>
      <c r="D767" s="4"/>
      <c r="E767" s="4">
        <v>0</v>
      </c>
      <c r="F767" s="4">
        <v>0</v>
      </c>
      <c r="G767" s="4">
        <v>0</v>
      </c>
      <c r="H767" s="4"/>
      <c r="I767" s="4">
        <v>0</v>
      </c>
      <c r="J767" s="4">
        <v>0</v>
      </c>
      <c r="K767" s="4"/>
      <c r="L767" s="4">
        <v>58</v>
      </c>
      <c r="M767" s="4">
        <v>58</v>
      </c>
      <c r="N767" s="4">
        <v>20.86091506</v>
      </c>
      <c r="O767" s="11">
        <v>2.1419999999999999</v>
      </c>
      <c r="P767" cm="1">
        <f t="array" ref="P767">_xlfn._xlws.FILTER(Table3[[#All],[Name]],(Table3[[#All],[Polygon]]=$A767)*(Table3[[#All],[Period]]=P$1)*((Table3[[#All],[Variables ]]=$AF$3)+(Table3[[#All],[Variables ]]=$AF$2)+(Table3[[#All],[Variables ]]=$AF$4)),0)</f>
        <v>0</v>
      </c>
      <c r="Q767" t="str" cm="1">
        <f t="array" ref="Q767">_xlfn._xlws.FILTER(Table3[[#All],[Name]],(Table3[[#All],[Polygon]]=$A767)*(Table3[[#All],[Period]]=Q$1)*((Table3[[#All],[Variables ]]=$AF$3)+(Table3[[#All],[Variables ]]=$AF$2)+(Table3[[#All],[Variables ]]=$AF$4)),0)</f>
        <v>AH</v>
      </c>
      <c r="R767" t="str" cm="1">
        <f t="array" ref="R767">_xlfn._xlws.FILTER(Table3[[#All],[Name]],(Table3[[#All],[Polygon]]=$A767)*(Table3[[#All],[Period]]=R$1)*((Table3[[#All],[Variables ]]=$AF$3)+(Table3[[#All],[Variables ]]=$AF$2)+(Table3[[#All],[Variables ]]=$AF$4)),0)</f>
        <v>H</v>
      </c>
      <c r="S767" t="str" cm="1">
        <f t="array" ref="S767">_xlfn._xlws.FILTER(Table3[[#All],[Name]],(Table3[[#All],[Polygon]]=$A767)*(Table3[[#All],[Period]]=S$1)*((Table3[[#All],[Variables ]]=$AF$3)+(Table3[[#All],[Variables ]]=$AF$2)+(Table3[[#All],[Variables ]]=$AF$4)),0)</f>
        <v>AH</v>
      </c>
      <c r="T767" t="str" cm="1">
        <f t="array" ref="T767">_xlfn._xlws.FILTER(Table3[[#All],[Name]],(Table3[[#All],[Polygon]]=$A767)*(Table3[[#All],[Period]]=T$1)*((Table3[[#All],[Variables ]]=$AF$3)+(Table3[[#All],[Variables ]]=$AF$2)+(Table3[[#All],[Variables ]]=$AF$4)),0)</f>
        <v>AH</v>
      </c>
      <c r="U767" cm="1">
        <f t="array" ref="U767">_xlfn._xlws.FILTER(Table3[[#All],[Name]],(Table3[[#All],[Polygon]]=$A767)*(Table3[[#All],[Period]]=U$1)*((Table3[[#All],[Variables ]]=$AF$3)+(Table3[[#All],[Variables ]]=$AF$2)+(Table3[[#All],[Variables ]]=$AF$4)),0)</f>
        <v>0</v>
      </c>
      <c r="V767" cm="1">
        <f t="array" ref="V767">_xlfn._xlws.FILTER(Table3[[#All],[Name]],(Table3[[#All],[Polygon]]=$A767)*(Table3[[#All],[Period]]=V$1)*((Table3[[#All],[Variables ]]=$AF$3)+(Table3[[#All],[Variables ]]=$AF$2)+(Table3[[#All],[Variables ]]=$AF$4)),0)</f>
        <v>0</v>
      </c>
      <c r="W767" t="str" cm="1">
        <f t="array" ref="W767">_xlfn._xlws.FILTER(Table3[[#All],[Name]],(Table3[[#All],[Polygon]]=$A767)*(Table3[[#All],[Period]]=W$1)*((Table3[[#All],[Variables ]]=$AF$3)+(Table3[[#All],[Variables ]]=$AF$2)+(Table3[[#All],[Variables ]]=$AF$4)),0)</f>
        <v>PCT</v>
      </c>
      <c r="X767" t="str" cm="1">
        <f t="array" ref="X767">_xlfn._xlws.FILTER(Table3[[#All],[Name]],(Table3[[#All],[Polygon]]=$A767)*(Table3[[#All],[Period]]=X$1)*((Table3[[#All],[Variables ]]=$AF$3)+(Table3[[#All],[Variables ]]=$AF$2)+(Table3[[#All],[Variables ]]=$AF$4)),0)</f>
        <v>AH</v>
      </c>
      <c r="Y767" t="str" cm="1">
        <f t="array" ref="Y767">_xlfn._xlws.FILTER(Table3[[#All],[Name]],(Table3[[#All],[Polygon]]=$A767)*(Table3[[#All],[Period]]=Y$1)*((Table3[[#All],[Variables ]]=$AF$3)+(Table3[[#All],[Variables ]]=$AF$2)+(Table3[[#All],[Variables ]]=$AF$4)),0)</f>
        <v>AH</v>
      </c>
      <c r="Z767" cm="1">
        <f t="array" ref="Z767">_xlfn._xlws.FILTER(Table3[[#All],[Name]],(Table3[[#All],[Polygon]]=$A767)*(Table3[[#All],[Period]]=Z$1)*((Table3[[#All],[Variables ]]=$AF$3)+(Table3[[#All],[Variables ]]=$AF$2)+(Table3[[#All],[Variables ]]=$AF$4)),0)</f>
        <v>0</v>
      </c>
      <c r="AA767" cm="1">
        <f t="array" ref="AA767">_xlfn._xlws.FILTER(Table3[[#All],[Name]],(Table3[[#All],[Polygon]]=$A767)*(Table3[[#All],[Period]]=AA$1)*((Table3[[#All],[Variables ]]=$AF$3)+(Table3[[#All],[Variables ]]=$AF$2)+(Table3[[#All],[Variables ]]=$AF$4)),0)</f>
        <v>0</v>
      </c>
      <c r="AB767" cm="1">
        <f t="array" ref="AB767">_xlfn._xlws.FILTER(Table3[[#All],[Name]],(Table3[[#All],[Polygon]]=$A767)*(Table3[[#All],[Period]]=AB$1)*((Table3[[#All],[Variables ]]=$AF$3)+(Table3[[#All],[Variables ]]=$AF$2)+(Table3[[#All],[Variables ]]=$AF$4)),0)</f>
        <v>0</v>
      </c>
      <c r="AC767" cm="1">
        <f t="array" ref="AC767">_xlfn._xlws.FILTER(Table3[[#All],[Name]],(Table3[[#All],[Polygon]]=$A767)*(Table3[[#All],[Period]]=AC$1)*((Table3[[#All],[Variables ]]=$AF$3)+(Table3[[#All],[Variables ]]=$AF$2)+(Table3[[#All],[Variables ]]=$AF$4)),0)</f>
        <v>0</v>
      </c>
      <c r="AD767" cm="1">
        <f t="array" ref="AD767">_xlfn._xlws.FILTER(Table3[[#All],[Name]],(Table3[[#All],[Polygon]]=$A767)*(Table3[[#All],[Period]]=AD$1)*((Table3[[#All],[Variables ]]=$AF$3)+(Table3[[#All],[Variables ]]=$AF$2)+(Table3[[#All],[Variables ]]=$AF$4)),0)</f>
        <v>0</v>
      </c>
    </row>
    <row r="768" spans="1:30" x14ac:dyDescent="0.35">
      <c r="A768" s="5">
        <v>7</v>
      </c>
      <c r="B768" s="6"/>
      <c r="C768" s="8">
        <v>0</v>
      </c>
      <c r="D768" s="6"/>
      <c r="E768" s="6">
        <v>0</v>
      </c>
      <c r="F768" s="6">
        <v>0</v>
      </c>
      <c r="G768" s="6">
        <v>0</v>
      </c>
      <c r="H768" s="6"/>
      <c r="I768" s="6">
        <v>0</v>
      </c>
      <c r="J768" s="6">
        <v>0</v>
      </c>
      <c r="K768" s="6"/>
      <c r="L768" s="6">
        <v>78</v>
      </c>
      <c r="M768" s="6">
        <v>78</v>
      </c>
      <c r="N768" s="6">
        <v>12.04920044</v>
      </c>
      <c r="O768" s="9">
        <v>0.40799999999999997</v>
      </c>
      <c r="P768" cm="1">
        <f t="array" ref="P768">_xlfn._xlws.FILTER(Table3[[#All],[Name]],(Table3[[#All],[Polygon]]=$A768)*(Table3[[#All],[Period]]=P$1)*((Table3[[#All],[Variables ]]=$AF$3)+(Table3[[#All],[Variables ]]=$AF$2)+(Table3[[#All],[Variables ]]=$AF$4)),0)</f>
        <v>0</v>
      </c>
      <c r="Q768" t="str" cm="1">
        <f t="array" ref="Q768">_xlfn._xlws.FILTER(Table3[[#All],[Name]],(Table3[[#All],[Polygon]]=$A768)*(Table3[[#All],[Period]]=Q$1)*((Table3[[#All],[Variables ]]=$AF$3)+(Table3[[#All],[Variables ]]=$AF$2)+(Table3[[#All],[Variables ]]=$AF$4)),0)</f>
        <v>AH</v>
      </c>
      <c r="R768" t="str" cm="1">
        <f t="array" ref="R768">_xlfn._xlws.FILTER(Table3[[#All],[Name]],(Table3[[#All],[Polygon]]=$A768)*(Table3[[#All],[Period]]=R$1)*((Table3[[#All],[Variables ]]=$AF$3)+(Table3[[#All],[Variables ]]=$AF$2)+(Table3[[#All],[Variables ]]=$AF$4)),0)</f>
        <v>H</v>
      </c>
      <c r="S768" t="str" cm="1">
        <f t="array" ref="S768">_xlfn._xlws.FILTER(Table3[[#All],[Name]],(Table3[[#All],[Polygon]]=$A768)*(Table3[[#All],[Period]]=S$1)*((Table3[[#All],[Variables ]]=$AF$3)+(Table3[[#All],[Variables ]]=$AF$2)+(Table3[[#All],[Variables ]]=$AF$4)),0)</f>
        <v>AH</v>
      </c>
      <c r="T768" t="str" cm="1">
        <f t="array" ref="T768">_xlfn._xlws.FILTER(Table3[[#All],[Name]],(Table3[[#All],[Polygon]]=$A768)*(Table3[[#All],[Period]]=T$1)*((Table3[[#All],[Variables ]]=$AF$3)+(Table3[[#All],[Variables ]]=$AF$2)+(Table3[[#All],[Variables ]]=$AF$4)),0)</f>
        <v>AH</v>
      </c>
      <c r="U768" cm="1">
        <f t="array" ref="U768">_xlfn._xlws.FILTER(Table3[[#All],[Name]],(Table3[[#All],[Polygon]]=$A768)*(Table3[[#All],[Period]]=U$1)*((Table3[[#All],[Variables ]]=$AF$3)+(Table3[[#All],[Variables ]]=$AF$2)+(Table3[[#All],[Variables ]]=$AF$4)),0)</f>
        <v>0</v>
      </c>
      <c r="V768" cm="1">
        <f t="array" ref="V768">_xlfn._xlws.FILTER(Table3[[#All],[Name]],(Table3[[#All],[Polygon]]=$A768)*(Table3[[#All],[Period]]=V$1)*((Table3[[#All],[Variables ]]=$AF$3)+(Table3[[#All],[Variables ]]=$AF$2)+(Table3[[#All],[Variables ]]=$AF$4)),0)</f>
        <v>0</v>
      </c>
      <c r="W768" t="str" cm="1">
        <f t="array" ref="W768">_xlfn._xlws.FILTER(Table3[[#All],[Name]],(Table3[[#All],[Polygon]]=$A768)*(Table3[[#All],[Period]]=W$1)*((Table3[[#All],[Variables ]]=$AF$3)+(Table3[[#All],[Variables ]]=$AF$2)+(Table3[[#All],[Variables ]]=$AF$4)),0)</f>
        <v>PCT</v>
      </c>
      <c r="X768" t="str" cm="1">
        <f t="array" ref="X768">_xlfn._xlws.FILTER(Table3[[#All],[Name]],(Table3[[#All],[Polygon]]=$A768)*(Table3[[#All],[Period]]=X$1)*((Table3[[#All],[Variables ]]=$AF$3)+(Table3[[#All],[Variables ]]=$AF$2)+(Table3[[#All],[Variables ]]=$AF$4)),0)</f>
        <v>AH</v>
      </c>
      <c r="Y768" t="str" cm="1">
        <f t="array" ref="Y768">_xlfn._xlws.FILTER(Table3[[#All],[Name]],(Table3[[#All],[Polygon]]=$A768)*(Table3[[#All],[Period]]=Y$1)*((Table3[[#All],[Variables ]]=$AF$3)+(Table3[[#All],[Variables ]]=$AF$2)+(Table3[[#All],[Variables ]]=$AF$4)),0)</f>
        <v>AH</v>
      </c>
      <c r="Z768" cm="1">
        <f t="array" ref="Z768">_xlfn._xlws.FILTER(Table3[[#All],[Name]],(Table3[[#All],[Polygon]]=$A768)*(Table3[[#All],[Period]]=Z$1)*((Table3[[#All],[Variables ]]=$AF$3)+(Table3[[#All],[Variables ]]=$AF$2)+(Table3[[#All],[Variables ]]=$AF$4)),0)</f>
        <v>0</v>
      </c>
      <c r="AA768" cm="1">
        <f t="array" ref="AA768">_xlfn._xlws.FILTER(Table3[[#All],[Name]],(Table3[[#All],[Polygon]]=$A768)*(Table3[[#All],[Period]]=AA$1)*((Table3[[#All],[Variables ]]=$AF$3)+(Table3[[#All],[Variables ]]=$AF$2)+(Table3[[#All],[Variables ]]=$AF$4)),0)</f>
        <v>0</v>
      </c>
      <c r="AB768" cm="1">
        <f t="array" ref="AB768">_xlfn._xlws.FILTER(Table3[[#All],[Name]],(Table3[[#All],[Polygon]]=$A768)*(Table3[[#All],[Period]]=AB$1)*((Table3[[#All],[Variables ]]=$AF$3)+(Table3[[#All],[Variables ]]=$AF$2)+(Table3[[#All],[Variables ]]=$AF$4)),0)</f>
        <v>0</v>
      </c>
      <c r="AC768" cm="1">
        <f t="array" ref="AC768">_xlfn._xlws.FILTER(Table3[[#All],[Name]],(Table3[[#All],[Polygon]]=$A768)*(Table3[[#All],[Period]]=AC$1)*((Table3[[#All],[Variables ]]=$AF$3)+(Table3[[#All],[Variables ]]=$AF$2)+(Table3[[#All],[Variables ]]=$AF$4)),0)</f>
        <v>0</v>
      </c>
      <c r="AD768" cm="1">
        <f t="array" ref="AD768">_xlfn._xlws.FILTER(Table3[[#All],[Name]],(Table3[[#All],[Polygon]]=$A768)*(Table3[[#All],[Period]]=AD$1)*((Table3[[#All],[Variables ]]=$AF$3)+(Table3[[#All],[Variables ]]=$AF$2)+(Table3[[#All],[Variables ]]=$AF$4)),0)</f>
        <v>0</v>
      </c>
    </row>
    <row r="769" spans="1:30" x14ac:dyDescent="0.35">
      <c r="A769" s="3">
        <v>7</v>
      </c>
      <c r="B769" s="4"/>
      <c r="C769" s="10">
        <v>0</v>
      </c>
      <c r="D769" s="4"/>
      <c r="E769" s="4">
        <v>0</v>
      </c>
      <c r="F769" s="4">
        <v>0</v>
      </c>
      <c r="G769" s="4">
        <v>0</v>
      </c>
      <c r="H769" s="4"/>
      <c r="I769" s="4">
        <v>0</v>
      </c>
      <c r="J769" s="4">
        <v>0</v>
      </c>
      <c r="K769" s="4"/>
      <c r="L769" s="4">
        <v>36</v>
      </c>
      <c r="M769" s="4">
        <v>0</v>
      </c>
      <c r="N769" s="4"/>
      <c r="O769" s="11">
        <v>0.54500000000000004</v>
      </c>
      <c r="P769" cm="1">
        <f t="array" ref="P769">_xlfn._xlws.FILTER(Table3[[#All],[Name]],(Table3[[#All],[Polygon]]=$A769)*(Table3[[#All],[Period]]=P$1)*((Table3[[#All],[Variables ]]=$AF$3)+(Table3[[#All],[Variables ]]=$AF$2)+(Table3[[#All],[Variables ]]=$AF$4)),0)</f>
        <v>0</v>
      </c>
      <c r="Q769" t="str" cm="1">
        <f t="array" ref="Q769">_xlfn._xlws.FILTER(Table3[[#All],[Name]],(Table3[[#All],[Polygon]]=$A769)*(Table3[[#All],[Period]]=Q$1)*((Table3[[#All],[Variables ]]=$AF$3)+(Table3[[#All],[Variables ]]=$AF$2)+(Table3[[#All],[Variables ]]=$AF$4)),0)</f>
        <v>AH</v>
      </c>
      <c r="R769" t="str" cm="1">
        <f t="array" ref="R769">_xlfn._xlws.FILTER(Table3[[#All],[Name]],(Table3[[#All],[Polygon]]=$A769)*(Table3[[#All],[Period]]=R$1)*((Table3[[#All],[Variables ]]=$AF$3)+(Table3[[#All],[Variables ]]=$AF$2)+(Table3[[#All],[Variables ]]=$AF$4)),0)</f>
        <v>H</v>
      </c>
      <c r="S769" t="str" cm="1">
        <f t="array" ref="S769">_xlfn._xlws.FILTER(Table3[[#All],[Name]],(Table3[[#All],[Polygon]]=$A769)*(Table3[[#All],[Period]]=S$1)*((Table3[[#All],[Variables ]]=$AF$3)+(Table3[[#All],[Variables ]]=$AF$2)+(Table3[[#All],[Variables ]]=$AF$4)),0)</f>
        <v>AH</v>
      </c>
      <c r="T769" t="str" cm="1">
        <f t="array" ref="T769">_xlfn._xlws.FILTER(Table3[[#All],[Name]],(Table3[[#All],[Polygon]]=$A769)*(Table3[[#All],[Period]]=T$1)*((Table3[[#All],[Variables ]]=$AF$3)+(Table3[[#All],[Variables ]]=$AF$2)+(Table3[[#All],[Variables ]]=$AF$4)),0)</f>
        <v>AH</v>
      </c>
      <c r="U769" cm="1">
        <f t="array" ref="U769">_xlfn._xlws.FILTER(Table3[[#All],[Name]],(Table3[[#All],[Polygon]]=$A769)*(Table3[[#All],[Period]]=U$1)*((Table3[[#All],[Variables ]]=$AF$3)+(Table3[[#All],[Variables ]]=$AF$2)+(Table3[[#All],[Variables ]]=$AF$4)),0)</f>
        <v>0</v>
      </c>
      <c r="V769" cm="1">
        <f t="array" ref="V769">_xlfn._xlws.FILTER(Table3[[#All],[Name]],(Table3[[#All],[Polygon]]=$A769)*(Table3[[#All],[Period]]=V$1)*((Table3[[#All],[Variables ]]=$AF$3)+(Table3[[#All],[Variables ]]=$AF$2)+(Table3[[#All],[Variables ]]=$AF$4)),0)</f>
        <v>0</v>
      </c>
      <c r="W769" t="str" cm="1">
        <f t="array" ref="W769">_xlfn._xlws.FILTER(Table3[[#All],[Name]],(Table3[[#All],[Polygon]]=$A769)*(Table3[[#All],[Period]]=W$1)*((Table3[[#All],[Variables ]]=$AF$3)+(Table3[[#All],[Variables ]]=$AF$2)+(Table3[[#All],[Variables ]]=$AF$4)),0)</f>
        <v>PCT</v>
      </c>
      <c r="X769" t="str" cm="1">
        <f t="array" ref="X769">_xlfn._xlws.FILTER(Table3[[#All],[Name]],(Table3[[#All],[Polygon]]=$A769)*(Table3[[#All],[Period]]=X$1)*((Table3[[#All],[Variables ]]=$AF$3)+(Table3[[#All],[Variables ]]=$AF$2)+(Table3[[#All],[Variables ]]=$AF$4)),0)</f>
        <v>AH</v>
      </c>
      <c r="Y769" t="str" cm="1">
        <f t="array" ref="Y769">_xlfn._xlws.FILTER(Table3[[#All],[Name]],(Table3[[#All],[Polygon]]=$A769)*(Table3[[#All],[Period]]=Y$1)*((Table3[[#All],[Variables ]]=$AF$3)+(Table3[[#All],[Variables ]]=$AF$2)+(Table3[[#All],[Variables ]]=$AF$4)),0)</f>
        <v>AH</v>
      </c>
      <c r="Z769" cm="1">
        <f t="array" ref="Z769">_xlfn._xlws.FILTER(Table3[[#All],[Name]],(Table3[[#All],[Polygon]]=$A769)*(Table3[[#All],[Period]]=Z$1)*((Table3[[#All],[Variables ]]=$AF$3)+(Table3[[#All],[Variables ]]=$AF$2)+(Table3[[#All],[Variables ]]=$AF$4)),0)</f>
        <v>0</v>
      </c>
      <c r="AA769" cm="1">
        <f t="array" ref="AA769">_xlfn._xlws.FILTER(Table3[[#All],[Name]],(Table3[[#All],[Polygon]]=$A769)*(Table3[[#All],[Period]]=AA$1)*((Table3[[#All],[Variables ]]=$AF$3)+(Table3[[#All],[Variables ]]=$AF$2)+(Table3[[#All],[Variables ]]=$AF$4)),0)</f>
        <v>0</v>
      </c>
      <c r="AB769" cm="1">
        <f t="array" ref="AB769">_xlfn._xlws.FILTER(Table3[[#All],[Name]],(Table3[[#All],[Polygon]]=$A769)*(Table3[[#All],[Period]]=AB$1)*((Table3[[#All],[Variables ]]=$AF$3)+(Table3[[#All],[Variables ]]=$AF$2)+(Table3[[#All],[Variables ]]=$AF$4)),0)</f>
        <v>0</v>
      </c>
      <c r="AC769" cm="1">
        <f t="array" ref="AC769">_xlfn._xlws.FILTER(Table3[[#All],[Name]],(Table3[[#All],[Polygon]]=$A769)*(Table3[[#All],[Period]]=AC$1)*((Table3[[#All],[Variables ]]=$AF$3)+(Table3[[#All],[Variables ]]=$AF$2)+(Table3[[#All],[Variables ]]=$AF$4)),0)</f>
        <v>0</v>
      </c>
      <c r="AD769" cm="1">
        <f t="array" ref="AD769">_xlfn._xlws.FILTER(Table3[[#All],[Name]],(Table3[[#All],[Polygon]]=$A769)*(Table3[[#All],[Period]]=AD$1)*((Table3[[#All],[Variables ]]=$AF$3)+(Table3[[#All],[Variables ]]=$AF$2)+(Table3[[#All],[Variables ]]=$AF$4)),0)</f>
        <v>0</v>
      </c>
    </row>
    <row r="770" spans="1:30" x14ac:dyDescent="0.35">
      <c r="A770" s="5">
        <v>7</v>
      </c>
      <c r="B770" s="6"/>
      <c r="C770" s="8">
        <v>0</v>
      </c>
      <c r="D770" s="6"/>
      <c r="E770" s="6">
        <v>0</v>
      </c>
      <c r="F770" s="6">
        <v>0</v>
      </c>
      <c r="G770" s="6">
        <v>0</v>
      </c>
      <c r="H770" s="6"/>
      <c r="I770" s="6">
        <v>0</v>
      </c>
      <c r="J770" s="6">
        <v>0</v>
      </c>
      <c r="K770" s="6"/>
      <c r="L770" s="6">
        <v>87</v>
      </c>
      <c r="M770" s="6">
        <v>87</v>
      </c>
      <c r="N770" s="6">
        <v>19.007032599999999</v>
      </c>
      <c r="O770" s="9">
        <v>16.948</v>
      </c>
      <c r="P770" cm="1">
        <f t="array" ref="P770">_xlfn._xlws.FILTER(Table3[[#All],[Name]],(Table3[[#All],[Polygon]]=$A770)*(Table3[[#All],[Period]]=P$1)*((Table3[[#All],[Variables ]]=$AF$3)+(Table3[[#All],[Variables ]]=$AF$2)+(Table3[[#All],[Variables ]]=$AF$4)),0)</f>
        <v>0</v>
      </c>
      <c r="Q770" t="str" cm="1">
        <f t="array" ref="Q770">_xlfn._xlws.FILTER(Table3[[#All],[Name]],(Table3[[#All],[Polygon]]=$A770)*(Table3[[#All],[Period]]=Q$1)*((Table3[[#All],[Variables ]]=$AF$3)+(Table3[[#All],[Variables ]]=$AF$2)+(Table3[[#All],[Variables ]]=$AF$4)),0)</f>
        <v>AH</v>
      </c>
      <c r="R770" t="str" cm="1">
        <f t="array" ref="R770">_xlfn._xlws.FILTER(Table3[[#All],[Name]],(Table3[[#All],[Polygon]]=$A770)*(Table3[[#All],[Period]]=R$1)*((Table3[[#All],[Variables ]]=$AF$3)+(Table3[[#All],[Variables ]]=$AF$2)+(Table3[[#All],[Variables ]]=$AF$4)),0)</f>
        <v>H</v>
      </c>
      <c r="S770" t="str" cm="1">
        <f t="array" ref="S770">_xlfn._xlws.FILTER(Table3[[#All],[Name]],(Table3[[#All],[Polygon]]=$A770)*(Table3[[#All],[Period]]=S$1)*((Table3[[#All],[Variables ]]=$AF$3)+(Table3[[#All],[Variables ]]=$AF$2)+(Table3[[#All],[Variables ]]=$AF$4)),0)</f>
        <v>AH</v>
      </c>
      <c r="T770" t="str" cm="1">
        <f t="array" ref="T770">_xlfn._xlws.FILTER(Table3[[#All],[Name]],(Table3[[#All],[Polygon]]=$A770)*(Table3[[#All],[Period]]=T$1)*((Table3[[#All],[Variables ]]=$AF$3)+(Table3[[#All],[Variables ]]=$AF$2)+(Table3[[#All],[Variables ]]=$AF$4)),0)</f>
        <v>AH</v>
      </c>
      <c r="U770" cm="1">
        <f t="array" ref="U770">_xlfn._xlws.FILTER(Table3[[#All],[Name]],(Table3[[#All],[Polygon]]=$A770)*(Table3[[#All],[Period]]=U$1)*((Table3[[#All],[Variables ]]=$AF$3)+(Table3[[#All],[Variables ]]=$AF$2)+(Table3[[#All],[Variables ]]=$AF$4)),0)</f>
        <v>0</v>
      </c>
      <c r="V770" cm="1">
        <f t="array" ref="V770">_xlfn._xlws.FILTER(Table3[[#All],[Name]],(Table3[[#All],[Polygon]]=$A770)*(Table3[[#All],[Period]]=V$1)*((Table3[[#All],[Variables ]]=$AF$3)+(Table3[[#All],[Variables ]]=$AF$2)+(Table3[[#All],[Variables ]]=$AF$4)),0)</f>
        <v>0</v>
      </c>
      <c r="W770" t="str" cm="1">
        <f t="array" ref="W770">_xlfn._xlws.FILTER(Table3[[#All],[Name]],(Table3[[#All],[Polygon]]=$A770)*(Table3[[#All],[Period]]=W$1)*((Table3[[#All],[Variables ]]=$AF$3)+(Table3[[#All],[Variables ]]=$AF$2)+(Table3[[#All],[Variables ]]=$AF$4)),0)</f>
        <v>PCT</v>
      </c>
      <c r="X770" t="str" cm="1">
        <f t="array" ref="X770">_xlfn._xlws.FILTER(Table3[[#All],[Name]],(Table3[[#All],[Polygon]]=$A770)*(Table3[[#All],[Period]]=X$1)*((Table3[[#All],[Variables ]]=$AF$3)+(Table3[[#All],[Variables ]]=$AF$2)+(Table3[[#All],[Variables ]]=$AF$4)),0)</f>
        <v>AH</v>
      </c>
      <c r="Y770" t="str" cm="1">
        <f t="array" ref="Y770">_xlfn._xlws.FILTER(Table3[[#All],[Name]],(Table3[[#All],[Polygon]]=$A770)*(Table3[[#All],[Period]]=Y$1)*((Table3[[#All],[Variables ]]=$AF$3)+(Table3[[#All],[Variables ]]=$AF$2)+(Table3[[#All],[Variables ]]=$AF$4)),0)</f>
        <v>AH</v>
      </c>
      <c r="Z770" cm="1">
        <f t="array" ref="Z770">_xlfn._xlws.FILTER(Table3[[#All],[Name]],(Table3[[#All],[Polygon]]=$A770)*(Table3[[#All],[Period]]=Z$1)*((Table3[[#All],[Variables ]]=$AF$3)+(Table3[[#All],[Variables ]]=$AF$2)+(Table3[[#All],[Variables ]]=$AF$4)),0)</f>
        <v>0</v>
      </c>
      <c r="AA770" cm="1">
        <f t="array" ref="AA770">_xlfn._xlws.FILTER(Table3[[#All],[Name]],(Table3[[#All],[Polygon]]=$A770)*(Table3[[#All],[Period]]=AA$1)*((Table3[[#All],[Variables ]]=$AF$3)+(Table3[[#All],[Variables ]]=$AF$2)+(Table3[[#All],[Variables ]]=$AF$4)),0)</f>
        <v>0</v>
      </c>
      <c r="AB770" cm="1">
        <f t="array" ref="AB770">_xlfn._xlws.FILTER(Table3[[#All],[Name]],(Table3[[#All],[Polygon]]=$A770)*(Table3[[#All],[Period]]=AB$1)*((Table3[[#All],[Variables ]]=$AF$3)+(Table3[[#All],[Variables ]]=$AF$2)+(Table3[[#All],[Variables ]]=$AF$4)),0)</f>
        <v>0</v>
      </c>
      <c r="AC770" cm="1">
        <f t="array" ref="AC770">_xlfn._xlws.FILTER(Table3[[#All],[Name]],(Table3[[#All],[Polygon]]=$A770)*(Table3[[#All],[Period]]=AC$1)*((Table3[[#All],[Variables ]]=$AF$3)+(Table3[[#All],[Variables ]]=$AF$2)+(Table3[[#All],[Variables ]]=$AF$4)),0)</f>
        <v>0</v>
      </c>
      <c r="AD770" cm="1">
        <f t="array" ref="AD770">_xlfn._xlws.FILTER(Table3[[#All],[Name]],(Table3[[#All],[Polygon]]=$A770)*(Table3[[#All],[Period]]=AD$1)*((Table3[[#All],[Variables ]]=$AF$3)+(Table3[[#All],[Variables ]]=$AF$2)+(Table3[[#All],[Variables ]]=$AF$4)),0)</f>
        <v>0</v>
      </c>
    </row>
    <row r="771" spans="1:30" x14ac:dyDescent="0.35">
      <c r="A771" s="3">
        <v>7</v>
      </c>
      <c r="B771" s="4"/>
      <c r="C771" s="10">
        <v>0</v>
      </c>
      <c r="D771" s="4"/>
      <c r="E771" s="4">
        <v>0</v>
      </c>
      <c r="F771" s="4">
        <v>0</v>
      </c>
      <c r="G771" s="4">
        <v>0</v>
      </c>
      <c r="H771" s="4"/>
      <c r="I771" s="4">
        <v>0</v>
      </c>
      <c r="J771" s="4">
        <v>0</v>
      </c>
      <c r="K771" s="4"/>
      <c r="L771" s="4">
        <v>91</v>
      </c>
      <c r="M771" s="4">
        <v>91</v>
      </c>
      <c r="N771" s="4">
        <v>3.7577214090000002</v>
      </c>
      <c r="O771" s="11">
        <v>0.55800000000000005</v>
      </c>
      <c r="P771" cm="1">
        <f t="array" ref="P771">_xlfn._xlws.FILTER(Table3[[#All],[Name]],(Table3[[#All],[Polygon]]=$A771)*(Table3[[#All],[Period]]=P$1)*((Table3[[#All],[Variables ]]=$AF$3)+(Table3[[#All],[Variables ]]=$AF$2)+(Table3[[#All],[Variables ]]=$AF$4)),0)</f>
        <v>0</v>
      </c>
      <c r="Q771" t="str" cm="1">
        <f t="array" ref="Q771">_xlfn._xlws.FILTER(Table3[[#All],[Name]],(Table3[[#All],[Polygon]]=$A771)*(Table3[[#All],[Period]]=Q$1)*((Table3[[#All],[Variables ]]=$AF$3)+(Table3[[#All],[Variables ]]=$AF$2)+(Table3[[#All],[Variables ]]=$AF$4)),0)</f>
        <v>AH</v>
      </c>
      <c r="R771" t="str" cm="1">
        <f t="array" ref="R771">_xlfn._xlws.FILTER(Table3[[#All],[Name]],(Table3[[#All],[Polygon]]=$A771)*(Table3[[#All],[Period]]=R$1)*((Table3[[#All],[Variables ]]=$AF$3)+(Table3[[#All],[Variables ]]=$AF$2)+(Table3[[#All],[Variables ]]=$AF$4)),0)</f>
        <v>H</v>
      </c>
      <c r="S771" t="str" cm="1">
        <f t="array" ref="S771">_xlfn._xlws.FILTER(Table3[[#All],[Name]],(Table3[[#All],[Polygon]]=$A771)*(Table3[[#All],[Period]]=S$1)*((Table3[[#All],[Variables ]]=$AF$3)+(Table3[[#All],[Variables ]]=$AF$2)+(Table3[[#All],[Variables ]]=$AF$4)),0)</f>
        <v>AH</v>
      </c>
      <c r="T771" t="str" cm="1">
        <f t="array" ref="T771">_xlfn._xlws.FILTER(Table3[[#All],[Name]],(Table3[[#All],[Polygon]]=$A771)*(Table3[[#All],[Period]]=T$1)*((Table3[[#All],[Variables ]]=$AF$3)+(Table3[[#All],[Variables ]]=$AF$2)+(Table3[[#All],[Variables ]]=$AF$4)),0)</f>
        <v>AH</v>
      </c>
      <c r="U771" cm="1">
        <f t="array" ref="U771">_xlfn._xlws.FILTER(Table3[[#All],[Name]],(Table3[[#All],[Polygon]]=$A771)*(Table3[[#All],[Period]]=U$1)*((Table3[[#All],[Variables ]]=$AF$3)+(Table3[[#All],[Variables ]]=$AF$2)+(Table3[[#All],[Variables ]]=$AF$4)),0)</f>
        <v>0</v>
      </c>
      <c r="V771" cm="1">
        <f t="array" ref="V771">_xlfn._xlws.FILTER(Table3[[#All],[Name]],(Table3[[#All],[Polygon]]=$A771)*(Table3[[#All],[Period]]=V$1)*((Table3[[#All],[Variables ]]=$AF$3)+(Table3[[#All],[Variables ]]=$AF$2)+(Table3[[#All],[Variables ]]=$AF$4)),0)</f>
        <v>0</v>
      </c>
      <c r="W771" t="str" cm="1">
        <f t="array" ref="W771">_xlfn._xlws.FILTER(Table3[[#All],[Name]],(Table3[[#All],[Polygon]]=$A771)*(Table3[[#All],[Period]]=W$1)*((Table3[[#All],[Variables ]]=$AF$3)+(Table3[[#All],[Variables ]]=$AF$2)+(Table3[[#All],[Variables ]]=$AF$4)),0)</f>
        <v>PCT</v>
      </c>
      <c r="X771" t="str" cm="1">
        <f t="array" ref="X771">_xlfn._xlws.FILTER(Table3[[#All],[Name]],(Table3[[#All],[Polygon]]=$A771)*(Table3[[#All],[Period]]=X$1)*((Table3[[#All],[Variables ]]=$AF$3)+(Table3[[#All],[Variables ]]=$AF$2)+(Table3[[#All],[Variables ]]=$AF$4)),0)</f>
        <v>AH</v>
      </c>
      <c r="Y771" t="str" cm="1">
        <f t="array" ref="Y771">_xlfn._xlws.FILTER(Table3[[#All],[Name]],(Table3[[#All],[Polygon]]=$A771)*(Table3[[#All],[Period]]=Y$1)*((Table3[[#All],[Variables ]]=$AF$3)+(Table3[[#All],[Variables ]]=$AF$2)+(Table3[[#All],[Variables ]]=$AF$4)),0)</f>
        <v>AH</v>
      </c>
      <c r="Z771" cm="1">
        <f t="array" ref="Z771">_xlfn._xlws.FILTER(Table3[[#All],[Name]],(Table3[[#All],[Polygon]]=$A771)*(Table3[[#All],[Period]]=Z$1)*((Table3[[#All],[Variables ]]=$AF$3)+(Table3[[#All],[Variables ]]=$AF$2)+(Table3[[#All],[Variables ]]=$AF$4)),0)</f>
        <v>0</v>
      </c>
      <c r="AA771" cm="1">
        <f t="array" ref="AA771">_xlfn._xlws.FILTER(Table3[[#All],[Name]],(Table3[[#All],[Polygon]]=$A771)*(Table3[[#All],[Period]]=AA$1)*((Table3[[#All],[Variables ]]=$AF$3)+(Table3[[#All],[Variables ]]=$AF$2)+(Table3[[#All],[Variables ]]=$AF$4)),0)</f>
        <v>0</v>
      </c>
      <c r="AB771" cm="1">
        <f t="array" ref="AB771">_xlfn._xlws.FILTER(Table3[[#All],[Name]],(Table3[[#All],[Polygon]]=$A771)*(Table3[[#All],[Period]]=AB$1)*((Table3[[#All],[Variables ]]=$AF$3)+(Table3[[#All],[Variables ]]=$AF$2)+(Table3[[#All],[Variables ]]=$AF$4)),0)</f>
        <v>0</v>
      </c>
      <c r="AC771" cm="1">
        <f t="array" ref="AC771">_xlfn._xlws.FILTER(Table3[[#All],[Name]],(Table3[[#All],[Polygon]]=$A771)*(Table3[[#All],[Period]]=AC$1)*((Table3[[#All],[Variables ]]=$AF$3)+(Table3[[#All],[Variables ]]=$AF$2)+(Table3[[#All],[Variables ]]=$AF$4)),0)</f>
        <v>0</v>
      </c>
      <c r="AD771" cm="1">
        <f t="array" ref="AD771">_xlfn._xlws.FILTER(Table3[[#All],[Name]],(Table3[[#All],[Polygon]]=$A771)*(Table3[[#All],[Period]]=AD$1)*((Table3[[#All],[Variables ]]=$AF$3)+(Table3[[#All],[Variables ]]=$AF$2)+(Table3[[#All],[Variables ]]=$AF$4)),0)</f>
        <v>0</v>
      </c>
    </row>
    <row r="772" spans="1:30" x14ac:dyDescent="0.35">
      <c r="A772" s="5">
        <v>7</v>
      </c>
      <c r="B772" s="6"/>
      <c r="C772" s="8">
        <v>0</v>
      </c>
      <c r="D772" s="6"/>
      <c r="E772" s="6">
        <v>0</v>
      </c>
      <c r="F772" s="6">
        <v>0</v>
      </c>
      <c r="G772" s="6">
        <v>0</v>
      </c>
      <c r="H772" s="6"/>
      <c r="I772" s="6">
        <v>0</v>
      </c>
      <c r="J772" s="6">
        <v>0</v>
      </c>
      <c r="K772" s="6"/>
      <c r="L772" s="6">
        <v>38</v>
      </c>
      <c r="M772" s="6">
        <v>38</v>
      </c>
      <c r="N772" s="6">
        <v>12.85280259</v>
      </c>
      <c r="O772" s="9">
        <v>11.515000000000001</v>
      </c>
      <c r="P772" cm="1">
        <f t="array" ref="P772">_xlfn._xlws.FILTER(Table3[[#All],[Name]],(Table3[[#All],[Polygon]]=$A772)*(Table3[[#All],[Period]]=P$1)*((Table3[[#All],[Variables ]]=$AF$3)+(Table3[[#All],[Variables ]]=$AF$2)+(Table3[[#All],[Variables ]]=$AF$4)),0)</f>
        <v>0</v>
      </c>
      <c r="Q772" t="str" cm="1">
        <f t="array" ref="Q772">_xlfn._xlws.FILTER(Table3[[#All],[Name]],(Table3[[#All],[Polygon]]=$A772)*(Table3[[#All],[Period]]=Q$1)*((Table3[[#All],[Variables ]]=$AF$3)+(Table3[[#All],[Variables ]]=$AF$2)+(Table3[[#All],[Variables ]]=$AF$4)),0)</f>
        <v>AH</v>
      </c>
      <c r="R772" t="str" cm="1">
        <f t="array" ref="R772">_xlfn._xlws.FILTER(Table3[[#All],[Name]],(Table3[[#All],[Polygon]]=$A772)*(Table3[[#All],[Period]]=R$1)*((Table3[[#All],[Variables ]]=$AF$3)+(Table3[[#All],[Variables ]]=$AF$2)+(Table3[[#All],[Variables ]]=$AF$4)),0)</f>
        <v>H</v>
      </c>
      <c r="S772" t="str" cm="1">
        <f t="array" ref="S772">_xlfn._xlws.FILTER(Table3[[#All],[Name]],(Table3[[#All],[Polygon]]=$A772)*(Table3[[#All],[Period]]=S$1)*((Table3[[#All],[Variables ]]=$AF$3)+(Table3[[#All],[Variables ]]=$AF$2)+(Table3[[#All],[Variables ]]=$AF$4)),0)</f>
        <v>AH</v>
      </c>
      <c r="T772" t="str" cm="1">
        <f t="array" ref="T772">_xlfn._xlws.FILTER(Table3[[#All],[Name]],(Table3[[#All],[Polygon]]=$A772)*(Table3[[#All],[Period]]=T$1)*((Table3[[#All],[Variables ]]=$AF$3)+(Table3[[#All],[Variables ]]=$AF$2)+(Table3[[#All],[Variables ]]=$AF$4)),0)</f>
        <v>AH</v>
      </c>
      <c r="U772" cm="1">
        <f t="array" ref="U772">_xlfn._xlws.FILTER(Table3[[#All],[Name]],(Table3[[#All],[Polygon]]=$A772)*(Table3[[#All],[Period]]=U$1)*((Table3[[#All],[Variables ]]=$AF$3)+(Table3[[#All],[Variables ]]=$AF$2)+(Table3[[#All],[Variables ]]=$AF$4)),0)</f>
        <v>0</v>
      </c>
      <c r="V772" cm="1">
        <f t="array" ref="V772">_xlfn._xlws.FILTER(Table3[[#All],[Name]],(Table3[[#All],[Polygon]]=$A772)*(Table3[[#All],[Period]]=V$1)*((Table3[[#All],[Variables ]]=$AF$3)+(Table3[[#All],[Variables ]]=$AF$2)+(Table3[[#All],[Variables ]]=$AF$4)),0)</f>
        <v>0</v>
      </c>
      <c r="W772" t="str" cm="1">
        <f t="array" ref="W772">_xlfn._xlws.FILTER(Table3[[#All],[Name]],(Table3[[#All],[Polygon]]=$A772)*(Table3[[#All],[Period]]=W$1)*((Table3[[#All],[Variables ]]=$AF$3)+(Table3[[#All],[Variables ]]=$AF$2)+(Table3[[#All],[Variables ]]=$AF$4)),0)</f>
        <v>PCT</v>
      </c>
      <c r="X772" t="str" cm="1">
        <f t="array" ref="X772">_xlfn._xlws.FILTER(Table3[[#All],[Name]],(Table3[[#All],[Polygon]]=$A772)*(Table3[[#All],[Period]]=X$1)*((Table3[[#All],[Variables ]]=$AF$3)+(Table3[[#All],[Variables ]]=$AF$2)+(Table3[[#All],[Variables ]]=$AF$4)),0)</f>
        <v>AH</v>
      </c>
      <c r="Y772" t="str" cm="1">
        <f t="array" ref="Y772">_xlfn._xlws.FILTER(Table3[[#All],[Name]],(Table3[[#All],[Polygon]]=$A772)*(Table3[[#All],[Period]]=Y$1)*((Table3[[#All],[Variables ]]=$AF$3)+(Table3[[#All],[Variables ]]=$AF$2)+(Table3[[#All],[Variables ]]=$AF$4)),0)</f>
        <v>AH</v>
      </c>
      <c r="Z772" cm="1">
        <f t="array" ref="Z772">_xlfn._xlws.FILTER(Table3[[#All],[Name]],(Table3[[#All],[Polygon]]=$A772)*(Table3[[#All],[Period]]=Z$1)*((Table3[[#All],[Variables ]]=$AF$3)+(Table3[[#All],[Variables ]]=$AF$2)+(Table3[[#All],[Variables ]]=$AF$4)),0)</f>
        <v>0</v>
      </c>
      <c r="AA772" cm="1">
        <f t="array" ref="AA772">_xlfn._xlws.FILTER(Table3[[#All],[Name]],(Table3[[#All],[Polygon]]=$A772)*(Table3[[#All],[Period]]=AA$1)*((Table3[[#All],[Variables ]]=$AF$3)+(Table3[[#All],[Variables ]]=$AF$2)+(Table3[[#All],[Variables ]]=$AF$4)),0)</f>
        <v>0</v>
      </c>
      <c r="AB772" cm="1">
        <f t="array" ref="AB772">_xlfn._xlws.FILTER(Table3[[#All],[Name]],(Table3[[#All],[Polygon]]=$A772)*(Table3[[#All],[Period]]=AB$1)*((Table3[[#All],[Variables ]]=$AF$3)+(Table3[[#All],[Variables ]]=$AF$2)+(Table3[[#All],[Variables ]]=$AF$4)),0)</f>
        <v>0</v>
      </c>
      <c r="AC772" cm="1">
        <f t="array" ref="AC772">_xlfn._xlws.FILTER(Table3[[#All],[Name]],(Table3[[#All],[Polygon]]=$A772)*(Table3[[#All],[Period]]=AC$1)*((Table3[[#All],[Variables ]]=$AF$3)+(Table3[[#All],[Variables ]]=$AF$2)+(Table3[[#All],[Variables ]]=$AF$4)),0)</f>
        <v>0</v>
      </c>
      <c r="AD772" cm="1">
        <f t="array" ref="AD772">_xlfn._xlws.FILTER(Table3[[#All],[Name]],(Table3[[#All],[Polygon]]=$A772)*(Table3[[#All],[Period]]=AD$1)*((Table3[[#All],[Variables ]]=$AF$3)+(Table3[[#All],[Variables ]]=$AF$2)+(Table3[[#All],[Variables ]]=$AF$4)),0)</f>
        <v>0</v>
      </c>
    </row>
    <row r="773" spans="1:30" x14ac:dyDescent="0.35">
      <c r="A773" s="3">
        <v>7</v>
      </c>
      <c r="B773" s="4"/>
      <c r="C773" s="10">
        <v>0</v>
      </c>
      <c r="D773" s="4"/>
      <c r="E773" s="4">
        <v>0</v>
      </c>
      <c r="F773" s="4">
        <v>0</v>
      </c>
      <c r="G773" s="4">
        <v>0</v>
      </c>
      <c r="H773" s="4"/>
      <c r="I773" s="4">
        <v>0</v>
      </c>
      <c r="J773" s="4">
        <v>0</v>
      </c>
      <c r="K773" s="4"/>
      <c r="L773" s="4">
        <v>23</v>
      </c>
      <c r="M773" s="4">
        <v>23</v>
      </c>
      <c r="N773" s="4">
        <v>4.8369459189999997</v>
      </c>
      <c r="O773" s="11">
        <v>2.044</v>
      </c>
      <c r="P773" cm="1">
        <f t="array" ref="P773">_xlfn._xlws.FILTER(Table3[[#All],[Name]],(Table3[[#All],[Polygon]]=$A773)*(Table3[[#All],[Period]]=P$1)*((Table3[[#All],[Variables ]]=$AF$3)+(Table3[[#All],[Variables ]]=$AF$2)+(Table3[[#All],[Variables ]]=$AF$4)),0)</f>
        <v>0</v>
      </c>
      <c r="Q773" t="str" cm="1">
        <f t="array" ref="Q773">_xlfn._xlws.FILTER(Table3[[#All],[Name]],(Table3[[#All],[Polygon]]=$A773)*(Table3[[#All],[Period]]=Q$1)*((Table3[[#All],[Variables ]]=$AF$3)+(Table3[[#All],[Variables ]]=$AF$2)+(Table3[[#All],[Variables ]]=$AF$4)),0)</f>
        <v>AH</v>
      </c>
      <c r="R773" t="str" cm="1">
        <f t="array" ref="R773">_xlfn._xlws.FILTER(Table3[[#All],[Name]],(Table3[[#All],[Polygon]]=$A773)*(Table3[[#All],[Period]]=R$1)*((Table3[[#All],[Variables ]]=$AF$3)+(Table3[[#All],[Variables ]]=$AF$2)+(Table3[[#All],[Variables ]]=$AF$4)),0)</f>
        <v>H</v>
      </c>
      <c r="S773" t="str" cm="1">
        <f t="array" ref="S773">_xlfn._xlws.FILTER(Table3[[#All],[Name]],(Table3[[#All],[Polygon]]=$A773)*(Table3[[#All],[Period]]=S$1)*((Table3[[#All],[Variables ]]=$AF$3)+(Table3[[#All],[Variables ]]=$AF$2)+(Table3[[#All],[Variables ]]=$AF$4)),0)</f>
        <v>AH</v>
      </c>
      <c r="T773" t="str" cm="1">
        <f t="array" ref="T773">_xlfn._xlws.FILTER(Table3[[#All],[Name]],(Table3[[#All],[Polygon]]=$A773)*(Table3[[#All],[Period]]=T$1)*((Table3[[#All],[Variables ]]=$AF$3)+(Table3[[#All],[Variables ]]=$AF$2)+(Table3[[#All],[Variables ]]=$AF$4)),0)</f>
        <v>AH</v>
      </c>
      <c r="U773" cm="1">
        <f t="array" ref="U773">_xlfn._xlws.FILTER(Table3[[#All],[Name]],(Table3[[#All],[Polygon]]=$A773)*(Table3[[#All],[Period]]=U$1)*((Table3[[#All],[Variables ]]=$AF$3)+(Table3[[#All],[Variables ]]=$AF$2)+(Table3[[#All],[Variables ]]=$AF$4)),0)</f>
        <v>0</v>
      </c>
      <c r="V773" cm="1">
        <f t="array" ref="V773">_xlfn._xlws.FILTER(Table3[[#All],[Name]],(Table3[[#All],[Polygon]]=$A773)*(Table3[[#All],[Period]]=V$1)*((Table3[[#All],[Variables ]]=$AF$3)+(Table3[[#All],[Variables ]]=$AF$2)+(Table3[[#All],[Variables ]]=$AF$4)),0)</f>
        <v>0</v>
      </c>
      <c r="W773" t="str" cm="1">
        <f t="array" ref="W773">_xlfn._xlws.FILTER(Table3[[#All],[Name]],(Table3[[#All],[Polygon]]=$A773)*(Table3[[#All],[Period]]=W$1)*((Table3[[#All],[Variables ]]=$AF$3)+(Table3[[#All],[Variables ]]=$AF$2)+(Table3[[#All],[Variables ]]=$AF$4)),0)</f>
        <v>PCT</v>
      </c>
      <c r="X773" t="str" cm="1">
        <f t="array" ref="X773">_xlfn._xlws.FILTER(Table3[[#All],[Name]],(Table3[[#All],[Polygon]]=$A773)*(Table3[[#All],[Period]]=X$1)*((Table3[[#All],[Variables ]]=$AF$3)+(Table3[[#All],[Variables ]]=$AF$2)+(Table3[[#All],[Variables ]]=$AF$4)),0)</f>
        <v>AH</v>
      </c>
      <c r="Y773" t="str" cm="1">
        <f t="array" ref="Y773">_xlfn._xlws.FILTER(Table3[[#All],[Name]],(Table3[[#All],[Polygon]]=$A773)*(Table3[[#All],[Period]]=Y$1)*((Table3[[#All],[Variables ]]=$AF$3)+(Table3[[#All],[Variables ]]=$AF$2)+(Table3[[#All],[Variables ]]=$AF$4)),0)</f>
        <v>AH</v>
      </c>
      <c r="Z773" cm="1">
        <f t="array" ref="Z773">_xlfn._xlws.FILTER(Table3[[#All],[Name]],(Table3[[#All],[Polygon]]=$A773)*(Table3[[#All],[Period]]=Z$1)*((Table3[[#All],[Variables ]]=$AF$3)+(Table3[[#All],[Variables ]]=$AF$2)+(Table3[[#All],[Variables ]]=$AF$4)),0)</f>
        <v>0</v>
      </c>
      <c r="AA773" cm="1">
        <f t="array" ref="AA773">_xlfn._xlws.FILTER(Table3[[#All],[Name]],(Table3[[#All],[Polygon]]=$A773)*(Table3[[#All],[Period]]=AA$1)*((Table3[[#All],[Variables ]]=$AF$3)+(Table3[[#All],[Variables ]]=$AF$2)+(Table3[[#All],[Variables ]]=$AF$4)),0)</f>
        <v>0</v>
      </c>
      <c r="AB773" cm="1">
        <f t="array" ref="AB773">_xlfn._xlws.FILTER(Table3[[#All],[Name]],(Table3[[#All],[Polygon]]=$A773)*(Table3[[#All],[Period]]=AB$1)*((Table3[[#All],[Variables ]]=$AF$3)+(Table3[[#All],[Variables ]]=$AF$2)+(Table3[[#All],[Variables ]]=$AF$4)),0)</f>
        <v>0</v>
      </c>
      <c r="AC773" cm="1">
        <f t="array" ref="AC773">_xlfn._xlws.FILTER(Table3[[#All],[Name]],(Table3[[#All],[Polygon]]=$A773)*(Table3[[#All],[Period]]=AC$1)*((Table3[[#All],[Variables ]]=$AF$3)+(Table3[[#All],[Variables ]]=$AF$2)+(Table3[[#All],[Variables ]]=$AF$4)),0)</f>
        <v>0</v>
      </c>
      <c r="AD773" cm="1">
        <f t="array" ref="AD773">_xlfn._xlws.FILTER(Table3[[#All],[Name]],(Table3[[#All],[Polygon]]=$A773)*(Table3[[#All],[Period]]=AD$1)*((Table3[[#All],[Variables ]]=$AF$3)+(Table3[[#All],[Variables ]]=$AF$2)+(Table3[[#All],[Variables ]]=$AF$4)),0)</f>
        <v>0</v>
      </c>
    </row>
    <row r="774" spans="1:30" x14ac:dyDescent="0.35">
      <c r="A774" s="5">
        <v>7</v>
      </c>
      <c r="B774" s="6"/>
      <c r="C774" s="8">
        <v>0</v>
      </c>
      <c r="D774" s="6"/>
      <c r="E774" s="6">
        <v>0</v>
      </c>
      <c r="F774" s="6">
        <v>0</v>
      </c>
      <c r="G774" s="6">
        <v>0</v>
      </c>
      <c r="H774" s="6"/>
      <c r="I774" s="6">
        <v>0</v>
      </c>
      <c r="J774" s="6">
        <v>0</v>
      </c>
      <c r="K774" s="6"/>
      <c r="L774" s="6">
        <v>81</v>
      </c>
      <c r="M774" s="6">
        <v>81</v>
      </c>
      <c r="N774" s="6">
        <v>21.812853059999998</v>
      </c>
      <c r="O774" s="9">
        <v>4.3979999999999997</v>
      </c>
      <c r="P774" cm="1">
        <f t="array" ref="P774">_xlfn._xlws.FILTER(Table3[[#All],[Name]],(Table3[[#All],[Polygon]]=$A774)*(Table3[[#All],[Period]]=P$1)*((Table3[[#All],[Variables ]]=$AF$3)+(Table3[[#All],[Variables ]]=$AF$2)+(Table3[[#All],[Variables ]]=$AF$4)),0)</f>
        <v>0</v>
      </c>
      <c r="Q774" t="str" cm="1">
        <f t="array" ref="Q774">_xlfn._xlws.FILTER(Table3[[#All],[Name]],(Table3[[#All],[Polygon]]=$A774)*(Table3[[#All],[Period]]=Q$1)*((Table3[[#All],[Variables ]]=$AF$3)+(Table3[[#All],[Variables ]]=$AF$2)+(Table3[[#All],[Variables ]]=$AF$4)),0)</f>
        <v>AH</v>
      </c>
      <c r="R774" t="str" cm="1">
        <f t="array" ref="R774">_xlfn._xlws.FILTER(Table3[[#All],[Name]],(Table3[[#All],[Polygon]]=$A774)*(Table3[[#All],[Period]]=R$1)*((Table3[[#All],[Variables ]]=$AF$3)+(Table3[[#All],[Variables ]]=$AF$2)+(Table3[[#All],[Variables ]]=$AF$4)),0)</f>
        <v>H</v>
      </c>
      <c r="S774" t="str" cm="1">
        <f t="array" ref="S774">_xlfn._xlws.FILTER(Table3[[#All],[Name]],(Table3[[#All],[Polygon]]=$A774)*(Table3[[#All],[Period]]=S$1)*((Table3[[#All],[Variables ]]=$AF$3)+(Table3[[#All],[Variables ]]=$AF$2)+(Table3[[#All],[Variables ]]=$AF$4)),0)</f>
        <v>AH</v>
      </c>
      <c r="T774" t="str" cm="1">
        <f t="array" ref="T774">_xlfn._xlws.FILTER(Table3[[#All],[Name]],(Table3[[#All],[Polygon]]=$A774)*(Table3[[#All],[Period]]=T$1)*((Table3[[#All],[Variables ]]=$AF$3)+(Table3[[#All],[Variables ]]=$AF$2)+(Table3[[#All],[Variables ]]=$AF$4)),0)</f>
        <v>AH</v>
      </c>
      <c r="U774" cm="1">
        <f t="array" ref="U774">_xlfn._xlws.FILTER(Table3[[#All],[Name]],(Table3[[#All],[Polygon]]=$A774)*(Table3[[#All],[Period]]=U$1)*((Table3[[#All],[Variables ]]=$AF$3)+(Table3[[#All],[Variables ]]=$AF$2)+(Table3[[#All],[Variables ]]=$AF$4)),0)</f>
        <v>0</v>
      </c>
      <c r="V774" cm="1">
        <f t="array" ref="V774">_xlfn._xlws.FILTER(Table3[[#All],[Name]],(Table3[[#All],[Polygon]]=$A774)*(Table3[[#All],[Period]]=V$1)*((Table3[[#All],[Variables ]]=$AF$3)+(Table3[[#All],[Variables ]]=$AF$2)+(Table3[[#All],[Variables ]]=$AF$4)),0)</f>
        <v>0</v>
      </c>
      <c r="W774" t="str" cm="1">
        <f t="array" ref="W774">_xlfn._xlws.FILTER(Table3[[#All],[Name]],(Table3[[#All],[Polygon]]=$A774)*(Table3[[#All],[Period]]=W$1)*((Table3[[#All],[Variables ]]=$AF$3)+(Table3[[#All],[Variables ]]=$AF$2)+(Table3[[#All],[Variables ]]=$AF$4)),0)</f>
        <v>PCT</v>
      </c>
      <c r="X774" t="str" cm="1">
        <f t="array" ref="X774">_xlfn._xlws.FILTER(Table3[[#All],[Name]],(Table3[[#All],[Polygon]]=$A774)*(Table3[[#All],[Period]]=X$1)*((Table3[[#All],[Variables ]]=$AF$3)+(Table3[[#All],[Variables ]]=$AF$2)+(Table3[[#All],[Variables ]]=$AF$4)),0)</f>
        <v>AH</v>
      </c>
      <c r="Y774" t="str" cm="1">
        <f t="array" ref="Y774">_xlfn._xlws.FILTER(Table3[[#All],[Name]],(Table3[[#All],[Polygon]]=$A774)*(Table3[[#All],[Period]]=Y$1)*((Table3[[#All],[Variables ]]=$AF$3)+(Table3[[#All],[Variables ]]=$AF$2)+(Table3[[#All],[Variables ]]=$AF$4)),0)</f>
        <v>AH</v>
      </c>
      <c r="Z774" cm="1">
        <f t="array" ref="Z774">_xlfn._xlws.FILTER(Table3[[#All],[Name]],(Table3[[#All],[Polygon]]=$A774)*(Table3[[#All],[Period]]=Z$1)*((Table3[[#All],[Variables ]]=$AF$3)+(Table3[[#All],[Variables ]]=$AF$2)+(Table3[[#All],[Variables ]]=$AF$4)),0)</f>
        <v>0</v>
      </c>
      <c r="AA774" cm="1">
        <f t="array" ref="AA774">_xlfn._xlws.FILTER(Table3[[#All],[Name]],(Table3[[#All],[Polygon]]=$A774)*(Table3[[#All],[Period]]=AA$1)*((Table3[[#All],[Variables ]]=$AF$3)+(Table3[[#All],[Variables ]]=$AF$2)+(Table3[[#All],[Variables ]]=$AF$4)),0)</f>
        <v>0</v>
      </c>
      <c r="AB774" cm="1">
        <f t="array" ref="AB774">_xlfn._xlws.FILTER(Table3[[#All],[Name]],(Table3[[#All],[Polygon]]=$A774)*(Table3[[#All],[Period]]=AB$1)*((Table3[[#All],[Variables ]]=$AF$3)+(Table3[[#All],[Variables ]]=$AF$2)+(Table3[[#All],[Variables ]]=$AF$4)),0)</f>
        <v>0</v>
      </c>
      <c r="AC774" cm="1">
        <f t="array" ref="AC774">_xlfn._xlws.FILTER(Table3[[#All],[Name]],(Table3[[#All],[Polygon]]=$A774)*(Table3[[#All],[Period]]=AC$1)*((Table3[[#All],[Variables ]]=$AF$3)+(Table3[[#All],[Variables ]]=$AF$2)+(Table3[[#All],[Variables ]]=$AF$4)),0)</f>
        <v>0</v>
      </c>
      <c r="AD774" cm="1">
        <f t="array" ref="AD774">_xlfn._xlws.FILTER(Table3[[#All],[Name]],(Table3[[#All],[Polygon]]=$A774)*(Table3[[#All],[Period]]=AD$1)*((Table3[[#All],[Variables ]]=$AF$3)+(Table3[[#All],[Variables ]]=$AF$2)+(Table3[[#All],[Variables ]]=$AF$4)),0)</f>
        <v>0</v>
      </c>
    </row>
    <row r="775" spans="1:30" x14ac:dyDescent="0.35">
      <c r="A775" s="3">
        <v>70</v>
      </c>
      <c r="B775" s="4"/>
      <c r="C775" s="10">
        <v>0</v>
      </c>
      <c r="D775" s="4"/>
      <c r="E775" s="4">
        <v>0</v>
      </c>
      <c r="F775" s="4">
        <v>0</v>
      </c>
      <c r="G775" s="4">
        <v>0</v>
      </c>
      <c r="H775" s="4"/>
      <c r="I775" s="4">
        <v>0</v>
      </c>
      <c r="J775" s="4">
        <v>0</v>
      </c>
      <c r="K775" s="4"/>
      <c r="L775" s="4">
        <v>34</v>
      </c>
      <c r="M775" s="4">
        <v>34</v>
      </c>
      <c r="N775" s="4">
        <v>3.3276652630000001</v>
      </c>
      <c r="O775" s="11">
        <v>3.3279999999999998</v>
      </c>
      <c r="P775" cm="1">
        <f t="array" ref="P775">_xlfn._xlws.FILTER(Table3[[#All],[Name]],(Table3[[#All],[Polygon]]=$A775)*(Table3[[#All],[Period]]=P$1)*((Table3[[#All],[Variables ]]=$AF$3)+(Table3[[#All],[Variables ]]=$AF$2)+(Table3[[#All],[Variables ]]=$AF$4)),0)</f>
        <v>0</v>
      </c>
      <c r="Q775" t="str" cm="1">
        <f t="array" ref="Q775">_xlfn._xlws.FILTER(Table3[[#All],[Name]],(Table3[[#All],[Polygon]]=$A775)*(Table3[[#All],[Period]]=Q$1)*((Table3[[#All],[Variables ]]=$AF$3)+(Table3[[#All],[Variables ]]=$AF$2)+(Table3[[#All],[Variables ]]=$AF$4)),0)</f>
        <v>AH</v>
      </c>
      <c r="R775" cm="1">
        <f t="array" ref="R775">_xlfn._xlws.FILTER(Table3[[#All],[Name]],(Table3[[#All],[Polygon]]=$A775)*(Table3[[#All],[Period]]=R$1)*((Table3[[#All],[Variables ]]=$AF$3)+(Table3[[#All],[Variables ]]=$AF$2)+(Table3[[#All],[Variables ]]=$AF$4)),0)</f>
        <v>0</v>
      </c>
      <c r="S775" t="str" cm="1">
        <f t="array" ref="S775">_xlfn._xlws.FILTER(Table3[[#All],[Name]],(Table3[[#All],[Polygon]]=$A775)*(Table3[[#All],[Period]]=S$1)*((Table3[[#All],[Variables ]]=$AF$3)+(Table3[[#All],[Variables ]]=$AF$2)+(Table3[[#All],[Variables ]]=$AF$4)),0)</f>
        <v>H</v>
      </c>
      <c r="T775" t="str" cm="1">
        <f t="array" ref="T775">_xlfn._xlws.FILTER(Table3[[#All],[Name]],(Table3[[#All],[Polygon]]=$A775)*(Table3[[#All],[Period]]=T$1)*((Table3[[#All],[Variables ]]=$AF$3)+(Table3[[#All],[Variables ]]=$AF$2)+(Table3[[#All],[Variables ]]=$AF$4)),0)</f>
        <v>AH</v>
      </c>
      <c r="U775" t="str" cm="1">
        <f t="array" ref="U775">_xlfn._xlws.FILTER(Table3[[#All],[Name]],(Table3[[#All],[Polygon]]=$A775)*(Table3[[#All],[Period]]=U$1)*((Table3[[#All],[Variables ]]=$AF$3)+(Table3[[#All],[Variables ]]=$AF$2)+(Table3[[#All],[Variables ]]=$AF$4)),0)</f>
        <v>AH</v>
      </c>
      <c r="V775" cm="1">
        <f t="array" ref="V775">_xlfn._xlws.FILTER(Table3[[#All],[Name]],(Table3[[#All],[Polygon]]=$A775)*(Table3[[#All],[Period]]=V$1)*((Table3[[#All],[Variables ]]=$AF$3)+(Table3[[#All],[Variables ]]=$AF$2)+(Table3[[#All],[Variables ]]=$AF$4)),0)</f>
        <v>0</v>
      </c>
      <c r="W775" cm="1">
        <f t="array" ref="W775">_xlfn._xlws.FILTER(Table3[[#All],[Name]],(Table3[[#All],[Polygon]]=$A775)*(Table3[[#All],[Period]]=W$1)*((Table3[[#All],[Variables ]]=$AF$3)+(Table3[[#All],[Variables ]]=$AF$2)+(Table3[[#All],[Variables ]]=$AF$4)),0)</f>
        <v>0</v>
      </c>
      <c r="X775" cm="1">
        <f t="array" ref="X775">_xlfn._xlws.FILTER(Table3[[#All],[Name]],(Table3[[#All],[Polygon]]=$A775)*(Table3[[#All],[Period]]=X$1)*((Table3[[#All],[Variables ]]=$AF$3)+(Table3[[#All],[Variables ]]=$AF$2)+(Table3[[#All],[Variables ]]=$AF$4)),0)</f>
        <v>0</v>
      </c>
      <c r="Y775" cm="1">
        <f t="array" ref="Y775">_xlfn._xlws.FILTER(Table3[[#All],[Name]],(Table3[[#All],[Polygon]]=$A775)*(Table3[[#All],[Period]]=Y$1)*((Table3[[#All],[Variables ]]=$AF$3)+(Table3[[#All],[Variables ]]=$AF$2)+(Table3[[#All],[Variables ]]=$AF$4)),0)</f>
        <v>0</v>
      </c>
      <c r="Z775" t="str" cm="1">
        <f t="array" ref="Z775">_xlfn._xlws.FILTER(Table3[[#All],[Name]],(Table3[[#All],[Polygon]]=$A775)*(Table3[[#All],[Period]]=Z$1)*((Table3[[#All],[Variables ]]=$AF$3)+(Table3[[#All],[Variables ]]=$AF$2)+(Table3[[#All],[Variables ]]=$AF$4)),0)</f>
        <v>PCT</v>
      </c>
      <c r="AA775" t="str" cm="1">
        <f t="array" ref="AA775">_xlfn._xlws.FILTER(Table3[[#All],[Name]],(Table3[[#All],[Polygon]]=$A775)*(Table3[[#All],[Period]]=AA$1)*((Table3[[#All],[Variables ]]=$AF$3)+(Table3[[#All],[Variables ]]=$AF$2)+(Table3[[#All],[Variables ]]=$AF$4)),0)</f>
        <v>AH</v>
      </c>
      <c r="AB775" t="str" cm="1">
        <f t="array" ref="AB775">_xlfn._xlws.FILTER(Table3[[#All],[Name]],(Table3[[#All],[Polygon]]=$A775)*(Table3[[#All],[Period]]=AB$1)*((Table3[[#All],[Variables ]]=$AF$3)+(Table3[[#All],[Variables ]]=$AF$2)+(Table3[[#All],[Variables ]]=$AF$4)),0)</f>
        <v>AH</v>
      </c>
      <c r="AC775" cm="1">
        <f t="array" ref="AC775">_xlfn._xlws.FILTER(Table3[[#All],[Name]],(Table3[[#All],[Polygon]]=$A775)*(Table3[[#All],[Period]]=AC$1)*((Table3[[#All],[Variables ]]=$AF$3)+(Table3[[#All],[Variables ]]=$AF$2)+(Table3[[#All],[Variables ]]=$AF$4)),0)</f>
        <v>0</v>
      </c>
      <c r="AD775" cm="1">
        <f t="array" ref="AD775">_xlfn._xlws.FILTER(Table3[[#All],[Name]],(Table3[[#All],[Polygon]]=$A775)*(Table3[[#All],[Period]]=AD$1)*((Table3[[#All],[Variables ]]=$AF$3)+(Table3[[#All],[Variables ]]=$AF$2)+(Table3[[#All],[Variables ]]=$AF$4)),0)</f>
        <v>0</v>
      </c>
    </row>
    <row r="776" spans="1:30" x14ac:dyDescent="0.35">
      <c r="A776" s="5">
        <v>70</v>
      </c>
      <c r="B776" s="6"/>
      <c r="C776" s="8">
        <v>0</v>
      </c>
      <c r="D776" s="6"/>
      <c r="E776" s="6">
        <v>0</v>
      </c>
      <c r="F776" s="6">
        <v>0</v>
      </c>
      <c r="G776" s="6">
        <v>0</v>
      </c>
      <c r="H776" s="6"/>
      <c r="I776" s="6">
        <v>0</v>
      </c>
      <c r="J776" s="6">
        <v>0</v>
      </c>
      <c r="K776" s="6"/>
      <c r="L776" s="6">
        <v>79</v>
      </c>
      <c r="M776" s="6">
        <v>79</v>
      </c>
      <c r="N776" s="6">
        <v>6.8358598620000004</v>
      </c>
      <c r="O776" s="9">
        <v>6.3250000000000002</v>
      </c>
      <c r="P776" cm="1">
        <f t="array" ref="P776">_xlfn._xlws.FILTER(Table3[[#All],[Name]],(Table3[[#All],[Polygon]]=$A776)*(Table3[[#All],[Period]]=P$1)*((Table3[[#All],[Variables ]]=$AF$3)+(Table3[[#All],[Variables ]]=$AF$2)+(Table3[[#All],[Variables ]]=$AF$4)),0)</f>
        <v>0</v>
      </c>
      <c r="Q776" t="str" cm="1">
        <f t="array" ref="Q776">_xlfn._xlws.FILTER(Table3[[#All],[Name]],(Table3[[#All],[Polygon]]=$A776)*(Table3[[#All],[Period]]=Q$1)*((Table3[[#All],[Variables ]]=$AF$3)+(Table3[[#All],[Variables ]]=$AF$2)+(Table3[[#All],[Variables ]]=$AF$4)),0)</f>
        <v>AH</v>
      </c>
      <c r="R776" cm="1">
        <f t="array" ref="R776">_xlfn._xlws.FILTER(Table3[[#All],[Name]],(Table3[[#All],[Polygon]]=$A776)*(Table3[[#All],[Period]]=R$1)*((Table3[[#All],[Variables ]]=$AF$3)+(Table3[[#All],[Variables ]]=$AF$2)+(Table3[[#All],[Variables ]]=$AF$4)),0)</f>
        <v>0</v>
      </c>
      <c r="S776" t="str" cm="1">
        <f t="array" ref="S776">_xlfn._xlws.FILTER(Table3[[#All],[Name]],(Table3[[#All],[Polygon]]=$A776)*(Table3[[#All],[Period]]=S$1)*((Table3[[#All],[Variables ]]=$AF$3)+(Table3[[#All],[Variables ]]=$AF$2)+(Table3[[#All],[Variables ]]=$AF$4)),0)</f>
        <v>H</v>
      </c>
      <c r="T776" t="str" cm="1">
        <f t="array" ref="T776">_xlfn._xlws.FILTER(Table3[[#All],[Name]],(Table3[[#All],[Polygon]]=$A776)*(Table3[[#All],[Period]]=T$1)*((Table3[[#All],[Variables ]]=$AF$3)+(Table3[[#All],[Variables ]]=$AF$2)+(Table3[[#All],[Variables ]]=$AF$4)),0)</f>
        <v>AH</v>
      </c>
      <c r="U776" t="str" cm="1">
        <f t="array" ref="U776">_xlfn._xlws.FILTER(Table3[[#All],[Name]],(Table3[[#All],[Polygon]]=$A776)*(Table3[[#All],[Period]]=U$1)*((Table3[[#All],[Variables ]]=$AF$3)+(Table3[[#All],[Variables ]]=$AF$2)+(Table3[[#All],[Variables ]]=$AF$4)),0)</f>
        <v>AH</v>
      </c>
      <c r="V776" cm="1">
        <f t="array" ref="V776">_xlfn._xlws.FILTER(Table3[[#All],[Name]],(Table3[[#All],[Polygon]]=$A776)*(Table3[[#All],[Period]]=V$1)*((Table3[[#All],[Variables ]]=$AF$3)+(Table3[[#All],[Variables ]]=$AF$2)+(Table3[[#All],[Variables ]]=$AF$4)),0)</f>
        <v>0</v>
      </c>
      <c r="W776" cm="1">
        <f t="array" ref="W776">_xlfn._xlws.FILTER(Table3[[#All],[Name]],(Table3[[#All],[Polygon]]=$A776)*(Table3[[#All],[Period]]=W$1)*((Table3[[#All],[Variables ]]=$AF$3)+(Table3[[#All],[Variables ]]=$AF$2)+(Table3[[#All],[Variables ]]=$AF$4)),0)</f>
        <v>0</v>
      </c>
      <c r="X776" cm="1">
        <f t="array" ref="X776">_xlfn._xlws.FILTER(Table3[[#All],[Name]],(Table3[[#All],[Polygon]]=$A776)*(Table3[[#All],[Period]]=X$1)*((Table3[[#All],[Variables ]]=$AF$3)+(Table3[[#All],[Variables ]]=$AF$2)+(Table3[[#All],[Variables ]]=$AF$4)),0)</f>
        <v>0</v>
      </c>
      <c r="Y776" cm="1">
        <f t="array" ref="Y776">_xlfn._xlws.FILTER(Table3[[#All],[Name]],(Table3[[#All],[Polygon]]=$A776)*(Table3[[#All],[Period]]=Y$1)*((Table3[[#All],[Variables ]]=$AF$3)+(Table3[[#All],[Variables ]]=$AF$2)+(Table3[[#All],[Variables ]]=$AF$4)),0)</f>
        <v>0</v>
      </c>
      <c r="Z776" t="str" cm="1">
        <f t="array" ref="Z776">_xlfn._xlws.FILTER(Table3[[#All],[Name]],(Table3[[#All],[Polygon]]=$A776)*(Table3[[#All],[Period]]=Z$1)*((Table3[[#All],[Variables ]]=$AF$3)+(Table3[[#All],[Variables ]]=$AF$2)+(Table3[[#All],[Variables ]]=$AF$4)),0)</f>
        <v>PCT</v>
      </c>
      <c r="AA776" t="str" cm="1">
        <f t="array" ref="AA776">_xlfn._xlws.FILTER(Table3[[#All],[Name]],(Table3[[#All],[Polygon]]=$A776)*(Table3[[#All],[Period]]=AA$1)*((Table3[[#All],[Variables ]]=$AF$3)+(Table3[[#All],[Variables ]]=$AF$2)+(Table3[[#All],[Variables ]]=$AF$4)),0)</f>
        <v>AH</v>
      </c>
      <c r="AB776" t="str" cm="1">
        <f t="array" ref="AB776">_xlfn._xlws.FILTER(Table3[[#All],[Name]],(Table3[[#All],[Polygon]]=$A776)*(Table3[[#All],[Period]]=AB$1)*((Table3[[#All],[Variables ]]=$AF$3)+(Table3[[#All],[Variables ]]=$AF$2)+(Table3[[#All],[Variables ]]=$AF$4)),0)</f>
        <v>AH</v>
      </c>
      <c r="AC776" cm="1">
        <f t="array" ref="AC776">_xlfn._xlws.FILTER(Table3[[#All],[Name]],(Table3[[#All],[Polygon]]=$A776)*(Table3[[#All],[Period]]=AC$1)*((Table3[[#All],[Variables ]]=$AF$3)+(Table3[[#All],[Variables ]]=$AF$2)+(Table3[[#All],[Variables ]]=$AF$4)),0)</f>
        <v>0</v>
      </c>
      <c r="AD776" cm="1">
        <f t="array" ref="AD776">_xlfn._xlws.FILTER(Table3[[#All],[Name]],(Table3[[#All],[Polygon]]=$A776)*(Table3[[#All],[Period]]=AD$1)*((Table3[[#All],[Variables ]]=$AF$3)+(Table3[[#All],[Variables ]]=$AF$2)+(Table3[[#All],[Variables ]]=$AF$4)),0)</f>
        <v>0</v>
      </c>
    </row>
    <row r="777" spans="1:30" x14ac:dyDescent="0.35">
      <c r="A777" s="3">
        <v>70</v>
      </c>
      <c r="B777" s="4"/>
      <c r="C777" s="10">
        <v>0</v>
      </c>
      <c r="D777" s="4"/>
      <c r="E777" s="4">
        <v>0</v>
      </c>
      <c r="F777" s="4">
        <v>0</v>
      </c>
      <c r="G777" s="4">
        <v>0</v>
      </c>
      <c r="H777" s="4"/>
      <c r="I777" s="4">
        <v>0</v>
      </c>
      <c r="J777" s="4">
        <v>0</v>
      </c>
      <c r="K777" s="4"/>
      <c r="L777" s="4">
        <v>59</v>
      </c>
      <c r="M777" s="4">
        <v>59</v>
      </c>
      <c r="N777" s="4">
        <v>7.2895015440000002</v>
      </c>
      <c r="O777" s="11">
        <v>1.0109999999999999</v>
      </c>
      <c r="P777" cm="1">
        <f t="array" ref="P777">_xlfn._xlws.FILTER(Table3[[#All],[Name]],(Table3[[#All],[Polygon]]=$A777)*(Table3[[#All],[Period]]=P$1)*((Table3[[#All],[Variables ]]=$AF$3)+(Table3[[#All],[Variables ]]=$AF$2)+(Table3[[#All],[Variables ]]=$AF$4)),0)</f>
        <v>0</v>
      </c>
      <c r="Q777" t="str" cm="1">
        <f t="array" ref="Q777">_xlfn._xlws.FILTER(Table3[[#All],[Name]],(Table3[[#All],[Polygon]]=$A777)*(Table3[[#All],[Period]]=Q$1)*((Table3[[#All],[Variables ]]=$AF$3)+(Table3[[#All],[Variables ]]=$AF$2)+(Table3[[#All],[Variables ]]=$AF$4)),0)</f>
        <v>AH</v>
      </c>
      <c r="R777" cm="1">
        <f t="array" ref="R777">_xlfn._xlws.FILTER(Table3[[#All],[Name]],(Table3[[#All],[Polygon]]=$A777)*(Table3[[#All],[Period]]=R$1)*((Table3[[#All],[Variables ]]=$AF$3)+(Table3[[#All],[Variables ]]=$AF$2)+(Table3[[#All],[Variables ]]=$AF$4)),0)</f>
        <v>0</v>
      </c>
      <c r="S777" t="str" cm="1">
        <f t="array" ref="S777">_xlfn._xlws.FILTER(Table3[[#All],[Name]],(Table3[[#All],[Polygon]]=$A777)*(Table3[[#All],[Period]]=S$1)*((Table3[[#All],[Variables ]]=$AF$3)+(Table3[[#All],[Variables ]]=$AF$2)+(Table3[[#All],[Variables ]]=$AF$4)),0)</f>
        <v>H</v>
      </c>
      <c r="T777" t="str" cm="1">
        <f t="array" ref="T777">_xlfn._xlws.FILTER(Table3[[#All],[Name]],(Table3[[#All],[Polygon]]=$A777)*(Table3[[#All],[Period]]=T$1)*((Table3[[#All],[Variables ]]=$AF$3)+(Table3[[#All],[Variables ]]=$AF$2)+(Table3[[#All],[Variables ]]=$AF$4)),0)</f>
        <v>AH</v>
      </c>
      <c r="U777" t="str" cm="1">
        <f t="array" ref="U777">_xlfn._xlws.FILTER(Table3[[#All],[Name]],(Table3[[#All],[Polygon]]=$A777)*(Table3[[#All],[Period]]=U$1)*((Table3[[#All],[Variables ]]=$AF$3)+(Table3[[#All],[Variables ]]=$AF$2)+(Table3[[#All],[Variables ]]=$AF$4)),0)</f>
        <v>AH</v>
      </c>
      <c r="V777" cm="1">
        <f t="array" ref="V777">_xlfn._xlws.FILTER(Table3[[#All],[Name]],(Table3[[#All],[Polygon]]=$A777)*(Table3[[#All],[Period]]=V$1)*((Table3[[#All],[Variables ]]=$AF$3)+(Table3[[#All],[Variables ]]=$AF$2)+(Table3[[#All],[Variables ]]=$AF$4)),0)</f>
        <v>0</v>
      </c>
      <c r="W777" cm="1">
        <f t="array" ref="W777">_xlfn._xlws.FILTER(Table3[[#All],[Name]],(Table3[[#All],[Polygon]]=$A777)*(Table3[[#All],[Period]]=W$1)*((Table3[[#All],[Variables ]]=$AF$3)+(Table3[[#All],[Variables ]]=$AF$2)+(Table3[[#All],[Variables ]]=$AF$4)),0)</f>
        <v>0</v>
      </c>
      <c r="X777" cm="1">
        <f t="array" ref="X777">_xlfn._xlws.FILTER(Table3[[#All],[Name]],(Table3[[#All],[Polygon]]=$A777)*(Table3[[#All],[Period]]=X$1)*((Table3[[#All],[Variables ]]=$AF$3)+(Table3[[#All],[Variables ]]=$AF$2)+(Table3[[#All],[Variables ]]=$AF$4)),0)</f>
        <v>0</v>
      </c>
      <c r="Y777" cm="1">
        <f t="array" ref="Y777">_xlfn._xlws.FILTER(Table3[[#All],[Name]],(Table3[[#All],[Polygon]]=$A777)*(Table3[[#All],[Period]]=Y$1)*((Table3[[#All],[Variables ]]=$AF$3)+(Table3[[#All],[Variables ]]=$AF$2)+(Table3[[#All],[Variables ]]=$AF$4)),0)</f>
        <v>0</v>
      </c>
      <c r="Z777" t="str" cm="1">
        <f t="array" ref="Z777">_xlfn._xlws.FILTER(Table3[[#All],[Name]],(Table3[[#All],[Polygon]]=$A777)*(Table3[[#All],[Period]]=Z$1)*((Table3[[#All],[Variables ]]=$AF$3)+(Table3[[#All],[Variables ]]=$AF$2)+(Table3[[#All],[Variables ]]=$AF$4)),0)</f>
        <v>PCT</v>
      </c>
      <c r="AA777" t="str" cm="1">
        <f t="array" ref="AA777">_xlfn._xlws.FILTER(Table3[[#All],[Name]],(Table3[[#All],[Polygon]]=$A777)*(Table3[[#All],[Period]]=AA$1)*((Table3[[#All],[Variables ]]=$AF$3)+(Table3[[#All],[Variables ]]=$AF$2)+(Table3[[#All],[Variables ]]=$AF$4)),0)</f>
        <v>AH</v>
      </c>
      <c r="AB777" t="str" cm="1">
        <f t="array" ref="AB777">_xlfn._xlws.FILTER(Table3[[#All],[Name]],(Table3[[#All],[Polygon]]=$A777)*(Table3[[#All],[Period]]=AB$1)*((Table3[[#All],[Variables ]]=$AF$3)+(Table3[[#All],[Variables ]]=$AF$2)+(Table3[[#All],[Variables ]]=$AF$4)),0)</f>
        <v>AH</v>
      </c>
      <c r="AC777" cm="1">
        <f t="array" ref="AC777">_xlfn._xlws.FILTER(Table3[[#All],[Name]],(Table3[[#All],[Polygon]]=$A777)*(Table3[[#All],[Period]]=AC$1)*((Table3[[#All],[Variables ]]=$AF$3)+(Table3[[#All],[Variables ]]=$AF$2)+(Table3[[#All],[Variables ]]=$AF$4)),0)</f>
        <v>0</v>
      </c>
      <c r="AD777" cm="1">
        <f t="array" ref="AD777">_xlfn._xlws.FILTER(Table3[[#All],[Name]],(Table3[[#All],[Polygon]]=$A777)*(Table3[[#All],[Period]]=AD$1)*((Table3[[#All],[Variables ]]=$AF$3)+(Table3[[#All],[Variables ]]=$AF$2)+(Table3[[#All],[Variables ]]=$AF$4)),0)</f>
        <v>0</v>
      </c>
    </row>
    <row r="778" spans="1:30" x14ac:dyDescent="0.35">
      <c r="A778" s="5">
        <v>70</v>
      </c>
      <c r="B778" s="6"/>
      <c r="C778" s="8">
        <v>0</v>
      </c>
      <c r="D778" s="6"/>
      <c r="E778" s="6">
        <v>0</v>
      </c>
      <c r="F778" s="6">
        <v>0</v>
      </c>
      <c r="G778" s="6">
        <v>0</v>
      </c>
      <c r="H778" s="6"/>
      <c r="I778" s="6">
        <v>0</v>
      </c>
      <c r="J778" s="6">
        <v>0</v>
      </c>
      <c r="K778" s="6"/>
      <c r="L778" s="6">
        <v>84</v>
      </c>
      <c r="M778" s="6">
        <v>84</v>
      </c>
      <c r="N778" s="6">
        <v>57.396410359999997</v>
      </c>
      <c r="O778" s="9">
        <v>0.82</v>
      </c>
      <c r="P778" cm="1">
        <f t="array" ref="P778">_xlfn._xlws.FILTER(Table3[[#All],[Name]],(Table3[[#All],[Polygon]]=$A778)*(Table3[[#All],[Period]]=P$1)*((Table3[[#All],[Variables ]]=$AF$3)+(Table3[[#All],[Variables ]]=$AF$2)+(Table3[[#All],[Variables ]]=$AF$4)),0)</f>
        <v>0</v>
      </c>
      <c r="Q778" t="str" cm="1">
        <f t="array" ref="Q778">_xlfn._xlws.FILTER(Table3[[#All],[Name]],(Table3[[#All],[Polygon]]=$A778)*(Table3[[#All],[Period]]=Q$1)*((Table3[[#All],[Variables ]]=$AF$3)+(Table3[[#All],[Variables ]]=$AF$2)+(Table3[[#All],[Variables ]]=$AF$4)),0)</f>
        <v>AH</v>
      </c>
      <c r="R778" cm="1">
        <f t="array" ref="R778">_xlfn._xlws.FILTER(Table3[[#All],[Name]],(Table3[[#All],[Polygon]]=$A778)*(Table3[[#All],[Period]]=R$1)*((Table3[[#All],[Variables ]]=$AF$3)+(Table3[[#All],[Variables ]]=$AF$2)+(Table3[[#All],[Variables ]]=$AF$4)),0)</f>
        <v>0</v>
      </c>
      <c r="S778" t="str" cm="1">
        <f t="array" ref="S778">_xlfn._xlws.FILTER(Table3[[#All],[Name]],(Table3[[#All],[Polygon]]=$A778)*(Table3[[#All],[Period]]=S$1)*((Table3[[#All],[Variables ]]=$AF$3)+(Table3[[#All],[Variables ]]=$AF$2)+(Table3[[#All],[Variables ]]=$AF$4)),0)</f>
        <v>H</v>
      </c>
      <c r="T778" t="str" cm="1">
        <f t="array" ref="T778">_xlfn._xlws.FILTER(Table3[[#All],[Name]],(Table3[[#All],[Polygon]]=$A778)*(Table3[[#All],[Period]]=T$1)*((Table3[[#All],[Variables ]]=$AF$3)+(Table3[[#All],[Variables ]]=$AF$2)+(Table3[[#All],[Variables ]]=$AF$4)),0)</f>
        <v>AH</v>
      </c>
      <c r="U778" t="str" cm="1">
        <f t="array" ref="U778">_xlfn._xlws.FILTER(Table3[[#All],[Name]],(Table3[[#All],[Polygon]]=$A778)*(Table3[[#All],[Period]]=U$1)*((Table3[[#All],[Variables ]]=$AF$3)+(Table3[[#All],[Variables ]]=$AF$2)+(Table3[[#All],[Variables ]]=$AF$4)),0)</f>
        <v>AH</v>
      </c>
      <c r="V778" cm="1">
        <f t="array" ref="V778">_xlfn._xlws.FILTER(Table3[[#All],[Name]],(Table3[[#All],[Polygon]]=$A778)*(Table3[[#All],[Period]]=V$1)*((Table3[[#All],[Variables ]]=$AF$3)+(Table3[[#All],[Variables ]]=$AF$2)+(Table3[[#All],[Variables ]]=$AF$4)),0)</f>
        <v>0</v>
      </c>
      <c r="W778" cm="1">
        <f t="array" ref="W778">_xlfn._xlws.FILTER(Table3[[#All],[Name]],(Table3[[#All],[Polygon]]=$A778)*(Table3[[#All],[Period]]=W$1)*((Table3[[#All],[Variables ]]=$AF$3)+(Table3[[#All],[Variables ]]=$AF$2)+(Table3[[#All],[Variables ]]=$AF$4)),0)</f>
        <v>0</v>
      </c>
      <c r="X778" cm="1">
        <f t="array" ref="X778">_xlfn._xlws.FILTER(Table3[[#All],[Name]],(Table3[[#All],[Polygon]]=$A778)*(Table3[[#All],[Period]]=X$1)*((Table3[[#All],[Variables ]]=$AF$3)+(Table3[[#All],[Variables ]]=$AF$2)+(Table3[[#All],[Variables ]]=$AF$4)),0)</f>
        <v>0</v>
      </c>
      <c r="Y778" cm="1">
        <f t="array" ref="Y778">_xlfn._xlws.FILTER(Table3[[#All],[Name]],(Table3[[#All],[Polygon]]=$A778)*(Table3[[#All],[Period]]=Y$1)*((Table3[[#All],[Variables ]]=$AF$3)+(Table3[[#All],[Variables ]]=$AF$2)+(Table3[[#All],[Variables ]]=$AF$4)),0)</f>
        <v>0</v>
      </c>
      <c r="Z778" t="str" cm="1">
        <f t="array" ref="Z778">_xlfn._xlws.FILTER(Table3[[#All],[Name]],(Table3[[#All],[Polygon]]=$A778)*(Table3[[#All],[Period]]=Z$1)*((Table3[[#All],[Variables ]]=$AF$3)+(Table3[[#All],[Variables ]]=$AF$2)+(Table3[[#All],[Variables ]]=$AF$4)),0)</f>
        <v>PCT</v>
      </c>
      <c r="AA778" t="str" cm="1">
        <f t="array" ref="AA778">_xlfn._xlws.FILTER(Table3[[#All],[Name]],(Table3[[#All],[Polygon]]=$A778)*(Table3[[#All],[Period]]=AA$1)*((Table3[[#All],[Variables ]]=$AF$3)+(Table3[[#All],[Variables ]]=$AF$2)+(Table3[[#All],[Variables ]]=$AF$4)),0)</f>
        <v>AH</v>
      </c>
      <c r="AB778" t="str" cm="1">
        <f t="array" ref="AB778">_xlfn._xlws.FILTER(Table3[[#All],[Name]],(Table3[[#All],[Polygon]]=$A778)*(Table3[[#All],[Period]]=AB$1)*((Table3[[#All],[Variables ]]=$AF$3)+(Table3[[#All],[Variables ]]=$AF$2)+(Table3[[#All],[Variables ]]=$AF$4)),0)</f>
        <v>AH</v>
      </c>
      <c r="AC778" cm="1">
        <f t="array" ref="AC778">_xlfn._xlws.FILTER(Table3[[#All],[Name]],(Table3[[#All],[Polygon]]=$A778)*(Table3[[#All],[Period]]=AC$1)*((Table3[[#All],[Variables ]]=$AF$3)+(Table3[[#All],[Variables ]]=$AF$2)+(Table3[[#All],[Variables ]]=$AF$4)),0)</f>
        <v>0</v>
      </c>
      <c r="AD778" cm="1">
        <f t="array" ref="AD778">_xlfn._xlws.FILTER(Table3[[#All],[Name]],(Table3[[#All],[Polygon]]=$A778)*(Table3[[#All],[Period]]=AD$1)*((Table3[[#All],[Variables ]]=$AF$3)+(Table3[[#All],[Variables ]]=$AF$2)+(Table3[[#All],[Variables ]]=$AF$4)),0)</f>
        <v>0</v>
      </c>
    </row>
    <row r="779" spans="1:30" x14ac:dyDescent="0.35">
      <c r="A779" s="3">
        <v>70</v>
      </c>
      <c r="B779" s="4"/>
      <c r="C779" s="10">
        <v>0</v>
      </c>
      <c r="D779" s="4"/>
      <c r="E779" s="4">
        <v>0</v>
      </c>
      <c r="F779" s="4">
        <v>0</v>
      </c>
      <c r="G779" s="4">
        <v>0</v>
      </c>
      <c r="H779" s="4"/>
      <c r="I779" s="4">
        <v>0</v>
      </c>
      <c r="J779" s="4">
        <v>0</v>
      </c>
      <c r="K779" s="4"/>
      <c r="L779" s="4">
        <v>58</v>
      </c>
      <c r="M779" s="4">
        <v>58</v>
      </c>
      <c r="N779" s="4">
        <v>20.86091506</v>
      </c>
      <c r="O779" s="11">
        <v>5.6840000000000002</v>
      </c>
      <c r="P779" cm="1">
        <f t="array" ref="P779">_xlfn._xlws.FILTER(Table3[[#All],[Name]],(Table3[[#All],[Polygon]]=$A779)*(Table3[[#All],[Period]]=P$1)*((Table3[[#All],[Variables ]]=$AF$3)+(Table3[[#All],[Variables ]]=$AF$2)+(Table3[[#All],[Variables ]]=$AF$4)),0)</f>
        <v>0</v>
      </c>
      <c r="Q779" t="str" cm="1">
        <f t="array" ref="Q779">_xlfn._xlws.FILTER(Table3[[#All],[Name]],(Table3[[#All],[Polygon]]=$A779)*(Table3[[#All],[Period]]=Q$1)*((Table3[[#All],[Variables ]]=$AF$3)+(Table3[[#All],[Variables ]]=$AF$2)+(Table3[[#All],[Variables ]]=$AF$4)),0)</f>
        <v>AH</v>
      </c>
      <c r="R779" cm="1">
        <f t="array" ref="R779">_xlfn._xlws.FILTER(Table3[[#All],[Name]],(Table3[[#All],[Polygon]]=$A779)*(Table3[[#All],[Period]]=R$1)*((Table3[[#All],[Variables ]]=$AF$3)+(Table3[[#All],[Variables ]]=$AF$2)+(Table3[[#All],[Variables ]]=$AF$4)),0)</f>
        <v>0</v>
      </c>
      <c r="S779" t="str" cm="1">
        <f t="array" ref="S779">_xlfn._xlws.FILTER(Table3[[#All],[Name]],(Table3[[#All],[Polygon]]=$A779)*(Table3[[#All],[Period]]=S$1)*((Table3[[#All],[Variables ]]=$AF$3)+(Table3[[#All],[Variables ]]=$AF$2)+(Table3[[#All],[Variables ]]=$AF$4)),0)</f>
        <v>H</v>
      </c>
      <c r="T779" t="str" cm="1">
        <f t="array" ref="T779">_xlfn._xlws.FILTER(Table3[[#All],[Name]],(Table3[[#All],[Polygon]]=$A779)*(Table3[[#All],[Period]]=T$1)*((Table3[[#All],[Variables ]]=$AF$3)+(Table3[[#All],[Variables ]]=$AF$2)+(Table3[[#All],[Variables ]]=$AF$4)),0)</f>
        <v>AH</v>
      </c>
      <c r="U779" t="str" cm="1">
        <f t="array" ref="U779">_xlfn._xlws.FILTER(Table3[[#All],[Name]],(Table3[[#All],[Polygon]]=$A779)*(Table3[[#All],[Period]]=U$1)*((Table3[[#All],[Variables ]]=$AF$3)+(Table3[[#All],[Variables ]]=$AF$2)+(Table3[[#All],[Variables ]]=$AF$4)),0)</f>
        <v>AH</v>
      </c>
      <c r="V779" cm="1">
        <f t="array" ref="V779">_xlfn._xlws.FILTER(Table3[[#All],[Name]],(Table3[[#All],[Polygon]]=$A779)*(Table3[[#All],[Period]]=V$1)*((Table3[[#All],[Variables ]]=$AF$3)+(Table3[[#All],[Variables ]]=$AF$2)+(Table3[[#All],[Variables ]]=$AF$4)),0)</f>
        <v>0</v>
      </c>
      <c r="W779" cm="1">
        <f t="array" ref="W779">_xlfn._xlws.FILTER(Table3[[#All],[Name]],(Table3[[#All],[Polygon]]=$A779)*(Table3[[#All],[Period]]=W$1)*((Table3[[#All],[Variables ]]=$AF$3)+(Table3[[#All],[Variables ]]=$AF$2)+(Table3[[#All],[Variables ]]=$AF$4)),0)</f>
        <v>0</v>
      </c>
      <c r="X779" cm="1">
        <f t="array" ref="X779">_xlfn._xlws.FILTER(Table3[[#All],[Name]],(Table3[[#All],[Polygon]]=$A779)*(Table3[[#All],[Period]]=X$1)*((Table3[[#All],[Variables ]]=$AF$3)+(Table3[[#All],[Variables ]]=$AF$2)+(Table3[[#All],[Variables ]]=$AF$4)),0)</f>
        <v>0</v>
      </c>
      <c r="Y779" cm="1">
        <f t="array" ref="Y779">_xlfn._xlws.FILTER(Table3[[#All],[Name]],(Table3[[#All],[Polygon]]=$A779)*(Table3[[#All],[Period]]=Y$1)*((Table3[[#All],[Variables ]]=$AF$3)+(Table3[[#All],[Variables ]]=$AF$2)+(Table3[[#All],[Variables ]]=$AF$4)),0)</f>
        <v>0</v>
      </c>
      <c r="Z779" t="str" cm="1">
        <f t="array" ref="Z779">_xlfn._xlws.FILTER(Table3[[#All],[Name]],(Table3[[#All],[Polygon]]=$A779)*(Table3[[#All],[Period]]=Z$1)*((Table3[[#All],[Variables ]]=$AF$3)+(Table3[[#All],[Variables ]]=$AF$2)+(Table3[[#All],[Variables ]]=$AF$4)),0)</f>
        <v>PCT</v>
      </c>
      <c r="AA779" t="str" cm="1">
        <f t="array" ref="AA779">_xlfn._xlws.FILTER(Table3[[#All],[Name]],(Table3[[#All],[Polygon]]=$A779)*(Table3[[#All],[Period]]=AA$1)*((Table3[[#All],[Variables ]]=$AF$3)+(Table3[[#All],[Variables ]]=$AF$2)+(Table3[[#All],[Variables ]]=$AF$4)),0)</f>
        <v>AH</v>
      </c>
      <c r="AB779" t="str" cm="1">
        <f t="array" ref="AB779">_xlfn._xlws.FILTER(Table3[[#All],[Name]],(Table3[[#All],[Polygon]]=$A779)*(Table3[[#All],[Period]]=AB$1)*((Table3[[#All],[Variables ]]=$AF$3)+(Table3[[#All],[Variables ]]=$AF$2)+(Table3[[#All],[Variables ]]=$AF$4)),0)</f>
        <v>AH</v>
      </c>
      <c r="AC779" cm="1">
        <f t="array" ref="AC779">_xlfn._xlws.FILTER(Table3[[#All],[Name]],(Table3[[#All],[Polygon]]=$A779)*(Table3[[#All],[Period]]=AC$1)*((Table3[[#All],[Variables ]]=$AF$3)+(Table3[[#All],[Variables ]]=$AF$2)+(Table3[[#All],[Variables ]]=$AF$4)),0)</f>
        <v>0</v>
      </c>
      <c r="AD779" cm="1">
        <f t="array" ref="AD779">_xlfn._xlws.FILTER(Table3[[#All],[Name]],(Table3[[#All],[Polygon]]=$A779)*(Table3[[#All],[Period]]=AD$1)*((Table3[[#All],[Variables ]]=$AF$3)+(Table3[[#All],[Variables ]]=$AF$2)+(Table3[[#All],[Variables ]]=$AF$4)),0)</f>
        <v>0</v>
      </c>
    </row>
    <row r="780" spans="1:30" x14ac:dyDescent="0.35">
      <c r="A780" s="5">
        <v>70</v>
      </c>
      <c r="B780" s="6"/>
      <c r="C780" s="8">
        <v>0</v>
      </c>
      <c r="D780" s="6"/>
      <c r="E780" s="6">
        <v>0</v>
      </c>
      <c r="F780" s="6">
        <v>0</v>
      </c>
      <c r="G780" s="6">
        <v>0</v>
      </c>
      <c r="H780" s="6"/>
      <c r="I780" s="6">
        <v>0</v>
      </c>
      <c r="J780" s="6">
        <v>0</v>
      </c>
      <c r="K780" s="6"/>
      <c r="L780" s="6">
        <v>70</v>
      </c>
      <c r="M780" s="6">
        <v>0</v>
      </c>
      <c r="N780" s="6"/>
      <c r="O780" s="9">
        <v>22.981999999999999</v>
      </c>
      <c r="P780" cm="1">
        <f t="array" ref="P780">_xlfn._xlws.FILTER(Table3[[#All],[Name]],(Table3[[#All],[Polygon]]=$A780)*(Table3[[#All],[Period]]=P$1)*((Table3[[#All],[Variables ]]=$AF$3)+(Table3[[#All],[Variables ]]=$AF$2)+(Table3[[#All],[Variables ]]=$AF$4)),0)</f>
        <v>0</v>
      </c>
      <c r="Q780" t="str" cm="1">
        <f t="array" ref="Q780">_xlfn._xlws.FILTER(Table3[[#All],[Name]],(Table3[[#All],[Polygon]]=$A780)*(Table3[[#All],[Period]]=Q$1)*((Table3[[#All],[Variables ]]=$AF$3)+(Table3[[#All],[Variables ]]=$AF$2)+(Table3[[#All],[Variables ]]=$AF$4)),0)</f>
        <v>AH</v>
      </c>
      <c r="R780" cm="1">
        <f t="array" ref="R780">_xlfn._xlws.FILTER(Table3[[#All],[Name]],(Table3[[#All],[Polygon]]=$A780)*(Table3[[#All],[Period]]=R$1)*((Table3[[#All],[Variables ]]=$AF$3)+(Table3[[#All],[Variables ]]=$AF$2)+(Table3[[#All],[Variables ]]=$AF$4)),0)</f>
        <v>0</v>
      </c>
      <c r="S780" t="str" cm="1">
        <f t="array" ref="S780">_xlfn._xlws.FILTER(Table3[[#All],[Name]],(Table3[[#All],[Polygon]]=$A780)*(Table3[[#All],[Period]]=S$1)*((Table3[[#All],[Variables ]]=$AF$3)+(Table3[[#All],[Variables ]]=$AF$2)+(Table3[[#All],[Variables ]]=$AF$4)),0)</f>
        <v>H</v>
      </c>
      <c r="T780" t="str" cm="1">
        <f t="array" ref="T780">_xlfn._xlws.FILTER(Table3[[#All],[Name]],(Table3[[#All],[Polygon]]=$A780)*(Table3[[#All],[Period]]=T$1)*((Table3[[#All],[Variables ]]=$AF$3)+(Table3[[#All],[Variables ]]=$AF$2)+(Table3[[#All],[Variables ]]=$AF$4)),0)</f>
        <v>AH</v>
      </c>
      <c r="U780" t="str" cm="1">
        <f t="array" ref="U780">_xlfn._xlws.FILTER(Table3[[#All],[Name]],(Table3[[#All],[Polygon]]=$A780)*(Table3[[#All],[Period]]=U$1)*((Table3[[#All],[Variables ]]=$AF$3)+(Table3[[#All],[Variables ]]=$AF$2)+(Table3[[#All],[Variables ]]=$AF$4)),0)</f>
        <v>AH</v>
      </c>
      <c r="V780" cm="1">
        <f t="array" ref="V780">_xlfn._xlws.FILTER(Table3[[#All],[Name]],(Table3[[#All],[Polygon]]=$A780)*(Table3[[#All],[Period]]=V$1)*((Table3[[#All],[Variables ]]=$AF$3)+(Table3[[#All],[Variables ]]=$AF$2)+(Table3[[#All],[Variables ]]=$AF$4)),0)</f>
        <v>0</v>
      </c>
      <c r="W780" cm="1">
        <f t="array" ref="W780">_xlfn._xlws.FILTER(Table3[[#All],[Name]],(Table3[[#All],[Polygon]]=$A780)*(Table3[[#All],[Period]]=W$1)*((Table3[[#All],[Variables ]]=$AF$3)+(Table3[[#All],[Variables ]]=$AF$2)+(Table3[[#All],[Variables ]]=$AF$4)),0)</f>
        <v>0</v>
      </c>
      <c r="X780" cm="1">
        <f t="array" ref="X780">_xlfn._xlws.FILTER(Table3[[#All],[Name]],(Table3[[#All],[Polygon]]=$A780)*(Table3[[#All],[Period]]=X$1)*((Table3[[#All],[Variables ]]=$AF$3)+(Table3[[#All],[Variables ]]=$AF$2)+(Table3[[#All],[Variables ]]=$AF$4)),0)</f>
        <v>0</v>
      </c>
      <c r="Y780" cm="1">
        <f t="array" ref="Y780">_xlfn._xlws.FILTER(Table3[[#All],[Name]],(Table3[[#All],[Polygon]]=$A780)*(Table3[[#All],[Period]]=Y$1)*((Table3[[#All],[Variables ]]=$AF$3)+(Table3[[#All],[Variables ]]=$AF$2)+(Table3[[#All],[Variables ]]=$AF$4)),0)</f>
        <v>0</v>
      </c>
      <c r="Z780" t="str" cm="1">
        <f t="array" ref="Z780">_xlfn._xlws.FILTER(Table3[[#All],[Name]],(Table3[[#All],[Polygon]]=$A780)*(Table3[[#All],[Period]]=Z$1)*((Table3[[#All],[Variables ]]=$AF$3)+(Table3[[#All],[Variables ]]=$AF$2)+(Table3[[#All],[Variables ]]=$AF$4)),0)</f>
        <v>PCT</v>
      </c>
      <c r="AA780" t="str" cm="1">
        <f t="array" ref="AA780">_xlfn._xlws.FILTER(Table3[[#All],[Name]],(Table3[[#All],[Polygon]]=$A780)*(Table3[[#All],[Period]]=AA$1)*((Table3[[#All],[Variables ]]=$AF$3)+(Table3[[#All],[Variables ]]=$AF$2)+(Table3[[#All],[Variables ]]=$AF$4)),0)</f>
        <v>AH</v>
      </c>
      <c r="AB780" t="str" cm="1">
        <f t="array" ref="AB780">_xlfn._xlws.FILTER(Table3[[#All],[Name]],(Table3[[#All],[Polygon]]=$A780)*(Table3[[#All],[Period]]=AB$1)*((Table3[[#All],[Variables ]]=$AF$3)+(Table3[[#All],[Variables ]]=$AF$2)+(Table3[[#All],[Variables ]]=$AF$4)),0)</f>
        <v>AH</v>
      </c>
      <c r="AC780" cm="1">
        <f t="array" ref="AC780">_xlfn._xlws.FILTER(Table3[[#All],[Name]],(Table3[[#All],[Polygon]]=$A780)*(Table3[[#All],[Period]]=AC$1)*((Table3[[#All],[Variables ]]=$AF$3)+(Table3[[#All],[Variables ]]=$AF$2)+(Table3[[#All],[Variables ]]=$AF$4)),0)</f>
        <v>0</v>
      </c>
      <c r="AD780" cm="1">
        <f t="array" ref="AD780">_xlfn._xlws.FILTER(Table3[[#All],[Name]],(Table3[[#All],[Polygon]]=$A780)*(Table3[[#All],[Period]]=AD$1)*((Table3[[#All],[Variables ]]=$AF$3)+(Table3[[#All],[Variables ]]=$AF$2)+(Table3[[#All],[Variables ]]=$AF$4)),0)</f>
        <v>0</v>
      </c>
    </row>
    <row r="781" spans="1:30" x14ac:dyDescent="0.35">
      <c r="A781" s="3">
        <v>70</v>
      </c>
      <c r="B781" s="4"/>
      <c r="C781" s="10">
        <v>0</v>
      </c>
      <c r="D781" s="4"/>
      <c r="E781" s="4">
        <v>0</v>
      </c>
      <c r="F781" s="4">
        <v>0</v>
      </c>
      <c r="G781" s="4">
        <v>0</v>
      </c>
      <c r="H781" s="4"/>
      <c r="I781" s="4">
        <v>0</v>
      </c>
      <c r="J781" s="4">
        <v>0</v>
      </c>
      <c r="K781" s="4"/>
      <c r="L781" s="4">
        <v>31</v>
      </c>
      <c r="M781" s="4">
        <v>31</v>
      </c>
      <c r="N781" s="4">
        <v>3.6979876699999998</v>
      </c>
      <c r="O781" s="11">
        <v>3.698</v>
      </c>
      <c r="P781" cm="1">
        <f t="array" ref="P781">_xlfn._xlws.FILTER(Table3[[#All],[Name]],(Table3[[#All],[Polygon]]=$A781)*(Table3[[#All],[Period]]=P$1)*((Table3[[#All],[Variables ]]=$AF$3)+(Table3[[#All],[Variables ]]=$AF$2)+(Table3[[#All],[Variables ]]=$AF$4)),0)</f>
        <v>0</v>
      </c>
      <c r="Q781" t="str" cm="1">
        <f t="array" ref="Q781">_xlfn._xlws.FILTER(Table3[[#All],[Name]],(Table3[[#All],[Polygon]]=$A781)*(Table3[[#All],[Period]]=Q$1)*((Table3[[#All],[Variables ]]=$AF$3)+(Table3[[#All],[Variables ]]=$AF$2)+(Table3[[#All],[Variables ]]=$AF$4)),0)</f>
        <v>AH</v>
      </c>
      <c r="R781" cm="1">
        <f t="array" ref="R781">_xlfn._xlws.FILTER(Table3[[#All],[Name]],(Table3[[#All],[Polygon]]=$A781)*(Table3[[#All],[Period]]=R$1)*((Table3[[#All],[Variables ]]=$AF$3)+(Table3[[#All],[Variables ]]=$AF$2)+(Table3[[#All],[Variables ]]=$AF$4)),0)</f>
        <v>0</v>
      </c>
      <c r="S781" t="str" cm="1">
        <f t="array" ref="S781">_xlfn._xlws.FILTER(Table3[[#All],[Name]],(Table3[[#All],[Polygon]]=$A781)*(Table3[[#All],[Period]]=S$1)*((Table3[[#All],[Variables ]]=$AF$3)+(Table3[[#All],[Variables ]]=$AF$2)+(Table3[[#All],[Variables ]]=$AF$4)),0)</f>
        <v>H</v>
      </c>
      <c r="T781" t="str" cm="1">
        <f t="array" ref="T781">_xlfn._xlws.FILTER(Table3[[#All],[Name]],(Table3[[#All],[Polygon]]=$A781)*(Table3[[#All],[Period]]=T$1)*((Table3[[#All],[Variables ]]=$AF$3)+(Table3[[#All],[Variables ]]=$AF$2)+(Table3[[#All],[Variables ]]=$AF$4)),0)</f>
        <v>AH</v>
      </c>
      <c r="U781" t="str" cm="1">
        <f t="array" ref="U781">_xlfn._xlws.FILTER(Table3[[#All],[Name]],(Table3[[#All],[Polygon]]=$A781)*(Table3[[#All],[Period]]=U$1)*((Table3[[#All],[Variables ]]=$AF$3)+(Table3[[#All],[Variables ]]=$AF$2)+(Table3[[#All],[Variables ]]=$AF$4)),0)</f>
        <v>AH</v>
      </c>
      <c r="V781" cm="1">
        <f t="array" ref="V781">_xlfn._xlws.FILTER(Table3[[#All],[Name]],(Table3[[#All],[Polygon]]=$A781)*(Table3[[#All],[Period]]=V$1)*((Table3[[#All],[Variables ]]=$AF$3)+(Table3[[#All],[Variables ]]=$AF$2)+(Table3[[#All],[Variables ]]=$AF$4)),0)</f>
        <v>0</v>
      </c>
      <c r="W781" cm="1">
        <f t="array" ref="W781">_xlfn._xlws.FILTER(Table3[[#All],[Name]],(Table3[[#All],[Polygon]]=$A781)*(Table3[[#All],[Period]]=W$1)*((Table3[[#All],[Variables ]]=$AF$3)+(Table3[[#All],[Variables ]]=$AF$2)+(Table3[[#All],[Variables ]]=$AF$4)),0)</f>
        <v>0</v>
      </c>
      <c r="X781" cm="1">
        <f t="array" ref="X781">_xlfn._xlws.FILTER(Table3[[#All],[Name]],(Table3[[#All],[Polygon]]=$A781)*(Table3[[#All],[Period]]=X$1)*((Table3[[#All],[Variables ]]=$AF$3)+(Table3[[#All],[Variables ]]=$AF$2)+(Table3[[#All],[Variables ]]=$AF$4)),0)</f>
        <v>0</v>
      </c>
      <c r="Y781" cm="1">
        <f t="array" ref="Y781">_xlfn._xlws.FILTER(Table3[[#All],[Name]],(Table3[[#All],[Polygon]]=$A781)*(Table3[[#All],[Period]]=Y$1)*((Table3[[#All],[Variables ]]=$AF$3)+(Table3[[#All],[Variables ]]=$AF$2)+(Table3[[#All],[Variables ]]=$AF$4)),0)</f>
        <v>0</v>
      </c>
      <c r="Z781" t="str" cm="1">
        <f t="array" ref="Z781">_xlfn._xlws.FILTER(Table3[[#All],[Name]],(Table3[[#All],[Polygon]]=$A781)*(Table3[[#All],[Period]]=Z$1)*((Table3[[#All],[Variables ]]=$AF$3)+(Table3[[#All],[Variables ]]=$AF$2)+(Table3[[#All],[Variables ]]=$AF$4)),0)</f>
        <v>PCT</v>
      </c>
      <c r="AA781" t="str" cm="1">
        <f t="array" ref="AA781">_xlfn._xlws.FILTER(Table3[[#All],[Name]],(Table3[[#All],[Polygon]]=$A781)*(Table3[[#All],[Period]]=AA$1)*((Table3[[#All],[Variables ]]=$AF$3)+(Table3[[#All],[Variables ]]=$AF$2)+(Table3[[#All],[Variables ]]=$AF$4)),0)</f>
        <v>AH</v>
      </c>
      <c r="AB781" t="str" cm="1">
        <f t="array" ref="AB781">_xlfn._xlws.FILTER(Table3[[#All],[Name]],(Table3[[#All],[Polygon]]=$A781)*(Table3[[#All],[Period]]=AB$1)*((Table3[[#All],[Variables ]]=$AF$3)+(Table3[[#All],[Variables ]]=$AF$2)+(Table3[[#All],[Variables ]]=$AF$4)),0)</f>
        <v>AH</v>
      </c>
      <c r="AC781" cm="1">
        <f t="array" ref="AC781">_xlfn._xlws.FILTER(Table3[[#All],[Name]],(Table3[[#All],[Polygon]]=$A781)*(Table3[[#All],[Period]]=AC$1)*((Table3[[#All],[Variables ]]=$AF$3)+(Table3[[#All],[Variables ]]=$AF$2)+(Table3[[#All],[Variables ]]=$AF$4)),0)</f>
        <v>0</v>
      </c>
      <c r="AD781" cm="1">
        <f t="array" ref="AD781">_xlfn._xlws.FILTER(Table3[[#All],[Name]],(Table3[[#All],[Polygon]]=$A781)*(Table3[[#All],[Period]]=AD$1)*((Table3[[#All],[Variables ]]=$AF$3)+(Table3[[#All],[Variables ]]=$AF$2)+(Table3[[#All],[Variables ]]=$AF$4)),0)</f>
        <v>0</v>
      </c>
    </row>
    <row r="782" spans="1:30" x14ac:dyDescent="0.35">
      <c r="A782" s="5">
        <v>70</v>
      </c>
      <c r="B782" s="6"/>
      <c r="C782" s="8">
        <v>0</v>
      </c>
      <c r="D782" s="6"/>
      <c r="E782" s="6">
        <v>0</v>
      </c>
      <c r="F782" s="6">
        <v>0</v>
      </c>
      <c r="G782" s="6">
        <v>0</v>
      </c>
      <c r="H782" s="6"/>
      <c r="I782" s="6">
        <v>0</v>
      </c>
      <c r="J782" s="6">
        <v>0</v>
      </c>
      <c r="K782" s="6"/>
      <c r="L782" s="6">
        <v>67</v>
      </c>
      <c r="M782" s="6">
        <v>67</v>
      </c>
      <c r="N782" s="6">
        <v>3.2843938270000002</v>
      </c>
      <c r="O782" s="9">
        <v>1.6539999999999999</v>
      </c>
      <c r="P782" cm="1">
        <f t="array" ref="P782">_xlfn._xlws.FILTER(Table3[[#All],[Name]],(Table3[[#All],[Polygon]]=$A782)*(Table3[[#All],[Period]]=P$1)*((Table3[[#All],[Variables ]]=$AF$3)+(Table3[[#All],[Variables ]]=$AF$2)+(Table3[[#All],[Variables ]]=$AF$4)),0)</f>
        <v>0</v>
      </c>
      <c r="Q782" t="str" cm="1">
        <f t="array" ref="Q782">_xlfn._xlws.FILTER(Table3[[#All],[Name]],(Table3[[#All],[Polygon]]=$A782)*(Table3[[#All],[Period]]=Q$1)*((Table3[[#All],[Variables ]]=$AF$3)+(Table3[[#All],[Variables ]]=$AF$2)+(Table3[[#All],[Variables ]]=$AF$4)),0)</f>
        <v>AH</v>
      </c>
      <c r="R782" cm="1">
        <f t="array" ref="R782">_xlfn._xlws.FILTER(Table3[[#All],[Name]],(Table3[[#All],[Polygon]]=$A782)*(Table3[[#All],[Period]]=R$1)*((Table3[[#All],[Variables ]]=$AF$3)+(Table3[[#All],[Variables ]]=$AF$2)+(Table3[[#All],[Variables ]]=$AF$4)),0)</f>
        <v>0</v>
      </c>
      <c r="S782" t="str" cm="1">
        <f t="array" ref="S782">_xlfn._xlws.FILTER(Table3[[#All],[Name]],(Table3[[#All],[Polygon]]=$A782)*(Table3[[#All],[Period]]=S$1)*((Table3[[#All],[Variables ]]=$AF$3)+(Table3[[#All],[Variables ]]=$AF$2)+(Table3[[#All],[Variables ]]=$AF$4)),0)</f>
        <v>H</v>
      </c>
      <c r="T782" t="str" cm="1">
        <f t="array" ref="T782">_xlfn._xlws.FILTER(Table3[[#All],[Name]],(Table3[[#All],[Polygon]]=$A782)*(Table3[[#All],[Period]]=T$1)*((Table3[[#All],[Variables ]]=$AF$3)+(Table3[[#All],[Variables ]]=$AF$2)+(Table3[[#All],[Variables ]]=$AF$4)),0)</f>
        <v>AH</v>
      </c>
      <c r="U782" t="str" cm="1">
        <f t="array" ref="U782">_xlfn._xlws.FILTER(Table3[[#All],[Name]],(Table3[[#All],[Polygon]]=$A782)*(Table3[[#All],[Period]]=U$1)*((Table3[[#All],[Variables ]]=$AF$3)+(Table3[[#All],[Variables ]]=$AF$2)+(Table3[[#All],[Variables ]]=$AF$4)),0)</f>
        <v>AH</v>
      </c>
      <c r="V782" cm="1">
        <f t="array" ref="V782">_xlfn._xlws.FILTER(Table3[[#All],[Name]],(Table3[[#All],[Polygon]]=$A782)*(Table3[[#All],[Period]]=V$1)*((Table3[[#All],[Variables ]]=$AF$3)+(Table3[[#All],[Variables ]]=$AF$2)+(Table3[[#All],[Variables ]]=$AF$4)),0)</f>
        <v>0</v>
      </c>
      <c r="W782" cm="1">
        <f t="array" ref="W782">_xlfn._xlws.FILTER(Table3[[#All],[Name]],(Table3[[#All],[Polygon]]=$A782)*(Table3[[#All],[Period]]=W$1)*((Table3[[#All],[Variables ]]=$AF$3)+(Table3[[#All],[Variables ]]=$AF$2)+(Table3[[#All],[Variables ]]=$AF$4)),0)</f>
        <v>0</v>
      </c>
      <c r="X782" cm="1">
        <f t="array" ref="X782">_xlfn._xlws.FILTER(Table3[[#All],[Name]],(Table3[[#All],[Polygon]]=$A782)*(Table3[[#All],[Period]]=X$1)*((Table3[[#All],[Variables ]]=$AF$3)+(Table3[[#All],[Variables ]]=$AF$2)+(Table3[[#All],[Variables ]]=$AF$4)),0)</f>
        <v>0</v>
      </c>
      <c r="Y782" cm="1">
        <f t="array" ref="Y782">_xlfn._xlws.FILTER(Table3[[#All],[Name]],(Table3[[#All],[Polygon]]=$A782)*(Table3[[#All],[Period]]=Y$1)*((Table3[[#All],[Variables ]]=$AF$3)+(Table3[[#All],[Variables ]]=$AF$2)+(Table3[[#All],[Variables ]]=$AF$4)),0)</f>
        <v>0</v>
      </c>
      <c r="Z782" t="str" cm="1">
        <f t="array" ref="Z782">_xlfn._xlws.FILTER(Table3[[#All],[Name]],(Table3[[#All],[Polygon]]=$A782)*(Table3[[#All],[Period]]=Z$1)*((Table3[[#All],[Variables ]]=$AF$3)+(Table3[[#All],[Variables ]]=$AF$2)+(Table3[[#All],[Variables ]]=$AF$4)),0)</f>
        <v>PCT</v>
      </c>
      <c r="AA782" t="str" cm="1">
        <f t="array" ref="AA782">_xlfn._xlws.FILTER(Table3[[#All],[Name]],(Table3[[#All],[Polygon]]=$A782)*(Table3[[#All],[Period]]=AA$1)*((Table3[[#All],[Variables ]]=$AF$3)+(Table3[[#All],[Variables ]]=$AF$2)+(Table3[[#All],[Variables ]]=$AF$4)),0)</f>
        <v>AH</v>
      </c>
      <c r="AB782" t="str" cm="1">
        <f t="array" ref="AB782">_xlfn._xlws.FILTER(Table3[[#All],[Name]],(Table3[[#All],[Polygon]]=$A782)*(Table3[[#All],[Period]]=AB$1)*((Table3[[#All],[Variables ]]=$AF$3)+(Table3[[#All],[Variables ]]=$AF$2)+(Table3[[#All],[Variables ]]=$AF$4)),0)</f>
        <v>AH</v>
      </c>
      <c r="AC782" cm="1">
        <f t="array" ref="AC782">_xlfn._xlws.FILTER(Table3[[#All],[Name]],(Table3[[#All],[Polygon]]=$A782)*(Table3[[#All],[Period]]=AC$1)*((Table3[[#All],[Variables ]]=$AF$3)+(Table3[[#All],[Variables ]]=$AF$2)+(Table3[[#All],[Variables ]]=$AF$4)),0)</f>
        <v>0</v>
      </c>
      <c r="AD782" cm="1">
        <f t="array" ref="AD782">_xlfn._xlws.FILTER(Table3[[#All],[Name]],(Table3[[#All],[Polygon]]=$A782)*(Table3[[#All],[Period]]=AD$1)*((Table3[[#All],[Variables ]]=$AF$3)+(Table3[[#All],[Variables ]]=$AF$2)+(Table3[[#All],[Variables ]]=$AF$4)),0)</f>
        <v>0</v>
      </c>
    </row>
    <row r="783" spans="1:30" x14ac:dyDescent="0.35">
      <c r="A783" s="3">
        <v>70</v>
      </c>
      <c r="B783" s="4"/>
      <c r="C783" s="10">
        <v>0</v>
      </c>
      <c r="D783" s="4"/>
      <c r="E783" s="4">
        <v>0</v>
      </c>
      <c r="F783" s="4">
        <v>0</v>
      </c>
      <c r="G783" s="4">
        <v>0</v>
      </c>
      <c r="H783" s="4"/>
      <c r="I783" s="4">
        <v>0</v>
      </c>
      <c r="J783" s="4">
        <v>0</v>
      </c>
      <c r="K783" s="4"/>
      <c r="L783" s="4">
        <v>53</v>
      </c>
      <c r="M783" s="4">
        <v>53</v>
      </c>
      <c r="N783" s="4">
        <v>66.246111110000001</v>
      </c>
      <c r="O783" s="11">
        <v>9.4260000000000002</v>
      </c>
      <c r="P783" cm="1">
        <f t="array" ref="P783">_xlfn._xlws.FILTER(Table3[[#All],[Name]],(Table3[[#All],[Polygon]]=$A783)*(Table3[[#All],[Period]]=P$1)*((Table3[[#All],[Variables ]]=$AF$3)+(Table3[[#All],[Variables ]]=$AF$2)+(Table3[[#All],[Variables ]]=$AF$4)),0)</f>
        <v>0</v>
      </c>
      <c r="Q783" t="str" cm="1">
        <f t="array" ref="Q783">_xlfn._xlws.FILTER(Table3[[#All],[Name]],(Table3[[#All],[Polygon]]=$A783)*(Table3[[#All],[Period]]=Q$1)*((Table3[[#All],[Variables ]]=$AF$3)+(Table3[[#All],[Variables ]]=$AF$2)+(Table3[[#All],[Variables ]]=$AF$4)),0)</f>
        <v>AH</v>
      </c>
      <c r="R783" cm="1">
        <f t="array" ref="R783">_xlfn._xlws.FILTER(Table3[[#All],[Name]],(Table3[[#All],[Polygon]]=$A783)*(Table3[[#All],[Period]]=R$1)*((Table3[[#All],[Variables ]]=$AF$3)+(Table3[[#All],[Variables ]]=$AF$2)+(Table3[[#All],[Variables ]]=$AF$4)),0)</f>
        <v>0</v>
      </c>
      <c r="S783" t="str" cm="1">
        <f t="array" ref="S783">_xlfn._xlws.FILTER(Table3[[#All],[Name]],(Table3[[#All],[Polygon]]=$A783)*(Table3[[#All],[Period]]=S$1)*((Table3[[#All],[Variables ]]=$AF$3)+(Table3[[#All],[Variables ]]=$AF$2)+(Table3[[#All],[Variables ]]=$AF$4)),0)</f>
        <v>H</v>
      </c>
      <c r="T783" t="str" cm="1">
        <f t="array" ref="T783">_xlfn._xlws.FILTER(Table3[[#All],[Name]],(Table3[[#All],[Polygon]]=$A783)*(Table3[[#All],[Period]]=T$1)*((Table3[[#All],[Variables ]]=$AF$3)+(Table3[[#All],[Variables ]]=$AF$2)+(Table3[[#All],[Variables ]]=$AF$4)),0)</f>
        <v>AH</v>
      </c>
      <c r="U783" t="str" cm="1">
        <f t="array" ref="U783">_xlfn._xlws.FILTER(Table3[[#All],[Name]],(Table3[[#All],[Polygon]]=$A783)*(Table3[[#All],[Period]]=U$1)*((Table3[[#All],[Variables ]]=$AF$3)+(Table3[[#All],[Variables ]]=$AF$2)+(Table3[[#All],[Variables ]]=$AF$4)),0)</f>
        <v>AH</v>
      </c>
      <c r="V783" cm="1">
        <f t="array" ref="V783">_xlfn._xlws.FILTER(Table3[[#All],[Name]],(Table3[[#All],[Polygon]]=$A783)*(Table3[[#All],[Period]]=V$1)*((Table3[[#All],[Variables ]]=$AF$3)+(Table3[[#All],[Variables ]]=$AF$2)+(Table3[[#All],[Variables ]]=$AF$4)),0)</f>
        <v>0</v>
      </c>
      <c r="W783" cm="1">
        <f t="array" ref="W783">_xlfn._xlws.FILTER(Table3[[#All],[Name]],(Table3[[#All],[Polygon]]=$A783)*(Table3[[#All],[Period]]=W$1)*((Table3[[#All],[Variables ]]=$AF$3)+(Table3[[#All],[Variables ]]=$AF$2)+(Table3[[#All],[Variables ]]=$AF$4)),0)</f>
        <v>0</v>
      </c>
      <c r="X783" cm="1">
        <f t="array" ref="X783">_xlfn._xlws.FILTER(Table3[[#All],[Name]],(Table3[[#All],[Polygon]]=$A783)*(Table3[[#All],[Period]]=X$1)*((Table3[[#All],[Variables ]]=$AF$3)+(Table3[[#All],[Variables ]]=$AF$2)+(Table3[[#All],[Variables ]]=$AF$4)),0)</f>
        <v>0</v>
      </c>
      <c r="Y783" cm="1">
        <f t="array" ref="Y783">_xlfn._xlws.FILTER(Table3[[#All],[Name]],(Table3[[#All],[Polygon]]=$A783)*(Table3[[#All],[Period]]=Y$1)*((Table3[[#All],[Variables ]]=$AF$3)+(Table3[[#All],[Variables ]]=$AF$2)+(Table3[[#All],[Variables ]]=$AF$4)),0)</f>
        <v>0</v>
      </c>
      <c r="Z783" t="str" cm="1">
        <f t="array" ref="Z783">_xlfn._xlws.FILTER(Table3[[#All],[Name]],(Table3[[#All],[Polygon]]=$A783)*(Table3[[#All],[Period]]=Z$1)*((Table3[[#All],[Variables ]]=$AF$3)+(Table3[[#All],[Variables ]]=$AF$2)+(Table3[[#All],[Variables ]]=$AF$4)),0)</f>
        <v>PCT</v>
      </c>
      <c r="AA783" t="str" cm="1">
        <f t="array" ref="AA783">_xlfn._xlws.FILTER(Table3[[#All],[Name]],(Table3[[#All],[Polygon]]=$A783)*(Table3[[#All],[Period]]=AA$1)*((Table3[[#All],[Variables ]]=$AF$3)+(Table3[[#All],[Variables ]]=$AF$2)+(Table3[[#All],[Variables ]]=$AF$4)),0)</f>
        <v>AH</v>
      </c>
      <c r="AB783" t="str" cm="1">
        <f t="array" ref="AB783">_xlfn._xlws.FILTER(Table3[[#All],[Name]],(Table3[[#All],[Polygon]]=$A783)*(Table3[[#All],[Period]]=AB$1)*((Table3[[#All],[Variables ]]=$AF$3)+(Table3[[#All],[Variables ]]=$AF$2)+(Table3[[#All],[Variables ]]=$AF$4)),0)</f>
        <v>AH</v>
      </c>
      <c r="AC783" cm="1">
        <f t="array" ref="AC783">_xlfn._xlws.FILTER(Table3[[#All],[Name]],(Table3[[#All],[Polygon]]=$A783)*(Table3[[#All],[Period]]=AC$1)*((Table3[[#All],[Variables ]]=$AF$3)+(Table3[[#All],[Variables ]]=$AF$2)+(Table3[[#All],[Variables ]]=$AF$4)),0)</f>
        <v>0</v>
      </c>
      <c r="AD783" cm="1">
        <f t="array" ref="AD783">_xlfn._xlws.FILTER(Table3[[#All],[Name]],(Table3[[#All],[Polygon]]=$A783)*(Table3[[#All],[Period]]=AD$1)*((Table3[[#All],[Variables ]]=$AF$3)+(Table3[[#All],[Variables ]]=$AF$2)+(Table3[[#All],[Variables ]]=$AF$4)),0)</f>
        <v>0</v>
      </c>
    </row>
    <row r="784" spans="1:30" x14ac:dyDescent="0.35">
      <c r="A784" s="5">
        <v>70</v>
      </c>
      <c r="B784" s="6"/>
      <c r="C784" s="8">
        <v>0</v>
      </c>
      <c r="D784" s="6"/>
      <c r="E784" s="6">
        <v>0</v>
      </c>
      <c r="F784" s="6">
        <v>0</v>
      </c>
      <c r="G784" s="6">
        <v>0</v>
      </c>
      <c r="H784" s="6"/>
      <c r="I784" s="6">
        <v>0</v>
      </c>
      <c r="J784" s="6">
        <v>0</v>
      </c>
      <c r="K784" s="6"/>
      <c r="L784" s="6">
        <v>40</v>
      </c>
      <c r="M784" s="6">
        <v>40</v>
      </c>
      <c r="N784" s="6">
        <v>22.71860058</v>
      </c>
      <c r="O784" s="9">
        <v>18.829999999999998</v>
      </c>
      <c r="P784" cm="1">
        <f t="array" ref="P784">_xlfn._xlws.FILTER(Table3[[#All],[Name]],(Table3[[#All],[Polygon]]=$A784)*(Table3[[#All],[Period]]=P$1)*((Table3[[#All],[Variables ]]=$AF$3)+(Table3[[#All],[Variables ]]=$AF$2)+(Table3[[#All],[Variables ]]=$AF$4)),0)</f>
        <v>0</v>
      </c>
      <c r="Q784" t="str" cm="1">
        <f t="array" ref="Q784">_xlfn._xlws.FILTER(Table3[[#All],[Name]],(Table3[[#All],[Polygon]]=$A784)*(Table3[[#All],[Period]]=Q$1)*((Table3[[#All],[Variables ]]=$AF$3)+(Table3[[#All],[Variables ]]=$AF$2)+(Table3[[#All],[Variables ]]=$AF$4)),0)</f>
        <v>AH</v>
      </c>
      <c r="R784" cm="1">
        <f t="array" ref="R784">_xlfn._xlws.FILTER(Table3[[#All],[Name]],(Table3[[#All],[Polygon]]=$A784)*(Table3[[#All],[Period]]=R$1)*((Table3[[#All],[Variables ]]=$AF$3)+(Table3[[#All],[Variables ]]=$AF$2)+(Table3[[#All],[Variables ]]=$AF$4)),0)</f>
        <v>0</v>
      </c>
      <c r="S784" t="str" cm="1">
        <f t="array" ref="S784">_xlfn._xlws.FILTER(Table3[[#All],[Name]],(Table3[[#All],[Polygon]]=$A784)*(Table3[[#All],[Period]]=S$1)*((Table3[[#All],[Variables ]]=$AF$3)+(Table3[[#All],[Variables ]]=$AF$2)+(Table3[[#All],[Variables ]]=$AF$4)),0)</f>
        <v>H</v>
      </c>
      <c r="T784" t="str" cm="1">
        <f t="array" ref="T784">_xlfn._xlws.FILTER(Table3[[#All],[Name]],(Table3[[#All],[Polygon]]=$A784)*(Table3[[#All],[Period]]=T$1)*((Table3[[#All],[Variables ]]=$AF$3)+(Table3[[#All],[Variables ]]=$AF$2)+(Table3[[#All],[Variables ]]=$AF$4)),0)</f>
        <v>AH</v>
      </c>
      <c r="U784" t="str" cm="1">
        <f t="array" ref="U784">_xlfn._xlws.FILTER(Table3[[#All],[Name]],(Table3[[#All],[Polygon]]=$A784)*(Table3[[#All],[Period]]=U$1)*((Table3[[#All],[Variables ]]=$AF$3)+(Table3[[#All],[Variables ]]=$AF$2)+(Table3[[#All],[Variables ]]=$AF$4)),0)</f>
        <v>AH</v>
      </c>
      <c r="V784" cm="1">
        <f t="array" ref="V784">_xlfn._xlws.FILTER(Table3[[#All],[Name]],(Table3[[#All],[Polygon]]=$A784)*(Table3[[#All],[Period]]=V$1)*((Table3[[#All],[Variables ]]=$AF$3)+(Table3[[#All],[Variables ]]=$AF$2)+(Table3[[#All],[Variables ]]=$AF$4)),0)</f>
        <v>0</v>
      </c>
      <c r="W784" cm="1">
        <f t="array" ref="W784">_xlfn._xlws.FILTER(Table3[[#All],[Name]],(Table3[[#All],[Polygon]]=$A784)*(Table3[[#All],[Period]]=W$1)*((Table3[[#All],[Variables ]]=$AF$3)+(Table3[[#All],[Variables ]]=$AF$2)+(Table3[[#All],[Variables ]]=$AF$4)),0)</f>
        <v>0</v>
      </c>
      <c r="X784" cm="1">
        <f t="array" ref="X784">_xlfn._xlws.FILTER(Table3[[#All],[Name]],(Table3[[#All],[Polygon]]=$A784)*(Table3[[#All],[Period]]=X$1)*((Table3[[#All],[Variables ]]=$AF$3)+(Table3[[#All],[Variables ]]=$AF$2)+(Table3[[#All],[Variables ]]=$AF$4)),0)</f>
        <v>0</v>
      </c>
      <c r="Y784" cm="1">
        <f t="array" ref="Y784">_xlfn._xlws.FILTER(Table3[[#All],[Name]],(Table3[[#All],[Polygon]]=$A784)*(Table3[[#All],[Period]]=Y$1)*((Table3[[#All],[Variables ]]=$AF$3)+(Table3[[#All],[Variables ]]=$AF$2)+(Table3[[#All],[Variables ]]=$AF$4)),0)</f>
        <v>0</v>
      </c>
      <c r="Z784" t="str" cm="1">
        <f t="array" ref="Z784">_xlfn._xlws.FILTER(Table3[[#All],[Name]],(Table3[[#All],[Polygon]]=$A784)*(Table3[[#All],[Period]]=Z$1)*((Table3[[#All],[Variables ]]=$AF$3)+(Table3[[#All],[Variables ]]=$AF$2)+(Table3[[#All],[Variables ]]=$AF$4)),0)</f>
        <v>PCT</v>
      </c>
      <c r="AA784" t="str" cm="1">
        <f t="array" ref="AA784">_xlfn._xlws.FILTER(Table3[[#All],[Name]],(Table3[[#All],[Polygon]]=$A784)*(Table3[[#All],[Period]]=AA$1)*((Table3[[#All],[Variables ]]=$AF$3)+(Table3[[#All],[Variables ]]=$AF$2)+(Table3[[#All],[Variables ]]=$AF$4)),0)</f>
        <v>AH</v>
      </c>
      <c r="AB784" t="str" cm="1">
        <f t="array" ref="AB784">_xlfn._xlws.FILTER(Table3[[#All],[Name]],(Table3[[#All],[Polygon]]=$A784)*(Table3[[#All],[Period]]=AB$1)*((Table3[[#All],[Variables ]]=$AF$3)+(Table3[[#All],[Variables ]]=$AF$2)+(Table3[[#All],[Variables ]]=$AF$4)),0)</f>
        <v>AH</v>
      </c>
      <c r="AC784" cm="1">
        <f t="array" ref="AC784">_xlfn._xlws.FILTER(Table3[[#All],[Name]],(Table3[[#All],[Polygon]]=$A784)*(Table3[[#All],[Period]]=AC$1)*((Table3[[#All],[Variables ]]=$AF$3)+(Table3[[#All],[Variables ]]=$AF$2)+(Table3[[#All],[Variables ]]=$AF$4)),0)</f>
        <v>0</v>
      </c>
      <c r="AD784" cm="1">
        <f t="array" ref="AD784">_xlfn._xlws.FILTER(Table3[[#All],[Name]],(Table3[[#All],[Polygon]]=$A784)*(Table3[[#All],[Period]]=AD$1)*((Table3[[#All],[Variables ]]=$AF$3)+(Table3[[#All],[Variables ]]=$AF$2)+(Table3[[#All],[Variables ]]=$AF$4)),0)</f>
        <v>0</v>
      </c>
    </row>
    <row r="785" spans="1:30" x14ac:dyDescent="0.35">
      <c r="A785" s="3">
        <v>70</v>
      </c>
      <c r="B785" s="4"/>
      <c r="C785" s="10">
        <v>0</v>
      </c>
      <c r="D785" s="4"/>
      <c r="E785" s="4">
        <v>0</v>
      </c>
      <c r="F785" s="4">
        <v>0</v>
      </c>
      <c r="G785" s="4">
        <v>0</v>
      </c>
      <c r="H785" s="4"/>
      <c r="I785" s="4">
        <v>0</v>
      </c>
      <c r="J785" s="4">
        <v>0</v>
      </c>
      <c r="K785" s="4"/>
      <c r="L785" s="4">
        <v>69</v>
      </c>
      <c r="M785" s="4">
        <v>69</v>
      </c>
      <c r="N785" s="4">
        <v>22.982099689999998</v>
      </c>
      <c r="O785" s="11">
        <v>22.981999999999999</v>
      </c>
      <c r="P785" cm="1">
        <f t="array" ref="P785">_xlfn._xlws.FILTER(Table3[[#All],[Name]],(Table3[[#All],[Polygon]]=$A785)*(Table3[[#All],[Period]]=P$1)*((Table3[[#All],[Variables ]]=$AF$3)+(Table3[[#All],[Variables ]]=$AF$2)+(Table3[[#All],[Variables ]]=$AF$4)),0)</f>
        <v>0</v>
      </c>
      <c r="Q785" t="str" cm="1">
        <f t="array" ref="Q785">_xlfn._xlws.FILTER(Table3[[#All],[Name]],(Table3[[#All],[Polygon]]=$A785)*(Table3[[#All],[Period]]=Q$1)*((Table3[[#All],[Variables ]]=$AF$3)+(Table3[[#All],[Variables ]]=$AF$2)+(Table3[[#All],[Variables ]]=$AF$4)),0)</f>
        <v>AH</v>
      </c>
      <c r="R785" cm="1">
        <f t="array" ref="R785">_xlfn._xlws.FILTER(Table3[[#All],[Name]],(Table3[[#All],[Polygon]]=$A785)*(Table3[[#All],[Period]]=R$1)*((Table3[[#All],[Variables ]]=$AF$3)+(Table3[[#All],[Variables ]]=$AF$2)+(Table3[[#All],[Variables ]]=$AF$4)),0)</f>
        <v>0</v>
      </c>
      <c r="S785" t="str" cm="1">
        <f t="array" ref="S785">_xlfn._xlws.FILTER(Table3[[#All],[Name]],(Table3[[#All],[Polygon]]=$A785)*(Table3[[#All],[Period]]=S$1)*((Table3[[#All],[Variables ]]=$AF$3)+(Table3[[#All],[Variables ]]=$AF$2)+(Table3[[#All],[Variables ]]=$AF$4)),0)</f>
        <v>H</v>
      </c>
      <c r="T785" t="str" cm="1">
        <f t="array" ref="T785">_xlfn._xlws.FILTER(Table3[[#All],[Name]],(Table3[[#All],[Polygon]]=$A785)*(Table3[[#All],[Period]]=T$1)*((Table3[[#All],[Variables ]]=$AF$3)+(Table3[[#All],[Variables ]]=$AF$2)+(Table3[[#All],[Variables ]]=$AF$4)),0)</f>
        <v>AH</v>
      </c>
      <c r="U785" t="str" cm="1">
        <f t="array" ref="U785">_xlfn._xlws.FILTER(Table3[[#All],[Name]],(Table3[[#All],[Polygon]]=$A785)*(Table3[[#All],[Period]]=U$1)*((Table3[[#All],[Variables ]]=$AF$3)+(Table3[[#All],[Variables ]]=$AF$2)+(Table3[[#All],[Variables ]]=$AF$4)),0)</f>
        <v>AH</v>
      </c>
      <c r="V785" cm="1">
        <f t="array" ref="V785">_xlfn._xlws.FILTER(Table3[[#All],[Name]],(Table3[[#All],[Polygon]]=$A785)*(Table3[[#All],[Period]]=V$1)*((Table3[[#All],[Variables ]]=$AF$3)+(Table3[[#All],[Variables ]]=$AF$2)+(Table3[[#All],[Variables ]]=$AF$4)),0)</f>
        <v>0</v>
      </c>
      <c r="W785" cm="1">
        <f t="array" ref="W785">_xlfn._xlws.FILTER(Table3[[#All],[Name]],(Table3[[#All],[Polygon]]=$A785)*(Table3[[#All],[Period]]=W$1)*((Table3[[#All],[Variables ]]=$AF$3)+(Table3[[#All],[Variables ]]=$AF$2)+(Table3[[#All],[Variables ]]=$AF$4)),0)</f>
        <v>0</v>
      </c>
      <c r="X785" cm="1">
        <f t="array" ref="X785">_xlfn._xlws.FILTER(Table3[[#All],[Name]],(Table3[[#All],[Polygon]]=$A785)*(Table3[[#All],[Period]]=X$1)*((Table3[[#All],[Variables ]]=$AF$3)+(Table3[[#All],[Variables ]]=$AF$2)+(Table3[[#All],[Variables ]]=$AF$4)),0)</f>
        <v>0</v>
      </c>
      <c r="Y785" cm="1">
        <f t="array" ref="Y785">_xlfn._xlws.FILTER(Table3[[#All],[Name]],(Table3[[#All],[Polygon]]=$A785)*(Table3[[#All],[Period]]=Y$1)*((Table3[[#All],[Variables ]]=$AF$3)+(Table3[[#All],[Variables ]]=$AF$2)+(Table3[[#All],[Variables ]]=$AF$4)),0)</f>
        <v>0</v>
      </c>
      <c r="Z785" t="str" cm="1">
        <f t="array" ref="Z785">_xlfn._xlws.FILTER(Table3[[#All],[Name]],(Table3[[#All],[Polygon]]=$A785)*(Table3[[#All],[Period]]=Z$1)*((Table3[[#All],[Variables ]]=$AF$3)+(Table3[[#All],[Variables ]]=$AF$2)+(Table3[[#All],[Variables ]]=$AF$4)),0)</f>
        <v>PCT</v>
      </c>
      <c r="AA785" t="str" cm="1">
        <f t="array" ref="AA785">_xlfn._xlws.FILTER(Table3[[#All],[Name]],(Table3[[#All],[Polygon]]=$A785)*(Table3[[#All],[Period]]=AA$1)*((Table3[[#All],[Variables ]]=$AF$3)+(Table3[[#All],[Variables ]]=$AF$2)+(Table3[[#All],[Variables ]]=$AF$4)),0)</f>
        <v>AH</v>
      </c>
      <c r="AB785" t="str" cm="1">
        <f t="array" ref="AB785">_xlfn._xlws.FILTER(Table3[[#All],[Name]],(Table3[[#All],[Polygon]]=$A785)*(Table3[[#All],[Period]]=AB$1)*((Table3[[#All],[Variables ]]=$AF$3)+(Table3[[#All],[Variables ]]=$AF$2)+(Table3[[#All],[Variables ]]=$AF$4)),0)</f>
        <v>AH</v>
      </c>
      <c r="AC785" cm="1">
        <f t="array" ref="AC785">_xlfn._xlws.FILTER(Table3[[#All],[Name]],(Table3[[#All],[Polygon]]=$A785)*(Table3[[#All],[Period]]=AC$1)*((Table3[[#All],[Variables ]]=$AF$3)+(Table3[[#All],[Variables ]]=$AF$2)+(Table3[[#All],[Variables ]]=$AF$4)),0)</f>
        <v>0</v>
      </c>
      <c r="AD785" cm="1">
        <f t="array" ref="AD785">_xlfn._xlws.FILTER(Table3[[#All],[Name]],(Table3[[#All],[Polygon]]=$A785)*(Table3[[#All],[Period]]=AD$1)*((Table3[[#All],[Variables ]]=$AF$3)+(Table3[[#All],[Variables ]]=$AF$2)+(Table3[[#All],[Variables ]]=$AF$4)),0)</f>
        <v>0</v>
      </c>
    </row>
    <row r="786" spans="1:30" x14ac:dyDescent="0.35">
      <c r="A786" s="5">
        <v>70</v>
      </c>
      <c r="B786" s="6"/>
      <c r="C786" s="8">
        <v>0</v>
      </c>
      <c r="D786" s="6"/>
      <c r="E786" s="6">
        <v>0</v>
      </c>
      <c r="F786" s="6">
        <v>0</v>
      </c>
      <c r="G786" s="6">
        <v>0</v>
      </c>
      <c r="H786" s="6"/>
      <c r="I786" s="6">
        <v>0</v>
      </c>
      <c r="J786" s="6">
        <v>0</v>
      </c>
      <c r="K786" s="6"/>
      <c r="L786" s="6">
        <v>52</v>
      </c>
      <c r="M786" s="6">
        <v>52</v>
      </c>
      <c r="N786" s="6">
        <v>13.67565098</v>
      </c>
      <c r="O786" s="9">
        <v>6.9969999999999999</v>
      </c>
      <c r="P786" cm="1">
        <f t="array" ref="P786">_xlfn._xlws.FILTER(Table3[[#All],[Name]],(Table3[[#All],[Polygon]]=$A786)*(Table3[[#All],[Period]]=P$1)*((Table3[[#All],[Variables ]]=$AF$3)+(Table3[[#All],[Variables ]]=$AF$2)+(Table3[[#All],[Variables ]]=$AF$4)),0)</f>
        <v>0</v>
      </c>
      <c r="Q786" t="str" cm="1">
        <f t="array" ref="Q786">_xlfn._xlws.FILTER(Table3[[#All],[Name]],(Table3[[#All],[Polygon]]=$A786)*(Table3[[#All],[Period]]=Q$1)*((Table3[[#All],[Variables ]]=$AF$3)+(Table3[[#All],[Variables ]]=$AF$2)+(Table3[[#All],[Variables ]]=$AF$4)),0)</f>
        <v>AH</v>
      </c>
      <c r="R786" cm="1">
        <f t="array" ref="R786">_xlfn._xlws.FILTER(Table3[[#All],[Name]],(Table3[[#All],[Polygon]]=$A786)*(Table3[[#All],[Period]]=R$1)*((Table3[[#All],[Variables ]]=$AF$3)+(Table3[[#All],[Variables ]]=$AF$2)+(Table3[[#All],[Variables ]]=$AF$4)),0)</f>
        <v>0</v>
      </c>
      <c r="S786" t="str" cm="1">
        <f t="array" ref="S786">_xlfn._xlws.FILTER(Table3[[#All],[Name]],(Table3[[#All],[Polygon]]=$A786)*(Table3[[#All],[Period]]=S$1)*((Table3[[#All],[Variables ]]=$AF$3)+(Table3[[#All],[Variables ]]=$AF$2)+(Table3[[#All],[Variables ]]=$AF$4)),0)</f>
        <v>H</v>
      </c>
      <c r="T786" t="str" cm="1">
        <f t="array" ref="T786">_xlfn._xlws.FILTER(Table3[[#All],[Name]],(Table3[[#All],[Polygon]]=$A786)*(Table3[[#All],[Period]]=T$1)*((Table3[[#All],[Variables ]]=$AF$3)+(Table3[[#All],[Variables ]]=$AF$2)+(Table3[[#All],[Variables ]]=$AF$4)),0)</f>
        <v>AH</v>
      </c>
      <c r="U786" t="str" cm="1">
        <f t="array" ref="U786">_xlfn._xlws.FILTER(Table3[[#All],[Name]],(Table3[[#All],[Polygon]]=$A786)*(Table3[[#All],[Period]]=U$1)*((Table3[[#All],[Variables ]]=$AF$3)+(Table3[[#All],[Variables ]]=$AF$2)+(Table3[[#All],[Variables ]]=$AF$4)),0)</f>
        <v>AH</v>
      </c>
      <c r="V786" cm="1">
        <f t="array" ref="V786">_xlfn._xlws.FILTER(Table3[[#All],[Name]],(Table3[[#All],[Polygon]]=$A786)*(Table3[[#All],[Period]]=V$1)*((Table3[[#All],[Variables ]]=$AF$3)+(Table3[[#All],[Variables ]]=$AF$2)+(Table3[[#All],[Variables ]]=$AF$4)),0)</f>
        <v>0</v>
      </c>
      <c r="W786" cm="1">
        <f t="array" ref="W786">_xlfn._xlws.FILTER(Table3[[#All],[Name]],(Table3[[#All],[Polygon]]=$A786)*(Table3[[#All],[Period]]=W$1)*((Table3[[#All],[Variables ]]=$AF$3)+(Table3[[#All],[Variables ]]=$AF$2)+(Table3[[#All],[Variables ]]=$AF$4)),0)</f>
        <v>0</v>
      </c>
      <c r="X786" cm="1">
        <f t="array" ref="X786">_xlfn._xlws.FILTER(Table3[[#All],[Name]],(Table3[[#All],[Polygon]]=$A786)*(Table3[[#All],[Period]]=X$1)*((Table3[[#All],[Variables ]]=$AF$3)+(Table3[[#All],[Variables ]]=$AF$2)+(Table3[[#All],[Variables ]]=$AF$4)),0)</f>
        <v>0</v>
      </c>
      <c r="Y786" cm="1">
        <f t="array" ref="Y786">_xlfn._xlws.FILTER(Table3[[#All],[Name]],(Table3[[#All],[Polygon]]=$A786)*(Table3[[#All],[Period]]=Y$1)*((Table3[[#All],[Variables ]]=$AF$3)+(Table3[[#All],[Variables ]]=$AF$2)+(Table3[[#All],[Variables ]]=$AF$4)),0)</f>
        <v>0</v>
      </c>
      <c r="Z786" t="str" cm="1">
        <f t="array" ref="Z786">_xlfn._xlws.FILTER(Table3[[#All],[Name]],(Table3[[#All],[Polygon]]=$A786)*(Table3[[#All],[Period]]=Z$1)*((Table3[[#All],[Variables ]]=$AF$3)+(Table3[[#All],[Variables ]]=$AF$2)+(Table3[[#All],[Variables ]]=$AF$4)),0)</f>
        <v>PCT</v>
      </c>
      <c r="AA786" t="str" cm="1">
        <f t="array" ref="AA786">_xlfn._xlws.FILTER(Table3[[#All],[Name]],(Table3[[#All],[Polygon]]=$A786)*(Table3[[#All],[Period]]=AA$1)*((Table3[[#All],[Variables ]]=$AF$3)+(Table3[[#All],[Variables ]]=$AF$2)+(Table3[[#All],[Variables ]]=$AF$4)),0)</f>
        <v>AH</v>
      </c>
      <c r="AB786" t="str" cm="1">
        <f t="array" ref="AB786">_xlfn._xlws.FILTER(Table3[[#All],[Name]],(Table3[[#All],[Polygon]]=$A786)*(Table3[[#All],[Period]]=AB$1)*((Table3[[#All],[Variables ]]=$AF$3)+(Table3[[#All],[Variables ]]=$AF$2)+(Table3[[#All],[Variables ]]=$AF$4)),0)</f>
        <v>AH</v>
      </c>
      <c r="AC786" cm="1">
        <f t="array" ref="AC786">_xlfn._xlws.FILTER(Table3[[#All],[Name]],(Table3[[#All],[Polygon]]=$A786)*(Table3[[#All],[Period]]=AC$1)*((Table3[[#All],[Variables ]]=$AF$3)+(Table3[[#All],[Variables ]]=$AF$2)+(Table3[[#All],[Variables ]]=$AF$4)),0)</f>
        <v>0</v>
      </c>
      <c r="AD786" cm="1">
        <f t="array" ref="AD786">_xlfn._xlws.FILTER(Table3[[#All],[Name]],(Table3[[#All],[Polygon]]=$A786)*(Table3[[#All],[Period]]=AD$1)*((Table3[[#All],[Variables ]]=$AF$3)+(Table3[[#All],[Variables ]]=$AF$2)+(Table3[[#All],[Variables ]]=$AF$4)),0)</f>
        <v>0</v>
      </c>
    </row>
    <row r="787" spans="1:30" x14ac:dyDescent="0.35">
      <c r="A787" s="3">
        <v>70</v>
      </c>
      <c r="B787" s="4"/>
      <c r="C787" s="10">
        <v>0</v>
      </c>
      <c r="D787" s="4"/>
      <c r="E787" s="4">
        <v>0</v>
      </c>
      <c r="F787" s="4">
        <v>0</v>
      </c>
      <c r="G787" s="4">
        <v>0</v>
      </c>
      <c r="H787" s="4"/>
      <c r="I787" s="4">
        <v>0</v>
      </c>
      <c r="J787" s="4">
        <v>0</v>
      </c>
      <c r="K787" s="4"/>
      <c r="L787" s="4">
        <v>11</v>
      </c>
      <c r="M787" s="4">
        <v>11</v>
      </c>
      <c r="N787" s="4">
        <v>6.5670085130000002</v>
      </c>
      <c r="O787" s="11">
        <v>1.9219999999999999</v>
      </c>
      <c r="P787" cm="1">
        <f t="array" ref="P787">_xlfn._xlws.FILTER(Table3[[#All],[Name]],(Table3[[#All],[Polygon]]=$A787)*(Table3[[#All],[Period]]=P$1)*((Table3[[#All],[Variables ]]=$AF$3)+(Table3[[#All],[Variables ]]=$AF$2)+(Table3[[#All],[Variables ]]=$AF$4)),0)</f>
        <v>0</v>
      </c>
      <c r="Q787" t="str" cm="1">
        <f t="array" ref="Q787">_xlfn._xlws.FILTER(Table3[[#All],[Name]],(Table3[[#All],[Polygon]]=$A787)*(Table3[[#All],[Period]]=Q$1)*((Table3[[#All],[Variables ]]=$AF$3)+(Table3[[#All],[Variables ]]=$AF$2)+(Table3[[#All],[Variables ]]=$AF$4)),0)</f>
        <v>AH</v>
      </c>
      <c r="R787" cm="1">
        <f t="array" ref="R787">_xlfn._xlws.FILTER(Table3[[#All],[Name]],(Table3[[#All],[Polygon]]=$A787)*(Table3[[#All],[Period]]=R$1)*((Table3[[#All],[Variables ]]=$AF$3)+(Table3[[#All],[Variables ]]=$AF$2)+(Table3[[#All],[Variables ]]=$AF$4)),0)</f>
        <v>0</v>
      </c>
      <c r="S787" t="str" cm="1">
        <f t="array" ref="S787">_xlfn._xlws.FILTER(Table3[[#All],[Name]],(Table3[[#All],[Polygon]]=$A787)*(Table3[[#All],[Period]]=S$1)*((Table3[[#All],[Variables ]]=$AF$3)+(Table3[[#All],[Variables ]]=$AF$2)+(Table3[[#All],[Variables ]]=$AF$4)),0)</f>
        <v>H</v>
      </c>
      <c r="T787" t="str" cm="1">
        <f t="array" ref="T787">_xlfn._xlws.FILTER(Table3[[#All],[Name]],(Table3[[#All],[Polygon]]=$A787)*(Table3[[#All],[Period]]=T$1)*((Table3[[#All],[Variables ]]=$AF$3)+(Table3[[#All],[Variables ]]=$AF$2)+(Table3[[#All],[Variables ]]=$AF$4)),0)</f>
        <v>AH</v>
      </c>
      <c r="U787" t="str" cm="1">
        <f t="array" ref="U787">_xlfn._xlws.FILTER(Table3[[#All],[Name]],(Table3[[#All],[Polygon]]=$A787)*(Table3[[#All],[Period]]=U$1)*((Table3[[#All],[Variables ]]=$AF$3)+(Table3[[#All],[Variables ]]=$AF$2)+(Table3[[#All],[Variables ]]=$AF$4)),0)</f>
        <v>AH</v>
      </c>
      <c r="V787" cm="1">
        <f t="array" ref="V787">_xlfn._xlws.FILTER(Table3[[#All],[Name]],(Table3[[#All],[Polygon]]=$A787)*(Table3[[#All],[Period]]=V$1)*((Table3[[#All],[Variables ]]=$AF$3)+(Table3[[#All],[Variables ]]=$AF$2)+(Table3[[#All],[Variables ]]=$AF$4)),0)</f>
        <v>0</v>
      </c>
      <c r="W787" cm="1">
        <f t="array" ref="W787">_xlfn._xlws.FILTER(Table3[[#All],[Name]],(Table3[[#All],[Polygon]]=$A787)*(Table3[[#All],[Period]]=W$1)*((Table3[[#All],[Variables ]]=$AF$3)+(Table3[[#All],[Variables ]]=$AF$2)+(Table3[[#All],[Variables ]]=$AF$4)),0)</f>
        <v>0</v>
      </c>
      <c r="X787" cm="1">
        <f t="array" ref="X787">_xlfn._xlws.FILTER(Table3[[#All],[Name]],(Table3[[#All],[Polygon]]=$A787)*(Table3[[#All],[Period]]=X$1)*((Table3[[#All],[Variables ]]=$AF$3)+(Table3[[#All],[Variables ]]=$AF$2)+(Table3[[#All],[Variables ]]=$AF$4)),0)</f>
        <v>0</v>
      </c>
      <c r="Y787" cm="1">
        <f t="array" ref="Y787">_xlfn._xlws.FILTER(Table3[[#All],[Name]],(Table3[[#All],[Polygon]]=$A787)*(Table3[[#All],[Period]]=Y$1)*((Table3[[#All],[Variables ]]=$AF$3)+(Table3[[#All],[Variables ]]=$AF$2)+(Table3[[#All],[Variables ]]=$AF$4)),0)</f>
        <v>0</v>
      </c>
      <c r="Z787" t="str" cm="1">
        <f t="array" ref="Z787">_xlfn._xlws.FILTER(Table3[[#All],[Name]],(Table3[[#All],[Polygon]]=$A787)*(Table3[[#All],[Period]]=Z$1)*((Table3[[#All],[Variables ]]=$AF$3)+(Table3[[#All],[Variables ]]=$AF$2)+(Table3[[#All],[Variables ]]=$AF$4)),0)</f>
        <v>PCT</v>
      </c>
      <c r="AA787" t="str" cm="1">
        <f t="array" ref="AA787">_xlfn._xlws.FILTER(Table3[[#All],[Name]],(Table3[[#All],[Polygon]]=$A787)*(Table3[[#All],[Period]]=AA$1)*((Table3[[#All],[Variables ]]=$AF$3)+(Table3[[#All],[Variables ]]=$AF$2)+(Table3[[#All],[Variables ]]=$AF$4)),0)</f>
        <v>AH</v>
      </c>
      <c r="AB787" t="str" cm="1">
        <f t="array" ref="AB787">_xlfn._xlws.FILTER(Table3[[#All],[Name]],(Table3[[#All],[Polygon]]=$A787)*(Table3[[#All],[Period]]=AB$1)*((Table3[[#All],[Variables ]]=$AF$3)+(Table3[[#All],[Variables ]]=$AF$2)+(Table3[[#All],[Variables ]]=$AF$4)),0)</f>
        <v>AH</v>
      </c>
      <c r="AC787" cm="1">
        <f t="array" ref="AC787">_xlfn._xlws.FILTER(Table3[[#All],[Name]],(Table3[[#All],[Polygon]]=$A787)*(Table3[[#All],[Period]]=AC$1)*((Table3[[#All],[Variables ]]=$AF$3)+(Table3[[#All],[Variables ]]=$AF$2)+(Table3[[#All],[Variables ]]=$AF$4)),0)</f>
        <v>0</v>
      </c>
      <c r="AD787" cm="1">
        <f t="array" ref="AD787">_xlfn._xlws.FILTER(Table3[[#All],[Name]],(Table3[[#All],[Polygon]]=$A787)*(Table3[[#All],[Period]]=AD$1)*((Table3[[#All],[Variables ]]=$AF$3)+(Table3[[#All],[Variables ]]=$AF$2)+(Table3[[#All],[Variables ]]=$AF$4)),0)</f>
        <v>0</v>
      </c>
    </row>
    <row r="788" spans="1:30" x14ac:dyDescent="0.35">
      <c r="A788" s="5">
        <v>71</v>
      </c>
      <c r="B788" s="6" t="s">
        <v>1958</v>
      </c>
      <c r="C788" s="8">
        <v>44.711668299999999</v>
      </c>
      <c r="D788" s="6" t="s">
        <v>1466</v>
      </c>
      <c r="E788" s="6">
        <v>0</v>
      </c>
      <c r="F788" s="6">
        <v>4</v>
      </c>
      <c r="G788" s="6">
        <v>7</v>
      </c>
      <c r="H788" s="6"/>
      <c r="I788" s="6">
        <v>0</v>
      </c>
      <c r="J788" s="6">
        <v>0</v>
      </c>
      <c r="K788" s="6" t="s">
        <v>1362</v>
      </c>
      <c r="L788" s="6">
        <v>72</v>
      </c>
      <c r="M788" s="6">
        <v>72</v>
      </c>
      <c r="N788" s="6">
        <v>23.616497450000001</v>
      </c>
      <c r="O788" s="9">
        <v>22.702999999999999</v>
      </c>
      <c r="P788" cm="1">
        <f t="array" ref="P788">_xlfn._xlws.FILTER(Table3[[#All],[Name]],(Table3[[#All],[Polygon]]=$A788)*(Table3[[#All],[Period]]=P$1)*((Table3[[#All],[Variables ]]=$AF$3)+(Table3[[#All],[Variables ]]=$AF$2)+(Table3[[#All],[Variables ]]=$AF$4)),0)</f>
        <v>0</v>
      </c>
      <c r="Q788" t="str" cm="1">
        <f t="array" ref="Q788">_xlfn._xlws.FILTER(Table3[[#All],[Name]],(Table3[[#All],[Polygon]]=$A788)*(Table3[[#All],[Period]]=Q$1)*((Table3[[#All],[Variables ]]=$AF$3)+(Table3[[#All],[Variables ]]=$AF$2)+(Table3[[#All],[Variables ]]=$AF$4)),0)</f>
        <v>AH</v>
      </c>
      <c r="R788" cm="1">
        <f t="array" ref="R788">_xlfn._xlws.FILTER(Table3[[#All],[Name]],(Table3[[#All],[Polygon]]=$A788)*(Table3[[#All],[Period]]=R$1)*((Table3[[#All],[Variables ]]=$AF$3)+(Table3[[#All],[Variables ]]=$AF$2)+(Table3[[#All],[Variables ]]=$AF$4)),0)</f>
        <v>0</v>
      </c>
      <c r="S788" cm="1">
        <f t="array" ref="S788">_xlfn._xlws.FILTER(Table3[[#All],[Name]],(Table3[[#All],[Polygon]]=$A788)*(Table3[[#All],[Period]]=S$1)*((Table3[[#All],[Variables ]]=$AF$3)+(Table3[[#All],[Variables ]]=$AF$2)+(Table3[[#All],[Variables ]]=$AF$4)),0)</f>
        <v>0</v>
      </c>
      <c r="T788" cm="1">
        <f t="array" ref="T788">_xlfn._xlws.FILTER(Table3[[#All],[Name]],(Table3[[#All],[Polygon]]=$A788)*(Table3[[#All],[Period]]=T$1)*((Table3[[#All],[Variables ]]=$AF$3)+(Table3[[#All],[Variables ]]=$AF$2)+(Table3[[#All],[Variables ]]=$AF$4)),0)</f>
        <v>0</v>
      </c>
      <c r="U788" cm="1">
        <f t="array" ref="U788">_xlfn._xlws.FILTER(Table3[[#All],[Name]],(Table3[[#All],[Polygon]]=$A788)*(Table3[[#All],[Period]]=U$1)*((Table3[[#All],[Variables ]]=$AF$3)+(Table3[[#All],[Variables ]]=$AF$2)+(Table3[[#All],[Variables ]]=$AF$4)),0)</f>
        <v>0</v>
      </c>
      <c r="V788" cm="1">
        <f t="array" ref="V788">_xlfn._xlws.FILTER(Table3[[#All],[Name]],(Table3[[#All],[Polygon]]=$A788)*(Table3[[#All],[Period]]=V$1)*((Table3[[#All],[Variables ]]=$AF$3)+(Table3[[#All],[Variables ]]=$AF$2)+(Table3[[#All],[Variables ]]=$AF$4)),0)</f>
        <v>0</v>
      </c>
      <c r="W788" cm="1">
        <f t="array" ref="W788">_xlfn._xlws.FILTER(Table3[[#All],[Name]],(Table3[[#All],[Polygon]]=$A788)*(Table3[[#All],[Period]]=W$1)*((Table3[[#All],[Variables ]]=$AF$3)+(Table3[[#All],[Variables ]]=$AF$2)+(Table3[[#All],[Variables ]]=$AF$4)),0)</f>
        <v>0</v>
      </c>
      <c r="X788" t="str" cm="1">
        <f t="array" ref="X788">_xlfn._xlws.FILTER(Table3[[#All],[Name]],(Table3[[#All],[Polygon]]=$A788)*(Table3[[#All],[Period]]=X$1)*((Table3[[#All],[Variables ]]=$AF$3)+(Table3[[#All],[Variables ]]=$AF$2)+(Table3[[#All],[Variables ]]=$AF$4)),0)</f>
        <v>H</v>
      </c>
      <c r="Y788" t="str" cm="1">
        <f t="array" ref="Y788">_xlfn._xlws.FILTER(Table3[[#All],[Name]],(Table3[[#All],[Polygon]]=$A788)*(Table3[[#All],[Period]]=Y$1)*((Table3[[#All],[Variables ]]=$AF$3)+(Table3[[#All],[Variables ]]=$AF$2)+(Table3[[#All],[Variables ]]=$AF$4)),0)</f>
        <v>AH</v>
      </c>
      <c r="Z788" t="str" cm="1">
        <f t="array" ref="Z788">_xlfn._xlws.FILTER(Table3[[#All],[Name]],(Table3[[#All],[Polygon]]=$A788)*(Table3[[#All],[Period]]=Z$1)*((Table3[[#All],[Variables ]]=$AF$3)+(Table3[[#All],[Variables ]]=$AF$2)+(Table3[[#All],[Variables ]]=$AF$4)),0)</f>
        <v>AH</v>
      </c>
      <c r="AA788" cm="1">
        <f t="array" ref="AA788">_xlfn._xlws.FILTER(Table3[[#All],[Name]],(Table3[[#All],[Polygon]]=$A788)*(Table3[[#All],[Period]]=AA$1)*((Table3[[#All],[Variables ]]=$AF$3)+(Table3[[#All],[Variables ]]=$AF$2)+(Table3[[#All],[Variables ]]=$AF$4)),0)</f>
        <v>0</v>
      </c>
      <c r="AB788" t="str" cm="1">
        <f t="array" ref="AB788">_xlfn._xlws.FILTER(Table3[[#All],[Name]],(Table3[[#All],[Polygon]]=$A788)*(Table3[[#All],[Period]]=AB$1)*((Table3[[#All],[Variables ]]=$AF$3)+(Table3[[#All],[Variables ]]=$AF$2)+(Table3[[#All],[Variables ]]=$AF$4)),0)</f>
        <v>PCT</v>
      </c>
      <c r="AC788" t="str" cm="1">
        <f t="array" ref="AC788">_xlfn._xlws.FILTER(Table3[[#All],[Name]],(Table3[[#All],[Polygon]]=$A788)*(Table3[[#All],[Period]]=AC$1)*((Table3[[#All],[Variables ]]=$AF$3)+(Table3[[#All],[Variables ]]=$AF$2)+(Table3[[#All],[Variables ]]=$AF$4)),0)</f>
        <v>AH</v>
      </c>
      <c r="AD788" t="str" cm="1">
        <f t="array" ref="AD788">_xlfn._xlws.FILTER(Table3[[#All],[Name]],(Table3[[#All],[Polygon]]=$A788)*(Table3[[#All],[Period]]=AD$1)*((Table3[[#All],[Variables ]]=$AF$3)+(Table3[[#All],[Variables ]]=$AF$2)+(Table3[[#All],[Variables ]]=$AF$4)),0)</f>
        <v>AH</v>
      </c>
    </row>
    <row r="789" spans="1:30" x14ac:dyDescent="0.35">
      <c r="A789" s="3">
        <v>71</v>
      </c>
      <c r="B789" s="4" t="s">
        <v>1958</v>
      </c>
      <c r="C789" s="10">
        <v>44.711668299999999</v>
      </c>
      <c r="D789" s="4" t="s">
        <v>1466</v>
      </c>
      <c r="E789" s="4">
        <v>0</v>
      </c>
      <c r="F789" s="4">
        <v>4</v>
      </c>
      <c r="G789" s="4">
        <v>7</v>
      </c>
      <c r="H789" s="4"/>
      <c r="I789" s="4">
        <v>0</v>
      </c>
      <c r="J789" s="4">
        <v>0</v>
      </c>
      <c r="K789" s="4" t="s">
        <v>1362</v>
      </c>
      <c r="L789" s="4">
        <v>51</v>
      </c>
      <c r="M789" s="4">
        <v>51</v>
      </c>
      <c r="N789" s="4">
        <v>2.728207625</v>
      </c>
      <c r="O789" s="11">
        <v>1.772</v>
      </c>
      <c r="P789" cm="1">
        <f t="array" ref="P789">_xlfn._xlws.FILTER(Table3[[#All],[Name]],(Table3[[#All],[Polygon]]=$A789)*(Table3[[#All],[Period]]=P$1)*((Table3[[#All],[Variables ]]=$AF$3)+(Table3[[#All],[Variables ]]=$AF$2)+(Table3[[#All],[Variables ]]=$AF$4)),0)</f>
        <v>0</v>
      </c>
      <c r="Q789" t="str" cm="1">
        <f t="array" ref="Q789">_xlfn._xlws.FILTER(Table3[[#All],[Name]],(Table3[[#All],[Polygon]]=$A789)*(Table3[[#All],[Period]]=Q$1)*((Table3[[#All],[Variables ]]=$AF$3)+(Table3[[#All],[Variables ]]=$AF$2)+(Table3[[#All],[Variables ]]=$AF$4)),0)</f>
        <v>AH</v>
      </c>
      <c r="R789" cm="1">
        <f t="array" ref="R789">_xlfn._xlws.FILTER(Table3[[#All],[Name]],(Table3[[#All],[Polygon]]=$A789)*(Table3[[#All],[Period]]=R$1)*((Table3[[#All],[Variables ]]=$AF$3)+(Table3[[#All],[Variables ]]=$AF$2)+(Table3[[#All],[Variables ]]=$AF$4)),0)</f>
        <v>0</v>
      </c>
      <c r="S789" cm="1">
        <f t="array" ref="S789">_xlfn._xlws.FILTER(Table3[[#All],[Name]],(Table3[[#All],[Polygon]]=$A789)*(Table3[[#All],[Period]]=S$1)*((Table3[[#All],[Variables ]]=$AF$3)+(Table3[[#All],[Variables ]]=$AF$2)+(Table3[[#All],[Variables ]]=$AF$4)),0)</f>
        <v>0</v>
      </c>
      <c r="T789" cm="1">
        <f t="array" ref="T789">_xlfn._xlws.FILTER(Table3[[#All],[Name]],(Table3[[#All],[Polygon]]=$A789)*(Table3[[#All],[Period]]=T$1)*((Table3[[#All],[Variables ]]=$AF$3)+(Table3[[#All],[Variables ]]=$AF$2)+(Table3[[#All],[Variables ]]=$AF$4)),0)</f>
        <v>0</v>
      </c>
      <c r="U789" cm="1">
        <f t="array" ref="U789">_xlfn._xlws.FILTER(Table3[[#All],[Name]],(Table3[[#All],[Polygon]]=$A789)*(Table3[[#All],[Period]]=U$1)*((Table3[[#All],[Variables ]]=$AF$3)+(Table3[[#All],[Variables ]]=$AF$2)+(Table3[[#All],[Variables ]]=$AF$4)),0)</f>
        <v>0</v>
      </c>
      <c r="V789" cm="1">
        <f t="array" ref="V789">_xlfn._xlws.FILTER(Table3[[#All],[Name]],(Table3[[#All],[Polygon]]=$A789)*(Table3[[#All],[Period]]=V$1)*((Table3[[#All],[Variables ]]=$AF$3)+(Table3[[#All],[Variables ]]=$AF$2)+(Table3[[#All],[Variables ]]=$AF$4)),0)</f>
        <v>0</v>
      </c>
      <c r="W789" cm="1">
        <f t="array" ref="W789">_xlfn._xlws.FILTER(Table3[[#All],[Name]],(Table3[[#All],[Polygon]]=$A789)*(Table3[[#All],[Period]]=W$1)*((Table3[[#All],[Variables ]]=$AF$3)+(Table3[[#All],[Variables ]]=$AF$2)+(Table3[[#All],[Variables ]]=$AF$4)),0)</f>
        <v>0</v>
      </c>
      <c r="X789" t="str" cm="1">
        <f t="array" ref="X789">_xlfn._xlws.FILTER(Table3[[#All],[Name]],(Table3[[#All],[Polygon]]=$A789)*(Table3[[#All],[Period]]=X$1)*((Table3[[#All],[Variables ]]=$AF$3)+(Table3[[#All],[Variables ]]=$AF$2)+(Table3[[#All],[Variables ]]=$AF$4)),0)</f>
        <v>H</v>
      </c>
      <c r="Y789" t="str" cm="1">
        <f t="array" ref="Y789">_xlfn._xlws.FILTER(Table3[[#All],[Name]],(Table3[[#All],[Polygon]]=$A789)*(Table3[[#All],[Period]]=Y$1)*((Table3[[#All],[Variables ]]=$AF$3)+(Table3[[#All],[Variables ]]=$AF$2)+(Table3[[#All],[Variables ]]=$AF$4)),0)</f>
        <v>AH</v>
      </c>
      <c r="Z789" t="str" cm="1">
        <f t="array" ref="Z789">_xlfn._xlws.FILTER(Table3[[#All],[Name]],(Table3[[#All],[Polygon]]=$A789)*(Table3[[#All],[Period]]=Z$1)*((Table3[[#All],[Variables ]]=$AF$3)+(Table3[[#All],[Variables ]]=$AF$2)+(Table3[[#All],[Variables ]]=$AF$4)),0)</f>
        <v>AH</v>
      </c>
      <c r="AA789" cm="1">
        <f t="array" ref="AA789">_xlfn._xlws.FILTER(Table3[[#All],[Name]],(Table3[[#All],[Polygon]]=$A789)*(Table3[[#All],[Period]]=AA$1)*((Table3[[#All],[Variables ]]=$AF$3)+(Table3[[#All],[Variables ]]=$AF$2)+(Table3[[#All],[Variables ]]=$AF$4)),0)</f>
        <v>0</v>
      </c>
      <c r="AB789" t="str" cm="1">
        <f t="array" ref="AB789">_xlfn._xlws.FILTER(Table3[[#All],[Name]],(Table3[[#All],[Polygon]]=$A789)*(Table3[[#All],[Period]]=AB$1)*((Table3[[#All],[Variables ]]=$AF$3)+(Table3[[#All],[Variables ]]=$AF$2)+(Table3[[#All],[Variables ]]=$AF$4)),0)</f>
        <v>PCT</v>
      </c>
      <c r="AC789" t="str" cm="1">
        <f t="array" ref="AC789">_xlfn._xlws.FILTER(Table3[[#All],[Name]],(Table3[[#All],[Polygon]]=$A789)*(Table3[[#All],[Period]]=AC$1)*((Table3[[#All],[Variables ]]=$AF$3)+(Table3[[#All],[Variables ]]=$AF$2)+(Table3[[#All],[Variables ]]=$AF$4)),0)</f>
        <v>AH</v>
      </c>
      <c r="AD789" t="str" cm="1">
        <f t="array" ref="AD789">_xlfn._xlws.FILTER(Table3[[#All],[Name]],(Table3[[#All],[Polygon]]=$A789)*(Table3[[#All],[Period]]=AD$1)*((Table3[[#All],[Variables ]]=$AF$3)+(Table3[[#All],[Variables ]]=$AF$2)+(Table3[[#All],[Variables ]]=$AF$4)),0)</f>
        <v>AH</v>
      </c>
    </row>
    <row r="790" spans="1:30" x14ac:dyDescent="0.35">
      <c r="A790" s="5">
        <v>71</v>
      </c>
      <c r="B790" s="6" t="s">
        <v>1958</v>
      </c>
      <c r="C790" s="8">
        <v>44.711668299999999</v>
      </c>
      <c r="D790" s="6" t="s">
        <v>1466</v>
      </c>
      <c r="E790" s="6">
        <v>0</v>
      </c>
      <c r="F790" s="6">
        <v>4</v>
      </c>
      <c r="G790" s="6">
        <v>7</v>
      </c>
      <c r="H790" s="6"/>
      <c r="I790" s="6">
        <v>0</v>
      </c>
      <c r="J790" s="6">
        <v>0</v>
      </c>
      <c r="K790" s="6" t="s">
        <v>1362</v>
      </c>
      <c r="L790" s="6">
        <v>64</v>
      </c>
      <c r="M790" s="6">
        <v>64</v>
      </c>
      <c r="N790" s="6">
        <v>33.598595150000001</v>
      </c>
      <c r="O790" s="9">
        <v>5.2370000000000001</v>
      </c>
      <c r="P790" cm="1">
        <f t="array" ref="P790">_xlfn._xlws.FILTER(Table3[[#All],[Name]],(Table3[[#All],[Polygon]]=$A790)*(Table3[[#All],[Period]]=P$1)*((Table3[[#All],[Variables ]]=$AF$3)+(Table3[[#All],[Variables ]]=$AF$2)+(Table3[[#All],[Variables ]]=$AF$4)),0)</f>
        <v>0</v>
      </c>
      <c r="Q790" t="str" cm="1">
        <f t="array" ref="Q790">_xlfn._xlws.FILTER(Table3[[#All],[Name]],(Table3[[#All],[Polygon]]=$A790)*(Table3[[#All],[Period]]=Q$1)*((Table3[[#All],[Variables ]]=$AF$3)+(Table3[[#All],[Variables ]]=$AF$2)+(Table3[[#All],[Variables ]]=$AF$4)),0)</f>
        <v>AH</v>
      </c>
      <c r="R790" cm="1">
        <f t="array" ref="R790">_xlfn._xlws.FILTER(Table3[[#All],[Name]],(Table3[[#All],[Polygon]]=$A790)*(Table3[[#All],[Period]]=R$1)*((Table3[[#All],[Variables ]]=$AF$3)+(Table3[[#All],[Variables ]]=$AF$2)+(Table3[[#All],[Variables ]]=$AF$4)),0)</f>
        <v>0</v>
      </c>
      <c r="S790" cm="1">
        <f t="array" ref="S790">_xlfn._xlws.FILTER(Table3[[#All],[Name]],(Table3[[#All],[Polygon]]=$A790)*(Table3[[#All],[Period]]=S$1)*((Table3[[#All],[Variables ]]=$AF$3)+(Table3[[#All],[Variables ]]=$AF$2)+(Table3[[#All],[Variables ]]=$AF$4)),0)</f>
        <v>0</v>
      </c>
      <c r="T790" cm="1">
        <f t="array" ref="T790">_xlfn._xlws.FILTER(Table3[[#All],[Name]],(Table3[[#All],[Polygon]]=$A790)*(Table3[[#All],[Period]]=T$1)*((Table3[[#All],[Variables ]]=$AF$3)+(Table3[[#All],[Variables ]]=$AF$2)+(Table3[[#All],[Variables ]]=$AF$4)),0)</f>
        <v>0</v>
      </c>
      <c r="U790" cm="1">
        <f t="array" ref="U790">_xlfn._xlws.FILTER(Table3[[#All],[Name]],(Table3[[#All],[Polygon]]=$A790)*(Table3[[#All],[Period]]=U$1)*((Table3[[#All],[Variables ]]=$AF$3)+(Table3[[#All],[Variables ]]=$AF$2)+(Table3[[#All],[Variables ]]=$AF$4)),0)</f>
        <v>0</v>
      </c>
      <c r="V790" cm="1">
        <f t="array" ref="V790">_xlfn._xlws.FILTER(Table3[[#All],[Name]],(Table3[[#All],[Polygon]]=$A790)*(Table3[[#All],[Period]]=V$1)*((Table3[[#All],[Variables ]]=$AF$3)+(Table3[[#All],[Variables ]]=$AF$2)+(Table3[[#All],[Variables ]]=$AF$4)),0)</f>
        <v>0</v>
      </c>
      <c r="W790" cm="1">
        <f t="array" ref="W790">_xlfn._xlws.FILTER(Table3[[#All],[Name]],(Table3[[#All],[Polygon]]=$A790)*(Table3[[#All],[Period]]=W$1)*((Table3[[#All],[Variables ]]=$AF$3)+(Table3[[#All],[Variables ]]=$AF$2)+(Table3[[#All],[Variables ]]=$AF$4)),0)</f>
        <v>0</v>
      </c>
      <c r="X790" t="str" cm="1">
        <f t="array" ref="X790">_xlfn._xlws.FILTER(Table3[[#All],[Name]],(Table3[[#All],[Polygon]]=$A790)*(Table3[[#All],[Period]]=X$1)*((Table3[[#All],[Variables ]]=$AF$3)+(Table3[[#All],[Variables ]]=$AF$2)+(Table3[[#All],[Variables ]]=$AF$4)),0)</f>
        <v>H</v>
      </c>
      <c r="Y790" t="str" cm="1">
        <f t="array" ref="Y790">_xlfn._xlws.FILTER(Table3[[#All],[Name]],(Table3[[#All],[Polygon]]=$A790)*(Table3[[#All],[Period]]=Y$1)*((Table3[[#All],[Variables ]]=$AF$3)+(Table3[[#All],[Variables ]]=$AF$2)+(Table3[[#All],[Variables ]]=$AF$4)),0)</f>
        <v>AH</v>
      </c>
      <c r="Z790" t="str" cm="1">
        <f t="array" ref="Z790">_xlfn._xlws.FILTER(Table3[[#All],[Name]],(Table3[[#All],[Polygon]]=$A790)*(Table3[[#All],[Period]]=Z$1)*((Table3[[#All],[Variables ]]=$AF$3)+(Table3[[#All],[Variables ]]=$AF$2)+(Table3[[#All],[Variables ]]=$AF$4)),0)</f>
        <v>AH</v>
      </c>
      <c r="AA790" cm="1">
        <f t="array" ref="AA790">_xlfn._xlws.FILTER(Table3[[#All],[Name]],(Table3[[#All],[Polygon]]=$A790)*(Table3[[#All],[Period]]=AA$1)*((Table3[[#All],[Variables ]]=$AF$3)+(Table3[[#All],[Variables ]]=$AF$2)+(Table3[[#All],[Variables ]]=$AF$4)),0)</f>
        <v>0</v>
      </c>
      <c r="AB790" t="str" cm="1">
        <f t="array" ref="AB790">_xlfn._xlws.FILTER(Table3[[#All],[Name]],(Table3[[#All],[Polygon]]=$A790)*(Table3[[#All],[Period]]=AB$1)*((Table3[[#All],[Variables ]]=$AF$3)+(Table3[[#All],[Variables ]]=$AF$2)+(Table3[[#All],[Variables ]]=$AF$4)),0)</f>
        <v>PCT</v>
      </c>
      <c r="AC790" t="str" cm="1">
        <f t="array" ref="AC790">_xlfn._xlws.FILTER(Table3[[#All],[Name]],(Table3[[#All],[Polygon]]=$A790)*(Table3[[#All],[Period]]=AC$1)*((Table3[[#All],[Variables ]]=$AF$3)+(Table3[[#All],[Variables ]]=$AF$2)+(Table3[[#All],[Variables ]]=$AF$4)),0)</f>
        <v>AH</v>
      </c>
      <c r="AD790" t="str" cm="1">
        <f t="array" ref="AD790">_xlfn._xlws.FILTER(Table3[[#All],[Name]],(Table3[[#All],[Polygon]]=$A790)*(Table3[[#All],[Period]]=AD$1)*((Table3[[#All],[Variables ]]=$AF$3)+(Table3[[#All],[Variables ]]=$AF$2)+(Table3[[#All],[Variables ]]=$AF$4)),0)</f>
        <v>AH</v>
      </c>
    </row>
    <row r="791" spans="1:30" x14ac:dyDescent="0.35">
      <c r="A791" s="3">
        <v>71</v>
      </c>
      <c r="B791" s="4" t="s">
        <v>1958</v>
      </c>
      <c r="C791" s="10">
        <v>44.711668299999999</v>
      </c>
      <c r="D791" s="4" t="s">
        <v>1466</v>
      </c>
      <c r="E791" s="4">
        <v>0</v>
      </c>
      <c r="F791" s="4">
        <v>4</v>
      </c>
      <c r="G791" s="4">
        <v>7</v>
      </c>
      <c r="H791" s="4"/>
      <c r="I791" s="4">
        <v>0</v>
      </c>
      <c r="J791" s="4">
        <v>0</v>
      </c>
      <c r="K791" s="4" t="s">
        <v>1362</v>
      </c>
      <c r="L791" s="4">
        <v>4</v>
      </c>
      <c r="M791" s="4">
        <v>4</v>
      </c>
      <c r="N791" s="4">
        <v>31.747082410000001</v>
      </c>
      <c r="O791" s="11">
        <v>8.35</v>
      </c>
      <c r="P791" cm="1">
        <f t="array" ref="P791">_xlfn._xlws.FILTER(Table3[[#All],[Name]],(Table3[[#All],[Polygon]]=$A791)*(Table3[[#All],[Period]]=P$1)*((Table3[[#All],[Variables ]]=$AF$3)+(Table3[[#All],[Variables ]]=$AF$2)+(Table3[[#All],[Variables ]]=$AF$4)),0)</f>
        <v>0</v>
      </c>
      <c r="Q791" t="str" cm="1">
        <f t="array" ref="Q791">_xlfn._xlws.FILTER(Table3[[#All],[Name]],(Table3[[#All],[Polygon]]=$A791)*(Table3[[#All],[Period]]=Q$1)*((Table3[[#All],[Variables ]]=$AF$3)+(Table3[[#All],[Variables ]]=$AF$2)+(Table3[[#All],[Variables ]]=$AF$4)),0)</f>
        <v>AH</v>
      </c>
      <c r="R791" cm="1">
        <f t="array" ref="R791">_xlfn._xlws.FILTER(Table3[[#All],[Name]],(Table3[[#All],[Polygon]]=$A791)*(Table3[[#All],[Period]]=R$1)*((Table3[[#All],[Variables ]]=$AF$3)+(Table3[[#All],[Variables ]]=$AF$2)+(Table3[[#All],[Variables ]]=$AF$4)),0)</f>
        <v>0</v>
      </c>
      <c r="S791" cm="1">
        <f t="array" ref="S791">_xlfn._xlws.FILTER(Table3[[#All],[Name]],(Table3[[#All],[Polygon]]=$A791)*(Table3[[#All],[Period]]=S$1)*((Table3[[#All],[Variables ]]=$AF$3)+(Table3[[#All],[Variables ]]=$AF$2)+(Table3[[#All],[Variables ]]=$AF$4)),0)</f>
        <v>0</v>
      </c>
      <c r="T791" cm="1">
        <f t="array" ref="T791">_xlfn._xlws.FILTER(Table3[[#All],[Name]],(Table3[[#All],[Polygon]]=$A791)*(Table3[[#All],[Period]]=T$1)*((Table3[[#All],[Variables ]]=$AF$3)+(Table3[[#All],[Variables ]]=$AF$2)+(Table3[[#All],[Variables ]]=$AF$4)),0)</f>
        <v>0</v>
      </c>
      <c r="U791" cm="1">
        <f t="array" ref="U791">_xlfn._xlws.FILTER(Table3[[#All],[Name]],(Table3[[#All],[Polygon]]=$A791)*(Table3[[#All],[Period]]=U$1)*((Table3[[#All],[Variables ]]=$AF$3)+(Table3[[#All],[Variables ]]=$AF$2)+(Table3[[#All],[Variables ]]=$AF$4)),0)</f>
        <v>0</v>
      </c>
      <c r="V791" cm="1">
        <f t="array" ref="V791">_xlfn._xlws.FILTER(Table3[[#All],[Name]],(Table3[[#All],[Polygon]]=$A791)*(Table3[[#All],[Period]]=V$1)*((Table3[[#All],[Variables ]]=$AF$3)+(Table3[[#All],[Variables ]]=$AF$2)+(Table3[[#All],[Variables ]]=$AF$4)),0)</f>
        <v>0</v>
      </c>
      <c r="W791" cm="1">
        <f t="array" ref="W791">_xlfn._xlws.FILTER(Table3[[#All],[Name]],(Table3[[#All],[Polygon]]=$A791)*(Table3[[#All],[Period]]=W$1)*((Table3[[#All],[Variables ]]=$AF$3)+(Table3[[#All],[Variables ]]=$AF$2)+(Table3[[#All],[Variables ]]=$AF$4)),0)</f>
        <v>0</v>
      </c>
      <c r="X791" t="str" cm="1">
        <f t="array" ref="X791">_xlfn._xlws.FILTER(Table3[[#All],[Name]],(Table3[[#All],[Polygon]]=$A791)*(Table3[[#All],[Period]]=X$1)*((Table3[[#All],[Variables ]]=$AF$3)+(Table3[[#All],[Variables ]]=$AF$2)+(Table3[[#All],[Variables ]]=$AF$4)),0)</f>
        <v>H</v>
      </c>
      <c r="Y791" t="str" cm="1">
        <f t="array" ref="Y791">_xlfn._xlws.FILTER(Table3[[#All],[Name]],(Table3[[#All],[Polygon]]=$A791)*(Table3[[#All],[Period]]=Y$1)*((Table3[[#All],[Variables ]]=$AF$3)+(Table3[[#All],[Variables ]]=$AF$2)+(Table3[[#All],[Variables ]]=$AF$4)),0)</f>
        <v>AH</v>
      </c>
      <c r="Z791" t="str" cm="1">
        <f t="array" ref="Z791">_xlfn._xlws.FILTER(Table3[[#All],[Name]],(Table3[[#All],[Polygon]]=$A791)*(Table3[[#All],[Period]]=Z$1)*((Table3[[#All],[Variables ]]=$AF$3)+(Table3[[#All],[Variables ]]=$AF$2)+(Table3[[#All],[Variables ]]=$AF$4)),0)</f>
        <v>AH</v>
      </c>
      <c r="AA791" cm="1">
        <f t="array" ref="AA791">_xlfn._xlws.FILTER(Table3[[#All],[Name]],(Table3[[#All],[Polygon]]=$A791)*(Table3[[#All],[Period]]=AA$1)*((Table3[[#All],[Variables ]]=$AF$3)+(Table3[[#All],[Variables ]]=$AF$2)+(Table3[[#All],[Variables ]]=$AF$4)),0)</f>
        <v>0</v>
      </c>
      <c r="AB791" t="str" cm="1">
        <f t="array" ref="AB791">_xlfn._xlws.FILTER(Table3[[#All],[Name]],(Table3[[#All],[Polygon]]=$A791)*(Table3[[#All],[Period]]=AB$1)*((Table3[[#All],[Variables ]]=$AF$3)+(Table3[[#All],[Variables ]]=$AF$2)+(Table3[[#All],[Variables ]]=$AF$4)),0)</f>
        <v>PCT</v>
      </c>
      <c r="AC791" t="str" cm="1">
        <f t="array" ref="AC791">_xlfn._xlws.FILTER(Table3[[#All],[Name]],(Table3[[#All],[Polygon]]=$A791)*(Table3[[#All],[Period]]=AC$1)*((Table3[[#All],[Variables ]]=$AF$3)+(Table3[[#All],[Variables ]]=$AF$2)+(Table3[[#All],[Variables ]]=$AF$4)),0)</f>
        <v>AH</v>
      </c>
      <c r="AD791" t="str" cm="1">
        <f t="array" ref="AD791">_xlfn._xlws.FILTER(Table3[[#All],[Name]],(Table3[[#All],[Polygon]]=$A791)*(Table3[[#All],[Period]]=AD$1)*((Table3[[#All],[Variables ]]=$AF$3)+(Table3[[#All],[Variables ]]=$AF$2)+(Table3[[#All],[Variables ]]=$AF$4)),0)</f>
        <v>AH</v>
      </c>
    </row>
    <row r="792" spans="1:30" x14ac:dyDescent="0.35">
      <c r="A792" s="5">
        <v>71</v>
      </c>
      <c r="B792" s="6" t="s">
        <v>1958</v>
      </c>
      <c r="C792" s="8">
        <v>44.711668299999999</v>
      </c>
      <c r="D792" s="6" t="s">
        <v>1466</v>
      </c>
      <c r="E792" s="6">
        <v>0</v>
      </c>
      <c r="F792" s="6">
        <v>4</v>
      </c>
      <c r="G792" s="6">
        <v>7</v>
      </c>
      <c r="H792" s="6"/>
      <c r="I792" s="6">
        <v>0</v>
      </c>
      <c r="J792" s="6">
        <v>0</v>
      </c>
      <c r="K792" s="6" t="s">
        <v>1362</v>
      </c>
      <c r="L792" s="6">
        <v>63</v>
      </c>
      <c r="M792" s="6">
        <v>63</v>
      </c>
      <c r="N792" s="6">
        <v>1.3863872880000001</v>
      </c>
      <c r="O792" s="9">
        <v>1.3859999999999999</v>
      </c>
      <c r="P792" cm="1">
        <f t="array" ref="P792">_xlfn._xlws.FILTER(Table3[[#All],[Name]],(Table3[[#All],[Polygon]]=$A792)*(Table3[[#All],[Period]]=P$1)*((Table3[[#All],[Variables ]]=$AF$3)+(Table3[[#All],[Variables ]]=$AF$2)+(Table3[[#All],[Variables ]]=$AF$4)),0)</f>
        <v>0</v>
      </c>
      <c r="Q792" t="str" cm="1">
        <f t="array" ref="Q792">_xlfn._xlws.FILTER(Table3[[#All],[Name]],(Table3[[#All],[Polygon]]=$A792)*(Table3[[#All],[Period]]=Q$1)*((Table3[[#All],[Variables ]]=$AF$3)+(Table3[[#All],[Variables ]]=$AF$2)+(Table3[[#All],[Variables ]]=$AF$4)),0)</f>
        <v>AH</v>
      </c>
      <c r="R792" cm="1">
        <f t="array" ref="R792">_xlfn._xlws.FILTER(Table3[[#All],[Name]],(Table3[[#All],[Polygon]]=$A792)*(Table3[[#All],[Period]]=R$1)*((Table3[[#All],[Variables ]]=$AF$3)+(Table3[[#All],[Variables ]]=$AF$2)+(Table3[[#All],[Variables ]]=$AF$4)),0)</f>
        <v>0</v>
      </c>
      <c r="S792" cm="1">
        <f t="array" ref="S792">_xlfn._xlws.FILTER(Table3[[#All],[Name]],(Table3[[#All],[Polygon]]=$A792)*(Table3[[#All],[Period]]=S$1)*((Table3[[#All],[Variables ]]=$AF$3)+(Table3[[#All],[Variables ]]=$AF$2)+(Table3[[#All],[Variables ]]=$AF$4)),0)</f>
        <v>0</v>
      </c>
      <c r="T792" cm="1">
        <f t="array" ref="T792">_xlfn._xlws.FILTER(Table3[[#All],[Name]],(Table3[[#All],[Polygon]]=$A792)*(Table3[[#All],[Period]]=T$1)*((Table3[[#All],[Variables ]]=$AF$3)+(Table3[[#All],[Variables ]]=$AF$2)+(Table3[[#All],[Variables ]]=$AF$4)),0)</f>
        <v>0</v>
      </c>
      <c r="U792" cm="1">
        <f t="array" ref="U792">_xlfn._xlws.FILTER(Table3[[#All],[Name]],(Table3[[#All],[Polygon]]=$A792)*(Table3[[#All],[Period]]=U$1)*((Table3[[#All],[Variables ]]=$AF$3)+(Table3[[#All],[Variables ]]=$AF$2)+(Table3[[#All],[Variables ]]=$AF$4)),0)</f>
        <v>0</v>
      </c>
      <c r="V792" cm="1">
        <f t="array" ref="V792">_xlfn._xlws.FILTER(Table3[[#All],[Name]],(Table3[[#All],[Polygon]]=$A792)*(Table3[[#All],[Period]]=V$1)*((Table3[[#All],[Variables ]]=$AF$3)+(Table3[[#All],[Variables ]]=$AF$2)+(Table3[[#All],[Variables ]]=$AF$4)),0)</f>
        <v>0</v>
      </c>
      <c r="W792" cm="1">
        <f t="array" ref="W792">_xlfn._xlws.FILTER(Table3[[#All],[Name]],(Table3[[#All],[Polygon]]=$A792)*(Table3[[#All],[Period]]=W$1)*((Table3[[#All],[Variables ]]=$AF$3)+(Table3[[#All],[Variables ]]=$AF$2)+(Table3[[#All],[Variables ]]=$AF$4)),0)</f>
        <v>0</v>
      </c>
      <c r="X792" t="str" cm="1">
        <f t="array" ref="X792">_xlfn._xlws.FILTER(Table3[[#All],[Name]],(Table3[[#All],[Polygon]]=$A792)*(Table3[[#All],[Period]]=X$1)*((Table3[[#All],[Variables ]]=$AF$3)+(Table3[[#All],[Variables ]]=$AF$2)+(Table3[[#All],[Variables ]]=$AF$4)),0)</f>
        <v>H</v>
      </c>
      <c r="Y792" t="str" cm="1">
        <f t="array" ref="Y792">_xlfn._xlws.FILTER(Table3[[#All],[Name]],(Table3[[#All],[Polygon]]=$A792)*(Table3[[#All],[Period]]=Y$1)*((Table3[[#All],[Variables ]]=$AF$3)+(Table3[[#All],[Variables ]]=$AF$2)+(Table3[[#All],[Variables ]]=$AF$4)),0)</f>
        <v>AH</v>
      </c>
      <c r="Z792" t="str" cm="1">
        <f t="array" ref="Z792">_xlfn._xlws.FILTER(Table3[[#All],[Name]],(Table3[[#All],[Polygon]]=$A792)*(Table3[[#All],[Period]]=Z$1)*((Table3[[#All],[Variables ]]=$AF$3)+(Table3[[#All],[Variables ]]=$AF$2)+(Table3[[#All],[Variables ]]=$AF$4)),0)</f>
        <v>AH</v>
      </c>
      <c r="AA792" cm="1">
        <f t="array" ref="AA792">_xlfn._xlws.FILTER(Table3[[#All],[Name]],(Table3[[#All],[Polygon]]=$A792)*(Table3[[#All],[Period]]=AA$1)*((Table3[[#All],[Variables ]]=$AF$3)+(Table3[[#All],[Variables ]]=$AF$2)+(Table3[[#All],[Variables ]]=$AF$4)),0)</f>
        <v>0</v>
      </c>
      <c r="AB792" t="str" cm="1">
        <f t="array" ref="AB792">_xlfn._xlws.FILTER(Table3[[#All],[Name]],(Table3[[#All],[Polygon]]=$A792)*(Table3[[#All],[Period]]=AB$1)*((Table3[[#All],[Variables ]]=$AF$3)+(Table3[[#All],[Variables ]]=$AF$2)+(Table3[[#All],[Variables ]]=$AF$4)),0)</f>
        <v>PCT</v>
      </c>
      <c r="AC792" t="str" cm="1">
        <f t="array" ref="AC792">_xlfn._xlws.FILTER(Table3[[#All],[Name]],(Table3[[#All],[Polygon]]=$A792)*(Table3[[#All],[Period]]=AC$1)*((Table3[[#All],[Variables ]]=$AF$3)+(Table3[[#All],[Variables ]]=$AF$2)+(Table3[[#All],[Variables ]]=$AF$4)),0)</f>
        <v>AH</v>
      </c>
      <c r="AD792" t="str" cm="1">
        <f t="array" ref="AD792">_xlfn._xlws.FILTER(Table3[[#All],[Name]],(Table3[[#All],[Polygon]]=$A792)*(Table3[[#All],[Period]]=AD$1)*((Table3[[#All],[Variables ]]=$AF$3)+(Table3[[#All],[Variables ]]=$AF$2)+(Table3[[#All],[Variables ]]=$AF$4)),0)</f>
        <v>AH</v>
      </c>
    </row>
    <row r="793" spans="1:30" x14ac:dyDescent="0.35">
      <c r="A793" s="3">
        <v>71</v>
      </c>
      <c r="B793" s="4" t="s">
        <v>1958</v>
      </c>
      <c r="C793" s="10">
        <v>44.711668299999999</v>
      </c>
      <c r="D793" s="4" t="s">
        <v>1466</v>
      </c>
      <c r="E793" s="4">
        <v>0</v>
      </c>
      <c r="F793" s="4">
        <v>4</v>
      </c>
      <c r="G793" s="4">
        <v>7</v>
      </c>
      <c r="H793" s="4"/>
      <c r="I793" s="4">
        <v>0</v>
      </c>
      <c r="J793" s="4">
        <v>0</v>
      </c>
      <c r="K793" s="4" t="s">
        <v>1362</v>
      </c>
      <c r="L793" s="4">
        <v>61</v>
      </c>
      <c r="M793" s="4">
        <v>61</v>
      </c>
      <c r="N793" s="4">
        <v>8.0318807920000008</v>
      </c>
      <c r="O793" s="11">
        <v>8.0109999999999992</v>
      </c>
      <c r="P793" cm="1">
        <f t="array" ref="P793">_xlfn._xlws.FILTER(Table3[[#All],[Name]],(Table3[[#All],[Polygon]]=$A793)*(Table3[[#All],[Period]]=P$1)*((Table3[[#All],[Variables ]]=$AF$3)+(Table3[[#All],[Variables ]]=$AF$2)+(Table3[[#All],[Variables ]]=$AF$4)),0)</f>
        <v>0</v>
      </c>
      <c r="Q793" t="str" cm="1">
        <f t="array" ref="Q793">_xlfn._xlws.FILTER(Table3[[#All],[Name]],(Table3[[#All],[Polygon]]=$A793)*(Table3[[#All],[Period]]=Q$1)*((Table3[[#All],[Variables ]]=$AF$3)+(Table3[[#All],[Variables ]]=$AF$2)+(Table3[[#All],[Variables ]]=$AF$4)),0)</f>
        <v>AH</v>
      </c>
      <c r="R793" cm="1">
        <f t="array" ref="R793">_xlfn._xlws.FILTER(Table3[[#All],[Name]],(Table3[[#All],[Polygon]]=$A793)*(Table3[[#All],[Period]]=R$1)*((Table3[[#All],[Variables ]]=$AF$3)+(Table3[[#All],[Variables ]]=$AF$2)+(Table3[[#All],[Variables ]]=$AF$4)),0)</f>
        <v>0</v>
      </c>
      <c r="S793" cm="1">
        <f t="array" ref="S793">_xlfn._xlws.FILTER(Table3[[#All],[Name]],(Table3[[#All],[Polygon]]=$A793)*(Table3[[#All],[Period]]=S$1)*((Table3[[#All],[Variables ]]=$AF$3)+(Table3[[#All],[Variables ]]=$AF$2)+(Table3[[#All],[Variables ]]=$AF$4)),0)</f>
        <v>0</v>
      </c>
      <c r="T793" cm="1">
        <f t="array" ref="T793">_xlfn._xlws.FILTER(Table3[[#All],[Name]],(Table3[[#All],[Polygon]]=$A793)*(Table3[[#All],[Period]]=T$1)*((Table3[[#All],[Variables ]]=$AF$3)+(Table3[[#All],[Variables ]]=$AF$2)+(Table3[[#All],[Variables ]]=$AF$4)),0)</f>
        <v>0</v>
      </c>
      <c r="U793" cm="1">
        <f t="array" ref="U793">_xlfn._xlws.FILTER(Table3[[#All],[Name]],(Table3[[#All],[Polygon]]=$A793)*(Table3[[#All],[Period]]=U$1)*((Table3[[#All],[Variables ]]=$AF$3)+(Table3[[#All],[Variables ]]=$AF$2)+(Table3[[#All],[Variables ]]=$AF$4)),0)</f>
        <v>0</v>
      </c>
      <c r="V793" cm="1">
        <f t="array" ref="V793">_xlfn._xlws.FILTER(Table3[[#All],[Name]],(Table3[[#All],[Polygon]]=$A793)*(Table3[[#All],[Period]]=V$1)*((Table3[[#All],[Variables ]]=$AF$3)+(Table3[[#All],[Variables ]]=$AF$2)+(Table3[[#All],[Variables ]]=$AF$4)),0)</f>
        <v>0</v>
      </c>
      <c r="W793" cm="1">
        <f t="array" ref="W793">_xlfn._xlws.FILTER(Table3[[#All],[Name]],(Table3[[#All],[Polygon]]=$A793)*(Table3[[#All],[Period]]=W$1)*((Table3[[#All],[Variables ]]=$AF$3)+(Table3[[#All],[Variables ]]=$AF$2)+(Table3[[#All],[Variables ]]=$AF$4)),0)</f>
        <v>0</v>
      </c>
      <c r="X793" t="str" cm="1">
        <f t="array" ref="X793">_xlfn._xlws.FILTER(Table3[[#All],[Name]],(Table3[[#All],[Polygon]]=$A793)*(Table3[[#All],[Period]]=X$1)*((Table3[[#All],[Variables ]]=$AF$3)+(Table3[[#All],[Variables ]]=$AF$2)+(Table3[[#All],[Variables ]]=$AF$4)),0)</f>
        <v>H</v>
      </c>
      <c r="Y793" t="str" cm="1">
        <f t="array" ref="Y793">_xlfn._xlws.FILTER(Table3[[#All],[Name]],(Table3[[#All],[Polygon]]=$A793)*(Table3[[#All],[Period]]=Y$1)*((Table3[[#All],[Variables ]]=$AF$3)+(Table3[[#All],[Variables ]]=$AF$2)+(Table3[[#All],[Variables ]]=$AF$4)),0)</f>
        <v>AH</v>
      </c>
      <c r="Z793" t="str" cm="1">
        <f t="array" ref="Z793">_xlfn._xlws.FILTER(Table3[[#All],[Name]],(Table3[[#All],[Polygon]]=$A793)*(Table3[[#All],[Period]]=Z$1)*((Table3[[#All],[Variables ]]=$AF$3)+(Table3[[#All],[Variables ]]=$AF$2)+(Table3[[#All],[Variables ]]=$AF$4)),0)</f>
        <v>AH</v>
      </c>
      <c r="AA793" cm="1">
        <f t="array" ref="AA793">_xlfn._xlws.FILTER(Table3[[#All],[Name]],(Table3[[#All],[Polygon]]=$A793)*(Table3[[#All],[Period]]=AA$1)*((Table3[[#All],[Variables ]]=$AF$3)+(Table3[[#All],[Variables ]]=$AF$2)+(Table3[[#All],[Variables ]]=$AF$4)),0)</f>
        <v>0</v>
      </c>
      <c r="AB793" t="str" cm="1">
        <f t="array" ref="AB793">_xlfn._xlws.FILTER(Table3[[#All],[Name]],(Table3[[#All],[Polygon]]=$A793)*(Table3[[#All],[Period]]=AB$1)*((Table3[[#All],[Variables ]]=$AF$3)+(Table3[[#All],[Variables ]]=$AF$2)+(Table3[[#All],[Variables ]]=$AF$4)),0)</f>
        <v>PCT</v>
      </c>
      <c r="AC793" t="str" cm="1">
        <f t="array" ref="AC793">_xlfn._xlws.FILTER(Table3[[#All],[Name]],(Table3[[#All],[Polygon]]=$A793)*(Table3[[#All],[Period]]=AC$1)*((Table3[[#All],[Variables ]]=$AF$3)+(Table3[[#All],[Variables ]]=$AF$2)+(Table3[[#All],[Variables ]]=$AF$4)),0)</f>
        <v>AH</v>
      </c>
      <c r="AD793" t="str" cm="1">
        <f t="array" ref="AD793">_xlfn._xlws.FILTER(Table3[[#All],[Name]],(Table3[[#All],[Polygon]]=$A793)*(Table3[[#All],[Period]]=AD$1)*((Table3[[#All],[Variables ]]=$AF$3)+(Table3[[#All],[Variables ]]=$AF$2)+(Table3[[#All],[Variables ]]=$AF$4)),0)</f>
        <v>AH</v>
      </c>
    </row>
    <row r="794" spans="1:30" x14ac:dyDescent="0.35">
      <c r="A794" s="5">
        <v>71</v>
      </c>
      <c r="B794" s="6" t="s">
        <v>1958</v>
      </c>
      <c r="C794" s="8">
        <v>44.711668299999999</v>
      </c>
      <c r="D794" s="6" t="s">
        <v>1466</v>
      </c>
      <c r="E794" s="6">
        <v>0</v>
      </c>
      <c r="F794" s="6">
        <v>4</v>
      </c>
      <c r="G794" s="6">
        <v>7</v>
      </c>
      <c r="H794" s="6"/>
      <c r="I794" s="6">
        <v>0</v>
      </c>
      <c r="J794" s="6">
        <v>0</v>
      </c>
      <c r="K794" s="6" t="s">
        <v>1362</v>
      </c>
      <c r="L794" s="6">
        <v>47</v>
      </c>
      <c r="M794" s="6">
        <v>47</v>
      </c>
      <c r="N794" s="6">
        <v>11.93632094</v>
      </c>
      <c r="O794" s="9">
        <v>4.5679999999999996</v>
      </c>
      <c r="P794" cm="1">
        <f t="array" ref="P794">_xlfn._xlws.FILTER(Table3[[#All],[Name]],(Table3[[#All],[Polygon]]=$A794)*(Table3[[#All],[Period]]=P$1)*((Table3[[#All],[Variables ]]=$AF$3)+(Table3[[#All],[Variables ]]=$AF$2)+(Table3[[#All],[Variables ]]=$AF$4)),0)</f>
        <v>0</v>
      </c>
      <c r="Q794" t="str" cm="1">
        <f t="array" ref="Q794">_xlfn._xlws.FILTER(Table3[[#All],[Name]],(Table3[[#All],[Polygon]]=$A794)*(Table3[[#All],[Period]]=Q$1)*((Table3[[#All],[Variables ]]=$AF$3)+(Table3[[#All],[Variables ]]=$AF$2)+(Table3[[#All],[Variables ]]=$AF$4)),0)</f>
        <v>AH</v>
      </c>
      <c r="R794" cm="1">
        <f t="array" ref="R794">_xlfn._xlws.FILTER(Table3[[#All],[Name]],(Table3[[#All],[Polygon]]=$A794)*(Table3[[#All],[Period]]=R$1)*((Table3[[#All],[Variables ]]=$AF$3)+(Table3[[#All],[Variables ]]=$AF$2)+(Table3[[#All],[Variables ]]=$AF$4)),0)</f>
        <v>0</v>
      </c>
      <c r="S794" cm="1">
        <f t="array" ref="S794">_xlfn._xlws.FILTER(Table3[[#All],[Name]],(Table3[[#All],[Polygon]]=$A794)*(Table3[[#All],[Period]]=S$1)*((Table3[[#All],[Variables ]]=$AF$3)+(Table3[[#All],[Variables ]]=$AF$2)+(Table3[[#All],[Variables ]]=$AF$4)),0)</f>
        <v>0</v>
      </c>
      <c r="T794" cm="1">
        <f t="array" ref="T794">_xlfn._xlws.FILTER(Table3[[#All],[Name]],(Table3[[#All],[Polygon]]=$A794)*(Table3[[#All],[Period]]=T$1)*((Table3[[#All],[Variables ]]=$AF$3)+(Table3[[#All],[Variables ]]=$AF$2)+(Table3[[#All],[Variables ]]=$AF$4)),0)</f>
        <v>0</v>
      </c>
      <c r="U794" cm="1">
        <f t="array" ref="U794">_xlfn._xlws.FILTER(Table3[[#All],[Name]],(Table3[[#All],[Polygon]]=$A794)*(Table3[[#All],[Period]]=U$1)*((Table3[[#All],[Variables ]]=$AF$3)+(Table3[[#All],[Variables ]]=$AF$2)+(Table3[[#All],[Variables ]]=$AF$4)),0)</f>
        <v>0</v>
      </c>
      <c r="V794" cm="1">
        <f t="array" ref="V794">_xlfn._xlws.FILTER(Table3[[#All],[Name]],(Table3[[#All],[Polygon]]=$A794)*(Table3[[#All],[Period]]=V$1)*((Table3[[#All],[Variables ]]=$AF$3)+(Table3[[#All],[Variables ]]=$AF$2)+(Table3[[#All],[Variables ]]=$AF$4)),0)</f>
        <v>0</v>
      </c>
      <c r="W794" cm="1">
        <f t="array" ref="W794">_xlfn._xlws.FILTER(Table3[[#All],[Name]],(Table3[[#All],[Polygon]]=$A794)*(Table3[[#All],[Period]]=W$1)*((Table3[[#All],[Variables ]]=$AF$3)+(Table3[[#All],[Variables ]]=$AF$2)+(Table3[[#All],[Variables ]]=$AF$4)),0)</f>
        <v>0</v>
      </c>
      <c r="X794" t="str" cm="1">
        <f t="array" ref="X794">_xlfn._xlws.FILTER(Table3[[#All],[Name]],(Table3[[#All],[Polygon]]=$A794)*(Table3[[#All],[Period]]=X$1)*((Table3[[#All],[Variables ]]=$AF$3)+(Table3[[#All],[Variables ]]=$AF$2)+(Table3[[#All],[Variables ]]=$AF$4)),0)</f>
        <v>H</v>
      </c>
      <c r="Y794" t="str" cm="1">
        <f t="array" ref="Y794">_xlfn._xlws.FILTER(Table3[[#All],[Name]],(Table3[[#All],[Polygon]]=$A794)*(Table3[[#All],[Period]]=Y$1)*((Table3[[#All],[Variables ]]=$AF$3)+(Table3[[#All],[Variables ]]=$AF$2)+(Table3[[#All],[Variables ]]=$AF$4)),0)</f>
        <v>AH</v>
      </c>
      <c r="Z794" t="str" cm="1">
        <f t="array" ref="Z794">_xlfn._xlws.FILTER(Table3[[#All],[Name]],(Table3[[#All],[Polygon]]=$A794)*(Table3[[#All],[Period]]=Z$1)*((Table3[[#All],[Variables ]]=$AF$3)+(Table3[[#All],[Variables ]]=$AF$2)+(Table3[[#All],[Variables ]]=$AF$4)),0)</f>
        <v>AH</v>
      </c>
      <c r="AA794" cm="1">
        <f t="array" ref="AA794">_xlfn._xlws.FILTER(Table3[[#All],[Name]],(Table3[[#All],[Polygon]]=$A794)*(Table3[[#All],[Period]]=AA$1)*((Table3[[#All],[Variables ]]=$AF$3)+(Table3[[#All],[Variables ]]=$AF$2)+(Table3[[#All],[Variables ]]=$AF$4)),0)</f>
        <v>0</v>
      </c>
      <c r="AB794" t="str" cm="1">
        <f t="array" ref="AB794">_xlfn._xlws.FILTER(Table3[[#All],[Name]],(Table3[[#All],[Polygon]]=$A794)*(Table3[[#All],[Period]]=AB$1)*((Table3[[#All],[Variables ]]=$AF$3)+(Table3[[#All],[Variables ]]=$AF$2)+(Table3[[#All],[Variables ]]=$AF$4)),0)</f>
        <v>PCT</v>
      </c>
      <c r="AC794" t="str" cm="1">
        <f t="array" ref="AC794">_xlfn._xlws.FILTER(Table3[[#All],[Name]],(Table3[[#All],[Polygon]]=$A794)*(Table3[[#All],[Period]]=AC$1)*((Table3[[#All],[Variables ]]=$AF$3)+(Table3[[#All],[Variables ]]=$AF$2)+(Table3[[#All],[Variables ]]=$AF$4)),0)</f>
        <v>AH</v>
      </c>
      <c r="AD794" t="str" cm="1">
        <f t="array" ref="AD794">_xlfn._xlws.FILTER(Table3[[#All],[Name]],(Table3[[#All],[Polygon]]=$A794)*(Table3[[#All],[Period]]=AD$1)*((Table3[[#All],[Variables ]]=$AF$3)+(Table3[[#All],[Variables ]]=$AF$2)+(Table3[[#All],[Variables ]]=$AF$4)),0)</f>
        <v>AH</v>
      </c>
    </row>
    <row r="795" spans="1:30" x14ac:dyDescent="0.35">
      <c r="A795" s="3">
        <v>71</v>
      </c>
      <c r="B795" s="4" t="s">
        <v>1958</v>
      </c>
      <c r="C795" s="10">
        <v>44.711668299999999</v>
      </c>
      <c r="D795" s="4" t="s">
        <v>1466</v>
      </c>
      <c r="E795" s="4">
        <v>0</v>
      </c>
      <c r="F795" s="4">
        <v>4</v>
      </c>
      <c r="G795" s="4">
        <v>7</v>
      </c>
      <c r="H795" s="4"/>
      <c r="I795" s="4">
        <v>0</v>
      </c>
      <c r="J795" s="4">
        <v>0</v>
      </c>
      <c r="K795" s="4" t="s">
        <v>1362</v>
      </c>
      <c r="L795" s="4">
        <v>71</v>
      </c>
      <c r="M795" s="4">
        <v>71</v>
      </c>
      <c r="N795" s="4">
        <v>44.711668299999999</v>
      </c>
      <c r="O795" s="11">
        <v>44.712000000000003</v>
      </c>
      <c r="P795" cm="1">
        <f t="array" ref="P795">_xlfn._xlws.FILTER(Table3[[#All],[Name]],(Table3[[#All],[Polygon]]=$A795)*(Table3[[#All],[Period]]=P$1)*((Table3[[#All],[Variables ]]=$AF$3)+(Table3[[#All],[Variables ]]=$AF$2)+(Table3[[#All],[Variables ]]=$AF$4)),0)</f>
        <v>0</v>
      </c>
      <c r="Q795" t="str" cm="1">
        <f t="array" ref="Q795">_xlfn._xlws.FILTER(Table3[[#All],[Name]],(Table3[[#All],[Polygon]]=$A795)*(Table3[[#All],[Period]]=Q$1)*((Table3[[#All],[Variables ]]=$AF$3)+(Table3[[#All],[Variables ]]=$AF$2)+(Table3[[#All],[Variables ]]=$AF$4)),0)</f>
        <v>AH</v>
      </c>
      <c r="R795" cm="1">
        <f t="array" ref="R795">_xlfn._xlws.FILTER(Table3[[#All],[Name]],(Table3[[#All],[Polygon]]=$A795)*(Table3[[#All],[Period]]=R$1)*((Table3[[#All],[Variables ]]=$AF$3)+(Table3[[#All],[Variables ]]=$AF$2)+(Table3[[#All],[Variables ]]=$AF$4)),0)</f>
        <v>0</v>
      </c>
      <c r="S795" cm="1">
        <f t="array" ref="S795">_xlfn._xlws.FILTER(Table3[[#All],[Name]],(Table3[[#All],[Polygon]]=$A795)*(Table3[[#All],[Period]]=S$1)*((Table3[[#All],[Variables ]]=$AF$3)+(Table3[[#All],[Variables ]]=$AF$2)+(Table3[[#All],[Variables ]]=$AF$4)),0)</f>
        <v>0</v>
      </c>
      <c r="T795" cm="1">
        <f t="array" ref="T795">_xlfn._xlws.FILTER(Table3[[#All],[Name]],(Table3[[#All],[Polygon]]=$A795)*(Table3[[#All],[Period]]=T$1)*((Table3[[#All],[Variables ]]=$AF$3)+(Table3[[#All],[Variables ]]=$AF$2)+(Table3[[#All],[Variables ]]=$AF$4)),0)</f>
        <v>0</v>
      </c>
      <c r="U795" cm="1">
        <f t="array" ref="U795">_xlfn._xlws.FILTER(Table3[[#All],[Name]],(Table3[[#All],[Polygon]]=$A795)*(Table3[[#All],[Period]]=U$1)*((Table3[[#All],[Variables ]]=$AF$3)+(Table3[[#All],[Variables ]]=$AF$2)+(Table3[[#All],[Variables ]]=$AF$4)),0)</f>
        <v>0</v>
      </c>
      <c r="V795" cm="1">
        <f t="array" ref="V795">_xlfn._xlws.FILTER(Table3[[#All],[Name]],(Table3[[#All],[Polygon]]=$A795)*(Table3[[#All],[Period]]=V$1)*((Table3[[#All],[Variables ]]=$AF$3)+(Table3[[#All],[Variables ]]=$AF$2)+(Table3[[#All],[Variables ]]=$AF$4)),0)</f>
        <v>0</v>
      </c>
      <c r="W795" cm="1">
        <f t="array" ref="W795">_xlfn._xlws.FILTER(Table3[[#All],[Name]],(Table3[[#All],[Polygon]]=$A795)*(Table3[[#All],[Period]]=W$1)*((Table3[[#All],[Variables ]]=$AF$3)+(Table3[[#All],[Variables ]]=$AF$2)+(Table3[[#All],[Variables ]]=$AF$4)),0)</f>
        <v>0</v>
      </c>
      <c r="X795" t="str" cm="1">
        <f t="array" ref="X795">_xlfn._xlws.FILTER(Table3[[#All],[Name]],(Table3[[#All],[Polygon]]=$A795)*(Table3[[#All],[Period]]=X$1)*((Table3[[#All],[Variables ]]=$AF$3)+(Table3[[#All],[Variables ]]=$AF$2)+(Table3[[#All],[Variables ]]=$AF$4)),0)</f>
        <v>H</v>
      </c>
      <c r="Y795" t="str" cm="1">
        <f t="array" ref="Y795">_xlfn._xlws.FILTER(Table3[[#All],[Name]],(Table3[[#All],[Polygon]]=$A795)*(Table3[[#All],[Period]]=Y$1)*((Table3[[#All],[Variables ]]=$AF$3)+(Table3[[#All],[Variables ]]=$AF$2)+(Table3[[#All],[Variables ]]=$AF$4)),0)</f>
        <v>AH</v>
      </c>
      <c r="Z795" t="str" cm="1">
        <f t="array" ref="Z795">_xlfn._xlws.FILTER(Table3[[#All],[Name]],(Table3[[#All],[Polygon]]=$A795)*(Table3[[#All],[Period]]=Z$1)*((Table3[[#All],[Variables ]]=$AF$3)+(Table3[[#All],[Variables ]]=$AF$2)+(Table3[[#All],[Variables ]]=$AF$4)),0)</f>
        <v>AH</v>
      </c>
      <c r="AA795" cm="1">
        <f t="array" ref="AA795">_xlfn._xlws.FILTER(Table3[[#All],[Name]],(Table3[[#All],[Polygon]]=$A795)*(Table3[[#All],[Period]]=AA$1)*((Table3[[#All],[Variables ]]=$AF$3)+(Table3[[#All],[Variables ]]=$AF$2)+(Table3[[#All],[Variables ]]=$AF$4)),0)</f>
        <v>0</v>
      </c>
      <c r="AB795" t="str" cm="1">
        <f t="array" ref="AB795">_xlfn._xlws.FILTER(Table3[[#All],[Name]],(Table3[[#All],[Polygon]]=$A795)*(Table3[[#All],[Period]]=AB$1)*((Table3[[#All],[Variables ]]=$AF$3)+(Table3[[#All],[Variables ]]=$AF$2)+(Table3[[#All],[Variables ]]=$AF$4)),0)</f>
        <v>PCT</v>
      </c>
      <c r="AC795" t="str" cm="1">
        <f t="array" ref="AC795">_xlfn._xlws.FILTER(Table3[[#All],[Name]],(Table3[[#All],[Polygon]]=$A795)*(Table3[[#All],[Period]]=AC$1)*((Table3[[#All],[Variables ]]=$AF$3)+(Table3[[#All],[Variables ]]=$AF$2)+(Table3[[#All],[Variables ]]=$AF$4)),0)</f>
        <v>AH</v>
      </c>
      <c r="AD795" t="str" cm="1">
        <f t="array" ref="AD795">_xlfn._xlws.FILTER(Table3[[#All],[Name]],(Table3[[#All],[Polygon]]=$A795)*(Table3[[#All],[Period]]=AD$1)*((Table3[[#All],[Variables ]]=$AF$3)+(Table3[[#All],[Variables ]]=$AF$2)+(Table3[[#All],[Variables ]]=$AF$4)),0)</f>
        <v>AH</v>
      </c>
    </row>
    <row r="796" spans="1:30" x14ac:dyDescent="0.35">
      <c r="A796" s="5">
        <v>71</v>
      </c>
      <c r="B796" s="6" t="s">
        <v>1958</v>
      </c>
      <c r="C796" s="8">
        <v>44.711668299999999</v>
      </c>
      <c r="D796" s="6" t="s">
        <v>1466</v>
      </c>
      <c r="E796" s="6">
        <v>0</v>
      </c>
      <c r="F796" s="6">
        <v>4</v>
      </c>
      <c r="G796" s="6">
        <v>7</v>
      </c>
      <c r="H796" s="6"/>
      <c r="I796" s="6">
        <v>0</v>
      </c>
      <c r="J796" s="6">
        <v>0</v>
      </c>
      <c r="K796" s="6" t="s">
        <v>1362</v>
      </c>
      <c r="L796" s="6">
        <v>733</v>
      </c>
      <c r="M796" s="6">
        <v>733</v>
      </c>
      <c r="N796" s="6">
        <v>29.439387589999999</v>
      </c>
      <c r="O796" s="9">
        <v>9.51</v>
      </c>
      <c r="P796" cm="1">
        <f t="array" ref="P796">_xlfn._xlws.FILTER(Table3[[#All],[Name]],(Table3[[#All],[Polygon]]=$A796)*(Table3[[#All],[Period]]=P$1)*((Table3[[#All],[Variables ]]=$AF$3)+(Table3[[#All],[Variables ]]=$AF$2)+(Table3[[#All],[Variables ]]=$AF$4)),0)</f>
        <v>0</v>
      </c>
      <c r="Q796" t="str" cm="1">
        <f t="array" ref="Q796">_xlfn._xlws.FILTER(Table3[[#All],[Name]],(Table3[[#All],[Polygon]]=$A796)*(Table3[[#All],[Period]]=Q$1)*((Table3[[#All],[Variables ]]=$AF$3)+(Table3[[#All],[Variables ]]=$AF$2)+(Table3[[#All],[Variables ]]=$AF$4)),0)</f>
        <v>AH</v>
      </c>
      <c r="R796" cm="1">
        <f t="array" ref="R796">_xlfn._xlws.FILTER(Table3[[#All],[Name]],(Table3[[#All],[Polygon]]=$A796)*(Table3[[#All],[Period]]=R$1)*((Table3[[#All],[Variables ]]=$AF$3)+(Table3[[#All],[Variables ]]=$AF$2)+(Table3[[#All],[Variables ]]=$AF$4)),0)</f>
        <v>0</v>
      </c>
      <c r="S796" cm="1">
        <f t="array" ref="S796">_xlfn._xlws.FILTER(Table3[[#All],[Name]],(Table3[[#All],[Polygon]]=$A796)*(Table3[[#All],[Period]]=S$1)*((Table3[[#All],[Variables ]]=$AF$3)+(Table3[[#All],[Variables ]]=$AF$2)+(Table3[[#All],[Variables ]]=$AF$4)),0)</f>
        <v>0</v>
      </c>
      <c r="T796" cm="1">
        <f t="array" ref="T796">_xlfn._xlws.FILTER(Table3[[#All],[Name]],(Table3[[#All],[Polygon]]=$A796)*(Table3[[#All],[Period]]=T$1)*((Table3[[#All],[Variables ]]=$AF$3)+(Table3[[#All],[Variables ]]=$AF$2)+(Table3[[#All],[Variables ]]=$AF$4)),0)</f>
        <v>0</v>
      </c>
      <c r="U796" cm="1">
        <f t="array" ref="U796">_xlfn._xlws.FILTER(Table3[[#All],[Name]],(Table3[[#All],[Polygon]]=$A796)*(Table3[[#All],[Period]]=U$1)*((Table3[[#All],[Variables ]]=$AF$3)+(Table3[[#All],[Variables ]]=$AF$2)+(Table3[[#All],[Variables ]]=$AF$4)),0)</f>
        <v>0</v>
      </c>
      <c r="V796" cm="1">
        <f t="array" ref="V796">_xlfn._xlws.FILTER(Table3[[#All],[Name]],(Table3[[#All],[Polygon]]=$A796)*(Table3[[#All],[Period]]=V$1)*((Table3[[#All],[Variables ]]=$AF$3)+(Table3[[#All],[Variables ]]=$AF$2)+(Table3[[#All],[Variables ]]=$AF$4)),0)</f>
        <v>0</v>
      </c>
      <c r="W796" cm="1">
        <f t="array" ref="W796">_xlfn._xlws.FILTER(Table3[[#All],[Name]],(Table3[[#All],[Polygon]]=$A796)*(Table3[[#All],[Period]]=W$1)*((Table3[[#All],[Variables ]]=$AF$3)+(Table3[[#All],[Variables ]]=$AF$2)+(Table3[[#All],[Variables ]]=$AF$4)),0)</f>
        <v>0</v>
      </c>
      <c r="X796" t="str" cm="1">
        <f t="array" ref="X796">_xlfn._xlws.FILTER(Table3[[#All],[Name]],(Table3[[#All],[Polygon]]=$A796)*(Table3[[#All],[Period]]=X$1)*((Table3[[#All],[Variables ]]=$AF$3)+(Table3[[#All],[Variables ]]=$AF$2)+(Table3[[#All],[Variables ]]=$AF$4)),0)</f>
        <v>H</v>
      </c>
      <c r="Y796" t="str" cm="1">
        <f t="array" ref="Y796">_xlfn._xlws.FILTER(Table3[[#All],[Name]],(Table3[[#All],[Polygon]]=$A796)*(Table3[[#All],[Period]]=Y$1)*((Table3[[#All],[Variables ]]=$AF$3)+(Table3[[#All],[Variables ]]=$AF$2)+(Table3[[#All],[Variables ]]=$AF$4)),0)</f>
        <v>AH</v>
      </c>
      <c r="Z796" t="str" cm="1">
        <f t="array" ref="Z796">_xlfn._xlws.FILTER(Table3[[#All],[Name]],(Table3[[#All],[Polygon]]=$A796)*(Table3[[#All],[Period]]=Z$1)*((Table3[[#All],[Variables ]]=$AF$3)+(Table3[[#All],[Variables ]]=$AF$2)+(Table3[[#All],[Variables ]]=$AF$4)),0)</f>
        <v>AH</v>
      </c>
      <c r="AA796" cm="1">
        <f t="array" ref="AA796">_xlfn._xlws.FILTER(Table3[[#All],[Name]],(Table3[[#All],[Polygon]]=$A796)*(Table3[[#All],[Period]]=AA$1)*((Table3[[#All],[Variables ]]=$AF$3)+(Table3[[#All],[Variables ]]=$AF$2)+(Table3[[#All],[Variables ]]=$AF$4)),0)</f>
        <v>0</v>
      </c>
      <c r="AB796" t="str" cm="1">
        <f t="array" ref="AB796">_xlfn._xlws.FILTER(Table3[[#All],[Name]],(Table3[[#All],[Polygon]]=$A796)*(Table3[[#All],[Period]]=AB$1)*((Table3[[#All],[Variables ]]=$AF$3)+(Table3[[#All],[Variables ]]=$AF$2)+(Table3[[#All],[Variables ]]=$AF$4)),0)</f>
        <v>PCT</v>
      </c>
      <c r="AC796" t="str" cm="1">
        <f t="array" ref="AC796">_xlfn._xlws.FILTER(Table3[[#All],[Name]],(Table3[[#All],[Polygon]]=$A796)*(Table3[[#All],[Period]]=AC$1)*((Table3[[#All],[Variables ]]=$AF$3)+(Table3[[#All],[Variables ]]=$AF$2)+(Table3[[#All],[Variables ]]=$AF$4)),0)</f>
        <v>AH</v>
      </c>
      <c r="AD796" t="str" cm="1">
        <f t="array" ref="AD796">_xlfn._xlws.FILTER(Table3[[#All],[Name]],(Table3[[#All],[Polygon]]=$A796)*(Table3[[#All],[Period]]=AD$1)*((Table3[[#All],[Variables ]]=$AF$3)+(Table3[[#All],[Variables ]]=$AF$2)+(Table3[[#All],[Variables ]]=$AF$4)),0)</f>
        <v>AH</v>
      </c>
    </row>
    <row r="797" spans="1:30" x14ac:dyDescent="0.35">
      <c r="A797" s="3">
        <v>71</v>
      </c>
      <c r="B797" s="4" t="s">
        <v>1958</v>
      </c>
      <c r="C797" s="10">
        <v>44.711668299999999</v>
      </c>
      <c r="D797" s="4" t="s">
        <v>1466</v>
      </c>
      <c r="E797" s="4">
        <v>0</v>
      </c>
      <c r="F797" s="4">
        <v>4</v>
      </c>
      <c r="G797" s="4">
        <v>7</v>
      </c>
      <c r="H797" s="4"/>
      <c r="I797" s="4">
        <v>0</v>
      </c>
      <c r="J797" s="4">
        <v>0</v>
      </c>
      <c r="K797" s="4" t="s">
        <v>1362</v>
      </c>
      <c r="L797" s="4">
        <v>730</v>
      </c>
      <c r="M797" s="4">
        <v>730</v>
      </c>
      <c r="N797" s="4">
        <v>28.624931270000001</v>
      </c>
      <c r="O797" s="11">
        <v>2.387</v>
      </c>
      <c r="P797" cm="1">
        <f t="array" ref="P797">_xlfn._xlws.FILTER(Table3[[#All],[Name]],(Table3[[#All],[Polygon]]=$A797)*(Table3[[#All],[Period]]=P$1)*((Table3[[#All],[Variables ]]=$AF$3)+(Table3[[#All],[Variables ]]=$AF$2)+(Table3[[#All],[Variables ]]=$AF$4)),0)</f>
        <v>0</v>
      </c>
      <c r="Q797" t="str" cm="1">
        <f t="array" ref="Q797">_xlfn._xlws.FILTER(Table3[[#All],[Name]],(Table3[[#All],[Polygon]]=$A797)*(Table3[[#All],[Period]]=Q$1)*((Table3[[#All],[Variables ]]=$AF$3)+(Table3[[#All],[Variables ]]=$AF$2)+(Table3[[#All],[Variables ]]=$AF$4)),0)</f>
        <v>AH</v>
      </c>
      <c r="R797" cm="1">
        <f t="array" ref="R797">_xlfn._xlws.FILTER(Table3[[#All],[Name]],(Table3[[#All],[Polygon]]=$A797)*(Table3[[#All],[Period]]=R$1)*((Table3[[#All],[Variables ]]=$AF$3)+(Table3[[#All],[Variables ]]=$AF$2)+(Table3[[#All],[Variables ]]=$AF$4)),0)</f>
        <v>0</v>
      </c>
      <c r="S797" cm="1">
        <f t="array" ref="S797">_xlfn._xlws.FILTER(Table3[[#All],[Name]],(Table3[[#All],[Polygon]]=$A797)*(Table3[[#All],[Period]]=S$1)*((Table3[[#All],[Variables ]]=$AF$3)+(Table3[[#All],[Variables ]]=$AF$2)+(Table3[[#All],[Variables ]]=$AF$4)),0)</f>
        <v>0</v>
      </c>
      <c r="T797" cm="1">
        <f t="array" ref="T797">_xlfn._xlws.FILTER(Table3[[#All],[Name]],(Table3[[#All],[Polygon]]=$A797)*(Table3[[#All],[Period]]=T$1)*((Table3[[#All],[Variables ]]=$AF$3)+(Table3[[#All],[Variables ]]=$AF$2)+(Table3[[#All],[Variables ]]=$AF$4)),0)</f>
        <v>0</v>
      </c>
      <c r="U797" cm="1">
        <f t="array" ref="U797">_xlfn._xlws.FILTER(Table3[[#All],[Name]],(Table3[[#All],[Polygon]]=$A797)*(Table3[[#All],[Period]]=U$1)*((Table3[[#All],[Variables ]]=$AF$3)+(Table3[[#All],[Variables ]]=$AF$2)+(Table3[[#All],[Variables ]]=$AF$4)),0)</f>
        <v>0</v>
      </c>
      <c r="V797" cm="1">
        <f t="array" ref="V797">_xlfn._xlws.FILTER(Table3[[#All],[Name]],(Table3[[#All],[Polygon]]=$A797)*(Table3[[#All],[Period]]=V$1)*((Table3[[#All],[Variables ]]=$AF$3)+(Table3[[#All],[Variables ]]=$AF$2)+(Table3[[#All],[Variables ]]=$AF$4)),0)</f>
        <v>0</v>
      </c>
      <c r="W797" cm="1">
        <f t="array" ref="W797">_xlfn._xlws.FILTER(Table3[[#All],[Name]],(Table3[[#All],[Polygon]]=$A797)*(Table3[[#All],[Period]]=W$1)*((Table3[[#All],[Variables ]]=$AF$3)+(Table3[[#All],[Variables ]]=$AF$2)+(Table3[[#All],[Variables ]]=$AF$4)),0)</f>
        <v>0</v>
      </c>
      <c r="X797" t="str" cm="1">
        <f t="array" ref="X797">_xlfn._xlws.FILTER(Table3[[#All],[Name]],(Table3[[#All],[Polygon]]=$A797)*(Table3[[#All],[Period]]=X$1)*((Table3[[#All],[Variables ]]=$AF$3)+(Table3[[#All],[Variables ]]=$AF$2)+(Table3[[#All],[Variables ]]=$AF$4)),0)</f>
        <v>H</v>
      </c>
      <c r="Y797" t="str" cm="1">
        <f t="array" ref="Y797">_xlfn._xlws.FILTER(Table3[[#All],[Name]],(Table3[[#All],[Polygon]]=$A797)*(Table3[[#All],[Period]]=Y$1)*((Table3[[#All],[Variables ]]=$AF$3)+(Table3[[#All],[Variables ]]=$AF$2)+(Table3[[#All],[Variables ]]=$AF$4)),0)</f>
        <v>AH</v>
      </c>
      <c r="Z797" t="str" cm="1">
        <f t="array" ref="Z797">_xlfn._xlws.FILTER(Table3[[#All],[Name]],(Table3[[#All],[Polygon]]=$A797)*(Table3[[#All],[Period]]=Z$1)*((Table3[[#All],[Variables ]]=$AF$3)+(Table3[[#All],[Variables ]]=$AF$2)+(Table3[[#All],[Variables ]]=$AF$4)),0)</f>
        <v>AH</v>
      </c>
      <c r="AA797" cm="1">
        <f t="array" ref="AA797">_xlfn._xlws.FILTER(Table3[[#All],[Name]],(Table3[[#All],[Polygon]]=$A797)*(Table3[[#All],[Period]]=AA$1)*((Table3[[#All],[Variables ]]=$AF$3)+(Table3[[#All],[Variables ]]=$AF$2)+(Table3[[#All],[Variables ]]=$AF$4)),0)</f>
        <v>0</v>
      </c>
      <c r="AB797" t="str" cm="1">
        <f t="array" ref="AB797">_xlfn._xlws.FILTER(Table3[[#All],[Name]],(Table3[[#All],[Polygon]]=$A797)*(Table3[[#All],[Period]]=AB$1)*((Table3[[#All],[Variables ]]=$AF$3)+(Table3[[#All],[Variables ]]=$AF$2)+(Table3[[#All],[Variables ]]=$AF$4)),0)</f>
        <v>PCT</v>
      </c>
      <c r="AC797" t="str" cm="1">
        <f t="array" ref="AC797">_xlfn._xlws.FILTER(Table3[[#All],[Name]],(Table3[[#All],[Polygon]]=$A797)*(Table3[[#All],[Period]]=AC$1)*((Table3[[#All],[Variables ]]=$AF$3)+(Table3[[#All],[Variables ]]=$AF$2)+(Table3[[#All],[Variables ]]=$AF$4)),0)</f>
        <v>AH</v>
      </c>
      <c r="AD797" t="str" cm="1">
        <f t="array" ref="AD797">_xlfn._xlws.FILTER(Table3[[#All],[Name]],(Table3[[#All],[Polygon]]=$A797)*(Table3[[#All],[Period]]=AD$1)*((Table3[[#All],[Variables ]]=$AF$3)+(Table3[[#All],[Variables ]]=$AF$2)+(Table3[[#All],[Variables ]]=$AF$4)),0)</f>
        <v>AH</v>
      </c>
    </row>
    <row r="798" spans="1:30" x14ac:dyDescent="0.35">
      <c r="A798" s="5">
        <v>71</v>
      </c>
      <c r="B798" s="6" t="s">
        <v>1958</v>
      </c>
      <c r="C798" s="8">
        <v>44.711668299999999</v>
      </c>
      <c r="D798" s="6" t="s">
        <v>1466</v>
      </c>
      <c r="E798" s="6">
        <v>0</v>
      </c>
      <c r="F798" s="6">
        <v>4</v>
      </c>
      <c r="G798" s="6">
        <v>7</v>
      </c>
      <c r="H798" s="6"/>
      <c r="I798" s="6">
        <v>0</v>
      </c>
      <c r="J798" s="6">
        <v>0</v>
      </c>
      <c r="K798" s="6" t="s">
        <v>1362</v>
      </c>
      <c r="L798" s="6">
        <v>731</v>
      </c>
      <c r="M798" s="6">
        <v>731</v>
      </c>
      <c r="N798" s="6">
        <v>17.74599856</v>
      </c>
      <c r="O798" s="9">
        <v>1.3819999999999999</v>
      </c>
      <c r="P798" cm="1">
        <f t="array" ref="P798">_xlfn._xlws.FILTER(Table3[[#All],[Name]],(Table3[[#All],[Polygon]]=$A798)*(Table3[[#All],[Period]]=P$1)*((Table3[[#All],[Variables ]]=$AF$3)+(Table3[[#All],[Variables ]]=$AF$2)+(Table3[[#All],[Variables ]]=$AF$4)),0)</f>
        <v>0</v>
      </c>
      <c r="Q798" t="str" cm="1">
        <f t="array" ref="Q798">_xlfn._xlws.FILTER(Table3[[#All],[Name]],(Table3[[#All],[Polygon]]=$A798)*(Table3[[#All],[Period]]=Q$1)*((Table3[[#All],[Variables ]]=$AF$3)+(Table3[[#All],[Variables ]]=$AF$2)+(Table3[[#All],[Variables ]]=$AF$4)),0)</f>
        <v>AH</v>
      </c>
      <c r="R798" cm="1">
        <f t="array" ref="R798">_xlfn._xlws.FILTER(Table3[[#All],[Name]],(Table3[[#All],[Polygon]]=$A798)*(Table3[[#All],[Period]]=R$1)*((Table3[[#All],[Variables ]]=$AF$3)+(Table3[[#All],[Variables ]]=$AF$2)+(Table3[[#All],[Variables ]]=$AF$4)),0)</f>
        <v>0</v>
      </c>
      <c r="S798" cm="1">
        <f t="array" ref="S798">_xlfn._xlws.FILTER(Table3[[#All],[Name]],(Table3[[#All],[Polygon]]=$A798)*(Table3[[#All],[Period]]=S$1)*((Table3[[#All],[Variables ]]=$AF$3)+(Table3[[#All],[Variables ]]=$AF$2)+(Table3[[#All],[Variables ]]=$AF$4)),0)</f>
        <v>0</v>
      </c>
      <c r="T798" cm="1">
        <f t="array" ref="T798">_xlfn._xlws.FILTER(Table3[[#All],[Name]],(Table3[[#All],[Polygon]]=$A798)*(Table3[[#All],[Period]]=T$1)*((Table3[[#All],[Variables ]]=$AF$3)+(Table3[[#All],[Variables ]]=$AF$2)+(Table3[[#All],[Variables ]]=$AF$4)),0)</f>
        <v>0</v>
      </c>
      <c r="U798" cm="1">
        <f t="array" ref="U798">_xlfn._xlws.FILTER(Table3[[#All],[Name]],(Table3[[#All],[Polygon]]=$A798)*(Table3[[#All],[Period]]=U$1)*((Table3[[#All],[Variables ]]=$AF$3)+(Table3[[#All],[Variables ]]=$AF$2)+(Table3[[#All],[Variables ]]=$AF$4)),0)</f>
        <v>0</v>
      </c>
      <c r="V798" cm="1">
        <f t="array" ref="V798">_xlfn._xlws.FILTER(Table3[[#All],[Name]],(Table3[[#All],[Polygon]]=$A798)*(Table3[[#All],[Period]]=V$1)*((Table3[[#All],[Variables ]]=$AF$3)+(Table3[[#All],[Variables ]]=$AF$2)+(Table3[[#All],[Variables ]]=$AF$4)),0)</f>
        <v>0</v>
      </c>
      <c r="W798" cm="1">
        <f t="array" ref="W798">_xlfn._xlws.FILTER(Table3[[#All],[Name]],(Table3[[#All],[Polygon]]=$A798)*(Table3[[#All],[Period]]=W$1)*((Table3[[#All],[Variables ]]=$AF$3)+(Table3[[#All],[Variables ]]=$AF$2)+(Table3[[#All],[Variables ]]=$AF$4)),0)</f>
        <v>0</v>
      </c>
      <c r="X798" t="str" cm="1">
        <f t="array" ref="X798">_xlfn._xlws.FILTER(Table3[[#All],[Name]],(Table3[[#All],[Polygon]]=$A798)*(Table3[[#All],[Period]]=X$1)*((Table3[[#All],[Variables ]]=$AF$3)+(Table3[[#All],[Variables ]]=$AF$2)+(Table3[[#All],[Variables ]]=$AF$4)),0)</f>
        <v>H</v>
      </c>
      <c r="Y798" t="str" cm="1">
        <f t="array" ref="Y798">_xlfn._xlws.FILTER(Table3[[#All],[Name]],(Table3[[#All],[Polygon]]=$A798)*(Table3[[#All],[Period]]=Y$1)*((Table3[[#All],[Variables ]]=$AF$3)+(Table3[[#All],[Variables ]]=$AF$2)+(Table3[[#All],[Variables ]]=$AF$4)),0)</f>
        <v>AH</v>
      </c>
      <c r="Z798" t="str" cm="1">
        <f t="array" ref="Z798">_xlfn._xlws.FILTER(Table3[[#All],[Name]],(Table3[[#All],[Polygon]]=$A798)*(Table3[[#All],[Period]]=Z$1)*((Table3[[#All],[Variables ]]=$AF$3)+(Table3[[#All],[Variables ]]=$AF$2)+(Table3[[#All],[Variables ]]=$AF$4)),0)</f>
        <v>AH</v>
      </c>
      <c r="AA798" cm="1">
        <f t="array" ref="AA798">_xlfn._xlws.FILTER(Table3[[#All],[Name]],(Table3[[#All],[Polygon]]=$A798)*(Table3[[#All],[Period]]=AA$1)*((Table3[[#All],[Variables ]]=$AF$3)+(Table3[[#All],[Variables ]]=$AF$2)+(Table3[[#All],[Variables ]]=$AF$4)),0)</f>
        <v>0</v>
      </c>
      <c r="AB798" t="str" cm="1">
        <f t="array" ref="AB798">_xlfn._xlws.FILTER(Table3[[#All],[Name]],(Table3[[#All],[Polygon]]=$A798)*(Table3[[#All],[Period]]=AB$1)*((Table3[[#All],[Variables ]]=$AF$3)+(Table3[[#All],[Variables ]]=$AF$2)+(Table3[[#All],[Variables ]]=$AF$4)),0)</f>
        <v>PCT</v>
      </c>
      <c r="AC798" t="str" cm="1">
        <f t="array" ref="AC798">_xlfn._xlws.FILTER(Table3[[#All],[Name]],(Table3[[#All],[Polygon]]=$A798)*(Table3[[#All],[Period]]=AC$1)*((Table3[[#All],[Variables ]]=$AF$3)+(Table3[[#All],[Variables ]]=$AF$2)+(Table3[[#All],[Variables ]]=$AF$4)),0)</f>
        <v>AH</v>
      </c>
      <c r="AD798" t="str" cm="1">
        <f t="array" ref="AD798">_xlfn._xlws.FILTER(Table3[[#All],[Name]],(Table3[[#All],[Polygon]]=$A798)*(Table3[[#All],[Period]]=AD$1)*((Table3[[#All],[Variables ]]=$AF$3)+(Table3[[#All],[Variables ]]=$AF$2)+(Table3[[#All],[Variables ]]=$AF$4)),0)</f>
        <v>AH</v>
      </c>
    </row>
    <row r="799" spans="1:30" x14ac:dyDescent="0.35">
      <c r="A799" s="3">
        <v>72</v>
      </c>
      <c r="B799" s="4" t="s">
        <v>1950</v>
      </c>
      <c r="C799" s="10">
        <v>23.616497450000001</v>
      </c>
      <c r="D799" s="4" t="s">
        <v>1361</v>
      </c>
      <c r="E799" s="4">
        <v>0</v>
      </c>
      <c r="F799" s="4">
        <v>4</v>
      </c>
      <c r="G799" s="4">
        <v>5</v>
      </c>
      <c r="H799" s="4"/>
      <c r="I799" s="4">
        <v>0</v>
      </c>
      <c r="J799" s="4">
        <v>0</v>
      </c>
      <c r="K799" s="4" t="s">
        <v>1362</v>
      </c>
      <c r="L799" s="4">
        <v>72</v>
      </c>
      <c r="M799" s="4">
        <v>72</v>
      </c>
      <c r="N799" s="4">
        <v>23.616497450000001</v>
      </c>
      <c r="O799" s="11">
        <v>23.616</v>
      </c>
      <c r="P799" cm="1">
        <f t="array" ref="P799">_xlfn._xlws.FILTER(Table3[[#All],[Name]],(Table3[[#All],[Polygon]]=$A799)*(Table3[[#All],[Period]]=P$1)*((Table3[[#All],[Variables ]]=$AF$3)+(Table3[[#All],[Variables ]]=$AF$2)+(Table3[[#All],[Variables ]]=$AF$4)),0)</f>
        <v>0</v>
      </c>
      <c r="Q799" t="str" cm="1">
        <f t="array" ref="Q799">_xlfn._xlws.FILTER(Table3[[#All],[Name]],(Table3[[#All],[Polygon]]=$A799)*(Table3[[#All],[Period]]=Q$1)*((Table3[[#All],[Variables ]]=$AF$3)+(Table3[[#All],[Variables ]]=$AF$2)+(Table3[[#All],[Variables ]]=$AF$4)),0)</f>
        <v>AH</v>
      </c>
      <c r="R799" cm="1">
        <f t="array" ref="R799">_xlfn._xlws.FILTER(Table3[[#All],[Name]],(Table3[[#All],[Polygon]]=$A799)*(Table3[[#All],[Period]]=R$1)*((Table3[[#All],[Variables ]]=$AF$3)+(Table3[[#All],[Variables ]]=$AF$2)+(Table3[[#All],[Variables ]]=$AF$4)),0)</f>
        <v>0</v>
      </c>
      <c r="S799" t="str" cm="1">
        <f t="array" ref="S799">_xlfn._xlws.FILTER(Table3[[#All],[Name]],(Table3[[#All],[Polygon]]=$A799)*(Table3[[#All],[Period]]=S$1)*((Table3[[#All],[Variables ]]=$AF$3)+(Table3[[#All],[Variables ]]=$AF$2)+(Table3[[#All],[Variables ]]=$AF$4)),0)</f>
        <v>H</v>
      </c>
      <c r="T799" t="str" cm="1">
        <f t="array" ref="T799">_xlfn._xlws.FILTER(Table3[[#All],[Name]],(Table3[[#All],[Polygon]]=$A799)*(Table3[[#All],[Period]]=T$1)*((Table3[[#All],[Variables ]]=$AF$3)+(Table3[[#All],[Variables ]]=$AF$2)+(Table3[[#All],[Variables ]]=$AF$4)),0)</f>
        <v>AH</v>
      </c>
      <c r="U799" t="str" cm="1">
        <f t="array" ref="U799">_xlfn._xlws.FILTER(Table3[[#All],[Name]],(Table3[[#All],[Polygon]]=$A799)*(Table3[[#All],[Period]]=U$1)*((Table3[[#All],[Variables ]]=$AF$3)+(Table3[[#All],[Variables ]]=$AF$2)+(Table3[[#All],[Variables ]]=$AF$4)),0)</f>
        <v>AH</v>
      </c>
      <c r="V799" t="str" cm="1">
        <f t="array" ref="V799">_xlfn._xlws.FILTER(Table3[[#All],[Name]],(Table3[[#All],[Polygon]]=$A799)*(Table3[[#All],[Period]]=V$1)*((Table3[[#All],[Variables ]]=$AF$3)+(Table3[[#All],[Variables ]]=$AF$2)+(Table3[[#All],[Variables ]]=$AF$4)),0)</f>
        <v>PCT</v>
      </c>
      <c r="W799" t="str" cm="1">
        <f t="array" ref="W799">_xlfn._xlws.FILTER(Table3[[#All],[Name]],(Table3[[#All],[Polygon]]=$A799)*(Table3[[#All],[Period]]=W$1)*((Table3[[#All],[Variables ]]=$AF$3)+(Table3[[#All],[Variables ]]=$AF$2)+(Table3[[#All],[Variables ]]=$AF$4)),0)</f>
        <v>AH</v>
      </c>
      <c r="X799" t="str" cm="1">
        <f t="array" ref="X799">_xlfn._xlws.FILTER(Table3[[#All],[Name]],(Table3[[#All],[Polygon]]=$A799)*(Table3[[#All],[Period]]=X$1)*((Table3[[#All],[Variables ]]=$AF$3)+(Table3[[#All],[Variables ]]=$AF$2)+(Table3[[#All],[Variables ]]=$AF$4)),0)</f>
        <v>AH</v>
      </c>
      <c r="Y799" cm="1">
        <f t="array" ref="Y799">_xlfn._xlws.FILTER(Table3[[#All],[Name]],(Table3[[#All],[Polygon]]=$A799)*(Table3[[#All],[Period]]=Y$1)*((Table3[[#All],[Variables ]]=$AF$3)+(Table3[[#All],[Variables ]]=$AF$2)+(Table3[[#All],[Variables ]]=$AF$4)),0)</f>
        <v>0</v>
      </c>
      <c r="Z799" cm="1">
        <f t="array" ref="Z799">_xlfn._xlws.FILTER(Table3[[#All],[Name]],(Table3[[#All],[Polygon]]=$A799)*(Table3[[#All],[Period]]=Z$1)*((Table3[[#All],[Variables ]]=$AF$3)+(Table3[[#All],[Variables ]]=$AF$2)+(Table3[[#All],[Variables ]]=$AF$4)),0)</f>
        <v>0</v>
      </c>
      <c r="AA799" cm="1">
        <f t="array" ref="AA799">_xlfn._xlws.FILTER(Table3[[#All],[Name]],(Table3[[#All],[Polygon]]=$A799)*(Table3[[#All],[Period]]=AA$1)*((Table3[[#All],[Variables ]]=$AF$3)+(Table3[[#All],[Variables ]]=$AF$2)+(Table3[[#All],[Variables ]]=$AF$4)),0)</f>
        <v>0</v>
      </c>
      <c r="AB799" cm="1">
        <f t="array" ref="AB799">_xlfn._xlws.FILTER(Table3[[#All],[Name]],(Table3[[#All],[Polygon]]=$A799)*(Table3[[#All],[Period]]=AB$1)*((Table3[[#All],[Variables ]]=$AF$3)+(Table3[[#All],[Variables ]]=$AF$2)+(Table3[[#All],[Variables ]]=$AF$4)),0)</f>
        <v>0</v>
      </c>
      <c r="AC799" cm="1">
        <f t="array" ref="AC799">_xlfn._xlws.FILTER(Table3[[#All],[Name]],(Table3[[#All],[Polygon]]=$A799)*(Table3[[#All],[Period]]=AC$1)*((Table3[[#All],[Variables ]]=$AF$3)+(Table3[[#All],[Variables ]]=$AF$2)+(Table3[[#All],[Variables ]]=$AF$4)),0)</f>
        <v>0</v>
      </c>
      <c r="AD799" cm="1">
        <f t="array" ref="AD799">_xlfn._xlws.FILTER(Table3[[#All],[Name]],(Table3[[#All],[Polygon]]=$A799)*(Table3[[#All],[Period]]=AD$1)*((Table3[[#All],[Variables ]]=$AF$3)+(Table3[[#All],[Variables ]]=$AF$2)+(Table3[[#All],[Variables ]]=$AF$4)),0)</f>
        <v>0</v>
      </c>
    </row>
    <row r="800" spans="1:30" x14ac:dyDescent="0.35">
      <c r="A800" s="5">
        <v>72</v>
      </c>
      <c r="B800" s="6" t="s">
        <v>1950</v>
      </c>
      <c r="C800" s="8">
        <v>23.616497450000001</v>
      </c>
      <c r="D800" s="6" t="s">
        <v>1361</v>
      </c>
      <c r="E800" s="6">
        <v>0</v>
      </c>
      <c r="F800" s="6">
        <v>4</v>
      </c>
      <c r="G800" s="6">
        <v>5</v>
      </c>
      <c r="H800" s="6"/>
      <c r="I800" s="6">
        <v>0</v>
      </c>
      <c r="J800" s="6">
        <v>0</v>
      </c>
      <c r="K800" s="6" t="s">
        <v>1362</v>
      </c>
      <c r="L800" s="6">
        <v>51</v>
      </c>
      <c r="M800" s="6">
        <v>51</v>
      </c>
      <c r="N800" s="6">
        <v>2.728207625</v>
      </c>
      <c r="O800" s="9">
        <v>0.59699999999999998</v>
      </c>
      <c r="P800" cm="1">
        <f t="array" ref="P800">_xlfn._xlws.FILTER(Table3[[#All],[Name]],(Table3[[#All],[Polygon]]=$A800)*(Table3[[#All],[Period]]=P$1)*((Table3[[#All],[Variables ]]=$AF$3)+(Table3[[#All],[Variables ]]=$AF$2)+(Table3[[#All],[Variables ]]=$AF$4)),0)</f>
        <v>0</v>
      </c>
      <c r="Q800" t="str" cm="1">
        <f t="array" ref="Q800">_xlfn._xlws.FILTER(Table3[[#All],[Name]],(Table3[[#All],[Polygon]]=$A800)*(Table3[[#All],[Period]]=Q$1)*((Table3[[#All],[Variables ]]=$AF$3)+(Table3[[#All],[Variables ]]=$AF$2)+(Table3[[#All],[Variables ]]=$AF$4)),0)</f>
        <v>AH</v>
      </c>
      <c r="R800" cm="1">
        <f t="array" ref="R800">_xlfn._xlws.FILTER(Table3[[#All],[Name]],(Table3[[#All],[Polygon]]=$A800)*(Table3[[#All],[Period]]=R$1)*((Table3[[#All],[Variables ]]=$AF$3)+(Table3[[#All],[Variables ]]=$AF$2)+(Table3[[#All],[Variables ]]=$AF$4)),0)</f>
        <v>0</v>
      </c>
      <c r="S800" t="str" cm="1">
        <f t="array" ref="S800">_xlfn._xlws.FILTER(Table3[[#All],[Name]],(Table3[[#All],[Polygon]]=$A800)*(Table3[[#All],[Period]]=S$1)*((Table3[[#All],[Variables ]]=$AF$3)+(Table3[[#All],[Variables ]]=$AF$2)+(Table3[[#All],[Variables ]]=$AF$4)),0)</f>
        <v>H</v>
      </c>
      <c r="T800" t="str" cm="1">
        <f t="array" ref="T800">_xlfn._xlws.FILTER(Table3[[#All],[Name]],(Table3[[#All],[Polygon]]=$A800)*(Table3[[#All],[Period]]=T$1)*((Table3[[#All],[Variables ]]=$AF$3)+(Table3[[#All],[Variables ]]=$AF$2)+(Table3[[#All],[Variables ]]=$AF$4)),0)</f>
        <v>AH</v>
      </c>
      <c r="U800" t="str" cm="1">
        <f t="array" ref="U800">_xlfn._xlws.FILTER(Table3[[#All],[Name]],(Table3[[#All],[Polygon]]=$A800)*(Table3[[#All],[Period]]=U$1)*((Table3[[#All],[Variables ]]=$AF$3)+(Table3[[#All],[Variables ]]=$AF$2)+(Table3[[#All],[Variables ]]=$AF$4)),0)</f>
        <v>AH</v>
      </c>
      <c r="V800" t="str" cm="1">
        <f t="array" ref="V800">_xlfn._xlws.FILTER(Table3[[#All],[Name]],(Table3[[#All],[Polygon]]=$A800)*(Table3[[#All],[Period]]=V$1)*((Table3[[#All],[Variables ]]=$AF$3)+(Table3[[#All],[Variables ]]=$AF$2)+(Table3[[#All],[Variables ]]=$AF$4)),0)</f>
        <v>PCT</v>
      </c>
      <c r="W800" t="str" cm="1">
        <f t="array" ref="W800">_xlfn._xlws.FILTER(Table3[[#All],[Name]],(Table3[[#All],[Polygon]]=$A800)*(Table3[[#All],[Period]]=W$1)*((Table3[[#All],[Variables ]]=$AF$3)+(Table3[[#All],[Variables ]]=$AF$2)+(Table3[[#All],[Variables ]]=$AF$4)),0)</f>
        <v>AH</v>
      </c>
      <c r="X800" t="str" cm="1">
        <f t="array" ref="X800">_xlfn._xlws.FILTER(Table3[[#All],[Name]],(Table3[[#All],[Polygon]]=$A800)*(Table3[[#All],[Period]]=X$1)*((Table3[[#All],[Variables ]]=$AF$3)+(Table3[[#All],[Variables ]]=$AF$2)+(Table3[[#All],[Variables ]]=$AF$4)),0)</f>
        <v>AH</v>
      </c>
      <c r="Y800" cm="1">
        <f t="array" ref="Y800">_xlfn._xlws.FILTER(Table3[[#All],[Name]],(Table3[[#All],[Polygon]]=$A800)*(Table3[[#All],[Period]]=Y$1)*((Table3[[#All],[Variables ]]=$AF$3)+(Table3[[#All],[Variables ]]=$AF$2)+(Table3[[#All],[Variables ]]=$AF$4)),0)</f>
        <v>0</v>
      </c>
      <c r="Z800" cm="1">
        <f t="array" ref="Z800">_xlfn._xlws.FILTER(Table3[[#All],[Name]],(Table3[[#All],[Polygon]]=$A800)*(Table3[[#All],[Period]]=Z$1)*((Table3[[#All],[Variables ]]=$AF$3)+(Table3[[#All],[Variables ]]=$AF$2)+(Table3[[#All],[Variables ]]=$AF$4)),0)</f>
        <v>0</v>
      </c>
      <c r="AA800" cm="1">
        <f t="array" ref="AA800">_xlfn._xlws.FILTER(Table3[[#All],[Name]],(Table3[[#All],[Polygon]]=$A800)*(Table3[[#All],[Period]]=AA$1)*((Table3[[#All],[Variables ]]=$AF$3)+(Table3[[#All],[Variables ]]=$AF$2)+(Table3[[#All],[Variables ]]=$AF$4)),0)</f>
        <v>0</v>
      </c>
      <c r="AB800" cm="1">
        <f t="array" ref="AB800">_xlfn._xlws.FILTER(Table3[[#All],[Name]],(Table3[[#All],[Polygon]]=$A800)*(Table3[[#All],[Period]]=AB$1)*((Table3[[#All],[Variables ]]=$AF$3)+(Table3[[#All],[Variables ]]=$AF$2)+(Table3[[#All],[Variables ]]=$AF$4)),0)</f>
        <v>0</v>
      </c>
      <c r="AC800" cm="1">
        <f t="array" ref="AC800">_xlfn._xlws.FILTER(Table3[[#All],[Name]],(Table3[[#All],[Polygon]]=$A800)*(Table3[[#All],[Period]]=AC$1)*((Table3[[#All],[Variables ]]=$AF$3)+(Table3[[#All],[Variables ]]=$AF$2)+(Table3[[#All],[Variables ]]=$AF$4)),0)</f>
        <v>0</v>
      </c>
      <c r="AD800" cm="1">
        <f t="array" ref="AD800">_xlfn._xlws.FILTER(Table3[[#All],[Name]],(Table3[[#All],[Polygon]]=$A800)*(Table3[[#All],[Period]]=AD$1)*((Table3[[#All],[Variables ]]=$AF$3)+(Table3[[#All],[Variables ]]=$AF$2)+(Table3[[#All],[Variables ]]=$AF$4)),0)</f>
        <v>0</v>
      </c>
    </row>
    <row r="801" spans="1:30" x14ac:dyDescent="0.35">
      <c r="A801" s="3">
        <v>72</v>
      </c>
      <c r="B801" s="4" t="s">
        <v>1950</v>
      </c>
      <c r="C801" s="10">
        <v>23.616497450000001</v>
      </c>
      <c r="D801" s="4" t="s">
        <v>1361</v>
      </c>
      <c r="E801" s="4">
        <v>0</v>
      </c>
      <c r="F801" s="4">
        <v>4</v>
      </c>
      <c r="G801" s="4">
        <v>5</v>
      </c>
      <c r="H801" s="4"/>
      <c r="I801" s="4">
        <v>0</v>
      </c>
      <c r="J801" s="4">
        <v>0</v>
      </c>
      <c r="K801" s="4" t="s">
        <v>1362</v>
      </c>
      <c r="L801" s="4">
        <v>4</v>
      </c>
      <c r="M801" s="4">
        <v>4</v>
      </c>
      <c r="N801" s="4">
        <v>31.747082410000001</v>
      </c>
      <c r="O801" s="11">
        <v>0.48399999999999999</v>
      </c>
      <c r="P801" cm="1">
        <f t="array" ref="P801">_xlfn._xlws.FILTER(Table3[[#All],[Name]],(Table3[[#All],[Polygon]]=$A801)*(Table3[[#All],[Period]]=P$1)*((Table3[[#All],[Variables ]]=$AF$3)+(Table3[[#All],[Variables ]]=$AF$2)+(Table3[[#All],[Variables ]]=$AF$4)),0)</f>
        <v>0</v>
      </c>
      <c r="Q801" t="str" cm="1">
        <f t="array" ref="Q801">_xlfn._xlws.FILTER(Table3[[#All],[Name]],(Table3[[#All],[Polygon]]=$A801)*(Table3[[#All],[Period]]=Q$1)*((Table3[[#All],[Variables ]]=$AF$3)+(Table3[[#All],[Variables ]]=$AF$2)+(Table3[[#All],[Variables ]]=$AF$4)),0)</f>
        <v>AH</v>
      </c>
      <c r="R801" cm="1">
        <f t="array" ref="R801">_xlfn._xlws.FILTER(Table3[[#All],[Name]],(Table3[[#All],[Polygon]]=$A801)*(Table3[[#All],[Period]]=R$1)*((Table3[[#All],[Variables ]]=$AF$3)+(Table3[[#All],[Variables ]]=$AF$2)+(Table3[[#All],[Variables ]]=$AF$4)),0)</f>
        <v>0</v>
      </c>
      <c r="S801" t="str" cm="1">
        <f t="array" ref="S801">_xlfn._xlws.FILTER(Table3[[#All],[Name]],(Table3[[#All],[Polygon]]=$A801)*(Table3[[#All],[Period]]=S$1)*((Table3[[#All],[Variables ]]=$AF$3)+(Table3[[#All],[Variables ]]=$AF$2)+(Table3[[#All],[Variables ]]=$AF$4)),0)</f>
        <v>H</v>
      </c>
      <c r="T801" t="str" cm="1">
        <f t="array" ref="T801">_xlfn._xlws.FILTER(Table3[[#All],[Name]],(Table3[[#All],[Polygon]]=$A801)*(Table3[[#All],[Period]]=T$1)*((Table3[[#All],[Variables ]]=$AF$3)+(Table3[[#All],[Variables ]]=$AF$2)+(Table3[[#All],[Variables ]]=$AF$4)),0)</f>
        <v>AH</v>
      </c>
      <c r="U801" t="str" cm="1">
        <f t="array" ref="U801">_xlfn._xlws.FILTER(Table3[[#All],[Name]],(Table3[[#All],[Polygon]]=$A801)*(Table3[[#All],[Period]]=U$1)*((Table3[[#All],[Variables ]]=$AF$3)+(Table3[[#All],[Variables ]]=$AF$2)+(Table3[[#All],[Variables ]]=$AF$4)),0)</f>
        <v>AH</v>
      </c>
      <c r="V801" t="str" cm="1">
        <f t="array" ref="V801">_xlfn._xlws.FILTER(Table3[[#All],[Name]],(Table3[[#All],[Polygon]]=$A801)*(Table3[[#All],[Period]]=V$1)*((Table3[[#All],[Variables ]]=$AF$3)+(Table3[[#All],[Variables ]]=$AF$2)+(Table3[[#All],[Variables ]]=$AF$4)),0)</f>
        <v>PCT</v>
      </c>
      <c r="W801" t="str" cm="1">
        <f t="array" ref="W801">_xlfn._xlws.FILTER(Table3[[#All],[Name]],(Table3[[#All],[Polygon]]=$A801)*(Table3[[#All],[Period]]=W$1)*((Table3[[#All],[Variables ]]=$AF$3)+(Table3[[#All],[Variables ]]=$AF$2)+(Table3[[#All],[Variables ]]=$AF$4)),0)</f>
        <v>AH</v>
      </c>
      <c r="X801" t="str" cm="1">
        <f t="array" ref="X801">_xlfn._xlws.FILTER(Table3[[#All],[Name]],(Table3[[#All],[Polygon]]=$A801)*(Table3[[#All],[Period]]=X$1)*((Table3[[#All],[Variables ]]=$AF$3)+(Table3[[#All],[Variables ]]=$AF$2)+(Table3[[#All],[Variables ]]=$AF$4)),0)</f>
        <v>AH</v>
      </c>
      <c r="Y801" cm="1">
        <f t="array" ref="Y801">_xlfn._xlws.FILTER(Table3[[#All],[Name]],(Table3[[#All],[Polygon]]=$A801)*(Table3[[#All],[Period]]=Y$1)*((Table3[[#All],[Variables ]]=$AF$3)+(Table3[[#All],[Variables ]]=$AF$2)+(Table3[[#All],[Variables ]]=$AF$4)),0)</f>
        <v>0</v>
      </c>
      <c r="Z801" cm="1">
        <f t="array" ref="Z801">_xlfn._xlws.FILTER(Table3[[#All],[Name]],(Table3[[#All],[Polygon]]=$A801)*(Table3[[#All],[Period]]=Z$1)*((Table3[[#All],[Variables ]]=$AF$3)+(Table3[[#All],[Variables ]]=$AF$2)+(Table3[[#All],[Variables ]]=$AF$4)),0)</f>
        <v>0</v>
      </c>
      <c r="AA801" cm="1">
        <f t="array" ref="AA801">_xlfn._xlws.FILTER(Table3[[#All],[Name]],(Table3[[#All],[Polygon]]=$A801)*(Table3[[#All],[Period]]=AA$1)*((Table3[[#All],[Variables ]]=$AF$3)+(Table3[[#All],[Variables ]]=$AF$2)+(Table3[[#All],[Variables ]]=$AF$4)),0)</f>
        <v>0</v>
      </c>
      <c r="AB801" cm="1">
        <f t="array" ref="AB801">_xlfn._xlws.FILTER(Table3[[#All],[Name]],(Table3[[#All],[Polygon]]=$A801)*(Table3[[#All],[Period]]=AB$1)*((Table3[[#All],[Variables ]]=$AF$3)+(Table3[[#All],[Variables ]]=$AF$2)+(Table3[[#All],[Variables ]]=$AF$4)),0)</f>
        <v>0</v>
      </c>
      <c r="AC801" cm="1">
        <f t="array" ref="AC801">_xlfn._xlws.FILTER(Table3[[#All],[Name]],(Table3[[#All],[Polygon]]=$A801)*(Table3[[#All],[Period]]=AC$1)*((Table3[[#All],[Variables ]]=$AF$3)+(Table3[[#All],[Variables ]]=$AF$2)+(Table3[[#All],[Variables ]]=$AF$4)),0)</f>
        <v>0</v>
      </c>
      <c r="AD801" cm="1">
        <f t="array" ref="AD801">_xlfn._xlws.FILTER(Table3[[#All],[Name]],(Table3[[#All],[Polygon]]=$A801)*(Table3[[#All],[Period]]=AD$1)*((Table3[[#All],[Variables ]]=$AF$3)+(Table3[[#All],[Variables ]]=$AF$2)+(Table3[[#All],[Variables ]]=$AF$4)),0)</f>
        <v>0</v>
      </c>
    </row>
    <row r="802" spans="1:30" x14ac:dyDescent="0.35">
      <c r="A802" s="5">
        <v>72</v>
      </c>
      <c r="B802" s="6" t="s">
        <v>1950</v>
      </c>
      <c r="C802" s="8">
        <v>23.616497450000001</v>
      </c>
      <c r="D802" s="6" t="s">
        <v>1361</v>
      </c>
      <c r="E802" s="6">
        <v>0</v>
      </c>
      <c r="F802" s="6">
        <v>4</v>
      </c>
      <c r="G802" s="6">
        <v>5</v>
      </c>
      <c r="H802" s="6"/>
      <c r="I802" s="6">
        <v>0</v>
      </c>
      <c r="J802" s="6">
        <v>0</v>
      </c>
      <c r="K802" s="6" t="s">
        <v>1362</v>
      </c>
      <c r="L802" s="6">
        <v>61</v>
      </c>
      <c r="M802" s="6">
        <v>61</v>
      </c>
      <c r="N802" s="6">
        <v>8.0318807920000008</v>
      </c>
      <c r="O802" s="9">
        <v>1.3520000000000001</v>
      </c>
      <c r="P802" cm="1">
        <f t="array" ref="P802">_xlfn._xlws.FILTER(Table3[[#All],[Name]],(Table3[[#All],[Polygon]]=$A802)*(Table3[[#All],[Period]]=P$1)*((Table3[[#All],[Variables ]]=$AF$3)+(Table3[[#All],[Variables ]]=$AF$2)+(Table3[[#All],[Variables ]]=$AF$4)),0)</f>
        <v>0</v>
      </c>
      <c r="Q802" t="str" cm="1">
        <f t="array" ref="Q802">_xlfn._xlws.FILTER(Table3[[#All],[Name]],(Table3[[#All],[Polygon]]=$A802)*(Table3[[#All],[Period]]=Q$1)*((Table3[[#All],[Variables ]]=$AF$3)+(Table3[[#All],[Variables ]]=$AF$2)+(Table3[[#All],[Variables ]]=$AF$4)),0)</f>
        <v>AH</v>
      </c>
      <c r="R802" cm="1">
        <f t="array" ref="R802">_xlfn._xlws.FILTER(Table3[[#All],[Name]],(Table3[[#All],[Polygon]]=$A802)*(Table3[[#All],[Period]]=R$1)*((Table3[[#All],[Variables ]]=$AF$3)+(Table3[[#All],[Variables ]]=$AF$2)+(Table3[[#All],[Variables ]]=$AF$4)),0)</f>
        <v>0</v>
      </c>
      <c r="S802" t="str" cm="1">
        <f t="array" ref="S802">_xlfn._xlws.FILTER(Table3[[#All],[Name]],(Table3[[#All],[Polygon]]=$A802)*(Table3[[#All],[Period]]=S$1)*((Table3[[#All],[Variables ]]=$AF$3)+(Table3[[#All],[Variables ]]=$AF$2)+(Table3[[#All],[Variables ]]=$AF$4)),0)</f>
        <v>H</v>
      </c>
      <c r="T802" t="str" cm="1">
        <f t="array" ref="T802">_xlfn._xlws.FILTER(Table3[[#All],[Name]],(Table3[[#All],[Polygon]]=$A802)*(Table3[[#All],[Period]]=T$1)*((Table3[[#All],[Variables ]]=$AF$3)+(Table3[[#All],[Variables ]]=$AF$2)+(Table3[[#All],[Variables ]]=$AF$4)),0)</f>
        <v>AH</v>
      </c>
      <c r="U802" t="str" cm="1">
        <f t="array" ref="U802">_xlfn._xlws.FILTER(Table3[[#All],[Name]],(Table3[[#All],[Polygon]]=$A802)*(Table3[[#All],[Period]]=U$1)*((Table3[[#All],[Variables ]]=$AF$3)+(Table3[[#All],[Variables ]]=$AF$2)+(Table3[[#All],[Variables ]]=$AF$4)),0)</f>
        <v>AH</v>
      </c>
      <c r="V802" t="str" cm="1">
        <f t="array" ref="V802">_xlfn._xlws.FILTER(Table3[[#All],[Name]],(Table3[[#All],[Polygon]]=$A802)*(Table3[[#All],[Period]]=V$1)*((Table3[[#All],[Variables ]]=$AF$3)+(Table3[[#All],[Variables ]]=$AF$2)+(Table3[[#All],[Variables ]]=$AF$4)),0)</f>
        <v>PCT</v>
      </c>
      <c r="W802" t="str" cm="1">
        <f t="array" ref="W802">_xlfn._xlws.FILTER(Table3[[#All],[Name]],(Table3[[#All],[Polygon]]=$A802)*(Table3[[#All],[Period]]=W$1)*((Table3[[#All],[Variables ]]=$AF$3)+(Table3[[#All],[Variables ]]=$AF$2)+(Table3[[#All],[Variables ]]=$AF$4)),0)</f>
        <v>AH</v>
      </c>
      <c r="X802" t="str" cm="1">
        <f t="array" ref="X802">_xlfn._xlws.FILTER(Table3[[#All],[Name]],(Table3[[#All],[Polygon]]=$A802)*(Table3[[#All],[Period]]=X$1)*((Table3[[#All],[Variables ]]=$AF$3)+(Table3[[#All],[Variables ]]=$AF$2)+(Table3[[#All],[Variables ]]=$AF$4)),0)</f>
        <v>AH</v>
      </c>
      <c r="Y802" cm="1">
        <f t="array" ref="Y802">_xlfn._xlws.FILTER(Table3[[#All],[Name]],(Table3[[#All],[Polygon]]=$A802)*(Table3[[#All],[Period]]=Y$1)*((Table3[[#All],[Variables ]]=$AF$3)+(Table3[[#All],[Variables ]]=$AF$2)+(Table3[[#All],[Variables ]]=$AF$4)),0)</f>
        <v>0</v>
      </c>
      <c r="Z802" cm="1">
        <f t="array" ref="Z802">_xlfn._xlws.FILTER(Table3[[#All],[Name]],(Table3[[#All],[Polygon]]=$A802)*(Table3[[#All],[Period]]=Z$1)*((Table3[[#All],[Variables ]]=$AF$3)+(Table3[[#All],[Variables ]]=$AF$2)+(Table3[[#All],[Variables ]]=$AF$4)),0)</f>
        <v>0</v>
      </c>
      <c r="AA802" cm="1">
        <f t="array" ref="AA802">_xlfn._xlws.FILTER(Table3[[#All],[Name]],(Table3[[#All],[Polygon]]=$A802)*(Table3[[#All],[Period]]=AA$1)*((Table3[[#All],[Variables ]]=$AF$3)+(Table3[[#All],[Variables ]]=$AF$2)+(Table3[[#All],[Variables ]]=$AF$4)),0)</f>
        <v>0</v>
      </c>
      <c r="AB802" cm="1">
        <f t="array" ref="AB802">_xlfn._xlws.FILTER(Table3[[#All],[Name]],(Table3[[#All],[Polygon]]=$A802)*(Table3[[#All],[Period]]=AB$1)*((Table3[[#All],[Variables ]]=$AF$3)+(Table3[[#All],[Variables ]]=$AF$2)+(Table3[[#All],[Variables ]]=$AF$4)),0)</f>
        <v>0</v>
      </c>
      <c r="AC802" cm="1">
        <f t="array" ref="AC802">_xlfn._xlws.FILTER(Table3[[#All],[Name]],(Table3[[#All],[Polygon]]=$A802)*(Table3[[#All],[Period]]=AC$1)*((Table3[[#All],[Variables ]]=$AF$3)+(Table3[[#All],[Variables ]]=$AF$2)+(Table3[[#All],[Variables ]]=$AF$4)),0)</f>
        <v>0</v>
      </c>
      <c r="AD802" cm="1">
        <f t="array" ref="AD802">_xlfn._xlws.FILTER(Table3[[#All],[Name]],(Table3[[#All],[Polygon]]=$A802)*(Table3[[#All],[Period]]=AD$1)*((Table3[[#All],[Variables ]]=$AF$3)+(Table3[[#All],[Variables ]]=$AF$2)+(Table3[[#All],[Variables ]]=$AF$4)),0)</f>
        <v>0</v>
      </c>
    </row>
    <row r="803" spans="1:30" x14ac:dyDescent="0.35">
      <c r="A803" s="3">
        <v>72</v>
      </c>
      <c r="B803" s="4" t="s">
        <v>1950</v>
      </c>
      <c r="C803" s="10">
        <v>23.616497450000001</v>
      </c>
      <c r="D803" s="4" t="s">
        <v>1361</v>
      </c>
      <c r="E803" s="4">
        <v>0</v>
      </c>
      <c r="F803" s="4">
        <v>4</v>
      </c>
      <c r="G803" s="4">
        <v>5</v>
      </c>
      <c r="H803" s="4"/>
      <c r="I803" s="4">
        <v>0</v>
      </c>
      <c r="J803" s="4">
        <v>0</v>
      </c>
      <c r="K803" s="4" t="s">
        <v>1362</v>
      </c>
      <c r="L803" s="4">
        <v>71</v>
      </c>
      <c r="M803" s="4">
        <v>71</v>
      </c>
      <c r="N803" s="4">
        <v>44.711668299999999</v>
      </c>
      <c r="O803" s="11">
        <v>34.600999999999999</v>
      </c>
      <c r="P803" cm="1">
        <f t="array" ref="P803">_xlfn._xlws.FILTER(Table3[[#All],[Name]],(Table3[[#All],[Polygon]]=$A803)*(Table3[[#All],[Period]]=P$1)*((Table3[[#All],[Variables ]]=$AF$3)+(Table3[[#All],[Variables ]]=$AF$2)+(Table3[[#All],[Variables ]]=$AF$4)),0)</f>
        <v>0</v>
      </c>
      <c r="Q803" t="str" cm="1">
        <f t="array" ref="Q803">_xlfn._xlws.FILTER(Table3[[#All],[Name]],(Table3[[#All],[Polygon]]=$A803)*(Table3[[#All],[Period]]=Q$1)*((Table3[[#All],[Variables ]]=$AF$3)+(Table3[[#All],[Variables ]]=$AF$2)+(Table3[[#All],[Variables ]]=$AF$4)),0)</f>
        <v>AH</v>
      </c>
      <c r="R803" cm="1">
        <f t="array" ref="R803">_xlfn._xlws.FILTER(Table3[[#All],[Name]],(Table3[[#All],[Polygon]]=$A803)*(Table3[[#All],[Period]]=R$1)*((Table3[[#All],[Variables ]]=$AF$3)+(Table3[[#All],[Variables ]]=$AF$2)+(Table3[[#All],[Variables ]]=$AF$4)),0)</f>
        <v>0</v>
      </c>
      <c r="S803" t="str" cm="1">
        <f t="array" ref="S803">_xlfn._xlws.FILTER(Table3[[#All],[Name]],(Table3[[#All],[Polygon]]=$A803)*(Table3[[#All],[Period]]=S$1)*((Table3[[#All],[Variables ]]=$AF$3)+(Table3[[#All],[Variables ]]=$AF$2)+(Table3[[#All],[Variables ]]=$AF$4)),0)</f>
        <v>H</v>
      </c>
      <c r="T803" t="str" cm="1">
        <f t="array" ref="T803">_xlfn._xlws.FILTER(Table3[[#All],[Name]],(Table3[[#All],[Polygon]]=$A803)*(Table3[[#All],[Period]]=T$1)*((Table3[[#All],[Variables ]]=$AF$3)+(Table3[[#All],[Variables ]]=$AF$2)+(Table3[[#All],[Variables ]]=$AF$4)),0)</f>
        <v>AH</v>
      </c>
      <c r="U803" t="str" cm="1">
        <f t="array" ref="U803">_xlfn._xlws.FILTER(Table3[[#All],[Name]],(Table3[[#All],[Polygon]]=$A803)*(Table3[[#All],[Period]]=U$1)*((Table3[[#All],[Variables ]]=$AF$3)+(Table3[[#All],[Variables ]]=$AF$2)+(Table3[[#All],[Variables ]]=$AF$4)),0)</f>
        <v>AH</v>
      </c>
      <c r="V803" t="str" cm="1">
        <f t="array" ref="V803">_xlfn._xlws.FILTER(Table3[[#All],[Name]],(Table3[[#All],[Polygon]]=$A803)*(Table3[[#All],[Period]]=V$1)*((Table3[[#All],[Variables ]]=$AF$3)+(Table3[[#All],[Variables ]]=$AF$2)+(Table3[[#All],[Variables ]]=$AF$4)),0)</f>
        <v>PCT</v>
      </c>
      <c r="W803" t="str" cm="1">
        <f t="array" ref="W803">_xlfn._xlws.FILTER(Table3[[#All],[Name]],(Table3[[#All],[Polygon]]=$A803)*(Table3[[#All],[Period]]=W$1)*((Table3[[#All],[Variables ]]=$AF$3)+(Table3[[#All],[Variables ]]=$AF$2)+(Table3[[#All],[Variables ]]=$AF$4)),0)</f>
        <v>AH</v>
      </c>
      <c r="X803" t="str" cm="1">
        <f t="array" ref="X803">_xlfn._xlws.FILTER(Table3[[#All],[Name]],(Table3[[#All],[Polygon]]=$A803)*(Table3[[#All],[Period]]=X$1)*((Table3[[#All],[Variables ]]=$AF$3)+(Table3[[#All],[Variables ]]=$AF$2)+(Table3[[#All],[Variables ]]=$AF$4)),0)</f>
        <v>AH</v>
      </c>
      <c r="Y803" cm="1">
        <f t="array" ref="Y803">_xlfn._xlws.FILTER(Table3[[#All],[Name]],(Table3[[#All],[Polygon]]=$A803)*(Table3[[#All],[Period]]=Y$1)*((Table3[[#All],[Variables ]]=$AF$3)+(Table3[[#All],[Variables ]]=$AF$2)+(Table3[[#All],[Variables ]]=$AF$4)),0)</f>
        <v>0</v>
      </c>
      <c r="Z803" cm="1">
        <f t="array" ref="Z803">_xlfn._xlws.FILTER(Table3[[#All],[Name]],(Table3[[#All],[Polygon]]=$A803)*(Table3[[#All],[Period]]=Z$1)*((Table3[[#All],[Variables ]]=$AF$3)+(Table3[[#All],[Variables ]]=$AF$2)+(Table3[[#All],[Variables ]]=$AF$4)),0)</f>
        <v>0</v>
      </c>
      <c r="AA803" cm="1">
        <f t="array" ref="AA803">_xlfn._xlws.FILTER(Table3[[#All],[Name]],(Table3[[#All],[Polygon]]=$A803)*(Table3[[#All],[Period]]=AA$1)*((Table3[[#All],[Variables ]]=$AF$3)+(Table3[[#All],[Variables ]]=$AF$2)+(Table3[[#All],[Variables ]]=$AF$4)),0)</f>
        <v>0</v>
      </c>
      <c r="AB803" cm="1">
        <f t="array" ref="AB803">_xlfn._xlws.FILTER(Table3[[#All],[Name]],(Table3[[#All],[Polygon]]=$A803)*(Table3[[#All],[Period]]=AB$1)*((Table3[[#All],[Variables ]]=$AF$3)+(Table3[[#All],[Variables ]]=$AF$2)+(Table3[[#All],[Variables ]]=$AF$4)),0)</f>
        <v>0</v>
      </c>
      <c r="AC803" cm="1">
        <f t="array" ref="AC803">_xlfn._xlws.FILTER(Table3[[#All],[Name]],(Table3[[#All],[Polygon]]=$A803)*(Table3[[#All],[Period]]=AC$1)*((Table3[[#All],[Variables ]]=$AF$3)+(Table3[[#All],[Variables ]]=$AF$2)+(Table3[[#All],[Variables ]]=$AF$4)),0)</f>
        <v>0</v>
      </c>
      <c r="AD803" cm="1">
        <f t="array" ref="AD803">_xlfn._xlws.FILTER(Table3[[#All],[Name]],(Table3[[#All],[Polygon]]=$A803)*(Table3[[#All],[Period]]=AD$1)*((Table3[[#All],[Variables ]]=$AF$3)+(Table3[[#All],[Variables ]]=$AF$2)+(Table3[[#All],[Variables ]]=$AF$4)),0)</f>
        <v>0</v>
      </c>
    </row>
    <row r="804" spans="1:30" x14ac:dyDescent="0.35">
      <c r="A804" s="5">
        <v>72</v>
      </c>
      <c r="B804" s="6" t="s">
        <v>1950</v>
      </c>
      <c r="C804" s="8">
        <v>23.616497450000001</v>
      </c>
      <c r="D804" s="6" t="s">
        <v>1361</v>
      </c>
      <c r="E804" s="6">
        <v>0</v>
      </c>
      <c r="F804" s="6">
        <v>4</v>
      </c>
      <c r="G804" s="6">
        <v>5</v>
      </c>
      <c r="H804" s="6"/>
      <c r="I804" s="6">
        <v>0</v>
      </c>
      <c r="J804" s="6">
        <v>0</v>
      </c>
      <c r="K804" s="6" t="s">
        <v>1362</v>
      </c>
      <c r="L804" s="6">
        <v>733</v>
      </c>
      <c r="M804" s="6">
        <v>733</v>
      </c>
      <c r="N804" s="6">
        <v>29.439387589999999</v>
      </c>
      <c r="O804" s="9">
        <v>19.571999999999999</v>
      </c>
      <c r="P804" cm="1">
        <f t="array" ref="P804">_xlfn._xlws.FILTER(Table3[[#All],[Name]],(Table3[[#All],[Polygon]]=$A804)*(Table3[[#All],[Period]]=P$1)*((Table3[[#All],[Variables ]]=$AF$3)+(Table3[[#All],[Variables ]]=$AF$2)+(Table3[[#All],[Variables ]]=$AF$4)),0)</f>
        <v>0</v>
      </c>
      <c r="Q804" t="str" cm="1">
        <f t="array" ref="Q804">_xlfn._xlws.FILTER(Table3[[#All],[Name]],(Table3[[#All],[Polygon]]=$A804)*(Table3[[#All],[Period]]=Q$1)*((Table3[[#All],[Variables ]]=$AF$3)+(Table3[[#All],[Variables ]]=$AF$2)+(Table3[[#All],[Variables ]]=$AF$4)),0)</f>
        <v>AH</v>
      </c>
      <c r="R804" cm="1">
        <f t="array" ref="R804">_xlfn._xlws.FILTER(Table3[[#All],[Name]],(Table3[[#All],[Polygon]]=$A804)*(Table3[[#All],[Period]]=R$1)*((Table3[[#All],[Variables ]]=$AF$3)+(Table3[[#All],[Variables ]]=$AF$2)+(Table3[[#All],[Variables ]]=$AF$4)),0)</f>
        <v>0</v>
      </c>
      <c r="S804" t="str" cm="1">
        <f t="array" ref="S804">_xlfn._xlws.FILTER(Table3[[#All],[Name]],(Table3[[#All],[Polygon]]=$A804)*(Table3[[#All],[Period]]=S$1)*((Table3[[#All],[Variables ]]=$AF$3)+(Table3[[#All],[Variables ]]=$AF$2)+(Table3[[#All],[Variables ]]=$AF$4)),0)</f>
        <v>H</v>
      </c>
      <c r="T804" t="str" cm="1">
        <f t="array" ref="T804">_xlfn._xlws.FILTER(Table3[[#All],[Name]],(Table3[[#All],[Polygon]]=$A804)*(Table3[[#All],[Period]]=T$1)*((Table3[[#All],[Variables ]]=$AF$3)+(Table3[[#All],[Variables ]]=$AF$2)+(Table3[[#All],[Variables ]]=$AF$4)),0)</f>
        <v>AH</v>
      </c>
      <c r="U804" t="str" cm="1">
        <f t="array" ref="U804">_xlfn._xlws.FILTER(Table3[[#All],[Name]],(Table3[[#All],[Polygon]]=$A804)*(Table3[[#All],[Period]]=U$1)*((Table3[[#All],[Variables ]]=$AF$3)+(Table3[[#All],[Variables ]]=$AF$2)+(Table3[[#All],[Variables ]]=$AF$4)),0)</f>
        <v>AH</v>
      </c>
      <c r="V804" t="str" cm="1">
        <f t="array" ref="V804">_xlfn._xlws.FILTER(Table3[[#All],[Name]],(Table3[[#All],[Polygon]]=$A804)*(Table3[[#All],[Period]]=V$1)*((Table3[[#All],[Variables ]]=$AF$3)+(Table3[[#All],[Variables ]]=$AF$2)+(Table3[[#All],[Variables ]]=$AF$4)),0)</f>
        <v>PCT</v>
      </c>
      <c r="W804" t="str" cm="1">
        <f t="array" ref="W804">_xlfn._xlws.FILTER(Table3[[#All],[Name]],(Table3[[#All],[Polygon]]=$A804)*(Table3[[#All],[Period]]=W$1)*((Table3[[#All],[Variables ]]=$AF$3)+(Table3[[#All],[Variables ]]=$AF$2)+(Table3[[#All],[Variables ]]=$AF$4)),0)</f>
        <v>AH</v>
      </c>
      <c r="X804" t="str" cm="1">
        <f t="array" ref="X804">_xlfn._xlws.FILTER(Table3[[#All],[Name]],(Table3[[#All],[Polygon]]=$A804)*(Table3[[#All],[Period]]=X$1)*((Table3[[#All],[Variables ]]=$AF$3)+(Table3[[#All],[Variables ]]=$AF$2)+(Table3[[#All],[Variables ]]=$AF$4)),0)</f>
        <v>AH</v>
      </c>
      <c r="Y804" cm="1">
        <f t="array" ref="Y804">_xlfn._xlws.FILTER(Table3[[#All],[Name]],(Table3[[#All],[Polygon]]=$A804)*(Table3[[#All],[Period]]=Y$1)*((Table3[[#All],[Variables ]]=$AF$3)+(Table3[[#All],[Variables ]]=$AF$2)+(Table3[[#All],[Variables ]]=$AF$4)),0)</f>
        <v>0</v>
      </c>
      <c r="Z804" cm="1">
        <f t="array" ref="Z804">_xlfn._xlws.FILTER(Table3[[#All],[Name]],(Table3[[#All],[Polygon]]=$A804)*(Table3[[#All],[Period]]=Z$1)*((Table3[[#All],[Variables ]]=$AF$3)+(Table3[[#All],[Variables ]]=$AF$2)+(Table3[[#All],[Variables ]]=$AF$4)),0)</f>
        <v>0</v>
      </c>
      <c r="AA804" cm="1">
        <f t="array" ref="AA804">_xlfn._xlws.FILTER(Table3[[#All],[Name]],(Table3[[#All],[Polygon]]=$A804)*(Table3[[#All],[Period]]=AA$1)*((Table3[[#All],[Variables ]]=$AF$3)+(Table3[[#All],[Variables ]]=$AF$2)+(Table3[[#All],[Variables ]]=$AF$4)),0)</f>
        <v>0</v>
      </c>
      <c r="AB804" cm="1">
        <f t="array" ref="AB804">_xlfn._xlws.FILTER(Table3[[#All],[Name]],(Table3[[#All],[Polygon]]=$A804)*(Table3[[#All],[Period]]=AB$1)*((Table3[[#All],[Variables ]]=$AF$3)+(Table3[[#All],[Variables ]]=$AF$2)+(Table3[[#All],[Variables ]]=$AF$4)),0)</f>
        <v>0</v>
      </c>
      <c r="AC804" cm="1">
        <f t="array" ref="AC804">_xlfn._xlws.FILTER(Table3[[#All],[Name]],(Table3[[#All],[Polygon]]=$A804)*(Table3[[#All],[Period]]=AC$1)*((Table3[[#All],[Variables ]]=$AF$3)+(Table3[[#All],[Variables ]]=$AF$2)+(Table3[[#All],[Variables ]]=$AF$4)),0)</f>
        <v>0</v>
      </c>
      <c r="AD804" cm="1">
        <f t="array" ref="AD804">_xlfn._xlws.FILTER(Table3[[#All],[Name]],(Table3[[#All],[Polygon]]=$A804)*(Table3[[#All],[Period]]=AD$1)*((Table3[[#All],[Variables ]]=$AF$3)+(Table3[[#All],[Variables ]]=$AF$2)+(Table3[[#All],[Variables ]]=$AF$4)),0)</f>
        <v>0</v>
      </c>
    </row>
    <row r="805" spans="1:30" x14ac:dyDescent="0.35">
      <c r="A805" s="3">
        <v>72</v>
      </c>
      <c r="B805" s="4" t="s">
        <v>1950</v>
      </c>
      <c r="C805" s="10">
        <v>23.616497450000001</v>
      </c>
      <c r="D805" s="4" t="s">
        <v>1361</v>
      </c>
      <c r="E805" s="4">
        <v>0</v>
      </c>
      <c r="F805" s="4">
        <v>4</v>
      </c>
      <c r="G805" s="4">
        <v>5</v>
      </c>
      <c r="H805" s="4"/>
      <c r="I805" s="4">
        <v>0</v>
      </c>
      <c r="J805" s="4">
        <v>0</v>
      </c>
      <c r="K805" s="4" t="s">
        <v>1362</v>
      </c>
      <c r="L805" s="4">
        <v>730</v>
      </c>
      <c r="M805" s="4">
        <v>730</v>
      </c>
      <c r="N805" s="4">
        <v>28.624931270000001</v>
      </c>
      <c r="O805" s="11">
        <v>6.8419999999999996</v>
      </c>
      <c r="P805" cm="1">
        <f t="array" ref="P805">_xlfn._xlws.FILTER(Table3[[#All],[Name]],(Table3[[#All],[Polygon]]=$A805)*(Table3[[#All],[Period]]=P$1)*((Table3[[#All],[Variables ]]=$AF$3)+(Table3[[#All],[Variables ]]=$AF$2)+(Table3[[#All],[Variables ]]=$AF$4)),0)</f>
        <v>0</v>
      </c>
      <c r="Q805" t="str" cm="1">
        <f t="array" ref="Q805">_xlfn._xlws.FILTER(Table3[[#All],[Name]],(Table3[[#All],[Polygon]]=$A805)*(Table3[[#All],[Period]]=Q$1)*((Table3[[#All],[Variables ]]=$AF$3)+(Table3[[#All],[Variables ]]=$AF$2)+(Table3[[#All],[Variables ]]=$AF$4)),0)</f>
        <v>AH</v>
      </c>
      <c r="R805" cm="1">
        <f t="array" ref="R805">_xlfn._xlws.FILTER(Table3[[#All],[Name]],(Table3[[#All],[Polygon]]=$A805)*(Table3[[#All],[Period]]=R$1)*((Table3[[#All],[Variables ]]=$AF$3)+(Table3[[#All],[Variables ]]=$AF$2)+(Table3[[#All],[Variables ]]=$AF$4)),0)</f>
        <v>0</v>
      </c>
      <c r="S805" t="str" cm="1">
        <f t="array" ref="S805">_xlfn._xlws.FILTER(Table3[[#All],[Name]],(Table3[[#All],[Polygon]]=$A805)*(Table3[[#All],[Period]]=S$1)*((Table3[[#All],[Variables ]]=$AF$3)+(Table3[[#All],[Variables ]]=$AF$2)+(Table3[[#All],[Variables ]]=$AF$4)),0)</f>
        <v>H</v>
      </c>
      <c r="T805" t="str" cm="1">
        <f t="array" ref="T805">_xlfn._xlws.FILTER(Table3[[#All],[Name]],(Table3[[#All],[Polygon]]=$A805)*(Table3[[#All],[Period]]=T$1)*((Table3[[#All],[Variables ]]=$AF$3)+(Table3[[#All],[Variables ]]=$AF$2)+(Table3[[#All],[Variables ]]=$AF$4)),0)</f>
        <v>AH</v>
      </c>
      <c r="U805" t="str" cm="1">
        <f t="array" ref="U805">_xlfn._xlws.FILTER(Table3[[#All],[Name]],(Table3[[#All],[Polygon]]=$A805)*(Table3[[#All],[Period]]=U$1)*((Table3[[#All],[Variables ]]=$AF$3)+(Table3[[#All],[Variables ]]=$AF$2)+(Table3[[#All],[Variables ]]=$AF$4)),0)</f>
        <v>AH</v>
      </c>
      <c r="V805" t="str" cm="1">
        <f t="array" ref="V805">_xlfn._xlws.FILTER(Table3[[#All],[Name]],(Table3[[#All],[Polygon]]=$A805)*(Table3[[#All],[Period]]=V$1)*((Table3[[#All],[Variables ]]=$AF$3)+(Table3[[#All],[Variables ]]=$AF$2)+(Table3[[#All],[Variables ]]=$AF$4)),0)</f>
        <v>PCT</v>
      </c>
      <c r="W805" t="str" cm="1">
        <f t="array" ref="W805">_xlfn._xlws.FILTER(Table3[[#All],[Name]],(Table3[[#All],[Polygon]]=$A805)*(Table3[[#All],[Period]]=W$1)*((Table3[[#All],[Variables ]]=$AF$3)+(Table3[[#All],[Variables ]]=$AF$2)+(Table3[[#All],[Variables ]]=$AF$4)),0)</f>
        <v>AH</v>
      </c>
      <c r="X805" t="str" cm="1">
        <f t="array" ref="X805">_xlfn._xlws.FILTER(Table3[[#All],[Name]],(Table3[[#All],[Polygon]]=$A805)*(Table3[[#All],[Period]]=X$1)*((Table3[[#All],[Variables ]]=$AF$3)+(Table3[[#All],[Variables ]]=$AF$2)+(Table3[[#All],[Variables ]]=$AF$4)),0)</f>
        <v>AH</v>
      </c>
      <c r="Y805" cm="1">
        <f t="array" ref="Y805">_xlfn._xlws.FILTER(Table3[[#All],[Name]],(Table3[[#All],[Polygon]]=$A805)*(Table3[[#All],[Period]]=Y$1)*((Table3[[#All],[Variables ]]=$AF$3)+(Table3[[#All],[Variables ]]=$AF$2)+(Table3[[#All],[Variables ]]=$AF$4)),0)</f>
        <v>0</v>
      </c>
      <c r="Z805" cm="1">
        <f t="array" ref="Z805">_xlfn._xlws.FILTER(Table3[[#All],[Name]],(Table3[[#All],[Polygon]]=$A805)*(Table3[[#All],[Period]]=Z$1)*((Table3[[#All],[Variables ]]=$AF$3)+(Table3[[#All],[Variables ]]=$AF$2)+(Table3[[#All],[Variables ]]=$AF$4)),0)</f>
        <v>0</v>
      </c>
      <c r="AA805" cm="1">
        <f t="array" ref="AA805">_xlfn._xlws.FILTER(Table3[[#All],[Name]],(Table3[[#All],[Polygon]]=$A805)*(Table3[[#All],[Period]]=AA$1)*((Table3[[#All],[Variables ]]=$AF$3)+(Table3[[#All],[Variables ]]=$AF$2)+(Table3[[#All],[Variables ]]=$AF$4)),0)</f>
        <v>0</v>
      </c>
      <c r="AB805" cm="1">
        <f t="array" ref="AB805">_xlfn._xlws.FILTER(Table3[[#All],[Name]],(Table3[[#All],[Polygon]]=$A805)*(Table3[[#All],[Period]]=AB$1)*((Table3[[#All],[Variables ]]=$AF$3)+(Table3[[#All],[Variables ]]=$AF$2)+(Table3[[#All],[Variables ]]=$AF$4)),0)</f>
        <v>0</v>
      </c>
      <c r="AC805" cm="1">
        <f t="array" ref="AC805">_xlfn._xlws.FILTER(Table3[[#All],[Name]],(Table3[[#All],[Polygon]]=$A805)*(Table3[[#All],[Period]]=AC$1)*((Table3[[#All],[Variables ]]=$AF$3)+(Table3[[#All],[Variables ]]=$AF$2)+(Table3[[#All],[Variables ]]=$AF$4)),0)</f>
        <v>0</v>
      </c>
      <c r="AD805" cm="1">
        <f t="array" ref="AD805">_xlfn._xlws.FILTER(Table3[[#All],[Name]],(Table3[[#All],[Polygon]]=$A805)*(Table3[[#All],[Period]]=AD$1)*((Table3[[#All],[Variables ]]=$AF$3)+(Table3[[#All],[Variables ]]=$AF$2)+(Table3[[#All],[Variables ]]=$AF$4)),0)</f>
        <v>0</v>
      </c>
    </row>
    <row r="806" spans="1:30" x14ac:dyDescent="0.35">
      <c r="A806" s="5">
        <v>72</v>
      </c>
      <c r="B806" s="6" t="s">
        <v>1950</v>
      </c>
      <c r="C806" s="8">
        <v>23.616497450000001</v>
      </c>
      <c r="D806" s="6" t="s">
        <v>1361</v>
      </c>
      <c r="E806" s="6">
        <v>0</v>
      </c>
      <c r="F806" s="6">
        <v>4</v>
      </c>
      <c r="G806" s="6">
        <v>5</v>
      </c>
      <c r="H806" s="6"/>
      <c r="I806" s="6">
        <v>0</v>
      </c>
      <c r="J806" s="6">
        <v>0</v>
      </c>
      <c r="K806" s="6" t="s">
        <v>1362</v>
      </c>
      <c r="L806" s="6">
        <v>731</v>
      </c>
      <c r="M806" s="6">
        <v>731</v>
      </c>
      <c r="N806" s="6">
        <v>17.74599856</v>
      </c>
      <c r="O806" s="9">
        <v>1.4890000000000001</v>
      </c>
      <c r="P806" cm="1">
        <f t="array" ref="P806">_xlfn._xlws.FILTER(Table3[[#All],[Name]],(Table3[[#All],[Polygon]]=$A806)*(Table3[[#All],[Period]]=P$1)*((Table3[[#All],[Variables ]]=$AF$3)+(Table3[[#All],[Variables ]]=$AF$2)+(Table3[[#All],[Variables ]]=$AF$4)),0)</f>
        <v>0</v>
      </c>
      <c r="Q806" t="str" cm="1">
        <f t="array" ref="Q806">_xlfn._xlws.FILTER(Table3[[#All],[Name]],(Table3[[#All],[Polygon]]=$A806)*(Table3[[#All],[Period]]=Q$1)*((Table3[[#All],[Variables ]]=$AF$3)+(Table3[[#All],[Variables ]]=$AF$2)+(Table3[[#All],[Variables ]]=$AF$4)),0)</f>
        <v>AH</v>
      </c>
      <c r="R806" cm="1">
        <f t="array" ref="R806">_xlfn._xlws.FILTER(Table3[[#All],[Name]],(Table3[[#All],[Polygon]]=$A806)*(Table3[[#All],[Period]]=R$1)*((Table3[[#All],[Variables ]]=$AF$3)+(Table3[[#All],[Variables ]]=$AF$2)+(Table3[[#All],[Variables ]]=$AF$4)),0)</f>
        <v>0</v>
      </c>
      <c r="S806" t="str" cm="1">
        <f t="array" ref="S806">_xlfn._xlws.FILTER(Table3[[#All],[Name]],(Table3[[#All],[Polygon]]=$A806)*(Table3[[#All],[Period]]=S$1)*((Table3[[#All],[Variables ]]=$AF$3)+(Table3[[#All],[Variables ]]=$AF$2)+(Table3[[#All],[Variables ]]=$AF$4)),0)</f>
        <v>H</v>
      </c>
      <c r="T806" t="str" cm="1">
        <f t="array" ref="T806">_xlfn._xlws.FILTER(Table3[[#All],[Name]],(Table3[[#All],[Polygon]]=$A806)*(Table3[[#All],[Period]]=T$1)*((Table3[[#All],[Variables ]]=$AF$3)+(Table3[[#All],[Variables ]]=$AF$2)+(Table3[[#All],[Variables ]]=$AF$4)),0)</f>
        <v>AH</v>
      </c>
      <c r="U806" t="str" cm="1">
        <f t="array" ref="U806">_xlfn._xlws.FILTER(Table3[[#All],[Name]],(Table3[[#All],[Polygon]]=$A806)*(Table3[[#All],[Period]]=U$1)*((Table3[[#All],[Variables ]]=$AF$3)+(Table3[[#All],[Variables ]]=$AF$2)+(Table3[[#All],[Variables ]]=$AF$4)),0)</f>
        <v>AH</v>
      </c>
      <c r="V806" t="str" cm="1">
        <f t="array" ref="V806">_xlfn._xlws.FILTER(Table3[[#All],[Name]],(Table3[[#All],[Polygon]]=$A806)*(Table3[[#All],[Period]]=V$1)*((Table3[[#All],[Variables ]]=$AF$3)+(Table3[[#All],[Variables ]]=$AF$2)+(Table3[[#All],[Variables ]]=$AF$4)),0)</f>
        <v>PCT</v>
      </c>
      <c r="W806" t="str" cm="1">
        <f t="array" ref="W806">_xlfn._xlws.FILTER(Table3[[#All],[Name]],(Table3[[#All],[Polygon]]=$A806)*(Table3[[#All],[Period]]=W$1)*((Table3[[#All],[Variables ]]=$AF$3)+(Table3[[#All],[Variables ]]=$AF$2)+(Table3[[#All],[Variables ]]=$AF$4)),0)</f>
        <v>AH</v>
      </c>
      <c r="X806" t="str" cm="1">
        <f t="array" ref="X806">_xlfn._xlws.FILTER(Table3[[#All],[Name]],(Table3[[#All],[Polygon]]=$A806)*(Table3[[#All],[Period]]=X$1)*((Table3[[#All],[Variables ]]=$AF$3)+(Table3[[#All],[Variables ]]=$AF$2)+(Table3[[#All],[Variables ]]=$AF$4)),0)</f>
        <v>AH</v>
      </c>
      <c r="Y806" cm="1">
        <f t="array" ref="Y806">_xlfn._xlws.FILTER(Table3[[#All],[Name]],(Table3[[#All],[Polygon]]=$A806)*(Table3[[#All],[Period]]=Y$1)*((Table3[[#All],[Variables ]]=$AF$3)+(Table3[[#All],[Variables ]]=$AF$2)+(Table3[[#All],[Variables ]]=$AF$4)),0)</f>
        <v>0</v>
      </c>
      <c r="Z806" cm="1">
        <f t="array" ref="Z806">_xlfn._xlws.FILTER(Table3[[#All],[Name]],(Table3[[#All],[Polygon]]=$A806)*(Table3[[#All],[Period]]=Z$1)*((Table3[[#All],[Variables ]]=$AF$3)+(Table3[[#All],[Variables ]]=$AF$2)+(Table3[[#All],[Variables ]]=$AF$4)),0)</f>
        <v>0</v>
      </c>
      <c r="AA806" cm="1">
        <f t="array" ref="AA806">_xlfn._xlws.FILTER(Table3[[#All],[Name]],(Table3[[#All],[Polygon]]=$A806)*(Table3[[#All],[Period]]=AA$1)*((Table3[[#All],[Variables ]]=$AF$3)+(Table3[[#All],[Variables ]]=$AF$2)+(Table3[[#All],[Variables ]]=$AF$4)),0)</f>
        <v>0</v>
      </c>
      <c r="AB806" cm="1">
        <f t="array" ref="AB806">_xlfn._xlws.FILTER(Table3[[#All],[Name]],(Table3[[#All],[Polygon]]=$A806)*(Table3[[#All],[Period]]=AB$1)*((Table3[[#All],[Variables ]]=$AF$3)+(Table3[[#All],[Variables ]]=$AF$2)+(Table3[[#All],[Variables ]]=$AF$4)),0)</f>
        <v>0</v>
      </c>
      <c r="AC806" cm="1">
        <f t="array" ref="AC806">_xlfn._xlws.FILTER(Table3[[#All],[Name]],(Table3[[#All],[Polygon]]=$A806)*(Table3[[#All],[Period]]=AC$1)*((Table3[[#All],[Variables ]]=$AF$3)+(Table3[[#All],[Variables ]]=$AF$2)+(Table3[[#All],[Variables ]]=$AF$4)),0)</f>
        <v>0</v>
      </c>
      <c r="AD806" cm="1">
        <f t="array" ref="AD806">_xlfn._xlws.FILTER(Table3[[#All],[Name]],(Table3[[#All],[Polygon]]=$A806)*(Table3[[#All],[Period]]=AD$1)*((Table3[[#All],[Variables ]]=$AF$3)+(Table3[[#All],[Variables ]]=$AF$2)+(Table3[[#All],[Variables ]]=$AF$4)),0)</f>
        <v>0</v>
      </c>
    </row>
    <row r="807" spans="1:30" x14ac:dyDescent="0.35">
      <c r="A807" s="3">
        <v>730</v>
      </c>
      <c r="B807" s="4" t="s">
        <v>1561</v>
      </c>
      <c r="C807" s="10">
        <v>28.624931270000001</v>
      </c>
      <c r="D807" s="4" t="s">
        <v>1466</v>
      </c>
      <c r="E807" s="4">
        <v>3</v>
      </c>
      <c r="F807" s="4">
        <v>3</v>
      </c>
      <c r="G807" s="4">
        <v>5</v>
      </c>
      <c r="H807" s="4"/>
      <c r="I807" s="4">
        <v>1962</v>
      </c>
      <c r="J807" s="4">
        <v>0</v>
      </c>
      <c r="K807" s="4" t="s">
        <v>2029</v>
      </c>
      <c r="L807" s="4">
        <v>17</v>
      </c>
      <c r="M807" s="4">
        <v>0</v>
      </c>
      <c r="N807" s="4"/>
      <c r="O807" s="11">
        <v>10.339</v>
      </c>
      <c r="P807" cm="1">
        <f t="array" ref="P807">_xlfn._xlws.FILTER(Table3[[#All],[Name]],(Table3[[#All],[Polygon]]=$A807)*(Table3[[#All],[Period]]=P$1)*((Table3[[#All],[Variables ]]=$AF$3)+(Table3[[#All],[Variables ]]=$AF$2)+(Table3[[#All],[Variables ]]=$AF$4)),0)</f>
        <v>0</v>
      </c>
      <c r="Q807" t="str" cm="1">
        <f t="array" ref="Q807">_xlfn._xlws.FILTER(Table3[[#All],[Name]],(Table3[[#All],[Polygon]]=$A807)*(Table3[[#All],[Period]]=Q$1)*((Table3[[#All],[Variables ]]=$AF$3)+(Table3[[#All],[Variables ]]=$AF$2)+(Table3[[#All],[Variables ]]=$AF$4)),0)</f>
        <v>AH</v>
      </c>
      <c r="R807" cm="1">
        <f t="array" ref="R807">_xlfn._xlws.FILTER(Table3[[#All],[Name]],(Table3[[#All],[Polygon]]=$A807)*(Table3[[#All],[Period]]=R$1)*((Table3[[#All],[Variables ]]=$AF$3)+(Table3[[#All],[Variables ]]=$AF$2)+(Table3[[#All],[Variables ]]=$AF$4)),0)</f>
        <v>0</v>
      </c>
      <c r="S807" cm="1">
        <f t="array" ref="S807">_xlfn._xlws.FILTER(Table3[[#All],[Name]],(Table3[[#All],[Polygon]]=$A807)*(Table3[[#All],[Period]]=S$1)*((Table3[[#All],[Variables ]]=$AF$3)+(Table3[[#All],[Variables ]]=$AF$2)+(Table3[[#All],[Variables ]]=$AF$4)),0)</f>
        <v>0</v>
      </c>
      <c r="T807" cm="1">
        <f t="array" ref="T807">_xlfn._xlws.FILTER(Table3[[#All],[Name]],(Table3[[#All],[Polygon]]=$A807)*(Table3[[#All],[Period]]=T$1)*((Table3[[#All],[Variables ]]=$AF$3)+(Table3[[#All],[Variables ]]=$AF$2)+(Table3[[#All],[Variables ]]=$AF$4)),0)</f>
        <v>0</v>
      </c>
      <c r="U807" cm="1">
        <f t="array" ref="U807">_xlfn._xlws.FILTER(Table3[[#All],[Name]],(Table3[[#All],[Polygon]]=$A807)*(Table3[[#All],[Period]]=U$1)*((Table3[[#All],[Variables ]]=$AF$3)+(Table3[[#All],[Variables ]]=$AF$2)+(Table3[[#All],[Variables ]]=$AF$4)),0)</f>
        <v>0</v>
      </c>
      <c r="V807" cm="1">
        <f t="array" ref="V807">_xlfn._xlws.FILTER(Table3[[#All],[Name]],(Table3[[#All],[Polygon]]=$A807)*(Table3[[#All],[Period]]=V$1)*((Table3[[#All],[Variables ]]=$AF$3)+(Table3[[#All],[Variables ]]=$AF$2)+(Table3[[#All],[Variables ]]=$AF$4)),0)</f>
        <v>0</v>
      </c>
      <c r="W807" cm="1">
        <f t="array" ref="W807">_xlfn._xlws.FILTER(Table3[[#All],[Name]],(Table3[[#All],[Polygon]]=$A807)*(Table3[[#All],[Period]]=W$1)*((Table3[[#All],[Variables ]]=$AF$3)+(Table3[[#All],[Variables ]]=$AF$2)+(Table3[[#All],[Variables ]]=$AF$4)),0)</f>
        <v>0</v>
      </c>
      <c r="X807" cm="1">
        <f t="array" ref="X807">_xlfn._xlws.FILTER(Table3[[#All],[Name]],(Table3[[#All],[Polygon]]=$A807)*(Table3[[#All],[Period]]=X$1)*((Table3[[#All],[Variables ]]=$AF$3)+(Table3[[#All],[Variables ]]=$AF$2)+(Table3[[#All],[Variables ]]=$AF$4)),0)</f>
        <v>0</v>
      </c>
      <c r="Y807" t="str" cm="1">
        <f t="array" ref="Y807">_xlfn._xlws.FILTER(Table3[[#All],[Name]],(Table3[[#All],[Polygon]]=$A807)*(Table3[[#All],[Period]]=Y$1)*((Table3[[#All],[Variables ]]=$AF$3)+(Table3[[#All],[Variables ]]=$AF$2)+(Table3[[#All],[Variables ]]=$AF$4)),0)</f>
        <v>H</v>
      </c>
      <c r="Z807" t="str" cm="1">
        <f t="array" ref="Z807">_xlfn._xlws.FILTER(Table3[[#All],[Name]],(Table3[[#All],[Polygon]]=$A807)*(Table3[[#All],[Period]]=Z$1)*((Table3[[#All],[Variables ]]=$AF$3)+(Table3[[#All],[Variables ]]=$AF$2)+(Table3[[#All],[Variables ]]=$AF$4)),0)</f>
        <v>AH</v>
      </c>
      <c r="AA807" t="str" cm="1">
        <f t="array" ref="AA807">_xlfn._xlws.FILTER(Table3[[#All],[Name]],(Table3[[#All],[Polygon]]=$A807)*(Table3[[#All],[Period]]=AA$1)*((Table3[[#All],[Variables ]]=$AF$3)+(Table3[[#All],[Variables ]]=$AF$2)+(Table3[[#All],[Variables ]]=$AF$4)),0)</f>
        <v>AH</v>
      </c>
      <c r="AB807" t="str" cm="1">
        <f t="array" ref="AB807">_xlfn._xlws.FILTER(Table3[[#All],[Name]],(Table3[[#All],[Polygon]]=$A807)*(Table3[[#All],[Period]]=AB$1)*((Table3[[#All],[Variables ]]=$AF$3)+(Table3[[#All],[Variables ]]=$AF$2)+(Table3[[#All],[Variables ]]=$AF$4)),0)</f>
        <v>PCT</v>
      </c>
      <c r="AC807" t="str" cm="1">
        <f t="array" ref="AC807">_xlfn._xlws.FILTER(Table3[[#All],[Name]],(Table3[[#All],[Polygon]]=$A807)*(Table3[[#All],[Period]]=AC$1)*((Table3[[#All],[Variables ]]=$AF$3)+(Table3[[#All],[Variables ]]=$AF$2)+(Table3[[#All],[Variables ]]=$AF$4)),0)</f>
        <v>AH</v>
      </c>
      <c r="AD807" t="str" cm="1">
        <f t="array" ref="AD807">_xlfn._xlws.FILTER(Table3[[#All],[Name]],(Table3[[#All],[Polygon]]=$A807)*(Table3[[#All],[Period]]=AD$1)*((Table3[[#All],[Variables ]]=$AF$3)+(Table3[[#All],[Variables ]]=$AF$2)+(Table3[[#All],[Variables ]]=$AF$4)),0)</f>
        <v>AH</v>
      </c>
    </row>
    <row r="808" spans="1:30" x14ac:dyDescent="0.35">
      <c r="A808" s="5">
        <v>730</v>
      </c>
      <c r="B808" s="6" t="s">
        <v>1561</v>
      </c>
      <c r="C808" s="8">
        <v>28.624931270000001</v>
      </c>
      <c r="D808" s="6" t="s">
        <v>1466</v>
      </c>
      <c r="E808" s="6">
        <v>3</v>
      </c>
      <c r="F808" s="6">
        <v>3</v>
      </c>
      <c r="G808" s="6">
        <v>5</v>
      </c>
      <c r="H808" s="6"/>
      <c r="I808" s="6">
        <v>1962</v>
      </c>
      <c r="J808" s="6">
        <v>0</v>
      </c>
      <c r="K808" s="6" t="s">
        <v>2029</v>
      </c>
      <c r="L808" s="6">
        <v>22</v>
      </c>
      <c r="M808" s="6">
        <v>22</v>
      </c>
      <c r="N808" s="6">
        <v>13.39471861</v>
      </c>
      <c r="O808" s="9">
        <v>13.175000000000001</v>
      </c>
      <c r="P808" cm="1">
        <f t="array" ref="P808">_xlfn._xlws.FILTER(Table3[[#All],[Name]],(Table3[[#All],[Polygon]]=$A808)*(Table3[[#All],[Period]]=P$1)*((Table3[[#All],[Variables ]]=$AF$3)+(Table3[[#All],[Variables ]]=$AF$2)+(Table3[[#All],[Variables ]]=$AF$4)),0)</f>
        <v>0</v>
      </c>
      <c r="Q808" t="str" cm="1">
        <f t="array" ref="Q808">_xlfn._xlws.FILTER(Table3[[#All],[Name]],(Table3[[#All],[Polygon]]=$A808)*(Table3[[#All],[Period]]=Q$1)*((Table3[[#All],[Variables ]]=$AF$3)+(Table3[[#All],[Variables ]]=$AF$2)+(Table3[[#All],[Variables ]]=$AF$4)),0)</f>
        <v>AH</v>
      </c>
      <c r="R808" cm="1">
        <f t="array" ref="R808">_xlfn._xlws.FILTER(Table3[[#All],[Name]],(Table3[[#All],[Polygon]]=$A808)*(Table3[[#All],[Period]]=R$1)*((Table3[[#All],[Variables ]]=$AF$3)+(Table3[[#All],[Variables ]]=$AF$2)+(Table3[[#All],[Variables ]]=$AF$4)),0)</f>
        <v>0</v>
      </c>
      <c r="S808" cm="1">
        <f t="array" ref="S808">_xlfn._xlws.FILTER(Table3[[#All],[Name]],(Table3[[#All],[Polygon]]=$A808)*(Table3[[#All],[Period]]=S$1)*((Table3[[#All],[Variables ]]=$AF$3)+(Table3[[#All],[Variables ]]=$AF$2)+(Table3[[#All],[Variables ]]=$AF$4)),0)</f>
        <v>0</v>
      </c>
      <c r="T808" cm="1">
        <f t="array" ref="T808">_xlfn._xlws.FILTER(Table3[[#All],[Name]],(Table3[[#All],[Polygon]]=$A808)*(Table3[[#All],[Period]]=T$1)*((Table3[[#All],[Variables ]]=$AF$3)+(Table3[[#All],[Variables ]]=$AF$2)+(Table3[[#All],[Variables ]]=$AF$4)),0)</f>
        <v>0</v>
      </c>
      <c r="U808" cm="1">
        <f t="array" ref="U808">_xlfn._xlws.FILTER(Table3[[#All],[Name]],(Table3[[#All],[Polygon]]=$A808)*(Table3[[#All],[Period]]=U$1)*((Table3[[#All],[Variables ]]=$AF$3)+(Table3[[#All],[Variables ]]=$AF$2)+(Table3[[#All],[Variables ]]=$AF$4)),0)</f>
        <v>0</v>
      </c>
      <c r="V808" cm="1">
        <f t="array" ref="V808">_xlfn._xlws.FILTER(Table3[[#All],[Name]],(Table3[[#All],[Polygon]]=$A808)*(Table3[[#All],[Period]]=V$1)*((Table3[[#All],[Variables ]]=$AF$3)+(Table3[[#All],[Variables ]]=$AF$2)+(Table3[[#All],[Variables ]]=$AF$4)),0)</f>
        <v>0</v>
      </c>
      <c r="W808" cm="1">
        <f t="array" ref="W808">_xlfn._xlws.FILTER(Table3[[#All],[Name]],(Table3[[#All],[Polygon]]=$A808)*(Table3[[#All],[Period]]=W$1)*((Table3[[#All],[Variables ]]=$AF$3)+(Table3[[#All],[Variables ]]=$AF$2)+(Table3[[#All],[Variables ]]=$AF$4)),0)</f>
        <v>0</v>
      </c>
      <c r="X808" cm="1">
        <f t="array" ref="X808">_xlfn._xlws.FILTER(Table3[[#All],[Name]],(Table3[[#All],[Polygon]]=$A808)*(Table3[[#All],[Period]]=X$1)*((Table3[[#All],[Variables ]]=$AF$3)+(Table3[[#All],[Variables ]]=$AF$2)+(Table3[[#All],[Variables ]]=$AF$4)),0)</f>
        <v>0</v>
      </c>
      <c r="Y808" t="str" cm="1">
        <f t="array" ref="Y808">_xlfn._xlws.FILTER(Table3[[#All],[Name]],(Table3[[#All],[Polygon]]=$A808)*(Table3[[#All],[Period]]=Y$1)*((Table3[[#All],[Variables ]]=$AF$3)+(Table3[[#All],[Variables ]]=$AF$2)+(Table3[[#All],[Variables ]]=$AF$4)),0)</f>
        <v>H</v>
      </c>
      <c r="Z808" t="str" cm="1">
        <f t="array" ref="Z808">_xlfn._xlws.FILTER(Table3[[#All],[Name]],(Table3[[#All],[Polygon]]=$A808)*(Table3[[#All],[Period]]=Z$1)*((Table3[[#All],[Variables ]]=$AF$3)+(Table3[[#All],[Variables ]]=$AF$2)+(Table3[[#All],[Variables ]]=$AF$4)),0)</f>
        <v>AH</v>
      </c>
      <c r="AA808" t="str" cm="1">
        <f t="array" ref="AA808">_xlfn._xlws.FILTER(Table3[[#All],[Name]],(Table3[[#All],[Polygon]]=$A808)*(Table3[[#All],[Period]]=AA$1)*((Table3[[#All],[Variables ]]=$AF$3)+(Table3[[#All],[Variables ]]=$AF$2)+(Table3[[#All],[Variables ]]=$AF$4)),0)</f>
        <v>AH</v>
      </c>
      <c r="AB808" t="str" cm="1">
        <f t="array" ref="AB808">_xlfn._xlws.FILTER(Table3[[#All],[Name]],(Table3[[#All],[Polygon]]=$A808)*(Table3[[#All],[Period]]=AB$1)*((Table3[[#All],[Variables ]]=$AF$3)+(Table3[[#All],[Variables ]]=$AF$2)+(Table3[[#All],[Variables ]]=$AF$4)),0)</f>
        <v>PCT</v>
      </c>
      <c r="AC808" t="str" cm="1">
        <f t="array" ref="AC808">_xlfn._xlws.FILTER(Table3[[#All],[Name]],(Table3[[#All],[Polygon]]=$A808)*(Table3[[#All],[Period]]=AC$1)*((Table3[[#All],[Variables ]]=$AF$3)+(Table3[[#All],[Variables ]]=$AF$2)+(Table3[[#All],[Variables ]]=$AF$4)),0)</f>
        <v>AH</v>
      </c>
      <c r="AD808" t="str" cm="1">
        <f t="array" ref="AD808">_xlfn._xlws.FILTER(Table3[[#All],[Name]],(Table3[[#All],[Polygon]]=$A808)*(Table3[[#All],[Period]]=AD$1)*((Table3[[#All],[Variables ]]=$AF$3)+(Table3[[#All],[Variables ]]=$AF$2)+(Table3[[#All],[Variables ]]=$AF$4)),0)</f>
        <v>AH</v>
      </c>
    </row>
    <row r="809" spans="1:30" x14ac:dyDescent="0.35">
      <c r="A809" s="3">
        <v>730</v>
      </c>
      <c r="B809" s="4" t="s">
        <v>1561</v>
      </c>
      <c r="C809" s="10">
        <v>28.624931270000001</v>
      </c>
      <c r="D809" s="4" t="s">
        <v>1466</v>
      </c>
      <c r="E809" s="4">
        <v>3</v>
      </c>
      <c r="F809" s="4">
        <v>3</v>
      </c>
      <c r="G809" s="4">
        <v>5</v>
      </c>
      <c r="H809" s="4"/>
      <c r="I809" s="4">
        <v>1962</v>
      </c>
      <c r="J809" s="4">
        <v>0</v>
      </c>
      <c r="K809" s="4" t="s">
        <v>2029</v>
      </c>
      <c r="L809" s="4">
        <v>18</v>
      </c>
      <c r="M809" s="4">
        <v>0</v>
      </c>
      <c r="N809" s="4"/>
      <c r="O809" s="11">
        <v>10.339</v>
      </c>
      <c r="P809" cm="1">
        <f t="array" ref="P809">_xlfn._xlws.FILTER(Table3[[#All],[Name]],(Table3[[#All],[Polygon]]=$A809)*(Table3[[#All],[Period]]=P$1)*((Table3[[#All],[Variables ]]=$AF$3)+(Table3[[#All],[Variables ]]=$AF$2)+(Table3[[#All],[Variables ]]=$AF$4)),0)</f>
        <v>0</v>
      </c>
      <c r="Q809" t="str" cm="1">
        <f t="array" ref="Q809">_xlfn._xlws.FILTER(Table3[[#All],[Name]],(Table3[[#All],[Polygon]]=$A809)*(Table3[[#All],[Period]]=Q$1)*((Table3[[#All],[Variables ]]=$AF$3)+(Table3[[#All],[Variables ]]=$AF$2)+(Table3[[#All],[Variables ]]=$AF$4)),0)</f>
        <v>AH</v>
      </c>
      <c r="R809" cm="1">
        <f t="array" ref="R809">_xlfn._xlws.FILTER(Table3[[#All],[Name]],(Table3[[#All],[Polygon]]=$A809)*(Table3[[#All],[Period]]=R$1)*((Table3[[#All],[Variables ]]=$AF$3)+(Table3[[#All],[Variables ]]=$AF$2)+(Table3[[#All],[Variables ]]=$AF$4)),0)</f>
        <v>0</v>
      </c>
      <c r="S809" cm="1">
        <f t="array" ref="S809">_xlfn._xlws.FILTER(Table3[[#All],[Name]],(Table3[[#All],[Polygon]]=$A809)*(Table3[[#All],[Period]]=S$1)*((Table3[[#All],[Variables ]]=$AF$3)+(Table3[[#All],[Variables ]]=$AF$2)+(Table3[[#All],[Variables ]]=$AF$4)),0)</f>
        <v>0</v>
      </c>
      <c r="T809" cm="1">
        <f t="array" ref="T809">_xlfn._xlws.FILTER(Table3[[#All],[Name]],(Table3[[#All],[Polygon]]=$A809)*(Table3[[#All],[Period]]=T$1)*((Table3[[#All],[Variables ]]=$AF$3)+(Table3[[#All],[Variables ]]=$AF$2)+(Table3[[#All],[Variables ]]=$AF$4)),0)</f>
        <v>0</v>
      </c>
      <c r="U809" cm="1">
        <f t="array" ref="U809">_xlfn._xlws.FILTER(Table3[[#All],[Name]],(Table3[[#All],[Polygon]]=$A809)*(Table3[[#All],[Period]]=U$1)*((Table3[[#All],[Variables ]]=$AF$3)+(Table3[[#All],[Variables ]]=$AF$2)+(Table3[[#All],[Variables ]]=$AF$4)),0)</f>
        <v>0</v>
      </c>
      <c r="V809" cm="1">
        <f t="array" ref="V809">_xlfn._xlws.FILTER(Table3[[#All],[Name]],(Table3[[#All],[Polygon]]=$A809)*(Table3[[#All],[Period]]=V$1)*((Table3[[#All],[Variables ]]=$AF$3)+(Table3[[#All],[Variables ]]=$AF$2)+(Table3[[#All],[Variables ]]=$AF$4)),0)</f>
        <v>0</v>
      </c>
      <c r="W809" cm="1">
        <f t="array" ref="W809">_xlfn._xlws.FILTER(Table3[[#All],[Name]],(Table3[[#All],[Polygon]]=$A809)*(Table3[[#All],[Period]]=W$1)*((Table3[[#All],[Variables ]]=$AF$3)+(Table3[[#All],[Variables ]]=$AF$2)+(Table3[[#All],[Variables ]]=$AF$4)),0)</f>
        <v>0</v>
      </c>
      <c r="X809" cm="1">
        <f t="array" ref="X809">_xlfn._xlws.FILTER(Table3[[#All],[Name]],(Table3[[#All],[Polygon]]=$A809)*(Table3[[#All],[Period]]=X$1)*((Table3[[#All],[Variables ]]=$AF$3)+(Table3[[#All],[Variables ]]=$AF$2)+(Table3[[#All],[Variables ]]=$AF$4)),0)</f>
        <v>0</v>
      </c>
      <c r="Y809" t="str" cm="1">
        <f t="array" ref="Y809">_xlfn._xlws.FILTER(Table3[[#All],[Name]],(Table3[[#All],[Polygon]]=$A809)*(Table3[[#All],[Period]]=Y$1)*((Table3[[#All],[Variables ]]=$AF$3)+(Table3[[#All],[Variables ]]=$AF$2)+(Table3[[#All],[Variables ]]=$AF$4)),0)</f>
        <v>H</v>
      </c>
      <c r="Z809" t="str" cm="1">
        <f t="array" ref="Z809">_xlfn._xlws.FILTER(Table3[[#All],[Name]],(Table3[[#All],[Polygon]]=$A809)*(Table3[[#All],[Period]]=Z$1)*((Table3[[#All],[Variables ]]=$AF$3)+(Table3[[#All],[Variables ]]=$AF$2)+(Table3[[#All],[Variables ]]=$AF$4)),0)</f>
        <v>AH</v>
      </c>
      <c r="AA809" t="str" cm="1">
        <f t="array" ref="AA809">_xlfn._xlws.FILTER(Table3[[#All],[Name]],(Table3[[#All],[Polygon]]=$A809)*(Table3[[#All],[Period]]=AA$1)*((Table3[[#All],[Variables ]]=$AF$3)+(Table3[[#All],[Variables ]]=$AF$2)+(Table3[[#All],[Variables ]]=$AF$4)),0)</f>
        <v>AH</v>
      </c>
      <c r="AB809" t="str" cm="1">
        <f t="array" ref="AB809">_xlfn._xlws.FILTER(Table3[[#All],[Name]],(Table3[[#All],[Polygon]]=$A809)*(Table3[[#All],[Period]]=AB$1)*((Table3[[#All],[Variables ]]=$AF$3)+(Table3[[#All],[Variables ]]=$AF$2)+(Table3[[#All],[Variables ]]=$AF$4)),0)</f>
        <v>PCT</v>
      </c>
      <c r="AC809" t="str" cm="1">
        <f t="array" ref="AC809">_xlfn._xlws.FILTER(Table3[[#All],[Name]],(Table3[[#All],[Polygon]]=$A809)*(Table3[[#All],[Period]]=AC$1)*((Table3[[#All],[Variables ]]=$AF$3)+(Table3[[#All],[Variables ]]=$AF$2)+(Table3[[#All],[Variables ]]=$AF$4)),0)</f>
        <v>AH</v>
      </c>
      <c r="AD809" t="str" cm="1">
        <f t="array" ref="AD809">_xlfn._xlws.FILTER(Table3[[#All],[Name]],(Table3[[#All],[Polygon]]=$A809)*(Table3[[#All],[Period]]=AD$1)*((Table3[[#All],[Variables ]]=$AF$3)+(Table3[[#All],[Variables ]]=$AF$2)+(Table3[[#All],[Variables ]]=$AF$4)),0)</f>
        <v>AH</v>
      </c>
    </row>
    <row r="810" spans="1:30" x14ac:dyDescent="0.35">
      <c r="A810" s="5">
        <v>730</v>
      </c>
      <c r="B810" s="6" t="s">
        <v>1561</v>
      </c>
      <c r="C810" s="8">
        <v>28.624931270000001</v>
      </c>
      <c r="D810" s="6" t="s">
        <v>1466</v>
      </c>
      <c r="E810" s="6">
        <v>3</v>
      </c>
      <c r="F810" s="6">
        <v>3</v>
      </c>
      <c r="G810" s="6">
        <v>5</v>
      </c>
      <c r="H810" s="6"/>
      <c r="I810" s="6">
        <v>1962</v>
      </c>
      <c r="J810" s="6">
        <v>0</v>
      </c>
      <c r="K810" s="6" t="s">
        <v>2029</v>
      </c>
      <c r="L810" s="6">
        <v>90</v>
      </c>
      <c r="M810" s="6">
        <v>90</v>
      </c>
      <c r="N810" s="6">
        <v>21.352174099999999</v>
      </c>
      <c r="O810" s="9">
        <v>4.0579999999999998</v>
      </c>
      <c r="P810" cm="1">
        <f t="array" ref="P810">_xlfn._xlws.FILTER(Table3[[#All],[Name]],(Table3[[#All],[Polygon]]=$A810)*(Table3[[#All],[Period]]=P$1)*((Table3[[#All],[Variables ]]=$AF$3)+(Table3[[#All],[Variables ]]=$AF$2)+(Table3[[#All],[Variables ]]=$AF$4)),0)</f>
        <v>0</v>
      </c>
      <c r="Q810" t="str" cm="1">
        <f t="array" ref="Q810">_xlfn._xlws.FILTER(Table3[[#All],[Name]],(Table3[[#All],[Polygon]]=$A810)*(Table3[[#All],[Period]]=Q$1)*((Table3[[#All],[Variables ]]=$AF$3)+(Table3[[#All],[Variables ]]=$AF$2)+(Table3[[#All],[Variables ]]=$AF$4)),0)</f>
        <v>AH</v>
      </c>
      <c r="R810" cm="1">
        <f t="array" ref="R810">_xlfn._xlws.FILTER(Table3[[#All],[Name]],(Table3[[#All],[Polygon]]=$A810)*(Table3[[#All],[Period]]=R$1)*((Table3[[#All],[Variables ]]=$AF$3)+(Table3[[#All],[Variables ]]=$AF$2)+(Table3[[#All],[Variables ]]=$AF$4)),0)</f>
        <v>0</v>
      </c>
      <c r="S810" cm="1">
        <f t="array" ref="S810">_xlfn._xlws.FILTER(Table3[[#All],[Name]],(Table3[[#All],[Polygon]]=$A810)*(Table3[[#All],[Period]]=S$1)*((Table3[[#All],[Variables ]]=$AF$3)+(Table3[[#All],[Variables ]]=$AF$2)+(Table3[[#All],[Variables ]]=$AF$4)),0)</f>
        <v>0</v>
      </c>
      <c r="T810" cm="1">
        <f t="array" ref="T810">_xlfn._xlws.FILTER(Table3[[#All],[Name]],(Table3[[#All],[Polygon]]=$A810)*(Table3[[#All],[Period]]=T$1)*((Table3[[#All],[Variables ]]=$AF$3)+(Table3[[#All],[Variables ]]=$AF$2)+(Table3[[#All],[Variables ]]=$AF$4)),0)</f>
        <v>0</v>
      </c>
      <c r="U810" cm="1">
        <f t="array" ref="U810">_xlfn._xlws.FILTER(Table3[[#All],[Name]],(Table3[[#All],[Polygon]]=$A810)*(Table3[[#All],[Period]]=U$1)*((Table3[[#All],[Variables ]]=$AF$3)+(Table3[[#All],[Variables ]]=$AF$2)+(Table3[[#All],[Variables ]]=$AF$4)),0)</f>
        <v>0</v>
      </c>
      <c r="V810" cm="1">
        <f t="array" ref="V810">_xlfn._xlws.FILTER(Table3[[#All],[Name]],(Table3[[#All],[Polygon]]=$A810)*(Table3[[#All],[Period]]=V$1)*((Table3[[#All],[Variables ]]=$AF$3)+(Table3[[#All],[Variables ]]=$AF$2)+(Table3[[#All],[Variables ]]=$AF$4)),0)</f>
        <v>0</v>
      </c>
      <c r="W810" cm="1">
        <f t="array" ref="W810">_xlfn._xlws.FILTER(Table3[[#All],[Name]],(Table3[[#All],[Polygon]]=$A810)*(Table3[[#All],[Period]]=W$1)*((Table3[[#All],[Variables ]]=$AF$3)+(Table3[[#All],[Variables ]]=$AF$2)+(Table3[[#All],[Variables ]]=$AF$4)),0)</f>
        <v>0</v>
      </c>
      <c r="X810" cm="1">
        <f t="array" ref="X810">_xlfn._xlws.FILTER(Table3[[#All],[Name]],(Table3[[#All],[Polygon]]=$A810)*(Table3[[#All],[Period]]=X$1)*((Table3[[#All],[Variables ]]=$AF$3)+(Table3[[#All],[Variables ]]=$AF$2)+(Table3[[#All],[Variables ]]=$AF$4)),0)</f>
        <v>0</v>
      </c>
      <c r="Y810" t="str" cm="1">
        <f t="array" ref="Y810">_xlfn._xlws.FILTER(Table3[[#All],[Name]],(Table3[[#All],[Polygon]]=$A810)*(Table3[[#All],[Period]]=Y$1)*((Table3[[#All],[Variables ]]=$AF$3)+(Table3[[#All],[Variables ]]=$AF$2)+(Table3[[#All],[Variables ]]=$AF$4)),0)</f>
        <v>H</v>
      </c>
      <c r="Z810" t="str" cm="1">
        <f t="array" ref="Z810">_xlfn._xlws.FILTER(Table3[[#All],[Name]],(Table3[[#All],[Polygon]]=$A810)*(Table3[[#All],[Period]]=Z$1)*((Table3[[#All],[Variables ]]=$AF$3)+(Table3[[#All],[Variables ]]=$AF$2)+(Table3[[#All],[Variables ]]=$AF$4)),0)</f>
        <v>AH</v>
      </c>
      <c r="AA810" t="str" cm="1">
        <f t="array" ref="AA810">_xlfn._xlws.FILTER(Table3[[#All],[Name]],(Table3[[#All],[Polygon]]=$A810)*(Table3[[#All],[Period]]=AA$1)*((Table3[[#All],[Variables ]]=$AF$3)+(Table3[[#All],[Variables ]]=$AF$2)+(Table3[[#All],[Variables ]]=$AF$4)),0)</f>
        <v>AH</v>
      </c>
      <c r="AB810" t="str" cm="1">
        <f t="array" ref="AB810">_xlfn._xlws.FILTER(Table3[[#All],[Name]],(Table3[[#All],[Polygon]]=$A810)*(Table3[[#All],[Period]]=AB$1)*((Table3[[#All],[Variables ]]=$AF$3)+(Table3[[#All],[Variables ]]=$AF$2)+(Table3[[#All],[Variables ]]=$AF$4)),0)</f>
        <v>PCT</v>
      </c>
      <c r="AC810" t="str" cm="1">
        <f t="array" ref="AC810">_xlfn._xlws.FILTER(Table3[[#All],[Name]],(Table3[[#All],[Polygon]]=$A810)*(Table3[[#All],[Period]]=AC$1)*((Table3[[#All],[Variables ]]=$AF$3)+(Table3[[#All],[Variables ]]=$AF$2)+(Table3[[#All],[Variables ]]=$AF$4)),0)</f>
        <v>AH</v>
      </c>
      <c r="AD810" t="str" cm="1">
        <f t="array" ref="AD810">_xlfn._xlws.FILTER(Table3[[#All],[Name]],(Table3[[#All],[Polygon]]=$A810)*(Table3[[#All],[Period]]=AD$1)*((Table3[[#All],[Variables ]]=$AF$3)+(Table3[[#All],[Variables ]]=$AF$2)+(Table3[[#All],[Variables ]]=$AF$4)),0)</f>
        <v>AH</v>
      </c>
    </row>
    <row r="811" spans="1:30" x14ac:dyDescent="0.35">
      <c r="A811" s="3">
        <v>730</v>
      </c>
      <c r="B811" s="4" t="s">
        <v>1561</v>
      </c>
      <c r="C811" s="10">
        <v>28.624931270000001</v>
      </c>
      <c r="D811" s="4" t="s">
        <v>1466</v>
      </c>
      <c r="E811" s="4">
        <v>3</v>
      </c>
      <c r="F811" s="4">
        <v>3</v>
      </c>
      <c r="G811" s="4">
        <v>5</v>
      </c>
      <c r="H811" s="4"/>
      <c r="I811" s="4">
        <v>1962</v>
      </c>
      <c r="J811" s="4">
        <v>0</v>
      </c>
      <c r="K811" s="4" t="s">
        <v>2029</v>
      </c>
      <c r="L811" s="4">
        <v>32</v>
      </c>
      <c r="M811" s="4">
        <v>32</v>
      </c>
      <c r="N811" s="4">
        <v>12.81368767</v>
      </c>
      <c r="O811" s="11">
        <v>1.6E-2</v>
      </c>
      <c r="P811" cm="1">
        <f t="array" ref="P811">_xlfn._xlws.FILTER(Table3[[#All],[Name]],(Table3[[#All],[Polygon]]=$A811)*(Table3[[#All],[Period]]=P$1)*((Table3[[#All],[Variables ]]=$AF$3)+(Table3[[#All],[Variables ]]=$AF$2)+(Table3[[#All],[Variables ]]=$AF$4)),0)</f>
        <v>0</v>
      </c>
      <c r="Q811" t="str" cm="1">
        <f t="array" ref="Q811">_xlfn._xlws.FILTER(Table3[[#All],[Name]],(Table3[[#All],[Polygon]]=$A811)*(Table3[[#All],[Period]]=Q$1)*((Table3[[#All],[Variables ]]=$AF$3)+(Table3[[#All],[Variables ]]=$AF$2)+(Table3[[#All],[Variables ]]=$AF$4)),0)</f>
        <v>AH</v>
      </c>
      <c r="R811" cm="1">
        <f t="array" ref="R811">_xlfn._xlws.FILTER(Table3[[#All],[Name]],(Table3[[#All],[Polygon]]=$A811)*(Table3[[#All],[Period]]=R$1)*((Table3[[#All],[Variables ]]=$AF$3)+(Table3[[#All],[Variables ]]=$AF$2)+(Table3[[#All],[Variables ]]=$AF$4)),0)</f>
        <v>0</v>
      </c>
      <c r="S811" cm="1">
        <f t="array" ref="S811">_xlfn._xlws.FILTER(Table3[[#All],[Name]],(Table3[[#All],[Polygon]]=$A811)*(Table3[[#All],[Period]]=S$1)*((Table3[[#All],[Variables ]]=$AF$3)+(Table3[[#All],[Variables ]]=$AF$2)+(Table3[[#All],[Variables ]]=$AF$4)),0)</f>
        <v>0</v>
      </c>
      <c r="T811" cm="1">
        <f t="array" ref="T811">_xlfn._xlws.FILTER(Table3[[#All],[Name]],(Table3[[#All],[Polygon]]=$A811)*(Table3[[#All],[Period]]=T$1)*((Table3[[#All],[Variables ]]=$AF$3)+(Table3[[#All],[Variables ]]=$AF$2)+(Table3[[#All],[Variables ]]=$AF$4)),0)</f>
        <v>0</v>
      </c>
      <c r="U811" cm="1">
        <f t="array" ref="U811">_xlfn._xlws.FILTER(Table3[[#All],[Name]],(Table3[[#All],[Polygon]]=$A811)*(Table3[[#All],[Period]]=U$1)*((Table3[[#All],[Variables ]]=$AF$3)+(Table3[[#All],[Variables ]]=$AF$2)+(Table3[[#All],[Variables ]]=$AF$4)),0)</f>
        <v>0</v>
      </c>
      <c r="V811" cm="1">
        <f t="array" ref="V811">_xlfn._xlws.FILTER(Table3[[#All],[Name]],(Table3[[#All],[Polygon]]=$A811)*(Table3[[#All],[Period]]=V$1)*((Table3[[#All],[Variables ]]=$AF$3)+(Table3[[#All],[Variables ]]=$AF$2)+(Table3[[#All],[Variables ]]=$AF$4)),0)</f>
        <v>0</v>
      </c>
      <c r="W811" cm="1">
        <f t="array" ref="W811">_xlfn._xlws.FILTER(Table3[[#All],[Name]],(Table3[[#All],[Polygon]]=$A811)*(Table3[[#All],[Period]]=W$1)*((Table3[[#All],[Variables ]]=$AF$3)+(Table3[[#All],[Variables ]]=$AF$2)+(Table3[[#All],[Variables ]]=$AF$4)),0)</f>
        <v>0</v>
      </c>
      <c r="X811" cm="1">
        <f t="array" ref="X811">_xlfn._xlws.FILTER(Table3[[#All],[Name]],(Table3[[#All],[Polygon]]=$A811)*(Table3[[#All],[Period]]=X$1)*((Table3[[#All],[Variables ]]=$AF$3)+(Table3[[#All],[Variables ]]=$AF$2)+(Table3[[#All],[Variables ]]=$AF$4)),0)</f>
        <v>0</v>
      </c>
      <c r="Y811" t="str" cm="1">
        <f t="array" ref="Y811">_xlfn._xlws.FILTER(Table3[[#All],[Name]],(Table3[[#All],[Polygon]]=$A811)*(Table3[[#All],[Period]]=Y$1)*((Table3[[#All],[Variables ]]=$AF$3)+(Table3[[#All],[Variables ]]=$AF$2)+(Table3[[#All],[Variables ]]=$AF$4)),0)</f>
        <v>H</v>
      </c>
      <c r="Z811" t="str" cm="1">
        <f t="array" ref="Z811">_xlfn._xlws.FILTER(Table3[[#All],[Name]],(Table3[[#All],[Polygon]]=$A811)*(Table3[[#All],[Period]]=Z$1)*((Table3[[#All],[Variables ]]=$AF$3)+(Table3[[#All],[Variables ]]=$AF$2)+(Table3[[#All],[Variables ]]=$AF$4)),0)</f>
        <v>AH</v>
      </c>
      <c r="AA811" t="str" cm="1">
        <f t="array" ref="AA811">_xlfn._xlws.FILTER(Table3[[#All],[Name]],(Table3[[#All],[Polygon]]=$A811)*(Table3[[#All],[Period]]=AA$1)*((Table3[[#All],[Variables ]]=$AF$3)+(Table3[[#All],[Variables ]]=$AF$2)+(Table3[[#All],[Variables ]]=$AF$4)),0)</f>
        <v>AH</v>
      </c>
      <c r="AB811" t="str" cm="1">
        <f t="array" ref="AB811">_xlfn._xlws.FILTER(Table3[[#All],[Name]],(Table3[[#All],[Polygon]]=$A811)*(Table3[[#All],[Period]]=AB$1)*((Table3[[#All],[Variables ]]=$AF$3)+(Table3[[#All],[Variables ]]=$AF$2)+(Table3[[#All],[Variables ]]=$AF$4)),0)</f>
        <v>PCT</v>
      </c>
      <c r="AC811" t="str" cm="1">
        <f t="array" ref="AC811">_xlfn._xlws.FILTER(Table3[[#All],[Name]],(Table3[[#All],[Polygon]]=$A811)*(Table3[[#All],[Period]]=AC$1)*((Table3[[#All],[Variables ]]=$AF$3)+(Table3[[#All],[Variables ]]=$AF$2)+(Table3[[#All],[Variables ]]=$AF$4)),0)</f>
        <v>AH</v>
      </c>
      <c r="AD811" t="str" cm="1">
        <f t="array" ref="AD811">_xlfn._xlws.FILTER(Table3[[#All],[Name]],(Table3[[#All],[Polygon]]=$A811)*(Table3[[#All],[Period]]=AD$1)*((Table3[[#All],[Variables ]]=$AF$3)+(Table3[[#All],[Variables ]]=$AF$2)+(Table3[[#All],[Variables ]]=$AF$4)),0)</f>
        <v>AH</v>
      </c>
    </row>
    <row r="812" spans="1:30" x14ac:dyDescent="0.35">
      <c r="A812" s="5">
        <v>730</v>
      </c>
      <c r="B812" s="6" t="s">
        <v>1561</v>
      </c>
      <c r="C812" s="8">
        <v>28.624931270000001</v>
      </c>
      <c r="D812" s="6" t="s">
        <v>1466</v>
      </c>
      <c r="E812" s="6">
        <v>3</v>
      </c>
      <c r="F812" s="6">
        <v>3</v>
      </c>
      <c r="G812" s="6">
        <v>5</v>
      </c>
      <c r="H812" s="6"/>
      <c r="I812" s="6">
        <v>1962</v>
      </c>
      <c r="J812" s="6">
        <v>0</v>
      </c>
      <c r="K812" s="6" t="s">
        <v>2029</v>
      </c>
      <c r="L812" s="6">
        <v>72</v>
      </c>
      <c r="M812" s="6">
        <v>72</v>
      </c>
      <c r="N812" s="6">
        <v>23.616497450000001</v>
      </c>
      <c r="O812" s="9">
        <v>5.4870000000000001</v>
      </c>
      <c r="P812" cm="1">
        <f t="array" ref="P812">_xlfn._xlws.FILTER(Table3[[#All],[Name]],(Table3[[#All],[Polygon]]=$A812)*(Table3[[#All],[Period]]=P$1)*((Table3[[#All],[Variables ]]=$AF$3)+(Table3[[#All],[Variables ]]=$AF$2)+(Table3[[#All],[Variables ]]=$AF$4)),0)</f>
        <v>0</v>
      </c>
      <c r="Q812" t="str" cm="1">
        <f t="array" ref="Q812">_xlfn._xlws.FILTER(Table3[[#All],[Name]],(Table3[[#All],[Polygon]]=$A812)*(Table3[[#All],[Period]]=Q$1)*((Table3[[#All],[Variables ]]=$AF$3)+(Table3[[#All],[Variables ]]=$AF$2)+(Table3[[#All],[Variables ]]=$AF$4)),0)</f>
        <v>AH</v>
      </c>
      <c r="R812" cm="1">
        <f t="array" ref="R812">_xlfn._xlws.FILTER(Table3[[#All],[Name]],(Table3[[#All],[Polygon]]=$A812)*(Table3[[#All],[Period]]=R$1)*((Table3[[#All],[Variables ]]=$AF$3)+(Table3[[#All],[Variables ]]=$AF$2)+(Table3[[#All],[Variables ]]=$AF$4)),0)</f>
        <v>0</v>
      </c>
      <c r="S812" cm="1">
        <f t="array" ref="S812">_xlfn._xlws.FILTER(Table3[[#All],[Name]],(Table3[[#All],[Polygon]]=$A812)*(Table3[[#All],[Period]]=S$1)*((Table3[[#All],[Variables ]]=$AF$3)+(Table3[[#All],[Variables ]]=$AF$2)+(Table3[[#All],[Variables ]]=$AF$4)),0)</f>
        <v>0</v>
      </c>
      <c r="T812" cm="1">
        <f t="array" ref="T812">_xlfn._xlws.FILTER(Table3[[#All],[Name]],(Table3[[#All],[Polygon]]=$A812)*(Table3[[#All],[Period]]=T$1)*((Table3[[#All],[Variables ]]=$AF$3)+(Table3[[#All],[Variables ]]=$AF$2)+(Table3[[#All],[Variables ]]=$AF$4)),0)</f>
        <v>0</v>
      </c>
      <c r="U812" cm="1">
        <f t="array" ref="U812">_xlfn._xlws.FILTER(Table3[[#All],[Name]],(Table3[[#All],[Polygon]]=$A812)*(Table3[[#All],[Period]]=U$1)*((Table3[[#All],[Variables ]]=$AF$3)+(Table3[[#All],[Variables ]]=$AF$2)+(Table3[[#All],[Variables ]]=$AF$4)),0)</f>
        <v>0</v>
      </c>
      <c r="V812" cm="1">
        <f t="array" ref="V812">_xlfn._xlws.FILTER(Table3[[#All],[Name]],(Table3[[#All],[Polygon]]=$A812)*(Table3[[#All],[Period]]=V$1)*((Table3[[#All],[Variables ]]=$AF$3)+(Table3[[#All],[Variables ]]=$AF$2)+(Table3[[#All],[Variables ]]=$AF$4)),0)</f>
        <v>0</v>
      </c>
      <c r="W812" cm="1">
        <f t="array" ref="W812">_xlfn._xlws.FILTER(Table3[[#All],[Name]],(Table3[[#All],[Polygon]]=$A812)*(Table3[[#All],[Period]]=W$1)*((Table3[[#All],[Variables ]]=$AF$3)+(Table3[[#All],[Variables ]]=$AF$2)+(Table3[[#All],[Variables ]]=$AF$4)),0)</f>
        <v>0</v>
      </c>
      <c r="X812" cm="1">
        <f t="array" ref="X812">_xlfn._xlws.FILTER(Table3[[#All],[Name]],(Table3[[#All],[Polygon]]=$A812)*(Table3[[#All],[Period]]=X$1)*((Table3[[#All],[Variables ]]=$AF$3)+(Table3[[#All],[Variables ]]=$AF$2)+(Table3[[#All],[Variables ]]=$AF$4)),0)</f>
        <v>0</v>
      </c>
      <c r="Y812" t="str" cm="1">
        <f t="array" ref="Y812">_xlfn._xlws.FILTER(Table3[[#All],[Name]],(Table3[[#All],[Polygon]]=$A812)*(Table3[[#All],[Period]]=Y$1)*((Table3[[#All],[Variables ]]=$AF$3)+(Table3[[#All],[Variables ]]=$AF$2)+(Table3[[#All],[Variables ]]=$AF$4)),0)</f>
        <v>H</v>
      </c>
      <c r="Z812" t="str" cm="1">
        <f t="array" ref="Z812">_xlfn._xlws.FILTER(Table3[[#All],[Name]],(Table3[[#All],[Polygon]]=$A812)*(Table3[[#All],[Period]]=Z$1)*((Table3[[#All],[Variables ]]=$AF$3)+(Table3[[#All],[Variables ]]=$AF$2)+(Table3[[#All],[Variables ]]=$AF$4)),0)</f>
        <v>AH</v>
      </c>
      <c r="AA812" t="str" cm="1">
        <f t="array" ref="AA812">_xlfn._xlws.FILTER(Table3[[#All],[Name]],(Table3[[#All],[Polygon]]=$A812)*(Table3[[#All],[Period]]=AA$1)*((Table3[[#All],[Variables ]]=$AF$3)+(Table3[[#All],[Variables ]]=$AF$2)+(Table3[[#All],[Variables ]]=$AF$4)),0)</f>
        <v>AH</v>
      </c>
      <c r="AB812" t="str" cm="1">
        <f t="array" ref="AB812">_xlfn._xlws.FILTER(Table3[[#All],[Name]],(Table3[[#All],[Polygon]]=$A812)*(Table3[[#All],[Period]]=AB$1)*((Table3[[#All],[Variables ]]=$AF$3)+(Table3[[#All],[Variables ]]=$AF$2)+(Table3[[#All],[Variables ]]=$AF$4)),0)</f>
        <v>PCT</v>
      </c>
      <c r="AC812" t="str" cm="1">
        <f t="array" ref="AC812">_xlfn._xlws.FILTER(Table3[[#All],[Name]],(Table3[[#All],[Polygon]]=$A812)*(Table3[[#All],[Period]]=AC$1)*((Table3[[#All],[Variables ]]=$AF$3)+(Table3[[#All],[Variables ]]=$AF$2)+(Table3[[#All],[Variables ]]=$AF$4)),0)</f>
        <v>AH</v>
      </c>
      <c r="AD812" t="str" cm="1">
        <f t="array" ref="AD812">_xlfn._xlws.FILTER(Table3[[#All],[Name]],(Table3[[#All],[Polygon]]=$A812)*(Table3[[#All],[Period]]=AD$1)*((Table3[[#All],[Variables ]]=$AF$3)+(Table3[[#All],[Variables ]]=$AF$2)+(Table3[[#All],[Variables ]]=$AF$4)),0)</f>
        <v>AH</v>
      </c>
    </row>
    <row r="813" spans="1:30" x14ac:dyDescent="0.35">
      <c r="A813" s="3">
        <v>730</v>
      </c>
      <c r="B813" s="4" t="s">
        <v>1561</v>
      </c>
      <c r="C813" s="10">
        <v>28.624931270000001</v>
      </c>
      <c r="D813" s="4" t="s">
        <v>1466</v>
      </c>
      <c r="E813" s="4">
        <v>3</v>
      </c>
      <c r="F813" s="4">
        <v>3</v>
      </c>
      <c r="G813" s="4">
        <v>5</v>
      </c>
      <c r="H813" s="4"/>
      <c r="I813" s="4">
        <v>1962</v>
      </c>
      <c r="J813" s="4">
        <v>0</v>
      </c>
      <c r="K813" s="4" t="s">
        <v>2029</v>
      </c>
      <c r="L813" s="4">
        <v>45</v>
      </c>
      <c r="M813" s="4">
        <v>45</v>
      </c>
      <c r="N813" s="4">
        <v>4.2210151099999997</v>
      </c>
      <c r="O813" s="11">
        <v>4.2210000000000001</v>
      </c>
      <c r="P813" cm="1">
        <f t="array" ref="P813">_xlfn._xlws.FILTER(Table3[[#All],[Name]],(Table3[[#All],[Polygon]]=$A813)*(Table3[[#All],[Period]]=P$1)*((Table3[[#All],[Variables ]]=$AF$3)+(Table3[[#All],[Variables ]]=$AF$2)+(Table3[[#All],[Variables ]]=$AF$4)),0)</f>
        <v>0</v>
      </c>
      <c r="Q813" t="str" cm="1">
        <f t="array" ref="Q813">_xlfn._xlws.FILTER(Table3[[#All],[Name]],(Table3[[#All],[Polygon]]=$A813)*(Table3[[#All],[Period]]=Q$1)*((Table3[[#All],[Variables ]]=$AF$3)+(Table3[[#All],[Variables ]]=$AF$2)+(Table3[[#All],[Variables ]]=$AF$4)),0)</f>
        <v>AH</v>
      </c>
      <c r="R813" cm="1">
        <f t="array" ref="R813">_xlfn._xlws.FILTER(Table3[[#All],[Name]],(Table3[[#All],[Polygon]]=$A813)*(Table3[[#All],[Period]]=R$1)*((Table3[[#All],[Variables ]]=$AF$3)+(Table3[[#All],[Variables ]]=$AF$2)+(Table3[[#All],[Variables ]]=$AF$4)),0)</f>
        <v>0</v>
      </c>
      <c r="S813" cm="1">
        <f t="array" ref="S813">_xlfn._xlws.FILTER(Table3[[#All],[Name]],(Table3[[#All],[Polygon]]=$A813)*(Table3[[#All],[Period]]=S$1)*((Table3[[#All],[Variables ]]=$AF$3)+(Table3[[#All],[Variables ]]=$AF$2)+(Table3[[#All],[Variables ]]=$AF$4)),0)</f>
        <v>0</v>
      </c>
      <c r="T813" cm="1">
        <f t="array" ref="T813">_xlfn._xlws.FILTER(Table3[[#All],[Name]],(Table3[[#All],[Polygon]]=$A813)*(Table3[[#All],[Period]]=T$1)*((Table3[[#All],[Variables ]]=$AF$3)+(Table3[[#All],[Variables ]]=$AF$2)+(Table3[[#All],[Variables ]]=$AF$4)),0)</f>
        <v>0</v>
      </c>
      <c r="U813" cm="1">
        <f t="array" ref="U813">_xlfn._xlws.FILTER(Table3[[#All],[Name]],(Table3[[#All],[Polygon]]=$A813)*(Table3[[#All],[Period]]=U$1)*((Table3[[#All],[Variables ]]=$AF$3)+(Table3[[#All],[Variables ]]=$AF$2)+(Table3[[#All],[Variables ]]=$AF$4)),0)</f>
        <v>0</v>
      </c>
      <c r="V813" cm="1">
        <f t="array" ref="V813">_xlfn._xlws.FILTER(Table3[[#All],[Name]],(Table3[[#All],[Polygon]]=$A813)*(Table3[[#All],[Period]]=V$1)*((Table3[[#All],[Variables ]]=$AF$3)+(Table3[[#All],[Variables ]]=$AF$2)+(Table3[[#All],[Variables ]]=$AF$4)),0)</f>
        <v>0</v>
      </c>
      <c r="W813" cm="1">
        <f t="array" ref="W813">_xlfn._xlws.FILTER(Table3[[#All],[Name]],(Table3[[#All],[Polygon]]=$A813)*(Table3[[#All],[Period]]=W$1)*((Table3[[#All],[Variables ]]=$AF$3)+(Table3[[#All],[Variables ]]=$AF$2)+(Table3[[#All],[Variables ]]=$AF$4)),0)</f>
        <v>0</v>
      </c>
      <c r="X813" cm="1">
        <f t="array" ref="X813">_xlfn._xlws.FILTER(Table3[[#All],[Name]],(Table3[[#All],[Polygon]]=$A813)*(Table3[[#All],[Period]]=X$1)*((Table3[[#All],[Variables ]]=$AF$3)+(Table3[[#All],[Variables ]]=$AF$2)+(Table3[[#All],[Variables ]]=$AF$4)),0)</f>
        <v>0</v>
      </c>
      <c r="Y813" t="str" cm="1">
        <f t="array" ref="Y813">_xlfn._xlws.FILTER(Table3[[#All],[Name]],(Table3[[#All],[Polygon]]=$A813)*(Table3[[#All],[Period]]=Y$1)*((Table3[[#All],[Variables ]]=$AF$3)+(Table3[[#All],[Variables ]]=$AF$2)+(Table3[[#All],[Variables ]]=$AF$4)),0)</f>
        <v>H</v>
      </c>
      <c r="Z813" t="str" cm="1">
        <f t="array" ref="Z813">_xlfn._xlws.FILTER(Table3[[#All],[Name]],(Table3[[#All],[Polygon]]=$A813)*(Table3[[#All],[Period]]=Z$1)*((Table3[[#All],[Variables ]]=$AF$3)+(Table3[[#All],[Variables ]]=$AF$2)+(Table3[[#All],[Variables ]]=$AF$4)),0)</f>
        <v>AH</v>
      </c>
      <c r="AA813" t="str" cm="1">
        <f t="array" ref="AA813">_xlfn._xlws.FILTER(Table3[[#All],[Name]],(Table3[[#All],[Polygon]]=$A813)*(Table3[[#All],[Period]]=AA$1)*((Table3[[#All],[Variables ]]=$AF$3)+(Table3[[#All],[Variables ]]=$AF$2)+(Table3[[#All],[Variables ]]=$AF$4)),0)</f>
        <v>AH</v>
      </c>
      <c r="AB813" t="str" cm="1">
        <f t="array" ref="AB813">_xlfn._xlws.FILTER(Table3[[#All],[Name]],(Table3[[#All],[Polygon]]=$A813)*(Table3[[#All],[Period]]=AB$1)*((Table3[[#All],[Variables ]]=$AF$3)+(Table3[[#All],[Variables ]]=$AF$2)+(Table3[[#All],[Variables ]]=$AF$4)),0)</f>
        <v>PCT</v>
      </c>
      <c r="AC813" t="str" cm="1">
        <f t="array" ref="AC813">_xlfn._xlws.FILTER(Table3[[#All],[Name]],(Table3[[#All],[Polygon]]=$A813)*(Table3[[#All],[Period]]=AC$1)*((Table3[[#All],[Variables ]]=$AF$3)+(Table3[[#All],[Variables ]]=$AF$2)+(Table3[[#All],[Variables ]]=$AF$4)),0)</f>
        <v>AH</v>
      </c>
      <c r="AD813" t="str" cm="1">
        <f t="array" ref="AD813">_xlfn._xlws.FILTER(Table3[[#All],[Name]],(Table3[[#All],[Polygon]]=$A813)*(Table3[[#All],[Period]]=AD$1)*((Table3[[#All],[Variables ]]=$AF$3)+(Table3[[#All],[Variables ]]=$AF$2)+(Table3[[#All],[Variables ]]=$AF$4)),0)</f>
        <v>AH</v>
      </c>
    </row>
    <row r="814" spans="1:30" x14ac:dyDescent="0.35">
      <c r="A814" s="5">
        <v>730</v>
      </c>
      <c r="B814" s="6" t="s">
        <v>1561</v>
      </c>
      <c r="C814" s="8">
        <v>28.624931270000001</v>
      </c>
      <c r="D814" s="6" t="s">
        <v>1466</v>
      </c>
      <c r="E814" s="6">
        <v>3</v>
      </c>
      <c r="F814" s="6">
        <v>3</v>
      </c>
      <c r="G814" s="6">
        <v>5</v>
      </c>
      <c r="H814" s="6"/>
      <c r="I814" s="6">
        <v>1962</v>
      </c>
      <c r="J814" s="6">
        <v>0</v>
      </c>
      <c r="K814" s="6" t="s">
        <v>2029</v>
      </c>
      <c r="L814" s="6">
        <v>51</v>
      </c>
      <c r="M814" s="6">
        <v>51</v>
      </c>
      <c r="N814" s="6">
        <v>2.728207625</v>
      </c>
      <c r="O814" s="9">
        <v>2.7280000000000002</v>
      </c>
      <c r="P814" cm="1">
        <f t="array" ref="P814">_xlfn._xlws.FILTER(Table3[[#All],[Name]],(Table3[[#All],[Polygon]]=$A814)*(Table3[[#All],[Period]]=P$1)*((Table3[[#All],[Variables ]]=$AF$3)+(Table3[[#All],[Variables ]]=$AF$2)+(Table3[[#All],[Variables ]]=$AF$4)),0)</f>
        <v>0</v>
      </c>
      <c r="Q814" t="str" cm="1">
        <f t="array" ref="Q814">_xlfn._xlws.FILTER(Table3[[#All],[Name]],(Table3[[#All],[Polygon]]=$A814)*(Table3[[#All],[Period]]=Q$1)*((Table3[[#All],[Variables ]]=$AF$3)+(Table3[[#All],[Variables ]]=$AF$2)+(Table3[[#All],[Variables ]]=$AF$4)),0)</f>
        <v>AH</v>
      </c>
      <c r="R814" cm="1">
        <f t="array" ref="R814">_xlfn._xlws.FILTER(Table3[[#All],[Name]],(Table3[[#All],[Polygon]]=$A814)*(Table3[[#All],[Period]]=R$1)*((Table3[[#All],[Variables ]]=$AF$3)+(Table3[[#All],[Variables ]]=$AF$2)+(Table3[[#All],[Variables ]]=$AF$4)),0)</f>
        <v>0</v>
      </c>
      <c r="S814" cm="1">
        <f t="array" ref="S814">_xlfn._xlws.FILTER(Table3[[#All],[Name]],(Table3[[#All],[Polygon]]=$A814)*(Table3[[#All],[Period]]=S$1)*((Table3[[#All],[Variables ]]=$AF$3)+(Table3[[#All],[Variables ]]=$AF$2)+(Table3[[#All],[Variables ]]=$AF$4)),0)</f>
        <v>0</v>
      </c>
      <c r="T814" cm="1">
        <f t="array" ref="T814">_xlfn._xlws.FILTER(Table3[[#All],[Name]],(Table3[[#All],[Polygon]]=$A814)*(Table3[[#All],[Period]]=T$1)*((Table3[[#All],[Variables ]]=$AF$3)+(Table3[[#All],[Variables ]]=$AF$2)+(Table3[[#All],[Variables ]]=$AF$4)),0)</f>
        <v>0</v>
      </c>
      <c r="U814" cm="1">
        <f t="array" ref="U814">_xlfn._xlws.FILTER(Table3[[#All],[Name]],(Table3[[#All],[Polygon]]=$A814)*(Table3[[#All],[Period]]=U$1)*((Table3[[#All],[Variables ]]=$AF$3)+(Table3[[#All],[Variables ]]=$AF$2)+(Table3[[#All],[Variables ]]=$AF$4)),0)</f>
        <v>0</v>
      </c>
      <c r="V814" cm="1">
        <f t="array" ref="V814">_xlfn._xlws.FILTER(Table3[[#All],[Name]],(Table3[[#All],[Polygon]]=$A814)*(Table3[[#All],[Period]]=V$1)*((Table3[[#All],[Variables ]]=$AF$3)+(Table3[[#All],[Variables ]]=$AF$2)+(Table3[[#All],[Variables ]]=$AF$4)),0)</f>
        <v>0</v>
      </c>
      <c r="W814" cm="1">
        <f t="array" ref="W814">_xlfn._xlws.FILTER(Table3[[#All],[Name]],(Table3[[#All],[Polygon]]=$A814)*(Table3[[#All],[Period]]=W$1)*((Table3[[#All],[Variables ]]=$AF$3)+(Table3[[#All],[Variables ]]=$AF$2)+(Table3[[#All],[Variables ]]=$AF$4)),0)</f>
        <v>0</v>
      </c>
      <c r="X814" cm="1">
        <f t="array" ref="X814">_xlfn._xlws.FILTER(Table3[[#All],[Name]],(Table3[[#All],[Polygon]]=$A814)*(Table3[[#All],[Period]]=X$1)*((Table3[[#All],[Variables ]]=$AF$3)+(Table3[[#All],[Variables ]]=$AF$2)+(Table3[[#All],[Variables ]]=$AF$4)),0)</f>
        <v>0</v>
      </c>
      <c r="Y814" t="str" cm="1">
        <f t="array" ref="Y814">_xlfn._xlws.FILTER(Table3[[#All],[Name]],(Table3[[#All],[Polygon]]=$A814)*(Table3[[#All],[Period]]=Y$1)*((Table3[[#All],[Variables ]]=$AF$3)+(Table3[[#All],[Variables ]]=$AF$2)+(Table3[[#All],[Variables ]]=$AF$4)),0)</f>
        <v>H</v>
      </c>
      <c r="Z814" t="str" cm="1">
        <f t="array" ref="Z814">_xlfn._xlws.FILTER(Table3[[#All],[Name]],(Table3[[#All],[Polygon]]=$A814)*(Table3[[#All],[Period]]=Z$1)*((Table3[[#All],[Variables ]]=$AF$3)+(Table3[[#All],[Variables ]]=$AF$2)+(Table3[[#All],[Variables ]]=$AF$4)),0)</f>
        <v>AH</v>
      </c>
      <c r="AA814" t="str" cm="1">
        <f t="array" ref="AA814">_xlfn._xlws.FILTER(Table3[[#All],[Name]],(Table3[[#All],[Polygon]]=$A814)*(Table3[[#All],[Period]]=AA$1)*((Table3[[#All],[Variables ]]=$AF$3)+(Table3[[#All],[Variables ]]=$AF$2)+(Table3[[#All],[Variables ]]=$AF$4)),0)</f>
        <v>AH</v>
      </c>
      <c r="AB814" t="str" cm="1">
        <f t="array" ref="AB814">_xlfn._xlws.FILTER(Table3[[#All],[Name]],(Table3[[#All],[Polygon]]=$A814)*(Table3[[#All],[Period]]=AB$1)*((Table3[[#All],[Variables ]]=$AF$3)+(Table3[[#All],[Variables ]]=$AF$2)+(Table3[[#All],[Variables ]]=$AF$4)),0)</f>
        <v>PCT</v>
      </c>
      <c r="AC814" t="str" cm="1">
        <f t="array" ref="AC814">_xlfn._xlws.FILTER(Table3[[#All],[Name]],(Table3[[#All],[Polygon]]=$A814)*(Table3[[#All],[Period]]=AC$1)*((Table3[[#All],[Variables ]]=$AF$3)+(Table3[[#All],[Variables ]]=$AF$2)+(Table3[[#All],[Variables ]]=$AF$4)),0)</f>
        <v>AH</v>
      </c>
      <c r="AD814" t="str" cm="1">
        <f t="array" ref="AD814">_xlfn._xlws.FILTER(Table3[[#All],[Name]],(Table3[[#All],[Polygon]]=$A814)*(Table3[[#All],[Period]]=AD$1)*((Table3[[#All],[Variables ]]=$AF$3)+(Table3[[#All],[Variables ]]=$AF$2)+(Table3[[#All],[Variables ]]=$AF$4)),0)</f>
        <v>AH</v>
      </c>
    </row>
    <row r="815" spans="1:30" x14ac:dyDescent="0.35">
      <c r="A815" s="3">
        <v>730</v>
      </c>
      <c r="B815" s="4" t="s">
        <v>1561</v>
      </c>
      <c r="C815" s="10">
        <v>28.624931270000001</v>
      </c>
      <c r="D815" s="4" t="s">
        <v>1466</v>
      </c>
      <c r="E815" s="4">
        <v>3</v>
      </c>
      <c r="F815" s="4">
        <v>3</v>
      </c>
      <c r="G815" s="4">
        <v>5</v>
      </c>
      <c r="H815" s="4"/>
      <c r="I815" s="4">
        <v>1962</v>
      </c>
      <c r="J815" s="4">
        <v>0</v>
      </c>
      <c r="K815" s="4" t="s">
        <v>2029</v>
      </c>
      <c r="L815" s="4">
        <v>84</v>
      </c>
      <c r="M815" s="4">
        <v>84</v>
      </c>
      <c r="N815" s="4">
        <v>57.396410359999997</v>
      </c>
      <c r="O815" s="11">
        <v>1.284</v>
      </c>
      <c r="P815" cm="1">
        <f t="array" ref="P815">_xlfn._xlws.FILTER(Table3[[#All],[Name]],(Table3[[#All],[Polygon]]=$A815)*(Table3[[#All],[Period]]=P$1)*((Table3[[#All],[Variables ]]=$AF$3)+(Table3[[#All],[Variables ]]=$AF$2)+(Table3[[#All],[Variables ]]=$AF$4)),0)</f>
        <v>0</v>
      </c>
      <c r="Q815" t="str" cm="1">
        <f t="array" ref="Q815">_xlfn._xlws.FILTER(Table3[[#All],[Name]],(Table3[[#All],[Polygon]]=$A815)*(Table3[[#All],[Period]]=Q$1)*((Table3[[#All],[Variables ]]=$AF$3)+(Table3[[#All],[Variables ]]=$AF$2)+(Table3[[#All],[Variables ]]=$AF$4)),0)</f>
        <v>AH</v>
      </c>
      <c r="R815" cm="1">
        <f t="array" ref="R815">_xlfn._xlws.FILTER(Table3[[#All],[Name]],(Table3[[#All],[Polygon]]=$A815)*(Table3[[#All],[Period]]=R$1)*((Table3[[#All],[Variables ]]=$AF$3)+(Table3[[#All],[Variables ]]=$AF$2)+(Table3[[#All],[Variables ]]=$AF$4)),0)</f>
        <v>0</v>
      </c>
      <c r="S815" cm="1">
        <f t="array" ref="S815">_xlfn._xlws.FILTER(Table3[[#All],[Name]],(Table3[[#All],[Polygon]]=$A815)*(Table3[[#All],[Period]]=S$1)*((Table3[[#All],[Variables ]]=$AF$3)+(Table3[[#All],[Variables ]]=$AF$2)+(Table3[[#All],[Variables ]]=$AF$4)),0)</f>
        <v>0</v>
      </c>
      <c r="T815" cm="1">
        <f t="array" ref="T815">_xlfn._xlws.FILTER(Table3[[#All],[Name]],(Table3[[#All],[Polygon]]=$A815)*(Table3[[#All],[Period]]=T$1)*((Table3[[#All],[Variables ]]=$AF$3)+(Table3[[#All],[Variables ]]=$AF$2)+(Table3[[#All],[Variables ]]=$AF$4)),0)</f>
        <v>0</v>
      </c>
      <c r="U815" cm="1">
        <f t="array" ref="U815">_xlfn._xlws.FILTER(Table3[[#All],[Name]],(Table3[[#All],[Polygon]]=$A815)*(Table3[[#All],[Period]]=U$1)*((Table3[[#All],[Variables ]]=$AF$3)+(Table3[[#All],[Variables ]]=$AF$2)+(Table3[[#All],[Variables ]]=$AF$4)),0)</f>
        <v>0</v>
      </c>
      <c r="V815" cm="1">
        <f t="array" ref="V815">_xlfn._xlws.FILTER(Table3[[#All],[Name]],(Table3[[#All],[Polygon]]=$A815)*(Table3[[#All],[Period]]=V$1)*((Table3[[#All],[Variables ]]=$AF$3)+(Table3[[#All],[Variables ]]=$AF$2)+(Table3[[#All],[Variables ]]=$AF$4)),0)</f>
        <v>0</v>
      </c>
      <c r="W815" cm="1">
        <f t="array" ref="W815">_xlfn._xlws.FILTER(Table3[[#All],[Name]],(Table3[[#All],[Polygon]]=$A815)*(Table3[[#All],[Period]]=W$1)*((Table3[[#All],[Variables ]]=$AF$3)+(Table3[[#All],[Variables ]]=$AF$2)+(Table3[[#All],[Variables ]]=$AF$4)),0)</f>
        <v>0</v>
      </c>
      <c r="X815" cm="1">
        <f t="array" ref="X815">_xlfn._xlws.FILTER(Table3[[#All],[Name]],(Table3[[#All],[Polygon]]=$A815)*(Table3[[#All],[Period]]=X$1)*((Table3[[#All],[Variables ]]=$AF$3)+(Table3[[#All],[Variables ]]=$AF$2)+(Table3[[#All],[Variables ]]=$AF$4)),0)</f>
        <v>0</v>
      </c>
      <c r="Y815" t="str" cm="1">
        <f t="array" ref="Y815">_xlfn._xlws.FILTER(Table3[[#All],[Name]],(Table3[[#All],[Polygon]]=$A815)*(Table3[[#All],[Period]]=Y$1)*((Table3[[#All],[Variables ]]=$AF$3)+(Table3[[#All],[Variables ]]=$AF$2)+(Table3[[#All],[Variables ]]=$AF$4)),0)</f>
        <v>H</v>
      </c>
      <c r="Z815" t="str" cm="1">
        <f t="array" ref="Z815">_xlfn._xlws.FILTER(Table3[[#All],[Name]],(Table3[[#All],[Polygon]]=$A815)*(Table3[[#All],[Period]]=Z$1)*((Table3[[#All],[Variables ]]=$AF$3)+(Table3[[#All],[Variables ]]=$AF$2)+(Table3[[#All],[Variables ]]=$AF$4)),0)</f>
        <v>AH</v>
      </c>
      <c r="AA815" t="str" cm="1">
        <f t="array" ref="AA815">_xlfn._xlws.FILTER(Table3[[#All],[Name]],(Table3[[#All],[Polygon]]=$A815)*(Table3[[#All],[Period]]=AA$1)*((Table3[[#All],[Variables ]]=$AF$3)+(Table3[[#All],[Variables ]]=$AF$2)+(Table3[[#All],[Variables ]]=$AF$4)),0)</f>
        <v>AH</v>
      </c>
      <c r="AB815" t="str" cm="1">
        <f t="array" ref="AB815">_xlfn._xlws.FILTER(Table3[[#All],[Name]],(Table3[[#All],[Polygon]]=$A815)*(Table3[[#All],[Period]]=AB$1)*((Table3[[#All],[Variables ]]=$AF$3)+(Table3[[#All],[Variables ]]=$AF$2)+(Table3[[#All],[Variables ]]=$AF$4)),0)</f>
        <v>PCT</v>
      </c>
      <c r="AC815" t="str" cm="1">
        <f t="array" ref="AC815">_xlfn._xlws.FILTER(Table3[[#All],[Name]],(Table3[[#All],[Polygon]]=$A815)*(Table3[[#All],[Period]]=AC$1)*((Table3[[#All],[Variables ]]=$AF$3)+(Table3[[#All],[Variables ]]=$AF$2)+(Table3[[#All],[Variables ]]=$AF$4)),0)</f>
        <v>AH</v>
      </c>
      <c r="AD815" t="str" cm="1">
        <f t="array" ref="AD815">_xlfn._xlws.FILTER(Table3[[#All],[Name]],(Table3[[#All],[Polygon]]=$A815)*(Table3[[#All],[Period]]=AD$1)*((Table3[[#All],[Variables ]]=$AF$3)+(Table3[[#All],[Variables ]]=$AF$2)+(Table3[[#All],[Variables ]]=$AF$4)),0)</f>
        <v>AH</v>
      </c>
    </row>
    <row r="816" spans="1:30" x14ac:dyDescent="0.35">
      <c r="A816" s="5">
        <v>730</v>
      </c>
      <c r="B816" s="6" t="s">
        <v>1561</v>
      </c>
      <c r="C816" s="8">
        <v>28.624931270000001</v>
      </c>
      <c r="D816" s="6" t="s">
        <v>1466</v>
      </c>
      <c r="E816" s="6">
        <v>3</v>
      </c>
      <c r="F816" s="6">
        <v>3</v>
      </c>
      <c r="G816" s="6">
        <v>5</v>
      </c>
      <c r="H816" s="6"/>
      <c r="I816" s="6">
        <v>1962</v>
      </c>
      <c r="J816" s="6">
        <v>0</v>
      </c>
      <c r="K816" s="6" t="s">
        <v>2029</v>
      </c>
      <c r="L816" s="6">
        <v>54</v>
      </c>
      <c r="M816" s="6">
        <v>54</v>
      </c>
      <c r="N816" s="6">
        <v>14.01216649</v>
      </c>
      <c r="O816" s="9">
        <v>6.9740000000000002</v>
      </c>
      <c r="P816" cm="1">
        <f t="array" ref="P816">_xlfn._xlws.FILTER(Table3[[#All],[Name]],(Table3[[#All],[Polygon]]=$A816)*(Table3[[#All],[Period]]=P$1)*((Table3[[#All],[Variables ]]=$AF$3)+(Table3[[#All],[Variables ]]=$AF$2)+(Table3[[#All],[Variables ]]=$AF$4)),0)</f>
        <v>0</v>
      </c>
      <c r="Q816" t="str" cm="1">
        <f t="array" ref="Q816">_xlfn._xlws.FILTER(Table3[[#All],[Name]],(Table3[[#All],[Polygon]]=$A816)*(Table3[[#All],[Period]]=Q$1)*((Table3[[#All],[Variables ]]=$AF$3)+(Table3[[#All],[Variables ]]=$AF$2)+(Table3[[#All],[Variables ]]=$AF$4)),0)</f>
        <v>AH</v>
      </c>
      <c r="R816" cm="1">
        <f t="array" ref="R816">_xlfn._xlws.FILTER(Table3[[#All],[Name]],(Table3[[#All],[Polygon]]=$A816)*(Table3[[#All],[Period]]=R$1)*((Table3[[#All],[Variables ]]=$AF$3)+(Table3[[#All],[Variables ]]=$AF$2)+(Table3[[#All],[Variables ]]=$AF$4)),0)</f>
        <v>0</v>
      </c>
      <c r="S816" cm="1">
        <f t="array" ref="S816">_xlfn._xlws.FILTER(Table3[[#All],[Name]],(Table3[[#All],[Polygon]]=$A816)*(Table3[[#All],[Period]]=S$1)*((Table3[[#All],[Variables ]]=$AF$3)+(Table3[[#All],[Variables ]]=$AF$2)+(Table3[[#All],[Variables ]]=$AF$4)),0)</f>
        <v>0</v>
      </c>
      <c r="T816" cm="1">
        <f t="array" ref="T816">_xlfn._xlws.FILTER(Table3[[#All],[Name]],(Table3[[#All],[Polygon]]=$A816)*(Table3[[#All],[Period]]=T$1)*((Table3[[#All],[Variables ]]=$AF$3)+(Table3[[#All],[Variables ]]=$AF$2)+(Table3[[#All],[Variables ]]=$AF$4)),0)</f>
        <v>0</v>
      </c>
      <c r="U816" cm="1">
        <f t="array" ref="U816">_xlfn._xlws.FILTER(Table3[[#All],[Name]],(Table3[[#All],[Polygon]]=$A816)*(Table3[[#All],[Period]]=U$1)*((Table3[[#All],[Variables ]]=$AF$3)+(Table3[[#All],[Variables ]]=$AF$2)+(Table3[[#All],[Variables ]]=$AF$4)),0)</f>
        <v>0</v>
      </c>
      <c r="V816" cm="1">
        <f t="array" ref="V816">_xlfn._xlws.FILTER(Table3[[#All],[Name]],(Table3[[#All],[Polygon]]=$A816)*(Table3[[#All],[Period]]=V$1)*((Table3[[#All],[Variables ]]=$AF$3)+(Table3[[#All],[Variables ]]=$AF$2)+(Table3[[#All],[Variables ]]=$AF$4)),0)</f>
        <v>0</v>
      </c>
      <c r="W816" cm="1">
        <f t="array" ref="W816">_xlfn._xlws.FILTER(Table3[[#All],[Name]],(Table3[[#All],[Polygon]]=$A816)*(Table3[[#All],[Period]]=W$1)*((Table3[[#All],[Variables ]]=$AF$3)+(Table3[[#All],[Variables ]]=$AF$2)+(Table3[[#All],[Variables ]]=$AF$4)),0)</f>
        <v>0</v>
      </c>
      <c r="X816" cm="1">
        <f t="array" ref="X816">_xlfn._xlws.FILTER(Table3[[#All],[Name]],(Table3[[#All],[Polygon]]=$A816)*(Table3[[#All],[Period]]=X$1)*((Table3[[#All],[Variables ]]=$AF$3)+(Table3[[#All],[Variables ]]=$AF$2)+(Table3[[#All],[Variables ]]=$AF$4)),0)</f>
        <v>0</v>
      </c>
      <c r="Y816" t="str" cm="1">
        <f t="array" ref="Y816">_xlfn._xlws.FILTER(Table3[[#All],[Name]],(Table3[[#All],[Polygon]]=$A816)*(Table3[[#All],[Period]]=Y$1)*((Table3[[#All],[Variables ]]=$AF$3)+(Table3[[#All],[Variables ]]=$AF$2)+(Table3[[#All],[Variables ]]=$AF$4)),0)</f>
        <v>H</v>
      </c>
      <c r="Z816" t="str" cm="1">
        <f t="array" ref="Z816">_xlfn._xlws.FILTER(Table3[[#All],[Name]],(Table3[[#All],[Polygon]]=$A816)*(Table3[[#All],[Period]]=Z$1)*((Table3[[#All],[Variables ]]=$AF$3)+(Table3[[#All],[Variables ]]=$AF$2)+(Table3[[#All],[Variables ]]=$AF$4)),0)</f>
        <v>AH</v>
      </c>
      <c r="AA816" t="str" cm="1">
        <f t="array" ref="AA816">_xlfn._xlws.FILTER(Table3[[#All],[Name]],(Table3[[#All],[Polygon]]=$A816)*(Table3[[#All],[Period]]=AA$1)*((Table3[[#All],[Variables ]]=$AF$3)+(Table3[[#All],[Variables ]]=$AF$2)+(Table3[[#All],[Variables ]]=$AF$4)),0)</f>
        <v>AH</v>
      </c>
      <c r="AB816" t="str" cm="1">
        <f t="array" ref="AB816">_xlfn._xlws.FILTER(Table3[[#All],[Name]],(Table3[[#All],[Polygon]]=$A816)*(Table3[[#All],[Period]]=AB$1)*((Table3[[#All],[Variables ]]=$AF$3)+(Table3[[#All],[Variables ]]=$AF$2)+(Table3[[#All],[Variables ]]=$AF$4)),0)</f>
        <v>PCT</v>
      </c>
      <c r="AC816" t="str" cm="1">
        <f t="array" ref="AC816">_xlfn._xlws.FILTER(Table3[[#All],[Name]],(Table3[[#All],[Polygon]]=$A816)*(Table3[[#All],[Period]]=AC$1)*((Table3[[#All],[Variables ]]=$AF$3)+(Table3[[#All],[Variables ]]=$AF$2)+(Table3[[#All],[Variables ]]=$AF$4)),0)</f>
        <v>AH</v>
      </c>
      <c r="AD816" t="str" cm="1">
        <f t="array" ref="AD816">_xlfn._xlws.FILTER(Table3[[#All],[Name]],(Table3[[#All],[Polygon]]=$A816)*(Table3[[#All],[Period]]=AD$1)*((Table3[[#All],[Variables ]]=$AF$3)+(Table3[[#All],[Variables ]]=$AF$2)+(Table3[[#All],[Variables ]]=$AF$4)),0)</f>
        <v>AH</v>
      </c>
    </row>
    <row r="817" spans="1:30" x14ac:dyDescent="0.35">
      <c r="A817" s="3">
        <v>730</v>
      </c>
      <c r="B817" s="4" t="s">
        <v>1561</v>
      </c>
      <c r="C817" s="10">
        <v>28.624931270000001</v>
      </c>
      <c r="D817" s="4" t="s">
        <v>1466</v>
      </c>
      <c r="E817" s="4">
        <v>3</v>
      </c>
      <c r="F817" s="4">
        <v>3</v>
      </c>
      <c r="G817" s="4">
        <v>5</v>
      </c>
      <c r="H817" s="4"/>
      <c r="I817" s="4">
        <v>1962</v>
      </c>
      <c r="J817" s="4">
        <v>0</v>
      </c>
      <c r="K817" s="4" t="s">
        <v>2029</v>
      </c>
      <c r="L817" s="4">
        <v>19</v>
      </c>
      <c r="M817" s="4">
        <v>19</v>
      </c>
      <c r="N817" s="4">
        <v>32.06105127</v>
      </c>
      <c r="O817" s="11">
        <v>10.339</v>
      </c>
      <c r="P817" cm="1">
        <f t="array" ref="P817">_xlfn._xlws.FILTER(Table3[[#All],[Name]],(Table3[[#All],[Polygon]]=$A817)*(Table3[[#All],[Period]]=P$1)*((Table3[[#All],[Variables ]]=$AF$3)+(Table3[[#All],[Variables ]]=$AF$2)+(Table3[[#All],[Variables ]]=$AF$4)),0)</f>
        <v>0</v>
      </c>
      <c r="Q817" t="str" cm="1">
        <f t="array" ref="Q817">_xlfn._xlws.FILTER(Table3[[#All],[Name]],(Table3[[#All],[Polygon]]=$A817)*(Table3[[#All],[Period]]=Q$1)*((Table3[[#All],[Variables ]]=$AF$3)+(Table3[[#All],[Variables ]]=$AF$2)+(Table3[[#All],[Variables ]]=$AF$4)),0)</f>
        <v>AH</v>
      </c>
      <c r="R817" cm="1">
        <f t="array" ref="R817">_xlfn._xlws.FILTER(Table3[[#All],[Name]],(Table3[[#All],[Polygon]]=$A817)*(Table3[[#All],[Period]]=R$1)*((Table3[[#All],[Variables ]]=$AF$3)+(Table3[[#All],[Variables ]]=$AF$2)+(Table3[[#All],[Variables ]]=$AF$4)),0)</f>
        <v>0</v>
      </c>
      <c r="S817" cm="1">
        <f t="array" ref="S817">_xlfn._xlws.FILTER(Table3[[#All],[Name]],(Table3[[#All],[Polygon]]=$A817)*(Table3[[#All],[Period]]=S$1)*((Table3[[#All],[Variables ]]=$AF$3)+(Table3[[#All],[Variables ]]=$AF$2)+(Table3[[#All],[Variables ]]=$AF$4)),0)</f>
        <v>0</v>
      </c>
      <c r="T817" cm="1">
        <f t="array" ref="T817">_xlfn._xlws.FILTER(Table3[[#All],[Name]],(Table3[[#All],[Polygon]]=$A817)*(Table3[[#All],[Period]]=T$1)*((Table3[[#All],[Variables ]]=$AF$3)+(Table3[[#All],[Variables ]]=$AF$2)+(Table3[[#All],[Variables ]]=$AF$4)),0)</f>
        <v>0</v>
      </c>
      <c r="U817" cm="1">
        <f t="array" ref="U817">_xlfn._xlws.FILTER(Table3[[#All],[Name]],(Table3[[#All],[Polygon]]=$A817)*(Table3[[#All],[Period]]=U$1)*((Table3[[#All],[Variables ]]=$AF$3)+(Table3[[#All],[Variables ]]=$AF$2)+(Table3[[#All],[Variables ]]=$AF$4)),0)</f>
        <v>0</v>
      </c>
      <c r="V817" cm="1">
        <f t="array" ref="V817">_xlfn._xlws.FILTER(Table3[[#All],[Name]],(Table3[[#All],[Polygon]]=$A817)*(Table3[[#All],[Period]]=V$1)*((Table3[[#All],[Variables ]]=$AF$3)+(Table3[[#All],[Variables ]]=$AF$2)+(Table3[[#All],[Variables ]]=$AF$4)),0)</f>
        <v>0</v>
      </c>
      <c r="W817" cm="1">
        <f t="array" ref="W817">_xlfn._xlws.FILTER(Table3[[#All],[Name]],(Table3[[#All],[Polygon]]=$A817)*(Table3[[#All],[Period]]=W$1)*((Table3[[#All],[Variables ]]=$AF$3)+(Table3[[#All],[Variables ]]=$AF$2)+(Table3[[#All],[Variables ]]=$AF$4)),0)</f>
        <v>0</v>
      </c>
      <c r="X817" cm="1">
        <f t="array" ref="X817">_xlfn._xlws.FILTER(Table3[[#All],[Name]],(Table3[[#All],[Polygon]]=$A817)*(Table3[[#All],[Period]]=X$1)*((Table3[[#All],[Variables ]]=$AF$3)+(Table3[[#All],[Variables ]]=$AF$2)+(Table3[[#All],[Variables ]]=$AF$4)),0)</f>
        <v>0</v>
      </c>
      <c r="Y817" t="str" cm="1">
        <f t="array" ref="Y817">_xlfn._xlws.FILTER(Table3[[#All],[Name]],(Table3[[#All],[Polygon]]=$A817)*(Table3[[#All],[Period]]=Y$1)*((Table3[[#All],[Variables ]]=$AF$3)+(Table3[[#All],[Variables ]]=$AF$2)+(Table3[[#All],[Variables ]]=$AF$4)),0)</f>
        <v>H</v>
      </c>
      <c r="Z817" t="str" cm="1">
        <f t="array" ref="Z817">_xlfn._xlws.FILTER(Table3[[#All],[Name]],(Table3[[#All],[Polygon]]=$A817)*(Table3[[#All],[Period]]=Z$1)*((Table3[[#All],[Variables ]]=$AF$3)+(Table3[[#All],[Variables ]]=$AF$2)+(Table3[[#All],[Variables ]]=$AF$4)),0)</f>
        <v>AH</v>
      </c>
      <c r="AA817" t="str" cm="1">
        <f t="array" ref="AA817">_xlfn._xlws.FILTER(Table3[[#All],[Name]],(Table3[[#All],[Polygon]]=$A817)*(Table3[[#All],[Period]]=AA$1)*((Table3[[#All],[Variables ]]=$AF$3)+(Table3[[#All],[Variables ]]=$AF$2)+(Table3[[#All],[Variables ]]=$AF$4)),0)</f>
        <v>AH</v>
      </c>
      <c r="AB817" t="str" cm="1">
        <f t="array" ref="AB817">_xlfn._xlws.FILTER(Table3[[#All],[Name]],(Table3[[#All],[Polygon]]=$A817)*(Table3[[#All],[Period]]=AB$1)*((Table3[[#All],[Variables ]]=$AF$3)+(Table3[[#All],[Variables ]]=$AF$2)+(Table3[[#All],[Variables ]]=$AF$4)),0)</f>
        <v>PCT</v>
      </c>
      <c r="AC817" t="str" cm="1">
        <f t="array" ref="AC817">_xlfn._xlws.FILTER(Table3[[#All],[Name]],(Table3[[#All],[Polygon]]=$A817)*(Table3[[#All],[Period]]=AC$1)*((Table3[[#All],[Variables ]]=$AF$3)+(Table3[[#All],[Variables ]]=$AF$2)+(Table3[[#All],[Variables ]]=$AF$4)),0)</f>
        <v>AH</v>
      </c>
      <c r="AD817" t="str" cm="1">
        <f t="array" ref="AD817">_xlfn._xlws.FILTER(Table3[[#All],[Name]],(Table3[[#All],[Polygon]]=$A817)*(Table3[[#All],[Period]]=AD$1)*((Table3[[#All],[Variables ]]=$AF$3)+(Table3[[#All],[Variables ]]=$AF$2)+(Table3[[#All],[Variables ]]=$AF$4)),0)</f>
        <v>AH</v>
      </c>
    </row>
    <row r="818" spans="1:30" x14ac:dyDescent="0.35">
      <c r="A818" s="5">
        <v>730</v>
      </c>
      <c r="B818" s="6" t="s">
        <v>1561</v>
      </c>
      <c r="C818" s="8">
        <v>28.624931270000001</v>
      </c>
      <c r="D818" s="6" t="s">
        <v>1466</v>
      </c>
      <c r="E818" s="6">
        <v>3</v>
      </c>
      <c r="F818" s="6">
        <v>3</v>
      </c>
      <c r="G818" s="6">
        <v>5</v>
      </c>
      <c r="H818" s="6"/>
      <c r="I818" s="6">
        <v>1962</v>
      </c>
      <c r="J818" s="6">
        <v>0</v>
      </c>
      <c r="K818" s="6" t="s">
        <v>2029</v>
      </c>
      <c r="L818" s="6">
        <v>82</v>
      </c>
      <c r="M818" s="6">
        <v>82</v>
      </c>
      <c r="N818" s="6">
        <v>4.5023451459999997</v>
      </c>
      <c r="O818" s="9">
        <v>1.401</v>
      </c>
      <c r="P818" cm="1">
        <f t="array" ref="P818">_xlfn._xlws.FILTER(Table3[[#All],[Name]],(Table3[[#All],[Polygon]]=$A818)*(Table3[[#All],[Period]]=P$1)*((Table3[[#All],[Variables ]]=$AF$3)+(Table3[[#All],[Variables ]]=$AF$2)+(Table3[[#All],[Variables ]]=$AF$4)),0)</f>
        <v>0</v>
      </c>
      <c r="Q818" t="str" cm="1">
        <f t="array" ref="Q818">_xlfn._xlws.FILTER(Table3[[#All],[Name]],(Table3[[#All],[Polygon]]=$A818)*(Table3[[#All],[Period]]=Q$1)*((Table3[[#All],[Variables ]]=$AF$3)+(Table3[[#All],[Variables ]]=$AF$2)+(Table3[[#All],[Variables ]]=$AF$4)),0)</f>
        <v>AH</v>
      </c>
      <c r="R818" cm="1">
        <f t="array" ref="R818">_xlfn._xlws.FILTER(Table3[[#All],[Name]],(Table3[[#All],[Polygon]]=$A818)*(Table3[[#All],[Period]]=R$1)*((Table3[[#All],[Variables ]]=$AF$3)+(Table3[[#All],[Variables ]]=$AF$2)+(Table3[[#All],[Variables ]]=$AF$4)),0)</f>
        <v>0</v>
      </c>
      <c r="S818" cm="1">
        <f t="array" ref="S818">_xlfn._xlws.FILTER(Table3[[#All],[Name]],(Table3[[#All],[Polygon]]=$A818)*(Table3[[#All],[Period]]=S$1)*((Table3[[#All],[Variables ]]=$AF$3)+(Table3[[#All],[Variables ]]=$AF$2)+(Table3[[#All],[Variables ]]=$AF$4)),0)</f>
        <v>0</v>
      </c>
      <c r="T818" cm="1">
        <f t="array" ref="T818">_xlfn._xlws.FILTER(Table3[[#All],[Name]],(Table3[[#All],[Polygon]]=$A818)*(Table3[[#All],[Period]]=T$1)*((Table3[[#All],[Variables ]]=$AF$3)+(Table3[[#All],[Variables ]]=$AF$2)+(Table3[[#All],[Variables ]]=$AF$4)),0)</f>
        <v>0</v>
      </c>
      <c r="U818" cm="1">
        <f t="array" ref="U818">_xlfn._xlws.FILTER(Table3[[#All],[Name]],(Table3[[#All],[Polygon]]=$A818)*(Table3[[#All],[Period]]=U$1)*((Table3[[#All],[Variables ]]=$AF$3)+(Table3[[#All],[Variables ]]=$AF$2)+(Table3[[#All],[Variables ]]=$AF$4)),0)</f>
        <v>0</v>
      </c>
      <c r="V818" cm="1">
        <f t="array" ref="V818">_xlfn._xlws.FILTER(Table3[[#All],[Name]],(Table3[[#All],[Polygon]]=$A818)*(Table3[[#All],[Period]]=V$1)*((Table3[[#All],[Variables ]]=$AF$3)+(Table3[[#All],[Variables ]]=$AF$2)+(Table3[[#All],[Variables ]]=$AF$4)),0)</f>
        <v>0</v>
      </c>
      <c r="W818" cm="1">
        <f t="array" ref="W818">_xlfn._xlws.FILTER(Table3[[#All],[Name]],(Table3[[#All],[Polygon]]=$A818)*(Table3[[#All],[Period]]=W$1)*((Table3[[#All],[Variables ]]=$AF$3)+(Table3[[#All],[Variables ]]=$AF$2)+(Table3[[#All],[Variables ]]=$AF$4)),0)</f>
        <v>0</v>
      </c>
      <c r="X818" cm="1">
        <f t="array" ref="X818">_xlfn._xlws.FILTER(Table3[[#All],[Name]],(Table3[[#All],[Polygon]]=$A818)*(Table3[[#All],[Period]]=X$1)*((Table3[[#All],[Variables ]]=$AF$3)+(Table3[[#All],[Variables ]]=$AF$2)+(Table3[[#All],[Variables ]]=$AF$4)),0)</f>
        <v>0</v>
      </c>
      <c r="Y818" t="str" cm="1">
        <f t="array" ref="Y818">_xlfn._xlws.FILTER(Table3[[#All],[Name]],(Table3[[#All],[Polygon]]=$A818)*(Table3[[#All],[Period]]=Y$1)*((Table3[[#All],[Variables ]]=$AF$3)+(Table3[[#All],[Variables ]]=$AF$2)+(Table3[[#All],[Variables ]]=$AF$4)),0)</f>
        <v>H</v>
      </c>
      <c r="Z818" t="str" cm="1">
        <f t="array" ref="Z818">_xlfn._xlws.FILTER(Table3[[#All],[Name]],(Table3[[#All],[Polygon]]=$A818)*(Table3[[#All],[Period]]=Z$1)*((Table3[[#All],[Variables ]]=$AF$3)+(Table3[[#All],[Variables ]]=$AF$2)+(Table3[[#All],[Variables ]]=$AF$4)),0)</f>
        <v>AH</v>
      </c>
      <c r="AA818" t="str" cm="1">
        <f t="array" ref="AA818">_xlfn._xlws.FILTER(Table3[[#All],[Name]],(Table3[[#All],[Polygon]]=$A818)*(Table3[[#All],[Period]]=AA$1)*((Table3[[#All],[Variables ]]=$AF$3)+(Table3[[#All],[Variables ]]=$AF$2)+(Table3[[#All],[Variables ]]=$AF$4)),0)</f>
        <v>AH</v>
      </c>
      <c r="AB818" t="str" cm="1">
        <f t="array" ref="AB818">_xlfn._xlws.FILTER(Table3[[#All],[Name]],(Table3[[#All],[Polygon]]=$A818)*(Table3[[#All],[Period]]=AB$1)*((Table3[[#All],[Variables ]]=$AF$3)+(Table3[[#All],[Variables ]]=$AF$2)+(Table3[[#All],[Variables ]]=$AF$4)),0)</f>
        <v>PCT</v>
      </c>
      <c r="AC818" t="str" cm="1">
        <f t="array" ref="AC818">_xlfn._xlws.FILTER(Table3[[#All],[Name]],(Table3[[#All],[Polygon]]=$A818)*(Table3[[#All],[Period]]=AC$1)*((Table3[[#All],[Variables ]]=$AF$3)+(Table3[[#All],[Variables ]]=$AF$2)+(Table3[[#All],[Variables ]]=$AF$4)),0)</f>
        <v>AH</v>
      </c>
      <c r="AD818" t="str" cm="1">
        <f t="array" ref="AD818">_xlfn._xlws.FILTER(Table3[[#All],[Name]],(Table3[[#All],[Polygon]]=$A818)*(Table3[[#All],[Period]]=AD$1)*((Table3[[#All],[Variables ]]=$AF$3)+(Table3[[#All],[Variables ]]=$AF$2)+(Table3[[#All],[Variables ]]=$AF$4)),0)</f>
        <v>AH</v>
      </c>
    </row>
    <row r="819" spans="1:30" x14ac:dyDescent="0.35">
      <c r="A819" s="3">
        <v>730</v>
      </c>
      <c r="B819" s="4" t="s">
        <v>1561</v>
      </c>
      <c r="C819" s="10">
        <v>28.624931270000001</v>
      </c>
      <c r="D819" s="4" t="s">
        <v>1466</v>
      </c>
      <c r="E819" s="4">
        <v>3</v>
      </c>
      <c r="F819" s="4">
        <v>3</v>
      </c>
      <c r="G819" s="4">
        <v>5</v>
      </c>
      <c r="H819" s="4"/>
      <c r="I819" s="4">
        <v>1962</v>
      </c>
      <c r="J819" s="4">
        <v>0</v>
      </c>
      <c r="K819" s="4" t="s">
        <v>2029</v>
      </c>
      <c r="L819" s="4">
        <v>71</v>
      </c>
      <c r="M819" s="4">
        <v>71</v>
      </c>
      <c r="N819" s="4">
        <v>44.711668299999999</v>
      </c>
      <c r="O819" s="11">
        <v>1.899</v>
      </c>
      <c r="P819" cm="1">
        <f t="array" ref="P819">_xlfn._xlws.FILTER(Table3[[#All],[Name]],(Table3[[#All],[Polygon]]=$A819)*(Table3[[#All],[Period]]=P$1)*((Table3[[#All],[Variables ]]=$AF$3)+(Table3[[#All],[Variables ]]=$AF$2)+(Table3[[#All],[Variables ]]=$AF$4)),0)</f>
        <v>0</v>
      </c>
      <c r="Q819" t="str" cm="1">
        <f t="array" ref="Q819">_xlfn._xlws.FILTER(Table3[[#All],[Name]],(Table3[[#All],[Polygon]]=$A819)*(Table3[[#All],[Period]]=Q$1)*((Table3[[#All],[Variables ]]=$AF$3)+(Table3[[#All],[Variables ]]=$AF$2)+(Table3[[#All],[Variables ]]=$AF$4)),0)</f>
        <v>AH</v>
      </c>
      <c r="R819" cm="1">
        <f t="array" ref="R819">_xlfn._xlws.FILTER(Table3[[#All],[Name]],(Table3[[#All],[Polygon]]=$A819)*(Table3[[#All],[Period]]=R$1)*((Table3[[#All],[Variables ]]=$AF$3)+(Table3[[#All],[Variables ]]=$AF$2)+(Table3[[#All],[Variables ]]=$AF$4)),0)</f>
        <v>0</v>
      </c>
      <c r="S819" cm="1">
        <f t="array" ref="S819">_xlfn._xlws.FILTER(Table3[[#All],[Name]],(Table3[[#All],[Polygon]]=$A819)*(Table3[[#All],[Period]]=S$1)*((Table3[[#All],[Variables ]]=$AF$3)+(Table3[[#All],[Variables ]]=$AF$2)+(Table3[[#All],[Variables ]]=$AF$4)),0)</f>
        <v>0</v>
      </c>
      <c r="T819" cm="1">
        <f t="array" ref="T819">_xlfn._xlws.FILTER(Table3[[#All],[Name]],(Table3[[#All],[Polygon]]=$A819)*(Table3[[#All],[Period]]=T$1)*((Table3[[#All],[Variables ]]=$AF$3)+(Table3[[#All],[Variables ]]=$AF$2)+(Table3[[#All],[Variables ]]=$AF$4)),0)</f>
        <v>0</v>
      </c>
      <c r="U819" cm="1">
        <f t="array" ref="U819">_xlfn._xlws.FILTER(Table3[[#All],[Name]],(Table3[[#All],[Polygon]]=$A819)*(Table3[[#All],[Period]]=U$1)*((Table3[[#All],[Variables ]]=$AF$3)+(Table3[[#All],[Variables ]]=$AF$2)+(Table3[[#All],[Variables ]]=$AF$4)),0)</f>
        <v>0</v>
      </c>
      <c r="V819" cm="1">
        <f t="array" ref="V819">_xlfn._xlws.FILTER(Table3[[#All],[Name]],(Table3[[#All],[Polygon]]=$A819)*(Table3[[#All],[Period]]=V$1)*((Table3[[#All],[Variables ]]=$AF$3)+(Table3[[#All],[Variables ]]=$AF$2)+(Table3[[#All],[Variables ]]=$AF$4)),0)</f>
        <v>0</v>
      </c>
      <c r="W819" cm="1">
        <f t="array" ref="W819">_xlfn._xlws.FILTER(Table3[[#All],[Name]],(Table3[[#All],[Polygon]]=$A819)*(Table3[[#All],[Period]]=W$1)*((Table3[[#All],[Variables ]]=$AF$3)+(Table3[[#All],[Variables ]]=$AF$2)+(Table3[[#All],[Variables ]]=$AF$4)),0)</f>
        <v>0</v>
      </c>
      <c r="X819" cm="1">
        <f t="array" ref="X819">_xlfn._xlws.FILTER(Table3[[#All],[Name]],(Table3[[#All],[Polygon]]=$A819)*(Table3[[#All],[Period]]=X$1)*((Table3[[#All],[Variables ]]=$AF$3)+(Table3[[#All],[Variables ]]=$AF$2)+(Table3[[#All],[Variables ]]=$AF$4)),0)</f>
        <v>0</v>
      </c>
      <c r="Y819" t="str" cm="1">
        <f t="array" ref="Y819">_xlfn._xlws.FILTER(Table3[[#All],[Name]],(Table3[[#All],[Polygon]]=$A819)*(Table3[[#All],[Period]]=Y$1)*((Table3[[#All],[Variables ]]=$AF$3)+(Table3[[#All],[Variables ]]=$AF$2)+(Table3[[#All],[Variables ]]=$AF$4)),0)</f>
        <v>H</v>
      </c>
      <c r="Z819" t="str" cm="1">
        <f t="array" ref="Z819">_xlfn._xlws.FILTER(Table3[[#All],[Name]],(Table3[[#All],[Polygon]]=$A819)*(Table3[[#All],[Period]]=Z$1)*((Table3[[#All],[Variables ]]=$AF$3)+(Table3[[#All],[Variables ]]=$AF$2)+(Table3[[#All],[Variables ]]=$AF$4)),0)</f>
        <v>AH</v>
      </c>
      <c r="AA819" t="str" cm="1">
        <f t="array" ref="AA819">_xlfn._xlws.FILTER(Table3[[#All],[Name]],(Table3[[#All],[Polygon]]=$A819)*(Table3[[#All],[Period]]=AA$1)*((Table3[[#All],[Variables ]]=$AF$3)+(Table3[[#All],[Variables ]]=$AF$2)+(Table3[[#All],[Variables ]]=$AF$4)),0)</f>
        <v>AH</v>
      </c>
      <c r="AB819" t="str" cm="1">
        <f t="array" ref="AB819">_xlfn._xlws.FILTER(Table3[[#All],[Name]],(Table3[[#All],[Polygon]]=$A819)*(Table3[[#All],[Period]]=AB$1)*((Table3[[#All],[Variables ]]=$AF$3)+(Table3[[#All],[Variables ]]=$AF$2)+(Table3[[#All],[Variables ]]=$AF$4)),0)</f>
        <v>PCT</v>
      </c>
      <c r="AC819" t="str" cm="1">
        <f t="array" ref="AC819">_xlfn._xlws.FILTER(Table3[[#All],[Name]],(Table3[[#All],[Polygon]]=$A819)*(Table3[[#All],[Period]]=AC$1)*((Table3[[#All],[Variables ]]=$AF$3)+(Table3[[#All],[Variables ]]=$AF$2)+(Table3[[#All],[Variables ]]=$AF$4)),0)</f>
        <v>AH</v>
      </c>
      <c r="AD819" t="str" cm="1">
        <f t="array" ref="AD819">_xlfn._xlws.FILTER(Table3[[#All],[Name]],(Table3[[#All],[Polygon]]=$A819)*(Table3[[#All],[Period]]=AD$1)*((Table3[[#All],[Variables ]]=$AF$3)+(Table3[[#All],[Variables ]]=$AF$2)+(Table3[[#All],[Variables ]]=$AF$4)),0)</f>
        <v>AH</v>
      </c>
    </row>
    <row r="820" spans="1:30" x14ac:dyDescent="0.35">
      <c r="A820" s="5">
        <v>730</v>
      </c>
      <c r="B820" s="6" t="s">
        <v>1561</v>
      </c>
      <c r="C820" s="8">
        <v>28.624931270000001</v>
      </c>
      <c r="D820" s="6" t="s">
        <v>1466</v>
      </c>
      <c r="E820" s="6">
        <v>3</v>
      </c>
      <c r="F820" s="6">
        <v>3</v>
      </c>
      <c r="G820" s="6">
        <v>5</v>
      </c>
      <c r="H820" s="6"/>
      <c r="I820" s="6">
        <v>1962</v>
      </c>
      <c r="J820" s="6">
        <v>0</v>
      </c>
      <c r="K820" s="6" t="s">
        <v>2029</v>
      </c>
      <c r="L820" s="6">
        <v>733</v>
      </c>
      <c r="M820" s="6">
        <v>733</v>
      </c>
      <c r="N820" s="6">
        <v>29.439387589999999</v>
      </c>
      <c r="O820" s="9">
        <v>20.045000000000002</v>
      </c>
      <c r="P820" cm="1">
        <f t="array" ref="P820">_xlfn._xlws.FILTER(Table3[[#All],[Name]],(Table3[[#All],[Polygon]]=$A820)*(Table3[[#All],[Period]]=P$1)*((Table3[[#All],[Variables ]]=$AF$3)+(Table3[[#All],[Variables ]]=$AF$2)+(Table3[[#All],[Variables ]]=$AF$4)),0)</f>
        <v>0</v>
      </c>
      <c r="Q820" t="str" cm="1">
        <f t="array" ref="Q820">_xlfn._xlws.FILTER(Table3[[#All],[Name]],(Table3[[#All],[Polygon]]=$A820)*(Table3[[#All],[Period]]=Q$1)*((Table3[[#All],[Variables ]]=$AF$3)+(Table3[[#All],[Variables ]]=$AF$2)+(Table3[[#All],[Variables ]]=$AF$4)),0)</f>
        <v>AH</v>
      </c>
      <c r="R820" cm="1">
        <f t="array" ref="R820">_xlfn._xlws.FILTER(Table3[[#All],[Name]],(Table3[[#All],[Polygon]]=$A820)*(Table3[[#All],[Period]]=R$1)*((Table3[[#All],[Variables ]]=$AF$3)+(Table3[[#All],[Variables ]]=$AF$2)+(Table3[[#All],[Variables ]]=$AF$4)),0)</f>
        <v>0</v>
      </c>
      <c r="S820" cm="1">
        <f t="array" ref="S820">_xlfn._xlws.FILTER(Table3[[#All],[Name]],(Table3[[#All],[Polygon]]=$A820)*(Table3[[#All],[Period]]=S$1)*((Table3[[#All],[Variables ]]=$AF$3)+(Table3[[#All],[Variables ]]=$AF$2)+(Table3[[#All],[Variables ]]=$AF$4)),0)</f>
        <v>0</v>
      </c>
      <c r="T820" cm="1">
        <f t="array" ref="T820">_xlfn._xlws.FILTER(Table3[[#All],[Name]],(Table3[[#All],[Polygon]]=$A820)*(Table3[[#All],[Period]]=T$1)*((Table3[[#All],[Variables ]]=$AF$3)+(Table3[[#All],[Variables ]]=$AF$2)+(Table3[[#All],[Variables ]]=$AF$4)),0)</f>
        <v>0</v>
      </c>
      <c r="U820" cm="1">
        <f t="array" ref="U820">_xlfn._xlws.FILTER(Table3[[#All],[Name]],(Table3[[#All],[Polygon]]=$A820)*(Table3[[#All],[Period]]=U$1)*((Table3[[#All],[Variables ]]=$AF$3)+(Table3[[#All],[Variables ]]=$AF$2)+(Table3[[#All],[Variables ]]=$AF$4)),0)</f>
        <v>0</v>
      </c>
      <c r="V820" cm="1">
        <f t="array" ref="V820">_xlfn._xlws.FILTER(Table3[[#All],[Name]],(Table3[[#All],[Polygon]]=$A820)*(Table3[[#All],[Period]]=V$1)*((Table3[[#All],[Variables ]]=$AF$3)+(Table3[[#All],[Variables ]]=$AF$2)+(Table3[[#All],[Variables ]]=$AF$4)),0)</f>
        <v>0</v>
      </c>
      <c r="W820" cm="1">
        <f t="array" ref="W820">_xlfn._xlws.FILTER(Table3[[#All],[Name]],(Table3[[#All],[Polygon]]=$A820)*(Table3[[#All],[Period]]=W$1)*((Table3[[#All],[Variables ]]=$AF$3)+(Table3[[#All],[Variables ]]=$AF$2)+(Table3[[#All],[Variables ]]=$AF$4)),0)</f>
        <v>0</v>
      </c>
      <c r="X820" cm="1">
        <f t="array" ref="X820">_xlfn._xlws.FILTER(Table3[[#All],[Name]],(Table3[[#All],[Polygon]]=$A820)*(Table3[[#All],[Period]]=X$1)*((Table3[[#All],[Variables ]]=$AF$3)+(Table3[[#All],[Variables ]]=$AF$2)+(Table3[[#All],[Variables ]]=$AF$4)),0)</f>
        <v>0</v>
      </c>
      <c r="Y820" t="str" cm="1">
        <f t="array" ref="Y820">_xlfn._xlws.FILTER(Table3[[#All],[Name]],(Table3[[#All],[Polygon]]=$A820)*(Table3[[#All],[Period]]=Y$1)*((Table3[[#All],[Variables ]]=$AF$3)+(Table3[[#All],[Variables ]]=$AF$2)+(Table3[[#All],[Variables ]]=$AF$4)),0)</f>
        <v>H</v>
      </c>
      <c r="Z820" t="str" cm="1">
        <f t="array" ref="Z820">_xlfn._xlws.FILTER(Table3[[#All],[Name]],(Table3[[#All],[Polygon]]=$A820)*(Table3[[#All],[Period]]=Z$1)*((Table3[[#All],[Variables ]]=$AF$3)+(Table3[[#All],[Variables ]]=$AF$2)+(Table3[[#All],[Variables ]]=$AF$4)),0)</f>
        <v>AH</v>
      </c>
      <c r="AA820" t="str" cm="1">
        <f t="array" ref="AA820">_xlfn._xlws.FILTER(Table3[[#All],[Name]],(Table3[[#All],[Polygon]]=$A820)*(Table3[[#All],[Period]]=AA$1)*((Table3[[#All],[Variables ]]=$AF$3)+(Table3[[#All],[Variables ]]=$AF$2)+(Table3[[#All],[Variables ]]=$AF$4)),0)</f>
        <v>AH</v>
      </c>
      <c r="AB820" t="str" cm="1">
        <f t="array" ref="AB820">_xlfn._xlws.FILTER(Table3[[#All],[Name]],(Table3[[#All],[Polygon]]=$A820)*(Table3[[#All],[Period]]=AB$1)*((Table3[[#All],[Variables ]]=$AF$3)+(Table3[[#All],[Variables ]]=$AF$2)+(Table3[[#All],[Variables ]]=$AF$4)),0)</f>
        <v>PCT</v>
      </c>
      <c r="AC820" t="str" cm="1">
        <f t="array" ref="AC820">_xlfn._xlws.FILTER(Table3[[#All],[Name]],(Table3[[#All],[Polygon]]=$A820)*(Table3[[#All],[Period]]=AC$1)*((Table3[[#All],[Variables ]]=$AF$3)+(Table3[[#All],[Variables ]]=$AF$2)+(Table3[[#All],[Variables ]]=$AF$4)),0)</f>
        <v>AH</v>
      </c>
      <c r="AD820" t="str" cm="1">
        <f t="array" ref="AD820">_xlfn._xlws.FILTER(Table3[[#All],[Name]],(Table3[[#All],[Polygon]]=$A820)*(Table3[[#All],[Period]]=AD$1)*((Table3[[#All],[Variables ]]=$AF$3)+(Table3[[#All],[Variables ]]=$AF$2)+(Table3[[#All],[Variables ]]=$AF$4)),0)</f>
        <v>AH</v>
      </c>
    </row>
    <row r="821" spans="1:30" x14ac:dyDescent="0.35">
      <c r="A821" s="3">
        <v>730</v>
      </c>
      <c r="B821" s="4" t="s">
        <v>1561</v>
      </c>
      <c r="C821" s="10">
        <v>28.624931270000001</v>
      </c>
      <c r="D821" s="4" t="s">
        <v>1466</v>
      </c>
      <c r="E821" s="4">
        <v>3</v>
      </c>
      <c r="F821" s="4">
        <v>3</v>
      </c>
      <c r="G821" s="4">
        <v>5</v>
      </c>
      <c r="H821" s="4"/>
      <c r="I821" s="4">
        <v>1962</v>
      </c>
      <c r="J821" s="4">
        <v>0</v>
      </c>
      <c r="K821" s="4" t="s">
        <v>2029</v>
      </c>
      <c r="L821" s="4">
        <v>732</v>
      </c>
      <c r="M821" s="4">
        <v>732</v>
      </c>
      <c r="N821" s="4">
        <v>31.398621970000001</v>
      </c>
      <c r="O821" s="11">
        <v>12.077</v>
      </c>
      <c r="P821" cm="1">
        <f t="array" ref="P821">_xlfn._xlws.FILTER(Table3[[#All],[Name]],(Table3[[#All],[Polygon]]=$A821)*(Table3[[#All],[Period]]=P$1)*((Table3[[#All],[Variables ]]=$AF$3)+(Table3[[#All],[Variables ]]=$AF$2)+(Table3[[#All],[Variables ]]=$AF$4)),0)</f>
        <v>0</v>
      </c>
      <c r="Q821" t="str" cm="1">
        <f t="array" ref="Q821">_xlfn._xlws.FILTER(Table3[[#All],[Name]],(Table3[[#All],[Polygon]]=$A821)*(Table3[[#All],[Period]]=Q$1)*((Table3[[#All],[Variables ]]=$AF$3)+(Table3[[#All],[Variables ]]=$AF$2)+(Table3[[#All],[Variables ]]=$AF$4)),0)</f>
        <v>AH</v>
      </c>
      <c r="R821" cm="1">
        <f t="array" ref="R821">_xlfn._xlws.FILTER(Table3[[#All],[Name]],(Table3[[#All],[Polygon]]=$A821)*(Table3[[#All],[Period]]=R$1)*((Table3[[#All],[Variables ]]=$AF$3)+(Table3[[#All],[Variables ]]=$AF$2)+(Table3[[#All],[Variables ]]=$AF$4)),0)</f>
        <v>0</v>
      </c>
      <c r="S821" cm="1">
        <f t="array" ref="S821">_xlfn._xlws.FILTER(Table3[[#All],[Name]],(Table3[[#All],[Polygon]]=$A821)*(Table3[[#All],[Period]]=S$1)*((Table3[[#All],[Variables ]]=$AF$3)+(Table3[[#All],[Variables ]]=$AF$2)+(Table3[[#All],[Variables ]]=$AF$4)),0)</f>
        <v>0</v>
      </c>
      <c r="T821" cm="1">
        <f t="array" ref="T821">_xlfn._xlws.FILTER(Table3[[#All],[Name]],(Table3[[#All],[Polygon]]=$A821)*(Table3[[#All],[Period]]=T$1)*((Table3[[#All],[Variables ]]=$AF$3)+(Table3[[#All],[Variables ]]=$AF$2)+(Table3[[#All],[Variables ]]=$AF$4)),0)</f>
        <v>0</v>
      </c>
      <c r="U821" cm="1">
        <f t="array" ref="U821">_xlfn._xlws.FILTER(Table3[[#All],[Name]],(Table3[[#All],[Polygon]]=$A821)*(Table3[[#All],[Period]]=U$1)*((Table3[[#All],[Variables ]]=$AF$3)+(Table3[[#All],[Variables ]]=$AF$2)+(Table3[[#All],[Variables ]]=$AF$4)),0)</f>
        <v>0</v>
      </c>
      <c r="V821" cm="1">
        <f t="array" ref="V821">_xlfn._xlws.FILTER(Table3[[#All],[Name]],(Table3[[#All],[Polygon]]=$A821)*(Table3[[#All],[Period]]=V$1)*((Table3[[#All],[Variables ]]=$AF$3)+(Table3[[#All],[Variables ]]=$AF$2)+(Table3[[#All],[Variables ]]=$AF$4)),0)</f>
        <v>0</v>
      </c>
      <c r="W821" cm="1">
        <f t="array" ref="W821">_xlfn._xlws.FILTER(Table3[[#All],[Name]],(Table3[[#All],[Polygon]]=$A821)*(Table3[[#All],[Period]]=W$1)*((Table3[[#All],[Variables ]]=$AF$3)+(Table3[[#All],[Variables ]]=$AF$2)+(Table3[[#All],[Variables ]]=$AF$4)),0)</f>
        <v>0</v>
      </c>
      <c r="X821" cm="1">
        <f t="array" ref="X821">_xlfn._xlws.FILTER(Table3[[#All],[Name]],(Table3[[#All],[Polygon]]=$A821)*(Table3[[#All],[Period]]=X$1)*((Table3[[#All],[Variables ]]=$AF$3)+(Table3[[#All],[Variables ]]=$AF$2)+(Table3[[#All],[Variables ]]=$AF$4)),0)</f>
        <v>0</v>
      </c>
      <c r="Y821" t="str" cm="1">
        <f t="array" ref="Y821">_xlfn._xlws.FILTER(Table3[[#All],[Name]],(Table3[[#All],[Polygon]]=$A821)*(Table3[[#All],[Period]]=Y$1)*((Table3[[#All],[Variables ]]=$AF$3)+(Table3[[#All],[Variables ]]=$AF$2)+(Table3[[#All],[Variables ]]=$AF$4)),0)</f>
        <v>H</v>
      </c>
      <c r="Z821" t="str" cm="1">
        <f t="array" ref="Z821">_xlfn._xlws.FILTER(Table3[[#All],[Name]],(Table3[[#All],[Polygon]]=$A821)*(Table3[[#All],[Period]]=Z$1)*((Table3[[#All],[Variables ]]=$AF$3)+(Table3[[#All],[Variables ]]=$AF$2)+(Table3[[#All],[Variables ]]=$AF$4)),0)</f>
        <v>AH</v>
      </c>
      <c r="AA821" t="str" cm="1">
        <f t="array" ref="AA821">_xlfn._xlws.FILTER(Table3[[#All],[Name]],(Table3[[#All],[Polygon]]=$A821)*(Table3[[#All],[Period]]=AA$1)*((Table3[[#All],[Variables ]]=$AF$3)+(Table3[[#All],[Variables ]]=$AF$2)+(Table3[[#All],[Variables ]]=$AF$4)),0)</f>
        <v>AH</v>
      </c>
      <c r="AB821" t="str" cm="1">
        <f t="array" ref="AB821">_xlfn._xlws.FILTER(Table3[[#All],[Name]],(Table3[[#All],[Polygon]]=$A821)*(Table3[[#All],[Period]]=AB$1)*((Table3[[#All],[Variables ]]=$AF$3)+(Table3[[#All],[Variables ]]=$AF$2)+(Table3[[#All],[Variables ]]=$AF$4)),0)</f>
        <v>PCT</v>
      </c>
      <c r="AC821" t="str" cm="1">
        <f t="array" ref="AC821">_xlfn._xlws.FILTER(Table3[[#All],[Name]],(Table3[[#All],[Polygon]]=$A821)*(Table3[[#All],[Period]]=AC$1)*((Table3[[#All],[Variables ]]=$AF$3)+(Table3[[#All],[Variables ]]=$AF$2)+(Table3[[#All],[Variables ]]=$AF$4)),0)</f>
        <v>AH</v>
      </c>
      <c r="AD821" t="str" cm="1">
        <f t="array" ref="AD821">_xlfn._xlws.FILTER(Table3[[#All],[Name]],(Table3[[#All],[Polygon]]=$A821)*(Table3[[#All],[Period]]=AD$1)*((Table3[[#All],[Variables ]]=$AF$3)+(Table3[[#All],[Variables ]]=$AF$2)+(Table3[[#All],[Variables ]]=$AF$4)),0)</f>
        <v>AH</v>
      </c>
    </row>
    <row r="822" spans="1:30" x14ac:dyDescent="0.35">
      <c r="A822" s="5">
        <v>730</v>
      </c>
      <c r="B822" s="6" t="s">
        <v>1561</v>
      </c>
      <c r="C822" s="8">
        <v>28.624931270000001</v>
      </c>
      <c r="D822" s="6" t="s">
        <v>1466</v>
      </c>
      <c r="E822" s="6">
        <v>3</v>
      </c>
      <c r="F822" s="6">
        <v>3</v>
      </c>
      <c r="G822" s="6">
        <v>5</v>
      </c>
      <c r="H822" s="6"/>
      <c r="I822" s="6">
        <v>1962</v>
      </c>
      <c r="J822" s="6">
        <v>0</v>
      </c>
      <c r="K822" s="6" t="s">
        <v>2029</v>
      </c>
      <c r="L822" s="6">
        <v>734</v>
      </c>
      <c r="M822" s="6">
        <v>734</v>
      </c>
      <c r="N822" s="6">
        <v>18.79265809</v>
      </c>
      <c r="O822" s="9">
        <v>2.76</v>
      </c>
      <c r="P822" cm="1">
        <f t="array" ref="P822">_xlfn._xlws.FILTER(Table3[[#All],[Name]],(Table3[[#All],[Polygon]]=$A822)*(Table3[[#All],[Period]]=P$1)*((Table3[[#All],[Variables ]]=$AF$3)+(Table3[[#All],[Variables ]]=$AF$2)+(Table3[[#All],[Variables ]]=$AF$4)),0)</f>
        <v>0</v>
      </c>
      <c r="Q822" t="str" cm="1">
        <f t="array" ref="Q822">_xlfn._xlws.FILTER(Table3[[#All],[Name]],(Table3[[#All],[Polygon]]=$A822)*(Table3[[#All],[Period]]=Q$1)*((Table3[[#All],[Variables ]]=$AF$3)+(Table3[[#All],[Variables ]]=$AF$2)+(Table3[[#All],[Variables ]]=$AF$4)),0)</f>
        <v>AH</v>
      </c>
      <c r="R822" cm="1">
        <f t="array" ref="R822">_xlfn._xlws.FILTER(Table3[[#All],[Name]],(Table3[[#All],[Polygon]]=$A822)*(Table3[[#All],[Period]]=R$1)*((Table3[[#All],[Variables ]]=$AF$3)+(Table3[[#All],[Variables ]]=$AF$2)+(Table3[[#All],[Variables ]]=$AF$4)),0)</f>
        <v>0</v>
      </c>
      <c r="S822" cm="1">
        <f t="array" ref="S822">_xlfn._xlws.FILTER(Table3[[#All],[Name]],(Table3[[#All],[Polygon]]=$A822)*(Table3[[#All],[Period]]=S$1)*((Table3[[#All],[Variables ]]=$AF$3)+(Table3[[#All],[Variables ]]=$AF$2)+(Table3[[#All],[Variables ]]=$AF$4)),0)</f>
        <v>0</v>
      </c>
      <c r="T822" cm="1">
        <f t="array" ref="T822">_xlfn._xlws.FILTER(Table3[[#All],[Name]],(Table3[[#All],[Polygon]]=$A822)*(Table3[[#All],[Period]]=T$1)*((Table3[[#All],[Variables ]]=$AF$3)+(Table3[[#All],[Variables ]]=$AF$2)+(Table3[[#All],[Variables ]]=$AF$4)),0)</f>
        <v>0</v>
      </c>
      <c r="U822" cm="1">
        <f t="array" ref="U822">_xlfn._xlws.FILTER(Table3[[#All],[Name]],(Table3[[#All],[Polygon]]=$A822)*(Table3[[#All],[Period]]=U$1)*((Table3[[#All],[Variables ]]=$AF$3)+(Table3[[#All],[Variables ]]=$AF$2)+(Table3[[#All],[Variables ]]=$AF$4)),0)</f>
        <v>0</v>
      </c>
      <c r="V822" cm="1">
        <f t="array" ref="V822">_xlfn._xlws.FILTER(Table3[[#All],[Name]],(Table3[[#All],[Polygon]]=$A822)*(Table3[[#All],[Period]]=V$1)*((Table3[[#All],[Variables ]]=$AF$3)+(Table3[[#All],[Variables ]]=$AF$2)+(Table3[[#All],[Variables ]]=$AF$4)),0)</f>
        <v>0</v>
      </c>
      <c r="W822" cm="1">
        <f t="array" ref="W822">_xlfn._xlws.FILTER(Table3[[#All],[Name]],(Table3[[#All],[Polygon]]=$A822)*(Table3[[#All],[Period]]=W$1)*((Table3[[#All],[Variables ]]=$AF$3)+(Table3[[#All],[Variables ]]=$AF$2)+(Table3[[#All],[Variables ]]=$AF$4)),0)</f>
        <v>0</v>
      </c>
      <c r="X822" cm="1">
        <f t="array" ref="X822">_xlfn._xlws.FILTER(Table3[[#All],[Name]],(Table3[[#All],[Polygon]]=$A822)*(Table3[[#All],[Period]]=X$1)*((Table3[[#All],[Variables ]]=$AF$3)+(Table3[[#All],[Variables ]]=$AF$2)+(Table3[[#All],[Variables ]]=$AF$4)),0)</f>
        <v>0</v>
      </c>
      <c r="Y822" t="str" cm="1">
        <f t="array" ref="Y822">_xlfn._xlws.FILTER(Table3[[#All],[Name]],(Table3[[#All],[Polygon]]=$A822)*(Table3[[#All],[Period]]=Y$1)*((Table3[[#All],[Variables ]]=$AF$3)+(Table3[[#All],[Variables ]]=$AF$2)+(Table3[[#All],[Variables ]]=$AF$4)),0)</f>
        <v>H</v>
      </c>
      <c r="Z822" t="str" cm="1">
        <f t="array" ref="Z822">_xlfn._xlws.FILTER(Table3[[#All],[Name]],(Table3[[#All],[Polygon]]=$A822)*(Table3[[#All],[Period]]=Z$1)*((Table3[[#All],[Variables ]]=$AF$3)+(Table3[[#All],[Variables ]]=$AF$2)+(Table3[[#All],[Variables ]]=$AF$4)),0)</f>
        <v>AH</v>
      </c>
      <c r="AA822" t="str" cm="1">
        <f t="array" ref="AA822">_xlfn._xlws.FILTER(Table3[[#All],[Name]],(Table3[[#All],[Polygon]]=$A822)*(Table3[[#All],[Period]]=AA$1)*((Table3[[#All],[Variables ]]=$AF$3)+(Table3[[#All],[Variables ]]=$AF$2)+(Table3[[#All],[Variables ]]=$AF$4)),0)</f>
        <v>AH</v>
      </c>
      <c r="AB822" t="str" cm="1">
        <f t="array" ref="AB822">_xlfn._xlws.FILTER(Table3[[#All],[Name]],(Table3[[#All],[Polygon]]=$A822)*(Table3[[#All],[Period]]=AB$1)*((Table3[[#All],[Variables ]]=$AF$3)+(Table3[[#All],[Variables ]]=$AF$2)+(Table3[[#All],[Variables ]]=$AF$4)),0)</f>
        <v>PCT</v>
      </c>
      <c r="AC822" t="str" cm="1">
        <f t="array" ref="AC822">_xlfn._xlws.FILTER(Table3[[#All],[Name]],(Table3[[#All],[Polygon]]=$A822)*(Table3[[#All],[Period]]=AC$1)*((Table3[[#All],[Variables ]]=$AF$3)+(Table3[[#All],[Variables ]]=$AF$2)+(Table3[[#All],[Variables ]]=$AF$4)),0)</f>
        <v>AH</v>
      </c>
      <c r="AD822" t="str" cm="1">
        <f t="array" ref="AD822">_xlfn._xlws.FILTER(Table3[[#All],[Name]],(Table3[[#All],[Polygon]]=$A822)*(Table3[[#All],[Period]]=AD$1)*((Table3[[#All],[Variables ]]=$AF$3)+(Table3[[#All],[Variables ]]=$AF$2)+(Table3[[#All],[Variables ]]=$AF$4)),0)</f>
        <v>AH</v>
      </c>
    </row>
    <row r="823" spans="1:30" x14ac:dyDescent="0.35">
      <c r="A823" s="3">
        <v>730</v>
      </c>
      <c r="B823" s="4" t="s">
        <v>1561</v>
      </c>
      <c r="C823" s="10">
        <v>28.624931270000001</v>
      </c>
      <c r="D823" s="4" t="s">
        <v>1466</v>
      </c>
      <c r="E823" s="4">
        <v>3</v>
      </c>
      <c r="F823" s="4">
        <v>3</v>
      </c>
      <c r="G823" s="4">
        <v>5</v>
      </c>
      <c r="H823" s="4"/>
      <c r="I823" s="4">
        <v>1962</v>
      </c>
      <c r="J823" s="4">
        <v>0</v>
      </c>
      <c r="K823" s="4" t="s">
        <v>2029</v>
      </c>
      <c r="L823" s="4">
        <v>730</v>
      </c>
      <c r="M823" s="4">
        <v>730</v>
      </c>
      <c r="N823" s="4">
        <v>28.624931270000001</v>
      </c>
      <c r="O823" s="11">
        <v>28.625</v>
      </c>
      <c r="P823" cm="1">
        <f t="array" ref="P823">_xlfn._xlws.FILTER(Table3[[#All],[Name]],(Table3[[#All],[Polygon]]=$A823)*(Table3[[#All],[Period]]=P$1)*((Table3[[#All],[Variables ]]=$AF$3)+(Table3[[#All],[Variables ]]=$AF$2)+(Table3[[#All],[Variables ]]=$AF$4)),0)</f>
        <v>0</v>
      </c>
      <c r="Q823" t="str" cm="1">
        <f t="array" ref="Q823">_xlfn._xlws.FILTER(Table3[[#All],[Name]],(Table3[[#All],[Polygon]]=$A823)*(Table3[[#All],[Period]]=Q$1)*((Table3[[#All],[Variables ]]=$AF$3)+(Table3[[#All],[Variables ]]=$AF$2)+(Table3[[#All],[Variables ]]=$AF$4)),0)</f>
        <v>AH</v>
      </c>
      <c r="R823" cm="1">
        <f t="array" ref="R823">_xlfn._xlws.FILTER(Table3[[#All],[Name]],(Table3[[#All],[Polygon]]=$A823)*(Table3[[#All],[Period]]=R$1)*((Table3[[#All],[Variables ]]=$AF$3)+(Table3[[#All],[Variables ]]=$AF$2)+(Table3[[#All],[Variables ]]=$AF$4)),0)</f>
        <v>0</v>
      </c>
      <c r="S823" cm="1">
        <f t="array" ref="S823">_xlfn._xlws.FILTER(Table3[[#All],[Name]],(Table3[[#All],[Polygon]]=$A823)*(Table3[[#All],[Period]]=S$1)*((Table3[[#All],[Variables ]]=$AF$3)+(Table3[[#All],[Variables ]]=$AF$2)+(Table3[[#All],[Variables ]]=$AF$4)),0)</f>
        <v>0</v>
      </c>
      <c r="T823" cm="1">
        <f t="array" ref="T823">_xlfn._xlws.FILTER(Table3[[#All],[Name]],(Table3[[#All],[Polygon]]=$A823)*(Table3[[#All],[Period]]=T$1)*((Table3[[#All],[Variables ]]=$AF$3)+(Table3[[#All],[Variables ]]=$AF$2)+(Table3[[#All],[Variables ]]=$AF$4)),0)</f>
        <v>0</v>
      </c>
      <c r="U823" cm="1">
        <f t="array" ref="U823">_xlfn._xlws.FILTER(Table3[[#All],[Name]],(Table3[[#All],[Polygon]]=$A823)*(Table3[[#All],[Period]]=U$1)*((Table3[[#All],[Variables ]]=$AF$3)+(Table3[[#All],[Variables ]]=$AF$2)+(Table3[[#All],[Variables ]]=$AF$4)),0)</f>
        <v>0</v>
      </c>
      <c r="V823" cm="1">
        <f t="array" ref="V823">_xlfn._xlws.FILTER(Table3[[#All],[Name]],(Table3[[#All],[Polygon]]=$A823)*(Table3[[#All],[Period]]=V$1)*((Table3[[#All],[Variables ]]=$AF$3)+(Table3[[#All],[Variables ]]=$AF$2)+(Table3[[#All],[Variables ]]=$AF$4)),0)</f>
        <v>0</v>
      </c>
      <c r="W823" cm="1">
        <f t="array" ref="W823">_xlfn._xlws.FILTER(Table3[[#All],[Name]],(Table3[[#All],[Polygon]]=$A823)*(Table3[[#All],[Period]]=W$1)*((Table3[[#All],[Variables ]]=$AF$3)+(Table3[[#All],[Variables ]]=$AF$2)+(Table3[[#All],[Variables ]]=$AF$4)),0)</f>
        <v>0</v>
      </c>
      <c r="X823" cm="1">
        <f t="array" ref="X823">_xlfn._xlws.FILTER(Table3[[#All],[Name]],(Table3[[#All],[Polygon]]=$A823)*(Table3[[#All],[Period]]=X$1)*((Table3[[#All],[Variables ]]=$AF$3)+(Table3[[#All],[Variables ]]=$AF$2)+(Table3[[#All],[Variables ]]=$AF$4)),0)</f>
        <v>0</v>
      </c>
      <c r="Y823" t="str" cm="1">
        <f t="array" ref="Y823">_xlfn._xlws.FILTER(Table3[[#All],[Name]],(Table3[[#All],[Polygon]]=$A823)*(Table3[[#All],[Period]]=Y$1)*((Table3[[#All],[Variables ]]=$AF$3)+(Table3[[#All],[Variables ]]=$AF$2)+(Table3[[#All],[Variables ]]=$AF$4)),0)</f>
        <v>H</v>
      </c>
      <c r="Z823" t="str" cm="1">
        <f t="array" ref="Z823">_xlfn._xlws.FILTER(Table3[[#All],[Name]],(Table3[[#All],[Polygon]]=$A823)*(Table3[[#All],[Period]]=Z$1)*((Table3[[#All],[Variables ]]=$AF$3)+(Table3[[#All],[Variables ]]=$AF$2)+(Table3[[#All],[Variables ]]=$AF$4)),0)</f>
        <v>AH</v>
      </c>
      <c r="AA823" t="str" cm="1">
        <f t="array" ref="AA823">_xlfn._xlws.FILTER(Table3[[#All],[Name]],(Table3[[#All],[Polygon]]=$A823)*(Table3[[#All],[Period]]=AA$1)*((Table3[[#All],[Variables ]]=$AF$3)+(Table3[[#All],[Variables ]]=$AF$2)+(Table3[[#All],[Variables ]]=$AF$4)),0)</f>
        <v>AH</v>
      </c>
      <c r="AB823" t="str" cm="1">
        <f t="array" ref="AB823">_xlfn._xlws.FILTER(Table3[[#All],[Name]],(Table3[[#All],[Polygon]]=$A823)*(Table3[[#All],[Period]]=AB$1)*((Table3[[#All],[Variables ]]=$AF$3)+(Table3[[#All],[Variables ]]=$AF$2)+(Table3[[#All],[Variables ]]=$AF$4)),0)</f>
        <v>PCT</v>
      </c>
      <c r="AC823" t="str" cm="1">
        <f t="array" ref="AC823">_xlfn._xlws.FILTER(Table3[[#All],[Name]],(Table3[[#All],[Polygon]]=$A823)*(Table3[[#All],[Period]]=AC$1)*((Table3[[#All],[Variables ]]=$AF$3)+(Table3[[#All],[Variables ]]=$AF$2)+(Table3[[#All],[Variables ]]=$AF$4)),0)</f>
        <v>AH</v>
      </c>
      <c r="AD823" t="str" cm="1">
        <f t="array" ref="AD823">_xlfn._xlws.FILTER(Table3[[#All],[Name]],(Table3[[#All],[Polygon]]=$A823)*(Table3[[#All],[Period]]=AD$1)*((Table3[[#All],[Variables ]]=$AF$3)+(Table3[[#All],[Variables ]]=$AF$2)+(Table3[[#All],[Variables ]]=$AF$4)),0)</f>
        <v>AH</v>
      </c>
    </row>
    <row r="824" spans="1:30" x14ac:dyDescent="0.35">
      <c r="A824" s="5">
        <v>731</v>
      </c>
      <c r="B824" s="6" t="s">
        <v>1754</v>
      </c>
      <c r="C824" s="8">
        <v>17.74599856</v>
      </c>
      <c r="D824" s="6" t="s">
        <v>1466</v>
      </c>
      <c r="E824" s="6">
        <v>3</v>
      </c>
      <c r="F824" s="6">
        <v>3</v>
      </c>
      <c r="G824" s="6">
        <v>5</v>
      </c>
      <c r="H824" s="6"/>
      <c r="I824" s="6">
        <v>1962</v>
      </c>
      <c r="J824" s="6">
        <v>0</v>
      </c>
      <c r="K824" s="6" t="s">
        <v>2029</v>
      </c>
      <c r="L824" s="6">
        <v>60</v>
      </c>
      <c r="M824" s="6">
        <v>60</v>
      </c>
      <c r="N824" s="6">
        <v>27.581774939999999</v>
      </c>
      <c r="O824" s="9">
        <v>3.0830000000000002</v>
      </c>
      <c r="P824" cm="1">
        <f t="array" ref="P824">_xlfn._xlws.FILTER(Table3[[#All],[Name]],(Table3[[#All],[Polygon]]=$A824)*(Table3[[#All],[Period]]=P$1)*((Table3[[#All],[Variables ]]=$AF$3)+(Table3[[#All],[Variables ]]=$AF$2)+(Table3[[#All],[Variables ]]=$AF$4)),0)</f>
        <v>0</v>
      </c>
      <c r="Q824" t="str" cm="1">
        <f t="array" ref="Q824">_xlfn._xlws.FILTER(Table3[[#All],[Name]],(Table3[[#All],[Polygon]]=$A824)*(Table3[[#All],[Period]]=Q$1)*((Table3[[#All],[Variables ]]=$AF$3)+(Table3[[#All],[Variables ]]=$AF$2)+(Table3[[#All],[Variables ]]=$AF$4)),0)</f>
        <v>AH</v>
      </c>
      <c r="R824" cm="1">
        <f t="array" ref="R824">_xlfn._xlws.FILTER(Table3[[#All],[Name]],(Table3[[#All],[Polygon]]=$A824)*(Table3[[#All],[Period]]=R$1)*((Table3[[#All],[Variables ]]=$AF$3)+(Table3[[#All],[Variables ]]=$AF$2)+(Table3[[#All],[Variables ]]=$AF$4)),0)</f>
        <v>0</v>
      </c>
      <c r="S824" cm="1">
        <f t="array" ref="S824">_xlfn._xlws.FILTER(Table3[[#All],[Name]],(Table3[[#All],[Polygon]]=$A824)*(Table3[[#All],[Period]]=S$1)*((Table3[[#All],[Variables ]]=$AF$3)+(Table3[[#All],[Variables ]]=$AF$2)+(Table3[[#All],[Variables ]]=$AF$4)),0)</f>
        <v>0</v>
      </c>
      <c r="T824" cm="1">
        <f t="array" ref="T824">_xlfn._xlws.FILTER(Table3[[#All],[Name]],(Table3[[#All],[Polygon]]=$A824)*(Table3[[#All],[Period]]=T$1)*((Table3[[#All],[Variables ]]=$AF$3)+(Table3[[#All],[Variables ]]=$AF$2)+(Table3[[#All],[Variables ]]=$AF$4)),0)</f>
        <v>0</v>
      </c>
      <c r="U824" cm="1">
        <f t="array" ref="U824">_xlfn._xlws.FILTER(Table3[[#All],[Name]],(Table3[[#All],[Polygon]]=$A824)*(Table3[[#All],[Period]]=U$1)*((Table3[[#All],[Variables ]]=$AF$3)+(Table3[[#All],[Variables ]]=$AF$2)+(Table3[[#All],[Variables ]]=$AF$4)),0)</f>
        <v>0</v>
      </c>
      <c r="V824" cm="1">
        <f t="array" ref="V824">_xlfn._xlws.FILTER(Table3[[#All],[Name]],(Table3[[#All],[Polygon]]=$A824)*(Table3[[#All],[Period]]=V$1)*((Table3[[#All],[Variables ]]=$AF$3)+(Table3[[#All],[Variables ]]=$AF$2)+(Table3[[#All],[Variables ]]=$AF$4)),0)</f>
        <v>0</v>
      </c>
      <c r="W824" cm="1">
        <f t="array" ref="W824">_xlfn._xlws.FILTER(Table3[[#All],[Name]],(Table3[[#All],[Polygon]]=$A824)*(Table3[[#All],[Period]]=W$1)*((Table3[[#All],[Variables ]]=$AF$3)+(Table3[[#All],[Variables ]]=$AF$2)+(Table3[[#All],[Variables ]]=$AF$4)),0)</f>
        <v>0</v>
      </c>
      <c r="X824" cm="1">
        <f t="array" ref="X824">_xlfn._xlws.FILTER(Table3[[#All],[Name]],(Table3[[#All],[Polygon]]=$A824)*(Table3[[#All],[Period]]=X$1)*((Table3[[#All],[Variables ]]=$AF$3)+(Table3[[#All],[Variables ]]=$AF$2)+(Table3[[#All],[Variables ]]=$AF$4)),0)</f>
        <v>0</v>
      </c>
      <c r="Y824" t="str" cm="1">
        <f t="array" ref="Y824">_xlfn._xlws.FILTER(Table3[[#All],[Name]],(Table3[[#All],[Polygon]]=$A824)*(Table3[[#All],[Period]]=Y$1)*((Table3[[#All],[Variables ]]=$AF$3)+(Table3[[#All],[Variables ]]=$AF$2)+(Table3[[#All],[Variables ]]=$AF$4)),0)</f>
        <v>H</v>
      </c>
      <c r="Z824" t="str" cm="1">
        <f t="array" ref="Z824">_xlfn._xlws.FILTER(Table3[[#All],[Name]],(Table3[[#All],[Polygon]]=$A824)*(Table3[[#All],[Period]]=Z$1)*((Table3[[#All],[Variables ]]=$AF$3)+(Table3[[#All],[Variables ]]=$AF$2)+(Table3[[#All],[Variables ]]=$AF$4)),0)</f>
        <v>AH</v>
      </c>
      <c r="AA824" t="str" cm="1">
        <f t="array" ref="AA824">_xlfn._xlws.FILTER(Table3[[#All],[Name]],(Table3[[#All],[Polygon]]=$A824)*(Table3[[#All],[Period]]=AA$1)*((Table3[[#All],[Variables ]]=$AF$3)+(Table3[[#All],[Variables ]]=$AF$2)+(Table3[[#All],[Variables ]]=$AF$4)),0)</f>
        <v>AH</v>
      </c>
      <c r="AB824" t="str" cm="1">
        <f t="array" ref="AB824">_xlfn._xlws.FILTER(Table3[[#All],[Name]],(Table3[[#All],[Polygon]]=$A824)*(Table3[[#All],[Period]]=AB$1)*((Table3[[#All],[Variables ]]=$AF$3)+(Table3[[#All],[Variables ]]=$AF$2)+(Table3[[#All],[Variables ]]=$AF$4)),0)</f>
        <v>PCT</v>
      </c>
      <c r="AC824" t="str" cm="1">
        <f t="array" ref="AC824">_xlfn._xlws.FILTER(Table3[[#All],[Name]],(Table3[[#All],[Polygon]]=$A824)*(Table3[[#All],[Period]]=AC$1)*((Table3[[#All],[Variables ]]=$AF$3)+(Table3[[#All],[Variables ]]=$AF$2)+(Table3[[#All],[Variables ]]=$AF$4)),0)</f>
        <v>AH</v>
      </c>
      <c r="AD824" t="str" cm="1">
        <f t="array" ref="AD824">_xlfn._xlws.FILTER(Table3[[#All],[Name]],(Table3[[#All],[Polygon]]=$A824)*(Table3[[#All],[Period]]=AD$1)*((Table3[[#All],[Variables ]]=$AF$3)+(Table3[[#All],[Variables ]]=$AF$2)+(Table3[[#All],[Variables ]]=$AF$4)),0)</f>
        <v>AH</v>
      </c>
    </row>
    <row r="825" spans="1:30" x14ac:dyDescent="0.35">
      <c r="A825" s="3">
        <v>731</v>
      </c>
      <c r="B825" s="4" t="s">
        <v>1754</v>
      </c>
      <c r="C825" s="10">
        <v>17.74599856</v>
      </c>
      <c r="D825" s="4" t="s">
        <v>1466</v>
      </c>
      <c r="E825" s="4">
        <v>3</v>
      </c>
      <c r="F825" s="4">
        <v>3</v>
      </c>
      <c r="G825" s="4">
        <v>5</v>
      </c>
      <c r="H825" s="4"/>
      <c r="I825" s="4">
        <v>1962</v>
      </c>
      <c r="J825" s="4">
        <v>0</v>
      </c>
      <c r="K825" s="4" t="s">
        <v>2029</v>
      </c>
      <c r="L825" s="4">
        <v>72</v>
      </c>
      <c r="M825" s="4">
        <v>72</v>
      </c>
      <c r="N825" s="4">
        <v>23.616497450000001</v>
      </c>
      <c r="O825" s="11">
        <v>12.811</v>
      </c>
      <c r="P825" cm="1">
        <f t="array" ref="P825">_xlfn._xlws.FILTER(Table3[[#All],[Name]],(Table3[[#All],[Polygon]]=$A825)*(Table3[[#All],[Period]]=P$1)*((Table3[[#All],[Variables ]]=$AF$3)+(Table3[[#All],[Variables ]]=$AF$2)+(Table3[[#All],[Variables ]]=$AF$4)),0)</f>
        <v>0</v>
      </c>
      <c r="Q825" t="str" cm="1">
        <f t="array" ref="Q825">_xlfn._xlws.FILTER(Table3[[#All],[Name]],(Table3[[#All],[Polygon]]=$A825)*(Table3[[#All],[Period]]=Q$1)*((Table3[[#All],[Variables ]]=$AF$3)+(Table3[[#All],[Variables ]]=$AF$2)+(Table3[[#All],[Variables ]]=$AF$4)),0)</f>
        <v>AH</v>
      </c>
      <c r="R825" cm="1">
        <f t="array" ref="R825">_xlfn._xlws.FILTER(Table3[[#All],[Name]],(Table3[[#All],[Polygon]]=$A825)*(Table3[[#All],[Period]]=R$1)*((Table3[[#All],[Variables ]]=$AF$3)+(Table3[[#All],[Variables ]]=$AF$2)+(Table3[[#All],[Variables ]]=$AF$4)),0)</f>
        <v>0</v>
      </c>
      <c r="S825" cm="1">
        <f t="array" ref="S825">_xlfn._xlws.FILTER(Table3[[#All],[Name]],(Table3[[#All],[Polygon]]=$A825)*(Table3[[#All],[Period]]=S$1)*((Table3[[#All],[Variables ]]=$AF$3)+(Table3[[#All],[Variables ]]=$AF$2)+(Table3[[#All],[Variables ]]=$AF$4)),0)</f>
        <v>0</v>
      </c>
      <c r="T825" cm="1">
        <f t="array" ref="T825">_xlfn._xlws.FILTER(Table3[[#All],[Name]],(Table3[[#All],[Polygon]]=$A825)*(Table3[[#All],[Period]]=T$1)*((Table3[[#All],[Variables ]]=$AF$3)+(Table3[[#All],[Variables ]]=$AF$2)+(Table3[[#All],[Variables ]]=$AF$4)),0)</f>
        <v>0</v>
      </c>
      <c r="U825" cm="1">
        <f t="array" ref="U825">_xlfn._xlws.FILTER(Table3[[#All],[Name]],(Table3[[#All],[Polygon]]=$A825)*(Table3[[#All],[Period]]=U$1)*((Table3[[#All],[Variables ]]=$AF$3)+(Table3[[#All],[Variables ]]=$AF$2)+(Table3[[#All],[Variables ]]=$AF$4)),0)</f>
        <v>0</v>
      </c>
      <c r="V825" cm="1">
        <f t="array" ref="V825">_xlfn._xlws.FILTER(Table3[[#All],[Name]],(Table3[[#All],[Polygon]]=$A825)*(Table3[[#All],[Period]]=V$1)*((Table3[[#All],[Variables ]]=$AF$3)+(Table3[[#All],[Variables ]]=$AF$2)+(Table3[[#All],[Variables ]]=$AF$4)),0)</f>
        <v>0</v>
      </c>
      <c r="W825" cm="1">
        <f t="array" ref="W825">_xlfn._xlws.FILTER(Table3[[#All],[Name]],(Table3[[#All],[Polygon]]=$A825)*(Table3[[#All],[Period]]=W$1)*((Table3[[#All],[Variables ]]=$AF$3)+(Table3[[#All],[Variables ]]=$AF$2)+(Table3[[#All],[Variables ]]=$AF$4)),0)</f>
        <v>0</v>
      </c>
      <c r="X825" cm="1">
        <f t="array" ref="X825">_xlfn._xlws.FILTER(Table3[[#All],[Name]],(Table3[[#All],[Polygon]]=$A825)*(Table3[[#All],[Period]]=X$1)*((Table3[[#All],[Variables ]]=$AF$3)+(Table3[[#All],[Variables ]]=$AF$2)+(Table3[[#All],[Variables ]]=$AF$4)),0)</f>
        <v>0</v>
      </c>
      <c r="Y825" t="str" cm="1">
        <f t="array" ref="Y825">_xlfn._xlws.FILTER(Table3[[#All],[Name]],(Table3[[#All],[Polygon]]=$A825)*(Table3[[#All],[Period]]=Y$1)*((Table3[[#All],[Variables ]]=$AF$3)+(Table3[[#All],[Variables ]]=$AF$2)+(Table3[[#All],[Variables ]]=$AF$4)),0)</f>
        <v>H</v>
      </c>
      <c r="Z825" t="str" cm="1">
        <f t="array" ref="Z825">_xlfn._xlws.FILTER(Table3[[#All],[Name]],(Table3[[#All],[Polygon]]=$A825)*(Table3[[#All],[Period]]=Z$1)*((Table3[[#All],[Variables ]]=$AF$3)+(Table3[[#All],[Variables ]]=$AF$2)+(Table3[[#All],[Variables ]]=$AF$4)),0)</f>
        <v>AH</v>
      </c>
      <c r="AA825" t="str" cm="1">
        <f t="array" ref="AA825">_xlfn._xlws.FILTER(Table3[[#All],[Name]],(Table3[[#All],[Polygon]]=$A825)*(Table3[[#All],[Period]]=AA$1)*((Table3[[#All],[Variables ]]=$AF$3)+(Table3[[#All],[Variables ]]=$AF$2)+(Table3[[#All],[Variables ]]=$AF$4)),0)</f>
        <v>AH</v>
      </c>
      <c r="AB825" t="str" cm="1">
        <f t="array" ref="AB825">_xlfn._xlws.FILTER(Table3[[#All],[Name]],(Table3[[#All],[Polygon]]=$A825)*(Table3[[#All],[Period]]=AB$1)*((Table3[[#All],[Variables ]]=$AF$3)+(Table3[[#All],[Variables ]]=$AF$2)+(Table3[[#All],[Variables ]]=$AF$4)),0)</f>
        <v>PCT</v>
      </c>
      <c r="AC825" t="str" cm="1">
        <f t="array" ref="AC825">_xlfn._xlws.FILTER(Table3[[#All],[Name]],(Table3[[#All],[Polygon]]=$A825)*(Table3[[#All],[Period]]=AC$1)*((Table3[[#All],[Variables ]]=$AF$3)+(Table3[[#All],[Variables ]]=$AF$2)+(Table3[[#All],[Variables ]]=$AF$4)),0)</f>
        <v>AH</v>
      </c>
      <c r="AD825" t="str" cm="1">
        <f t="array" ref="AD825">_xlfn._xlws.FILTER(Table3[[#All],[Name]],(Table3[[#All],[Polygon]]=$A825)*(Table3[[#All],[Period]]=AD$1)*((Table3[[#All],[Variables ]]=$AF$3)+(Table3[[#All],[Variables ]]=$AF$2)+(Table3[[#All],[Variables ]]=$AF$4)),0)</f>
        <v>AH</v>
      </c>
    </row>
    <row r="826" spans="1:30" x14ac:dyDescent="0.35">
      <c r="A826" s="5">
        <v>731</v>
      </c>
      <c r="B826" s="6" t="s">
        <v>1754</v>
      </c>
      <c r="C826" s="8">
        <v>17.74599856</v>
      </c>
      <c r="D826" s="6" t="s">
        <v>1466</v>
      </c>
      <c r="E826" s="6">
        <v>3</v>
      </c>
      <c r="F826" s="6">
        <v>3</v>
      </c>
      <c r="G826" s="6">
        <v>5</v>
      </c>
      <c r="H826" s="6"/>
      <c r="I826" s="6">
        <v>1962</v>
      </c>
      <c r="J826" s="6">
        <v>0</v>
      </c>
      <c r="K826" s="6" t="s">
        <v>2029</v>
      </c>
      <c r="L826" s="6">
        <v>74</v>
      </c>
      <c r="M826" s="6">
        <v>74</v>
      </c>
      <c r="N826" s="6">
        <v>32.709101220000001</v>
      </c>
      <c r="O826" s="9">
        <v>15.851000000000001</v>
      </c>
      <c r="P826" cm="1">
        <f t="array" ref="P826">_xlfn._xlws.FILTER(Table3[[#All],[Name]],(Table3[[#All],[Polygon]]=$A826)*(Table3[[#All],[Period]]=P$1)*((Table3[[#All],[Variables ]]=$AF$3)+(Table3[[#All],[Variables ]]=$AF$2)+(Table3[[#All],[Variables ]]=$AF$4)),0)</f>
        <v>0</v>
      </c>
      <c r="Q826" t="str" cm="1">
        <f t="array" ref="Q826">_xlfn._xlws.FILTER(Table3[[#All],[Name]],(Table3[[#All],[Polygon]]=$A826)*(Table3[[#All],[Period]]=Q$1)*((Table3[[#All],[Variables ]]=$AF$3)+(Table3[[#All],[Variables ]]=$AF$2)+(Table3[[#All],[Variables ]]=$AF$4)),0)</f>
        <v>AH</v>
      </c>
      <c r="R826" cm="1">
        <f t="array" ref="R826">_xlfn._xlws.FILTER(Table3[[#All],[Name]],(Table3[[#All],[Polygon]]=$A826)*(Table3[[#All],[Period]]=R$1)*((Table3[[#All],[Variables ]]=$AF$3)+(Table3[[#All],[Variables ]]=$AF$2)+(Table3[[#All],[Variables ]]=$AF$4)),0)</f>
        <v>0</v>
      </c>
      <c r="S826" cm="1">
        <f t="array" ref="S826">_xlfn._xlws.FILTER(Table3[[#All],[Name]],(Table3[[#All],[Polygon]]=$A826)*(Table3[[#All],[Period]]=S$1)*((Table3[[#All],[Variables ]]=$AF$3)+(Table3[[#All],[Variables ]]=$AF$2)+(Table3[[#All],[Variables ]]=$AF$4)),0)</f>
        <v>0</v>
      </c>
      <c r="T826" cm="1">
        <f t="array" ref="T826">_xlfn._xlws.FILTER(Table3[[#All],[Name]],(Table3[[#All],[Polygon]]=$A826)*(Table3[[#All],[Period]]=T$1)*((Table3[[#All],[Variables ]]=$AF$3)+(Table3[[#All],[Variables ]]=$AF$2)+(Table3[[#All],[Variables ]]=$AF$4)),0)</f>
        <v>0</v>
      </c>
      <c r="U826" cm="1">
        <f t="array" ref="U826">_xlfn._xlws.FILTER(Table3[[#All],[Name]],(Table3[[#All],[Polygon]]=$A826)*(Table3[[#All],[Period]]=U$1)*((Table3[[#All],[Variables ]]=$AF$3)+(Table3[[#All],[Variables ]]=$AF$2)+(Table3[[#All],[Variables ]]=$AF$4)),0)</f>
        <v>0</v>
      </c>
      <c r="V826" cm="1">
        <f t="array" ref="V826">_xlfn._xlws.FILTER(Table3[[#All],[Name]],(Table3[[#All],[Polygon]]=$A826)*(Table3[[#All],[Period]]=V$1)*((Table3[[#All],[Variables ]]=$AF$3)+(Table3[[#All],[Variables ]]=$AF$2)+(Table3[[#All],[Variables ]]=$AF$4)),0)</f>
        <v>0</v>
      </c>
      <c r="W826" cm="1">
        <f t="array" ref="W826">_xlfn._xlws.FILTER(Table3[[#All],[Name]],(Table3[[#All],[Polygon]]=$A826)*(Table3[[#All],[Period]]=W$1)*((Table3[[#All],[Variables ]]=$AF$3)+(Table3[[#All],[Variables ]]=$AF$2)+(Table3[[#All],[Variables ]]=$AF$4)),0)</f>
        <v>0</v>
      </c>
      <c r="X826" cm="1">
        <f t="array" ref="X826">_xlfn._xlws.FILTER(Table3[[#All],[Name]],(Table3[[#All],[Polygon]]=$A826)*(Table3[[#All],[Period]]=X$1)*((Table3[[#All],[Variables ]]=$AF$3)+(Table3[[#All],[Variables ]]=$AF$2)+(Table3[[#All],[Variables ]]=$AF$4)),0)</f>
        <v>0</v>
      </c>
      <c r="Y826" t="str" cm="1">
        <f t="array" ref="Y826">_xlfn._xlws.FILTER(Table3[[#All],[Name]],(Table3[[#All],[Polygon]]=$A826)*(Table3[[#All],[Period]]=Y$1)*((Table3[[#All],[Variables ]]=$AF$3)+(Table3[[#All],[Variables ]]=$AF$2)+(Table3[[#All],[Variables ]]=$AF$4)),0)</f>
        <v>H</v>
      </c>
      <c r="Z826" t="str" cm="1">
        <f t="array" ref="Z826">_xlfn._xlws.FILTER(Table3[[#All],[Name]],(Table3[[#All],[Polygon]]=$A826)*(Table3[[#All],[Period]]=Z$1)*((Table3[[#All],[Variables ]]=$AF$3)+(Table3[[#All],[Variables ]]=$AF$2)+(Table3[[#All],[Variables ]]=$AF$4)),0)</f>
        <v>AH</v>
      </c>
      <c r="AA826" t="str" cm="1">
        <f t="array" ref="AA826">_xlfn._xlws.FILTER(Table3[[#All],[Name]],(Table3[[#All],[Polygon]]=$A826)*(Table3[[#All],[Period]]=AA$1)*((Table3[[#All],[Variables ]]=$AF$3)+(Table3[[#All],[Variables ]]=$AF$2)+(Table3[[#All],[Variables ]]=$AF$4)),0)</f>
        <v>AH</v>
      </c>
      <c r="AB826" t="str" cm="1">
        <f t="array" ref="AB826">_xlfn._xlws.FILTER(Table3[[#All],[Name]],(Table3[[#All],[Polygon]]=$A826)*(Table3[[#All],[Period]]=AB$1)*((Table3[[#All],[Variables ]]=$AF$3)+(Table3[[#All],[Variables ]]=$AF$2)+(Table3[[#All],[Variables ]]=$AF$4)),0)</f>
        <v>PCT</v>
      </c>
      <c r="AC826" t="str" cm="1">
        <f t="array" ref="AC826">_xlfn._xlws.FILTER(Table3[[#All],[Name]],(Table3[[#All],[Polygon]]=$A826)*(Table3[[#All],[Period]]=AC$1)*((Table3[[#All],[Variables ]]=$AF$3)+(Table3[[#All],[Variables ]]=$AF$2)+(Table3[[#All],[Variables ]]=$AF$4)),0)</f>
        <v>AH</v>
      </c>
      <c r="AD826" t="str" cm="1">
        <f t="array" ref="AD826">_xlfn._xlws.FILTER(Table3[[#All],[Name]],(Table3[[#All],[Polygon]]=$A826)*(Table3[[#All],[Period]]=AD$1)*((Table3[[#All],[Variables ]]=$AF$3)+(Table3[[#All],[Variables ]]=$AF$2)+(Table3[[#All],[Variables ]]=$AF$4)),0)</f>
        <v>AH</v>
      </c>
    </row>
    <row r="827" spans="1:30" x14ac:dyDescent="0.35">
      <c r="A827" s="3">
        <v>731</v>
      </c>
      <c r="B827" s="4" t="s">
        <v>1754</v>
      </c>
      <c r="C827" s="10">
        <v>17.74599856</v>
      </c>
      <c r="D827" s="4" t="s">
        <v>1466</v>
      </c>
      <c r="E827" s="4">
        <v>3</v>
      </c>
      <c r="F827" s="4">
        <v>3</v>
      </c>
      <c r="G827" s="4">
        <v>5</v>
      </c>
      <c r="H827" s="4"/>
      <c r="I827" s="4">
        <v>1962</v>
      </c>
      <c r="J827" s="4">
        <v>0</v>
      </c>
      <c r="K827" s="4" t="s">
        <v>2029</v>
      </c>
      <c r="L827" s="4">
        <v>28</v>
      </c>
      <c r="M827" s="4">
        <v>28</v>
      </c>
      <c r="N827" s="4">
        <v>6.9827912699999999</v>
      </c>
      <c r="O827" s="11">
        <v>2.7989999999999999</v>
      </c>
      <c r="P827" cm="1">
        <f t="array" ref="P827">_xlfn._xlws.FILTER(Table3[[#All],[Name]],(Table3[[#All],[Polygon]]=$A827)*(Table3[[#All],[Period]]=P$1)*((Table3[[#All],[Variables ]]=$AF$3)+(Table3[[#All],[Variables ]]=$AF$2)+(Table3[[#All],[Variables ]]=$AF$4)),0)</f>
        <v>0</v>
      </c>
      <c r="Q827" t="str" cm="1">
        <f t="array" ref="Q827">_xlfn._xlws.FILTER(Table3[[#All],[Name]],(Table3[[#All],[Polygon]]=$A827)*(Table3[[#All],[Period]]=Q$1)*((Table3[[#All],[Variables ]]=$AF$3)+(Table3[[#All],[Variables ]]=$AF$2)+(Table3[[#All],[Variables ]]=$AF$4)),0)</f>
        <v>AH</v>
      </c>
      <c r="R827" cm="1">
        <f t="array" ref="R827">_xlfn._xlws.FILTER(Table3[[#All],[Name]],(Table3[[#All],[Polygon]]=$A827)*(Table3[[#All],[Period]]=R$1)*((Table3[[#All],[Variables ]]=$AF$3)+(Table3[[#All],[Variables ]]=$AF$2)+(Table3[[#All],[Variables ]]=$AF$4)),0)</f>
        <v>0</v>
      </c>
      <c r="S827" cm="1">
        <f t="array" ref="S827">_xlfn._xlws.FILTER(Table3[[#All],[Name]],(Table3[[#All],[Polygon]]=$A827)*(Table3[[#All],[Period]]=S$1)*((Table3[[#All],[Variables ]]=$AF$3)+(Table3[[#All],[Variables ]]=$AF$2)+(Table3[[#All],[Variables ]]=$AF$4)),0)</f>
        <v>0</v>
      </c>
      <c r="T827" cm="1">
        <f t="array" ref="T827">_xlfn._xlws.FILTER(Table3[[#All],[Name]],(Table3[[#All],[Polygon]]=$A827)*(Table3[[#All],[Period]]=T$1)*((Table3[[#All],[Variables ]]=$AF$3)+(Table3[[#All],[Variables ]]=$AF$2)+(Table3[[#All],[Variables ]]=$AF$4)),0)</f>
        <v>0</v>
      </c>
      <c r="U827" cm="1">
        <f t="array" ref="U827">_xlfn._xlws.FILTER(Table3[[#All],[Name]],(Table3[[#All],[Polygon]]=$A827)*(Table3[[#All],[Period]]=U$1)*((Table3[[#All],[Variables ]]=$AF$3)+(Table3[[#All],[Variables ]]=$AF$2)+(Table3[[#All],[Variables ]]=$AF$4)),0)</f>
        <v>0</v>
      </c>
      <c r="V827" cm="1">
        <f t="array" ref="V827">_xlfn._xlws.FILTER(Table3[[#All],[Name]],(Table3[[#All],[Polygon]]=$A827)*(Table3[[#All],[Period]]=V$1)*((Table3[[#All],[Variables ]]=$AF$3)+(Table3[[#All],[Variables ]]=$AF$2)+(Table3[[#All],[Variables ]]=$AF$4)),0)</f>
        <v>0</v>
      </c>
      <c r="W827" cm="1">
        <f t="array" ref="W827">_xlfn._xlws.FILTER(Table3[[#All],[Name]],(Table3[[#All],[Polygon]]=$A827)*(Table3[[#All],[Period]]=W$1)*((Table3[[#All],[Variables ]]=$AF$3)+(Table3[[#All],[Variables ]]=$AF$2)+(Table3[[#All],[Variables ]]=$AF$4)),0)</f>
        <v>0</v>
      </c>
      <c r="X827" cm="1">
        <f t="array" ref="X827">_xlfn._xlws.FILTER(Table3[[#All],[Name]],(Table3[[#All],[Polygon]]=$A827)*(Table3[[#All],[Period]]=X$1)*((Table3[[#All],[Variables ]]=$AF$3)+(Table3[[#All],[Variables ]]=$AF$2)+(Table3[[#All],[Variables ]]=$AF$4)),0)</f>
        <v>0</v>
      </c>
      <c r="Y827" t="str" cm="1">
        <f t="array" ref="Y827">_xlfn._xlws.FILTER(Table3[[#All],[Name]],(Table3[[#All],[Polygon]]=$A827)*(Table3[[#All],[Period]]=Y$1)*((Table3[[#All],[Variables ]]=$AF$3)+(Table3[[#All],[Variables ]]=$AF$2)+(Table3[[#All],[Variables ]]=$AF$4)),0)</f>
        <v>H</v>
      </c>
      <c r="Z827" t="str" cm="1">
        <f t="array" ref="Z827">_xlfn._xlws.FILTER(Table3[[#All],[Name]],(Table3[[#All],[Polygon]]=$A827)*(Table3[[#All],[Period]]=Z$1)*((Table3[[#All],[Variables ]]=$AF$3)+(Table3[[#All],[Variables ]]=$AF$2)+(Table3[[#All],[Variables ]]=$AF$4)),0)</f>
        <v>AH</v>
      </c>
      <c r="AA827" t="str" cm="1">
        <f t="array" ref="AA827">_xlfn._xlws.FILTER(Table3[[#All],[Name]],(Table3[[#All],[Polygon]]=$A827)*(Table3[[#All],[Period]]=AA$1)*((Table3[[#All],[Variables ]]=$AF$3)+(Table3[[#All],[Variables ]]=$AF$2)+(Table3[[#All],[Variables ]]=$AF$4)),0)</f>
        <v>AH</v>
      </c>
      <c r="AB827" t="str" cm="1">
        <f t="array" ref="AB827">_xlfn._xlws.FILTER(Table3[[#All],[Name]],(Table3[[#All],[Polygon]]=$A827)*(Table3[[#All],[Period]]=AB$1)*((Table3[[#All],[Variables ]]=$AF$3)+(Table3[[#All],[Variables ]]=$AF$2)+(Table3[[#All],[Variables ]]=$AF$4)),0)</f>
        <v>PCT</v>
      </c>
      <c r="AC827" t="str" cm="1">
        <f t="array" ref="AC827">_xlfn._xlws.FILTER(Table3[[#All],[Name]],(Table3[[#All],[Polygon]]=$A827)*(Table3[[#All],[Period]]=AC$1)*((Table3[[#All],[Variables ]]=$AF$3)+(Table3[[#All],[Variables ]]=$AF$2)+(Table3[[#All],[Variables ]]=$AF$4)),0)</f>
        <v>AH</v>
      </c>
      <c r="AD827" t="str" cm="1">
        <f t="array" ref="AD827">_xlfn._xlws.FILTER(Table3[[#All],[Name]],(Table3[[#All],[Polygon]]=$A827)*(Table3[[#All],[Period]]=AD$1)*((Table3[[#All],[Variables ]]=$AF$3)+(Table3[[#All],[Variables ]]=$AF$2)+(Table3[[#All],[Variables ]]=$AF$4)),0)</f>
        <v>AH</v>
      </c>
    </row>
    <row r="828" spans="1:30" x14ac:dyDescent="0.35">
      <c r="A828" s="5">
        <v>731</v>
      </c>
      <c r="B828" s="6" t="s">
        <v>1754</v>
      </c>
      <c r="C828" s="8">
        <v>17.74599856</v>
      </c>
      <c r="D828" s="6" t="s">
        <v>1466</v>
      </c>
      <c r="E828" s="6">
        <v>3</v>
      </c>
      <c r="F828" s="6">
        <v>3</v>
      </c>
      <c r="G828" s="6">
        <v>5</v>
      </c>
      <c r="H828" s="6"/>
      <c r="I828" s="6">
        <v>1962</v>
      </c>
      <c r="J828" s="6">
        <v>0</v>
      </c>
      <c r="K828" s="6" t="s">
        <v>2029</v>
      </c>
      <c r="L828" s="6">
        <v>71</v>
      </c>
      <c r="M828" s="6">
        <v>71</v>
      </c>
      <c r="N828" s="6">
        <v>44.711668299999999</v>
      </c>
      <c r="O828" s="9">
        <v>4.1959999999999997</v>
      </c>
      <c r="P828" cm="1">
        <f t="array" ref="P828">_xlfn._xlws.FILTER(Table3[[#All],[Name]],(Table3[[#All],[Polygon]]=$A828)*(Table3[[#All],[Period]]=P$1)*((Table3[[#All],[Variables ]]=$AF$3)+(Table3[[#All],[Variables ]]=$AF$2)+(Table3[[#All],[Variables ]]=$AF$4)),0)</f>
        <v>0</v>
      </c>
      <c r="Q828" t="str" cm="1">
        <f t="array" ref="Q828">_xlfn._xlws.FILTER(Table3[[#All],[Name]],(Table3[[#All],[Polygon]]=$A828)*(Table3[[#All],[Period]]=Q$1)*((Table3[[#All],[Variables ]]=$AF$3)+(Table3[[#All],[Variables ]]=$AF$2)+(Table3[[#All],[Variables ]]=$AF$4)),0)</f>
        <v>AH</v>
      </c>
      <c r="R828" cm="1">
        <f t="array" ref="R828">_xlfn._xlws.FILTER(Table3[[#All],[Name]],(Table3[[#All],[Polygon]]=$A828)*(Table3[[#All],[Period]]=R$1)*((Table3[[#All],[Variables ]]=$AF$3)+(Table3[[#All],[Variables ]]=$AF$2)+(Table3[[#All],[Variables ]]=$AF$4)),0)</f>
        <v>0</v>
      </c>
      <c r="S828" cm="1">
        <f t="array" ref="S828">_xlfn._xlws.FILTER(Table3[[#All],[Name]],(Table3[[#All],[Polygon]]=$A828)*(Table3[[#All],[Period]]=S$1)*((Table3[[#All],[Variables ]]=$AF$3)+(Table3[[#All],[Variables ]]=$AF$2)+(Table3[[#All],[Variables ]]=$AF$4)),0)</f>
        <v>0</v>
      </c>
      <c r="T828" cm="1">
        <f t="array" ref="T828">_xlfn._xlws.FILTER(Table3[[#All],[Name]],(Table3[[#All],[Polygon]]=$A828)*(Table3[[#All],[Period]]=T$1)*((Table3[[#All],[Variables ]]=$AF$3)+(Table3[[#All],[Variables ]]=$AF$2)+(Table3[[#All],[Variables ]]=$AF$4)),0)</f>
        <v>0</v>
      </c>
      <c r="U828" cm="1">
        <f t="array" ref="U828">_xlfn._xlws.FILTER(Table3[[#All],[Name]],(Table3[[#All],[Polygon]]=$A828)*(Table3[[#All],[Period]]=U$1)*((Table3[[#All],[Variables ]]=$AF$3)+(Table3[[#All],[Variables ]]=$AF$2)+(Table3[[#All],[Variables ]]=$AF$4)),0)</f>
        <v>0</v>
      </c>
      <c r="V828" cm="1">
        <f t="array" ref="V828">_xlfn._xlws.FILTER(Table3[[#All],[Name]],(Table3[[#All],[Polygon]]=$A828)*(Table3[[#All],[Period]]=V$1)*((Table3[[#All],[Variables ]]=$AF$3)+(Table3[[#All],[Variables ]]=$AF$2)+(Table3[[#All],[Variables ]]=$AF$4)),0)</f>
        <v>0</v>
      </c>
      <c r="W828" cm="1">
        <f t="array" ref="W828">_xlfn._xlws.FILTER(Table3[[#All],[Name]],(Table3[[#All],[Polygon]]=$A828)*(Table3[[#All],[Period]]=W$1)*((Table3[[#All],[Variables ]]=$AF$3)+(Table3[[#All],[Variables ]]=$AF$2)+(Table3[[#All],[Variables ]]=$AF$4)),0)</f>
        <v>0</v>
      </c>
      <c r="X828" cm="1">
        <f t="array" ref="X828">_xlfn._xlws.FILTER(Table3[[#All],[Name]],(Table3[[#All],[Polygon]]=$A828)*(Table3[[#All],[Period]]=X$1)*((Table3[[#All],[Variables ]]=$AF$3)+(Table3[[#All],[Variables ]]=$AF$2)+(Table3[[#All],[Variables ]]=$AF$4)),0)</f>
        <v>0</v>
      </c>
      <c r="Y828" t="str" cm="1">
        <f t="array" ref="Y828">_xlfn._xlws.FILTER(Table3[[#All],[Name]],(Table3[[#All],[Polygon]]=$A828)*(Table3[[#All],[Period]]=Y$1)*((Table3[[#All],[Variables ]]=$AF$3)+(Table3[[#All],[Variables ]]=$AF$2)+(Table3[[#All],[Variables ]]=$AF$4)),0)</f>
        <v>H</v>
      </c>
      <c r="Z828" t="str" cm="1">
        <f t="array" ref="Z828">_xlfn._xlws.FILTER(Table3[[#All],[Name]],(Table3[[#All],[Polygon]]=$A828)*(Table3[[#All],[Period]]=Z$1)*((Table3[[#All],[Variables ]]=$AF$3)+(Table3[[#All],[Variables ]]=$AF$2)+(Table3[[#All],[Variables ]]=$AF$4)),0)</f>
        <v>AH</v>
      </c>
      <c r="AA828" t="str" cm="1">
        <f t="array" ref="AA828">_xlfn._xlws.FILTER(Table3[[#All],[Name]],(Table3[[#All],[Polygon]]=$A828)*(Table3[[#All],[Period]]=AA$1)*((Table3[[#All],[Variables ]]=$AF$3)+(Table3[[#All],[Variables ]]=$AF$2)+(Table3[[#All],[Variables ]]=$AF$4)),0)</f>
        <v>AH</v>
      </c>
      <c r="AB828" t="str" cm="1">
        <f t="array" ref="AB828">_xlfn._xlws.FILTER(Table3[[#All],[Name]],(Table3[[#All],[Polygon]]=$A828)*(Table3[[#All],[Period]]=AB$1)*((Table3[[#All],[Variables ]]=$AF$3)+(Table3[[#All],[Variables ]]=$AF$2)+(Table3[[#All],[Variables ]]=$AF$4)),0)</f>
        <v>PCT</v>
      </c>
      <c r="AC828" t="str" cm="1">
        <f t="array" ref="AC828">_xlfn._xlws.FILTER(Table3[[#All],[Name]],(Table3[[#All],[Polygon]]=$A828)*(Table3[[#All],[Period]]=AC$1)*((Table3[[#All],[Variables ]]=$AF$3)+(Table3[[#All],[Variables ]]=$AF$2)+(Table3[[#All],[Variables ]]=$AF$4)),0)</f>
        <v>AH</v>
      </c>
      <c r="AD828" t="str" cm="1">
        <f t="array" ref="AD828">_xlfn._xlws.FILTER(Table3[[#All],[Name]],(Table3[[#All],[Polygon]]=$A828)*(Table3[[#All],[Period]]=AD$1)*((Table3[[#All],[Variables ]]=$AF$3)+(Table3[[#All],[Variables ]]=$AF$2)+(Table3[[#All],[Variables ]]=$AF$4)),0)</f>
        <v>AH</v>
      </c>
    </row>
    <row r="829" spans="1:30" x14ac:dyDescent="0.35">
      <c r="A829" s="3">
        <v>731</v>
      </c>
      <c r="B829" s="4" t="s">
        <v>1754</v>
      </c>
      <c r="C829" s="10">
        <v>17.74599856</v>
      </c>
      <c r="D829" s="4" t="s">
        <v>1466</v>
      </c>
      <c r="E829" s="4">
        <v>3</v>
      </c>
      <c r="F829" s="4">
        <v>3</v>
      </c>
      <c r="G829" s="4">
        <v>5</v>
      </c>
      <c r="H829" s="4"/>
      <c r="I829" s="4">
        <v>1962</v>
      </c>
      <c r="J829" s="4">
        <v>0</v>
      </c>
      <c r="K829" s="4" t="s">
        <v>2029</v>
      </c>
      <c r="L829" s="4">
        <v>733</v>
      </c>
      <c r="M829" s="4">
        <v>733</v>
      </c>
      <c r="N829" s="4">
        <v>29.439387589999999</v>
      </c>
      <c r="O829" s="11">
        <v>14.737</v>
      </c>
      <c r="P829" cm="1">
        <f t="array" ref="P829">_xlfn._xlws.FILTER(Table3[[#All],[Name]],(Table3[[#All],[Polygon]]=$A829)*(Table3[[#All],[Period]]=P$1)*((Table3[[#All],[Variables ]]=$AF$3)+(Table3[[#All],[Variables ]]=$AF$2)+(Table3[[#All],[Variables ]]=$AF$4)),0)</f>
        <v>0</v>
      </c>
      <c r="Q829" t="str" cm="1">
        <f t="array" ref="Q829">_xlfn._xlws.FILTER(Table3[[#All],[Name]],(Table3[[#All],[Polygon]]=$A829)*(Table3[[#All],[Period]]=Q$1)*((Table3[[#All],[Variables ]]=$AF$3)+(Table3[[#All],[Variables ]]=$AF$2)+(Table3[[#All],[Variables ]]=$AF$4)),0)</f>
        <v>AH</v>
      </c>
      <c r="R829" cm="1">
        <f t="array" ref="R829">_xlfn._xlws.FILTER(Table3[[#All],[Name]],(Table3[[#All],[Polygon]]=$A829)*(Table3[[#All],[Period]]=R$1)*((Table3[[#All],[Variables ]]=$AF$3)+(Table3[[#All],[Variables ]]=$AF$2)+(Table3[[#All],[Variables ]]=$AF$4)),0)</f>
        <v>0</v>
      </c>
      <c r="S829" cm="1">
        <f t="array" ref="S829">_xlfn._xlws.FILTER(Table3[[#All],[Name]],(Table3[[#All],[Polygon]]=$A829)*(Table3[[#All],[Period]]=S$1)*((Table3[[#All],[Variables ]]=$AF$3)+(Table3[[#All],[Variables ]]=$AF$2)+(Table3[[#All],[Variables ]]=$AF$4)),0)</f>
        <v>0</v>
      </c>
      <c r="T829" cm="1">
        <f t="array" ref="T829">_xlfn._xlws.FILTER(Table3[[#All],[Name]],(Table3[[#All],[Polygon]]=$A829)*(Table3[[#All],[Period]]=T$1)*((Table3[[#All],[Variables ]]=$AF$3)+(Table3[[#All],[Variables ]]=$AF$2)+(Table3[[#All],[Variables ]]=$AF$4)),0)</f>
        <v>0</v>
      </c>
      <c r="U829" cm="1">
        <f t="array" ref="U829">_xlfn._xlws.FILTER(Table3[[#All],[Name]],(Table3[[#All],[Polygon]]=$A829)*(Table3[[#All],[Period]]=U$1)*((Table3[[#All],[Variables ]]=$AF$3)+(Table3[[#All],[Variables ]]=$AF$2)+(Table3[[#All],[Variables ]]=$AF$4)),0)</f>
        <v>0</v>
      </c>
      <c r="V829" cm="1">
        <f t="array" ref="V829">_xlfn._xlws.FILTER(Table3[[#All],[Name]],(Table3[[#All],[Polygon]]=$A829)*(Table3[[#All],[Period]]=V$1)*((Table3[[#All],[Variables ]]=$AF$3)+(Table3[[#All],[Variables ]]=$AF$2)+(Table3[[#All],[Variables ]]=$AF$4)),0)</f>
        <v>0</v>
      </c>
      <c r="W829" cm="1">
        <f t="array" ref="W829">_xlfn._xlws.FILTER(Table3[[#All],[Name]],(Table3[[#All],[Polygon]]=$A829)*(Table3[[#All],[Period]]=W$1)*((Table3[[#All],[Variables ]]=$AF$3)+(Table3[[#All],[Variables ]]=$AF$2)+(Table3[[#All],[Variables ]]=$AF$4)),0)</f>
        <v>0</v>
      </c>
      <c r="X829" cm="1">
        <f t="array" ref="X829">_xlfn._xlws.FILTER(Table3[[#All],[Name]],(Table3[[#All],[Polygon]]=$A829)*(Table3[[#All],[Period]]=X$1)*((Table3[[#All],[Variables ]]=$AF$3)+(Table3[[#All],[Variables ]]=$AF$2)+(Table3[[#All],[Variables ]]=$AF$4)),0)</f>
        <v>0</v>
      </c>
      <c r="Y829" t="str" cm="1">
        <f t="array" ref="Y829">_xlfn._xlws.FILTER(Table3[[#All],[Name]],(Table3[[#All],[Polygon]]=$A829)*(Table3[[#All],[Period]]=Y$1)*((Table3[[#All],[Variables ]]=$AF$3)+(Table3[[#All],[Variables ]]=$AF$2)+(Table3[[#All],[Variables ]]=$AF$4)),0)</f>
        <v>H</v>
      </c>
      <c r="Z829" t="str" cm="1">
        <f t="array" ref="Z829">_xlfn._xlws.FILTER(Table3[[#All],[Name]],(Table3[[#All],[Polygon]]=$A829)*(Table3[[#All],[Period]]=Z$1)*((Table3[[#All],[Variables ]]=$AF$3)+(Table3[[#All],[Variables ]]=$AF$2)+(Table3[[#All],[Variables ]]=$AF$4)),0)</f>
        <v>AH</v>
      </c>
      <c r="AA829" t="str" cm="1">
        <f t="array" ref="AA829">_xlfn._xlws.FILTER(Table3[[#All],[Name]],(Table3[[#All],[Polygon]]=$A829)*(Table3[[#All],[Period]]=AA$1)*((Table3[[#All],[Variables ]]=$AF$3)+(Table3[[#All],[Variables ]]=$AF$2)+(Table3[[#All],[Variables ]]=$AF$4)),0)</f>
        <v>AH</v>
      </c>
      <c r="AB829" t="str" cm="1">
        <f t="array" ref="AB829">_xlfn._xlws.FILTER(Table3[[#All],[Name]],(Table3[[#All],[Polygon]]=$A829)*(Table3[[#All],[Period]]=AB$1)*((Table3[[#All],[Variables ]]=$AF$3)+(Table3[[#All],[Variables ]]=$AF$2)+(Table3[[#All],[Variables ]]=$AF$4)),0)</f>
        <v>PCT</v>
      </c>
      <c r="AC829" t="str" cm="1">
        <f t="array" ref="AC829">_xlfn._xlws.FILTER(Table3[[#All],[Name]],(Table3[[#All],[Polygon]]=$A829)*(Table3[[#All],[Period]]=AC$1)*((Table3[[#All],[Variables ]]=$AF$3)+(Table3[[#All],[Variables ]]=$AF$2)+(Table3[[#All],[Variables ]]=$AF$4)),0)</f>
        <v>AH</v>
      </c>
      <c r="AD829" t="str" cm="1">
        <f t="array" ref="AD829">_xlfn._xlws.FILTER(Table3[[#All],[Name]],(Table3[[#All],[Polygon]]=$A829)*(Table3[[#All],[Period]]=AD$1)*((Table3[[#All],[Variables ]]=$AF$3)+(Table3[[#All],[Variables ]]=$AF$2)+(Table3[[#All],[Variables ]]=$AF$4)),0)</f>
        <v>AH</v>
      </c>
    </row>
    <row r="830" spans="1:30" x14ac:dyDescent="0.35">
      <c r="A830" s="5">
        <v>731</v>
      </c>
      <c r="B830" s="6" t="s">
        <v>1754</v>
      </c>
      <c r="C830" s="8">
        <v>17.74599856</v>
      </c>
      <c r="D830" s="6" t="s">
        <v>1466</v>
      </c>
      <c r="E830" s="6">
        <v>3</v>
      </c>
      <c r="F830" s="6">
        <v>3</v>
      </c>
      <c r="G830" s="6">
        <v>5</v>
      </c>
      <c r="H830" s="6"/>
      <c r="I830" s="6">
        <v>1962</v>
      </c>
      <c r="J830" s="6">
        <v>0</v>
      </c>
      <c r="K830" s="6" t="s">
        <v>2029</v>
      </c>
      <c r="L830" s="6">
        <v>732</v>
      </c>
      <c r="M830" s="6">
        <v>732</v>
      </c>
      <c r="N830" s="6">
        <v>31.398621970000001</v>
      </c>
      <c r="O830" s="9">
        <v>0.17699999999999999</v>
      </c>
      <c r="P830" cm="1">
        <f t="array" ref="P830">_xlfn._xlws.FILTER(Table3[[#All],[Name]],(Table3[[#All],[Polygon]]=$A830)*(Table3[[#All],[Period]]=P$1)*((Table3[[#All],[Variables ]]=$AF$3)+(Table3[[#All],[Variables ]]=$AF$2)+(Table3[[#All],[Variables ]]=$AF$4)),0)</f>
        <v>0</v>
      </c>
      <c r="Q830" t="str" cm="1">
        <f t="array" ref="Q830">_xlfn._xlws.FILTER(Table3[[#All],[Name]],(Table3[[#All],[Polygon]]=$A830)*(Table3[[#All],[Period]]=Q$1)*((Table3[[#All],[Variables ]]=$AF$3)+(Table3[[#All],[Variables ]]=$AF$2)+(Table3[[#All],[Variables ]]=$AF$4)),0)</f>
        <v>AH</v>
      </c>
      <c r="R830" cm="1">
        <f t="array" ref="R830">_xlfn._xlws.FILTER(Table3[[#All],[Name]],(Table3[[#All],[Polygon]]=$A830)*(Table3[[#All],[Period]]=R$1)*((Table3[[#All],[Variables ]]=$AF$3)+(Table3[[#All],[Variables ]]=$AF$2)+(Table3[[#All],[Variables ]]=$AF$4)),0)</f>
        <v>0</v>
      </c>
      <c r="S830" cm="1">
        <f t="array" ref="S830">_xlfn._xlws.FILTER(Table3[[#All],[Name]],(Table3[[#All],[Polygon]]=$A830)*(Table3[[#All],[Period]]=S$1)*((Table3[[#All],[Variables ]]=$AF$3)+(Table3[[#All],[Variables ]]=$AF$2)+(Table3[[#All],[Variables ]]=$AF$4)),0)</f>
        <v>0</v>
      </c>
      <c r="T830" cm="1">
        <f t="array" ref="T830">_xlfn._xlws.FILTER(Table3[[#All],[Name]],(Table3[[#All],[Polygon]]=$A830)*(Table3[[#All],[Period]]=T$1)*((Table3[[#All],[Variables ]]=$AF$3)+(Table3[[#All],[Variables ]]=$AF$2)+(Table3[[#All],[Variables ]]=$AF$4)),0)</f>
        <v>0</v>
      </c>
      <c r="U830" cm="1">
        <f t="array" ref="U830">_xlfn._xlws.FILTER(Table3[[#All],[Name]],(Table3[[#All],[Polygon]]=$A830)*(Table3[[#All],[Period]]=U$1)*((Table3[[#All],[Variables ]]=$AF$3)+(Table3[[#All],[Variables ]]=$AF$2)+(Table3[[#All],[Variables ]]=$AF$4)),0)</f>
        <v>0</v>
      </c>
      <c r="V830" cm="1">
        <f t="array" ref="V830">_xlfn._xlws.FILTER(Table3[[#All],[Name]],(Table3[[#All],[Polygon]]=$A830)*(Table3[[#All],[Period]]=V$1)*((Table3[[#All],[Variables ]]=$AF$3)+(Table3[[#All],[Variables ]]=$AF$2)+(Table3[[#All],[Variables ]]=$AF$4)),0)</f>
        <v>0</v>
      </c>
      <c r="W830" cm="1">
        <f t="array" ref="W830">_xlfn._xlws.FILTER(Table3[[#All],[Name]],(Table3[[#All],[Polygon]]=$A830)*(Table3[[#All],[Period]]=W$1)*((Table3[[#All],[Variables ]]=$AF$3)+(Table3[[#All],[Variables ]]=$AF$2)+(Table3[[#All],[Variables ]]=$AF$4)),0)</f>
        <v>0</v>
      </c>
      <c r="X830" cm="1">
        <f t="array" ref="X830">_xlfn._xlws.FILTER(Table3[[#All],[Name]],(Table3[[#All],[Polygon]]=$A830)*(Table3[[#All],[Period]]=X$1)*((Table3[[#All],[Variables ]]=$AF$3)+(Table3[[#All],[Variables ]]=$AF$2)+(Table3[[#All],[Variables ]]=$AF$4)),0)</f>
        <v>0</v>
      </c>
      <c r="Y830" t="str" cm="1">
        <f t="array" ref="Y830">_xlfn._xlws.FILTER(Table3[[#All],[Name]],(Table3[[#All],[Polygon]]=$A830)*(Table3[[#All],[Period]]=Y$1)*((Table3[[#All],[Variables ]]=$AF$3)+(Table3[[#All],[Variables ]]=$AF$2)+(Table3[[#All],[Variables ]]=$AF$4)),0)</f>
        <v>H</v>
      </c>
      <c r="Z830" t="str" cm="1">
        <f t="array" ref="Z830">_xlfn._xlws.FILTER(Table3[[#All],[Name]],(Table3[[#All],[Polygon]]=$A830)*(Table3[[#All],[Period]]=Z$1)*((Table3[[#All],[Variables ]]=$AF$3)+(Table3[[#All],[Variables ]]=$AF$2)+(Table3[[#All],[Variables ]]=$AF$4)),0)</f>
        <v>AH</v>
      </c>
      <c r="AA830" t="str" cm="1">
        <f t="array" ref="AA830">_xlfn._xlws.FILTER(Table3[[#All],[Name]],(Table3[[#All],[Polygon]]=$A830)*(Table3[[#All],[Period]]=AA$1)*((Table3[[#All],[Variables ]]=$AF$3)+(Table3[[#All],[Variables ]]=$AF$2)+(Table3[[#All],[Variables ]]=$AF$4)),0)</f>
        <v>AH</v>
      </c>
      <c r="AB830" t="str" cm="1">
        <f t="array" ref="AB830">_xlfn._xlws.FILTER(Table3[[#All],[Name]],(Table3[[#All],[Polygon]]=$A830)*(Table3[[#All],[Period]]=AB$1)*((Table3[[#All],[Variables ]]=$AF$3)+(Table3[[#All],[Variables ]]=$AF$2)+(Table3[[#All],[Variables ]]=$AF$4)),0)</f>
        <v>PCT</v>
      </c>
      <c r="AC830" t="str" cm="1">
        <f t="array" ref="AC830">_xlfn._xlws.FILTER(Table3[[#All],[Name]],(Table3[[#All],[Polygon]]=$A830)*(Table3[[#All],[Period]]=AC$1)*((Table3[[#All],[Variables ]]=$AF$3)+(Table3[[#All],[Variables ]]=$AF$2)+(Table3[[#All],[Variables ]]=$AF$4)),0)</f>
        <v>AH</v>
      </c>
      <c r="AD830" t="str" cm="1">
        <f t="array" ref="AD830">_xlfn._xlws.FILTER(Table3[[#All],[Name]],(Table3[[#All],[Polygon]]=$A830)*(Table3[[#All],[Period]]=AD$1)*((Table3[[#All],[Variables ]]=$AF$3)+(Table3[[#All],[Variables ]]=$AF$2)+(Table3[[#All],[Variables ]]=$AF$4)),0)</f>
        <v>AH</v>
      </c>
    </row>
    <row r="831" spans="1:30" x14ac:dyDescent="0.35">
      <c r="A831" s="3">
        <v>731</v>
      </c>
      <c r="B831" s="4" t="s">
        <v>1754</v>
      </c>
      <c r="C831" s="10">
        <v>17.74599856</v>
      </c>
      <c r="D831" s="4" t="s">
        <v>1466</v>
      </c>
      <c r="E831" s="4">
        <v>3</v>
      </c>
      <c r="F831" s="4">
        <v>3</v>
      </c>
      <c r="G831" s="4">
        <v>5</v>
      </c>
      <c r="H831" s="4"/>
      <c r="I831" s="4">
        <v>1962</v>
      </c>
      <c r="J831" s="4">
        <v>0</v>
      </c>
      <c r="K831" s="4" t="s">
        <v>2029</v>
      </c>
      <c r="L831" s="4">
        <v>734</v>
      </c>
      <c r="M831" s="4">
        <v>734</v>
      </c>
      <c r="N831" s="4">
        <v>18.79265809</v>
      </c>
      <c r="O831" s="11">
        <v>18.045999999999999</v>
      </c>
      <c r="P831" cm="1">
        <f t="array" ref="P831">_xlfn._xlws.FILTER(Table3[[#All],[Name]],(Table3[[#All],[Polygon]]=$A831)*(Table3[[#All],[Period]]=P$1)*((Table3[[#All],[Variables ]]=$AF$3)+(Table3[[#All],[Variables ]]=$AF$2)+(Table3[[#All],[Variables ]]=$AF$4)),0)</f>
        <v>0</v>
      </c>
      <c r="Q831" t="str" cm="1">
        <f t="array" ref="Q831">_xlfn._xlws.FILTER(Table3[[#All],[Name]],(Table3[[#All],[Polygon]]=$A831)*(Table3[[#All],[Period]]=Q$1)*((Table3[[#All],[Variables ]]=$AF$3)+(Table3[[#All],[Variables ]]=$AF$2)+(Table3[[#All],[Variables ]]=$AF$4)),0)</f>
        <v>AH</v>
      </c>
      <c r="R831" cm="1">
        <f t="array" ref="R831">_xlfn._xlws.FILTER(Table3[[#All],[Name]],(Table3[[#All],[Polygon]]=$A831)*(Table3[[#All],[Period]]=R$1)*((Table3[[#All],[Variables ]]=$AF$3)+(Table3[[#All],[Variables ]]=$AF$2)+(Table3[[#All],[Variables ]]=$AF$4)),0)</f>
        <v>0</v>
      </c>
      <c r="S831" cm="1">
        <f t="array" ref="S831">_xlfn._xlws.FILTER(Table3[[#All],[Name]],(Table3[[#All],[Polygon]]=$A831)*(Table3[[#All],[Period]]=S$1)*((Table3[[#All],[Variables ]]=$AF$3)+(Table3[[#All],[Variables ]]=$AF$2)+(Table3[[#All],[Variables ]]=$AF$4)),0)</f>
        <v>0</v>
      </c>
      <c r="T831" cm="1">
        <f t="array" ref="T831">_xlfn._xlws.FILTER(Table3[[#All],[Name]],(Table3[[#All],[Polygon]]=$A831)*(Table3[[#All],[Period]]=T$1)*((Table3[[#All],[Variables ]]=$AF$3)+(Table3[[#All],[Variables ]]=$AF$2)+(Table3[[#All],[Variables ]]=$AF$4)),0)</f>
        <v>0</v>
      </c>
      <c r="U831" cm="1">
        <f t="array" ref="U831">_xlfn._xlws.FILTER(Table3[[#All],[Name]],(Table3[[#All],[Polygon]]=$A831)*(Table3[[#All],[Period]]=U$1)*((Table3[[#All],[Variables ]]=$AF$3)+(Table3[[#All],[Variables ]]=$AF$2)+(Table3[[#All],[Variables ]]=$AF$4)),0)</f>
        <v>0</v>
      </c>
      <c r="V831" cm="1">
        <f t="array" ref="V831">_xlfn._xlws.FILTER(Table3[[#All],[Name]],(Table3[[#All],[Polygon]]=$A831)*(Table3[[#All],[Period]]=V$1)*((Table3[[#All],[Variables ]]=$AF$3)+(Table3[[#All],[Variables ]]=$AF$2)+(Table3[[#All],[Variables ]]=$AF$4)),0)</f>
        <v>0</v>
      </c>
      <c r="W831" cm="1">
        <f t="array" ref="W831">_xlfn._xlws.FILTER(Table3[[#All],[Name]],(Table3[[#All],[Polygon]]=$A831)*(Table3[[#All],[Period]]=W$1)*((Table3[[#All],[Variables ]]=$AF$3)+(Table3[[#All],[Variables ]]=$AF$2)+(Table3[[#All],[Variables ]]=$AF$4)),0)</f>
        <v>0</v>
      </c>
      <c r="X831" cm="1">
        <f t="array" ref="X831">_xlfn._xlws.FILTER(Table3[[#All],[Name]],(Table3[[#All],[Polygon]]=$A831)*(Table3[[#All],[Period]]=X$1)*((Table3[[#All],[Variables ]]=$AF$3)+(Table3[[#All],[Variables ]]=$AF$2)+(Table3[[#All],[Variables ]]=$AF$4)),0)</f>
        <v>0</v>
      </c>
      <c r="Y831" t="str" cm="1">
        <f t="array" ref="Y831">_xlfn._xlws.FILTER(Table3[[#All],[Name]],(Table3[[#All],[Polygon]]=$A831)*(Table3[[#All],[Period]]=Y$1)*((Table3[[#All],[Variables ]]=$AF$3)+(Table3[[#All],[Variables ]]=$AF$2)+(Table3[[#All],[Variables ]]=$AF$4)),0)</f>
        <v>H</v>
      </c>
      <c r="Z831" t="str" cm="1">
        <f t="array" ref="Z831">_xlfn._xlws.FILTER(Table3[[#All],[Name]],(Table3[[#All],[Polygon]]=$A831)*(Table3[[#All],[Period]]=Z$1)*((Table3[[#All],[Variables ]]=$AF$3)+(Table3[[#All],[Variables ]]=$AF$2)+(Table3[[#All],[Variables ]]=$AF$4)),0)</f>
        <v>AH</v>
      </c>
      <c r="AA831" t="str" cm="1">
        <f t="array" ref="AA831">_xlfn._xlws.FILTER(Table3[[#All],[Name]],(Table3[[#All],[Polygon]]=$A831)*(Table3[[#All],[Period]]=AA$1)*((Table3[[#All],[Variables ]]=$AF$3)+(Table3[[#All],[Variables ]]=$AF$2)+(Table3[[#All],[Variables ]]=$AF$4)),0)</f>
        <v>AH</v>
      </c>
      <c r="AB831" t="str" cm="1">
        <f t="array" ref="AB831">_xlfn._xlws.FILTER(Table3[[#All],[Name]],(Table3[[#All],[Polygon]]=$A831)*(Table3[[#All],[Period]]=AB$1)*((Table3[[#All],[Variables ]]=$AF$3)+(Table3[[#All],[Variables ]]=$AF$2)+(Table3[[#All],[Variables ]]=$AF$4)),0)</f>
        <v>PCT</v>
      </c>
      <c r="AC831" t="str" cm="1">
        <f t="array" ref="AC831">_xlfn._xlws.FILTER(Table3[[#All],[Name]],(Table3[[#All],[Polygon]]=$A831)*(Table3[[#All],[Period]]=AC$1)*((Table3[[#All],[Variables ]]=$AF$3)+(Table3[[#All],[Variables ]]=$AF$2)+(Table3[[#All],[Variables ]]=$AF$4)),0)</f>
        <v>AH</v>
      </c>
      <c r="AD831" t="str" cm="1">
        <f t="array" ref="AD831">_xlfn._xlws.FILTER(Table3[[#All],[Name]],(Table3[[#All],[Polygon]]=$A831)*(Table3[[#All],[Period]]=AD$1)*((Table3[[#All],[Variables ]]=$AF$3)+(Table3[[#All],[Variables ]]=$AF$2)+(Table3[[#All],[Variables ]]=$AF$4)),0)</f>
        <v>AH</v>
      </c>
    </row>
    <row r="832" spans="1:30" x14ac:dyDescent="0.35">
      <c r="A832" s="5">
        <v>731</v>
      </c>
      <c r="B832" s="6" t="s">
        <v>1754</v>
      </c>
      <c r="C832" s="8">
        <v>17.74599856</v>
      </c>
      <c r="D832" s="6" t="s">
        <v>1466</v>
      </c>
      <c r="E832" s="6">
        <v>3</v>
      </c>
      <c r="F832" s="6">
        <v>3</v>
      </c>
      <c r="G832" s="6">
        <v>5</v>
      </c>
      <c r="H832" s="6"/>
      <c r="I832" s="6">
        <v>1962</v>
      </c>
      <c r="J832" s="6">
        <v>0</v>
      </c>
      <c r="K832" s="6" t="s">
        <v>2029</v>
      </c>
      <c r="L832" s="6">
        <v>731</v>
      </c>
      <c r="M832" s="6">
        <v>731</v>
      </c>
      <c r="N832" s="6">
        <v>17.74599856</v>
      </c>
      <c r="O832" s="9">
        <v>17.745999999999999</v>
      </c>
      <c r="P832" cm="1">
        <f t="array" ref="P832">_xlfn._xlws.FILTER(Table3[[#All],[Name]],(Table3[[#All],[Polygon]]=$A832)*(Table3[[#All],[Period]]=P$1)*((Table3[[#All],[Variables ]]=$AF$3)+(Table3[[#All],[Variables ]]=$AF$2)+(Table3[[#All],[Variables ]]=$AF$4)),0)</f>
        <v>0</v>
      </c>
      <c r="Q832" t="str" cm="1">
        <f t="array" ref="Q832">_xlfn._xlws.FILTER(Table3[[#All],[Name]],(Table3[[#All],[Polygon]]=$A832)*(Table3[[#All],[Period]]=Q$1)*((Table3[[#All],[Variables ]]=$AF$3)+(Table3[[#All],[Variables ]]=$AF$2)+(Table3[[#All],[Variables ]]=$AF$4)),0)</f>
        <v>AH</v>
      </c>
      <c r="R832" cm="1">
        <f t="array" ref="R832">_xlfn._xlws.FILTER(Table3[[#All],[Name]],(Table3[[#All],[Polygon]]=$A832)*(Table3[[#All],[Period]]=R$1)*((Table3[[#All],[Variables ]]=$AF$3)+(Table3[[#All],[Variables ]]=$AF$2)+(Table3[[#All],[Variables ]]=$AF$4)),0)</f>
        <v>0</v>
      </c>
      <c r="S832" cm="1">
        <f t="array" ref="S832">_xlfn._xlws.FILTER(Table3[[#All],[Name]],(Table3[[#All],[Polygon]]=$A832)*(Table3[[#All],[Period]]=S$1)*((Table3[[#All],[Variables ]]=$AF$3)+(Table3[[#All],[Variables ]]=$AF$2)+(Table3[[#All],[Variables ]]=$AF$4)),0)</f>
        <v>0</v>
      </c>
      <c r="T832" cm="1">
        <f t="array" ref="T832">_xlfn._xlws.FILTER(Table3[[#All],[Name]],(Table3[[#All],[Polygon]]=$A832)*(Table3[[#All],[Period]]=T$1)*((Table3[[#All],[Variables ]]=$AF$3)+(Table3[[#All],[Variables ]]=$AF$2)+(Table3[[#All],[Variables ]]=$AF$4)),0)</f>
        <v>0</v>
      </c>
      <c r="U832" cm="1">
        <f t="array" ref="U832">_xlfn._xlws.FILTER(Table3[[#All],[Name]],(Table3[[#All],[Polygon]]=$A832)*(Table3[[#All],[Period]]=U$1)*((Table3[[#All],[Variables ]]=$AF$3)+(Table3[[#All],[Variables ]]=$AF$2)+(Table3[[#All],[Variables ]]=$AF$4)),0)</f>
        <v>0</v>
      </c>
      <c r="V832" cm="1">
        <f t="array" ref="V832">_xlfn._xlws.FILTER(Table3[[#All],[Name]],(Table3[[#All],[Polygon]]=$A832)*(Table3[[#All],[Period]]=V$1)*((Table3[[#All],[Variables ]]=$AF$3)+(Table3[[#All],[Variables ]]=$AF$2)+(Table3[[#All],[Variables ]]=$AF$4)),0)</f>
        <v>0</v>
      </c>
      <c r="W832" cm="1">
        <f t="array" ref="W832">_xlfn._xlws.FILTER(Table3[[#All],[Name]],(Table3[[#All],[Polygon]]=$A832)*(Table3[[#All],[Period]]=W$1)*((Table3[[#All],[Variables ]]=$AF$3)+(Table3[[#All],[Variables ]]=$AF$2)+(Table3[[#All],[Variables ]]=$AF$4)),0)</f>
        <v>0</v>
      </c>
      <c r="X832" cm="1">
        <f t="array" ref="X832">_xlfn._xlws.FILTER(Table3[[#All],[Name]],(Table3[[#All],[Polygon]]=$A832)*(Table3[[#All],[Period]]=X$1)*((Table3[[#All],[Variables ]]=$AF$3)+(Table3[[#All],[Variables ]]=$AF$2)+(Table3[[#All],[Variables ]]=$AF$4)),0)</f>
        <v>0</v>
      </c>
      <c r="Y832" t="str" cm="1">
        <f t="array" ref="Y832">_xlfn._xlws.FILTER(Table3[[#All],[Name]],(Table3[[#All],[Polygon]]=$A832)*(Table3[[#All],[Period]]=Y$1)*((Table3[[#All],[Variables ]]=$AF$3)+(Table3[[#All],[Variables ]]=$AF$2)+(Table3[[#All],[Variables ]]=$AF$4)),0)</f>
        <v>H</v>
      </c>
      <c r="Z832" t="str" cm="1">
        <f t="array" ref="Z832">_xlfn._xlws.FILTER(Table3[[#All],[Name]],(Table3[[#All],[Polygon]]=$A832)*(Table3[[#All],[Period]]=Z$1)*((Table3[[#All],[Variables ]]=$AF$3)+(Table3[[#All],[Variables ]]=$AF$2)+(Table3[[#All],[Variables ]]=$AF$4)),0)</f>
        <v>AH</v>
      </c>
      <c r="AA832" t="str" cm="1">
        <f t="array" ref="AA832">_xlfn._xlws.FILTER(Table3[[#All],[Name]],(Table3[[#All],[Polygon]]=$A832)*(Table3[[#All],[Period]]=AA$1)*((Table3[[#All],[Variables ]]=$AF$3)+(Table3[[#All],[Variables ]]=$AF$2)+(Table3[[#All],[Variables ]]=$AF$4)),0)</f>
        <v>AH</v>
      </c>
      <c r="AB832" t="str" cm="1">
        <f t="array" ref="AB832">_xlfn._xlws.FILTER(Table3[[#All],[Name]],(Table3[[#All],[Polygon]]=$A832)*(Table3[[#All],[Period]]=AB$1)*((Table3[[#All],[Variables ]]=$AF$3)+(Table3[[#All],[Variables ]]=$AF$2)+(Table3[[#All],[Variables ]]=$AF$4)),0)</f>
        <v>PCT</v>
      </c>
      <c r="AC832" t="str" cm="1">
        <f t="array" ref="AC832">_xlfn._xlws.FILTER(Table3[[#All],[Name]],(Table3[[#All],[Polygon]]=$A832)*(Table3[[#All],[Period]]=AC$1)*((Table3[[#All],[Variables ]]=$AF$3)+(Table3[[#All],[Variables ]]=$AF$2)+(Table3[[#All],[Variables ]]=$AF$4)),0)</f>
        <v>AH</v>
      </c>
      <c r="AD832" t="str" cm="1">
        <f t="array" ref="AD832">_xlfn._xlws.FILTER(Table3[[#All],[Name]],(Table3[[#All],[Polygon]]=$A832)*(Table3[[#All],[Period]]=AD$1)*((Table3[[#All],[Variables ]]=$AF$3)+(Table3[[#All],[Variables ]]=$AF$2)+(Table3[[#All],[Variables ]]=$AF$4)),0)</f>
        <v>AH</v>
      </c>
    </row>
    <row r="833" spans="1:30" x14ac:dyDescent="0.35">
      <c r="A833" s="3">
        <v>732</v>
      </c>
      <c r="B833" s="4" t="s">
        <v>1645</v>
      </c>
      <c r="C833" s="10">
        <v>31.398621970000001</v>
      </c>
      <c r="D833" s="4" t="s">
        <v>1466</v>
      </c>
      <c r="E833" s="4">
        <v>3</v>
      </c>
      <c r="F833" s="4">
        <v>3</v>
      </c>
      <c r="G833" s="4">
        <v>5</v>
      </c>
      <c r="H833" s="4"/>
      <c r="I833" s="4">
        <v>1962</v>
      </c>
      <c r="J833" s="4">
        <v>0</v>
      </c>
      <c r="K833" s="4" t="s">
        <v>2029</v>
      </c>
      <c r="L833" s="4">
        <v>22</v>
      </c>
      <c r="M833" s="4">
        <v>22</v>
      </c>
      <c r="N833" s="4">
        <v>13.39471861</v>
      </c>
      <c r="O833" s="11">
        <v>8.4459999999999997</v>
      </c>
      <c r="P833" cm="1">
        <f t="array" ref="P833">_xlfn._xlws.FILTER(Table3[[#All],[Name]],(Table3[[#All],[Polygon]]=$A833)*(Table3[[#All],[Period]]=P$1)*((Table3[[#All],[Variables ]]=$AF$3)+(Table3[[#All],[Variables ]]=$AF$2)+(Table3[[#All],[Variables ]]=$AF$4)),0)</f>
        <v>0</v>
      </c>
      <c r="Q833" t="str" cm="1">
        <f t="array" ref="Q833">_xlfn._xlws.FILTER(Table3[[#All],[Name]],(Table3[[#All],[Polygon]]=$A833)*(Table3[[#All],[Period]]=Q$1)*((Table3[[#All],[Variables ]]=$AF$3)+(Table3[[#All],[Variables ]]=$AF$2)+(Table3[[#All],[Variables ]]=$AF$4)),0)</f>
        <v>AH</v>
      </c>
      <c r="R833" cm="1">
        <f t="array" ref="R833">_xlfn._xlws.FILTER(Table3[[#All],[Name]],(Table3[[#All],[Polygon]]=$A833)*(Table3[[#All],[Period]]=R$1)*((Table3[[#All],[Variables ]]=$AF$3)+(Table3[[#All],[Variables ]]=$AF$2)+(Table3[[#All],[Variables ]]=$AF$4)),0)</f>
        <v>0</v>
      </c>
      <c r="S833" cm="1">
        <f t="array" ref="S833">_xlfn._xlws.FILTER(Table3[[#All],[Name]],(Table3[[#All],[Polygon]]=$A833)*(Table3[[#All],[Period]]=S$1)*((Table3[[#All],[Variables ]]=$AF$3)+(Table3[[#All],[Variables ]]=$AF$2)+(Table3[[#All],[Variables ]]=$AF$4)),0)</f>
        <v>0</v>
      </c>
      <c r="T833" cm="1">
        <f t="array" ref="T833">_xlfn._xlws.FILTER(Table3[[#All],[Name]],(Table3[[#All],[Polygon]]=$A833)*(Table3[[#All],[Period]]=T$1)*((Table3[[#All],[Variables ]]=$AF$3)+(Table3[[#All],[Variables ]]=$AF$2)+(Table3[[#All],[Variables ]]=$AF$4)),0)</f>
        <v>0</v>
      </c>
      <c r="U833" cm="1">
        <f t="array" ref="U833">_xlfn._xlws.FILTER(Table3[[#All],[Name]],(Table3[[#All],[Polygon]]=$A833)*(Table3[[#All],[Period]]=U$1)*((Table3[[#All],[Variables ]]=$AF$3)+(Table3[[#All],[Variables ]]=$AF$2)+(Table3[[#All],[Variables ]]=$AF$4)),0)</f>
        <v>0</v>
      </c>
      <c r="V833" cm="1">
        <f t="array" ref="V833">_xlfn._xlws.FILTER(Table3[[#All],[Name]],(Table3[[#All],[Polygon]]=$A833)*(Table3[[#All],[Period]]=V$1)*((Table3[[#All],[Variables ]]=$AF$3)+(Table3[[#All],[Variables ]]=$AF$2)+(Table3[[#All],[Variables ]]=$AF$4)),0)</f>
        <v>0</v>
      </c>
      <c r="W833" cm="1">
        <f t="array" ref="W833">_xlfn._xlws.FILTER(Table3[[#All],[Name]],(Table3[[#All],[Polygon]]=$A833)*(Table3[[#All],[Period]]=W$1)*((Table3[[#All],[Variables ]]=$AF$3)+(Table3[[#All],[Variables ]]=$AF$2)+(Table3[[#All],[Variables ]]=$AF$4)),0)</f>
        <v>0</v>
      </c>
      <c r="X833" cm="1">
        <f t="array" ref="X833">_xlfn._xlws.FILTER(Table3[[#All],[Name]],(Table3[[#All],[Polygon]]=$A833)*(Table3[[#All],[Period]]=X$1)*((Table3[[#All],[Variables ]]=$AF$3)+(Table3[[#All],[Variables ]]=$AF$2)+(Table3[[#All],[Variables ]]=$AF$4)),0)</f>
        <v>0</v>
      </c>
      <c r="Y833" t="str" cm="1">
        <f t="array" ref="Y833">_xlfn._xlws.FILTER(Table3[[#All],[Name]],(Table3[[#All],[Polygon]]=$A833)*(Table3[[#All],[Period]]=Y$1)*((Table3[[#All],[Variables ]]=$AF$3)+(Table3[[#All],[Variables ]]=$AF$2)+(Table3[[#All],[Variables ]]=$AF$4)),0)</f>
        <v>H</v>
      </c>
      <c r="Z833" t="str" cm="1">
        <f t="array" ref="Z833">_xlfn._xlws.FILTER(Table3[[#All],[Name]],(Table3[[#All],[Polygon]]=$A833)*(Table3[[#All],[Period]]=Z$1)*((Table3[[#All],[Variables ]]=$AF$3)+(Table3[[#All],[Variables ]]=$AF$2)+(Table3[[#All],[Variables ]]=$AF$4)),0)</f>
        <v>AH</v>
      </c>
      <c r="AA833" t="str" cm="1">
        <f t="array" ref="AA833">_xlfn._xlws.FILTER(Table3[[#All],[Name]],(Table3[[#All],[Polygon]]=$A833)*(Table3[[#All],[Period]]=AA$1)*((Table3[[#All],[Variables ]]=$AF$3)+(Table3[[#All],[Variables ]]=$AF$2)+(Table3[[#All],[Variables ]]=$AF$4)),0)</f>
        <v>AH</v>
      </c>
      <c r="AB833" t="str" cm="1">
        <f t="array" ref="AB833">_xlfn._xlws.FILTER(Table3[[#All],[Name]],(Table3[[#All],[Polygon]]=$A833)*(Table3[[#All],[Period]]=AB$1)*((Table3[[#All],[Variables ]]=$AF$3)+(Table3[[#All],[Variables ]]=$AF$2)+(Table3[[#All],[Variables ]]=$AF$4)),0)</f>
        <v>PCT</v>
      </c>
      <c r="AC833" t="str" cm="1">
        <f t="array" ref="AC833">_xlfn._xlws.FILTER(Table3[[#All],[Name]],(Table3[[#All],[Polygon]]=$A833)*(Table3[[#All],[Period]]=AC$1)*((Table3[[#All],[Variables ]]=$AF$3)+(Table3[[#All],[Variables ]]=$AF$2)+(Table3[[#All],[Variables ]]=$AF$4)),0)</f>
        <v>AH</v>
      </c>
      <c r="AD833" t="str" cm="1">
        <f t="array" ref="AD833">_xlfn._xlws.FILTER(Table3[[#All],[Name]],(Table3[[#All],[Polygon]]=$A833)*(Table3[[#All],[Period]]=AD$1)*((Table3[[#All],[Variables ]]=$AF$3)+(Table3[[#All],[Variables ]]=$AF$2)+(Table3[[#All],[Variables ]]=$AF$4)),0)</f>
        <v>AH</v>
      </c>
    </row>
    <row r="834" spans="1:30" x14ac:dyDescent="0.35">
      <c r="A834" s="5">
        <v>732</v>
      </c>
      <c r="B834" s="6" t="s">
        <v>1645</v>
      </c>
      <c r="C834" s="8">
        <v>31.398621970000001</v>
      </c>
      <c r="D834" s="6" t="s">
        <v>1466</v>
      </c>
      <c r="E834" s="6">
        <v>3</v>
      </c>
      <c r="F834" s="6">
        <v>3</v>
      </c>
      <c r="G834" s="6">
        <v>5</v>
      </c>
      <c r="H834" s="6"/>
      <c r="I834" s="6">
        <v>1962</v>
      </c>
      <c r="J834" s="6">
        <v>0</v>
      </c>
      <c r="K834" s="6" t="s">
        <v>2029</v>
      </c>
      <c r="L834" s="6">
        <v>90</v>
      </c>
      <c r="M834" s="6">
        <v>90</v>
      </c>
      <c r="N834" s="6">
        <v>21.352174099999999</v>
      </c>
      <c r="O834" s="9">
        <v>3.1949999999999998</v>
      </c>
      <c r="P834" cm="1">
        <f t="array" ref="P834">_xlfn._xlws.FILTER(Table3[[#All],[Name]],(Table3[[#All],[Polygon]]=$A834)*(Table3[[#All],[Period]]=P$1)*((Table3[[#All],[Variables ]]=$AF$3)+(Table3[[#All],[Variables ]]=$AF$2)+(Table3[[#All],[Variables ]]=$AF$4)),0)</f>
        <v>0</v>
      </c>
      <c r="Q834" t="str" cm="1">
        <f t="array" ref="Q834">_xlfn._xlws.FILTER(Table3[[#All],[Name]],(Table3[[#All],[Polygon]]=$A834)*(Table3[[#All],[Period]]=Q$1)*((Table3[[#All],[Variables ]]=$AF$3)+(Table3[[#All],[Variables ]]=$AF$2)+(Table3[[#All],[Variables ]]=$AF$4)),0)</f>
        <v>AH</v>
      </c>
      <c r="R834" cm="1">
        <f t="array" ref="R834">_xlfn._xlws.FILTER(Table3[[#All],[Name]],(Table3[[#All],[Polygon]]=$A834)*(Table3[[#All],[Period]]=R$1)*((Table3[[#All],[Variables ]]=$AF$3)+(Table3[[#All],[Variables ]]=$AF$2)+(Table3[[#All],[Variables ]]=$AF$4)),0)</f>
        <v>0</v>
      </c>
      <c r="S834" cm="1">
        <f t="array" ref="S834">_xlfn._xlws.FILTER(Table3[[#All],[Name]],(Table3[[#All],[Polygon]]=$A834)*(Table3[[#All],[Period]]=S$1)*((Table3[[#All],[Variables ]]=$AF$3)+(Table3[[#All],[Variables ]]=$AF$2)+(Table3[[#All],[Variables ]]=$AF$4)),0)</f>
        <v>0</v>
      </c>
      <c r="T834" cm="1">
        <f t="array" ref="T834">_xlfn._xlws.FILTER(Table3[[#All],[Name]],(Table3[[#All],[Polygon]]=$A834)*(Table3[[#All],[Period]]=T$1)*((Table3[[#All],[Variables ]]=$AF$3)+(Table3[[#All],[Variables ]]=$AF$2)+(Table3[[#All],[Variables ]]=$AF$4)),0)</f>
        <v>0</v>
      </c>
      <c r="U834" cm="1">
        <f t="array" ref="U834">_xlfn._xlws.FILTER(Table3[[#All],[Name]],(Table3[[#All],[Polygon]]=$A834)*(Table3[[#All],[Period]]=U$1)*((Table3[[#All],[Variables ]]=$AF$3)+(Table3[[#All],[Variables ]]=$AF$2)+(Table3[[#All],[Variables ]]=$AF$4)),0)</f>
        <v>0</v>
      </c>
      <c r="V834" cm="1">
        <f t="array" ref="V834">_xlfn._xlws.FILTER(Table3[[#All],[Name]],(Table3[[#All],[Polygon]]=$A834)*(Table3[[#All],[Period]]=V$1)*((Table3[[#All],[Variables ]]=$AF$3)+(Table3[[#All],[Variables ]]=$AF$2)+(Table3[[#All],[Variables ]]=$AF$4)),0)</f>
        <v>0</v>
      </c>
      <c r="W834" cm="1">
        <f t="array" ref="W834">_xlfn._xlws.FILTER(Table3[[#All],[Name]],(Table3[[#All],[Polygon]]=$A834)*(Table3[[#All],[Period]]=W$1)*((Table3[[#All],[Variables ]]=$AF$3)+(Table3[[#All],[Variables ]]=$AF$2)+(Table3[[#All],[Variables ]]=$AF$4)),0)</f>
        <v>0</v>
      </c>
      <c r="X834" cm="1">
        <f t="array" ref="X834">_xlfn._xlws.FILTER(Table3[[#All],[Name]],(Table3[[#All],[Polygon]]=$A834)*(Table3[[#All],[Period]]=X$1)*((Table3[[#All],[Variables ]]=$AF$3)+(Table3[[#All],[Variables ]]=$AF$2)+(Table3[[#All],[Variables ]]=$AF$4)),0)</f>
        <v>0</v>
      </c>
      <c r="Y834" t="str" cm="1">
        <f t="array" ref="Y834">_xlfn._xlws.FILTER(Table3[[#All],[Name]],(Table3[[#All],[Polygon]]=$A834)*(Table3[[#All],[Period]]=Y$1)*((Table3[[#All],[Variables ]]=$AF$3)+(Table3[[#All],[Variables ]]=$AF$2)+(Table3[[#All],[Variables ]]=$AF$4)),0)</f>
        <v>H</v>
      </c>
      <c r="Z834" t="str" cm="1">
        <f t="array" ref="Z834">_xlfn._xlws.FILTER(Table3[[#All],[Name]],(Table3[[#All],[Polygon]]=$A834)*(Table3[[#All],[Period]]=Z$1)*((Table3[[#All],[Variables ]]=$AF$3)+(Table3[[#All],[Variables ]]=$AF$2)+(Table3[[#All],[Variables ]]=$AF$4)),0)</f>
        <v>AH</v>
      </c>
      <c r="AA834" t="str" cm="1">
        <f t="array" ref="AA834">_xlfn._xlws.FILTER(Table3[[#All],[Name]],(Table3[[#All],[Polygon]]=$A834)*(Table3[[#All],[Period]]=AA$1)*((Table3[[#All],[Variables ]]=$AF$3)+(Table3[[#All],[Variables ]]=$AF$2)+(Table3[[#All],[Variables ]]=$AF$4)),0)</f>
        <v>AH</v>
      </c>
      <c r="AB834" t="str" cm="1">
        <f t="array" ref="AB834">_xlfn._xlws.FILTER(Table3[[#All],[Name]],(Table3[[#All],[Polygon]]=$A834)*(Table3[[#All],[Period]]=AB$1)*((Table3[[#All],[Variables ]]=$AF$3)+(Table3[[#All],[Variables ]]=$AF$2)+(Table3[[#All],[Variables ]]=$AF$4)),0)</f>
        <v>PCT</v>
      </c>
      <c r="AC834" t="str" cm="1">
        <f t="array" ref="AC834">_xlfn._xlws.FILTER(Table3[[#All],[Name]],(Table3[[#All],[Polygon]]=$A834)*(Table3[[#All],[Period]]=AC$1)*((Table3[[#All],[Variables ]]=$AF$3)+(Table3[[#All],[Variables ]]=$AF$2)+(Table3[[#All],[Variables ]]=$AF$4)),0)</f>
        <v>AH</v>
      </c>
      <c r="AD834" t="str" cm="1">
        <f t="array" ref="AD834">_xlfn._xlws.FILTER(Table3[[#All],[Name]],(Table3[[#All],[Polygon]]=$A834)*(Table3[[#All],[Period]]=AD$1)*((Table3[[#All],[Variables ]]=$AF$3)+(Table3[[#All],[Variables ]]=$AF$2)+(Table3[[#All],[Variables ]]=$AF$4)),0)</f>
        <v>AH</v>
      </c>
    </row>
    <row r="835" spans="1:30" x14ac:dyDescent="0.35">
      <c r="A835" s="3">
        <v>732</v>
      </c>
      <c r="B835" s="4" t="s">
        <v>1645</v>
      </c>
      <c r="C835" s="10">
        <v>31.398621970000001</v>
      </c>
      <c r="D835" s="4" t="s">
        <v>1466</v>
      </c>
      <c r="E835" s="4">
        <v>3</v>
      </c>
      <c r="F835" s="4">
        <v>3</v>
      </c>
      <c r="G835" s="4">
        <v>5</v>
      </c>
      <c r="H835" s="4"/>
      <c r="I835" s="4">
        <v>1962</v>
      </c>
      <c r="J835" s="4">
        <v>0</v>
      </c>
      <c r="K835" s="4" t="s">
        <v>2029</v>
      </c>
      <c r="L835" s="4">
        <v>32</v>
      </c>
      <c r="M835" s="4">
        <v>32</v>
      </c>
      <c r="N835" s="4">
        <v>12.81368767</v>
      </c>
      <c r="O835" s="11">
        <v>6.87</v>
      </c>
      <c r="P835" cm="1">
        <f t="array" ref="P835">_xlfn._xlws.FILTER(Table3[[#All],[Name]],(Table3[[#All],[Polygon]]=$A835)*(Table3[[#All],[Period]]=P$1)*((Table3[[#All],[Variables ]]=$AF$3)+(Table3[[#All],[Variables ]]=$AF$2)+(Table3[[#All],[Variables ]]=$AF$4)),0)</f>
        <v>0</v>
      </c>
      <c r="Q835" t="str" cm="1">
        <f t="array" ref="Q835">_xlfn._xlws.FILTER(Table3[[#All],[Name]],(Table3[[#All],[Polygon]]=$A835)*(Table3[[#All],[Period]]=Q$1)*((Table3[[#All],[Variables ]]=$AF$3)+(Table3[[#All],[Variables ]]=$AF$2)+(Table3[[#All],[Variables ]]=$AF$4)),0)</f>
        <v>AH</v>
      </c>
      <c r="R835" cm="1">
        <f t="array" ref="R835">_xlfn._xlws.FILTER(Table3[[#All],[Name]],(Table3[[#All],[Polygon]]=$A835)*(Table3[[#All],[Period]]=R$1)*((Table3[[#All],[Variables ]]=$AF$3)+(Table3[[#All],[Variables ]]=$AF$2)+(Table3[[#All],[Variables ]]=$AF$4)),0)</f>
        <v>0</v>
      </c>
      <c r="S835" cm="1">
        <f t="array" ref="S835">_xlfn._xlws.FILTER(Table3[[#All],[Name]],(Table3[[#All],[Polygon]]=$A835)*(Table3[[#All],[Period]]=S$1)*((Table3[[#All],[Variables ]]=$AF$3)+(Table3[[#All],[Variables ]]=$AF$2)+(Table3[[#All],[Variables ]]=$AF$4)),0)</f>
        <v>0</v>
      </c>
      <c r="T835" cm="1">
        <f t="array" ref="T835">_xlfn._xlws.FILTER(Table3[[#All],[Name]],(Table3[[#All],[Polygon]]=$A835)*(Table3[[#All],[Period]]=T$1)*((Table3[[#All],[Variables ]]=$AF$3)+(Table3[[#All],[Variables ]]=$AF$2)+(Table3[[#All],[Variables ]]=$AF$4)),0)</f>
        <v>0</v>
      </c>
      <c r="U835" cm="1">
        <f t="array" ref="U835">_xlfn._xlws.FILTER(Table3[[#All],[Name]],(Table3[[#All],[Polygon]]=$A835)*(Table3[[#All],[Period]]=U$1)*((Table3[[#All],[Variables ]]=$AF$3)+(Table3[[#All],[Variables ]]=$AF$2)+(Table3[[#All],[Variables ]]=$AF$4)),0)</f>
        <v>0</v>
      </c>
      <c r="V835" cm="1">
        <f t="array" ref="V835">_xlfn._xlws.FILTER(Table3[[#All],[Name]],(Table3[[#All],[Polygon]]=$A835)*(Table3[[#All],[Period]]=V$1)*((Table3[[#All],[Variables ]]=$AF$3)+(Table3[[#All],[Variables ]]=$AF$2)+(Table3[[#All],[Variables ]]=$AF$4)),0)</f>
        <v>0</v>
      </c>
      <c r="W835" cm="1">
        <f t="array" ref="W835">_xlfn._xlws.FILTER(Table3[[#All],[Name]],(Table3[[#All],[Polygon]]=$A835)*(Table3[[#All],[Period]]=W$1)*((Table3[[#All],[Variables ]]=$AF$3)+(Table3[[#All],[Variables ]]=$AF$2)+(Table3[[#All],[Variables ]]=$AF$4)),0)</f>
        <v>0</v>
      </c>
      <c r="X835" cm="1">
        <f t="array" ref="X835">_xlfn._xlws.FILTER(Table3[[#All],[Name]],(Table3[[#All],[Polygon]]=$A835)*(Table3[[#All],[Period]]=X$1)*((Table3[[#All],[Variables ]]=$AF$3)+(Table3[[#All],[Variables ]]=$AF$2)+(Table3[[#All],[Variables ]]=$AF$4)),0)</f>
        <v>0</v>
      </c>
      <c r="Y835" t="str" cm="1">
        <f t="array" ref="Y835">_xlfn._xlws.FILTER(Table3[[#All],[Name]],(Table3[[#All],[Polygon]]=$A835)*(Table3[[#All],[Period]]=Y$1)*((Table3[[#All],[Variables ]]=$AF$3)+(Table3[[#All],[Variables ]]=$AF$2)+(Table3[[#All],[Variables ]]=$AF$4)),0)</f>
        <v>H</v>
      </c>
      <c r="Z835" t="str" cm="1">
        <f t="array" ref="Z835">_xlfn._xlws.FILTER(Table3[[#All],[Name]],(Table3[[#All],[Polygon]]=$A835)*(Table3[[#All],[Period]]=Z$1)*((Table3[[#All],[Variables ]]=$AF$3)+(Table3[[#All],[Variables ]]=$AF$2)+(Table3[[#All],[Variables ]]=$AF$4)),0)</f>
        <v>AH</v>
      </c>
      <c r="AA835" t="str" cm="1">
        <f t="array" ref="AA835">_xlfn._xlws.FILTER(Table3[[#All],[Name]],(Table3[[#All],[Polygon]]=$A835)*(Table3[[#All],[Period]]=AA$1)*((Table3[[#All],[Variables ]]=$AF$3)+(Table3[[#All],[Variables ]]=$AF$2)+(Table3[[#All],[Variables ]]=$AF$4)),0)</f>
        <v>AH</v>
      </c>
      <c r="AB835" t="str" cm="1">
        <f t="array" ref="AB835">_xlfn._xlws.FILTER(Table3[[#All],[Name]],(Table3[[#All],[Polygon]]=$A835)*(Table3[[#All],[Period]]=AB$1)*((Table3[[#All],[Variables ]]=$AF$3)+(Table3[[#All],[Variables ]]=$AF$2)+(Table3[[#All],[Variables ]]=$AF$4)),0)</f>
        <v>PCT</v>
      </c>
      <c r="AC835" t="str" cm="1">
        <f t="array" ref="AC835">_xlfn._xlws.FILTER(Table3[[#All],[Name]],(Table3[[#All],[Polygon]]=$A835)*(Table3[[#All],[Period]]=AC$1)*((Table3[[#All],[Variables ]]=$AF$3)+(Table3[[#All],[Variables ]]=$AF$2)+(Table3[[#All],[Variables ]]=$AF$4)),0)</f>
        <v>AH</v>
      </c>
      <c r="AD835" t="str" cm="1">
        <f t="array" ref="AD835">_xlfn._xlws.FILTER(Table3[[#All],[Name]],(Table3[[#All],[Polygon]]=$A835)*(Table3[[#All],[Period]]=AD$1)*((Table3[[#All],[Variables ]]=$AF$3)+(Table3[[#All],[Variables ]]=$AF$2)+(Table3[[#All],[Variables ]]=$AF$4)),0)</f>
        <v>AH</v>
      </c>
    </row>
    <row r="836" spans="1:30" x14ac:dyDescent="0.35">
      <c r="A836" s="5">
        <v>732</v>
      </c>
      <c r="B836" s="6" t="s">
        <v>1645</v>
      </c>
      <c r="C836" s="8">
        <v>31.398621970000001</v>
      </c>
      <c r="D836" s="6" t="s">
        <v>1466</v>
      </c>
      <c r="E836" s="6">
        <v>3</v>
      </c>
      <c r="F836" s="6">
        <v>3</v>
      </c>
      <c r="G836" s="6">
        <v>5</v>
      </c>
      <c r="H836" s="6"/>
      <c r="I836" s="6">
        <v>1962</v>
      </c>
      <c r="J836" s="6">
        <v>0</v>
      </c>
      <c r="K836" s="6" t="s">
        <v>2029</v>
      </c>
      <c r="L836" s="6">
        <v>60</v>
      </c>
      <c r="M836" s="6">
        <v>60</v>
      </c>
      <c r="N836" s="6">
        <v>27.581774939999999</v>
      </c>
      <c r="O836" s="9">
        <v>7.3689999999999998</v>
      </c>
      <c r="P836" cm="1">
        <f t="array" ref="P836">_xlfn._xlws.FILTER(Table3[[#All],[Name]],(Table3[[#All],[Polygon]]=$A836)*(Table3[[#All],[Period]]=P$1)*((Table3[[#All],[Variables ]]=$AF$3)+(Table3[[#All],[Variables ]]=$AF$2)+(Table3[[#All],[Variables ]]=$AF$4)),0)</f>
        <v>0</v>
      </c>
      <c r="Q836" t="str" cm="1">
        <f t="array" ref="Q836">_xlfn._xlws.FILTER(Table3[[#All],[Name]],(Table3[[#All],[Polygon]]=$A836)*(Table3[[#All],[Period]]=Q$1)*((Table3[[#All],[Variables ]]=$AF$3)+(Table3[[#All],[Variables ]]=$AF$2)+(Table3[[#All],[Variables ]]=$AF$4)),0)</f>
        <v>AH</v>
      </c>
      <c r="R836" cm="1">
        <f t="array" ref="R836">_xlfn._xlws.FILTER(Table3[[#All],[Name]],(Table3[[#All],[Polygon]]=$A836)*(Table3[[#All],[Period]]=R$1)*((Table3[[#All],[Variables ]]=$AF$3)+(Table3[[#All],[Variables ]]=$AF$2)+(Table3[[#All],[Variables ]]=$AF$4)),0)</f>
        <v>0</v>
      </c>
      <c r="S836" cm="1">
        <f t="array" ref="S836">_xlfn._xlws.FILTER(Table3[[#All],[Name]],(Table3[[#All],[Polygon]]=$A836)*(Table3[[#All],[Period]]=S$1)*((Table3[[#All],[Variables ]]=$AF$3)+(Table3[[#All],[Variables ]]=$AF$2)+(Table3[[#All],[Variables ]]=$AF$4)),0)</f>
        <v>0</v>
      </c>
      <c r="T836" cm="1">
        <f t="array" ref="T836">_xlfn._xlws.FILTER(Table3[[#All],[Name]],(Table3[[#All],[Polygon]]=$A836)*(Table3[[#All],[Period]]=T$1)*((Table3[[#All],[Variables ]]=$AF$3)+(Table3[[#All],[Variables ]]=$AF$2)+(Table3[[#All],[Variables ]]=$AF$4)),0)</f>
        <v>0</v>
      </c>
      <c r="U836" cm="1">
        <f t="array" ref="U836">_xlfn._xlws.FILTER(Table3[[#All],[Name]],(Table3[[#All],[Polygon]]=$A836)*(Table3[[#All],[Period]]=U$1)*((Table3[[#All],[Variables ]]=$AF$3)+(Table3[[#All],[Variables ]]=$AF$2)+(Table3[[#All],[Variables ]]=$AF$4)),0)</f>
        <v>0</v>
      </c>
      <c r="V836" cm="1">
        <f t="array" ref="V836">_xlfn._xlws.FILTER(Table3[[#All],[Name]],(Table3[[#All],[Polygon]]=$A836)*(Table3[[#All],[Period]]=V$1)*((Table3[[#All],[Variables ]]=$AF$3)+(Table3[[#All],[Variables ]]=$AF$2)+(Table3[[#All],[Variables ]]=$AF$4)),0)</f>
        <v>0</v>
      </c>
      <c r="W836" cm="1">
        <f t="array" ref="W836">_xlfn._xlws.FILTER(Table3[[#All],[Name]],(Table3[[#All],[Polygon]]=$A836)*(Table3[[#All],[Period]]=W$1)*((Table3[[#All],[Variables ]]=$AF$3)+(Table3[[#All],[Variables ]]=$AF$2)+(Table3[[#All],[Variables ]]=$AF$4)),0)</f>
        <v>0</v>
      </c>
      <c r="X836" cm="1">
        <f t="array" ref="X836">_xlfn._xlws.FILTER(Table3[[#All],[Name]],(Table3[[#All],[Polygon]]=$A836)*(Table3[[#All],[Period]]=X$1)*((Table3[[#All],[Variables ]]=$AF$3)+(Table3[[#All],[Variables ]]=$AF$2)+(Table3[[#All],[Variables ]]=$AF$4)),0)</f>
        <v>0</v>
      </c>
      <c r="Y836" t="str" cm="1">
        <f t="array" ref="Y836">_xlfn._xlws.FILTER(Table3[[#All],[Name]],(Table3[[#All],[Polygon]]=$A836)*(Table3[[#All],[Period]]=Y$1)*((Table3[[#All],[Variables ]]=$AF$3)+(Table3[[#All],[Variables ]]=$AF$2)+(Table3[[#All],[Variables ]]=$AF$4)),0)</f>
        <v>H</v>
      </c>
      <c r="Z836" t="str" cm="1">
        <f t="array" ref="Z836">_xlfn._xlws.FILTER(Table3[[#All],[Name]],(Table3[[#All],[Polygon]]=$A836)*(Table3[[#All],[Period]]=Z$1)*((Table3[[#All],[Variables ]]=$AF$3)+(Table3[[#All],[Variables ]]=$AF$2)+(Table3[[#All],[Variables ]]=$AF$4)),0)</f>
        <v>AH</v>
      </c>
      <c r="AA836" t="str" cm="1">
        <f t="array" ref="AA836">_xlfn._xlws.FILTER(Table3[[#All],[Name]],(Table3[[#All],[Polygon]]=$A836)*(Table3[[#All],[Period]]=AA$1)*((Table3[[#All],[Variables ]]=$AF$3)+(Table3[[#All],[Variables ]]=$AF$2)+(Table3[[#All],[Variables ]]=$AF$4)),0)</f>
        <v>AH</v>
      </c>
      <c r="AB836" t="str" cm="1">
        <f t="array" ref="AB836">_xlfn._xlws.FILTER(Table3[[#All],[Name]],(Table3[[#All],[Polygon]]=$A836)*(Table3[[#All],[Period]]=AB$1)*((Table3[[#All],[Variables ]]=$AF$3)+(Table3[[#All],[Variables ]]=$AF$2)+(Table3[[#All],[Variables ]]=$AF$4)),0)</f>
        <v>PCT</v>
      </c>
      <c r="AC836" t="str" cm="1">
        <f t="array" ref="AC836">_xlfn._xlws.FILTER(Table3[[#All],[Name]],(Table3[[#All],[Polygon]]=$A836)*(Table3[[#All],[Period]]=AC$1)*((Table3[[#All],[Variables ]]=$AF$3)+(Table3[[#All],[Variables ]]=$AF$2)+(Table3[[#All],[Variables ]]=$AF$4)),0)</f>
        <v>AH</v>
      </c>
      <c r="AD836" t="str" cm="1">
        <f t="array" ref="AD836">_xlfn._xlws.FILTER(Table3[[#All],[Name]],(Table3[[#All],[Polygon]]=$A836)*(Table3[[#All],[Period]]=AD$1)*((Table3[[#All],[Variables ]]=$AF$3)+(Table3[[#All],[Variables ]]=$AF$2)+(Table3[[#All],[Variables ]]=$AF$4)),0)</f>
        <v>AH</v>
      </c>
    </row>
    <row r="837" spans="1:30" x14ac:dyDescent="0.35">
      <c r="A837" s="3">
        <v>732</v>
      </c>
      <c r="B837" s="4" t="s">
        <v>1645</v>
      </c>
      <c r="C837" s="10">
        <v>31.398621970000001</v>
      </c>
      <c r="D837" s="4" t="s">
        <v>1466</v>
      </c>
      <c r="E837" s="4">
        <v>3</v>
      </c>
      <c r="F837" s="4">
        <v>3</v>
      </c>
      <c r="G837" s="4">
        <v>5</v>
      </c>
      <c r="H837" s="4"/>
      <c r="I837" s="4">
        <v>1962</v>
      </c>
      <c r="J837" s="4">
        <v>0</v>
      </c>
      <c r="K837" s="4" t="s">
        <v>2029</v>
      </c>
      <c r="L837" s="4">
        <v>45</v>
      </c>
      <c r="M837" s="4">
        <v>45</v>
      </c>
      <c r="N837" s="4">
        <v>4.2210151099999997</v>
      </c>
      <c r="O837" s="11">
        <v>3.9140000000000001</v>
      </c>
      <c r="P837" cm="1">
        <f t="array" ref="P837">_xlfn._xlws.FILTER(Table3[[#All],[Name]],(Table3[[#All],[Polygon]]=$A837)*(Table3[[#All],[Period]]=P$1)*((Table3[[#All],[Variables ]]=$AF$3)+(Table3[[#All],[Variables ]]=$AF$2)+(Table3[[#All],[Variables ]]=$AF$4)),0)</f>
        <v>0</v>
      </c>
      <c r="Q837" t="str" cm="1">
        <f t="array" ref="Q837">_xlfn._xlws.FILTER(Table3[[#All],[Name]],(Table3[[#All],[Polygon]]=$A837)*(Table3[[#All],[Period]]=Q$1)*((Table3[[#All],[Variables ]]=$AF$3)+(Table3[[#All],[Variables ]]=$AF$2)+(Table3[[#All],[Variables ]]=$AF$4)),0)</f>
        <v>AH</v>
      </c>
      <c r="R837" cm="1">
        <f t="array" ref="R837">_xlfn._xlws.FILTER(Table3[[#All],[Name]],(Table3[[#All],[Polygon]]=$A837)*(Table3[[#All],[Period]]=R$1)*((Table3[[#All],[Variables ]]=$AF$3)+(Table3[[#All],[Variables ]]=$AF$2)+(Table3[[#All],[Variables ]]=$AF$4)),0)</f>
        <v>0</v>
      </c>
      <c r="S837" cm="1">
        <f t="array" ref="S837">_xlfn._xlws.FILTER(Table3[[#All],[Name]],(Table3[[#All],[Polygon]]=$A837)*(Table3[[#All],[Period]]=S$1)*((Table3[[#All],[Variables ]]=$AF$3)+(Table3[[#All],[Variables ]]=$AF$2)+(Table3[[#All],[Variables ]]=$AF$4)),0)</f>
        <v>0</v>
      </c>
      <c r="T837" cm="1">
        <f t="array" ref="T837">_xlfn._xlws.FILTER(Table3[[#All],[Name]],(Table3[[#All],[Polygon]]=$A837)*(Table3[[#All],[Period]]=T$1)*((Table3[[#All],[Variables ]]=$AF$3)+(Table3[[#All],[Variables ]]=$AF$2)+(Table3[[#All],[Variables ]]=$AF$4)),0)</f>
        <v>0</v>
      </c>
      <c r="U837" cm="1">
        <f t="array" ref="U837">_xlfn._xlws.FILTER(Table3[[#All],[Name]],(Table3[[#All],[Polygon]]=$A837)*(Table3[[#All],[Period]]=U$1)*((Table3[[#All],[Variables ]]=$AF$3)+(Table3[[#All],[Variables ]]=$AF$2)+(Table3[[#All],[Variables ]]=$AF$4)),0)</f>
        <v>0</v>
      </c>
      <c r="V837" cm="1">
        <f t="array" ref="V837">_xlfn._xlws.FILTER(Table3[[#All],[Name]],(Table3[[#All],[Polygon]]=$A837)*(Table3[[#All],[Period]]=V$1)*((Table3[[#All],[Variables ]]=$AF$3)+(Table3[[#All],[Variables ]]=$AF$2)+(Table3[[#All],[Variables ]]=$AF$4)),0)</f>
        <v>0</v>
      </c>
      <c r="W837" cm="1">
        <f t="array" ref="W837">_xlfn._xlws.FILTER(Table3[[#All],[Name]],(Table3[[#All],[Polygon]]=$A837)*(Table3[[#All],[Period]]=W$1)*((Table3[[#All],[Variables ]]=$AF$3)+(Table3[[#All],[Variables ]]=$AF$2)+(Table3[[#All],[Variables ]]=$AF$4)),0)</f>
        <v>0</v>
      </c>
      <c r="X837" cm="1">
        <f t="array" ref="X837">_xlfn._xlws.FILTER(Table3[[#All],[Name]],(Table3[[#All],[Polygon]]=$A837)*(Table3[[#All],[Period]]=X$1)*((Table3[[#All],[Variables ]]=$AF$3)+(Table3[[#All],[Variables ]]=$AF$2)+(Table3[[#All],[Variables ]]=$AF$4)),0)</f>
        <v>0</v>
      </c>
      <c r="Y837" t="str" cm="1">
        <f t="array" ref="Y837">_xlfn._xlws.FILTER(Table3[[#All],[Name]],(Table3[[#All],[Polygon]]=$A837)*(Table3[[#All],[Period]]=Y$1)*((Table3[[#All],[Variables ]]=$AF$3)+(Table3[[#All],[Variables ]]=$AF$2)+(Table3[[#All],[Variables ]]=$AF$4)),0)</f>
        <v>H</v>
      </c>
      <c r="Z837" t="str" cm="1">
        <f t="array" ref="Z837">_xlfn._xlws.FILTER(Table3[[#All],[Name]],(Table3[[#All],[Polygon]]=$A837)*(Table3[[#All],[Period]]=Z$1)*((Table3[[#All],[Variables ]]=$AF$3)+(Table3[[#All],[Variables ]]=$AF$2)+(Table3[[#All],[Variables ]]=$AF$4)),0)</f>
        <v>AH</v>
      </c>
      <c r="AA837" t="str" cm="1">
        <f t="array" ref="AA837">_xlfn._xlws.FILTER(Table3[[#All],[Name]],(Table3[[#All],[Polygon]]=$A837)*(Table3[[#All],[Period]]=AA$1)*((Table3[[#All],[Variables ]]=$AF$3)+(Table3[[#All],[Variables ]]=$AF$2)+(Table3[[#All],[Variables ]]=$AF$4)),0)</f>
        <v>AH</v>
      </c>
      <c r="AB837" t="str" cm="1">
        <f t="array" ref="AB837">_xlfn._xlws.FILTER(Table3[[#All],[Name]],(Table3[[#All],[Polygon]]=$A837)*(Table3[[#All],[Period]]=AB$1)*((Table3[[#All],[Variables ]]=$AF$3)+(Table3[[#All],[Variables ]]=$AF$2)+(Table3[[#All],[Variables ]]=$AF$4)),0)</f>
        <v>PCT</v>
      </c>
      <c r="AC837" t="str" cm="1">
        <f t="array" ref="AC837">_xlfn._xlws.FILTER(Table3[[#All],[Name]],(Table3[[#All],[Polygon]]=$A837)*(Table3[[#All],[Period]]=AC$1)*((Table3[[#All],[Variables ]]=$AF$3)+(Table3[[#All],[Variables ]]=$AF$2)+(Table3[[#All],[Variables ]]=$AF$4)),0)</f>
        <v>AH</v>
      </c>
      <c r="AD837" t="str" cm="1">
        <f t="array" ref="AD837">_xlfn._xlws.FILTER(Table3[[#All],[Name]],(Table3[[#All],[Polygon]]=$A837)*(Table3[[#All],[Period]]=AD$1)*((Table3[[#All],[Variables ]]=$AF$3)+(Table3[[#All],[Variables ]]=$AF$2)+(Table3[[#All],[Variables ]]=$AF$4)),0)</f>
        <v>AH</v>
      </c>
    </row>
    <row r="838" spans="1:30" x14ac:dyDescent="0.35">
      <c r="A838" s="5">
        <v>732</v>
      </c>
      <c r="B838" s="6" t="s">
        <v>1645</v>
      </c>
      <c r="C838" s="8">
        <v>31.398621970000001</v>
      </c>
      <c r="D838" s="6" t="s">
        <v>1466</v>
      </c>
      <c r="E838" s="6">
        <v>3</v>
      </c>
      <c r="F838" s="6">
        <v>3</v>
      </c>
      <c r="G838" s="6">
        <v>5</v>
      </c>
      <c r="H838" s="6"/>
      <c r="I838" s="6">
        <v>1962</v>
      </c>
      <c r="J838" s="6">
        <v>0</v>
      </c>
      <c r="K838" s="6" t="s">
        <v>2029</v>
      </c>
      <c r="L838" s="6">
        <v>39</v>
      </c>
      <c r="M838" s="6">
        <v>39</v>
      </c>
      <c r="N838" s="6">
        <v>13.85877282</v>
      </c>
      <c r="O838" s="9">
        <v>1.379</v>
      </c>
      <c r="P838" cm="1">
        <f t="array" ref="P838">_xlfn._xlws.FILTER(Table3[[#All],[Name]],(Table3[[#All],[Polygon]]=$A838)*(Table3[[#All],[Period]]=P$1)*((Table3[[#All],[Variables ]]=$AF$3)+(Table3[[#All],[Variables ]]=$AF$2)+(Table3[[#All],[Variables ]]=$AF$4)),0)</f>
        <v>0</v>
      </c>
      <c r="Q838" t="str" cm="1">
        <f t="array" ref="Q838">_xlfn._xlws.FILTER(Table3[[#All],[Name]],(Table3[[#All],[Polygon]]=$A838)*(Table3[[#All],[Period]]=Q$1)*((Table3[[#All],[Variables ]]=$AF$3)+(Table3[[#All],[Variables ]]=$AF$2)+(Table3[[#All],[Variables ]]=$AF$4)),0)</f>
        <v>AH</v>
      </c>
      <c r="R838" cm="1">
        <f t="array" ref="R838">_xlfn._xlws.FILTER(Table3[[#All],[Name]],(Table3[[#All],[Polygon]]=$A838)*(Table3[[#All],[Period]]=R$1)*((Table3[[#All],[Variables ]]=$AF$3)+(Table3[[#All],[Variables ]]=$AF$2)+(Table3[[#All],[Variables ]]=$AF$4)),0)</f>
        <v>0</v>
      </c>
      <c r="S838" cm="1">
        <f t="array" ref="S838">_xlfn._xlws.FILTER(Table3[[#All],[Name]],(Table3[[#All],[Polygon]]=$A838)*(Table3[[#All],[Period]]=S$1)*((Table3[[#All],[Variables ]]=$AF$3)+(Table3[[#All],[Variables ]]=$AF$2)+(Table3[[#All],[Variables ]]=$AF$4)),0)</f>
        <v>0</v>
      </c>
      <c r="T838" cm="1">
        <f t="array" ref="T838">_xlfn._xlws.FILTER(Table3[[#All],[Name]],(Table3[[#All],[Polygon]]=$A838)*(Table3[[#All],[Period]]=T$1)*((Table3[[#All],[Variables ]]=$AF$3)+(Table3[[#All],[Variables ]]=$AF$2)+(Table3[[#All],[Variables ]]=$AF$4)),0)</f>
        <v>0</v>
      </c>
      <c r="U838" cm="1">
        <f t="array" ref="U838">_xlfn._xlws.FILTER(Table3[[#All],[Name]],(Table3[[#All],[Polygon]]=$A838)*(Table3[[#All],[Period]]=U$1)*((Table3[[#All],[Variables ]]=$AF$3)+(Table3[[#All],[Variables ]]=$AF$2)+(Table3[[#All],[Variables ]]=$AF$4)),0)</f>
        <v>0</v>
      </c>
      <c r="V838" cm="1">
        <f t="array" ref="V838">_xlfn._xlws.FILTER(Table3[[#All],[Name]],(Table3[[#All],[Polygon]]=$A838)*(Table3[[#All],[Period]]=V$1)*((Table3[[#All],[Variables ]]=$AF$3)+(Table3[[#All],[Variables ]]=$AF$2)+(Table3[[#All],[Variables ]]=$AF$4)),0)</f>
        <v>0</v>
      </c>
      <c r="W838" cm="1">
        <f t="array" ref="W838">_xlfn._xlws.FILTER(Table3[[#All],[Name]],(Table3[[#All],[Polygon]]=$A838)*(Table3[[#All],[Period]]=W$1)*((Table3[[#All],[Variables ]]=$AF$3)+(Table3[[#All],[Variables ]]=$AF$2)+(Table3[[#All],[Variables ]]=$AF$4)),0)</f>
        <v>0</v>
      </c>
      <c r="X838" cm="1">
        <f t="array" ref="X838">_xlfn._xlws.FILTER(Table3[[#All],[Name]],(Table3[[#All],[Polygon]]=$A838)*(Table3[[#All],[Period]]=X$1)*((Table3[[#All],[Variables ]]=$AF$3)+(Table3[[#All],[Variables ]]=$AF$2)+(Table3[[#All],[Variables ]]=$AF$4)),0)</f>
        <v>0</v>
      </c>
      <c r="Y838" t="str" cm="1">
        <f t="array" ref="Y838">_xlfn._xlws.FILTER(Table3[[#All],[Name]],(Table3[[#All],[Polygon]]=$A838)*(Table3[[#All],[Period]]=Y$1)*((Table3[[#All],[Variables ]]=$AF$3)+(Table3[[#All],[Variables ]]=$AF$2)+(Table3[[#All],[Variables ]]=$AF$4)),0)</f>
        <v>H</v>
      </c>
      <c r="Z838" t="str" cm="1">
        <f t="array" ref="Z838">_xlfn._xlws.FILTER(Table3[[#All],[Name]],(Table3[[#All],[Polygon]]=$A838)*(Table3[[#All],[Period]]=Z$1)*((Table3[[#All],[Variables ]]=$AF$3)+(Table3[[#All],[Variables ]]=$AF$2)+(Table3[[#All],[Variables ]]=$AF$4)),0)</f>
        <v>AH</v>
      </c>
      <c r="AA838" t="str" cm="1">
        <f t="array" ref="AA838">_xlfn._xlws.FILTER(Table3[[#All],[Name]],(Table3[[#All],[Polygon]]=$A838)*(Table3[[#All],[Period]]=AA$1)*((Table3[[#All],[Variables ]]=$AF$3)+(Table3[[#All],[Variables ]]=$AF$2)+(Table3[[#All],[Variables ]]=$AF$4)),0)</f>
        <v>AH</v>
      </c>
      <c r="AB838" t="str" cm="1">
        <f t="array" ref="AB838">_xlfn._xlws.FILTER(Table3[[#All],[Name]],(Table3[[#All],[Polygon]]=$A838)*(Table3[[#All],[Period]]=AB$1)*((Table3[[#All],[Variables ]]=$AF$3)+(Table3[[#All],[Variables ]]=$AF$2)+(Table3[[#All],[Variables ]]=$AF$4)),0)</f>
        <v>PCT</v>
      </c>
      <c r="AC838" t="str" cm="1">
        <f t="array" ref="AC838">_xlfn._xlws.FILTER(Table3[[#All],[Name]],(Table3[[#All],[Polygon]]=$A838)*(Table3[[#All],[Period]]=AC$1)*((Table3[[#All],[Variables ]]=$AF$3)+(Table3[[#All],[Variables ]]=$AF$2)+(Table3[[#All],[Variables ]]=$AF$4)),0)</f>
        <v>AH</v>
      </c>
      <c r="AD838" t="str" cm="1">
        <f t="array" ref="AD838">_xlfn._xlws.FILTER(Table3[[#All],[Name]],(Table3[[#All],[Polygon]]=$A838)*(Table3[[#All],[Period]]=AD$1)*((Table3[[#All],[Variables ]]=$AF$3)+(Table3[[#All],[Variables ]]=$AF$2)+(Table3[[#All],[Variables ]]=$AF$4)),0)</f>
        <v>AH</v>
      </c>
    </row>
    <row r="839" spans="1:30" x14ac:dyDescent="0.35">
      <c r="A839" s="3">
        <v>732</v>
      </c>
      <c r="B839" s="4" t="s">
        <v>1645</v>
      </c>
      <c r="C839" s="10">
        <v>31.398621970000001</v>
      </c>
      <c r="D839" s="4" t="s">
        <v>1466</v>
      </c>
      <c r="E839" s="4">
        <v>3</v>
      </c>
      <c r="F839" s="4">
        <v>3</v>
      </c>
      <c r="G839" s="4">
        <v>5</v>
      </c>
      <c r="H839" s="4"/>
      <c r="I839" s="4">
        <v>1962</v>
      </c>
      <c r="J839" s="4">
        <v>0</v>
      </c>
      <c r="K839" s="4" t="s">
        <v>2029</v>
      </c>
      <c r="L839" s="4">
        <v>733</v>
      </c>
      <c r="M839" s="4">
        <v>733</v>
      </c>
      <c r="N839" s="4">
        <v>29.439387589999999</v>
      </c>
      <c r="O839" s="11">
        <v>10.826000000000001</v>
      </c>
      <c r="P839" cm="1">
        <f t="array" ref="P839">_xlfn._xlws.FILTER(Table3[[#All],[Name]],(Table3[[#All],[Polygon]]=$A839)*(Table3[[#All],[Period]]=P$1)*((Table3[[#All],[Variables ]]=$AF$3)+(Table3[[#All],[Variables ]]=$AF$2)+(Table3[[#All],[Variables ]]=$AF$4)),0)</f>
        <v>0</v>
      </c>
      <c r="Q839" t="str" cm="1">
        <f t="array" ref="Q839">_xlfn._xlws.FILTER(Table3[[#All],[Name]],(Table3[[#All],[Polygon]]=$A839)*(Table3[[#All],[Period]]=Q$1)*((Table3[[#All],[Variables ]]=$AF$3)+(Table3[[#All],[Variables ]]=$AF$2)+(Table3[[#All],[Variables ]]=$AF$4)),0)</f>
        <v>AH</v>
      </c>
      <c r="R839" cm="1">
        <f t="array" ref="R839">_xlfn._xlws.FILTER(Table3[[#All],[Name]],(Table3[[#All],[Polygon]]=$A839)*(Table3[[#All],[Period]]=R$1)*((Table3[[#All],[Variables ]]=$AF$3)+(Table3[[#All],[Variables ]]=$AF$2)+(Table3[[#All],[Variables ]]=$AF$4)),0)</f>
        <v>0</v>
      </c>
      <c r="S839" cm="1">
        <f t="array" ref="S839">_xlfn._xlws.FILTER(Table3[[#All],[Name]],(Table3[[#All],[Polygon]]=$A839)*(Table3[[#All],[Period]]=S$1)*((Table3[[#All],[Variables ]]=$AF$3)+(Table3[[#All],[Variables ]]=$AF$2)+(Table3[[#All],[Variables ]]=$AF$4)),0)</f>
        <v>0</v>
      </c>
      <c r="T839" cm="1">
        <f t="array" ref="T839">_xlfn._xlws.FILTER(Table3[[#All],[Name]],(Table3[[#All],[Polygon]]=$A839)*(Table3[[#All],[Period]]=T$1)*((Table3[[#All],[Variables ]]=$AF$3)+(Table3[[#All],[Variables ]]=$AF$2)+(Table3[[#All],[Variables ]]=$AF$4)),0)</f>
        <v>0</v>
      </c>
      <c r="U839" cm="1">
        <f t="array" ref="U839">_xlfn._xlws.FILTER(Table3[[#All],[Name]],(Table3[[#All],[Polygon]]=$A839)*(Table3[[#All],[Period]]=U$1)*((Table3[[#All],[Variables ]]=$AF$3)+(Table3[[#All],[Variables ]]=$AF$2)+(Table3[[#All],[Variables ]]=$AF$4)),0)</f>
        <v>0</v>
      </c>
      <c r="V839" cm="1">
        <f t="array" ref="V839">_xlfn._xlws.FILTER(Table3[[#All],[Name]],(Table3[[#All],[Polygon]]=$A839)*(Table3[[#All],[Period]]=V$1)*((Table3[[#All],[Variables ]]=$AF$3)+(Table3[[#All],[Variables ]]=$AF$2)+(Table3[[#All],[Variables ]]=$AF$4)),0)</f>
        <v>0</v>
      </c>
      <c r="W839" cm="1">
        <f t="array" ref="W839">_xlfn._xlws.FILTER(Table3[[#All],[Name]],(Table3[[#All],[Polygon]]=$A839)*(Table3[[#All],[Period]]=W$1)*((Table3[[#All],[Variables ]]=$AF$3)+(Table3[[#All],[Variables ]]=$AF$2)+(Table3[[#All],[Variables ]]=$AF$4)),0)</f>
        <v>0</v>
      </c>
      <c r="X839" cm="1">
        <f t="array" ref="X839">_xlfn._xlws.FILTER(Table3[[#All],[Name]],(Table3[[#All],[Polygon]]=$A839)*(Table3[[#All],[Period]]=X$1)*((Table3[[#All],[Variables ]]=$AF$3)+(Table3[[#All],[Variables ]]=$AF$2)+(Table3[[#All],[Variables ]]=$AF$4)),0)</f>
        <v>0</v>
      </c>
      <c r="Y839" t="str" cm="1">
        <f t="array" ref="Y839">_xlfn._xlws.FILTER(Table3[[#All],[Name]],(Table3[[#All],[Polygon]]=$A839)*(Table3[[#All],[Period]]=Y$1)*((Table3[[#All],[Variables ]]=$AF$3)+(Table3[[#All],[Variables ]]=$AF$2)+(Table3[[#All],[Variables ]]=$AF$4)),0)</f>
        <v>H</v>
      </c>
      <c r="Z839" t="str" cm="1">
        <f t="array" ref="Z839">_xlfn._xlws.FILTER(Table3[[#All],[Name]],(Table3[[#All],[Polygon]]=$A839)*(Table3[[#All],[Period]]=Z$1)*((Table3[[#All],[Variables ]]=$AF$3)+(Table3[[#All],[Variables ]]=$AF$2)+(Table3[[#All],[Variables ]]=$AF$4)),0)</f>
        <v>AH</v>
      </c>
      <c r="AA839" t="str" cm="1">
        <f t="array" ref="AA839">_xlfn._xlws.FILTER(Table3[[#All],[Name]],(Table3[[#All],[Polygon]]=$A839)*(Table3[[#All],[Period]]=AA$1)*((Table3[[#All],[Variables ]]=$AF$3)+(Table3[[#All],[Variables ]]=$AF$2)+(Table3[[#All],[Variables ]]=$AF$4)),0)</f>
        <v>AH</v>
      </c>
      <c r="AB839" t="str" cm="1">
        <f t="array" ref="AB839">_xlfn._xlws.FILTER(Table3[[#All],[Name]],(Table3[[#All],[Polygon]]=$A839)*(Table3[[#All],[Period]]=AB$1)*((Table3[[#All],[Variables ]]=$AF$3)+(Table3[[#All],[Variables ]]=$AF$2)+(Table3[[#All],[Variables ]]=$AF$4)),0)</f>
        <v>PCT</v>
      </c>
      <c r="AC839" t="str" cm="1">
        <f t="array" ref="AC839">_xlfn._xlws.FILTER(Table3[[#All],[Name]],(Table3[[#All],[Polygon]]=$A839)*(Table3[[#All],[Period]]=AC$1)*((Table3[[#All],[Variables ]]=$AF$3)+(Table3[[#All],[Variables ]]=$AF$2)+(Table3[[#All],[Variables ]]=$AF$4)),0)</f>
        <v>AH</v>
      </c>
      <c r="AD839" t="str" cm="1">
        <f t="array" ref="AD839">_xlfn._xlws.FILTER(Table3[[#All],[Name]],(Table3[[#All],[Polygon]]=$A839)*(Table3[[#All],[Period]]=AD$1)*((Table3[[#All],[Variables ]]=$AF$3)+(Table3[[#All],[Variables ]]=$AF$2)+(Table3[[#All],[Variables ]]=$AF$4)),0)</f>
        <v>AH</v>
      </c>
    </row>
    <row r="840" spans="1:30" x14ac:dyDescent="0.35">
      <c r="A840" s="5">
        <v>732</v>
      </c>
      <c r="B840" s="6" t="s">
        <v>1645</v>
      </c>
      <c r="C840" s="8">
        <v>31.398621970000001</v>
      </c>
      <c r="D840" s="6" t="s">
        <v>1466</v>
      </c>
      <c r="E840" s="6">
        <v>3</v>
      </c>
      <c r="F840" s="6">
        <v>3</v>
      </c>
      <c r="G840" s="6">
        <v>5</v>
      </c>
      <c r="H840" s="6"/>
      <c r="I840" s="6">
        <v>1962</v>
      </c>
      <c r="J840" s="6">
        <v>0</v>
      </c>
      <c r="K840" s="6" t="s">
        <v>2029</v>
      </c>
      <c r="L840" s="6">
        <v>732</v>
      </c>
      <c r="M840" s="6">
        <v>732</v>
      </c>
      <c r="N840" s="6">
        <v>31.398621970000001</v>
      </c>
      <c r="O840" s="9">
        <v>31.399000000000001</v>
      </c>
      <c r="P840" cm="1">
        <f t="array" ref="P840">_xlfn._xlws.FILTER(Table3[[#All],[Name]],(Table3[[#All],[Polygon]]=$A840)*(Table3[[#All],[Period]]=P$1)*((Table3[[#All],[Variables ]]=$AF$3)+(Table3[[#All],[Variables ]]=$AF$2)+(Table3[[#All],[Variables ]]=$AF$4)),0)</f>
        <v>0</v>
      </c>
      <c r="Q840" t="str" cm="1">
        <f t="array" ref="Q840">_xlfn._xlws.FILTER(Table3[[#All],[Name]],(Table3[[#All],[Polygon]]=$A840)*(Table3[[#All],[Period]]=Q$1)*((Table3[[#All],[Variables ]]=$AF$3)+(Table3[[#All],[Variables ]]=$AF$2)+(Table3[[#All],[Variables ]]=$AF$4)),0)</f>
        <v>AH</v>
      </c>
      <c r="R840" cm="1">
        <f t="array" ref="R840">_xlfn._xlws.FILTER(Table3[[#All],[Name]],(Table3[[#All],[Polygon]]=$A840)*(Table3[[#All],[Period]]=R$1)*((Table3[[#All],[Variables ]]=$AF$3)+(Table3[[#All],[Variables ]]=$AF$2)+(Table3[[#All],[Variables ]]=$AF$4)),0)</f>
        <v>0</v>
      </c>
      <c r="S840" cm="1">
        <f t="array" ref="S840">_xlfn._xlws.FILTER(Table3[[#All],[Name]],(Table3[[#All],[Polygon]]=$A840)*(Table3[[#All],[Period]]=S$1)*((Table3[[#All],[Variables ]]=$AF$3)+(Table3[[#All],[Variables ]]=$AF$2)+(Table3[[#All],[Variables ]]=$AF$4)),0)</f>
        <v>0</v>
      </c>
      <c r="T840" cm="1">
        <f t="array" ref="T840">_xlfn._xlws.FILTER(Table3[[#All],[Name]],(Table3[[#All],[Polygon]]=$A840)*(Table3[[#All],[Period]]=T$1)*((Table3[[#All],[Variables ]]=$AF$3)+(Table3[[#All],[Variables ]]=$AF$2)+(Table3[[#All],[Variables ]]=$AF$4)),0)</f>
        <v>0</v>
      </c>
      <c r="U840" cm="1">
        <f t="array" ref="U840">_xlfn._xlws.FILTER(Table3[[#All],[Name]],(Table3[[#All],[Polygon]]=$A840)*(Table3[[#All],[Period]]=U$1)*((Table3[[#All],[Variables ]]=$AF$3)+(Table3[[#All],[Variables ]]=$AF$2)+(Table3[[#All],[Variables ]]=$AF$4)),0)</f>
        <v>0</v>
      </c>
      <c r="V840" cm="1">
        <f t="array" ref="V840">_xlfn._xlws.FILTER(Table3[[#All],[Name]],(Table3[[#All],[Polygon]]=$A840)*(Table3[[#All],[Period]]=V$1)*((Table3[[#All],[Variables ]]=$AF$3)+(Table3[[#All],[Variables ]]=$AF$2)+(Table3[[#All],[Variables ]]=$AF$4)),0)</f>
        <v>0</v>
      </c>
      <c r="W840" cm="1">
        <f t="array" ref="W840">_xlfn._xlws.FILTER(Table3[[#All],[Name]],(Table3[[#All],[Polygon]]=$A840)*(Table3[[#All],[Period]]=W$1)*((Table3[[#All],[Variables ]]=$AF$3)+(Table3[[#All],[Variables ]]=$AF$2)+(Table3[[#All],[Variables ]]=$AF$4)),0)</f>
        <v>0</v>
      </c>
      <c r="X840" cm="1">
        <f t="array" ref="X840">_xlfn._xlws.FILTER(Table3[[#All],[Name]],(Table3[[#All],[Polygon]]=$A840)*(Table3[[#All],[Period]]=X$1)*((Table3[[#All],[Variables ]]=$AF$3)+(Table3[[#All],[Variables ]]=$AF$2)+(Table3[[#All],[Variables ]]=$AF$4)),0)</f>
        <v>0</v>
      </c>
      <c r="Y840" t="str" cm="1">
        <f t="array" ref="Y840">_xlfn._xlws.FILTER(Table3[[#All],[Name]],(Table3[[#All],[Polygon]]=$A840)*(Table3[[#All],[Period]]=Y$1)*((Table3[[#All],[Variables ]]=$AF$3)+(Table3[[#All],[Variables ]]=$AF$2)+(Table3[[#All],[Variables ]]=$AF$4)),0)</f>
        <v>H</v>
      </c>
      <c r="Z840" t="str" cm="1">
        <f t="array" ref="Z840">_xlfn._xlws.FILTER(Table3[[#All],[Name]],(Table3[[#All],[Polygon]]=$A840)*(Table3[[#All],[Period]]=Z$1)*((Table3[[#All],[Variables ]]=$AF$3)+(Table3[[#All],[Variables ]]=$AF$2)+(Table3[[#All],[Variables ]]=$AF$4)),0)</f>
        <v>AH</v>
      </c>
      <c r="AA840" t="str" cm="1">
        <f t="array" ref="AA840">_xlfn._xlws.FILTER(Table3[[#All],[Name]],(Table3[[#All],[Polygon]]=$A840)*(Table3[[#All],[Period]]=AA$1)*((Table3[[#All],[Variables ]]=$AF$3)+(Table3[[#All],[Variables ]]=$AF$2)+(Table3[[#All],[Variables ]]=$AF$4)),0)</f>
        <v>AH</v>
      </c>
      <c r="AB840" t="str" cm="1">
        <f t="array" ref="AB840">_xlfn._xlws.FILTER(Table3[[#All],[Name]],(Table3[[#All],[Polygon]]=$A840)*(Table3[[#All],[Period]]=AB$1)*((Table3[[#All],[Variables ]]=$AF$3)+(Table3[[#All],[Variables ]]=$AF$2)+(Table3[[#All],[Variables ]]=$AF$4)),0)</f>
        <v>PCT</v>
      </c>
      <c r="AC840" t="str" cm="1">
        <f t="array" ref="AC840">_xlfn._xlws.FILTER(Table3[[#All],[Name]],(Table3[[#All],[Polygon]]=$A840)*(Table3[[#All],[Period]]=AC$1)*((Table3[[#All],[Variables ]]=$AF$3)+(Table3[[#All],[Variables ]]=$AF$2)+(Table3[[#All],[Variables ]]=$AF$4)),0)</f>
        <v>AH</v>
      </c>
      <c r="AD840" t="str" cm="1">
        <f t="array" ref="AD840">_xlfn._xlws.FILTER(Table3[[#All],[Name]],(Table3[[#All],[Polygon]]=$A840)*(Table3[[#All],[Period]]=AD$1)*((Table3[[#All],[Variables ]]=$AF$3)+(Table3[[#All],[Variables ]]=$AF$2)+(Table3[[#All],[Variables ]]=$AF$4)),0)</f>
        <v>AH</v>
      </c>
    </row>
    <row r="841" spans="1:30" x14ac:dyDescent="0.35">
      <c r="A841" s="3">
        <v>732</v>
      </c>
      <c r="B841" s="4" t="s">
        <v>1645</v>
      </c>
      <c r="C841" s="10">
        <v>31.398621970000001</v>
      </c>
      <c r="D841" s="4" t="s">
        <v>1466</v>
      </c>
      <c r="E841" s="4">
        <v>3</v>
      </c>
      <c r="F841" s="4">
        <v>3</v>
      </c>
      <c r="G841" s="4">
        <v>5</v>
      </c>
      <c r="H841" s="4"/>
      <c r="I841" s="4">
        <v>1962</v>
      </c>
      <c r="J841" s="4">
        <v>0</v>
      </c>
      <c r="K841" s="4" t="s">
        <v>2029</v>
      </c>
      <c r="L841" s="4">
        <v>734</v>
      </c>
      <c r="M841" s="4">
        <v>734</v>
      </c>
      <c r="N841" s="4">
        <v>18.79265809</v>
      </c>
      <c r="O841" s="11">
        <v>17.818999999999999</v>
      </c>
      <c r="P841" cm="1">
        <f t="array" ref="P841">_xlfn._xlws.FILTER(Table3[[#All],[Name]],(Table3[[#All],[Polygon]]=$A841)*(Table3[[#All],[Period]]=P$1)*((Table3[[#All],[Variables ]]=$AF$3)+(Table3[[#All],[Variables ]]=$AF$2)+(Table3[[#All],[Variables ]]=$AF$4)),0)</f>
        <v>0</v>
      </c>
      <c r="Q841" t="str" cm="1">
        <f t="array" ref="Q841">_xlfn._xlws.FILTER(Table3[[#All],[Name]],(Table3[[#All],[Polygon]]=$A841)*(Table3[[#All],[Period]]=Q$1)*((Table3[[#All],[Variables ]]=$AF$3)+(Table3[[#All],[Variables ]]=$AF$2)+(Table3[[#All],[Variables ]]=$AF$4)),0)</f>
        <v>AH</v>
      </c>
      <c r="R841" cm="1">
        <f t="array" ref="R841">_xlfn._xlws.FILTER(Table3[[#All],[Name]],(Table3[[#All],[Polygon]]=$A841)*(Table3[[#All],[Period]]=R$1)*((Table3[[#All],[Variables ]]=$AF$3)+(Table3[[#All],[Variables ]]=$AF$2)+(Table3[[#All],[Variables ]]=$AF$4)),0)</f>
        <v>0</v>
      </c>
      <c r="S841" cm="1">
        <f t="array" ref="S841">_xlfn._xlws.FILTER(Table3[[#All],[Name]],(Table3[[#All],[Polygon]]=$A841)*(Table3[[#All],[Period]]=S$1)*((Table3[[#All],[Variables ]]=$AF$3)+(Table3[[#All],[Variables ]]=$AF$2)+(Table3[[#All],[Variables ]]=$AF$4)),0)</f>
        <v>0</v>
      </c>
      <c r="T841" cm="1">
        <f t="array" ref="T841">_xlfn._xlws.FILTER(Table3[[#All],[Name]],(Table3[[#All],[Polygon]]=$A841)*(Table3[[#All],[Period]]=T$1)*((Table3[[#All],[Variables ]]=$AF$3)+(Table3[[#All],[Variables ]]=$AF$2)+(Table3[[#All],[Variables ]]=$AF$4)),0)</f>
        <v>0</v>
      </c>
      <c r="U841" cm="1">
        <f t="array" ref="U841">_xlfn._xlws.FILTER(Table3[[#All],[Name]],(Table3[[#All],[Polygon]]=$A841)*(Table3[[#All],[Period]]=U$1)*((Table3[[#All],[Variables ]]=$AF$3)+(Table3[[#All],[Variables ]]=$AF$2)+(Table3[[#All],[Variables ]]=$AF$4)),0)</f>
        <v>0</v>
      </c>
      <c r="V841" cm="1">
        <f t="array" ref="V841">_xlfn._xlws.FILTER(Table3[[#All],[Name]],(Table3[[#All],[Polygon]]=$A841)*(Table3[[#All],[Period]]=V$1)*((Table3[[#All],[Variables ]]=$AF$3)+(Table3[[#All],[Variables ]]=$AF$2)+(Table3[[#All],[Variables ]]=$AF$4)),0)</f>
        <v>0</v>
      </c>
      <c r="W841" cm="1">
        <f t="array" ref="W841">_xlfn._xlws.FILTER(Table3[[#All],[Name]],(Table3[[#All],[Polygon]]=$A841)*(Table3[[#All],[Period]]=W$1)*((Table3[[#All],[Variables ]]=$AF$3)+(Table3[[#All],[Variables ]]=$AF$2)+(Table3[[#All],[Variables ]]=$AF$4)),0)</f>
        <v>0</v>
      </c>
      <c r="X841" cm="1">
        <f t="array" ref="X841">_xlfn._xlws.FILTER(Table3[[#All],[Name]],(Table3[[#All],[Polygon]]=$A841)*(Table3[[#All],[Period]]=X$1)*((Table3[[#All],[Variables ]]=$AF$3)+(Table3[[#All],[Variables ]]=$AF$2)+(Table3[[#All],[Variables ]]=$AF$4)),0)</f>
        <v>0</v>
      </c>
      <c r="Y841" t="str" cm="1">
        <f t="array" ref="Y841">_xlfn._xlws.FILTER(Table3[[#All],[Name]],(Table3[[#All],[Polygon]]=$A841)*(Table3[[#All],[Period]]=Y$1)*((Table3[[#All],[Variables ]]=$AF$3)+(Table3[[#All],[Variables ]]=$AF$2)+(Table3[[#All],[Variables ]]=$AF$4)),0)</f>
        <v>H</v>
      </c>
      <c r="Z841" t="str" cm="1">
        <f t="array" ref="Z841">_xlfn._xlws.FILTER(Table3[[#All],[Name]],(Table3[[#All],[Polygon]]=$A841)*(Table3[[#All],[Period]]=Z$1)*((Table3[[#All],[Variables ]]=$AF$3)+(Table3[[#All],[Variables ]]=$AF$2)+(Table3[[#All],[Variables ]]=$AF$4)),0)</f>
        <v>AH</v>
      </c>
      <c r="AA841" t="str" cm="1">
        <f t="array" ref="AA841">_xlfn._xlws.FILTER(Table3[[#All],[Name]],(Table3[[#All],[Polygon]]=$A841)*(Table3[[#All],[Period]]=AA$1)*((Table3[[#All],[Variables ]]=$AF$3)+(Table3[[#All],[Variables ]]=$AF$2)+(Table3[[#All],[Variables ]]=$AF$4)),0)</f>
        <v>AH</v>
      </c>
      <c r="AB841" t="str" cm="1">
        <f t="array" ref="AB841">_xlfn._xlws.FILTER(Table3[[#All],[Name]],(Table3[[#All],[Polygon]]=$A841)*(Table3[[#All],[Period]]=AB$1)*((Table3[[#All],[Variables ]]=$AF$3)+(Table3[[#All],[Variables ]]=$AF$2)+(Table3[[#All],[Variables ]]=$AF$4)),0)</f>
        <v>PCT</v>
      </c>
      <c r="AC841" t="str" cm="1">
        <f t="array" ref="AC841">_xlfn._xlws.FILTER(Table3[[#All],[Name]],(Table3[[#All],[Polygon]]=$A841)*(Table3[[#All],[Period]]=AC$1)*((Table3[[#All],[Variables ]]=$AF$3)+(Table3[[#All],[Variables ]]=$AF$2)+(Table3[[#All],[Variables ]]=$AF$4)),0)</f>
        <v>AH</v>
      </c>
      <c r="AD841" t="str" cm="1">
        <f t="array" ref="AD841">_xlfn._xlws.FILTER(Table3[[#All],[Name]],(Table3[[#All],[Polygon]]=$A841)*(Table3[[#All],[Period]]=AD$1)*((Table3[[#All],[Variables ]]=$AF$3)+(Table3[[#All],[Variables ]]=$AF$2)+(Table3[[#All],[Variables ]]=$AF$4)),0)</f>
        <v>AH</v>
      </c>
    </row>
    <row r="842" spans="1:30" x14ac:dyDescent="0.35">
      <c r="A842" s="5">
        <v>732</v>
      </c>
      <c r="B842" s="6" t="s">
        <v>1645</v>
      </c>
      <c r="C842" s="8">
        <v>31.398621970000001</v>
      </c>
      <c r="D842" s="6" t="s">
        <v>1466</v>
      </c>
      <c r="E842" s="6">
        <v>3</v>
      </c>
      <c r="F842" s="6">
        <v>3</v>
      </c>
      <c r="G842" s="6">
        <v>5</v>
      </c>
      <c r="H842" s="6"/>
      <c r="I842" s="6">
        <v>1962</v>
      </c>
      <c r="J842" s="6">
        <v>0</v>
      </c>
      <c r="K842" s="6" t="s">
        <v>2029</v>
      </c>
      <c r="L842" s="6">
        <v>730</v>
      </c>
      <c r="M842" s="6">
        <v>730</v>
      </c>
      <c r="N842" s="6">
        <v>28.624931270000001</v>
      </c>
      <c r="O842" s="9">
        <v>7.7569999999999997</v>
      </c>
      <c r="P842" cm="1">
        <f t="array" ref="P842">_xlfn._xlws.FILTER(Table3[[#All],[Name]],(Table3[[#All],[Polygon]]=$A842)*(Table3[[#All],[Period]]=P$1)*((Table3[[#All],[Variables ]]=$AF$3)+(Table3[[#All],[Variables ]]=$AF$2)+(Table3[[#All],[Variables ]]=$AF$4)),0)</f>
        <v>0</v>
      </c>
      <c r="Q842" t="str" cm="1">
        <f t="array" ref="Q842">_xlfn._xlws.FILTER(Table3[[#All],[Name]],(Table3[[#All],[Polygon]]=$A842)*(Table3[[#All],[Period]]=Q$1)*((Table3[[#All],[Variables ]]=$AF$3)+(Table3[[#All],[Variables ]]=$AF$2)+(Table3[[#All],[Variables ]]=$AF$4)),0)</f>
        <v>AH</v>
      </c>
      <c r="R842" cm="1">
        <f t="array" ref="R842">_xlfn._xlws.FILTER(Table3[[#All],[Name]],(Table3[[#All],[Polygon]]=$A842)*(Table3[[#All],[Period]]=R$1)*((Table3[[#All],[Variables ]]=$AF$3)+(Table3[[#All],[Variables ]]=$AF$2)+(Table3[[#All],[Variables ]]=$AF$4)),0)</f>
        <v>0</v>
      </c>
      <c r="S842" cm="1">
        <f t="array" ref="S842">_xlfn._xlws.FILTER(Table3[[#All],[Name]],(Table3[[#All],[Polygon]]=$A842)*(Table3[[#All],[Period]]=S$1)*((Table3[[#All],[Variables ]]=$AF$3)+(Table3[[#All],[Variables ]]=$AF$2)+(Table3[[#All],[Variables ]]=$AF$4)),0)</f>
        <v>0</v>
      </c>
      <c r="T842" cm="1">
        <f t="array" ref="T842">_xlfn._xlws.FILTER(Table3[[#All],[Name]],(Table3[[#All],[Polygon]]=$A842)*(Table3[[#All],[Period]]=T$1)*((Table3[[#All],[Variables ]]=$AF$3)+(Table3[[#All],[Variables ]]=$AF$2)+(Table3[[#All],[Variables ]]=$AF$4)),0)</f>
        <v>0</v>
      </c>
      <c r="U842" cm="1">
        <f t="array" ref="U842">_xlfn._xlws.FILTER(Table3[[#All],[Name]],(Table3[[#All],[Polygon]]=$A842)*(Table3[[#All],[Period]]=U$1)*((Table3[[#All],[Variables ]]=$AF$3)+(Table3[[#All],[Variables ]]=$AF$2)+(Table3[[#All],[Variables ]]=$AF$4)),0)</f>
        <v>0</v>
      </c>
      <c r="V842" cm="1">
        <f t="array" ref="V842">_xlfn._xlws.FILTER(Table3[[#All],[Name]],(Table3[[#All],[Polygon]]=$A842)*(Table3[[#All],[Period]]=V$1)*((Table3[[#All],[Variables ]]=$AF$3)+(Table3[[#All],[Variables ]]=$AF$2)+(Table3[[#All],[Variables ]]=$AF$4)),0)</f>
        <v>0</v>
      </c>
      <c r="W842" cm="1">
        <f t="array" ref="W842">_xlfn._xlws.FILTER(Table3[[#All],[Name]],(Table3[[#All],[Polygon]]=$A842)*(Table3[[#All],[Period]]=W$1)*((Table3[[#All],[Variables ]]=$AF$3)+(Table3[[#All],[Variables ]]=$AF$2)+(Table3[[#All],[Variables ]]=$AF$4)),0)</f>
        <v>0</v>
      </c>
      <c r="X842" cm="1">
        <f t="array" ref="X842">_xlfn._xlws.FILTER(Table3[[#All],[Name]],(Table3[[#All],[Polygon]]=$A842)*(Table3[[#All],[Period]]=X$1)*((Table3[[#All],[Variables ]]=$AF$3)+(Table3[[#All],[Variables ]]=$AF$2)+(Table3[[#All],[Variables ]]=$AF$4)),0)</f>
        <v>0</v>
      </c>
      <c r="Y842" t="str" cm="1">
        <f t="array" ref="Y842">_xlfn._xlws.FILTER(Table3[[#All],[Name]],(Table3[[#All],[Polygon]]=$A842)*(Table3[[#All],[Period]]=Y$1)*((Table3[[#All],[Variables ]]=$AF$3)+(Table3[[#All],[Variables ]]=$AF$2)+(Table3[[#All],[Variables ]]=$AF$4)),0)</f>
        <v>H</v>
      </c>
      <c r="Z842" t="str" cm="1">
        <f t="array" ref="Z842">_xlfn._xlws.FILTER(Table3[[#All],[Name]],(Table3[[#All],[Polygon]]=$A842)*(Table3[[#All],[Period]]=Z$1)*((Table3[[#All],[Variables ]]=$AF$3)+(Table3[[#All],[Variables ]]=$AF$2)+(Table3[[#All],[Variables ]]=$AF$4)),0)</f>
        <v>AH</v>
      </c>
      <c r="AA842" t="str" cm="1">
        <f t="array" ref="AA842">_xlfn._xlws.FILTER(Table3[[#All],[Name]],(Table3[[#All],[Polygon]]=$A842)*(Table3[[#All],[Period]]=AA$1)*((Table3[[#All],[Variables ]]=$AF$3)+(Table3[[#All],[Variables ]]=$AF$2)+(Table3[[#All],[Variables ]]=$AF$4)),0)</f>
        <v>AH</v>
      </c>
      <c r="AB842" t="str" cm="1">
        <f t="array" ref="AB842">_xlfn._xlws.FILTER(Table3[[#All],[Name]],(Table3[[#All],[Polygon]]=$A842)*(Table3[[#All],[Period]]=AB$1)*((Table3[[#All],[Variables ]]=$AF$3)+(Table3[[#All],[Variables ]]=$AF$2)+(Table3[[#All],[Variables ]]=$AF$4)),0)</f>
        <v>PCT</v>
      </c>
      <c r="AC842" t="str" cm="1">
        <f t="array" ref="AC842">_xlfn._xlws.FILTER(Table3[[#All],[Name]],(Table3[[#All],[Polygon]]=$A842)*(Table3[[#All],[Period]]=AC$1)*((Table3[[#All],[Variables ]]=$AF$3)+(Table3[[#All],[Variables ]]=$AF$2)+(Table3[[#All],[Variables ]]=$AF$4)),0)</f>
        <v>AH</v>
      </c>
      <c r="AD842" t="str" cm="1">
        <f t="array" ref="AD842">_xlfn._xlws.FILTER(Table3[[#All],[Name]],(Table3[[#All],[Polygon]]=$A842)*(Table3[[#All],[Period]]=AD$1)*((Table3[[#All],[Variables ]]=$AF$3)+(Table3[[#All],[Variables ]]=$AF$2)+(Table3[[#All],[Variables ]]=$AF$4)),0)</f>
        <v>AH</v>
      </c>
    </row>
    <row r="843" spans="1:30" x14ac:dyDescent="0.35">
      <c r="A843" s="3">
        <v>732</v>
      </c>
      <c r="B843" s="4" t="s">
        <v>1645</v>
      </c>
      <c r="C843" s="10">
        <v>31.398621970000001</v>
      </c>
      <c r="D843" s="4" t="s">
        <v>1466</v>
      </c>
      <c r="E843" s="4">
        <v>3</v>
      </c>
      <c r="F843" s="4">
        <v>3</v>
      </c>
      <c r="G843" s="4">
        <v>5</v>
      </c>
      <c r="H843" s="4"/>
      <c r="I843" s="4">
        <v>1962</v>
      </c>
      <c r="J843" s="4">
        <v>0</v>
      </c>
      <c r="K843" s="4" t="s">
        <v>2029</v>
      </c>
      <c r="L843" s="4">
        <v>731</v>
      </c>
      <c r="M843" s="4">
        <v>731</v>
      </c>
      <c r="N843" s="4">
        <v>17.74599856</v>
      </c>
      <c r="O843" s="11">
        <v>0.317</v>
      </c>
      <c r="P843" cm="1">
        <f t="array" ref="P843">_xlfn._xlws.FILTER(Table3[[#All],[Name]],(Table3[[#All],[Polygon]]=$A843)*(Table3[[#All],[Period]]=P$1)*((Table3[[#All],[Variables ]]=$AF$3)+(Table3[[#All],[Variables ]]=$AF$2)+(Table3[[#All],[Variables ]]=$AF$4)),0)</f>
        <v>0</v>
      </c>
      <c r="Q843" t="str" cm="1">
        <f t="array" ref="Q843">_xlfn._xlws.FILTER(Table3[[#All],[Name]],(Table3[[#All],[Polygon]]=$A843)*(Table3[[#All],[Period]]=Q$1)*((Table3[[#All],[Variables ]]=$AF$3)+(Table3[[#All],[Variables ]]=$AF$2)+(Table3[[#All],[Variables ]]=$AF$4)),0)</f>
        <v>AH</v>
      </c>
      <c r="R843" cm="1">
        <f t="array" ref="R843">_xlfn._xlws.FILTER(Table3[[#All],[Name]],(Table3[[#All],[Polygon]]=$A843)*(Table3[[#All],[Period]]=R$1)*((Table3[[#All],[Variables ]]=$AF$3)+(Table3[[#All],[Variables ]]=$AF$2)+(Table3[[#All],[Variables ]]=$AF$4)),0)</f>
        <v>0</v>
      </c>
      <c r="S843" cm="1">
        <f t="array" ref="S843">_xlfn._xlws.FILTER(Table3[[#All],[Name]],(Table3[[#All],[Polygon]]=$A843)*(Table3[[#All],[Period]]=S$1)*((Table3[[#All],[Variables ]]=$AF$3)+(Table3[[#All],[Variables ]]=$AF$2)+(Table3[[#All],[Variables ]]=$AF$4)),0)</f>
        <v>0</v>
      </c>
      <c r="T843" cm="1">
        <f t="array" ref="T843">_xlfn._xlws.FILTER(Table3[[#All],[Name]],(Table3[[#All],[Polygon]]=$A843)*(Table3[[#All],[Period]]=T$1)*((Table3[[#All],[Variables ]]=$AF$3)+(Table3[[#All],[Variables ]]=$AF$2)+(Table3[[#All],[Variables ]]=$AF$4)),0)</f>
        <v>0</v>
      </c>
      <c r="U843" cm="1">
        <f t="array" ref="U843">_xlfn._xlws.FILTER(Table3[[#All],[Name]],(Table3[[#All],[Polygon]]=$A843)*(Table3[[#All],[Period]]=U$1)*((Table3[[#All],[Variables ]]=$AF$3)+(Table3[[#All],[Variables ]]=$AF$2)+(Table3[[#All],[Variables ]]=$AF$4)),0)</f>
        <v>0</v>
      </c>
      <c r="V843" cm="1">
        <f t="array" ref="V843">_xlfn._xlws.FILTER(Table3[[#All],[Name]],(Table3[[#All],[Polygon]]=$A843)*(Table3[[#All],[Period]]=V$1)*((Table3[[#All],[Variables ]]=$AF$3)+(Table3[[#All],[Variables ]]=$AF$2)+(Table3[[#All],[Variables ]]=$AF$4)),0)</f>
        <v>0</v>
      </c>
      <c r="W843" cm="1">
        <f t="array" ref="W843">_xlfn._xlws.FILTER(Table3[[#All],[Name]],(Table3[[#All],[Polygon]]=$A843)*(Table3[[#All],[Period]]=W$1)*((Table3[[#All],[Variables ]]=$AF$3)+(Table3[[#All],[Variables ]]=$AF$2)+(Table3[[#All],[Variables ]]=$AF$4)),0)</f>
        <v>0</v>
      </c>
      <c r="X843" cm="1">
        <f t="array" ref="X843">_xlfn._xlws.FILTER(Table3[[#All],[Name]],(Table3[[#All],[Polygon]]=$A843)*(Table3[[#All],[Period]]=X$1)*((Table3[[#All],[Variables ]]=$AF$3)+(Table3[[#All],[Variables ]]=$AF$2)+(Table3[[#All],[Variables ]]=$AF$4)),0)</f>
        <v>0</v>
      </c>
      <c r="Y843" t="str" cm="1">
        <f t="array" ref="Y843">_xlfn._xlws.FILTER(Table3[[#All],[Name]],(Table3[[#All],[Polygon]]=$A843)*(Table3[[#All],[Period]]=Y$1)*((Table3[[#All],[Variables ]]=$AF$3)+(Table3[[#All],[Variables ]]=$AF$2)+(Table3[[#All],[Variables ]]=$AF$4)),0)</f>
        <v>H</v>
      </c>
      <c r="Z843" t="str" cm="1">
        <f t="array" ref="Z843">_xlfn._xlws.FILTER(Table3[[#All],[Name]],(Table3[[#All],[Polygon]]=$A843)*(Table3[[#All],[Period]]=Z$1)*((Table3[[#All],[Variables ]]=$AF$3)+(Table3[[#All],[Variables ]]=$AF$2)+(Table3[[#All],[Variables ]]=$AF$4)),0)</f>
        <v>AH</v>
      </c>
      <c r="AA843" t="str" cm="1">
        <f t="array" ref="AA843">_xlfn._xlws.FILTER(Table3[[#All],[Name]],(Table3[[#All],[Polygon]]=$A843)*(Table3[[#All],[Period]]=AA$1)*((Table3[[#All],[Variables ]]=$AF$3)+(Table3[[#All],[Variables ]]=$AF$2)+(Table3[[#All],[Variables ]]=$AF$4)),0)</f>
        <v>AH</v>
      </c>
      <c r="AB843" t="str" cm="1">
        <f t="array" ref="AB843">_xlfn._xlws.FILTER(Table3[[#All],[Name]],(Table3[[#All],[Polygon]]=$A843)*(Table3[[#All],[Period]]=AB$1)*((Table3[[#All],[Variables ]]=$AF$3)+(Table3[[#All],[Variables ]]=$AF$2)+(Table3[[#All],[Variables ]]=$AF$4)),0)</f>
        <v>PCT</v>
      </c>
      <c r="AC843" t="str" cm="1">
        <f t="array" ref="AC843">_xlfn._xlws.FILTER(Table3[[#All],[Name]],(Table3[[#All],[Polygon]]=$A843)*(Table3[[#All],[Period]]=AC$1)*((Table3[[#All],[Variables ]]=$AF$3)+(Table3[[#All],[Variables ]]=$AF$2)+(Table3[[#All],[Variables ]]=$AF$4)),0)</f>
        <v>AH</v>
      </c>
      <c r="AD843" t="str" cm="1">
        <f t="array" ref="AD843">_xlfn._xlws.FILTER(Table3[[#All],[Name]],(Table3[[#All],[Polygon]]=$A843)*(Table3[[#All],[Period]]=AD$1)*((Table3[[#All],[Variables ]]=$AF$3)+(Table3[[#All],[Variables ]]=$AF$2)+(Table3[[#All],[Variables ]]=$AF$4)),0)</f>
        <v>AH</v>
      </c>
    </row>
    <row r="844" spans="1:30" x14ac:dyDescent="0.35">
      <c r="A844" s="5">
        <v>733</v>
      </c>
      <c r="B844" s="6" t="s">
        <v>2057</v>
      </c>
      <c r="C844" s="8">
        <v>29.439387589999999</v>
      </c>
      <c r="D844" s="6" t="s">
        <v>1466</v>
      </c>
      <c r="E844" s="6">
        <v>3</v>
      </c>
      <c r="F844" s="6">
        <v>3</v>
      </c>
      <c r="G844" s="6">
        <v>5</v>
      </c>
      <c r="H844" s="6"/>
      <c r="I844" s="6">
        <v>1962</v>
      </c>
      <c r="J844" s="6">
        <v>0</v>
      </c>
      <c r="K844" s="6" t="s">
        <v>2029</v>
      </c>
      <c r="L844" s="6">
        <v>72</v>
      </c>
      <c r="M844" s="6">
        <v>72</v>
      </c>
      <c r="N844" s="6">
        <v>23.616497450000001</v>
      </c>
      <c r="O844" s="9">
        <v>16.923999999999999</v>
      </c>
      <c r="P844" cm="1">
        <f t="array" ref="P844">_xlfn._xlws.FILTER(Table3[[#All],[Name]],(Table3[[#All],[Polygon]]=$A844)*(Table3[[#All],[Period]]=P$1)*((Table3[[#All],[Variables ]]=$AF$3)+(Table3[[#All],[Variables ]]=$AF$2)+(Table3[[#All],[Variables ]]=$AF$4)),0)</f>
        <v>0</v>
      </c>
      <c r="Q844" t="str" cm="1">
        <f t="array" ref="Q844">_xlfn._xlws.FILTER(Table3[[#All],[Name]],(Table3[[#All],[Polygon]]=$A844)*(Table3[[#All],[Period]]=Q$1)*((Table3[[#All],[Variables ]]=$AF$3)+(Table3[[#All],[Variables ]]=$AF$2)+(Table3[[#All],[Variables ]]=$AF$4)),0)</f>
        <v>AH</v>
      </c>
      <c r="R844" cm="1">
        <f t="array" ref="R844">_xlfn._xlws.FILTER(Table3[[#All],[Name]],(Table3[[#All],[Polygon]]=$A844)*(Table3[[#All],[Period]]=R$1)*((Table3[[#All],[Variables ]]=$AF$3)+(Table3[[#All],[Variables ]]=$AF$2)+(Table3[[#All],[Variables ]]=$AF$4)),0)</f>
        <v>0</v>
      </c>
      <c r="S844" cm="1">
        <f t="array" ref="S844">_xlfn._xlws.FILTER(Table3[[#All],[Name]],(Table3[[#All],[Polygon]]=$A844)*(Table3[[#All],[Period]]=S$1)*((Table3[[#All],[Variables ]]=$AF$3)+(Table3[[#All],[Variables ]]=$AF$2)+(Table3[[#All],[Variables ]]=$AF$4)),0)</f>
        <v>0</v>
      </c>
      <c r="T844" cm="1">
        <f t="array" ref="T844">_xlfn._xlws.FILTER(Table3[[#All],[Name]],(Table3[[#All],[Polygon]]=$A844)*(Table3[[#All],[Period]]=T$1)*((Table3[[#All],[Variables ]]=$AF$3)+(Table3[[#All],[Variables ]]=$AF$2)+(Table3[[#All],[Variables ]]=$AF$4)),0)</f>
        <v>0</v>
      </c>
      <c r="U844" cm="1">
        <f t="array" ref="U844">_xlfn._xlws.FILTER(Table3[[#All],[Name]],(Table3[[#All],[Polygon]]=$A844)*(Table3[[#All],[Period]]=U$1)*((Table3[[#All],[Variables ]]=$AF$3)+(Table3[[#All],[Variables ]]=$AF$2)+(Table3[[#All],[Variables ]]=$AF$4)),0)</f>
        <v>0</v>
      </c>
      <c r="V844" cm="1">
        <f t="array" ref="V844">_xlfn._xlws.FILTER(Table3[[#All],[Name]],(Table3[[#All],[Polygon]]=$A844)*(Table3[[#All],[Period]]=V$1)*((Table3[[#All],[Variables ]]=$AF$3)+(Table3[[#All],[Variables ]]=$AF$2)+(Table3[[#All],[Variables ]]=$AF$4)),0)</f>
        <v>0</v>
      </c>
      <c r="W844" cm="1">
        <f t="array" ref="W844">_xlfn._xlws.FILTER(Table3[[#All],[Name]],(Table3[[#All],[Polygon]]=$A844)*(Table3[[#All],[Period]]=W$1)*((Table3[[#All],[Variables ]]=$AF$3)+(Table3[[#All],[Variables ]]=$AF$2)+(Table3[[#All],[Variables ]]=$AF$4)),0)</f>
        <v>0</v>
      </c>
      <c r="X844" cm="1">
        <f t="array" ref="X844">_xlfn._xlws.FILTER(Table3[[#All],[Name]],(Table3[[#All],[Polygon]]=$A844)*(Table3[[#All],[Period]]=X$1)*((Table3[[#All],[Variables ]]=$AF$3)+(Table3[[#All],[Variables ]]=$AF$2)+(Table3[[#All],[Variables ]]=$AF$4)),0)</f>
        <v>0</v>
      </c>
      <c r="Y844" t="str" cm="1">
        <f t="array" ref="Y844">_xlfn._xlws.FILTER(Table3[[#All],[Name]],(Table3[[#All],[Polygon]]=$A844)*(Table3[[#All],[Period]]=Y$1)*((Table3[[#All],[Variables ]]=$AF$3)+(Table3[[#All],[Variables ]]=$AF$2)+(Table3[[#All],[Variables ]]=$AF$4)),0)</f>
        <v>H</v>
      </c>
      <c r="Z844" t="str" cm="1">
        <f t="array" ref="Z844">_xlfn._xlws.FILTER(Table3[[#All],[Name]],(Table3[[#All],[Polygon]]=$A844)*(Table3[[#All],[Period]]=Z$1)*((Table3[[#All],[Variables ]]=$AF$3)+(Table3[[#All],[Variables ]]=$AF$2)+(Table3[[#All],[Variables ]]=$AF$4)),0)</f>
        <v>AH</v>
      </c>
      <c r="AA844" t="str" cm="1">
        <f t="array" ref="AA844">_xlfn._xlws.FILTER(Table3[[#All],[Name]],(Table3[[#All],[Polygon]]=$A844)*(Table3[[#All],[Period]]=AA$1)*((Table3[[#All],[Variables ]]=$AF$3)+(Table3[[#All],[Variables ]]=$AF$2)+(Table3[[#All],[Variables ]]=$AF$4)),0)</f>
        <v>AH</v>
      </c>
      <c r="AB844" t="str" cm="1">
        <f t="array" ref="AB844">_xlfn._xlws.FILTER(Table3[[#All],[Name]],(Table3[[#All],[Polygon]]=$A844)*(Table3[[#All],[Period]]=AB$1)*((Table3[[#All],[Variables ]]=$AF$3)+(Table3[[#All],[Variables ]]=$AF$2)+(Table3[[#All],[Variables ]]=$AF$4)),0)</f>
        <v>PCT</v>
      </c>
      <c r="AC844" t="str" cm="1">
        <f t="array" ref="AC844">_xlfn._xlws.FILTER(Table3[[#All],[Name]],(Table3[[#All],[Polygon]]=$A844)*(Table3[[#All],[Period]]=AC$1)*((Table3[[#All],[Variables ]]=$AF$3)+(Table3[[#All],[Variables ]]=$AF$2)+(Table3[[#All],[Variables ]]=$AF$4)),0)</f>
        <v>AH</v>
      </c>
      <c r="AD844" t="str" cm="1">
        <f t="array" ref="AD844">_xlfn._xlws.FILTER(Table3[[#All],[Name]],(Table3[[#All],[Polygon]]=$A844)*(Table3[[#All],[Period]]=AD$1)*((Table3[[#All],[Variables ]]=$AF$3)+(Table3[[#All],[Variables ]]=$AF$2)+(Table3[[#All],[Variables ]]=$AF$4)),0)</f>
        <v>AH</v>
      </c>
    </row>
    <row r="845" spans="1:30" x14ac:dyDescent="0.35">
      <c r="A845" s="3">
        <v>733</v>
      </c>
      <c r="B845" s="4" t="s">
        <v>2057</v>
      </c>
      <c r="C845" s="10">
        <v>29.439387589999999</v>
      </c>
      <c r="D845" s="4" t="s">
        <v>1466</v>
      </c>
      <c r="E845" s="4">
        <v>3</v>
      </c>
      <c r="F845" s="4">
        <v>3</v>
      </c>
      <c r="G845" s="4">
        <v>5</v>
      </c>
      <c r="H845" s="4"/>
      <c r="I845" s="4">
        <v>1962</v>
      </c>
      <c r="J845" s="4">
        <v>0</v>
      </c>
      <c r="K845" s="4" t="s">
        <v>2029</v>
      </c>
      <c r="L845" s="4">
        <v>45</v>
      </c>
      <c r="M845" s="4">
        <v>45</v>
      </c>
      <c r="N845" s="4">
        <v>4.2210151099999997</v>
      </c>
      <c r="O845" s="11">
        <v>2.58</v>
      </c>
      <c r="P845" cm="1">
        <f t="array" ref="P845">_xlfn._xlws.FILTER(Table3[[#All],[Name]],(Table3[[#All],[Polygon]]=$A845)*(Table3[[#All],[Period]]=P$1)*((Table3[[#All],[Variables ]]=$AF$3)+(Table3[[#All],[Variables ]]=$AF$2)+(Table3[[#All],[Variables ]]=$AF$4)),0)</f>
        <v>0</v>
      </c>
      <c r="Q845" t="str" cm="1">
        <f t="array" ref="Q845">_xlfn._xlws.FILTER(Table3[[#All],[Name]],(Table3[[#All],[Polygon]]=$A845)*(Table3[[#All],[Period]]=Q$1)*((Table3[[#All],[Variables ]]=$AF$3)+(Table3[[#All],[Variables ]]=$AF$2)+(Table3[[#All],[Variables ]]=$AF$4)),0)</f>
        <v>AH</v>
      </c>
      <c r="R845" cm="1">
        <f t="array" ref="R845">_xlfn._xlws.FILTER(Table3[[#All],[Name]],(Table3[[#All],[Polygon]]=$A845)*(Table3[[#All],[Period]]=R$1)*((Table3[[#All],[Variables ]]=$AF$3)+(Table3[[#All],[Variables ]]=$AF$2)+(Table3[[#All],[Variables ]]=$AF$4)),0)</f>
        <v>0</v>
      </c>
      <c r="S845" cm="1">
        <f t="array" ref="S845">_xlfn._xlws.FILTER(Table3[[#All],[Name]],(Table3[[#All],[Polygon]]=$A845)*(Table3[[#All],[Period]]=S$1)*((Table3[[#All],[Variables ]]=$AF$3)+(Table3[[#All],[Variables ]]=$AF$2)+(Table3[[#All],[Variables ]]=$AF$4)),0)</f>
        <v>0</v>
      </c>
      <c r="T845" cm="1">
        <f t="array" ref="T845">_xlfn._xlws.FILTER(Table3[[#All],[Name]],(Table3[[#All],[Polygon]]=$A845)*(Table3[[#All],[Period]]=T$1)*((Table3[[#All],[Variables ]]=$AF$3)+(Table3[[#All],[Variables ]]=$AF$2)+(Table3[[#All],[Variables ]]=$AF$4)),0)</f>
        <v>0</v>
      </c>
      <c r="U845" cm="1">
        <f t="array" ref="U845">_xlfn._xlws.FILTER(Table3[[#All],[Name]],(Table3[[#All],[Polygon]]=$A845)*(Table3[[#All],[Period]]=U$1)*((Table3[[#All],[Variables ]]=$AF$3)+(Table3[[#All],[Variables ]]=$AF$2)+(Table3[[#All],[Variables ]]=$AF$4)),0)</f>
        <v>0</v>
      </c>
      <c r="V845" cm="1">
        <f t="array" ref="V845">_xlfn._xlws.FILTER(Table3[[#All],[Name]],(Table3[[#All],[Polygon]]=$A845)*(Table3[[#All],[Period]]=V$1)*((Table3[[#All],[Variables ]]=$AF$3)+(Table3[[#All],[Variables ]]=$AF$2)+(Table3[[#All],[Variables ]]=$AF$4)),0)</f>
        <v>0</v>
      </c>
      <c r="W845" cm="1">
        <f t="array" ref="W845">_xlfn._xlws.FILTER(Table3[[#All],[Name]],(Table3[[#All],[Polygon]]=$A845)*(Table3[[#All],[Period]]=W$1)*((Table3[[#All],[Variables ]]=$AF$3)+(Table3[[#All],[Variables ]]=$AF$2)+(Table3[[#All],[Variables ]]=$AF$4)),0)</f>
        <v>0</v>
      </c>
      <c r="X845" cm="1">
        <f t="array" ref="X845">_xlfn._xlws.FILTER(Table3[[#All],[Name]],(Table3[[#All],[Polygon]]=$A845)*(Table3[[#All],[Period]]=X$1)*((Table3[[#All],[Variables ]]=$AF$3)+(Table3[[#All],[Variables ]]=$AF$2)+(Table3[[#All],[Variables ]]=$AF$4)),0)</f>
        <v>0</v>
      </c>
      <c r="Y845" t="str" cm="1">
        <f t="array" ref="Y845">_xlfn._xlws.FILTER(Table3[[#All],[Name]],(Table3[[#All],[Polygon]]=$A845)*(Table3[[#All],[Period]]=Y$1)*((Table3[[#All],[Variables ]]=$AF$3)+(Table3[[#All],[Variables ]]=$AF$2)+(Table3[[#All],[Variables ]]=$AF$4)),0)</f>
        <v>H</v>
      </c>
      <c r="Z845" t="str" cm="1">
        <f t="array" ref="Z845">_xlfn._xlws.FILTER(Table3[[#All],[Name]],(Table3[[#All],[Polygon]]=$A845)*(Table3[[#All],[Period]]=Z$1)*((Table3[[#All],[Variables ]]=$AF$3)+(Table3[[#All],[Variables ]]=$AF$2)+(Table3[[#All],[Variables ]]=$AF$4)),0)</f>
        <v>AH</v>
      </c>
      <c r="AA845" t="str" cm="1">
        <f t="array" ref="AA845">_xlfn._xlws.FILTER(Table3[[#All],[Name]],(Table3[[#All],[Polygon]]=$A845)*(Table3[[#All],[Period]]=AA$1)*((Table3[[#All],[Variables ]]=$AF$3)+(Table3[[#All],[Variables ]]=$AF$2)+(Table3[[#All],[Variables ]]=$AF$4)),0)</f>
        <v>AH</v>
      </c>
      <c r="AB845" t="str" cm="1">
        <f t="array" ref="AB845">_xlfn._xlws.FILTER(Table3[[#All],[Name]],(Table3[[#All],[Polygon]]=$A845)*(Table3[[#All],[Period]]=AB$1)*((Table3[[#All],[Variables ]]=$AF$3)+(Table3[[#All],[Variables ]]=$AF$2)+(Table3[[#All],[Variables ]]=$AF$4)),0)</f>
        <v>PCT</v>
      </c>
      <c r="AC845" t="str" cm="1">
        <f t="array" ref="AC845">_xlfn._xlws.FILTER(Table3[[#All],[Name]],(Table3[[#All],[Polygon]]=$A845)*(Table3[[#All],[Period]]=AC$1)*((Table3[[#All],[Variables ]]=$AF$3)+(Table3[[#All],[Variables ]]=$AF$2)+(Table3[[#All],[Variables ]]=$AF$4)),0)</f>
        <v>AH</v>
      </c>
      <c r="AD845" t="str" cm="1">
        <f t="array" ref="AD845">_xlfn._xlws.FILTER(Table3[[#All],[Name]],(Table3[[#All],[Polygon]]=$A845)*(Table3[[#All],[Period]]=AD$1)*((Table3[[#All],[Variables ]]=$AF$3)+(Table3[[#All],[Variables ]]=$AF$2)+(Table3[[#All],[Variables ]]=$AF$4)),0)</f>
        <v>AH</v>
      </c>
    </row>
    <row r="846" spans="1:30" x14ac:dyDescent="0.35">
      <c r="A846" s="5">
        <v>733</v>
      </c>
      <c r="B846" s="6" t="s">
        <v>2057</v>
      </c>
      <c r="C846" s="8">
        <v>29.439387589999999</v>
      </c>
      <c r="D846" s="6" t="s">
        <v>1466</v>
      </c>
      <c r="E846" s="6">
        <v>3</v>
      </c>
      <c r="F846" s="6">
        <v>3</v>
      </c>
      <c r="G846" s="6">
        <v>5</v>
      </c>
      <c r="H846" s="6"/>
      <c r="I846" s="6">
        <v>1962</v>
      </c>
      <c r="J846" s="6">
        <v>0</v>
      </c>
      <c r="K846" s="6" t="s">
        <v>2029</v>
      </c>
      <c r="L846" s="6">
        <v>74</v>
      </c>
      <c r="M846" s="6">
        <v>74</v>
      </c>
      <c r="N846" s="6">
        <v>32.709101220000001</v>
      </c>
      <c r="O846" s="9">
        <v>0.151</v>
      </c>
      <c r="P846" cm="1">
        <f t="array" ref="P846">_xlfn._xlws.FILTER(Table3[[#All],[Name]],(Table3[[#All],[Polygon]]=$A846)*(Table3[[#All],[Period]]=P$1)*((Table3[[#All],[Variables ]]=$AF$3)+(Table3[[#All],[Variables ]]=$AF$2)+(Table3[[#All],[Variables ]]=$AF$4)),0)</f>
        <v>0</v>
      </c>
      <c r="Q846" t="str" cm="1">
        <f t="array" ref="Q846">_xlfn._xlws.FILTER(Table3[[#All],[Name]],(Table3[[#All],[Polygon]]=$A846)*(Table3[[#All],[Period]]=Q$1)*((Table3[[#All],[Variables ]]=$AF$3)+(Table3[[#All],[Variables ]]=$AF$2)+(Table3[[#All],[Variables ]]=$AF$4)),0)</f>
        <v>AH</v>
      </c>
      <c r="R846" cm="1">
        <f t="array" ref="R846">_xlfn._xlws.FILTER(Table3[[#All],[Name]],(Table3[[#All],[Polygon]]=$A846)*(Table3[[#All],[Period]]=R$1)*((Table3[[#All],[Variables ]]=$AF$3)+(Table3[[#All],[Variables ]]=$AF$2)+(Table3[[#All],[Variables ]]=$AF$4)),0)</f>
        <v>0</v>
      </c>
      <c r="S846" cm="1">
        <f t="array" ref="S846">_xlfn._xlws.FILTER(Table3[[#All],[Name]],(Table3[[#All],[Polygon]]=$A846)*(Table3[[#All],[Period]]=S$1)*((Table3[[#All],[Variables ]]=$AF$3)+(Table3[[#All],[Variables ]]=$AF$2)+(Table3[[#All],[Variables ]]=$AF$4)),0)</f>
        <v>0</v>
      </c>
      <c r="T846" cm="1">
        <f t="array" ref="T846">_xlfn._xlws.FILTER(Table3[[#All],[Name]],(Table3[[#All],[Polygon]]=$A846)*(Table3[[#All],[Period]]=T$1)*((Table3[[#All],[Variables ]]=$AF$3)+(Table3[[#All],[Variables ]]=$AF$2)+(Table3[[#All],[Variables ]]=$AF$4)),0)</f>
        <v>0</v>
      </c>
      <c r="U846" cm="1">
        <f t="array" ref="U846">_xlfn._xlws.FILTER(Table3[[#All],[Name]],(Table3[[#All],[Polygon]]=$A846)*(Table3[[#All],[Period]]=U$1)*((Table3[[#All],[Variables ]]=$AF$3)+(Table3[[#All],[Variables ]]=$AF$2)+(Table3[[#All],[Variables ]]=$AF$4)),0)</f>
        <v>0</v>
      </c>
      <c r="V846" cm="1">
        <f t="array" ref="V846">_xlfn._xlws.FILTER(Table3[[#All],[Name]],(Table3[[#All],[Polygon]]=$A846)*(Table3[[#All],[Period]]=V$1)*((Table3[[#All],[Variables ]]=$AF$3)+(Table3[[#All],[Variables ]]=$AF$2)+(Table3[[#All],[Variables ]]=$AF$4)),0)</f>
        <v>0</v>
      </c>
      <c r="W846" cm="1">
        <f t="array" ref="W846">_xlfn._xlws.FILTER(Table3[[#All],[Name]],(Table3[[#All],[Polygon]]=$A846)*(Table3[[#All],[Period]]=W$1)*((Table3[[#All],[Variables ]]=$AF$3)+(Table3[[#All],[Variables ]]=$AF$2)+(Table3[[#All],[Variables ]]=$AF$4)),0)</f>
        <v>0</v>
      </c>
      <c r="X846" cm="1">
        <f t="array" ref="X846">_xlfn._xlws.FILTER(Table3[[#All],[Name]],(Table3[[#All],[Polygon]]=$A846)*(Table3[[#All],[Period]]=X$1)*((Table3[[#All],[Variables ]]=$AF$3)+(Table3[[#All],[Variables ]]=$AF$2)+(Table3[[#All],[Variables ]]=$AF$4)),0)</f>
        <v>0</v>
      </c>
      <c r="Y846" t="str" cm="1">
        <f t="array" ref="Y846">_xlfn._xlws.FILTER(Table3[[#All],[Name]],(Table3[[#All],[Polygon]]=$A846)*(Table3[[#All],[Period]]=Y$1)*((Table3[[#All],[Variables ]]=$AF$3)+(Table3[[#All],[Variables ]]=$AF$2)+(Table3[[#All],[Variables ]]=$AF$4)),0)</f>
        <v>H</v>
      </c>
      <c r="Z846" t="str" cm="1">
        <f t="array" ref="Z846">_xlfn._xlws.FILTER(Table3[[#All],[Name]],(Table3[[#All],[Polygon]]=$A846)*(Table3[[#All],[Period]]=Z$1)*((Table3[[#All],[Variables ]]=$AF$3)+(Table3[[#All],[Variables ]]=$AF$2)+(Table3[[#All],[Variables ]]=$AF$4)),0)</f>
        <v>AH</v>
      </c>
      <c r="AA846" t="str" cm="1">
        <f t="array" ref="AA846">_xlfn._xlws.FILTER(Table3[[#All],[Name]],(Table3[[#All],[Polygon]]=$A846)*(Table3[[#All],[Period]]=AA$1)*((Table3[[#All],[Variables ]]=$AF$3)+(Table3[[#All],[Variables ]]=$AF$2)+(Table3[[#All],[Variables ]]=$AF$4)),0)</f>
        <v>AH</v>
      </c>
      <c r="AB846" t="str" cm="1">
        <f t="array" ref="AB846">_xlfn._xlws.FILTER(Table3[[#All],[Name]],(Table3[[#All],[Polygon]]=$A846)*(Table3[[#All],[Period]]=AB$1)*((Table3[[#All],[Variables ]]=$AF$3)+(Table3[[#All],[Variables ]]=$AF$2)+(Table3[[#All],[Variables ]]=$AF$4)),0)</f>
        <v>PCT</v>
      </c>
      <c r="AC846" t="str" cm="1">
        <f t="array" ref="AC846">_xlfn._xlws.FILTER(Table3[[#All],[Name]],(Table3[[#All],[Polygon]]=$A846)*(Table3[[#All],[Period]]=AC$1)*((Table3[[#All],[Variables ]]=$AF$3)+(Table3[[#All],[Variables ]]=$AF$2)+(Table3[[#All],[Variables ]]=$AF$4)),0)</f>
        <v>AH</v>
      </c>
      <c r="AD846" t="str" cm="1">
        <f t="array" ref="AD846">_xlfn._xlws.FILTER(Table3[[#All],[Name]],(Table3[[#All],[Polygon]]=$A846)*(Table3[[#All],[Period]]=AD$1)*((Table3[[#All],[Variables ]]=$AF$3)+(Table3[[#All],[Variables ]]=$AF$2)+(Table3[[#All],[Variables ]]=$AF$4)),0)</f>
        <v>AH</v>
      </c>
    </row>
    <row r="847" spans="1:30" x14ac:dyDescent="0.35">
      <c r="A847" s="3">
        <v>733</v>
      </c>
      <c r="B847" s="4" t="s">
        <v>2057</v>
      </c>
      <c r="C847" s="10">
        <v>29.439387589999999</v>
      </c>
      <c r="D847" s="4" t="s">
        <v>1466</v>
      </c>
      <c r="E847" s="4">
        <v>3</v>
      </c>
      <c r="F847" s="4">
        <v>3</v>
      </c>
      <c r="G847" s="4">
        <v>5</v>
      </c>
      <c r="H847" s="4"/>
      <c r="I847" s="4">
        <v>1962</v>
      </c>
      <c r="J847" s="4">
        <v>0</v>
      </c>
      <c r="K847" s="4" t="s">
        <v>2029</v>
      </c>
      <c r="L847" s="4">
        <v>71</v>
      </c>
      <c r="M847" s="4">
        <v>71</v>
      </c>
      <c r="N847" s="4">
        <v>44.711668299999999</v>
      </c>
      <c r="O847" s="11">
        <v>10.39</v>
      </c>
      <c r="P847" cm="1">
        <f t="array" ref="P847">_xlfn._xlws.FILTER(Table3[[#All],[Name]],(Table3[[#All],[Polygon]]=$A847)*(Table3[[#All],[Period]]=P$1)*((Table3[[#All],[Variables ]]=$AF$3)+(Table3[[#All],[Variables ]]=$AF$2)+(Table3[[#All],[Variables ]]=$AF$4)),0)</f>
        <v>0</v>
      </c>
      <c r="Q847" t="str" cm="1">
        <f t="array" ref="Q847">_xlfn._xlws.FILTER(Table3[[#All],[Name]],(Table3[[#All],[Polygon]]=$A847)*(Table3[[#All],[Period]]=Q$1)*((Table3[[#All],[Variables ]]=$AF$3)+(Table3[[#All],[Variables ]]=$AF$2)+(Table3[[#All],[Variables ]]=$AF$4)),0)</f>
        <v>AH</v>
      </c>
      <c r="R847" cm="1">
        <f t="array" ref="R847">_xlfn._xlws.FILTER(Table3[[#All],[Name]],(Table3[[#All],[Polygon]]=$A847)*(Table3[[#All],[Period]]=R$1)*((Table3[[#All],[Variables ]]=$AF$3)+(Table3[[#All],[Variables ]]=$AF$2)+(Table3[[#All],[Variables ]]=$AF$4)),0)</f>
        <v>0</v>
      </c>
      <c r="S847" cm="1">
        <f t="array" ref="S847">_xlfn._xlws.FILTER(Table3[[#All],[Name]],(Table3[[#All],[Polygon]]=$A847)*(Table3[[#All],[Period]]=S$1)*((Table3[[#All],[Variables ]]=$AF$3)+(Table3[[#All],[Variables ]]=$AF$2)+(Table3[[#All],[Variables ]]=$AF$4)),0)</f>
        <v>0</v>
      </c>
      <c r="T847" cm="1">
        <f t="array" ref="T847">_xlfn._xlws.FILTER(Table3[[#All],[Name]],(Table3[[#All],[Polygon]]=$A847)*(Table3[[#All],[Period]]=T$1)*((Table3[[#All],[Variables ]]=$AF$3)+(Table3[[#All],[Variables ]]=$AF$2)+(Table3[[#All],[Variables ]]=$AF$4)),0)</f>
        <v>0</v>
      </c>
      <c r="U847" cm="1">
        <f t="array" ref="U847">_xlfn._xlws.FILTER(Table3[[#All],[Name]],(Table3[[#All],[Polygon]]=$A847)*(Table3[[#All],[Period]]=U$1)*((Table3[[#All],[Variables ]]=$AF$3)+(Table3[[#All],[Variables ]]=$AF$2)+(Table3[[#All],[Variables ]]=$AF$4)),0)</f>
        <v>0</v>
      </c>
      <c r="V847" cm="1">
        <f t="array" ref="V847">_xlfn._xlws.FILTER(Table3[[#All],[Name]],(Table3[[#All],[Polygon]]=$A847)*(Table3[[#All],[Period]]=V$1)*((Table3[[#All],[Variables ]]=$AF$3)+(Table3[[#All],[Variables ]]=$AF$2)+(Table3[[#All],[Variables ]]=$AF$4)),0)</f>
        <v>0</v>
      </c>
      <c r="W847" cm="1">
        <f t="array" ref="W847">_xlfn._xlws.FILTER(Table3[[#All],[Name]],(Table3[[#All],[Polygon]]=$A847)*(Table3[[#All],[Period]]=W$1)*((Table3[[#All],[Variables ]]=$AF$3)+(Table3[[#All],[Variables ]]=$AF$2)+(Table3[[#All],[Variables ]]=$AF$4)),0)</f>
        <v>0</v>
      </c>
      <c r="X847" cm="1">
        <f t="array" ref="X847">_xlfn._xlws.FILTER(Table3[[#All],[Name]],(Table3[[#All],[Polygon]]=$A847)*(Table3[[#All],[Period]]=X$1)*((Table3[[#All],[Variables ]]=$AF$3)+(Table3[[#All],[Variables ]]=$AF$2)+(Table3[[#All],[Variables ]]=$AF$4)),0)</f>
        <v>0</v>
      </c>
      <c r="Y847" t="str" cm="1">
        <f t="array" ref="Y847">_xlfn._xlws.FILTER(Table3[[#All],[Name]],(Table3[[#All],[Polygon]]=$A847)*(Table3[[#All],[Period]]=Y$1)*((Table3[[#All],[Variables ]]=$AF$3)+(Table3[[#All],[Variables ]]=$AF$2)+(Table3[[#All],[Variables ]]=$AF$4)),0)</f>
        <v>H</v>
      </c>
      <c r="Z847" t="str" cm="1">
        <f t="array" ref="Z847">_xlfn._xlws.FILTER(Table3[[#All],[Name]],(Table3[[#All],[Polygon]]=$A847)*(Table3[[#All],[Period]]=Z$1)*((Table3[[#All],[Variables ]]=$AF$3)+(Table3[[#All],[Variables ]]=$AF$2)+(Table3[[#All],[Variables ]]=$AF$4)),0)</f>
        <v>AH</v>
      </c>
      <c r="AA847" t="str" cm="1">
        <f t="array" ref="AA847">_xlfn._xlws.FILTER(Table3[[#All],[Name]],(Table3[[#All],[Polygon]]=$A847)*(Table3[[#All],[Period]]=AA$1)*((Table3[[#All],[Variables ]]=$AF$3)+(Table3[[#All],[Variables ]]=$AF$2)+(Table3[[#All],[Variables ]]=$AF$4)),0)</f>
        <v>AH</v>
      </c>
      <c r="AB847" t="str" cm="1">
        <f t="array" ref="AB847">_xlfn._xlws.FILTER(Table3[[#All],[Name]],(Table3[[#All],[Polygon]]=$A847)*(Table3[[#All],[Period]]=AB$1)*((Table3[[#All],[Variables ]]=$AF$3)+(Table3[[#All],[Variables ]]=$AF$2)+(Table3[[#All],[Variables ]]=$AF$4)),0)</f>
        <v>PCT</v>
      </c>
      <c r="AC847" t="str" cm="1">
        <f t="array" ref="AC847">_xlfn._xlws.FILTER(Table3[[#All],[Name]],(Table3[[#All],[Polygon]]=$A847)*(Table3[[#All],[Period]]=AC$1)*((Table3[[#All],[Variables ]]=$AF$3)+(Table3[[#All],[Variables ]]=$AF$2)+(Table3[[#All],[Variables ]]=$AF$4)),0)</f>
        <v>AH</v>
      </c>
      <c r="AD847" t="str" cm="1">
        <f t="array" ref="AD847">_xlfn._xlws.FILTER(Table3[[#All],[Name]],(Table3[[#All],[Polygon]]=$A847)*(Table3[[#All],[Period]]=AD$1)*((Table3[[#All],[Variables ]]=$AF$3)+(Table3[[#All],[Variables ]]=$AF$2)+(Table3[[#All],[Variables ]]=$AF$4)),0)</f>
        <v>AH</v>
      </c>
    </row>
    <row r="848" spans="1:30" x14ac:dyDescent="0.35">
      <c r="A848" s="5">
        <v>733</v>
      </c>
      <c r="B848" s="6" t="s">
        <v>2057</v>
      </c>
      <c r="C848" s="8">
        <v>29.439387589999999</v>
      </c>
      <c r="D848" s="6" t="s">
        <v>1466</v>
      </c>
      <c r="E848" s="6">
        <v>3</v>
      </c>
      <c r="F848" s="6">
        <v>3</v>
      </c>
      <c r="G848" s="6">
        <v>5</v>
      </c>
      <c r="H848" s="6"/>
      <c r="I848" s="6">
        <v>1962</v>
      </c>
      <c r="J848" s="6">
        <v>0</v>
      </c>
      <c r="K848" s="6" t="s">
        <v>2029</v>
      </c>
      <c r="L848" s="6">
        <v>733</v>
      </c>
      <c r="M848" s="6">
        <v>733</v>
      </c>
      <c r="N848" s="6">
        <v>29.439387589999999</v>
      </c>
      <c r="O848" s="9">
        <v>29.439</v>
      </c>
      <c r="P848" cm="1">
        <f t="array" ref="P848">_xlfn._xlws.FILTER(Table3[[#All],[Name]],(Table3[[#All],[Polygon]]=$A848)*(Table3[[#All],[Period]]=P$1)*((Table3[[#All],[Variables ]]=$AF$3)+(Table3[[#All],[Variables ]]=$AF$2)+(Table3[[#All],[Variables ]]=$AF$4)),0)</f>
        <v>0</v>
      </c>
      <c r="Q848" t="str" cm="1">
        <f t="array" ref="Q848">_xlfn._xlws.FILTER(Table3[[#All],[Name]],(Table3[[#All],[Polygon]]=$A848)*(Table3[[#All],[Period]]=Q$1)*((Table3[[#All],[Variables ]]=$AF$3)+(Table3[[#All],[Variables ]]=$AF$2)+(Table3[[#All],[Variables ]]=$AF$4)),0)</f>
        <v>AH</v>
      </c>
      <c r="R848" cm="1">
        <f t="array" ref="R848">_xlfn._xlws.FILTER(Table3[[#All],[Name]],(Table3[[#All],[Polygon]]=$A848)*(Table3[[#All],[Period]]=R$1)*((Table3[[#All],[Variables ]]=$AF$3)+(Table3[[#All],[Variables ]]=$AF$2)+(Table3[[#All],[Variables ]]=$AF$4)),0)</f>
        <v>0</v>
      </c>
      <c r="S848" cm="1">
        <f t="array" ref="S848">_xlfn._xlws.FILTER(Table3[[#All],[Name]],(Table3[[#All],[Polygon]]=$A848)*(Table3[[#All],[Period]]=S$1)*((Table3[[#All],[Variables ]]=$AF$3)+(Table3[[#All],[Variables ]]=$AF$2)+(Table3[[#All],[Variables ]]=$AF$4)),0)</f>
        <v>0</v>
      </c>
      <c r="T848" cm="1">
        <f t="array" ref="T848">_xlfn._xlws.FILTER(Table3[[#All],[Name]],(Table3[[#All],[Polygon]]=$A848)*(Table3[[#All],[Period]]=T$1)*((Table3[[#All],[Variables ]]=$AF$3)+(Table3[[#All],[Variables ]]=$AF$2)+(Table3[[#All],[Variables ]]=$AF$4)),0)</f>
        <v>0</v>
      </c>
      <c r="U848" cm="1">
        <f t="array" ref="U848">_xlfn._xlws.FILTER(Table3[[#All],[Name]],(Table3[[#All],[Polygon]]=$A848)*(Table3[[#All],[Period]]=U$1)*((Table3[[#All],[Variables ]]=$AF$3)+(Table3[[#All],[Variables ]]=$AF$2)+(Table3[[#All],[Variables ]]=$AF$4)),0)</f>
        <v>0</v>
      </c>
      <c r="V848" cm="1">
        <f t="array" ref="V848">_xlfn._xlws.FILTER(Table3[[#All],[Name]],(Table3[[#All],[Polygon]]=$A848)*(Table3[[#All],[Period]]=V$1)*((Table3[[#All],[Variables ]]=$AF$3)+(Table3[[#All],[Variables ]]=$AF$2)+(Table3[[#All],[Variables ]]=$AF$4)),0)</f>
        <v>0</v>
      </c>
      <c r="W848" cm="1">
        <f t="array" ref="W848">_xlfn._xlws.FILTER(Table3[[#All],[Name]],(Table3[[#All],[Polygon]]=$A848)*(Table3[[#All],[Period]]=W$1)*((Table3[[#All],[Variables ]]=$AF$3)+(Table3[[#All],[Variables ]]=$AF$2)+(Table3[[#All],[Variables ]]=$AF$4)),0)</f>
        <v>0</v>
      </c>
      <c r="X848" cm="1">
        <f t="array" ref="X848">_xlfn._xlws.FILTER(Table3[[#All],[Name]],(Table3[[#All],[Polygon]]=$A848)*(Table3[[#All],[Period]]=X$1)*((Table3[[#All],[Variables ]]=$AF$3)+(Table3[[#All],[Variables ]]=$AF$2)+(Table3[[#All],[Variables ]]=$AF$4)),0)</f>
        <v>0</v>
      </c>
      <c r="Y848" t="str" cm="1">
        <f t="array" ref="Y848">_xlfn._xlws.FILTER(Table3[[#All],[Name]],(Table3[[#All],[Polygon]]=$A848)*(Table3[[#All],[Period]]=Y$1)*((Table3[[#All],[Variables ]]=$AF$3)+(Table3[[#All],[Variables ]]=$AF$2)+(Table3[[#All],[Variables ]]=$AF$4)),0)</f>
        <v>H</v>
      </c>
      <c r="Z848" t="str" cm="1">
        <f t="array" ref="Z848">_xlfn._xlws.FILTER(Table3[[#All],[Name]],(Table3[[#All],[Polygon]]=$A848)*(Table3[[#All],[Period]]=Z$1)*((Table3[[#All],[Variables ]]=$AF$3)+(Table3[[#All],[Variables ]]=$AF$2)+(Table3[[#All],[Variables ]]=$AF$4)),0)</f>
        <v>AH</v>
      </c>
      <c r="AA848" t="str" cm="1">
        <f t="array" ref="AA848">_xlfn._xlws.FILTER(Table3[[#All],[Name]],(Table3[[#All],[Polygon]]=$A848)*(Table3[[#All],[Period]]=AA$1)*((Table3[[#All],[Variables ]]=$AF$3)+(Table3[[#All],[Variables ]]=$AF$2)+(Table3[[#All],[Variables ]]=$AF$4)),0)</f>
        <v>AH</v>
      </c>
      <c r="AB848" t="str" cm="1">
        <f t="array" ref="AB848">_xlfn._xlws.FILTER(Table3[[#All],[Name]],(Table3[[#All],[Polygon]]=$A848)*(Table3[[#All],[Period]]=AB$1)*((Table3[[#All],[Variables ]]=$AF$3)+(Table3[[#All],[Variables ]]=$AF$2)+(Table3[[#All],[Variables ]]=$AF$4)),0)</f>
        <v>PCT</v>
      </c>
      <c r="AC848" t="str" cm="1">
        <f t="array" ref="AC848">_xlfn._xlws.FILTER(Table3[[#All],[Name]],(Table3[[#All],[Polygon]]=$A848)*(Table3[[#All],[Period]]=AC$1)*((Table3[[#All],[Variables ]]=$AF$3)+(Table3[[#All],[Variables ]]=$AF$2)+(Table3[[#All],[Variables ]]=$AF$4)),0)</f>
        <v>AH</v>
      </c>
      <c r="AD848" t="str" cm="1">
        <f t="array" ref="AD848">_xlfn._xlws.FILTER(Table3[[#All],[Name]],(Table3[[#All],[Polygon]]=$A848)*(Table3[[#All],[Period]]=AD$1)*((Table3[[#All],[Variables ]]=$AF$3)+(Table3[[#All],[Variables ]]=$AF$2)+(Table3[[#All],[Variables ]]=$AF$4)),0)</f>
        <v>AH</v>
      </c>
    </row>
    <row r="849" spans="1:30" x14ac:dyDescent="0.35">
      <c r="A849" s="3">
        <v>733</v>
      </c>
      <c r="B849" s="4" t="s">
        <v>2057</v>
      </c>
      <c r="C849" s="10">
        <v>29.439387589999999</v>
      </c>
      <c r="D849" s="4" t="s">
        <v>1466</v>
      </c>
      <c r="E849" s="4">
        <v>3</v>
      </c>
      <c r="F849" s="4">
        <v>3</v>
      </c>
      <c r="G849" s="4">
        <v>5</v>
      </c>
      <c r="H849" s="4"/>
      <c r="I849" s="4">
        <v>1962</v>
      </c>
      <c r="J849" s="4">
        <v>0</v>
      </c>
      <c r="K849" s="4" t="s">
        <v>2029</v>
      </c>
      <c r="L849" s="4">
        <v>732</v>
      </c>
      <c r="M849" s="4">
        <v>732</v>
      </c>
      <c r="N849" s="4">
        <v>31.398621970000001</v>
      </c>
      <c r="O849" s="11">
        <v>11.369</v>
      </c>
      <c r="P849" cm="1">
        <f t="array" ref="P849">_xlfn._xlws.FILTER(Table3[[#All],[Name]],(Table3[[#All],[Polygon]]=$A849)*(Table3[[#All],[Period]]=P$1)*((Table3[[#All],[Variables ]]=$AF$3)+(Table3[[#All],[Variables ]]=$AF$2)+(Table3[[#All],[Variables ]]=$AF$4)),0)</f>
        <v>0</v>
      </c>
      <c r="Q849" t="str" cm="1">
        <f t="array" ref="Q849">_xlfn._xlws.FILTER(Table3[[#All],[Name]],(Table3[[#All],[Polygon]]=$A849)*(Table3[[#All],[Period]]=Q$1)*((Table3[[#All],[Variables ]]=$AF$3)+(Table3[[#All],[Variables ]]=$AF$2)+(Table3[[#All],[Variables ]]=$AF$4)),0)</f>
        <v>AH</v>
      </c>
      <c r="R849" cm="1">
        <f t="array" ref="R849">_xlfn._xlws.FILTER(Table3[[#All],[Name]],(Table3[[#All],[Polygon]]=$A849)*(Table3[[#All],[Period]]=R$1)*((Table3[[#All],[Variables ]]=$AF$3)+(Table3[[#All],[Variables ]]=$AF$2)+(Table3[[#All],[Variables ]]=$AF$4)),0)</f>
        <v>0</v>
      </c>
      <c r="S849" cm="1">
        <f t="array" ref="S849">_xlfn._xlws.FILTER(Table3[[#All],[Name]],(Table3[[#All],[Polygon]]=$A849)*(Table3[[#All],[Period]]=S$1)*((Table3[[#All],[Variables ]]=$AF$3)+(Table3[[#All],[Variables ]]=$AF$2)+(Table3[[#All],[Variables ]]=$AF$4)),0)</f>
        <v>0</v>
      </c>
      <c r="T849" cm="1">
        <f t="array" ref="T849">_xlfn._xlws.FILTER(Table3[[#All],[Name]],(Table3[[#All],[Polygon]]=$A849)*(Table3[[#All],[Period]]=T$1)*((Table3[[#All],[Variables ]]=$AF$3)+(Table3[[#All],[Variables ]]=$AF$2)+(Table3[[#All],[Variables ]]=$AF$4)),0)</f>
        <v>0</v>
      </c>
      <c r="U849" cm="1">
        <f t="array" ref="U849">_xlfn._xlws.FILTER(Table3[[#All],[Name]],(Table3[[#All],[Polygon]]=$A849)*(Table3[[#All],[Period]]=U$1)*((Table3[[#All],[Variables ]]=$AF$3)+(Table3[[#All],[Variables ]]=$AF$2)+(Table3[[#All],[Variables ]]=$AF$4)),0)</f>
        <v>0</v>
      </c>
      <c r="V849" cm="1">
        <f t="array" ref="V849">_xlfn._xlws.FILTER(Table3[[#All],[Name]],(Table3[[#All],[Polygon]]=$A849)*(Table3[[#All],[Period]]=V$1)*((Table3[[#All],[Variables ]]=$AF$3)+(Table3[[#All],[Variables ]]=$AF$2)+(Table3[[#All],[Variables ]]=$AF$4)),0)</f>
        <v>0</v>
      </c>
      <c r="W849" cm="1">
        <f t="array" ref="W849">_xlfn._xlws.FILTER(Table3[[#All],[Name]],(Table3[[#All],[Polygon]]=$A849)*(Table3[[#All],[Period]]=W$1)*((Table3[[#All],[Variables ]]=$AF$3)+(Table3[[#All],[Variables ]]=$AF$2)+(Table3[[#All],[Variables ]]=$AF$4)),0)</f>
        <v>0</v>
      </c>
      <c r="X849" cm="1">
        <f t="array" ref="X849">_xlfn._xlws.FILTER(Table3[[#All],[Name]],(Table3[[#All],[Polygon]]=$A849)*(Table3[[#All],[Period]]=X$1)*((Table3[[#All],[Variables ]]=$AF$3)+(Table3[[#All],[Variables ]]=$AF$2)+(Table3[[#All],[Variables ]]=$AF$4)),0)</f>
        <v>0</v>
      </c>
      <c r="Y849" t="str" cm="1">
        <f t="array" ref="Y849">_xlfn._xlws.FILTER(Table3[[#All],[Name]],(Table3[[#All],[Polygon]]=$A849)*(Table3[[#All],[Period]]=Y$1)*((Table3[[#All],[Variables ]]=$AF$3)+(Table3[[#All],[Variables ]]=$AF$2)+(Table3[[#All],[Variables ]]=$AF$4)),0)</f>
        <v>H</v>
      </c>
      <c r="Z849" t="str" cm="1">
        <f t="array" ref="Z849">_xlfn._xlws.FILTER(Table3[[#All],[Name]],(Table3[[#All],[Polygon]]=$A849)*(Table3[[#All],[Period]]=Z$1)*((Table3[[#All],[Variables ]]=$AF$3)+(Table3[[#All],[Variables ]]=$AF$2)+(Table3[[#All],[Variables ]]=$AF$4)),0)</f>
        <v>AH</v>
      </c>
      <c r="AA849" t="str" cm="1">
        <f t="array" ref="AA849">_xlfn._xlws.FILTER(Table3[[#All],[Name]],(Table3[[#All],[Polygon]]=$A849)*(Table3[[#All],[Period]]=AA$1)*((Table3[[#All],[Variables ]]=$AF$3)+(Table3[[#All],[Variables ]]=$AF$2)+(Table3[[#All],[Variables ]]=$AF$4)),0)</f>
        <v>AH</v>
      </c>
      <c r="AB849" t="str" cm="1">
        <f t="array" ref="AB849">_xlfn._xlws.FILTER(Table3[[#All],[Name]],(Table3[[#All],[Polygon]]=$A849)*(Table3[[#All],[Period]]=AB$1)*((Table3[[#All],[Variables ]]=$AF$3)+(Table3[[#All],[Variables ]]=$AF$2)+(Table3[[#All],[Variables ]]=$AF$4)),0)</f>
        <v>PCT</v>
      </c>
      <c r="AC849" t="str" cm="1">
        <f t="array" ref="AC849">_xlfn._xlws.FILTER(Table3[[#All],[Name]],(Table3[[#All],[Polygon]]=$A849)*(Table3[[#All],[Period]]=AC$1)*((Table3[[#All],[Variables ]]=$AF$3)+(Table3[[#All],[Variables ]]=$AF$2)+(Table3[[#All],[Variables ]]=$AF$4)),0)</f>
        <v>AH</v>
      </c>
      <c r="AD849" t="str" cm="1">
        <f t="array" ref="AD849">_xlfn._xlws.FILTER(Table3[[#All],[Name]],(Table3[[#All],[Polygon]]=$A849)*(Table3[[#All],[Period]]=AD$1)*((Table3[[#All],[Variables ]]=$AF$3)+(Table3[[#All],[Variables ]]=$AF$2)+(Table3[[#All],[Variables ]]=$AF$4)),0)</f>
        <v>AH</v>
      </c>
    </row>
    <row r="850" spans="1:30" x14ac:dyDescent="0.35">
      <c r="A850" s="5">
        <v>733</v>
      </c>
      <c r="B850" s="6" t="s">
        <v>2057</v>
      </c>
      <c r="C850" s="8">
        <v>29.439387589999999</v>
      </c>
      <c r="D850" s="6" t="s">
        <v>1466</v>
      </c>
      <c r="E850" s="6">
        <v>3</v>
      </c>
      <c r="F850" s="6">
        <v>3</v>
      </c>
      <c r="G850" s="6">
        <v>5</v>
      </c>
      <c r="H850" s="6"/>
      <c r="I850" s="6">
        <v>1962</v>
      </c>
      <c r="J850" s="6">
        <v>0</v>
      </c>
      <c r="K850" s="6" t="s">
        <v>2029</v>
      </c>
      <c r="L850" s="6">
        <v>734</v>
      </c>
      <c r="M850" s="6">
        <v>734</v>
      </c>
      <c r="N850" s="6">
        <v>18.79265809</v>
      </c>
      <c r="O850" s="9">
        <v>10.657</v>
      </c>
      <c r="P850" cm="1">
        <f t="array" ref="P850">_xlfn._xlws.FILTER(Table3[[#All],[Name]],(Table3[[#All],[Polygon]]=$A850)*(Table3[[#All],[Period]]=P$1)*((Table3[[#All],[Variables ]]=$AF$3)+(Table3[[#All],[Variables ]]=$AF$2)+(Table3[[#All],[Variables ]]=$AF$4)),0)</f>
        <v>0</v>
      </c>
      <c r="Q850" t="str" cm="1">
        <f t="array" ref="Q850">_xlfn._xlws.FILTER(Table3[[#All],[Name]],(Table3[[#All],[Polygon]]=$A850)*(Table3[[#All],[Period]]=Q$1)*((Table3[[#All],[Variables ]]=$AF$3)+(Table3[[#All],[Variables ]]=$AF$2)+(Table3[[#All],[Variables ]]=$AF$4)),0)</f>
        <v>AH</v>
      </c>
      <c r="R850" cm="1">
        <f t="array" ref="R850">_xlfn._xlws.FILTER(Table3[[#All],[Name]],(Table3[[#All],[Polygon]]=$A850)*(Table3[[#All],[Period]]=R$1)*((Table3[[#All],[Variables ]]=$AF$3)+(Table3[[#All],[Variables ]]=$AF$2)+(Table3[[#All],[Variables ]]=$AF$4)),0)</f>
        <v>0</v>
      </c>
      <c r="S850" cm="1">
        <f t="array" ref="S850">_xlfn._xlws.FILTER(Table3[[#All],[Name]],(Table3[[#All],[Polygon]]=$A850)*(Table3[[#All],[Period]]=S$1)*((Table3[[#All],[Variables ]]=$AF$3)+(Table3[[#All],[Variables ]]=$AF$2)+(Table3[[#All],[Variables ]]=$AF$4)),0)</f>
        <v>0</v>
      </c>
      <c r="T850" cm="1">
        <f t="array" ref="T850">_xlfn._xlws.FILTER(Table3[[#All],[Name]],(Table3[[#All],[Polygon]]=$A850)*(Table3[[#All],[Period]]=T$1)*((Table3[[#All],[Variables ]]=$AF$3)+(Table3[[#All],[Variables ]]=$AF$2)+(Table3[[#All],[Variables ]]=$AF$4)),0)</f>
        <v>0</v>
      </c>
      <c r="U850" cm="1">
        <f t="array" ref="U850">_xlfn._xlws.FILTER(Table3[[#All],[Name]],(Table3[[#All],[Polygon]]=$A850)*(Table3[[#All],[Period]]=U$1)*((Table3[[#All],[Variables ]]=$AF$3)+(Table3[[#All],[Variables ]]=$AF$2)+(Table3[[#All],[Variables ]]=$AF$4)),0)</f>
        <v>0</v>
      </c>
      <c r="V850" cm="1">
        <f t="array" ref="V850">_xlfn._xlws.FILTER(Table3[[#All],[Name]],(Table3[[#All],[Polygon]]=$A850)*(Table3[[#All],[Period]]=V$1)*((Table3[[#All],[Variables ]]=$AF$3)+(Table3[[#All],[Variables ]]=$AF$2)+(Table3[[#All],[Variables ]]=$AF$4)),0)</f>
        <v>0</v>
      </c>
      <c r="W850" cm="1">
        <f t="array" ref="W850">_xlfn._xlws.FILTER(Table3[[#All],[Name]],(Table3[[#All],[Polygon]]=$A850)*(Table3[[#All],[Period]]=W$1)*((Table3[[#All],[Variables ]]=$AF$3)+(Table3[[#All],[Variables ]]=$AF$2)+(Table3[[#All],[Variables ]]=$AF$4)),0)</f>
        <v>0</v>
      </c>
      <c r="X850" cm="1">
        <f t="array" ref="X850">_xlfn._xlws.FILTER(Table3[[#All],[Name]],(Table3[[#All],[Polygon]]=$A850)*(Table3[[#All],[Period]]=X$1)*((Table3[[#All],[Variables ]]=$AF$3)+(Table3[[#All],[Variables ]]=$AF$2)+(Table3[[#All],[Variables ]]=$AF$4)),0)</f>
        <v>0</v>
      </c>
      <c r="Y850" t="str" cm="1">
        <f t="array" ref="Y850">_xlfn._xlws.FILTER(Table3[[#All],[Name]],(Table3[[#All],[Polygon]]=$A850)*(Table3[[#All],[Period]]=Y$1)*((Table3[[#All],[Variables ]]=$AF$3)+(Table3[[#All],[Variables ]]=$AF$2)+(Table3[[#All],[Variables ]]=$AF$4)),0)</f>
        <v>H</v>
      </c>
      <c r="Z850" t="str" cm="1">
        <f t="array" ref="Z850">_xlfn._xlws.FILTER(Table3[[#All],[Name]],(Table3[[#All],[Polygon]]=$A850)*(Table3[[#All],[Period]]=Z$1)*((Table3[[#All],[Variables ]]=$AF$3)+(Table3[[#All],[Variables ]]=$AF$2)+(Table3[[#All],[Variables ]]=$AF$4)),0)</f>
        <v>AH</v>
      </c>
      <c r="AA850" t="str" cm="1">
        <f t="array" ref="AA850">_xlfn._xlws.FILTER(Table3[[#All],[Name]],(Table3[[#All],[Polygon]]=$A850)*(Table3[[#All],[Period]]=AA$1)*((Table3[[#All],[Variables ]]=$AF$3)+(Table3[[#All],[Variables ]]=$AF$2)+(Table3[[#All],[Variables ]]=$AF$4)),0)</f>
        <v>AH</v>
      </c>
      <c r="AB850" t="str" cm="1">
        <f t="array" ref="AB850">_xlfn._xlws.FILTER(Table3[[#All],[Name]],(Table3[[#All],[Polygon]]=$A850)*(Table3[[#All],[Period]]=AB$1)*((Table3[[#All],[Variables ]]=$AF$3)+(Table3[[#All],[Variables ]]=$AF$2)+(Table3[[#All],[Variables ]]=$AF$4)),0)</f>
        <v>PCT</v>
      </c>
      <c r="AC850" t="str" cm="1">
        <f t="array" ref="AC850">_xlfn._xlws.FILTER(Table3[[#All],[Name]],(Table3[[#All],[Polygon]]=$A850)*(Table3[[#All],[Period]]=AC$1)*((Table3[[#All],[Variables ]]=$AF$3)+(Table3[[#All],[Variables ]]=$AF$2)+(Table3[[#All],[Variables ]]=$AF$4)),0)</f>
        <v>AH</v>
      </c>
      <c r="AD850" t="str" cm="1">
        <f t="array" ref="AD850">_xlfn._xlws.FILTER(Table3[[#All],[Name]],(Table3[[#All],[Polygon]]=$A850)*(Table3[[#All],[Period]]=AD$1)*((Table3[[#All],[Variables ]]=$AF$3)+(Table3[[#All],[Variables ]]=$AF$2)+(Table3[[#All],[Variables ]]=$AF$4)),0)</f>
        <v>AH</v>
      </c>
    </row>
    <row r="851" spans="1:30" x14ac:dyDescent="0.35">
      <c r="A851" s="3">
        <v>733</v>
      </c>
      <c r="B851" s="4" t="s">
        <v>2057</v>
      </c>
      <c r="C851" s="10">
        <v>29.439387589999999</v>
      </c>
      <c r="D851" s="4" t="s">
        <v>1466</v>
      </c>
      <c r="E851" s="4">
        <v>3</v>
      </c>
      <c r="F851" s="4">
        <v>3</v>
      </c>
      <c r="G851" s="4">
        <v>5</v>
      </c>
      <c r="H851" s="4"/>
      <c r="I851" s="4">
        <v>1962</v>
      </c>
      <c r="J851" s="4">
        <v>0</v>
      </c>
      <c r="K851" s="4" t="s">
        <v>2029</v>
      </c>
      <c r="L851" s="4">
        <v>730</v>
      </c>
      <c r="M851" s="4">
        <v>730</v>
      </c>
      <c r="N851" s="4">
        <v>28.624931270000001</v>
      </c>
      <c r="O851" s="11">
        <v>21.295999999999999</v>
      </c>
      <c r="P851" cm="1">
        <f t="array" ref="P851">_xlfn._xlws.FILTER(Table3[[#All],[Name]],(Table3[[#All],[Polygon]]=$A851)*(Table3[[#All],[Period]]=P$1)*((Table3[[#All],[Variables ]]=$AF$3)+(Table3[[#All],[Variables ]]=$AF$2)+(Table3[[#All],[Variables ]]=$AF$4)),0)</f>
        <v>0</v>
      </c>
      <c r="Q851" t="str" cm="1">
        <f t="array" ref="Q851">_xlfn._xlws.FILTER(Table3[[#All],[Name]],(Table3[[#All],[Polygon]]=$A851)*(Table3[[#All],[Period]]=Q$1)*((Table3[[#All],[Variables ]]=$AF$3)+(Table3[[#All],[Variables ]]=$AF$2)+(Table3[[#All],[Variables ]]=$AF$4)),0)</f>
        <v>AH</v>
      </c>
      <c r="R851" cm="1">
        <f t="array" ref="R851">_xlfn._xlws.FILTER(Table3[[#All],[Name]],(Table3[[#All],[Polygon]]=$A851)*(Table3[[#All],[Period]]=R$1)*((Table3[[#All],[Variables ]]=$AF$3)+(Table3[[#All],[Variables ]]=$AF$2)+(Table3[[#All],[Variables ]]=$AF$4)),0)</f>
        <v>0</v>
      </c>
      <c r="S851" cm="1">
        <f t="array" ref="S851">_xlfn._xlws.FILTER(Table3[[#All],[Name]],(Table3[[#All],[Polygon]]=$A851)*(Table3[[#All],[Period]]=S$1)*((Table3[[#All],[Variables ]]=$AF$3)+(Table3[[#All],[Variables ]]=$AF$2)+(Table3[[#All],[Variables ]]=$AF$4)),0)</f>
        <v>0</v>
      </c>
      <c r="T851" cm="1">
        <f t="array" ref="T851">_xlfn._xlws.FILTER(Table3[[#All],[Name]],(Table3[[#All],[Polygon]]=$A851)*(Table3[[#All],[Period]]=T$1)*((Table3[[#All],[Variables ]]=$AF$3)+(Table3[[#All],[Variables ]]=$AF$2)+(Table3[[#All],[Variables ]]=$AF$4)),0)</f>
        <v>0</v>
      </c>
      <c r="U851" cm="1">
        <f t="array" ref="U851">_xlfn._xlws.FILTER(Table3[[#All],[Name]],(Table3[[#All],[Polygon]]=$A851)*(Table3[[#All],[Period]]=U$1)*((Table3[[#All],[Variables ]]=$AF$3)+(Table3[[#All],[Variables ]]=$AF$2)+(Table3[[#All],[Variables ]]=$AF$4)),0)</f>
        <v>0</v>
      </c>
      <c r="V851" cm="1">
        <f t="array" ref="V851">_xlfn._xlws.FILTER(Table3[[#All],[Name]],(Table3[[#All],[Polygon]]=$A851)*(Table3[[#All],[Period]]=V$1)*((Table3[[#All],[Variables ]]=$AF$3)+(Table3[[#All],[Variables ]]=$AF$2)+(Table3[[#All],[Variables ]]=$AF$4)),0)</f>
        <v>0</v>
      </c>
      <c r="W851" cm="1">
        <f t="array" ref="W851">_xlfn._xlws.FILTER(Table3[[#All],[Name]],(Table3[[#All],[Polygon]]=$A851)*(Table3[[#All],[Period]]=W$1)*((Table3[[#All],[Variables ]]=$AF$3)+(Table3[[#All],[Variables ]]=$AF$2)+(Table3[[#All],[Variables ]]=$AF$4)),0)</f>
        <v>0</v>
      </c>
      <c r="X851" cm="1">
        <f t="array" ref="X851">_xlfn._xlws.FILTER(Table3[[#All],[Name]],(Table3[[#All],[Polygon]]=$A851)*(Table3[[#All],[Period]]=X$1)*((Table3[[#All],[Variables ]]=$AF$3)+(Table3[[#All],[Variables ]]=$AF$2)+(Table3[[#All],[Variables ]]=$AF$4)),0)</f>
        <v>0</v>
      </c>
      <c r="Y851" t="str" cm="1">
        <f t="array" ref="Y851">_xlfn._xlws.FILTER(Table3[[#All],[Name]],(Table3[[#All],[Polygon]]=$A851)*(Table3[[#All],[Period]]=Y$1)*((Table3[[#All],[Variables ]]=$AF$3)+(Table3[[#All],[Variables ]]=$AF$2)+(Table3[[#All],[Variables ]]=$AF$4)),0)</f>
        <v>H</v>
      </c>
      <c r="Z851" t="str" cm="1">
        <f t="array" ref="Z851">_xlfn._xlws.FILTER(Table3[[#All],[Name]],(Table3[[#All],[Polygon]]=$A851)*(Table3[[#All],[Period]]=Z$1)*((Table3[[#All],[Variables ]]=$AF$3)+(Table3[[#All],[Variables ]]=$AF$2)+(Table3[[#All],[Variables ]]=$AF$4)),0)</f>
        <v>AH</v>
      </c>
      <c r="AA851" t="str" cm="1">
        <f t="array" ref="AA851">_xlfn._xlws.FILTER(Table3[[#All],[Name]],(Table3[[#All],[Polygon]]=$A851)*(Table3[[#All],[Period]]=AA$1)*((Table3[[#All],[Variables ]]=$AF$3)+(Table3[[#All],[Variables ]]=$AF$2)+(Table3[[#All],[Variables ]]=$AF$4)),0)</f>
        <v>AH</v>
      </c>
      <c r="AB851" t="str" cm="1">
        <f t="array" ref="AB851">_xlfn._xlws.FILTER(Table3[[#All],[Name]],(Table3[[#All],[Polygon]]=$A851)*(Table3[[#All],[Period]]=AB$1)*((Table3[[#All],[Variables ]]=$AF$3)+(Table3[[#All],[Variables ]]=$AF$2)+(Table3[[#All],[Variables ]]=$AF$4)),0)</f>
        <v>PCT</v>
      </c>
      <c r="AC851" t="str" cm="1">
        <f t="array" ref="AC851">_xlfn._xlws.FILTER(Table3[[#All],[Name]],(Table3[[#All],[Polygon]]=$A851)*(Table3[[#All],[Period]]=AC$1)*((Table3[[#All],[Variables ]]=$AF$3)+(Table3[[#All],[Variables ]]=$AF$2)+(Table3[[#All],[Variables ]]=$AF$4)),0)</f>
        <v>AH</v>
      </c>
      <c r="AD851" t="str" cm="1">
        <f t="array" ref="AD851">_xlfn._xlws.FILTER(Table3[[#All],[Name]],(Table3[[#All],[Polygon]]=$A851)*(Table3[[#All],[Period]]=AD$1)*((Table3[[#All],[Variables ]]=$AF$3)+(Table3[[#All],[Variables ]]=$AF$2)+(Table3[[#All],[Variables ]]=$AF$4)),0)</f>
        <v>AH</v>
      </c>
    </row>
    <row r="852" spans="1:30" x14ac:dyDescent="0.35">
      <c r="A852" s="5">
        <v>733</v>
      </c>
      <c r="B852" s="6" t="s">
        <v>2057</v>
      </c>
      <c r="C852" s="8">
        <v>29.439387589999999</v>
      </c>
      <c r="D852" s="6" t="s">
        <v>1466</v>
      </c>
      <c r="E852" s="6">
        <v>3</v>
      </c>
      <c r="F852" s="6">
        <v>3</v>
      </c>
      <c r="G852" s="6">
        <v>5</v>
      </c>
      <c r="H852" s="6"/>
      <c r="I852" s="6">
        <v>1962</v>
      </c>
      <c r="J852" s="6">
        <v>0</v>
      </c>
      <c r="K852" s="6" t="s">
        <v>2029</v>
      </c>
      <c r="L852" s="6">
        <v>731</v>
      </c>
      <c r="M852" s="6">
        <v>731</v>
      </c>
      <c r="N852" s="6">
        <v>17.74599856</v>
      </c>
      <c r="O852" s="9">
        <v>4.9569999999999999</v>
      </c>
      <c r="P852" cm="1">
        <f t="array" ref="P852">_xlfn._xlws.FILTER(Table3[[#All],[Name]],(Table3[[#All],[Polygon]]=$A852)*(Table3[[#All],[Period]]=P$1)*((Table3[[#All],[Variables ]]=$AF$3)+(Table3[[#All],[Variables ]]=$AF$2)+(Table3[[#All],[Variables ]]=$AF$4)),0)</f>
        <v>0</v>
      </c>
      <c r="Q852" t="str" cm="1">
        <f t="array" ref="Q852">_xlfn._xlws.FILTER(Table3[[#All],[Name]],(Table3[[#All],[Polygon]]=$A852)*(Table3[[#All],[Period]]=Q$1)*((Table3[[#All],[Variables ]]=$AF$3)+(Table3[[#All],[Variables ]]=$AF$2)+(Table3[[#All],[Variables ]]=$AF$4)),0)</f>
        <v>AH</v>
      </c>
      <c r="R852" cm="1">
        <f t="array" ref="R852">_xlfn._xlws.FILTER(Table3[[#All],[Name]],(Table3[[#All],[Polygon]]=$A852)*(Table3[[#All],[Period]]=R$1)*((Table3[[#All],[Variables ]]=$AF$3)+(Table3[[#All],[Variables ]]=$AF$2)+(Table3[[#All],[Variables ]]=$AF$4)),0)</f>
        <v>0</v>
      </c>
      <c r="S852" cm="1">
        <f t="array" ref="S852">_xlfn._xlws.FILTER(Table3[[#All],[Name]],(Table3[[#All],[Polygon]]=$A852)*(Table3[[#All],[Period]]=S$1)*((Table3[[#All],[Variables ]]=$AF$3)+(Table3[[#All],[Variables ]]=$AF$2)+(Table3[[#All],[Variables ]]=$AF$4)),0)</f>
        <v>0</v>
      </c>
      <c r="T852" cm="1">
        <f t="array" ref="T852">_xlfn._xlws.FILTER(Table3[[#All],[Name]],(Table3[[#All],[Polygon]]=$A852)*(Table3[[#All],[Period]]=T$1)*((Table3[[#All],[Variables ]]=$AF$3)+(Table3[[#All],[Variables ]]=$AF$2)+(Table3[[#All],[Variables ]]=$AF$4)),0)</f>
        <v>0</v>
      </c>
      <c r="U852" cm="1">
        <f t="array" ref="U852">_xlfn._xlws.FILTER(Table3[[#All],[Name]],(Table3[[#All],[Polygon]]=$A852)*(Table3[[#All],[Period]]=U$1)*((Table3[[#All],[Variables ]]=$AF$3)+(Table3[[#All],[Variables ]]=$AF$2)+(Table3[[#All],[Variables ]]=$AF$4)),0)</f>
        <v>0</v>
      </c>
      <c r="V852" cm="1">
        <f t="array" ref="V852">_xlfn._xlws.FILTER(Table3[[#All],[Name]],(Table3[[#All],[Polygon]]=$A852)*(Table3[[#All],[Period]]=V$1)*((Table3[[#All],[Variables ]]=$AF$3)+(Table3[[#All],[Variables ]]=$AF$2)+(Table3[[#All],[Variables ]]=$AF$4)),0)</f>
        <v>0</v>
      </c>
      <c r="W852" cm="1">
        <f t="array" ref="W852">_xlfn._xlws.FILTER(Table3[[#All],[Name]],(Table3[[#All],[Polygon]]=$A852)*(Table3[[#All],[Period]]=W$1)*((Table3[[#All],[Variables ]]=$AF$3)+(Table3[[#All],[Variables ]]=$AF$2)+(Table3[[#All],[Variables ]]=$AF$4)),0)</f>
        <v>0</v>
      </c>
      <c r="X852" cm="1">
        <f t="array" ref="X852">_xlfn._xlws.FILTER(Table3[[#All],[Name]],(Table3[[#All],[Polygon]]=$A852)*(Table3[[#All],[Period]]=X$1)*((Table3[[#All],[Variables ]]=$AF$3)+(Table3[[#All],[Variables ]]=$AF$2)+(Table3[[#All],[Variables ]]=$AF$4)),0)</f>
        <v>0</v>
      </c>
      <c r="Y852" t="str" cm="1">
        <f t="array" ref="Y852">_xlfn._xlws.FILTER(Table3[[#All],[Name]],(Table3[[#All],[Polygon]]=$A852)*(Table3[[#All],[Period]]=Y$1)*((Table3[[#All],[Variables ]]=$AF$3)+(Table3[[#All],[Variables ]]=$AF$2)+(Table3[[#All],[Variables ]]=$AF$4)),0)</f>
        <v>H</v>
      </c>
      <c r="Z852" t="str" cm="1">
        <f t="array" ref="Z852">_xlfn._xlws.FILTER(Table3[[#All],[Name]],(Table3[[#All],[Polygon]]=$A852)*(Table3[[#All],[Period]]=Z$1)*((Table3[[#All],[Variables ]]=$AF$3)+(Table3[[#All],[Variables ]]=$AF$2)+(Table3[[#All],[Variables ]]=$AF$4)),0)</f>
        <v>AH</v>
      </c>
      <c r="AA852" t="str" cm="1">
        <f t="array" ref="AA852">_xlfn._xlws.FILTER(Table3[[#All],[Name]],(Table3[[#All],[Polygon]]=$A852)*(Table3[[#All],[Period]]=AA$1)*((Table3[[#All],[Variables ]]=$AF$3)+(Table3[[#All],[Variables ]]=$AF$2)+(Table3[[#All],[Variables ]]=$AF$4)),0)</f>
        <v>AH</v>
      </c>
      <c r="AB852" t="str" cm="1">
        <f t="array" ref="AB852">_xlfn._xlws.FILTER(Table3[[#All],[Name]],(Table3[[#All],[Polygon]]=$A852)*(Table3[[#All],[Period]]=AB$1)*((Table3[[#All],[Variables ]]=$AF$3)+(Table3[[#All],[Variables ]]=$AF$2)+(Table3[[#All],[Variables ]]=$AF$4)),0)</f>
        <v>PCT</v>
      </c>
      <c r="AC852" t="str" cm="1">
        <f t="array" ref="AC852">_xlfn._xlws.FILTER(Table3[[#All],[Name]],(Table3[[#All],[Polygon]]=$A852)*(Table3[[#All],[Period]]=AC$1)*((Table3[[#All],[Variables ]]=$AF$3)+(Table3[[#All],[Variables ]]=$AF$2)+(Table3[[#All],[Variables ]]=$AF$4)),0)</f>
        <v>AH</v>
      </c>
      <c r="AD852" t="str" cm="1">
        <f t="array" ref="AD852">_xlfn._xlws.FILTER(Table3[[#All],[Name]],(Table3[[#All],[Polygon]]=$A852)*(Table3[[#All],[Period]]=AD$1)*((Table3[[#All],[Variables ]]=$AF$3)+(Table3[[#All],[Variables ]]=$AF$2)+(Table3[[#All],[Variables ]]=$AF$4)),0)</f>
        <v>AH</v>
      </c>
    </row>
    <row r="853" spans="1:30" x14ac:dyDescent="0.35">
      <c r="A853" s="3">
        <v>734</v>
      </c>
      <c r="B853" s="4" t="s">
        <v>2377</v>
      </c>
      <c r="C853" s="10">
        <v>18.79265809</v>
      </c>
      <c r="D853" s="4" t="s">
        <v>1466</v>
      </c>
      <c r="E853" s="4">
        <v>3</v>
      </c>
      <c r="F853" s="4">
        <v>3</v>
      </c>
      <c r="G853" s="4">
        <v>5</v>
      </c>
      <c r="H853" s="4"/>
      <c r="I853" s="4">
        <v>1962</v>
      </c>
      <c r="J853" s="4">
        <v>0</v>
      </c>
      <c r="K853" s="4" t="s">
        <v>2029</v>
      </c>
      <c r="L853" s="4">
        <v>60</v>
      </c>
      <c r="M853" s="4">
        <v>60</v>
      </c>
      <c r="N853" s="4">
        <v>27.581774939999999</v>
      </c>
      <c r="O853" s="11">
        <v>5.7859999999999996</v>
      </c>
      <c r="P853" cm="1">
        <f t="array" ref="P853">_xlfn._xlws.FILTER(Table3[[#All],[Name]],(Table3[[#All],[Polygon]]=$A853)*(Table3[[#All],[Period]]=P$1)*((Table3[[#All],[Variables ]]=$AF$3)+(Table3[[#All],[Variables ]]=$AF$2)+(Table3[[#All],[Variables ]]=$AF$4)),0)</f>
        <v>0</v>
      </c>
      <c r="Q853" t="str" cm="1">
        <f t="array" ref="Q853">_xlfn._xlws.FILTER(Table3[[#All],[Name]],(Table3[[#All],[Polygon]]=$A853)*(Table3[[#All],[Period]]=Q$1)*((Table3[[#All],[Variables ]]=$AF$3)+(Table3[[#All],[Variables ]]=$AF$2)+(Table3[[#All],[Variables ]]=$AF$4)),0)</f>
        <v>AH</v>
      </c>
      <c r="R853" cm="1">
        <f t="array" ref="R853">_xlfn._xlws.FILTER(Table3[[#All],[Name]],(Table3[[#All],[Polygon]]=$A853)*(Table3[[#All],[Period]]=R$1)*((Table3[[#All],[Variables ]]=$AF$3)+(Table3[[#All],[Variables ]]=$AF$2)+(Table3[[#All],[Variables ]]=$AF$4)),0)</f>
        <v>0</v>
      </c>
      <c r="S853" cm="1">
        <f t="array" ref="S853">_xlfn._xlws.FILTER(Table3[[#All],[Name]],(Table3[[#All],[Polygon]]=$A853)*(Table3[[#All],[Period]]=S$1)*((Table3[[#All],[Variables ]]=$AF$3)+(Table3[[#All],[Variables ]]=$AF$2)+(Table3[[#All],[Variables ]]=$AF$4)),0)</f>
        <v>0</v>
      </c>
      <c r="T853" cm="1">
        <f t="array" ref="T853">_xlfn._xlws.FILTER(Table3[[#All],[Name]],(Table3[[#All],[Polygon]]=$A853)*(Table3[[#All],[Period]]=T$1)*((Table3[[#All],[Variables ]]=$AF$3)+(Table3[[#All],[Variables ]]=$AF$2)+(Table3[[#All],[Variables ]]=$AF$4)),0)</f>
        <v>0</v>
      </c>
      <c r="U853" cm="1">
        <f t="array" ref="U853">_xlfn._xlws.FILTER(Table3[[#All],[Name]],(Table3[[#All],[Polygon]]=$A853)*(Table3[[#All],[Period]]=U$1)*((Table3[[#All],[Variables ]]=$AF$3)+(Table3[[#All],[Variables ]]=$AF$2)+(Table3[[#All],[Variables ]]=$AF$4)),0)</f>
        <v>0</v>
      </c>
      <c r="V853" cm="1">
        <f t="array" ref="V853">_xlfn._xlws.FILTER(Table3[[#All],[Name]],(Table3[[#All],[Polygon]]=$A853)*(Table3[[#All],[Period]]=V$1)*((Table3[[#All],[Variables ]]=$AF$3)+(Table3[[#All],[Variables ]]=$AF$2)+(Table3[[#All],[Variables ]]=$AF$4)),0)</f>
        <v>0</v>
      </c>
      <c r="W853" cm="1">
        <f t="array" ref="W853">_xlfn._xlws.FILTER(Table3[[#All],[Name]],(Table3[[#All],[Polygon]]=$A853)*(Table3[[#All],[Period]]=W$1)*((Table3[[#All],[Variables ]]=$AF$3)+(Table3[[#All],[Variables ]]=$AF$2)+(Table3[[#All],[Variables ]]=$AF$4)),0)</f>
        <v>0</v>
      </c>
      <c r="X853" cm="1">
        <f t="array" ref="X853">_xlfn._xlws.FILTER(Table3[[#All],[Name]],(Table3[[#All],[Polygon]]=$A853)*(Table3[[#All],[Period]]=X$1)*((Table3[[#All],[Variables ]]=$AF$3)+(Table3[[#All],[Variables ]]=$AF$2)+(Table3[[#All],[Variables ]]=$AF$4)),0)</f>
        <v>0</v>
      </c>
      <c r="Y853" t="str" cm="1">
        <f t="array" ref="Y853">_xlfn._xlws.FILTER(Table3[[#All],[Name]],(Table3[[#All],[Polygon]]=$A853)*(Table3[[#All],[Period]]=Y$1)*((Table3[[#All],[Variables ]]=$AF$3)+(Table3[[#All],[Variables ]]=$AF$2)+(Table3[[#All],[Variables ]]=$AF$4)),0)</f>
        <v>H</v>
      </c>
      <c r="Z853" t="str" cm="1">
        <f t="array" ref="Z853">_xlfn._xlws.FILTER(Table3[[#All],[Name]],(Table3[[#All],[Polygon]]=$A853)*(Table3[[#All],[Period]]=Z$1)*((Table3[[#All],[Variables ]]=$AF$3)+(Table3[[#All],[Variables ]]=$AF$2)+(Table3[[#All],[Variables ]]=$AF$4)),0)</f>
        <v>AH</v>
      </c>
      <c r="AA853" t="str" cm="1">
        <f t="array" ref="AA853">_xlfn._xlws.FILTER(Table3[[#All],[Name]],(Table3[[#All],[Polygon]]=$A853)*(Table3[[#All],[Period]]=AA$1)*((Table3[[#All],[Variables ]]=$AF$3)+(Table3[[#All],[Variables ]]=$AF$2)+(Table3[[#All],[Variables ]]=$AF$4)),0)</f>
        <v>AH</v>
      </c>
      <c r="AB853" t="str" cm="1">
        <f t="array" ref="AB853">_xlfn._xlws.FILTER(Table3[[#All],[Name]],(Table3[[#All],[Polygon]]=$A853)*(Table3[[#All],[Period]]=AB$1)*((Table3[[#All],[Variables ]]=$AF$3)+(Table3[[#All],[Variables ]]=$AF$2)+(Table3[[#All],[Variables ]]=$AF$4)),0)</f>
        <v>PCT</v>
      </c>
      <c r="AC853" t="str" cm="1">
        <f t="array" ref="AC853">_xlfn._xlws.FILTER(Table3[[#All],[Name]],(Table3[[#All],[Polygon]]=$A853)*(Table3[[#All],[Period]]=AC$1)*((Table3[[#All],[Variables ]]=$AF$3)+(Table3[[#All],[Variables ]]=$AF$2)+(Table3[[#All],[Variables ]]=$AF$4)),0)</f>
        <v>AH</v>
      </c>
      <c r="AD853" t="str" cm="1">
        <f t="array" ref="AD853">_xlfn._xlws.FILTER(Table3[[#All],[Name]],(Table3[[#All],[Polygon]]=$A853)*(Table3[[#All],[Period]]=AD$1)*((Table3[[#All],[Variables ]]=$AF$3)+(Table3[[#All],[Variables ]]=$AF$2)+(Table3[[#All],[Variables ]]=$AF$4)),0)</f>
        <v>AH</v>
      </c>
    </row>
    <row r="854" spans="1:30" x14ac:dyDescent="0.35">
      <c r="A854" s="5">
        <v>734</v>
      </c>
      <c r="B854" s="6" t="s">
        <v>2377</v>
      </c>
      <c r="C854" s="8">
        <v>18.79265809</v>
      </c>
      <c r="D854" s="6" t="s">
        <v>1466</v>
      </c>
      <c r="E854" s="6">
        <v>3</v>
      </c>
      <c r="F854" s="6">
        <v>3</v>
      </c>
      <c r="G854" s="6">
        <v>5</v>
      </c>
      <c r="H854" s="6"/>
      <c r="I854" s="6">
        <v>1962</v>
      </c>
      <c r="J854" s="6">
        <v>0</v>
      </c>
      <c r="K854" s="6" t="s">
        <v>2029</v>
      </c>
      <c r="L854" s="6">
        <v>74</v>
      </c>
      <c r="M854" s="6">
        <v>74</v>
      </c>
      <c r="N854" s="6">
        <v>32.709101220000001</v>
      </c>
      <c r="O854" s="9">
        <v>2.702</v>
      </c>
      <c r="P854" cm="1">
        <f t="array" ref="P854">_xlfn._xlws.FILTER(Table3[[#All],[Name]],(Table3[[#All],[Polygon]]=$A854)*(Table3[[#All],[Period]]=P$1)*((Table3[[#All],[Variables ]]=$AF$3)+(Table3[[#All],[Variables ]]=$AF$2)+(Table3[[#All],[Variables ]]=$AF$4)),0)</f>
        <v>0</v>
      </c>
      <c r="Q854" t="str" cm="1">
        <f t="array" ref="Q854">_xlfn._xlws.FILTER(Table3[[#All],[Name]],(Table3[[#All],[Polygon]]=$A854)*(Table3[[#All],[Period]]=Q$1)*((Table3[[#All],[Variables ]]=$AF$3)+(Table3[[#All],[Variables ]]=$AF$2)+(Table3[[#All],[Variables ]]=$AF$4)),0)</f>
        <v>AH</v>
      </c>
      <c r="R854" cm="1">
        <f t="array" ref="R854">_xlfn._xlws.FILTER(Table3[[#All],[Name]],(Table3[[#All],[Polygon]]=$A854)*(Table3[[#All],[Period]]=R$1)*((Table3[[#All],[Variables ]]=$AF$3)+(Table3[[#All],[Variables ]]=$AF$2)+(Table3[[#All],[Variables ]]=$AF$4)),0)</f>
        <v>0</v>
      </c>
      <c r="S854" cm="1">
        <f t="array" ref="S854">_xlfn._xlws.FILTER(Table3[[#All],[Name]],(Table3[[#All],[Polygon]]=$A854)*(Table3[[#All],[Period]]=S$1)*((Table3[[#All],[Variables ]]=$AF$3)+(Table3[[#All],[Variables ]]=$AF$2)+(Table3[[#All],[Variables ]]=$AF$4)),0)</f>
        <v>0</v>
      </c>
      <c r="T854" cm="1">
        <f t="array" ref="T854">_xlfn._xlws.FILTER(Table3[[#All],[Name]],(Table3[[#All],[Polygon]]=$A854)*(Table3[[#All],[Period]]=T$1)*((Table3[[#All],[Variables ]]=$AF$3)+(Table3[[#All],[Variables ]]=$AF$2)+(Table3[[#All],[Variables ]]=$AF$4)),0)</f>
        <v>0</v>
      </c>
      <c r="U854" cm="1">
        <f t="array" ref="U854">_xlfn._xlws.FILTER(Table3[[#All],[Name]],(Table3[[#All],[Polygon]]=$A854)*(Table3[[#All],[Period]]=U$1)*((Table3[[#All],[Variables ]]=$AF$3)+(Table3[[#All],[Variables ]]=$AF$2)+(Table3[[#All],[Variables ]]=$AF$4)),0)</f>
        <v>0</v>
      </c>
      <c r="V854" cm="1">
        <f t="array" ref="V854">_xlfn._xlws.FILTER(Table3[[#All],[Name]],(Table3[[#All],[Polygon]]=$A854)*(Table3[[#All],[Period]]=V$1)*((Table3[[#All],[Variables ]]=$AF$3)+(Table3[[#All],[Variables ]]=$AF$2)+(Table3[[#All],[Variables ]]=$AF$4)),0)</f>
        <v>0</v>
      </c>
      <c r="W854" cm="1">
        <f t="array" ref="W854">_xlfn._xlws.FILTER(Table3[[#All],[Name]],(Table3[[#All],[Polygon]]=$A854)*(Table3[[#All],[Period]]=W$1)*((Table3[[#All],[Variables ]]=$AF$3)+(Table3[[#All],[Variables ]]=$AF$2)+(Table3[[#All],[Variables ]]=$AF$4)),0)</f>
        <v>0</v>
      </c>
      <c r="X854" cm="1">
        <f t="array" ref="X854">_xlfn._xlws.FILTER(Table3[[#All],[Name]],(Table3[[#All],[Polygon]]=$A854)*(Table3[[#All],[Period]]=X$1)*((Table3[[#All],[Variables ]]=$AF$3)+(Table3[[#All],[Variables ]]=$AF$2)+(Table3[[#All],[Variables ]]=$AF$4)),0)</f>
        <v>0</v>
      </c>
      <c r="Y854" t="str" cm="1">
        <f t="array" ref="Y854">_xlfn._xlws.FILTER(Table3[[#All],[Name]],(Table3[[#All],[Polygon]]=$A854)*(Table3[[#All],[Period]]=Y$1)*((Table3[[#All],[Variables ]]=$AF$3)+(Table3[[#All],[Variables ]]=$AF$2)+(Table3[[#All],[Variables ]]=$AF$4)),0)</f>
        <v>H</v>
      </c>
      <c r="Z854" t="str" cm="1">
        <f t="array" ref="Z854">_xlfn._xlws.FILTER(Table3[[#All],[Name]],(Table3[[#All],[Polygon]]=$A854)*(Table3[[#All],[Period]]=Z$1)*((Table3[[#All],[Variables ]]=$AF$3)+(Table3[[#All],[Variables ]]=$AF$2)+(Table3[[#All],[Variables ]]=$AF$4)),0)</f>
        <v>AH</v>
      </c>
      <c r="AA854" t="str" cm="1">
        <f t="array" ref="AA854">_xlfn._xlws.FILTER(Table3[[#All],[Name]],(Table3[[#All],[Polygon]]=$A854)*(Table3[[#All],[Period]]=AA$1)*((Table3[[#All],[Variables ]]=$AF$3)+(Table3[[#All],[Variables ]]=$AF$2)+(Table3[[#All],[Variables ]]=$AF$4)),0)</f>
        <v>AH</v>
      </c>
      <c r="AB854" t="str" cm="1">
        <f t="array" ref="AB854">_xlfn._xlws.FILTER(Table3[[#All],[Name]],(Table3[[#All],[Polygon]]=$A854)*(Table3[[#All],[Period]]=AB$1)*((Table3[[#All],[Variables ]]=$AF$3)+(Table3[[#All],[Variables ]]=$AF$2)+(Table3[[#All],[Variables ]]=$AF$4)),0)</f>
        <v>PCT</v>
      </c>
      <c r="AC854" t="str" cm="1">
        <f t="array" ref="AC854">_xlfn._xlws.FILTER(Table3[[#All],[Name]],(Table3[[#All],[Polygon]]=$A854)*(Table3[[#All],[Period]]=AC$1)*((Table3[[#All],[Variables ]]=$AF$3)+(Table3[[#All],[Variables ]]=$AF$2)+(Table3[[#All],[Variables ]]=$AF$4)),0)</f>
        <v>AH</v>
      </c>
      <c r="AD854" t="str" cm="1">
        <f t="array" ref="AD854">_xlfn._xlws.FILTER(Table3[[#All],[Name]],(Table3[[#All],[Polygon]]=$A854)*(Table3[[#All],[Period]]=AD$1)*((Table3[[#All],[Variables ]]=$AF$3)+(Table3[[#All],[Variables ]]=$AF$2)+(Table3[[#All],[Variables ]]=$AF$4)),0)</f>
        <v>AH</v>
      </c>
    </row>
    <row r="855" spans="1:30" x14ac:dyDescent="0.35">
      <c r="A855" s="3">
        <v>734</v>
      </c>
      <c r="B855" s="4" t="s">
        <v>2377</v>
      </c>
      <c r="C855" s="10">
        <v>18.79265809</v>
      </c>
      <c r="D855" s="4" t="s">
        <v>1466</v>
      </c>
      <c r="E855" s="4">
        <v>3</v>
      </c>
      <c r="F855" s="4">
        <v>3</v>
      </c>
      <c r="G855" s="4">
        <v>5</v>
      </c>
      <c r="H855" s="4"/>
      <c r="I855" s="4">
        <v>1962</v>
      </c>
      <c r="J855" s="4">
        <v>0</v>
      </c>
      <c r="K855" s="4" t="s">
        <v>2029</v>
      </c>
      <c r="L855" s="4">
        <v>733</v>
      </c>
      <c r="M855" s="4">
        <v>733</v>
      </c>
      <c r="N855" s="4">
        <v>29.439387589999999</v>
      </c>
      <c r="O855" s="11">
        <v>15.545</v>
      </c>
      <c r="P855" cm="1">
        <f t="array" ref="P855">_xlfn._xlws.FILTER(Table3[[#All],[Name]],(Table3[[#All],[Polygon]]=$A855)*(Table3[[#All],[Period]]=P$1)*((Table3[[#All],[Variables ]]=$AF$3)+(Table3[[#All],[Variables ]]=$AF$2)+(Table3[[#All],[Variables ]]=$AF$4)),0)</f>
        <v>0</v>
      </c>
      <c r="Q855" t="str" cm="1">
        <f t="array" ref="Q855">_xlfn._xlws.FILTER(Table3[[#All],[Name]],(Table3[[#All],[Polygon]]=$A855)*(Table3[[#All],[Period]]=Q$1)*((Table3[[#All],[Variables ]]=$AF$3)+(Table3[[#All],[Variables ]]=$AF$2)+(Table3[[#All],[Variables ]]=$AF$4)),0)</f>
        <v>AH</v>
      </c>
      <c r="R855" cm="1">
        <f t="array" ref="R855">_xlfn._xlws.FILTER(Table3[[#All],[Name]],(Table3[[#All],[Polygon]]=$A855)*(Table3[[#All],[Period]]=R$1)*((Table3[[#All],[Variables ]]=$AF$3)+(Table3[[#All],[Variables ]]=$AF$2)+(Table3[[#All],[Variables ]]=$AF$4)),0)</f>
        <v>0</v>
      </c>
      <c r="S855" cm="1">
        <f t="array" ref="S855">_xlfn._xlws.FILTER(Table3[[#All],[Name]],(Table3[[#All],[Polygon]]=$A855)*(Table3[[#All],[Period]]=S$1)*((Table3[[#All],[Variables ]]=$AF$3)+(Table3[[#All],[Variables ]]=$AF$2)+(Table3[[#All],[Variables ]]=$AF$4)),0)</f>
        <v>0</v>
      </c>
      <c r="T855" cm="1">
        <f t="array" ref="T855">_xlfn._xlws.FILTER(Table3[[#All],[Name]],(Table3[[#All],[Polygon]]=$A855)*(Table3[[#All],[Period]]=T$1)*((Table3[[#All],[Variables ]]=$AF$3)+(Table3[[#All],[Variables ]]=$AF$2)+(Table3[[#All],[Variables ]]=$AF$4)),0)</f>
        <v>0</v>
      </c>
      <c r="U855" cm="1">
        <f t="array" ref="U855">_xlfn._xlws.FILTER(Table3[[#All],[Name]],(Table3[[#All],[Polygon]]=$A855)*(Table3[[#All],[Period]]=U$1)*((Table3[[#All],[Variables ]]=$AF$3)+(Table3[[#All],[Variables ]]=$AF$2)+(Table3[[#All],[Variables ]]=$AF$4)),0)</f>
        <v>0</v>
      </c>
      <c r="V855" cm="1">
        <f t="array" ref="V855">_xlfn._xlws.FILTER(Table3[[#All],[Name]],(Table3[[#All],[Polygon]]=$A855)*(Table3[[#All],[Period]]=V$1)*((Table3[[#All],[Variables ]]=$AF$3)+(Table3[[#All],[Variables ]]=$AF$2)+(Table3[[#All],[Variables ]]=$AF$4)),0)</f>
        <v>0</v>
      </c>
      <c r="W855" cm="1">
        <f t="array" ref="W855">_xlfn._xlws.FILTER(Table3[[#All],[Name]],(Table3[[#All],[Polygon]]=$A855)*(Table3[[#All],[Period]]=W$1)*((Table3[[#All],[Variables ]]=$AF$3)+(Table3[[#All],[Variables ]]=$AF$2)+(Table3[[#All],[Variables ]]=$AF$4)),0)</f>
        <v>0</v>
      </c>
      <c r="X855" cm="1">
        <f t="array" ref="X855">_xlfn._xlws.FILTER(Table3[[#All],[Name]],(Table3[[#All],[Polygon]]=$A855)*(Table3[[#All],[Period]]=X$1)*((Table3[[#All],[Variables ]]=$AF$3)+(Table3[[#All],[Variables ]]=$AF$2)+(Table3[[#All],[Variables ]]=$AF$4)),0)</f>
        <v>0</v>
      </c>
      <c r="Y855" t="str" cm="1">
        <f t="array" ref="Y855">_xlfn._xlws.FILTER(Table3[[#All],[Name]],(Table3[[#All],[Polygon]]=$A855)*(Table3[[#All],[Period]]=Y$1)*((Table3[[#All],[Variables ]]=$AF$3)+(Table3[[#All],[Variables ]]=$AF$2)+(Table3[[#All],[Variables ]]=$AF$4)),0)</f>
        <v>H</v>
      </c>
      <c r="Z855" t="str" cm="1">
        <f t="array" ref="Z855">_xlfn._xlws.FILTER(Table3[[#All],[Name]],(Table3[[#All],[Polygon]]=$A855)*(Table3[[#All],[Period]]=Z$1)*((Table3[[#All],[Variables ]]=$AF$3)+(Table3[[#All],[Variables ]]=$AF$2)+(Table3[[#All],[Variables ]]=$AF$4)),0)</f>
        <v>AH</v>
      </c>
      <c r="AA855" t="str" cm="1">
        <f t="array" ref="AA855">_xlfn._xlws.FILTER(Table3[[#All],[Name]],(Table3[[#All],[Polygon]]=$A855)*(Table3[[#All],[Period]]=AA$1)*((Table3[[#All],[Variables ]]=$AF$3)+(Table3[[#All],[Variables ]]=$AF$2)+(Table3[[#All],[Variables ]]=$AF$4)),0)</f>
        <v>AH</v>
      </c>
      <c r="AB855" t="str" cm="1">
        <f t="array" ref="AB855">_xlfn._xlws.FILTER(Table3[[#All],[Name]],(Table3[[#All],[Polygon]]=$A855)*(Table3[[#All],[Period]]=AB$1)*((Table3[[#All],[Variables ]]=$AF$3)+(Table3[[#All],[Variables ]]=$AF$2)+(Table3[[#All],[Variables ]]=$AF$4)),0)</f>
        <v>PCT</v>
      </c>
      <c r="AC855" t="str" cm="1">
        <f t="array" ref="AC855">_xlfn._xlws.FILTER(Table3[[#All],[Name]],(Table3[[#All],[Polygon]]=$A855)*(Table3[[#All],[Period]]=AC$1)*((Table3[[#All],[Variables ]]=$AF$3)+(Table3[[#All],[Variables ]]=$AF$2)+(Table3[[#All],[Variables ]]=$AF$4)),0)</f>
        <v>AH</v>
      </c>
      <c r="AD855" t="str" cm="1">
        <f t="array" ref="AD855">_xlfn._xlws.FILTER(Table3[[#All],[Name]],(Table3[[#All],[Polygon]]=$A855)*(Table3[[#All],[Period]]=AD$1)*((Table3[[#All],[Variables ]]=$AF$3)+(Table3[[#All],[Variables ]]=$AF$2)+(Table3[[#All],[Variables ]]=$AF$4)),0)</f>
        <v>AH</v>
      </c>
    </row>
    <row r="856" spans="1:30" x14ac:dyDescent="0.35">
      <c r="A856" s="5">
        <v>734</v>
      </c>
      <c r="B856" s="6" t="s">
        <v>2377</v>
      </c>
      <c r="C856" s="8">
        <v>18.79265809</v>
      </c>
      <c r="D856" s="6" t="s">
        <v>1466</v>
      </c>
      <c r="E856" s="6">
        <v>3</v>
      </c>
      <c r="F856" s="6">
        <v>3</v>
      </c>
      <c r="G856" s="6">
        <v>5</v>
      </c>
      <c r="H856" s="6"/>
      <c r="I856" s="6">
        <v>1962</v>
      </c>
      <c r="J856" s="6">
        <v>0</v>
      </c>
      <c r="K856" s="6" t="s">
        <v>2029</v>
      </c>
      <c r="L856" s="6">
        <v>732</v>
      </c>
      <c r="M856" s="6">
        <v>732</v>
      </c>
      <c r="N856" s="6">
        <v>31.398621970000001</v>
      </c>
      <c r="O856" s="9">
        <v>23.042999999999999</v>
      </c>
      <c r="P856" cm="1">
        <f t="array" ref="P856">_xlfn._xlws.FILTER(Table3[[#All],[Name]],(Table3[[#All],[Polygon]]=$A856)*(Table3[[#All],[Period]]=P$1)*((Table3[[#All],[Variables ]]=$AF$3)+(Table3[[#All],[Variables ]]=$AF$2)+(Table3[[#All],[Variables ]]=$AF$4)),0)</f>
        <v>0</v>
      </c>
      <c r="Q856" t="str" cm="1">
        <f t="array" ref="Q856">_xlfn._xlws.FILTER(Table3[[#All],[Name]],(Table3[[#All],[Polygon]]=$A856)*(Table3[[#All],[Period]]=Q$1)*((Table3[[#All],[Variables ]]=$AF$3)+(Table3[[#All],[Variables ]]=$AF$2)+(Table3[[#All],[Variables ]]=$AF$4)),0)</f>
        <v>AH</v>
      </c>
      <c r="R856" cm="1">
        <f t="array" ref="R856">_xlfn._xlws.FILTER(Table3[[#All],[Name]],(Table3[[#All],[Polygon]]=$A856)*(Table3[[#All],[Period]]=R$1)*((Table3[[#All],[Variables ]]=$AF$3)+(Table3[[#All],[Variables ]]=$AF$2)+(Table3[[#All],[Variables ]]=$AF$4)),0)</f>
        <v>0</v>
      </c>
      <c r="S856" cm="1">
        <f t="array" ref="S856">_xlfn._xlws.FILTER(Table3[[#All],[Name]],(Table3[[#All],[Polygon]]=$A856)*(Table3[[#All],[Period]]=S$1)*((Table3[[#All],[Variables ]]=$AF$3)+(Table3[[#All],[Variables ]]=$AF$2)+(Table3[[#All],[Variables ]]=$AF$4)),0)</f>
        <v>0</v>
      </c>
      <c r="T856" cm="1">
        <f t="array" ref="T856">_xlfn._xlws.FILTER(Table3[[#All],[Name]],(Table3[[#All],[Polygon]]=$A856)*(Table3[[#All],[Period]]=T$1)*((Table3[[#All],[Variables ]]=$AF$3)+(Table3[[#All],[Variables ]]=$AF$2)+(Table3[[#All],[Variables ]]=$AF$4)),0)</f>
        <v>0</v>
      </c>
      <c r="U856" cm="1">
        <f t="array" ref="U856">_xlfn._xlws.FILTER(Table3[[#All],[Name]],(Table3[[#All],[Polygon]]=$A856)*(Table3[[#All],[Period]]=U$1)*((Table3[[#All],[Variables ]]=$AF$3)+(Table3[[#All],[Variables ]]=$AF$2)+(Table3[[#All],[Variables ]]=$AF$4)),0)</f>
        <v>0</v>
      </c>
      <c r="V856" cm="1">
        <f t="array" ref="V856">_xlfn._xlws.FILTER(Table3[[#All],[Name]],(Table3[[#All],[Polygon]]=$A856)*(Table3[[#All],[Period]]=V$1)*((Table3[[#All],[Variables ]]=$AF$3)+(Table3[[#All],[Variables ]]=$AF$2)+(Table3[[#All],[Variables ]]=$AF$4)),0)</f>
        <v>0</v>
      </c>
      <c r="W856" cm="1">
        <f t="array" ref="W856">_xlfn._xlws.FILTER(Table3[[#All],[Name]],(Table3[[#All],[Polygon]]=$A856)*(Table3[[#All],[Period]]=W$1)*((Table3[[#All],[Variables ]]=$AF$3)+(Table3[[#All],[Variables ]]=$AF$2)+(Table3[[#All],[Variables ]]=$AF$4)),0)</f>
        <v>0</v>
      </c>
      <c r="X856" cm="1">
        <f t="array" ref="X856">_xlfn._xlws.FILTER(Table3[[#All],[Name]],(Table3[[#All],[Polygon]]=$A856)*(Table3[[#All],[Period]]=X$1)*((Table3[[#All],[Variables ]]=$AF$3)+(Table3[[#All],[Variables ]]=$AF$2)+(Table3[[#All],[Variables ]]=$AF$4)),0)</f>
        <v>0</v>
      </c>
      <c r="Y856" t="str" cm="1">
        <f t="array" ref="Y856">_xlfn._xlws.FILTER(Table3[[#All],[Name]],(Table3[[#All],[Polygon]]=$A856)*(Table3[[#All],[Period]]=Y$1)*((Table3[[#All],[Variables ]]=$AF$3)+(Table3[[#All],[Variables ]]=$AF$2)+(Table3[[#All],[Variables ]]=$AF$4)),0)</f>
        <v>H</v>
      </c>
      <c r="Z856" t="str" cm="1">
        <f t="array" ref="Z856">_xlfn._xlws.FILTER(Table3[[#All],[Name]],(Table3[[#All],[Polygon]]=$A856)*(Table3[[#All],[Period]]=Z$1)*((Table3[[#All],[Variables ]]=$AF$3)+(Table3[[#All],[Variables ]]=$AF$2)+(Table3[[#All],[Variables ]]=$AF$4)),0)</f>
        <v>AH</v>
      </c>
      <c r="AA856" t="str" cm="1">
        <f t="array" ref="AA856">_xlfn._xlws.FILTER(Table3[[#All],[Name]],(Table3[[#All],[Polygon]]=$A856)*(Table3[[#All],[Period]]=AA$1)*((Table3[[#All],[Variables ]]=$AF$3)+(Table3[[#All],[Variables ]]=$AF$2)+(Table3[[#All],[Variables ]]=$AF$4)),0)</f>
        <v>AH</v>
      </c>
      <c r="AB856" t="str" cm="1">
        <f t="array" ref="AB856">_xlfn._xlws.FILTER(Table3[[#All],[Name]],(Table3[[#All],[Polygon]]=$A856)*(Table3[[#All],[Period]]=AB$1)*((Table3[[#All],[Variables ]]=$AF$3)+(Table3[[#All],[Variables ]]=$AF$2)+(Table3[[#All],[Variables ]]=$AF$4)),0)</f>
        <v>PCT</v>
      </c>
      <c r="AC856" t="str" cm="1">
        <f t="array" ref="AC856">_xlfn._xlws.FILTER(Table3[[#All],[Name]],(Table3[[#All],[Polygon]]=$A856)*(Table3[[#All],[Period]]=AC$1)*((Table3[[#All],[Variables ]]=$AF$3)+(Table3[[#All],[Variables ]]=$AF$2)+(Table3[[#All],[Variables ]]=$AF$4)),0)</f>
        <v>AH</v>
      </c>
      <c r="AD856" t="str" cm="1">
        <f t="array" ref="AD856">_xlfn._xlws.FILTER(Table3[[#All],[Name]],(Table3[[#All],[Polygon]]=$A856)*(Table3[[#All],[Period]]=AD$1)*((Table3[[#All],[Variables ]]=$AF$3)+(Table3[[#All],[Variables ]]=$AF$2)+(Table3[[#All],[Variables ]]=$AF$4)),0)</f>
        <v>AH</v>
      </c>
    </row>
    <row r="857" spans="1:30" x14ac:dyDescent="0.35">
      <c r="A857" s="3">
        <v>734</v>
      </c>
      <c r="B857" s="4" t="s">
        <v>2377</v>
      </c>
      <c r="C857" s="10">
        <v>18.79265809</v>
      </c>
      <c r="D857" s="4" t="s">
        <v>1466</v>
      </c>
      <c r="E857" s="4">
        <v>3</v>
      </c>
      <c r="F857" s="4">
        <v>3</v>
      </c>
      <c r="G857" s="4">
        <v>5</v>
      </c>
      <c r="H857" s="4"/>
      <c r="I857" s="4">
        <v>1962</v>
      </c>
      <c r="J857" s="4">
        <v>0</v>
      </c>
      <c r="K857" s="4" t="s">
        <v>2029</v>
      </c>
      <c r="L857" s="4">
        <v>734</v>
      </c>
      <c r="M857" s="4">
        <v>734</v>
      </c>
      <c r="N857" s="4">
        <v>18.79265809</v>
      </c>
      <c r="O857" s="11">
        <v>18.792999999999999</v>
      </c>
      <c r="P857" cm="1">
        <f t="array" ref="P857">_xlfn._xlws.FILTER(Table3[[#All],[Name]],(Table3[[#All],[Polygon]]=$A857)*(Table3[[#All],[Period]]=P$1)*((Table3[[#All],[Variables ]]=$AF$3)+(Table3[[#All],[Variables ]]=$AF$2)+(Table3[[#All],[Variables ]]=$AF$4)),0)</f>
        <v>0</v>
      </c>
      <c r="Q857" t="str" cm="1">
        <f t="array" ref="Q857">_xlfn._xlws.FILTER(Table3[[#All],[Name]],(Table3[[#All],[Polygon]]=$A857)*(Table3[[#All],[Period]]=Q$1)*((Table3[[#All],[Variables ]]=$AF$3)+(Table3[[#All],[Variables ]]=$AF$2)+(Table3[[#All],[Variables ]]=$AF$4)),0)</f>
        <v>AH</v>
      </c>
      <c r="R857" cm="1">
        <f t="array" ref="R857">_xlfn._xlws.FILTER(Table3[[#All],[Name]],(Table3[[#All],[Polygon]]=$A857)*(Table3[[#All],[Period]]=R$1)*((Table3[[#All],[Variables ]]=$AF$3)+(Table3[[#All],[Variables ]]=$AF$2)+(Table3[[#All],[Variables ]]=$AF$4)),0)</f>
        <v>0</v>
      </c>
      <c r="S857" cm="1">
        <f t="array" ref="S857">_xlfn._xlws.FILTER(Table3[[#All],[Name]],(Table3[[#All],[Polygon]]=$A857)*(Table3[[#All],[Period]]=S$1)*((Table3[[#All],[Variables ]]=$AF$3)+(Table3[[#All],[Variables ]]=$AF$2)+(Table3[[#All],[Variables ]]=$AF$4)),0)</f>
        <v>0</v>
      </c>
      <c r="T857" cm="1">
        <f t="array" ref="T857">_xlfn._xlws.FILTER(Table3[[#All],[Name]],(Table3[[#All],[Polygon]]=$A857)*(Table3[[#All],[Period]]=T$1)*((Table3[[#All],[Variables ]]=$AF$3)+(Table3[[#All],[Variables ]]=$AF$2)+(Table3[[#All],[Variables ]]=$AF$4)),0)</f>
        <v>0</v>
      </c>
      <c r="U857" cm="1">
        <f t="array" ref="U857">_xlfn._xlws.FILTER(Table3[[#All],[Name]],(Table3[[#All],[Polygon]]=$A857)*(Table3[[#All],[Period]]=U$1)*((Table3[[#All],[Variables ]]=$AF$3)+(Table3[[#All],[Variables ]]=$AF$2)+(Table3[[#All],[Variables ]]=$AF$4)),0)</f>
        <v>0</v>
      </c>
      <c r="V857" cm="1">
        <f t="array" ref="V857">_xlfn._xlws.FILTER(Table3[[#All],[Name]],(Table3[[#All],[Polygon]]=$A857)*(Table3[[#All],[Period]]=V$1)*((Table3[[#All],[Variables ]]=$AF$3)+(Table3[[#All],[Variables ]]=$AF$2)+(Table3[[#All],[Variables ]]=$AF$4)),0)</f>
        <v>0</v>
      </c>
      <c r="W857" cm="1">
        <f t="array" ref="W857">_xlfn._xlws.FILTER(Table3[[#All],[Name]],(Table3[[#All],[Polygon]]=$A857)*(Table3[[#All],[Period]]=W$1)*((Table3[[#All],[Variables ]]=$AF$3)+(Table3[[#All],[Variables ]]=$AF$2)+(Table3[[#All],[Variables ]]=$AF$4)),0)</f>
        <v>0</v>
      </c>
      <c r="X857" cm="1">
        <f t="array" ref="X857">_xlfn._xlws.FILTER(Table3[[#All],[Name]],(Table3[[#All],[Polygon]]=$A857)*(Table3[[#All],[Period]]=X$1)*((Table3[[#All],[Variables ]]=$AF$3)+(Table3[[#All],[Variables ]]=$AF$2)+(Table3[[#All],[Variables ]]=$AF$4)),0)</f>
        <v>0</v>
      </c>
      <c r="Y857" t="str" cm="1">
        <f t="array" ref="Y857">_xlfn._xlws.FILTER(Table3[[#All],[Name]],(Table3[[#All],[Polygon]]=$A857)*(Table3[[#All],[Period]]=Y$1)*((Table3[[#All],[Variables ]]=$AF$3)+(Table3[[#All],[Variables ]]=$AF$2)+(Table3[[#All],[Variables ]]=$AF$4)),0)</f>
        <v>H</v>
      </c>
      <c r="Z857" t="str" cm="1">
        <f t="array" ref="Z857">_xlfn._xlws.FILTER(Table3[[#All],[Name]],(Table3[[#All],[Polygon]]=$A857)*(Table3[[#All],[Period]]=Z$1)*((Table3[[#All],[Variables ]]=$AF$3)+(Table3[[#All],[Variables ]]=$AF$2)+(Table3[[#All],[Variables ]]=$AF$4)),0)</f>
        <v>AH</v>
      </c>
      <c r="AA857" t="str" cm="1">
        <f t="array" ref="AA857">_xlfn._xlws.FILTER(Table3[[#All],[Name]],(Table3[[#All],[Polygon]]=$A857)*(Table3[[#All],[Period]]=AA$1)*((Table3[[#All],[Variables ]]=$AF$3)+(Table3[[#All],[Variables ]]=$AF$2)+(Table3[[#All],[Variables ]]=$AF$4)),0)</f>
        <v>AH</v>
      </c>
      <c r="AB857" t="str" cm="1">
        <f t="array" ref="AB857">_xlfn._xlws.FILTER(Table3[[#All],[Name]],(Table3[[#All],[Polygon]]=$A857)*(Table3[[#All],[Period]]=AB$1)*((Table3[[#All],[Variables ]]=$AF$3)+(Table3[[#All],[Variables ]]=$AF$2)+(Table3[[#All],[Variables ]]=$AF$4)),0)</f>
        <v>PCT</v>
      </c>
      <c r="AC857" t="str" cm="1">
        <f t="array" ref="AC857">_xlfn._xlws.FILTER(Table3[[#All],[Name]],(Table3[[#All],[Polygon]]=$A857)*(Table3[[#All],[Period]]=AC$1)*((Table3[[#All],[Variables ]]=$AF$3)+(Table3[[#All],[Variables ]]=$AF$2)+(Table3[[#All],[Variables ]]=$AF$4)),0)</f>
        <v>AH</v>
      </c>
      <c r="AD857" t="str" cm="1">
        <f t="array" ref="AD857">_xlfn._xlws.FILTER(Table3[[#All],[Name]],(Table3[[#All],[Polygon]]=$A857)*(Table3[[#All],[Period]]=AD$1)*((Table3[[#All],[Variables ]]=$AF$3)+(Table3[[#All],[Variables ]]=$AF$2)+(Table3[[#All],[Variables ]]=$AF$4)),0)</f>
        <v>AH</v>
      </c>
    </row>
    <row r="858" spans="1:30" x14ac:dyDescent="0.35">
      <c r="A858" s="5">
        <v>734</v>
      </c>
      <c r="B858" s="6" t="s">
        <v>2377</v>
      </c>
      <c r="C858" s="8">
        <v>18.79265809</v>
      </c>
      <c r="D858" s="6" t="s">
        <v>1466</v>
      </c>
      <c r="E858" s="6">
        <v>3</v>
      </c>
      <c r="F858" s="6">
        <v>3</v>
      </c>
      <c r="G858" s="6">
        <v>5</v>
      </c>
      <c r="H858" s="6"/>
      <c r="I858" s="6">
        <v>1962</v>
      </c>
      <c r="J858" s="6">
        <v>0</v>
      </c>
      <c r="K858" s="6" t="s">
        <v>2029</v>
      </c>
      <c r="L858" s="6">
        <v>730</v>
      </c>
      <c r="M858" s="6">
        <v>730</v>
      </c>
      <c r="N858" s="6">
        <v>28.624931270000001</v>
      </c>
      <c r="O858" s="9">
        <v>3.444</v>
      </c>
      <c r="P858" cm="1">
        <f t="array" ref="P858">_xlfn._xlws.FILTER(Table3[[#All],[Name]],(Table3[[#All],[Polygon]]=$A858)*(Table3[[#All],[Period]]=P$1)*((Table3[[#All],[Variables ]]=$AF$3)+(Table3[[#All],[Variables ]]=$AF$2)+(Table3[[#All],[Variables ]]=$AF$4)),0)</f>
        <v>0</v>
      </c>
      <c r="Q858" t="str" cm="1">
        <f t="array" ref="Q858">_xlfn._xlws.FILTER(Table3[[#All],[Name]],(Table3[[#All],[Polygon]]=$A858)*(Table3[[#All],[Period]]=Q$1)*((Table3[[#All],[Variables ]]=$AF$3)+(Table3[[#All],[Variables ]]=$AF$2)+(Table3[[#All],[Variables ]]=$AF$4)),0)</f>
        <v>AH</v>
      </c>
      <c r="R858" cm="1">
        <f t="array" ref="R858">_xlfn._xlws.FILTER(Table3[[#All],[Name]],(Table3[[#All],[Polygon]]=$A858)*(Table3[[#All],[Period]]=R$1)*((Table3[[#All],[Variables ]]=$AF$3)+(Table3[[#All],[Variables ]]=$AF$2)+(Table3[[#All],[Variables ]]=$AF$4)),0)</f>
        <v>0</v>
      </c>
      <c r="S858" cm="1">
        <f t="array" ref="S858">_xlfn._xlws.FILTER(Table3[[#All],[Name]],(Table3[[#All],[Polygon]]=$A858)*(Table3[[#All],[Period]]=S$1)*((Table3[[#All],[Variables ]]=$AF$3)+(Table3[[#All],[Variables ]]=$AF$2)+(Table3[[#All],[Variables ]]=$AF$4)),0)</f>
        <v>0</v>
      </c>
      <c r="T858" cm="1">
        <f t="array" ref="T858">_xlfn._xlws.FILTER(Table3[[#All],[Name]],(Table3[[#All],[Polygon]]=$A858)*(Table3[[#All],[Period]]=T$1)*((Table3[[#All],[Variables ]]=$AF$3)+(Table3[[#All],[Variables ]]=$AF$2)+(Table3[[#All],[Variables ]]=$AF$4)),0)</f>
        <v>0</v>
      </c>
      <c r="U858" cm="1">
        <f t="array" ref="U858">_xlfn._xlws.FILTER(Table3[[#All],[Name]],(Table3[[#All],[Polygon]]=$A858)*(Table3[[#All],[Period]]=U$1)*((Table3[[#All],[Variables ]]=$AF$3)+(Table3[[#All],[Variables ]]=$AF$2)+(Table3[[#All],[Variables ]]=$AF$4)),0)</f>
        <v>0</v>
      </c>
      <c r="V858" cm="1">
        <f t="array" ref="V858">_xlfn._xlws.FILTER(Table3[[#All],[Name]],(Table3[[#All],[Polygon]]=$A858)*(Table3[[#All],[Period]]=V$1)*((Table3[[#All],[Variables ]]=$AF$3)+(Table3[[#All],[Variables ]]=$AF$2)+(Table3[[#All],[Variables ]]=$AF$4)),0)</f>
        <v>0</v>
      </c>
      <c r="W858" cm="1">
        <f t="array" ref="W858">_xlfn._xlws.FILTER(Table3[[#All],[Name]],(Table3[[#All],[Polygon]]=$A858)*(Table3[[#All],[Period]]=W$1)*((Table3[[#All],[Variables ]]=$AF$3)+(Table3[[#All],[Variables ]]=$AF$2)+(Table3[[#All],[Variables ]]=$AF$4)),0)</f>
        <v>0</v>
      </c>
      <c r="X858" cm="1">
        <f t="array" ref="X858">_xlfn._xlws.FILTER(Table3[[#All],[Name]],(Table3[[#All],[Polygon]]=$A858)*(Table3[[#All],[Period]]=X$1)*((Table3[[#All],[Variables ]]=$AF$3)+(Table3[[#All],[Variables ]]=$AF$2)+(Table3[[#All],[Variables ]]=$AF$4)),0)</f>
        <v>0</v>
      </c>
      <c r="Y858" t="str" cm="1">
        <f t="array" ref="Y858">_xlfn._xlws.FILTER(Table3[[#All],[Name]],(Table3[[#All],[Polygon]]=$A858)*(Table3[[#All],[Period]]=Y$1)*((Table3[[#All],[Variables ]]=$AF$3)+(Table3[[#All],[Variables ]]=$AF$2)+(Table3[[#All],[Variables ]]=$AF$4)),0)</f>
        <v>H</v>
      </c>
      <c r="Z858" t="str" cm="1">
        <f t="array" ref="Z858">_xlfn._xlws.FILTER(Table3[[#All],[Name]],(Table3[[#All],[Polygon]]=$A858)*(Table3[[#All],[Period]]=Z$1)*((Table3[[#All],[Variables ]]=$AF$3)+(Table3[[#All],[Variables ]]=$AF$2)+(Table3[[#All],[Variables ]]=$AF$4)),0)</f>
        <v>AH</v>
      </c>
      <c r="AA858" t="str" cm="1">
        <f t="array" ref="AA858">_xlfn._xlws.FILTER(Table3[[#All],[Name]],(Table3[[#All],[Polygon]]=$A858)*(Table3[[#All],[Period]]=AA$1)*((Table3[[#All],[Variables ]]=$AF$3)+(Table3[[#All],[Variables ]]=$AF$2)+(Table3[[#All],[Variables ]]=$AF$4)),0)</f>
        <v>AH</v>
      </c>
      <c r="AB858" t="str" cm="1">
        <f t="array" ref="AB858">_xlfn._xlws.FILTER(Table3[[#All],[Name]],(Table3[[#All],[Polygon]]=$A858)*(Table3[[#All],[Period]]=AB$1)*((Table3[[#All],[Variables ]]=$AF$3)+(Table3[[#All],[Variables ]]=$AF$2)+(Table3[[#All],[Variables ]]=$AF$4)),0)</f>
        <v>PCT</v>
      </c>
      <c r="AC858" t="str" cm="1">
        <f t="array" ref="AC858">_xlfn._xlws.FILTER(Table3[[#All],[Name]],(Table3[[#All],[Polygon]]=$A858)*(Table3[[#All],[Period]]=AC$1)*((Table3[[#All],[Variables ]]=$AF$3)+(Table3[[#All],[Variables ]]=$AF$2)+(Table3[[#All],[Variables ]]=$AF$4)),0)</f>
        <v>AH</v>
      </c>
      <c r="AD858" t="str" cm="1">
        <f t="array" ref="AD858">_xlfn._xlws.FILTER(Table3[[#All],[Name]],(Table3[[#All],[Polygon]]=$A858)*(Table3[[#All],[Period]]=AD$1)*((Table3[[#All],[Variables ]]=$AF$3)+(Table3[[#All],[Variables ]]=$AF$2)+(Table3[[#All],[Variables ]]=$AF$4)),0)</f>
        <v>AH</v>
      </c>
    </row>
    <row r="859" spans="1:30" x14ac:dyDescent="0.35">
      <c r="A859" s="3">
        <v>734</v>
      </c>
      <c r="B859" s="4" t="s">
        <v>2377</v>
      </c>
      <c r="C859" s="10">
        <v>18.79265809</v>
      </c>
      <c r="D859" s="4" t="s">
        <v>1466</v>
      </c>
      <c r="E859" s="4">
        <v>3</v>
      </c>
      <c r="F859" s="4">
        <v>3</v>
      </c>
      <c r="G859" s="4">
        <v>5</v>
      </c>
      <c r="H859" s="4"/>
      <c r="I859" s="4">
        <v>1962</v>
      </c>
      <c r="J859" s="4">
        <v>0</v>
      </c>
      <c r="K859" s="4" t="s">
        <v>2029</v>
      </c>
      <c r="L859" s="4">
        <v>731</v>
      </c>
      <c r="M859" s="4">
        <v>731</v>
      </c>
      <c r="N859" s="4">
        <v>17.74599856</v>
      </c>
      <c r="O859" s="11">
        <v>16.425999999999998</v>
      </c>
      <c r="P859" cm="1">
        <f t="array" ref="P859">_xlfn._xlws.FILTER(Table3[[#All],[Name]],(Table3[[#All],[Polygon]]=$A859)*(Table3[[#All],[Period]]=P$1)*((Table3[[#All],[Variables ]]=$AF$3)+(Table3[[#All],[Variables ]]=$AF$2)+(Table3[[#All],[Variables ]]=$AF$4)),0)</f>
        <v>0</v>
      </c>
      <c r="Q859" t="str" cm="1">
        <f t="array" ref="Q859">_xlfn._xlws.FILTER(Table3[[#All],[Name]],(Table3[[#All],[Polygon]]=$A859)*(Table3[[#All],[Period]]=Q$1)*((Table3[[#All],[Variables ]]=$AF$3)+(Table3[[#All],[Variables ]]=$AF$2)+(Table3[[#All],[Variables ]]=$AF$4)),0)</f>
        <v>AH</v>
      </c>
      <c r="R859" cm="1">
        <f t="array" ref="R859">_xlfn._xlws.FILTER(Table3[[#All],[Name]],(Table3[[#All],[Polygon]]=$A859)*(Table3[[#All],[Period]]=R$1)*((Table3[[#All],[Variables ]]=$AF$3)+(Table3[[#All],[Variables ]]=$AF$2)+(Table3[[#All],[Variables ]]=$AF$4)),0)</f>
        <v>0</v>
      </c>
      <c r="S859" cm="1">
        <f t="array" ref="S859">_xlfn._xlws.FILTER(Table3[[#All],[Name]],(Table3[[#All],[Polygon]]=$A859)*(Table3[[#All],[Period]]=S$1)*((Table3[[#All],[Variables ]]=$AF$3)+(Table3[[#All],[Variables ]]=$AF$2)+(Table3[[#All],[Variables ]]=$AF$4)),0)</f>
        <v>0</v>
      </c>
      <c r="T859" cm="1">
        <f t="array" ref="T859">_xlfn._xlws.FILTER(Table3[[#All],[Name]],(Table3[[#All],[Polygon]]=$A859)*(Table3[[#All],[Period]]=T$1)*((Table3[[#All],[Variables ]]=$AF$3)+(Table3[[#All],[Variables ]]=$AF$2)+(Table3[[#All],[Variables ]]=$AF$4)),0)</f>
        <v>0</v>
      </c>
      <c r="U859" cm="1">
        <f t="array" ref="U859">_xlfn._xlws.FILTER(Table3[[#All],[Name]],(Table3[[#All],[Polygon]]=$A859)*(Table3[[#All],[Period]]=U$1)*((Table3[[#All],[Variables ]]=$AF$3)+(Table3[[#All],[Variables ]]=$AF$2)+(Table3[[#All],[Variables ]]=$AF$4)),0)</f>
        <v>0</v>
      </c>
      <c r="V859" cm="1">
        <f t="array" ref="V859">_xlfn._xlws.FILTER(Table3[[#All],[Name]],(Table3[[#All],[Polygon]]=$A859)*(Table3[[#All],[Period]]=V$1)*((Table3[[#All],[Variables ]]=$AF$3)+(Table3[[#All],[Variables ]]=$AF$2)+(Table3[[#All],[Variables ]]=$AF$4)),0)</f>
        <v>0</v>
      </c>
      <c r="W859" cm="1">
        <f t="array" ref="W859">_xlfn._xlws.FILTER(Table3[[#All],[Name]],(Table3[[#All],[Polygon]]=$A859)*(Table3[[#All],[Period]]=W$1)*((Table3[[#All],[Variables ]]=$AF$3)+(Table3[[#All],[Variables ]]=$AF$2)+(Table3[[#All],[Variables ]]=$AF$4)),0)</f>
        <v>0</v>
      </c>
      <c r="X859" cm="1">
        <f t="array" ref="X859">_xlfn._xlws.FILTER(Table3[[#All],[Name]],(Table3[[#All],[Polygon]]=$A859)*(Table3[[#All],[Period]]=X$1)*((Table3[[#All],[Variables ]]=$AF$3)+(Table3[[#All],[Variables ]]=$AF$2)+(Table3[[#All],[Variables ]]=$AF$4)),0)</f>
        <v>0</v>
      </c>
      <c r="Y859" t="str" cm="1">
        <f t="array" ref="Y859">_xlfn._xlws.FILTER(Table3[[#All],[Name]],(Table3[[#All],[Polygon]]=$A859)*(Table3[[#All],[Period]]=Y$1)*((Table3[[#All],[Variables ]]=$AF$3)+(Table3[[#All],[Variables ]]=$AF$2)+(Table3[[#All],[Variables ]]=$AF$4)),0)</f>
        <v>H</v>
      </c>
      <c r="Z859" t="str" cm="1">
        <f t="array" ref="Z859">_xlfn._xlws.FILTER(Table3[[#All],[Name]],(Table3[[#All],[Polygon]]=$A859)*(Table3[[#All],[Period]]=Z$1)*((Table3[[#All],[Variables ]]=$AF$3)+(Table3[[#All],[Variables ]]=$AF$2)+(Table3[[#All],[Variables ]]=$AF$4)),0)</f>
        <v>AH</v>
      </c>
      <c r="AA859" t="str" cm="1">
        <f t="array" ref="AA859">_xlfn._xlws.FILTER(Table3[[#All],[Name]],(Table3[[#All],[Polygon]]=$A859)*(Table3[[#All],[Period]]=AA$1)*((Table3[[#All],[Variables ]]=$AF$3)+(Table3[[#All],[Variables ]]=$AF$2)+(Table3[[#All],[Variables ]]=$AF$4)),0)</f>
        <v>AH</v>
      </c>
      <c r="AB859" t="str" cm="1">
        <f t="array" ref="AB859">_xlfn._xlws.FILTER(Table3[[#All],[Name]],(Table3[[#All],[Polygon]]=$A859)*(Table3[[#All],[Period]]=AB$1)*((Table3[[#All],[Variables ]]=$AF$3)+(Table3[[#All],[Variables ]]=$AF$2)+(Table3[[#All],[Variables ]]=$AF$4)),0)</f>
        <v>PCT</v>
      </c>
      <c r="AC859" t="str" cm="1">
        <f t="array" ref="AC859">_xlfn._xlws.FILTER(Table3[[#All],[Name]],(Table3[[#All],[Polygon]]=$A859)*(Table3[[#All],[Period]]=AC$1)*((Table3[[#All],[Variables ]]=$AF$3)+(Table3[[#All],[Variables ]]=$AF$2)+(Table3[[#All],[Variables ]]=$AF$4)),0)</f>
        <v>AH</v>
      </c>
      <c r="AD859" t="str" cm="1">
        <f t="array" ref="AD859">_xlfn._xlws.FILTER(Table3[[#All],[Name]],(Table3[[#All],[Polygon]]=$A859)*(Table3[[#All],[Period]]=AD$1)*((Table3[[#All],[Variables ]]=$AF$3)+(Table3[[#All],[Variables ]]=$AF$2)+(Table3[[#All],[Variables ]]=$AF$4)),0)</f>
        <v>AH</v>
      </c>
    </row>
    <row r="860" spans="1:30" x14ac:dyDescent="0.35">
      <c r="A860" s="5">
        <v>74</v>
      </c>
      <c r="B860" s="6" t="s">
        <v>1748</v>
      </c>
      <c r="C860" s="8">
        <v>32.709101220000001</v>
      </c>
      <c r="D860" s="6" t="s">
        <v>1361</v>
      </c>
      <c r="E860" s="6">
        <v>0</v>
      </c>
      <c r="F860" s="6">
        <v>4</v>
      </c>
      <c r="G860" s="6">
        <v>4</v>
      </c>
      <c r="H860" s="6"/>
      <c r="I860" s="6">
        <v>0</v>
      </c>
      <c r="J860" s="6">
        <v>0</v>
      </c>
      <c r="K860" s="6" t="s">
        <v>1362</v>
      </c>
      <c r="L860" s="6">
        <v>60</v>
      </c>
      <c r="M860" s="6">
        <v>60</v>
      </c>
      <c r="N860" s="6">
        <v>27.581774939999999</v>
      </c>
      <c r="O860" s="9">
        <v>1.36</v>
      </c>
      <c r="P860" cm="1">
        <f t="array" ref="P860">_xlfn._xlws.FILTER(Table3[[#All],[Name]],(Table3[[#All],[Polygon]]=$A860)*(Table3[[#All],[Period]]=P$1)*((Table3[[#All],[Variables ]]=$AF$3)+(Table3[[#All],[Variables ]]=$AF$2)+(Table3[[#All],[Variables ]]=$AF$4)),0)</f>
        <v>0</v>
      </c>
      <c r="Q860" t="e" cm="1" vm="2">
        <f t="array" aca="1" ref="Q860" ca="1">_xlfn._xlws.FILTER(Table3[[#All],[Name]],(Table3[[#All],[Polygon]]=$A860)*(Table3[[#All],[Period]]=Q$1)*((Table3[[#All],[Variables ]]=$AF$3)+(Table3[[#All],[Variables ]]=$AF$2)+(Table3[[#All],[Variables ]]=$AF$4)),0)</f>
        <v>#VALUE!</v>
      </c>
      <c r="R860" t="str" cm="1">
        <f t="array" ref="R860">_xlfn._xlws.FILTER(Table3[[#All],[Name]],(Table3[[#All],[Polygon]]=$A860)*(Table3[[#All],[Period]]=R$1)*((Table3[[#All],[Variables ]]=$AF$3)+(Table3[[#All],[Variables ]]=$AF$2)+(Table3[[#All],[Variables ]]=$AF$4)),0)</f>
        <v>AH</v>
      </c>
      <c r="S860" t="str" cm="1">
        <f t="array" ref="S860">_xlfn._xlws.FILTER(Table3[[#All],[Name]],(Table3[[#All],[Polygon]]=$A860)*(Table3[[#All],[Period]]=S$1)*((Table3[[#All],[Variables ]]=$AF$3)+(Table3[[#All],[Variables ]]=$AF$2)+(Table3[[#All],[Variables ]]=$AF$4)),0)</f>
        <v>AH</v>
      </c>
      <c r="T860" cm="1">
        <f t="array" ref="T860">_xlfn._xlws.FILTER(Table3[[#All],[Name]],(Table3[[#All],[Polygon]]=$A860)*(Table3[[#All],[Period]]=T$1)*((Table3[[#All],[Variables ]]=$AF$3)+(Table3[[#All],[Variables ]]=$AF$2)+(Table3[[#All],[Variables ]]=$AF$4)),0)</f>
        <v>0</v>
      </c>
      <c r="U860" cm="1">
        <f t="array" ref="U860">_xlfn._xlws.FILTER(Table3[[#All],[Name]],(Table3[[#All],[Polygon]]=$A860)*(Table3[[#All],[Period]]=U$1)*((Table3[[#All],[Variables ]]=$AF$3)+(Table3[[#All],[Variables ]]=$AF$2)+(Table3[[#All],[Variables ]]=$AF$4)),0)</f>
        <v>0</v>
      </c>
      <c r="V860" t="str" cm="1">
        <f t="array" ref="V860">_xlfn._xlws.FILTER(Table3[[#All],[Name]],(Table3[[#All],[Polygon]]=$A860)*(Table3[[#All],[Period]]=V$1)*((Table3[[#All],[Variables ]]=$AF$3)+(Table3[[#All],[Variables ]]=$AF$2)+(Table3[[#All],[Variables ]]=$AF$4)),0)</f>
        <v>PCT</v>
      </c>
      <c r="W860" t="str" cm="1">
        <f t="array" ref="W860">_xlfn._xlws.FILTER(Table3[[#All],[Name]],(Table3[[#All],[Polygon]]=$A860)*(Table3[[#All],[Period]]=W$1)*((Table3[[#All],[Variables ]]=$AF$3)+(Table3[[#All],[Variables ]]=$AF$2)+(Table3[[#All],[Variables ]]=$AF$4)),0)</f>
        <v>AH</v>
      </c>
      <c r="X860" t="str" cm="1">
        <f t="array" ref="X860">_xlfn._xlws.FILTER(Table3[[#All],[Name]],(Table3[[#All],[Polygon]]=$A860)*(Table3[[#All],[Period]]=X$1)*((Table3[[#All],[Variables ]]=$AF$3)+(Table3[[#All],[Variables ]]=$AF$2)+(Table3[[#All],[Variables ]]=$AF$4)),0)</f>
        <v>AH</v>
      </c>
      <c r="Y860" cm="1">
        <f t="array" ref="Y860">_xlfn._xlws.FILTER(Table3[[#All],[Name]],(Table3[[#All],[Polygon]]=$A860)*(Table3[[#All],[Period]]=Y$1)*((Table3[[#All],[Variables ]]=$AF$3)+(Table3[[#All],[Variables ]]=$AF$2)+(Table3[[#All],[Variables ]]=$AF$4)),0)</f>
        <v>0</v>
      </c>
      <c r="Z860" cm="1">
        <f t="array" ref="Z860">_xlfn._xlws.FILTER(Table3[[#All],[Name]],(Table3[[#All],[Polygon]]=$A860)*(Table3[[#All],[Period]]=Z$1)*((Table3[[#All],[Variables ]]=$AF$3)+(Table3[[#All],[Variables ]]=$AF$2)+(Table3[[#All],[Variables ]]=$AF$4)),0)</f>
        <v>0</v>
      </c>
      <c r="AA860" cm="1">
        <f t="array" ref="AA860">_xlfn._xlws.FILTER(Table3[[#All],[Name]],(Table3[[#All],[Polygon]]=$A860)*(Table3[[#All],[Period]]=AA$1)*((Table3[[#All],[Variables ]]=$AF$3)+(Table3[[#All],[Variables ]]=$AF$2)+(Table3[[#All],[Variables ]]=$AF$4)),0)</f>
        <v>0</v>
      </c>
      <c r="AB860" cm="1">
        <f t="array" ref="AB860">_xlfn._xlws.FILTER(Table3[[#All],[Name]],(Table3[[#All],[Polygon]]=$A860)*(Table3[[#All],[Period]]=AB$1)*((Table3[[#All],[Variables ]]=$AF$3)+(Table3[[#All],[Variables ]]=$AF$2)+(Table3[[#All],[Variables ]]=$AF$4)),0)</f>
        <v>0</v>
      </c>
      <c r="AC860" cm="1">
        <f t="array" ref="AC860">_xlfn._xlws.FILTER(Table3[[#All],[Name]],(Table3[[#All],[Polygon]]=$A860)*(Table3[[#All],[Period]]=AC$1)*((Table3[[#All],[Variables ]]=$AF$3)+(Table3[[#All],[Variables ]]=$AF$2)+(Table3[[#All],[Variables ]]=$AF$4)),0)</f>
        <v>0</v>
      </c>
      <c r="AD860" cm="1">
        <f t="array" ref="AD860">_xlfn._xlws.FILTER(Table3[[#All],[Name]],(Table3[[#All],[Polygon]]=$A860)*(Table3[[#All],[Period]]=AD$1)*((Table3[[#All],[Variables ]]=$AF$3)+(Table3[[#All],[Variables ]]=$AF$2)+(Table3[[#All],[Variables ]]=$AF$4)),0)</f>
        <v>0</v>
      </c>
    </row>
    <row r="861" spans="1:30" x14ac:dyDescent="0.35">
      <c r="A861" s="3">
        <v>74</v>
      </c>
      <c r="B861" s="4" t="s">
        <v>1748</v>
      </c>
      <c r="C861" s="10">
        <v>32.709101220000001</v>
      </c>
      <c r="D861" s="4" t="s">
        <v>1361</v>
      </c>
      <c r="E861" s="4">
        <v>0</v>
      </c>
      <c r="F861" s="4">
        <v>4</v>
      </c>
      <c r="G861" s="4">
        <v>4</v>
      </c>
      <c r="H861" s="4"/>
      <c r="I861" s="4">
        <v>0</v>
      </c>
      <c r="J861" s="4">
        <v>0</v>
      </c>
      <c r="K861" s="4" t="s">
        <v>1362</v>
      </c>
      <c r="L861" s="4">
        <v>74</v>
      </c>
      <c r="M861" s="4">
        <v>74</v>
      </c>
      <c r="N861" s="4">
        <v>32.709101220000001</v>
      </c>
      <c r="O861" s="11">
        <v>32.709000000000003</v>
      </c>
      <c r="P861" cm="1">
        <f t="array" ref="P861">_xlfn._xlws.FILTER(Table3[[#All],[Name]],(Table3[[#All],[Polygon]]=$A861)*(Table3[[#All],[Period]]=P$1)*((Table3[[#All],[Variables ]]=$AF$3)+(Table3[[#All],[Variables ]]=$AF$2)+(Table3[[#All],[Variables ]]=$AF$4)),0)</f>
        <v>0</v>
      </c>
      <c r="Q861" t="e" cm="1" vm="2">
        <f t="array" aca="1" ref="Q861" ca="1">_xlfn._xlws.FILTER(Table3[[#All],[Name]],(Table3[[#All],[Polygon]]=$A861)*(Table3[[#All],[Period]]=Q$1)*((Table3[[#All],[Variables ]]=$AF$3)+(Table3[[#All],[Variables ]]=$AF$2)+(Table3[[#All],[Variables ]]=$AF$4)),0)</f>
        <v>#VALUE!</v>
      </c>
      <c r="R861" t="str" cm="1">
        <f t="array" ref="R861">_xlfn._xlws.FILTER(Table3[[#All],[Name]],(Table3[[#All],[Polygon]]=$A861)*(Table3[[#All],[Period]]=R$1)*((Table3[[#All],[Variables ]]=$AF$3)+(Table3[[#All],[Variables ]]=$AF$2)+(Table3[[#All],[Variables ]]=$AF$4)),0)</f>
        <v>AH</v>
      </c>
      <c r="S861" t="str" cm="1">
        <f t="array" ref="S861">_xlfn._xlws.FILTER(Table3[[#All],[Name]],(Table3[[#All],[Polygon]]=$A861)*(Table3[[#All],[Period]]=S$1)*((Table3[[#All],[Variables ]]=$AF$3)+(Table3[[#All],[Variables ]]=$AF$2)+(Table3[[#All],[Variables ]]=$AF$4)),0)</f>
        <v>AH</v>
      </c>
      <c r="T861" cm="1">
        <f t="array" ref="T861">_xlfn._xlws.FILTER(Table3[[#All],[Name]],(Table3[[#All],[Polygon]]=$A861)*(Table3[[#All],[Period]]=T$1)*((Table3[[#All],[Variables ]]=$AF$3)+(Table3[[#All],[Variables ]]=$AF$2)+(Table3[[#All],[Variables ]]=$AF$4)),0)</f>
        <v>0</v>
      </c>
      <c r="U861" cm="1">
        <f t="array" ref="U861">_xlfn._xlws.FILTER(Table3[[#All],[Name]],(Table3[[#All],[Polygon]]=$A861)*(Table3[[#All],[Period]]=U$1)*((Table3[[#All],[Variables ]]=$AF$3)+(Table3[[#All],[Variables ]]=$AF$2)+(Table3[[#All],[Variables ]]=$AF$4)),0)</f>
        <v>0</v>
      </c>
      <c r="V861" t="str" cm="1">
        <f t="array" ref="V861">_xlfn._xlws.FILTER(Table3[[#All],[Name]],(Table3[[#All],[Polygon]]=$A861)*(Table3[[#All],[Period]]=V$1)*((Table3[[#All],[Variables ]]=$AF$3)+(Table3[[#All],[Variables ]]=$AF$2)+(Table3[[#All],[Variables ]]=$AF$4)),0)</f>
        <v>PCT</v>
      </c>
      <c r="W861" t="str" cm="1">
        <f t="array" ref="W861">_xlfn._xlws.FILTER(Table3[[#All],[Name]],(Table3[[#All],[Polygon]]=$A861)*(Table3[[#All],[Period]]=W$1)*((Table3[[#All],[Variables ]]=$AF$3)+(Table3[[#All],[Variables ]]=$AF$2)+(Table3[[#All],[Variables ]]=$AF$4)),0)</f>
        <v>AH</v>
      </c>
      <c r="X861" t="str" cm="1">
        <f t="array" ref="X861">_xlfn._xlws.FILTER(Table3[[#All],[Name]],(Table3[[#All],[Polygon]]=$A861)*(Table3[[#All],[Period]]=X$1)*((Table3[[#All],[Variables ]]=$AF$3)+(Table3[[#All],[Variables ]]=$AF$2)+(Table3[[#All],[Variables ]]=$AF$4)),0)</f>
        <v>AH</v>
      </c>
      <c r="Y861" cm="1">
        <f t="array" ref="Y861">_xlfn._xlws.FILTER(Table3[[#All],[Name]],(Table3[[#All],[Polygon]]=$A861)*(Table3[[#All],[Period]]=Y$1)*((Table3[[#All],[Variables ]]=$AF$3)+(Table3[[#All],[Variables ]]=$AF$2)+(Table3[[#All],[Variables ]]=$AF$4)),0)</f>
        <v>0</v>
      </c>
      <c r="Z861" cm="1">
        <f t="array" ref="Z861">_xlfn._xlws.FILTER(Table3[[#All],[Name]],(Table3[[#All],[Polygon]]=$A861)*(Table3[[#All],[Period]]=Z$1)*((Table3[[#All],[Variables ]]=$AF$3)+(Table3[[#All],[Variables ]]=$AF$2)+(Table3[[#All],[Variables ]]=$AF$4)),0)</f>
        <v>0</v>
      </c>
      <c r="AA861" cm="1">
        <f t="array" ref="AA861">_xlfn._xlws.FILTER(Table3[[#All],[Name]],(Table3[[#All],[Polygon]]=$A861)*(Table3[[#All],[Period]]=AA$1)*((Table3[[#All],[Variables ]]=$AF$3)+(Table3[[#All],[Variables ]]=$AF$2)+(Table3[[#All],[Variables ]]=$AF$4)),0)</f>
        <v>0</v>
      </c>
      <c r="AB861" cm="1">
        <f t="array" ref="AB861">_xlfn._xlws.FILTER(Table3[[#All],[Name]],(Table3[[#All],[Polygon]]=$A861)*(Table3[[#All],[Period]]=AB$1)*((Table3[[#All],[Variables ]]=$AF$3)+(Table3[[#All],[Variables ]]=$AF$2)+(Table3[[#All],[Variables ]]=$AF$4)),0)</f>
        <v>0</v>
      </c>
      <c r="AC861" cm="1">
        <f t="array" ref="AC861">_xlfn._xlws.FILTER(Table3[[#All],[Name]],(Table3[[#All],[Polygon]]=$A861)*(Table3[[#All],[Period]]=AC$1)*((Table3[[#All],[Variables ]]=$AF$3)+(Table3[[#All],[Variables ]]=$AF$2)+(Table3[[#All],[Variables ]]=$AF$4)),0)</f>
        <v>0</v>
      </c>
      <c r="AD861" cm="1">
        <f t="array" ref="AD861">_xlfn._xlws.FILTER(Table3[[#All],[Name]],(Table3[[#All],[Polygon]]=$A861)*(Table3[[#All],[Period]]=AD$1)*((Table3[[#All],[Variables ]]=$AF$3)+(Table3[[#All],[Variables ]]=$AF$2)+(Table3[[#All],[Variables ]]=$AF$4)),0)</f>
        <v>0</v>
      </c>
    </row>
    <row r="862" spans="1:30" x14ac:dyDescent="0.35">
      <c r="A862" s="5">
        <v>74</v>
      </c>
      <c r="B862" s="6" t="s">
        <v>1748</v>
      </c>
      <c r="C862" s="8">
        <v>32.709101220000001</v>
      </c>
      <c r="D862" s="6" t="s">
        <v>1361</v>
      </c>
      <c r="E862" s="6">
        <v>0</v>
      </c>
      <c r="F862" s="6">
        <v>4</v>
      </c>
      <c r="G862" s="6">
        <v>4</v>
      </c>
      <c r="H862" s="6"/>
      <c r="I862" s="6">
        <v>0</v>
      </c>
      <c r="J862" s="6">
        <v>0</v>
      </c>
      <c r="K862" s="6" t="s">
        <v>1362</v>
      </c>
      <c r="L862" s="6">
        <v>28</v>
      </c>
      <c r="M862" s="6">
        <v>28</v>
      </c>
      <c r="N862" s="6">
        <v>6.9827912699999999</v>
      </c>
      <c r="O862" s="9">
        <v>6.9829999999999997</v>
      </c>
      <c r="P862" cm="1">
        <f t="array" ref="P862">_xlfn._xlws.FILTER(Table3[[#All],[Name]],(Table3[[#All],[Polygon]]=$A862)*(Table3[[#All],[Period]]=P$1)*((Table3[[#All],[Variables ]]=$AF$3)+(Table3[[#All],[Variables ]]=$AF$2)+(Table3[[#All],[Variables ]]=$AF$4)),0)</f>
        <v>0</v>
      </c>
      <c r="Q862" t="e" cm="1" vm="2">
        <f t="array" aca="1" ref="Q862" ca="1">_xlfn._xlws.FILTER(Table3[[#All],[Name]],(Table3[[#All],[Polygon]]=$A862)*(Table3[[#All],[Period]]=Q$1)*((Table3[[#All],[Variables ]]=$AF$3)+(Table3[[#All],[Variables ]]=$AF$2)+(Table3[[#All],[Variables ]]=$AF$4)),0)</f>
        <v>#VALUE!</v>
      </c>
      <c r="R862" t="str" cm="1">
        <f t="array" ref="R862">_xlfn._xlws.FILTER(Table3[[#All],[Name]],(Table3[[#All],[Polygon]]=$A862)*(Table3[[#All],[Period]]=R$1)*((Table3[[#All],[Variables ]]=$AF$3)+(Table3[[#All],[Variables ]]=$AF$2)+(Table3[[#All],[Variables ]]=$AF$4)),0)</f>
        <v>AH</v>
      </c>
      <c r="S862" t="str" cm="1">
        <f t="array" ref="S862">_xlfn._xlws.FILTER(Table3[[#All],[Name]],(Table3[[#All],[Polygon]]=$A862)*(Table3[[#All],[Period]]=S$1)*((Table3[[#All],[Variables ]]=$AF$3)+(Table3[[#All],[Variables ]]=$AF$2)+(Table3[[#All],[Variables ]]=$AF$4)),0)</f>
        <v>AH</v>
      </c>
      <c r="T862" cm="1">
        <f t="array" ref="T862">_xlfn._xlws.FILTER(Table3[[#All],[Name]],(Table3[[#All],[Polygon]]=$A862)*(Table3[[#All],[Period]]=T$1)*((Table3[[#All],[Variables ]]=$AF$3)+(Table3[[#All],[Variables ]]=$AF$2)+(Table3[[#All],[Variables ]]=$AF$4)),0)</f>
        <v>0</v>
      </c>
      <c r="U862" cm="1">
        <f t="array" ref="U862">_xlfn._xlws.FILTER(Table3[[#All],[Name]],(Table3[[#All],[Polygon]]=$A862)*(Table3[[#All],[Period]]=U$1)*((Table3[[#All],[Variables ]]=$AF$3)+(Table3[[#All],[Variables ]]=$AF$2)+(Table3[[#All],[Variables ]]=$AF$4)),0)</f>
        <v>0</v>
      </c>
      <c r="V862" t="str" cm="1">
        <f t="array" ref="V862">_xlfn._xlws.FILTER(Table3[[#All],[Name]],(Table3[[#All],[Polygon]]=$A862)*(Table3[[#All],[Period]]=V$1)*((Table3[[#All],[Variables ]]=$AF$3)+(Table3[[#All],[Variables ]]=$AF$2)+(Table3[[#All],[Variables ]]=$AF$4)),0)</f>
        <v>PCT</v>
      </c>
      <c r="W862" t="str" cm="1">
        <f t="array" ref="W862">_xlfn._xlws.FILTER(Table3[[#All],[Name]],(Table3[[#All],[Polygon]]=$A862)*(Table3[[#All],[Period]]=W$1)*((Table3[[#All],[Variables ]]=$AF$3)+(Table3[[#All],[Variables ]]=$AF$2)+(Table3[[#All],[Variables ]]=$AF$4)),0)</f>
        <v>AH</v>
      </c>
      <c r="X862" t="str" cm="1">
        <f t="array" ref="X862">_xlfn._xlws.FILTER(Table3[[#All],[Name]],(Table3[[#All],[Polygon]]=$A862)*(Table3[[#All],[Period]]=X$1)*((Table3[[#All],[Variables ]]=$AF$3)+(Table3[[#All],[Variables ]]=$AF$2)+(Table3[[#All],[Variables ]]=$AF$4)),0)</f>
        <v>AH</v>
      </c>
      <c r="Y862" cm="1">
        <f t="array" ref="Y862">_xlfn._xlws.FILTER(Table3[[#All],[Name]],(Table3[[#All],[Polygon]]=$A862)*(Table3[[#All],[Period]]=Y$1)*((Table3[[#All],[Variables ]]=$AF$3)+(Table3[[#All],[Variables ]]=$AF$2)+(Table3[[#All],[Variables ]]=$AF$4)),0)</f>
        <v>0</v>
      </c>
      <c r="Z862" cm="1">
        <f t="array" ref="Z862">_xlfn._xlws.FILTER(Table3[[#All],[Name]],(Table3[[#All],[Polygon]]=$A862)*(Table3[[#All],[Period]]=Z$1)*((Table3[[#All],[Variables ]]=$AF$3)+(Table3[[#All],[Variables ]]=$AF$2)+(Table3[[#All],[Variables ]]=$AF$4)),0)</f>
        <v>0</v>
      </c>
      <c r="AA862" cm="1">
        <f t="array" ref="AA862">_xlfn._xlws.FILTER(Table3[[#All],[Name]],(Table3[[#All],[Polygon]]=$A862)*(Table3[[#All],[Period]]=AA$1)*((Table3[[#All],[Variables ]]=$AF$3)+(Table3[[#All],[Variables ]]=$AF$2)+(Table3[[#All],[Variables ]]=$AF$4)),0)</f>
        <v>0</v>
      </c>
      <c r="AB862" cm="1">
        <f t="array" ref="AB862">_xlfn._xlws.FILTER(Table3[[#All],[Name]],(Table3[[#All],[Polygon]]=$A862)*(Table3[[#All],[Period]]=AB$1)*((Table3[[#All],[Variables ]]=$AF$3)+(Table3[[#All],[Variables ]]=$AF$2)+(Table3[[#All],[Variables ]]=$AF$4)),0)</f>
        <v>0</v>
      </c>
      <c r="AC862" cm="1">
        <f t="array" ref="AC862">_xlfn._xlws.FILTER(Table3[[#All],[Name]],(Table3[[#All],[Polygon]]=$A862)*(Table3[[#All],[Period]]=AC$1)*((Table3[[#All],[Variables ]]=$AF$3)+(Table3[[#All],[Variables ]]=$AF$2)+(Table3[[#All],[Variables ]]=$AF$4)),0)</f>
        <v>0</v>
      </c>
      <c r="AD862" cm="1">
        <f t="array" ref="AD862">_xlfn._xlws.FILTER(Table3[[#All],[Name]],(Table3[[#All],[Polygon]]=$A862)*(Table3[[#All],[Period]]=AD$1)*((Table3[[#All],[Variables ]]=$AF$3)+(Table3[[#All],[Variables ]]=$AF$2)+(Table3[[#All],[Variables ]]=$AF$4)),0)</f>
        <v>0</v>
      </c>
    </row>
    <row r="863" spans="1:30" x14ac:dyDescent="0.35">
      <c r="A863" s="3">
        <v>74</v>
      </c>
      <c r="B863" s="4" t="s">
        <v>1748</v>
      </c>
      <c r="C863" s="10">
        <v>32.709101220000001</v>
      </c>
      <c r="D863" s="4" t="s">
        <v>1361</v>
      </c>
      <c r="E863" s="4">
        <v>0</v>
      </c>
      <c r="F863" s="4">
        <v>4</v>
      </c>
      <c r="G863" s="4">
        <v>4</v>
      </c>
      <c r="H863" s="4"/>
      <c r="I863" s="4">
        <v>0</v>
      </c>
      <c r="J863" s="4">
        <v>0</v>
      </c>
      <c r="K863" s="4" t="s">
        <v>1362</v>
      </c>
      <c r="L863" s="4">
        <v>42</v>
      </c>
      <c r="M863" s="4">
        <v>42</v>
      </c>
      <c r="N863" s="4">
        <v>12.77492447</v>
      </c>
      <c r="O863" s="11">
        <v>12.384</v>
      </c>
      <c r="P863" cm="1">
        <f t="array" ref="P863">_xlfn._xlws.FILTER(Table3[[#All],[Name]],(Table3[[#All],[Polygon]]=$A863)*(Table3[[#All],[Period]]=P$1)*((Table3[[#All],[Variables ]]=$AF$3)+(Table3[[#All],[Variables ]]=$AF$2)+(Table3[[#All],[Variables ]]=$AF$4)),0)</f>
        <v>0</v>
      </c>
      <c r="Q863" t="e" cm="1" vm="2">
        <f t="array" aca="1" ref="Q863" ca="1">_xlfn._xlws.FILTER(Table3[[#All],[Name]],(Table3[[#All],[Polygon]]=$A863)*(Table3[[#All],[Period]]=Q$1)*((Table3[[#All],[Variables ]]=$AF$3)+(Table3[[#All],[Variables ]]=$AF$2)+(Table3[[#All],[Variables ]]=$AF$4)),0)</f>
        <v>#VALUE!</v>
      </c>
      <c r="R863" t="str" cm="1">
        <f t="array" ref="R863">_xlfn._xlws.FILTER(Table3[[#All],[Name]],(Table3[[#All],[Polygon]]=$A863)*(Table3[[#All],[Period]]=R$1)*((Table3[[#All],[Variables ]]=$AF$3)+(Table3[[#All],[Variables ]]=$AF$2)+(Table3[[#All],[Variables ]]=$AF$4)),0)</f>
        <v>AH</v>
      </c>
      <c r="S863" t="str" cm="1">
        <f t="array" ref="S863">_xlfn._xlws.FILTER(Table3[[#All],[Name]],(Table3[[#All],[Polygon]]=$A863)*(Table3[[#All],[Period]]=S$1)*((Table3[[#All],[Variables ]]=$AF$3)+(Table3[[#All],[Variables ]]=$AF$2)+(Table3[[#All],[Variables ]]=$AF$4)),0)</f>
        <v>AH</v>
      </c>
      <c r="T863" cm="1">
        <f t="array" ref="T863">_xlfn._xlws.FILTER(Table3[[#All],[Name]],(Table3[[#All],[Polygon]]=$A863)*(Table3[[#All],[Period]]=T$1)*((Table3[[#All],[Variables ]]=$AF$3)+(Table3[[#All],[Variables ]]=$AF$2)+(Table3[[#All],[Variables ]]=$AF$4)),0)</f>
        <v>0</v>
      </c>
      <c r="U863" cm="1">
        <f t="array" ref="U863">_xlfn._xlws.FILTER(Table3[[#All],[Name]],(Table3[[#All],[Polygon]]=$A863)*(Table3[[#All],[Period]]=U$1)*((Table3[[#All],[Variables ]]=$AF$3)+(Table3[[#All],[Variables ]]=$AF$2)+(Table3[[#All],[Variables ]]=$AF$4)),0)</f>
        <v>0</v>
      </c>
      <c r="V863" t="str" cm="1">
        <f t="array" ref="V863">_xlfn._xlws.FILTER(Table3[[#All],[Name]],(Table3[[#All],[Polygon]]=$A863)*(Table3[[#All],[Period]]=V$1)*((Table3[[#All],[Variables ]]=$AF$3)+(Table3[[#All],[Variables ]]=$AF$2)+(Table3[[#All],[Variables ]]=$AF$4)),0)</f>
        <v>PCT</v>
      </c>
      <c r="W863" t="str" cm="1">
        <f t="array" ref="W863">_xlfn._xlws.FILTER(Table3[[#All],[Name]],(Table3[[#All],[Polygon]]=$A863)*(Table3[[#All],[Period]]=W$1)*((Table3[[#All],[Variables ]]=$AF$3)+(Table3[[#All],[Variables ]]=$AF$2)+(Table3[[#All],[Variables ]]=$AF$4)),0)</f>
        <v>AH</v>
      </c>
      <c r="X863" t="str" cm="1">
        <f t="array" ref="X863">_xlfn._xlws.FILTER(Table3[[#All],[Name]],(Table3[[#All],[Polygon]]=$A863)*(Table3[[#All],[Period]]=X$1)*((Table3[[#All],[Variables ]]=$AF$3)+(Table3[[#All],[Variables ]]=$AF$2)+(Table3[[#All],[Variables ]]=$AF$4)),0)</f>
        <v>AH</v>
      </c>
      <c r="Y863" cm="1">
        <f t="array" ref="Y863">_xlfn._xlws.FILTER(Table3[[#All],[Name]],(Table3[[#All],[Polygon]]=$A863)*(Table3[[#All],[Period]]=Y$1)*((Table3[[#All],[Variables ]]=$AF$3)+(Table3[[#All],[Variables ]]=$AF$2)+(Table3[[#All],[Variables ]]=$AF$4)),0)</f>
        <v>0</v>
      </c>
      <c r="Z863" cm="1">
        <f t="array" ref="Z863">_xlfn._xlws.FILTER(Table3[[#All],[Name]],(Table3[[#All],[Polygon]]=$A863)*(Table3[[#All],[Period]]=Z$1)*((Table3[[#All],[Variables ]]=$AF$3)+(Table3[[#All],[Variables ]]=$AF$2)+(Table3[[#All],[Variables ]]=$AF$4)),0)</f>
        <v>0</v>
      </c>
      <c r="AA863" cm="1">
        <f t="array" ref="AA863">_xlfn._xlws.FILTER(Table3[[#All],[Name]],(Table3[[#All],[Polygon]]=$A863)*(Table3[[#All],[Period]]=AA$1)*((Table3[[#All],[Variables ]]=$AF$3)+(Table3[[#All],[Variables ]]=$AF$2)+(Table3[[#All],[Variables ]]=$AF$4)),0)</f>
        <v>0</v>
      </c>
      <c r="AB863" cm="1">
        <f t="array" ref="AB863">_xlfn._xlws.FILTER(Table3[[#All],[Name]],(Table3[[#All],[Polygon]]=$A863)*(Table3[[#All],[Period]]=AB$1)*((Table3[[#All],[Variables ]]=$AF$3)+(Table3[[#All],[Variables ]]=$AF$2)+(Table3[[#All],[Variables ]]=$AF$4)),0)</f>
        <v>0</v>
      </c>
      <c r="AC863" cm="1">
        <f t="array" ref="AC863">_xlfn._xlws.FILTER(Table3[[#All],[Name]],(Table3[[#All],[Polygon]]=$A863)*(Table3[[#All],[Period]]=AC$1)*((Table3[[#All],[Variables ]]=$AF$3)+(Table3[[#All],[Variables ]]=$AF$2)+(Table3[[#All],[Variables ]]=$AF$4)),0)</f>
        <v>0</v>
      </c>
      <c r="AD863" cm="1">
        <f t="array" ref="AD863">_xlfn._xlws.FILTER(Table3[[#All],[Name]],(Table3[[#All],[Polygon]]=$A863)*(Table3[[#All],[Period]]=AD$1)*((Table3[[#All],[Variables ]]=$AF$3)+(Table3[[#All],[Variables ]]=$AF$2)+(Table3[[#All],[Variables ]]=$AF$4)),0)</f>
        <v>0</v>
      </c>
    </row>
    <row r="864" spans="1:30" x14ac:dyDescent="0.35">
      <c r="A864" s="5">
        <v>74</v>
      </c>
      <c r="B864" s="6" t="s">
        <v>1748</v>
      </c>
      <c r="C864" s="8">
        <v>32.709101220000001</v>
      </c>
      <c r="D864" s="6" t="s">
        <v>1361</v>
      </c>
      <c r="E864" s="6">
        <v>0</v>
      </c>
      <c r="F864" s="6">
        <v>4</v>
      </c>
      <c r="G864" s="6">
        <v>4</v>
      </c>
      <c r="H864" s="6"/>
      <c r="I864" s="6">
        <v>0</v>
      </c>
      <c r="J864" s="6">
        <v>0</v>
      </c>
      <c r="K864" s="6" t="s">
        <v>1362</v>
      </c>
      <c r="L864" s="6">
        <v>661</v>
      </c>
      <c r="M864" s="6">
        <v>661</v>
      </c>
      <c r="N864" s="6">
        <v>35.616905750000001</v>
      </c>
      <c r="O864" s="9">
        <v>3.2440000000000002</v>
      </c>
      <c r="P864" cm="1">
        <f t="array" ref="P864">_xlfn._xlws.FILTER(Table3[[#All],[Name]],(Table3[[#All],[Polygon]]=$A864)*(Table3[[#All],[Period]]=P$1)*((Table3[[#All],[Variables ]]=$AF$3)+(Table3[[#All],[Variables ]]=$AF$2)+(Table3[[#All],[Variables ]]=$AF$4)),0)</f>
        <v>0</v>
      </c>
      <c r="Q864" t="e" cm="1" vm="2">
        <f t="array" aca="1" ref="Q864" ca="1">_xlfn._xlws.FILTER(Table3[[#All],[Name]],(Table3[[#All],[Polygon]]=$A864)*(Table3[[#All],[Period]]=Q$1)*((Table3[[#All],[Variables ]]=$AF$3)+(Table3[[#All],[Variables ]]=$AF$2)+(Table3[[#All],[Variables ]]=$AF$4)),0)</f>
        <v>#VALUE!</v>
      </c>
      <c r="R864" t="str" cm="1">
        <f t="array" ref="R864">_xlfn._xlws.FILTER(Table3[[#All],[Name]],(Table3[[#All],[Polygon]]=$A864)*(Table3[[#All],[Period]]=R$1)*((Table3[[#All],[Variables ]]=$AF$3)+(Table3[[#All],[Variables ]]=$AF$2)+(Table3[[#All],[Variables ]]=$AF$4)),0)</f>
        <v>AH</v>
      </c>
      <c r="S864" t="str" cm="1">
        <f t="array" ref="S864">_xlfn._xlws.FILTER(Table3[[#All],[Name]],(Table3[[#All],[Polygon]]=$A864)*(Table3[[#All],[Period]]=S$1)*((Table3[[#All],[Variables ]]=$AF$3)+(Table3[[#All],[Variables ]]=$AF$2)+(Table3[[#All],[Variables ]]=$AF$4)),0)</f>
        <v>AH</v>
      </c>
      <c r="T864" cm="1">
        <f t="array" ref="T864">_xlfn._xlws.FILTER(Table3[[#All],[Name]],(Table3[[#All],[Polygon]]=$A864)*(Table3[[#All],[Period]]=T$1)*((Table3[[#All],[Variables ]]=$AF$3)+(Table3[[#All],[Variables ]]=$AF$2)+(Table3[[#All],[Variables ]]=$AF$4)),0)</f>
        <v>0</v>
      </c>
      <c r="U864" cm="1">
        <f t="array" ref="U864">_xlfn._xlws.FILTER(Table3[[#All],[Name]],(Table3[[#All],[Polygon]]=$A864)*(Table3[[#All],[Period]]=U$1)*((Table3[[#All],[Variables ]]=$AF$3)+(Table3[[#All],[Variables ]]=$AF$2)+(Table3[[#All],[Variables ]]=$AF$4)),0)</f>
        <v>0</v>
      </c>
      <c r="V864" t="str" cm="1">
        <f t="array" ref="V864">_xlfn._xlws.FILTER(Table3[[#All],[Name]],(Table3[[#All],[Polygon]]=$A864)*(Table3[[#All],[Period]]=V$1)*((Table3[[#All],[Variables ]]=$AF$3)+(Table3[[#All],[Variables ]]=$AF$2)+(Table3[[#All],[Variables ]]=$AF$4)),0)</f>
        <v>PCT</v>
      </c>
      <c r="W864" t="str" cm="1">
        <f t="array" ref="W864">_xlfn._xlws.FILTER(Table3[[#All],[Name]],(Table3[[#All],[Polygon]]=$A864)*(Table3[[#All],[Period]]=W$1)*((Table3[[#All],[Variables ]]=$AF$3)+(Table3[[#All],[Variables ]]=$AF$2)+(Table3[[#All],[Variables ]]=$AF$4)),0)</f>
        <v>AH</v>
      </c>
      <c r="X864" t="str" cm="1">
        <f t="array" ref="X864">_xlfn._xlws.FILTER(Table3[[#All],[Name]],(Table3[[#All],[Polygon]]=$A864)*(Table3[[#All],[Period]]=X$1)*((Table3[[#All],[Variables ]]=$AF$3)+(Table3[[#All],[Variables ]]=$AF$2)+(Table3[[#All],[Variables ]]=$AF$4)),0)</f>
        <v>AH</v>
      </c>
      <c r="Y864" cm="1">
        <f t="array" ref="Y864">_xlfn._xlws.FILTER(Table3[[#All],[Name]],(Table3[[#All],[Polygon]]=$A864)*(Table3[[#All],[Period]]=Y$1)*((Table3[[#All],[Variables ]]=$AF$3)+(Table3[[#All],[Variables ]]=$AF$2)+(Table3[[#All],[Variables ]]=$AF$4)),0)</f>
        <v>0</v>
      </c>
      <c r="Z864" cm="1">
        <f t="array" ref="Z864">_xlfn._xlws.FILTER(Table3[[#All],[Name]],(Table3[[#All],[Polygon]]=$A864)*(Table3[[#All],[Period]]=Z$1)*((Table3[[#All],[Variables ]]=$AF$3)+(Table3[[#All],[Variables ]]=$AF$2)+(Table3[[#All],[Variables ]]=$AF$4)),0)</f>
        <v>0</v>
      </c>
      <c r="AA864" cm="1">
        <f t="array" ref="AA864">_xlfn._xlws.FILTER(Table3[[#All],[Name]],(Table3[[#All],[Polygon]]=$A864)*(Table3[[#All],[Period]]=AA$1)*((Table3[[#All],[Variables ]]=$AF$3)+(Table3[[#All],[Variables ]]=$AF$2)+(Table3[[#All],[Variables ]]=$AF$4)),0)</f>
        <v>0</v>
      </c>
      <c r="AB864" cm="1">
        <f t="array" ref="AB864">_xlfn._xlws.FILTER(Table3[[#All],[Name]],(Table3[[#All],[Polygon]]=$A864)*(Table3[[#All],[Period]]=AB$1)*((Table3[[#All],[Variables ]]=$AF$3)+(Table3[[#All],[Variables ]]=$AF$2)+(Table3[[#All],[Variables ]]=$AF$4)),0)</f>
        <v>0</v>
      </c>
      <c r="AC864" cm="1">
        <f t="array" ref="AC864">_xlfn._xlws.FILTER(Table3[[#All],[Name]],(Table3[[#All],[Polygon]]=$A864)*(Table3[[#All],[Period]]=AC$1)*((Table3[[#All],[Variables ]]=$AF$3)+(Table3[[#All],[Variables ]]=$AF$2)+(Table3[[#All],[Variables ]]=$AF$4)),0)</f>
        <v>0</v>
      </c>
      <c r="AD864" cm="1">
        <f t="array" ref="AD864">_xlfn._xlws.FILTER(Table3[[#All],[Name]],(Table3[[#All],[Polygon]]=$A864)*(Table3[[#All],[Period]]=AD$1)*((Table3[[#All],[Variables ]]=$AF$3)+(Table3[[#All],[Variables ]]=$AF$2)+(Table3[[#All],[Variables ]]=$AF$4)),0)</f>
        <v>0</v>
      </c>
    </row>
    <row r="865" spans="1:30" x14ac:dyDescent="0.35">
      <c r="A865" s="3">
        <v>74</v>
      </c>
      <c r="B865" s="4" t="s">
        <v>1748</v>
      </c>
      <c r="C865" s="10">
        <v>32.709101220000001</v>
      </c>
      <c r="D865" s="4" t="s">
        <v>1361</v>
      </c>
      <c r="E865" s="4">
        <v>0</v>
      </c>
      <c r="F865" s="4">
        <v>4</v>
      </c>
      <c r="G865" s="4">
        <v>4</v>
      </c>
      <c r="H865" s="4"/>
      <c r="I865" s="4">
        <v>0</v>
      </c>
      <c r="J865" s="4">
        <v>0</v>
      </c>
      <c r="K865" s="4" t="s">
        <v>1362</v>
      </c>
      <c r="L865" s="4">
        <v>733</v>
      </c>
      <c r="M865" s="4">
        <v>733</v>
      </c>
      <c r="N865" s="4">
        <v>29.439387589999999</v>
      </c>
      <c r="O865" s="11">
        <v>0.56999999999999995</v>
      </c>
      <c r="P865" cm="1">
        <f t="array" ref="P865">_xlfn._xlws.FILTER(Table3[[#All],[Name]],(Table3[[#All],[Polygon]]=$A865)*(Table3[[#All],[Period]]=P$1)*((Table3[[#All],[Variables ]]=$AF$3)+(Table3[[#All],[Variables ]]=$AF$2)+(Table3[[#All],[Variables ]]=$AF$4)),0)</f>
        <v>0</v>
      </c>
      <c r="Q865" t="e" cm="1" vm="2">
        <f t="array" aca="1" ref="Q865" ca="1">_xlfn._xlws.FILTER(Table3[[#All],[Name]],(Table3[[#All],[Polygon]]=$A865)*(Table3[[#All],[Period]]=Q$1)*((Table3[[#All],[Variables ]]=$AF$3)+(Table3[[#All],[Variables ]]=$AF$2)+(Table3[[#All],[Variables ]]=$AF$4)),0)</f>
        <v>#VALUE!</v>
      </c>
      <c r="R865" t="str" cm="1">
        <f t="array" ref="R865">_xlfn._xlws.FILTER(Table3[[#All],[Name]],(Table3[[#All],[Polygon]]=$A865)*(Table3[[#All],[Period]]=R$1)*((Table3[[#All],[Variables ]]=$AF$3)+(Table3[[#All],[Variables ]]=$AF$2)+(Table3[[#All],[Variables ]]=$AF$4)),0)</f>
        <v>AH</v>
      </c>
      <c r="S865" t="str" cm="1">
        <f t="array" ref="S865">_xlfn._xlws.FILTER(Table3[[#All],[Name]],(Table3[[#All],[Polygon]]=$A865)*(Table3[[#All],[Period]]=S$1)*((Table3[[#All],[Variables ]]=$AF$3)+(Table3[[#All],[Variables ]]=$AF$2)+(Table3[[#All],[Variables ]]=$AF$4)),0)</f>
        <v>AH</v>
      </c>
      <c r="T865" cm="1">
        <f t="array" ref="T865">_xlfn._xlws.FILTER(Table3[[#All],[Name]],(Table3[[#All],[Polygon]]=$A865)*(Table3[[#All],[Period]]=T$1)*((Table3[[#All],[Variables ]]=$AF$3)+(Table3[[#All],[Variables ]]=$AF$2)+(Table3[[#All],[Variables ]]=$AF$4)),0)</f>
        <v>0</v>
      </c>
      <c r="U865" cm="1">
        <f t="array" ref="U865">_xlfn._xlws.FILTER(Table3[[#All],[Name]],(Table3[[#All],[Polygon]]=$A865)*(Table3[[#All],[Period]]=U$1)*((Table3[[#All],[Variables ]]=$AF$3)+(Table3[[#All],[Variables ]]=$AF$2)+(Table3[[#All],[Variables ]]=$AF$4)),0)</f>
        <v>0</v>
      </c>
      <c r="V865" t="str" cm="1">
        <f t="array" ref="V865">_xlfn._xlws.FILTER(Table3[[#All],[Name]],(Table3[[#All],[Polygon]]=$A865)*(Table3[[#All],[Period]]=V$1)*((Table3[[#All],[Variables ]]=$AF$3)+(Table3[[#All],[Variables ]]=$AF$2)+(Table3[[#All],[Variables ]]=$AF$4)),0)</f>
        <v>PCT</v>
      </c>
      <c r="W865" t="str" cm="1">
        <f t="array" ref="W865">_xlfn._xlws.FILTER(Table3[[#All],[Name]],(Table3[[#All],[Polygon]]=$A865)*(Table3[[#All],[Period]]=W$1)*((Table3[[#All],[Variables ]]=$AF$3)+(Table3[[#All],[Variables ]]=$AF$2)+(Table3[[#All],[Variables ]]=$AF$4)),0)</f>
        <v>AH</v>
      </c>
      <c r="X865" t="str" cm="1">
        <f t="array" ref="X865">_xlfn._xlws.FILTER(Table3[[#All],[Name]],(Table3[[#All],[Polygon]]=$A865)*(Table3[[#All],[Period]]=X$1)*((Table3[[#All],[Variables ]]=$AF$3)+(Table3[[#All],[Variables ]]=$AF$2)+(Table3[[#All],[Variables ]]=$AF$4)),0)</f>
        <v>AH</v>
      </c>
      <c r="Y865" cm="1">
        <f t="array" ref="Y865">_xlfn._xlws.FILTER(Table3[[#All],[Name]],(Table3[[#All],[Polygon]]=$A865)*(Table3[[#All],[Period]]=Y$1)*((Table3[[#All],[Variables ]]=$AF$3)+(Table3[[#All],[Variables ]]=$AF$2)+(Table3[[#All],[Variables ]]=$AF$4)),0)</f>
        <v>0</v>
      </c>
      <c r="Z865" cm="1">
        <f t="array" ref="Z865">_xlfn._xlws.FILTER(Table3[[#All],[Name]],(Table3[[#All],[Polygon]]=$A865)*(Table3[[#All],[Period]]=Z$1)*((Table3[[#All],[Variables ]]=$AF$3)+(Table3[[#All],[Variables ]]=$AF$2)+(Table3[[#All],[Variables ]]=$AF$4)),0)</f>
        <v>0</v>
      </c>
      <c r="AA865" cm="1">
        <f t="array" ref="AA865">_xlfn._xlws.FILTER(Table3[[#All],[Name]],(Table3[[#All],[Polygon]]=$A865)*(Table3[[#All],[Period]]=AA$1)*((Table3[[#All],[Variables ]]=$AF$3)+(Table3[[#All],[Variables ]]=$AF$2)+(Table3[[#All],[Variables ]]=$AF$4)),0)</f>
        <v>0</v>
      </c>
      <c r="AB865" cm="1">
        <f t="array" ref="AB865">_xlfn._xlws.FILTER(Table3[[#All],[Name]],(Table3[[#All],[Polygon]]=$A865)*(Table3[[#All],[Period]]=AB$1)*((Table3[[#All],[Variables ]]=$AF$3)+(Table3[[#All],[Variables ]]=$AF$2)+(Table3[[#All],[Variables ]]=$AF$4)),0)</f>
        <v>0</v>
      </c>
      <c r="AC865" cm="1">
        <f t="array" ref="AC865">_xlfn._xlws.FILTER(Table3[[#All],[Name]],(Table3[[#All],[Polygon]]=$A865)*(Table3[[#All],[Period]]=AC$1)*((Table3[[#All],[Variables ]]=$AF$3)+(Table3[[#All],[Variables ]]=$AF$2)+(Table3[[#All],[Variables ]]=$AF$4)),0)</f>
        <v>0</v>
      </c>
      <c r="AD865" cm="1">
        <f t="array" ref="AD865">_xlfn._xlws.FILTER(Table3[[#All],[Name]],(Table3[[#All],[Polygon]]=$A865)*(Table3[[#All],[Period]]=AD$1)*((Table3[[#All],[Variables ]]=$AF$3)+(Table3[[#All],[Variables ]]=$AF$2)+(Table3[[#All],[Variables ]]=$AF$4)),0)</f>
        <v>0</v>
      </c>
    </row>
    <row r="866" spans="1:30" x14ac:dyDescent="0.35">
      <c r="A866" s="5">
        <v>74</v>
      </c>
      <c r="B866" s="6" t="s">
        <v>1748</v>
      </c>
      <c r="C866" s="8">
        <v>32.709101220000001</v>
      </c>
      <c r="D866" s="6" t="s">
        <v>1361</v>
      </c>
      <c r="E866" s="6">
        <v>0</v>
      </c>
      <c r="F866" s="6">
        <v>4</v>
      </c>
      <c r="G866" s="6">
        <v>4</v>
      </c>
      <c r="H866" s="6"/>
      <c r="I866" s="6">
        <v>0</v>
      </c>
      <c r="J866" s="6">
        <v>0</v>
      </c>
      <c r="K866" s="6" t="s">
        <v>1362</v>
      </c>
      <c r="L866" s="6">
        <v>734</v>
      </c>
      <c r="M866" s="6">
        <v>734</v>
      </c>
      <c r="N866" s="6">
        <v>18.79265809</v>
      </c>
      <c r="O866" s="9">
        <v>9.4239999999999995</v>
      </c>
      <c r="P866" cm="1">
        <f t="array" ref="P866">_xlfn._xlws.FILTER(Table3[[#All],[Name]],(Table3[[#All],[Polygon]]=$A866)*(Table3[[#All],[Period]]=P$1)*((Table3[[#All],[Variables ]]=$AF$3)+(Table3[[#All],[Variables ]]=$AF$2)+(Table3[[#All],[Variables ]]=$AF$4)),0)</f>
        <v>0</v>
      </c>
      <c r="Q866" t="e" cm="1" vm="2">
        <f t="array" aca="1" ref="Q866" ca="1">_xlfn._xlws.FILTER(Table3[[#All],[Name]],(Table3[[#All],[Polygon]]=$A866)*(Table3[[#All],[Period]]=Q$1)*((Table3[[#All],[Variables ]]=$AF$3)+(Table3[[#All],[Variables ]]=$AF$2)+(Table3[[#All],[Variables ]]=$AF$4)),0)</f>
        <v>#VALUE!</v>
      </c>
      <c r="R866" t="str" cm="1">
        <f t="array" ref="R866">_xlfn._xlws.FILTER(Table3[[#All],[Name]],(Table3[[#All],[Polygon]]=$A866)*(Table3[[#All],[Period]]=R$1)*((Table3[[#All],[Variables ]]=$AF$3)+(Table3[[#All],[Variables ]]=$AF$2)+(Table3[[#All],[Variables ]]=$AF$4)),0)</f>
        <v>AH</v>
      </c>
      <c r="S866" t="str" cm="1">
        <f t="array" ref="S866">_xlfn._xlws.FILTER(Table3[[#All],[Name]],(Table3[[#All],[Polygon]]=$A866)*(Table3[[#All],[Period]]=S$1)*((Table3[[#All],[Variables ]]=$AF$3)+(Table3[[#All],[Variables ]]=$AF$2)+(Table3[[#All],[Variables ]]=$AF$4)),0)</f>
        <v>AH</v>
      </c>
      <c r="T866" cm="1">
        <f t="array" ref="T866">_xlfn._xlws.FILTER(Table3[[#All],[Name]],(Table3[[#All],[Polygon]]=$A866)*(Table3[[#All],[Period]]=T$1)*((Table3[[#All],[Variables ]]=$AF$3)+(Table3[[#All],[Variables ]]=$AF$2)+(Table3[[#All],[Variables ]]=$AF$4)),0)</f>
        <v>0</v>
      </c>
      <c r="U866" cm="1">
        <f t="array" ref="U866">_xlfn._xlws.FILTER(Table3[[#All],[Name]],(Table3[[#All],[Polygon]]=$A866)*(Table3[[#All],[Period]]=U$1)*((Table3[[#All],[Variables ]]=$AF$3)+(Table3[[#All],[Variables ]]=$AF$2)+(Table3[[#All],[Variables ]]=$AF$4)),0)</f>
        <v>0</v>
      </c>
      <c r="V866" t="str" cm="1">
        <f t="array" ref="V866">_xlfn._xlws.FILTER(Table3[[#All],[Name]],(Table3[[#All],[Polygon]]=$A866)*(Table3[[#All],[Period]]=V$1)*((Table3[[#All],[Variables ]]=$AF$3)+(Table3[[#All],[Variables ]]=$AF$2)+(Table3[[#All],[Variables ]]=$AF$4)),0)</f>
        <v>PCT</v>
      </c>
      <c r="W866" t="str" cm="1">
        <f t="array" ref="W866">_xlfn._xlws.FILTER(Table3[[#All],[Name]],(Table3[[#All],[Polygon]]=$A866)*(Table3[[#All],[Period]]=W$1)*((Table3[[#All],[Variables ]]=$AF$3)+(Table3[[#All],[Variables ]]=$AF$2)+(Table3[[#All],[Variables ]]=$AF$4)),0)</f>
        <v>AH</v>
      </c>
      <c r="X866" t="str" cm="1">
        <f t="array" ref="X866">_xlfn._xlws.FILTER(Table3[[#All],[Name]],(Table3[[#All],[Polygon]]=$A866)*(Table3[[#All],[Period]]=X$1)*((Table3[[#All],[Variables ]]=$AF$3)+(Table3[[#All],[Variables ]]=$AF$2)+(Table3[[#All],[Variables ]]=$AF$4)),0)</f>
        <v>AH</v>
      </c>
      <c r="Y866" cm="1">
        <f t="array" ref="Y866">_xlfn._xlws.FILTER(Table3[[#All],[Name]],(Table3[[#All],[Polygon]]=$A866)*(Table3[[#All],[Period]]=Y$1)*((Table3[[#All],[Variables ]]=$AF$3)+(Table3[[#All],[Variables ]]=$AF$2)+(Table3[[#All],[Variables ]]=$AF$4)),0)</f>
        <v>0</v>
      </c>
      <c r="Z866" cm="1">
        <f t="array" ref="Z866">_xlfn._xlws.FILTER(Table3[[#All],[Name]],(Table3[[#All],[Polygon]]=$A866)*(Table3[[#All],[Period]]=Z$1)*((Table3[[#All],[Variables ]]=$AF$3)+(Table3[[#All],[Variables ]]=$AF$2)+(Table3[[#All],[Variables ]]=$AF$4)),0)</f>
        <v>0</v>
      </c>
      <c r="AA866" cm="1">
        <f t="array" ref="AA866">_xlfn._xlws.FILTER(Table3[[#All],[Name]],(Table3[[#All],[Polygon]]=$A866)*(Table3[[#All],[Period]]=AA$1)*((Table3[[#All],[Variables ]]=$AF$3)+(Table3[[#All],[Variables ]]=$AF$2)+(Table3[[#All],[Variables ]]=$AF$4)),0)</f>
        <v>0</v>
      </c>
      <c r="AB866" cm="1">
        <f t="array" ref="AB866">_xlfn._xlws.FILTER(Table3[[#All],[Name]],(Table3[[#All],[Polygon]]=$A866)*(Table3[[#All],[Period]]=AB$1)*((Table3[[#All],[Variables ]]=$AF$3)+(Table3[[#All],[Variables ]]=$AF$2)+(Table3[[#All],[Variables ]]=$AF$4)),0)</f>
        <v>0</v>
      </c>
      <c r="AC866" cm="1">
        <f t="array" ref="AC866">_xlfn._xlws.FILTER(Table3[[#All],[Name]],(Table3[[#All],[Polygon]]=$A866)*(Table3[[#All],[Period]]=AC$1)*((Table3[[#All],[Variables ]]=$AF$3)+(Table3[[#All],[Variables ]]=$AF$2)+(Table3[[#All],[Variables ]]=$AF$4)),0)</f>
        <v>0</v>
      </c>
      <c r="AD866" cm="1">
        <f t="array" ref="AD866">_xlfn._xlws.FILTER(Table3[[#All],[Name]],(Table3[[#All],[Polygon]]=$A866)*(Table3[[#All],[Period]]=AD$1)*((Table3[[#All],[Variables ]]=$AF$3)+(Table3[[#All],[Variables ]]=$AF$2)+(Table3[[#All],[Variables ]]=$AF$4)),0)</f>
        <v>0</v>
      </c>
    </row>
    <row r="867" spans="1:30" x14ac:dyDescent="0.35">
      <c r="A867" s="3">
        <v>74</v>
      </c>
      <c r="B867" s="4" t="s">
        <v>1748</v>
      </c>
      <c r="C867" s="10">
        <v>32.709101220000001</v>
      </c>
      <c r="D867" s="4" t="s">
        <v>1361</v>
      </c>
      <c r="E867" s="4">
        <v>0</v>
      </c>
      <c r="F867" s="4">
        <v>4</v>
      </c>
      <c r="G867" s="4">
        <v>4</v>
      </c>
      <c r="H867" s="4"/>
      <c r="I867" s="4">
        <v>0</v>
      </c>
      <c r="J867" s="4">
        <v>0</v>
      </c>
      <c r="K867" s="4" t="s">
        <v>1362</v>
      </c>
      <c r="L867" s="4">
        <v>731</v>
      </c>
      <c r="M867" s="4">
        <v>731</v>
      </c>
      <c r="N867" s="4">
        <v>17.74599856</v>
      </c>
      <c r="O867" s="11">
        <v>16.257000000000001</v>
      </c>
      <c r="P867" cm="1">
        <f t="array" ref="P867">_xlfn._xlws.FILTER(Table3[[#All],[Name]],(Table3[[#All],[Polygon]]=$A867)*(Table3[[#All],[Period]]=P$1)*((Table3[[#All],[Variables ]]=$AF$3)+(Table3[[#All],[Variables ]]=$AF$2)+(Table3[[#All],[Variables ]]=$AF$4)),0)</f>
        <v>0</v>
      </c>
      <c r="Q867" t="e" cm="1" vm="2">
        <f t="array" aca="1" ref="Q867" ca="1">_xlfn._xlws.FILTER(Table3[[#All],[Name]],(Table3[[#All],[Polygon]]=$A867)*(Table3[[#All],[Period]]=Q$1)*((Table3[[#All],[Variables ]]=$AF$3)+(Table3[[#All],[Variables ]]=$AF$2)+(Table3[[#All],[Variables ]]=$AF$4)),0)</f>
        <v>#VALUE!</v>
      </c>
      <c r="R867" t="str" cm="1">
        <f t="array" ref="R867">_xlfn._xlws.FILTER(Table3[[#All],[Name]],(Table3[[#All],[Polygon]]=$A867)*(Table3[[#All],[Period]]=R$1)*((Table3[[#All],[Variables ]]=$AF$3)+(Table3[[#All],[Variables ]]=$AF$2)+(Table3[[#All],[Variables ]]=$AF$4)),0)</f>
        <v>AH</v>
      </c>
      <c r="S867" t="str" cm="1">
        <f t="array" ref="S867">_xlfn._xlws.FILTER(Table3[[#All],[Name]],(Table3[[#All],[Polygon]]=$A867)*(Table3[[#All],[Period]]=S$1)*((Table3[[#All],[Variables ]]=$AF$3)+(Table3[[#All],[Variables ]]=$AF$2)+(Table3[[#All],[Variables ]]=$AF$4)),0)</f>
        <v>AH</v>
      </c>
      <c r="T867" cm="1">
        <f t="array" ref="T867">_xlfn._xlws.FILTER(Table3[[#All],[Name]],(Table3[[#All],[Polygon]]=$A867)*(Table3[[#All],[Period]]=T$1)*((Table3[[#All],[Variables ]]=$AF$3)+(Table3[[#All],[Variables ]]=$AF$2)+(Table3[[#All],[Variables ]]=$AF$4)),0)</f>
        <v>0</v>
      </c>
      <c r="U867" cm="1">
        <f t="array" ref="U867">_xlfn._xlws.FILTER(Table3[[#All],[Name]],(Table3[[#All],[Polygon]]=$A867)*(Table3[[#All],[Period]]=U$1)*((Table3[[#All],[Variables ]]=$AF$3)+(Table3[[#All],[Variables ]]=$AF$2)+(Table3[[#All],[Variables ]]=$AF$4)),0)</f>
        <v>0</v>
      </c>
      <c r="V867" t="str" cm="1">
        <f t="array" ref="V867">_xlfn._xlws.FILTER(Table3[[#All],[Name]],(Table3[[#All],[Polygon]]=$A867)*(Table3[[#All],[Period]]=V$1)*((Table3[[#All],[Variables ]]=$AF$3)+(Table3[[#All],[Variables ]]=$AF$2)+(Table3[[#All],[Variables ]]=$AF$4)),0)</f>
        <v>PCT</v>
      </c>
      <c r="W867" t="str" cm="1">
        <f t="array" ref="W867">_xlfn._xlws.FILTER(Table3[[#All],[Name]],(Table3[[#All],[Polygon]]=$A867)*(Table3[[#All],[Period]]=W$1)*((Table3[[#All],[Variables ]]=$AF$3)+(Table3[[#All],[Variables ]]=$AF$2)+(Table3[[#All],[Variables ]]=$AF$4)),0)</f>
        <v>AH</v>
      </c>
      <c r="X867" t="str" cm="1">
        <f t="array" ref="X867">_xlfn._xlws.FILTER(Table3[[#All],[Name]],(Table3[[#All],[Polygon]]=$A867)*(Table3[[#All],[Period]]=X$1)*((Table3[[#All],[Variables ]]=$AF$3)+(Table3[[#All],[Variables ]]=$AF$2)+(Table3[[#All],[Variables ]]=$AF$4)),0)</f>
        <v>AH</v>
      </c>
      <c r="Y867" cm="1">
        <f t="array" ref="Y867">_xlfn._xlws.FILTER(Table3[[#All],[Name]],(Table3[[#All],[Polygon]]=$A867)*(Table3[[#All],[Period]]=Y$1)*((Table3[[#All],[Variables ]]=$AF$3)+(Table3[[#All],[Variables ]]=$AF$2)+(Table3[[#All],[Variables ]]=$AF$4)),0)</f>
        <v>0</v>
      </c>
      <c r="Z867" cm="1">
        <f t="array" ref="Z867">_xlfn._xlws.FILTER(Table3[[#All],[Name]],(Table3[[#All],[Polygon]]=$A867)*(Table3[[#All],[Period]]=Z$1)*((Table3[[#All],[Variables ]]=$AF$3)+(Table3[[#All],[Variables ]]=$AF$2)+(Table3[[#All],[Variables ]]=$AF$4)),0)</f>
        <v>0</v>
      </c>
      <c r="AA867" cm="1">
        <f t="array" ref="AA867">_xlfn._xlws.FILTER(Table3[[#All],[Name]],(Table3[[#All],[Polygon]]=$A867)*(Table3[[#All],[Period]]=AA$1)*((Table3[[#All],[Variables ]]=$AF$3)+(Table3[[#All],[Variables ]]=$AF$2)+(Table3[[#All],[Variables ]]=$AF$4)),0)</f>
        <v>0</v>
      </c>
      <c r="AB867" cm="1">
        <f t="array" ref="AB867">_xlfn._xlws.FILTER(Table3[[#All],[Name]],(Table3[[#All],[Polygon]]=$A867)*(Table3[[#All],[Period]]=AB$1)*((Table3[[#All],[Variables ]]=$AF$3)+(Table3[[#All],[Variables ]]=$AF$2)+(Table3[[#All],[Variables ]]=$AF$4)),0)</f>
        <v>0</v>
      </c>
      <c r="AC867" cm="1">
        <f t="array" ref="AC867">_xlfn._xlws.FILTER(Table3[[#All],[Name]],(Table3[[#All],[Polygon]]=$A867)*(Table3[[#All],[Period]]=AC$1)*((Table3[[#All],[Variables ]]=$AF$3)+(Table3[[#All],[Variables ]]=$AF$2)+(Table3[[#All],[Variables ]]=$AF$4)),0)</f>
        <v>0</v>
      </c>
      <c r="AD867" cm="1">
        <f t="array" ref="AD867">_xlfn._xlws.FILTER(Table3[[#All],[Name]],(Table3[[#All],[Polygon]]=$A867)*(Table3[[#All],[Period]]=AD$1)*((Table3[[#All],[Variables ]]=$AF$3)+(Table3[[#All],[Variables ]]=$AF$2)+(Table3[[#All],[Variables ]]=$AF$4)),0)</f>
        <v>0</v>
      </c>
    </row>
    <row r="868" spans="1:30" x14ac:dyDescent="0.35">
      <c r="A868" s="5">
        <v>750</v>
      </c>
      <c r="B868" s="6" t="s">
        <v>1398</v>
      </c>
      <c r="C868" s="8">
        <v>653.97822069999995</v>
      </c>
      <c r="D868" s="6" t="s">
        <v>1466</v>
      </c>
      <c r="E868" s="6">
        <v>3</v>
      </c>
      <c r="F868" s="6">
        <v>3</v>
      </c>
      <c r="G868" s="6">
        <v>5</v>
      </c>
      <c r="H868" s="6"/>
      <c r="I868" s="6">
        <v>1963</v>
      </c>
      <c r="J868" s="6">
        <v>0</v>
      </c>
      <c r="K868" s="6" t="s">
        <v>1650</v>
      </c>
      <c r="L868" s="6">
        <v>750</v>
      </c>
      <c r="M868" s="6">
        <v>750</v>
      </c>
      <c r="N868" s="6">
        <v>653.97822069999995</v>
      </c>
      <c r="O868" s="9">
        <v>0</v>
      </c>
      <c r="P868" cm="1">
        <f t="array" ref="P868">_xlfn._xlws.FILTER(Table3[[#All],[Name]],(Table3[[#All],[Polygon]]=$A868)*(Table3[[#All],[Period]]=P$1)*((Table3[[#All],[Variables ]]=$AF$3)+(Table3[[#All],[Variables ]]=$AF$2)+(Table3[[#All],[Variables ]]=$AF$4)),0)</f>
        <v>0</v>
      </c>
      <c r="Q868" t="str" cm="1">
        <f t="array" ref="Q868">_xlfn._xlws.FILTER(Table3[[#All],[Name]],(Table3[[#All],[Polygon]]=$A868)*(Table3[[#All],[Period]]=Q$1)*((Table3[[#All],[Variables ]]=$AF$3)+(Table3[[#All],[Variables ]]=$AF$2)+(Table3[[#All],[Variables ]]=$AF$4)),0)</f>
        <v>AH</v>
      </c>
      <c r="R868" cm="1">
        <f t="array" ref="R868">_xlfn._xlws.FILTER(Table3[[#All],[Name]],(Table3[[#All],[Polygon]]=$A868)*(Table3[[#All],[Period]]=R$1)*((Table3[[#All],[Variables ]]=$AF$3)+(Table3[[#All],[Variables ]]=$AF$2)+(Table3[[#All],[Variables ]]=$AF$4)),0)</f>
        <v>0</v>
      </c>
      <c r="S868" cm="1">
        <f t="array" ref="S868">_xlfn._xlws.FILTER(Table3[[#All],[Name]],(Table3[[#All],[Polygon]]=$A868)*(Table3[[#All],[Period]]=S$1)*((Table3[[#All],[Variables ]]=$AF$3)+(Table3[[#All],[Variables ]]=$AF$2)+(Table3[[#All],[Variables ]]=$AF$4)),0)</f>
        <v>0</v>
      </c>
      <c r="T868" cm="1">
        <f t="array" ref="T868">_xlfn._xlws.FILTER(Table3[[#All],[Name]],(Table3[[#All],[Polygon]]=$A868)*(Table3[[#All],[Period]]=T$1)*((Table3[[#All],[Variables ]]=$AF$3)+(Table3[[#All],[Variables ]]=$AF$2)+(Table3[[#All],[Variables ]]=$AF$4)),0)</f>
        <v>0</v>
      </c>
      <c r="U868" cm="1">
        <f t="array" ref="U868">_xlfn._xlws.FILTER(Table3[[#All],[Name]],(Table3[[#All],[Polygon]]=$A868)*(Table3[[#All],[Period]]=U$1)*((Table3[[#All],[Variables ]]=$AF$3)+(Table3[[#All],[Variables ]]=$AF$2)+(Table3[[#All],[Variables ]]=$AF$4)),0)</f>
        <v>0</v>
      </c>
      <c r="V868" cm="1">
        <f t="array" ref="V868">_xlfn._xlws.FILTER(Table3[[#All],[Name]],(Table3[[#All],[Polygon]]=$A868)*(Table3[[#All],[Period]]=V$1)*((Table3[[#All],[Variables ]]=$AF$3)+(Table3[[#All],[Variables ]]=$AF$2)+(Table3[[#All],[Variables ]]=$AF$4)),0)</f>
        <v>0</v>
      </c>
      <c r="W868" cm="1">
        <f t="array" ref="W868">_xlfn._xlws.FILTER(Table3[[#All],[Name]],(Table3[[#All],[Polygon]]=$A868)*(Table3[[#All],[Period]]=W$1)*((Table3[[#All],[Variables ]]=$AF$3)+(Table3[[#All],[Variables ]]=$AF$2)+(Table3[[#All],[Variables ]]=$AF$4)),0)</f>
        <v>0</v>
      </c>
      <c r="X868" cm="1">
        <f t="array" ref="X868">_xlfn._xlws.FILTER(Table3[[#All],[Name]],(Table3[[#All],[Polygon]]=$A868)*(Table3[[#All],[Period]]=X$1)*((Table3[[#All],[Variables ]]=$AF$3)+(Table3[[#All],[Variables ]]=$AF$2)+(Table3[[#All],[Variables ]]=$AF$4)),0)</f>
        <v>0</v>
      </c>
      <c r="Y868" t="str" cm="1">
        <f t="array" ref="Y868">_xlfn._xlws.FILTER(Table3[[#All],[Name]],(Table3[[#All],[Polygon]]=$A868)*(Table3[[#All],[Period]]=Y$1)*((Table3[[#All],[Variables ]]=$AF$3)+(Table3[[#All],[Variables ]]=$AF$2)+(Table3[[#All],[Variables ]]=$AF$4)),0)</f>
        <v>H</v>
      </c>
      <c r="Z868" t="str" cm="1">
        <f t="array" ref="Z868">_xlfn._xlws.FILTER(Table3[[#All],[Name]],(Table3[[#All],[Polygon]]=$A868)*(Table3[[#All],[Period]]=Z$1)*((Table3[[#All],[Variables ]]=$AF$3)+(Table3[[#All],[Variables ]]=$AF$2)+(Table3[[#All],[Variables ]]=$AF$4)),0)</f>
        <v>AH</v>
      </c>
      <c r="AA868" t="str" cm="1">
        <f t="array" ref="AA868">_xlfn._xlws.FILTER(Table3[[#All],[Name]],(Table3[[#All],[Polygon]]=$A868)*(Table3[[#All],[Period]]=AA$1)*((Table3[[#All],[Variables ]]=$AF$3)+(Table3[[#All],[Variables ]]=$AF$2)+(Table3[[#All],[Variables ]]=$AF$4)),0)</f>
        <v>AH</v>
      </c>
      <c r="AB868" t="str" cm="1">
        <f t="array" ref="AB868">_xlfn._xlws.FILTER(Table3[[#All],[Name]],(Table3[[#All],[Polygon]]=$A868)*(Table3[[#All],[Period]]=AB$1)*((Table3[[#All],[Variables ]]=$AF$3)+(Table3[[#All],[Variables ]]=$AF$2)+(Table3[[#All],[Variables ]]=$AF$4)),0)</f>
        <v>PCT</v>
      </c>
      <c r="AC868" t="str" cm="1">
        <f t="array" ref="AC868">_xlfn._xlws.FILTER(Table3[[#All],[Name]],(Table3[[#All],[Polygon]]=$A868)*(Table3[[#All],[Period]]=AC$1)*((Table3[[#All],[Variables ]]=$AF$3)+(Table3[[#All],[Variables ]]=$AF$2)+(Table3[[#All],[Variables ]]=$AF$4)),0)</f>
        <v>AH</v>
      </c>
      <c r="AD868" t="str" cm="1">
        <f t="array" ref="AD868">_xlfn._xlws.FILTER(Table3[[#All],[Name]],(Table3[[#All],[Polygon]]=$A868)*(Table3[[#All],[Period]]=AD$1)*((Table3[[#All],[Variables ]]=$AF$3)+(Table3[[#All],[Variables ]]=$AF$2)+(Table3[[#All],[Variables ]]=$AF$4)),0)</f>
        <v>AH</v>
      </c>
    </row>
    <row r="869" spans="1:30" x14ac:dyDescent="0.35">
      <c r="A869" s="3">
        <v>750</v>
      </c>
      <c r="B869" s="4" t="s">
        <v>1398</v>
      </c>
      <c r="C869" s="10">
        <v>653.97822069999995</v>
      </c>
      <c r="D869" s="4" t="s">
        <v>1466</v>
      </c>
      <c r="E869" s="4">
        <v>3</v>
      </c>
      <c r="F869" s="4">
        <v>3</v>
      </c>
      <c r="G869" s="4">
        <v>5</v>
      </c>
      <c r="H869" s="4"/>
      <c r="I869" s="4">
        <v>1963</v>
      </c>
      <c r="J869" s="4">
        <v>0</v>
      </c>
      <c r="K869" s="4" t="s">
        <v>1650</v>
      </c>
      <c r="L869" s="4">
        <v>751</v>
      </c>
      <c r="M869" s="4">
        <v>751</v>
      </c>
      <c r="N869" s="4">
        <v>653.97822069999995</v>
      </c>
      <c r="O869" s="11">
        <v>0</v>
      </c>
      <c r="P869" cm="1">
        <f t="array" ref="P869">_xlfn._xlws.FILTER(Table3[[#All],[Name]],(Table3[[#All],[Polygon]]=$A869)*(Table3[[#All],[Period]]=P$1)*((Table3[[#All],[Variables ]]=$AF$3)+(Table3[[#All],[Variables ]]=$AF$2)+(Table3[[#All],[Variables ]]=$AF$4)),0)</f>
        <v>0</v>
      </c>
      <c r="Q869" t="str" cm="1">
        <f t="array" ref="Q869">_xlfn._xlws.FILTER(Table3[[#All],[Name]],(Table3[[#All],[Polygon]]=$A869)*(Table3[[#All],[Period]]=Q$1)*((Table3[[#All],[Variables ]]=$AF$3)+(Table3[[#All],[Variables ]]=$AF$2)+(Table3[[#All],[Variables ]]=$AF$4)),0)</f>
        <v>AH</v>
      </c>
      <c r="R869" cm="1">
        <f t="array" ref="R869">_xlfn._xlws.FILTER(Table3[[#All],[Name]],(Table3[[#All],[Polygon]]=$A869)*(Table3[[#All],[Period]]=R$1)*((Table3[[#All],[Variables ]]=$AF$3)+(Table3[[#All],[Variables ]]=$AF$2)+(Table3[[#All],[Variables ]]=$AF$4)),0)</f>
        <v>0</v>
      </c>
      <c r="S869" cm="1">
        <f t="array" ref="S869">_xlfn._xlws.FILTER(Table3[[#All],[Name]],(Table3[[#All],[Polygon]]=$A869)*(Table3[[#All],[Period]]=S$1)*((Table3[[#All],[Variables ]]=$AF$3)+(Table3[[#All],[Variables ]]=$AF$2)+(Table3[[#All],[Variables ]]=$AF$4)),0)</f>
        <v>0</v>
      </c>
      <c r="T869" cm="1">
        <f t="array" ref="T869">_xlfn._xlws.FILTER(Table3[[#All],[Name]],(Table3[[#All],[Polygon]]=$A869)*(Table3[[#All],[Period]]=T$1)*((Table3[[#All],[Variables ]]=$AF$3)+(Table3[[#All],[Variables ]]=$AF$2)+(Table3[[#All],[Variables ]]=$AF$4)),0)</f>
        <v>0</v>
      </c>
      <c r="U869" cm="1">
        <f t="array" ref="U869">_xlfn._xlws.FILTER(Table3[[#All],[Name]],(Table3[[#All],[Polygon]]=$A869)*(Table3[[#All],[Period]]=U$1)*((Table3[[#All],[Variables ]]=$AF$3)+(Table3[[#All],[Variables ]]=$AF$2)+(Table3[[#All],[Variables ]]=$AF$4)),0)</f>
        <v>0</v>
      </c>
      <c r="V869" cm="1">
        <f t="array" ref="V869">_xlfn._xlws.FILTER(Table3[[#All],[Name]],(Table3[[#All],[Polygon]]=$A869)*(Table3[[#All],[Period]]=V$1)*((Table3[[#All],[Variables ]]=$AF$3)+(Table3[[#All],[Variables ]]=$AF$2)+(Table3[[#All],[Variables ]]=$AF$4)),0)</f>
        <v>0</v>
      </c>
      <c r="W869" cm="1">
        <f t="array" ref="W869">_xlfn._xlws.FILTER(Table3[[#All],[Name]],(Table3[[#All],[Polygon]]=$A869)*(Table3[[#All],[Period]]=W$1)*((Table3[[#All],[Variables ]]=$AF$3)+(Table3[[#All],[Variables ]]=$AF$2)+(Table3[[#All],[Variables ]]=$AF$4)),0)</f>
        <v>0</v>
      </c>
      <c r="X869" cm="1">
        <f t="array" ref="X869">_xlfn._xlws.FILTER(Table3[[#All],[Name]],(Table3[[#All],[Polygon]]=$A869)*(Table3[[#All],[Period]]=X$1)*((Table3[[#All],[Variables ]]=$AF$3)+(Table3[[#All],[Variables ]]=$AF$2)+(Table3[[#All],[Variables ]]=$AF$4)),0)</f>
        <v>0</v>
      </c>
      <c r="Y869" t="str" cm="1">
        <f t="array" ref="Y869">_xlfn._xlws.FILTER(Table3[[#All],[Name]],(Table3[[#All],[Polygon]]=$A869)*(Table3[[#All],[Period]]=Y$1)*((Table3[[#All],[Variables ]]=$AF$3)+(Table3[[#All],[Variables ]]=$AF$2)+(Table3[[#All],[Variables ]]=$AF$4)),0)</f>
        <v>H</v>
      </c>
      <c r="Z869" t="str" cm="1">
        <f t="array" ref="Z869">_xlfn._xlws.FILTER(Table3[[#All],[Name]],(Table3[[#All],[Polygon]]=$A869)*(Table3[[#All],[Period]]=Z$1)*((Table3[[#All],[Variables ]]=$AF$3)+(Table3[[#All],[Variables ]]=$AF$2)+(Table3[[#All],[Variables ]]=$AF$4)),0)</f>
        <v>AH</v>
      </c>
      <c r="AA869" t="str" cm="1">
        <f t="array" ref="AA869">_xlfn._xlws.FILTER(Table3[[#All],[Name]],(Table3[[#All],[Polygon]]=$A869)*(Table3[[#All],[Period]]=AA$1)*((Table3[[#All],[Variables ]]=$AF$3)+(Table3[[#All],[Variables ]]=$AF$2)+(Table3[[#All],[Variables ]]=$AF$4)),0)</f>
        <v>AH</v>
      </c>
      <c r="AB869" t="str" cm="1">
        <f t="array" ref="AB869">_xlfn._xlws.FILTER(Table3[[#All],[Name]],(Table3[[#All],[Polygon]]=$A869)*(Table3[[#All],[Period]]=AB$1)*((Table3[[#All],[Variables ]]=$AF$3)+(Table3[[#All],[Variables ]]=$AF$2)+(Table3[[#All],[Variables ]]=$AF$4)),0)</f>
        <v>PCT</v>
      </c>
      <c r="AC869" t="str" cm="1">
        <f t="array" ref="AC869">_xlfn._xlws.FILTER(Table3[[#All],[Name]],(Table3[[#All],[Polygon]]=$A869)*(Table3[[#All],[Period]]=AC$1)*((Table3[[#All],[Variables ]]=$AF$3)+(Table3[[#All],[Variables ]]=$AF$2)+(Table3[[#All],[Variables ]]=$AF$4)),0)</f>
        <v>AH</v>
      </c>
      <c r="AD869" t="str" cm="1">
        <f t="array" ref="AD869">_xlfn._xlws.FILTER(Table3[[#All],[Name]],(Table3[[#All],[Polygon]]=$A869)*(Table3[[#All],[Period]]=AD$1)*((Table3[[#All],[Variables ]]=$AF$3)+(Table3[[#All],[Variables ]]=$AF$2)+(Table3[[#All],[Variables ]]=$AF$4)),0)</f>
        <v>AH</v>
      </c>
    </row>
    <row r="870" spans="1:30" x14ac:dyDescent="0.35">
      <c r="A870" s="5">
        <v>750</v>
      </c>
      <c r="B870" s="6" t="s">
        <v>1398</v>
      </c>
      <c r="C870" s="8">
        <v>653.97822069999995</v>
      </c>
      <c r="D870" s="6" t="s">
        <v>1466</v>
      </c>
      <c r="E870" s="6">
        <v>3</v>
      </c>
      <c r="F870" s="6">
        <v>3</v>
      </c>
      <c r="G870" s="6">
        <v>5</v>
      </c>
      <c r="H870" s="6"/>
      <c r="I870" s="6">
        <v>1963</v>
      </c>
      <c r="J870" s="6">
        <v>0</v>
      </c>
      <c r="K870" s="6" t="s">
        <v>1650</v>
      </c>
      <c r="L870" s="6">
        <v>759</v>
      </c>
      <c r="M870" s="6">
        <v>759</v>
      </c>
      <c r="N870" s="6">
        <v>653.97822069999995</v>
      </c>
      <c r="O870" s="9">
        <v>14.22</v>
      </c>
      <c r="P870" cm="1">
        <f t="array" ref="P870">_xlfn._xlws.FILTER(Table3[[#All],[Name]],(Table3[[#All],[Polygon]]=$A870)*(Table3[[#All],[Period]]=P$1)*((Table3[[#All],[Variables ]]=$AF$3)+(Table3[[#All],[Variables ]]=$AF$2)+(Table3[[#All],[Variables ]]=$AF$4)),0)</f>
        <v>0</v>
      </c>
      <c r="Q870" t="str" cm="1">
        <f t="array" ref="Q870">_xlfn._xlws.FILTER(Table3[[#All],[Name]],(Table3[[#All],[Polygon]]=$A870)*(Table3[[#All],[Period]]=Q$1)*((Table3[[#All],[Variables ]]=$AF$3)+(Table3[[#All],[Variables ]]=$AF$2)+(Table3[[#All],[Variables ]]=$AF$4)),0)</f>
        <v>AH</v>
      </c>
      <c r="R870" cm="1">
        <f t="array" ref="R870">_xlfn._xlws.FILTER(Table3[[#All],[Name]],(Table3[[#All],[Polygon]]=$A870)*(Table3[[#All],[Period]]=R$1)*((Table3[[#All],[Variables ]]=$AF$3)+(Table3[[#All],[Variables ]]=$AF$2)+(Table3[[#All],[Variables ]]=$AF$4)),0)</f>
        <v>0</v>
      </c>
      <c r="S870" cm="1">
        <f t="array" ref="S870">_xlfn._xlws.FILTER(Table3[[#All],[Name]],(Table3[[#All],[Polygon]]=$A870)*(Table3[[#All],[Period]]=S$1)*((Table3[[#All],[Variables ]]=$AF$3)+(Table3[[#All],[Variables ]]=$AF$2)+(Table3[[#All],[Variables ]]=$AF$4)),0)</f>
        <v>0</v>
      </c>
      <c r="T870" cm="1">
        <f t="array" ref="T870">_xlfn._xlws.FILTER(Table3[[#All],[Name]],(Table3[[#All],[Polygon]]=$A870)*(Table3[[#All],[Period]]=T$1)*((Table3[[#All],[Variables ]]=$AF$3)+(Table3[[#All],[Variables ]]=$AF$2)+(Table3[[#All],[Variables ]]=$AF$4)),0)</f>
        <v>0</v>
      </c>
      <c r="U870" cm="1">
        <f t="array" ref="U870">_xlfn._xlws.FILTER(Table3[[#All],[Name]],(Table3[[#All],[Polygon]]=$A870)*(Table3[[#All],[Period]]=U$1)*((Table3[[#All],[Variables ]]=$AF$3)+(Table3[[#All],[Variables ]]=$AF$2)+(Table3[[#All],[Variables ]]=$AF$4)),0)</f>
        <v>0</v>
      </c>
      <c r="V870" cm="1">
        <f t="array" ref="V870">_xlfn._xlws.FILTER(Table3[[#All],[Name]],(Table3[[#All],[Polygon]]=$A870)*(Table3[[#All],[Period]]=V$1)*((Table3[[#All],[Variables ]]=$AF$3)+(Table3[[#All],[Variables ]]=$AF$2)+(Table3[[#All],[Variables ]]=$AF$4)),0)</f>
        <v>0</v>
      </c>
      <c r="W870" cm="1">
        <f t="array" ref="W870">_xlfn._xlws.FILTER(Table3[[#All],[Name]],(Table3[[#All],[Polygon]]=$A870)*(Table3[[#All],[Period]]=W$1)*((Table3[[#All],[Variables ]]=$AF$3)+(Table3[[#All],[Variables ]]=$AF$2)+(Table3[[#All],[Variables ]]=$AF$4)),0)</f>
        <v>0</v>
      </c>
      <c r="X870" cm="1">
        <f t="array" ref="X870">_xlfn._xlws.FILTER(Table3[[#All],[Name]],(Table3[[#All],[Polygon]]=$A870)*(Table3[[#All],[Period]]=X$1)*((Table3[[#All],[Variables ]]=$AF$3)+(Table3[[#All],[Variables ]]=$AF$2)+(Table3[[#All],[Variables ]]=$AF$4)),0)</f>
        <v>0</v>
      </c>
      <c r="Y870" t="str" cm="1">
        <f t="array" ref="Y870">_xlfn._xlws.FILTER(Table3[[#All],[Name]],(Table3[[#All],[Polygon]]=$A870)*(Table3[[#All],[Period]]=Y$1)*((Table3[[#All],[Variables ]]=$AF$3)+(Table3[[#All],[Variables ]]=$AF$2)+(Table3[[#All],[Variables ]]=$AF$4)),0)</f>
        <v>H</v>
      </c>
      <c r="Z870" t="str" cm="1">
        <f t="array" ref="Z870">_xlfn._xlws.FILTER(Table3[[#All],[Name]],(Table3[[#All],[Polygon]]=$A870)*(Table3[[#All],[Period]]=Z$1)*((Table3[[#All],[Variables ]]=$AF$3)+(Table3[[#All],[Variables ]]=$AF$2)+(Table3[[#All],[Variables ]]=$AF$4)),0)</f>
        <v>AH</v>
      </c>
      <c r="AA870" t="str" cm="1">
        <f t="array" ref="AA870">_xlfn._xlws.FILTER(Table3[[#All],[Name]],(Table3[[#All],[Polygon]]=$A870)*(Table3[[#All],[Period]]=AA$1)*((Table3[[#All],[Variables ]]=$AF$3)+(Table3[[#All],[Variables ]]=$AF$2)+(Table3[[#All],[Variables ]]=$AF$4)),0)</f>
        <v>AH</v>
      </c>
      <c r="AB870" t="str" cm="1">
        <f t="array" ref="AB870">_xlfn._xlws.FILTER(Table3[[#All],[Name]],(Table3[[#All],[Polygon]]=$A870)*(Table3[[#All],[Period]]=AB$1)*((Table3[[#All],[Variables ]]=$AF$3)+(Table3[[#All],[Variables ]]=$AF$2)+(Table3[[#All],[Variables ]]=$AF$4)),0)</f>
        <v>PCT</v>
      </c>
      <c r="AC870" t="str" cm="1">
        <f t="array" ref="AC870">_xlfn._xlws.FILTER(Table3[[#All],[Name]],(Table3[[#All],[Polygon]]=$A870)*(Table3[[#All],[Period]]=AC$1)*((Table3[[#All],[Variables ]]=$AF$3)+(Table3[[#All],[Variables ]]=$AF$2)+(Table3[[#All],[Variables ]]=$AF$4)),0)</f>
        <v>AH</v>
      </c>
      <c r="AD870" t="str" cm="1">
        <f t="array" ref="AD870">_xlfn._xlws.FILTER(Table3[[#All],[Name]],(Table3[[#All],[Polygon]]=$A870)*(Table3[[#All],[Period]]=AD$1)*((Table3[[#All],[Variables ]]=$AF$3)+(Table3[[#All],[Variables ]]=$AF$2)+(Table3[[#All],[Variables ]]=$AF$4)),0)</f>
        <v>AH</v>
      </c>
    </row>
    <row r="871" spans="1:30" x14ac:dyDescent="0.35">
      <c r="A871" s="3">
        <v>750</v>
      </c>
      <c r="B871" s="4" t="s">
        <v>1398</v>
      </c>
      <c r="C871" s="10">
        <v>653.97822069999995</v>
      </c>
      <c r="D871" s="4" t="s">
        <v>1466</v>
      </c>
      <c r="E871" s="4">
        <v>3</v>
      </c>
      <c r="F871" s="4">
        <v>3</v>
      </c>
      <c r="G871" s="4">
        <v>5</v>
      </c>
      <c r="H871" s="4"/>
      <c r="I871" s="4">
        <v>1963</v>
      </c>
      <c r="J871" s="4">
        <v>0</v>
      </c>
      <c r="K871" s="4" t="s">
        <v>1650</v>
      </c>
      <c r="L871" s="4">
        <v>751</v>
      </c>
      <c r="M871" s="4">
        <v>751</v>
      </c>
      <c r="N871" s="4">
        <v>653.97822069999995</v>
      </c>
      <c r="O871" s="11">
        <v>5.5940000000000003</v>
      </c>
      <c r="P871" cm="1">
        <f t="array" ref="P871">_xlfn._xlws.FILTER(Table3[[#All],[Name]],(Table3[[#All],[Polygon]]=$A871)*(Table3[[#All],[Period]]=P$1)*((Table3[[#All],[Variables ]]=$AF$3)+(Table3[[#All],[Variables ]]=$AF$2)+(Table3[[#All],[Variables ]]=$AF$4)),0)</f>
        <v>0</v>
      </c>
      <c r="Q871" t="str" cm="1">
        <f t="array" ref="Q871">_xlfn._xlws.FILTER(Table3[[#All],[Name]],(Table3[[#All],[Polygon]]=$A871)*(Table3[[#All],[Period]]=Q$1)*((Table3[[#All],[Variables ]]=$AF$3)+(Table3[[#All],[Variables ]]=$AF$2)+(Table3[[#All],[Variables ]]=$AF$4)),0)</f>
        <v>AH</v>
      </c>
      <c r="R871" cm="1">
        <f t="array" ref="R871">_xlfn._xlws.FILTER(Table3[[#All],[Name]],(Table3[[#All],[Polygon]]=$A871)*(Table3[[#All],[Period]]=R$1)*((Table3[[#All],[Variables ]]=$AF$3)+(Table3[[#All],[Variables ]]=$AF$2)+(Table3[[#All],[Variables ]]=$AF$4)),0)</f>
        <v>0</v>
      </c>
      <c r="S871" cm="1">
        <f t="array" ref="S871">_xlfn._xlws.FILTER(Table3[[#All],[Name]],(Table3[[#All],[Polygon]]=$A871)*(Table3[[#All],[Period]]=S$1)*((Table3[[#All],[Variables ]]=$AF$3)+(Table3[[#All],[Variables ]]=$AF$2)+(Table3[[#All],[Variables ]]=$AF$4)),0)</f>
        <v>0</v>
      </c>
      <c r="T871" cm="1">
        <f t="array" ref="T871">_xlfn._xlws.FILTER(Table3[[#All],[Name]],(Table3[[#All],[Polygon]]=$A871)*(Table3[[#All],[Period]]=T$1)*((Table3[[#All],[Variables ]]=$AF$3)+(Table3[[#All],[Variables ]]=$AF$2)+(Table3[[#All],[Variables ]]=$AF$4)),0)</f>
        <v>0</v>
      </c>
      <c r="U871" cm="1">
        <f t="array" ref="U871">_xlfn._xlws.FILTER(Table3[[#All],[Name]],(Table3[[#All],[Polygon]]=$A871)*(Table3[[#All],[Period]]=U$1)*((Table3[[#All],[Variables ]]=$AF$3)+(Table3[[#All],[Variables ]]=$AF$2)+(Table3[[#All],[Variables ]]=$AF$4)),0)</f>
        <v>0</v>
      </c>
      <c r="V871" cm="1">
        <f t="array" ref="V871">_xlfn._xlws.FILTER(Table3[[#All],[Name]],(Table3[[#All],[Polygon]]=$A871)*(Table3[[#All],[Period]]=V$1)*((Table3[[#All],[Variables ]]=$AF$3)+(Table3[[#All],[Variables ]]=$AF$2)+(Table3[[#All],[Variables ]]=$AF$4)),0)</f>
        <v>0</v>
      </c>
      <c r="W871" cm="1">
        <f t="array" ref="W871">_xlfn._xlws.FILTER(Table3[[#All],[Name]],(Table3[[#All],[Polygon]]=$A871)*(Table3[[#All],[Period]]=W$1)*((Table3[[#All],[Variables ]]=$AF$3)+(Table3[[#All],[Variables ]]=$AF$2)+(Table3[[#All],[Variables ]]=$AF$4)),0)</f>
        <v>0</v>
      </c>
      <c r="X871" cm="1">
        <f t="array" ref="X871">_xlfn._xlws.FILTER(Table3[[#All],[Name]],(Table3[[#All],[Polygon]]=$A871)*(Table3[[#All],[Period]]=X$1)*((Table3[[#All],[Variables ]]=$AF$3)+(Table3[[#All],[Variables ]]=$AF$2)+(Table3[[#All],[Variables ]]=$AF$4)),0)</f>
        <v>0</v>
      </c>
      <c r="Y871" t="str" cm="1">
        <f t="array" ref="Y871">_xlfn._xlws.FILTER(Table3[[#All],[Name]],(Table3[[#All],[Polygon]]=$A871)*(Table3[[#All],[Period]]=Y$1)*((Table3[[#All],[Variables ]]=$AF$3)+(Table3[[#All],[Variables ]]=$AF$2)+(Table3[[#All],[Variables ]]=$AF$4)),0)</f>
        <v>H</v>
      </c>
      <c r="Z871" t="str" cm="1">
        <f t="array" ref="Z871">_xlfn._xlws.FILTER(Table3[[#All],[Name]],(Table3[[#All],[Polygon]]=$A871)*(Table3[[#All],[Period]]=Z$1)*((Table3[[#All],[Variables ]]=$AF$3)+(Table3[[#All],[Variables ]]=$AF$2)+(Table3[[#All],[Variables ]]=$AF$4)),0)</f>
        <v>AH</v>
      </c>
      <c r="AA871" t="str" cm="1">
        <f t="array" ref="AA871">_xlfn._xlws.FILTER(Table3[[#All],[Name]],(Table3[[#All],[Polygon]]=$A871)*(Table3[[#All],[Period]]=AA$1)*((Table3[[#All],[Variables ]]=$AF$3)+(Table3[[#All],[Variables ]]=$AF$2)+(Table3[[#All],[Variables ]]=$AF$4)),0)</f>
        <v>AH</v>
      </c>
      <c r="AB871" t="str" cm="1">
        <f t="array" ref="AB871">_xlfn._xlws.FILTER(Table3[[#All],[Name]],(Table3[[#All],[Polygon]]=$A871)*(Table3[[#All],[Period]]=AB$1)*((Table3[[#All],[Variables ]]=$AF$3)+(Table3[[#All],[Variables ]]=$AF$2)+(Table3[[#All],[Variables ]]=$AF$4)),0)</f>
        <v>PCT</v>
      </c>
      <c r="AC871" t="str" cm="1">
        <f t="array" ref="AC871">_xlfn._xlws.FILTER(Table3[[#All],[Name]],(Table3[[#All],[Polygon]]=$A871)*(Table3[[#All],[Period]]=AC$1)*((Table3[[#All],[Variables ]]=$AF$3)+(Table3[[#All],[Variables ]]=$AF$2)+(Table3[[#All],[Variables ]]=$AF$4)),0)</f>
        <v>AH</v>
      </c>
      <c r="AD871" t="str" cm="1">
        <f t="array" ref="AD871">_xlfn._xlws.FILTER(Table3[[#All],[Name]],(Table3[[#All],[Polygon]]=$A871)*(Table3[[#All],[Period]]=AD$1)*((Table3[[#All],[Variables ]]=$AF$3)+(Table3[[#All],[Variables ]]=$AF$2)+(Table3[[#All],[Variables ]]=$AF$4)),0)</f>
        <v>AH</v>
      </c>
    </row>
    <row r="872" spans="1:30" x14ac:dyDescent="0.35">
      <c r="A872" s="5">
        <v>750</v>
      </c>
      <c r="B872" s="6" t="s">
        <v>1398</v>
      </c>
      <c r="C872" s="8">
        <v>653.97822069999995</v>
      </c>
      <c r="D872" s="6" t="s">
        <v>1466</v>
      </c>
      <c r="E872" s="6">
        <v>3</v>
      </c>
      <c r="F872" s="6">
        <v>3</v>
      </c>
      <c r="G872" s="6">
        <v>5</v>
      </c>
      <c r="H872" s="6"/>
      <c r="I872" s="6">
        <v>1963</v>
      </c>
      <c r="J872" s="6">
        <v>0</v>
      </c>
      <c r="K872" s="6" t="s">
        <v>1650</v>
      </c>
      <c r="L872" s="6">
        <v>752</v>
      </c>
      <c r="M872" s="6">
        <v>752</v>
      </c>
      <c r="N872" s="6">
        <v>653.97822069999995</v>
      </c>
      <c r="O872" s="9">
        <v>0</v>
      </c>
      <c r="P872" cm="1">
        <f t="array" ref="P872">_xlfn._xlws.FILTER(Table3[[#All],[Name]],(Table3[[#All],[Polygon]]=$A872)*(Table3[[#All],[Period]]=P$1)*((Table3[[#All],[Variables ]]=$AF$3)+(Table3[[#All],[Variables ]]=$AF$2)+(Table3[[#All],[Variables ]]=$AF$4)),0)</f>
        <v>0</v>
      </c>
      <c r="Q872" t="str" cm="1">
        <f t="array" ref="Q872">_xlfn._xlws.FILTER(Table3[[#All],[Name]],(Table3[[#All],[Polygon]]=$A872)*(Table3[[#All],[Period]]=Q$1)*((Table3[[#All],[Variables ]]=$AF$3)+(Table3[[#All],[Variables ]]=$AF$2)+(Table3[[#All],[Variables ]]=$AF$4)),0)</f>
        <v>AH</v>
      </c>
      <c r="R872" cm="1">
        <f t="array" ref="R872">_xlfn._xlws.FILTER(Table3[[#All],[Name]],(Table3[[#All],[Polygon]]=$A872)*(Table3[[#All],[Period]]=R$1)*((Table3[[#All],[Variables ]]=$AF$3)+(Table3[[#All],[Variables ]]=$AF$2)+(Table3[[#All],[Variables ]]=$AF$4)),0)</f>
        <v>0</v>
      </c>
      <c r="S872" cm="1">
        <f t="array" ref="S872">_xlfn._xlws.FILTER(Table3[[#All],[Name]],(Table3[[#All],[Polygon]]=$A872)*(Table3[[#All],[Period]]=S$1)*((Table3[[#All],[Variables ]]=$AF$3)+(Table3[[#All],[Variables ]]=$AF$2)+(Table3[[#All],[Variables ]]=$AF$4)),0)</f>
        <v>0</v>
      </c>
      <c r="T872" cm="1">
        <f t="array" ref="T872">_xlfn._xlws.FILTER(Table3[[#All],[Name]],(Table3[[#All],[Polygon]]=$A872)*(Table3[[#All],[Period]]=T$1)*((Table3[[#All],[Variables ]]=$AF$3)+(Table3[[#All],[Variables ]]=$AF$2)+(Table3[[#All],[Variables ]]=$AF$4)),0)</f>
        <v>0</v>
      </c>
      <c r="U872" cm="1">
        <f t="array" ref="U872">_xlfn._xlws.FILTER(Table3[[#All],[Name]],(Table3[[#All],[Polygon]]=$A872)*(Table3[[#All],[Period]]=U$1)*((Table3[[#All],[Variables ]]=$AF$3)+(Table3[[#All],[Variables ]]=$AF$2)+(Table3[[#All],[Variables ]]=$AF$4)),0)</f>
        <v>0</v>
      </c>
      <c r="V872" cm="1">
        <f t="array" ref="V872">_xlfn._xlws.FILTER(Table3[[#All],[Name]],(Table3[[#All],[Polygon]]=$A872)*(Table3[[#All],[Period]]=V$1)*((Table3[[#All],[Variables ]]=$AF$3)+(Table3[[#All],[Variables ]]=$AF$2)+(Table3[[#All],[Variables ]]=$AF$4)),0)</f>
        <v>0</v>
      </c>
      <c r="W872" cm="1">
        <f t="array" ref="W872">_xlfn._xlws.FILTER(Table3[[#All],[Name]],(Table3[[#All],[Polygon]]=$A872)*(Table3[[#All],[Period]]=W$1)*((Table3[[#All],[Variables ]]=$AF$3)+(Table3[[#All],[Variables ]]=$AF$2)+(Table3[[#All],[Variables ]]=$AF$4)),0)</f>
        <v>0</v>
      </c>
      <c r="X872" cm="1">
        <f t="array" ref="X872">_xlfn._xlws.FILTER(Table3[[#All],[Name]],(Table3[[#All],[Polygon]]=$A872)*(Table3[[#All],[Period]]=X$1)*((Table3[[#All],[Variables ]]=$AF$3)+(Table3[[#All],[Variables ]]=$AF$2)+(Table3[[#All],[Variables ]]=$AF$4)),0)</f>
        <v>0</v>
      </c>
      <c r="Y872" t="str" cm="1">
        <f t="array" ref="Y872">_xlfn._xlws.FILTER(Table3[[#All],[Name]],(Table3[[#All],[Polygon]]=$A872)*(Table3[[#All],[Period]]=Y$1)*((Table3[[#All],[Variables ]]=$AF$3)+(Table3[[#All],[Variables ]]=$AF$2)+(Table3[[#All],[Variables ]]=$AF$4)),0)</f>
        <v>H</v>
      </c>
      <c r="Z872" t="str" cm="1">
        <f t="array" ref="Z872">_xlfn._xlws.FILTER(Table3[[#All],[Name]],(Table3[[#All],[Polygon]]=$A872)*(Table3[[#All],[Period]]=Z$1)*((Table3[[#All],[Variables ]]=$AF$3)+(Table3[[#All],[Variables ]]=$AF$2)+(Table3[[#All],[Variables ]]=$AF$4)),0)</f>
        <v>AH</v>
      </c>
      <c r="AA872" t="str" cm="1">
        <f t="array" ref="AA872">_xlfn._xlws.FILTER(Table3[[#All],[Name]],(Table3[[#All],[Polygon]]=$A872)*(Table3[[#All],[Period]]=AA$1)*((Table3[[#All],[Variables ]]=$AF$3)+(Table3[[#All],[Variables ]]=$AF$2)+(Table3[[#All],[Variables ]]=$AF$4)),0)</f>
        <v>AH</v>
      </c>
      <c r="AB872" t="str" cm="1">
        <f t="array" ref="AB872">_xlfn._xlws.FILTER(Table3[[#All],[Name]],(Table3[[#All],[Polygon]]=$A872)*(Table3[[#All],[Period]]=AB$1)*((Table3[[#All],[Variables ]]=$AF$3)+(Table3[[#All],[Variables ]]=$AF$2)+(Table3[[#All],[Variables ]]=$AF$4)),0)</f>
        <v>PCT</v>
      </c>
      <c r="AC872" t="str" cm="1">
        <f t="array" ref="AC872">_xlfn._xlws.FILTER(Table3[[#All],[Name]],(Table3[[#All],[Polygon]]=$A872)*(Table3[[#All],[Period]]=AC$1)*((Table3[[#All],[Variables ]]=$AF$3)+(Table3[[#All],[Variables ]]=$AF$2)+(Table3[[#All],[Variables ]]=$AF$4)),0)</f>
        <v>AH</v>
      </c>
      <c r="AD872" t="str" cm="1">
        <f t="array" ref="AD872">_xlfn._xlws.FILTER(Table3[[#All],[Name]],(Table3[[#All],[Polygon]]=$A872)*(Table3[[#All],[Period]]=AD$1)*((Table3[[#All],[Variables ]]=$AF$3)+(Table3[[#All],[Variables ]]=$AF$2)+(Table3[[#All],[Variables ]]=$AF$4)),0)</f>
        <v>AH</v>
      </c>
    </row>
    <row r="873" spans="1:30" x14ac:dyDescent="0.35">
      <c r="A873" s="3">
        <v>750</v>
      </c>
      <c r="B873" s="4" t="s">
        <v>1398</v>
      </c>
      <c r="C873" s="10">
        <v>653.97822069999995</v>
      </c>
      <c r="D873" s="4" t="s">
        <v>1466</v>
      </c>
      <c r="E873" s="4">
        <v>3</v>
      </c>
      <c r="F873" s="4">
        <v>3</v>
      </c>
      <c r="G873" s="4">
        <v>5</v>
      </c>
      <c r="H873" s="4"/>
      <c r="I873" s="4">
        <v>1963</v>
      </c>
      <c r="J873" s="4">
        <v>0</v>
      </c>
      <c r="K873" s="4" t="s">
        <v>1650</v>
      </c>
      <c r="L873" s="4">
        <v>759</v>
      </c>
      <c r="M873" s="4">
        <v>759</v>
      </c>
      <c r="N873" s="4">
        <v>653.97822069999995</v>
      </c>
      <c r="O873" s="11">
        <v>0</v>
      </c>
      <c r="P873" cm="1">
        <f t="array" ref="P873">_xlfn._xlws.FILTER(Table3[[#All],[Name]],(Table3[[#All],[Polygon]]=$A873)*(Table3[[#All],[Period]]=P$1)*((Table3[[#All],[Variables ]]=$AF$3)+(Table3[[#All],[Variables ]]=$AF$2)+(Table3[[#All],[Variables ]]=$AF$4)),0)</f>
        <v>0</v>
      </c>
      <c r="Q873" t="str" cm="1">
        <f t="array" ref="Q873">_xlfn._xlws.FILTER(Table3[[#All],[Name]],(Table3[[#All],[Polygon]]=$A873)*(Table3[[#All],[Period]]=Q$1)*((Table3[[#All],[Variables ]]=$AF$3)+(Table3[[#All],[Variables ]]=$AF$2)+(Table3[[#All],[Variables ]]=$AF$4)),0)</f>
        <v>AH</v>
      </c>
      <c r="R873" cm="1">
        <f t="array" ref="R873">_xlfn._xlws.FILTER(Table3[[#All],[Name]],(Table3[[#All],[Polygon]]=$A873)*(Table3[[#All],[Period]]=R$1)*((Table3[[#All],[Variables ]]=$AF$3)+(Table3[[#All],[Variables ]]=$AF$2)+(Table3[[#All],[Variables ]]=$AF$4)),0)</f>
        <v>0</v>
      </c>
      <c r="S873" cm="1">
        <f t="array" ref="S873">_xlfn._xlws.FILTER(Table3[[#All],[Name]],(Table3[[#All],[Polygon]]=$A873)*(Table3[[#All],[Period]]=S$1)*((Table3[[#All],[Variables ]]=$AF$3)+(Table3[[#All],[Variables ]]=$AF$2)+(Table3[[#All],[Variables ]]=$AF$4)),0)</f>
        <v>0</v>
      </c>
      <c r="T873" cm="1">
        <f t="array" ref="T873">_xlfn._xlws.FILTER(Table3[[#All],[Name]],(Table3[[#All],[Polygon]]=$A873)*(Table3[[#All],[Period]]=T$1)*((Table3[[#All],[Variables ]]=$AF$3)+(Table3[[#All],[Variables ]]=$AF$2)+(Table3[[#All],[Variables ]]=$AF$4)),0)</f>
        <v>0</v>
      </c>
      <c r="U873" cm="1">
        <f t="array" ref="U873">_xlfn._xlws.FILTER(Table3[[#All],[Name]],(Table3[[#All],[Polygon]]=$A873)*(Table3[[#All],[Period]]=U$1)*((Table3[[#All],[Variables ]]=$AF$3)+(Table3[[#All],[Variables ]]=$AF$2)+(Table3[[#All],[Variables ]]=$AF$4)),0)</f>
        <v>0</v>
      </c>
      <c r="V873" cm="1">
        <f t="array" ref="V873">_xlfn._xlws.FILTER(Table3[[#All],[Name]],(Table3[[#All],[Polygon]]=$A873)*(Table3[[#All],[Period]]=V$1)*((Table3[[#All],[Variables ]]=$AF$3)+(Table3[[#All],[Variables ]]=$AF$2)+(Table3[[#All],[Variables ]]=$AF$4)),0)</f>
        <v>0</v>
      </c>
      <c r="W873" cm="1">
        <f t="array" ref="W873">_xlfn._xlws.FILTER(Table3[[#All],[Name]],(Table3[[#All],[Polygon]]=$A873)*(Table3[[#All],[Period]]=W$1)*((Table3[[#All],[Variables ]]=$AF$3)+(Table3[[#All],[Variables ]]=$AF$2)+(Table3[[#All],[Variables ]]=$AF$4)),0)</f>
        <v>0</v>
      </c>
      <c r="X873" cm="1">
        <f t="array" ref="X873">_xlfn._xlws.FILTER(Table3[[#All],[Name]],(Table3[[#All],[Polygon]]=$A873)*(Table3[[#All],[Period]]=X$1)*((Table3[[#All],[Variables ]]=$AF$3)+(Table3[[#All],[Variables ]]=$AF$2)+(Table3[[#All],[Variables ]]=$AF$4)),0)</f>
        <v>0</v>
      </c>
      <c r="Y873" t="str" cm="1">
        <f t="array" ref="Y873">_xlfn._xlws.FILTER(Table3[[#All],[Name]],(Table3[[#All],[Polygon]]=$A873)*(Table3[[#All],[Period]]=Y$1)*((Table3[[#All],[Variables ]]=$AF$3)+(Table3[[#All],[Variables ]]=$AF$2)+(Table3[[#All],[Variables ]]=$AF$4)),0)</f>
        <v>H</v>
      </c>
      <c r="Z873" t="str" cm="1">
        <f t="array" ref="Z873">_xlfn._xlws.FILTER(Table3[[#All],[Name]],(Table3[[#All],[Polygon]]=$A873)*(Table3[[#All],[Period]]=Z$1)*((Table3[[#All],[Variables ]]=$AF$3)+(Table3[[#All],[Variables ]]=$AF$2)+(Table3[[#All],[Variables ]]=$AF$4)),0)</f>
        <v>AH</v>
      </c>
      <c r="AA873" t="str" cm="1">
        <f t="array" ref="AA873">_xlfn._xlws.FILTER(Table3[[#All],[Name]],(Table3[[#All],[Polygon]]=$A873)*(Table3[[#All],[Period]]=AA$1)*((Table3[[#All],[Variables ]]=$AF$3)+(Table3[[#All],[Variables ]]=$AF$2)+(Table3[[#All],[Variables ]]=$AF$4)),0)</f>
        <v>AH</v>
      </c>
      <c r="AB873" t="str" cm="1">
        <f t="array" ref="AB873">_xlfn._xlws.FILTER(Table3[[#All],[Name]],(Table3[[#All],[Polygon]]=$A873)*(Table3[[#All],[Period]]=AB$1)*((Table3[[#All],[Variables ]]=$AF$3)+(Table3[[#All],[Variables ]]=$AF$2)+(Table3[[#All],[Variables ]]=$AF$4)),0)</f>
        <v>PCT</v>
      </c>
      <c r="AC873" t="str" cm="1">
        <f t="array" ref="AC873">_xlfn._xlws.FILTER(Table3[[#All],[Name]],(Table3[[#All],[Polygon]]=$A873)*(Table3[[#All],[Period]]=AC$1)*((Table3[[#All],[Variables ]]=$AF$3)+(Table3[[#All],[Variables ]]=$AF$2)+(Table3[[#All],[Variables ]]=$AF$4)),0)</f>
        <v>AH</v>
      </c>
      <c r="AD873" t="str" cm="1">
        <f t="array" ref="AD873">_xlfn._xlws.FILTER(Table3[[#All],[Name]],(Table3[[#All],[Polygon]]=$A873)*(Table3[[#All],[Period]]=AD$1)*((Table3[[#All],[Variables ]]=$AF$3)+(Table3[[#All],[Variables ]]=$AF$2)+(Table3[[#All],[Variables ]]=$AF$4)),0)</f>
        <v>AH</v>
      </c>
    </row>
    <row r="874" spans="1:30" x14ac:dyDescent="0.35">
      <c r="A874" s="5">
        <v>750</v>
      </c>
      <c r="B874" s="6" t="s">
        <v>1398</v>
      </c>
      <c r="C874" s="8">
        <v>653.97822069999995</v>
      </c>
      <c r="D874" s="6" t="s">
        <v>1466</v>
      </c>
      <c r="E874" s="6">
        <v>3</v>
      </c>
      <c r="F874" s="6">
        <v>3</v>
      </c>
      <c r="G874" s="6">
        <v>5</v>
      </c>
      <c r="H874" s="6"/>
      <c r="I874" s="6">
        <v>1963</v>
      </c>
      <c r="J874" s="6">
        <v>0</v>
      </c>
      <c r="K874" s="6" t="s">
        <v>1650</v>
      </c>
      <c r="L874" s="6">
        <v>754</v>
      </c>
      <c r="M874" s="6">
        <v>754</v>
      </c>
      <c r="N874" s="6">
        <v>653.97822069999995</v>
      </c>
      <c r="O874" s="9">
        <v>0</v>
      </c>
      <c r="P874" cm="1">
        <f t="array" ref="P874">_xlfn._xlws.FILTER(Table3[[#All],[Name]],(Table3[[#All],[Polygon]]=$A874)*(Table3[[#All],[Period]]=P$1)*((Table3[[#All],[Variables ]]=$AF$3)+(Table3[[#All],[Variables ]]=$AF$2)+(Table3[[#All],[Variables ]]=$AF$4)),0)</f>
        <v>0</v>
      </c>
      <c r="Q874" t="str" cm="1">
        <f t="array" ref="Q874">_xlfn._xlws.FILTER(Table3[[#All],[Name]],(Table3[[#All],[Polygon]]=$A874)*(Table3[[#All],[Period]]=Q$1)*((Table3[[#All],[Variables ]]=$AF$3)+(Table3[[#All],[Variables ]]=$AF$2)+(Table3[[#All],[Variables ]]=$AF$4)),0)</f>
        <v>AH</v>
      </c>
      <c r="R874" cm="1">
        <f t="array" ref="R874">_xlfn._xlws.FILTER(Table3[[#All],[Name]],(Table3[[#All],[Polygon]]=$A874)*(Table3[[#All],[Period]]=R$1)*((Table3[[#All],[Variables ]]=$AF$3)+(Table3[[#All],[Variables ]]=$AF$2)+(Table3[[#All],[Variables ]]=$AF$4)),0)</f>
        <v>0</v>
      </c>
      <c r="S874" cm="1">
        <f t="array" ref="S874">_xlfn._xlws.FILTER(Table3[[#All],[Name]],(Table3[[#All],[Polygon]]=$A874)*(Table3[[#All],[Period]]=S$1)*((Table3[[#All],[Variables ]]=$AF$3)+(Table3[[#All],[Variables ]]=$AF$2)+(Table3[[#All],[Variables ]]=$AF$4)),0)</f>
        <v>0</v>
      </c>
      <c r="T874" cm="1">
        <f t="array" ref="T874">_xlfn._xlws.FILTER(Table3[[#All],[Name]],(Table3[[#All],[Polygon]]=$A874)*(Table3[[#All],[Period]]=T$1)*((Table3[[#All],[Variables ]]=$AF$3)+(Table3[[#All],[Variables ]]=$AF$2)+(Table3[[#All],[Variables ]]=$AF$4)),0)</f>
        <v>0</v>
      </c>
      <c r="U874" cm="1">
        <f t="array" ref="U874">_xlfn._xlws.FILTER(Table3[[#All],[Name]],(Table3[[#All],[Polygon]]=$A874)*(Table3[[#All],[Period]]=U$1)*((Table3[[#All],[Variables ]]=$AF$3)+(Table3[[#All],[Variables ]]=$AF$2)+(Table3[[#All],[Variables ]]=$AF$4)),0)</f>
        <v>0</v>
      </c>
      <c r="V874" cm="1">
        <f t="array" ref="V874">_xlfn._xlws.FILTER(Table3[[#All],[Name]],(Table3[[#All],[Polygon]]=$A874)*(Table3[[#All],[Period]]=V$1)*((Table3[[#All],[Variables ]]=$AF$3)+(Table3[[#All],[Variables ]]=$AF$2)+(Table3[[#All],[Variables ]]=$AF$4)),0)</f>
        <v>0</v>
      </c>
      <c r="W874" cm="1">
        <f t="array" ref="W874">_xlfn._xlws.FILTER(Table3[[#All],[Name]],(Table3[[#All],[Polygon]]=$A874)*(Table3[[#All],[Period]]=W$1)*((Table3[[#All],[Variables ]]=$AF$3)+(Table3[[#All],[Variables ]]=$AF$2)+(Table3[[#All],[Variables ]]=$AF$4)),0)</f>
        <v>0</v>
      </c>
      <c r="X874" cm="1">
        <f t="array" ref="X874">_xlfn._xlws.FILTER(Table3[[#All],[Name]],(Table3[[#All],[Polygon]]=$A874)*(Table3[[#All],[Period]]=X$1)*((Table3[[#All],[Variables ]]=$AF$3)+(Table3[[#All],[Variables ]]=$AF$2)+(Table3[[#All],[Variables ]]=$AF$4)),0)</f>
        <v>0</v>
      </c>
      <c r="Y874" t="str" cm="1">
        <f t="array" ref="Y874">_xlfn._xlws.FILTER(Table3[[#All],[Name]],(Table3[[#All],[Polygon]]=$A874)*(Table3[[#All],[Period]]=Y$1)*((Table3[[#All],[Variables ]]=$AF$3)+(Table3[[#All],[Variables ]]=$AF$2)+(Table3[[#All],[Variables ]]=$AF$4)),0)</f>
        <v>H</v>
      </c>
      <c r="Z874" t="str" cm="1">
        <f t="array" ref="Z874">_xlfn._xlws.FILTER(Table3[[#All],[Name]],(Table3[[#All],[Polygon]]=$A874)*(Table3[[#All],[Period]]=Z$1)*((Table3[[#All],[Variables ]]=$AF$3)+(Table3[[#All],[Variables ]]=$AF$2)+(Table3[[#All],[Variables ]]=$AF$4)),0)</f>
        <v>AH</v>
      </c>
      <c r="AA874" t="str" cm="1">
        <f t="array" ref="AA874">_xlfn._xlws.FILTER(Table3[[#All],[Name]],(Table3[[#All],[Polygon]]=$A874)*(Table3[[#All],[Period]]=AA$1)*((Table3[[#All],[Variables ]]=$AF$3)+(Table3[[#All],[Variables ]]=$AF$2)+(Table3[[#All],[Variables ]]=$AF$4)),0)</f>
        <v>AH</v>
      </c>
      <c r="AB874" t="str" cm="1">
        <f t="array" ref="AB874">_xlfn._xlws.FILTER(Table3[[#All],[Name]],(Table3[[#All],[Polygon]]=$A874)*(Table3[[#All],[Period]]=AB$1)*((Table3[[#All],[Variables ]]=$AF$3)+(Table3[[#All],[Variables ]]=$AF$2)+(Table3[[#All],[Variables ]]=$AF$4)),0)</f>
        <v>PCT</v>
      </c>
      <c r="AC874" t="str" cm="1">
        <f t="array" ref="AC874">_xlfn._xlws.FILTER(Table3[[#All],[Name]],(Table3[[#All],[Polygon]]=$A874)*(Table3[[#All],[Period]]=AC$1)*((Table3[[#All],[Variables ]]=$AF$3)+(Table3[[#All],[Variables ]]=$AF$2)+(Table3[[#All],[Variables ]]=$AF$4)),0)</f>
        <v>AH</v>
      </c>
      <c r="AD874" t="str" cm="1">
        <f t="array" ref="AD874">_xlfn._xlws.FILTER(Table3[[#All],[Name]],(Table3[[#All],[Polygon]]=$A874)*(Table3[[#All],[Period]]=AD$1)*((Table3[[#All],[Variables ]]=$AF$3)+(Table3[[#All],[Variables ]]=$AF$2)+(Table3[[#All],[Variables ]]=$AF$4)),0)</f>
        <v>AH</v>
      </c>
    </row>
    <row r="875" spans="1:30" x14ac:dyDescent="0.35">
      <c r="A875" s="3">
        <v>750</v>
      </c>
      <c r="B875" s="4" t="s">
        <v>1398</v>
      </c>
      <c r="C875" s="10">
        <v>653.97822069999995</v>
      </c>
      <c r="D875" s="4" t="s">
        <v>1466</v>
      </c>
      <c r="E875" s="4">
        <v>3</v>
      </c>
      <c r="F875" s="4">
        <v>3</v>
      </c>
      <c r="G875" s="4">
        <v>5</v>
      </c>
      <c r="H875" s="4"/>
      <c r="I875" s="4">
        <v>1963</v>
      </c>
      <c r="J875" s="4">
        <v>0</v>
      </c>
      <c r="K875" s="4" t="s">
        <v>1650</v>
      </c>
      <c r="L875" s="4">
        <v>756</v>
      </c>
      <c r="M875" s="4">
        <v>756</v>
      </c>
      <c r="N875" s="4">
        <v>653.97822069999995</v>
      </c>
      <c r="O875" s="11">
        <v>0</v>
      </c>
      <c r="P875" cm="1">
        <f t="array" ref="P875">_xlfn._xlws.FILTER(Table3[[#All],[Name]],(Table3[[#All],[Polygon]]=$A875)*(Table3[[#All],[Period]]=P$1)*((Table3[[#All],[Variables ]]=$AF$3)+(Table3[[#All],[Variables ]]=$AF$2)+(Table3[[#All],[Variables ]]=$AF$4)),0)</f>
        <v>0</v>
      </c>
      <c r="Q875" t="str" cm="1">
        <f t="array" ref="Q875">_xlfn._xlws.FILTER(Table3[[#All],[Name]],(Table3[[#All],[Polygon]]=$A875)*(Table3[[#All],[Period]]=Q$1)*((Table3[[#All],[Variables ]]=$AF$3)+(Table3[[#All],[Variables ]]=$AF$2)+(Table3[[#All],[Variables ]]=$AF$4)),0)</f>
        <v>AH</v>
      </c>
      <c r="R875" cm="1">
        <f t="array" ref="R875">_xlfn._xlws.FILTER(Table3[[#All],[Name]],(Table3[[#All],[Polygon]]=$A875)*(Table3[[#All],[Period]]=R$1)*((Table3[[#All],[Variables ]]=$AF$3)+(Table3[[#All],[Variables ]]=$AF$2)+(Table3[[#All],[Variables ]]=$AF$4)),0)</f>
        <v>0</v>
      </c>
      <c r="S875" cm="1">
        <f t="array" ref="S875">_xlfn._xlws.FILTER(Table3[[#All],[Name]],(Table3[[#All],[Polygon]]=$A875)*(Table3[[#All],[Period]]=S$1)*((Table3[[#All],[Variables ]]=$AF$3)+(Table3[[#All],[Variables ]]=$AF$2)+(Table3[[#All],[Variables ]]=$AF$4)),0)</f>
        <v>0</v>
      </c>
      <c r="T875" cm="1">
        <f t="array" ref="T875">_xlfn._xlws.FILTER(Table3[[#All],[Name]],(Table3[[#All],[Polygon]]=$A875)*(Table3[[#All],[Period]]=T$1)*((Table3[[#All],[Variables ]]=$AF$3)+(Table3[[#All],[Variables ]]=$AF$2)+(Table3[[#All],[Variables ]]=$AF$4)),0)</f>
        <v>0</v>
      </c>
      <c r="U875" cm="1">
        <f t="array" ref="U875">_xlfn._xlws.FILTER(Table3[[#All],[Name]],(Table3[[#All],[Polygon]]=$A875)*(Table3[[#All],[Period]]=U$1)*((Table3[[#All],[Variables ]]=$AF$3)+(Table3[[#All],[Variables ]]=$AF$2)+(Table3[[#All],[Variables ]]=$AF$4)),0)</f>
        <v>0</v>
      </c>
      <c r="V875" cm="1">
        <f t="array" ref="V875">_xlfn._xlws.FILTER(Table3[[#All],[Name]],(Table3[[#All],[Polygon]]=$A875)*(Table3[[#All],[Period]]=V$1)*((Table3[[#All],[Variables ]]=$AF$3)+(Table3[[#All],[Variables ]]=$AF$2)+(Table3[[#All],[Variables ]]=$AF$4)),0)</f>
        <v>0</v>
      </c>
      <c r="W875" cm="1">
        <f t="array" ref="W875">_xlfn._xlws.FILTER(Table3[[#All],[Name]],(Table3[[#All],[Polygon]]=$A875)*(Table3[[#All],[Period]]=W$1)*((Table3[[#All],[Variables ]]=$AF$3)+(Table3[[#All],[Variables ]]=$AF$2)+(Table3[[#All],[Variables ]]=$AF$4)),0)</f>
        <v>0</v>
      </c>
      <c r="X875" cm="1">
        <f t="array" ref="X875">_xlfn._xlws.FILTER(Table3[[#All],[Name]],(Table3[[#All],[Polygon]]=$A875)*(Table3[[#All],[Period]]=X$1)*((Table3[[#All],[Variables ]]=$AF$3)+(Table3[[#All],[Variables ]]=$AF$2)+(Table3[[#All],[Variables ]]=$AF$4)),0)</f>
        <v>0</v>
      </c>
      <c r="Y875" t="str" cm="1">
        <f t="array" ref="Y875">_xlfn._xlws.FILTER(Table3[[#All],[Name]],(Table3[[#All],[Polygon]]=$A875)*(Table3[[#All],[Period]]=Y$1)*((Table3[[#All],[Variables ]]=$AF$3)+(Table3[[#All],[Variables ]]=$AF$2)+(Table3[[#All],[Variables ]]=$AF$4)),0)</f>
        <v>H</v>
      </c>
      <c r="Z875" t="str" cm="1">
        <f t="array" ref="Z875">_xlfn._xlws.FILTER(Table3[[#All],[Name]],(Table3[[#All],[Polygon]]=$A875)*(Table3[[#All],[Period]]=Z$1)*((Table3[[#All],[Variables ]]=$AF$3)+(Table3[[#All],[Variables ]]=$AF$2)+(Table3[[#All],[Variables ]]=$AF$4)),0)</f>
        <v>AH</v>
      </c>
      <c r="AA875" t="str" cm="1">
        <f t="array" ref="AA875">_xlfn._xlws.FILTER(Table3[[#All],[Name]],(Table3[[#All],[Polygon]]=$A875)*(Table3[[#All],[Period]]=AA$1)*((Table3[[#All],[Variables ]]=$AF$3)+(Table3[[#All],[Variables ]]=$AF$2)+(Table3[[#All],[Variables ]]=$AF$4)),0)</f>
        <v>AH</v>
      </c>
      <c r="AB875" t="str" cm="1">
        <f t="array" ref="AB875">_xlfn._xlws.FILTER(Table3[[#All],[Name]],(Table3[[#All],[Polygon]]=$A875)*(Table3[[#All],[Period]]=AB$1)*((Table3[[#All],[Variables ]]=$AF$3)+(Table3[[#All],[Variables ]]=$AF$2)+(Table3[[#All],[Variables ]]=$AF$4)),0)</f>
        <v>PCT</v>
      </c>
      <c r="AC875" t="str" cm="1">
        <f t="array" ref="AC875">_xlfn._xlws.FILTER(Table3[[#All],[Name]],(Table3[[#All],[Polygon]]=$A875)*(Table3[[#All],[Period]]=AC$1)*((Table3[[#All],[Variables ]]=$AF$3)+(Table3[[#All],[Variables ]]=$AF$2)+(Table3[[#All],[Variables ]]=$AF$4)),0)</f>
        <v>AH</v>
      </c>
      <c r="AD875" t="str" cm="1">
        <f t="array" ref="AD875">_xlfn._xlws.FILTER(Table3[[#All],[Name]],(Table3[[#All],[Polygon]]=$A875)*(Table3[[#All],[Period]]=AD$1)*((Table3[[#All],[Variables ]]=$AF$3)+(Table3[[#All],[Variables ]]=$AF$2)+(Table3[[#All],[Variables ]]=$AF$4)),0)</f>
        <v>AH</v>
      </c>
    </row>
    <row r="876" spans="1:30" x14ac:dyDescent="0.35">
      <c r="A876" s="5">
        <v>750</v>
      </c>
      <c r="B876" s="6" t="s">
        <v>1398</v>
      </c>
      <c r="C876" s="8">
        <v>653.97822069999995</v>
      </c>
      <c r="D876" s="6" t="s">
        <v>1466</v>
      </c>
      <c r="E876" s="6">
        <v>3</v>
      </c>
      <c r="F876" s="6">
        <v>3</v>
      </c>
      <c r="G876" s="6">
        <v>5</v>
      </c>
      <c r="H876" s="6"/>
      <c r="I876" s="6">
        <v>1963</v>
      </c>
      <c r="J876" s="6">
        <v>0</v>
      </c>
      <c r="K876" s="6" t="s">
        <v>1650</v>
      </c>
      <c r="L876" s="6">
        <v>751</v>
      </c>
      <c r="M876" s="6">
        <v>751</v>
      </c>
      <c r="N876" s="6">
        <v>653.97822069999995</v>
      </c>
      <c r="O876" s="9">
        <v>0</v>
      </c>
      <c r="P876" cm="1">
        <f t="array" ref="P876">_xlfn._xlws.FILTER(Table3[[#All],[Name]],(Table3[[#All],[Polygon]]=$A876)*(Table3[[#All],[Period]]=P$1)*((Table3[[#All],[Variables ]]=$AF$3)+(Table3[[#All],[Variables ]]=$AF$2)+(Table3[[#All],[Variables ]]=$AF$4)),0)</f>
        <v>0</v>
      </c>
      <c r="Q876" t="str" cm="1">
        <f t="array" ref="Q876">_xlfn._xlws.FILTER(Table3[[#All],[Name]],(Table3[[#All],[Polygon]]=$A876)*(Table3[[#All],[Period]]=Q$1)*((Table3[[#All],[Variables ]]=$AF$3)+(Table3[[#All],[Variables ]]=$AF$2)+(Table3[[#All],[Variables ]]=$AF$4)),0)</f>
        <v>AH</v>
      </c>
      <c r="R876" cm="1">
        <f t="array" ref="R876">_xlfn._xlws.FILTER(Table3[[#All],[Name]],(Table3[[#All],[Polygon]]=$A876)*(Table3[[#All],[Period]]=R$1)*((Table3[[#All],[Variables ]]=$AF$3)+(Table3[[#All],[Variables ]]=$AF$2)+(Table3[[#All],[Variables ]]=$AF$4)),0)</f>
        <v>0</v>
      </c>
      <c r="S876" cm="1">
        <f t="array" ref="S876">_xlfn._xlws.FILTER(Table3[[#All],[Name]],(Table3[[#All],[Polygon]]=$A876)*(Table3[[#All],[Period]]=S$1)*((Table3[[#All],[Variables ]]=$AF$3)+(Table3[[#All],[Variables ]]=$AF$2)+(Table3[[#All],[Variables ]]=$AF$4)),0)</f>
        <v>0</v>
      </c>
      <c r="T876" cm="1">
        <f t="array" ref="T876">_xlfn._xlws.FILTER(Table3[[#All],[Name]],(Table3[[#All],[Polygon]]=$A876)*(Table3[[#All],[Period]]=T$1)*((Table3[[#All],[Variables ]]=$AF$3)+(Table3[[#All],[Variables ]]=$AF$2)+(Table3[[#All],[Variables ]]=$AF$4)),0)</f>
        <v>0</v>
      </c>
      <c r="U876" cm="1">
        <f t="array" ref="U876">_xlfn._xlws.FILTER(Table3[[#All],[Name]],(Table3[[#All],[Polygon]]=$A876)*(Table3[[#All],[Period]]=U$1)*((Table3[[#All],[Variables ]]=$AF$3)+(Table3[[#All],[Variables ]]=$AF$2)+(Table3[[#All],[Variables ]]=$AF$4)),0)</f>
        <v>0</v>
      </c>
      <c r="V876" cm="1">
        <f t="array" ref="V876">_xlfn._xlws.FILTER(Table3[[#All],[Name]],(Table3[[#All],[Polygon]]=$A876)*(Table3[[#All],[Period]]=V$1)*((Table3[[#All],[Variables ]]=$AF$3)+(Table3[[#All],[Variables ]]=$AF$2)+(Table3[[#All],[Variables ]]=$AF$4)),0)</f>
        <v>0</v>
      </c>
      <c r="W876" cm="1">
        <f t="array" ref="W876">_xlfn._xlws.FILTER(Table3[[#All],[Name]],(Table3[[#All],[Polygon]]=$A876)*(Table3[[#All],[Period]]=W$1)*((Table3[[#All],[Variables ]]=$AF$3)+(Table3[[#All],[Variables ]]=$AF$2)+(Table3[[#All],[Variables ]]=$AF$4)),0)</f>
        <v>0</v>
      </c>
      <c r="X876" cm="1">
        <f t="array" ref="X876">_xlfn._xlws.FILTER(Table3[[#All],[Name]],(Table3[[#All],[Polygon]]=$A876)*(Table3[[#All],[Period]]=X$1)*((Table3[[#All],[Variables ]]=$AF$3)+(Table3[[#All],[Variables ]]=$AF$2)+(Table3[[#All],[Variables ]]=$AF$4)),0)</f>
        <v>0</v>
      </c>
      <c r="Y876" t="str" cm="1">
        <f t="array" ref="Y876">_xlfn._xlws.FILTER(Table3[[#All],[Name]],(Table3[[#All],[Polygon]]=$A876)*(Table3[[#All],[Period]]=Y$1)*((Table3[[#All],[Variables ]]=$AF$3)+(Table3[[#All],[Variables ]]=$AF$2)+(Table3[[#All],[Variables ]]=$AF$4)),0)</f>
        <v>H</v>
      </c>
      <c r="Z876" t="str" cm="1">
        <f t="array" ref="Z876">_xlfn._xlws.FILTER(Table3[[#All],[Name]],(Table3[[#All],[Polygon]]=$A876)*(Table3[[#All],[Period]]=Z$1)*((Table3[[#All],[Variables ]]=$AF$3)+(Table3[[#All],[Variables ]]=$AF$2)+(Table3[[#All],[Variables ]]=$AF$4)),0)</f>
        <v>AH</v>
      </c>
      <c r="AA876" t="str" cm="1">
        <f t="array" ref="AA876">_xlfn._xlws.FILTER(Table3[[#All],[Name]],(Table3[[#All],[Polygon]]=$A876)*(Table3[[#All],[Period]]=AA$1)*((Table3[[#All],[Variables ]]=$AF$3)+(Table3[[#All],[Variables ]]=$AF$2)+(Table3[[#All],[Variables ]]=$AF$4)),0)</f>
        <v>AH</v>
      </c>
      <c r="AB876" t="str" cm="1">
        <f t="array" ref="AB876">_xlfn._xlws.FILTER(Table3[[#All],[Name]],(Table3[[#All],[Polygon]]=$A876)*(Table3[[#All],[Period]]=AB$1)*((Table3[[#All],[Variables ]]=$AF$3)+(Table3[[#All],[Variables ]]=$AF$2)+(Table3[[#All],[Variables ]]=$AF$4)),0)</f>
        <v>PCT</v>
      </c>
      <c r="AC876" t="str" cm="1">
        <f t="array" ref="AC876">_xlfn._xlws.FILTER(Table3[[#All],[Name]],(Table3[[#All],[Polygon]]=$A876)*(Table3[[#All],[Period]]=AC$1)*((Table3[[#All],[Variables ]]=$AF$3)+(Table3[[#All],[Variables ]]=$AF$2)+(Table3[[#All],[Variables ]]=$AF$4)),0)</f>
        <v>AH</v>
      </c>
      <c r="AD876" t="str" cm="1">
        <f t="array" ref="AD876">_xlfn._xlws.FILTER(Table3[[#All],[Name]],(Table3[[#All],[Polygon]]=$A876)*(Table3[[#All],[Period]]=AD$1)*((Table3[[#All],[Variables ]]=$AF$3)+(Table3[[#All],[Variables ]]=$AF$2)+(Table3[[#All],[Variables ]]=$AF$4)),0)</f>
        <v>AH</v>
      </c>
    </row>
    <row r="877" spans="1:30" x14ac:dyDescent="0.35">
      <c r="A877" s="3">
        <v>750</v>
      </c>
      <c r="B877" s="4" t="s">
        <v>1398</v>
      </c>
      <c r="C877" s="10">
        <v>653.97822069999995</v>
      </c>
      <c r="D877" s="4" t="s">
        <v>1466</v>
      </c>
      <c r="E877" s="4">
        <v>3</v>
      </c>
      <c r="F877" s="4">
        <v>3</v>
      </c>
      <c r="G877" s="4">
        <v>5</v>
      </c>
      <c r="H877" s="4"/>
      <c r="I877" s="4">
        <v>1963</v>
      </c>
      <c r="J877" s="4">
        <v>0</v>
      </c>
      <c r="K877" s="4" t="s">
        <v>1650</v>
      </c>
      <c r="L877" s="4">
        <v>757</v>
      </c>
      <c r="M877" s="4">
        <v>757</v>
      </c>
      <c r="N877" s="4">
        <v>653.97822069999995</v>
      </c>
      <c r="O877" s="11">
        <v>0</v>
      </c>
      <c r="P877" cm="1">
        <f t="array" ref="P877">_xlfn._xlws.FILTER(Table3[[#All],[Name]],(Table3[[#All],[Polygon]]=$A877)*(Table3[[#All],[Period]]=P$1)*((Table3[[#All],[Variables ]]=$AF$3)+(Table3[[#All],[Variables ]]=$AF$2)+(Table3[[#All],[Variables ]]=$AF$4)),0)</f>
        <v>0</v>
      </c>
      <c r="Q877" t="str" cm="1">
        <f t="array" ref="Q877">_xlfn._xlws.FILTER(Table3[[#All],[Name]],(Table3[[#All],[Polygon]]=$A877)*(Table3[[#All],[Period]]=Q$1)*((Table3[[#All],[Variables ]]=$AF$3)+(Table3[[#All],[Variables ]]=$AF$2)+(Table3[[#All],[Variables ]]=$AF$4)),0)</f>
        <v>AH</v>
      </c>
      <c r="R877" cm="1">
        <f t="array" ref="R877">_xlfn._xlws.FILTER(Table3[[#All],[Name]],(Table3[[#All],[Polygon]]=$A877)*(Table3[[#All],[Period]]=R$1)*((Table3[[#All],[Variables ]]=$AF$3)+(Table3[[#All],[Variables ]]=$AF$2)+(Table3[[#All],[Variables ]]=$AF$4)),0)</f>
        <v>0</v>
      </c>
      <c r="S877" cm="1">
        <f t="array" ref="S877">_xlfn._xlws.FILTER(Table3[[#All],[Name]],(Table3[[#All],[Polygon]]=$A877)*(Table3[[#All],[Period]]=S$1)*((Table3[[#All],[Variables ]]=$AF$3)+(Table3[[#All],[Variables ]]=$AF$2)+(Table3[[#All],[Variables ]]=$AF$4)),0)</f>
        <v>0</v>
      </c>
      <c r="T877" cm="1">
        <f t="array" ref="T877">_xlfn._xlws.FILTER(Table3[[#All],[Name]],(Table3[[#All],[Polygon]]=$A877)*(Table3[[#All],[Period]]=T$1)*((Table3[[#All],[Variables ]]=$AF$3)+(Table3[[#All],[Variables ]]=$AF$2)+(Table3[[#All],[Variables ]]=$AF$4)),0)</f>
        <v>0</v>
      </c>
      <c r="U877" cm="1">
        <f t="array" ref="U877">_xlfn._xlws.FILTER(Table3[[#All],[Name]],(Table3[[#All],[Polygon]]=$A877)*(Table3[[#All],[Period]]=U$1)*((Table3[[#All],[Variables ]]=$AF$3)+(Table3[[#All],[Variables ]]=$AF$2)+(Table3[[#All],[Variables ]]=$AF$4)),0)</f>
        <v>0</v>
      </c>
      <c r="V877" cm="1">
        <f t="array" ref="V877">_xlfn._xlws.FILTER(Table3[[#All],[Name]],(Table3[[#All],[Polygon]]=$A877)*(Table3[[#All],[Period]]=V$1)*((Table3[[#All],[Variables ]]=$AF$3)+(Table3[[#All],[Variables ]]=$AF$2)+(Table3[[#All],[Variables ]]=$AF$4)),0)</f>
        <v>0</v>
      </c>
      <c r="W877" cm="1">
        <f t="array" ref="W877">_xlfn._xlws.FILTER(Table3[[#All],[Name]],(Table3[[#All],[Polygon]]=$A877)*(Table3[[#All],[Period]]=W$1)*((Table3[[#All],[Variables ]]=$AF$3)+(Table3[[#All],[Variables ]]=$AF$2)+(Table3[[#All],[Variables ]]=$AF$4)),0)</f>
        <v>0</v>
      </c>
      <c r="X877" cm="1">
        <f t="array" ref="X877">_xlfn._xlws.FILTER(Table3[[#All],[Name]],(Table3[[#All],[Polygon]]=$A877)*(Table3[[#All],[Period]]=X$1)*((Table3[[#All],[Variables ]]=$AF$3)+(Table3[[#All],[Variables ]]=$AF$2)+(Table3[[#All],[Variables ]]=$AF$4)),0)</f>
        <v>0</v>
      </c>
      <c r="Y877" t="str" cm="1">
        <f t="array" ref="Y877">_xlfn._xlws.FILTER(Table3[[#All],[Name]],(Table3[[#All],[Polygon]]=$A877)*(Table3[[#All],[Period]]=Y$1)*((Table3[[#All],[Variables ]]=$AF$3)+(Table3[[#All],[Variables ]]=$AF$2)+(Table3[[#All],[Variables ]]=$AF$4)),0)</f>
        <v>H</v>
      </c>
      <c r="Z877" t="str" cm="1">
        <f t="array" ref="Z877">_xlfn._xlws.FILTER(Table3[[#All],[Name]],(Table3[[#All],[Polygon]]=$A877)*(Table3[[#All],[Period]]=Z$1)*((Table3[[#All],[Variables ]]=$AF$3)+(Table3[[#All],[Variables ]]=$AF$2)+(Table3[[#All],[Variables ]]=$AF$4)),0)</f>
        <v>AH</v>
      </c>
      <c r="AA877" t="str" cm="1">
        <f t="array" ref="AA877">_xlfn._xlws.FILTER(Table3[[#All],[Name]],(Table3[[#All],[Polygon]]=$A877)*(Table3[[#All],[Period]]=AA$1)*((Table3[[#All],[Variables ]]=$AF$3)+(Table3[[#All],[Variables ]]=$AF$2)+(Table3[[#All],[Variables ]]=$AF$4)),0)</f>
        <v>AH</v>
      </c>
      <c r="AB877" t="str" cm="1">
        <f t="array" ref="AB877">_xlfn._xlws.FILTER(Table3[[#All],[Name]],(Table3[[#All],[Polygon]]=$A877)*(Table3[[#All],[Period]]=AB$1)*((Table3[[#All],[Variables ]]=$AF$3)+(Table3[[#All],[Variables ]]=$AF$2)+(Table3[[#All],[Variables ]]=$AF$4)),0)</f>
        <v>PCT</v>
      </c>
      <c r="AC877" t="str" cm="1">
        <f t="array" ref="AC877">_xlfn._xlws.FILTER(Table3[[#All],[Name]],(Table3[[#All],[Polygon]]=$A877)*(Table3[[#All],[Period]]=AC$1)*((Table3[[#All],[Variables ]]=$AF$3)+(Table3[[#All],[Variables ]]=$AF$2)+(Table3[[#All],[Variables ]]=$AF$4)),0)</f>
        <v>AH</v>
      </c>
      <c r="AD877" t="str" cm="1">
        <f t="array" ref="AD877">_xlfn._xlws.FILTER(Table3[[#All],[Name]],(Table3[[#All],[Polygon]]=$A877)*(Table3[[#All],[Period]]=AD$1)*((Table3[[#All],[Variables ]]=$AF$3)+(Table3[[#All],[Variables ]]=$AF$2)+(Table3[[#All],[Variables ]]=$AF$4)),0)</f>
        <v>AH</v>
      </c>
    </row>
    <row r="878" spans="1:30" x14ac:dyDescent="0.35">
      <c r="A878" s="5">
        <v>750</v>
      </c>
      <c r="B878" s="6" t="s">
        <v>1398</v>
      </c>
      <c r="C878" s="8">
        <v>653.97822069999995</v>
      </c>
      <c r="D878" s="6" t="s">
        <v>1466</v>
      </c>
      <c r="E878" s="6">
        <v>3</v>
      </c>
      <c r="F878" s="6">
        <v>3</v>
      </c>
      <c r="G878" s="6">
        <v>5</v>
      </c>
      <c r="H878" s="6"/>
      <c r="I878" s="6">
        <v>1963</v>
      </c>
      <c r="J878" s="6">
        <v>0</v>
      </c>
      <c r="K878" s="6" t="s">
        <v>1650</v>
      </c>
      <c r="L878" s="6">
        <v>750</v>
      </c>
      <c r="M878" s="6">
        <v>750</v>
      </c>
      <c r="N878" s="6">
        <v>653.97822069999995</v>
      </c>
      <c r="O878" s="9">
        <v>0</v>
      </c>
      <c r="P878" cm="1">
        <f t="array" ref="P878">_xlfn._xlws.FILTER(Table3[[#All],[Name]],(Table3[[#All],[Polygon]]=$A878)*(Table3[[#All],[Period]]=P$1)*((Table3[[#All],[Variables ]]=$AF$3)+(Table3[[#All],[Variables ]]=$AF$2)+(Table3[[#All],[Variables ]]=$AF$4)),0)</f>
        <v>0</v>
      </c>
      <c r="Q878" t="str" cm="1">
        <f t="array" ref="Q878">_xlfn._xlws.FILTER(Table3[[#All],[Name]],(Table3[[#All],[Polygon]]=$A878)*(Table3[[#All],[Period]]=Q$1)*((Table3[[#All],[Variables ]]=$AF$3)+(Table3[[#All],[Variables ]]=$AF$2)+(Table3[[#All],[Variables ]]=$AF$4)),0)</f>
        <v>AH</v>
      </c>
      <c r="R878" cm="1">
        <f t="array" ref="R878">_xlfn._xlws.FILTER(Table3[[#All],[Name]],(Table3[[#All],[Polygon]]=$A878)*(Table3[[#All],[Period]]=R$1)*((Table3[[#All],[Variables ]]=$AF$3)+(Table3[[#All],[Variables ]]=$AF$2)+(Table3[[#All],[Variables ]]=$AF$4)),0)</f>
        <v>0</v>
      </c>
      <c r="S878" cm="1">
        <f t="array" ref="S878">_xlfn._xlws.FILTER(Table3[[#All],[Name]],(Table3[[#All],[Polygon]]=$A878)*(Table3[[#All],[Period]]=S$1)*((Table3[[#All],[Variables ]]=$AF$3)+(Table3[[#All],[Variables ]]=$AF$2)+(Table3[[#All],[Variables ]]=$AF$4)),0)</f>
        <v>0</v>
      </c>
      <c r="T878" cm="1">
        <f t="array" ref="T878">_xlfn._xlws.FILTER(Table3[[#All],[Name]],(Table3[[#All],[Polygon]]=$A878)*(Table3[[#All],[Period]]=T$1)*((Table3[[#All],[Variables ]]=$AF$3)+(Table3[[#All],[Variables ]]=$AF$2)+(Table3[[#All],[Variables ]]=$AF$4)),0)</f>
        <v>0</v>
      </c>
      <c r="U878" cm="1">
        <f t="array" ref="U878">_xlfn._xlws.FILTER(Table3[[#All],[Name]],(Table3[[#All],[Polygon]]=$A878)*(Table3[[#All],[Period]]=U$1)*((Table3[[#All],[Variables ]]=$AF$3)+(Table3[[#All],[Variables ]]=$AF$2)+(Table3[[#All],[Variables ]]=$AF$4)),0)</f>
        <v>0</v>
      </c>
      <c r="V878" cm="1">
        <f t="array" ref="V878">_xlfn._xlws.FILTER(Table3[[#All],[Name]],(Table3[[#All],[Polygon]]=$A878)*(Table3[[#All],[Period]]=V$1)*((Table3[[#All],[Variables ]]=$AF$3)+(Table3[[#All],[Variables ]]=$AF$2)+(Table3[[#All],[Variables ]]=$AF$4)),0)</f>
        <v>0</v>
      </c>
      <c r="W878" cm="1">
        <f t="array" ref="W878">_xlfn._xlws.FILTER(Table3[[#All],[Name]],(Table3[[#All],[Polygon]]=$A878)*(Table3[[#All],[Period]]=W$1)*((Table3[[#All],[Variables ]]=$AF$3)+(Table3[[#All],[Variables ]]=$AF$2)+(Table3[[#All],[Variables ]]=$AF$4)),0)</f>
        <v>0</v>
      </c>
      <c r="X878" cm="1">
        <f t="array" ref="X878">_xlfn._xlws.FILTER(Table3[[#All],[Name]],(Table3[[#All],[Polygon]]=$A878)*(Table3[[#All],[Period]]=X$1)*((Table3[[#All],[Variables ]]=$AF$3)+(Table3[[#All],[Variables ]]=$AF$2)+(Table3[[#All],[Variables ]]=$AF$4)),0)</f>
        <v>0</v>
      </c>
      <c r="Y878" t="str" cm="1">
        <f t="array" ref="Y878">_xlfn._xlws.FILTER(Table3[[#All],[Name]],(Table3[[#All],[Polygon]]=$A878)*(Table3[[#All],[Period]]=Y$1)*((Table3[[#All],[Variables ]]=$AF$3)+(Table3[[#All],[Variables ]]=$AF$2)+(Table3[[#All],[Variables ]]=$AF$4)),0)</f>
        <v>H</v>
      </c>
      <c r="Z878" t="str" cm="1">
        <f t="array" ref="Z878">_xlfn._xlws.FILTER(Table3[[#All],[Name]],(Table3[[#All],[Polygon]]=$A878)*(Table3[[#All],[Period]]=Z$1)*((Table3[[#All],[Variables ]]=$AF$3)+(Table3[[#All],[Variables ]]=$AF$2)+(Table3[[#All],[Variables ]]=$AF$4)),0)</f>
        <v>AH</v>
      </c>
      <c r="AA878" t="str" cm="1">
        <f t="array" ref="AA878">_xlfn._xlws.FILTER(Table3[[#All],[Name]],(Table3[[#All],[Polygon]]=$A878)*(Table3[[#All],[Period]]=AA$1)*((Table3[[#All],[Variables ]]=$AF$3)+(Table3[[#All],[Variables ]]=$AF$2)+(Table3[[#All],[Variables ]]=$AF$4)),0)</f>
        <v>AH</v>
      </c>
      <c r="AB878" t="str" cm="1">
        <f t="array" ref="AB878">_xlfn._xlws.FILTER(Table3[[#All],[Name]],(Table3[[#All],[Polygon]]=$A878)*(Table3[[#All],[Period]]=AB$1)*((Table3[[#All],[Variables ]]=$AF$3)+(Table3[[#All],[Variables ]]=$AF$2)+(Table3[[#All],[Variables ]]=$AF$4)),0)</f>
        <v>PCT</v>
      </c>
      <c r="AC878" t="str" cm="1">
        <f t="array" ref="AC878">_xlfn._xlws.FILTER(Table3[[#All],[Name]],(Table3[[#All],[Polygon]]=$A878)*(Table3[[#All],[Period]]=AC$1)*((Table3[[#All],[Variables ]]=$AF$3)+(Table3[[#All],[Variables ]]=$AF$2)+(Table3[[#All],[Variables ]]=$AF$4)),0)</f>
        <v>AH</v>
      </c>
      <c r="AD878" t="str" cm="1">
        <f t="array" ref="AD878">_xlfn._xlws.FILTER(Table3[[#All],[Name]],(Table3[[#All],[Polygon]]=$A878)*(Table3[[#All],[Period]]=AD$1)*((Table3[[#All],[Variables ]]=$AF$3)+(Table3[[#All],[Variables ]]=$AF$2)+(Table3[[#All],[Variables ]]=$AF$4)),0)</f>
        <v>AH</v>
      </c>
    </row>
    <row r="879" spans="1:30" x14ac:dyDescent="0.35">
      <c r="A879" s="3">
        <v>750</v>
      </c>
      <c r="B879" s="4" t="s">
        <v>1398</v>
      </c>
      <c r="C879" s="10">
        <v>653.97822069999995</v>
      </c>
      <c r="D879" s="4" t="s">
        <v>1466</v>
      </c>
      <c r="E879" s="4">
        <v>3</v>
      </c>
      <c r="F879" s="4">
        <v>3</v>
      </c>
      <c r="G879" s="4">
        <v>5</v>
      </c>
      <c r="H879" s="4"/>
      <c r="I879" s="4">
        <v>1963</v>
      </c>
      <c r="J879" s="4">
        <v>0</v>
      </c>
      <c r="K879" s="4" t="s">
        <v>1650</v>
      </c>
      <c r="L879" s="4">
        <v>752</v>
      </c>
      <c r="M879" s="4">
        <v>752</v>
      </c>
      <c r="N879" s="4">
        <v>653.97822069999995</v>
      </c>
      <c r="O879" s="11">
        <v>0</v>
      </c>
      <c r="P879" cm="1">
        <f t="array" ref="P879">_xlfn._xlws.FILTER(Table3[[#All],[Name]],(Table3[[#All],[Polygon]]=$A879)*(Table3[[#All],[Period]]=P$1)*((Table3[[#All],[Variables ]]=$AF$3)+(Table3[[#All],[Variables ]]=$AF$2)+(Table3[[#All],[Variables ]]=$AF$4)),0)</f>
        <v>0</v>
      </c>
      <c r="Q879" t="str" cm="1">
        <f t="array" ref="Q879">_xlfn._xlws.FILTER(Table3[[#All],[Name]],(Table3[[#All],[Polygon]]=$A879)*(Table3[[#All],[Period]]=Q$1)*((Table3[[#All],[Variables ]]=$AF$3)+(Table3[[#All],[Variables ]]=$AF$2)+(Table3[[#All],[Variables ]]=$AF$4)),0)</f>
        <v>AH</v>
      </c>
      <c r="R879" cm="1">
        <f t="array" ref="R879">_xlfn._xlws.FILTER(Table3[[#All],[Name]],(Table3[[#All],[Polygon]]=$A879)*(Table3[[#All],[Period]]=R$1)*((Table3[[#All],[Variables ]]=$AF$3)+(Table3[[#All],[Variables ]]=$AF$2)+(Table3[[#All],[Variables ]]=$AF$4)),0)</f>
        <v>0</v>
      </c>
      <c r="S879" cm="1">
        <f t="array" ref="S879">_xlfn._xlws.FILTER(Table3[[#All],[Name]],(Table3[[#All],[Polygon]]=$A879)*(Table3[[#All],[Period]]=S$1)*((Table3[[#All],[Variables ]]=$AF$3)+(Table3[[#All],[Variables ]]=$AF$2)+(Table3[[#All],[Variables ]]=$AF$4)),0)</f>
        <v>0</v>
      </c>
      <c r="T879" cm="1">
        <f t="array" ref="T879">_xlfn._xlws.FILTER(Table3[[#All],[Name]],(Table3[[#All],[Polygon]]=$A879)*(Table3[[#All],[Period]]=T$1)*((Table3[[#All],[Variables ]]=$AF$3)+(Table3[[#All],[Variables ]]=$AF$2)+(Table3[[#All],[Variables ]]=$AF$4)),0)</f>
        <v>0</v>
      </c>
      <c r="U879" cm="1">
        <f t="array" ref="U879">_xlfn._xlws.FILTER(Table3[[#All],[Name]],(Table3[[#All],[Polygon]]=$A879)*(Table3[[#All],[Period]]=U$1)*((Table3[[#All],[Variables ]]=$AF$3)+(Table3[[#All],[Variables ]]=$AF$2)+(Table3[[#All],[Variables ]]=$AF$4)),0)</f>
        <v>0</v>
      </c>
      <c r="V879" cm="1">
        <f t="array" ref="V879">_xlfn._xlws.FILTER(Table3[[#All],[Name]],(Table3[[#All],[Polygon]]=$A879)*(Table3[[#All],[Period]]=V$1)*((Table3[[#All],[Variables ]]=$AF$3)+(Table3[[#All],[Variables ]]=$AF$2)+(Table3[[#All],[Variables ]]=$AF$4)),0)</f>
        <v>0</v>
      </c>
      <c r="W879" cm="1">
        <f t="array" ref="W879">_xlfn._xlws.FILTER(Table3[[#All],[Name]],(Table3[[#All],[Polygon]]=$A879)*(Table3[[#All],[Period]]=W$1)*((Table3[[#All],[Variables ]]=$AF$3)+(Table3[[#All],[Variables ]]=$AF$2)+(Table3[[#All],[Variables ]]=$AF$4)),0)</f>
        <v>0</v>
      </c>
      <c r="X879" cm="1">
        <f t="array" ref="X879">_xlfn._xlws.FILTER(Table3[[#All],[Name]],(Table3[[#All],[Polygon]]=$A879)*(Table3[[#All],[Period]]=X$1)*((Table3[[#All],[Variables ]]=$AF$3)+(Table3[[#All],[Variables ]]=$AF$2)+(Table3[[#All],[Variables ]]=$AF$4)),0)</f>
        <v>0</v>
      </c>
      <c r="Y879" t="str" cm="1">
        <f t="array" ref="Y879">_xlfn._xlws.FILTER(Table3[[#All],[Name]],(Table3[[#All],[Polygon]]=$A879)*(Table3[[#All],[Period]]=Y$1)*((Table3[[#All],[Variables ]]=$AF$3)+(Table3[[#All],[Variables ]]=$AF$2)+(Table3[[#All],[Variables ]]=$AF$4)),0)</f>
        <v>H</v>
      </c>
      <c r="Z879" t="str" cm="1">
        <f t="array" ref="Z879">_xlfn._xlws.FILTER(Table3[[#All],[Name]],(Table3[[#All],[Polygon]]=$A879)*(Table3[[#All],[Period]]=Z$1)*((Table3[[#All],[Variables ]]=$AF$3)+(Table3[[#All],[Variables ]]=$AF$2)+(Table3[[#All],[Variables ]]=$AF$4)),0)</f>
        <v>AH</v>
      </c>
      <c r="AA879" t="str" cm="1">
        <f t="array" ref="AA879">_xlfn._xlws.FILTER(Table3[[#All],[Name]],(Table3[[#All],[Polygon]]=$A879)*(Table3[[#All],[Period]]=AA$1)*((Table3[[#All],[Variables ]]=$AF$3)+(Table3[[#All],[Variables ]]=$AF$2)+(Table3[[#All],[Variables ]]=$AF$4)),0)</f>
        <v>AH</v>
      </c>
      <c r="AB879" t="str" cm="1">
        <f t="array" ref="AB879">_xlfn._xlws.FILTER(Table3[[#All],[Name]],(Table3[[#All],[Polygon]]=$A879)*(Table3[[#All],[Period]]=AB$1)*((Table3[[#All],[Variables ]]=$AF$3)+(Table3[[#All],[Variables ]]=$AF$2)+(Table3[[#All],[Variables ]]=$AF$4)),0)</f>
        <v>PCT</v>
      </c>
      <c r="AC879" t="str" cm="1">
        <f t="array" ref="AC879">_xlfn._xlws.FILTER(Table3[[#All],[Name]],(Table3[[#All],[Polygon]]=$A879)*(Table3[[#All],[Period]]=AC$1)*((Table3[[#All],[Variables ]]=$AF$3)+(Table3[[#All],[Variables ]]=$AF$2)+(Table3[[#All],[Variables ]]=$AF$4)),0)</f>
        <v>AH</v>
      </c>
      <c r="AD879" t="str" cm="1">
        <f t="array" ref="AD879">_xlfn._xlws.FILTER(Table3[[#All],[Name]],(Table3[[#All],[Polygon]]=$A879)*(Table3[[#All],[Period]]=AD$1)*((Table3[[#All],[Variables ]]=$AF$3)+(Table3[[#All],[Variables ]]=$AF$2)+(Table3[[#All],[Variables ]]=$AF$4)),0)</f>
        <v>AH</v>
      </c>
    </row>
    <row r="880" spans="1:30" x14ac:dyDescent="0.35">
      <c r="A880" s="5">
        <v>750</v>
      </c>
      <c r="B880" s="6" t="s">
        <v>1398</v>
      </c>
      <c r="C880" s="8">
        <v>653.97822069999995</v>
      </c>
      <c r="D880" s="6" t="s">
        <v>1466</v>
      </c>
      <c r="E880" s="6">
        <v>3</v>
      </c>
      <c r="F880" s="6">
        <v>3</v>
      </c>
      <c r="G880" s="6">
        <v>5</v>
      </c>
      <c r="H880" s="6"/>
      <c r="I880" s="6">
        <v>1963</v>
      </c>
      <c r="J880" s="6">
        <v>0</v>
      </c>
      <c r="K880" s="6" t="s">
        <v>1650</v>
      </c>
      <c r="L880" s="6">
        <v>892</v>
      </c>
      <c r="M880" s="6">
        <v>892</v>
      </c>
      <c r="N880" s="6">
        <v>30.951763150000001</v>
      </c>
      <c r="O880" s="9">
        <v>7.28</v>
      </c>
      <c r="P880" cm="1">
        <f t="array" ref="P880">_xlfn._xlws.FILTER(Table3[[#All],[Name]],(Table3[[#All],[Polygon]]=$A880)*(Table3[[#All],[Period]]=P$1)*((Table3[[#All],[Variables ]]=$AF$3)+(Table3[[#All],[Variables ]]=$AF$2)+(Table3[[#All],[Variables ]]=$AF$4)),0)</f>
        <v>0</v>
      </c>
      <c r="Q880" t="str" cm="1">
        <f t="array" ref="Q880">_xlfn._xlws.FILTER(Table3[[#All],[Name]],(Table3[[#All],[Polygon]]=$A880)*(Table3[[#All],[Period]]=Q$1)*((Table3[[#All],[Variables ]]=$AF$3)+(Table3[[#All],[Variables ]]=$AF$2)+(Table3[[#All],[Variables ]]=$AF$4)),0)</f>
        <v>AH</v>
      </c>
      <c r="R880" cm="1">
        <f t="array" ref="R880">_xlfn._xlws.FILTER(Table3[[#All],[Name]],(Table3[[#All],[Polygon]]=$A880)*(Table3[[#All],[Period]]=R$1)*((Table3[[#All],[Variables ]]=$AF$3)+(Table3[[#All],[Variables ]]=$AF$2)+(Table3[[#All],[Variables ]]=$AF$4)),0)</f>
        <v>0</v>
      </c>
      <c r="S880" cm="1">
        <f t="array" ref="S880">_xlfn._xlws.FILTER(Table3[[#All],[Name]],(Table3[[#All],[Polygon]]=$A880)*(Table3[[#All],[Period]]=S$1)*((Table3[[#All],[Variables ]]=$AF$3)+(Table3[[#All],[Variables ]]=$AF$2)+(Table3[[#All],[Variables ]]=$AF$4)),0)</f>
        <v>0</v>
      </c>
      <c r="T880" cm="1">
        <f t="array" ref="T880">_xlfn._xlws.FILTER(Table3[[#All],[Name]],(Table3[[#All],[Polygon]]=$A880)*(Table3[[#All],[Period]]=T$1)*((Table3[[#All],[Variables ]]=$AF$3)+(Table3[[#All],[Variables ]]=$AF$2)+(Table3[[#All],[Variables ]]=$AF$4)),0)</f>
        <v>0</v>
      </c>
      <c r="U880" cm="1">
        <f t="array" ref="U880">_xlfn._xlws.FILTER(Table3[[#All],[Name]],(Table3[[#All],[Polygon]]=$A880)*(Table3[[#All],[Period]]=U$1)*((Table3[[#All],[Variables ]]=$AF$3)+(Table3[[#All],[Variables ]]=$AF$2)+(Table3[[#All],[Variables ]]=$AF$4)),0)</f>
        <v>0</v>
      </c>
      <c r="V880" cm="1">
        <f t="array" ref="V880">_xlfn._xlws.FILTER(Table3[[#All],[Name]],(Table3[[#All],[Polygon]]=$A880)*(Table3[[#All],[Period]]=V$1)*((Table3[[#All],[Variables ]]=$AF$3)+(Table3[[#All],[Variables ]]=$AF$2)+(Table3[[#All],[Variables ]]=$AF$4)),0)</f>
        <v>0</v>
      </c>
      <c r="W880" cm="1">
        <f t="array" ref="W880">_xlfn._xlws.FILTER(Table3[[#All],[Name]],(Table3[[#All],[Polygon]]=$A880)*(Table3[[#All],[Period]]=W$1)*((Table3[[#All],[Variables ]]=$AF$3)+(Table3[[#All],[Variables ]]=$AF$2)+(Table3[[#All],[Variables ]]=$AF$4)),0)</f>
        <v>0</v>
      </c>
      <c r="X880" cm="1">
        <f t="array" ref="X880">_xlfn._xlws.FILTER(Table3[[#All],[Name]],(Table3[[#All],[Polygon]]=$A880)*(Table3[[#All],[Period]]=X$1)*((Table3[[#All],[Variables ]]=$AF$3)+(Table3[[#All],[Variables ]]=$AF$2)+(Table3[[#All],[Variables ]]=$AF$4)),0)</f>
        <v>0</v>
      </c>
      <c r="Y880" t="str" cm="1">
        <f t="array" ref="Y880">_xlfn._xlws.FILTER(Table3[[#All],[Name]],(Table3[[#All],[Polygon]]=$A880)*(Table3[[#All],[Period]]=Y$1)*((Table3[[#All],[Variables ]]=$AF$3)+(Table3[[#All],[Variables ]]=$AF$2)+(Table3[[#All],[Variables ]]=$AF$4)),0)</f>
        <v>H</v>
      </c>
      <c r="Z880" t="str" cm="1">
        <f t="array" ref="Z880">_xlfn._xlws.FILTER(Table3[[#All],[Name]],(Table3[[#All],[Polygon]]=$A880)*(Table3[[#All],[Period]]=Z$1)*((Table3[[#All],[Variables ]]=$AF$3)+(Table3[[#All],[Variables ]]=$AF$2)+(Table3[[#All],[Variables ]]=$AF$4)),0)</f>
        <v>AH</v>
      </c>
      <c r="AA880" t="str" cm="1">
        <f t="array" ref="AA880">_xlfn._xlws.FILTER(Table3[[#All],[Name]],(Table3[[#All],[Polygon]]=$A880)*(Table3[[#All],[Period]]=AA$1)*((Table3[[#All],[Variables ]]=$AF$3)+(Table3[[#All],[Variables ]]=$AF$2)+(Table3[[#All],[Variables ]]=$AF$4)),0)</f>
        <v>AH</v>
      </c>
      <c r="AB880" t="str" cm="1">
        <f t="array" ref="AB880">_xlfn._xlws.FILTER(Table3[[#All],[Name]],(Table3[[#All],[Polygon]]=$A880)*(Table3[[#All],[Period]]=AB$1)*((Table3[[#All],[Variables ]]=$AF$3)+(Table3[[#All],[Variables ]]=$AF$2)+(Table3[[#All],[Variables ]]=$AF$4)),0)</f>
        <v>PCT</v>
      </c>
      <c r="AC880" t="str" cm="1">
        <f t="array" ref="AC880">_xlfn._xlws.FILTER(Table3[[#All],[Name]],(Table3[[#All],[Polygon]]=$A880)*(Table3[[#All],[Period]]=AC$1)*((Table3[[#All],[Variables ]]=$AF$3)+(Table3[[#All],[Variables ]]=$AF$2)+(Table3[[#All],[Variables ]]=$AF$4)),0)</f>
        <v>AH</v>
      </c>
      <c r="AD880" t="str" cm="1">
        <f t="array" ref="AD880">_xlfn._xlws.FILTER(Table3[[#All],[Name]],(Table3[[#All],[Polygon]]=$A880)*(Table3[[#All],[Period]]=AD$1)*((Table3[[#All],[Variables ]]=$AF$3)+(Table3[[#All],[Variables ]]=$AF$2)+(Table3[[#All],[Variables ]]=$AF$4)),0)</f>
        <v>AH</v>
      </c>
    </row>
    <row r="881" spans="1:30" x14ac:dyDescent="0.35">
      <c r="A881" s="3">
        <v>750</v>
      </c>
      <c r="B881" s="4" t="s">
        <v>1398</v>
      </c>
      <c r="C881" s="10">
        <v>653.97822069999995</v>
      </c>
      <c r="D881" s="4" t="s">
        <v>1466</v>
      </c>
      <c r="E881" s="4">
        <v>3</v>
      </c>
      <c r="F881" s="4">
        <v>3</v>
      </c>
      <c r="G881" s="4">
        <v>5</v>
      </c>
      <c r="H881" s="4"/>
      <c r="I881" s="4">
        <v>1963</v>
      </c>
      <c r="J881" s="4">
        <v>0</v>
      </c>
      <c r="K881" s="4" t="s">
        <v>1650</v>
      </c>
      <c r="L881" s="4">
        <v>893</v>
      </c>
      <c r="M881" s="4">
        <v>893</v>
      </c>
      <c r="N881" s="4">
        <v>20.940404359999999</v>
      </c>
      <c r="O881" s="11">
        <v>10.138</v>
      </c>
      <c r="P881" cm="1">
        <f t="array" ref="P881">_xlfn._xlws.FILTER(Table3[[#All],[Name]],(Table3[[#All],[Polygon]]=$A881)*(Table3[[#All],[Period]]=P$1)*((Table3[[#All],[Variables ]]=$AF$3)+(Table3[[#All],[Variables ]]=$AF$2)+(Table3[[#All],[Variables ]]=$AF$4)),0)</f>
        <v>0</v>
      </c>
      <c r="Q881" t="str" cm="1">
        <f t="array" ref="Q881">_xlfn._xlws.FILTER(Table3[[#All],[Name]],(Table3[[#All],[Polygon]]=$A881)*(Table3[[#All],[Period]]=Q$1)*((Table3[[#All],[Variables ]]=$AF$3)+(Table3[[#All],[Variables ]]=$AF$2)+(Table3[[#All],[Variables ]]=$AF$4)),0)</f>
        <v>AH</v>
      </c>
      <c r="R881" cm="1">
        <f t="array" ref="R881">_xlfn._xlws.FILTER(Table3[[#All],[Name]],(Table3[[#All],[Polygon]]=$A881)*(Table3[[#All],[Period]]=R$1)*((Table3[[#All],[Variables ]]=$AF$3)+(Table3[[#All],[Variables ]]=$AF$2)+(Table3[[#All],[Variables ]]=$AF$4)),0)</f>
        <v>0</v>
      </c>
      <c r="S881" cm="1">
        <f t="array" ref="S881">_xlfn._xlws.FILTER(Table3[[#All],[Name]],(Table3[[#All],[Polygon]]=$A881)*(Table3[[#All],[Period]]=S$1)*((Table3[[#All],[Variables ]]=$AF$3)+(Table3[[#All],[Variables ]]=$AF$2)+(Table3[[#All],[Variables ]]=$AF$4)),0)</f>
        <v>0</v>
      </c>
      <c r="T881" cm="1">
        <f t="array" ref="T881">_xlfn._xlws.FILTER(Table3[[#All],[Name]],(Table3[[#All],[Polygon]]=$A881)*(Table3[[#All],[Period]]=T$1)*((Table3[[#All],[Variables ]]=$AF$3)+(Table3[[#All],[Variables ]]=$AF$2)+(Table3[[#All],[Variables ]]=$AF$4)),0)</f>
        <v>0</v>
      </c>
      <c r="U881" cm="1">
        <f t="array" ref="U881">_xlfn._xlws.FILTER(Table3[[#All],[Name]],(Table3[[#All],[Polygon]]=$A881)*(Table3[[#All],[Period]]=U$1)*((Table3[[#All],[Variables ]]=$AF$3)+(Table3[[#All],[Variables ]]=$AF$2)+(Table3[[#All],[Variables ]]=$AF$4)),0)</f>
        <v>0</v>
      </c>
      <c r="V881" cm="1">
        <f t="array" ref="V881">_xlfn._xlws.FILTER(Table3[[#All],[Name]],(Table3[[#All],[Polygon]]=$A881)*(Table3[[#All],[Period]]=V$1)*((Table3[[#All],[Variables ]]=$AF$3)+(Table3[[#All],[Variables ]]=$AF$2)+(Table3[[#All],[Variables ]]=$AF$4)),0)</f>
        <v>0</v>
      </c>
      <c r="W881" cm="1">
        <f t="array" ref="W881">_xlfn._xlws.FILTER(Table3[[#All],[Name]],(Table3[[#All],[Polygon]]=$A881)*(Table3[[#All],[Period]]=W$1)*((Table3[[#All],[Variables ]]=$AF$3)+(Table3[[#All],[Variables ]]=$AF$2)+(Table3[[#All],[Variables ]]=$AF$4)),0)</f>
        <v>0</v>
      </c>
      <c r="X881" cm="1">
        <f t="array" ref="X881">_xlfn._xlws.FILTER(Table3[[#All],[Name]],(Table3[[#All],[Polygon]]=$A881)*(Table3[[#All],[Period]]=X$1)*((Table3[[#All],[Variables ]]=$AF$3)+(Table3[[#All],[Variables ]]=$AF$2)+(Table3[[#All],[Variables ]]=$AF$4)),0)</f>
        <v>0</v>
      </c>
      <c r="Y881" t="str" cm="1">
        <f t="array" ref="Y881">_xlfn._xlws.FILTER(Table3[[#All],[Name]],(Table3[[#All],[Polygon]]=$A881)*(Table3[[#All],[Period]]=Y$1)*((Table3[[#All],[Variables ]]=$AF$3)+(Table3[[#All],[Variables ]]=$AF$2)+(Table3[[#All],[Variables ]]=$AF$4)),0)</f>
        <v>H</v>
      </c>
      <c r="Z881" t="str" cm="1">
        <f t="array" ref="Z881">_xlfn._xlws.FILTER(Table3[[#All],[Name]],(Table3[[#All],[Polygon]]=$A881)*(Table3[[#All],[Period]]=Z$1)*((Table3[[#All],[Variables ]]=$AF$3)+(Table3[[#All],[Variables ]]=$AF$2)+(Table3[[#All],[Variables ]]=$AF$4)),0)</f>
        <v>AH</v>
      </c>
      <c r="AA881" t="str" cm="1">
        <f t="array" ref="AA881">_xlfn._xlws.FILTER(Table3[[#All],[Name]],(Table3[[#All],[Polygon]]=$A881)*(Table3[[#All],[Period]]=AA$1)*((Table3[[#All],[Variables ]]=$AF$3)+(Table3[[#All],[Variables ]]=$AF$2)+(Table3[[#All],[Variables ]]=$AF$4)),0)</f>
        <v>AH</v>
      </c>
      <c r="AB881" t="str" cm="1">
        <f t="array" ref="AB881">_xlfn._xlws.FILTER(Table3[[#All],[Name]],(Table3[[#All],[Polygon]]=$A881)*(Table3[[#All],[Period]]=AB$1)*((Table3[[#All],[Variables ]]=$AF$3)+(Table3[[#All],[Variables ]]=$AF$2)+(Table3[[#All],[Variables ]]=$AF$4)),0)</f>
        <v>PCT</v>
      </c>
      <c r="AC881" t="str" cm="1">
        <f t="array" ref="AC881">_xlfn._xlws.FILTER(Table3[[#All],[Name]],(Table3[[#All],[Polygon]]=$A881)*(Table3[[#All],[Period]]=AC$1)*((Table3[[#All],[Variables ]]=$AF$3)+(Table3[[#All],[Variables ]]=$AF$2)+(Table3[[#All],[Variables ]]=$AF$4)),0)</f>
        <v>AH</v>
      </c>
      <c r="AD881" t="str" cm="1">
        <f t="array" ref="AD881">_xlfn._xlws.FILTER(Table3[[#All],[Name]],(Table3[[#All],[Polygon]]=$A881)*(Table3[[#All],[Period]]=AD$1)*((Table3[[#All],[Variables ]]=$AF$3)+(Table3[[#All],[Variables ]]=$AF$2)+(Table3[[#All],[Variables ]]=$AF$4)),0)</f>
        <v>AH</v>
      </c>
    </row>
    <row r="882" spans="1:30" x14ac:dyDescent="0.35">
      <c r="A882" s="5">
        <v>750</v>
      </c>
      <c r="B882" s="6" t="s">
        <v>1398</v>
      </c>
      <c r="C882" s="8">
        <v>653.97822069999995</v>
      </c>
      <c r="D882" s="6" t="s">
        <v>1466</v>
      </c>
      <c r="E882" s="6">
        <v>3</v>
      </c>
      <c r="F882" s="6">
        <v>3</v>
      </c>
      <c r="G882" s="6">
        <v>5</v>
      </c>
      <c r="H882" s="6"/>
      <c r="I882" s="6">
        <v>1963</v>
      </c>
      <c r="J882" s="6">
        <v>0</v>
      </c>
      <c r="K882" s="6" t="s">
        <v>1650</v>
      </c>
      <c r="L882" s="6">
        <v>891</v>
      </c>
      <c r="M882" s="6">
        <v>891</v>
      </c>
      <c r="N882" s="6">
        <v>8.3239158080000006</v>
      </c>
      <c r="O882" s="9">
        <v>4.8739999999999997</v>
      </c>
      <c r="P882" cm="1">
        <f t="array" ref="P882">_xlfn._xlws.FILTER(Table3[[#All],[Name]],(Table3[[#All],[Polygon]]=$A882)*(Table3[[#All],[Period]]=P$1)*((Table3[[#All],[Variables ]]=$AF$3)+(Table3[[#All],[Variables ]]=$AF$2)+(Table3[[#All],[Variables ]]=$AF$4)),0)</f>
        <v>0</v>
      </c>
      <c r="Q882" t="str" cm="1">
        <f t="array" ref="Q882">_xlfn._xlws.FILTER(Table3[[#All],[Name]],(Table3[[#All],[Polygon]]=$A882)*(Table3[[#All],[Period]]=Q$1)*((Table3[[#All],[Variables ]]=$AF$3)+(Table3[[#All],[Variables ]]=$AF$2)+(Table3[[#All],[Variables ]]=$AF$4)),0)</f>
        <v>AH</v>
      </c>
      <c r="R882" cm="1">
        <f t="array" ref="R882">_xlfn._xlws.FILTER(Table3[[#All],[Name]],(Table3[[#All],[Polygon]]=$A882)*(Table3[[#All],[Period]]=R$1)*((Table3[[#All],[Variables ]]=$AF$3)+(Table3[[#All],[Variables ]]=$AF$2)+(Table3[[#All],[Variables ]]=$AF$4)),0)</f>
        <v>0</v>
      </c>
      <c r="S882" cm="1">
        <f t="array" ref="S882">_xlfn._xlws.FILTER(Table3[[#All],[Name]],(Table3[[#All],[Polygon]]=$A882)*(Table3[[#All],[Period]]=S$1)*((Table3[[#All],[Variables ]]=$AF$3)+(Table3[[#All],[Variables ]]=$AF$2)+(Table3[[#All],[Variables ]]=$AF$4)),0)</f>
        <v>0</v>
      </c>
      <c r="T882" cm="1">
        <f t="array" ref="T882">_xlfn._xlws.FILTER(Table3[[#All],[Name]],(Table3[[#All],[Polygon]]=$A882)*(Table3[[#All],[Period]]=T$1)*((Table3[[#All],[Variables ]]=$AF$3)+(Table3[[#All],[Variables ]]=$AF$2)+(Table3[[#All],[Variables ]]=$AF$4)),0)</f>
        <v>0</v>
      </c>
      <c r="U882" cm="1">
        <f t="array" ref="U882">_xlfn._xlws.FILTER(Table3[[#All],[Name]],(Table3[[#All],[Polygon]]=$A882)*(Table3[[#All],[Period]]=U$1)*((Table3[[#All],[Variables ]]=$AF$3)+(Table3[[#All],[Variables ]]=$AF$2)+(Table3[[#All],[Variables ]]=$AF$4)),0)</f>
        <v>0</v>
      </c>
      <c r="V882" cm="1">
        <f t="array" ref="V882">_xlfn._xlws.FILTER(Table3[[#All],[Name]],(Table3[[#All],[Polygon]]=$A882)*(Table3[[#All],[Period]]=V$1)*((Table3[[#All],[Variables ]]=$AF$3)+(Table3[[#All],[Variables ]]=$AF$2)+(Table3[[#All],[Variables ]]=$AF$4)),0)</f>
        <v>0</v>
      </c>
      <c r="W882" cm="1">
        <f t="array" ref="W882">_xlfn._xlws.FILTER(Table3[[#All],[Name]],(Table3[[#All],[Polygon]]=$A882)*(Table3[[#All],[Period]]=W$1)*((Table3[[#All],[Variables ]]=$AF$3)+(Table3[[#All],[Variables ]]=$AF$2)+(Table3[[#All],[Variables ]]=$AF$4)),0)</f>
        <v>0</v>
      </c>
      <c r="X882" cm="1">
        <f t="array" ref="X882">_xlfn._xlws.FILTER(Table3[[#All],[Name]],(Table3[[#All],[Polygon]]=$A882)*(Table3[[#All],[Period]]=X$1)*((Table3[[#All],[Variables ]]=$AF$3)+(Table3[[#All],[Variables ]]=$AF$2)+(Table3[[#All],[Variables ]]=$AF$4)),0)</f>
        <v>0</v>
      </c>
      <c r="Y882" t="str" cm="1">
        <f t="array" ref="Y882">_xlfn._xlws.FILTER(Table3[[#All],[Name]],(Table3[[#All],[Polygon]]=$A882)*(Table3[[#All],[Period]]=Y$1)*((Table3[[#All],[Variables ]]=$AF$3)+(Table3[[#All],[Variables ]]=$AF$2)+(Table3[[#All],[Variables ]]=$AF$4)),0)</f>
        <v>H</v>
      </c>
      <c r="Z882" t="str" cm="1">
        <f t="array" ref="Z882">_xlfn._xlws.FILTER(Table3[[#All],[Name]],(Table3[[#All],[Polygon]]=$A882)*(Table3[[#All],[Period]]=Z$1)*((Table3[[#All],[Variables ]]=$AF$3)+(Table3[[#All],[Variables ]]=$AF$2)+(Table3[[#All],[Variables ]]=$AF$4)),0)</f>
        <v>AH</v>
      </c>
      <c r="AA882" t="str" cm="1">
        <f t="array" ref="AA882">_xlfn._xlws.FILTER(Table3[[#All],[Name]],(Table3[[#All],[Polygon]]=$A882)*(Table3[[#All],[Period]]=AA$1)*((Table3[[#All],[Variables ]]=$AF$3)+(Table3[[#All],[Variables ]]=$AF$2)+(Table3[[#All],[Variables ]]=$AF$4)),0)</f>
        <v>AH</v>
      </c>
      <c r="AB882" t="str" cm="1">
        <f t="array" ref="AB882">_xlfn._xlws.FILTER(Table3[[#All],[Name]],(Table3[[#All],[Polygon]]=$A882)*(Table3[[#All],[Period]]=AB$1)*((Table3[[#All],[Variables ]]=$AF$3)+(Table3[[#All],[Variables ]]=$AF$2)+(Table3[[#All],[Variables ]]=$AF$4)),0)</f>
        <v>PCT</v>
      </c>
      <c r="AC882" t="str" cm="1">
        <f t="array" ref="AC882">_xlfn._xlws.FILTER(Table3[[#All],[Name]],(Table3[[#All],[Polygon]]=$A882)*(Table3[[#All],[Period]]=AC$1)*((Table3[[#All],[Variables ]]=$AF$3)+(Table3[[#All],[Variables ]]=$AF$2)+(Table3[[#All],[Variables ]]=$AF$4)),0)</f>
        <v>AH</v>
      </c>
      <c r="AD882" t="str" cm="1">
        <f t="array" ref="AD882">_xlfn._xlws.FILTER(Table3[[#All],[Name]],(Table3[[#All],[Polygon]]=$A882)*(Table3[[#All],[Period]]=AD$1)*((Table3[[#All],[Variables ]]=$AF$3)+(Table3[[#All],[Variables ]]=$AF$2)+(Table3[[#All],[Variables ]]=$AF$4)),0)</f>
        <v>AH</v>
      </c>
    </row>
    <row r="883" spans="1:30" x14ac:dyDescent="0.35">
      <c r="A883" s="3">
        <v>750</v>
      </c>
      <c r="B883" s="4" t="s">
        <v>1398</v>
      </c>
      <c r="C883" s="10">
        <v>653.97822069999995</v>
      </c>
      <c r="D883" s="4" t="s">
        <v>1466</v>
      </c>
      <c r="E883" s="4">
        <v>3</v>
      </c>
      <c r="F883" s="4">
        <v>3</v>
      </c>
      <c r="G883" s="4">
        <v>5</v>
      </c>
      <c r="H883" s="4"/>
      <c r="I883" s="4">
        <v>1963</v>
      </c>
      <c r="J883" s="4">
        <v>0</v>
      </c>
      <c r="K883" s="4" t="s">
        <v>1650</v>
      </c>
      <c r="L883" s="4">
        <v>762</v>
      </c>
      <c r="M883" s="4">
        <v>762</v>
      </c>
      <c r="N883" s="4">
        <v>60.958528270000002</v>
      </c>
      <c r="O883" s="11">
        <v>9.3539999999999992</v>
      </c>
      <c r="P883" cm="1">
        <f t="array" ref="P883">_xlfn._xlws.FILTER(Table3[[#All],[Name]],(Table3[[#All],[Polygon]]=$A883)*(Table3[[#All],[Period]]=P$1)*((Table3[[#All],[Variables ]]=$AF$3)+(Table3[[#All],[Variables ]]=$AF$2)+(Table3[[#All],[Variables ]]=$AF$4)),0)</f>
        <v>0</v>
      </c>
      <c r="Q883" t="str" cm="1">
        <f t="array" ref="Q883">_xlfn._xlws.FILTER(Table3[[#All],[Name]],(Table3[[#All],[Polygon]]=$A883)*(Table3[[#All],[Period]]=Q$1)*((Table3[[#All],[Variables ]]=$AF$3)+(Table3[[#All],[Variables ]]=$AF$2)+(Table3[[#All],[Variables ]]=$AF$4)),0)</f>
        <v>AH</v>
      </c>
      <c r="R883" cm="1">
        <f t="array" ref="R883">_xlfn._xlws.FILTER(Table3[[#All],[Name]],(Table3[[#All],[Polygon]]=$A883)*(Table3[[#All],[Period]]=R$1)*((Table3[[#All],[Variables ]]=$AF$3)+(Table3[[#All],[Variables ]]=$AF$2)+(Table3[[#All],[Variables ]]=$AF$4)),0)</f>
        <v>0</v>
      </c>
      <c r="S883" cm="1">
        <f t="array" ref="S883">_xlfn._xlws.FILTER(Table3[[#All],[Name]],(Table3[[#All],[Polygon]]=$A883)*(Table3[[#All],[Period]]=S$1)*((Table3[[#All],[Variables ]]=$AF$3)+(Table3[[#All],[Variables ]]=$AF$2)+(Table3[[#All],[Variables ]]=$AF$4)),0)</f>
        <v>0</v>
      </c>
      <c r="T883" cm="1">
        <f t="array" ref="T883">_xlfn._xlws.FILTER(Table3[[#All],[Name]],(Table3[[#All],[Polygon]]=$A883)*(Table3[[#All],[Period]]=T$1)*((Table3[[#All],[Variables ]]=$AF$3)+(Table3[[#All],[Variables ]]=$AF$2)+(Table3[[#All],[Variables ]]=$AF$4)),0)</f>
        <v>0</v>
      </c>
      <c r="U883" cm="1">
        <f t="array" ref="U883">_xlfn._xlws.FILTER(Table3[[#All],[Name]],(Table3[[#All],[Polygon]]=$A883)*(Table3[[#All],[Period]]=U$1)*((Table3[[#All],[Variables ]]=$AF$3)+(Table3[[#All],[Variables ]]=$AF$2)+(Table3[[#All],[Variables ]]=$AF$4)),0)</f>
        <v>0</v>
      </c>
      <c r="V883" cm="1">
        <f t="array" ref="V883">_xlfn._xlws.FILTER(Table3[[#All],[Name]],(Table3[[#All],[Polygon]]=$A883)*(Table3[[#All],[Period]]=V$1)*((Table3[[#All],[Variables ]]=$AF$3)+(Table3[[#All],[Variables ]]=$AF$2)+(Table3[[#All],[Variables ]]=$AF$4)),0)</f>
        <v>0</v>
      </c>
      <c r="W883" cm="1">
        <f t="array" ref="W883">_xlfn._xlws.FILTER(Table3[[#All],[Name]],(Table3[[#All],[Polygon]]=$A883)*(Table3[[#All],[Period]]=W$1)*((Table3[[#All],[Variables ]]=$AF$3)+(Table3[[#All],[Variables ]]=$AF$2)+(Table3[[#All],[Variables ]]=$AF$4)),0)</f>
        <v>0</v>
      </c>
      <c r="X883" cm="1">
        <f t="array" ref="X883">_xlfn._xlws.FILTER(Table3[[#All],[Name]],(Table3[[#All],[Polygon]]=$A883)*(Table3[[#All],[Period]]=X$1)*((Table3[[#All],[Variables ]]=$AF$3)+(Table3[[#All],[Variables ]]=$AF$2)+(Table3[[#All],[Variables ]]=$AF$4)),0)</f>
        <v>0</v>
      </c>
      <c r="Y883" t="str" cm="1">
        <f t="array" ref="Y883">_xlfn._xlws.FILTER(Table3[[#All],[Name]],(Table3[[#All],[Polygon]]=$A883)*(Table3[[#All],[Period]]=Y$1)*((Table3[[#All],[Variables ]]=$AF$3)+(Table3[[#All],[Variables ]]=$AF$2)+(Table3[[#All],[Variables ]]=$AF$4)),0)</f>
        <v>H</v>
      </c>
      <c r="Z883" t="str" cm="1">
        <f t="array" ref="Z883">_xlfn._xlws.FILTER(Table3[[#All],[Name]],(Table3[[#All],[Polygon]]=$A883)*(Table3[[#All],[Period]]=Z$1)*((Table3[[#All],[Variables ]]=$AF$3)+(Table3[[#All],[Variables ]]=$AF$2)+(Table3[[#All],[Variables ]]=$AF$4)),0)</f>
        <v>AH</v>
      </c>
      <c r="AA883" t="str" cm="1">
        <f t="array" ref="AA883">_xlfn._xlws.FILTER(Table3[[#All],[Name]],(Table3[[#All],[Polygon]]=$A883)*(Table3[[#All],[Period]]=AA$1)*((Table3[[#All],[Variables ]]=$AF$3)+(Table3[[#All],[Variables ]]=$AF$2)+(Table3[[#All],[Variables ]]=$AF$4)),0)</f>
        <v>AH</v>
      </c>
      <c r="AB883" t="str" cm="1">
        <f t="array" ref="AB883">_xlfn._xlws.FILTER(Table3[[#All],[Name]],(Table3[[#All],[Polygon]]=$A883)*(Table3[[#All],[Period]]=AB$1)*((Table3[[#All],[Variables ]]=$AF$3)+(Table3[[#All],[Variables ]]=$AF$2)+(Table3[[#All],[Variables ]]=$AF$4)),0)</f>
        <v>PCT</v>
      </c>
      <c r="AC883" t="str" cm="1">
        <f t="array" ref="AC883">_xlfn._xlws.FILTER(Table3[[#All],[Name]],(Table3[[#All],[Polygon]]=$A883)*(Table3[[#All],[Period]]=AC$1)*((Table3[[#All],[Variables ]]=$AF$3)+(Table3[[#All],[Variables ]]=$AF$2)+(Table3[[#All],[Variables ]]=$AF$4)),0)</f>
        <v>AH</v>
      </c>
      <c r="AD883" t="str" cm="1">
        <f t="array" ref="AD883">_xlfn._xlws.FILTER(Table3[[#All],[Name]],(Table3[[#All],[Polygon]]=$A883)*(Table3[[#All],[Period]]=AD$1)*((Table3[[#All],[Variables ]]=$AF$3)+(Table3[[#All],[Variables ]]=$AF$2)+(Table3[[#All],[Variables ]]=$AF$4)),0)</f>
        <v>AH</v>
      </c>
    </row>
    <row r="884" spans="1:30" x14ac:dyDescent="0.35">
      <c r="A884" s="5">
        <v>750</v>
      </c>
      <c r="B884" s="6" t="s">
        <v>1398</v>
      </c>
      <c r="C884" s="8">
        <v>653.97822069999995</v>
      </c>
      <c r="D884" s="6" t="s">
        <v>1466</v>
      </c>
      <c r="E884" s="6">
        <v>3</v>
      </c>
      <c r="F884" s="6">
        <v>3</v>
      </c>
      <c r="G884" s="6">
        <v>5</v>
      </c>
      <c r="H884" s="6"/>
      <c r="I884" s="6">
        <v>1963</v>
      </c>
      <c r="J884" s="6">
        <v>0</v>
      </c>
      <c r="K884" s="6" t="s">
        <v>1650</v>
      </c>
      <c r="L884" s="6">
        <v>763</v>
      </c>
      <c r="M884" s="6">
        <v>763</v>
      </c>
      <c r="N884" s="6">
        <v>22.417546359999999</v>
      </c>
      <c r="O884" s="9">
        <v>4.9660000000000002</v>
      </c>
      <c r="P884" cm="1">
        <f t="array" ref="P884">_xlfn._xlws.FILTER(Table3[[#All],[Name]],(Table3[[#All],[Polygon]]=$A884)*(Table3[[#All],[Period]]=P$1)*((Table3[[#All],[Variables ]]=$AF$3)+(Table3[[#All],[Variables ]]=$AF$2)+(Table3[[#All],[Variables ]]=$AF$4)),0)</f>
        <v>0</v>
      </c>
      <c r="Q884" t="str" cm="1">
        <f t="array" ref="Q884">_xlfn._xlws.FILTER(Table3[[#All],[Name]],(Table3[[#All],[Polygon]]=$A884)*(Table3[[#All],[Period]]=Q$1)*((Table3[[#All],[Variables ]]=$AF$3)+(Table3[[#All],[Variables ]]=$AF$2)+(Table3[[#All],[Variables ]]=$AF$4)),0)</f>
        <v>AH</v>
      </c>
      <c r="R884" cm="1">
        <f t="array" ref="R884">_xlfn._xlws.FILTER(Table3[[#All],[Name]],(Table3[[#All],[Polygon]]=$A884)*(Table3[[#All],[Period]]=R$1)*((Table3[[#All],[Variables ]]=$AF$3)+(Table3[[#All],[Variables ]]=$AF$2)+(Table3[[#All],[Variables ]]=$AF$4)),0)</f>
        <v>0</v>
      </c>
      <c r="S884" cm="1">
        <f t="array" ref="S884">_xlfn._xlws.FILTER(Table3[[#All],[Name]],(Table3[[#All],[Polygon]]=$A884)*(Table3[[#All],[Period]]=S$1)*((Table3[[#All],[Variables ]]=$AF$3)+(Table3[[#All],[Variables ]]=$AF$2)+(Table3[[#All],[Variables ]]=$AF$4)),0)</f>
        <v>0</v>
      </c>
      <c r="T884" cm="1">
        <f t="array" ref="T884">_xlfn._xlws.FILTER(Table3[[#All],[Name]],(Table3[[#All],[Polygon]]=$A884)*(Table3[[#All],[Period]]=T$1)*((Table3[[#All],[Variables ]]=$AF$3)+(Table3[[#All],[Variables ]]=$AF$2)+(Table3[[#All],[Variables ]]=$AF$4)),0)</f>
        <v>0</v>
      </c>
      <c r="U884" cm="1">
        <f t="array" ref="U884">_xlfn._xlws.FILTER(Table3[[#All],[Name]],(Table3[[#All],[Polygon]]=$A884)*(Table3[[#All],[Period]]=U$1)*((Table3[[#All],[Variables ]]=$AF$3)+(Table3[[#All],[Variables ]]=$AF$2)+(Table3[[#All],[Variables ]]=$AF$4)),0)</f>
        <v>0</v>
      </c>
      <c r="V884" cm="1">
        <f t="array" ref="V884">_xlfn._xlws.FILTER(Table3[[#All],[Name]],(Table3[[#All],[Polygon]]=$A884)*(Table3[[#All],[Period]]=V$1)*((Table3[[#All],[Variables ]]=$AF$3)+(Table3[[#All],[Variables ]]=$AF$2)+(Table3[[#All],[Variables ]]=$AF$4)),0)</f>
        <v>0</v>
      </c>
      <c r="W884" cm="1">
        <f t="array" ref="W884">_xlfn._xlws.FILTER(Table3[[#All],[Name]],(Table3[[#All],[Polygon]]=$A884)*(Table3[[#All],[Period]]=W$1)*((Table3[[#All],[Variables ]]=$AF$3)+(Table3[[#All],[Variables ]]=$AF$2)+(Table3[[#All],[Variables ]]=$AF$4)),0)</f>
        <v>0</v>
      </c>
      <c r="X884" cm="1">
        <f t="array" ref="X884">_xlfn._xlws.FILTER(Table3[[#All],[Name]],(Table3[[#All],[Polygon]]=$A884)*(Table3[[#All],[Period]]=X$1)*((Table3[[#All],[Variables ]]=$AF$3)+(Table3[[#All],[Variables ]]=$AF$2)+(Table3[[#All],[Variables ]]=$AF$4)),0)</f>
        <v>0</v>
      </c>
      <c r="Y884" t="str" cm="1">
        <f t="array" ref="Y884">_xlfn._xlws.FILTER(Table3[[#All],[Name]],(Table3[[#All],[Polygon]]=$A884)*(Table3[[#All],[Period]]=Y$1)*((Table3[[#All],[Variables ]]=$AF$3)+(Table3[[#All],[Variables ]]=$AF$2)+(Table3[[#All],[Variables ]]=$AF$4)),0)</f>
        <v>H</v>
      </c>
      <c r="Z884" t="str" cm="1">
        <f t="array" ref="Z884">_xlfn._xlws.FILTER(Table3[[#All],[Name]],(Table3[[#All],[Polygon]]=$A884)*(Table3[[#All],[Period]]=Z$1)*((Table3[[#All],[Variables ]]=$AF$3)+(Table3[[#All],[Variables ]]=$AF$2)+(Table3[[#All],[Variables ]]=$AF$4)),0)</f>
        <v>AH</v>
      </c>
      <c r="AA884" t="str" cm="1">
        <f t="array" ref="AA884">_xlfn._xlws.FILTER(Table3[[#All],[Name]],(Table3[[#All],[Polygon]]=$A884)*(Table3[[#All],[Period]]=AA$1)*((Table3[[#All],[Variables ]]=$AF$3)+(Table3[[#All],[Variables ]]=$AF$2)+(Table3[[#All],[Variables ]]=$AF$4)),0)</f>
        <v>AH</v>
      </c>
      <c r="AB884" t="str" cm="1">
        <f t="array" ref="AB884">_xlfn._xlws.FILTER(Table3[[#All],[Name]],(Table3[[#All],[Polygon]]=$A884)*(Table3[[#All],[Period]]=AB$1)*((Table3[[#All],[Variables ]]=$AF$3)+(Table3[[#All],[Variables ]]=$AF$2)+(Table3[[#All],[Variables ]]=$AF$4)),0)</f>
        <v>PCT</v>
      </c>
      <c r="AC884" t="str" cm="1">
        <f t="array" ref="AC884">_xlfn._xlws.FILTER(Table3[[#All],[Name]],(Table3[[#All],[Polygon]]=$A884)*(Table3[[#All],[Period]]=AC$1)*((Table3[[#All],[Variables ]]=$AF$3)+(Table3[[#All],[Variables ]]=$AF$2)+(Table3[[#All],[Variables ]]=$AF$4)),0)</f>
        <v>AH</v>
      </c>
      <c r="AD884" t="str" cm="1">
        <f t="array" ref="AD884">_xlfn._xlws.FILTER(Table3[[#All],[Name]],(Table3[[#All],[Polygon]]=$A884)*(Table3[[#All],[Period]]=AD$1)*((Table3[[#All],[Variables ]]=$AF$3)+(Table3[[#All],[Variables ]]=$AF$2)+(Table3[[#All],[Variables ]]=$AF$4)),0)</f>
        <v>AH</v>
      </c>
    </row>
    <row r="885" spans="1:30" x14ac:dyDescent="0.35">
      <c r="A885" s="3">
        <v>750</v>
      </c>
      <c r="B885" s="4" t="s">
        <v>1398</v>
      </c>
      <c r="C885" s="10">
        <v>653.97822069999995</v>
      </c>
      <c r="D885" s="4" t="s">
        <v>1466</v>
      </c>
      <c r="E885" s="4">
        <v>3</v>
      </c>
      <c r="F885" s="4">
        <v>3</v>
      </c>
      <c r="G885" s="4">
        <v>5</v>
      </c>
      <c r="H885" s="4"/>
      <c r="I885" s="4">
        <v>1963</v>
      </c>
      <c r="J885" s="4">
        <v>0</v>
      </c>
      <c r="K885" s="4" t="s">
        <v>1650</v>
      </c>
      <c r="L885" s="4">
        <v>764</v>
      </c>
      <c r="M885" s="4">
        <v>764</v>
      </c>
      <c r="N885" s="4">
        <v>64.051350380000002</v>
      </c>
      <c r="O885" s="11">
        <v>10.222</v>
      </c>
      <c r="P885" cm="1">
        <f t="array" ref="P885">_xlfn._xlws.FILTER(Table3[[#All],[Name]],(Table3[[#All],[Polygon]]=$A885)*(Table3[[#All],[Period]]=P$1)*((Table3[[#All],[Variables ]]=$AF$3)+(Table3[[#All],[Variables ]]=$AF$2)+(Table3[[#All],[Variables ]]=$AF$4)),0)</f>
        <v>0</v>
      </c>
      <c r="Q885" t="str" cm="1">
        <f t="array" ref="Q885">_xlfn._xlws.FILTER(Table3[[#All],[Name]],(Table3[[#All],[Polygon]]=$A885)*(Table3[[#All],[Period]]=Q$1)*((Table3[[#All],[Variables ]]=$AF$3)+(Table3[[#All],[Variables ]]=$AF$2)+(Table3[[#All],[Variables ]]=$AF$4)),0)</f>
        <v>AH</v>
      </c>
      <c r="R885" cm="1">
        <f t="array" ref="R885">_xlfn._xlws.FILTER(Table3[[#All],[Name]],(Table3[[#All],[Polygon]]=$A885)*(Table3[[#All],[Period]]=R$1)*((Table3[[#All],[Variables ]]=$AF$3)+(Table3[[#All],[Variables ]]=$AF$2)+(Table3[[#All],[Variables ]]=$AF$4)),0)</f>
        <v>0</v>
      </c>
      <c r="S885" cm="1">
        <f t="array" ref="S885">_xlfn._xlws.FILTER(Table3[[#All],[Name]],(Table3[[#All],[Polygon]]=$A885)*(Table3[[#All],[Period]]=S$1)*((Table3[[#All],[Variables ]]=$AF$3)+(Table3[[#All],[Variables ]]=$AF$2)+(Table3[[#All],[Variables ]]=$AF$4)),0)</f>
        <v>0</v>
      </c>
      <c r="T885" cm="1">
        <f t="array" ref="T885">_xlfn._xlws.FILTER(Table3[[#All],[Name]],(Table3[[#All],[Polygon]]=$A885)*(Table3[[#All],[Period]]=T$1)*((Table3[[#All],[Variables ]]=$AF$3)+(Table3[[#All],[Variables ]]=$AF$2)+(Table3[[#All],[Variables ]]=$AF$4)),0)</f>
        <v>0</v>
      </c>
      <c r="U885" cm="1">
        <f t="array" ref="U885">_xlfn._xlws.FILTER(Table3[[#All],[Name]],(Table3[[#All],[Polygon]]=$A885)*(Table3[[#All],[Period]]=U$1)*((Table3[[#All],[Variables ]]=$AF$3)+(Table3[[#All],[Variables ]]=$AF$2)+(Table3[[#All],[Variables ]]=$AF$4)),0)</f>
        <v>0</v>
      </c>
      <c r="V885" cm="1">
        <f t="array" ref="V885">_xlfn._xlws.FILTER(Table3[[#All],[Name]],(Table3[[#All],[Polygon]]=$A885)*(Table3[[#All],[Period]]=V$1)*((Table3[[#All],[Variables ]]=$AF$3)+(Table3[[#All],[Variables ]]=$AF$2)+(Table3[[#All],[Variables ]]=$AF$4)),0)</f>
        <v>0</v>
      </c>
      <c r="W885" cm="1">
        <f t="array" ref="W885">_xlfn._xlws.FILTER(Table3[[#All],[Name]],(Table3[[#All],[Polygon]]=$A885)*(Table3[[#All],[Period]]=W$1)*((Table3[[#All],[Variables ]]=$AF$3)+(Table3[[#All],[Variables ]]=$AF$2)+(Table3[[#All],[Variables ]]=$AF$4)),0)</f>
        <v>0</v>
      </c>
      <c r="X885" cm="1">
        <f t="array" ref="X885">_xlfn._xlws.FILTER(Table3[[#All],[Name]],(Table3[[#All],[Polygon]]=$A885)*(Table3[[#All],[Period]]=X$1)*((Table3[[#All],[Variables ]]=$AF$3)+(Table3[[#All],[Variables ]]=$AF$2)+(Table3[[#All],[Variables ]]=$AF$4)),0)</f>
        <v>0</v>
      </c>
      <c r="Y885" t="str" cm="1">
        <f t="array" ref="Y885">_xlfn._xlws.FILTER(Table3[[#All],[Name]],(Table3[[#All],[Polygon]]=$A885)*(Table3[[#All],[Period]]=Y$1)*((Table3[[#All],[Variables ]]=$AF$3)+(Table3[[#All],[Variables ]]=$AF$2)+(Table3[[#All],[Variables ]]=$AF$4)),0)</f>
        <v>H</v>
      </c>
      <c r="Z885" t="str" cm="1">
        <f t="array" ref="Z885">_xlfn._xlws.FILTER(Table3[[#All],[Name]],(Table3[[#All],[Polygon]]=$A885)*(Table3[[#All],[Period]]=Z$1)*((Table3[[#All],[Variables ]]=$AF$3)+(Table3[[#All],[Variables ]]=$AF$2)+(Table3[[#All],[Variables ]]=$AF$4)),0)</f>
        <v>AH</v>
      </c>
      <c r="AA885" t="str" cm="1">
        <f t="array" ref="AA885">_xlfn._xlws.FILTER(Table3[[#All],[Name]],(Table3[[#All],[Polygon]]=$A885)*(Table3[[#All],[Period]]=AA$1)*((Table3[[#All],[Variables ]]=$AF$3)+(Table3[[#All],[Variables ]]=$AF$2)+(Table3[[#All],[Variables ]]=$AF$4)),0)</f>
        <v>AH</v>
      </c>
      <c r="AB885" t="str" cm="1">
        <f t="array" ref="AB885">_xlfn._xlws.FILTER(Table3[[#All],[Name]],(Table3[[#All],[Polygon]]=$A885)*(Table3[[#All],[Period]]=AB$1)*((Table3[[#All],[Variables ]]=$AF$3)+(Table3[[#All],[Variables ]]=$AF$2)+(Table3[[#All],[Variables ]]=$AF$4)),0)</f>
        <v>PCT</v>
      </c>
      <c r="AC885" t="str" cm="1">
        <f t="array" ref="AC885">_xlfn._xlws.FILTER(Table3[[#All],[Name]],(Table3[[#All],[Polygon]]=$A885)*(Table3[[#All],[Period]]=AC$1)*((Table3[[#All],[Variables ]]=$AF$3)+(Table3[[#All],[Variables ]]=$AF$2)+(Table3[[#All],[Variables ]]=$AF$4)),0)</f>
        <v>AH</v>
      </c>
      <c r="AD885" t="str" cm="1">
        <f t="array" ref="AD885">_xlfn._xlws.FILTER(Table3[[#All],[Name]],(Table3[[#All],[Polygon]]=$A885)*(Table3[[#All],[Period]]=AD$1)*((Table3[[#All],[Variables ]]=$AF$3)+(Table3[[#All],[Variables ]]=$AF$2)+(Table3[[#All],[Variables ]]=$AF$4)),0)</f>
        <v>AH</v>
      </c>
    </row>
    <row r="886" spans="1:30" x14ac:dyDescent="0.35">
      <c r="A886" s="5">
        <v>750</v>
      </c>
      <c r="B886" s="6" t="s">
        <v>1398</v>
      </c>
      <c r="C886" s="8">
        <v>653.97822069999995</v>
      </c>
      <c r="D886" s="6" t="s">
        <v>1466</v>
      </c>
      <c r="E886" s="6">
        <v>3</v>
      </c>
      <c r="F886" s="6">
        <v>3</v>
      </c>
      <c r="G886" s="6">
        <v>5</v>
      </c>
      <c r="H886" s="6"/>
      <c r="I886" s="6">
        <v>1963</v>
      </c>
      <c r="J886" s="6">
        <v>0</v>
      </c>
      <c r="K886" s="6" t="s">
        <v>1650</v>
      </c>
      <c r="L886" s="6">
        <v>754</v>
      </c>
      <c r="M886" s="6">
        <v>754</v>
      </c>
      <c r="N886" s="6">
        <v>653.97822069999995</v>
      </c>
      <c r="O886" s="9">
        <v>58.244</v>
      </c>
      <c r="P886" cm="1">
        <f t="array" ref="P886">_xlfn._xlws.FILTER(Table3[[#All],[Name]],(Table3[[#All],[Polygon]]=$A886)*(Table3[[#All],[Period]]=P$1)*((Table3[[#All],[Variables ]]=$AF$3)+(Table3[[#All],[Variables ]]=$AF$2)+(Table3[[#All],[Variables ]]=$AF$4)),0)</f>
        <v>0</v>
      </c>
      <c r="Q886" t="str" cm="1">
        <f t="array" ref="Q886">_xlfn._xlws.FILTER(Table3[[#All],[Name]],(Table3[[#All],[Polygon]]=$A886)*(Table3[[#All],[Period]]=Q$1)*((Table3[[#All],[Variables ]]=$AF$3)+(Table3[[#All],[Variables ]]=$AF$2)+(Table3[[#All],[Variables ]]=$AF$4)),0)</f>
        <v>AH</v>
      </c>
      <c r="R886" cm="1">
        <f t="array" ref="R886">_xlfn._xlws.FILTER(Table3[[#All],[Name]],(Table3[[#All],[Polygon]]=$A886)*(Table3[[#All],[Period]]=R$1)*((Table3[[#All],[Variables ]]=$AF$3)+(Table3[[#All],[Variables ]]=$AF$2)+(Table3[[#All],[Variables ]]=$AF$4)),0)</f>
        <v>0</v>
      </c>
      <c r="S886" cm="1">
        <f t="array" ref="S886">_xlfn._xlws.FILTER(Table3[[#All],[Name]],(Table3[[#All],[Polygon]]=$A886)*(Table3[[#All],[Period]]=S$1)*((Table3[[#All],[Variables ]]=$AF$3)+(Table3[[#All],[Variables ]]=$AF$2)+(Table3[[#All],[Variables ]]=$AF$4)),0)</f>
        <v>0</v>
      </c>
      <c r="T886" cm="1">
        <f t="array" ref="T886">_xlfn._xlws.FILTER(Table3[[#All],[Name]],(Table3[[#All],[Polygon]]=$A886)*(Table3[[#All],[Period]]=T$1)*((Table3[[#All],[Variables ]]=$AF$3)+(Table3[[#All],[Variables ]]=$AF$2)+(Table3[[#All],[Variables ]]=$AF$4)),0)</f>
        <v>0</v>
      </c>
      <c r="U886" cm="1">
        <f t="array" ref="U886">_xlfn._xlws.FILTER(Table3[[#All],[Name]],(Table3[[#All],[Polygon]]=$A886)*(Table3[[#All],[Period]]=U$1)*((Table3[[#All],[Variables ]]=$AF$3)+(Table3[[#All],[Variables ]]=$AF$2)+(Table3[[#All],[Variables ]]=$AF$4)),0)</f>
        <v>0</v>
      </c>
      <c r="V886" cm="1">
        <f t="array" ref="V886">_xlfn._xlws.FILTER(Table3[[#All],[Name]],(Table3[[#All],[Polygon]]=$A886)*(Table3[[#All],[Period]]=V$1)*((Table3[[#All],[Variables ]]=$AF$3)+(Table3[[#All],[Variables ]]=$AF$2)+(Table3[[#All],[Variables ]]=$AF$4)),0)</f>
        <v>0</v>
      </c>
      <c r="W886" cm="1">
        <f t="array" ref="W886">_xlfn._xlws.FILTER(Table3[[#All],[Name]],(Table3[[#All],[Polygon]]=$A886)*(Table3[[#All],[Period]]=W$1)*((Table3[[#All],[Variables ]]=$AF$3)+(Table3[[#All],[Variables ]]=$AF$2)+(Table3[[#All],[Variables ]]=$AF$4)),0)</f>
        <v>0</v>
      </c>
      <c r="X886" cm="1">
        <f t="array" ref="X886">_xlfn._xlws.FILTER(Table3[[#All],[Name]],(Table3[[#All],[Polygon]]=$A886)*(Table3[[#All],[Period]]=X$1)*((Table3[[#All],[Variables ]]=$AF$3)+(Table3[[#All],[Variables ]]=$AF$2)+(Table3[[#All],[Variables ]]=$AF$4)),0)</f>
        <v>0</v>
      </c>
      <c r="Y886" t="str" cm="1">
        <f t="array" ref="Y886">_xlfn._xlws.FILTER(Table3[[#All],[Name]],(Table3[[#All],[Polygon]]=$A886)*(Table3[[#All],[Period]]=Y$1)*((Table3[[#All],[Variables ]]=$AF$3)+(Table3[[#All],[Variables ]]=$AF$2)+(Table3[[#All],[Variables ]]=$AF$4)),0)</f>
        <v>H</v>
      </c>
      <c r="Z886" t="str" cm="1">
        <f t="array" ref="Z886">_xlfn._xlws.FILTER(Table3[[#All],[Name]],(Table3[[#All],[Polygon]]=$A886)*(Table3[[#All],[Period]]=Z$1)*((Table3[[#All],[Variables ]]=$AF$3)+(Table3[[#All],[Variables ]]=$AF$2)+(Table3[[#All],[Variables ]]=$AF$4)),0)</f>
        <v>AH</v>
      </c>
      <c r="AA886" t="str" cm="1">
        <f t="array" ref="AA886">_xlfn._xlws.FILTER(Table3[[#All],[Name]],(Table3[[#All],[Polygon]]=$A886)*(Table3[[#All],[Period]]=AA$1)*((Table3[[#All],[Variables ]]=$AF$3)+(Table3[[#All],[Variables ]]=$AF$2)+(Table3[[#All],[Variables ]]=$AF$4)),0)</f>
        <v>AH</v>
      </c>
      <c r="AB886" t="str" cm="1">
        <f t="array" ref="AB886">_xlfn._xlws.FILTER(Table3[[#All],[Name]],(Table3[[#All],[Polygon]]=$A886)*(Table3[[#All],[Period]]=AB$1)*((Table3[[#All],[Variables ]]=$AF$3)+(Table3[[#All],[Variables ]]=$AF$2)+(Table3[[#All],[Variables ]]=$AF$4)),0)</f>
        <v>PCT</v>
      </c>
      <c r="AC886" t="str" cm="1">
        <f t="array" ref="AC886">_xlfn._xlws.FILTER(Table3[[#All],[Name]],(Table3[[#All],[Polygon]]=$A886)*(Table3[[#All],[Period]]=AC$1)*((Table3[[#All],[Variables ]]=$AF$3)+(Table3[[#All],[Variables ]]=$AF$2)+(Table3[[#All],[Variables ]]=$AF$4)),0)</f>
        <v>AH</v>
      </c>
      <c r="AD886" t="str" cm="1">
        <f t="array" ref="AD886">_xlfn._xlws.FILTER(Table3[[#All],[Name]],(Table3[[#All],[Polygon]]=$A886)*(Table3[[#All],[Period]]=AD$1)*((Table3[[#All],[Variables ]]=$AF$3)+(Table3[[#All],[Variables ]]=$AF$2)+(Table3[[#All],[Variables ]]=$AF$4)),0)</f>
        <v>AH</v>
      </c>
    </row>
    <row r="887" spans="1:30" x14ac:dyDescent="0.35">
      <c r="A887" s="3">
        <v>750</v>
      </c>
      <c r="B887" s="4" t="s">
        <v>1398</v>
      </c>
      <c r="C887" s="10">
        <v>653.97822069999995</v>
      </c>
      <c r="D887" s="4" t="s">
        <v>1466</v>
      </c>
      <c r="E887" s="4">
        <v>3</v>
      </c>
      <c r="F887" s="4">
        <v>3</v>
      </c>
      <c r="G887" s="4">
        <v>5</v>
      </c>
      <c r="H887" s="4"/>
      <c r="I887" s="4">
        <v>1963</v>
      </c>
      <c r="J887" s="4">
        <v>0</v>
      </c>
      <c r="K887" s="4" t="s">
        <v>1650</v>
      </c>
      <c r="L887" s="4">
        <v>758</v>
      </c>
      <c r="M887" s="4">
        <v>758</v>
      </c>
      <c r="N887" s="4">
        <v>653.97822069999995</v>
      </c>
      <c r="O887" s="11">
        <v>45.750999999999998</v>
      </c>
      <c r="P887" cm="1">
        <f t="array" ref="P887">_xlfn._xlws.FILTER(Table3[[#All],[Name]],(Table3[[#All],[Polygon]]=$A887)*(Table3[[#All],[Period]]=P$1)*((Table3[[#All],[Variables ]]=$AF$3)+(Table3[[#All],[Variables ]]=$AF$2)+(Table3[[#All],[Variables ]]=$AF$4)),0)</f>
        <v>0</v>
      </c>
      <c r="Q887" t="str" cm="1">
        <f t="array" ref="Q887">_xlfn._xlws.FILTER(Table3[[#All],[Name]],(Table3[[#All],[Polygon]]=$A887)*(Table3[[#All],[Period]]=Q$1)*((Table3[[#All],[Variables ]]=$AF$3)+(Table3[[#All],[Variables ]]=$AF$2)+(Table3[[#All],[Variables ]]=$AF$4)),0)</f>
        <v>AH</v>
      </c>
      <c r="R887" cm="1">
        <f t="array" ref="R887">_xlfn._xlws.FILTER(Table3[[#All],[Name]],(Table3[[#All],[Polygon]]=$A887)*(Table3[[#All],[Period]]=R$1)*((Table3[[#All],[Variables ]]=$AF$3)+(Table3[[#All],[Variables ]]=$AF$2)+(Table3[[#All],[Variables ]]=$AF$4)),0)</f>
        <v>0</v>
      </c>
      <c r="S887" cm="1">
        <f t="array" ref="S887">_xlfn._xlws.FILTER(Table3[[#All],[Name]],(Table3[[#All],[Polygon]]=$A887)*(Table3[[#All],[Period]]=S$1)*((Table3[[#All],[Variables ]]=$AF$3)+(Table3[[#All],[Variables ]]=$AF$2)+(Table3[[#All],[Variables ]]=$AF$4)),0)</f>
        <v>0</v>
      </c>
      <c r="T887" cm="1">
        <f t="array" ref="T887">_xlfn._xlws.FILTER(Table3[[#All],[Name]],(Table3[[#All],[Polygon]]=$A887)*(Table3[[#All],[Period]]=T$1)*((Table3[[#All],[Variables ]]=$AF$3)+(Table3[[#All],[Variables ]]=$AF$2)+(Table3[[#All],[Variables ]]=$AF$4)),0)</f>
        <v>0</v>
      </c>
      <c r="U887" cm="1">
        <f t="array" ref="U887">_xlfn._xlws.FILTER(Table3[[#All],[Name]],(Table3[[#All],[Polygon]]=$A887)*(Table3[[#All],[Period]]=U$1)*((Table3[[#All],[Variables ]]=$AF$3)+(Table3[[#All],[Variables ]]=$AF$2)+(Table3[[#All],[Variables ]]=$AF$4)),0)</f>
        <v>0</v>
      </c>
      <c r="V887" cm="1">
        <f t="array" ref="V887">_xlfn._xlws.FILTER(Table3[[#All],[Name]],(Table3[[#All],[Polygon]]=$A887)*(Table3[[#All],[Period]]=V$1)*((Table3[[#All],[Variables ]]=$AF$3)+(Table3[[#All],[Variables ]]=$AF$2)+(Table3[[#All],[Variables ]]=$AF$4)),0)</f>
        <v>0</v>
      </c>
      <c r="W887" cm="1">
        <f t="array" ref="W887">_xlfn._xlws.FILTER(Table3[[#All],[Name]],(Table3[[#All],[Polygon]]=$A887)*(Table3[[#All],[Period]]=W$1)*((Table3[[#All],[Variables ]]=$AF$3)+(Table3[[#All],[Variables ]]=$AF$2)+(Table3[[#All],[Variables ]]=$AF$4)),0)</f>
        <v>0</v>
      </c>
      <c r="X887" cm="1">
        <f t="array" ref="X887">_xlfn._xlws.FILTER(Table3[[#All],[Name]],(Table3[[#All],[Polygon]]=$A887)*(Table3[[#All],[Period]]=X$1)*((Table3[[#All],[Variables ]]=$AF$3)+(Table3[[#All],[Variables ]]=$AF$2)+(Table3[[#All],[Variables ]]=$AF$4)),0)</f>
        <v>0</v>
      </c>
      <c r="Y887" t="str" cm="1">
        <f t="array" ref="Y887">_xlfn._xlws.FILTER(Table3[[#All],[Name]],(Table3[[#All],[Polygon]]=$A887)*(Table3[[#All],[Period]]=Y$1)*((Table3[[#All],[Variables ]]=$AF$3)+(Table3[[#All],[Variables ]]=$AF$2)+(Table3[[#All],[Variables ]]=$AF$4)),0)</f>
        <v>H</v>
      </c>
      <c r="Z887" t="str" cm="1">
        <f t="array" ref="Z887">_xlfn._xlws.FILTER(Table3[[#All],[Name]],(Table3[[#All],[Polygon]]=$A887)*(Table3[[#All],[Period]]=Z$1)*((Table3[[#All],[Variables ]]=$AF$3)+(Table3[[#All],[Variables ]]=$AF$2)+(Table3[[#All],[Variables ]]=$AF$4)),0)</f>
        <v>AH</v>
      </c>
      <c r="AA887" t="str" cm="1">
        <f t="array" ref="AA887">_xlfn._xlws.FILTER(Table3[[#All],[Name]],(Table3[[#All],[Polygon]]=$A887)*(Table3[[#All],[Period]]=AA$1)*((Table3[[#All],[Variables ]]=$AF$3)+(Table3[[#All],[Variables ]]=$AF$2)+(Table3[[#All],[Variables ]]=$AF$4)),0)</f>
        <v>AH</v>
      </c>
      <c r="AB887" t="str" cm="1">
        <f t="array" ref="AB887">_xlfn._xlws.FILTER(Table3[[#All],[Name]],(Table3[[#All],[Polygon]]=$A887)*(Table3[[#All],[Period]]=AB$1)*((Table3[[#All],[Variables ]]=$AF$3)+(Table3[[#All],[Variables ]]=$AF$2)+(Table3[[#All],[Variables ]]=$AF$4)),0)</f>
        <v>PCT</v>
      </c>
      <c r="AC887" t="str" cm="1">
        <f t="array" ref="AC887">_xlfn._xlws.FILTER(Table3[[#All],[Name]],(Table3[[#All],[Polygon]]=$A887)*(Table3[[#All],[Period]]=AC$1)*((Table3[[#All],[Variables ]]=$AF$3)+(Table3[[#All],[Variables ]]=$AF$2)+(Table3[[#All],[Variables ]]=$AF$4)),0)</f>
        <v>AH</v>
      </c>
      <c r="AD887" t="str" cm="1">
        <f t="array" ref="AD887">_xlfn._xlws.FILTER(Table3[[#All],[Name]],(Table3[[#All],[Polygon]]=$A887)*(Table3[[#All],[Period]]=AD$1)*((Table3[[#All],[Variables ]]=$AF$3)+(Table3[[#All],[Variables ]]=$AF$2)+(Table3[[#All],[Variables ]]=$AF$4)),0)</f>
        <v>AH</v>
      </c>
    </row>
    <row r="888" spans="1:30" x14ac:dyDescent="0.35">
      <c r="A888" s="5">
        <v>750</v>
      </c>
      <c r="B888" s="6" t="s">
        <v>1398</v>
      </c>
      <c r="C888" s="8">
        <v>653.97822069999995</v>
      </c>
      <c r="D888" s="6" t="s">
        <v>1466</v>
      </c>
      <c r="E888" s="6">
        <v>3</v>
      </c>
      <c r="F888" s="6">
        <v>3</v>
      </c>
      <c r="G888" s="6">
        <v>5</v>
      </c>
      <c r="H888" s="6"/>
      <c r="I888" s="6">
        <v>1963</v>
      </c>
      <c r="J888" s="6">
        <v>0</v>
      </c>
      <c r="K888" s="6" t="s">
        <v>1650</v>
      </c>
      <c r="L888" s="6">
        <v>756</v>
      </c>
      <c r="M888" s="6">
        <v>756</v>
      </c>
      <c r="N888" s="6">
        <v>653.97822069999995</v>
      </c>
      <c r="O888" s="9">
        <v>27.829000000000001</v>
      </c>
      <c r="P888" cm="1">
        <f t="array" ref="P888">_xlfn._xlws.FILTER(Table3[[#All],[Name]],(Table3[[#All],[Polygon]]=$A888)*(Table3[[#All],[Period]]=P$1)*((Table3[[#All],[Variables ]]=$AF$3)+(Table3[[#All],[Variables ]]=$AF$2)+(Table3[[#All],[Variables ]]=$AF$4)),0)</f>
        <v>0</v>
      </c>
      <c r="Q888" t="str" cm="1">
        <f t="array" ref="Q888">_xlfn._xlws.FILTER(Table3[[#All],[Name]],(Table3[[#All],[Polygon]]=$A888)*(Table3[[#All],[Period]]=Q$1)*((Table3[[#All],[Variables ]]=$AF$3)+(Table3[[#All],[Variables ]]=$AF$2)+(Table3[[#All],[Variables ]]=$AF$4)),0)</f>
        <v>AH</v>
      </c>
      <c r="R888" cm="1">
        <f t="array" ref="R888">_xlfn._xlws.FILTER(Table3[[#All],[Name]],(Table3[[#All],[Polygon]]=$A888)*(Table3[[#All],[Period]]=R$1)*((Table3[[#All],[Variables ]]=$AF$3)+(Table3[[#All],[Variables ]]=$AF$2)+(Table3[[#All],[Variables ]]=$AF$4)),0)</f>
        <v>0</v>
      </c>
      <c r="S888" cm="1">
        <f t="array" ref="S888">_xlfn._xlws.FILTER(Table3[[#All],[Name]],(Table3[[#All],[Polygon]]=$A888)*(Table3[[#All],[Period]]=S$1)*((Table3[[#All],[Variables ]]=$AF$3)+(Table3[[#All],[Variables ]]=$AF$2)+(Table3[[#All],[Variables ]]=$AF$4)),0)</f>
        <v>0</v>
      </c>
      <c r="T888" cm="1">
        <f t="array" ref="T888">_xlfn._xlws.FILTER(Table3[[#All],[Name]],(Table3[[#All],[Polygon]]=$A888)*(Table3[[#All],[Period]]=T$1)*((Table3[[#All],[Variables ]]=$AF$3)+(Table3[[#All],[Variables ]]=$AF$2)+(Table3[[#All],[Variables ]]=$AF$4)),0)</f>
        <v>0</v>
      </c>
      <c r="U888" cm="1">
        <f t="array" ref="U888">_xlfn._xlws.FILTER(Table3[[#All],[Name]],(Table3[[#All],[Polygon]]=$A888)*(Table3[[#All],[Period]]=U$1)*((Table3[[#All],[Variables ]]=$AF$3)+(Table3[[#All],[Variables ]]=$AF$2)+(Table3[[#All],[Variables ]]=$AF$4)),0)</f>
        <v>0</v>
      </c>
      <c r="V888" cm="1">
        <f t="array" ref="V888">_xlfn._xlws.FILTER(Table3[[#All],[Name]],(Table3[[#All],[Polygon]]=$A888)*(Table3[[#All],[Period]]=V$1)*((Table3[[#All],[Variables ]]=$AF$3)+(Table3[[#All],[Variables ]]=$AF$2)+(Table3[[#All],[Variables ]]=$AF$4)),0)</f>
        <v>0</v>
      </c>
      <c r="W888" cm="1">
        <f t="array" ref="W888">_xlfn._xlws.FILTER(Table3[[#All],[Name]],(Table3[[#All],[Polygon]]=$A888)*(Table3[[#All],[Period]]=W$1)*((Table3[[#All],[Variables ]]=$AF$3)+(Table3[[#All],[Variables ]]=$AF$2)+(Table3[[#All],[Variables ]]=$AF$4)),0)</f>
        <v>0</v>
      </c>
      <c r="X888" cm="1">
        <f t="array" ref="X888">_xlfn._xlws.FILTER(Table3[[#All],[Name]],(Table3[[#All],[Polygon]]=$A888)*(Table3[[#All],[Period]]=X$1)*((Table3[[#All],[Variables ]]=$AF$3)+(Table3[[#All],[Variables ]]=$AF$2)+(Table3[[#All],[Variables ]]=$AF$4)),0)</f>
        <v>0</v>
      </c>
      <c r="Y888" t="str" cm="1">
        <f t="array" ref="Y888">_xlfn._xlws.FILTER(Table3[[#All],[Name]],(Table3[[#All],[Polygon]]=$A888)*(Table3[[#All],[Period]]=Y$1)*((Table3[[#All],[Variables ]]=$AF$3)+(Table3[[#All],[Variables ]]=$AF$2)+(Table3[[#All],[Variables ]]=$AF$4)),0)</f>
        <v>H</v>
      </c>
      <c r="Z888" t="str" cm="1">
        <f t="array" ref="Z888">_xlfn._xlws.FILTER(Table3[[#All],[Name]],(Table3[[#All],[Polygon]]=$A888)*(Table3[[#All],[Period]]=Z$1)*((Table3[[#All],[Variables ]]=$AF$3)+(Table3[[#All],[Variables ]]=$AF$2)+(Table3[[#All],[Variables ]]=$AF$4)),0)</f>
        <v>AH</v>
      </c>
      <c r="AA888" t="str" cm="1">
        <f t="array" ref="AA888">_xlfn._xlws.FILTER(Table3[[#All],[Name]],(Table3[[#All],[Polygon]]=$A888)*(Table3[[#All],[Period]]=AA$1)*((Table3[[#All],[Variables ]]=$AF$3)+(Table3[[#All],[Variables ]]=$AF$2)+(Table3[[#All],[Variables ]]=$AF$4)),0)</f>
        <v>AH</v>
      </c>
      <c r="AB888" t="str" cm="1">
        <f t="array" ref="AB888">_xlfn._xlws.FILTER(Table3[[#All],[Name]],(Table3[[#All],[Polygon]]=$A888)*(Table3[[#All],[Period]]=AB$1)*((Table3[[#All],[Variables ]]=$AF$3)+(Table3[[#All],[Variables ]]=$AF$2)+(Table3[[#All],[Variables ]]=$AF$4)),0)</f>
        <v>PCT</v>
      </c>
      <c r="AC888" t="str" cm="1">
        <f t="array" ref="AC888">_xlfn._xlws.FILTER(Table3[[#All],[Name]],(Table3[[#All],[Polygon]]=$A888)*(Table3[[#All],[Period]]=AC$1)*((Table3[[#All],[Variables ]]=$AF$3)+(Table3[[#All],[Variables ]]=$AF$2)+(Table3[[#All],[Variables ]]=$AF$4)),0)</f>
        <v>AH</v>
      </c>
      <c r="AD888" t="str" cm="1">
        <f t="array" ref="AD888">_xlfn._xlws.FILTER(Table3[[#All],[Name]],(Table3[[#All],[Polygon]]=$A888)*(Table3[[#All],[Period]]=AD$1)*((Table3[[#All],[Variables ]]=$AF$3)+(Table3[[#All],[Variables ]]=$AF$2)+(Table3[[#All],[Variables ]]=$AF$4)),0)</f>
        <v>AH</v>
      </c>
    </row>
    <row r="889" spans="1:30" x14ac:dyDescent="0.35">
      <c r="A889" s="3">
        <v>750</v>
      </c>
      <c r="B889" s="4" t="s">
        <v>1398</v>
      </c>
      <c r="C889" s="10">
        <v>653.97822069999995</v>
      </c>
      <c r="D889" s="4" t="s">
        <v>1466</v>
      </c>
      <c r="E889" s="4">
        <v>3</v>
      </c>
      <c r="F889" s="4">
        <v>3</v>
      </c>
      <c r="G889" s="4">
        <v>5</v>
      </c>
      <c r="H889" s="4"/>
      <c r="I889" s="4">
        <v>1963</v>
      </c>
      <c r="J889" s="4">
        <v>0</v>
      </c>
      <c r="K889" s="4" t="s">
        <v>1650</v>
      </c>
      <c r="L889" s="4">
        <v>752</v>
      </c>
      <c r="M889" s="4">
        <v>752</v>
      </c>
      <c r="N889" s="4">
        <v>653.97822069999995</v>
      </c>
      <c r="O889" s="11">
        <v>35.305</v>
      </c>
      <c r="P889" cm="1">
        <f t="array" ref="P889">_xlfn._xlws.FILTER(Table3[[#All],[Name]],(Table3[[#All],[Polygon]]=$A889)*(Table3[[#All],[Period]]=P$1)*((Table3[[#All],[Variables ]]=$AF$3)+(Table3[[#All],[Variables ]]=$AF$2)+(Table3[[#All],[Variables ]]=$AF$4)),0)</f>
        <v>0</v>
      </c>
      <c r="Q889" t="str" cm="1">
        <f t="array" ref="Q889">_xlfn._xlws.FILTER(Table3[[#All],[Name]],(Table3[[#All],[Polygon]]=$A889)*(Table3[[#All],[Period]]=Q$1)*((Table3[[#All],[Variables ]]=$AF$3)+(Table3[[#All],[Variables ]]=$AF$2)+(Table3[[#All],[Variables ]]=$AF$4)),0)</f>
        <v>AH</v>
      </c>
      <c r="R889" cm="1">
        <f t="array" ref="R889">_xlfn._xlws.FILTER(Table3[[#All],[Name]],(Table3[[#All],[Polygon]]=$A889)*(Table3[[#All],[Period]]=R$1)*((Table3[[#All],[Variables ]]=$AF$3)+(Table3[[#All],[Variables ]]=$AF$2)+(Table3[[#All],[Variables ]]=$AF$4)),0)</f>
        <v>0</v>
      </c>
      <c r="S889" cm="1">
        <f t="array" ref="S889">_xlfn._xlws.FILTER(Table3[[#All],[Name]],(Table3[[#All],[Polygon]]=$A889)*(Table3[[#All],[Period]]=S$1)*((Table3[[#All],[Variables ]]=$AF$3)+(Table3[[#All],[Variables ]]=$AF$2)+(Table3[[#All],[Variables ]]=$AF$4)),0)</f>
        <v>0</v>
      </c>
      <c r="T889" cm="1">
        <f t="array" ref="T889">_xlfn._xlws.FILTER(Table3[[#All],[Name]],(Table3[[#All],[Polygon]]=$A889)*(Table3[[#All],[Period]]=T$1)*((Table3[[#All],[Variables ]]=$AF$3)+(Table3[[#All],[Variables ]]=$AF$2)+(Table3[[#All],[Variables ]]=$AF$4)),0)</f>
        <v>0</v>
      </c>
      <c r="U889" cm="1">
        <f t="array" ref="U889">_xlfn._xlws.FILTER(Table3[[#All],[Name]],(Table3[[#All],[Polygon]]=$A889)*(Table3[[#All],[Period]]=U$1)*((Table3[[#All],[Variables ]]=$AF$3)+(Table3[[#All],[Variables ]]=$AF$2)+(Table3[[#All],[Variables ]]=$AF$4)),0)</f>
        <v>0</v>
      </c>
      <c r="V889" cm="1">
        <f t="array" ref="V889">_xlfn._xlws.FILTER(Table3[[#All],[Name]],(Table3[[#All],[Polygon]]=$A889)*(Table3[[#All],[Period]]=V$1)*((Table3[[#All],[Variables ]]=$AF$3)+(Table3[[#All],[Variables ]]=$AF$2)+(Table3[[#All],[Variables ]]=$AF$4)),0)</f>
        <v>0</v>
      </c>
      <c r="W889" cm="1">
        <f t="array" ref="W889">_xlfn._xlws.FILTER(Table3[[#All],[Name]],(Table3[[#All],[Polygon]]=$A889)*(Table3[[#All],[Period]]=W$1)*((Table3[[#All],[Variables ]]=$AF$3)+(Table3[[#All],[Variables ]]=$AF$2)+(Table3[[#All],[Variables ]]=$AF$4)),0)</f>
        <v>0</v>
      </c>
      <c r="X889" cm="1">
        <f t="array" ref="X889">_xlfn._xlws.FILTER(Table3[[#All],[Name]],(Table3[[#All],[Polygon]]=$A889)*(Table3[[#All],[Period]]=X$1)*((Table3[[#All],[Variables ]]=$AF$3)+(Table3[[#All],[Variables ]]=$AF$2)+(Table3[[#All],[Variables ]]=$AF$4)),0)</f>
        <v>0</v>
      </c>
      <c r="Y889" t="str" cm="1">
        <f t="array" ref="Y889">_xlfn._xlws.FILTER(Table3[[#All],[Name]],(Table3[[#All],[Polygon]]=$A889)*(Table3[[#All],[Period]]=Y$1)*((Table3[[#All],[Variables ]]=$AF$3)+(Table3[[#All],[Variables ]]=$AF$2)+(Table3[[#All],[Variables ]]=$AF$4)),0)</f>
        <v>H</v>
      </c>
      <c r="Z889" t="str" cm="1">
        <f t="array" ref="Z889">_xlfn._xlws.FILTER(Table3[[#All],[Name]],(Table3[[#All],[Polygon]]=$A889)*(Table3[[#All],[Period]]=Z$1)*((Table3[[#All],[Variables ]]=$AF$3)+(Table3[[#All],[Variables ]]=$AF$2)+(Table3[[#All],[Variables ]]=$AF$4)),0)</f>
        <v>AH</v>
      </c>
      <c r="AA889" t="str" cm="1">
        <f t="array" ref="AA889">_xlfn._xlws.FILTER(Table3[[#All],[Name]],(Table3[[#All],[Polygon]]=$A889)*(Table3[[#All],[Period]]=AA$1)*((Table3[[#All],[Variables ]]=$AF$3)+(Table3[[#All],[Variables ]]=$AF$2)+(Table3[[#All],[Variables ]]=$AF$4)),0)</f>
        <v>AH</v>
      </c>
      <c r="AB889" t="str" cm="1">
        <f t="array" ref="AB889">_xlfn._xlws.FILTER(Table3[[#All],[Name]],(Table3[[#All],[Polygon]]=$A889)*(Table3[[#All],[Period]]=AB$1)*((Table3[[#All],[Variables ]]=$AF$3)+(Table3[[#All],[Variables ]]=$AF$2)+(Table3[[#All],[Variables ]]=$AF$4)),0)</f>
        <v>PCT</v>
      </c>
      <c r="AC889" t="str" cm="1">
        <f t="array" ref="AC889">_xlfn._xlws.FILTER(Table3[[#All],[Name]],(Table3[[#All],[Polygon]]=$A889)*(Table3[[#All],[Period]]=AC$1)*((Table3[[#All],[Variables ]]=$AF$3)+(Table3[[#All],[Variables ]]=$AF$2)+(Table3[[#All],[Variables ]]=$AF$4)),0)</f>
        <v>AH</v>
      </c>
      <c r="AD889" t="str" cm="1">
        <f t="array" ref="AD889">_xlfn._xlws.FILTER(Table3[[#All],[Name]],(Table3[[#All],[Polygon]]=$A889)*(Table3[[#All],[Period]]=AD$1)*((Table3[[#All],[Variables ]]=$AF$3)+(Table3[[#All],[Variables ]]=$AF$2)+(Table3[[#All],[Variables ]]=$AF$4)),0)</f>
        <v>AH</v>
      </c>
    </row>
    <row r="890" spans="1:30" x14ac:dyDescent="0.35">
      <c r="A890" s="5">
        <v>750</v>
      </c>
      <c r="B890" s="6" t="s">
        <v>1398</v>
      </c>
      <c r="C890" s="8">
        <v>653.97822069999995</v>
      </c>
      <c r="D890" s="6" t="s">
        <v>1466</v>
      </c>
      <c r="E890" s="6">
        <v>3</v>
      </c>
      <c r="F890" s="6">
        <v>3</v>
      </c>
      <c r="G890" s="6">
        <v>5</v>
      </c>
      <c r="H890" s="6"/>
      <c r="I890" s="6">
        <v>1963</v>
      </c>
      <c r="J890" s="6">
        <v>0</v>
      </c>
      <c r="K890" s="6" t="s">
        <v>1650</v>
      </c>
      <c r="L890" s="6">
        <v>750</v>
      </c>
      <c r="M890" s="6">
        <v>750</v>
      </c>
      <c r="N890" s="6">
        <v>653.97822069999995</v>
      </c>
      <c r="O890" s="9">
        <v>9.1839999999999993</v>
      </c>
      <c r="P890" cm="1">
        <f t="array" ref="P890">_xlfn._xlws.FILTER(Table3[[#All],[Name]],(Table3[[#All],[Polygon]]=$A890)*(Table3[[#All],[Period]]=P$1)*((Table3[[#All],[Variables ]]=$AF$3)+(Table3[[#All],[Variables ]]=$AF$2)+(Table3[[#All],[Variables ]]=$AF$4)),0)</f>
        <v>0</v>
      </c>
      <c r="Q890" t="str" cm="1">
        <f t="array" ref="Q890">_xlfn._xlws.FILTER(Table3[[#All],[Name]],(Table3[[#All],[Polygon]]=$A890)*(Table3[[#All],[Period]]=Q$1)*((Table3[[#All],[Variables ]]=$AF$3)+(Table3[[#All],[Variables ]]=$AF$2)+(Table3[[#All],[Variables ]]=$AF$4)),0)</f>
        <v>AH</v>
      </c>
      <c r="R890" cm="1">
        <f t="array" ref="R890">_xlfn._xlws.FILTER(Table3[[#All],[Name]],(Table3[[#All],[Polygon]]=$A890)*(Table3[[#All],[Period]]=R$1)*((Table3[[#All],[Variables ]]=$AF$3)+(Table3[[#All],[Variables ]]=$AF$2)+(Table3[[#All],[Variables ]]=$AF$4)),0)</f>
        <v>0</v>
      </c>
      <c r="S890" cm="1">
        <f t="array" ref="S890">_xlfn._xlws.FILTER(Table3[[#All],[Name]],(Table3[[#All],[Polygon]]=$A890)*(Table3[[#All],[Period]]=S$1)*((Table3[[#All],[Variables ]]=$AF$3)+(Table3[[#All],[Variables ]]=$AF$2)+(Table3[[#All],[Variables ]]=$AF$4)),0)</f>
        <v>0</v>
      </c>
      <c r="T890" cm="1">
        <f t="array" ref="T890">_xlfn._xlws.FILTER(Table3[[#All],[Name]],(Table3[[#All],[Polygon]]=$A890)*(Table3[[#All],[Period]]=T$1)*((Table3[[#All],[Variables ]]=$AF$3)+(Table3[[#All],[Variables ]]=$AF$2)+(Table3[[#All],[Variables ]]=$AF$4)),0)</f>
        <v>0</v>
      </c>
      <c r="U890" cm="1">
        <f t="array" ref="U890">_xlfn._xlws.FILTER(Table3[[#All],[Name]],(Table3[[#All],[Polygon]]=$A890)*(Table3[[#All],[Period]]=U$1)*((Table3[[#All],[Variables ]]=$AF$3)+(Table3[[#All],[Variables ]]=$AF$2)+(Table3[[#All],[Variables ]]=$AF$4)),0)</f>
        <v>0</v>
      </c>
      <c r="V890" cm="1">
        <f t="array" ref="V890">_xlfn._xlws.FILTER(Table3[[#All],[Name]],(Table3[[#All],[Polygon]]=$A890)*(Table3[[#All],[Period]]=V$1)*((Table3[[#All],[Variables ]]=$AF$3)+(Table3[[#All],[Variables ]]=$AF$2)+(Table3[[#All],[Variables ]]=$AF$4)),0)</f>
        <v>0</v>
      </c>
      <c r="W890" cm="1">
        <f t="array" ref="W890">_xlfn._xlws.FILTER(Table3[[#All],[Name]],(Table3[[#All],[Polygon]]=$A890)*(Table3[[#All],[Period]]=W$1)*((Table3[[#All],[Variables ]]=$AF$3)+(Table3[[#All],[Variables ]]=$AF$2)+(Table3[[#All],[Variables ]]=$AF$4)),0)</f>
        <v>0</v>
      </c>
      <c r="X890" cm="1">
        <f t="array" ref="X890">_xlfn._xlws.FILTER(Table3[[#All],[Name]],(Table3[[#All],[Polygon]]=$A890)*(Table3[[#All],[Period]]=X$1)*((Table3[[#All],[Variables ]]=$AF$3)+(Table3[[#All],[Variables ]]=$AF$2)+(Table3[[#All],[Variables ]]=$AF$4)),0)</f>
        <v>0</v>
      </c>
      <c r="Y890" t="str" cm="1">
        <f t="array" ref="Y890">_xlfn._xlws.FILTER(Table3[[#All],[Name]],(Table3[[#All],[Polygon]]=$A890)*(Table3[[#All],[Period]]=Y$1)*((Table3[[#All],[Variables ]]=$AF$3)+(Table3[[#All],[Variables ]]=$AF$2)+(Table3[[#All],[Variables ]]=$AF$4)),0)</f>
        <v>H</v>
      </c>
      <c r="Z890" t="str" cm="1">
        <f t="array" ref="Z890">_xlfn._xlws.FILTER(Table3[[#All],[Name]],(Table3[[#All],[Polygon]]=$A890)*(Table3[[#All],[Period]]=Z$1)*((Table3[[#All],[Variables ]]=$AF$3)+(Table3[[#All],[Variables ]]=$AF$2)+(Table3[[#All],[Variables ]]=$AF$4)),0)</f>
        <v>AH</v>
      </c>
      <c r="AA890" t="str" cm="1">
        <f t="array" ref="AA890">_xlfn._xlws.FILTER(Table3[[#All],[Name]],(Table3[[#All],[Polygon]]=$A890)*(Table3[[#All],[Period]]=AA$1)*((Table3[[#All],[Variables ]]=$AF$3)+(Table3[[#All],[Variables ]]=$AF$2)+(Table3[[#All],[Variables ]]=$AF$4)),0)</f>
        <v>AH</v>
      </c>
      <c r="AB890" t="str" cm="1">
        <f t="array" ref="AB890">_xlfn._xlws.FILTER(Table3[[#All],[Name]],(Table3[[#All],[Polygon]]=$A890)*(Table3[[#All],[Period]]=AB$1)*((Table3[[#All],[Variables ]]=$AF$3)+(Table3[[#All],[Variables ]]=$AF$2)+(Table3[[#All],[Variables ]]=$AF$4)),0)</f>
        <v>PCT</v>
      </c>
      <c r="AC890" t="str" cm="1">
        <f t="array" ref="AC890">_xlfn._xlws.FILTER(Table3[[#All],[Name]],(Table3[[#All],[Polygon]]=$A890)*(Table3[[#All],[Period]]=AC$1)*((Table3[[#All],[Variables ]]=$AF$3)+(Table3[[#All],[Variables ]]=$AF$2)+(Table3[[#All],[Variables ]]=$AF$4)),0)</f>
        <v>AH</v>
      </c>
      <c r="AD890" t="str" cm="1">
        <f t="array" ref="AD890">_xlfn._xlws.FILTER(Table3[[#All],[Name]],(Table3[[#All],[Polygon]]=$A890)*(Table3[[#All],[Period]]=AD$1)*((Table3[[#All],[Variables ]]=$AF$3)+(Table3[[#All],[Variables ]]=$AF$2)+(Table3[[#All],[Variables ]]=$AF$4)),0)</f>
        <v>AH</v>
      </c>
    </row>
    <row r="891" spans="1:30" x14ac:dyDescent="0.35">
      <c r="A891" s="3">
        <v>750</v>
      </c>
      <c r="B891" s="4" t="s">
        <v>1398</v>
      </c>
      <c r="C891" s="10">
        <v>653.97822069999995</v>
      </c>
      <c r="D891" s="4" t="s">
        <v>1466</v>
      </c>
      <c r="E891" s="4">
        <v>3</v>
      </c>
      <c r="F891" s="4">
        <v>3</v>
      </c>
      <c r="G891" s="4">
        <v>5</v>
      </c>
      <c r="H891" s="4"/>
      <c r="I891" s="4">
        <v>1963</v>
      </c>
      <c r="J891" s="4">
        <v>0</v>
      </c>
      <c r="K891" s="4" t="s">
        <v>1650</v>
      </c>
      <c r="L891" s="4">
        <v>753</v>
      </c>
      <c r="M891" s="4">
        <v>753</v>
      </c>
      <c r="N891" s="4">
        <v>653.97822069999995</v>
      </c>
      <c r="O891" s="11">
        <v>3.0000000000000001E-3</v>
      </c>
      <c r="P891" cm="1">
        <f t="array" ref="P891">_xlfn._xlws.FILTER(Table3[[#All],[Name]],(Table3[[#All],[Polygon]]=$A891)*(Table3[[#All],[Period]]=P$1)*((Table3[[#All],[Variables ]]=$AF$3)+(Table3[[#All],[Variables ]]=$AF$2)+(Table3[[#All],[Variables ]]=$AF$4)),0)</f>
        <v>0</v>
      </c>
      <c r="Q891" t="str" cm="1">
        <f t="array" ref="Q891">_xlfn._xlws.FILTER(Table3[[#All],[Name]],(Table3[[#All],[Polygon]]=$A891)*(Table3[[#All],[Period]]=Q$1)*((Table3[[#All],[Variables ]]=$AF$3)+(Table3[[#All],[Variables ]]=$AF$2)+(Table3[[#All],[Variables ]]=$AF$4)),0)</f>
        <v>AH</v>
      </c>
      <c r="R891" cm="1">
        <f t="array" ref="R891">_xlfn._xlws.FILTER(Table3[[#All],[Name]],(Table3[[#All],[Polygon]]=$A891)*(Table3[[#All],[Period]]=R$1)*((Table3[[#All],[Variables ]]=$AF$3)+(Table3[[#All],[Variables ]]=$AF$2)+(Table3[[#All],[Variables ]]=$AF$4)),0)</f>
        <v>0</v>
      </c>
      <c r="S891" cm="1">
        <f t="array" ref="S891">_xlfn._xlws.FILTER(Table3[[#All],[Name]],(Table3[[#All],[Polygon]]=$A891)*(Table3[[#All],[Period]]=S$1)*((Table3[[#All],[Variables ]]=$AF$3)+(Table3[[#All],[Variables ]]=$AF$2)+(Table3[[#All],[Variables ]]=$AF$4)),0)</f>
        <v>0</v>
      </c>
      <c r="T891" cm="1">
        <f t="array" ref="T891">_xlfn._xlws.FILTER(Table3[[#All],[Name]],(Table3[[#All],[Polygon]]=$A891)*(Table3[[#All],[Period]]=T$1)*((Table3[[#All],[Variables ]]=$AF$3)+(Table3[[#All],[Variables ]]=$AF$2)+(Table3[[#All],[Variables ]]=$AF$4)),0)</f>
        <v>0</v>
      </c>
      <c r="U891" cm="1">
        <f t="array" ref="U891">_xlfn._xlws.FILTER(Table3[[#All],[Name]],(Table3[[#All],[Polygon]]=$A891)*(Table3[[#All],[Period]]=U$1)*((Table3[[#All],[Variables ]]=$AF$3)+(Table3[[#All],[Variables ]]=$AF$2)+(Table3[[#All],[Variables ]]=$AF$4)),0)</f>
        <v>0</v>
      </c>
      <c r="V891" cm="1">
        <f t="array" ref="V891">_xlfn._xlws.FILTER(Table3[[#All],[Name]],(Table3[[#All],[Polygon]]=$A891)*(Table3[[#All],[Period]]=V$1)*((Table3[[#All],[Variables ]]=$AF$3)+(Table3[[#All],[Variables ]]=$AF$2)+(Table3[[#All],[Variables ]]=$AF$4)),0)</f>
        <v>0</v>
      </c>
      <c r="W891" cm="1">
        <f t="array" ref="W891">_xlfn._xlws.FILTER(Table3[[#All],[Name]],(Table3[[#All],[Polygon]]=$A891)*(Table3[[#All],[Period]]=W$1)*((Table3[[#All],[Variables ]]=$AF$3)+(Table3[[#All],[Variables ]]=$AF$2)+(Table3[[#All],[Variables ]]=$AF$4)),0)</f>
        <v>0</v>
      </c>
      <c r="X891" cm="1">
        <f t="array" ref="X891">_xlfn._xlws.FILTER(Table3[[#All],[Name]],(Table3[[#All],[Polygon]]=$A891)*(Table3[[#All],[Period]]=X$1)*((Table3[[#All],[Variables ]]=$AF$3)+(Table3[[#All],[Variables ]]=$AF$2)+(Table3[[#All],[Variables ]]=$AF$4)),0)</f>
        <v>0</v>
      </c>
      <c r="Y891" t="str" cm="1">
        <f t="array" ref="Y891">_xlfn._xlws.FILTER(Table3[[#All],[Name]],(Table3[[#All],[Polygon]]=$A891)*(Table3[[#All],[Period]]=Y$1)*((Table3[[#All],[Variables ]]=$AF$3)+(Table3[[#All],[Variables ]]=$AF$2)+(Table3[[#All],[Variables ]]=$AF$4)),0)</f>
        <v>H</v>
      </c>
      <c r="Z891" t="str" cm="1">
        <f t="array" ref="Z891">_xlfn._xlws.FILTER(Table3[[#All],[Name]],(Table3[[#All],[Polygon]]=$A891)*(Table3[[#All],[Period]]=Z$1)*((Table3[[#All],[Variables ]]=$AF$3)+(Table3[[#All],[Variables ]]=$AF$2)+(Table3[[#All],[Variables ]]=$AF$4)),0)</f>
        <v>AH</v>
      </c>
      <c r="AA891" t="str" cm="1">
        <f t="array" ref="AA891">_xlfn._xlws.FILTER(Table3[[#All],[Name]],(Table3[[#All],[Polygon]]=$A891)*(Table3[[#All],[Period]]=AA$1)*((Table3[[#All],[Variables ]]=$AF$3)+(Table3[[#All],[Variables ]]=$AF$2)+(Table3[[#All],[Variables ]]=$AF$4)),0)</f>
        <v>AH</v>
      </c>
      <c r="AB891" t="str" cm="1">
        <f t="array" ref="AB891">_xlfn._xlws.FILTER(Table3[[#All],[Name]],(Table3[[#All],[Polygon]]=$A891)*(Table3[[#All],[Period]]=AB$1)*((Table3[[#All],[Variables ]]=$AF$3)+(Table3[[#All],[Variables ]]=$AF$2)+(Table3[[#All],[Variables ]]=$AF$4)),0)</f>
        <v>PCT</v>
      </c>
      <c r="AC891" t="str" cm="1">
        <f t="array" ref="AC891">_xlfn._xlws.FILTER(Table3[[#All],[Name]],(Table3[[#All],[Polygon]]=$A891)*(Table3[[#All],[Period]]=AC$1)*((Table3[[#All],[Variables ]]=$AF$3)+(Table3[[#All],[Variables ]]=$AF$2)+(Table3[[#All],[Variables ]]=$AF$4)),0)</f>
        <v>AH</v>
      </c>
      <c r="AD891" t="str" cm="1">
        <f t="array" ref="AD891">_xlfn._xlws.FILTER(Table3[[#All],[Name]],(Table3[[#All],[Polygon]]=$A891)*(Table3[[#All],[Period]]=AD$1)*((Table3[[#All],[Variables ]]=$AF$3)+(Table3[[#All],[Variables ]]=$AF$2)+(Table3[[#All],[Variables ]]=$AF$4)),0)</f>
        <v>AH</v>
      </c>
    </row>
    <row r="892" spans="1:30" x14ac:dyDescent="0.35">
      <c r="A892" s="5">
        <v>750</v>
      </c>
      <c r="B892" s="6" t="s">
        <v>1398</v>
      </c>
      <c r="C892" s="8">
        <v>653.97822069999995</v>
      </c>
      <c r="D892" s="6" t="s">
        <v>1466</v>
      </c>
      <c r="E892" s="6">
        <v>3</v>
      </c>
      <c r="F892" s="6">
        <v>3</v>
      </c>
      <c r="G892" s="6">
        <v>5</v>
      </c>
      <c r="H892" s="6"/>
      <c r="I892" s="6">
        <v>1963</v>
      </c>
      <c r="J892" s="6">
        <v>0</v>
      </c>
      <c r="K892" s="6" t="s">
        <v>1650</v>
      </c>
      <c r="L892" s="6">
        <v>21</v>
      </c>
      <c r="M892" s="6">
        <v>21</v>
      </c>
      <c r="N892" s="6">
        <v>19.288570119999999</v>
      </c>
      <c r="O892" s="9">
        <v>0.32600000000000001</v>
      </c>
      <c r="P892" cm="1">
        <f t="array" ref="P892">_xlfn._xlws.FILTER(Table3[[#All],[Name]],(Table3[[#All],[Polygon]]=$A892)*(Table3[[#All],[Period]]=P$1)*((Table3[[#All],[Variables ]]=$AF$3)+(Table3[[#All],[Variables ]]=$AF$2)+(Table3[[#All],[Variables ]]=$AF$4)),0)</f>
        <v>0</v>
      </c>
      <c r="Q892" t="str" cm="1">
        <f t="array" ref="Q892">_xlfn._xlws.FILTER(Table3[[#All],[Name]],(Table3[[#All],[Polygon]]=$A892)*(Table3[[#All],[Period]]=Q$1)*((Table3[[#All],[Variables ]]=$AF$3)+(Table3[[#All],[Variables ]]=$AF$2)+(Table3[[#All],[Variables ]]=$AF$4)),0)</f>
        <v>AH</v>
      </c>
      <c r="R892" cm="1">
        <f t="array" ref="R892">_xlfn._xlws.FILTER(Table3[[#All],[Name]],(Table3[[#All],[Polygon]]=$A892)*(Table3[[#All],[Period]]=R$1)*((Table3[[#All],[Variables ]]=$AF$3)+(Table3[[#All],[Variables ]]=$AF$2)+(Table3[[#All],[Variables ]]=$AF$4)),0)</f>
        <v>0</v>
      </c>
      <c r="S892" cm="1">
        <f t="array" ref="S892">_xlfn._xlws.FILTER(Table3[[#All],[Name]],(Table3[[#All],[Polygon]]=$A892)*(Table3[[#All],[Period]]=S$1)*((Table3[[#All],[Variables ]]=$AF$3)+(Table3[[#All],[Variables ]]=$AF$2)+(Table3[[#All],[Variables ]]=$AF$4)),0)</f>
        <v>0</v>
      </c>
      <c r="T892" cm="1">
        <f t="array" ref="T892">_xlfn._xlws.FILTER(Table3[[#All],[Name]],(Table3[[#All],[Polygon]]=$A892)*(Table3[[#All],[Period]]=T$1)*((Table3[[#All],[Variables ]]=$AF$3)+(Table3[[#All],[Variables ]]=$AF$2)+(Table3[[#All],[Variables ]]=$AF$4)),0)</f>
        <v>0</v>
      </c>
      <c r="U892" cm="1">
        <f t="array" ref="U892">_xlfn._xlws.FILTER(Table3[[#All],[Name]],(Table3[[#All],[Polygon]]=$A892)*(Table3[[#All],[Period]]=U$1)*((Table3[[#All],[Variables ]]=$AF$3)+(Table3[[#All],[Variables ]]=$AF$2)+(Table3[[#All],[Variables ]]=$AF$4)),0)</f>
        <v>0</v>
      </c>
      <c r="V892" cm="1">
        <f t="array" ref="V892">_xlfn._xlws.FILTER(Table3[[#All],[Name]],(Table3[[#All],[Polygon]]=$A892)*(Table3[[#All],[Period]]=V$1)*((Table3[[#All],[Variables ]]=$AF$3)+(Table3[[#All],[Variables ]]=$AF$2)+(Table3[[#All],[Variables ]]=$AF$4)),0)</f>
        <v>0</v>
      </c>
      <c r="W892" cm="1">
        <f t="array" ref="W892">_xlfn._xlws.FILTER(Table3[[#All],[Name]],(Table3[[#All],[Polygon]]=$A892)*(Table3[[#All],[Period]]=W$1)*((Table3[[#All],[Variables ]]=$AF$3)+(Table3[[#All],[Variables ]]=$AF$2)+(Table3[[#All],[Variables ]]=$AF$4)),0)</f>
        <v>0</v>
      </c>
      <c r="X892" cm="1">
        <f t="array" ref="X892">_xlfn._xlws.FILTER(Table3[[#All],[Name]],(Table3[[#All],[Polygon]]=$A892)*(Table3[[#All],[Period]]=X$1)*((Table3[[#All],[Variables ]]=$AF$3)+(Table3[[#All],[Variables ]]=$AF$2)+(Table3[[#All],[Variables ]]=$AF$4)),0)</f>
        <v>0</v>
      </c>
      <c r="Y892" t="str" cm="1">
        <f t="array" ref="Y892">_xlfn._xlws.FILTER(Table3[[#All],[Name]],(Table3[[#All],[Polygon]]=$A892)*(Table3[[#All],[Period]]=Y$1)*((Table3[[#All],[Variables ]]=$AF$3)+(Table3[[#All],[Variables ]]=$AF$2)+(Table3[[#All],[Variables ]]=$AF$4)),0)</f>
        <v>H</v>
      </c>
      <c r="Z892" t="str" cm="1">
        <f t="array" ref="Z892">_xlfn._xlws.FILTER(Table3[[#All],[Name]],(Table3[[#All],[Polygon]]=$A892)*(Table3[[#All],[Period]]=Z$1)*((Table3[[#All],[Variables ]]=$AF$3)+(Table3[[#All],[Variables ]]=$AF$2)+(Table3[[#All],[Variables ]]=$AF$4)),0)</f>
        <v>AH</v>
      </c>
      <c r="AA892" t="str" cm="1">
        <f t="array" ref="AA892">_xlfn._xlws.FILTER(Table3[[#All],[Name]],(Table3[[#All],[Polygon]]=$A892)*(Table3[[#All],[Period]]=AA$1)*((Table3[[#All],[Variables ]]=$AF$3)+(Table3[[#All],[Variables ]]=$AF$2)+(Table3[[#All],[Variables ]]=$AF$4)),0)</f>
        <v>AH</v>
      </c>
      <c r="AB892" t="str" cm="1">
        <f t="array" ref="AB892">_xlfn._xlws.FILTER(Table3[[#All],[Name]],(Table3[[#All],[Polygon]]=$A892)*(Table3[[#All],[Period]]=AB$1)*((Table3[[#All],[Variables ]]=$AF$3)+(Table3[[#All],[Variables ]]=$AF$2)+(Table3[[#All],[Variables ]]=$AF$4)),0)</f>
        <v>PCT</v>
      </c>
      <c r="AC892" t="str" cm="1">
        <f t="array" ref="AC892">_xlfn._xlws.FILTER(Table3[[#All],[Name]],(Table3[[#All],[Polygon]]=$A892)*(Table3[[#All],[Period]]=AC$1)*((Table3[[#All],[Variables ]]=$AF$3)+(Table3[[#All],[Variables ]]=$AF$2)+(Table3[[#All],[Variables ]]=$AF$4)),0)</f>
        <v>AH</v>
      </c>
      <c r="AD892" t="str" cm="1">
        <f t="array" ref="AD892">_xlfn._xlws.FILTER(Table3[[#All],[Name]],(Table3[[#All],[Polygon]]=$A892)*(Table3[[#All],[Period]]=AD$1)*((Table3[[#All],[Variables ]]=$AF$3)+(Table3[[#All],[Variables ]]=$AF$2)+(Table3[[#All],[Variables ]]=$AF$4)),0)</f>
        <v>AH</v>
      </c>
    </row>
    <row r="893" spans="1:30" x14ac:dyDescent="0.35">
      <c r="A893" s="3">
        <v>750</v>
      </c>
      <c r="B893" s="4" t="s">
        <v>1398</v>
      </c>
      <c r="C893" s="10">
        <v>653.97822069999995</v>
      </c>
      <c r="D893" s="4" t="s">
        <v>1466</v>
      </c>
      <c r="E893" s="4">
        <v>3</v>
      </c>
      <c r="F893" s="4">
        <v>3</v>
      </c>
      <c r="G893" s="4">
        <v>5</v>
      </c>
      <c r="H893" s="4"/>
      <c r="I893" s="4">
        <v>1963</v>
      </c>
      <c r="J893" s="4">
        <v>0</v>
      </c>
      <c r="K893" s="4" t="s">
        <v>1650</v>
      </c>
      <c r="L893" s="4">
        <v>10</v>
      </c>
      <c r="M893" s="4">
        <v>10</v>
      </c>
      <c r="N893" s="4">
        <v>6.9877515240000001</v>
      </c>
      <c r="O893" s="11">
        <v>2.0369999999999999</v>
      </c>
      <c r="P893" cm="1">
        <f t="array" ref="P893">_xlfn._xlws.FILTER(Table3[[#All],[Name]],(Table3[[#All],[Polygon]]=$A893)*(Table3[[#All],[Period]]=P$1)*((Table3[[#All],[Variables ]]=$AF$3)+(Table3[[#All],[Variables ]]=$AF$2)+(Table3[[#All],[Variables ]]=$AF$4)),0)</f>
        <v>0</v>
      </c>
      <c r="Q893" t="str" cm="1">
        <f t="array" ref="Q893">_xlfn._xlws.FILTER(Table3[[#All],[Name]],(Table3[[#All],[Polygon]]=$A893)*(Table3[[#All],[Period]]=Q$1)*((Table3[[#All],[Variables ]]=$AF$3)+(Table3[[#All],[Variables ]]=$AF$2)+(Table3[[#All],[Variables ]]=$AF$4)),0)</f>
        <v>AH</v>
      </c>
      <c r="R893" cm="1">
        <f t="array" ref="R893">_xlfn._xlws.FILTER(Table3[[#All],[Name]],(Table3[[#All],[Polygon]]=$A893)*(Table3[[#All],[Period]]=R$1)*((Table3[[#All],[Variables ]]=$AF$3)+(Table3[[#All],[Variables ]]=$AF$2)+(Table3[[#All],[Variables ]]=$AF$4)),0)</f>
        <v>0</v>
      </c>
      <c r="S893" cm="1">
        <f t="array" ref="S893">_xlfn._xlws.FILTER(Table3[[#All],[Name]],(Table3[[#All],[Polygon]]=$A893)*(Table3[[#All],[Period]]=S$1)*((Table3[[#All],[Variables ]]=$AF$3)+(Table3[[#All],[Variables ]]=$AF$2)+(Table3[[#All],[Variables ]]=$AF$4)),0)</f>
        <v>0</v>
      </c>
      <c r="T893" cm="1">
        <f t="array" ref="T893">_xlfn._xlws.FILTER(Table3[[#All],[Name]],(Table3[[#All],[Polygon]]=$A893)*(Table3[[#All],[Period]]=T$1)*((Table3[[#All],[Variables ]]=$AF$3)+(Table3[[#All],[Variables ]]=$AF$2)+(Table3[[#All],[Variables ]]=$AF$4)),0)</f>
        <v>0</v>
      </c>
      <c r="U893" cm="1">
        <f t="array" ref="U893">_xlfn._xlws.FILTER(Table3[[#All],[Name]],(Table3[[#All],[Polygon]]=$A893)*(Table3[[#All],[Period]]=U$1)*((Table3[[#All],[Variables ]]=$AF$3)+(Table3[[#All],[Variables ]]=$AF$2)+(Table3[[#All],[Variables ]]=$AF$4)),0)</f>
        <v>0</v>
      </c>
      <c r="V893" cm="1">
        <f t="array" ref="V893">_xlfn._xlws.FILTER(Table3[[#All],[Name]],(Table3[[#All],[Polygon]]=$A893)*(Table3[[#All],[Period]]=V$1)*((Table3[[#All],[Variables ]]=$AF$3)+(Table3[[#All],[Variables ]]=$AF$2)+(Table3[[#All],[Variables ]]=$AF$4)),0)</f>
        <v>0</v>
      </c>
      <c r="W893" cm="1">
        <f t="array" ref="W893">_xlfn._xlws.FILTER(Table3[[#All],[Name]],(Table3[[#All],[Polygon]]=$A893)*(Table3[[#All],[Period]]=W$1)*((Table3[[#All],[Variables ]]=$AF$3)+(Table3[[#All],[Variables ]]=$AF$2)+(Table3[[#All],[Variables ]]=$AF$4)),0)</f>
        <v>0</v>
      </c>
      <c r="X893" cm="1">
        <f t="array" ref="X893">_xlfn._xlws.FILTER(Table3[[#All],[Name]],(Table3[[#All],[Polygon]]=$A893)*(Table3[[#All],[Period]]=X$1)*((Table3[[#All],[Variables ]]=$AF$3)+(Table3[[#All],[Variables ]]=$AF$2)+(Table3[[#All],[Variables ]]=$AF$4)),0)</f>
        <v>0</v>
      </c>
      <c r="Y893" t="str" cm="1">
        <f t="array" ref="Y893">_xlfn._xlws.FILTER(Table3[[#All],[Name]],(Table3[[#All],[Polygon]]=$A893)*(Table3[[#All],[Period]]=Y$1)*((Table3[[#All],[Variables ]]=$AF$3)+(Table3[[#All],[Variables ]]=$AF$2)+(Table3[[#All],[Variables ]]=$AF$4)),0)</f>
        <v>H</v>
      </c>
      <c r="Z893" t="str" cm="1">
        <f t="array" ref="Z893">_xlfn._xlws.FILTER(Table3[[#All],[Name]],(Table3[[#All],[Polygon]]=$A893)*(Table3[[#All],[Period]]=Z$1)*((Table3[[#All],[Variables ]]=$AF$3)+(Table3[[#All],[Variables ]]=$AF$2)+(Table3[[#All],[Variables ]]=$AF$4)),0)</f>
        <v>AH</v>
      </c>
      <c r="AA893" t="str" cm="1">
        <f t="array" ref="AA893">_xlfn._xlws.FILTER(Table3[[#All],[Name]],(Table3[[#All],[Polygon]]=$A893)*(Table3[[#All],[Period]]=AA$1)*((Table3[[#All],[Variables ]]=$AF$3)+(Table3[[#All],[Variables ]]=$AF$2)+(Table3[[#All],[Variables ]]=$AF$4)),0)</f>
        <v>AH</v>
      </c>
      <c r="AB893" t="str" cm="1">
        <f t="array" ref="AB893">_xlfn._xlws.FILTER(Table3[[#All],[Name]],(Table3[[#All],[Polygon]]=$A893)*(Table3[[#All],[Period]]=AB$1)*((Table3[[#All],[Variables ]]=$AF$3)+(Table3[[#All],[Variables ]]=$AF$2)+(Table3[[#All],[Variables ]]=$AF$4)),0)</f>
        <v>PCT</v>
      </c>
      <c r="AC893" t="str" cm="1">
        <f t="array" ref="AC893">_xlfn._xlws.FILTER(Table3[[#All],[Name]],(Table3[[#All],[Polygon]]=$A893)*(Table3[[#All],[Period]]=AC$1)*((Table3[[#All],[Variables ]]=$AF$3)+(Table3[[#All],[Variables ]]=$AF$2)+(Table3[[#All],[Variables ]]=$AF$4)),0)</f>
        <v>AH</v>
      </c>
      <c r="AD893" t="str" cm="1">
        <f t="array" ref="AD893">_xlfn._xlws.FILTER(Table3[[#All],[Name]],(Table3[[#All],[Polygon]]=$A893)*(Table3[[#All],[Period]]=AD$1)*((Table3[[#All],[Variables ]]=$AF$3)+(Table3[[#All],[Variables ]]=$AF$2)+(Table3[[#All],[Variables ]]=$AF$4)),0)</f>
        <v>AH</v>
      </c>
    </row>
    <row r="894" spans="1:30" x14ac:dyDescent="0.35">
      <c r="A894" s="5">
        <v>750</v>
      </c>
      <c r="B894" s="6" t="s">
        <v>1398</v>
      </c>
      <c r="C894" s="8">
        <v>653.97822069999995</v>
      </c>
      <c r="D894" s="6" t="s">
        <v>1466</v>
      </c>
      <c r="E894" s="6">
        <v>3</v>
      </c>
      <c r="F894" s="6">
        <v>3</v>
      </c>
      <c r="G894" s="6">
        <v>5</v>
      </c>
      <c r="H894" s="6"/>
      <c r="I894" s="6">
        <v>1963</v>
      </c>
      <c r="J894" s="6">
        <v>0</v>
      </c>
      <c r="K894" s="6" t="s">
        <v>1650</v>
      </c>
      <c r="L894" s="6">
        <v>24</v>
      </c>
      <c r="M894" s="6">
        <v>24</v>
      </c>
      <c r="N894" s="6">
        <v>18.732366129999999</v>
      </c>
      <c r="O894" s="9">
        <v>17.538</v>
      </c>
      <c r="P894" cm="1">
        <f t="array" ref="P894">_xlfn._xlws.FILTER(Table3[[#All],[Name]],(Table3[[#All],[Polygon]]=$A894)*(Table3[[#All],[Period]]=P$1)*((Table3[[#All],[Variables ]]=$AF$3)+(Table3[[#All],[Variables ]]=$AF$2)+(Table3[[#All],[Variables ]]=$AF$4)),0)</f>
        <v>0</v>
      </c>
      <c r="Q894" t="str" cm="1">
        <f t="array" ref="Q894">_xlfn._xlws.FILTER(Table3[[#All],[Name]],(Table3[[#All],[Polygon]]=$A894)*(Table3[[#All],[Period]]=Q$1)*((Table3[[#All],[Variables ]]=$AF$3)+(Table3[[#All],[Variables ]]=$AF$2)+(Table3[[#All],[Variables ]]=$AF$4)),0)</f>
        <v>AH</v>
      </c>
      <c r="R894" cm="1">
        <f t="array" ref="R894">_xlfn._xlws.FILTER(Table3[[#All],[Name]],(Table3[[#All],[Polygon]]=$A894)*(Table3[[#All],[Period]]=R$1)*((Table3[[#All],[Variables ]]=$AF$3)+(Table3[[#All],[Variables ]]=$AF$2)+(Table3[[#All],[Variables ]]=$AF$4)),0)</f>
        <v>0</v>
      </c>
      <c r="S894" cm="1">
        <f t="array" ref="S894">_xlfn._xlws.FILTER(Table3[[#All],[Name]],(Table3[[#All],[Polygon]]=$A894)*(Table3[[#All],[Period]]=S$1)*((Table3[[#All],[Variables ]]=$AF$3)+(Table3[[#All],[Variables ]]=$AF$2)+(Table3[[#All],[Variables ]]=$AF$4)),0)</f>
        <v>0</v>
      </c>
      <c r="T894" cm="1">
        <f t="array" ref="T894">_xlfn._xlws.FILTER(Table3[[#All],[Name]],(Table3[[#All],[Polygon]]=$A894)*(Table3[[#All],[Period]]=T$1)*((Table3[[#All],[Variables ]]=$AF$3)+(Table3[[#All],[Variables ]]=$AF$2)+(Table3[[#All],[Variables ]]=$AF$4)),0)</f>
        <v>0</v>
      </c>
      <c r="U894" cm="1">
        <f t="array" ref="U894">_xlfn._xlws.FILTER(Table3[[#All],[Name]],(Table3[[#All],[Polygon]]=$A894)*(Table3[[#All],[Period]]=U$1)*((Table3[[#All],[Variables ]]=$AF$3)+(Table3[[#All],[Variables ]]=$AF$2)+(Table3[[#All],[Variables ]]=$AF$4)),0)</f>
        <v>0</v>
      </c>
      <c r="V894" cm="1">
        <f t="array" ref="V894">_xlfn._xlws.FILTER(Table3[[#All],[Name]],(Table3[[#All],[Polygon]]=$A894)*(Table3[[#All],[Period]]=V$1)*((Table3[[#All],[Variables ]]=$AF$3)+(Table3[[#All],[Variables ]]=$AF$2)+(Table3[[#All],[Variables ]]=$AF$4)),0)</f>
        <v>0</v>
      </c>
      <c r="W894" cm="1">
        <f t="array" ref="W894">_xlfn._xlws.FILTER(Table3[[#All],[Name]],(Table3[[#All],[Polygon]]=$A894)*(Table3[[#All],[Period]]=W$1)*((Table3[[#All],[Variables ]]=$AF$3)+(Table3[[#All],[Variables ]]=$AF$2)+(Table3[[#All],[Variables ]]=$AF$4)),0)</f>
        <v>0</v>
      </c>
      <c r="X894" cm="1">
        <f t="array" ref="X894">_xlfn._xlws.FILTER(Table3[[#All],[Name]],(Table3[[#All],[Polygon]]=$A894)*(Table3[[#All],[Period]]=X$1)*((Table3[[#All],[Variables ]]=$AF$3)+(Table3[[#All],[Variables ]]=$AF$2)+(Table3[[#All],[Variables ]]=$AF$4)),0)</f>
        <v>0</v>
      </c>
      <c r="Y894" t="str" cm="1">
        <f t="array" ref="Y894">_xlfn._xlws.FILTER(Table3[[#All],[Name]],(Table3[[#All],[Polygon]]=$A894)*(Table3[[#All],[Period]]=Y$1)*((Table3[[#All],[Variables ]]=$AF$3)+(Table3[[#All],[Variables ]]=$AF$2)+(Table3[[#All],[Variables ]]=$AF$4)),0)</f>
        <v>H</v>
      </c>
      <c r="Z894" t="str" cm="1">
        <f t="array" ref="Z894">_xlfn._xlws.FILTER(Table3[[#All],[Name]],(Table3[[#All],[Polygon]]=$A894)*(Table3[[#All],[Period]]=Z$1)*((Table3[[#All],[Variables ]]=$AF$3)+(Table3[[#All],[Variables ]]=$AF$2)+(Table3[[#All],[Variables ]]=$AF$4)),0)</f>
        <v>AH</v>
      </c>
      <c r="AA894" t="str" cm="1">
        <f t="array" ref="AA894">_xlfn._xlws.FILTER(Table3[[#All],[Name]],(Table3[[#All],[Polygon]]=$A894)*(Table3[[#All],[Period]]=AA$1)*((Table3[[#All],[Variables ]]=$AF$3)+(Table3[[#All],[Variables ]]=$AF$2)+(Table3[[#All],[Variables ]]=$AF$4)),0)</f>
        <v>AH</v>
      </c>
      <c r="AB894" t="str" cm="1">
        <f t="array" ref="AB894">_xlfn._xlws.FILTER(Table3[[#All],[Name]],(Table3[[#All],[Polygon]]=$A894)*(Table3[[#All],[Period]]=AB$1)*((Table3[[#All],[Variables ]]=$AF$3)+(Table3[[#All],[Variables ]]=$AF$2)+(Table3[[#All],[Variables ]]=$AF$4)),0)</f>
        <v>PCT</v>
      </c>
      <c r="AC894" t="str" cm="1">
        <f t="array" ref="AC894">_xlfn._xlws.FILTER(Table3[[#All],[Name]],(Table3[[#All],[Polygon]]=$A894)*(Table3[[#All],[Period]]=AC$1)*((Table3[[#All],[Variables ]]=$AF$3)+(Table3[[#All],[Variables ]]=$AF$2)+(Table3[[#All],[Variables ]]=$AF$4)),0)</f>
        <v>AH</v>
      </c>
      <c r="AD894" t="str" cm="1">
        <f t="array" ref="AD894">_xlfn._xlws.FILTER(Table3[[#All],[Name]],(Table3[[#All],[Polygon]]=$A894)*(Table3[[#All],[Period]]=AD$1)*((Table3[[#All],[Variables ]]=$AF$3)+(Table3[[#All],[Variables ]]=$AF$2)+(Table3[[#All],[Variables ]]=$AF$4)),0)</f>
        <v>AH</v>
      </c>
    </row>
    <row r="895" spans="1:30" x14ac:dyDescent="0.35">
      <c r="A895" s="3">
        <v>750</v>
      </c>
      <c r="B895" s="4" t="s">
        <v>1398</v>
      </c>
      <c r="C895" s="10">
        <v>653.97822069999995</v>
      </c>
      <c r="D895" s="4" t="s">
        <v>1466</v>
      </c>
      <c r="E895" s="4">
        <v>3</v>
      </c>
      <c r="F895" s="4">
        <v>3</v>
      </c>
      <c r="G895" s="4">
        <v>5</v>
      </c>
      <c r="H895" s="4"/>
      <c r="I895" s="4">
        <v>1963</v>
      </c>
      <c r="J895" s="4">
        <v>0</v>
      </c>
      <c r="K895" s="4" t="s">
        <v>1650</v>
      </c>
      <c r="L895" s="4">
        <v>8</v>
      </c>
      <c r="M895" s="4">
        <v>8</v>
      </c>
      <c r="N895" s="4">
        <v>17.14201538</v>
      </c>
      <c r="O895" s="11">
        <v>2.5000000000000001E-2</v>
      </c>
      <c r="P895" cm="1">
        <f t="array" ref="P895">_xlfn._xlws.FILTER(Table3[[#All],[Name]],(Table3[[#All],[Polygon]]=$A895)*(Table3[[#All],[Period]]=P$1)*((Table3[[#All],[Variables ]]=$AF$3)+(Table3[[#All],[Variables ]]=$AF$2)+(Table3[[#All],[Variables ]]=$AF$4)),0)</f>
        <v>0</v>
      </c>
      <c r="Q895" t="str" cm="1">
        <f t="array" ref="Q895">_xlfn._xlws.FILTER(Table3[[#All],[Name]],(Table3[[#All],[Polygon]]=$A895)*(Table3[[#All],[Period]]=Q$1)*((Table3[[#All],[Variables ]]=$AF$3)+(Table3[[#All],[Variables ]]=$AF$2)+(Table3[[#All],[Variables ]]=$AF$4)),0)</f>
        <v>AH</v>
      </c>
      <c r="R895" cm="1">
        <f t="array" ref="R895">_xlfn._xlws.FILTER(Table3[[#All],[Name]],(Table3[[#All],[Polygon]]=$A895)*(Table3[[#All],[Period]]=R$1)*((Table3[[#All],[Variables ]]=$AF$3)+(Table3[[#All],[Variables ]]=$AF$2)+(Table3[[#All],[Variables ]]=$AF$4)),0)</f>
        <v>0</v>
      </c>
      <c r="S895" cm="1">
        <f t="array" ref="S895">_xlfn._xlws.FILTER(Table3[[#All],[Name]],(Table3[[#All],[Polygon]]=$A895)*(Table3[[#All],[Period]]=S$1)*((Table3[[#All],[Variables ]]=$AF$3)+(Table3[[#All],[Variables ]]=$AF$2)+(Table3[[#All],[Variables ]]=$AF$4)),0)</f>
        <v>0</v>
      </c>
      <c r="T895" cm="1">
        <f t="array" ref="T895">_xlfn._xlws.FILTER(Table3[[#All],[Name]],(Table3[[#All],[Polygon]]=$A895)*(Table3[[#All],[Period]]=T$1)*((Table3[[#All],[Variables ]]=$AF$3)+(Table3[[#All],[Variables ]]=$AF$2)+(Table3[[#All],[Variables ]]=$AF$4)),0)</f>
        <v>0</v>
      </c>
      <c r="U895" cm="1">
        <f t="array" ref="U895">_xlfn._xlws.FILTER(Table3[[#All],[Name]],(Table3[[#All],[Polygon]]=$A895)*(Table3[[#All],[Period]]=U$1)*((Table3[[#All],[Variables ]]=$AF$3)+(Table3[[#All],[Variables ]]=$AF$2)+(Table3[[#All],[Variables ]]=$AF$4)),0)</f>
        <v>0</v>
      </c>
      <c r="V895" cm="1">
        <f t="array" ref="V895">_xlfn._xlws.FILTER(Table3[[#All],[Name]],(Table3[[#All],[Polygon]]=$A895)*(Table3[[#All],[Period]]=V$1)*((Table3[[#All],[Variables ]]=$AF$3)+(Table3[[#All],[Variables ]]=$AF$2)+(Table3[[#All],[Variables ]]=$AF$4)),0)</f>
        <v>0</v>
      </c>
      <c r="W895" cm="1">
        <f t="array" ref="W895">_xlfn._xlws.FILTER(Table3[[#All],[Name]],(Table3[[#All],[Polygon]]=$A895)*(Table3[[#All],[Period]]=W$1)*((Table3[[#All],[Variables ]]=$AF$3)+(Table3[[#All],[Variables ]]=$AF$2)+(Table3[[#All],[Variables ]]=$AF$4)),0)</f>
        <v>0</v>
      </c>
      <c r="X895" cm="1">
        <f t="array" ref="X895">_xlfn._xlws.FILTER(Table3[[#All],[Name]],(Table3[[#All],[Polygon]]=$A895)*(Table3[[#All],[Period]]=X$1)*((Table3[[#All],[Variables ]]=$AF$3)+(Table3[[#All],[Variables ]]=$AF$2)+(Table3[[#All],[Variables ]]=$AF$4)),0)</f>
        <v>0</v>
      </c>
      <c r="Y895" t="str" cm="1">
        <f t="array" ref="Y895">_xlfn._xlws.FILTER(Table3[[#All],[Name]],(Table3[[#All],[Polygon]]=$A895)*(Table3[[#All],[Period]]=Y$1)*((Table3[[#All],[Variables ]]=$AF$3)+(Table3[[#All],[Variables ]]=$AF$2)+(Table3[[#All],[Variables ]]=$AF$4)),0)</f>
        <v>H</v>
      </c>
      <c r="Z895" t="str" cm="1">
        <f t="array" ref="Z895">_xlfn._xlws.FILTER(Table3[[#All],[Name]],(Table3[[#All],[Polygon]]=$A895)*(Table3[[#All],[Period]]=Z$1)*((Table3[[#All],[Variables ]]=$AF$3)+(Table3[[#All],[Variables ]]=$AF$2)+(Table3[[#All],[Variables ]]=$AF$4)),0)</f>
        <v>AH</v>
      </c>
      <c r="AA895" t="str" cm="1">
        <f t="array" ref="AA895">_xlfn._xlws.FILTER(Table3[[#All],[Name]],(Table3[[#All],[Polygon]]=$A895)*(Table3[[#All],[Period]]=AA$1)*((Table3[[#All],[Variables ]]=$AF$3)+(Table3[[#All],[Variables ]]=$AF$2)+(Table3[[#All],[Variables ]]=$AF$4)),0)</f>
        <v>AH</v>
      </c>
      <c r="AB895" t="str" cm="1">
        <f t="array" ref="AB895">_xlfn._xlws.FILTER(Table3[[#All],[Name]],(Table3[[#All],[Polygon]]=$A895)*(Table3[[#All],[Period]]=AB$1)*((Table3[[#All],[Variables ]]=$AF$3)+(Table3[[#All],[Variables ]]=$AF$2)+(Table3[[#All],[Variables ]]=$AF$4)),0)</f>
        <v>PCT</v>
      </c>
      <c r="AC895" t="str" cm="1">
        <f t="array" ref="AC895">_xlfn._xlws.FILTER(Table3[[#All],[Name]],(Table3[[#All],[Polygon]]=$A895)*(Table3[[#All],[Period]]=AC$1)*((Table3[[#All],[Variables ]]=$AF$3)+(Table3[[#All],[Variables ]]=$AF$2)+(Table3[[#All],[Variables ]]=$AF$4)),0)</f>
        <v>AH</v>
      </c>
      <c r="AD895" t="str" cm="1">
        <f t="array" ref="AD895">_xlfn._xlws.FILTER(Table3[[#All],[Name]],(Table3[[#All],[Polygon]]=$A895)*(Table3[[#All],[Period]]=AD$1)*((Table3[[#All],[Variables ]]=$AF$3)+(Table3[[#All],[Variables ]]=$AF$2)+(Table3[[#All],[Variables ]]=$AF$4)),0)</f>
        <v>AH</v>
      </c>
    </row>
    <row r="896" spans="1:30" x14ac:dyDescent="0.35">
      <c r="A896" s="5">
        <v>750</v>
      </c>
      <c r="B896" s="6" t="s">
        <v>1398</v>
      </c>
      <c r="C896" s="8">
        <v>653.97822069999995</v>
      </c>
      <c r="D896" s="6" t="s">
        <v>1466</v>
      </c>
      <c r="E896" s="6">
        <v>3</v>
      </c>
      <c r="F896" s="6">
        <v>3</v>
      </c>
      <c r="G896" s="6">
        <v>5</v>
      </c>
      <c r="H896" s="6"/>
      <c r="I896" s="6">
        <v>1963</v>
      </c>
      <c r="J896" s="6">
        <v>0</v>
      </c>
      <c r="K896" s="6" t="s">
        <v>1650</v>
      </c>
      <c r="L896" s="6">
        <v>21</v>
      </c>
      <c r="M896" s="6">
        <v>21</v>
      </c>
      <c r="N896" s="6">
        <v>19.288570119999999</v>
      </c>
      <c r="O896" s="9">
        <v>0.32600000000000001</v>
      </c>
      <c r="P896" cm="1">
        <f t="array" ref="P896">_xlfn._xlws.FILTER(Table3[[#All],[Name]],(Table3[[#All],[Polygon]]=$A896)*(Table3[[#All],[Period]]=P$1)*((Table3[[#All],[Variables ]]=$AF$3)+(Table3[[#All],[Variables ]]=$AF$2)+(Table3[[#All],[Variables ]]=$AF$4)),0)</f>
        <v>0</v>
      </c>
      <c r="Q896" t="str" cm="1">
        <f t="array" ref="Q896">_xlfn._xlws.FILTER(Table3[[#All],[Name]],(Table3[[#All],[Polygon]]=$A896)*(Table3[[#All],[Period]]=Q$1)*((Table3[[#All],[Variables ]]=$AF$3)+(Table3[[#All],[Variables ]]=$AF$2)+(Table3[[#All],[Variables ]]=$AF$4)),0)</f>
        <v>AH</v>
      </c>
      <c r="R896" cm="1">
        <f t="array" ref="R896">_xlfn._xlws.FILTER(Table3[[#All],[Name]],(Table3[[#All],[Polygon]]=$A896)*(Table3[[#All],[Period]]=R$1)*((Table3[[#All],[Variables ]]=$AF$3)+(Table3[[#All],[Variables ]]=$AF$2)+(Table3[[#All],[Variables ]]=$AF$4)),0)</f>
        <v>0</v>
      </c>
      <c r="S896" cm="1">
        <f t="array" ref="S896">_xlfn._xlws.FILTER(Table3[[#All],[Name]],(Table3[[#All],[Polygon]]=$A896)*(Table3[[#All],[Period]]=S$1)*((Table3[[#All],[Variables ]]=$AF$3)+(Table3[[#All],[Variables ]]=$AF$2)+(Table3[[#All],[Variables ]]=$AF$4)),0)</f>
        <v>0</v>
      </c>
      <c r="T896" cm="1">
        <f t="array" ref="T896">_xlfn._xlws.FILTER(Table3[[#All],[Name]],(Table3[[#All],[Polygon]]=$A896)*(Table3[[#All],[Period]]=T$1)*((Table3[[#All],[Variables ]]=$AF$3)+(Table3[[#All],[Variables ]]=$AF$2)+(Table3[[#All],[Variables ]]=$AF$4)),0)</f>
        <v>0</v>
      </c>
      <c r="U896" cm="1">
        <f t="array" ref="U896">_xlfn._xlws.FILTER(Table3[[#All],[Name]],(Table3[[#All],[Polygon]]=$A896)*(Table3[[#All],[Period]]=U$1)*((Table3[[#All],[Variables ]]=$AF$3)+(Table3[[#All],[Variables ]]=$AF$2)+(Table3[[#All],[Variables ]]=$AF$4)),0)</f>
        <v>0</v>
      </c>
      <c r="V896" cm="1">
        <f t="array" ref="V896">_xlfn._xlws.FILTER(Table3[[#All],[Name]],(Table3[[#All],[Polygon]]=$A896)*(Table3[[#All],[Period]]=V$1)*((Table3[[#All],[Variables ]]=$AF$3)+(Table3[[#All],[Variables ]]=$AF$2)+(Table3[[#All],[Variables ]]=$AF$4)),0)</f>
        <v>0</v>
      </c>
      <c r="W896" cm="1">
        <f t="array" ref="W896">_xlfn._xlws.FILTER(Table3[[#All],[Name]],(Table3[[#All],[Polygon]]=$A896)*(Table3[[#All],[Period]]=W$1)*((Table3[[#All],[Variables ]]=$AF$3)+(Table3[[#All],[Variables ]]=$AF$2)+(Table3[[#All],[Variables ]]=$AF$4)),0)</f>
        <v>0</v>
      </c>
      <c r="X896" cm="1">
        <f t="array" ref="X896">_xlfn._xlws.FILTER(Table3[[#All],[Name]],(Table3[[#All],[Polygon]]=$A896)*(Table3[[#All],[Period]]=X$1)*((Table3[[#All],[Variables ]]=$AF$3)+(Table3[[#All],[Variables ]]=$AF$2)+(Table3[[#All],[Variables ]]=$AF$4)),0)</f>
        <v>0</v>
      </c>
      <c r="Y896" t="str" cm="1">
        <f t="array" ref="Y896">_xlfn._xlws.FILTER(Table3[[#All],[Name]],(Table3[[#All],[Polygon]]=$A896)*(Table3[[#All],[Period]]=Y$1)*((Table3[[#All],[Variables ]]=$AF$3)+(Table3[[#All],[Variables ]]=$AF$2)+(Table3[[#All],[Variables ]]=$AF$4)),0)</f>
        <v>H</v>
      </c>
      <c r="Z896" t="str" cm="1">
        <f t="array" ref="Z896">_xlfn._xlws.FILTER(Table3[[#All],[Name]],(Table3[[#All],[Polygon]]=$A896)*(Table3[[#All],[Period]]=Z$1)*((Table3[[#All],[Variables ]]=$AF$3)+(Table3[[#All],[Variables ]]=$AF$2)+(Table3[[#All],[Variables ]]=$AF$4)),0)</f>
        <v>AH</v>
      </c>
      <c r="AA896" t="str" cm="1">
        <f t="array" ref="AA896">_xlfn._xlws.FILTER(Table3[[#All],[Name]],(Table3[[#All],[Polygon]]=$A896)*(Table3[[#All],[Period]]=AA$1)*((Table3[[#All],[Variables ]]=$AF$3)+(Table3[[#All],[Variables ]]=$AF$2)+(Table3[[#All],[Variables ]]=$AF$4)),0)</f>
        <v>AH</v>
      </c>
      <c r="AB896" t="str" cm="1">
        <f t="array" ref="AB896">_xlfn._xlws.FILTER(Table3[[#All],[Name]],(Table3[[#All],[Polygon]]=$A896)*(Table3[[#All],[Period]]=AB$1)*((Table3[[#All],[Variables ]]=$AF$3)+(Table3[[#All],[Variables ]]=$AF$2)+(Table3[[#All],[Variables ]]=$AF$4)),0)</f>
        <v>PCT</v>
      </c>
      <c r="AC896" t="str" cm="1">
        <f t="array" ref="AC896">_xlfn._xlws.FILTER(Table3[[#All],[Name]],(Table3[[#All],[Polygon]]=$A896)*(Table3[[#All],[Period]]=AC$1)*((Table3[[#All],[Variables ]]=$AF$3)+(Table3[[#All],[Variables ]]=$AF$2)+(Table3[[#All],[Variables ]]=$AF$4)),0)</f>
        <v>AH</v>
      </c>
      <c r="AD896" t="str" cm="1">
        <f t="array" ref="AD896">_xlfn._xlws.FILTER(Table3[[#All],[Name]],(Table3[[#All],[Polygon]]=$A896)*(Table3[[#All],[Period]]=AD$1)*((Table3[[#All],[Variables ]]=$AF$3)+(Table3[[#All],[Variables ]]=$AF$2)+(Table3[[#All],[Variables ]]=$AF$4)),0)</f>
        <v>AH</v>
      </c>
    </row>
    <row r="897" spans="1:30" x14ac:dyDescent="0.35">
      <c r="A897" s="3">
        <v>750</v>
      </c>
      <c r="B897" s="4" t="s">
        <v>1398</v>
      </c>
      <c r="C897" s="10">
        <v>653.97822069999995</v>
      </c>
      <c r="D897" s="4" t="s">
        <v>1466</v>
      </c>
      <c r="E897" s="4">
        <v>3</v>
      </c>
      <c r="F897" s="4">
        <v>3</v>
      </c>
      <c r="G897" s="4">
        <v>5</v>
      </c>
      <c r="H897" s="4"/>
      <c r="I897" s="4">
        <v>1963</v>
      </c>
      <c r="J897" s="4">
        <v>0</v>
      </c>
      <c r="K897" s="4" t="s">
        <v>1650</v>
      </c>
      <c r="L897" s="4">
        <v>759</v>
      </c>
      <c r="M897" s="4">
        <v>759</v>
      </c>
      <c r="N897" s="4">
        <v>653.97822069999995</v>
      </c>
      <c r="O897" s="11">
        <v>0</v>
      </c>
      <c r="P897" cm="1">
        <f t="array" ref="P897">_xlfn._xlws.FILTER(Table3[[#All],[Name]],(Table3[[#All],[Polygon]]=$A897)*(Table3[[#All],[Period]]=P$1)*((Table3[[#All],[Variables ]]=$AF$3)+(Table3[[#All],[Variables ]]=$AF$2)+(Table3[[#All],[Variables ]]=$AF$4)),0)</f>
        <v>0</v>
      </c>
      <c r="Q897" t="str" cm="1">
        <f t="array" ref="Q897">_xlfn._xlws.FILTER(Table3[[#All],[Name]],(Table3[[#All],[Polygon]]=$A897)*(Table3[[#All],[Period]]=Q$1)*((Table3[[#All],[Variables ]]=$AF$3)+(Table3[[#All],[Variables ]]=$AF$2)+(Table3[[#All],[Variables ]]=$AF$4)),0)</f>
        <v>AH</v>
      </c>
      <c r="R897" cm="1">
        <f t="array" ref="R897">_xlfn._xlws.FILTER(Table3[[#All],[Name]],(Table3[[#All],[Polygon]]=$A897)*(Table3[[#All],[Period]]=R$1)*((Table3[[#All],[Variables ]]=$AF$3)+(Table3[[#All],[Variables ]]=$AF$2)+(Table3[[#All],[Variables ]]=$AF$4)),0)</f>
        <v>0</v>
      </c>
      <c r="S897" cm="1">
        <f t="array" ref="S897">_xlfn._xlws.FILTER(Table3[[#All],[Name]],(Table3[[#All],[Polygon]]=$A897)*(Table3[[#All],[Period]]=S$1)*((Table3[[#All],[Variables ]]=$AF$3)+(Table3[[#All],[Variables ]]=$AF$2)+(Table3[[#All],[Variables ]]=$AF$4)),0)</f>
        <v>0</v>
      </c>
      <c r="T897" cm="1">
        <f t="array" ref="T897">_xlfn._xlws.FILTER(Table3[[#All],[Name]],(Table3[[#All],[Polygon]]=$A897)*(Table3[[#All],[Period]]=T$1)*((Table3[[#All],[Variables ]]=$AF$3)+(Table3[[#All],[Variables ]]=$AF$2)+(Table3[[#All],[Variables ]]=$AF$4)),0)</f>
        <v>0</v>
      </c>
      <c r="U897" cm="1">
        <f t="array" ref="U897">_xlfn._xlws.FILTER(Table3[[#All],[Name]],(Table3[[#All],[Polygon]]=$A897)*(Table3[[#All],[Period]]=U$1)*((Table3[[#All],[Variables ]]=$AF$3)+(Table3[[#All],[Variables ]]=$AF$2)+(Table3[[#All],[Variables ]]=$AF$4)),0)</f>
        <v>0</v>
      </c>
      <c r="V897" cm="1">
        <f t="array" ref="V897">_xlfn._xlws.FILTER(Table3[[#All],[Name]],(Table3[[#All],[Polygon]]=$A897)*(Table3[[#All],[Period]]=V$1)*((Table3[[#All],[Variables ]]=$AF$3)+(Table3[[#All],[Variables ]]=$AF$2)+(Table3[[#All],[Variables ]]=$AF$4)),0)</f>
        <v>0</v>
      </c>
      <c r="W897" cm="1">
        <f t="array" ref="W897">_xlfn._xlws.FILTER(Table3[[#All],[Name]],(Table3[[#All],[Polygon]]=$A897)*(Table3[[#All],[Period]]=W$1)*((Table3[[#All],[Variables ]]=$AF$3)+(Table3[[#All],[Variables ]]=$AF$2)+(Table3[[#All],[Variables ]]=$AF$4)),0)</f>
        <v>0</v>
      </c>
      <c r="X897" cm="1">
        <f t="array" ref="X897">_xlfn._xlws.FILTER(Table3[[#All],[Name]],(Table3[[#All],[Polygon]]=$A897)*(Table3[[#All],[Period]]=X$1)*((Table3[[#All],[Variables ]]=$AF$3)+(Table3[[#All],[Variables ]]=$AF$2)+(Table3[[#All],[Variables ]]=$AF$4)),0)</f>
        <v>0</v>
      </c>
      <c r="Y897" t="str" cm="1">
        <f t="array" ref="Y897">_xlfn._xlws.FILTER(Table3[[#All],[Name]],(Table3[[#All],[Polygon]]=$A897)*(Table3[[#All],[Period]]=Y$1)*((Table3[[#All],[Variables ]]=$AF$3)+(Table3[[#All],[Variables ]]=$AF$2)+(Table3[[#All],[Variables ]]=$AF$4)),0)</f>
        <v>H</v>
      </c>
      <c r="Z897" t="str" cm="1">
        <f t="array" ref="Z897">_xlfn._xlws.FILTER(Table3[[#All],[Name]],(Table3[[#All],[Polygon]]=$A897)*(Table3[[#All],[Period]]=Z$1)*((Table3[[#All],[Variables ]]=$AF$3)+(Table3[[#All],[Variables ]]=$AF$2)+(Table3[[#All],[Variables ]]=$AF$4)),0)</f>
        <v>AH</v>
      </c>
      <c r="AA897" t="str" cm="1">
        <f t="array" ref="AA897">_xlfn._xlws.FILTER(Table3[[#All],[Name]],(Table3[[#All],[Polygon]]=$A897)*(Table3[[#All],[Period]]=AA$1)*((Table3[[#All],[Variables ]]=$AF$3)+(Table3[[#All],[Variables ]]=$AF$2)+(Table3[[#All],[Variables ]]=$AF$4)),0)</f>
        <v>AH</v>
      </c>
      <c r="AB897" t="str" cm="1">
        <f t="array" ref="AB897">_xlfn._xlws.FILTER(Table3[[#All],[Name]],(Table3[[#All],[Polygon]]=$A897)*(Table3[[#All],[Period]]=AB$1)*((Table3[[#All],[Variables ]]=$AF$3)+(Table3[[#All],[Variables ]]=$AF$2)+(Table3[[#All],[Variables ]]=$AF$4)),0)</f>
        <v>PCT</v>
      </c>
      <c r="AC897" t="str" cm="1">
        <f t="array" ref="AC897">_xlfn._xlws.FILTER(Table3[[#All],[Name]],(Table3[[#All],[Polygon]]=$A897)*(Table3[[#All],[Period]]=AC$1)*((Table3[[#All],[Variables ]]=$AF$3)+(Table3[[#All],[Variables ]]=$AF$2)+(Table3[[#All],[Variables ]]=$AF$4)),0)</f>
        <v>AH</v>
      </c>
      <c r="AD897" t="str" cm="1">
        <f t="array" ref="AD897">_xlfn._xlws.FILTER(Table3[[#All],[Name]],(Table3[[#All],[Polygon]]=$A897)*(Table3[[#All],[Period]]=AD$1)*((Table3[[#All],[Variables ]]=$AF$3)+(Table3[[#All],[Variables ]]=$AF$2)+(Table3[[#All],[Variables ]]=$AF$4)),0)</f>
        <v>AH</v>
      </c>
    </row>
    <row r="898" spans="1:30" x14ac:dyDescent="0.35">
      <c r="A898" s="5">
        <v>750</v>
      </c>
      <c r="B898" s="6" t="s">
        <v>1398</v>
      </c>
      <c r="C898" s="8">
        <v>653.97822069999995</v>
      </c>
      <c r="D898" s="6" t="s">
        <v>1466</v>
      </c>
      <c r="E898" s="6">
        <v>3</v>
      </c>
      <c r="F898" s="6">
        <v>3</v>
      </c>
      <c r="G898" s="6">
        <v>5</v>
      </c>
      <c r="H898" s="6"/>
      <c r="I898" s="6">
        <v>1963</v>
      </c>
      <c r="J898" s="6">
        <v>0</v>
      </c>
      <c r="K898" s="6" t="s">
        <v>1650</v>
      </c>
      <c r="L898" s="6">
        <v>751</v>
      </c>
      <c r="M898" s="6">
        <v>751</v>
      </c>
      <c r="N898" s="6">
        <v>653.97822069999995</v>
      </c>
      <c r="O898" s="9">
        <v>0</v>
      </c>
      <c r="P898" cm="1">
        <f t="array" ref="P898">_xlfn._xlws.FILTER(Table3[[#All],[Name]],(Table3[[#All],[Polygon]]=$A898)*(Table3[[#All],[Period]]=P$1)*((Table3[[#All],[Variables ]]=$AF$3)+(Table3[[#All],[Variables ]]=$AF$2)+(Table3[[#All],[Variables ]]=$AF$4)),0)</f>
        <v>0</v>
      </c>
      <c r="Q898" t="str" cm="1">
        <f t="array" ref="Q898">_xlfn._xlws.FILTER(Table3[[#All],[Name]],(Table3[[#All],[Polygon]]=$A898)*(Table3[[#All],[Period]]=Q$1)*((Table3[[#All],[Variables ]]=$AF$3)+(Table3[[#All],[Variables ]]=$AF$2)+(Table3[[#All],[Variables ]]=$AF$4)),0)</f>
        <v>AH</v>
      </c>
      <c r="R898" cm="1">
        <f t="array" ref="R898">_xlfn._xlws.FILTER(Table3[[#All],[Name]],(Table3[[#All],[Polygon]]=$A898)*(Table3[[#All],[Period]]=R$1)*((Table3[[#All],[Variables ]]=$AF$3)+(Table3[[#All],[Variables ]]=$AF$2)+(Table3[[#All],[Variables ]]=$AF$4)),0)</f>
        <v>0</v>
      </c>
      <c r="S898" cm="1">
        <f t="array" ref="S898">_xlfn._xlws.FILTER(Table3[[#All],[Name]],(Table3[[#All],[Polygon]]=$A898)*(Table3[[#All],[Period]]=S$1)*((Table3[[#All],[Variables ]]=$AF$3)+(Table3[[#All],[Variables ]]=$AF$2)+(Table3[[#All],[Variables ]]=$AF$4)),0)</f>
        <v>0</v>
      </c>
      <c r="T898" cm="1">
        <f t="array" ref="T898">_xlfn._xlws.FILTER(Table3[[#All],[Name]],(Table3[[#All],[Polygon]]=$A898)*(Table3[[#All],[Period]]=T$1)*((Table3[[#All],[Variables ]]=$AF$3)+(Table3[[#All],[Variables ]]=$AF$2)+(Table3[[#All],[Variables ]]=$AF$4)),0)</f>
        <v>0</v>
      </c>
      <c r="U898" cm="1">
        <f t="array" ref="U898">_xlfn._xlws.FILTER(Table3[[#All],[Name]],(Table3[[#All],[Polygon]]=$A898)*(Table3[[#All],[Period]]=U$1)*((Table3[[#All],[Variables ]]=$AF$3)+(Table3[[#All],[Variables ]]=$AF$2)+(Table3[[#All],[Variables ]]=$AF$4)),0)</f>
        <v>0</v>
      </c>
      <c r="V898" cm="1">
        <f t="array" ref="V898">_xlfn._xlws.FILTER(Table3[[#All],[Name]],(Table3[[#All],[Polygon]]=$A898)*(Table3[[#All],[Period]]=V$1)*((Table3[[#All],[Variables ]]=$AF$3)+(Table3[[#All],[Variables ]]=$AF$2)+(Table3[[#All],[Variables ]]=$AF$4)),0)</f>
        <v>0</v>
      </c>
      <c r="W898" cm="1">
        <f t="array" ref="W898">_xlfn._xlws.FILTER(Table3[[#All],[Name]],(Table3[[#All],[Polygon]]=$A898)*(Table3[[#All],[Period]]=W$1)*((Table3[[#All],[Variables ]]=$AF$3)+(Table3[[#All],[Variables ]]=$AF$2)+(Table3[[#All],[Variables ]]=$AF$4)),0)</f>
        <v>0</v>
      </c>
      <c r="X898" cm="1">
        <f t="array" ref="X898">_xlfn._xlws.FILTER(Table3[[#All],[Name]],(Table3[[#All],[Polygon]]=$A898)*(Table3[[#All],[Period]]=X$1)*((Table3[[#All],[Variables ]]=$AF$3)+(Table3[[#All],[Variables ]]=$AF$2)+(Table3[[#All],[Variables ]]=$AF$4)),0)</f>
        <v>0</v>
      </c>
      <c r="Y898" t="str" cm="1">
        <f t="array" ref="Y898">_xlfn._xlws.FILTER(Table3[[#All],[Name]],(Table3[[#All],[Polygon]]=$A898)*(Table3[[#All],[Period]]=Y$1)*((Table3[[#All],[Variables ]]=$AF$3)+(Table3[[#All],[Variables ]]=$AF$2)+(Table3[[#All],[Variables ]]=$AF$4)),0)</f>
        <v>H</v>
      </c>
      <c r="Z898" t="str" cm="1">
        <f t="array" ref="Z898">_xlfn._xlws.FILTER(Table3[[#All],[Name]],(Table3[[#All],[Polygon]]=$A898)*(Table3[[#All],[Period]]=Z$1)*((Table3[[#All],[Variables ]]=$AF$3)+(Table3[[#All],[Variables ]]=$AF$2)+(Table3[[#All],[Variables ]]=$AF$4)),0)</f>
        <v>AH</v>
      </c>
      <c r="AA898" t="str" cm="1">
        <f t="array" ref="AA898">_xlfn._xlws.FILTER(Table3[[#All],[Name]],(Table3[[#All],[Polygon]]=$A898)*(Table3[[#All],[Period]]=AA$1)*((Table3[[#All],[Variables ]]=$AF$3)+(Table3[[#All],[Variables ]]=$AF$2)+(Table3[[#All],[Variables ]]=$AF$4)),0)</f>
        <v>AH</v>
      </c>
      <c r="AB898" t="str" cm="1">
        <f t="array" ref="AB898">_xlfn._xlws.FILTER(Table3[[#All],[Name]],(Table3[[#All],[Polygon]]=$A898)*(Table3[[#All],[Period]]=AB$1)*((Table3[[#All],[Variables ]]=$AF$3)+(Table3[[#All],[Variables ]]=$AF$2)+(Table3[[#All],[Variables ]]=$AF$4)),0)</f>
        <v>PCT</v>
      </c>
      <c r="AC898" t="str" cm="1">
        <f t="array" ref="AC898">_xlfn._xlws.FILTER(Table3[[#All],[Name]],(Table3[[#All],[Polygon]]=$A898)*(Table3[[#All],[Period]]=AC$1)*((Table3[[#All],[Variables ]]=$AF$3)+(Table3[[#All],[Variables ]]=$AF$2)+(Table3[[#All],[Variables ]]=$AF$4)),0)</f>
        <v>AH</v>
      </c>
      <c r="AD898" t="str" cm="1">
        <f t="array" ref="AD898">_xlfn._xlws.FILTER(Table3[[#All],[Name]],(Table3[[#All],[Polygon]]=$A898)*(Table3[[#All],[Period]]=AD$1)*((Table3[[#All],[Variables ]]=$AF$3)+(Table3[[#All],[Variables ]]=$AF$2)+(Table3[[#All],[Variables ]]=$AF$4)),0)</f>
        <v>AH</v>
      </c>
    </row>
    <row r="899" spans="1:30" x14ac:dyDescent="0.35">
      <c r="A899" s="3">
        <v>750</v>
      </c>
      <c r="B899" s="4" t="s">
        <v>1398</v>
      </c>
      <c r="C899" s="10">
        <v>653.97822069999995</v>
      </c>
      <c r="D899" s="4" t="s">
        <v>1466</v>
      </c>
      <c r="E899" s="4">
        <v>3</v>
      </c>
      <c r="F899" s="4">
        <v>3</v>
      </c>
      <c r="G899" s="4">
        <v>5</v>
      </c>
      <c r="H899" s="4"/>
      <c r="I899" s="4">
        <v>1963</v>
      </c>
      <c r="J899" s="4">
        <v>0</v>
      </c>
      <c r="K899" s="4" t="s">
        <v>1650</v>
      </c>
      <c r="L899" s="4">
        <v>750</v>
      </c>
      <c r="M899" s="4">
        <v>750</v>
      </c>
      <c r="N899" s="4">
        <v>653.97822069999995</v>
      </c>
      <c r="O899" s="11">
        <v>0</v>
      </c>
      <c r="P899" cm="1">
        <f t="array" ref="P899">_xlfn._xlws.FILTER(Table3[[#All],[Name]],(Table3[[#All],[Polygon]]=$A899)*(Table3[[#All],[Period]]=P$1)*((Table3[[#All],[Variables ]]=$AF$3)+(Table3[[#All],[Variables ]]=$AF$2)+(Table3[[#All],[Variables ]]=$AF$4)),0)</f>
        <v>0</v>
      </c>
      <c r="Q899" t="str" cm="1">
        <f t="array" ref="Q899">_xlfn._xlws.FILTER(Table3[[#All],[Name]],(Table3[[#All],[Polygon]]=$A899)*(Table3[[#All],[Period]]=Q$1)*((Table3[[#All],[Variables ]]=$AF$3)+(Table3[[#All],[Variables ]]=$AF$2)+(Table3[[#All],[Variables ]]=$AF$4)),0)</f>
        <v>AH</v>
      </c>
      <c r="R899" cm="1">
        <f t="array" ref="R899">_xlfn._xlws.FILTER(Table3[[#All],[Name]],(Table3[[#All],[Polygon]]=$A899)*(Table3[[#All],[Period]]=R$1)*((Table3[[#All],[Variables ]]=$AF$3)+(Table3[[#All],[Variables ]]=$AF$2)+(Table3[[#All],[Variables ]]=$AF$4)),0)</f>
        <v>0</v>
      </c>
      <c r="S899" cm="1">
        <f t="array" ref="S899">_xlfn._xlws.FILTER(Table3[[#All],[Name]],(Table3[[#All],[Polygon]]=$A899)*(Table3[[#All],[Period]]=S$1)*((Table3[[#All],[Variables ]]=$AF$3)+(Table3[[#All],[Variables ]]=$AF$2)+(Table3[[#All],[Variables ]]=$AF$4)),0)</f>
        <v>0</v>
      </c>
      <c r="T899" cm="1">
        <f t="array" ref="T899">_xlfn._xlws.FILTER(Table3[[#All],[Name]],(Table3[[#All],[Polygon]]=$A899)*(Table3[[#All],[Period]]=T$1)*((Table3[[#All],[Variables ]]=$AF$3)+(Table3[[#All],[Variables ]]=$AF$2)+(Table3[[#All],[Variables ]]=$AF$4)),0)</f>
        <v>0</v>
      </c>
      <c r="U899" cm="1">
        <f t="array" ref="U899">_xlfn._xlws.FILTER(Table3[[#All],[Name]],(Table3[[#All],[Polygon]]=$A899)*(Table3[[#All],[Period]]=U$1)*((Table3[[#All],[Variables ]]=$AF$3)+(Table3[[#All],[Variables ]]=$AF$2)+(Table3[[#All],[Variables ]]=$AF$4)),0)</f>
        <v>0</v>
      </c>
      <c r="V899" cm="1">
        <f t="array" ref="V899">_xlfn._xlws.FILTER(Table3[[#All],[Name]],(Table3[[#All],[Polygon]]=$A899)*(Table3[[#All],[Period]]=V$1)*((Table3[[#All],[Variables ]]=$AF$3)+(Table3[[#All],[Variables ]]=$AF$2)+(Table3[[#All],[Variables ]]=$AF$4)),0)</f>
        <v>0</v>
      </c>
      <c r="W899" cm="1">
        <f t="array" ref="W899">_xlfn._xlws.FILTER(Table3[[#All],[Name]],(Table3[[#All],[Polygon]]=$A899)*(Table3[[#All],[Period]]=W$1)*((Table3[[#All],[Variables ]]=$AF$3)+(Table3[[#All],[Variables ]]=$AF$2)+(Table3[[#All],[Variables ]]=$AF$4)),0)</f>
        <v>0</v>
      </c>
      <c r="X899" cm="1">
        <f t="array" ref="X899">_xlfn._xlws.FILTER(Table3[[#All],[Name]],(Table3[[#All],[Polygon]]=$A899)*(Table3[[#All],[Period]]=X$1)*((Table3[[#All],[Variables ]]=$AF$3)+(Table3[[#All],[Variables ]]=$AF$2)+(Table3[[#All],[Variables ]]=$AF$4)),0)</f>
        <v>0</v>
      </c>
      <c r="Y899" t="str" cm="1">
        <f t="array" ref="Y899">_xlfn._xlws.FILTER(Table3[[#All],[Name]],(Table3[[#All],[Polygon]]=$A899)*(Table3[[#All],[Period]]=Y$1)*((Table3[[#All],[Variables ]]=$AF$3)+(Table3[[#All],[Variables ]]=$AF$2)+(Table3[[#All],[Variables ]]=$AF$4)),0)</f>
        <v>H</v>
      </c>
      <c r="Z899" t="str" cm="1">
        <f t="array" ref="Z899">_xlfn._xlws.FILTER(Table3[[#All],[Name]],(Table3[[#All],[Polygon]]=$A899)*(Table3[[#All],[Period]]=Z$1)*((Table3[[#All],[Variables ]]=$AF$3)+(Table3[[#All],[Variables ]]=$AF$2)+(Table3[[#All],[Variables ]]=$AF$4)),0)</f>
        <v>AH</v>
      </c>
      <c r="AA899" t="str" cm="1">
        <f t="array" ref="AA899">_xlfn._xlws.FILTER(Table3[[#All],[Name]],(Table3[[#All],[Polygon]]=$A899)*(Table3[[#All],[Period]]=AA$1)*((Table3[[#All],[Variables ]]=$AF$3)+(Table3[[#All],[Variables ]]=$AF$2)+(Table3[[#All],[Variables ]]=$AF$4)),0)</f>
        <v>AH</v>
      </c>
      <c r="AB899" t="str" cm="1">
        <f t="array" ref="AB899">_xlfn._xlws.FILTER(Table3[[#All],[Name]],(Table3[[#All],[Polygon]]=$A899)*(Table3[[#All],[Period]]=AB$1)*((Table3[[#All],[Variables ]]=$AF$3)+(Table3[[#All],[Variables ]]=$AF$2)+(Table3[[#All],[Variables ]]=$AF$4)),0)</f>
        <v>PCT</v>
      </c>
      <c r="AC899" t="str" cm="1">
        <f t="array" ref="AC899">_xlfn._xlws.FILTER(Table3[[#All],[Name]],(Table3[[#All],[Polygon]]=$A899)*(Table3[[#All],[Period]]=AC$1)*((Table3[[#All],[Variables ]]=$AF$3)+(Table3[[#All],[Variables ]]=$AF$2)+(Table3[[#All],[Variables ]]=$AF$4)),0)</f>
        <v>AH</v>
      </c>
      <c r="AD899" t="str" cm="1">
        <f t="array" ref="AD899">_xlfn._xlws.FILTER(Table3[[#All],[Name]],(Table3[[#All],[Polygon]]=$A899)*(Table3[[#All],[Period]]=AD$1)*((Table3[[#All],[Variables ]]=$AF$3)+(Table3[[#All],[Variables ]]=$AF$2)+(Table3[[#All],[Variables ]]=$AF$4)),0)</f>
        <v>AH</v>
      </c>
    </row>
    <row r="900" spans="1:30" x14ac:dyDescent="0.35">
      <c r="A900" s="5">
        <v>750</v>
      </c>
      <c r="B900" s="6" t="s">
        <v>1398</v>
      </c>
      <c r="C900" s="8">
        <v>653.97822069999995</v>
      </c>
      <c r="D900" s="6" t="s">
        <v>1466</v>
      </c>
      <c r="E900" s="6">
        <v>3</v>
      </c>
      <c r="F900" s="6">
        <v>3</v>
      </c>
      <c r="G900" s="6">
        <v>5</v>
      </c>
      <c r="H900" s="6"/>
      <c r="I900" s="6">
        <v>1963</v>
      </c>
      <c r="J900" s="6">
        <v>0</v>
      </c>
      <c r="K900" s="6" t="s">
        <v>1650</v>
      </c>
      <c r="L900" s="6">
        <v>892</v>
      </c>
      <c r="M900" s="6">
        <v>892</v>
      </c>
      <c r="N900" s="6">
        <v>30.951763150000001</v>
      </c>
      <c r="O900" s="9">
        <v>14.488</v>
      </c>
      <c r="P900" cm="1">
        <f t="array" ref="P900">_xlfn._xlws.FILTER(Table3[[#All],[Name]],(Table3[[#All],[Polygon]]=$A900)*(Table3[[#All],[Period]]=P$1)*((Table3[[#All],[Variables ]]=$AF$3)+(Table3[[#All],[Variables ]]=$AF$2)+(Table3[[#All],[Variables ]]=$AF$4)),0)</f>
        <v>0</v>
      </c>
      <c r="Q900" t="str" cm="1">
        <f t="array" ref="Q900">_xlfn._xlws.FILTER(Table3[[#All],[Name]],(Table3[[#All],[Polygon]]=$A900)*(Table3[[#All],[Period]]=Q$1)*((Table3[[#All],[Variables ]]=$AF$3)+(Table3[[#All],[Variables ]]=$AF$2)+(Table3[[#All],[Variables ]]=$AF$4)),0)</f>
        <v>AH</v>
      </c>
      <c r="R900" cm="1">
        <f t="array" ref="R900">_xlfn._xlws.FILTER(Table3[[#All],[Name]],(Table3[[#All],[Polygon]]=$A900)*(Table3[[#All],[Period]]=R$1)*((Table3[[#All],[Variables ]]=$AF$3)+(Table3[[#All],[Variables ]]=$AF$2)+(Table3[[#All],[Variables ]]=$AF$4)),0)</f>
        <v>0</v>
      </c>
      <c r="S900" cm="1">
        <f t="array" ref="S900">_xlfn._xlws.FILTER(Table3[[#All],[Name]],(Table3[[#All],[Polygon]]=$A900)*(Table3[[#All],[Period]]=S$1)*((Table3[[#All],[Variables ]]=$AF$3)+(Table3[[#All],[Variables ]]=$AF$2)+(Table3[[#All],[Variables ]]=$AF$4)),0)</f>
        <v>0</v>
      </c>
      <c r="T900" cm="1">
        <f t="array" ref="T900">_xlfn._xlws.FILTER(Table3[[#All],[Name]],(Table3[[#All],[Polygon]]=$A900)*(Table3[[#All],[Period]]=T$1)*((Table3[[#All],[Variables ]]=$AF$3)+(Table3[[#All],[Variables ]]=$AF$2)+(Table3[[#All],[Variables ]]=$AF$4)),0)</f>
        <v>0</v>
      </c>
      <c r="U900" cm="1">
        <f t="array" ref="U900">_xlfn._xlws.FILTER(Table3[[#All],[Name]],(Table3[[#All],[Polygon]]=$A900)*(Table3[[#All],[Period]]=U$1)*((Table3[[#All],[Variables ]]=$AF$3)+(Table3[[#All],[Variables ]]=$AF$2)+(Table3[[#All],[Variables ]]=$AF$4)),0)</f>
        <v>0</v>
      </c>
      <c r="V900" cm="1">
        <f t="array" ref="V900">_xlfn._xlws.FILTER(Table3[[#All],[Name]],(Table3[[#All],[Polygon]]=$A900)*(Table3[[#All],[Period]]=V$1)*((Table3[[#All],[Variables ]]=$AF$3)+(Table3[[#All],[Variables ]]=$AF$2)+(Table3[[#All],[Variables ]]=$AF$4)),0)</f>
        <v>0</v>
      </c>
      <c r="W900" cm="1">
        <f t="array" ref="W900">_xlfn._xlws.FILTER(Table3[[#All],[Name]],(Table3[[#All],[Polygon]]=$A900)*(Table3[[#All],[Period]]=W$1)*((Table3[[#All],[Variables ]]=$AF$3)+(Table3[[#All],[Variables ]]=$AF$2)+(Table3[[#All],[Variables ]]=$AF$4)),0)</f>
        <v>0</v>
      </c>
      <c r="X900" cm="1">
        <f t="array" ref="X900">_xlfn._xlws.FILTER(Table3[[#All],[Name]],(Table3[[#All],[Polygon]]=$A900)*(Table3[[#All],[Period]]=X$1)*((Table3[[#All],[Variables ]]=$AF$3)+(Table3[[#All],[Variables ]]=$AF$2)+(Table3[[#All],[Variables ]]=$AF$4)),0)</f>
        <v>0</v>
      </c>
      <c r="Y900" t="str" cm="1">
        <f t="array" ref="Y900">_xlfn._xlws.FILTER(Table3[[#All],[Name]],(Table3[[#All],[Polygon]]=$A900)*(Table3[[#All],[Period]]=Y$1)*((Table3[[#All],[Variables ]]=$AF$3)+(Table3[[#All],[Variables ]]=$AF$2)+(Table3[[#All],[Variables ]]=$AF$4)),0)</f>
        <v>H</v>
      </c>
      <c r="Z900" t="str" cm="1">
        <f t="array" ref="Z900">_xlfn._xlws.FILTER(Table3[[#All],[Name]],(Table3[[#All],[Polygon]]=$A900)*(Table3[[#All],[Period]]=Z$1)*((Table3[[#All],[Variables ]]=$AF$3)+(Table3[[#All],[Variables ]]=$AF$2)+(Table3[[#All],[Variables ]]=$AF$4)),0)</f>
        <v>AH</v>
      </c>
      <c r="AA900" t="str" cm="1">
        <f t="array" ref="AA900">_xlfn._xlws.FILTER(Table3[[#All],[Name]],(Table3[[#All],[Polygon]]=$A900)*(Table3[[#All],[Period]]=AA$1)*((Table3[[#All],[Variables ]]=$AF$3)+(Table3[[#All],[Variables ]]=$AF$2)+(Table3[[#All],[Variables ]]=$AF$4)),0)</f>
        <v>AH</v>
      </c>
      <c r="AB900" t="str" cm="1">
        <f t="array" ref="AB900">_xlfn._xlws.FILTER(Table3[[#All],[Name]],(Table3[[#All],[Polygon]]=$A900)*(Table3[[#All],[Period]]=AB$1)*((Table3[[#All],[Variables ]]=$AF$3)+(Table3[[#All],[Variables ]]=$AF$2)+(Table3[[#All],[Variables ]]=$AF$4)),0)</f>
        <v>PCT</v>
      </c>
      <c r="AC900" t="str" cm="1">
        <f t="array" ref="AC900">_xlfn._xlws.FILTER(Table3[[#All],[Name]],(Table3[[#All],[Polygon]]=$A900)*(Table3[[#All],[Period]]=AC$1)*((Table3[[#All],[Variables ]]=$AF$3)+(Table3[[#All],[Variables ]]=$AF$2)+(Table3[[#All],[Variables ]]=$AF$4)),0)</f>
        <v>AH</v>
      </c>
      <c r="AD900" t="str" cm="1">
        <f t="array" ref="AD900">_xlfn._xlws.FILTER(Table3[[#All],[Name]],(Table3[[#All],[Polygon]]=$A900)*(Table3[[#All],[Period]]=AD$1)*((Table3[[#All],[Variables ]]=$AF$3)+(Table3[[#All],[Variables ]]=$AF$2)+(Table3[[#All],[Variables ]]=$AF$4)),0)</f>
        <v>AH</v>
      </c>
    </row>
    <row r="901" spans="1:30" x14ac:dyDescent="0.35">
      <c r="A901" s="3">
        <v>750</v>
      </c>
      <c r="B901" s="4" t="s">
        <v>1398</v>
      </c>
      <c r="C901" s="10">
        <v>653.97822069999995</v>
      </c>
      <c r="D901" s="4" t="s">
        <v>1466</v>
      </c>
      <c r="E901" s="4">
        <v>3</v>
      </c>
      <c r="F901" s="4">
        <v>3</v>
      </c>
      <c r="G901" s="4">
        <v>5</v>
      </c>
      <c r="H901" s="4"/>
      <c r="I901" s="4">
        <v>1963</v>
      </c>
      <c r="J901" s="4">
        <v>0</v>
      </c>
      <c r="K901" s="4" t="s">
        <v>1650</v>
      </c>
      <c r="L901" s="4">
        <v>890</v>
      </c>
      <c r="M901" s="4">
        <v>890</v>
      </c>
      <c r="N901" s="4">
        <v>25.85267885</v>
      </c>
      <c r="O901" s="11">
        <v>14.244999999999999</v>
      </c>
      <c r="P901" cm="1">
        <f t="array" ref="P901">_xlfn._xlws.FILTER(Table3[[#All],[Name]],(Table3[[#All],[Polygon]]=$A901)*(Table3[[#All],[Period]]=P$1)*((Table3[[#All],[Variables ]]=$AF$3)+(Table3[[#All],[Variables ]]=$AF$2)+(Table3[[#All],[Variables ]]=$AF$4)),0)</f>
        <v>0</v>
      </c>
      <c r="Q901" t="str" cm="1">
        <f t="array" ref="Q901">_xlfn._xlws.FILTER(Table3[[#All],[Name]],(Table3[[#All],[Polygon]]=$A901)*(Table3[[#All],[Period]]=Q$1)*((Table3[[#All],[Variables ]]=$AF$3)+(Table3[[#All],[Variables ]]=$AF$2)+(Table3[[#All],[Variables ]]=$AF$4)),0)</f>
        <v>AH</v>
      </c>
      <c r="R901" cm="1">
        <f t="array" ref="R901">_xlfn._xlws.FILTER(Table3[[#All],[Name]],(Table3[[#All],[Polygon]]=$A901)*(Table3[[#All],[Period]]=R$1)*((Table3[[#All],[Variables ]]=$AF$3)+(Table3[[#All],[Variables ]]=$AF$2)+(Table3[[#All],[Variables ]]=$AF$4)),0)</f>
        <v>0</v>
      </c>
      <c r="S901" cm="1">
        <f t="array" ref="S901">_xlfn._xlws.FILTER(Table3[[#All],[Name]],(Table3[[#All],[Polygon]]=$A901)*(Table3[[#All],[Period]]=S$1)*((Table3[[#All],[Variables ]]=$AF$3)+(Table3[[#All],[Variables ]]=$AF$2)+(Table3[[#All],[Variables ]]=$AF$4)),0)</f>
        <v>0</v>
      </c>
      <c r="T901" cm="1">
        <f t="array" ref="T901">_xlfn._xlws.FILTER(Table3[[#All],[Name]],(Table3[[#All],[Polygon]]=$A901)*(Table3[[#All],[Period]]=T$1)*((Table3[[#All],[Variables ]]=$AF$3)+(Table3[[#All],[Variables ]]=$AF$2)+(Table3[[#All],[Variables ]]=$AF$4)),0)</f>
        <v>0</v>
      </c>
      <c r="U901" cm="1">
        <f t="array" ref="U901">_xlfn._xlws.FILTER(Table3[[#All],[Name]],(Table3[[#All],[Polygon]]=$A901)*(Table3[[#All],[Period]]=U$1)*((Table3[[#All],[Variables ]]=$AF$3)+(Table3[[#All],[Variables ]]=$AF$2)+(Table3[[#All],[Variables ]]=$AF$4)),0)</f>
        <v>0</v>
      </c>
      <c r="V901" cm="1">
        <f t="array" ref="V901">_xlfn._xlws.FILTER(Table3[[#All],[Name]],(Table3[[#All],[Polygon]]=$A901)*(Table3[[#All],[Period]]=V$1)*((Table3[[#All],[Variables ]]=$AF$3)+(Table3[[#All],[Variables ]]=$AF$2)+(Table3[[#All],[Variables ]]=$AF$4)),0)</f>
        <v>0</v>
      </c>
      <c r="W901" cm="1">
        <f t="array" ref="W901">_xlfn._xlws.FILTER(Table3[[#All],[Name]],(Table3[[#All],[Polygon]]=$A901)*(Table3[[#All],[Period]]=W$1)*((Table3[[#All],[Variables ]]=$AF$3)+(Table3[[#All],[Variables ]]=$AF$2)+(Table3[[#All],[Variables ]]=$AF$4)),0)</f>
        <v>0</v>
      </c>
      <c r="X901" cm="1">
        <f t="array" ref="X901">_xlfn._xlws.FILTER(Table3[[#All],[Name]],(Table3[[#All],[Polygon]]=$A901)*(Table3[[#All],[Period]]=X$1)*((Table3[[#All],[Variables ]]=$AF$3)+(Table3[[#All],[Variables ]]=$AF$2)+(Table3[[#All],[Variables ]]=$AF$4)),0)</f>
        <v>0</v>
      </c>
      <c r="Y901" t="str" cm="1">
        <f t="array" ref="Y901">_xlfn._xlws.FILTER(Table3[[#All],[Name]],(Table3[[#All],[Polygon]]=$A901)*(Table3[[#All],[Period]]=Y$1)*((Table3[[#All],[Variables ]]=$AF$3)+(Table3[[#All],[Variables ]]=$AF$2)+(Table3[[#All],[Variables ]]=$AF$4)),0)</f>
        <v>H</v>
      </c>
      <c r="Z901" t="str" cm="1">
        <f t="array" ref="Z901">_xlfn._xlws.FILTER(Table3[[#All],[Name]],(Table3[[#All],[Polygon]]=$A901)*(Table3[[#All],[Period]]=Z$1)*((Table3[[#All],[Variables ]]=$AF$3)+(Table3[[#All],[Variables ]]=$AF$2)+(Table3[[#All],[Variables ]]=$AF$4)),0)</f>
        <v>AH</v>
      </c>
      <c r="AA901" t="str" cm="1">
        <f t="array" ref="AA901">_xlfn._xlws.FILTER(Table3[[#All],[Name]],(Table3[[#All],[Polygon]]=$A901)*(Table3[[#All],[Period]]=AA$1)*((Table3[[#All],[Variables ]]=$AF$3)+(Table3[[#All],[Variables ]]=$AF$2)+(Table3[[#All],[Variables ]]=$AF$4)),0)</f>
        <v>AH</v>
      </c>
      <c r="AB901" t="str" cm="1">
        <f t="array" ref="AB901">_xlfn._xlws.FILTER(Table3[[#All],[Name]],(Table3[[#All],[Polygon]]=$A901)*(Table3[[#All],[Period]]=AB$1)*((Table3[[#All],[Variables ]]=$AF$3)+(Table3[[#All],[Variables ]]=$AF$2)+(Table3[[#All],[Variables ]]=$AF$4)),0)</f>
        <v>PCT</v>
      </c>
      <c r="AC901" t="str" cm="1">
        <f t="array" ref="AC901">_xlfn._xlws.FILTER(Table3[[#All],[Name]],(Table3[[#All],[Polygon]]=$A901)*(Table3[[#All],[Period]]=AC$1)*((Table3[[#All],[Variables ]]=$AF$3)+(Table3[[#All],[Variables ]]=$AF$2)+(Table3[[#All],[Variables ]]=$AF$4)),0)</f>
        <v>AH</v>
      </c>
      <c r="AD901" t="str" cm="1">
        <f t="array" ref="AD901">_xlfn._xlws.FILTER(Table3[[#All],[Name]],(Table3[[#All],[Polygon]]=$A901)*(Table3[[#All],[Period]]=AD$1)*((Table3[[#All],[Variables ]]=$AF$3)+(Table3[[#All],[Variables ]]=$AF$2)+(Table3[[#All],[Variables ]]=$AF$4)),0)</f>
        <v>AH</v>
      </c>
    </row>
    <row r="902" spans="1:30" x14ac:dyDescent="0.35">
      <c r="A902" s="5">
        <v>750</v>
      </c>
      <c r="B902" s="6" t="s">
        <v>1398</v>
      </c>
      <c r="C902" s="8">
        <v>653.97822069999995</v>
      </c>
      <c r="D902" s="6" t="s">
        <v>1466</v>
      </c>
      <c r="E902" s="6">
        <v>3</v>
      </c>
      <c r="F902" s="6">
        <v>3</v>
      </c>
      <c r="G902" s="6">
        <v>5</v>
      </c>
      <c r="H902" s="6"/>
      <c r="I902" s="6">
        <v>1963</v>
      </c>
      <c r="J902" s="6">
        <v>0</v>
      </c>
      <c r="K902" s="6" t="s">
        <v>1650</v>
      </c>
      <c r="L902" s="6">
        <v>893</v>
      </c>
      <c r="M902" s="6">
        <v>893</v>
      </c>
      <c r="N902" s="6">
        <v>20.940404359999999</v>
      </c>
      <c r="O902" s="9">
        <v>8.0739999999999998</v>
      </c>
      <c r="P902" cm="1">
        <f t="array" ref="P902">_xlfn._xlws.FILTER(Table3[[#All],[Name]],(Table3[[#All],[Polygon]]=$A902)*(Table3[[#All],[Period]]=P$1)*((Table3[[#All],[Variables ]]=$AF$3)+(Table3[[#All],[Variables ]]=$AF$2)+(Table3[[#All],[Variables ]]=$AF$4)),0)</f>
        <v>0</v>
      </c>
      <c r="Q902" t="str" cm="1">
        <f t="array" ref="Q902">_xlfn._xlws.FILTER(Table3[[#All],[Name]],(Table3[[#All],[Polygon]]=$A902)*(Table3[[#All],[Period]]=Q$1)*((Table3[[#All],[Variables ]]=$AF$3)+(Table3[[#All],[Variables ]]=$AF$2)+(Table3[[#All],[Variables ]]=$AF$4)),0)</f>
        <v>AH</v>
      </c>
      <c r="R902" cm="1">
        <f t="array" ref="R902">_xlfn._xlws.FILTER(Table3[[#All],[Name]],(Table3[[#All],[Polygon]]=$A902)*(Table3[[#All],[Period]]=R$1)*((Table3[[#All],[Variables ]]=$AF$3)+(Table3[[#All],[Variables ]]=$AF$2)+(Table3[[#All],[Variables ]]=$AF$4)),0)</f>
        <v>0</v>
      </c>
      <c r="S902" cm="1">
        <f t="array" ref="S902">_xlfn._xlws.FILTER(Table3[[#All],[Name]],(Table3[[#All],[Polygon]]=$A902)*(Table3[[#All],[Period]]=S$1)*((Table3[[#All],[Variables ]]=$AF$3)+(Table3[[#All],[Variables ]]=$AF$2)+(Table3[[#All],[Variables ]]=$AF$4)),0)</f>
        <v>0</v>
      </c>
      <c r="T902" cm="1">
        <f t="array" ref="T902">_xlfn._xlws.FILTER(Table3[[#All],[Name]],(Table3[[#All],[Polygon]]=$A902)*(Table3[[#All],[Period]]=T$1)*((Table3[[#All],[Variables ]]=$AF$3)+(Table3[[#All],[Variables ]]=$AF$2)+(Table3[[#All],[Variables ]]=$AF$4)),0)</f>
        <v>0</v>
      </c>
      <c r="U902" cm="1">
        <f t="array" ref="U902">_xlfn._xlws.FILTER(Table3[[#All],[Name]],(Table3[[#All],[Polygon]]=$A902)*(Table3[[#All],[Period]]=U$1)*((Table3[[#All],[Variables ]]=$AF$3)+(Table3[[#All],[Variables ]]=$AF$2)+(Table3[[#All],[Variables ]]=$AF$4)),0)</f>
        <v>0</v>
      </c>
      <c r="V902" cm="1">
        <f t="array" ref="V902">_xlfn._xlws.FILTER(Table3[[#All],[Name]],(Table3[[#All],[Polygon]]=$A902)*(Table3[[#All],[Period]]=V$1)*((Table3[[#All],[Variables ]]=$AF$3)+(Table3[[#All],[Variables ]]=$AF$2)+(Table3[[#All],[Variables ]]=$AF$4)),0)</f>
        <v>0</v>
      </c>
      <c r="W902" cm="1">
        <f t="array" ref="W902">_xlfn._xlws.FILTER(Table3[[#All],[Name]],(Table3[[#All],[Polygon]]=$A902)*(Table3[[#All],[Period]]=W$1)*((Table3[[#All],[Variables ]]=$AF$3)+(Table3[[#All],[Variables ]]=$AF$2)+(Table3[[#All],[Variables ]]=$AF$4)),0)</f>
        <v>0</v>
      </c>
      <c r="X902" cm="1">
        <f t="array" ref="X902">_xlfn._xlws.FILTER(Table3[[#All],[Name]],(Table3[[#All],[Polygon]]=$A902)*(Table3[[#All],[Period]]=X$1)*((Table3[[#All],[Variables ]]=$AF$3)+(Table3[[#All],[Variables ]]=$AF$2)+(Table3[[#All],[Variables ]]=$AF$4)),0)</f>
        <v>0</v>
      </c>
      <c r="Y902" t="str" cm="1">
        <f t="array" ref="Y902">_xlfn._xlws.FILTER(Table3[[#All],[Name]],(Table3[[#All],[Polygon]]=$A902)*(Table3[[#All],[Period]]=Y$1)*((Table3[[#All],[Variables ]]=$AF$3)+(Table3[[#All],[Variables ]]=$AF$2)+(Table3[[#All],[Variables ]]=$AF$4)),0)</f>
        <v>H</v>
      </c>
      <c r="Z902" t="str" cm="1">
        <f t="array" ref="Z902">_xlfn._xlws.FILTER(Table3[[#All],[Name]],(Table3[[#All],[Polygon]]=$A902)*(Table3[[#All],[Period]]=Z$1)*((Table3[[#All],[Variables ]]=$AF$3)+(Table3[[#All],[Variables ]]=$AF$2)+(Table3[[#All],[Variables ]]=$AF$4)),0)</f>
        <v>AH</v>
      </c>
      <c r="AA902" t="str" cm="1">
        <f t="array" ref="AA902">_xlfn._xlws.FILTER(Table3[[#All],[Name]],(Table3[[#All],[Polygon]]=$A902)*(Table3[[#All],[Period]]=AA$1)*((Table3[[#All],[Variables ]]=$AF$3)+(Table3[[#All],[Variables ]]=$AF$2)+(Table3[[#All],[Variables ]]=$AF$4)),0)</f>
        <v>AH</v>
      </c>
      <c r="AB902" t="str" cm="1">
        <f t="array" ref="AB902">_xlfn._xlws.FILTER(Table3[[#All],[Name]],(Table3[[#All],[Polygon]]=$A902)*(Table3[[#All],[Period]]=AB$1)*((Table3[[#All],[Variables ]]=$AF$3)+(Table3[[#All],[Variables ]]=$AF$2)+(Table3[[#All],[Variables ]]=$AF$4)),0)</f>
        <v>PCT</v>
      </c>
      <c r="AC902" t="str" cm="1">
        <f t="array" ref="AC902">_xlfn._xlws.FILTER(Table3[[#All],[Name]],(Table3[[#All],[Polygon]]=$A902)*(Table3[[#All],[Period]]=AC$1)*((Table3[[#All],[Variables ]]=$AF$3)+(Table3[[#All],[Variables ]]=$AF$2)+(Table3[[#All],[Variables ]]=$AF$4)),0)</f>
        <v>AH</v>
      </c>
      <c r="AD902" t="str" cm="1">
        <f t="array" ref="AD902">_xlfn._xlws.FILTER(Table3[[#All],[Name]],(Table3[[#All],[Polygon]]=$A902)*(Table3[[#All],[Period]]=AD$1)*((Table3[[#All],[Variables ]]=$AF$3)+(Table3[[#All],[Variables ]]=$AF$2)+(Table3[[#All],[Variables ]]=$AF$4)),0)</f>
        <v>AH</v>
      </c>
    </row>
    <row r="903" spans="1:30" x14ac:dyDescent="0.35">
      <c r="A903" s="3">
        <v>750</v>
      </c>
      <c r="B903" s="4" t="s">
        <v>1398</v>
      </c>
      <c r="C903" s="10">
        <v>653.97822069999995</v>
      </c>
      <c r="D903" s="4" t="s">
        <v>1466</v>
      </c>
      <c r="E903" s="4">
        <v>3</v>
      </c>
      <c r="F903" s="4">
        <v>3</v>
      </c>
      <c r="G903" s="4">
        <v>5</v>
      </c>
      <c r="H903" s="4"/>
      <c r="I903" s="4">
        <v>1963</v>
      </c>
      <c r="J903" s="4">
        <v>0</v>
      </c>
      <c r="K903" s="4" t="s">
        <v>1650</v>
      </c>
      <c r="L903" s="4">
        <v>762</v>
      </c>
      <c r="M903" s="4">
        <v>762</v>
      </c>
      <c r="N903" s="4">
        <v>60.958528270000002</v>
      </c>
      <c r="O903" s="11">
        <v>6.9180000000000001</v>
      </c>
      <c r="P903" cm="1">
        <f t="array" ref="P903">_xlfn._xlws.FILTER(Table3[[#All],[Name]],(Table3[[#All],[Polygon]]=$A903)*(Table3[[#All],[Period]]=P$1)*((Table3[[#All],[Variables ]]=$AF$3)+(Table3[[#All],[Variables ]]=$AF$2)+(Table3[[#All],[Variables ]]=$AF$4)),0)</f>
        <v>0</v>
      </c>
      <c r="Q903" t="str" cm="1">
        <f t="array" ref="Q903">_xlfn._xlws.FILTER(Table3[[#All],[Name]],(Table3[[#All],[Polygon]]=$A903)*(Table3[[#All],[Period]]=Q$1)*((Table3[[#All],[Variables ]]=$AF$3)+(Table3[[#All],[Variables ]]=$AF$2)+(Table3[[#All],[Variables ]]=$AF$4)),0)</f>
        <v>AH</v>
      </c>
      <c r="R903" cm="1">
        <f t="array" ref="R903">_xlfn._xlws.FILTER(Table3[[#All],[Name]],(Table3[[#All],[Polygon]]=$A903)*(Table3[[#All],[Period]]=R$1)*((Table3[[#All],[Variables ]]=$AF$3)+(Table3[[#All],[Variables ]]=$AF$2)+(Table3[[#All],[Variables ]]=$AF$4)),0)</f>
        <v>0</v>
      </c>
      <c r="S903" cm="1">
        <f t="array" ref="S903">_xlfn._xlws.FILTER(Table3[[#All],[Name]],(Table3[[#All],[Polygon]]=$A903)*(Table3[[#All],[Period]]=S$1)*((Table3[[#All],[Variables ]]=$AF$3)+(Table3[[#All],[Variables ]]=$AF$2)+(Table3[[#All],[Variables ]]=$AF$4)),0)</f>
        <v>0</v>
      </c>
      <c r="T903" cm="1">
        <f t="array" ref="T903">_xlfn._xlws.FILTER(Table3[[#All],[Name]],(Table3[[#All],[Polygon]]=$A903)*(Table3[[#All],[Period]]=T$1)*((Table3[[#All],[Variables ]]=$AF$3)+(Table3[[#All],[Variables ]]=$AF$2)+(Table3[[#All],[Variables ]]=$AF$4)),0)</f>
        <v>0</v>
      </c>
      <c r="U903" cm="1">
        <f t="array" ref="U903">_xlfn._xlws.FILTER(Table3[[#All],[Name]],(Table3[[#All],[Polygon]]=$A903)*(Table3[[#All],[Period]]=U$1)*((Table3[[#All],[Variables ]]=$AF$3)+(Table3[[#All],[Variables ]]=$AF$2)+(Table3[[#All],[Variables ]]=$AF$4)),0)</f>
        <v>0</v>
      </c>
      <c r="V903" cm="1">
        <f t="array" ref="V903">_xlfn._xlws.FILTER(Table3[[#All],[Name]],(Table3[[#All],[Polygon]]=$A903)*(Table3[[#All],[Period]]=V$1)*((Table3[[#All],[Variables ]]=$AF$3)+(Table3[[#All],[Variables ]]=$AF$2)+(Table3[[#All],[Variables ]]=$AF$4)),0)</f>
        <v>0</v>
      </c>
      <c r="W903" cm="1">
        <f t="array" ref="W903">_xlfn._xlws.FILTER(Table3[[#All],[Name]],(Table3[[#All],[Polygon]]=$A903)*(Table3[[#All],[Period]]=W$1)*((Table3[[#All],[Variables ]]=$AF$3)+(Table3[[#All],[Variables ]]=$AF$2)+(Table3[[#All],[Variables ]]=$AF$4)),0)</f>
        <v>0</v>
      </c>
      <c r="X903" cm="1">
        <f t="array" ref="X903">_xlfn._xlws.FILTER(Table3[[#All],[Name]],(Table3[[#All],[Polygon]]=$A903)*(Table3[[#All],[Period]]=X$1)*((Table3[[#All],[Variables ]]=$AF$3)+(Table3[[#All],[Variables ]]=$AF$2)+(Table3[[#All],[Variables ]]=$AF$4)),0)</f>
        <v>0</v>
      </c>
      <c r="Y903" t="str" cm="1">
        <f t="array" ref="Y903">_xlfn._xlws.FILTER(Table3[[#All],[Name]],(Table3[[#All],[Polygon]]=$A903)*(Table3[[#All],[Period]]=Y$1)*((Table3[[#All],[Variables ]]=$AF$3)+(Table3[[#All],[Variables ]]=$AF$2)+(Table3[[#All],[Variables ]]=$AF$4)),0)</f>
        <v>H</v>
      </c>
      <c r="Z903" t="str" cm="1">
        <f t="array" ref="Z903">_xlfn._xlws.FILTER(Table3[[#All],[Name]],(Table3[[#All],[Polygon]]=$A903)*(Table3[[#All],[Period]]=Z$1)*((Table3[[#All],[Variables ]]=$AF$3)+(Table3[[#All],[Variables ]]=$AF$2)+(Table3[[#All],[Variables ]]=$AF$4)),0)</f>
        <v>AH</v>
      </c>
      <c r="AA903" t="str" cm="1">
        <f t="array" ref="AA903">_xlfn._xlws.FILTER(Table3[[#All],[Name]],(Table3[[#All],[Polygon]]=$A903)*(Table3[[#All],[Period]]=AA$1)*((Table3[[#All],[Variables ]]=$AF$3)+(Table3[[#All],[Variables ]]=$AF$2)+(Table3[[#All],[Variables ]]=$AF$4)),0)</f>
        <v>AH</v>
      </c>
      <c r="AB903" t="str" cm="1">
        <f t="array" ref="AB903">_xlfn._xlws.FILTER(Table3[[#All],[Name]],(Table3[[#All],[Polygon]]=$A903)*(Table3[[#All],[Period]]=AB$1)*((Table3[[#All],[Variables ]]=$AF$3)+(Table3[[#All],[Variables ]]=$AF$2)+(Table3[[#All],[Variables ]]=$AF$4)),0)</f>
        <v>PCT</v>
      </c>
      <c r="AC903" t="str" cm="1">
        <f t="array" ref="AC903">_xlfn._xlws.FILTER(Table3[[#All],[Name]],(Table3[[#All],[Polygon]]=$A903)*(Table3[[#All],[Period]]=AC$1)*((Table3[[#All],[Variables ]]=$AF$3)+(Table3[[#All],[Variables ]]=$AF$2)+(Table3[[#All],[Variables ]]=$AF$4)),0)</f>
        <v>AH</v>
      </c>
      <c r="AD903" t="str" cm="1">
        <f t="array" ref="AD903">_xlfn._xlws.FILTER(Table3[[#All],[Name]],(Table3[[#All],[Polygon]]=$A903)*(Table3[[#All],[Period]]=AD$1)*((Table3[[#All],[Variables ]]=$AF$3)+(Table3[[#All],[Variables ]]=$AF$2)+(Table3[[#All],[Variables ]]=$AF$4)),0)</f>
        <v>AH</v>
      </c>
    </row>
    <row r="904" spans="1:30" x14ac:dyDescent="0.35">
      <c r="A904" s="5">
        <v>750</v>
      </c>
      <c r="B904" s="6" t="s">
        <v>1398</v>
      </c>
      <c r="C904" s="8">
        <v>653.97822069999995</v>
      </c>
      <c r="D904" s="6" t="s">
        <v>1466</v>
      </c>
      <c r="E904" s="6">
        <v>3</v>
      </c>
      <c r="F904" s="6">
        <v>3</v>
      </c>
      <c r="G904" s="6">
        <v>5</v>
      </c>
      <c r="H904" s="6"/>
      <c r="I904" s="6">
        <v>1963</v>
      </c>
      <c r="J904" s="6">
        <v>0</v>
      </c>
      <c r="K904" s="6" t="s">
        <v>1650</v>
      </c>
      <c r="L904" s="6">
        <v>764</v>
      </c>
      <c r="M904" s="6">
        <v>764</v>
      </c>
      <c r="N904" s="6">
        <v>64.051350380000002</v>
      </c>
      <c r="O904" s="9">
        <v>20.119</v>
      </c>
      <c r="P904" cm="1">
        <f t="array" ref="P904">_xlfn._xlws.FILTER(Table3[[#All],[Name]],(Table3[[#All],[Polygon]]=$A904)*(Table3[[#All],[Period]]=P$1)*((Table3[[#All],[Variables ]]=$AF$3)+(Table3[[#All],[Variables ]]=$AF$2)+(Table3[[#All],[Variables ]]=$AF$4)),0)</f>
        <v>0</v>
      </c>
      <c r="Q904" t="str" cm="1">
        <f t="array" ref="Q904">_xlfn._xlws.FILTER(Table3[[#All],[Name]],(Table3[[#All],[Polygon]]=$A904)*(Table3[[#All],[Period]]=Q$1)*((Table3[[#All],[Variables ]]=$AF$3)+(Table3[[#All],[Variables ]]=$AF$2)+(Table3[[#All],[Variables ]]=$AF$4)),0)</f>
        <v>AH</v>
      </c>
      <c r="R904" cm="1">
        <f t="array" ref="R904">_xlfn._xlws.FILTER(Table3[[#All],[Name]],(Table3[[#All],[Polygon]]=$A904)*(Table3[[#All],[Period]]=R$1)*((Table3[[#All],[Variables ]]=$AF$3)+(Table3[[#All],[Variables ]]=$AF$2)+(Table3[[#All],[Variables ]]=$AF$4)),0)</f>
        <v>0</v>
      </c>
      <c r="S904" cm="1">
        <f t="array" ref="S904">_xlfn._xlws.FILTER(Table3[[#All],[Name]],(Table3[[#All],[Polygon]]=$A904)*(Table3[[#All],[Period]]=S$1)*((Table3[[#All],[Variables ]]=$AF$3)+(Table3[[#All],[Variables ]]=$AF$2)+(Table3[[#All],[Variables ]]=$AF$4)),0)</f>
        <v>0</v>
      </c>
      <c r="T904" cm="1">
        <f t="array" ref="T904">_xlfn._xlws.FILTER(Table3[[#All],[Name]],(Table3[[#All],[Polygon]]=$A904)*(Table3[[#All],[Period]]=T$1)*((Table3[[#All],[Variables ]]=$AF$3)+(Table3[[#All],[Variables ]]=$AF$2)+(Table3[[#All],[Variables ]]=$AF$4)),0)</f>
        <v>0</v>
      </c>
      <c r="U904" cm="1">
        <f t="array" ref="U904">_xlfn._xlws.FILTER(Table3[[#All],[Name]],(Table3[[#All],[Polygon]]=$A904)*(Table3[[#All],[Period]]=U$1)*((Table3[[#All],[Variables ]]=$AF$3)+(Table3[[#All],[Variables ]]=$AF$2)+(Table3[[#All],[Variables ]]=$AF$4)),0)</f>
        <v>0</v>
      </c>
      <c r="V904" cm="1">
        <f t="array" ref="V904">_xlfn._xlws.FILTER(Table3[[#All],[Name]],(Table3[[#All],[Polygon]]=$A904)*(Table3[[#All],[Period]]=V$1)*((Table3[[#All],[Variables ]]=$AF$3)+(Table3[[#All],[Variables ]]=$AF$2)+(Table3[[#All],[Variables ]]=$AF$4)),0)</f>
        <v>0</v>
      </c>
      <c r="W904" cm="1">
        <f t="array" ref="W904">_xlfn._xlws.FILTER(Table3[[#All],[Name]],(Table3[[#All],[Polygon]]=$A904)*(Table3[[#All],[Period]]=W$1)*((Table3[[#All],[Variables ]]=$AF$3)+(Table3[[#All],[Variables ]]=$AF$2)+(Table3[[#All],[Variables ]]=$AF$4)),0)</f>
        <v>0</v>
      </c>
      <c r="X904" cm="1">
        <f t="array" ref="X904">_xlfn._xlws.FILTER(Table3[[#All],[Name]],(Table3[[#All],[Polygon]]=$A904)*(Table3[[#All],[Period]]=X$1)*((Table3[[#All],[Variables ]]=$AF$3)+(Table3[[#All],[Variables ]]=$AF$2)+(Table3[[#All],[Variables ]]=$AF$4)),0)</f>
        <v>0</v>
      </c>
      <c r="Y904" t="str" cm="1">
        <f t="array" ref="Y904">_xlfn._xlws.FILTER(Table3[[#All],[Name]],(Table3[[#All],[Polygon]]=$A904)*(Table3[[#All],[Period]]=Y$1)*((Table3[[#All],[Variables ]]=$AF$3)+(Table3[[#All],[Variables ]]=$AF$2)+(Table3[[#All],[Variables ]]=$AF$4)),0)</f>
        <v>H</v>
      </c>
      <c r="Z904" t="str" cm="1">
        <f t="array" ref="Z904">_xlfn._xlws.FILTER(Table3[[#All],[Name]],(Table3[[#All],[Polygon]]=$A904)*(Table3[[#All],[Period]]=Z$1)*((Table3[[#All],[Variables ]]=$AF$3)+(Table3[[#All],[Variables ]]=$AF$2)+(Table3[[#All],[Variables ]]=$AF$4)),0)</f>
        <v>AH</v>
      </c>
      <c r="AA904" t="str" cm="1">
        <f t="array" ref="AA904">_xlfn._xlws.FILTER(Table3[[#All],[Name]],(Table3[[#All],[Polygon]]=$A904)*(Table3[[#All],[Period]]=AA$1)*((Table3[[#All],[Variables ]]=$AF$3)+(Table3[[#All],[Variables ]]=$AF$2)+(Table3[[#All],[Variables ]]=$AF$4)),0)</f>
        <v>AH</v>
      </c>
      <c r="AB904" t="str" cm="1">
        <f t="array" ref="AB904">_xlfn._xlws.FILTER(Table3[[#All],[Name]],(Table3[[#All],[Polygon]]=$A904)*(Table3[[#All],[Period]]=AB$1)*((Table3[[#All],[Variables ]]=$AF$3)+(Table3[[#All],[Variables ]]=$AF$2)+(Table3[[#All],[Variables ]]=$AF$4)),0)</f>
        <v>PCT</v>
      </c>
      <c r="AC904" t="str" cm="1">
        <f t="array" ref="AC904">_xlfn._xlws.FILTER(Table3[[#All],[Name]],(Table3[[#All],[Polygon]]=$A904)*(Table3[[#All],[Period]]=AC$1)*((Table3[[#All],[Variables ]]=$AF$3)+(Table3[[#All],[Variables ]]=$AF$2)+(Table3[[#All],[Variables ]]=$AF$4)),0)</f>
        <v>AH</v>
      </c>
      <c r="AD904" t="str" cm="1">
        <f t="array" ref="AD904">_xlfn._xlws.FILTER(Table3[[#All],[Name]],(Table3[[#All],[Polygon]]=$A904)*(Table3[[#All],[Period]]=AD$1)*((Table3[[#All],[Variables ]]=$AF$3)+(Table3[[#All],[Variables ]]=$AF$2)+(Table3[[#All],[Variables ]]=$AF$4)),0)</f>
        <v>AH</v>
      </c>
    </row>
    <row r="905" spans="1:30" x14ac:dyDescent="0.35">
      <c r="A905" s="3">
        <v>750</v>
      </c>
      <c r="B905" s="4" t="s">
        <v>1398</v>
      </c>
      <c r="C905" s="10">
        <v>653.97822069999995</v>
      </c>
      <c r="D905" s="4" t="s">
        <v>1466</v>
      </c>
      <c r="E905" s="4">
        <v>3</v>
      </c>
      <c r="F905" s="4">
        <v>3</v>
      </c>
      <c r="G905" s="4">
        <v>5</v>
      </c>
      <c r="H905" s="4"/>
      <c r="I905" s="4">
        <v>1963</v>
      </c>
      <c r="J905" s="4">
        <v>0</v>
      </c>
      <c r="K905" s="4" t="s">
        <v>1650</v>
      </c>
      <c r="L905" s="4">
        <v>760</v>
      </c>
      <c r="M905" s="4">
        <v>760</v>
      </c>
      <c r="N905" s="4">
        <v>18.076093060000002</v>
      </c>
      <c r="O905" s="11">
        <v>4.4279999999999999</v>
      </c>
      <c r="P905" cm="1">
        <f t="array" ref="P905">_xlfn._xlws.FILTER(Table3[[#All],[Name]],(Table3[[#All],[Polygon]]=$A905)*(Table3[[#All],[Period]]=P$1)*((Table3[[#All],[Variables ]]=$AF$3)+(Table3[[#All],[Variables ]]=$AF$2)+(Table3[[#All],[Variables ]]=$AF$4)),0)</f>
        <v>0</v>
      </c>
      <c r="Q905" t="str" cm="1">
        <f t="array" ref="Q905">_xlfn._xlws.FILTER(Table3[[#All],[Name]],(Table3[[#All],[Polygon]]=$A905)*(Table3[[#All],[Period]]=Q$1)*((Table3[[#All],[Variables ]]=$AF$3)+(Table3[[#All],[Variables ]]=$AF$2)+(Table3[[#All],[Variables ]]=$AF$4)),0)</f>
        <v>AH</v>
      </c>
      <c r="R905" cm="1">
        <f t="array" ref="R905">_xlfn._xlws.FILTER(Table3[[#All],[Name]],(Table3[[#All],[Polygon]]=$A905)*(Table3[[#All],[Period]]=R$1)*((Table3[[#All],[Variables ]]=$AF$3)+(Table3[[#All],[Variables ]]=$AF$2)+(Table3[[#All],[Variables ]]=$AF$4)),0)</f>
        <v>0</v>
      </c>
      <c r="S905" cm="1">
        <f t="array" ref="S905">_xlfn._xlws.FILTER(Table3[[#All],[Name]],(Table3[[#All],[Polygon]]=$A905)*(Table3[[#All],[Period]]=S$1)*((Table3[[#All],[Variables ]]=$AF$3)+(Table3[[#All],[Variables ]]=$AF$2)+(Table3[[#All],[Variables ]]=$AF$4)),0)</f>
        <v>0</v>
      </c>
      <c r="T905" cm="1">
        <f t="array" ref="T905">_xlfn._xlws.FILTER(Table3[[#All],[Name]],(Table3[[#All],[Polygon]]=$A905)*(Table3[[#All],[Period]]=T$1)*((Table3[[#All],[Variables ]]=$AF$3)+(Table3[[#All],[Variables ]]=$AF$2)+(Table3[[#All],[Variables ]]=$AF$4)),0)</f>
        <v>0</v>
      </c>
      <c r="U905" cm="1">
        <f t="array" ref="U905">_xlfn._xlws.FILTER(Table3[[#All],[Name]],(Table3[[#All],[Polygon]]=$A905)*(Table3[[#All],[Period]]=U$1)*((Table3[[#All],[Variables ]]=$AF$3)+(Table3[[#All],[Variables ]]=$AF$2)+(Table3[[#All],[Variables ]]=$AF$4)),0)</f>
        <v>0</v>
      </c>
      <c r="V905" cm="1">
        <f t="array" ref="V905">_xlfn._xlws.FILTER(Table3[[#All],[Name]],(Table3[[#All],[Polygon]]=$A905)*(Table3[[#All],[Period]]=V$1)*((Table3[[#All],[Variables ]]=$AF$3)+(Table3[[#All],[Variables ]]=$AF$2)+(Table3[[#All],[Variables ]]=$AF$4)),0)</f>
        <v>0</v>
      </c>
      <c r="W905" cm="1">
        <f t="array" ref="W905">_xlfn._xlws.FILTER(Table3[[#All],[Name]],(Table3[[#All],[Polygon]]=$A905)*(Table3[[#All],[Period]]=W$1)*((Table3[[#All],[Variables ]]=$AF$3)+(Table3[[#All],[Variables ]]=$AF$2)+(Table3[[#All],[Variables ]]=$AF$4)),0)</f>
        <v>0</v>
      </c>
      <c r="X905" cm="1">
        <f t="array" ref="X905">_xlfn._xlws.FILTER(Table3[[#All],[Name]],(Table3[[#All],[Polygon]]=$A905)*(Table3[[#All],[Period]]=X$1)*((Table3[[#All],[Variables ]]=$AF$3)+(Table3[[#All],[Variables ]]=$AF$2)+(Table3[[#All],[Variables ]]=$AF$4)),0)</f>
        <v>0</v>
      </c>
      <c r="Y905" t="str" cm="1">
        <f t="array" ref="Y905">_xlfn._xlws.FILTER(Table3[[#All],[Name]],(Table3[[#All],[Polygon]]=$A905)*(Table3[[#All],[Period]]=Y$1)*((Table3[[#All],[Variables ]]=$AF$3)+(Table3[[#All],[Variables ]]=$AF$2)+(Table3[[#All],[Variables ]]=$AF$4)),0)</f>
        <v>H</v>
      </c>
      <c r="Z905" t="str" cm="1">
        <f t="array" ref="Z905">_xlfn._xlws.FILTER(Table3[[#All],[Name]],(Table3[[#All],[Polygon]]=$A905)*(Table3[[#All],[Period]]=Z$1)*((Table3[[#All],[Variables ]]=$AF$3)+(Table3[[#All],[Variables ]]=$AF$2)+(Table3[[#All],[Variables ]]=$AF$4)),0)</f>
        <v>AH</v>
      </c>
      <c r="AA905" t="str" cm="1">
        <f t="array" ref="AA905">_xlfn._xlws.FILTER(Table3[[#All],[Name]],(Table3[[#All],[Polygon]]=$A905)*(Table3[[#All],[Period]]=AA$1)*((Table3[[#All],[Variables ]]=$AF$3)+(Table3[[#All],[Variables ]]=$AF$2)+(Table3[[#All],[Variables ]]=$AF$4)),0)</f>
        <v>AH</v>
      </c>
      <c r="AB905" t="str" cm="1">
        <f t="array" ref="AB905">_xlfn._xlws.FILTER(Table3[[#All],[Name]],(Table3[[#All],[Polygon]]=$A905)*(Table3[[#All],[Period]]=AB$1)*((Table3[[#All],[Variables ]]=$AF$3)+(Table3[[#All],[Variables ]]=$AF$2)+(Table3[[#All],[Variables ]]=$AF$4)),0)</f>
        <v>PCT</v>
      </c>
      <c r="AC905" t="str" cm="1">
        <f t="array" ref="AC905">_xlfn._xlws.FILTER(Table3[[#All],[Name]],(Table3[[#All],[Polygon]]=$A905)*(Table3[[#All],[Period]]=AC$1)*((Table3[[#All],[Variables ]]=$AF$3)+(Table3[[#All],[Variables ]]=$AF$2)+(Table3[[#All],[Variables ]]=$AF$4)),0)</f>
        <v>AH</v>
      </c>
      <c r="AD905" t="str" cm="1">
        <f t="array" ref="AD905">_xlfn._xlws.FILTER(Table3[[#All],[Name]],(Table3[[#All],[Polygon]]=$A905)*(Table3[[#All],[Period]]=AD$1)*((Table3[[#All],[Variables ]]=$AF$3)+(Table3[[#All],[Variables ]]=$AF$2)+(Table3[[#All],[Variables ]]=$AF$4)),0)</f>
        <v>AH</v>
      </c>
    </row>
    <row r="906" spans="1:30" x14ac:dyDescent="0.35">
      <c r="A906" s="5">
        <v>750</v>
      </c>
      <c r="B906" s="6" t="s">
        <v>1398</v>
      </c>
      <c r="C906" s="8">
        <v>653.97822069999995</v>
      </c>
      <c r="D906" s="6" t="s">
        <v>1466</v>
      </c>
      <c r="E906" s="6">
        <v>3</v>
      </c>
      <c r="F906" s="6">
        <v>3</v>
      </c>
      <c r="G906" s="6">
        <v>5</v>
      </c>
      <c r="H906" s="6"/>
      <c r="I906" s="6">
        <v>1963</v>
      </c>
      <c r="J906" s="6">
        <v>0</v>
      </c>
      <c r="K906" s="6" t="s">
        <v>1650</v>
      </c>
      <c r="L906" s="6">
        <v>758</v>
      </c>
      <c r="M906" s="6">
        <v>758</v>
      </c>
      <c r="N906" s="6">
        <v>653.97822069999995</v>
      </c>
      <c r="O906" s="9">
        <v>16.047000000000001</v>
      </c>
      <c r="P906" cm="1">
        <f t="array" ref="P906">_xlfn._xlws.FILTER(Table3[[#All],[Name]],(Table3[[#All],[Polygon]]=$A906)*(Table3[[#All],[Period]]=P$1)*((Table3[[#All],[Variables ]]=$AF$3)+(Table3[[#All],[Variables ]]=$AF$2)+(Table3[[#All],[Variables ]]=$AF$4)),0)</f>
        <v>0</v>
      </c>
      <c r="Q906" t="str" cm="1">
        <f t="array" ref="Q906">_xlfn._xlws.FILTER(Table3[[#All],[Name]],(Table3[[#All],[Polygon]]=$A906)*(Table3[[#All],[Period]]=Q$1)*((Table3[[#All],[Variables ]]=$AF$3)+(Table3[[#All],[Variables ]]=$AF$2)+(Table3[[#All],[Variables ]]=$AF$4)),0)</f>
        <v>AH</v>
      </c>
      <c r="R906" cm="1">
        <f t="array" ref="R906">_xlfn._xlws.FILTER(Table3[[#All],[Name]],(Table3[[#All],[Polygon]]=$A906)*(Table3[[#All],[Period]]=R$1)*((Table3[[#All],[Variables ]]=$AF$3)+(Table3[[#All],[Variables ]]=$AF$2)+(Table3[[#All],[Variables ]]=$AF$4)),0)</f>
        <v>0</v>
      </c>
      <c r="S906" cm="1">
        <f t="array" ref="S906">_xlfn._xlws.FILTER(Table3[[#All],[Name]],(Table3[[#All],[Polygon]]=$A906)*(Table3[[#All],[Period]]=S$1)*((Table3[[#All],[Variables ]]=$AF$3)+(Table3[[#All],[Variables ]]=$AF$2)+(Table3[[#All],[Variables ]]=$AF$4)),0)</f>
        <v>0</v>
      </c>
      <c r="T906" cm="1">
        <f t="array" ref="T906">_xlfn._xlws.FILTER(Table3[[#All],[Name]],(Table3[[#All],[Polygon]]=$A906)*(Table3[[#All],[Period]]=T$1)*((Table3[[#All],[Variables ]]=$AF$3)+(Table3[[#All],[Variables ]]=$AF$2)+(Table3[[#All],[Variables ]]=$AF$4)),0)</f>
        <v>0</v>
      </c>
      <c r="U906" cm="1">
        <f t="array" ref="U906">_xlfn._xlws.FILTER(Table3[[#All],[Name]],(Table3[[#All],[Polygon]]=$A906)*(Table3[[#All],[Period]]=U$1)*((Table3[[#All],[Variables ]]=$AF$3)+(Table3[[#All],[Variables ]]=$AF$2)+(Table3[[#All],[Variables ]]=$AF$4)),0)</f>
        <v>0</v>
      </c>
      <c r="V906" cm="1">
        <f t="array" ref="V906">_xlfn._xlws.FILTER(Table3[[#All],[Name]],(Table3[[#All],[Polygon]]=$A906)*(Table3[[#All],[Period]]=V$1)*((Table3[[#All],[Variables ]]=$AF$3)+(Table3[[#All],[Variables ]]=$AF$2)+(Table3[[#All],[Variables ]]=$AF$4)),0)</f>
        <v>0</v>
      </c>
      <c r="W906" cm="1">
        <f t="array" ref="W906">_xlfn._xlws.FILTER(Table3[[#All],[Name]],(Table3[[#All],[Polygon]]=$A906)*(Table3[[#All],[Period]]=W$1)*((Table3[[#All],[Variables ]]=$AF$3)+(Table3[[#All],[Variables ]]=$AF$2)+(Table3[[#All],[Variables ]]=$AF$4)),0)</f>
        <v>0</v>
      </c>
      <c r="X906" cm="1">
        <f t="array" ref="X906">_xlfn._xlws.FILTER(Table3[[#All],[Name]],(Table3[[#All],[Polygon]]=$A906)*(Table3[[#All],[Period]]=X$1)*((Table3[[#All],[Variables ]]=$AF$3)+(Table3[[#All],[Variables ]]=$AF$2)+(Table3[[#All],[Variables ]]=$AF$4)),0)</f>
        <v>0</v>
      </c>
      <c r="Y906" t="str" cm="1">
        <f t="array" ref="Y906">_xlfn._xlws.FILTER(Table3[[#All],[Name]],(Table3[[#All],[Polygon]]=$A906)*(Table3[[#All],[Period]]=Y$1)*((Table3[[#All],[Variables ]]=$AF$3)+(Table3[[#All],[Variables ]]=$AF$2)+(Table3[[#All],[Variables ]]=$AF$4)),0)</f>
        <v>H</v>
      </c>
      <c r="Z906" t="str" cm="1">
        <f t="array" ref="Z906">_xlfn._xlws.FILTER(Table3[[#All],[Name]],(Table3[[#All],[Polygon]]=$A906)*(Table3[[#All],[Period]]=Z$1)*((Table3[[#All],[Variables ]]=$AF$3)+(Table3[[#All],[Variables ]]=$AF$2)+(Table3[[#All],[Variables ]]=$AF$4)),0)</f>
        <v>AH</v>
      </c>
      <c r="AA906" t="str" cm="1">
        <f t="array" ref="AA906">_xlfn._xlws.FILTER(Table3[[#All],[Name]],(Table3[[#All],[Polygon]]=$A906)*(Table3[[#All],[Period]]=AA$1)*((Table3[[#All],[Variables ]]=$AF$3)+(Table3[[#All],[Variables ]]=$AF$2)+(Table3[[#All],[Variables ]]=$AF$4)),0)</f>
        <v>AH</v>
      </c>
      <c r="AB906" t="str" cm="1">
        <f t="array" ref="AB906">_xlfn._xlws.FILTER(Table3[[#All],[Name]],(Table3[[#All],[Polygon]]=$A906)*(Table3[[#All],[Period]]=AB$1)*((Table3[[#All],[Variables ]]=$AF$3)+(Table3[[#All],[Variables ]]=$AF$2)+(Table3[[#All],[Variables ]]=$AF$4)),0)</f>
        <v>PCT</v>
      </c>
      <c r="AC906" t="str" cm="1">
        <f t="array" ref="AC906">_xlfn._xlws.FILTER(Table3[[#All],[Name]],(Table3[[#All],[Polygon]]=$A906)*(Table3[[#All],[Period]]=AC$1)*((Table3[[#All],[Variables ]]=$AF$3)+(Table3[[#All],[Variables ]]=$AF$2)+(Table3[[#All],[Variables ]]=$AF$4)),0)</f>
        <v>AH</v>
      </c>
      <c r="AD906" t="str" cm="1">
        <f t="array" ref="AD906">_xlfn._xlws.FILTER(Table3[[#All],[Name]],(Table3[[#All],[Polygon]]=$A906)*(Table3[[#All],[Period]]=AD$1)*((Table3[[#All],[Variables ]]=$AF$3)+(Table3[[#All],[Variables ]]=$AF$2)+(Table3[[#All],[Variables ]]=$AF$4)),0)</f>
        <v>AH</v>
      </c>
    </row>
    <row r="907" spans="1:30" x14ac:dyDescent="0.35">
      <c r="A907" s="3">
        <v>750</v>
      </c>
      <c r="B907" s="4" t="s">
        <v>1398</v>
      </c>
      <c r="C907" s="10">
        <v>653.97822069999995</v>
      </c>
      <c r="D907" s="4" t="s">
        <v>1466</v>
      </c>
      <c r="E907" s="4">
        <v>3</v>
      </c>
      <c r="F907" s="4">
        <v>3</v>
      </c>
      <c r="G907" s="4">
        <v>5</v>
      </c>
      <c r="H907" s="4"/>
      <c r="I907" s="4">
        <v>1963</v>
      </c>
      <c r="J907" s="4">
        <v>0</v>
      </c>
      <c r="K907" s="4" t="s">
        <v>1650</v>
      </c>
      <c r="L907" s="4">
        <v>750</v>
      </c>
      <c r="M907" s="4">
        <v>750</v>
      </c>
      <c r="N907" s="4">
        <v>653.97822069999995</v>
      </c>
      <c r="O907" s="11">
        <v>20.442</v>
      </c>
      <c r="P907" cm="1">
        <f t="array" ref="P907">_xlfn._xlws.FILTER(Table3[[#All],[Name]],(Table3[[#All],[Polygon]]=$A907)*(Table3[[#All],[Period]]=P$1)*((Table3[[#All],[Variables ]]=$AF$3)+(Table3[[#All],[Variables ]]=$AF$2)+(Table3[[#All],[Variables ]]=$AF$4)),0)</f>
        <v>0</v>
      </c>
      <c r="Q907" t="str" cm="1">
        <f t="array" ref="Q907">_xlfn._xlws.FILTER(Table3[[#All],[Name]],(Table3[[#All],[Polygon]]=$A907)*(Table3[[#All],[Period]]=Q$1)*((Table3[[#All],[Variables ]]=$AF$3)+(Table3[[#All],[Variables ]]=$AF$2)+(Table3[[#All],[Variables ]]=$AF$4)),0)</f>
        <v>AH</v>
      </c>
      <c r="R907" cm="1">
        <f t="array" ref="R907">_xlfn._xlws.FILTER(Table3[[#All],[Name]],(Table3[[#All],[Polygon]]=$A907)*(Table3[[#All],[Period]]=R$1)*((Table3[[#All],[Variables ]]=$AF$3)+(Table3[[#All],[Variables ]]=$AF$2)+(Table3[[#All],[Variables ]]=$AF$4)),0)</f>
        <v>0</v>
      </c>
      <c r="S907" cm="1">
        <f t="array" ref="S907">_xlfn._xlws.FILTER(Table3[[#All],[Name]],(Table3[[#All],[Polygon]]=$A907)*(Table3[[#All],[Period]]=S$1)*((Table3[[#All],[Variables ]]=$AF$3)+(Table3[[#All],[Variables ]]=$AF$2)+(Table3[[#All],[Variables ]]=$AF$4)),0)</f>
        <v>0</v>
      </c>
      <c r="T907" cm="1">
        <f t="array" ref="T907">_xlfn._xlws.FILTER(Table3[[#All],[Name]],(Table3[[#All],[Polygon]]=$A907)*(Table3[[#All],[Period]]=T$1)*((Table3[[#All],[Variables ]]=$AF$3)+(Table3[[#All],[Variables ]]=$AF$2)+(Table3[[#All],[Variables ]]=$AF$4)),0)</f>
        <v>0</v>
      </c>
      <c r="U907" cm="1">
        <f t="array" ref="U907">_xlfn._xlws.FILTER(Table3[[#All],[Name]],(Table3[[#All],[Polygon]]=$A907)*(Table3[[#All],[Period]]=U$1)*((Table3[[#All],[Variables ]]=$AF$3)+(Table3[[#All],[Variables ]]=$AF$2)+(Table3[[#All],[Variables ]]=$AF$4)),0)</f>
        <v>0</v>
      </c>
      <c r="V907" cm="1">
        <f t="array" ref="V907">_xlfn._xlws.FILTER(Table3[[#All],[Name]],(Table3[[#All],[Polygon]]=$A907)*(Table3[[#All],[Period]]=V$1)*((Table3[[#All],[Variables ]]=$AF$3)+(Table3[[#All],[Variables ]]=$AF$2)+(Table3[[#All],[Variables ]]=$AF$4)),0)</f>
        <v>0</v>
      </c>
      <c r="W907" cm="1">
        <f t="array" ref="W907">_xlfn._xlws.FILTER(Table3[[#All],[Name]],(Table3[[#All],[Polygon]]=$A907)*(Table3[[#All],[Period]]=W$1)*((Table3[[#All],[Variables ]]=$AF$3)+(Table3[[#All],[Variables ]]=$AF$2)+(Table3[[#All],[Variables ]]=$AF$4)),0)</f>
        <v>0</v>
      </c>
      <c r="X907" cm="1">
        <f t="array" ref="X907">_xlfn._xlws.FILTER(Table3[[#All],[Name]],(Table3[[#All],[Polygon]]=$A907)*(Table3[[#All],[Period]]=X$1)*((Table3[[#All],[Variables ]]=$AF$3)+(Table3[[#All],[Variables ]]=$AF$2)+(Table3[[#All],[Variables ]]=$AF$4)),0)</f>
        <v>0</v>
      </c>
      <c r="Y907" t="str" cm="1">
        <f t="array" ref="Y907">_xlfn._xlws.FILTER(Table3[[#All],[Name]],(Table3[[#All],[Polygon]]=$A907)*(Table3[[#All],[Period]]=Y$1)*((Table3[[#All],[Variables ]]=$AF$3)+(Table3[[#All],[Variables ]]=$AF$2)+(Table3[[#All],[Variables ]]=$AF$4)),0)</f>
        <v>H</v>
      </c>
      <c r="Z907" t="str" cm="1">
        <f t="array" ref="Z907">_xlfn._xlws.FILTER(Table3[[#All],[Name]],(Table3[[#All],[Polygon]]=$A907)*(Table3[[#All],[Period]]=Z$1)*((Table3[[#All],[Variables ]]=$AF$3)+(Table3[[#All],[Variables ]]=$AF$2)+(Table3[[#All],[Variables ]]=$AF$4)),0)</f>
        <v>AH</v>
      </c>
      <c r="AA907" t="str" cm="1">
        <f t="array" ref="AA907">_xlfn._xlws.FILTER(Table3[[#All],[Name]],(Table3[[#All],[Polygon]]=$A907)*(Table3[[#All],[Period]]=AA$1)*((Table3[[#All],[Variables ]]=$AF$3)+(Table3[[#All],[Variables ]]=$AF$2)+(Table3[[#All],[Variables ]]=$AF$4)),0)</f>
        <v>AH</v>
      </c>
      <c r="AB907" t="str" cm="1">
        <f t="array" ref="AB907">_xlfn._xlws.FILTER(Table3[[#All],[Name]],(Table3[[#All],[Polygon]]=$A907)*(Table3[[#All],[Period]]=AB$1)*((Table3[[#All],[Variables ]]=$AF$3)+(Table3[[#All],[Variables ]]=$AF$2)+(Table3[[#All],[Variables ]]=$AF$4)),0)</f>
        <v>PCT</v>
      </c>
      <c r="AC907" t="str" cm="1">
        <f t="array" ref="AC907">_xlfn._xlws.FILTER(Table3[[#All],[Name]],(Table3[[#All],[Polygon]]=$A907)*(Table3[[#All],[Period]]=AC$1)*((Table3[[#All],[Variables ]]=$AF$3)+(Table3[[#All],[Variables ]]=$AF$2)+(Table3[[#All],[Variables ]]=$AF$4)),0)</f>
        <v>AH</v>
      </c>
      <c r="AD907" t="str" cm="1">
        <f t="array" ref="AD907">_xlfn._xlws.FILTER(Table3[[#All],[Name]],(Table3[[#All],[Polygon]]=$A907)*(Table3[[#All],[Period]]=AD$1)*((Table3[[#All],[Variables ]]=$AF$3)+(Table3[[#All],[Variables ]]=$AF$2)+(Table3[[#All],[Variables ]]=$AF$4)),0)</f>
        <v>AH</v>
      </c>
    </row>
    <row r="908" spans="1:30" x14ac:dyDescent="0.35">
      <c r="A908" s="5">
        <v>751</v>
      </c>
      <c r="B908" s="6" t="s">
        <v>2695</v>
      </c>
      <c r="C908" s="8">
        <v>653.97822069999995</v>
      </c>
      <c r="D908" s="6" t="s">
        <v>1466</v>
      </c>
      <c r="E908" s="6">
        <v>3</v>
      </c>
      <c r="F908" s="6">
        <v>3</v>
      </c>
      <c r="G908" s="6">
        <v>5</v>
      </c>
      <c r="H908" s="6"/>
      <c r="I908" s="6">
        <v>1963</v>
      </c>
      <c r="J908" s="6">
        <v>0</v>
      </c>
      <c r="K908" s="6" t="s">
        <v>1650</v>
      </c>
      <c r="L908" s="6">
        <v>759</v>
      </c>
      <c r="M908" s="6">
        <v>759</v>
      </c>
      <c r="N908" s="6">
        <v>653.97822069999995</v>
      </c>
      <c r="O908" s="9">
        <v>0</v>
      </c>
      <c r="P908" cm="1">
        <f t="array" ref="P908">_xlfn._xlws.FILTER(Table3[[#All],[Name]],(Table3[[#All],[Polygon]]=$A908)*(Table3[[#All],[Period]]=P$1)*((Table3[[#All],[Variables ]]=$AF$3)+(Table3[[#All],[Variables ]]=$AF$2)+(Table3[[#All],[Variables ]]=$AF$4)),0)</f>
        <v>0</v>
      </c>
      <c r="Q908" cm="1">
        <f t="array" ref="Q908">_xlfn._xlws.FILTER(Table3[[#All],[Name]],(Table3[[#All],[Polygon]]=$A908)*(Table3[[#All],[Period]]=Q$1)*((Table3[[#All],[Variables ]]=$AF$3)+(Table3[[#All],[Variables ]]=$AF$2)+(Table3[[#All],[Variables ]]=$AF$4)),0)</f>
        <v>0</v>
      </c>
      <c r="R908" cm="1">
        <f t="array" ref="R908">_xlfn._xlws.FILTER(Table3[[#All],[Name]],(Table3[[#All],[Polygon]]=$A908)*(Table3[[#All],[Period]]=R$1)*((Table3[[#All],[Variables ]]=$AF$3)+(Table3[[#All],[Variables ]]=$AF$2)+(Table3[[#All],[Variables ]]=$AF$4)),0)</f>
        <v>0</v>
      </c>
      <c r="S908" cm="1">
        <f t="array" ref="S908">_xlfn._xlws.FILTER(Table3[[#All],[Name]],(Table3[[#All],[Polygon]]=$A908)*(Table3[[#All],[Period]]=S$1)*((Table3[[#All],[Variables ]]=$AF$3)+(Table3[[#All],[Variables ]]=$AF$2)+(Table3[[#All],[Variables ]]=$AF$4)),0)</f>
        <v>0</v>
      </c>
      <c r="T908" cm="1">
        <f t="array" ref="T908">_xlfn._xlws.FILTER(Table3[[#All],[Name]],(Table3[[#All],[Polygon]]=$A908)*(Table3[[#All],[Period]]=T$1)*((Table3[[#All],[Variables ]]=$AF$3)+(Table3[[#All],[Variables ]]=$AF$2)+(Table3[[#All],[Variables ]]=$AF$4)),0)</f>
        <v>0</v>
      </c>
      <c r="U908" cm="1">
        <f t="array" ref="U908">_xlfn._xlws.FILTER(Table3[[#All],[Name]],(Table3[[#All],[Polygon]]=$A908)*(Table3[[#All],[Period]]=U$1)*((Table3[[#All],[Variables ]]=$AF$3)+(Table3[[#All],[Variables ]]=$AF$2)+(Table3[[#All],[Variables ]]=$AF$4)),0)</f>
        <v>0</v>
      </c>
      <c r="V908" cm="1">
        <f t="array" ref="V908">_xlfn._xlws.FILTER(Table3[[#All],[Name]],(Table3[[#All],[Polygon]]=$A908)*(Table3[[#All],[Period]]=V$1)*((Table3[[#All],[Variables ]]=$AF$3)+(Table3[[#All],[Variables ]]=$AF$2)+(Table3[[#All],[Variables ]]=$AF$4)),0)</f>
        <v>0</v>
      </c>
      <c r="W908" cm="1">
        <f t="array" ref="W908">_xlfn._xlws.FILTER(Table3[[#All],[Name]],(Table3[[#All],[Polygon]]=$A908)*(Table3[[#All],[Period]]=W$1)*((Table3[[#All],[Variables ]]=$AF$3)+(Table3[[#All],[Variables ]]=$AF$2)+(Table3[[#All],[Variables ]]=$AF$4)),0)</f>
        <v>0</v>
      </c>
      <c r="X908" cm="1">
        <f t="array" ref="X908">_xlfn._xlws.FILTER(Table3[[#All],[Name]],(Table3[[#All],[Polygon]]=$A908)*(Table3[[#All],[Period]]=X$1)*((Table3[[#All],[Variables ]]=$AF$3)+(Table3[[#All],[Variables ]]=$AF$2)+(Table3[[#All],[Variables ]]=$AF$4)),0)</f>
        <v>0</v>
      </c>
      <c r="Y908" cm="1">
        <f t="array" ref="Y908">_xlfn._xlws.FILTER(Table3[[#All],[Name]],(Table3[[#All],[Polygon]]=$A908)*(Table3[[#All],[Period]]=Y$1)*((Table3[[#All],[Variables ]]=$AF$3)+(Table3[[#All],[Variables ]]=$AF$2)+(Table3[[#All],[Variables ]]=$AF$4)),0)</f>
        <v>0</v>
      </c>
      <c r="Z908" cm="1">
        <f t="array" ref="Z908">_xlfn._xlws.FILTER(Table3[[#All],[Name]],(Table3[[#All],[Polygon]]=$A908)*(Table3[[#All],[Period]]=Z$1)*((Table3[[#All],[Variables ]]=$AF$3)+(Table3[[#All],[Variables ]]=$AF$2)+(Table3[[#All],[Variables ]]=$AF$4)),0)</f>
        <v>0</v>
      </c>
      <c r="AA908" cm="1">
        <f t="array" ref="AA908">_xlfn._xlws.FILTER(Table3[[#All],[Name]],(Table3[[#All],[Polygon]]=$A908)*(Table3[[#All],[Period]]=AA$1)*((Table3[[#All],[Variables ]]=$AF$3)+(Table3[[#All],[Variables ]]=$AF$2)+(Table3[[#All],[Variables ]]=$AF$4)),0)</f>
        <v>0</v>
      </c>
      <c r="AB908" t="str" cm="1">
        <f t="array" ref="AB908">_xlfn._xlws.FILTER(Table3[[#All],[Name]],(Table3[[#All],[Polygon]]=$A908)*(Table3[[#All],[Period]]=AB$1)*((Table3[[#All],[Variables ]]=$AF$3)+(Table3[[#All],[Variables ]]=$AF$2)+(Table3[[#All],[Variables ]]=$AF$4)),0)</f>
        <v>H</v>
      </c>
      <c r="AC908" t="str" cm="1">
        <f t="array" ref="AC908">_xlfn._xlws.FILTER(Table3[[#All],[Name]],(Table3[[#All],[Polygon]]=$A908)*(Table3[[#All],[Period]]=AC$1)*((Table3[[#All],[Variables ]]=$AF$3)+(Table3[[#All],[Variables ]]=$AF$2)+(Table3[[#All],[Variables ]]=$AF$4)),0)</f>
        <v>AH</v>
      </c>
      <c r="AD908" t="str" cm="1">
        <f t="array" ref="AD908">_xlfn._xlws.FILTER(Table3[[#All],[Name]],(Table3[[#All],[Polygon]]=$A908)*(Table3[[#All],[Period]]=AD$1)*((Table3[[#All],[Variables ]]=$AF$3)+(Table3[[#All],[Variables ]]=$AF$2)+(Table3[[#All],[Variables ]]=$AF$4)),0)</f>
        <v>AH</v>
      </c>
    </row>
    <row r="909" spans="1:30" x14ac:dyDescent="0.35">
      <c r="A909" s="3">
        <v>751</v>
      </c>
      <c r="B909" s="4" t="s">
        <v>2695</v>
      </c>
      <c r="C909" s="10">
        <v>653.97822069999995</v>
      </c>
      <c r="D909" s="4" t="s">
        <v>1466</v>
      </c>
      <c r="E909" s="4">
        <v>3</v>
      </c>
      <c r="F909" s="4">
        <v>3</v>
      </c>
      <c r="G909" s="4">
        <v>5</v>
      </c>
      <c r="H909" s="4"/>
      <c r="I909" s="4">
        <v>1963</v>
      </c>
      <c r="J909" s="4">
        <v>0</v>
      </c>
      <c r="K909" s="4" t="s">
        <v>1650</v>
      </c>
      <c r="L909" s="4">
        <v>751</v>
      </c>
      <c r="M909" s="4">
        <v>751</v>
      </c>
      <c r="N909" s="4">
        <v>653.97822069999995</v>
      </c>
      <c r="O909" s="11">
        <v>0</v>
      </c>
      <c r="P909" cm="1">
        <f t="array" ref="P909">_xlfn._xlws.FILTER(Table3[[#All],[Name]],(Table3[[#All],[Polygon]]=$A909)*(Table3[[#All],[Period]]=P$1)*((Table3[[#All],[Variables ]]=$AF$3)+(Table3[[#All],[Variables ]]=$AF$2)+(Table3[[#All],[Variables ]]=$AF$4)),0)</f>
        <v>0</v>
      </c>
      <c r="Q909" cm="1">
        <f t="array" ref="Q909">_xlfn._xlws.FILTER(Table3[[#All],[Name]],(Table3[[#All],[Polygon]]=$A909)*(Table3[[#All],[Period]]=Q$1)*((Table3[[#All],[Variables ]]=$AF$3)+(Table3[[#All],[Variables ]]=$AF$2)+(Table3[[#All],[Variables ]]=$AF$4)),0)</f>
        <v>0</v>
      </c>
      <c r="R909" cm="1">
        <f t="array" ref="R909">_xlfn._xlws.FILTER(Table3[[#All],[Name]],(Table3[[#All],[Polygon]]=$A909)*(Table3[[#All],[Period]]=R$1)*((Table3[[#All],[Variables ]]=$AF$3)+(Table3[[#All],[Variables ]]=$AF$2)+(Table3[[#All],[Variables ]]=$AF$4)),0)</f>
        <v>0</v>
      </c>
      <c r="S909" cm="1">
        <f t="array" ref="S909">_xlfn._xlws.FILTER(Table3[[#All],[Name]],(Table3[[#All],[Polygon]]=$A909)*(Table3[[#All],[Period]]=S$1)*((Table3[[#All],[Variables ]]=$AF$3)+(Table3[[#All],[Variables ]]=$AF$2)+(Table3[[#All],[Variables ]]=$AF$4)),0)</f>
        <v>0</v>
      </c>
      <c r="T909" cm="1">
        <f t="array" ref="T909">_xlfn._xlws.FILTER(Table3[[#All],[Name]],(Table3[[#All],[Polygon]]=$A909)*(Table3[[#All],[Period]]=T$1)*((Table3[[#All],[Variables ]]=$AF$3)+(Table3[[#All],[Variables ]]=$AF$2)+(Table3[[#All],[Variables ]]=$AF$4)),0)</f>
        <v>0</v>
      </c>
      <c r="U909" cm="1">
        <f t="array" ref="U909">_xlfn._xlws.FILTER(Table3[[#All],[Name]],(Table3[[#All],[Polygon]]=$A909)*(Table3[[#All],[Period]]=U$1)*((Table3[[#All],[Variables ]]=$AF$3)+(Table3[[#All],[Variables ]]=$AF$2)+(Table3[[#All],[Variables ]]=$AF$4)),0)</f>
        <v>0</v>
      </c>
      <c r="V909" cm="1">
        <f t="array" ref="V909">_xlfn._xlws.FILTER(Table3[[#All],[Name]],(Table3[[#All],[Polygon]]=$A909)*(Table3[[#All],[Period]]=V$1)*((Table3[[#All],[Variables ]]=$AF$3)+(Table3[[#All],[Variables ]]=$AF$2)+(Table3[[#All],[Variables ]]=$AF$4)),0)</f>
        <v>0</v>
      </c>
      <c r="W909" cm="1">
        <f t="array" ref="W909">_xlfn._xlws.FILTER(Table3[[#All],[Name]],(Table3[[#All],[Polygon]]=$A909)*(Table3[[#All],[Period]]=W$1)*((Table3[[#All],[Variables ]]=$AF$3)+(Table3[[#All],[Variables ]]=$AF$2)+(Table3[[#All],[Variables ]]=$AF$4)),0)</f>
        <v>0</v>
      </c>
      <c r="X909" cm="1">
        <f t="array" ref="X909">_xlfn._xlws.FILTER(Table3[[#All],[Name]],(Table3[[#All],[Polygon]]=$A909)*(Table3[[#All],[Period]]=X$1)*((Table3[[#All],[Variables ]]=$AF$3)+(Table3[[#All],[Variables ]]=$AF$2)+(Table3[[#All],[Variables ]]=$AF$4)),0)</f>
        <v>0</v>
      </c>
      <c r="Y909" cm="1">
        <f t="array" ref="Y909">_xlfn._xlws.FILTER(Table3[[#All],[Name]],(Table3[[#All],[Polygon]]=$A909)*(Table3[[#All],[Period]]=Y$1)*((Table3[[#All],[Variables ]]=$AF$3)+(Table3[[#All],[Variables ]]=$AF$2)+(Table3[[#All],[Variables ]]=$AF$4)),0)</f>
        <v>0</v>
      </c>
      <c r="Z909" cm="1">
        <f t="array" ref="Z909">_xlfn._xlws.FILTER(Table3[[#All],[Name]],(Table3[[#All],[Polygon]]=$A909)*(Table3[[#All],[Period]]=Z$1)*((Table3[[#All],[Variables ]]=$AF$3)+(Table3[[#All],[Variables ]]=$AF$2)+(Table3[[#All],[Variables ]]=$AF$4)),0)</f>
        <v>0</v>
      </c>
      <c r="AA909" cm="1">
        <f t="array" ref="AA909">_xlfn._xlws.FILTER(Table3[[#All],[Name]],(Table3[[#All],[Polygon]]=$A909)*(Table3[[#All],[Period]]=AA$1)*((Table3[[#All],[Variables ]]=$AF$3)+(Table3[[#All],[Variables ]]=$AF$2)+(Table3[[#All],[Variables ]]=$AF$4)),0)</f>
        <v>0</v>
      </c>
      <c r="AB909" t="str" cm="1">
        <f t="array" ref="AB909">_xlfn._xlws.FILTER(Table3[[#All],[Name]],(Table3[[#All],[Polygon]]=$A909)*(Table3[[#All],[Period]]=AB$1)*((Table3[[#All],[Variables ]]=$AF$3)+(Table3[[#All],[Variables ]]=$AF$2)+(Table3[[#All],[Variables ]]=$AF$4)),0)</f>
        <v>H</v>
      </c>
      <c r="AC909" t="str" cm="1">
        <f t="array" ref="AC909">_xlfn._xlws.FILTER(Table3[[#All],[Name]],(Table3[[#All],[Polygon]]=$A909)*(Table3[[#All],[Period]]=AC$1)*((Table3[[#All],[Variables ]]=$AF$3)+(Table3[[#All],[Variables ]]=$AF$2)+(Table3[[#All],[Variables ]]=$AF$4)),0)</f>
        <v>AH</v>
      </c>
      <c r="AD909" t="str" cm="1">
        <f t="array" ref="AD909">_xlfn._xlws.FILTER(Table3[[#All],[Name]],(Table3[[#All],[Polygon]]=$A909)*(Table3[[#All],[Period]]=AD$1)*((Table3[[#All],[Variables ]]=$AF$3)+(Table3[[#All],[Variables ]]=$AF$2)+(Table3[[#All],[Variables ]]=$AF$4)),0)</f>
        <v>AH</v>
      </c>
    </row>
    <row r="910" spans="1:30" x14ac:dyDescent="0.35">
      <c r="A910" s="5">
        <v>751</v>
      </c>
      <c r="B910" s="6" t="s">
        <v>2695</v>
      </c>
      <c r="C910" s="8">
        <v>653.97822069999995</v>
      </c>
      <c r="D910" s="6" t="s">
        <v>1466</v>
      </c>
      <c r="E910" s="6">
        <v>3</v>
      </c>
      <c r="F910" s="6">
        <v>3</v>
      </c>
      <c r="G910" s="6">
        <v>5</v>
      </c>
      <c r="H910" s="6"/>
      <c r="I910" s="6">
        <v>1963</v>
      </c>
      <c r="J910" s="6">
        <v>0</v>
      </c>
      <c r="K910" s="6" t="s">
        <v>1650</v>
      </c>
      <c r="L910" s="6">
        <v>750</v>
      </c>
      <c r="M910" s="6">
        <v>750</v>
      </c>
      <c r="N910" s="6">
        <v>653.97822069999995</v>
      </c>
      <c r="O910" s="9">
        <v>0</v>
      </c>
      <c r="P910" cm="1">
        <f t="array" ref="P910">_xlfn._xlws.FILTER(Table3[[#All],[Name]],(Table3[[#All],[Polygon]]=$A910)*(Table3[[#All],[Period]]=P$1)*((Table3[[#All],[Variables ]]=$AF$3)+(Table3[[#All],[Variables ]]=$AF$2)+(Table3[[#All],[Variables ]]=$AF$4)),0)</f>
        <v>0</v>
      </c>
      <c r="Q910" cm="1">
        <f t="array" ref="Q910">_xlfn._xlws.FILTER(Table3[[#All],[Name]],(Table3[[#All],[Polygon]]=$A910)*(Table3[[#All],[Period]]=Q$1)*((Table3[[#All],[Variables ]]=$AF$3)+(Table3[[#All],[Variables ]]=$AF$2)+(Table3[[#All],[Variables ]]=$AF$4)),0)</f>
        <v>0</v>
      </c>
      <c r="R910" cm="1">
        <f t="array" ref="R910">_xlfn._xlws.FILTER(Table3[[#All],[Name]],(Table3[[#All],[Polygon]]=$A910)*(Table3[[#All],[Period]]=R$1)*((Table3[[#All],[Variables ]]=$AF$3)+(Table3[[#All],[Variables ]]=$AF$2)+(Table3[[#All],[Variables ]]=$AF$4)),0)</f>
        <v>0</v>
      </c>
      <c r="S910" cm="1">
        <f t="array" ref="S910">_xlfn._xlws.FILTER(Table3[[#All],[Name]],(Table3[[#All],[Polygon]]=$A910)*(Table3[[#All],[Period]]=S$1)*((Table3[[#All],[Variables ]]=$AF$3)+(Table3[[#All],[Variables ]]=$AF$2)+(Table3[[#All],[Variables ]]=$AF$4)),0)</f>
        <v>0</v>
      </c>
      <c r="T910" cm="1">
        <f t="array" ref="T910">_xlfn._xlws.FILTER(Table3[[#All],[Name]],(Table3[[#All],[Polygon]]=$A910)*(Table3[[#All],[Period]]=T$1)*((Table3[[#All],[Variables ]]=$AF$3)+(Table3[[#All],[Variables ]]=$AF$2)+(Table3[[#All],[Variables ]]=$AF$4)),0)</f>
        <v>0</v>
      </c>
      <c r="U910" cm="1">
        <f t="array" ref="U910">_xlfn._xlws.FILTER(Table3[[#All],[Name]],(Table3[[#All],[Polygon]]=$A910)*(Table3[[#All],[Period]]=U$1)*((Table3[[#All],[Variables ]]=$AF$3)+(Table3[[#All],[Variables ]]=$AF$2)+(Table3[[#All],[Variables ]]=$AF$4)),0)</f>
        <v>0</v>
      </c>
      <c r="V910" cm="1">
        <f t="array" ref="V910">_xlfn._xlws.FILTER(Table3[[#All],[Name]],(Table3[[#All],[Polygon]]=$A910)*(Table3[[#All],[Period]]=V$1)*((Table3[[#All],[Variables ]]=$AF$3)+(Table3[[#All],[Variables ]]=$AF$2)+(Table3[[#All],[Variables ]]=$AF$4)),0)</f>
        <v>0</v>
      </c>
      <c r="W910" cm="1">
        <f t="array" ref="W910">_xlfn._xlws.FILTER(Table3[[#All],[Name]],(Table3[[#All],[Polygon]]=$A910)*(Table3[[#All],[Period]]=W$1)*((Table3[[#All],[Variables ]]=$AF$3)+(Table3[[#All],[Variables ]]=$AF$2)+(Table3[[#All],[Variables ]]=$AF$4)),0)</f>
        <v>0</v>
      </c>
      <c r="X910" cm="1">
        <f t="array" ref="X910">_xlfn._xlws.FILTER(Table3[[#All],[Name]],(Table3[[#All],[Polygon]]=$A910)*(Table3[[#All],[Period]]=X$1)*((Table3[[#All],[Variables ]]=$AF$3)+(Table3[[#All],[Variables ]]=$AF$2)+(Table3[[#All],[Variables ]]=$AF$4)),0)</f>
        <v>0</v>
      </c>
      <c r="Y910" cm="1">
        <f t="array" ref="Y910">_xlfn._xlws.FILTER(Table3[[#All],[Name]],(Table3[[#All],[Polygon]]=$A910)*(Table3[[#All],[Period]]=Y$1)*((Table3[[#All],[Variables ]]=$AF$3)+(Table3[[#All],[Variables ]]=$AF$2)+(Table3[[#All],[Variables ]]=$AF$4)),0)</f>
        <v>0</v>
      </c>
      <c r="Z910" cm="1">
        <f t="array" ref="Z910">_xlfn._xlws.FILTER(Table3[[#All],[Name]],(Table3[[#All],[Polygon]]=$A910)*(Table3[[#All],[Period]]=Z$1)*((Table3[[#All],[Variables ]]=$AF$3)+(Table3[[#All],[Variables ]]=$AF$2)+(Table3[[#All],[Variables ]]=$AF$4)),0)</f>
        <v>0</v>
      </c>
      <c r="AA910" cm="1">
        <f t="array" ref="AA910">_xlfn._xlws.FILTER(Table3[[#All],[Name]],(Table3[[#All],[Polygon]]=$A910)*(Table3[[#All],[Period]]=AA$1)*((Table3[[#All],[Variables ]]=$AF$3)+(Table3[[#All],[Variables ]]=$AF$2)+(Table3[[#All],[Variables ]]=$AF$4)),0)</f>
        <v>0</v>
      </c>
      <c r="AB910" t="str" cm="1">
        <f t="array" ref="AB910">_xlfn._xlws.FILTER(Table3[[#All],[Name]],(Table3[[#All],[Polygon]]=$A910)*(Table3[[#All],[Period]]=AB$1)*((Table3[[#All],[Variables ]]=$AF$3)+(Table3[[#All],[Variables ]]=$AF$2)+(Table3[[#All],[Variables ]]=$AF$4)),0)</f>
        <v>H</v>
      </c>
      <c r="AC910" t="str" cm="1">
        <f t="array" ref="AC910">_xlfn._xlws.FILTER(Table3[[#All],[Name]],(Table3[[#All],[Polygon]]=$A910)*(Table3[[#All],[Period]]=AC$1)*((Table3[[#All],[Variables ]]=$AF$3)+(Table3[[#All],[Variables ]]=$AF$2)+(Table3[[#All],[Variables ]]=$AF$4)),0)</f>
        <v>AH</v>
      </c>
      <c r="AD910" t="str" cm="1">
        <f t="array" ref="AD910">_xlfn._xlws.FILTER(Table3[[#All],[Name]],(Table3[[#All],[Polygon]]=$A910)*(Table3[[#All],[Period]]=AD$1)*((Table3[[#All],[Variables ]]=$AF$3)+(Table3[[#All],[Variables ]]=$AF$2)+(Table3[[#All],[Variables ]]=$AF$4)),0)</f>
        <v>AH</v>
      </c>
    </row>
    <row r="911" spans="1:30" x14ac:dyDescent="0.35">
      <c r="A911" s="3">
        <v>751</v>
      </c>
      <c r="B911" s="4" t="s">
        <v>2695</v>
      </c>
      <c r="C911" s="10">
        <v>653.97822069999995</v>
      </c>
      <c r="D911" s="4" t="s">
        <v>1466</v>
      </c>
      <c r="E911" s="4">
        <v>3</v>
      </c>
      <c r="F911" s="4">
        <v>3</v>
      </c>
      <c r="G911" s="4">
        <v>5</v>
      </c>
      <c r="H911" s="4"/>
      <c r="I911" s="4">
        <v>1963</v>
      </c>
      <c r="J911" s="4">
        <v>0</v>
      </c>
      <c r="K911" s="4" t="s">
        <v>1650</v>
      </c>
      <c r="L911" s="4">
        <v>892</v>
      </c>
      <c r="M911" s="4">
        <v>892</v>
      </c>
      <c r="N911" s="4">
        <v>30.951763150000001</v>
      </c>
      <c r="O911" s="11">
        <v>7.2750000000000004</v>
      </c>
      <c r="P911" cm="1">
        <f t="array" ref="P911">_xlfn._xlws.FILTER(Table3[[#All],[Name]],(Table3[[#All],[Polygon]]=$A911)*(Table3[[#All],[Period]]=P$1)*((Table3[[#All],[Variables ]]=$AF$3)+(Table3[[#All],[Variables ]]=$AF$2)+(Table3[[#All],[Variables ]]=$AF$4)),0)</f>
        <v>0</v>
      </c>
      <c r="Q911" cm="1">
        <f t="array" ref="Q911">_xlfn._xlws.FILTER(Table3[[#All],[Name]],(Table3[[#All],[Polygon]]=$A911)*(Table3[[#All],[Period]]=Q$1)*((Table3[[#All],[Variables ]]=$AF$3)+(Table3[[#All],[Variables ]]=$AF$2)+(Table3[[#All],[Variables ]]=$AF$4)),0)</f>
        <v>0</v>
      </c>
      <c r="R911" cm="1">
        <f t="array" ref="R911">_xlfn._xlws.FILTER(Table3[[#All],[Name]],(Table3[[#All],[Polygon]]=$A911)*(Table3[[#All],[Period]]=R$1)*((Table3[[#All],[Variables ]]=$AF$3)+(Table3[[#All],[Variables ]]=$AF$2)+(Table3[[#All],[Variables ]]=$AF$4)),0)</f>
        <v>0</v>
      </c>
      <c r="S911" cm="1">
        <f t="array" ref="S911">_xlfn._xlws.FILTER(Table3[[#All],[Name]],(Table3[[#All],[Polygon]]=$A911)*(Table3[[#All],[Period]]=S$1)*((Table3[[#All],[Variables ]]=$AF$3)+(Table3[[#All],[Variables ]]=$AF$2)+(Table3[[#All],[Variables ]]=$AF$4)),0)</f>
        <v>0</v>
      </c>
      <c r="T911" cm="1">
        <f t="array" ref="T911">_xlfn._xlws.FILTER(Table3[[#All],[Name]],(Table3[[#All],[Polygon]]=$A911)*(Table3[[#All],[Period]]=T$1)*((Table3[[#All],[Variables ]]=$AF$3)+(Table3[[#All],[Variables ]]=$AF$2)+(Table3[[#All],[Variables ]]=$AF$4)),0)</f>
        <v>0</v>
      </c>
      <c r="U911" cm="1">
        <f t="array" ref="U911">_xlfn._xlws.FILTER(Table3[[#All],[Name]],(Table3[[#All],[Polygon]]=$A911)*(Table3[[#All],[Period]]=U$1)*((Table3[[#All],[Variables ]]=$AF$3)+(Table3[[#All],[Variables ]]=$AF$2)+(Table3[[#All],[Variables ]]=$AF$4)),0)</f>
        <v>0</v>
      </c>
      <c r="V911" cm="1">
        <f t="array" ref="V911">_xlfn._xlws.FILTER(Table3[[#All],[Name]],(Table3[[#All],[Polygon]]=$A911)*(Table3[[#All],[Period]]=V$1)*((Table3[[#All],[Variables ]]=$AF$3)+(Table3[[#All],[Variables ]]=$AF$2)+(Table3[[#All],[Variables ]]=$AF$4)),0)</f>
        <v>0</v>
      </c>
      <c r="W911" cm="1">
        <f t="array" ref="W911">_xlfn._xlws.FILTER(Table3[[#All],[Name]],(Table3[[#All],[Polygon]]=$A911)*(Table3[[#All],[Period]]=W$1)*((Table3[[#All],[Variables ]]=$AF$3)+(Table3[[#All],[Variables ]]=$AF$2)+(Table3[[#All],[Variables ]]=$AF$4)),0)</f>
        <v>0</v>
      </c>
      <c r="X911" cm="1">
        <f t="array" ref="X911">_xlfn._xlws.FILTER(Table3[[#All],[Name]],(Table3[[#All],[Polygon]]=$A911)*(Table3[[#All],[Period]]=X$1)*((Table3[[#All],[Variables ]]=$AF$3)+(Table3[[#All],[Variables ]]=$AF$2)+(Table3[[#All],[Variables ]]=$AF$4)),0)</f>
        <v>0</v>
      </c>
      <c r="Y911" cm="1">
        <f t="array" ref="Y911">_xlfn._xlws.FILTER(Table3[[#All],[Name]],(Table3[[#All],[Polygon]]=$A911)*(Table3[[#All],[Period]]=Y$1)*((Table3[[#All],[Variables ]]=$AF$3)+(Table3[[#All],[Variables ]]=$AF$2)+(Table3[[#All],[Variables ]]=$AF$4)),0)</f>
        <v>0</v>
      </c>
      <c r="Z911" cm="1">
        <f t="array" ref="Z911">_xlfn._xlws.FILTER(Table3[[#All],[Name]],(Table3[[#All],[Polygon]]=$A911)*(Table3[[#All],[Period]]=Z$1)*((Table3[[#All],[Variables ]]=$AF$3)+(Table3[[#All],[Variables ]]=$AF$2)+(Table3[[#All],[Variables ]]=$AF$4)),0)</f>
        <v>0</v>
      </c>
      <c r="AA911" cm="1">
        <f t="array" ref="AA911">_xlfn._xlws.FILTER(Table3[[#All],[Name]],(Table3[[#All],[Polygon]]=$A911)*(Table3[[#All],[Period]]=AA$1)*((Table3[[#All],[Variables ]]=$AF$3)+(Table3[[#All],[Variables ]]=$AF$2)+(Table3[[#All],[Variables ]]=$AF$4)),0)</f>
        <v>0</v>
      </c>
      <c r="AB911" t="str" cm="1">
        <f t="array" ref="AB911">_xlfn._xlws.FILTER(Table3[[#All],[Name]],(Table3[[#All],[Polygon]]=$A911)*(Table3[[#All],[Period]]=AB$1)*((Table3[[#All],[Variables ]]=$AF$3)+(Table3[[#All],[Variables ]]=$AF$2)+(Table3[[#All],[Variables ]]=$AF$4)),0)</f>
        <v>H</v>
      </c>
      <c r="AC911" t="str" cm="1">
        <f t="array" ref="AC911">_xlfn._xlws.FILTER(Table3[[#All],[Name]],(Table3[[#All],[Polygon]]=$A911)*(Table3[[#All],[Period]]=AC$1)*((Table3[[#All],[Variables ]]=$AF$3)+(Table3[[#All],[Variables ]]=$AF$2)+(Table3[[#All],[Variables ]]=$AF$4)),0)</f>
        <v>AH</v>
      </c>
      <c r="AD911" t="str" cm="1">
        <f t="array" ref="AD911">_xlfn._xlws.FILTER(Table3[[#All],[Name]],(Table3[[#All],[Polygon]]=$A911)*(Table3[[#All],[Period]]=AD$1)*((Table3[[#All],[Variables ]]=$AF$3)+(Table3[[#All],[Variables ]]=$AF$2)+(Table3[[#All],[Variables ]]=$AF$4)),0)</f>
        <v>AH</v>
      </c>
    </row>
    <row r="912" spans="1:30" x14ac:dyDescent="0.35">
      <c r="A912" s="5">
        <v>751</v>
      </c>
      <c r="B912" s="6" t="s">
        <v>2695</v>
      </c>
      <c r="C912" s="8">
        <v>653.97822069999995</v>
      </c>
      <c r="D912" s="6" t="s">
        <v>1466</v>
      </c>
      <c r="E912" s="6">
        <v>3</v>
      </c>
      <c r="F912" s="6">
        <v>3</v>
      </c>
      <c r="G912" s="6">
        <v>5</v>
      </c>
      <c r="H912" s="6"/>
      <c r="I912" s="6">
        <v>1963</v>
      </c>
      <c r="J912" s="6">
        <v>0</v>
      </c>
      <c r="K912" s="6" t="s">
        <v>1650</v>
      </c>
      <c r="L912" s="6">
        <v>893</v>
      </c>
      <c r="M912" s="6">
        <v>893</v>
      </c>
      <c r="N912" s="6">
        <v>20.940404359999999</v>
      </c>
      <c r="O912" s="9">
        <v>8.1050000000000004</v>
      </c>
      <c r="P912" cm="1">
        <f t="array" ref="P912">_xlfn._xlws.FILTER(Table3[[#All],[Name]],(Table3[[#All],[Polygon]]=$A912)*(Table3[[#All],[Period]]=P$1)*((Table3[[#All],[Variables ]]=$AF$3)+(Table3[[#All],[Variables ]]=$AF$2)+(Table3[[#All],[Variables ]]=$AF$4)),0)</f>
        <v>0</v>
      </c>
      <c r="Q912" cm="1">
        <f t="array" ref="Q912">_xlfn._xlws.FILTER(Table3[[#All],[Name]],(Table3[[#All],[Polygon]]=$A912)*(Table3[[#All],[Period]]=Q$1)*((Table3[[#All],[Variables ]]=$AF$3)+(Table3[[#All],[Variables ]]=$AF$2)+(Table3[[#All],[Variables ]]=$AF$4)),0)</f>
        <v>0</v>
      </c>
      <c r="R912" cm="1">
        <f t="array" ref="R912">_xlfn._xlws.FILTER(Table3[[#All],[Name]],(Table3[[#All],[Polygon]]=$A912)*(Table3[[#All],[Period]]=R$1)*((Table3[[#All],[Variables ]]=$AF$3)+(Table3[[#All],[Variables ]]=$AF$2)+(Table3[[#All],[Variables ]]=$AF$4)),0)</f>
        <v>0</v>
      </c>
      <c r="S912" cm="1">
        <f t="array" ref="S912">_xlfn._xlws.FILTER(Table3[[#All],[Name]],(Table3[[#All],[Polygon]]=$A912)*(Table3[[#All],[Period]]=S$1)*((Table3[[#All],[Variables ]]=$AF$3)+(Table3[[#All],[Variables ]]=$AF$2)+(Table3[[#All],[Variables ]]=$AF$4)),0)</f>
        <v>0</v>
      </c>
      <c r="T912" cm="1">
        <f t="array" ref="T912">_xlfn._xlws.FILTER(Table3[[#All],[Name]],(Table3[[#All],[Polygon]]=$A912)*(Table3[[#All],[Period]]=T$1)*((Table3[[#All],[Variables ]]=$AF$3)+(Table3[[#All],[Variables ]]=$AF$2)+(Table3[[#All],[Variables ]]=$AF$4)),0)</f>
        <v>0</v>
      </c>
      <c r="U912" cm="1">
        <f t="array" ref="U912">_xlfn._xlws.FILTER(Table3[[#All],[Name]],(Table3[[#All],[Polygon]]=$A912)*(Table3[[#All],[Period]]=U$1)*((Table3[[#All],[Variables ]]=$AF$3)+(Table3[[#All],[Variables ]]=$AF$2)+(Table3[[#All],[Variables ]]=$AF$4)),0)</f>
        <v>0</v>
      </c>
      <c r="V912" cm="1">
        <f t="array" ref="V912">_xlfn._xlws.FILTER(Table3[[#All],[Name]],(Table3[[#All],[Polygon]]=$A912)*(Table3[[#All],[Period]]=V$1)*((Table3[[#All],[Variables ]]=$AF$3)+(Table3[[#All],[Variables ]]=$AF$2)+(Table3[[#All],[Variables ]]=$AF$4)),0)</f>
        <v>0</v>
      </c>
      <c r="W912" cm="1">
        <f t="array" ref="W912">_xlfn._xlws.FILTER(Table3[[#All],[Name]],(Table3[[#All],[Polygon]]=$A912)*(Table3[[#All],[Period]]=W$1)*((Table3[[#All],[Variables ]]=$AF$3)+(Table3[[#All],[Variables ]]=$AF$2)+(Table3[[#All],[Variables ]]=$AF$4)),0)</f>
        <v>0</v>
      </c>
      <c r="X912" cm="1">
        <f t="array" ref="X912">_xlfn._xlws.FILTER(Table3[[#All],[Name]],(Table3[[#All],[Polygon]]=$A912)*(Table3[[#All],[Period]]=X$1)*((Table3[[#All],[Variables ]]=$AF$3)+(Table3[[#All],[Variables ]]=$AF$2)+(Table3[[#All],[Variables ]]=$AF$4)),0)</f>
        <v>0</v>
      </c>
      <c r="Y912" cm="1">
        <f t="array" ref="Y912">_xlfn._xlws.FILTER(Table3[[#All],[Name]],(Table3[[#All],[Polygon]]=$A912)*(Table3[[#All],[Period]]=Y$1)*((Table3[[#All],[Variables ]]=$AF$3)+(Table3[[#All],[Variables ]]=$AF$2)+(Table3[[#All],[Variables ]]=$AF$4)),0)</f>
        <v>0</v>
      </c>
      <c r="Z912" cm="1">
        <f t="array" ref="Z912">_xlfn._xlws.FILTER(Table3[[#All],[Name]],(Table3[[#All],[Polygon]]=$A912)*(Table3[[#All],[Period]]=Z$1)*((Table3[[#All],[Variables ]]=$AF$3)+(Table3[[#All],[Variables ]]=$AF$2)+(Table3[[#All],[Variables ]]=$AF$4)),0)</f>
        <v>0</v>
      </c>
      <c r="AA912" cm="1">
        <f t="array" ref="AA912">_xlfn._xlws.FILTER(Table3[[#All],[Name]],(Table3[[#All],[Polygon]]=$A912)*(Table3[[#All],[Period]]=AA$1)*((Table3[[#All],[Variables ]]=$AF$3)+(Table3[[#All],[Variables ]]=$AF$2)+(Table3[[#All],[Variables ]]=$AF$4)),0)</f>
        <v>0</v>
      </c>
      <c r="AB912" t="str" cm="1">
        <f t="array" ref="AB912">_xlfn._xlws.FILTER(Table3[[#All],[Name]],(Table3[[#All],[Polygon]]=$A912)*(Table3[[#All],[Period]]=AB$1)*((Table3[[#All],[Variables ]]=$AF$3)+(Table3[[#All],[Variables ]]=$AF$2)+(Table3[[#All],[Variables ]]=$AF$4)),0)</f>
        <v>H</v>
      </c>
      <c r="AC912" t="str" cm="1">
        <f t="array" ref="AC912">_xlfn._xlws.FILTER(Table3[[#All],[Name]],(Table3[[#All],[Polygon]]=$A912)*(Table3[[#All],[Period]]=AC$1)*((Table3[[#All],[Variables ]]=$AF$3)+(Table3[[#All],[Variables ]]=$AF$2)+(Table3[[#All],[Variables ]]=$AF$4)),0)</f>
        <v>AH</v>
      </c>
      <c r="AD912" t="str" cm="1">
        <f t="array" ref="AD912">_xlfn._xlws.FILTER(Table3[[#All],[Name]],(Table3[[#All],[Polygon]]=$A912)*(Table3[[#All],[Period]]=AD$1)*((Table3[[#All],[Variables ]]=$AF$3)+(Table3[[#All],[Variables ]]=$AF$2)+(Table3[[#All],[Variables ]]=$AF$4)),0)</f>
        <v>AH</v>
      </c>
    </row>
    <row r="913" spans="1:30" x14ac:dyDescent="0.35">
      <c r="A913" s="3">
        <v>751</v>
      </c>
      <c r="B913" s="4" t="s">
        <v>2695</v>
      </c>
      <c r="C913" s="10">
        <v>653.97822069999995</v>
      </c>
      <c r="D913" s="4" t="s">
        <v>1466</v>
      </c>
      <c r="E913" s="4">
        <v>3</v>
      </c>
      <c r="F913" s="4">
        <v>3</v>
      </c>
      <c r="G913" s="4">
        <v>5</v>
      </c>
      <c r="H913" s="4"/>
      <c r="I913" s="4">
        <v>1963</v>
      </c>
      <c r="J913" s="4">
        <v>0</v>
      </c>
      <c r="K913" s="4" t="s">
        <v>1650</v>
      </c>
      <c r="L913" s="4">
        <v>764</v>
      </c>
      <c r="M913" s="4">
        <v>764</v>
      </c>
      <c r="N913" s="4">
        <v>64.051350380000002</v>
      </c>
      <c r="O913" s="11">
        <v>6.9000000000000006E-2</v>
      </c>
      <c r="P913" cm="1">
        <f t="array" ref="P913">_xlfn._xlws.FILTER(Table3[[#All],[Name]],(Table3[[#All],[Polygon]]=$A913)*(Table3[[#All],[Period]]=P$1)*((Table3[[#All],[Variables ]]=$AF$3)+(Table3[[#All],[Variables ]]=$AF$2)+(Table3[[#All],[Variables ]]=$AF$4)),0)</f>
        <v>0</v>
      </c>
      <c r="Q913" cm="1">
        <f t="array" ref="Q913">_xlfn._xlws.FILTER(Table3[[#All],[Name]],(Table3[[#All],[Polygon]]=$A913)*(Table3[[#All],[Period]]=Q$1)*((Table3[[#All],[Variables ]]=$AF$3)+(Table3[[#All],[Variables ]]=$AF$2)+(Table3[[#All],[Variables ]]=$AF$4)),0)</f>
        <v>0</v>
      </c>
      <c r="R913" cm="1">
        <f t="array" ref="R913">_xlfn._xlws.FILTER(Table3[[#All],[Name]],(Table3[[#All],[Polygon]]=$A913)*(Table3[[#All],[Period]]=R$1)*((Table3[[#All],[Variables ]]=$AF$3)+(Table3[[#All],[Variables ]]=$AF$2)+(Table3[[#All],[Variables ]]=$AF$4)),0)</f>
        <v>0</v>
      </c>
      <c r="S913" cm="1">
        <f t="array" ref="S913">_xlfn._xlws.FILTER(Table3[[#All],[Name]],(Table3[[#All],[Polygon]]=$A913)*(Table3[[#All],[Period]]=S$1)*((Table3[[#All],[Variables ]]=$AF$3)+(Table3[[#All],[Variables ]]=$AF$2)+(Table3[[#All],[Variables ]]=$AF$4)),0)</f>
        <v>0</v>
      </c>
      <c r="T913" cm="1">
        <f t="array" ref="T913">_xlfn._xlws.FILTER(Table3[[#All],[Name]],(Table3[[#All],[Polygon]]=$A913)*(Table3[[#All],[Period]]=T$1)*((Table3[[#All],[Variables ]]=$AF$3)+(Table3[[#All],[Variables ]]=$AF$2)+(Table3[[#All],[Variables ]]=$AF$4)),0)</f>
        <v>0</v>
      </c>
      <c r="U913" cm="1">
        <f t="array" ref="U913">_xlfn._xlws.FILTER(Table3[[#All],[Name]],(Table3[[#All],[Polygon]]=$A913)*(Table3[[#All],[Period]]=U$1)*((Table3[[#All],[Variables ]]=$AF$3)+(Table3[[#All],[Variables ]]=$AF$2)+(Table3[[#All],[Variables ]]=$AF$4)),0)</f>
        <v>0</v>
      </c>
      <c r="V913" cm="1">
        <f t="array" ref="V913">_xlfn._xlws.FILTER(Table3[[#All],[Name]],(Table3[[#All],[Polygon]]=$A913)*(Table3[[#All],[Period]]=V$1)*((Table3[[#All],[Variables ]]=$AF$3)+(Table3[[#All],[Variables ]]=$AF$2)+(Table3[[#All],[Variables ]]=$AF$4)),0)</f>
        <v>0</v>
      </c>
      <c r="W913" cm="1">
        <f t="array" ref="W913">_xlfn._xlws.FILTER(Table3[[#All],[Name]],(Table3[[#All],[Polygon]]=$A913)*(Table3[[#All],[Period]]=W$1)*((Table3[[#All],[Variables ]]=$AF$3)+(Table3[[#All],[Variables ]]=$AF$2)+(Table3[[#All],[Variables ]]=$AF$4)),0)</f>
        <v>0</v>
      </c>
      <c r="X913" cm="1">
        <f t="array" ref="X913">_xlfn._xlws.FILTER(Table3[[#All],[Name]],(Table3[[#All],[Polygon]]=$A913)*(Table3[[#All],[Period]]=X$1)*((Table3[[#All],[Variables ]]=$AF$3)+(Table3[[#All],[Variables ]]=$AF$2)+(Table3[[#All],[Variables ]]=$AF$4)),0)</f>
        <v>0</v>
      </c>
      <c r="Y913" cm="1">
        <f t="array" ref="Y913">_xlfn._xlws.FILTER(Table3[[#All],[Name]],(Table3[[#All],[Polygon]]=$A913)*(Table3[[#All],[Period]]=Y$1)*((Table3[[#All],[Variables ]]=$AF$3)+(Table3[[#All],[Variables ]]=$AF$2)+(Table3[[#All],[Variables ]]=$AF$4)),0)</f>
        <v>0</v>
      </c>
      <c r="Z913" cm="1">
        <f t="array" ref="Z913">_xlfn._xlws.FILTER(Table3[[#All],[Name]],(Table3[[#All],[Polygon]]=$A913)*(Table3[[#All],[Period]]=Z$1)*((Table3[[#All],[Variables ]]=$AF$3)+(Table3[[#All],[Variables ]]=$AF$2)+(Table3[[#All],[Variables ]]=$AF$4)),0)</f>
        <v>0</v>
      </c>
      <c r="AA913" cm="1">
        <f t="array" ref="AA913">_xlfn._xlws.FILTER(Table3[[#All],[Name]],(Table3[[#All],[Polygon]]=$A913)*(Table3[[#All],[Period]]=AA$1)*((Table3[[#All],[Variables ]]=$AF$3)+(Table3[[#All],[Variables ]]=$AF$2)+(Table3[[#All],[Variables ]]=$AF$4)),0)</f>
        <v>0</v>
      </c>
      <c r="AB913" t="str" cm="1">
        <f t="array" ref="AB913">_xlfn._xlws.FILTER(Table3[[#All],[Name]],(Table3[[#All],[Polygon]]=$A913)*(Table3[[#All],[Period]]=AB$1)*((Table3[[#All],[Variables ]]=$AF$3)+(Table3[[#All],[Variables ]]=$AF$2)+(Table3[[#All],[Variables ]]=$AF$4)),0)</f>
        <v>H</v>
      </c>
      <c r="AC913" t="str" cm="1">
        <f t="array" ref="AC913">_xlfn._xlws.FILTER(Table3[[#All],[Name]],(Table3[[#All],[Polygon]]=$A913)*(Table3[[#All],[Period]]=AC$1)*((Table3[[#All],[Variables ]]=$AF$3)+(Table3[[#All],[Variables ]]=$AF$2)+(Table3[[#All],[Variables ]]=$AF$4)),0)</f>
        <v>AH</v>
      </c>
      <c r="AD913" t="str" cm="1">
        <f t="array" ref="AD913">_xlfn._xlws.FILTER(Table3[[#All],[Name]],(Table3[[#All],[Polygon]]=$A913)*(Table3[[#All],[Period]]=AD$1)*((Table3[[#All],[Variables ]]=$AF$3)+(Table3[[#All],[Variables ]]=$AF$2)+(Table3[[#All],[Variables ]]=$AF$4)),0)</f>
        <v>AH</v>
      </c>
    </row>
    <row r="914" spans="1:30" x14ac:dyDescent="0.35">
      <c r="A914" s="5">
        <v>751</v>
      </c>
      <c r="B914" s="6" t="s">
        <v>2695</v>
      </c>
      <c r="C914" s="8">
        <v>653.97822069999995</v>
      </c>
      <c r="D914" s="6" t="s">
        <v>1466</v>
      </c>
      <c r="E914" s="6">
        <v>3</v>
      </c>
      <c r="F914" s="6">
        <v>3</v>
      </c>
      <c r="G914" s="6">
        <v>5</v>
      </c>
      <c r="H914" s="6"/>
      <c r="I914" s="6">
        <v>1963</v>
      </c>
      <c r="J914" s="6">
        <v>0</v>
      </c>
      <c r="K914" s="6" t="s">
        <v>1650</v>
      </c>
      <c r="L914" s="6">
        <v>758</v>
      </c>
      <c r="M914" s="6">
        <v>758</v>
      </c>
      <c r="N914" s="6">
        <v>653.97822069999995</v>
      </c>
      <c r="O914" s="9">
        <v>10.241</v>
      </c>
      <c r="P914" cm="1">
        <f t="array" ref="P914">_xlfn._xlws.FILTER(Table3[[#All],[Name]],(Table3[[#All],[Polygon]]=$A914)*(Table3[[#All],[Period]]=P$1)*((Table3[[#All],[Variables ]]=$AF$3)+(Table3[[#All],[Variables ]]=$AF$2)+(Table3[[#All],[Variables ]]=$AF$4)),0)</f>
        <v>0</v>
      </c>
      <c r="Q914" cm="1">
        <f t="array" ref="Q914">_xlfn._xlws.FILTER(Table3[[#All],[Name]],(Table3[[#All],[Polygon]]=$A914)*(Table3[[#All],[Period]]=Q$1)*((Table3[[#All],[Variables ]]=$AF$3)+(Table3[[#All],[Variables ]]=$AF$2)+(Table3[[#All],[Variables ]]=$AF$4)),0)</f>
        <v>0</v>
      </c>
      <c r="R914" cm="1">
        <f t="array" ref="R914">_xlfn._xlws.FILTER(Table3[[#All],[Name]],(Table3[[#All],[Polygon]]=$A914)*(Table3[[#All],[Period]]=R$1)*((Table3[[#All],[Variables ]]=$AF$3)+(Table3[[#All],[Variables ]]=$AF$2)+(Table3[[#All],[Variables ]]=$AF$4)),0)</f>
        <v>0</v>
      </c>
      <c r="S914" cm="1">
        <f t="array" ref="S914">_xlfn._xlws.FILTER(Table3[[#All],[Name]],(Table3[[#All],[Polygon]]=$A914)*(Table3[[#All],[Period]]=S$1)*((Table3[[#All],[Variables ]]=$AF$3)+(Table3[[#All],[Variables ]]=$AF$2)+(Table3[[#All],[Variables ]]=$AF$4)),0)</f>
        <v>0</v>
      </c>
      <c r="T914" cm="1">
        <f t="array" ref="T914">_xlfn._xlws.FILTER(Table3[[#All],[Name]],(Table3[[#All],[Polygon]]=$A914)*(Table3[[#All],[Period]]=T$1)*((Table3[[#All],[Variables ]]=$AF$3)+(Table3[[#All],[Variables ]]=$AF$2)+(Table3[[#All],[Variables ]]=$AF$4)),0)</f>
        <v>0</v>
      </c>
      <c r="U914" cm="1">
        <f t="array" ref="U914">_xlfn._xlws.FILTER(Table3[[#All],[Name]],(Table3[[#All],[Polygon]]=$A914)*(Table3[[#All],[Period]]=U$1)*((Table3[[#All],[Variables ]]=$AF$3)+(Table3[[#All],[Variables ]]=$AF$2)+(Table3[[#All],[Variables ]]=$AF$4)),0)</f>
        <v>0</v>
      </c>
      <c r="V914" cm="1">
        <f t="array" ref="V914">_xlfn._xlws.FILTER(Table3[[#All],[Name]],(Table3[[#All],[Polygon]]=$A914)*(Table3[[#All],[Period]]=V$1)*((Table3[[#All],[Variables ]]=$AF$3)+(Table3[[#All],[Variables ]]=$AF$2)+(Table3[[#All],[Variables ]]=$AF$4)),0)</f>
        <v>0</v>
      </c>
      <c r="W914" cm="1">
        <f t="array" ref="W914">_xlfn._xlws.FILTER(Table3[[#All],[Name]],(Table3[[#All],[Polygon]]=$A914)*(Table3[[#All],[Period]]=W$1)*((Table3[[#All],[Variables ]]=$AF$3)+(Table3[[#All],[Variables ]]=$AF$2)+(Table3[[#All],[Variables ]]=$AF$4)),0)</f>
        <v>0</v>
      </c>
      <c r="X914" cm="1">
        <f t="array" ref="X914">_xlfn._xlws.FILTER(Table3[[#All],[Name]],(Table3[[#All],[Polygon]]=$A914)*(Table3[[#All],[Period]]=X$1)*((Table3[[#All],[Variables ]]=$AF$3)+(Table3[[#All],[Variables ]]=$AF$2)+(Table3[[#All],[Variables ]]=$AF$4)),0)</f>
        <v>0</v>
      </c>
      <c r="Y914" cm="1">
        <f t="array" ref="Y914">_xlfn._xlws.FILTER(Table3[[#All],[Name]],(Table3[[#All],[Polygon]]=$A914)*(Table3[[#All],[Period]]=Y$1)*((Table3[[#All],[Variables ]]=$AF$3)+(Table3[[#All],[Variables ]]=$AF$2)+(Table3[[#All],[Variables ]]=$AF$4)),0)</f>
        <v>0</v>
      </c>
      <c r="Z914" cm="1">
        <f t="array" ref="Z914">_xlfn._xlws.FILTER(Table3[[#All],[Name]],(Table3[[#All],[Polygon]]=$A914)*(Table3[[#All],[Period]]=Z$1)*((Table3[[#All],[Variables ]]=$AF$3)+(Table3[[#All],[Variables ]]=$AF$2)+(Table3[[#All],[Variables ]]=$AF$4)),0)</f>
        <v>0</v>
      </c>
      <c r="AA914" cm="1">
        <f t="array" ref="AA914">_xlfn._xlws.FILTER(Table3[[#All],[Name]],(Table3[[#All],[Polygon]]=$A914)*(Table3[[#All],[Period]]=AA$1)*((Table3[[#All],[Variables ]]=$AF$3)+(Table3[[#All],[Variables ]]=$AF$2)+(Table3[[#All],[Variables ]]=$AF$4)),0)</f>
        <v>0</v>
      </c>
      <c r="AB914" t="str" cm="1">
        <f t="array" ref="AB914">_xlfn._xlws.FILTER(Table3[[#All],[Name]],(Table3[[#All],[Polygon]]=$A914)*(Table3[[#All],[Period]]=AB$1)*((Table3[[#All],[Variables ]]=$AF$3)+(Table3[[#All],[Variables ]]=$AF$2)+(Table3[[#All],[Variables ]]=$AF$4)),0)</f>
        <v>H</v>
      </c>
      <c r="AC914" t="str" cm="1">
        <f t="array" ref="AC914">_xlfn._xlws.FILTER(Table3[[#All],[Name]],(Table3[[#All],[Polygon]]=$A914)*(Table3[[#All],[Period]]=AC$1)*((Table3[[#All],[Variables ]]=$AF$3)+(Table3[[#All],[Variables ]]=$AF$2)+(Table3[[#All],[Variables ]]=$AF$4)),0)</f>
        <v>AH</v>
      </c>
      <c r="AD914" t="str" cm="1">
        <f t="array" ref="AD914">_xlfn._xlws.FILTER(Table3[[#All],[Name]],(Table3[[#All],[Polygon]]=$A914)*(Table3[[#All],[Period]]=AD$1)*((Table3[[#All],[Variables ]]=$AF$3)+(Table3[[#All],[Variables ]]=$AF$2)+(Table3[[#All],[Variables ]]=$AF$4)),0)</f>
        <v>AH</v>
      </c>
    </row>
    <row r="915" spans="1:30" x14ac:dyDescent="0.35">
      <c r="A915" s="3">
        <v>751</v>
      </c>
      <c r="B915" s="4" t="s">
        <v>2695</v>
      </c>
      <c r="C915" s="10">
        <v>653.97822069999995</v>
      </c>
      <c r="D915" s="4" t="s">
        <v>1466</v>
      </c>
      <c r="E915" s="4">
        <v>3</v>
      </c>
      <c r="F915" s="4">
        <v>3</v>
      </c>
      <c r="G915" s="4">
        <v>5</v>
      </c>
      <c r="H915" s="4"/>
      <c r="I915" s="4">
        <v>1963</v>
      </c>
      <c r="J915" s="4">
        <v>0</v>
      </c>
      <c r="K915" s="4" t="s">
        <v>1650</v>
      </c>
      <c r="L915" s="4">
        <v>750</v>
      </c>
      <c r="M915" s="4">
        <v>750</v>
      </c>
      <c r="N915" s="4">
        <v>653.97822069999995</v>
      </c>
      <c r="O915" s="11">
        <v>8.4969999999999999</v>
      </c>
      <c r="P915" cm="1">
        <f t="array" ref="P915">_xlfn._xlws.FILTER(Table3[[#All],[Name]],(Table3[[#All],[Polygon]]=$A915)*(Table3[[#All],[Period]]=P$1)*((Table3[[#All],[Variables ]]=$AF$3)+(Table3[[#All],[Variables ]]=$AF$2)+(Table3[[#All],[Variables ]]=$AF$4)),0)</f>
        <v>0</v>
      </c>
      <c r="Q915" cm="1">
        <f t="array" ref="Q915">_xlfn._xlws.FILTER(Table3[[#All],[Name]],(Table3[[#All],[Polygon]]=$A915)*(Table3[[#All],[Period]]=Q$1)*((Table3[[#All],[Variables ]]=$AF$3)+(Table3[[#All],[Variables ]]=$AF$2)+(Table3[[#All],[Variables ]]=$AF$4)),0)</f>
        <v>0</v>
      </c>
      <c r="R915" cm="1">
        <f t="array" ref="R915">_xlfn._xlws.FILTER(Table3[[#All],[Name]],(Table3[[#All],[Polygon]]=$A915)*(Table3[[#All],[Period]]=R$1)*((Table3[[#All],[Variables ]]=$AF$3)+(Table3[[#All],[Variables ]]=$AF$2)+(Table3[[#All],[Variables ]]=$AF$4)),0)</f>
        <v>0</v>
      </c>
      <c r="S915" cm="1">
        <f t="array" ref="S915">_xlfn._xlws.FILTER(Table3[[#All],[Name]],(Table3[[#All],[Polygon]]=$A915)*(Table3[[#All],[Period]]=S$1)*((Table3[[#All],[Variables ]]=$AF$3)+(Table3[[#All],[Variables ]]=$AF$2)+(Table3[[#All],[Variables ]]=$AF$4)),0)</f>
        <v>0</v>
      </c>
      <c r="T915" cm="1">
        <f t="array" ref="T915">_xlfn._xlws.FILTER(Table3[[#All],[Name]],(Table3[[#All],[Polygon]]=$A915)*(Table3[[#All],[Period]]=T$1)*((Table3[[#All],[Variables ]]=$AF$3)+(Table3[[#All],[Variables ]]=$AF$2)+(Table3[[#All],[Variables ]]=$AF$4)),0)</f>
        <v>0</v>
      </c>
      <c r="U915" cm="1">
        <f t="array" ref="U915">_xlfn._xlws.FILTER(Table3[[#All],[Name]],(Table3[[#All],[Polygon]]=$A915)*(Table3[[#All],[Period]]=U$1)*((Table3[[#All],[Variables ]]=$AF$3)+(Table3[[#All],[Variables ]]=$AF$2)+(Table3[[#All],[Variables ]]=$AF$4)),0)</f>
        <v>0</v>
      </c>
      <c r="V915" cm="1">
        <f t="array" ref="V915">_xlfn._xlws.FILTER(Table3[[#All],[Name]],(Table3[[#All],[Polygon]]=$A915)*(Table3[[#All],[Period]]=V$1)*((Table3[[#All],[Variables ]]=$AF$3)+(Table3[[#All],[Variables ]]=$AF$2)+(Table3[[#All],[Variables ]]=$AF$4)),0)</f>
        <v>0</v>
      </c>
      <c r="W915" cm="1">
        <f t="array" ref="W915">_xlfn._xlws.FILTER(Table3[[#All],[Name]],(Table3[[#All],[Polygon]]=$A915)*(Table3[[#All],[Period]]=W$1)*((Table3[[#All],[Variables ]]=$AF$3)+(Table3[[#All],[Variables ]]=$AF$2)+(Table3[[#All],[Variables ]]=$AF$4)),0)</f>
        <v>0</v>
      </c>
      <c r="X915" cm="1">
        <f t="array" ref="X915">_xlfn._xlws.FILTER(Table3[[#All],[Name]],(Table3[[#All],[Polygon]]=$A915)*(Table3[[#All],[Period]]=X$1)*((Table3[[#All],[Variables ]]=$AF$3)+(Table3[[#All],[Variables ]]=$AF$2)+(Table3[[#All],[Variables ]]=$AF$4)),0)</f>
        <v>0</v>
      </c>
      <c r="Y915" cm="1">
        <f t="array" ref="Y915">_xlfn._xlws.FILTER(Table3[[#All],[Name]],(Table3[[#All],[Polygon]]=$A915)*(Table3[[#All],[Period]]=Y$1)*((Table3[[#All],[Variables ]]=$AF$3)+(Table3[[#All],[Variables ]]=$AF$2)+(Table3[[#All],[Variables ]]=$AF$4)),0)</f>
        <v>0</v>
      </c>
      <c r="Z915" cm="1">
        <f t="array" ref="Z915">_xlfn._xlws.FILTER(Table3[[#All],[Name]],(Table3[[#All],[Polygon]]=$A915)*(Table3[[#All],[Period]]=Z$1)*((Table3[[#All],[Variables ]]=$AF$3)+(Table3[[#All],[Variables ]]=$AF$2)+(Table3[[#All],[Variables ]]=$AF$4)),0)</f>
        <v>0</v>
      </c>
      <c r="AA915" cm="1">
        <f t="array" ref="AA915">_xlfn._xlws.FILTER(Table3[[#All],[Name]],(Table3[[#All],[Polygon]]=$A915)*(Table3[[#All],[Period]]=AA$1)*((Table3[[#All],[Variables ]]=$AF$3)+(Table3[[#All],[Variables ]]=$AF$2)+(Table3[[#All],[Variables ]]=$AF$4)),0)</f>
        <v>0</v>
      </c>
      <c r="AB915" t="str" cm="1">
        <f t="array" ref="AB915">_xlfn._xlws.FILTER(Table3[[#All],[Name]],(Table3[[#All],[Polygon]]=$A915)*(Table3[[#All],[Period]]=AB$1)*((Table3[[#All],[Variables ]]=$AF$3)+(Table3[[#All],[Variables ]]=$AF$2)+(Table3[[#All],[Variables ]]=$AF$4)),0)</f>
        <v>H</v>
      </c>
      <c r="AC915" t="str" cm="1">
        <f t="array" ref="AC915">_xlfn._xlws.FILTER(Table3[[#All],[Name]],(Table3[[#All],[Polygon]]=$A915)*(Table3[[#All],[Period]]=AC$1)*((Table3[[#All],[Variables ]]=$AF$3)+(Table3[[#All],[Variables ]]=$AF$2)+(Table3[[#All],[Variables ]]=$AF$4)),0)</f>
        <v>AH</v>
      </c>
      <c r="AD915" t="str" cm="1">
        <f t="array" ref="AD915">_xlfn._xlws.FILTER(Table3[[#All],[Name]],(Table3[[#All],[Polygon]]=$A915)*(Table3[[#All],[Period]]=AD$1)*((Table3[[#All],[Variables ]]=$AF$3)+(Table3[[#All],[Variables ]]=$AF$2)+(Table3[[#All],[Variables ]]=$AF$4)),0)</f>
        <v>AH</v>
      </c>
    </row>
    <row r="916" spans="1:30" x14ac:dyDescent="0.35">
      <c r="A916" s="5">
        <v>751</v>
      </c>
      <c r="B916" s="6" t="s">
        <v>2695</v>
      </c>
      <c r="C916" s="8">
        <v>653.97822069999995</v>
      </c>
      <c r="D916" s="6" t="s">
        <v>1466</v>
      </c>
      <c r="E916" s="6">
        <v>3</v>
      </c>
      <c r="F916" s="6">
        <v>3</v>
      </c>
      <c r="G916" s="6">
        <v>5</v>
      </c>
      <c r="H916" s="6"/>
      <c r="I916" s="6">
        <v>1963</v>
      </c>
      <c r="J916" s="6">
        <v>0</v>
      </c>
      <c r="K916" s="6" t="s">
        <v>1650</v>
      </c>
      <c r="L916" s="6">
        <v>758</v>
      </c>
      <c r="M916" s="6">
        <v>758</v>
      </c>
      <c r="N916" s="6">
        <v>653.97822069999995</v>
      </c>
      <c r="O916" s="9">
        <v>0</v>
      </c>
      <c r="P916" cm="1">
        <f t="array" ref="P916">_xlfn._xlws.FILTER(Table3[[#All],[Name]],(Table3[[#All],[Polygon]]=$A916)*(Table3[[#All],[Period]]=P$1)*((Table3[[#All],[Variables ]]=$AF$3)+(Table3[[#All],[Variables ]]=$AF$2)+(Table3[[#All],[Variables ]]=$AF$4)),0)</f>
        <v>0</v>
      </c>
      <c r="Q916" cm="1">
        <f t="array" ref="Q916">_xlfn._xlws.FILTER(Table3[[#All],[Name]],(Table3[[#All],[Polygon]]=$A916)*(Table3[[#All],[Period]]=Q$1)*((Table3[[#All],[Variables ]]=$AF$3)+(Table3[[#All],[Variables ]]=$AF$2)+(Table3[[#All],[Variables ]]=$AF$4)),0)</f>
        <v>0</v>
      </c>
      <c r="R916" cm="1">
        <f t="array" ref="R916">_xlfn._xlws.FILTER(Table3[[#All],[Name]],(Table3[[#All],[Polygon]]=$A916)*(Table3[[#All],[Period]]=R$1)*((Table3[[#All],[Variables ]]=$AF$3)+(Table3[[#All],[Variables ]]=$AF$2)+(Table3[[#All],[Variables ]]=$AF$4)),0)</f>
        <v>0</v>
      </c>
      <c r="S916" cm="1">
        <f t="array" ref="S916">_xlfn._xlws.FILTER(Table3[[#All],[Name]],(Table3[[#All],[Polygon]]=$A916)*(Table3[[#All],[Period]]=S$1)*((Table3[[#All],[Variables ]]=$AF$3)+(Table3[[#All],[Variables ]]=$AF$2)+(Table3[[#All],[Variables ]]=$AF$4)),0)</f>
        <v>0</v>
      </c>
      <c r="T916" cm="1">
        <f t="array" ref="T916">_xlfn._xlws.FILTER(Table3[[#All],[Name]],(Table3[[#All],[Polygon]]=$A916)*(Table3[[#All],[Period]]=T$1)*((Table3[[#All],[Variables ]]=$AF$3)+(Table3[[#All],[Variables ]]=$AF$2)+(Table3[[#All],[Variables ]]=$AF$4)),0)</f>
        <v>0</v>
      </c>
      <c r="U916" cm="1">
        <f t="array" ref="U916">_xlfn._xlws.FILTER(Table3[[#All],[Name]],(Table3[[#All],[Polygon]]=$A916)*(Table3[[#All],[Period]]=U$1)*((Table3[[#All],[Variables ]]=$AF$3)+(Table3[[#All],[Variables ]]=$AF$2)+(Table3[[#All],[Variables ]]=$AF$4)),0)</f>
        <v>0</v>
      </c>
      <c r="V916" cm="1">
        <f t="array" ref="V916">_xlfn._xlws.FILTER(Table3[[#All],[Name]],(Table3[[#All],[Polygon]]=$A916)*(Table3[[#All],[Period]]=V$1)*((Table3[[#All],[Variables ]]=$AF$3)+(Table3[[#All],[Variables ]]=$AF$2)+(Table3[[#All],[Variables ]]=$AF$4)),0)</f>
        <v>0</v>
      </c>
      <c r="W916" cm="1">
        <f t="array" ref="W916">_xlfn._xlws.FILTER(Table3[[#All],[Name]],(Table3[[#All],[Polygon]]=$A916)*(Table3[[#All],[Period]]=W$1)*((Table3[[#All],[Variables ]]=$AF$3)+(Table3[[#All],[Variables ]]=$AF$2)+(Table3[[#All],[Variables ]]=$AF$4)),0)</f>
        <v>0</v>
      </c>
      <c r="X916" cm="1">
        <f t="array" ref="X916">_xlfn._xlws.FILTER(Table3[[#All],[Name]],(Table3[[#All],[Polygon]]=$A916)*(Table3[[#All],[Period]]=X$1)*((Table3[[#All],[Variables ]]=$AF$3)+(Table3[[#All],[Variables ]]=$AF$2)+(Table3[[#All],[Variables ]]=$AF$4)),0)</f>
        <v>0</v>
      </c>
      <c r="Y916" cm="1">
        <f t="array" ref="Y916">_xlfn._xlws.FILTER(Table3[[#All],[Name]],(Table3[[#All],[Polygon]]=$A916)*(Table3[[#All],[Period]]=Y$1)*((Table3[[#All],[Variables ]]=$AF$3)+(Table3[[#All],[Variables ]]=$AF$2)+(Table3[[#All],[Variables ]]=$AF$4)),0)</f>
        <v>0</v>
      </c>
      <c r="Z916" cm="1">
        <f t="array" ref="Z916">_xlfn._xlws.FILTER(Table3[[#All],[Name]],(Table3[[#All],[Polygon]]=$A916)*(Table3[[#All],[Period]]=Z$1)*((Table3[[#All],[Variables ]]=$AF$3)+(Table3[[#All],[Variables ]]=$AF$2)+(Table3[[#All],[Variables ]]=$AF$4)),0)</f>
        <v>0</v>
      </c>
      <c r="AA916" cm="1">
        <f t="array" ref="AA916">_xlfn._xlws.FILTER(Table3[[#All],[Name]],(Table3[[#All],[Polygon]]=$A916)*(Table3[[#All],[Period]]=AA$1)*((Table3[[#All],[Variables ]]=$AF$3)+(Table3[[#All],[Variables ]]=$AF$2)+(Table3[[#All],[Variables ]]=$AF$4)),0)</f>
        <v>0</v>
      </c>
      <c r="AB916" t="str" cm="1">
        <f t="array" ref="AB916">_xlfn._xlws.FILTER(Table3[[#All],[Name]],(Table3[[#All],[Polygon]]=$A916)*(Table3[[#All],[Period]]=AB$1)*((Table3[[#All],[Variables ]]=$AF$3)+(Table3[[#All],[Variables ]]=$AF$2)+(Table3[[#All],[Variables ]]=$AF$4)),0)</f>
        <v>H</v>
      </c>
      <c r="AC916" t="str" cm="1">
        <f t="array" ref="AC916">_xlfn._xlws.FILTER(Table3[[#All],[Name]],(Table3[[#All],[Polygon]]=$A916)*(Table3[[#All],[Period]]=AC$1)*((Table3[[#All],[Variables ]]=$AF$3)+(Table3[[#All],[Variables ]]=$AF$2)+(Table3[[#All],[Variables ]]=$AF$4)),0)</f>
        <v>AH</v>
      </c>
      <c r="AD916" t="str" cm="1">
        <f t="array" ref="AD916">_xlfn._xlws.FILTER(Table3[[#All],[Name]],(Table3[[#All],[Polygon]]=$A916)*(Table3[[#All],[Period]]=AD$1)*((Table3[[#All],[Variables ]]=$AF$3)+(Table3[[#All],[Variables ]]=$AF$2)+(Table3[[#All],[Variables ]]=$AF$4)),0)</f>
        <v>AH</v>
      </c>
    </row>
    <row r="917" spans="1:30" x14ac:dyDescent="0.35">
      <c r="A917" s="3">
        <v>751</v>
      </c>
      <c r="B917" s="4" t="s">
        <v>2695</v>
      </c>
      <c r="C917" s="10">
        <v>653.97822069999995</v>
      </c>
      <c r="D917" s="4" t="s">
        <v>1466</v>
      </c>
      <c r="E917" s="4">
        <v>3</v>
      </c>
      <c r="F917" s="4">
        <v>3</v>
      </c>
      <c r="G917" s="4">
        <v>5</v>
      </c>
      <c r="H917" s="4"/>
      <c r="I917" s="4">
        <v>1963</v>
      </c>
      <c r="J917" s="4">
        <v>0</v>
      </c>
      <c r="K917" s="4" t="s">
        <v>1650</v>
      </c>
      <c r="L917" s="4">
        <v>750</v>
      </c>
      <c r="M917" s="4">
        <v>750</v>
      </c>
      <c r="N917" s="4">
        <v>653.97822069999995</v>
      </c>
      <c r="O917" s="11">
        <v>0</v>
      </c>
      <c r="P917" cm="1">
        <f t="array" ref="P917">_xlfn._xlws.FILTER(Table3[[#All],[Name]],(Table3[[#All],[Polygon]]=$A917)*(Table3[[#All],[Period]]=P$1)*((Table3[[#All],[Variables ]]=$AF$3)+(Table3[[#All],[Variables ]]=$AF$2)+(Table3[[#All],[Variables ]]=$AF$4)),0)</f>
        <v>0</v>
      </c>
      <c r="Q917" cm="1">
        <f t="array" ref="Q917">_xlfn._xlws.FILTER(Table3[[#All],[Name]],(Table3[[#All],[Polygon]]=$A917)*(Table3[[#All],[Period]]=Q$1)*((Table3[[#All],[Variables ]]=$AF$3)+(Table3[[#All],[Variables ]]=$AF$2)+(Table3[[#All],[Variables ]]=$AF$4)),0)</f>
        <v>0</v>
      </c>
      <c r="R917" cm="1">
        <f t="array" ref="R917">_xlfn._xlws.FILTER(Table3[[#All],[Name]],(Table3[[#All],[Polygon]]=$A917)*(Table3[[#All],[Period]]=R$1)*((Table3[[#All],[Variables ]]=$AF$3)+(Table3[[#All],[Variables ]]=$AF$2)+(Table3[[#All],[Variables ]]=$AF$4)),0)</f>
        <v>0</v>
      </c>
      <c r="S917" cm="1">
        <f t="array" ref="S917">_xlfn._xlws.FILTER(Table3[[#All],[Name]],(Table3[[#All],[Polygon]]=$A917)*(Table3[[#All],[Period]]=S$1)*((Table3[[#All],[Variables ]]=$AF$3)+(Table3[[#All],[Variables ]]=$AF$2)+(Table3[[#All],[Variables ]]=$AF$4)),0)</f>
        <v>0</v>
      </c>
      <c r="T917" cm="1">
        <f t="array" ref="T917">_xlfn._xlws.FILTER(Table3[[#All],[Name]],(Table3[[#All],[Polygon]]=$A917)*(Table3[[#All],[Period]]=T$1)*((Table3[[#All],[Variables ]]=$AF$3)+(Table3[[#All],[Variables ]]=$AF$2)+(Table3[[#All],[Variables ]]=$AF$4)),0)</f>
        <v>0</v>
      </c>
      <c r="U917" cm="1">
        <f t="array" ref="U917">_xlfn._xlws.FILTER(Table3[[#All],[Name]],(Table3[[#All],[Polygon]]=$A917)*(Table3[[#All],[Period]]=U$1)*((Table3[[#All],[Variables ]]=$AF$3)+(Table3[[#All],[Variables ]]=$AF$2)+(Table3[[#All],[Variables ]]=$AF$4)),0)</f>
        <v>0</v>
      </c>
      <c r="V917" cm="1">
        <f t="array" ref="V917">_xlfn._xlws.FILTER(Table3[[#All],[Name]],(Table3[[#All],[Polygon]]=$A917)*(Table3[[#All],[Period]]=V$1)*((Table3[[#All],[Variables ]]=$AF$3)+(Table3[[#All],[Variables ]]=$AF$2)+(Table3[[#All],[Variables ]]=$AF$4)),0)</f>
        <v>0</v>
      </c>
      <c r="W917" cm="1">
        <f t="array" ref="W917">_xlfn._xlws.FILTER(Table3[[#All],[Name]],(Table3[[#All],[Polygon]]=$A917)*(Table3[[#All],[Period]]=W$1)*((Table3[[#All],[Variables ]]=$AF$3)+(Table3[[#All],[Variables ]]=$AF$2)+(Table3[[#All],[Variables ]]=$AF$4)),0)</f>
        <v>0</v>
      </c>
      <c r="X917" cm="1">
        <f t="array" ref="X917">_xlfn._xlws.FILTER(Table3[[#All],[Name]],(Table3[[#All],[Polygon]]=$A917)*(Table3[[#All],[Period]]=X$1)*((Table3[[#All],[Variables ]]=$AF$3)+(Table3[[#All],[Variables ]]=$AF$2)+(Table3[[#All],[Variables ]]=$AF$4)),0)</f>
        <v>0</v>
      </c>
      <c r="Y917" cm="1">
        <f t="array" ref="Y917">_xlfn._xlws.FILTER(Table3[[#All],[Name]],(Table3[[#All],[Polygon]]=$A917)*(Table3[[#All],[Period]]=Y$1)*((Table3[[#All],[Variables ]]=$AF$3)+(Table3[[#All],[Variables ]]=$AF$2)+(Table3[[#All],[Variables ]]=$AF$4)),0)</f>
        <v>0</v>
      </c>
      <c r="Z917" cm="1">
        <f t="array" ref="Z917">_xlfn._xlws.FILTER(Table3[[#All],[Name]],(Table3[[#All],[Polygon]]=$A917)*(Table3[[#All],[Period]]=Z$1)*((Table3[[#All],[Variables ]]=$AF$3)+(Table3[[#All],[Variables ]]=$AF$2)+(Table3[[#All],[Variables ]]=$AF$4)),0)</f>
        <v>0</v>
      </c>
      <c r="AA917" cm="1">
        <f t="array" ref="AA917">_xlfn._xlws.FILTER(Table3[[#All],[Name]],(Table3[[#All],[Polygon]]=$A917)*(Table3[[#All],[Period]]=AA$1)*((Table3[[#All],[Variables ]]=$AF$3)+(Table3[[#All],[Variables ]]=$AF$2)+(Table3[[#All],[Variables ]]=$AF$4)),0)</f>
        <v>0</v>
      </c>
      <c r="AB917" t="str" cm="1">
        <f t="array" ref="AB917">_xlfn._xlws.FILTER(Table3[[#All],[Name]],(Table3[[#All],[Polygon]]=$A917)*(Table3[[#All],[Period]]=AB$1)*((Table3[[#All],[Variables ]]=$AF$3)+(Table3[[#All],[Variables ]]=$AF$2)+(Table3[[#All],[Variables ]]=$AF$4)),0)</f>
        <v>H</v>
      </c>
      <c r="AC917" t="str" cm="1">
        <f t="array" ref="AC917">_xlfn._xlws.FILTER(Table3[[#All],[Name]],(Table3[[#All],[Polygon]]=$A917)*(Table3[[#All],[Period]]=AC$1)*((Table3[[#All],[Variables ]]=$AF$3)+(Table3[[#All],[Variables ]]=$AF$2)+(Table3[[#All],[Variables ]]=$AF$4)),0)</f>
        <v>AH</v>
      </c>
      <c r="AD917" t="str" cm="1">
        <f t="array" ref="AD917">_xlfn._xlws.FILTER(Table3[[#All],[Name]],(Table3[[#All],[Polygon]]=$A917)*(Table3[[#All],[Period]]=AD$1)*((Table3[[#All],[Variables ]]=$AF$3)+(Table3[[#All],[Variables ]]=$AF$2)+(Table3[[#All],[Variables ]]=$AF$4)),0)</f>
        <v>AH</v>
      </c>
    </row>
    <row r="918" spans="1:30" x14ac:dyDescent="0.35">
      <c r="A918" s="5">
        <v>751</v>
      </c>
      <c r="B918" s="6" t="s">
        <v>2695</v>
      </c>
      <c r="C918" s="8">
        <v>653.97822069999995</v>
      </c>
      <c r="D918" s="6" t="s">
        <v>1466</v>
      </c>
      <c r="E918" s="6">
        <v>3</v>
      </c>
      <c r="F918" s="6">
        <v>3</v>
      </c>
      <c r="G918" s="6">
        <v>5</v>
      </c>
      <c r="H918" s="6"/>
      <c r="I918" s="6">
        <v>1963</v>
      </c>
      <c r="J918" s="6">
        <v>0</v>
      </c>
      <c r="K918" s="6" t="s">
        <v>1650</v>
      </c>
      <c r="L918" s="6">
        <v>755</v>
      </c>
      <c r="M918" s="6">
        <v>755</v>
      </c>
      <c r="N918" s="6">
        <v>653.97822069999995</v>
      </c>
      <c r="O918" s="9">
        <v>0</v>
      </c>
      <c r="P918" cm="1">
        <f t="array" ref="P918">_xlfn._xlws.FILTER(Table3[[#All],[Name]],(Table3[[#All],[Polygon]]=$A918)*(Table3[[#All],[Period]]=P$1)*((Table3[[#All],[Variables ]]=$AF$3)+(Table3[[#All],[Variables ]]=$AF$2)+(Table3[[#All],[Variables ]]=$AF$4)),0)</f>
        <v>0</v>
      </c>
      <c r="Q918" cm="1">
        <f t="array" ref="Q918">_xlfn._xlws.FILTER(Table3[[#All],[Name]],(Table3[[#All],[Polygon]]=$A918)*(Table3[[#All],[Period]]=Q$1)*((Table3[[#All],[Variables ]]=$AF$3)+(Table3[[#All],[Variables ]]=$AF$2)+(Table3[[#All],[Variables ]]=$AF$4)),0)</f>
        <v>0</v>
      </c>
      <c r="R918" cm="1">
        <f t="array" ref="R918">_xlfn._xlws.FILTER(Table3[[#All],[Name]],(Table3[[#All],[Polygon]]=$A918)*(Table3[[#All],[Period]]=R$1)*((Table3[[#All],[Variables ]]=$AF$3)+(Table3[[#All],[Variables ]]=$AF$2)+(Table3[[#All],[Variables ]]=$AF$4)),0)</f>
        <v>0</v>
      </c>
      <c r="S918" cm="1">
        <f t="array" ref="S918">_xlfn._xlws.FILTER(Table3[[#All],[Name]],(Table3[[#All],[Polygon]]=$A918)*(Table3[[#All],[Period]]=S$1)*((Table3[[#All],[Variables ]]=$AF$3)+(Table3[[#All],[Variables ]]=$AF$2)+(Table3[[#All],[Variables ]]=$AF$4)),0)</f>
        <v>0</v>
      </c>
      <c r="T918" cm="1">
        <f t="array" ref="T918">_xlfn._xlws.FILTER(Table3[[#All],[Name]],(Table3[[#All],[Polygon]]=$A918)*(Table3[[#All],[Period]]=T$1)*((Table3[[#All],[Variables ]]=$AF$3)+(Table3[[#All],[Variables ]]=$AF$2)+(Table3[[#All],[Variables ]]=$AF$4)),0)</f>
        <v>0</v>
      </c>
      <c r="U918" cm="1">
        <f t="array" ref="U918">_xlfn._xlws.FILTER(Table3[[#All],[Name]],(Table3[[#All],[Polygon]]=$A918)*(Table3[[#All],[Period]]=U$1)*((Table3[[#All],[Variables ]]=$AF$3)+(Table3[[#All],[Variables ]]=$AF$2)+(Table3[[#All],[Variables ]]=$AF$4)),0)</f>
        <v>0</v>
      </c>
      <c r="V918" cm="1">
        <f t="array" ref="V918">_xlfn._xlws.FILTER(Table3[[#All],[Name]],(Table3[[#All],[Polygon]]=$A918)*(Table3[[#All],[Period]]=V$1)*((Table3[[#All],[Variables ]]=$AF$3)+(Table3[[#All],[Variables ]]=$AF$2)+(Table3[[#All],[Variables ]]=$AF$4)),0)</f>
        <v>0</v>
      </c>
      <c r="W918" cm="1">
        <f t="array" ref="W918">_xlfn._xlws.FILTER(Table3[[#All],[Name]],(Table3[[#All],[Polygon]]=$A918)*(Table3[[#All],[Period]]=W$1)*((Table3[[#All],[Variables ]]=$AF$3)+(Table3[[#All],[Variables ]]=$AF$2)+(Table3[[#All],[Variables ]]=$AF$4)),0)</f>
        <v>0</v>
      </c>
      <c r="X918" cm="1">
        <f t="array" ref="X918">_xlfn._xlws.FILTER(Table3[[#All],[Name]],(Table3[[#All],[Polygon]]=$A918)*(Table3[[#All],[Period]]=X$1)*((Table3[[#All],[Variables ]]=$AF$3)+(Table3[[#All],[Variables ]]=$AF$2)+(Table3[[#All],[Variables ]]=$AF$4)),0)</f>
        <v>0</v>
      </c>
      <c r="Y918" cm="1">
        <f t="array" ref="Y918">_xlfn._xlws.FILTER(Table3[[#All],[Name]],(Table3[[#All],[Polygon]]=$A918)*(Table3[[#All],[Period]]=Y$1)*((Table3[[#All],[Variables ]]=$AF$3)+(Table3[[#All],[Variables ]]=$AF$2)+(Table3[[#All],[Variables ]]=$AF$4)),0)</f>
        <v>0</v>
      </c>
      <c r="Z918" cm="1">
        <f t="array" ref="Z918">_xlfn._xlws.FILTER(Table3[[#All],[Name]],(Table3[[#All],[Polygon]]=$A918)*(Table3[[#All],[Period]]=Z$1)*((Table3[[#All],[Variables ]]=$AF$3)+(Table3[[#All],[Variables ]]=$AF$2)+(Table3[[#All],[Variables ]]=$AF$4)),0)</f>
        <v>0</v>
      </c>
      <c r="AA918" cm="1">
        <f t="array" ref="AA918">_xlfn._xlws.FILTER(Table3[[#All],[Name]],(Table3[[#All],[Polygon]]=$A918)*(Table3[[#All],[Period]]=AA$1)*((Table3[[#All],[Variables ]]=$AF$3)+(Table3[[#All],[Variables ]]=$AF$2)+(Table3[[#All],[Variables ]]=$AF$4)),0)</f>
        <v>0</v>
      </c>
      <c r="AB918" t="str" cm="1">
        <f t="array" ref="AB918">_xlfn._xlws.FILTER(Table3[[#All],[Name]],(Table3[[#All],[Polygon]]=$A918)*(Table3[[#All],[Period]]=AB$1)*((Table3[[#All],[Variables ]]=$AF$3)+(Table3[[#All],[Variables ]]=$AF$2)+(Table3[[#All],[Variables ]]=$AF$4)),0)</f>
        <v>H</v>
      </c>
      <c r="AC918" t="str" cm="1">
        <f t="array" ref="AC918">_xlfn._xlws.FILTER(Table3[[#All],[Name]],(Table3[[#All],[Polygon]]=$A918)*(Table3[[#All],[Period]]=AC$1)*((Table3[[#All],[Variables ]]=$AF$3)+(Table3[[#All],[Variables ]]=$AF$2)+(Table3[[#All],[Variables ]]=$AF$4)),0)</f>
        <v>AH</v>
      </c>
      <c r="AD918" t="str" cm="1">
        <f t="array" ref="AD918">_xlfn._xlws.FILTER(Table3[[#All],[Name]],(Table3[[#All],[Polygon]]=$A918)*(Table3[[#All],[Period]]=AD$1)*((Table3[[#All],[Variables ]]=$AF$3)+(Table3[[#All],[Variables ]]=$AF$2)+(Table3[[#All],[Variables ]]=$AF$4)),0)</f>
        <v>AH</v>
      </c>
    </row>
    <row r="919" spans="1:30" x14ac:dyDescent="0.35">
      <c r="A919" s="3">
        <v>751</v>
      </c>
      <c r="B919" s="4" t="s">
        <v>2695</v>
      </c>
      <c r="C919" s="10">
        <v>653.97822069999995</v>
      </c>
      <c r="D919" s="4" t="s">
        <v>1466</v>
      </c>
      <c r="E919" s="4">
        <v>3</v>
      </c>
      <c r="F919" s="4">
        <v>3</v>
      </c>
      <c r="G919" s="4">
        <v>5</v>
      </c>
      <c r="H919" s="4"/>
      <c r="I919" s="4">
        <v>1963</v>
      </c>
      <c r="J919" s="4">
        <v>0</v>
      </c>
      <c r="K919" s="4" t="s">
        <v>1650</v>
      </c>
      <c r="L919" s="4">
        <v>751</v>
      </c>
      <c r="M919" s="4">
        <v>751</v>
      </c>
      <c r="N919" s="4">
        <v>653.97822069999995</v>
      </c>
      <c r="O919" s="11">
        <v>0</v>
      </c>
      <c r="P919" cm="1">
        <f t="array" ref="P919">_xlfn._xlws.FILTER(Table3[[#All],[Name]],(Table3[[#All],[Polygon]]=$A919)*(Table3[[#All],[Period]]=P$1)*((Table3[[#All],[Variables ]]=$AF$3)+(Table3[[#All],[Variables ]]=$AF$2)+(Table3[[#All],[Variables ]]=$AF$4)),0)</f>
        <v>0</v>
      </c>
      <c r="Q919" cm="1">
        <f t="array" ref="Q919">_xlfn._xlws.FILTER(Table3[[#All],[Name]],(Table3[[#All],[Polygon]]=$A919)*(Table3[[#All],[Period]]=Q$1)*((Table3[[#All],[Variables ]]=$AF$3)+(Table3[[#All],[Variables ]]=$AF$2)+(Table3[[#All],[Variables ]]=$AF$4)),0)</f>
        <v>0</v>
      </c>
      <c r="R919" cm="1">
        <f t="array" ref="R919">_xlfn._xlws.FILTER(Table3[[#All],[Name]],(Table3[[#All],[Polygon]]=$A919)*(Table3[[#All],[Period]]=R$1)*((Table3[[#All],[Variables ]]=$AF$3)+(Table3[[#All],[Variables ]]=$AF$2)+(Table3[[#All],[Variables ]]=$AF$4)),0)</f>
        <v>0</v>
      </c>
      <c r="S919" cm="1">
        <f t="array" ref="S919">_xlfn._xlws.FILTER(Table3[[#All],[Name]],(Table3[[#All],[Polygon]]=$A919)*(Table3[[#All],[Period]]=S$1)*((Table3[[#All],[Variables ]]=$AF$3)+(Table3[[#All],[Variables ]]=$AF$2)+(Table3[[#All],[Variables ]]=$AF$4)),0)</f>
        <v>0</v>
      </c>
      <c r="T919" cm="1">
        <f t="array" ref="T919">_xlfn._xlws.FILTER(Table3[[#All],[Name]],(Table3[[#All],[Polygon]]=$A919)*(Table3[[#All],[Period]]=T$1)*((Table3[[#All],[Variables ]]=$AF$3)+(Table3[[#All],[Variables ]]=$AF$2)+(Table3[[#All],[Variables ]]=$AF$4)),0)</f>
        <v>0</v>
      </c>
      <c r="U919" cm="1">
        <f t="array" ref="U919">_xlfn._xlws.FILTER(Table3[[#All],[Name]],(Table3[[#All],[Polygon]]=$A919)*(Table3[[#All],[Period]]=U$1)*((Table3[[#All],[Variables ]]=$AF$3)+(Table3[[#All],[Variables ]]=$AF$2)+(Table3[[#All],[Variables ]]=$AF$4)),0)</f>
        <v>0</v>
      </c>
      <c r="V919" cm="1">
        <f t="array" ref="V919">_xlfn._xlws.FILTER(Table3[[#All],[Name]],(Table3[[#All],[Polygon]]=$A919)*(Table3[[#All],[Period]]=V$1)*((Table3[[#All],[Variables ]]=$AF$3)+(Table3[[#All],[Variables ]]=$AF$2)+(Table3[[#All],[Variables ]]=$AF$4)),0)</f>
        <v>0</v>
      </c>
      <c r="W919" cm="1">
        <f t="array" ref="W919">_xlfn._xlws.FILTER(Table3[[#All],[Name]],(Table3[[#All],[Polygon]]=$A919)*(Table3[[#All],[Period]]=W$1)*((Table3[[#All],[Variables ]]=$AF$3)+(Table3[[#All],[Variables ]]=$AF$2)+(Table3[[#All],[Variables ]]=$AF$4)),0)</f>
        <v>0</v>
      </c>
      <c r="X919" cm="1">
        <f t="array" ref="X919">_xlfn._xlws.FILTER(Table3[[#All],[Name]],(Table3[[#All],[Polygon]]=$A919)*(Table3[[#All],[Period]]=X$1)*((Table3[[#All],[Variables ]]=$AF$3)+(Table3[[#All],[Variables ]]=$AF$2)+(Table3[[#All],[Variables ]]=$AF$4)),0)</f>
        <v>0</v>
      </c>
      <c r="Y919" cm="1">
        <f t="array" ref="Y919">_xlfn._xlws.FILTER(Table3[[#All],[Name]],(Table3[[#All],[Polygon]]=$A919)*(Table3[[#All],[Period]]=Y$1)*((Table3[[#All],[Variables ]]=$AF$3)+(Table3[[#All],[Variables ]]=$AF$2)+(Table3[[#All],[Variables ]]=$AF$4)),0)</f>
        <v>0</v>
      </c>
      <c r="Z919" cm="1">
        <f t="array" ref="Z919">_xlfn._xlws.FILTER(Table3[[#All],[Name]],(Table3[[#All],[Polygon]]=$A919)*(Table3[[#All],[Period]]=Z$1)*((Table3[[#All],[Variables ]]=$AF$3)+(Table3[[#All],[Variables ]]=$AF$2)+(Table3[[#All],[Variables ]]=$AF$4)),0)</f>
        <v>0</v>
      </c>
      <c r="AA919" cm="1">
        <f t="array" ref="AA919">_xlfn._xlws.FILTER(Table3[[#All],[Name]],(Table3[[#All],[Polygon]]=$A919)*(Table3[[#All],[Period]]=AA$1)*((Table3[[#All],[Variables ]]=$AF$3)+(Table3[[#All],[Variables ]]=$AF$2)+(Table3[[#All],[Variables ]]=$AF$4)),0)</f>
        <v>0</v>
      </c>
      <c r="AB919" t="str" cm="1">
        <f t="array" ref="AB919">_xlfn._xlws.FILTER(Table3[[#All],[Name]],(Table3[[#All],[Polygon]]=$A919)*(Table3[[#All],[Period]]=AB$1)*((Table3[[#All],[Variables ]]=$AF$3)+(Table3[[#All],[Variables ]]=$AF$2)+(Table3[[#All],[Variables ]]=$AF$4)),0)</f>
        <v>H</v>
      </c>
      <c r="AC919" t="str" cm="1">
        <f t="array" ref="AC919">_xlfn._xlws.FILTER(Table3[[#All],[Name]],(Table3[[#All],[Polygon]]=$A919)*(Table3[[#All],[Period]]=AC$1)*((Table3[[#All],[Variables ]]=$AF$3)+(Table3[[#All],[Variables ]]=$AF$2)+(Table3[[#All],[Variables ]]=$AF$4)),0)</f>
        <v>AH</v>
      </c>
      <c r="AD919" t="str" cm="1">
        <f t="array" ref="AD919">_xlfn._xlws.FILTER(Table3[[#All],[Name]],(Table3[[#All],[Polygon]]=$A919)*(Table3[[#All],[Period]]=AD$1)*((Table3[[#All],[Variables ]]=$AF$3)+(Table3[[#All],[Variables ]]=$AF$2)+(Table3[[#All],[Variables ]]=$AF$4)),0)</f>
        <v>AH</v>
      </c>
    </row>
    <row r="920" spans="1:30" x14ac:dyDescent="0.35">
      <c r="A920" s="5">
        <v>751</v>
      </c>
      <c r="B920" s="6" t="s">
        <v>2695</v>
      </c>
      <c r="C920" s="8">
        <v>653.97822069999995</v>
      </c>
      <c r="D920" s="6" t="s">
        <v>1466</v>
      </c>
      <c r="E920" s="6">
        <v>3</v>
      </c>
      <c r="F920" s="6">
        <v>3</v>
      </c>
      <c r="G920" s="6">
        <v>5</v>
      </c>
      <c r="H920" s="6"/>
      <c r="I920" s="6">
        <v>1963</v>
      </c>
      <c r="J920" s="6">
        <v>0</v>
      </c>
      <c r="K920" s="6" t="s">
        <v>1650</v>
      </c>
      <c r="L920" s="6">
        <v>752</v>
      </c>
      <c r="M920" s="6">
        <v>752</v>
      </c>
      <c r="N920" s="6">
        <v>653.97822069999995</v>
      </c>
      <c r="O920" s="9">
        <v>0</v>
      </c>
      <c r="P920" cm="1">
        <f t="array" ref="P920">_xlfn._xlws.FILTER(Table3[[#All],[Name]],(Table3[[#All],[Polygon]]=$A920)*(Table3[[#All],[Period]]=P$1)*((Table3[[#All],[Variables ]]=$AF$3)+(Table3[[#All],[Variables ]]=$AF$2)+(Table3[[#All],[Variables ]]=$AF$4)),0)</f>
        <v>0</v>
      </c>
      <c r="Q920" cm="1">
        <f t="array" ref="Q920">_xlfn._xlws.FILTER(Table3[[#All],[Name]],(Table3[[#All],[Polygon]]=$A920)*(Table3[[#All],[Period]]=Q$1)*((Table3[[#All],[Variables ]]=$AF$3)+(Table3[[#All],[Variables ]]=$AF$2)+(Table3[[#All],[Variables ]]=$AF$4)),0)</f>
        <v>0</v>
      </c>
      <c r="R920" cm="1">
        <f t="array" ref="R920">_xlfn._xlws.FILTER(Table3[[#All],[Name]],(Table3[[#All],[Polygon]]=$A920)*(Table3[[#All],[Period]]=R$1)*((Table3[[#All],[Variables ]]=$AF$3)+(Table3[[#All],[Variables ]]=$AF$2)+(Table3[[#All],[Variables ]]=$AF$4)),0)</f>
        <v>0</v>
      </c>
      <c r="S920" cm="1">
        <f t="array" ref="S920">_xlfn._xlws.FILTER(Table3[[#All],[Name]],(Table3[[#All],[Polygon]]=$A920)*(Table3[[#All],[Period]]=S$1)*((Table3[[#All],[Variables ]]=$AF$3)+(Table3[[#All],[Variables ]]=$AF$2)+(Table3[[#All],[Variables ]]=$AF$4)),0)</f>
        <v>0</v>
      </c>
      <c r="T920" cm="1">
        <f t="array" ref="T920">_xlfn._xlws.FILTER(Table3[[#All],[Name]],(Table3[[#All],[Polygon]]=$A920)*(Table3[[#All],[Period]]=T$1)*((Table3[[#All],[Variables ]]=$AF$3)+(Table3[[#All],[Variables ]]=$AF$2)+(Table3[[#All],[Variables ]]=$AF$4)),0)</f>
        <v>0</v>
      </c>
      <c r="U920" cm="1">
        <f t="array" ref="U920">_xlfn._xlws.FILTER(Table3[[#All],[Name]],(Table3[[#All],[Polygon]]=$A920)*(Table3[[#All],[Period]]=U$1)*((Table3[[#All],[Variables ]]=$AF$3)+(Table3[[#All],[Variables ]]=$AF$2)+(Table3[[#All],[Variables ]]=$AF$4)),0)</f>
        <v>0</v>
      </c>
      <c r="V920" cm="1">
        <f t="array" ref="V920">_xlfn._xlws.FILTER(Table3[[#All],[Name]],(Table3[[#All],[Polygon]]=$A920)*(Table3[[#All],[Period]]=V$1)*((Table3[[#All],[Variables ]]=$AF$3)+(Table3[[#All],[Variables ]]=$AF$2)+(Table3[[#All],[Variables ]]=$AF$4)),0)</f>
        <v>0</v>
      </c>
      <c r="W920" cm="1">
        <f t="array" ref="W920">_xlfn._xlws.FILTER(Table3[[#All],[Name]],(Table3[[#All],[Polygon]]=$A920)*(Table3[[#All],[Period]]=W$1)*((Table3[[#All],[Variables ]]=$AF$3)+(Table3[[#All],[Variables ]]=$AF$2)+(Table3[[#All],[Variables ]]=$AF$4)),0)</f>
        <v>0</v>
      </c>
      <c r="X920" cm="1">
        <f t="array" ref="X920">_xlfn._xlws.FILTER(Table3[[#All],[Name]],(Table3[[#All],[Polygon]]=$A920)*(Table3[[#All],[Period]]=X$1)*((Table3[[#All],[Variables ]]=$AF$3)+(Table3[[#All],[Variables ]]=$AF$2)+(Table3[[#All],[Variables ]]=$AF$4)),0)</f>
        <v>0</v>
      </c>
      <c r="Y920" cm="1">
        <f t="array" ref="Y920">_xlfn._xlws.FILTER(Table3[[#All],[Name]],(Table3[[#All],[Polygon]]=$A920)*(Table3[[#All],[Period]]=Y$1)*((Table3[[#All],[Variables ]]=$AF$3)+(Table3[[#All],[Variables ]]=$AF$2)+(Table3[[#All],[Variables ]]=$AF$4)),0)</f>
        <v>0</v>
      </c>
      <c r="Z920" cm="1">
        <f t="array" ref="Z920">_xlfn._xlws.FILTER(Table3[[#All],[Name]],(Table3[[#All],[Polygon]]=$A920)*(Table3[[#All],[Period]]=Z$1)*((Table3[[#All],[Variables ]]=$AF$3)+(Table3[[#All],[Variables ]]=$AF$2)+(Table3[[#All],[Variables ]]=$AF$4)),0)</f>
        <v>0</v>
      </c>
      <c r="AA920" cm="1">
        <f t="array" ref="AA920">_xlfn._xlws.FILTER(Table3[[#All],[Name]],(Table3[[#All],[Polygon]]=$A920)*(Table3[[#All],[Period]]=AA$1)*((Table3[[#All],[Variables ]]=$AF$3)+(Table3[[#All],[Variables ]]=$AF$2)+(Table3[[#All],[Variables ]]=$AF$4)),0)</f>
        <v>0</v>
      </c>
      <c r="AB920" t="str" cm="1">
        <f t="array" ref="AB920">_xlfn._xlws.FILTER(Table3[[#All],[Name]],(Table3[[#All],[Polygon]]=$A920)*(Table3[[#All],[Period]]=AB$1)*((Table3[[#All],[Variables ]]=$AF$3)+(Table3[[#All],[Variables ]]=$AF$2)+(Table3[[#All],[Variables ]]=$AF$4)),0)</f>
        <v>H</v>
      </c>
      <c r="AC920" t="str" cm="1">
        <f t="array" ref="AC920">_xlfn._xlws.FILTER(Table3[[#All],[Name]],(Table3[[#All],[Polygon]]=$A920)*(Table3[[#All],[Period]]=AC$1)*((Table3[[#All],[Variables ]]=$AF$3)+(Table3[[#All],[Variables ]]=$AF$2)+(Table3[[#All],[Variables ]]=$AF$4)),0)</f>
        <v>AH</v>
      </c>
      <c r="AD920" t="str" cm="1">
        <f t="array" ref="AD920">_xlfn._xlws.FILTER(Table3[[#All],[Name]],(Table3[[#All],[Polygon]]=$A920)*(Table3[[#All],[Period]]=AD$1)*((Table3[[#All],[Variables ]]=$AF$3)+(Table3[[#All],[Variables ]]=$AF$2)+(Table3[[#All],[Variables ]]=$AF$4)),0)</f>
        <v>AH</v>
      </c>
    </row>
    <row r="921" spans="1:30" x14ac:dyDescent="0.35">
      <c r="A921" s="3">
        <v>751</v>
      </c>
      <c r="B921" s="4" t="s">
        <v>2695</v>
      </c>
      <c r="C921" s="10">
        <v>653.97822069999995</v>
      </c>
      <c r="D921" s="4" t="s">
        <v>1466</v>
      </c>
      <c r="E921" s="4">
        <v>3</v>
      </c>
      <c r="F921" s="4">
        <v>3</v>
      </c>
      <c r="G921" s="4">
        <v>5</v>
      </c>
      <c r="H921" s="4"/>
      <c r="I921" s="4">
        <v>1963</v>
      </c>
      <c r="J921" s="4">
        <v>0</v>
      </c>
      <c r="K921" s="4" t="s">
        <v>1650</v>
      </c>
      <c r="L921" s="4">
        <v>757</v>
      </c>
      <c r="M921" s="4">
        <v>757</v>
      </c>
      <c r="N921" s="4">
        <v>653.97822069999995</v>
      </c>
      <c r="O921" s="11">
        <v>8.9860000000000007</v>
      </c>
      <c r="P921" cm="1">
        <f t="array" ref="P921">_xlfn._xlws.FILTER(Table3[[#All],[Name]],(Table3[[#All],[Polygon]]=$A921)*(Table3[[#All],[Period]]=P$1)*((Table3[[#All],[Variables ]]=$AF$3)+(Table3[[#All],[Variables ]]=$AF$2)+(Table3[[#All],[Variables ]]=$AF$4)),0)</f>
        <v>0</v>
      </c>
      <c r="Q921" cm="1">
        <f t="array" ref="Q921">_xlfn._xlws.FILTER(Table3[[#All],[Name]],(Table3[[#All],[Polygon]]=$A921)*(Table3[[#All],[Period]]=Q$1)*((Table3[[#All],[Variables ]]=$AF$3)+(Table3[[#All],[Variables ]]=$AF$2)+(Table3[[#All],[Variables ]]=$AF$4)),0)</f>
        <v>0</v>
      </c>
      <c r="R921" cm="1">
        <f t="array" ref="R921">_xlfn._xlws.FILTER(Table3[[#All],[Name]],(Table3[[#All],[Polygon]]=$A921)*(Table3[[#All],[Period]]=R$1)*((Table3[[#All],[Variables ]]=$AF$3)+(Table3[[#All],[Variables ]]=$AF$2)+(Table3[[#All],[Variables ]]=$AF$4)),0)</f>
        <v>0</v>
      </c>
      <c r="S921" cm="1">
        <f t="array" ref="S921">_xlfn._xlws.FILTER(Table3[[#All],[Name]],(Table3[[#All],[Polygon]]=$A921)*(Table3[[#All],[Period]]=S$1)*((Table3[[#All],[Variables ]]=$AF$3)+(Table3[[#All],[Variables ]]=$AF$2)+(Table3[[#All],[Variables ]]=$AF$4)),0)</f>
        <v>0</v>
      </c>
      <c r="T921" cm="1">
        <f t="array" ref="T921">_xlfn._xlws.FILTER(Table3[[#All],[Name]],(Table3[[#All],[Polygon]]=$A921)*(Table3[[#All],[Period]]=T$1)*((Table3[[#All],[Variables ]]=$AF$3)+(Table3[[#All],[Variables ]]=$AF$2)+(Table3[[#All],[Variables ]]=$AF$4)),0)</f>
        <v>0</v>
      </c>
      <c r="U921" cm="1">
        <f t="array" ref="U921">_xlfn._xlws.FILTER(Table3[[#All],[Name]],(Table3[[#All],[Polygon]]=$A921)*(Table3[[#All],[Period]]=U$1)*((Table3[[#All],[Variables ]]=$AF$3)+(Table3[[#All],[Variables ]]=$AF$2)+(Table3[[#All],[Variables ]]=$AF$4)),0)</f>
        <v>0</v>
      </c>
      <c r="V921" cm="1">
        <f t="array" ref="V921">_xlfn._xlws.FILTER(Table3[[#All],[Name]],(Table3[[#All],[Polygon]]=$A921)*(Table3[[#All],[Period]]=V$1)*((Table3[[#All],[Variables ]]=$AF$3)+(Table3[[#All],[Variables ]]=$AF$2)+(Table3[[#All],[Variables ]]=$AF$4)),0)</f>
        <v>0</v>
      </c>
      <c r="W921" cm="1">
        <f t="array" ref="W921">_xlfn._xlws.FILTER(Table3[[#All],[Name]],(Table3[[#All],[Polygon]]=$A921)*(Table3[[#All],[Period]]=W$1)*((Table3[[#All],[Variables ]]=$AF$3)+(Table3[[#All],[Variables ]]=$AF$2)+(Table3[[#All],[Variables ]]=$AF$4)),0)</f>
        <v>0</v>
      </c>
      <c r="X921" cm="1">
        <f t="array" ref="X921">_xlfn._xlws.FILTER(Table3[[#All],[Name]],(Table3[[#All],[Polygon]]=$A921)*(Table3[[#All],[Period]]=X$1)*((Table3[[#All],[Variables ]]=$AF$3)+(Table3[[#All],[Variables ]]=$AF$2)+(Table3[[#All],[Variables ]]=$AF$4)),0)</f>
        <v>0</v>
      </c>
      <c r="Y921" cm="1">
        <f t="array" ref="Y921">_xlfn._xlws.FILTER(Table3[[#All],[Name]],(Table3[[#All],[Polygon]]=$A921)*(Table3[[#All],[Period]]=Y$1)*((Table3[[#All],[Variables ]]=$AF$3)+(Table3[[#All],[Variables ]]=$AF$2)+(Table3[[#All],[Variables ]]=$AF$4)),0)</f>
        <v>0</v>
      </c>
      <c r="Z921" cm="1">
        <f t="array" ref="Z921">_xlfn._xlws.FILTER(Table3[[#All],[Name]],(Table3[[#All],[Polygon]]=$A921)*(Table3[[#All],[Period]]=Z$1)*((Table3[[#All],[Variables ]]=$AF$3)+(Table3[[#All],[Variables ]]=$AF$2)+(Table3[[#All],[Variables ]]=$AF$4)),0)</f>
        <v>0</v>
      </c>
      <c r="AA921" cm="1">
        <f t="array" ref="AA921">_xlfn._xlws.FILTER(Table3[[#All],[Name]],(Table3[[#All],[Polygon]]=$A921)*(Table3[[#All],[Period]]=AA$1)*((Table3[[#All],[Variables ]]=$AF$3)+(Table3[[#All],[Variables ]]=$AF$2)+(Table3[[#All],[Variables ]]=$AF$4)),0)</f>
        <v>0</v>
      </c>
      <c r="AB921" t="str" cm="1">
        <f t="array" ref="AB921">_xlfn._xlws.FILTER(Table3[[#All],[Name]],(Table3[[#All],[Polygon]]=$A921)*(Table3[[#All],[Period]]=AB$1)*((Table3[[#All],[Variables ]]=$AF$3)+(Table3[[#All],[Variables ]]=$AF$2)+(Table3[[#All],[Variables ]]=$AF$4)),0)</f>
        <v>H</v>
      </c>
      <c r="AC921" t="str" cm="1">
        <f t="array" ref="AC921">_xlfn._xlws.FILTER(Table3[[#All],[Name]],(Table3[[#All],[Polygon]]=$A921)*(Table3[[#All],[Period]]=AC$1)*((Table3[[#All],[Variables ]]=$AF$3)+(Table3[[#All],[Variables ]]=$AF$2)+(Table3[[#All],[Variables ]]=$AF$4)),0)</f>
        <v>AH</v>
      </c>
      <c r="AD921" t="str" cm="1">
        <f t="array" ref="AD921">_xlfn._xlws.FILTER(Table3[[#All],[Name]],(Table3[[#All],[Polygon]]=$A921)*(Table3[[#All],[Period]]=AD$1)*((Table3[[#All],[Variables ]]=$AF$3)+(Table3[[#All],[Variables ]]=$AF$2)+(Table3[[#All],[Variables ]]=$AF$4)),0)</f>
        <v>AH</v>
      </c>
    </row>
    <row r="922" spans="1:30" x14ac:dyDescent="0.35">
      <c r="A922" s="5">
        <v>751</v>
      </c>
      <c r="B922" s="6" t="s">
        <v>2695</v>
      </c>
      <c r="C922" s="8">
        <v>653.97822069999995</v>
      </c>
      <c r="D922" s="6" t="s">
        <v>1466</v>
      </c>
      <c r="E922" s="6">
        <v>3</v>
      </c>
      <c r="F922" s="6">
        <v>3</v>
      </c>
      <c r="G922" s="6">
        <v>5</v>
      </c>
      <c r="H922" s="6"/>
      <c r="I922" s="6">
        <v>1963</v>
      </c>
      <c r="J922" s="6">
        <v>0</v>
      </c>
      <c r="K922" s="6" t="s">
        <v>1650</v>
      </c>
      <c r="L922" s="6">
        <v>759</v>
      </c>
      <c r="M922" s="6">
        <v>759</v>
      </c>
      <c r="N922" s="6">
        <v>653.97822069999995</v>
      </c>
      <c r="O922" s="9">
        <v>35.286999999999999</v>
      </c>
      <c r="P922" cm="1">
        <f t="array" ref="P922">_xlfn._xlws.FILTER(Table3[[#All],[Name]],(Table3[[#All],[Polygon]]=$A922)*(Table3[[#All],[Period]]=P$1)*((Table3[[#All],[Variables ]]=$AF$3)+(Table3[[#All],[Variables ]]=$AF$2)+(Table3[[#All],[Variables ]]=$AF$4)),0)</f>
        <v>0</v>
      </c>
      <c r="Q922" cm="1">
        <f t="array" ref="Q922">_xlfn._xlws.FILTER(Table3[[#All],[Name]],(Table3[[#All],[Polygon]]=$A922)*(Table3[[#All],[Period]]=Q$1)*((Table3[[#All],[Variables ]]=$AF$3)+(Table3[[#All],[Variables ]]=$AF$2)+(Table3[[#All],[Variables ]]=$AF$4)),0)</f>
        <v>0</v>
      </c>
      <c r="R922" cm="1">
        <f t="array" ref="R922">_xlfn._xlws.FILTER(Table3[[#All],[Name]],(Table3[[#All],[Polygon]]=$A922)*(Table3[[#All],[Period]]=R$1)*((Table3[[#All],[Variables ]]=$AF$3)+(Table3[[#All],[Variables ]]=$AF$2)+(Table3[[#All],[Variables ]]=$AF$4)),0)</f>
        <v>0</v>
      </c>
      <c r="S922" cm="1">
        <f t="array" ref="S922">_xlfn._xlws.FILTER(Table3[[#All],[Name]],(Table3[[#All],[Polygon]]=$A922)*(Table3[[#All],[Period]]=S$1)*((Table3[[#All],[Variables ]]=$AF$3)+(Table3[[#All],[Variables ]]=$AF$2)+(Table3[[#All],[Variables ]]=$AF$4)),0)</f>
        <v>0</v>
      </c>
      <c r="T922" cm="1">
        <f t="array" ref="T922">_xlfn._xlws.FILTER(Table3[[#All],[Name]],(Table3[[#All],[Polygon]]=$A922)*(Table3[[#All],[Period]]=T$1)*((Table3[[#All],[Variables ]]=$AF$3)+(Table3[[#All],[Variables ]]=$AF$2)+(Table3[[#All],[Variables ]]=$AF$4)),0)</f>
        <v>0</v>
      </c>
      <c r="U922" cm="1">
        <f t="array" ref="U922">_xlfn._xlws.FILTER(Table3[[#All],[Name]],(Table3[[#All],[Polygon]]=$A922)*(Table3[[#All],[Period]]=U$1)*((Table3[[#All],[Variables ]]=$AF$3)+(Table3[[#All],[Variables ]]=$AF$2)+(Table3[[#All],[Variables ]]=$AF$4)),0)</f>
        <v>0</v>
      </c>
      <c r="V922" cm="1">
        <f t="array" ref="V922">_xlfn._xlws.FILTER(Table3[[#All],[Name]],(Table3[[#All],[Polygon]]=$A922)*(Table3[[#All],[Period]]=V$1)*((Table3[[#All],[Variables ]]=$AF$3)+(Table3[[#All],[Variables ]]=$AF$2)+(Table3[[#All],[Variables ]]=$AF$4)),0)</f>
        <v>0</v>
      </c>
      <c r="W922" cm="1">
        <f t="array" ref="W922">_xlfn._xlws.FILTER(Table3[[#All],[Name]],(Table3[[#All],[Polygon]]=$A922)*(Table3[[#All],[Period]]=W$1)*((Table3[[#All],[Variables ]]=$AF$3)+(Table3[[#All],[Variables ]]=$AF$2)+(Table3[[#All],[Variables ]]=$AF$4)),0)</f>
        <v>0</v>
      </c>
      <c r="X922" cm="1">
        <f t="array" ref="X922">_xlfn._xlws.FILTER(Table3[[#All],[Name]],(Table3[[#All],[Polygon]]=$A922)*(Table3[[#All],[Period]]=X$1)*((Table3[[#All],[Variables ]]=$AF$3)+(Table3[[#All],[Variables ]]=$AF$2)+(Table3[[#All],[Variables ]]=$AF$4)),0)</f>
        <v>0</v>
      </c>
      <c r="Y922" cm="1">
        <f t="array" ref="Y922">_xlfn._xlws.FILTER(Table3[[#All],[Name]],(Table3[[#All],[Polygon]]=$A922)*(Table3[[#All],[Period]]=Y$1)*((Table3[[#All],[Variables ]]=$AF$3)+(Table3[[#All],[Variables ]]=$AF$2)+(Table3[[#All],[Variables ]]=$AF$4)),0)</f>
        <v>0</v>
      </c>
      <c r="Z922" cm="1">
        <f t="array" ref="Z922">_xlfn._xlws.FILTER(Table3[[#All],[Name]],(Table3[[#All],[Polygon]]=$A922)*(Table3[[#All],[Period]]=Z$1)*((Table3[[#All],[Variables ]]=$AF$3)+(Table3[[#All],[Variables ]]=$AF$2)+(Table3[[#All],[Variables ]]=$AF$4)),0)</f>
        <v>0</v>
      </c>
      <c r="AA922" cm="1">
        <f t="array" ref="AA922">_xlfn._xlws.FILTER(Table3[[#All],[Name]],(Table3[[#All],[Polygon]]=$A922)*(Table3[[#All],[Period]]=AA$1)*((Table3[[#All],[Variables ]]=$AF$3)+(Table3[[#All],[Variables ]]=$AF$2)+(Table3[[#All],[Variables ]]=$AF$4)),0)</f>
        <v>0</v>
      </c>
      <c r="AB922" t="str" cm="1">
        <f t="array" ref="AB922">_xlfn._xlws.FILTER(Table3[[#All],[Name]],(Table3[[#All],[Polygon]]=$A922)*(Table3[[#All],[Period]]=AB$1)*((Table3[[#All],[Variables ]]=$AF$3)+(Table3[[#All],[Variables ]]=$AF$2)+(Table3[[#All],[Variables ]]=$AF$4)),0)</f>
        <v>H</v>
      </c>
      <c r="AC922" t="str" cm="1">
        <f t="array" ref="AC922">_xlfn._xlws.FILTER(Table3[[#All],[Name]],(Table3[[#All],[Polygon]]=$A922)*(Table3[[#All],[Period]]=AC$1)*((Table3[[#All],[Variables ]]=$AF$3)+(Table3[[#All],[Variables ]]=$AF$2)+(Table3[[#All],[Variables ]]=$AF$4)),0)</f>
        <v>AH</v>
      </c>
      <c r="AD922" t="str" cm="1">
        <f t="array" ref="AD922">_xlfn._xlws.FILTER(Table3[[#All],[Name]],(Table3[[#All],[Polygon]]=$A922)*(Table3[[#All],[Period]]=AD$1)*((Table3[[#All],[Variables ]]=$AF$3)+(Table3[[#All],[Variables ]]=$AF$2)+(Table3[[#All],[Variables ]]=$AF$4)),0)</f>
        <v>AH</v>
      </c>
    </row>
    <row r="923" spans="1:30" x14ac:dyDescent="0.35">
      <c r="A923" s="3">
        <v>751</v>
      </c>
      <c r="B923" s="4" t="s">
        <v>2695</v>
      </c>
      <c r="C923" s="10">
        <v>653.97822069999995</v>
      </c>
      <c r="D923" s="4" t="s">
        <v>1466</v>
      </c>
      <c r="E923" s="4">
        <v>3</v>
      </c>
      <c r="F923" s="4">
        <v>3</v>
      </c>
      <c r="G923" s="4">
        <v>5</v>
      </c>
      <c r="H923" s="4"/>
      <c r="I923" s="4">
        <v>1963</v>
      </c>
      <c r="J923" s="4">
        <v>0</v>
      </c>
      <c r="K923" s="4" t="s">
        <v>1650</v>
      </c>
      <c r="L923" s="4">
        <v>755</v>
      </c>
      <c r="M923" s="4">
        <v>755</v>
      </c>
      <c r="N923" s="4">
        <v>653.97822069999995</v>
      </c>
      <c r="O923" s="11">
        <v>31.259</v>
      </c>
      <c r="P923" cm="1">
        <f t="array" ref="P923">_xlfn._xlws.FILTER(Table3[[#All],[Name]],(Table3[[#All],[Polygon]]=$A923)*(Table3[[#All],[Period]]=P$1)*((Table3[[#All],[Variables ]]=$AF$3)+(Table3[[#All],[Variables ]]=$AF$2)+(Table3[[#All],[Variables ]]=$AF$4)),0)</f>
        <v>0</v>
      </c>
      <c r="Q923" cm="1">
        <f t="array" ref="Q923">_xlfn._xlws.FILTER(Table3[[#All],[Name]],(Table3[[#All],[Polygon]]=$A923)*(Table3[[#All],[Period]]=Q$1)*((Table3[[#All],[Variables ]]=$AF$3)+(Table3[[#All],[Variables ]]=$AF$2)+(Table3[[#All],[Variables ]]=$AF$4)),0)</f>
        <v>0</v>
      </c>
      <c r="R923" cm="1">
        <f t="array" ref="R923">_xlfn._xlws.FILTER(Table3[[#All],[Name]],(Table3[[#All],[Polygon]]=$A923)*(Table3[[#All],[Period]]=R$1)*((Table3[[#All],[Variables ]]=$AF$3)+(Table3[[#All],[Variables ]]=$AF$2)+(Table3[[#All],[Variables ]]=$AF$4)),0)</f>
        <v>0</v>
      </c>
      <c r="S923" cm="1">
        <f t="array" ref="S923">_xlfn._xlws.FILTER(Table3[[#All],[Name]],(Table3[[#All],[Polygon]]=$A923)*(Table3[[#All],[Period]]=S$1)*((Table3[[#All],[Variables ]]=$AF$3)+(Table3[[#All],[Variables ]]=$AF$2)+(Table3[[#All],[Variables ]]=$AF$4)),0)</f>
        <v>0</v>
      </c>
      <c r="T923" cm="1">
        <f t="array" ref="T923">_xlfn._xlws.FILTER(Table3[[#All],[Name]],(Table3[[#All],[Polygon]]=$A923)*(Table3[[#All],[Period]]=T$1)*((Table3[[#All],[Variables ]]=$AF$3)+(Table3[[#All],[Variables ]]=$AF$2)+(Table3[[#All],[Variables ]]=$AF$4)),0)</f>
        <v>0</v>
      </c>
      <c r="U923" cm="1">
        <f t="array" ref="U923">_xlfn._xlws.FILTER(Table3[[#All],[Name]],(Table3[[#All],[Polygon]]=$A923)*(Table3[[#All],[Period]]=U$1)*((Table3[[#All],[Variables ]]=$AF$3)+(Table3[[#All],[Variables ]]=$AF$2)+(Table3[[#All],[Variables ]]=$AF$4)),0)</f>
        <v>0</v>
      </c>
      <c r="V923" cm="1">
        <f t="array" ref="V923">_xlfn._xlws.FILTER(Table3[[#All],[Name]],(Table3[[#All],[Polygon]]=$A923)*(Table3[[#All],[Period]]=V$1)*((Table3[[#All],[Variables ]]=$AF$3)+(Table3[[#All],[Variables ]]=$AF$2)+(Table3[[#All],[Variables ]]=$AF$4)),0)</f>
        <v>0</v>
      </c>
      <c r="W923" cm="1">
        <f t="array" ref="W923">_xlfn._xlws.FILTER(Table3[[#All],[Name]],(Table3[[#All],[Polygon]]=$A923)*(Table3[[#All],[Period]]=W$1)*((Table3[[#All],[Variables ]]=$AF$3)+(Table3[[#All],[Variables ]]=$AF$2)+(Table3[[#All],[Variables ]]=$AF$4)),0)</f>
        <v>0</v>
      </c>
      <c r="X923" cm="1">
        <f t="array" ref="X923">_xlfn._xlws.FILTER(Table3[[#All],[Name]],(Table3[[#All],[Polygon]]=$A923)*(Table3[[#All],[Period]]=X$1)*((Table3[[#All],[Variables ]]=$AF$3)+(Table3[[#All],[Variables ]]=$AF$2)+(Table3[[#All],[Variables ]]=$AF$4)),0)</f>
        <v>0</v>
      </c>
      <c r="Y923" cm="1">
        <f t="array" ref="Y923">_xlfn._xlws.FILTER(Table3[[#All],[Name]],(Table3[[#All],[Polygon]]=$A923)*(Table3[[#All],[Period]]=Y$1)*((Table3[[#All],[Variables ]]=$AF$3)+(Table3[[#All],[Variables ]]=$AF$2)+(Table3[[#All],[Variables ]]=$AF$4)),0)</f>
        <v>0</v>
      </c>
      <c r="Z923" cm="1">
        <f t="array" ref="Z923">_xlfn._xlws.FILTER(Table3[[#All],[Name]],(Table3[[#All],[Polygon]]=$A923)*(Table3[[#All],[Period]]=Z$1)*((Table3[[#All],[Variables ]]=$AF$3)+(Table3[[#All],[Variables ]]=$AF$2)+(Table3[[#All],[Variables ]]=$AF$4)),0)</f>
        <v>0</v>
      </c>
      <c r="AA923" cm="1">
        <f t="array" ref="AA923">_xlfn._xlws.FILTER(Table3[[#All],[Name]],(Table3[[#All],[Polygon]]=$A923)*(Table3[[#All],[Period]]=AA$1)*((Table3[[#All],[Variables ]]=$AF$3)+(Table3[[#All],[Variables ]]=$AF$2)+(Table3[[#All],[Variables ]]=$AF$4)),0)</f>
        <v>0</v>
      </c>
      <c r="AB923" t="str" cm="1">
        <f t="array" ref="AB923">_xlfn._xlws.FILTER(Table3[[#All],[Name]],(Table3[[#All],[Polygon]]=$A923)*(Table3[[#All],[Period]]=AB$1)*((Table3[[#All],[Variables ]]=$AF$3)+(Table3[[#All],[Variables ]]=$AF$2)+(Table3[[#All],[Variables ]]=$AF$4)),0)</f>
        <v>H</v>
      </c>
      <c r="AC923" t="str" cm="1">
        <f t="array" ref="AC923">_xlfn._xlws.FILTER(Table3[[#All],[Name]],(Table3[[#All],[Polygon]]=$A923)*(Table3[[#All],[Period]]=AC$1)*((Table3[[#All],[Variables ]]=$AF$3)+(Table3[[#All],[Variables ]]=$AF$2)+(Table3[[#All],[Variables ]]=$AF$4)),0)</f>
        <v>AH</v>
      </c>
      <c r="AD923" t="str" cm="1">
        <f t="array" ref="AD923">_xlfn._xlws.FILTER(Table3[[#All],[Name]],(Table3[[#All],[Polygon]]=$A923)*(Table3[[#All],[Period]]=AD$1)*((Table3[[#All],[Variables ]]=$AF$3)+(Table3[[#All],[Variables ]]=$AF$2)+(Table3[[#All],[Variables ]]=$AF$4)),0)</f>
        <v>AH</v>
      </c>
    </row>
    <row r="924" spans="1:30" x14ac:dyDescent="0.35">
      <c r="A924" s="5">
        <v>751</v>
      </c>
      <c r="B924" s="6" t="s">
        <v>2695</v>
      </c>
      <c r="C924" s="8">
        <v>653.97822069999995</v>
      </c>
      <c r="D924" s="6" t="s">
        <v>1466</v>
      </c>
      <c r="E924" s="6">
        <v>3</v>
      </c>
      <c r="F924" s="6">
        <v>3</v>
      </c>
      <c r="G924" s="6">
        <v>5</v>
      </c>
      <c r="H924" s="6"/>
      <c r="I924" s="6">
        <v>1963</v>
      </c>
      <c r="J924" s="6">
        <v>0</v>
      </c>
      <c r="K924" s="6" t="s">
        <v>1650</v>
      </c>
      <c r="L924" s="6">
        <v>751</v>
      </c>
      <c r="M924" s="6">
        <v>751</v>
      </c>
      <c r="N924" s="6">
        <v>653.97822069999995</v>
      </c>
      <c r="O924" s="9">
        <v>5.5940000000000003</v>
      </c>
      <c r="P924" cm="1">
        <f t="array" ref="P924">_xlfn._xlws.FILTER(Table3[[#All],[Name]],(Table3[[#All],[Polygon]]=$A924)*(Table3[[#All],[Period]]=P$1)*((Table3[[#All],[Variables ]]=$AF$3)+(Table3[[#All],[Variables ]]=$AF$2)+(Table3[[#All],[Variables ]]=$AF$4)),0)</f>
        <v>0</v>
      </c>
      <c r="Q924" cm="1">
        <f t="array" ref="Q924">_xlfn._xlws.FILTER(Table3[[#All],[Name]],(Table3[[#All],[Polygon]]=$A924)*(Table3[[#All],[Period]]=Q$1)*((Table3[[#All],[Variables ]]=$AF$3)+(Table3[[#All],[Variables ]]=$AF$2)+(Table3[[#All],[Variables ]]=$AF$4)),0)</f>
        <v>0</v>
      </c>
      <c r="R924" cm="1">
        <f t="array" ref="R924">_xlfn._xlws.FILTER(Table3[[#All],[Name]],(Table3[[#All],[Polygon]]=$A924)*(Table3[[#All],[Period]]=R$1)*((Table3[[#All],[Variables ]]=$AF$3)+(Table3[[#All],[Variables ]]=$AF$2)+(Table3[[#All],[Variables ]]=$AF$4)),0)</f>
        <v>0</v>
      </c>
      <c r="S924" cm="1">
        <f t="array" ref="S924">_xlfn._xlws.FILTER(Table3[[#All],[Name]],(Table3[[#All],[Polygon]]=$A924)*(Table3[[#All],[Period]]=S$1)*((Table3[[#All],[Variables ]]=$AF$3)+(Table3[[#All],[Variables ]]=$AF$2)+(Table3[[#All],[Variables ]]=$AF$4)),0)</f>
        <v>0</v>
      </c>
      <c r="T924" cm="1">
        <f t="array" ref="T924">_xlfn._xlws.FILTER(Table3[[#All],[Name]],(Table3[[#All],[Polygon]]=$A924)*(Table3[[#All],[Period]]=T$1)*((Table3[[#All],[Variables ]]=$AF$3)+(Table3[[#All],[Variables ]]=$AF$2)+(Table3[[#All],[Variables ]]=$AF$4)),0)</f>
        <v>0</v>
      </c>
      <c r="U924" cm="1">
        <f t="array" ref="U924">_xlfn._xlws.FILTER(Table3[[#All],[Name]],(Table3[[#All],[Polygon]]=$A924)*(Table3[[#All],[Period]]=U$1)*((Table3[[#All],[Variables ]]=$AF$3)+(Table3[[#All],[Variables ]]=$AF$2)+(Table3[[#All],[Variables ]]=$AF$4)),0)</f>
        <v>0</v>
      </c>
      <c r="V924" cm="1">
        <f t="array" ref="V924">_xlfn._xlws.FILTER(Table3[[#All],[Name]],(Table3[[#All],[Polygon]]=$A924)*(Table3[[#All],[Period]]=V$1)*((Table3[[#All],[Variables ]]=$AF$3)+(Table3[[#All],[Variables ]]=$AF$2)+(Table3[[#All],[Variables ]]=$AF$4)),0)</f>
        <v>0</v>
      </c>
      <c r="W924" cm="1">
        <f t="array" ref="W924">_xlfn._xlws.FILTER(Table3[[#All],[Name]],(Table3[[#All],[Polygon]]=$A924)*(Table3[[#All],[Period]]=W$1)*((Table3[[#All],[Variables ]]=$AF$3)+(Table3[[#All],[Variables ]]=$AF$2)+(Table3[[#All],[Variables ]]=$AF$4)),0)</f>
        <v>0</v>
      </c>
      <c r="X924" cm="1">
        <f t="array" ref="X924">_xlfn._xlws.FILTER(Table3[[#All],[Name]],(Table3[[#All],[Polygon]]=$A924)*(Table3[[#All],[Period]]=X$1)*((Table3[[#All],[Variables ]]=$AF$3)+(Table3[[#All],[Variables ]]=$AF$2)+(Table3[[#All],[Variables ]]=$AF$4)),0)</f>
        <v>0</v>
      </c>
      <c r="Y924" cm="1">
        <f t="array" ref="Y924">_xlfn._xlws.FILTER(Table3[[#All],[Name]],(Table3[[#All],[Polygon]]=$A924)*(Table3[[#All],[Period]]=Y$1)*((Table3[[#All],[Variables ]]=$AF$3)+(Table3[[#All],[Variables ]]=$AF$2)+(Table3[[#All],[Variables ]]=$AF$4)),0)</f>
        <v>0</v>
      </c>
      <c r="Z924" cm="1">
        <f t="array" ref="Z924">_xlfn._xlws.FILTER(Table3[[#All],[Name]],(Table3[[#All],[Polygon]]=$A924)*(Table3[[#All],[Period]]=Z$1)*((Table3[[#All],[Variables ]]=$AF$3)+(Table3[[#All],[Variables ]]=$AF$2)+(Table3[[#All],[Variables ]]=$AF$4)),0)</f>
        <v>0</v>
      </c>
      <c r="AA924" cm="1">
        <f t="array" ref="AA924">_xlfn._xlws.FILTER(Table3[[#All],[Name]],(Table3[[#All],[Polygon]]=$A924)*(Table3[[#All],[Period]]=AA$1)*((Table3[[#All],[Variables ]]=$AF$3)+(Table3[[#All],[Variables ]]=$AF$2)+(Table3[[#All],[Variables ]]=$AF$4)),0)</f>
        <v>0</v>
      </c>
      <c r="AB924" t="str" cm="1">
        <f t="array" ref="AB924">_xlfn._xlws.FILTER(Table3[[#All],[Name]],(Table3[[#All],[Polygon]]=$A924)*(Table3[[#All],[Period]]=AB$1)*((Table3[[#All],[Variables ]]=$AF$3)+(Table3[[#All],[Variables ]]=$AF$2)+(Table3[[#All],[Variables ]]=$AF$4)),0)</f>
        <v>H</v>
      </c>
      <c r="AC924" t="str" cm="1">
        <f t="array" ref="AC924">_xlfn._xlws.FILTER(Table3[[#All],[Name]],(Table3[[#All],[Polygon]]=$A924)*(Table3[[#All],[Period]]=AC$1)*((Table3[[#All],[Variables ]]=$AF$3)+(Table3[[#All],[Variables ]]=$AF$2)+(Table3[[#All],[Variables ]]=$AF$4)),0)</f>
        <v>AH</v>
      </c>
      <c r="AD924" t="str" cm="1">
        <f t="array" ref="AD924">_xlfn._xlws.FILTER(Table3[[#All],[Name]],(Table3[[#All],[Polygon]]=$A924)*(Table3[[#All],[Period]]=AD$1)*((Table3[[#All],[Variables ]]=$AF$3)+(Table3[[#All],[Variables ]]=$AF$2)+(Table3[[#All],[Variables ]]=$AF$4)),0)</f>
        <v>AH</v>
      </c>
    </row>
    <row r="925" spans="1:30" x14ac:dyDescent="0.35">
      <c r="A925" s="3">
        <v>751</v>
      </c>
      <c r="B925" s="4" t="s">
        <v>2695</v>
      </c>
      <c r="C925" s="10">
        <v>653.97822069999995</v>
      </c>
      <c r="D925" s="4" t="s">
        <v>1466</v>
      </c>
      <c r="E925" s="4">
        <v>3</v>
      </c>
      <c r="F925" s="4">
        <v>3</v>
      </c>
      <c r="G925" s="4">
        <v>5</v>
      </c>
      <c r="H925" s="4"/>
      <c r="I925" s="4">
        <v>1963</v>
      </c>
      <c r="J925" s="4">
        <v>0</v>
      </c>
      <c r="K925" s="4" t="s">
        <v>1650</v>
      </c>
      <c r="L925" s="4">
        <v>753</v>
      </c>
      <c r="M925" s="4">
        <v>753</v>
      </c>
      <c r="N925" s="4">
        <v>653.97822069999995</v>
      </c>
      <c r="O925" s="11">
        <v>1.4390000000000001</v>
      </c>
      <c r="P925" cm="1">
        <f t="array" ref="P925">_xlfn._xlws.FILTER(Table3[[#All],[Name]],(Table3[[#All],[Polygon]]=$A925)*(Table3[[#All],[Period]]=P$1)*((Table3[[#All],[Variables ]]=$AF$3)+(Table3[[#All],[Variables ]]=$AF$2)+(Table3[[#All],[Variables ]]=$AF$4)),0)</f>
        <v>0</v>
      </c>
      <c r="Q925" cm="1">
        <f t="array" ref="Q925">_xlfn._xlws.FILTER(Table3[[#All],[Name]],(Table3[[#All],[Polygon]]=$A925)*(Table3[[#All],[Period]]=Q$1)*((Table3[[#All],[Variables ]]=$AF$3)+(Table3[[#All],[Variables ]]=$AF$2)+(Table3[[#All],[Variables ]]=$AF$4)),0)</f>
        <v>0</v>
      </c>
      <c r="R925" cm="1">
        <f t="array" ref="R925">_xlfn._xlws.FILTER(Table3[[#All],[Name]],(Table3[[#All],[Polygon]]=$A925)*(Table3[[#All],[Period]]=R$1)*((Table3[[#All],[Variables ]]=$AF$3)+(Table3[[#All],[Variables ]]=$AF$2)+(Table3[[#All],[Variables ]]=$AF$4)),0)</f>
        <v>0</v>
      </c>
      <c r="S925" cm="1">
        <f t="array" ref="S925">_xlfn._xlws.FILTER(Table3[[#All],[Name]],(Table3[[#All],[Polygon]]=$A925)*(Table3[[#All],[Period]]=S$1)*((Table3[[#All],[Variables ]]=$AF$3)+(Table3[[#All],[Variables ]]=$AF$2)+(Table3[[#All],[Variables ]]=$AF$4)),0)</f>
        <v>0</v>
      </c>
      <c r="T925" cm="1">
        <f t="array" ref="T925">_xlfn._xlws.FILTER(Table3[[#All],[Name]],(Table3[[#All],[Polygon]]=$A925)*(Table3[[#All],[Period]]=T$1)*((Table3[[#All],[Variables ]]=$AF$3)+(Table3[[#All],[Variables ]]=$AF$2)+(Table3[[#All],[Variables ]]=$AF$4)),0)</f>
        <v>0</v>
      </c>
      <c r="U925" cm="1">
        <f t="array" ref="U925">_xlfn._xlws.FILTER(Table3[[#All],[Name]],(Table3[[#All],[Polygon]]=$A925)*(Table3[[#All],[Period]]=U$1)*((Table3[[#All],[Variables ]]=$AF$3)+(Table3[[#All],[Variables ]]=$AF$2)+(Table3[[#All],[Variables ]]=$AF$4)),0)</f>
        <v>0</v>
      </c>
      <c r="V925" cm="1">
        <f t="array" ref="V925">_xlfn._xlws.FILTER(Table3[[#All],[Name]],(Table3[[#All],[Polygon]]=$A925)*(Table3[[#All],[Period]]=V$1)*((Table3[[#All],[Variables ]]=$AF$3)+(Table3[[#All],[Variables ]]=$AF$2)+(Table3[[#All],[Variables ]]=$AF$4)),0)</f>
        <v>0</v>
      </c>
      <c r="W925" cm="1">
        <f t="array" ref="W925">_xlfn._xlws.FILTER(Table3[[#All],[Name]],(Table3[[#All],[Polygon]]=$A925)*(Table3[[#All],[Period]]=W$1)*((Table3[[#All],[Variables ]]=$AF$3)+(Table3[[#All],[Variables ]]=$AF$2)+(Table3[[#All],[Variables ]]=$AF$4)),0)</f>
        <v>0</v>
      </c>
      <c r="X925" cm="1">
        <f t="array" ref="X925">_xlfn._xlws.FILTER(Table3[[#All],[Name]],(Table3[[#All],[Polygon]]=$A925)*(Table3[[#All],[Period]]=X$1)*((Table3[[#All],[Variables ]]=$AF$3)+(Table3[[#All],[Variables ]]=$AF$2)+(Table3[[#All],[Variables ]]=$AF$4)),0)</f>
        <v>0</v>
      </c>
      <c r="Y925" cm="1">
        <f t="array" ref="Y925">_xlfn._xlws.FILTER(Table3[[#All],[Name]],(Table3[[#All],[Polygon]]=$A925)*(Table3[[#All],[Period]]=Y$1)*((Table3[[#All],[Variables ]]=$AF$3)+(Table3[[#All],[Variables ]]=$AF$2)+(Table3[[#All],[Variables ]]=$AF$4)),0)</f>
        <v>0</v>
      </c>
      <c r="Z925" cm="1">
        <f t="array" ref="Z925">_xlfn._xlws.FILTER(Table3[[#All],[Name]],(Table3[[#All],[Polygon]]=$A925)*(Table3[[#All],[Period]]=Z$1)*((Table3[[#All],[Variables ]]=$AF$3)+(Table3[[#All],[Variables ]]=$AF$2)+(Table3[[#All],[Variables ]]=$AF$4)),0)</f>
        <v>0</v>
      </c>
      <c r="AA925" cm="1">
        <f t="array" ref="AA925">_xlfn._xlws.FILTER(Table3[[#All],[Name]],(Table3[[#All],[Polygon]]=$A925)*(Table3[[#All],[Period]]=AA$1)*((Table3[[#All],[Variables ]]=$AF$3)+(Table3[[#All],[Variables ]]=$AF$2)+(Table3[[#All],[Variables ]]=$AF$4)),0)</f>
        <v>0</v>
      </c>
      <c r="AB925" t="str" cm="1">
        <f t="array" ref="AB925">_xlfn._xlws.FILTER(Table3[[#All],[Name]],(Table3[[#All],[Polygon]]=$A925)*(Table3[[#All],[Period]]=AB$1)*((Table3[[#All],[Variables ]]=$AF$3)+(Table3[[#All],[Variables ]]=$AF$2)+(Table3[[#All],[Variables ]]=$AF$4)),0)</f>
        <v>H</v>
      </c>
      <c r="AC925" t="str" cm="1">
        <f t="array" ref="AC925">_xlfn._xlws.FILTER(Table3[[#All],[Name]],(Table3[[#All],[Polygon]]=$A925)*(Table3[[#All],[Period]]=AC$1)*((Table3[[#All],[Variables ]]=$AF$3)+(Table3[[#All],[Variables ]]=$AF$2)+(Table3[[#All],[Variables ]]=$AF$4)),0)</f>
        <v>AH</v>
      </c>
      <c r="AD925" t="str" cm="1">
        <f t="array" ref="AD925">_xlfn._xlws.FILTER(Table3[[#All],[Name]],(Table3[[#All],[Polygon]]=$A925)*(Table3[[#All],[Period]]=AD$1)*((Table3[[#All],[Variables ]]=$AF$3)+(Table3[[#All],[Variables ]]=$AF$2)+(Table3[[#All],[Variables ]]=$AF$4)),0)</f>
        <v>AH</v>
      </c>
    </row>
    <row r="926" spans="1:30" x14ac:dyDescent="0.35">
      <c r="A926" s="5">
        <v>751</v>
      </c>
      <c r="B926" s="6" t="s">
        <v>2695</v>
      </c>
      <c r="C926" s="8">
        <v>653.97822069999995</v>
      </c>
      <c r="D926" s="6" t="s">
        <v>1466</v>
      </c>
      <c r="E926" s="6">
        <v>3</v>
      </c>
      <c r="F926" s="6">
        <v>3</v>
      </c>
      <c r="G926" s="6">
        <v>5</v>
      </c>
      <c r="H926" s="6"/>
      <c r="I926" s="6">
        <v>1963</v>
      </c>
      <c r="J926" s="6">
        <v>0</v>
      </c>
      <c r="K926" s="6" t="s">
        <v>1650</v>
      </c>
      <c r="L926" s="6">
        <v>750</v>
      </c>
      <c r="M926" s="6">
        <v>750</v>
      </c>
      <c r="N926" s="6">
        <v>653.97822069999995</v>
      </c>
      <c r="O926" s="9">
        <v>0</v>
      </c>
      <c r="P926" cm="1">
        <f t="array" ref="P926">_xlfn._xlws.FILTER(Table3[[#All],[Name]],(Table3[[#All],[Polygon]]=$A926)*(Table3[[#All],[Period]]=P$1)*((Table3[[#All],[Variables ]]=$AF$3)+(Table3[[#All],[Variables ]]=$AF$2)+(Table3[[#All],[Variables ]]=$AF$4)),0)</f>
        <v>0</v>
      </c>
      <c r="Q926" cm="1">
        <f t="array" ref="Q926">_xlfn._xlws.FILTER(Table3[[#All],[Name]],(Table3[[#All],[Polygon]]=$A926)*(Table3[[#All],[Period]]=Q$1)*((Table3[[#All],[Variables ]]=$AF$3)+(Table3[[#All],[Variables ]]=$AF$2)+(Table3[[#All],[Variables ]]=$AF$4)),0)</f>
        <v>0</v>
      </c>
      <c r="R926" cm="1">
        <f t="array" ref="R926">_xlfn._xlws.FILTER(Table3[[#All],[Name]],(Table3[[#All],[Polygon]]=$A926)*(Table3[[#All],[Period]]=R$1)*((Table3[[#All],[Variables ]]=$AF$3)+(Table3[[#All],[Variables ]]=$AF$2)+(Table3[[#All],[Variables ]]=$AF$4)),0)</f>
        <v>0</v>
      </c>
      <c r="S926" cm="1">
        <f t="array" ref="S926">_xlfn._xlws.FILTER(Table3[[#All],[Name]],(Table3[[#All],[Polygon]]=$A926)*(Table3[[#All],[Period]]=S$1)*((Table3[[#All],[Variables ]]=$AF$3)+(Table3[[#All],[Variables ]]=$AF$2)+(Table3[[#All],[Variables ]]=$AF$4)),0)</f>
        <v>0</v>
      </c>
      <c r="T926" cm="1">
        <f t="array" ref="T926">_xlfn._xlws.FILTER(Table3[[#All],[Name]],(Table3[[#All],[Polygon]]=$A926)*(Table3[[#All],[Period]]=T$1)*((Table3[[#All],[Variables ]]=$AF$3)+(Table3[[#All],[Variables ]]=$AF$2)+(Table3[[#All],[Variables ]]=$AF$4)),0)</f>
        <v>0</v>
      </c>
      <c r="U926" cm="1">
        <f t="array" ref="U926">_xlfn._xlws.FILTER(Table3[[#All],[Name]],(Table3[[#All],[Polygon]]=$A926)*(Table3[[#All],[Period]]=U$1)*((Table3[[#All],[Variables ]]=$AF$3)+(Table3[[#All],[Variables ]]=$AF$2)+(Table3[[#All],[Variables ]]=$AF$4)),0)</f>
        <v>0</v>
      </c>
      <c r="V926" cm="1">
        <f t="array" ref="V926">_xlfn._xlws.FILTER(Table3[[#All],[Name]],(Table3[[#All],[Polygon]]=$A926)*(Table3[[#All],[Period]]=V$1)*((Table3[[#All],[Variables ]]=$AF$3)+(Table3[[#All],[Variables ]]=$AF$2)+(Table3[[#All],[Variables ]]=$AF$4)),0)</f>
        <v>0</v>
      </c>
      <c r="W926" cm="1">
        <f t="array" ref="W926">_xlfn._xlws.FILTER(Table3[[#All],[Name]],(Table3[[#All],[Polygon]]=$A926)*(Table3[[#All],[Period]]=W$1)*((Table3[[#All],[Variables ]]=$AF$3)+(Table3[[#All],[Variables ]]=$AF$2)+(Table3[[#All],[Variables ]]=$AF$4)),0)</f>
        <v>0</v>
      </c>
      <c r="X926" cm="1">
        <f t="array" ref="X926">_xlfn._xlws.FILTER(Table3[[#All],[Name]],(Table3[[#All],[Polygon]]=$A926)*(Table3[[#All],[Period]]=X$1)*((Table3[[#All],[Variables ]]=$AF$3)+(Table3[[#All],[Variables ]]=$AF$2)+(Table3[[#All],[Variables ]]=$AF$4)),0)</f>
        <v>0</v>
      </c>
      <c r="Y926" cm="1">
        <f t="array" ref="Y926">_xlfn._xlws.FILTER(Table3[[#All],[Name]],(Table3[[#All],[Polygon]]=$A926)*(Table3[[#All],[Period]]=Y$1)*((Table3[[#All],[Variables ]]=$AF$3)+(Table3[[#All],[Variables ]]=$AF$2)+(Table3[[#All],[Variables ]]=$AF$4)),0)</f>
        <v>0</v>
      </c>
      <c r="Z926" cm="1">
        <f t="array" ref="Z926">_xlfn._xlws.FILTER(Table3[[#All],[Name]],(Table3[[#All],[Polygon]]=$A926)*(Table3[[#All],[Period]]=Z$1)*((Table3[[#All],[Variables ]]=$AF$3)+(Table3[[#All],[Variables ]]=$AF$2)+(Table3[[#All],[Variables ]]=$AF$4)),0)</f>
        <v>0</v>
      </c>
      <c r="AA926" cm="1">
        <f t="array" ref="AA926">_xlfn._xlws.FILTER(Table3[[#All],[Name]],(Table3[[#All],[Polygon]]=$A926)*(Table3[[#All],[Period]]=AA$1)*((Table3[[#All],[Variables ]]=$AF$3)+(Table3[[#All],[Variables ]]=$AF$2)+(Table3[[#All],[Variables ]]=$AF$4)),0)</f>
        <v>0</v>
      </c>
      <c r="AB926" t="str" cm="1">
        <f t="array" ref="AB926">_xlfn._xlws.FILTER(Table3[[#All],[Name]],(Table3[[#All],[Polygon]]=$A926)*(Table3[[#All],[Period]]=AB$1)*((Table3[[#All],[Variables ]]=$AF$3)+(Table3[[#All],[Variables ]]=$AF$2)+(Table3[[#All],[Variables ]]=$AF$4)),0)</f>
        <v>H</v>
      </c>
      <c r="AC926" t="str" cm="1">
        <f t="array" ref="AC926">_xlfn._xlws.FILTER(Table3[[#All],[Name]],(Table3[[#All],[Polygon]]=$A926)*(Table3[[#All],[Period]]=AC$1)*((Table3[[#All],[Variables ]]=$AF$3)+(Table3[[#All],[Variables ]]=$AF$2)+(Table3[[#All],[Variables ]]=$AF$4)),0)</f>
        <v>AH</v>
      </c>
      <c r="AD926" t="str" cm="1">
        <f t="array" ref="AD926">_xlfn._xlws.FILTER(Table3[[#All],[Name]],(Table3[[#All],[Polygon]]=$A926)*(Table3[[#All],[Period]]=AD$1)*((Table3[[#All],[Variables ]]=$AF$3)+(Table3[[#All],[Variables ]]=$AF$2)+(Table3[[#All],[Variables ]]=$AF$4)),0)</f>
        <v>AH</v>
      </c>
    </row>
    <row r="927" spans="1:30" x14ac:dyDescent="0.35">
      <c r="A927" s="3">
        <v>751</v>
      </c>
      <c r="B927" s="4" t="s">
        <v>2695</v>
      </c>
      <c r="C927" s="10">
        <v>653.97822069999995</v>
      </c>
      <c r="D927" s="4" t="s">
        <v>1466</v>
      </c>
      <c r="E927" s="4">
        <v>3</v>
      </c>
      <c r="F927" s="4">
        <v>3</v>
      </c>
      <c r="G927" s="4">
        <v>5</v>
      </c>
      <c r="H927" s="4"/>
      <c r="I927" s="4">
        <v>1963</v>
      </c>
      <c r="J927" s="4">
        <v>0</v>
      </c>
      <c r="K927" s="4" t="s">
        <v>1650</v>
      </c>
      <c r="L927" s="4">
        <v>751</v>
      </c>
      <c r="M927" s="4">
        <v>751</v>
      </c>
      <c r="N927" s="4">
        <v>653.97822069999995</v>
      </c>
      <c r="O927" s="11">
        <v>0</v>
      </c>
      <c r="P927" cm="1">
        <f t="array" ref="P927">_xlfn._xlws.FILTER(Table3[[#All],[Name]],(Table3[[#All],[Polygon]]=$A927)*(Table3[[#All],[Period]]=P$1)*((Table3[[#All],[Variables ]]=$AF$3)+(Table3[[#All],[Variables ]]=$AF$2)+(Table3[[#All],[Variables ]]=$AF$4)),0)</f>
        <v>0</v>
      </c>
      <c r="Q927" cm="1">
        <f t="array" ref="Q927">_xlfn._xlws.FILTER(Table3[[#All],[Name]],(Table3[[#All],[Polygon]]=$A927)*(Table3[[#All],[Period]]=Q$1)*((Table3[[#All],[Variables ]]=$AF$3)+(Table3[[#All],[Variables ]]=$AF$2)+(Table3[[#All],[Variables ]]=$AF$4)),0)</f>
        <v>0</v>
      </c>
      <c r="R927" cm="1">
        <f t="array" ref="R927">_xlfn._xlws.FILTER(Table3[[#All],[Name]],(Table3[[#All],[Polygon]]=$A927)*(Table3[[#All],[Period]]=R$1)*((Table3[[#All],[Variables ]]=$AF$3)+(Table3[[#All],[Variables ]]=$AF$2)+(Table3[[#All],[Variables ]]=$AF$4)),0)</f>
        <v>0</v>
      </c>
      <c r="S927" cm="1">
        <f t="array" ref="S927">_xlfn._xlws.FILTER(Table3[[#All],[Name]],(Table3[[#All],[Polygon]]=$A927)*(Table3[[#All],[Period]]=S$1)*((Table3[[#All],[Variables ]]=$AF$3)+(Table3[[#All],[Variables ]]=$AF$2)+(Table3[[#All],[Variables ]]=$AF$4)),0)</f>
        <v>0</v>
      </c>
      <c r="T927" cm="1">
        <f t="array" ref="T927">_xlfn._xlws.FILTER(Table3[[#All],[Name]],(Table3[[#All],[Polygon]]=$A927)*(Table3[[#All],[Period]]=T$1)*((Table3[[#All],[Variables ]]=$AF$3)+(Table3[[#All],[Variables ]]=$AF$2)+(Table3[[#All],[Variables ]]=$AF$4)),0)</f>
        <v>0</v>
      </c>
      <c r="U927" cm="1">
        <f t="array" ref="U927">_xlfn._xlws.FILTER(Table3[[#All],[Name]],(Table3[[#All],[Polygon]]=$A927)*(Table3[[#All],[Period]]=U$1)*((Table3[[#All],[Variables ]]=$AF$3)+(Table3[[#All],[Variables ]]=$AF$2)+(Table3[[#All],[Variables ]]=$AF$4)),0)</f>
        <v>0</v>
      </c>
      <c r="V927" cm="1">
        <f t="array" ref="V927">_xlfn._xlws.FILTER(Table3[[#All],[Name]],(Table3[[#All],[Polygon]]=$A927)*(Table3[[#All],[Period]]=V$1)*((Table3[[#All],[Variables ]]=$AF$3)+(Table3[[#All],[Variables ]]=$AF$2)+(Table3[[#All],[Variables ]]=$AF$4)),0)</f>
        <v>0</v>
      </c>
      <c r="W927" cm="1">
        <f t="array" ref="W927">_xlfn._xlws.FILTER(Table3[[#All],[Name]],(Table3[[#All],[Polygon]]=$A927)*(Table3[[#All],[Period]]=W$1)*((Table3[[#All],[Variables ]]=$AF$3)+(Table3[[#All],[Variables ]]=$AF$2)+(Table3[[#All],[Variables ]]=$AF$4)),0)</f>
        <v>0</v>
      </c>
      <c r="X927" cm="1">
        <f t="array" ref="X927">_xlfn._xlws.FILTER(Table3[[#All],[Name]],(Table3[[#All],[Polygon]]=$A927)*(Table3[[#All],[Period]]=X$1)*((Table3[[#All],[Variables ]]=$AF$3)+(Table3[[#All],[Variables ]]=$AF$2)+(Table3[[#All],[Variables ]]=$AF$4)),0)</f>
        <v>0</v>
      </c>
      <c r="Y927" cm="1">
        <f t="array" ref="Y927">_xlfn._xlws.FILTER(Table3[[#All],[Name]],(Table3[[#All],[Polygon]]=$A927)*(Table3[[#All],[Period]]=Y$1)*((Table3[[#All],[Variables ]]=$AF$3)+(Table3[[#All],[Variables ]]=$AF$2)+(Table3[[#All],[Variables ]]=$AF$4)),0)</f>
        <v>0</v>
      </c>
      <c r="Z927" cm="1">
        <f t="array" ref="Z927">_xlfn._xlws.FILTER(Table3[[#All],[Name]],(Table3[[#All],[Polygon]]=$A927)*(Table3[[#All],[Period]]=Z$1)*((Table3[[#All],[Variables ]]=$AF$3)+(Table3[[#All],[Variables ]]=$AF$2)+(Table3[[#All],[Variables ]]=$AF$4)),0)</f>
        <v>0</v>
      </c>
      <c r="AA927" cm="1">
        <f t="array" ref="AA927">_xlfn._xlws.FILTER(Table3[[#All],[Name]],(Table3[[#All],[Polygon]]=$A927)*(Table3[[#All],[Period]]=AA$1)*((Table3[[#All],[Variables ]]=$AF$3)+(Table3[[#All],[Variables ]]=$AF$2)+(Table3[[#All],[Variables ]]=$AF$4)),0)</f>
        <v>0</v>
      </c>
      <c r="AB927" t="str" cm="1">
        <f t="array" ref="AB927">_xlfn._xlws.FILTER(Table3[[#All],[Name]],(Table3[[#All],[Polygon]]=$A927)*(Table3[[#All],[Period]]=AB$1)*((Table3[[#All],[Variables ]]=$AF$3)+(Table3[[#All],[Variables ]]=$AF$2)+(Table3[[#All],[Variables ]]=$AF$4)),0)</f>
        <v>H</v>
      </c>
      <c r="AC927" t="str" cm="1">
        <f t="array" ref="AC927">_xlfn._xlws.FILTER(Table3[[#All],[Name]],(Table3[[#All],[Polygon]]=$A927)*(Table3[[#All],[Period]]=AC$1)*((Table3[[#All],[Variables ]]=$AF$3)+(Table3[[#All],[Variables ]]=$AF$2)+(Table3[[#All],[Variables ]]=$AF$4)),0)</f>
        <v>AH</v>
      </c>
      <c r="AD927" t="str" cm="1">
        <f t="array" ref="AD927">_xlfn._xlws.FILTER(Table3[[#All],[Name]],(Table3[[#All],[Polygon]]=$A927)*(Table3[[#All],[Period]]=AD$1)*((Table3[[#All],[Variables ]]=$AF$3)+(Table3[[#All],[Variables ]]=$AF$2)+(Table3[[#All],[Variables ]]=$AF$4)),0)</f>
        <v>AH</v>
      </c>
    </row>
    <row r="928" spans="1:30" x14ac:dyDescent="0.35">
      <c r="A928" s="5">
        <v>751</v>
      </c>
      <c r="B928" s="6" t="s">
        <v>2695</v>
      </c>
      <c r="C928" s="8">
        <v>653.97822069999995</v>
      </c>
      <c r="D928" s="6" t="s">
        <v>1466</v>
      </c>
      <c r="E928" s="6">
        <v>3</v>
      </c>
      <c r="F928" s="6">
        <v>3</v>
      </c>
      <c r="G928" s="6">
        <v>5</v>
      </c>
      <c r="H928" s="6"/>
      <c r="I928" s="6">
        <v>1963</v>
      </c>
      <c r="J928" s="6">
        <v>0</v>
      </c>
      <c r="K928" s="6" t="s">
        <v>1650</v>
      </c>
      <c r="L928" s="6">
        <v>757</v>
      </c>
      <c r="M928" s="6">
        <v>757</v>
      </c>
      <c r="N928" s="6">
        <v>653.97822069999995</v>
      </c>
      <c r="O928" s="9">
        <v>14.205</v>
      </c>
      <c r="P928" cm="1">
        <f t="array" ref="P928">_xlfn._xlws.FILTER(Table3[[#All],[Name]],(Table3[[#All],[Polygon]]=$A928)*(Table3[[#All],[Period]]=P$1)*((Table3[[#All],[Variables ]]=$AF$3)+(Table3[[#All],[Variables ]]=$AF$2)+(Table3[[#All],[Variables ]]=$AF$4)),0)</f>
        <v>0</v>
      </c>
      <c r="Q928" cm="1">
        <f t="array" ref="Q928">_xlfn._xlws.FILTER(Table3[[#All],[Name]],(Table3[[#All],[Polygon]]=$A928)*(Table3[[#All],[Period]]=Q$1)*((Table3[[#All],[Variables ]]=$AF$3)+(Table3[[#All],[Variables ]]=$AF$2)+(Table3[[#All],[Variables ]]=$AF$4)),0)</f>
        <v>0</v>
      </c>
      <c r="R928" cm="1">
        <f t="array" ref="R928">_xlfn._xlws.FILTER(Table3[[#All],[Name]],(Table3[[#All],[Polygon]]=$A928)*(Table3[[#All],[Period]]=R$1)*((Table3[[#All],[Variables ]]=$AF$3)+(Table3[[#All],[Variables ]]=$AF$2)+(Table3[[#All],[Variables ]]=$AF$4)),0)</f>
        <v>0</v>
      </c>
      <c r="S928" cm="1">
        <f t="array" ref="S928">_xlfn._xlws.FILTER(Table3[[#All],[Name]],(Table3[[#All],[Polygon]]=$A928)*(Table3[[#All],[Period]]=S$1)*((Table3[[#All],[Variables ]]=$AF$3)+(Table3[[#All],[Variables ]]=$AF$2)+(Table3[[#All],[Variables ]]=$AF$4)),0)</f>
        <v>0</v>
      </c>
      <c r="T928" cm="1">
        <f t="array" ref="T928">_xlfn._xlws.FILTER(Table3[[#All],[Name]],(Table3[[#All],[Polygon]]=$A928)*(Table3[[#All],[Period]]=T$1)*((Table3[[#All],[Variables ]]=$AF$3)+(Table3[[#All],[Variables ]]=$AF$2)+(Table3[[#All],[Variables ]]=$AF$4)),0)</f>
        <v>0</v>
      </c>
      <c r="U928" cm="1">
        <f t="array" ref="U928">_xlfn._xlws.FILTER(Table3[[#All],[Name]],(Table3[[#All],[Polygon]]=$A928)*(Table3[[#All],[Period]]=U$1)*((Table3[[#All],[Variables ]]=$AF$3)+(Table3[[#All],[Variables ]]=$AF$2)+(Table3[[#All],[Variables ]]=$AF$4)),0)</f>
        <v>0</v>
      </c>
      <c r="V928" cm="1">
        <f t="array" ref="V928">_xlfn._xlws.FILTER(Table3[[#All],[Name]],(Table3[[#All],[Polygon]]=$A928)*(Table3[[#All],[Period]]=V$1)*((Table3[[#All],[Variables ]]=$AF$3)+(Table3[[#All],[Variables ]]=$AF$2)+(Table3[[#All],[Variables ]]=$AF$4)),0)</f>
        <v>0</v>
      </c>
      <c r="W928" cm="1">
        <f t="array" ref="W928">_xlfn._xlws.FILTER(Table3[[#All],[Name]],(Table3[[#All],[Polygon]]=$A928)*(Table3[[#All],[Period]]=W$1)*((Table3[[#All],[Variables ]]=$AF$3)+(Table3[[#All],[Variables ]]=$AF$2)+(Table3[[#All],[Variables ]]=$AF$4)),0)</f>
        <v>0</v>
      </c>
      <c r="X928" cm="1">
        <f t="array" ref="X928">_xlfn._xlws.FILTER(Table3[[#All],[Name]],(Table3[[#All],[Polygon]]=$A928)*(Table3[[#All],[Period]]=X$1)*((Table3[[#All],[Variables ]]=$AF$3)+(Table3[[#All],[Variables ]]=$AF$2)+(Table3[[#All],[Variables ]]=$AF$4)),0)</f>
        <v>0</v>
      </c>
      <c r="Y928" cm="1">
        <f t="array" ref="Y928">_xlfn._xlws.FILTER(Table3[[#All],[Name]],(Table3[[#All],[Polygon]]=$A928)*(Table3[[#All],[Period]]=Y$1)*((Table3[[#All],[Variables ]]=$AF$3)+(Table3[[#All],[Variables ]]=$AF$2)+(Table3[[#All],[Variables ]]=$AF$4)),0)</f>
        <v>0</v>
      </c>
      <c r="Z928" cm="1">
        <f t="array" ref="Z928">_xlfn._xlws.FILTER(Table3[[#All],[Name]],(Table3[[#All],[Polygon]]=$A928)*(Table3[[#All],[Period]]=Z$1)*((Table3[[#All],[Variables ]]=$AF$3)+(Table3[[#All],[Variables ]]=$AF$2)+(Table3[[#All],[Variables ]]=$AF$4)),0)</f>
        <v>0</v>
      </c>
      <c r="AA928" cm="1">
        <f t="array" ref="AA928">_xlfn._xlws.FILTER(Table3[[#All],[Name]],(Table3[[#All],[Polygon]]=$A928)*(Table3[[#All],[Period]]=AA$1)*((Table3[[#All],[Variables ]]=$AF$3)+(Table3[[#All],[Variables ]]=$AF$2)+(Table3[[#All],[Variables ]]=$AF$4)),0)</f>
        <v>0</v>
      </c>
      <c r="AB928" t="str" cm="1">
        <f t="array" ref="AB928">_xlfn._xlws.FILTER(Table3[[#All],[Name]],(Table3[[#All],[Polygon]]=$A928)*(Table3[[#All],[Period]]=AB$1)*((Table3[[#All],[Variables ]]=$AF$3)+(Table3[[#All],[Variables ]]=$AF$2)+(Table3[[#All],[Variables ]]=$AF$4)),0)</f>
        <v>H</v>
      </c>
      <c r="AC928" t="str" cm="1">
        <f t="array" ref="AC928">_xlfn._xlws.FILTER(Table3[[#All],[Name]],(Table3[[#All],[Polygon]]=$A928)*(Table3[[#All],[Period]]=AC$1)*((Table3[[#All],[Variables ]]=$AF$3)+(Table3[[#All],[Variables ]]=$AF$2)+(Table3[[#All],[Variables ]]=$AF$4)),0)</f>
        <v>AH</v>
      </c>
      <c r="AD928" t="str" cm="1">
        <f t="array" ref="AD928">_xlfn._xlws.FILTER(Table3[[#All],[Name]],(Table3[[#All],[Polygon]]=$A928)*(Table3[[#All],[Period]]=AD$1)*((Table3[[#All],[Variables ]]=$AF$3)+(Table3[[#All],[Variables ]]=$AF$2)+(Table3[[#All],[Variables ]]=$AF$4)),0)</f>
        <v>AH</v>
      </c>
    </row>
    <row r="929" spans="1:30" x14ac:dyDescent="0.35">
      <c r="A929" s="3">
        <v>751</v>
      </c>
      <c r="B929" s="4" t="s">
        <v>2695</v>
      </c>
      <c r="C929" s="10">
        <v>653.97822069999995</v>
      </c>
      <c r="D929" s="4" t="s">
        <v>1466</v>
      </c>
      <c r="E929" s="4">
        <v>3</v>
      </c>
      <c r="F929" s="4">
        <v>3</v>
      </c>
      <c r="G929" s="4">
        <v>5</v>
      </c>
      <c r="H929" s="4"/>
      <c r="I929" s="4">
        <v>1963</v>
      </c>
      <c r="J929" s="4">
        <v>0</v>
      </c>
      <c r="K929" s="4" t="s">
        <v>1650</v>
      </c>
      <c r="L929" s="4">
        <v>759</v>
      </c>
      <c r="M929" s="4">
        <v>759</v>
      </c>
      <c r="N929" s="4">
        <v>653.97822069999995</v>
      </c>
      <c r="O929" s="11">
        <v>30.388000000000002</v>
      </c>
      <c r="P929" cm="1">
        <f t="array" ref="P929">_xlfn._xlws.FILTER(Table3[[#All],[Name]],(Table3[[#All],[Polygon]]=$A929)*(Table3[[#All],[Period]]=P$1)*((Table3[[#All],[Variables ]]=$AF$3)+(Table3[[#All],[Variables ]]=$AF$2)+(Table3[[#All],[Variables ]]=$AF$4)),0)</f>
        <v>0</v>
      </c>
      <c r="Q929" cm="1">
        <f t="array" ref="Q929">_xlfn._xlws.FILTER(Table3[[#All],[Name]],(Table3[[#All],[Polygon]]=$A929)*(Table3[[#All],[Period]]=Q$1)*((Table3[[#All],[Variables ]]=$AF$3)+(Table3[[#All],[Variables ]]=$AF$2)+(Table3[[#All],[Variables ]]=$AF$4)),0)</f>
        <v>0</v>
      </c>
      <c r="R929" cm="1">
        <f t="array" ref="R929">_xlfn._xlws.FILTER(Table3[[#All],[Name]],(Table3[[#All],[Polygon]]=$A929)*(Table3[[#All],[Period]]=R$1)*((Table3[[#All],[Variables ]]=$AF$3)+(Table3[[#All],[Variables ]]=$AF$2)+(Table3[[#All],[Variables ]]=$AF$4)),0)</f>
        <v>0</v>
      </c>
      <c r="S929" cm="1">
        <f t="array" ref="S929">_xlfn._xlws.FILTER(Table3[[#All],[Name]],(Table3[[#All],[Polygon]]=$A929)*(Table3[[#All],[Period]]=S$1)*((Table3[[#All],[Variables ]]=$AF$3)+(Table3[[#All],[Variables ]]=$AF$2)+(Table3[[#All],[Variables ]]=$AF$4)),0)</f>
        <v>0</v>
      </c>
      <c r="T929" cm="1">
        <f t="array" ref="T929">_xlfn._xlws.FILTER(Table3[[#All],[Name]],(Table3[[#All],[Polygon]]=$A929)*(Table3[[#All],[Period]]=T$1)*((Table3[[#All],[Variables ]]=$AF$3)+(Table3[[#All],[Variables ]]=$AF$2)+(Table3[[#All],[Variables ]]=$AF$4)),0)</f>
        <v>0</v>
      </c>
      <c r="U929" cm="1">
        <f t="array" ref="U929">_xlfn._xlws.FILTER(Table3[[#All],[Name]],(Table3[[#All],[Polygon]]=$A929)*(Table3[[#All],[Period]]=U$1)*((Table3[[#All],[Variables ]]=$AF$3)+(Table3[[#All],[Variables ]]=$AF$2)+(Table3[[#All],[Variables ]]=$AF$4)),0)</f>
        <v>0</v>
      </c>
      <c r="V929" cm="1">
        <f t="array" ref="V929">_xlfn._xlws.FILTER(Table3[[#All],[Name]],(Table3[[#All],[Polygon]]=$A929)*(Table3[[#All],[Period]]=V$1)*((Table3[[#All],[Variables ]]=$AF$3)+(Table3[[#All],[Variables ]]=$AF$2)+(Table3[[#All],[Variables ]]=$AF$4)),0)</f>
        <v>0</v>
      </c>
      <c r="W929" cm="1">
        <f t="array" ref="W929">_xlfn._xlws.FILTER(Table3[[#All],[Name]],(Table3[[#All],[Polygon]]=$A929)*(Table3[[#All],[Period]]=W$1)*((Table3[[#All],[Variables ]]=$AF$3)+(Table3[[#All],[Variables ]]=$AF$2)+(Table3[[#All],[Variables ]]=$AF$4)),0)</f>
        <v>0</v>
      </c>
      <c r="X929" cm="1">
        <f t="array" ref="X929">_xlfn._xlws.FILTER(Table3[[#All],[Name]],(Table3[[#All],[Polygon]]=$A929)*(Table3[[#All],[Period]]=X$1)*((Table3[[#All],[Variables ]]=$AF$3)+(Table3[[#All],[Variables ]]=$AF$2)+(Table3[[#All],[Variables ]]=$AF$4)),0)</f>
        <v>0</v>
      </c>
      <c r="Y929" cm="1">
        <f t="array" ref="Y929">_xlfn._xlws.FILTER(Table3[[#All],[Name]],(Table3[[#All],[Polygon]]=$A929)*(Table3[[#All],[Period]]=Y$1)*((Table3[[#All],[Variables ]]=$AF$3)+(Table3[[#All],[Variables ]]=$AF$2)+(Table3[[#All],[Variables ]]=$AF$4)),0)</f>
        <v>0</v>
      </c>
      <c r="Z929" cm="1">
        <f t="array" ref="Z929">_xlfn._xlws.FILTER(Table3[[#All],[Name]],(Table3[[#All],[Polygon]]=$A929)*(Table3[[#All],[Period]]=Z$1)*((Table3[[#All],[Variables ]]=$AF$3)+(Table3[[#All],[Variables ]]=$AF$2)+(Table3[[#All],[Variables ]]=$AF$4)),0)</f>
        <v>0</v>
      </c>
      <c r="AA929" cm="1">
        <f t="array" ref="AA929">_xlfn._xlws.FILTER(Table3[[#All],[Name]],(Table3[[#All],[Polygon]]=$A929)*(Table3[[#All],[Period]]=AA$1)*((Table3[[#All],[Variables ]]=$AF$3)+(Table3[[#All],[Variables ]]=$AF$2)+(Table3[[#All],[Variables ]]=$AF$4)),0)</f>
        <v>0</v>
      </c>
      <c r="AB929" t="str" cm="1">
        <f t="array" ref="AB929">_xlfn._xlws.FILTER(Table3[[#All],[Name]],(Table3[[#All],[Polygon]]=$A929)*(Table3[[#All],[Period]]=AB$1)*((Table3[[#All],[Variables ]]=$AF$3)+(Table3[[#All],[Variables ]]=$AF$2)+(Table3[[#All],[Variables ]]=$AF$4)),0)</f>
        <v>H</v>
      </c>
      <c r="AC929" t="str" cm="1">
        <f t="array" ref="AC929">_xlfn._xlws.FILTER(Table3[[#All],[Name]],(Table3[[#All],[Polygon]]=$A929)*(Table3[[#All],[Period]]=AC$1)*((Table3[[#All],[Variables ]]=$AF$3)+(Table3[[#All],[Variables ]]=$AF$2)+(Table3[[#All],[Variables ]]=$AF$4)),0)</f>
        <v>AH</v>
      </c>
      <c r="AD929" t="str" cm="1">
        <f t="array" ref="AD929">_xlfn._xlws.FILTER(Table3[[#All],[Name]],(Table3[[#All],[Polygon]]=$A929)*(Table3[[#All],[Period]]=AD$1)*((Table3[[#All],[Variables ]]=$AF$3)+(Table3[[#All],[Variables ]]=$AF$2)+(Table3[[#All],[Variables ]]=$AF$4)),0)</f>
        <v>AH</v>
      </c>
    </row>
    <row r="930" spans="1:30" x14ac:dyDescent="0.35">
      <c r="A930" s="5">
        <v>751</v>
      </c>
      <c r="B930" s="6" t="s">
        <v>2695</v>
      </c>
      <c r="C930" s="8">
        <v>653.97822069999995</v>
      </c>
      <c r="D930" s="6" t="s">
        <v>1466</v>
      </c>
      <c r="E930" s="6">
        <v>3</v>
      </c>
      <c r="F930" s="6">
        <v>3</v>
      </c>
      <c r="G930" s="6">
        <v>5</v>
      </c>
      <c r="H930" s="6"/>
      <c r="I930" s="6">
        <v>1963</v>
      </c>
      <c r="J930" s="6">
        <v>0</v>
      </c>
      <c r="K930" s="6" t="s">
        <v>1650</v>
      </c>
      <c r="L930" s="6">
        <v>751</v>
      </c>
      <c r="M930" s="6">
        <v>751</v>
      </c>
      <c r="N930" s="6">
        <v>653.97822069999995</v>
      </c>
      <c r="O930" s="9">
        <v>58.118000000000002</v>
      </c>
      <c r="P930" cm="1">
        <f t="array" ref="P930">_xlfn._xlws.FILTER(Table3[[#All],[Name]],(Table3[[#All],[Polygon]]=$A930)*(Table3[[#All],[Period]]=P$1)*((Table3[[#All],[Variables ]]=$AF$3)+(Table3[[#All],[Variables ]]=$AF$2)+(Table3[[#All],[Variables ]]=$AF$4)),0)</f>
        <v>0</v>
      </c>
      <c r="Q930" cm="1">
        <f t="array" ref="Q930">_xlfn._xlws.FILTER(Table3[[#All],[Name]],(Table3[[#All],[Polygon]]=$A930)*(Table3[[#All],[Period]]=Q$1)*((Table3[[#All],[Variables ]]=$AF$3)+(Table3[[#All],[Variables ]]=$AF$2)+(Table3[[#All],[Variables ]]=$AF$4)),0)</f>
        <v>0</v>
      </c>
      <c r="R930" cm="1">
        <f t="array" ref="R930">_xlfn._xlws.FILTER(Table3[[#All],[Name]],(Table3[[#All],[Polygon]]=$A930)*(Table3[[#All],[Period]]=R$1)*((Table3[[#All],[Variables ]]=$AF$3)+(Table3[[#All],[Variables ]]=$AF$2)+(Table3[[#All],[Variables ]]=$AF$4)),0)</f>
        <v>0</v>
      </c>
      <c r="S930" cm="1">
        <f t="array" ref="S930">_xlfn._xlws.FILTER(Table3[[#All],[Name]],(Table3[[#All],[Polygon]]=$A930)*(Table3[[#All],[Period]]=S$1)*((Table3[[#All],[Variables ]]=$AF$3)+(Table3[[#All],[Variables ]]=$AF$2)+(Table3[[#All],[Variables ]]=$AF$4)),0)</f>
        <v>0</v>
      </c>
      <c r="T930" cm="1">
        <f t="array" ref="T930">_xlfn._xlws.FILTER(Table3[[#All],[Name]],(Table3[[#All],[Polygon]]=$A930)*(Table3[[#All],[Period]]=T$1)*((Table3[[#All],[Variables ]]=$AF$3)+(Table3[[#All],[Variables ]]=$AF$2)+(Table3[[#All],[Variables ]]=$AF$4)),0)</f>
        <v>0</v>
      </c>
      <c r="U930" cm="1">
        <f t="array" ref="U930">_xlfn._xlws.FILTER(Table3[[#All],[Name]],(Table3[[#All],[Polygon]]=$A930)*(Table3[[#All],[Period]]=U$1)*((Table3[[#All],[Variables ]]=$AF$3)+(Table3[[#All],[Variables ]]=$AF$2)+(Table3[[#All],[Variables ]]=$AF$4)),0)</f>
        <v>0</v>
      </c>
      <c r="V930" cm="1">
        <f t="array" ref="V930">_xlfn._xlws.FILTER(Table3[[#All],[Name]],(Table3[[#All],[Polygon]]=$A930)*(Table3[[#All],[Period]]=V$1)*((Table3[[#All],[Variables ]]=$AF$3)+(Table3[[#All],[Variables ]]=$AF$2)+(Table3[[#All],[Variables ]]=$AF$4)),0)</f>
        <v>0</v>
      </c>
      <c r="W930" cm="1">
        <f t="array" ref="W930">_xlfn._xlws.FILTER(Table3[[#All],[Name]],(Table3[[#All],[Polygon]]=$A930)*(Table3[[#All],[Period]]=W$1)*((Table3[[#All],[Variables ]]=$AF$3)+(Table3[[#All],[Variables ]]=$AF$2)+(Table3[[#All],[Variables ]]=$AF$4)),0)</f>
        <v>0</v>
      </c>
      <c r="X930" cm="1">
        <f t="array" ref="X930">_xlfn._xlws.FILTER(Table3[[#All],[Name]],(Table3[[#All],[Polygon]]=$A930)*(Table3[[#All],[Period]]=X$1)*((Table3[[#All],[Variables ]]=$AF$3)+(Table3[[#All],[Variables ]]=$AF$2)+(Table3[[#All],[Variables ]]=$AF$4)),0)</f>
        <v>0</v>
      </c>
      <c r="Y930" cm="1">
        <f t="array" ref="Y930">_xlfn._xlws.FILTER(Table3[[#All],[Name]],(Table3[[#All],[Polygon]]=$A930)*(Table3[[#All],[Period]]=Y$1)*((Table3[[#All],[Variables ]]=$AF$3)+(Table3[[#All],[Variables ]]=$AF$2)+(Table3[[#All],[Variables ]]=$AF$4)),0)</f>
        <v>0</v>
      </c>
      <c r="Z930" cm="1">
        <f t="array" ref="Z930">_xlfn._xlws.FILTER(Table3[[#All],[Name]],(Table3[[#All],[Polygon]]=$A930)*(Table3[[#All],[Period]]=Z$1)*((Table3[[#All],[Variables ]]=$AF$3)+(Table3[[#All],[Variables ]]=$AF$2)+(Table3[[#All],[Variables ]]=$AF$4)),0)</f>
        <v>0</v>
      </c>
      <c r="AA930" cm="1">
        <f t="array" ref="AA930">_xlfn._xlws.FILTER(Table3[[#All],[Name]],(Table3[[#All],[Polygon]]=$A930)*(Table3[[#All],[Period]]=AA$1)*((Table3[[#All],[Variables ]]=$AF$3)+(Table3[[#All],[Variables ]]=$AF$2)+(Table3[[#All],[Variables ]]=$AF$4)),0)</f>
        <v>0</v>
      </c>
      <c r="AB930" t="str" cm="1">
        <f t="array" ref="AB930">_xlfn._xlws.FILTER(Table3[[#All],[Name]],(Table3[[#All],[Polygon]]=$A930)*(Table3[[#All],[Period]]=AB$1)*((Table3[[#All],[Variables ]]=$AF$3)+(Table3[[#All],[Variables ]]=$AF$2)+(Table3[[#All],[Variables ]]=$AF$4)),0)</f>
        <v>H</v>
      </c>
      <c r="AC930" t="str" cm="1">
        <f t="array" ref="AC930">_xlfn._xlws.FILTER(Table3[[#All],[Name]],(Table3[[#All],[Polygon]]=$A930)*(Table3[[#All],[Period]]=AC$1)*((Table3[[#All],[Variables ]]=$AF$3)+(Table3[[#All],[Variables ]]=$AF$2)+(Table3[[#All],[Variables ]]=$AF$4)),0)</f>
        <v>AH</v>
      </c>
      <c r="AD930" t="str" cm="1">
        <f t="array" ref="AD930">_xlfn._xlws.FILTER(Table3[[#All],[Name]],(Table3[[#All],[Polygon]]=$A930)*(Table3[[#All],[Period]]=AD$1)*((Table3[[#All],[Variables ]]=$AF$3)+(Table3[[#All],[Variables ]]=$AF$2)+(Table3[[#All],[Variables ]]=$AF$4)),0)</f>
        <v>AH</v>
      </c>
    </row>
    <row r="931" spans="1:30" x14ac:dyDescent="0.35">
      <c r="A931" s="3">
        <v>752</v>
      </c>
      <c r="B931" s="4" t="s">
        <v>2701</v>
      </c>
      <c r="C931" s="10">
        <v>653.97822069999995</v>
      </c>
      <c r="D931" s="4" t="s">
        <v>1466</v>
      </c>
      <c r="E931" s="4">
        <v>3</v>
      </c>
      <c r="F931" s="4">
        <v>3</v>
      </c>
      <c r="G931" s="4">
        <v>5</v>
      </c>
      <c r="H931" s="4"/>
      <c r="I931" s="4">
        <v>1963</v>
      </c>
      <c r="J931" s="4">
        <v>0</v>
      </c>
      <c r="K931" s="4" t="s">
        <v>1650</v>
      </c>
      <c r="L931" s="4">
        <v>752</v>
      </c>
      <c r="M931" s="4">
        <v>752</v>
      </c>
      <c r="N931" s="4">
        <v>653.97822069999995</v>
      </c>
      <c r="O931" s="11">
        <v>0</v>
      </c>
      <c r="P931" cm="1">
        <f t="array" ref="P931">_xlfn._xlws.FILTER(Table3[[#All],[Name]],(Table3[[#All],[Polygon]]=$A931)*(Table3[[#All],[Period]]=P$1)*((Table3[[#All],[Variables ]]=$AF$3)+(Table3[[#All],[Variables ]]=$AF$2)+(Table3[[#All],[Variables ]]=$AF$4)),0)</f>
        <v>0</v>
      </c>
      <c r="Q931" cm="1">
        <f t="array" ref="Q931">_xlfn._xlws.FILTER(Table3[[#All],[Name]],(Table3[[#All],[Polygon]]=$A931)*(Table3[[#All],[Period]]=Q$1)*((Table3[[#All],[Variables ]]=$AF$3)+(Table3[[#All],[Variables ]]=$AF$2)+(Table3[[#All],[Variables ]]=$AF$4)),0)</f>
        <v>0</v>
      </c>
      <c r="R931" cm="1">
        <f t="array" ref="R931">_xlfn._xlws.FILTER(Table3[[#All],[Name]],(Table3[[#All],[Polygon]]=$A931)*(Table3[[#All],[Period]]=R$1)*((Table3[[#All],[Variables ]]=$AF$3)+(Table3[[#All],[Variables ]]=$AF$2)+(Table3[[#All],[Variables ]]=$AF$4)),0)</f>
        <v>0</v>
      </c>
      <c r="S931" cm="1">
        <f t="array" ref="S931">_xlfn._xlws.FILTER(Table3[[#All],[Name]],(Table3[[#All],[Polygon]]=$A931)*(Table3[[#All],[Period]]=S$1)*((Table3[[#All],[Variables ]]=$AF$3)+(Table3[[#All],[Variables ]]=$AF$2)+(Table3[[#All],[Variables ]]=$AF$4)),0)</f>
        <v>0</v>
      </c>
      <c r="T931" cm="1">
        <f t="array" ref="T931">_xlfn._xlws.FILTER(Table3[[#All],[Name]],(Table3[[#All],[Polygon]]=$A931)*(Table3[[#All],[Period]]=T$1)*((Table3[[#All],[Variables ]]=$AF$3)+(Table3[[#All],[Variables ]]=$AF$2)+(Table3[[#All],[Variables ]]=$AF$4)),0)</f>
        <v>0</v>
      </c>
      <c r="U931" cm="1">
        <f t="array" ref="U931">_xlfn._xlws.FILTER(Table3[[#All],[Name]],(Table3[[#All],[Polygon]]=$A931)*(Table3[[#All],[Period]]=U$1)*((Table3[[#All],[Variables ]]=$AF$3)+(Table3[[#All],[Variables ]]=$AF$2)+(Table3[[#All],[Variables ]]=$AF$4)),0)</f>
        <v>0</v>
      </c>
      <c r="V931" cm="1">
        <f t="array" ref="V931">_xlfn._xlws.FILTER(Table3[[#All],[Name]],(Table3[[#All],[Polygon]]=$A931)*(Table3[[#All],[Period]]=V$1)*((Table3[[#All],[Variables ]]=$AF$3)+(Table3[[#All],[Variables ]]=$AF$2)+(Table3[[#All],[Variables ]]=$AF$4)),0)</f>
        <v>0</v>
      </c>
      <c r="W931" cm="1">
        <f t="array" ref="W931">_xlfn._xlws.FILTER(Table3[[#All],[Name]],(Table3[[#All],[Polygon]]=$A931)*(Table3[[#All],[Period]]=W$1)*((Table3[[#All],[Variables ]]=$AF$3)+(Table3[[#All],[Variables ]]=$AF$2)+(Table3[[#All],[Variables ]]=$AF$4)),0)</f>
        <v>0</v>
      </c>
      <c r="X931" cm="1">
        <f t="array" ref="X931">_xlfn._xlws.FILTER(Table3[[#All],[Name]],(Table3[[#All],[Polygon]]=$A931)*(Table3[[#All],[Period]]=X$1)*((Table3[[#All],[Variables ]]=$AF$3)+(Table3[[#All],[Variables ]]=$AF$2)+(Table3[[#All],[Variables ]]=$AF$4)),0)</f>
        <v>0</v>
      </c>
      <c r="Y931" t="str" cm="1">
        <f t="array" ref="Y931">_xlfn._xlws.FILTER(Table3[[#All],[Name]],(Table3[[#All],[Polygon]]=$A931)*(Table3[[#All],[Period]]=Y$1)*((Table3[[#All],[Variables ]]=$AF$3)+(Table3[[#All],[Variables ]]=$AF$2)+(Table3[[#All],[Variables ]]=$AF$4)),0)</f>
        <v>H</v>
      </c>
      <c r="Z931" cm="1">
        <f t="array" ref="Z931">_xlfn._xlws.FILTER(Table3[[#All],[Name]],(Table3[[#All],[Polygon]]=$A931)*(Table3[[#All],[Period]]=Z$1)*((Table3[[#All],[Variables ]]=$AF$3)+(Table3[[#All],[Variables ]]=$AF$2)+(Table3[[#All],[Variables ]]=$AF$4)),0)</f>
        <v>0</v>
      </c>
      <c r="AA931" cm="1">
        <f t="array" ref="AA931">_xlfn._xlws.FILTER(Table3[[#All],[Name]],(Table3[[#All],[Polygon]]=$A931)*(Table3[[#All],[Period]]=AA$1)*((Table3[[#All],[Variables ]]=$AF$3)+(Table3[[#All],[Variables ]]=$AF$2)+(Table3[[#All],[Variables ]]=$AF$4)),0)</f>
        <v>0</v>
      </c>
      <c r="AB931" t="str" cm="1">
        <f t="array" ref="AB931">_xlfn._xlws.FILTER(Table3[[#All],[Name]],(Table3[[#All],[Polygon]]=$A931)*(Table3[[#All],[Period]]=AB$1)*((Table3[[#All],[Variables ]]=$AF$3)+(Table3[[#All],[Variables ]]=$AF$2)+(Table3[[#All],[Variables ]]=$AF$4)),0)</f>
        <v>PCT</v>
      </c>
      <c r="AC931" t="str" cm="1">
        <f t="array" ref="AC931">_xlfn._xlws.FILTER(Table3[[#All],[Name]],(Table3[[#All],[Polygon]]=$A931)*(Table3[[#All],[Period]]=AC$1)*((Table3[[#All],[Variables ]]=$AF$3)+(Table3[[#All],[Variables ]]=$AF$2)+(Table3[[#All],[Variables ]]=$AF$4)),0)</f>
        <v>AH</v>
      </c>
      <c r="AD931" t="str" cm="1">
        <f t="array" ref="AD931">_xlfn._xlws.FILTER(Table3[[#All],[Name]],(Table3[[#All],[Polygon]]=$A931)*(Table3[[#All],[Period]]=AD$1)*((Table3[[#All],[Variables ]]=$AF$3)+(Table3[[#All],[Variables ]]=$AF$2)+(Table3[[#All],[Variables ]]=$AF$4)),0)</f>
        <v>AH</v>
      </c>
    </row>
    <row r="932" spans="1:30" x14ac:dyDescent="0.35">
      <c r="A932" s="5">
        <v>752</v>
      </c>
      <c r="B932" s="6" t="s">
        <v>2701</v>
      </c>
      <c r="C932" s="8">
        <v>653.97822069999995</v>
      </c>
      <c r="D932" s="6" t="s">
        <v>1466</v>
      </c>
      <c r="E932" s="6">
        <v>3</v>
      </c>
      <c r="F932" s="6">
        <v>3</v>
      </c>
      <c r="G932" s="6">
        <v>5</v>
      </c>
      <c r="H932" s="6"/>
      <c r="I932" s="6">
        <v>1963</v>
      </c>
      <c r="J932" s="6">
        <v>0</v>
      </c>
      <c r="K932" s="6" t="s">
        <v>1650</v>
      </c>
      <c r="L932" s="6">
        <v>757</v>
      </c>
      <c r="M932" s="6">
        <v>757</v>
      </c>
      <c r="N932" s="6">
        <v>653.97822069999995</v>
      </c>
      <c r="O932" s="9">
        <v>0</v>
      </c>
      <c r="P932" cm="1">
        <f t="array" ref="P932">_xlfn._xlws.FILTER(Table3[[#All],[Name]],(Table3[[#All],[Polygon]]=$A932)*(Table3[[#All],[Period]]=P$1)*((Table3[[#All],[Variables ]]=$AF$3)+(Table3[[#All],[Variables ]]=$AF$2)+(Table3[[#All],[Variables ]]=$AF$4)),0)</f>
        <v>0</v>
      </c>
      <c r="Q932" cm="1">
        <f t="array" ref="Q932">_xlfn._xlws.FILTER(Table3[[#All],[Name]],(Table3[[#All],[Polygon]]=$A932)*(Table3[[#All],[Period]]=Q$1)*((Table3[[#All],[Variables ]]=$AF$3)+(Table3[[#All],[Variables ]]=$AF$2)+(Table3[[#All],[Variables ]]=$AF$4)),0)</f>
        <v>0</v>
      </c>
      <c r="R932" cm="1">
        <f t="array" ref="R932">_xlfn._xlws.FILTER(Table3[[#All],[Name]],(Table3[[#All],[Polygon]]=$A932)*(Table3[[#All],[Period]]=R$1)*((Table3[[#All],[Variables ]]=$AF$3)+(Table3[[#All],[Variables ]]=$AF$2)+(Table3[[#All],[Variables ]]=$AF$4)),0)</f>
        <v>0</v>
      </c>
      <c r="S932" cm="1">
        <f t="array" ref="S932">_xlfn._xlws.FILTER(Table3[[#All],[Name]],(Table3[[#All],[Polygon]]=$A932)*(Table3[[#All],[Period]]=S$1)*((Table3[[#All],[Variables ]]=$AF$3)+(Table3[[#All],[Variables ]]=$AF$2)+(Table3[[#All],[Variables ]]=$AF$4)),0)</f>
        <v>0</v>
      </c>
      <c r="T932" cm="1">
        <f t="array" ref="T932">_xlfn._xlws.FILTER(Table3[[#All],[Name]],(Table3[[#All],[Polygon]]=$A932)*(Table3[[#All],[Period]]=T$1)*((Table3[[#All],[Variables ]]=$AF$3)+(Table3[[#All],[Variables ]]=$AF$2)+(Table3[[#All],[Variables ]]=$AF$4)),0)</f>
        <v>0</v>
      </c>
      <c r="U932" cm="1">
        <f t="array" ref="U932">_xlfn._xlws.FILTER(Table3[[#All],[Name]],(Table3[[#All],[Polygon]]=$A932)*(Table3[[#All],[Period]]=U$1)*((Table3[[#All],[Variables ]]=$AF$3)+(Table3[[#All],[Variables ]]=$AF$2)+(Table3[[#All],[Variables ]]=$AF$4)),0)</f>
        <v>0</v>
      </c>
      <c r="V932" cm="1">
        <f t="array" ref="V932">_xlfn._xlws.FILTER(Table3[[#All],[Name]],(Table3[[#All],[Polygon]]=$A932)*(Table3[[#All],[Period]]=V$1)*((Table3[[#All],[Variables ]]=$AF$3)+(Table3[[#All],[Variables ]]=$AF$2)+(Table3[[#All],[Variables ]]=$AF$4)),0)</f>
        <v>0</v>
      </c>
      <c r="W932" cm="1">
        <f t="array" ref="W932">_xlfn._xlws.FILTER(Table3[[#All],[Name]],(Table3[[#All],[Polygon]]=$A932)*(Table3[[#All],[Period]]=W$1)*((Table3[[#All],[Variables ]]=$AF$3)+(Table3[[#All],[Variables ]]=$AF$2)+(Table3[[#All],[Variables ]]=$AF$4)),0)</f>
        <v>0</v>
      </c>
      <c r="X932" cm="1">
        <f t="array" ref="X932">_xlfn._xlws.FILTER(Table3[[#All],[Name]],(Table3[[#All],[Polygon]]=$A932)*(Table3[[#All],[Period]]=X$1)*((Table3[[#All],[Variables ]]=$AF$3)+(Table3[[#All],[Variables ]]=$AF$2)+(Table3[[#All],[Variables ]]=$AF$4)),0)</f>
        <v>0</v>
      </c>
      <c r="Y932" t="str" cm="1">
        <f t="array" ref="Y932">_xlfn._xlws.FILTER(Table3[[#All],[Name]],(Table3[[#All],[Polygon]]=$A932)*(Table3[[#All],[Period]]=Y$1)*((Table3[[#All],[Variables ]]=$AF$3)+(Table3[[#All],[Variables ]]=$AF$2)+(Table3[[#All],[Variables ]]=$AF$4)),0)</f>
        <v>H</v>
      </c>
      <c r="Z932" cm="1">
        <f t="array" ref="Z932">_xlfn._xlws.FILTER(Table3[[#All],[Name]],(Table3[[#All],[Polygon]]=$A932)*(Table3[[#All],[Period]]=Z$1)*((Table3[[#All],[Variables ]]=$AF$3)+(Table3[[#All],[Variables ]]=$AF$2)+(Table3[[#All],[Variables ]]=$AF$4)),0)</f>
        <v>0</v>
      </c>
      <c r="AA932" cm="1">
        <f t="array" ref="AA932">_xlfn._xlws.FILTER(Table3[[#All],[Name]],(Table3[[#All],[Polygon]]=$A932)*(Table3[[#All],[Period]]=AA$1)*((Table3[[#All],[Variables ]]=$AF$3)+(Table3[[#All],[Variables ]]=$AF$2)+(Table3[[#All],[Variables ]]=$AF$4)),0)</f>
        <v>0</v>
      </c>
      <c r="AB932" t="str" cm="1">
        <f t="array" ref="AB932">_xlfn._xlws.FILTER(Table3[[#All],[Name]],(Table3[[#All],[Polygon]]=$A932)*(Table3[[#All],[Period]]=AB$1)*((Table3[[#All],[Variables ]]=$AF$3)+(Table3[[#All],[Variables ]]=$AF$2)+(Table3[[#All],[Variables ]]=$AF$4)),0)</f>
        <v>PCT</v>
      </c>
      <c r="AC932" t="str" cm="1">
        <f t="array" ref="AC932">_xlfn._xlws.FILTER(Table3[[#All],[Name]],(Table3[[#All],[Polygon]]=$A932)*(Table3[[#All],[Period]]=AC$1)*((Table3[[#All],[Variables ]]=$AF$3)+(Table3[[#All],[Variables ]]=$AF$2)+(Table3[[#All],[Variables ]]=$AF$4)),0)</f>
        <v>AH</v>
      </c>
      <c r="AD932" t="str" cm="1">
        <f t="array" ref="AD932">_xlfn._xlws.FILTER(Table3[[#All],[Name]],(Table3[[#All],[Polygon]]=$A932)*(Table3[[#All],[Period]]=AD$1)*((Table3[[#All],[Variables ]]=$AF$3)+(Table3[[#All],[Variables ]]=$AF$2)+(Table3[[#All],[Variables ]]=$AF$4)),0)</f>
        <v>AH</v>
      </c>
    </row>
    <row r="933" spans="1:30" x14ac:dyDescent="0.35">
      <c r="A933" s="3">
        <v>752</v>
      </c>
      <c r="B933" s="4" t="s">
        <v>2701</v>
      </c>
      <c r="C933" s="10">
        <v>653.97822069999995</v>
      </c>
      <c r="D933" s="4" t="s">
        <v>1466</v>
      </c>
      <c r="E933" s="4">
        <v>3</v>
      </c>
      <c r="F933" s="4">
        <v>3</v>
      </c>
      <c r="G933" s="4">
        <v>5</v>
      </c>
      <c r="H933" s="4"/>
      <c r="I933" s="4">
        <v>1963</v>
      </c>
      <c r="J933" s="4">
        <v>0</v>
      </c>
      <c r="K933" s="4" t="s">
        <v>1650</v>
      </c>
      <c r="L933" s="4">
        <v>750</v>
      </c>
      <c r="M933" s="4">
        <v>750</v>
      </c>
      <c r="N933" s="4">
        <v>653.97822069999995</v>
      </c>
      <c r="O933" s="11">
        <v>0</v>
      </c>
      <c r="P933" cm="1">
        <f t="array" ref="P933">_xlfn._xlws.FILTER(Table3[[#All],[Name]],(Table3[[#All],[Polygon]]=$A933)*(Table3[[#All],[Period]]=P$1)*((Table3[[#All],[Variables ]]=$AF$3)+(Table3[[#All],[Variables ]]=$AF$2)+(Table3[[#All],[Variables ]]=$AF$4)),0)</f>
        <v>0</v>
      </c>
      <c r="Q933" cm="1">
        <f t="array" ref="Q933">_xlfn._xlws.FILTER(Table3[[#All],[Name]],(Table3[[#All],[Polygon]]=$A933)*(Table3[[#All],[Period]]=Q$1)*((Table3[[#All],[Variables ]]=$AF$3)+(Table3[[#All],[Variables ]]=$AF$2)+(Table3[[#All],[Variables ]]=$AF$4)),0)</f>
        <v>0</v>
      </c>
      <c r="R933" cm="1">
        <f t="array" ref="R933">_xlfn._xlws.FILTER(Table3[[#All],[Name]],(Table3[[#All],[Polygon]]=$A933)*(Table3[[#All],[Period]]=R$1)*((Table3[[#All],[Variables ]]=$AF$3)+(Table3[[#All],[Variables ]]=$AF$2)+(Table3[[#All],[Variables ]]=$AF$4)),0)</f>
        <v>0</v>
      </c>
      <c r="S933" cm="1">
        <f t="array" ref="S933">_xlfn._xlws.FILTER(Table3[[#All],[Name]],(Table3[[#All],[Polygon]]=$A933)*(Table3[[#All],[Period]]=S$1)*((Table3[[#All],[Variables ]]=$AF$3)+(Table3[[#All],[Variables ]]=$AF$2)+(Table3[[#All],[Variables ]]=$AF$4)),0)</f>
        <v>0</v>
      </c>
      <c r="T933" cm="1">
        <f t="array" ref="T933">_xlfn._xlws.FILTER(Table3[[#All],[Name]],(Table3[[#All],[Polygon]]=$A933)*(Table3[[#All],[Period]]=T$1)*((Table3[[#All],[Variables ]]=$AF$3)+(Table3[[#All],[Variables ]]=$AF$2)+(Table3[[#All],[Variables ]]=$AF$4)),0)</f>
        <v>0</v>
      </c>
      <c r="U933" cm="1">
        <f t="array" ref="U933">_xlfn._xlws.FILTER(Table3[[#All],[Name]],(Table3[[#All],[Polygon]]=$A933)*(Table3[[#All],[Period]]=U$1)*((Table3[[#All],[Variables ]]=$AF$3)+(Table3[[#All],[Variables ]]=$AF$2)+(Table3[[#All],[Variables ]]=$AF$4)),0)</f>
        <v>0</v>
      </c>
      <c r="V933" cm="1">
        <f t="array" ref="V933">_xlfn._xlws.FILTER(Table3[[#All],[Name]],(Table3[[#All],[Polygon]]=$A933)*(Table3[[#All],[Period]]=V$1)*((Table3[[#All],[Variables ]]=$AF$3)+(Table3[[#All],[Variables ]]=$AF$2)+(Table3[[#All],[Variables ]]=$AF$4)),0)</f>
        <v>0</v>
      </c>
      <c r="W933" cm="1">
        <f t="array" ref="W933">_xlfn._xlws.FILTER(Table3[[#All],[Name]],(Table3[[#All],[Polygon]]=$A933)*(Table3[[#All],[Period]]=W$1)*((Table3[[#All],[Variables ]]=$AF$3)+(Table3[[#All],[Variables ]]=$AF$2)+(Table3[[#All],[Variables ]]=$AF$4)),0)</f>
        <v>0</v>
      </c>
      <c r="X933" cm="1">
        <f t="array" ref="X933">_xlfn._xlws.FILTER(Table3[[#All],[Name]],(Table3[[#All],[Polygon]]=$A933)*(Table3[[#All],[Period]]=X$1)*((Table3[[#All],[Variables ]]=$AF$3)+(Table3[[#All],[Variables ]]=$AF$2)+(Table3[[#All],[Variables ]]=$AF$4)),0)</f>
        <v>0</v>
      </c>
      <c r="Y933" t="str" cm="1">
        <f t="array" ref="Y933">_xlfn._xlws.FILTER(Table3[[#All],[Name]],(Table3[[#All],[Polygon]]=$A933)*(Table3[[#All],[Period]]=Y$1)*((Table3[[#All],[Variables ]]=$AF$3)+(Table3[[#All],[Variables ]]=$AF$2)+(Table3[[#All],[Variables ]]=$AF$4)),0)</f>
        <v>H</v>
      </c>
      <c r="Z933" cm="1">
        <f t="array" ref="Z933">_xlfn._xlws.FILTER(Table3[[#All],[Name]],(Table3[[#All],[Polygon]]=$A933)*(Table3[[#All],[Period]]=Z$1)*((Table3[[#All],[Variables ]]=$AF$3)+(Table3[[#All],[Variables ]]=$AF$2)+(Table3[[#All],[Variables ]]=$AF$4)),0)</f>
        <v>0</v>
      </c>
      <c r="AA933" cm="1">
        <f t="array" ref="AA933">_xlfn._xlws.FILTER(Table3[[#All],[Name]],(Table3[[#All],[Polygon]]=$A933)*(Table3[[#All],[Period]]=AA$1)*((Table3[[#All],[Variables ]]=$AF$3)+(Table3[[#All],[Variables ]]=$AF$2)+(Table3[[#All],[Variables ]]=$AF$4)),0)</f>
        <v>0</v>
      </c>
      <c r="AB933" t="str" cm="1">
        <f t="array" ref="AB933">_xlfn._xlws.FILTER(Table3[[#All],[Name]],(Table3[[#All],[Polygon]]=$A933)*(Table3[[#All],[Period]]=AB$1)*((Table3[[#All],[Variables ]]=$AF$3)+(Table3[[#All],[Variables ]]=$AF$2)+(Table3[[#All],[Variables ]]=$AF$4)),0)</f>
        <v>PCT</v>
      </c>
      <c r="AC933" t="str" cm="1">
        <f t="array" ref="AC933">_xlfn._xlws.FILTER(Table3[[#All],[Name]],(Table3[[#All],[Polygon]]=$A933)*(Table3[[#All],[Period]]=AC$1)*((Table3[[#All],[Variables ]]=$AF$3)+(Table3[[#All],[Variables ]]=$AF$2)+(Table3[[#All],[Variables ]]=$AF$4)),0)</f>
        <v>AH</v>
      </c>
      <c r="AD933" t="str" cm="1">
        <f t="array" ref="AD933">_xlfn._xlws.FILTER(Table3[[#All],[Name]],(Table3[[#All],[Polygon]]=$A933)*(Table3[[#All],[Period]]=AD$1)*((Table3[[#All],[Variables ]]=$AF$3)+(Table3[[#All],[Variables ]]=$AF$2)+(Table3[[#All],[Variables ]]=$AF$4)),0)</f>
        <v>AH</v>
      </c>
    </row>
    <row r="934" spans="1:30" x14ac:dyDescent="0.35">
      <c r="A934" s="5">
        <v>752</v>
      </c>
      <c r="B934" s="6" t="s">
        <v>2701</v>
      </c>
      <c r="C934" s="8">
        <v>653.97822069999995</v>
      </c>
      <c r="D934" s="6" t="s">
        <v>1466</v>
      </c>
      <c r="E934" s="6">
        <v>3</v>
      </c>
      <c r="F934" s="6">
        <v>3</v>
      </c>
      <c r="G934" s="6">
        <v>5</v>
      </c>
      <c r="H934" s="6"/>
      <c r="I934" s="6">
        <v>1963</v>
      </c>
      <c r="J934" s="6">
        <v>0</v>
      </c>
      <c r="K934" s="6" t="s">
        <v>1650</v>
      </c>
      <c r="L934" s="6">
        <v>752</v>
      </c>
      <c r="M934" s="6">
        <v>752</v>
      </c>
      <c r="N934" s="6">
        <v>653.97822069999995</v>
      </c>
      <c r="O934" s="9">
        <v>0</v>
      </c>
      <c r="P934" cm="1">
        <f t="array" ref="P934">_xlfn._xlws.FILTER(Table3[[#All],[Name]],(Table3[[#All],[Polygon]]=$A934)*(Table3[[#All],[Period]]=P$1)*((Table3[[#All],[Variables ]]=$AF$3)+(Table3[[#All],[Variables ]]=$AF$2)+(Table3[[#All],[Variables ]]=$AF$4)),0)</f>
        <v>0</v>
      </c>
      <c r="Q934" cm="1">
        <f t="array" ref="Q934">_xlfn._xlws.FILTER(Table3[[#All],[Name]],(Table3[[#All],[Polygon]]=$A934)*(Table3[[#All],[Period]]=Q$1)*((Table3[[#All],[Variables ]]=$AF$3)+(Table3[[#All],[Variables ]]=$AF$2)+(Table3[[#All],[Variables ]]=$AF$4)),0)</f>
        <v>0</v>
      </c>
      <c r="R934" cm="1">
        <f t="array" ref="R934">_xlfn._xlws.FILTER(Table3[[#All],[Name]],(Table3[[#All],[Polygon]]=$A934)*(Table3[[#All],[Period]]=R$1)*((Table3[[#All],[Variables ]]=$AF$3)+(Table3[[#All],[Variables ]]=$AF$2)+(Table3[[#All],[Variables ]]=$AF$4)),0)</f>
        <v>0</v>
      </c>
      <c r="S934" cm="1">
        <f t="array" ref="S934">_xlfn._xlws.FILTER(Table3[[#All],[Name]],(Table3[[#All],[Polygon]]=$A934)*(Table3[[#All],[Period]]=S$1)*((Table3[[#All],[Variables ]]=$AF$3)+(Table3[[#All],[Variables ]]=$AF$2)+(Table3[[#All],[Variables ]]=$AF$4)),0)</f>
        <v>0</v>
      </c>
      <c r="T934" cm="1">
        <f t="array" ref="T934">_xlfn._xlws.FILTER(Table3[[#All],[Name]],(Table3[[#All],[Polygon]]=$A934)*(Table3[[#All],[Period]]=T$1)*((Table3[[#All],[Variables ]]=$AF$3)+(Table3[[#All],[Variables ]]=$AF$2)+(Table3[[#All],[Variables ]]=$AF$4)),0)</f>
        <v>0</v>
      </c>
      <c r="U934" cm="1">
        <f t="array" ref="U934">_xlfn._xlws.FILTER(Table3[[#All],[Name]],(Table3[[#All],[Polygon]]=$A934)*(Table3[[#All],[Period]]=U$1)*((Table3[[#All],[Variables ]]=$AF$3)+(Table3[[#All],[Variables ]]=$AF$2)+(Table3[[#All],[Variables ]]=$AF$4)),0)</f>
        <v>0</v>
      </c>
      <c r="V934" cm="1">
        <f t="array" ref="V934">_xlfn._xlws.FILTER(Table3[[#All],[Name]],(Table3[[#All],[Polygon]]=$A934)*(Table3[[#All],[Period]]=V$1)*((Table3[[#All],[Variables ]]=$AF$3)+(Table3[[#All],[Variables ]]=$AF$2)+(Table3[[#All],[Variables ]]=$AF$4)),0)</f>
        <v>0</v>
      </c>
      <c r="W934" cm="1">
        <f t="array" ref="W934">_xlfn._xlws.FILTER(Table3[[#All],[Name]],(Table3[[#All],[Polygon]]=$A934)*(Table3[[#All],[Period]]=W$1)*((Table3[[#All],[Variables ]]=$AF$3)+(Table3[[#All],[Variables ]]=$AF$2)+(Table3[[#All],[Variables ]]=$AF$4)),0)</f>
        <v>0</v>
      </c>
      <c r="X934" cm="1">
        <f t="array" ref="X934">_xlfn._xlws.FILTER(Table3[[#All],[Name]],(Table3[[#All],[Polygon]]=$A934)*(Table3[[#All],[Period]]=X$1)*((Table3[[#All],[Variables ]]=$AF$3)+(Table3[[#All],[Variables ]]=$AF$2)+(Table3[[#All],[Variables ]]=$AF$4)),0)</f>
        <v>0</v>
      </c>
      <c r="Y934" t="str" cm="1">
        <f t="array" ref="Y934">_xlfn._xlws.FILTER(Table3[[#All],[Name]],(Table3[[#All],[Polygon]]=$A934)*(Table3[[#All],[Period]]=Y$1)*((Table3[[#All],[Variables ]]=$AF$3)+(Table3[[#All],[Variables ]]=$AF$2)+(Table3[[#All],[Variables ]]=$AF$4)),0)</f>
        <v>H</v>
      </c>
      <c r="Z934" cm="1">
        <f t="array" ref="Z934">_xlfn._xlws.FILTER(Table3[[#All],[Name]],(Table3[[#All],[Polygon]]=$A934)*(Table3[[#All],[Period]]=Z$1)*((Table3[[#All],[Variables ]]=$AF$3)+(Table3[[#All],[Variables ]]=$AF$2)+(Table3[[#All],[Variables ]]=$AF$4)),0)</f>
        <v>0</v>
      </c>
      <c r="AA934" cm="1">
        <f t="array" ref="AA934">_xlfn._xlws.FILTER(Table3[[#All],[Name]],(Table3[[#All],[Polygon]]=$A934)*(Table3[[#All],[Period]]=AA$1)*((Table3[[#All],[Variables ]]=$AF$3)+(Table3[[#All],[Variables ]]=$AF$2)+(Table3[[#All],[Variables ]]=$AF$4)),0)</f>
        <v>0</v>
      </c>
      <c r="AB934" t="str" cm="1">
        <f t="array" ref="AB934">_xlfn._xlws.FILTER(Table3[[#All],[Name]],(Table3[[#All],[Polygon]]=$A934)*(Table3[[#All],[Period]]=AB$1)*((Table3[[#All],[Variables ]]=$AF$3)+(Table3[[#All],[Variables ]]=$AF$2)+(Table3[[#All],[Variables ]]=$AF$4)),0)</f>
        <v>PCT</v>
      </c>
      <c r="AC934" t="str" cm="1">
        <f t="array" ref="AC934">_xlfn._xlws.FILTER(Table3[[#All],[Name]],(Table3[[#All],[Polygon]]=$A934)*(Table3[[#All],[Period]]=AC$1)*((Table3[[#All],[Variables ]]=$AF$3)+(Table3[[#All],[Variables ]]=$AF$2)+(Table3[[#All],[Variables ]]=$AF$4)),0)</f>
        <v>AH</v>
      </c>
      <c r="AD934" t="str" cm="1">
        <f t="array" ref="AD934">_xlfn._xlws.FILTER(Table3[[#All],[Name]],(Table3[[#All],[Polygon]]=$A934)*(Table3[[#All],[Period]]=AD$1)*((Table3[[#All],[Variables ]]=$AF$3)+(Table3[[#All],[Variables ]]=$AF$2)+(Table3[[#All],[Variables ]]=$AF$4)),0)</f>
        <v>AH</v>
      </c>
    </row>
    <row r="935" spans="1:30" x14ac:dyDescent="0.35">
      <c r="A935" s="3">
        <v>752</v>
      </c>
      <c r="B935" s="4" t="s">
        <v>2701</v>
      </c>
      <c r="C935" s="10">
        <v>653.97822069999995</v>
      </c>
      <c r="D935" s="4" t="s">
        <v>1466</v>
      </c>
      <c r="E935" s="4">
        <v>3</v>
      </c>
      <c r="F935" s="4">
        <v>3</v>
      </c>
      <c r="G935" s="4">
        <v>5</v>
      </c>
      <c r="H935" s="4"/>
      <c r="I935" s="4">
        <v>1963</v>
      </c>
      <c r="J935" s="4">
        <v>0</v>
      </c>
      <c r="K935" s="4" t="s">
        <v>1650</v>
      </c>
      <c r="L935" s="4">
        <v>754</v>
      </c>
      <c r="M935" s="4">
        <v>754</v>
      </c>
      <c r="N935" s="4">
        <v>653.97822069999995</v>
      </c>
      <c r="O935" s="11">
        <v>13.141</v>
      </c>
      <c r="P935" cm="1">
        <f t="array" ref="P935">_xlfn._xlws.FILTER(Table3[[#All],[Name]],(Table3[[#All],[Polygon]]=$A935)*(Table3[[#All],[Period]]=P$1)*((Table3[[#All],[Variables ]]=$AF$3)+(Table3[[#All],[Variables ]]=$AF$2)+(Table3[[#All],[Variables ]]=$AF$4)),0)</f>
        <v>0</v>
      </c>
      <c r="Q935" cm="1">
        <f t="array" ref="Q935">_xlfn._xlws.FILTER(Table3[[#All],[Name]],(Table3[[#All],[Polygon]]=$A935)*(Table3[[#All],[Period]]=Q$1)*((Table3[[#All],[Variables ]]=$AF$3)+(Table3[[#All],[Variables ]]=$AF$2)+(Table3[[#All],[Variables ]]=$AF$4)),0)</f>
        <v>0</v>
      </c>
      <c r="R935" cm="1">
        <f t="array" ref="R935">_xlfn._xlws.FILTER(Table3[[#All],[Name]],(Table3[[#All],[Polygon]]=$A935)*(Table3[[#All],[Period]]=R$1)*((Table3[[#All],[Variables ]]=$AF$3)+(Table3[[#All],[Variables ]]=$AF$2)+(Table3[[#All],[Variables ]]=$AF$4)),0)</f>
        <v>0</v>
      </c>
      <c r="S935" cm="1">
        <f t="array" ref="S935">_xlfn._xlws.FILTER(Table3[[#All],[Name]],(Table3[[#All],[Polygon]]=$A935)*(Table3[[#All],[Period]]=S$1)*((Table3[[#All],[Variables ]]=$AF$3)+(Table3[[#All],[Variables ]]=$AF$2)+(Table3[[#All],[Variables ]]=$AF$4)),0)</f>
        <v>0</v>
      </c>
      <c r="T935" cm="1">
        <f t="array" ref="T935">_xlfn._xlws.FILTER(Table3[[#All],[Name]],(Table3[[#All],[Polygon]]=$A935)*(Table3[[#All],[Period]]=T$1)*((Table3[[#All],[Variables ]]=$AF$3)+(Table3[[#All],[Variables ]]=$AF$2)+(Table3[[#All],[Variables ]]=$AF$4)),0)</f>
        <v>0</v>
      </c>
      <c r="U935" cm="1">
        <f t="array" ref="U935">_xlfn._xlws.FILTER(Table3[[#All],[Name]],(Table3[[#All],[Polygon]]=$A935)*(Table3[[#All],[Period]]=U$1)*((Table3[[#All],[Variables ]]=$AF$3)+(Table3[[#All],[Variables ]]=$AF$2)+(Table3[[#All],[Variables ]]=$AF$4)),0)</f>
        <v>0</v>
      </c>
      <c r="V935" cm="1">
        <f t="array" ref="V935">_xlfn._xlws.FILTER(Table3[[#All],[Name]],(Table3[[#All],[Polygon]]=$A935)*(Table3[[#All],[Period]]=V$1)*((Table3[[#All],[Variables ]]=$AF$3)+(Table3[[#All],[Variables ]]=$AF$2)+(Table3[[#All],[Variables ]]=$AF$4)),0)</f>
        <v>0</v>
      </c>
      <c r="W935" cm="1">
        <f t="array" ref="W935">_xlfn._xlws.FILTER(Table3[[#All],[Name]],(Table3[[#All],[Polygon]]=$A935)*(Table3[[#All],[Period]]=W$1)*((Table3[[#All],[Variables ]]=$AF$3)+(Table3[[#All],[Variables ]]=$AF$2)+(Table3[[#All],[Variables ]]=$AF$4)),0)</f>
        <v>0</v>
      </c>
      <c r="X935" cm="1">
        <f t="array" ref="X935">_xlfn._xlws.FILTER(Table3[[#All],[Name]],(Table3[[#All],[Polygon]]=$A935)*(Table3[[#All],[Period]]=X$1)*((Table3[[#All],[Variables ]]=$AF$3)+(Table3[[#All],[Variables ]]=$AF$2)+(Table3[[#All],[Variables ]]=$AF$4)),0)</f>
        <v>0</v>
      </c>
      <c r="Y935" t="str" cm="1">
        <f t="array" ref="Y935">_xlfn._xlws.FILTER(Table3[[#All],[Name]],(Table3[[#All],[Polygon]]=$A935)*(Table3[[#All],[Period]]=Y$1)*((Table3[[#All],[Variables ]]=$AF$3)+(Table3[[#All],[Variables ]]=$AF$2)+(Table3[[#All],[Variables ]]=$AF$4)),0)</f>
        <v>H</v>
      </c>
      <c r="Z935" cm="1">
        <f t="array" ref="Z935">_xlfn._xlws.FILTER(Table3[[#All],[Name]],(Table3[[#All],[Polygon]]=$A935)*(Table3[[#All],[Period]]=Z$1)*((Table3[[#All],[Variables ]]=$AF$3)+(Table3[[#All],[Variables ]]=$AF$2)+(Table3[[#All],[Variables ]]=$AF$4)),0)</f>
        <v>0</v>
      </c>
      <c r="AA935" cm="1">
        <f t="array" ref="AA935">_xlfn._xlws.FILTER(Table3[[#All],[Name]],(Table3[[#All],[Polygon]]=$A935)*(Table3[[#All],[Period]]=AA$1)*((Table3[[#All],[Variables ]]=$AF$3)+(Table3[[#All],[Variables ]]=$AF$2)+(Table3[[#All],[Variables ]]=$AF$4)),0)</f>
        <v>0</v>
      </c>
      <c r="AB935" t="str" cm="1">
        <f t="array" ref="AB935">_xlfn._xlws.FILTER(Table3[[#All],[Name]],(Table3[[#All],[Polygon]]=$A935)*(Table3[[#All],[Period]]=AB$1)*((Table3[[#All],[Variables ]]=$AF$3)+(Table3[[#All],[Variables ]]=$AF$2)+(Table3[[#All],[Variables ]]=$AF$4)),0)</f>
        <v>PCT</v>
      </c>
      <c r="AC935" t="str" cm="1">
        <f t="array" ref="AC935">_xlfn._xlws.FILTER(Table3[[#All],[Name]],(Table3[[#All],[Polygon]]=$A935)*(Table3[[#All],[Period]]=AC$1)*((Table3[[#All],[Variables ]]=$AF$3)+(Table3[[#All],[Variables ]]=$AF$2)+(Table3[[#All],[Variables ]]=$AF$4)),0)</f>
        <v>AH</v>
      </c>
      <c r="AD935" t="str" cm="1">
        <f t="array" ref="AD935">_xlfn._xlws.FILTER(Table3[[#All],[Name]],(Table3[[#All],[Polygon]]=$A935)*(Table3[[#All],[Period]]=AD$1)*((Table3[[#All],[Variables ]]=$AF$3)+(Table3[[#All],[Variables ]]=$AF$2)+(Table3[[#All],[Variables ]]=$AF$4)),0)</f>
        <v>AH</v>
      </c>
    </row>
    <row r="936" spans="1:30" x14ac:dyDescent="0.35">
      <c r="A936" s="5">
        <v>752</v>
      </c>
      <c r="B936" s="6" t="s">
        <v>2701</v>
      </c>
      <c r="C936" s="8">
        <v>653.97822069999995</v>
      </c>
      <c r="D936" s="6" t="s">
        <v>1466</v>
      </c>
      <c r="E936" s="6">
        <v>3</v>
      </c>
      <c r="F936" s="6">
        <v>3</v>
      </c>
      <c r="G936" s="6">
        <v>5</v>
      </c>
      <c r="H936" s="6"/>
      <c r="I936" s="6">
        <v>1963</v>
      </c>
      <c r="J936" s="6">
        <v>0</v>
      </c>
      <c r="K936" s="6" t="s">
        <v>1650</v>
      </c>
      <c r="L936" s="6">
        <v>756</v>
      </c>
      <c r="M936" s="6">
        <v>756</v>
      </c>
      <c r="N936" s="6">
        <v>653.97822069999995</v>
      </c>
      <c r="O936" s="9">
        <v>15.613</v>
      </c>
      <c r="P936" cm="1">
        <f t="array" ref="P936">_xlfn._xlws.FILTER(Table3[[#All],[Name]],(Table3[[#All],[Polygon]]=$A936)*(Table3[[#All],[Period]]=P$1)*((Table3[[#All],[Variables ]]=$AF$3)+(Table3[[#All],[Variables ]]=$AF$2)+(Table3[[#All],[Variables ]]=$AF$4)),0)</f>
        <v>0</v>
      </c>
      <c r="Q936" cm="1">
        <f t="array" ref="Q936">_xlfn._xlws.FILTER(Table3[[#All],[Name]],(Table3[[#All],[Polygon]]=$A936)*(Table3[[#All],[Period]]=Q$1)*((Table3[[#All],[Variables ]]=$AF$3)+(Table3[[#All],[Variables ]]=$AF$2)+(Table3[[#All],[Variables ]]=$AF$4)),0)</f>
        <v>0</v>
      </c>
      <c r="R936" cm="1">
        <f t="array" ref="R936">_xlfn._xlws.FILTER(Table3[[#All],[Name]],(Table3[[#All],[Polygon]]=$A936)*(Table3[[#All],[Period]]=R$1)*((Table3[[#All],[Variables ]]=$AF$3)+(Table3[[#All],[Variables ]]=$AF$2)+(Table3[[#All],[Variables ]]=$AF$4)),0)</f>
        <v>0</v>
      </c>
      <c r="S936" cm="1">
        <f t="array" ref="S936">_xlfn._xlws.FILTER(Table3[[#All],[Name]],(Table3[[#All],[Polygon]]=$A936)*(Table3[[#All],[Period]]=S$1)*((Table3[[#All],[Variables ]]=$AF$3)+(Table3[[#All],[Variables ]]=$AF$2)+(Table3[[#All],[Variables ]]=$AF$4)),0)</f>
        <v>0</v>
      </c>
      <c r="T936" cm="1">
        <f t="array" ref="T936">_xlfn._xlws.FILTER(Table3[[#All],[Name]],(Table3[[#All],[Polygon]]=$A936)*(Table3[[#All],[Period]]=T$1)*((Table3[[#All],[Variables ]]=$AF$3)+(Table3[[#All],[Variables ]]=$AF$2)+(Table3[[#All],[Variables ]]=$AF$4)),0)</f>
        <v>0</v>
      </c>
      <c r="U936" cm="1">
        <f t="array" ref="U936">_xlfn._xlws.FILTER(Table3[[#All],[Name]],(Table3[[#All],[Polygon]]=$A936)*(Table3[[#All],[Period]]=U$1)*((Table3[[#All],[Variables ]]=$AF$3)+(Table3[[#All],[Variables ]]=$AF$2)+(Table3[[#All],[Variables ]]=$AF$4)),0)</f>
        <v>0</v>
      </c>
      <c r="V936" cm="1">
        <f t="array" ref="V936">_xlfn._xlws.FILTER(Table3[[#All],[Name]],(Table3[[#All],[Polygon]]=$A936)*(Table3[[#All],[Period]]=V$1)*((Table3[[#All],[Variables ]]=$AF$3)+(Table3[[#All],[Variables ]]=$AF$2)+(Table3[[#All],[Variables ]]=$AF$4)),0)</f>
        <v>0</v>
      </c>
      <c r="W936" cm="1">
        <f t="array" ref="W936">_xlfn._xlws.FILTER(Table3[[#All],[Name]],(Table3[[#All],[Polygon]]=$A936)*(Table3[[#All],[Period]]=W$1)*((Table3[[#All],[Variables ]]=$AF$3)+(Table3[[#All],[Variables ]]=$AF$2)+(Table3[[#All],[Variables ]]=$AF$4)),0)</f>
        <v>0</v>
      </c>
      <c r="X936" cm="1">
        <f t="array" ref="X936">_xlfn._xlws.FILTER(Table3[[#All],[Name]],(Table3[[#All],[Polygon]]=$A936)*(Table3[[#All],[Period]]=X$1)*((Table3[[#All],[Variables ]]=$AF$3)+(Table3[[#All],[Variables ]]=$AF$2)+(Table3[[#All],[Variables ]]=$AF$4)),0)</f>
        <v>0</v>
      </c>
      <c r="Y936" t="str" cm="1">
        <f t="array" ref="Y936">_xlfn._xlws.FILTER(Table3[[#All],[Name]],(Table3[[#All],[Polygon]]=$A936)*(Table3[[#All],[Period]]=Y$1)*((Table3[[#All],[Variables ]]=$AF$3)+(Table3[[#All],[Variables ]]=$AF$2)+(Table3[[#All],[Variables ]]=$AF$4)),0)</f>
        <v>H</v>
      </c>
      <c r="Z936" cm="1">
        <f t="array" ref="Z936">_xlfn._xlws.FILTER(Table3[[#All],[Name]],(Table3[[#All],[Polygon]]=$A936)*(Table3[[#All],[Period]]=Z$1)*((Table3[[#All],[Variables ]]=$AF$3)+(Table3[[#All],[Variables ]]=$AF$2)+(Table3[[#All],[Variables ]]=$AF$4)),0)</f>
        <v>0</v>
      </c>
      <c r="AA936" cm="1">
        <f t="array" ref="AA936">_xlfn._xlws.FILTER(Table3[[#All],[Name]],(Table3[[#All],[Polygon]]=$A936)*(Table3[[#All],[Period]]=AA$1)*((Table3[[#All],[Variables ]]=$AF$3)+(Table3[[#All],[Variables ]]=$AF$2)+(Table3[[#All],[Variables ]]=$AF$4)),0)</f>
        <v>0</v>
      </c>
      <c r="AB936" t="str" cm="1">
        <f t="array" ref="AB936">_xlfn._xlws.FILTER(Table3[[#All],[Name]],(Table3[[#All],[Polygon]]=$A936)*(Table3[[#All],[Period]]=AB$1)*((Table3[[#All],[Variables ]]=$AF$3)+(Table3[[#All],[Variables ]]=$AF$2)+(Table3[[#All],[Variables ]]=$AF$4)),0)</f>
        <v>PCT</v>
      </c>
      <c r="AC936" t="str" cm="1">
        <f t="array" ref="AC936">_xlfn._xlws.FILTER(Table3[[#All],[Name]],(Table3[[#All],[Polygon]]=$A936)*(Table3[[#All],[Period]]=AC$1)*((Table3[[#All],[Variables ]]=$AF$3)+(Table3[[#All],[Variables ]]=$AF$2)+(Table3[[#All],[Variables ]]=$AF$4)),0)</f>
        <v>AH</v>
      </c>
      <c r="AD936" t="str" cm="1">
        <f t="array" ref="AD936">_xlfn._xlws.FILTER(Table3[[#All],[Name]],(Table3[[#All],[Polygon]]=$A936)*(Table3[[#All],[Period]]=AD$1)*((Table3[[#All],[Variables ]]=$AF$3)+(Table3[[#All],[Variables ]]=$AF$2)+(Table3[[#All],[Variables ]]=$AF$4)),0)</f>
        <v>AH</v>
      </c>
    </row>
    <row r="937" spans="1:30" x14ac:dyDescent="0.35">
      <c r="A937" s="3">
        <v>752</v>
      </c>
      <c r="B937" s="4" t="s">
        <v>2701</v>
      </c>
      <c r="C937" s="10">
        <v>653.97822069999995</v>
      </c>
      <c r="D937" s="4" t="s">
        <v>1466</v>
      </c>
      <c r="E937" s="4">
        <v>3</v>
      </c>
      <c r="F937" s="4">
        <v>3</v>
      </c>
      <c r="G937" s="4">
        <v>5</v>
      </c>
      <c r="H937" s="4"/>
      <c r="I937" s="4">
        <v>1963</v>
      </c>
      <c r="J937" s="4">
        <v>0</v>
      </c>
      <c r="K937" s="4" t="s">
        <v>1650</v>
      </c>
      <c r="L937" s="4">
        <v>752</v>
      </c>
      <c r="M937" s="4">
        <v>752</v>
      </c>
      <c r="N937" s="4">
        <v>653.97822069999995</v>
      </c>
      <c r="O937" s="11">
        <v>23.954999999999998</v>
      </c>
      <c r="P937" cm="1">
        <f t="array" ref="P937">_xlfn._xlws.FILTER(Table3[[#All],[Name]],(Table3[[#All],[Polygon]]=$A937)*(Table3[[#All],[Period]]=P$1)*((Table3[[#All],[Variables ]]=$AF$3)+(Table3[[#All],[Variables ]]=$AF$2)+(Table3[[#All],[Variables ]]=$AF$4)),0)</f>
        <v>0</v>
      </c>
      <c r="Q937" cm="1">
        <f t="array" ref="Q937">_xlfn._xlws.FILTER(Table3[[#All],[Name]],(Table3[[#All],[Polygon]]=$A937)*(Table3[[#All],[Period]]=Q$1)*((Table3[[#All],[Variables ]]=$AF$3)+(Table3[[#All],[Variables ]]=$AF$2)+(Table3[[#All],[Variables ]]=$AF$4)),0)</f>
        <v>0</v>
      </c>
      <c r="R937" cm="1">
        <f t="array" ref="R937">_xlfn._xlws.FILTER(Table3[[#All],[Name]],(Table3[[#All],[Polygon]]=$A937)*(Table3[[#All],[Period]]=R$1)*((Table3[[#All],[Variables ]]=$AF$3)+(Table3[[#All],[Variables ]]=$AF$2)+(Table3[[#All],[Variables ]]=$AF$4)),0)</f>
        <v>0</v>
      </c>
      <c r="S937" cm="1">
        <f t="array" ref="S937">_xlfn._xlws.FILTER(Table3[[#All],[Name]],(Table3[[#All],[Polygon]]=$A937)*(Table3[[#All],[Period]]=S$1)*((Table3[[#All],[Variables ]]=$AF$3)+(Table3[[#All],[Variables ]]=$AF$2)+(Table3[[#All],[Variables ]]=$AF$4)),0)</f>
        <v>0</v>
      </c>
      <c r="T937" cm="1">
        <f t="array" ref="T937">_xlfn._xlws.FILTER(Table3[[#All],[Name]],(Table3[[#All],[Polygon]]=$A937)*(Table3[[#All],[Period]]=T$1)*((Table3[[#All],[Variables ]]=$AF$3)+(Table3[[#All],[Variables ]]=$AF$2)+(Table3[[#All],[Variables ]]=$AF$4)),0)</f>
        <v>0</v>
      </c>
      <c r="U937" cm="1">
        <f t="array" ref="U937">_xlfn._xlws.FILTER(Table3[[#All],[Name]],(Table3[[#All],[Polygon]]=$A937)*(Table3[[#All],[Period]]=U$1)*((Table3[[#All],[Variables ]]=$AF$3)+(Table3[[#All],[Variables ]]=$AF$2)+(Table3[[#All],[Variables ]]=$AF$4)),0)</f>
        <v>0</v>
      </c>
      <c r="V937" cm="1">
        <f t="array" ref="V937">_xlfn._xlws.FILTER(Table3[[#All],[Name]],(Table3[[#All],[Polygon]]=$A937)*(Table3[[#All],[Period]]=V$1)*((Table3[[#All],[Variables ]]=$AF$3)+(Table3[[#All],[Variables ]]=$AF$2)+(Table3[[#All],[Variables ]]=$AF$4)),0)</f>
        <v>0</v>
      </c>
      <c r="W937" cm="1">
        <f t="array" ref="W937">_xlfn._xlws.FILTER(Table3[[#All],[Name]],(Table3[[#All],[Polygon]]=$A937)*(Table3[[#All],[Period]]=W$1)*((Table3[[#All],[Variables ]]=$AF$3)+(Table3[[#All],[Variables ]]=$AF$2)+(Table3[[#All],[Variables ]]=$AF$4)),0)</f>
        <v>0</v>
      </c>
      <c r="X937" cm="1">
        <f t="array" ref="X937">_xlfn._xlws.FILTER(Table3[[#All],[Name]],(Table3[[#All],[Polygon]]=$A937)*(Table3[[#All],[Period]]=X$1)*((Table3[[#All],[Variables ]]=$AF$3)+(Table3[[#All],[Variables ]]=$AF$2)+(Table3[[#All],[Variables ]]=$AF$4)),0)</f>
        <v>0</v>
      </c>
      <c r="Y937" t="str" cm="1">
        <f t="array" ref="Y937">_xlfn._xlws.FILTER(Table3[[#All],[Name]],(Table3[[#All],[Polygon]]=$A937)*(Table3[[#All],[Period]]=Y$1)*((Table3[[#All],[Variables ]]=$AF$3)+(Table3[[#All],[Variables ]]=$AF$2)+(Table3[[#All],[Variables ]]=$AF$4)),0)</f>
        <v>H</v>
      </c>
      <c r="Z937" cm="1">
        <f t="array" ref="Z937">_xlfn._xlws.FILTER(Table3[[#All],[Name]],(Table3[[#All],[Polygon]]=$A937)*(Table3[[#All],[Period]]=Z$1)*((Table3[[#All],[Variables ]]=$AF$3)+(Table3[[#All],[Variables ]]=$AF$2)+(Table3[[#All],[Variables ]]=$AF$4)),0)</f>
        <v>0</v>
      </c>
      <c r="AA937" cm="1">
        <f t="array" ref="AA937">_xlfn._xlws.FILTER(Table3[[#All],[Name]],(Table3[[#All],[Polygon]]=$A937)*(Table3[[#All],[Period]]=AA$1)*((Table3[[#All],[Variables ]]=$AF$3)+(Table3[[#All],[Variables ]]=$AF$2)+(Table3[[#All],[Variables ]]=$AF$4)),0)</f>
        <v>0</v>
      </c>
      <c r="AB937" t="str" cm="1">
        <f t="array" ref="AB937">_xlfn._xlws.FILTER(Table3[[#All],[Name]],(Table3[[#All],[Polygon]]=$A937)*(Table3[[#All],[Period]]=AB$1)*((Table3[[#All],[Variables ]]=$AF$3)+(Table3[[#All],[Variables ]]=$AF$2)+(Table3[[#All],[Variables ]]=$AF$4)),0)</f>
        <v>PCT</v>
      </c>
      <c r="AC937" t="str" cm="1">
        <f t="array" ref="AC937">_xlfn._xlws.FILTER(Table3[[#All],[Name]],(Table3[[#All],[Polygon]]=$A937)*(Table3[[#All],[Period]]=AC$1)*((Table3[[#All],[Variables ]]=$AF$3)+(Table3[[#All],[Variables ]]=$AF$2)+(Table3[[#All],[Variables ]]=$AF$4)),0)</f>
        <v>AH</v>
      </c>
      <c r="AD937" t="str" cm="1">
        <f t="array" ref="AD937">_xlfn._xlws.FILTER(Table3[[#All],[Name]],(Table3[[#All],[Polygon]]=$A937)*(Table3[[#All],[Period]]=AD$1)*((Table3[[#All],[Variables ]]=$AF$3)+(Table3[[#All],[Variables ]]=$AF$2)+(Table3[[#All],[Variables ]]=$AF$4)),0)</f>
        <v>AH</v>
      </c>
    </row>
    <row r="938" spans="1:30" x14ac:dyDescent="0.35">
      <c r="A938" s="5">
        <v>752</v>
      </c>
      <c r="B938" s="6" t="s">
        <v>2701</v>
      </c>
      <c r="C938" s="8">
        <v>653.97822069999995</v>
      </c>
      <c r="D938" s="6" t="s">
        <v>1466</v>
      </c>
      <c r="E938" s="6">
        <v>3</v>
      </c>
      <c r="F938" s="6">
        <v>3</v>
      </c>
      <c r="G938" s="6">
        <v>5</v>
      </c>
      <c r="H938" s="6"/>
      <c r="I938" s="6">
        <v>1963</v>
      </c>
      <c r="J938" s="6">
        <v>0</v>
      </c>
      <c r="K938" s="6" t="s">
        <v>1650</v>
      </c>
      <c r="L938" s="6">
        <v>752</v>
      </c>
      <c r="M938" s="6">
        <v>752</v>
      </c>
      <c r="N938" s="6">
        <v>653.97822069999995</v>
      </c>
      <c r="O938" s="9">
        <v>0</v>
      </c>
      <c r="P938" cm="1">
        <f t="array" ref="P938">_xlfn._xlws.FILTER(Table3[[#All],[Name]],(Table3[[#All],[Polygon]]=$A938)*(Table3[[#All],[Period]]=P$1)*((Table3[[#All],[Variables ]]=$AF$3)+(Table3[[#All],[Variables ]]=$AF$2)+(Table3[[#All],[Variables ]]=$AF$4)),0)</f>
        <v>0</v>
      </c>
      <c r="Q938" cm="1">
        <f t="array" ref="Q938">_xlfn._xlws.FILTER(Table3[[#All],[Name]],(Table3[[#All],[Polygon]]=$A938)*(Table3[[#All],[Period]]=Q$1)*((Table3[[#All],[Variables ]]=$AF$3)+(Table3[[#All],[Variables ]]=$AF$2)+(Table3[[#All],[Variables ]]=$AF$4)),0)</f>
        <v>0</v>
      </c>
      <c r="R938" cm="1">
        <f t="array" ref="R938">_xlfn._xlws.FILTER(Table3[[#All],[Name]],(Table3[[#All],[Polygon]]=$A938)*(Table3[[#All],[Period]]=R$1)*((Table3[[#All],[Variables ]]=$AF$3)+(Table3[[#All],[Variables ]]=$AF$2)+(Table3[[#All],[Variables ]]=$AF$4)),0)</f>
        <v>0</v>
      </c>
      <c r="S938" cm="1">
        <f t="array" ref="S938">_xlfn._xlws.FILTER(Table3[[#All],[Name]],(Table3[[#All],[Polygon]]=$A938)*(Table3[[#All],[Period]]=S$1)*((Table3[[#All],[Variables ]]=$AF$3)+(Table3[[#All],[Variables ]]=$AF$2)+(Table3[[#All],[Variables ]]=$AF$4)),0)</f>
        <v>0</v>
      </c>
      <c r="T938" cm="1">
        <f t="array" ref="T938">_xlfn._xlws.FILTER(Table3[[#All],[Name]],(Table3[[#All],[Polygon]]=$A938)*(Table3[[#All],[Period]]=T$1)*((Table3[[#All],[Variables ]]=$AF$3)+(Table3[[#All],[Variables ]]=$AF$2)+(Table3[[#All],[Variables ]]=$AF$4)),0)</f>
        <v>0</v>
      </c>
      <c r="U938" cm="1">
        <f t="array" ref="U938">_xlfn._xlws.FILTER(Table3[[#All],[Name]],(Table3[[#All],[Polygon]]=$A938)*(Table3[[#All],[Period]]=U$1)*((Table3[[#All],[Variables ]]=$AF$3)+(Table3[[#All],[Variables ]]=$AF$2)+(Table3[[#All],[Variables ]]=$AF$4)),0)</f>
        <v>0</v>
      </c>
      <c r="V938" cm="1">
        <f t="array" ref="V938">_xlfn._xlws.FILTER(Table3[[#All],[Name]],(Table3[[#All],[Polygon]]=$A938)*(Table3[[#All],[Period]]=V$1)*((Table3[[#All],[Variables ]]=$AF$3)+(Table3[[#All],[Variables ]]=$AF$2)+(Table3[[#All],[Variables ]]=$AF$4)),0)</f>
        <v>0</v>
      </c>
      <c r="W938" cm="1">
        <f t="array" ref="W938">_xlfn._xlws.FILTER(Table3[[#All],[Name]],(Table3[[#All],[Polygon]]=$A938)*(Table3[[#All],[Period]]=W$1)*((Table3[[#All],[Variables ]]=$AF$3)+(Table3[[#All],[Variables ]]=$AF$2)+(Table3[[#All],[Variables ]]=$AF$4)),0)</f>
        <v>0</v>
      </c>
      <c r="X938" cm="1">
        <f t="array" ref="X938">_xlfn._xlws.FILTER(Table3[[#All],[Name]],(Table3[[#All],[Polygon]]=$A938)*(Table3[[#All],[Period]]=X$1)*((Table3[[#All],[Variables ]]=$AF$3)+(Table3[[#All],[Variables ]]=$AF$2)+(Table3[[#All],[Variables ]]=$AF$4)),0)</f>
        <v>0</v>
      </c>
      <c r="Y938" t="str" cm="1">
        <f t="array" ref="Y938">_xlfn._xlws.FILTER(Table3[[#All],[Name]],(Table3[[#All],[Polygon]]=$A938)*(Table3[[#All],[Period]]=Y$1)*((Table3[[#All],[Variables ]]=$AF$3)+(Table3[[#All],[Variables ]]=$AF$2)+(Table3[[#All],[Variables ]]=$AF$4)),0)</f>
        <v>H</v>
      </c>
      <c r="Z938" cm="1">
        <f t="array" ref="Z938">_xlfn._xlws.FILTER(Table3[[#All],[Name]],(Table3[[#All],[Polygon]]=$A938)*(Table3[[#All],[Period]]=Z$1)*((Table3[[#All],[Variables ]]=$AF$3)+(Table3[[#All],[Variables ]]=$AF$2)+(Table3[[#All],[Variables ]]=$AF$4)),0)</f>
        <v>0</v>
      </c>
      <c r="AA938" cm="1">
        <f t="array" ref="AA938">_xlfn._xlws.FILTER(Table3[[#All],[Name]],(Table3[[#All],[Polygon]]=$A938)*(Table3[[#All],[Period]]=AA$1)*((Table3[[#All],[Variables ]]=$AF$3)+(Table3[[#All],[Variables ]]=$AF$2)+(Table3[[#All],[Variables ]]=$AF$4)),0)</f>
        <v>0</v>
      </c>
      <c r="AB938" t="str" cm="1">
        <f t="array" ref="AB938">_xlfn._xlws.FILTER(Table3[[#All],[Name]],(Table3[[#All],[Polygon]]=$A938)*(Table3[[#All],[Period]]=AB$1)*((Table3[[#All],[Variables ]]=$AF$3)+(Table3[[#All],[Variables ]]=$AF$2)+(Table3[[#All],[Variables ]]=$AF$4)),0)</f>
        <v>PCT</v>
      </c>
      <c r="AC938" t="str" cm="1">
        <f t="array" ref="AC938">_xlfn._xlws.FILTER(Table3[[#All],[Name]],(Table3[[#All],[Polygon]]=$A938)*(Table3[[#All],[Period]]=AC$1)*((Table3[[#All],[Variables ]]=$AF$3)+(Table3[[#All],[Variables ]]=$AF$2)+(Table3[[#All],[Variables ]]=$AF$4)),0)</f>
        <v>AH</v>
      </c>
      <c r="AD938" t="str" cm="1">
        <f t="array" ref="AD938">_xlfn._xlws.FILTER(Table3[[#All],[Name]],(Table3[[#All],[Polygon]]=$A938)*(Table3[[#All],[Period]]=AD$1)*((Table3[[#All],[Variables ]]=$AF$3)+(Table3[[#All],[Variables ]]=$AF$2)+(Table3[[#All],[Variables ]]=$AF$4)),0)</f>
        <v>AH</v>
      </c>
    </row>
    <row r="939" spans="1:30" x14ac:dyDescent="0.35">
      <c r="A939" s="3">
        <v>752</v>
      </c>
      <c r="B939" s="4" t="s">
        <v>2701</v>
      </c>
      <c r="C939" s="10">
        <v>653.97822069999995</v>
      </c>
      <c r="D939" s="4" t="s">
        <v>1466</v>
      </c>
      <c r="E939" s="4">
        <v>3</v>
      </c>
      <c r="F939" s="4">
        <v>3</v>
      </c>
      <c r="G939" s="4">
        <v>5</v>
      </c>
      <c r="H939" s="4"/>
      <c r="I939" s="4">
        <v>1963</v>
      </c>
      <c r="J939" s="4">
        <v>0</v>
      </c>
      <c r="K939" s="4" t="s">
        <v>1650</v>
      </c>
      <c r="L939" s="4">
        <v>754</v>
      </c>
      <c r="M939" s="4">
        <v>754</v>
      </c>
      <c r="N939" s="4">
        <v>653.97822069999995</v>
      </c>
      <c r="O939" s="11">
        <v>0</v>
      </c>
      <c r="P939" cm="1">
        <f t="array" ref="P939">_xlfn._xlws.FILTER(Table3[[#All],[Name]],(Table3[[#All],[Polygon]]=$A939)*(Table3[[#All],[Period]]=P$1)*((Table3[[#All],[Variables ]]=$AF$3)+(Table3[[#All],[Variables ]]=$AF$2)+(Table3[[#All],[Variables ]]=$AF$4)),0)</f>
        <v>0</v>
      </c>
      <c r="Q939" cm="1">
        <f t="array" ref="Q939">_xlfn._xlws.FILTER(Table3[[#All],[Name]],(Table3[[#All],[Polygon]]=$A939)*(Table3[[#All],[Period]]=Q$1)*((Table3[[#All],[Variables ]]=$AF$3)+(Table3[[#All],[Variables ]]=$AF$2)+(Table3[[#All],[Variables ]]=$AF$4)),0)</f>
        <v>0</v>
      </c>
      <c r="R939" cm="1">
        <f t="array" ref="R939">_xlfn._xlws.FILTER(Table3[[#All],[Name]],(Table3[[#All],[Polygon]]=$A939)*(Table3[[#All],[Period]]=R$1)*((Table3[[#All],[Variables ]]=$AF$3)+(Table3[[#All],[Variables ]]=$AF$2)+(Table3[[#All],[Variables ]]=$AF$4)),0)</f>
        <v>0</v>
      </c>
      <c r="S939" cm="1">
        <f t="array" ref="S939">_xlfn._xlws.FILTER(Table3[[#All],[Name]],(Table3[[#All],[Polygon]]=$A939)*(Table3[[#All],[Period]]=S$1)*((Table3[[#All],[Variables ]]=$AF$3)+(Table3[[#All],[Variables ]]=$AF$2)+(Table3[[#All],[Variables ]]=$AF$4)),0)</f>
        <v>0</v>
      </c>
      <c r="T939" cm="1">
        <f t="array" ref="T939">_xlfn._xlws.FILTER(Table3[[#All],[Name]],(Table3[[#All],[Polygon]]=$A939)*(Table3[[#All],[Period]]=T$1)*((Table3[[#All],[Variables ]]=$AF$3)+(Table3[[#All],[Variables ]]=$AF$2)+(Table3[[#All],[Variables ]]=$AF$4)),0)</f>
        <v>0</v>
      </c>
      <c r="U939" cm="1">
        <f t="array" ref="U939">_xlfn._xlws.FILTER(Table3[[#All],[Name]],(Table3[[#All],[Polygon]]=$A939)*(Table3[[#All],[Period]]=U$1)*((Table3[[#All],[Variables ]]=$AF$3)+(Table3[[#All],[Variables ]]=$AF$2)+(Table3[[#All],[Variables ]]=$AF$4)),0)</f>
        <v>0</v>
      </c>
      <c r="V939" cm="1">
        <f t="array" ref="V939">_xlfn._xlws.FILTER(Table3[[#All],[Name]],(Table3[[#All],[Polygon]]=$A939)*(Table3[[#All],[Period]]=V$1)*((Table3[[#All],[Variables ]]=$AF$3)+(Table3[[#All],[Variables ]]=$AF$2)+(Table3[[#All],[Variables ]]=$AF$4)),0)</f>
        <v>0</v>
      </c>
      <c r="W939" cm="1">
        <f t="array" ref="W939">_xlfn._xlws.FILTER(Table3[[#All],[Name]],(Table3[[#All],[Polygon]]=$A939)*(Table3[[#All],[Period]]=W$1)*((Table3[[#All],[Variables ]]=$AF$3)+(Table3[[#All],[Variables ]]=$AF$2)+(Table3[[#All],[Variables ]]=$AF$4)),0)</f>
        <v>0</v>
      </c>
      <c r="X939" cm="1">
        <f t="array" ref="X939">_xlfn._xlws.FILTER(Table3[[#All],[Name]],(Table3[[#All],[Polygon]]=$A939)*(Table3[[#All],[Period]]=X$1)*((Table3[[#All],[Variables ]]=$AF$3)+(Table3[[#All],[Variables ]]=$AF$2)+(Table3[[#All],[Variables ]]=$AF$4)),0)</f>
        <v>0</v>
      </c>
      <c r="Y939" t="str" cm="1">
        <f t="array" ref="Y939">_xlfn._xlws.FILTER(Table3[[#All],[Name]],(Table3[[#All],[Polygon]]=$A939)*(Table3[[#All],[Period]]=Y$1)*((Table3[[#All],[Variables ]]=$AF$3)+(Table3[[#All],[Variables ]]=$AF$2)+(Table3[[#All],[Variables ]]=$AF$4)),0)</f>
        <v>H</v>
      </c>
      <c r="Z939" cm="1">
        <f t="array" ref="Z939">_xlfn._xlws.FILTER(Table3[[#All],[Name]],(Table3[[#All],[Polygon]]=$A939)*(Table3[[#All],[Period]]=Z$1)*((Table3[[#All],[Variables ]]=$AF$3)+(Table3[[#All],[Variables ]]=$AF$2)+(Table3[[#All],[Variables ]]=$AF$4)),0)</f>
        <v>0</v>
      </c>
      <c r="AA939" cm="1">
        <f t="array" ref="AA939">_xlfn._xlws.FILTER(Table3[[#All],[Name]],(Table3[[#All],[Polygon]]=$A939)*(Table3[[#All],[Period]]=AA$1)*((Table3[[#All],[Variables ]]=$AF$3)+(Table3[[#All],[Variables ]]=$AF$2)+(Table3[[#All],[Variables ]]=$AF$4)),0)</f>
        <v>0</v>
      </c>
      <c r="AB939" t="str" cm="1">
        <f t="array" ref="AB939">_xlfn._xlws.FILTER(Table3[[#All],[Name]],(Table3[[#All],[Polygon]]=$A939)*(Table3[[#All],[Period]]=AB$1)*((Table3[[#All],[Variables ]]=$AF$3)+(Table3[[#All],[Variables ]]=$AF$2)+(Table3[[#All],[Variables ]]=$AF$4)),0)</f>
        <v>PCT</v>
      </c>
      <c r="AC939" t="str" cm="1">
        <f t="array" ref="AC939">_xlfn._xlws.FILTER(Table3[[#All],[Name]],(Table3[[#All],[Polygon]]=$A939)*(Table3[[#All],[Period]]=AC$1)*((Table3[[#All],[Variables ]]=$AF$3)+(Table3[[#All],[Variables ]]=$AF$2)+(Table3[[#All],[Variables ]]=$AF$4)),0)</f>
        <v>AH</v>
      </c>
      <c r="AD939" t="str" cm="1">
        <f t="array" ref="AD939">_xlfn._xlws.FILTER(Table3[[#All],[Name]],(Table3[[#All],[Polygon]]=$A939)*(Table3[[#All],[Period]]=AD$1)*((Table3[[#All],[Variables ]]=$AF$3)+(Table3[[#All],[Variables ]]=$AF$2)+(Table3[[#All],[Variables ]]=$AF$4)),0)</f>
        <v>AH</v>
      </c>
    </row>
    <row r="940" spans="1:30" x14ac:dyDescent="0.35">
      <c r="A940" s="5">
        <v>752</v>
      </c>
      <c r="B940" s="6" t="s">
        <v>2701</v>
      </c>
      <c r="C940" s="8">
        <v>653.97822069999995</v>
      </c>
      <c r="D940" s="6" t="s">
        <v>1466</v>
      </c>
      <c r="E940" s="6">
        <v>3</v>
      </c>
      <c r="F940" s="6">
        <v>3</v>
      </c>
      <c r="G940" s="6">
        <v>5</v>
      </c>
      <c r="H940" s="6"/>
      <c r="I940" s="6">
        <v>1963</v>
      </c>
      <c r="J940" s="6">
        <v>0</v>
      </c>
      <c r="K940" s="6" t="s">
        <v>1650</v>
      </c>
      <c r="L940" s="6">
        <v>755</v>
      </c>
      <c r="M940" s="6">
        <v>755</v>
      </c>
      <c r="N940" s="6">
        <v>653.97822069999995</v>
      </c>
      <c r="O940" s="9">
        <v>0</v>
      </c>
      <c r="P940" cm="1">
        <f t="array" ref="P940">_xlfn._xlws.FILTER(Table3[[#All],[Name]],(Table3[[#All],[Polygon]]=$A940)*(Table3[[#All],[Period]]=P$1)*((Table3[[#All],[Variables ]]=$AF$3)+(Table3[[#All],[Variables ]]=$AF$2)+(Table3[[#All],[Variables ]]=$AF$4)),0)</f>
        <v>0</v>
      </c>
      <c r="Q940" cm="1">
        <f t="array" ref="Q940">_xlfn._xlws.FILTER(Table3[[#All],[Name]],(Table3[[#All],[Polygon]]=$A940)*(Table3[[#All],[Period]]=Q$1)*((Table3[[#All],[Variables ]]=$AF$3)+(Table3[[#All],[Variables ]]=$AF$2)+(Table3[[#All],[Variables ]]=$AF$4)),0)</f>
        <v>0</v>
      </c>
      <c r="R940" cm="1">
        <f t="array" ref="R940">_xlfn._xlws.FILTER(Table3[[#All],[Name]],(Table3[[#All],[Polygon]]=$A940)*(Table3[[#All],[Period]]=R$1)*((Table3[[#All],[Variables ]]=$AF$3)+(Table3[[#All],[Variables ]]=$AF$2)+(Table3[[#All],[Variables ]]=$AF$4)),0)</f>
        <v>0</v>
      </c>
      <c r="S940" cm="1">
        <f t="array" ref="S940">_xlfn._xlws.FILTER(Table3[[#All],[Name]],(Table3[[#All],[Polygon]]=$A940)*(Table3[[#All],[Period]]=S$1)*((Table3[[#All],[Variables ]]=$AF$3)+(Table3[[#All],[Variables ]]=$AF$2)+(Table3[[#All],[Variables ]]=$AF$4)),0)</f>
        <v>0</v>
      </c>
      <c r="T940" cm="1">
        <f t="array" ref="T940">_xlfn._xlws.FILTER(Table3[[#All],[Name]],(Table3[[#All],[Polygon]]=$A940)*(Table3[[#All],[Period]]=T$1)*((Table3[[#All],[Variables ]]=$AF$3)+(Table3[[#All],[Variables ]]=$AF$2)+(Table3[[#All],[Variables ]]=$AF$4)),0)</f>
        <v>0</v>
      </c>
      <c r="U940" cm="1">
        <f t="array" ref="U940">_xlfn._xlws.FILTER(Table3[[#All],[Name]],(Table3[[#All],[Polygon]]=$A940)*(Table3[[#All],[Period]]=U$1)*((Table3[[#All],[Variables ]]=$AF$3)+(Table3[[#All],[Variables ]]=$AF$2)+(Table3[[#All],[Variables ]]=$AF$4)),0)</f>
        <v>0</v>
      </c>
      <c r="V940" cm="1">
        <f t="array" ref="V940">_xlfn._xlws.FILTER(Table3[[#All],[Name]],(Table3[[#All],[Polygon]]=$A940)*(Table3[[#All],[Period]]=V$1)*((Table3[[#All],[Variables ]]=$AF$3)+(Table3[[#All],[Variables ]]=$AF$2)+(Table3[[#All],[Variables ]]=$AF$4)),0)</f>
        <v>0</v>
      </c>
      <c r="W940" cm="1">
        <f t="array" ref="W940">_xlfn._xlws.FILTER(Table3[[#All],[Name]],(Table3[[#All],[Polygon]]=$A940)*(Table3[[#All],[Period]]=W$1)*((Table3[[#All],[Variables ]]=$AF$3)+(Table3[[#All],[Variables ]]=$AF$2)+(Table3[[#All],[Variables ]]=$AF$4)),0)</f>
        <v>0</v>
      </c>
      <c r="X940" cm="1">
        <f t="array" ref="X940">_xlfn._xlws.FILTER(Table3[[#All],[Name]],(Table3[[#All],[Polygon]]=$A940)*(Table3[[#All],[Period]]=X$1)*((Table3[[#All],[Variables ]]=$AF$3)+(Table3[[#All],[Variables ]]=$AF$2)+(Table3[[#All],[Variables ]]=$AF$4)),0)</f>
        <v>0</v>
      </c>
      <c r="Y940" t="str" cm="1">
        <f t="array" ref="Y940">_xlfn._xlws.FILTER(Table3[[#All],[Name]],(Table3[[#All],[Polygon]]=$A940)*(Table3[[#All],[Period]]=Y$1)*((Table3[[#All],[Variables ]]=$AF$3)+(Table3[[#All],[Variables ]]=$AF$2)+(Table3[[#All],[Variables ]]=$AF$4)),0)</f>
        <v>H</v>
      </c>
      <c r="Z940" cm="1">
        <f t="array" ref="Z940">_xlfn._xlws.FILTER(Table3[[#All],[Name]],(Table3[[#All],[Polygon]]=$A940)*(Table3[[#All],[Period]]=Z$1)*((Table3[[#All],[Variables ]]=$AF$3)+(Table3[[#All],[Variables ]]=$AF$2)+(Table3[[#All],[Variables ]]=$AF$4)),0)</f>
        <v>0</v>
      </c>
      <c r="AA940" cm="1">
        <f t="array" ref="AA940">_xlfn._xlws.FILTER(Table3[[#All],[Name]],(Table3[[#All],[Polygon]]=$A940)*(Table3[[#All],[Period]]=AA$1)*((Table3[[#All],[Variables ]]=$AF$3)+(Table3[[#All],[Variables ]]=$AF$2)+(Table3[[#All],[Variables ]]=$AF$4)),0)</f>
        <v>0</v>
      </c>
      <c r="AB940" t="str" cm="1">
        <f t="array" ref="AB940">_xlfn._xlws.FILTER(Table3[[#All],[Name]],(Table3[[#All],[Polygon]]=$A940)*(Table3[[#All],[Period]]=AB$1)*((Table3[[#All],[Variables ]]=$AF$3)+(Table3[[#All],[Variables ]]=$AF$2)+(Table3[[#All],[Variables ]]=$AF$4)),0)</f>
        <v>PCT</v>
      </c>
      <c r="AC940" t="str" cm="1">
        <f t="array" ref="AC940">_xlfn._xlws.FILTER(Table3[[#All],[Name]],(Table3[[#All],[Polygon]]=$A940)*(Table3[[#All],[Period]]=AC$1)*((Table3[[#All],[Variables ]]=$AF$3)+(Table3[[#All],[Variables ]]=$AF$2)+(Table3[[#All],[Variables ]]=$AF$4)),0)</f>
        <v>AH</v>
      </c>
      <c r="AD940" t="str" cm="1">
        <f t="array" ref="AD940">_xlfn._xlws.FILTER(Table3[[#All],[Name]],(Table3[[#All],[Polygon]]=$A940)*(Table3[[#All],[Period]]=AD$1)*((Table3[[#All],[Variables ]]=$AF$3)+(Table3[[#All],[Variables ]]=$AF$2)+(Table3[[#All],[Variables ]]=$AF$4)),0)</f>
        <v>AH</v>
      </c>
    </row>
    <row r="941" spans="1:30" x14ac:dyDescent="0.35">
      <c r="A941" s="3">
        <v>752</v>
      </c>
      <c r="B941" s="4" t="s">
        <v>2701</v>
      </c>
      <c r="C941" s="10">
        <v>653.97822069999995</v>
      </c>
      <c r="D941" s="4" t="s">
        <v>1466</v>
      </c>
      <c r="E941" s="4">
        <v>3</v>
      </c>
      <c r="F941" s="4">
        <v>3</v>
      </c>
      <c r="G941" s="4">
        <v>5</v>
      </c>
      <c r="H941" s="4"/>
      <c r="I941" s="4">
        <v>1963</v>
      </c>
      <c r="J941" s="4">
        <v>0</v>
      </c>
      <c r="K941" s="4" t="s">
        <v>1650</v>
      </c>
      <c r="L941" s="4">
        <v>757</v>
      </c>
      <c r="M941" s="4">
        <v>757</v>
      </c>
      <c r="N941" s="4">
        <v>653.97822069999995</v>
      </c>
      <c r="O941" s="11">
        <v>0</v>
      </c>
      <c r="P941" cm="1">
        <f t="array" ref="P941">_xlfn._xlws.FILTER(Table3[[#All],[Name]],(Table3[[#All],[Polygon]]=$A941)*(Table3[[#All],[Period]]=P$1)*((Table3[[#All],[Variables ]]=$AF$3)+(Table3[[#All],[Variables ]]=$AF$2)+(Table3[[#All],[Variables ]]=$AF$4)),0)</f>
        <v>0</v>
      </c>
      <c r="Q941" cm="1">
        <f t="array" ref="Q941">_xlfn._xlws.FILTER(Table3[[#All],[Name]],(Table3[[#All],[Polygon]]=$A941)*(Table3[[#All],[Period]]=Q$1)*((Table3[[#All],[Variables ]]=$AF$3)+(Table3[[#All],[Variables ]]=$AF$2)+(Table3[[#All],[Variables ]]=$AF$4)),0)</f>
        <v>0</v>
      </c>
      <c r="R941" cm="1">
        <f t="array" ref="R941">_xlfn._xlws.FILTER(Table3[[#All],[Name]],(Table3[[#All],[Polygon]]=$A941)*(Table3[[#All],[Period]]=R$1)*((Table3[[#All],[Variables ]]=$AF$3)+(Table3[[#All],[Variables ]]=$AF$2)+(Table3[[#All],[Variables ]]=$AF$4)),0)</f>
        <v>0</v>
      </c>
      <c r="S941" cm="1">
        <f t="array" ref="S941">_xlfn._xlws.FILTER(Table3[[#All],[Name]],(Table3[[#All],[Polygon]]=$A941)*(Table3[[#All],[Period]]=S$1)*((Table3[[#All],[Variables ]]=$AF$3)+(Table3[[#All],[Variables ]]=$AF$2)+(Table3[[#All],[Variables ]]=$AF$4)),0)</f>
        <v>0</v>
      </c>
      <c r="T941" cm="1">
        <f t="array" ref="T941">_xlfn._xlws.FILTER(Table3[[#All],[Name]],(Table3[[#All],[Polygon]]=$A941)*(Table3[[#All],[Period]]=T$1)*((Table3[[#All],[Variables ]]=$AF$3)+(Table3[[#All],[Variables ]]=$AF$2)+(Table3[[#All],[Variables ]]=$AF$4)),0)</f>
        <v>0</v>
      </c>
      <c r="U941" cm="1">
        <f t="array" ref="U941">_xlfn._xlws.FILTER(Table3[[#All],[Name]],(Table3[[#All],[Polygon]]=$A941)*(Table3[[#All],[Period]]=U$1)*((Table3[[#All],[Variables ]]=$AF$3)+(Table3[[#All],[Variables ]]=$AF$2)+(Table3[[#All],[Variables ]]=$AF$4)),0)</f>
        <v>0</v>
      </c>
      <c r="V941" cm="1">
        <f t="array" ref="V941">_xlfn._xlws.FILTER(Table3[[#All],[Name]],(Table3[[#All],[Polygon]]=$A941)*(Table3[[#All],[Period]]=V$1)*((Table3[[#All],[Variables ]]=$AF$3)+(Table3[[#All],[Variables ]]=$AF$2)+(Table3[[#All],[Variables ]]=$AF$4)),0)</f>
        <v>0</v>
      </c>
      <c r="W941" cm="1">
        <f t="array" ref="W941">_xlfn._xlws.FILTER(Table3[[#All],[Name]],(Table3[[#All],[Polygon]]=$A941)*(Table3[[#All],[Period]]=W$1)*((Table3[[#All],[Variables ]]=$AF$3)+(Table3[[#All],[Variables ]]=$AF$2)+(Table3[[#All],[Variables ]]=$AF$4)),0)</f>
        <v>0</v>
      </c>
      <c r="X941" cm="1">
        <f t="array" ref="X941">_xlfn._xlws.FILTER(Table3[[#All],[Name]],(Table3[[#All],[Polygon]]=$A941)*(Table3[[#All],[Period]]=X$1)*((Table3[[#All],[Variables ]]=$AF$3)+(Table3[[#All],[Variables ]]=$AF$2)+(Table3[[#All],[Variables ]]=$AF$4)),0)</f>
        <v>0</v>
      </c>
      <c r="Y941" t="str" cm="1">
        <f t="array" ref="Y941">_xlfn._xlws.FILTER(Table3[[#All],[Name]],(Table3[[#All],[Polygon]]=$A941)*(Table3[[#All],[Period]]=Y$1)*((Table3[[#All],[Variables ]]=$AF$3)+(Table3[[#All],[Variables ]]=$AF$2)+(Table3[[#All],[Variables ]]=$AF$4)),0)</f>
        <v>H</v>
      </c>
      <c r="Z941" cm="1">
        <f t="array" ref="Z941">_xlfn._xlws.FILTER(Table3[[#All],[Name]],(Table3[[#All],[Polygon]]=$A941)*(Table3[[#All],[Period]]=Z$1)*((Table3[[#All],[Variables ]]=$AF$3)+(Table3[[#All],[Variables ]]=$AF$2)+(Table3[[#All],[Variables ]]=$AF$4)),0)</f>
        <v>0</v>
      </c>
      <c r="AA941" cm="1">
        <f t="array" ref="AA941">_xlfn._xlws.FILTER(Table3[[#All],[Name]],(Table3[[#All],[Polygon]]=$A941)*(Table3[[#All],[Period]]=AA$1)*((Table3[[#All],[Variables ]]=$AF$3)+(Table3[[#All],[Variables ]]=$AF$2)+(Table3[[#All],[Variables ]]=$AF$4)),0)</f>
        <v>0</v>
      </c>
      <c r="AB941" t="str" cm="1">
        <f t="array" ref="AB941">_xlfn._xlws.FILTER(Table3[[#All],[Name]],(Table3[[#All],[Polygon]]=$A941)*(Table3[[#All],[Period]]=AB$1)*((Table3[[#All],[Variables ]]=$AF$3)+(Table3[[#All],[Variables ]]=$AF$2)+(Table3[[#All],[Variables ]]=$AF$4)),0)</f>
        <v>PCT</v>
      </c>
      <c r="AC941" t="str" cm="1">
        <f t="array" ref="AC941">_xlfn._xlws.FILTER(Table3[[#All],[Name]],(Table3[[#All],[Polygon]]=$A941)*(Table3[[#All],[Period]]=AC$1)*((Table3[[#All],[Variables ]]=$AF$3)+(Table3[[#All],[Variables ]]=$AF$2)+(Table3[[#All],[Variables ]]=$AF$4)),0)</f>
        <v>AH</v>
      </c>
      <c r="AD941" t="str" cm="1">
        <f t="array" ref="AD941">_xlfn._xlws.FILTER(Table3[[#All],[Name]],(Table3[[#All],[Polygon]]=$A941)*(Table3[[#All],[Period]]=AD$1)*((Table3[[#All],[Variables ]]=$AF$3)+(Table3[[#All],[Variables ]]=$AF$2)+(Table3[[#All],[Variables ]]=$AF$4)),0)</f>
        <v>AH</v>
      </c>
    </row>
    <row r="942" spans="1:30" x14ac:dyDescent="0.35">
      <c r="A942" s="5">
        <v>752</v>
      </c>
      <c r="B942" s="6" t="s">
        <v>2701</v>
      </c>
      <c r="C942" s="8">
        <v>653.97822069999995</v>
      </c>
      <c r="D942" s="6" t="s">
        <v>1466</v>
      </c>
      <c r="E942" s="6">
        <v>3</v>
      </c>
      <c r="F942" s="6">
        <v>3</v>
      </c>
      <c r="G942" s="6">
        <v>5</v>
      </c>
      <c r="H942" s="6"/>
      <c r="I942" s="6">
        <v>1963</v>
      </c>
      <c r="J942" s="6">
        <v>0</v>
      </c>
      <c r="K942" s="6" t="s">
        <v>1650</v>
      </c>
      <c r="L942" s="6">
        <v>751</v>
      </c>
      <c r="M942" s="6">
        <v>751</v>
      </c>
      <c r="N942" s="6">
        <v>653.97822069999995</v>
      </c>
      <c r="O942" s="9">
        <v>0</v>
      </c>
      <c r="P942" cm="1">
        <f t="array" ref="P942">_xlfn._xlws.FILTER(Table3[[#All],[Name]],(Table3[[#All],[Polygon]]=$A942)*(Table3[[#All],[Period]]=P$1)*((Table3[[#All],[Variables ]]=$AF$3)+(Table3[[#All],[Variables ]]=$AF$2)+(Table3[[#All],[Variables ]]=$AF$4)),0)</f>
        <v>0</v>
      </c>
      <c r="Q942" cm="1">
        <f t="array" ref="Q942">_xlfn._xlws.FILTER(Table3[[#All],[Name]],(Table3[[#All],[Polygon]]=$A942)*(Table3[[#All],[Period]]=Q$1)*((Table3[[#All],[Variables ]]=$AF$3)+(Table3[[#All],[Variables ]]=$AF$2)+(Table3[[#All],[Variables ]]=$AF$4)),0)</f>
        <v>0</v>
      </c>
      <c r="R942" cm="1">
        <f t="array" ref="R942">_xlfn._xlws.FILTER(Table3[[#All],[Name]],(Table3[[#All],[Polygon]]=$A942)*(Table3[[#All],[Period]]=R$1)*((Table3[[#All],[Variables ]]=$AF$3)+(Table3[[#All],[Variables ]]=$AF$2)+(Table3[[#All],[Variables ]]=$AF$4)),0)</f>
        <v>0</v>
      </c>
      <c r="S942" cm="1">
        <f t="array" ref="S942">_xlfn._xlws.FILTER(Table3[[#All],[Name]],(Table3[[#All],[Polygon]]=$A942)*(Table3[[#All],[Period]]=S$1)*((Table3[[#All],[Variables ]]=$AF$3)+(Table3[[#All],[Variables ]]=$AF$2)+(Table3[[#All],[Variables ]]=$AF$4)),0)</f>
        <v>0</v>
      </c>
      <c r="T942" cm="1">
        <f t="array" ref="T942">_xlfn._xlws.FILTER(Table3[[#All],[Name]],(Table3[[#All],[Polygon]]=$A942)*(Table3[[#All],[Period]]=T$1)*((Table3[[#All],[Variables ]]=$AF$3)+(Table3[[#All],[Variables ]]=$AF$2)+(Table3[[#All],[Variables ]]=$AF$4)),0)</f>
        <v>0</v>
      </c>
      <c r="U942" cm="1">
        <f t="array" ref="U942">_xlfn._xlws.FILTER(Table3[[#All],[Name]],(Table3[[#All],[Polygon]]=$A942)*(Table3[[#All],[Period]]=U$1)*((Table3[[#All],[Variables ]]=$AF$3)+(Table3[[#All],[Variables ]]=$AF$2)+(Table3[[#All],[Variables ]]=$AF$4)),0)</f>
        <v>0</v>
      </c>
      <c r="V942" cm="1">
        <f t="array" ref="V942">_xlfn._xlws.FILTER(Table3[[#All],[Name]],(Table3[[#All],[Polygon]]=$A942)*(Table3[[#All],[Period]]=V$1)*((Table3[[#All],[Variables ]]=$AF$3)+(Table3[[#All],[Variables ]]=$AF$2)+(Table3[[#All],[Variables ]]=$AF$4)),0)</f>
        <v>0</v>
      </c>
      <c r="W942" cm="1">
        <f t="array" ref="W942">_xlfn._xlws.FILTER(Table3[[#All],[Name]],(Table3[[#All],[Polygon]]=$A942)*(Table3[[#All],[Period]]=W$1)*((Table3[[#All],[Variables ]]=$AF$3)+(Table3[[#All],[Variables ]]=$AF$2)+(Table3[[#All],[Variables ]]=$AF$4)),0)</f>
        <v>0</v>
      </c>
      <c r="X942" cm="1">
        <f t="array" ref="X942">_xlfn._xlws.FILTER(Table3[[#All],[Name]],(Table3[[#All],[Polygon]]=$A942)*(Table3[[#All],[Period]]=X$1)*((Table3[[#All],[Variables ]]=$AF$3)+(Table3[[#All],[Variables ]]=$AF$2)+(Table3[[#All],[Variables ]]=$AF$4)),0)</f>
        <v>0</v>
      </c>
      <c r="Y942" t="str" cm="1">
        <f t="array" ref="Y942">_xlfn._xlws.FILTER(Table3[[#All],[Name]],(Table3[[#All],[Polygon]]=$A942)*(Table3[[#All],[Period]]=Y$1)*((Table3[[#All],[Variables ]]=$AF$3)+(Table3[[#All],[Variables ]]=$AF$2)+(Table3[[#All],[Variables ]]=$AF$4)),0)</f>
        <v>H</v>
      </c>
      <c r="Z942" cm="1">
        <f t="array" ref="Z942">_xlfn._xlws.FILTER(Table3[[#All],[Name]],(Table3[[#All],[Polygon]]=$A942)*(Table3[[#All],[Period]]=Z$1)*((Table3[[#All],[Variables ]]=$AF$3)+(Table3[[#All],[Variables ]]=$AF$2)+(Table3[[#All],[Variables ]]=$AF$4)),0)</f>
        <v>0</v>
      </c>
      <c r="AA942" cm="1">
        <f t="array" ref="AA942">_xlfn._xlws.FILTER(Table3[[#All],[Name]],(Table3[[#All],[Polygon]]=$A942)*(Table3[[#All],[Period]]=AA$1)*((Table3[[#All],[Variables ]]=$AF$3)+(Table3[[#All],[Variables ]]=$AF$2)+(Table3[[#All],[Variables ]]=$AF$4)),0)</f>
        <v>0</v>
      </c>
      <c r="AB942" t="str" cm="1">
        <f t="array" ref="AB942">_xlfn._xlws.FILTER(Table3[[#All],[Name]],(Table3[[#All],[Polygon]]=$A942)*(Table3[[#All],[Period]]=AB$1)*((Table3[[#All],[Variables ]]=$AF$3)+(Table3[[#All],[Variables ]]=$AF$2)+(Table3[[#All],[Variables ]]=$AF$4)),0)</f>
        <v>PCT</v>
      </c>
      <c r="AC942" t="str" cm="1">
        <f t="array" ref="AC942">_xlfn._xlws.FILTER(Table3[[#All],[Name]],(Table3[[#All],[Polygon]]=$A942)*(Table3[[#All],[Period]]=AC$1)*((Table3[[#All],[Variables ]]=$AF$3)+(Table3[[#All],[Variables ]]=$AF$2)+(Table3[[#All],[Variables ]]=$AF$4)),0)</f>
        <v>AH</v>
      </c>
      <c r="AD942" t="str" cm="1">
        <f t="array" ref="AD942">_xlfn._xlws.FILTER(Table3[[#All],[Name]],(Table3[[#All],[Polygon]]=$A942)*(Table3[[#All],[Period]]=AD$1)*((Table3[[#All],[Variables ]]=$AF$3)+(Table3[[#All],[Variables ]]=$AF$2)+(Table3[[#All],[Variables ]]=$AF$4)),0)</f>
        <v>AH</v>
      </c>
    </row>
    <row r="943" spans="1:30" x14ac:dyDescent="0.35">
      <c r="A943" s="3">
        <v>752</v>
      </c>
      <c r="B943" s="4" t="s">
        <v>2701</v>
      </c>
      <c r="C943" s="10">
        <v>653.97822069999995</v>
      </c>
      <c r="D943" s="4" t="s">
        <v>1466</v>
      </c>
      <c r="E943" s="4">
        <v>3</v>
      </c>
      <c r="F943" s="4">
        <v>3</v>
      </c>
      <c r="G943" s="4">
        <v>5</v>
      </c>
      <c r="H943" s="4"/>
      <c r="I943" s="4">
        <v>1963</v>
      </c>
      <c r="J943" s="4">
        <v>0</v>
      </c>
      <c r="K943" s="4" t="s">
        <v>1650</v>
      </c>
      <c r="L943" s="4">
        <v>750</v>
      </c>
      <c r="M943" s="4">
        <v>750</v>
      </c>
      <c r="N943" s="4">
        <v>653.97822069999995</v>
      </c>
      <c r="O943" s="11">
        <v>0</v>
      </c>
      <c r="P943" cm="1">
        <f t="array" ref="P943">_xlfn._xlws.FILTER(Table3[[#All],[Name]],(Table3[[#All],[Polygon]]=$A943)*(Table3[[#All],[Period]]=P$1)*((Table3[[#All],[Variables ]]=$AF$3)+(Table3[[#All],[Variables ]]=$AF$2)+(Table3[[#All],[Variables ]]=$AF$4)),0)</f>
        <v>0</v>
      </c>
      <c r="Q943" cm="1">
        <f t="array" ref="Q943">_xlfn._xlws.FILTER(Table3[[#All],[Name]],(Table3[[#All],[Polygon]]=$A943)*(Table3[[#All],[Period]]=Q$1)*((Table3[[#All],[Variables ]]=$AF$3)+(Table3[[#All],[Variables ]]=$AF$2)+(Table3[[#All],[Variables ]]=$AF$4)),0)</f>
        <v>0</v>
      </c>
      <c r="R943" cm="1">
        <f t="array" ref="R943">_xlfn._xlws.FILTER(Table3[[#All],[Name]],(Table3[[#All],[Polygon]]=$A943)*(Table3[[#All],[Period]]=R$1)*((Table3[[#All],[Variables ]]=$AF$3)+(Table3[[#All],[Variables ]]=$AF$2)+(Table3[[#All],[Variables ]]=$AF$4)),0)</f>
        <v>0</v>
      </c>
      <c r="S943" cm="1">
        <f t="array" ref="S943">_xlfn._xlws.FILTER(Table3[[#All],[Name]],(Table3[[#All],[Polygon]]=$A943)*(Table3[[#All],[Period]]=S$1)*((Table3[[#All],[Variables ]]=$AF$3)+(Table3[[#All],[Variables ]]=$AF$2)+(Table3[[#All],[Variables ]]=$AF$4)),0)</f>
        <v>0</v>
      </c>
      <c r="T943" cm="1">
        <f t="array" ref="T943">_xlfn._xlws.FILTER(Table3[[#All],[Name]],(Table3[[#All],[Polygon]]=$A943)*(Table3[[#All],[Period]]=T$1)*((Table3[[#All],[Variables ]]=$AF$3)+(Table3[[#All],[Variables ]]=$AF$2)+(Table3[[#All],[Variables ]]=$AF$4)),0)</f>
        <v>0</v>
      </c>
      <c r="U943" cm="1">
        <f t="array" ref="U943">_xlfn._xlws.FILTER(Table3[[#All],[Name]],(Table3[[#All],[Polygon]]=$A943)*(Table3[[#All],[Period]]=U$1)*((Table3[[#All],[Variables ]]=$AF$3)+(Table3[[#All],[Variables ]]=$AF$2)+(Table3[[#All],[Variables ]]=$AF$4)),0)</f>
        <v>0</v>
      </c>
      <c r="V943" cm="1">
        <f t="array" ref="V943">_xlfn._xlws.FILTER(Table3[[#All],[Name]],(Table3[[#All],[Polygon]]=$A943)*(Table3[[#All],[Period]]=V$1)*((Table3[[#All],[Variables ]]=$AF$3)+(Table3[[#All],[Variables ]]=$AF$2)+(Table3[[#All],[Variables ]]=$AF$4)),0)</f>
        <v>0</v>
      </c>
      <c r="W943" cm="1">
        <f t="array" ref="W943">_xlfn._xlws.FILTER(Table3[[#All],[Name]],(Table3[[#All],[Polygon]]=$A943)*(Table3[[#All],[Period]]=W$1)*((Table3[[#All],[Variables ]]=$AF$3)+(Table3[[#All],[Variables ]]=$AF$2)+(Table3[[#All],[Variables ]]=$AF$4)),0)</f>
        <v>0</v>
      </c>
      <c r="X943" cm="1">
        <f t="array" ref="X943">_xlfn._xlws.FILTER(Table3[[#All],[Name]],(Table3[[#All],[Polygon]]=$A943)*(Table3[[#All],[Period]]=X$1)*((Table3[[#All],[Variables ]]=$AF$3)+(Table3[[#All],[Variables ]]=$AF$2)+(Table3[[#All],[Variables ]]=$AF$4)),0)</f>
        <v>0</v>
      </c>
      <c r="Y943" t="str" cm="1">
        <f t="array" ref="Y943">_xlfn._xlws.FILTER(Table3[[#All],[Name]],(Table3[[#All],[Polygon]]=$A943)*(Table3[[#All],[Period]]=Y$1)*((Table3[[#All],[Variables ]]=$AF$3)+(Table3[[#All],[Variables ]]=$AF$2)+(Table3[[#All],[Variables ]]=$AF$4)),0)</f>
        <v>H</v>
      </c>
      <c r="Z943" cm="1">
        <f t="array" ref="Z943">_xlfn._xlws.FILTER(Table3[[#All],[Name]],(Table3[[#All],[Polygon]]=$A943)*(Table3[[#All],[Period]]=Z$1)*((Table3[[#All],[Variables ]]=$AF$3)+(Table3[[#All],[Variables ]]=$AF$2)+(Table3[[#All],[Variables ]]=$AF$4)),0)</f>
        <v>0</v>
      </c>
      <c r="AA943" cm="1">
        <f t="array" ref="AA943">_xlfn._xlws.FILTER(Table3[[#All],[Name]],(Table3[[#All],[Polygon]]=$A943)*(Table3[[#All],[Period]]=AA$1)*((Table3[[#All],[Variables ]]=$AF$3)+(Table3[[#All],[Variables ]]=$AF$2)+(Table3[[#All],[Variables ]]=$AF$4)),0)</f>
        <v>0</v>
      </c>
      <c r="AB943" t="str" cm="1">
        <f t="array" ref="AB943">_xlfn._xlws.FILTER(Table3[[#All],[Name]],(Table3[[#All],[Polygon]]=$A943)*(Table3[[#All],[Period]]=AB$1)*((Table3[[#All],[Variables ]]=$AF$3)+(Table3[[#All],[Variables ]]=$AF$2)+(Table3[[#All],[Variables ]]=$AF$4)),0)</f>
        <v>PCT</v>
      </c>
      <c r="AC943" t="str" cm="1">
        <f t="array" ref="AC943">_xlfn._xlws.FILTER(Table3[[#All],[Name]],(Table3[[#All],[Polygon]]=$A943)*(Table3[[#All],[Period]]=AC$1)*((Table3[[#All],[Variables ]]=$AF$3)+(Table3[[#All],[Variables ]]=$AF$2)+(Table3[[#All],[Variables ]]=$AF$4)),0)</f>
        <v>AH</v>
      </c>
      <c r="AD943" t="str" cm="1">
        <f t="array" ref="AD943">_xlfn._xlws.FILTER(Table3[[#All],[Name]],(Table3[[#All],[Polygon]]=$A943)*(Table3[[#All],[Period]]=AD$1)*((Table3[[#All],[Variables ]]=$AF$3)+(Table3[[#All],[Variables ]]=$AF$2)+(Table3[[#All],[Variables ]]=$AF$4)),0)</f>
        <v>AH</v>
      </c>
    </row>
    <row r="944" spans="1:30" x14ac:dyDescent="0.35">
      <c r="A944" s="5">
        <v>752</v>
      </c>
      <c r="B944" s="6" t="s">
        <v>2701</v>
      </c>
      <c r="C944" s="8">
        <v>653.97822069999995</v>
      </c>
      <c r="D944" s="6" t="s">
        <v>1466</v>
      </c>
      <c r="E944" s="6">
        <v>3</v>
      </c>
      <c r="F944" s="6">
        <v>3</v>
      </c>
      <c r="G944" s="6">
        <v>5</v>
      </c>
      <c r="H944" s="6"/>
      <c r="I944" s="6">
        <v>1963</v>
      </c>
      <c r="J944" s="6">
        <v>0</v>
      </c>
      <c r="K944" s="6" t="s">
        <v>1650</v>
      </c>
      <c r="L944" s="6">
        <v>752</v>
      </c>
      <c r="M944" s="6">
        <v>752</v>
      </c>
      <c r="N944" s="6">
        <v>653.97822069999995</v>
      </c>
      <c r="O944" s="9">
        <v>0</v>
      </c>
      <c r="P944" cm="1">
        <f t="array" ref="P944">_xlfn._xlws.FILTER(Table3[[#All],[Name]],(Table3[[#All],[Polygon]]=$A944)*(Table3[[#All],[Period]]=P$1)*((Table3[[#All],[Variables ]]=$AF$3)+(Table3[[#All],[Variables ]]=$AF$2)+(Table3[[#All],[Variables ]]=$AF$4)),0)</f>
        <v>0</v>
      </c>
      <c r="Q944" cm="1">
        <f t="array" ref="Q944">_xlfn._xlws.FILTER(Table3[[#All],[Name]],(Table3[[#All],[Polygon]]=$A944)*(Table3[[#All],[Period]]=Q$1)*((Table3[[#All],[Variables ]]=$AF$3)+(Table3[[#All],[Variables ]]=$AF$2)+(Table3[[#All],[Variables ]]=$AF$4)),0)</f>
        <v>0</v>
      </c>
      <c r="R944" cm="1">
        <f t="array" ref="R944">_xlfn._xlws.FILTER(Table3[[#All],[Name]],(Table3[[#All],[Polygon]]=$A944)*(Table3[[#All],[Period]]=R$1)*((Table3[[#All],[Variables ]]=$AF$3)+(Table3[[#All],[Variables ]]=$AF$2)+(Table3[[#All],[Variables ]]=$AF$4)),0)</f>
        <v>0</v>
      </c>
      <c r="S944" cm="1">
        <f t="array" ref="S944">_xlfn._xlws.FILTER(Table3[[#All],[Name]],(Table3[[#All],[Polygon]]=$A944)*(Table3[[#All],[Period]]=S$1)*((Table3[[#All],[Variables ]]=$AF$3)+(Table3[[#All],[Variables ]]=$AF$2)+(Table3[[#All],[Variables ]]=$AF$4)),0)</f>
        <v>0</v>
      </c>
      <c r="T944" cm="1">
        <f t="array" ref="T944">_xlfn._xlws.FILTER(Table3[[#All],[Name]],(Table3[[#All],[Polygon]]=$A944)*(Table3[[#All],[Period]]=T$1)*((Table3[[#All],[Variables ]]=$AF$3)+(Table3[[#All],[Variables ]]=$AF$2)+(Table3[[#All],[Variables ]]=$AF$4)),0)</f>
        <v>0</v>
      </c>
      <c r="U944" cm="1">
        <f t="array" ref="U944">_xlfn._xlws.FILTER(Table3[[#All],[Name]],(Table3[[#All],[Polygon]]=$A944)*(Table3[[#All],[Period]]=U$1)*((Table3[[#All],[Variables ]]=$AF$3)+(Table3[[#All],[Variables ]]=$AF$2)+(Table3[[#All],[Variables ]]=$AF$4)),0)</f>
        <v>0</v>
      </c>
      <c r="V944" cm="1">
        <f t="array" ref="V944">_xlfn._xlws.FILTER(Table3[[#All],[Name]],(Table3[[#All],[Polygon]]=$A944)*(Table3[[#All],[Period]]=V$1)*((Table3[[#All],[Variables ]]=$AF$3)+(Table3[[#All],[Variables ]]=$AF$2)+(Table3[[#All],[Variables ]]=$AF$4)),0)</f>
        <v>0</v>
      </c>
      <c r="W944" cm="1">
        <f t="array" ref="W944">_xlfn._xlws.FILTER(Table3[[#All],[Name]],(Table3[[#All],[Polygon]]=$A944)*(Table3[[#All],[Period]]=W$1)*((Table3[[#All],[Variables ]]=$AF$3)+(Table3[[#All],[Variables ]]=$AF$2)+(Table3[[#All],[Variables ]]=$AF$4)),0)</f>
        <v>0</v>
      </c>
      <c r="X944" cm="1">
        <f t="array" ref="X944">_xlfn._xlws.FILTER(Table3[[#All],[Name]],(Table3[[#All],[Polygon]]=$A944)*(Table3[[#All],[Period]]=X$1)*((Table3[[#All],[Variables ]]=$AF$3)+(Table3[[#All],[Variables ]]=$AF$2)+(Table3[[#All],[Variables ]]=$AF$4)),0)</f>
        <v>0</v>
      </c>
      <c r="Y944" t="str" cm="1">
        <f t="array" ref="Y944">_xlfn._xlws.FILTER(Table3[[#All],[Name]],(Table3[[#All],[Polygon]]=$A944)*(Table3[[#All],[Period]]=Y$1)*((Table3[[#All],[Variables ]]=$AF$3)+(Table3[[#All],[Variables ]]=$AF$2)+(Table3[[#All],[Variables ]]=$AF$4)),0)</f>
        <v>H</v>
      </c>
      <c r="Z944" cm="1">
        <f t="array" ref="Z944">_xlfn._xlws.FILTER(Table3[[#All],[Name]],(Table3[[#All],[Polygon]]=$A944)*(Table3[[#All],[Period]]=Z$1)*((Table3[[#All],[Variables ]]=$AF$3)+(Table3[[#All],[Variables ]]=$AF$2)+(Table3[[#All],[Variables ]]=$AF$4)),0)</f>
        <v>0</v>
      </c>
      <c r="AA944" cm="1">
        <f t="array" ref="AA944">_xlfn._xlws.FILTER(Table3[[#All],[Name]],(Table3[[#All],[Polygon]]=$A944)*(Table3[[#All],[Period]]=AA$1)*((Table3[[#All],[Variables ]]=$AF$3)+(Table3[[#All],[Variables ]]=$AF$2)+(Table3[[#All],[Variables ]]=$AF$4)),0)</f>
        <v>0</v>
      </c>
      <c r="AB944" t="str" cm="1">
        <f t="array" ref="AB944">_xlfn._xlws.FILTER(Table3[[#All],[Name]],(Table3[[#All],[Polygon]]=$A944)*(Table3[[#All],[Period]]=AB$1)*((Table3[[#All],[Variables ]]=$AF$3)+(Table3[[#All],[Variables ]]=$AF$2)+(Table3[[#All],[Variables ]]=$AF$4)),0)</f>
        <v>PCT</v>
      </c>
      <c r="AC944" t="str" cm="1">
        <f t="array" ref="AC944">_xlfn._xlws.FILTER(Table3[[#All],[Name]],(Table3[[#All],[Polygon]]=$A944)*(Table3[[#All],[Period]]=AC$1)*((Table3[[#All],[Variables ]]=$AF$3)+(Table3[[#All],[Variables ]]=$AF$2)+(Table3[[#All],[Variables ]]=$AF$4)),0)</f>
        <v>AH</v>
      </c>
      <c r="AD944" t="str" cm="1">
        <f t="array" ref="AD944">_xlfn._xlws.FILTER(Table3[[#All],[Name]],(Table3[[#All],[Polygon]]=$A944)*(Table3[[#All],[Period]]=AD$1)*((Table3[[#All],[Variables ]]=$AF$3)+(Table3[[#All],[Variables ]]=$AF$2)+(Table3[[#All],[Variables ]]=$AF$4)),0)</f>
        <v>AH</v>
      </c>
    </row>
    <row r="945" spans="1:30" x14ac:dyDescent="0.35">
      <c r="A945" s="3">
        <v>752</v>
      </c>
      <c r="B945" s="4" t="s">
        <v>2701</v>
      </c>
      <c r="C945" s="10">
        <v>653.97822069999995</v>
      </c>
      <c r="D945" s="4" t="s">
        <v>1466</v>
      </c>
      <c r="E945" s="4">
        <v>3</v>
      </c>
      <c r="F945" s="4">
        <v>3</v>
      </c>
      <c r="G945" s="4">
        <v>5</v>
      </c>
      <c r="H945" s="4"/>
      <c r="I945" s="4">
        <v>1963</v>
      </c>
      <c r="J945" s="4">
        <v>0</v>
      </c>
      <c r="K945" s="4" t="s">
        <v>1650</v>
      </c>
      <c r="L945" s="4">
        <v>763</v>
      </c>
      <c r="M945" s="4">
        <v>763</v>
      </c>
      <c r="N945" s="4">
        <v>22.417546359999999</v>
      </c>
      <c r="O945" s="11">
        <v>4.6109999999999998</v>
      </c>
      <c r="P945" cm="1">
        <f t="array" ref="P945">_xlfn._xlws.FILTER(Table3[[#All],[Name]],(Table3[[#All],[Polygon]]=$A945)*(Table3[[#All],[Period]]=P$1)*((Table3[[#All],[Variables ]]=$AF$3)+(Table3[[#All],[Variables ]]=$AF$2)+(Table3[[#All],[Variables ]]=$AF$4)),0)</f>
        <v>0</v>
      </c>
      <c r="Q945" cm="1">
        <f t="array" ref="Q945">_xlfn._xlws.FILTER(Table3[[#All],[Name]],(Table3[[#All],[Polygon]]=$A945)*(Table3[[#All],[Period]]=Q$1)*((Table3[[#All],[Variables ]]=$AF$3)+(Table3[[#All],[Variables ]]=$AF$2)+(Table3[[#All],[Variables ]]=$AF$4)),0)</f>
        <v>0</v>
      </c>
      <c r="R945" cm="1">
        <f t="array" ref="R945">_xlfn._xlws.FILTER(Table3[[#All],[Name]],(Table3[[#All],[Polygon]]=$A945)*(Table3[[#All],[Period]]=R$1)*((Table3[[#All],[Variables ]]=$AF$3)+(Table3[[#All],[Variables ]]=$AF$2)+(Table3[[#All],[Variables ]]=$AF$4)),0)</f>
        <v>0</v>
      </c>
      <c r="S945" cm="1">
        <f t="array" ref="S945">_xlfn._xlws.FILTER(Table3[[#All],[Name]],(Table3[[#All],[Polygon]]=$A945)*(Table3[[#All],[Period]]=S$1)*((Table3[[#All],[Variables ]]=$AF$3)+(Table3[[#All],[Variables ]]=$AF$2)+(Table3[[#All],[Variables ]]=$AF$4)),0)</f>
        <v>0</v>
      </c>
      <c r="T945" cm="1">
        <f t="array" ref="T945">_xlfn._xlws.FILTER(Table3[[#All],[Name]],(Table3[[#All],[Polygon]]=$A945)*(Table3[[#All],[Period]]=T$1)*((Table3[[#All],[Variables ]]=$AF$3)+(Table3[[#All],[Variables ]]=$AF$2)+(Table3[[#All],[Variables ]]=$AF$4)),0)</f>
        <v>0</v>
      </c>
      <c r="U945" cm="1">
        <f t="array" ref="U945">_xlfn._xlws.FILTER(Table3[[#All],[Name]],(Table3[[#All],[Polygon]]=$A945)*(Table3[[#All],[Period]]=U$1)*((Table3[[#All],[Variables ]]=$AF$3)+(Table3[[#All],[Variables ]]=$AF$2)+(Table3[[#All],[Variables ]]=$AF$4)),0)</f>
        <v>0</v>
      </c>
      <c r="V945" cm="1">
        <f t="array" ref="V945">_xlfn._xlws.FILTER(Table3[[#All],[Name]],(Table3[[#All],[Polygon]]=$A945)*(Table3[[#All],[Period]]=V$1)*((Table3[[#All],[Variables ]]=$AF$3)+(Table3[[#All],[Variables ]]=$AF$2)+(Table3[[#All],[Variables ]]=$AF$4)),0)</f>
        <v>0</v>
      </c>
      <c r="W945" cm="1">
        <f t="array" ref="W945">_xlfn._xlws.FILTER(Table3[[#All],[Name]],(Table3[[#All],[Polygon]]=$A945)*(Table3[[#All],[Period]]=W$1)*((Table3[[#All],[Variables ]]=$AF$3)+(Table3[[#All],[Variables ]]=$AF$2)+(Table3[[#All],[Variables ]]=$AF$4)),0)</f>
        <v>0</v>
      </c>
      <c r="X945" cm="1">
        <f t="array" ref="X945">_xlfn._xlws.FILTER(Table3[[#All],[Name]],(Table3[[#All],[Polygon]]=$A945)*(Table3[[#All],[Period]]=X$1)*((Table3[[#All],[Variables ]]=$AF$3)+(Table3[[#All],[Variables ]]=$AF$2)+(Table3[[#All],[Variables ]]=$AF$4)),0)</f>
        <v>0</v>
      </c>
      <c r="Y945" t="str" cm="1">
        <f t="array" ref="Y945">_xlfn._xlws.FILTER(Table3[[#All],[Name]],(Table3[[#All],[Polygon]]=$A945)*(Table3[[#All],[Period]]=Y$1)*((Table3[[#All],[Variables ]]=$AF$3)+(Table3[[#All],[Variables ]]=$AF$2)+(Table3[[#All],[Variables ]]=$AF$4)),0)</f>
        <v>H</v>
      </c>
      <c r="Z945" cm="1">
        <f t="array" ref="Z945">_xlfn._xlws.FILTER(Table3[[#All],[Name]],(Table3[[#All],[Polygon]]=$A945)*(Table3[[#All],[Period]]=Z$1)*((Table3[[#All],[Variables ]]=$AF$3)+(Table3[[#All],[Variables ]]=$AF$2)+(Table3[[#All],[Variables ]]=$AF$4)),0)</f>
        <v>0</v>
      </c>
      <c r="AA945" cm="1">
        <f t="array" ref="AA945">_xlfn._xlws.FILTER(Table3[[#All],[Name]],(Table3[[#All],[Polygon]]=$A945)*(Table3[[#All],[Period]]=AA$1)*((Table3[[#All],[Variables ]]=$AF$3)+(Table3[[#All],[Variables ]]=$AF$2)+(Table3[[#All],[Variables ]]=$AF$4)),0)</f>
        <v>0</v>
      </c>
      <c r="AB945" t="str" cm="1">
        <f t="array" ref="AB945">_xlfn._xlws.FILTER(Table3[[#All],[Name]],(Table3[[#All],[Polygon]]=$A945)*(Table3[[#All],[Period]]=AB$1)*((Table3[[#All],[Variables ]]=$AF$3)+(Table3[[#All],[Variables ]]=$AF$2)+(Table3[[#All],[Variables ]]=$AF$4)),0)</f>
        <v>PCT</v>
      </c>
      <c r="AC945" t="str" cm="1">
        <f t="array" ref="AC945">_xlfn._xlws.FILTER(Table3[[#All],[Name]],(Table3[[#All],[Polygon]]=$A945)*(Table3[[#All],[Period]]=AC$1)*((Table3[[#All],[Variables ]]=$AF$3)+(Table3[[#All],[Variables ]]=$AF$2)+(Table3[[#All],[Variables ]]=$AF$4)),0)</f>
        <v>AH</v>
      </c>
      <c r="AD945" t="str" cm="1">
        <f t="array" ref="AD945">_xlfn._xlws.FILTER(Table3[[#All],[Name]],(Table3[[#All],[Polygon]]=$A945)*(Table3[[#All],[Period]]=AD$1)*((Table3[[#All],[Variables ]]=$AF$3)+(Table3[[#All],[Variables ]]=$AF$2)+(Table3[[#All],[Variables ]]=$AF$4)),0)</f>
        <v>AH</v>
      </c>
    </row>
    <row r="946" spans="1:30" x14ac:dyDescent="0.35">
      <c r="A946" s="5">
        <v>752</v>
      </c>
      <c r="B946" s="6" t="s">
        <v>2701</v>
      </c>
      <c r="C946" s="8">
        <v>653.97822069999995</v>
      </c>
      <c r="D946" s="6" t="s">
        <v>1466</v>
      </c>
      <c r="E946" s="6">
        <v>3</v>
      </c>
      <c r="F946" s="6">
        <v>3</v>
      </c>
      <c r="G946" s="6">
        <v>5</v>
      </c>
      <c r="H946" s="6"/>
      <c r="I946" s="6">
        <v>1963</v>
      </c>
      <c r="J946" s="6">
        <v>0</v>
      </c>
      <c r="K946" s="6" t="s">
        <v>1650</v>
      </c>
      <c r="L946" s="6">
        <v>761</v>
      </c>
      <c r="M946" s="6">
        <v>761</v>
      </c>
      <c r="N946" s="6">
        <v>14.010783289999999</v>
      </c>
      <c r="O946" s="9">
        <v>10.206</v>
      </c>
      <c r="P946" cm="1">
        <f t="array" ref="P946">_xlfn._xlws.FILTER(Table3[[#All],[Name]],(Table3[[#All],[Polygon]]=$A946)*(Table3[[#All],[Period]]=P$1)*((Table3[[#All],[Variables ]]=$AF$3)+(Table3[[#All],[Variables ]]=$AF$2)+(Table3[[#All],[Variables ]]=$AF$4)),0)</f>
        <v>0</v>
      </c>
      <c r="Q946" cm="1">
        <f t="array" ref="Q946">_xlfn._xlws.FILTER(Table3[[#All],[Name]],(Table3[[#All],[Polygon]]=$A946)*(Table3[[#All],[Period]]=Q$1)*((Table3[[#All],[Variables ]]=$AF$3)+(Table3[[#All],[Variables ]]=$AF$2)+(Table3[[#All],[Variables ]]=$AF$4)),0)</f>
        <v>0</v>
      </c>
      <c r="R946" cm="1">
        <f t="array" ref="R946">_xlfn._xlws.FILTER(Table3[[#All],[Name]],(Table3[[#All],[Polygon]]=$A946)*(Table3[[#All],[Period]]=R$1)*((Table3[[#All],[Variables ]]=$AF$3)+(Table3[[#All],[Variables ]]=$AF$2)+(Table3[[#All],[Variables ]]=$AF$4)),0)</f>
        <v>0</v>
      </c>
      <c r="S946" cm="1">
        <f t="array" ref="S946">_xlfn._xlws.FILTER(Table3[[#All],[Name]],(Table3[[#All],[Polygon]]=$A946)*(Table3[[#All],[Period]]=S$1)*((Table3[[#All],[Variables ]]=$AF$3)+(Table3[[#All],[Variables ]]=$AF$2)+(Table3[[#All],[Variables ]]=$AF$4)),0)</f>
        <v>0</v>
      </c>
      <c r="T946" cm="1">
        <f t="array" ref="T946">_xlfn._xlws.FILTER(Table3[[#All],[Name]],(Table3[[#All],[Polygon]]=$A946)*(Table3[[#All],[Period]]=T$1)*((Table3[[#All],[Variables ]]=$AF$3)+(Table3[[#All],[Variables ]]=$AF$2)+(Table3[[#All],[Variables ]]=$AF$4)),0)</f>
        <v>0</v>
      </c>
      <c r="U946" cm="1">
        <f t="array" ref="U946">_xlfn._xlws.FILTER(Table3[[#All],[Name]],(Table3[[#All],[Polygon]]=$A946)*(Table3[[#All],[Period]]=U$1)*((Table3[[#All],[Variables ]]=$AF$3)+(Table3[[#All],[Variables ]]=$AF$2)+(Table3[[#All],[Variables ]]=$AF$4)),0)</f>
        <v>0</v>
      </c>
      <c r="V946" cm="1">
        <f t="array" ref="V946">_xlfn._xlws.FILTER(Table3[[#All],[Name]],(Table3[[#All],[Polygon]]=$A946)*(Table3[[#All],[Period]]=V$1)*((Table3[[#All],[Variables ]]=$AF$3)+(Table3[[#All],[Variables ]]=$AF$2)+(Table3[[#All],[Variables ]]=$AF$4)),0)</f>
        <v>0</v>
      </c>
      <c r="W946" cm="1">
        <f t="array" ref="W946">_xlfn._xlws.FILTER(Table3[[#All],[Name]],(Table3[[#All],[Polygon]]=$A946)*(Table3[[#All],[Period]]=W$1)*((Table3[[#All],[Variables ]]=$AF$3)+(Table3[[#All],[Variables ]]=$AF$2)+(Table3[[#All],[Variables ]]=$AF$4)),0)</f>
        <v>0</v>
      </c>
      <c r="X946" cm="1">
        <f t="array" ref="X946">_xlfn._xlws.FILTER(Table3[[#All],[Name]],(Table3[[#All],[Polygon]]=$A946)*(Table3[[#All],[Period]]=X$1)*((Table3[[#All],[Variables ]]=$AF$3)+(Table3[[#All],[Variables ]]=$AF$2)+(Table3[[#All],[Variables ]]=$AF$4)),0)</f>
        <v>0</v>
      </c>
      <c r="Y946" t="str" cm="1">
        <f t="array" ref="Y946">_xlfn._xlws.FILTER(Table3[[#All],[Name]],(Table3[[#All],[Polygon]]=$A946)*(Table3[[#All],[Period]]=Y$1)*((Table3[[#All],[Variables ]]=$AF$3)+(Table3[[#All],[Variables ]]=$AF$2)+(Table3[[#All],[Variables ]]=$AF$4)),0)</f>
        <v>H</v>
      </c>
      <c r="Z946" cm="1">
        <f t="array" ref="Z946">_xlfn._xlws.FILTER(Table3[[#All],[Name]],(Table3[[#All],[Polygon]]=$A946)*(Table3[[#All],[Period]]=Z$1)*((Table3[[#All],[Variables ]]=$AF$3)+(Table3[[#All],[Variables ]]=$AF$2)+(Table3[[#All],[Variables ]]=$AF$4)),0)</f>
        <v>0</v>
      </c>
      <c r="AA946" cm="1">
        <f t="array" ref="AA946">_xlfn._xlws.FILTER(Table3[[#All],[Name]],(Table3[[#All],[Polygon]]=$A946)*(Table3[[#All],[Period]]=AA$1)*((Table3[[#All],[Variables ]]=$AF$3)+(Table3[[#All],[Variables ]]=$AF$2)+(Table3[[#All],[Variables ]]=$AF$4)),0)</f>
        <v>0</v>
      </c>
      <c r="AB946" t="str" cm="1">
        <f t="array" ref="AB946">_xlfn._xlws.FILTER(Table3[[#All],[Name]],(Table3[[#All],[Polygon]]=$A946)*(Table3[[#All],[Period]]=AB$1)*((Table3[[#All],[Variables ]]=$AF$3)+(Table3[[#All],[Variables ]]=$AF$2)+(Table3[[#All],[Variables ]]=$AF$4)),0)</f>
        <v>PCT</v>
      </c>
      <c r="AC946" t="str" cm="1">
        <f t="array" ref="AC946">_xlfn._xlws.FILTER(Table3[[#All],[Name]],(Table3[[#All],[Polygon]]=$A946)*(Table3[[#All],[Period]]=AC$1)*((Table3[[#All],[Variables ]]=$AF$3)+(Table3[[#All],[Variables ]]=$AF$2)+(Table3[[#All],[Variables ]]=$AF$4)),0)</f>
        <v>AH</v>
      </c>
      <c r="AD946" t="str" cm="1">
        <f t="array" ref="AD946">_xlfn._xlws.FILTER(Table3[[#All],[Name]],(Table3[[#All],[Polygon]]=$A946)*(Table3[[#All],[Period]]=AD$1)*((Table3[[#All],[Variables ]]=$AF$3)+(Table3[[#All],[Variables ]]=$AF$2)+(Table3[[#All],[Variables ]]=$AF$4)),0)</f>
        <v>AH</v>
      </c>
    </row>
    <row r="947" spans="1:30" x14ac:dyDescent="0.35">
      <c r="A947" s="3">
        <v>752</v>
      </c>
      <c r="B947" s="4" t="s">
        <v>2701</v>
      </c>
      <c r="C947" s="10">
        <v>653.97822069999995</v>
      </c>
      <c r="D947" s="4" t="s">
        <v>1466</v>
      </c>
      <c r="E947" s="4">
        <v>3</v>
      </c>
      <c r="F947" s="4">
        <v>3</v>
      </c>
      <c r="G947" s="4">
        <v>5</v>
      </c>
      <c r="H947" s="4"/>
      <c r="I947" s="4">
        <v>1963</v>
      </c>
      <c r="J947" s="4">
        <v>0</v>
      </c>
      <c r="K947" s="4" t="s">
        <v>1650</v>
      </c>
      <c r="L947" s="4">
        <v>754</v>
      </c>
      <c r="M947" s="4">
        <v>754</v>
      </c>
      <c r="N947" s="4">
        <v>653.97822069999995</v>
      </c>
      <c r="O947" s="11">
        <v>36.271000000000001</v>
      </c>
      <c r="P947" cm="1">
        <f t="array" ref="P947">_xlfn._xlws.FILTER(Table3[[#All],[Name]],(Table3[[#All],[Polygon]]=$A947)*(Table3[[#All],[Period]]=P$1)*((Table3[[#All],[Variables ]]=$AF$3)+(Table3[[#All],[Variables ]]=$AF$2)+(Table3[[#All],[Variables ]]=$AF$4)),0)</f>
        <v>0</v>
      </c>
      <c r="Q947" cm="1">
        <f t="array" ref="Q947">_xlfn._xlws.FILTER(Table3[[#All],[Name]],(Table3[[#All],[Polygon]]=$A947)*(Table3[[#All],[Period]]=Q$1)*((Table3[[#All],[Variables ]]=$AF$3)+(Table3[[#All],[Variables ]]=$AF$2)+(Table3[[#All],[Variables ]]=$AF$4)),0)</f>
        <v>0</v>
      </c>
      <c r="R947" cm="1">
        <f t="array" ref="R947">_xlfn._xlws.FILTER(Table3[[#All],[Name]],(Table3[[#All],[Polygon]]=$A947)*(Table3[[#All],[Period]]=R$1)*((Table3[[#All],[Variables ]]=$AF$3)+(Table3[[#All],[Variables ]]=$AF$2)+(Table3[[#All],[Variables ]]=$AF$4)),0)</f>
        <v>0</v>
      </c>
      <c r="S947" cm="1">
        <f t="array" ref="S947">_xlfn._xlws.FILTER(Table3[[#All],[Name]],(Table3[[#All],[Polygon]]=$A947)*(Table3[[#All],[Period]]=S$1)*((Table3[[#All],[Variables ]]=$AF$3)+(Table3[[#All],[Variables ]]=$AF$2)+(Table3[[#All],[Variables ]]=$AF$4)),0)</f>
        <v>0</v>
      </c>
      <c r="T947" cm="1">
        <f t="array" ref="T947">_xlfn._xlws.FILTER(Table3[[#All],[Name]],(Table3[[#All],[Polygon]]=$A947)*(Table3[[#All],[Period]]=T$1)*((Table3[[#All],[Variables ]]=$AF$3)+(Table3[[#All],[Variables ]]=$AF$2)+(Table3[[#All],[Variables ]]=$AF$4)),0)</f>
        <v>0</v>
      </c>
      <c r="U947" cm="1">
        <f t="array" ref="U947">_xlfn._xlws.FILTER(Table3[[#All],[Name]],(Table3[[#All],[Polygon]]=$A947)*(Table3[[#All],[Period]]=U$1)*((Table3[[#All],[Variables ]]=$AF$3)+(Table3[[#All],[Variables ]]=$AF$2)+(Table3[[#All],[Variables ]]=$AF$4)),0)</f>
        <v>0</v>
      </c>
      <c r="V947" cm="1">
        <f t="array" ref="V947">_xlfn._xlws.FILTER(Table3[[#All],[Name]],(Table3[[#All],[Polygon]]=$A947)*(Table3[[#All],[Period]]=V$1)*((Table3[[#All],[Variables ]]=$AF$3)+(Table3[[#All],[Variables ]]=$AF$2)+(Table3[[#All],[Variables ]]=$AF$4)),0)</f>
        <v>0</v>
      </c>
      <c r="W947" cm="1">
        <f t="array" ref="W947">_xlfn._xlws.FILTER(Table3[[#All],[Name]],(Table3[[#All],[Polygon]]=$A947)*(Table3[[#All],[Period]]=W$1)*((Table3[[#All],[Variables ]]=$AF$3)+(Table3[[#All],[Variables ]]=$AF$2)+(Table3[[#All],[Variables ]]=$AF$4)),0)</f>
        <v>0</v>
      </c>
      <c r="X947" cm="1">
        <f t="array" ref="X947">_xlfn._xlws.FILTER(Table3[[#All],[Name]],(Table3[[#All],[Polygon]]=$A947)*(Table3[[#All],[Period]]=X$1)*((Table3[[#All],[Variables ]]=$AF$3)+(Table3[[#All],[Variables ]]=$AF$2)+(Table3[[#All],[Variables ]]=$AF$4)),0)</f>
        <v>0</v>
      </c>
      <c r="Y947" t="str" cm="1">
        <f t="array" ref="Y947">_xlfn._xlws.FILTER(Table3[[#All],[Name]],(Table3[[#All],[Polygon]]=$A947)*(Table3[[#All],[Period]]=Y$1)*((Table3[[#All],[Variables ]]=$AF$3)+(Table3[[#All],[Variables ]]=$AF$2)+(Table3[[#All],[Variables ]]=$AF$4)),0)</f>
        <v>H</v>
      </c>
      <c r="Z947" cm="1">
        <f t="array" ref="Z947">_xlfn._xlws.FILTER(Table3[[#All],[Name]],(Table3[[#All],[Polygon]]=$A947)*(Table3[[#All],[Period]]=Z$1)*((Table3[[#All],[Variables ]]=$AF$3)+(Table3[[#All],[Variables ]]=$AF$2)+(Table3[[#All],[Variables ]]=$AF$4)),0)</f>
        <v>0</v>
      </c>
      <c r="AA947" cm="1">
        <f t="array" ref="AA947">_xlfn._xlws.FILTER(Table3[[#All],[Name]],(Table3[[#All],[Polygon]]=$A947)*(Table3[[#All],[Period]]=AA$1)*((Table3[[#All],[Variables ]]=$AF$3)+(Table3[[#All],[Variables ]]=$AF$2)+(Table3[[#All],[Variables ]]=$AF$4)),0)</f>
        <v>0</v>
      </c>
      <c r="AB947" t="str" cm="1">
        <f t="array" ref="AB947">_xlfn._xlws.FILTER(Table3[[#All],[Name]],(Table3[[#All],[Polygon]]=$A947)*(Table3[[#All],[Period]]=AB$1)*((Table3[[#All],[Variables ]]=$AF$3)+(Table3[[#All],[Variables ]]=$AF$2)+(Table3[[#All],[Variables ]]=$AF$4)),0)</f>
        <v>PCT</v>
      </c>
      <c r="AC947" t="str" cm="1">
        <f t="array" ref="AC947">_xlfn._xlws.FILTER(Table3[[#All],[Name]],(Table3[[#All],[Polygon]]=$A947)*(Table3[[#All],[Period]]=AC$1)*((Table3[[#All],[Variables ]]=$AF$3)+(Table3[[#All],[Variables ]]=$AF$2)+(Table3[[#All],[Variables ]]=$AF$4)),0)</f>
        <v>AH</v>
      </c>
      <c r="AD947" t="str" cm="1">
        <f t="array" ref="AD947">_xlfn._xlws.FILTER(Table3[[#All],[Name]],(Table3[[#All],[Polygon]]=$A947)*(Table3[[#All],[Period]]=AD$1)*((Table3[[#All],[Variables ]]=$AF$3)+(Table3[[#All],[Variables ]]=$AF$2)+(Table3[[#All],[Variables ]]=$AF$4)),0)</f>
        <v>AH</v>
      </c>
    </row>
    <row r="948" spans="1:30" x14ac:dyDescent="0.35">
      <c r="A948" s="5">
        <v>752</v>
      </c>
      <c r="B948" s="6" t="s">
        <v>2701</v>
      </c>
      <c r="C948" s="8">
        <v>653.97822069999995</v>
      </c>
      <c r="D948" s="6" t="s">
        <v>1466</v>
      </c>
      <c r="E948" s="6">
        <v>3</v>
      </c>
      <c r="F948" s="6">
        <v>3</v>
      </c>
      <c r="G948" s="6">
        <v>5</v>
      </c>
      <c r="H948" s="6"/>
      <c r="I948" s="6">
        <v>1963</v>
      </c>
      <c r="J948" s="6">
        <v>0</v>
      </c>
      <c r="K948" s="6" t="s">
        <v>1650</v>
      </c>
      <c r="L948" s="6">
        <v>759</v>
      </c>
      <c r="M948" s="6">
        <v>759</v>
      </c>
      <c r="N948" s="6">
        <v>653.97822069999995</v>
      </c>
      <c r="O948" s="9">
        <v>4.5990000000000002</v>
      </c>
      <c r="P948" cm="1">
        <f t="array" ref="P948">_xlfn._xlws.FILTER(Table3[[#All],[Name]],(Table3[[#All],[Polygon]]=$A948)*(Table3[[#All],[Period]]=P$1)*((Table3[[#All],[Variables ]]=$AF$3)+(Table3[[#All],[Variables ]]=$AF$2)+(Table3[[#All],[Variables ]]=$AF$4)),0)</f>
        <v>0</v>
      </c>
      <c r="Q948" cm="1">
        <f t="array" ref="Q948">_xlfn._xlws.FILTER(Table3[[#All],[Name]],(Table3[[#All],[Polygon]]=$A948)*(Table3[[#All],[Period]]=Q$1)*((Table3[[#All],[Variables ]]=$AF$3)+(Table3[[#All],[Variables ]]=$AF$2)+(Table3[[#All],[Variables ]]=$AF$4)),0)</f>
        <v>0</v>
      </c>
      <c r="R948" cm="1">
        <f t="array" ref="R948">_xlfn._xlws.FILTER(Table3[[#All],[Name]],(Table3[[#All],[Polygon]]=$A948)*(Table3[[#All],[Period]]=R$1)*((Table3[[#All],[Variables ]]=$AF$3)+(Table3[[#All],[Variables ]]=$AF$2)+(Table3[[#All],[Variables ]]=$AF$4)),0)</f>
        <v>0</v>
      </c>
      <c r="S948" cm="1">
        <f t="array" ref="S948">_xlfn._xlws.FILTER(Table3[[#All],[Name]],(Table3[[#All],[Polygon]]=$A948)*(Table3[[#All],[Period]]=S$1)*((Table3[[#All],[Variables ]]=$AF$3)+(Table3[[#All],[Variables ]]=$AF$2)+(Table3[[#All],[Variables ]]=$AF$4)),0)</f>
        <v>0</v>
      </c>
      <c r="T948" cm="1">
        <f t="array" ref="T948">_xlfn._xlws.FILTER(Table3[[#All],[Name]],(Table3[[#All],[Polygon]]=$A948)*(Table3[[#All],[Period]]=T$1)*((Table3[[#All],[Variables ]]=$AF$3)+(Table3[[#All],[Variables ]]=$AF$2)+(Table3[[#All],[Variables ]]=$AF$4)),0)</f>
        <v>0</v>
      </c>
      <c r="U948" cm="1">
        <f t="array" ref="U948">_xlfn._xlws.FILTER(Table3[[#All],[Name]],(Table3[[#All],[Polygon]]=$A948)*(Table3[[#All],[Period]]=U$1)*((Table3[[#All],[Variables ]]=$AF$3)+(Table3[[#All],[Variables ]]=$AF$2)+(Table3[[#All],[Variables ]]=$AF$4)),0)</f>
        <v>0</v>
      </c>
      <c r="V948" cm="1">
        <f t="array" ref="V948">_xlfn._xlws.FILTER(Table3[[#All],[Name]],(Table3[[#All],[Polygon]]=$A948)*(Table3[[#All],[Period]]=V$1)*((Table3[[#All],[Variables ]]=$AF$3)+(Table3[[#All],[Variables ]]=$AF$2)+(Table3[[#All],[Variables ]]=$AF$4)),0)</f>
        <v>0</v>
      </c>
      <c r="W948" cm="1">
        <f t="array" ref="W948">_xlfn._xlws.FILTER(Table3[[#All],[Name]],(Table3[[#All],[Polygon]]=$A948)*(Table3[[#All],[Period]]=W$1)*((Table3[[#All],[Variables ]]=$AF$3)+(Table3[[#All],[Variables ]]=$AF$2)+(Table3[[#All],[Variables ]]=$AF$4)),0)</f>
        <v>0</v>
      </c>
      <c r="X948" cm="1">
        <f t="array" ref="X948">_xlfn._xlws.FILTER(Table3[[#All],[Name]],(Table3[[#All],[Polygon]]=$A948)*(Table3[[#All],[Period]]=X$1)*((Table3[[#All],[Variables ]]=$AF$3)+(Table3[[#All],[Variables ]]=$AF$2)+(Table3[[#All],[Variables ]]=$AF$4)),0)</f>
        <v>0</v>
      </c>
      <c r="Y948" t="str" cm="1">
        <f t="array" ref="Y948">_xlfn._xlws.FILTER(Table3[[#All],[Name]],(Table3[[#All],[Polygon]]=$A948)*(Table3[[#All],[Period]]=Y$1)*((Table3[[#All],[Variables ]]=$AF$3)+(Table3[[#All],[Variables ]]=$AF$2)+(Table3[[#All],[Variables ]]=$AF$4)),0)</f>
        <v>H</v>
      </c>
      <c r="Z948" cm="1">
        <f t="array" ref="Z948">_xlfn._xlws.FILTER(Table3[[#All],[Name]],(Table3[[#All],[Polygon]]=$A948)*(Table3[[#All],[Period]]=Z$1)*((Table3[[#All],[Variables ]]=$AF$3)+(Table3[[#All],[Variables ]]=$AF$2)+(Table3[[#All],[Variables ]]=$AF$4)),0)</f>
        <v>0</v>
      </c>
      <c r="AA948" cm="1">
        <f t="array" ref="AA948">_xlfn._xlws.FILTER(Table3[[#All],[Name]],(Table3[[#All],[Polygon]]=$A948)*(Table3[[#All],[Period]]=AA$1)*((Table3[[#All],[Variables ]]=$AF$3)+(Table3[[#All],[Variables ]]=$AF$2)+(Table3[[#All],[Variables ]]=$AF$4)),0)</f>
        <v>0</v>
      </c>
      <c r="AB948" t="str" cm="1">
        <f t="array" ref="AB948">_xlfn._xlws.FILTER(Table3[[#All],[Name]],(Table3[[#All],[Polygon]]=$A948)*(Table3[[#All],[Period]]=AB$1)*((Table3[[#All],[Variables ]]=$AF$3)+(Table3[[#All],[Variables ]]=$AF$2)+(Table3[[#All],[Variables ]]=$AF$4)),0)</f>
        <v>PCT</v>
      </c>
      <c r="AC948" t="str" cm="1">
        <f t="array" ref="AC948">_xlfn._xlws.FILTER(Table3[[#All],[Name]],(Table3[[#All],[Polygon]]=$A948)*(Table3[[#All],[Period]]=AC$1)*((Table3[[#All],[Variables ]]=$AF$3)+(Table3[[#All],[Variables ]]=$AF$2)+(Table3[[#All],[Variables ]]=$AF$4)),0)</f>
        <v>AH</v>
      </c>
      <c r="AD948" t="str" cm="1">
        <f t="array" ref="AD948">_xlfn._xlws.FILTER(Table3[[#All],[Name]],(Table3[[#All],[Polygon]]=$A948)*(Table3[[#All],[Period]]=AD$1)*((Table3[[#All],[Variables ]]=$AF$3)+(Table3[[#All],[Variables ]]=$AF$2)+(Table3[[#All],[Variables ]]=$AF$4)),0)</f>
        <v>AH</v>
      </c>
    </row>
    <row r="949" spans="1:30" x14ac:dyDescent="0.35">
      <c r="A949" s="3">
        <v>752</v>
      </c>
      <c r="B949" s="4" t="s">
        <v>2701</v>
      </c>
      <c r="C949" s="10">
        <v>653.97822069999995</v>
      </c>
      <c r="D949" s="4" t="s">
        <v>1466</v>
      </c>
      <c r="E949" s="4">
        <v>3</v>
      </c>
      <c r="F949" s="4">
        <v>3</v>
      </c>
      <c r="G949" s="4">
        <v>5</v>
      </c>
      <c r="H949" s="4"/>
      <c r="I949" s="4">
        <v>1963</v>
      </c>
      <c r="J949" s="4">
        <v>0</v>
      </c>
      <c r="K949" s="4" t="s">
        <v>1650</v>
      </c>
      <c r="L949" s="4">
        <v>755</v>
      </c>
      <c r="M949" s="4">
        <v>755</v>
      </c>
      <c r="N949" s="4">
        <v>653.97822069999995</v>
      </c>
      <c r="O949" s="11">
        <v>19.812000000000001</v>
      </c>
      <c r="P949" cm="1">
        <f t="array" ref="P949">_xlfn._xlws.FILTER(Table3[[#All],[Name]],(Table3[[#All],[Polygon]]=$A949)*(Table3[[#All],[Period]]=P$1)*((Table3[[#All],[Variables ]]=$AF$3)+(Table3[[#All],[Variables ]]=$AF$2)+(Table3[[#All],[Variables ]]=$AF$4)),0)</f>
        <v>0</v>
      </c>
      <c r="Q949" cm="1">
        <f t="array" ref="Q949">_xlfn._xlws.FILTER(Table3[[#All],[Name]],(Table3[[#All],[Polygon]]=$A949)*(Table3[[#All],[Period]]=Q$1)*((Table3[[#All],[Variables ]]=$AF$3)+(Table3[[#All],[Variables ]]=$AF$2)+(Table3[[#All],[Variables ]]=$AF$4)),0)</f>
        <v>0</v>
      </c>
      <c r="R949" cm="1">
        <f t="array" ref="R949">_xlfn._xlws.FILTER(Table3[[#All],[Name]],(Table3[[#All],[Polygon]]=$A949)*(Table3[[#All],[Period]]=R$1)*((Table3[[#All],[Variables ]]=$AF$3)+(Table3[[#All],[Variables ]]=$AF$2)+(Table3[[#All],[Variables ]]=$AF$4)),0)</f>
        <v>0</v>
      </c>
      <c r="S949" cm="1">
        <f t="array" ref="S949">_xlfn._xlws.FILTER(Table3[[#All],[Name]],(Table3[[#All],[Polygon]]=$A949)*(Table3[[#All],[Period]]=S$1)*((Table3[[#All],[Variables ]]=$AF$3)+(Table3[[#All],[Variables ]]=$AF$2)+(Table3[[#All],[Variables ]]=$AF$4)),0)</f>
        <v>0</v>
      </c>
      <c r="T949" cm="1">
        <f t="array" ref="T949">_xlfn._xlws.FILTER(Table3[[#All],[Name]],(Table3[[#All],[Polygon]]=$A949)*(Table3[[#All],[Period]]=T$1)*((Table3[[#All],[Variables ]]=$AF$3)+(Table3[[#All],[Variables ]]=$AF$2)+(Table3[[#All],[Variables ]]=$AF$4)),0)</f>
        <v>0</v>
      </c>
      <c r="U949" cm="1">
        <f t="array" ref="U949">_xlfn._xlws.FILTER(Table3[[#All],[Name]],(Table3[[#All],[Polygon]]=$A949)*(Table3[[#All],[Period]]=U$1)*((Table3[[#All],[Variables ]]=$AF$3)+(Table3[[#All],[Variables ]]=$AF$2)+(Table3[[#All],[Variables ]]=$AF$4)),0)</f>
        <v>0</v>
      </c>
      <c r="V949" cm="1">
        <f t="array" ref="V949">_xlfn._xlws.FILTER(Table3[[#All],[Name]],(Table3[[#All],[Polygon]]=$A949)*(Table3[[#All],[Period]]=V$1)*((Table3[[#All],[Variables ]]=$AF$3)+(Table3[[#All],[Variables ]]=$AF$2)+(Table3[[#All],[Variables ]]=$AF$4)),0)</f>
        <v>0</v>
      </c>
      <c r="W949" cm="1">
        <f t="array" ref="W949">_xlfn._xlws.FILTER(Table3[[#All],[Name]],(Table3[[#All],[Polygon]]=$A949)*(Table3[[#All],[Period]]=W$1)*((Table3[[#All],[Variables ]]=$AF$3)+(Table3[[#All],[Variables ]]=$AF$2)+(Table3[[#All],[Variables ]]=$AF$4)),0)</f>
        <v>0</v>
      </c>
      <c r="X949" cm="1">
        <f t="array" ref="X949">_xlfn._xlws.FILTER(Table3[[#All],[Name]],(Table3[[#All],[Polygon]]=$A949)*(Table3[[#All],[Period]]=X$1)*((Table3[[#All],[Variables ]]=$AF$3)+(Table3[[#All],[Variables ]]=$AF$2)+(Table3[[#All],[Variables ]]=$AF$4)),0)</f>
        <v>0</v>
      </c>
      <c r="Y949" t="str" cm="1">
        <f t="array" ref="Y949">_xlfn._xlws.FILTER(Table3[[#All],[Name]],(Table3[[#All],[Polygon]]=$A949)*(Table3[[#All],[Period]]=Y$1)*((Table3[[#All],[Variables ]]=$AF$3)+(Table3[[#All],[Variables ]]=$AF$2)+(Table3[[#All],[Variables ]]=$AF$4)),0)</f>
        <v>H</v>
      </c>
      <c r="Z949" cm="1">
        <f t="array" ref="Z949">_xlfn._xlws.FILTER(Table3[[#All],[Name]],(Table3[[#All],[Polygon]]=$A949)*(Table3[[#All],[Period]]=Z$1)*((Table3[[#All],[Variables ]]=$AF$3)+(Table3[[#All],[Variables ]]=$AF$2)+(Table3[[#All],[Variables ]]=$AF$4)),0)</f>
        <v>0</v>
      </c>
      <c r="AA949" cm="1">
        <f t="array" ref="AA949">_xlfn._xlws.FILTER(Table3[[#All],[Name]],(Table3[[#All],[Polygon]]=$A949)*(Table3[[#All],[Period]]=AA$1)*((Table3[[#All],[Variables ]]=$AF$3)+(Table3[[#All],[Variables ]]=$AF$2)+(Table3[[#All],[Variables ]]=$AF$4)),0)</f>
        <v>0</v>
      </c>
      <c r="AB949" t="str" cm="1">
        <f t="array" ref="AB949">_xlfn._xlws.FILTER(Table3[[#All],[Name]],(Table3[[#All],[Polygon]]=$A949)*(Table3[[#All],[Period]]=AB$1)*((Table3[[#All],[Variables ]]=$AF$3)+(Table3[[#All],[Variables ]]=$AF$2)+(Table3[[#All],[Variables ]]=$AF$4)),0)</f>
        <v>PCT</v>
      </c>
      <c r="AC949" t="str" cm="1">
        <f t="array" ref="AC949">_xlfn._xlws.FILTER(Table3[[#All],[Name]],(Table3[[#All],[Polygon]]=$A949)*(Table3[[#All],[Period]]=AC$1)*((Table3[[#All],[Variables ]]=$AF$3)+(Table3[[#All],[Variables ]]=$AF$2)+(Table3[[#All],[Variables ]]=$AF$4)),0)</f>
        <v>AH</v>
      </c>
      <c r="AD949" t="str" cm="1">
        <f t="array" ref="AD949">_xlfn._xlws.FILTER(Table3[[#All],[Name]],(Table3[[#All],[Polygon]]=$A949)*(Table3[[#All],[Period]]=AD$1)*((Table3[[#All],[Variables ]]=$AF$3)+(Table3[[#All],[Variables ]]=$AF$2)+(Table3[[#All],[Variables ]]=$AF$4)),0)</f>
        <v>AH</v>
      </c>
    </row>
    <row r="950" spans="1:30" x14ac:dyDescent="0.35">
      <c r="A950" s="5">
        <v>752</v>
      </c>
      <c r="B950" s="6" t="s">
        <v>2701</v>
      </c>
      <c r="C950" s="8">
        <v>653.97822069999995</v>
      </c>
      <c r="D950" s="6" t="s">
        <v>1466</v>
      </c>
      <c r="E950" s="6">
        <v>3</v>
      </c>
      <c r="F950" s="6">
        <v>3</v>
      </c>
      <c r="G950" s="6">
        <v>5</v>
      </c>
      <c r="H950" s="6"/>
      <c r="I950" s="6">
        <v>1963</v>
      </c>
      <c r="J950" s="6">
        <v>0</v>
      </c>
      <c r="K950" s="6" t="s">
        <v>1650</v>
      </c>
      <c r="L950" s="6">
        <v>752</v>
      </c>
      <c r="M950" s="6">
        <v>752</v>
      </c>
      <c r="N950" s="6">
        <v>653.97822069999995</v>
      </c>
      <c r="O950" s="9">
        <v>16.937999999999999</v>
      </c>
      <c r="P950" cm="1">
        <f t="array" ref="P950">_xlfn._xlws.FILTER(Table3[[#All],[Name]],(Table3[[#All],[Polygon]]=$A950)*(Table3[[#All],[Period]]=P$1)*((Table3[[#All],[Variables ]]=$AF$3)+(Table3[[#All],[Variables ]]=$AF$2)+(Table3[[#All],[Variables ]]=$AF$4)),0)</f>
        <v>0</v>
      </c>
      <c r="Q950" cm="1">
        <f t="array" ref="Q950">_xlfn._xlws.FILTER(Table3[[#All],[Name]],(Table3[[#All],[Polygon]]=$A950)*(Table3[[#All],[Period]]=Q$1)*((Table3[[#All],[Variables ]]=$AF$3)+(Table3[[#All],[Variables ]]=$AF$2)+(Table3[[#All],[Variables ]]=$AF$4)),0)</f>
        <v>0</v>
      </c>
      <c r="R950" cm="1">
        <f t="array" ref="R950">_xlfn._xlws.FILTER(Table3[[#All],[Name]],(Table3[[#All],[Polygon]]=$A950)*(Table3[[#All],[Period]]=R$1)*((Table3[[#All],[Variables ]]=$AF$3)+(Table3[[#All],[Variables ]]=$AF$2)+(Table3[[#All],[Variables ]]=$AF$4)),0)</f>
        <v>0</v>
      </c>
      <c r="S950" cm="1">
        <f t="array" ref="S950">_xlfn._xlws.FILTER(Table3[[#All],[Name]],(Table3[[#All],[Polygon]]=$A950)*(Table3[[#All],[Period]]=S$1)*((Table3[[#All],[Variables ]]=$AF$3)+(Table3[[#All],[Variables ]]=$AF$2)+(Table3[[#All],[Variables ]]=$AF$4)),0)</f>
        <v>0</v>
      </c>
      <c r="T950" cm="1">
        <f t="array" ref="T950">_xlfn._xlws.FILTER(Table3[[#All],[Name]],(Table3[[#All],[Polygon]]=$A950)*(Table3[[#All],[Period]]=T$1)*((Table3[[#All],[Variables ]]=$AF$3)+(Table3[[#All],[Variables ]]=$AF$2)+(Table3[[#All],[Variables ]]=$AF$4)),0)</f>
        <v>0</v>
      </c>
      <c r="U950" cm="1">
        <f t="array" ref="U950">_xlfn._xlws.FILTER(Table3[[#All],[Name]],(Table3[[#All],[Polygon]]=$A950)*(Table3[[#All],[Period]]=U$1)*((Table3[[#All],[Variables ]]=$AF$3)+(Table3[[#All],[Variables ]]=$AF$2)+(Table3[[#All],[Variables ]]=$AF$4)),0)</f>
        <v>0</v>
      </c>
      <c r="V950" cm="1">
        <f t="array" ref="V950">_xlfn._xlws.FILTER(Table3[[#All],[Name]],(Table3[[#All],[Polygon]]=$A950)*(Table3[[#All],[Period]]=V$1)*((Table3[[#All],[Variables ]]=$AF$3)+(Table3[[#All],[Variables ]]=$AF$2)+(Table3[[#All],[Variables ]]=$AF$4)),0)</f>
        <v>0</v>
      </c>
      <c r="W950" cm="1">
        <f t="array" ref="W950">_xlfn._xlws.FILTER(Table3[[#All],[Name]],(Table3[[#All],[Polygon]]=$A950)*(Table3[[#All],[Period]]=W$1)*((Table3[[#All],[Variables ]]=$AF$3)+(Table3[[#All],[Variables ]]=$AF$2)+(Table3[[#All],[Variables ]]=$AF$4)),0)</f>
        <v>0</v>
      </c>
      <c r="X950" cm="1">
        <f t="array" ref="X950">_xlfn._xlws.FILTER(Table3[[#All],[Name]],(Table3[[#All],[Polygon]]=$A950)*(Table3[[#All],[Period]]=X$1)*((Table3[[#All],[Variables ]]=$AF$3)+(Table3[[#All],[Variables ]]=$AF$2)+(Table3[[#All],[Variables ]]=$AF$4)),0)</f>
        <v>0</v>
      </c>
      <c r="Y950" t="str" cm="1">
        <f t="array" ref="Y950">_xlfn._xlws.FILTER(Table3[[#All],[Name]],(Table3[[#All],[Polygon]]=$A950)*(Table3[[#All],[Period]]=Y$1)*((Table3[[#All],[Variables ]]=$AF$3)+(Table3[[#All],[Variables ]]=$AF$2)+(Table3[[#All],[Variables ]]=$AF$4)),0)</f>
        <v>H</v>
      </c>
      <c r="Z950" cm="1">
        <f t="array" ref="Z950">_xlfn._xlws.FILTER(Table3[[#All],[Name]],(Table3[[#All],[Polygon]]=$A950)*(Table3[[#All],[Period]]=Z$1)*((Table3[[#All],[Variables ]]=$AF$3)+(Table3[[#All],[Variables ]]=$AF$2)+(Table3[[#All],[Variables ]]=$AF$4)),0)</f>
        <v>0</v>
      </c>
      <c r="AA950" cm="1">
        <f t="array" ref="AA950">_xlfn._xlws.FILTER(Table3[[#All],[Name]],(Table3[[#All],[Polygon]]=$A950)*(Table3[[#All],[Period]]=AA$1)*((Table3[[#All],[Variables ]]=$AF$3)+(Table3[[#All],[Variables ]]=$AF$2)+(Table3[[#All],[Variables ]]=$AF$4)),0)</f>
        <v>0</v>
      </c>
      <c r="AB950" t="str" cm="1">
        <f t="array" ref="AB950">_xlfn._xlws.FILTER(Table3[[#All],[Name]],(Table3[[#All],[Polygon]]=$A950)*(Table3[[#All],[Period]]=AB$1)*((Table3[[#All],[Variables ]]=$AF$3)+(Table3[[#All],[Variables ]]=$AF$2)+(Table3[[#All],[Variables ]]=$AF$4)),0)</f>
        <v>PCT</v>
      </c>
      <c r="AC950" t="str" cm="1">
        <f t="array" ref="AC950">_xlfn._xlws.FILTER(Table3[[#All],[Name]],(Table3[[#All],[Polygon]]=$A950)*(Table3[[#All],[Period]]=AC$1)*((Table3[[#All],[Variables ]]=$AF$3)+(Table3[[#All],[Variables ]]=$AF$2)+(Table3[[#All],[Variables ]]=$AF$4)),0)</f>
        <v>AH</v>
      </c>
      <c r="AD950" t="str" cm="1">
        <f t="array" ref="AD950">_xlfn._xlws.FILTER(Table3[[#All],[Name]],(Table3[[#All],[Polygon]]=$A950)*(Table3[[#All],[Period]]=AD$1)*((Table3[[#All],[Variables ]]=$AF$3)+(Table3[[#All],[Variables ]]=$AF$2)+(Table3[[#All],[Variables ]]=$AF$4)),0)</f>
        <v>AH</v>
      </c>
    </row>
    <row r="951" spans="1:30" x14ac:dyDescent="0.35">
      <c r="A951" s="3">
        <v>752</v>
      </c>
      <c r="B951" s="4" t="s">
        <v>2701</v>
      </c>
      <c r="C951" s="10">
        <v>653.97822069999995</v>
      </c>
      <c r="D951" s="4" t="s">
        <v>1466</v>
      </c>
      <c r="E951" s="4">
        <v>3</v>
      </c>
      <c r="F951" s="4">
        <v>3</v>
      </c>
      <c r="G951" s="4">
        <v>5</v>
      </c>
      <c r="H951" s="4"/>
      <c r="I951" s="4">
        <v>1963</v>
      </c>
      <c r="J951" s="4">
        <v>0</v>
      </c>
      <c r="K951" s="4" t="s">
        <v>1650</v>
      </c>
      <c r="L951" s="4">
        <v>753</v>
      </c>
      <c r="M951" s="4">
        <v>753</v>
      </c>
      <c r="N951" s="4">
        <v>653.97822069999995</v>
      </c>
      <c r="O951" s="11">
        <v>19.686</v>
      </c>
      <c r="P951" cm="1">
        <f t="array" ref="P951">_xlfn._xlws.FILTER(Table3[[#All],[Name]],(Table3[[#All],[Polygon]]=$A951)*(Table3[[#All],[Period]]=P$1)*((Table3[[#All],[Variables ]]=$AF$3)+(Table3[[#All],[Variables ]]=$AF$2)+(Table3[[#All],[Variables ]]=$AF$4)),0)</f>
        <v>0</v>
      </c>
      <c r="Q951" cm="1">
        <f t="array" ref="Q951">_xlfn._xlws.FILTER(Table3[[#All],[Name]],(Table3[[#All],[Polygon]]=$A951)*(Table3[[#All],[Period]]=Q$1)*((Table3[[#All],[Variables ]]=$AF$3)+(Table3[[#All],[Variables ]]=$AF$2)+(Table3[[#All],[Variables ]]=$AF$4)),0)</f>
        <v>0</v>
      </c>
      <c r="R951" cm="1">
        <f t="array" ref="R951">_xlfn._xlws.FILTER(Table3[[#All],[Name]],(Table3[[#All],[Polygon]]=$A951)*(Table3[[#All],[Period]]=R$1)*((Table3[[#All],[Variables ]]=$AF$3)+(Table3[[#All],[Variables ]]=$AF$2)+(Table3[[#All],[Variables ]]=$AF$4)),0)</f>
        <v>0</v>
      </c>
      <c r="S951" cm="1">
        <f t="array" ref="S951">_xlfn._xlws.FILTER(Table3[[#All],[Name]],(Table3[[#All],[Polygon]]=$A951)*(Table3[[#All],[Period]]=S$1)*((Table3[[#All],[Variables ]]=$AF$3)+(Table3[[#All],[Variables ]]=$AF$2)+(Table3[[#All],[Variables ]]=$AF$4)),0)</f>
        <v>0</v>
      </c>
      <c r="T951" cm="1">
        <f t="array" ref="T951">_xlfn._xlws.FILTER(Table3[[#All],[Name]],(Table3[[#All],[Polygon]]=$A951)*(Table3[[#All],[Period]]=T$1)*((Table3[[#All],[Variables ]]=$AF$3)+(Table3[[#All],[Variables ]]=$AF$2)+(Table3[[#All],[Variables ]]=$AF$4)),0)</f>
        <v>0</v>
      </c>
      <c r="U951" cm="1">
        <f t="array" ref="U951">_xlfn._xlws.FILTER(Table3[[#All],[Name]],(Table3[[#All],[Polygon]]=$A951)*(Table3[[#All],[Period]]=U$1)*((Table3[[#All],[Variables ]]=$AF$3)+(Table3[[#All],[Variables ]]=$AF$2)+(Table3[[#All],[Variables ]]=$AF$4)),0)</f>
        <v>0</v>
      </c>
      <c r="V951" cm="1">
        <f t="array" ref="V951">_xlfn._xlws.FILTER(Table3[[#All],[Name]],(Table3[[#All],[Polygon]]=$A951)*(Table3[[#All],[Period]]=V$1)*((Table3[[#All],[Variables ]]=$AF$3)+(Table3[[#All],[Variables ]]=$AF$2)+(Table3[[#All],[Variables ]]=$AF$4)),0)</f>
        <v>0</v>
      </c>
      <c r="W951" cm="1">
        <f t="array" ref="W951">_xlfn._xlws.FILTER(Table3[[#All],[Name]],(Table3[[#All],[Polygon]]=$A951)*(Table3[[#All],[Period]]=W$1)*((Table3[[#All],[Variables ]]=$AF$3)+(Table3[[#All],[Variables ]]=$AF$2)+(Table3[[#All],[Variables ]]=$AF$4)),0)</f>
        <v>0</v>
      </c>
      <c r="X951" cm="1">
        <f t="array" ref="X951">_xlfn._xlws.FILTER(Table3[[#All],[Name]],(Table3[[#All],[Polygon]]=$A951)*(Table3[[#All],[Period]]=X$1)*((Table3[[#All],[Variables ]]=$AF$3)+(Table3[[#All],[Variables ]]=$AF$2)+(Table3[[#All],[Variables ]]=$AF$4)),0)</f>
        <v>0</v>
      </c>
      <c r="Y951" t="str" cm="1">
        <f t="array" ref="Y951">_xlfn._xlws.FILTER(Table3[[#All],[Name]],(Table3[[#All],[Polygon]]=$A951)*(Table3[[#All],[Period]]=Y$1)*((Table3[[#All],[Variables ]]=$AF$3)+(Table3[[#All],[Variables ]]=$AF$2)+(Table3[[#All],[Variables ]]=$AF$4)),0)</f>
        <v>H</v>
      </c>
      <c r="Z951" cm="1">
        <f t="array" ref="Z951">_xlfn._xlws.FILTER(Table3[[#All],[Name]],(Table3[[#All],[Polygon]]=$A951)*(Table3[[#All],[Period]]=Z$1)*((Table3[[#All],[Variables ]]=$AF$3)+(Table3[[#All],[Variables ]]=$AF$2)+(Table3[[#All],[Variables ]]=$AF$4)),0)</f>
        <v>0</v>
      </c>
      <c r="AA951" cm="1">
        <f t="array" ref="AA951">_xlfn._xlws.FILTER(Table3[[#All],[Name]],(Table3[[#All],[Polygon]]=$A951)*(Table3[[#All],[Period]]=AA$1)*((Table3[[#All],[Variables ]]=$AF$3)+(Table3[[#All],[Variables ]]=$AF$2)+(Table3[[#All],[Variables ]]=$AF$4)),0)</f>
        <v>0</v>
      </c>
      <c r="AB951" t="str" cm="1">
        <f t="array" ref="AB951">_xlfn._xlws.FILTER(Table3[[#All],[Name]],(Table3[[#All],[Polygon]]=$A951)*(Table3[[#All],[Period]]=AB$1)*((Table3[[#All],[Variables ]]=$AF$3)+(Table3[[#All],[Variables ]]=$AF$2)+(Table3[[#All],[Variables ]]=$AF$4)),0)</f>
        <v>PCT</v>
      </c>
      <c r="AC951" t="str" cm="1">
        <f t="array" ref="AC951">_xlfn._xlws.FILTER(Table3[[#All],[Name]],(Table3[[#All],[Polygon]]=$A951)*(Table3[[#All],[Period]]=AC$1)*((Table3[[#All],[Variables ]]=$AF$3)+(Table3[[#All],[Variables ]]=$AF$2)+(Table3[[#All],[Variables ]]=$AF$4)),0)</f>
        <v>AH</v>
      </c>
      <c r="AD951" t="str" cm="1">
        <f t="array" ref="AD951">_xlfn._xlws.FILTER(Table3[[#All],[Name]],(Table3[[#All],[Polygon]]=$A951)*(Table3[[#All],[Period]]=AD$1)*((Table3[[#All],[Variables ]]=$AF$3)+(Table3[[#All],[Variables ]]=$AF$2)+(Table3[[#All],[Variables ]]=$AF$4)),0)</f>
        <v>AH</v>
      </c>
    </row>
    <row r="952" spans="1:30" x14ac:dyDescent="0.35">
      <c r="A952" s="5">
        <v>752</v>
      </c>
      <c r="B952" s="6" t="s">
        <v>2701</v>
      </c>
      <c r="C952" s="8">
        <v>653.97822069999995</v>
      </c>
      <c r="D952" s="6" t="s">
        <v>1466</v>
      </c>
      <c r="E952" s="6">
        <v>3</v>
      </c>
      <c r="F952" s="6">
        <v>3</v>
      </c>
      <c r="G952" s="6">
        <v>5</v>
      </c>
      <c r="H952" s="6"/>
      <c r="I952" s="6">
        <v>1963</v>
      </c>
      <c r="J952" s="6">
        <v>0</v>
      </c>
      <c r="K952" s="6" t="s">
        <v>1650</v>
      </c>
      <c r="L952" s="6">
        <v>752</v>
      </c>
      <c r="M952" s="6">
        <v>752</v>
      </c>
      <c r="N952" s="6">
        <v>653.97822069999995</v>
      </c>
      <c r="O952" s="9">
        <v>0</v>
      </c>
      <c r="P952" cm="1">
        <f t="array" ref="P952">_xlfn._xlws.FILTER(Table3[[#All],[Name]],(Table3[[#All],[Polygon]]=$A952)*(Table3[[#All],[Period]]=P$1)*((Table3[[#All],[Variables ]]=$AF$3)+(Table3[[#All],[Variables ]]=$AF$2)+(Table3[[#All],[Variables ]]=$AF$4)),0)</f>
        <v>0</v>
      </c>
      <c r="Q952" cm="1">
        <f t="array" ref="Q952">_xlfn._xlws.FILTER(Table3[[#All],[Name]],(Table3[[#All],[Polygon]]=$A952)*(Table3[[#All],[Period]]=Q$1)*((Table3[[#All],[Variables ]]=$AF$3)+(Table3[[#All],[Variables ]]=$AF$2)+(Table3[[#All],[Variables ]]=$AF$4)),0)</f>
        <v>0</v>
      </c>
      <c r="R952" cm="1">
        <f t="array" ref="R952">_xlfn._xlws.FILTER(Table3[[#All],[Name]],(Table3[[#All],[Polygon]]=$A952)*(Table3[[#All],[Period]]=R$1)*((Table3[[#All],[Variables ]]=$AF$3)+(Table3[[#All],[Variables ]]=$AF$2)+(Table3[[#All],[Variables ]]=$AF$4)),0)</f>
        <v>0</v>
      </c>
      <c r="S952" cm="1">
        <f t="array" ref="S952">_xlfn._xlws.FILTER(Table3[[#All],[Name]],(Table3[[#All],[Polygon]]=$A952)*(Table3[[#All],[Period]]=S$1)*((Table3[[#All],[Variables ]]=$AF$3)+(Table3[[#All],[Variables ]]=$AF$2)+(Table3[[#All],[Variables ]]=$AF$4)),0)</f>
        <v>0</v>
      </c>
      <c r="T952" cm="1">
        <f t="array" ref="T952">_xlfn._xlws.FILTER(Table3[[#All],[Name]],(Table3[[#All],[Polygon]]=$A952)*(Table3[[#All],[Period]]=T$1)*((Table3[[#All],[Variables ]]=$AF$3)+(Table3[[#All],[Variables ]]=$AF$2)+(Table3[[#All],[Variables ]]=$AF$4)),0)</f>
        <v>0</v>
      </c>
      <c r="U952" cm="1">
        <f t="array" ref="U952">_xlfn._xlws.FILTER(Table3[[#All],[Name]],(Table3[[#All],[Polygon]]=$A952)*(Table3[[#All],[Period]]=U$1)*((Table3[[#All],[Variables ]]=$AF$3)+(Table3[[#All],[Variables ]]=$AF$2)+(Table3[[#All],[Variables ]]=$AF$4)),0)</f>
        <v>0</v>
      </c>
      <c r="V952" cm="1">
        <f t="array" ref="V952">_xlfn._xlws.FILTER(Table3[[#All],[Name]],(Table3[[#All],[Polygon]]=$A952)*(Table3[[#All],[Period]]=V$1)*((Table3[[#All],[Variables ]]=$AF$3)+(Table3[[#All],[Variables ]]=$AF$2)+(Table3[[#All],[Variables ]]=$AF$4)),0)</f>
        <v>0</v>
      </c>
      <c r="W952" cm="1">
        <f t="array" ref="W952">_xlfn._xlws.FILTER(Table3[[#All],[Name]],(Table3[[#All],[Polygon]]=$A952)*(Table3[[#All],[Period]]=W$1)*((Table3[[#All],[Variables ]]=$AF$3)+(Table3[[#All],[Variables ]]=$AF$2)+(Table3[[#All],[Variables ]]=$AF$4)),0)</f>
        <v>0</v>
      </c>
      <c r="X952" cm="1">
        <f t="array" ref="X952">_xlfn._xlws.FILTER(Table3[[#All],[Name]],(Table3[[#All],[Polygon]]=$A952)*(Table3[[#All],[Period]]=X$1)*((Table3[[#All],[Variables ]]=$AF$3)+(Table3[[#All],[Variables ]]=$AF$2)+(Table3[[#All],[Variables ]]=$AF$4)),0)</f>
        <v>0</v>
      </c>
      <c r="Y952" t="str" cm="1">
        <f t="array" ref="Y952">_xlfn._xlws.FILTER(Table3[[#All],[Name]],(Table3[[#All],[Polygon]]=$A952)*(Table3[[#All],[Period]]=Y$1)*((Table3[[#All],[Variables ]]=$AF$3)+(Table3[[#All],[Variables ]]=$AF$2)+(Table3[[#All],[Variables ]]=$AF$4)),0)</f>
        <v>H</v>
      </c>
      <c r="Z952" cm="1">
        <f t="array" ref="Z952">_xlfn._xlws.FILTER(Table3[[#All],[Name]],(Table3[[#All],[Polygon]]=$A952)*(Table3[[#All],[Period]]=Z$1)*((Table3[[#All],[Variables ]]=$AF$3)+(Table3[[#All],[Variables ]]=$AF$2)+(Table3[[#All],[Variables ]]=$AF$4)),0)</f>
        <v>0</v>
      </c>
      <c r="AA952" cm="1">
        <f t="array" ref="AA952">_xlfn._xlws.FILTER(Table3[[#All],[Name]],(Table3[[#All],[Polygon]]=$A952)*(Table3[[#All],[Period]]=AA$1)*((Table3[[#All],[Variables ]]=$AF$3)+(Table3[[#All],[Variables ]]=$AF$2)+(Table3[[#All],[Variables ]]=$AF$4)),0)</f>
        <v>0</v>
      </c>
      <c r="AB952" t="str" cm="1">
        <f t="array" ref="AB952">_xlfn._xlws.FILTER(Table3[[#All],[Name]],(Table3[[#All],[Polygon]]=$A952)*(Table3[[#All],[Period]]=AB$1)*((Table3[[#All],[Variables ]]=$AF$3)+(Table3[[#All],[Variables ]]=$AF$2)+(Table3[[#All],[Variables ]]=$AF$4)),0)</f>
        <v>PCT</v>
      </c>
      <c r="AC952" t="str" cm="1">
        <f t="array" ref="AC952">_xlfn._xlws.FILTER(Table3[[#All],[Name]],(Table3[[#All],[Polygon]]=$A952)*(Table3[[#All],[Period]]=AC$1)*((Table3[[#All],[Variables ]]=$AF$3)+(Table3[[#All],[Variables ]]=$AF$2)+(Table3[[#All],[Variables ]]=$AF$4)),0)</f>
        <v>AH</v>
      </c>
      <c r="AD952" t="str" cm="1">
        <f t="array" ref="AD952">_xlfn._xlws.FILTER(Table3[[#All],[Name]],(Table3[[#All],[Polygon]]=$A952)*(Table3[[#All],[Period]]=AD$1)*((Table3[[#All],[Variables ]]=$AF$3)+(Table3[[#All],[Variables ]]=$AF$2)+(Table3[[#All],[Variables ]]=$AF$4)),0)</f>
        <v>AH</v>
      </c>
    </row>
    <row r="953" spans="1:30" x14ac:dyDescent="0.35">
      <c r="A953" s="3">
        <v>752</v>
      </c>
      <c r="B953" s="4" t="s">
        <v>2701</v>
      </c>
      <c r="C953" s="10">
        <v>653.97822069999995</v>
      </c>
      <c r="D953" s="4" t="s">
        <v>1466</v>
      </c>
      <c r="E953" s="4">
        <v>3</v>
      </c>
      <c r="F953" s="4">
        <v>3</v>
      </c>
      <c r="G953" s="4">
        <v>5</v>
      </c>
      <c r="H953" s="4"/>
      <c r="I953" s="4">
        <v>1963</v>
      </c>
      <c r="J953" s="4">
        <v>0</v>
      </c>
      <c r="K953" s="4" t="s">
        <v>1650</v>
      </c>
      <c r="L953" s="4">
        <v>755</v>
      </c>
      <c r="M953" s="4">
        <v>755</v>
      </c>
      <c r="N953" s="4">
        <v>653.97822069999995</v>
      </c>
      <c r="O953" s="11">
        <v>0</v>
      </c>
      <c r="P953" cm="1">
        <f t="array" ref="P953">_xlfn._xlws.FILTER(Table3[[#All],[Name]],(Table3[[#All],[Polygon]]=$A953)*(Table3[[#All],[Period]]=P$1)*((Table3[[#All],[Variables ]]=$AF$3)+(Table3[[#All],[Variables ]]=$AF$2)+(Table3[[#All],[Variables ]]=$AF$4)),0)</f>
        <v>0</v>
      </c>
      <c r="Q953" cm="1">
        <f t="array" ref="Q953">_xlfn._xlws.FILTER(Table3[[#All],[Name]],(Table3[[#All],[Polygon]]=$A953)*(Table3[[#All],[Period]]=Q$1)*((Table3[[#All],[Variables ]]=$AF$3)+(Table3[[#All],[Variables ]]=$AF$2)+(Table3[[#All],[Variables ]]=$AF$4)),0)</f>
        <v>0</v>
      </c>
      <c r="R953" cm="1">
        <f t="array" ref="R953">_xlfn._xlws.FILTER(Table3[[#All],[Name]],(Table3[[#All],[Polygon]]=$A953)*(Table3[[#All],[Period]]=R$1)*((Table3[[#All],[Variables ]]=$AF$3)+(Table3[[#All],[Variables ]]=$AF$2)+(Table3[[#All],[Variables ]]=$AF$4)),0)</f>
        <v>0</v>
      </c>
      <c r="S953" cm="1">
        <f t="array" ref="S953">_xlfn._xlws.FILTER(Table3[[#All],[Name]],(Table3[[#All],[Polygon]]=$A953)*(Table3[[#All],[Period]]=S$1)*((Table3[[#All],[Variables ]]=$AF$3)+(Table3[[#All],[Variables ]]=$AF$2)+(Table3[[#All],[Variables ]]=$AF$4)),0)</f>
        <v>0</v>
      </c>
      <c r="T953" cm="1">
        <f t="array" ref="T953">_xlfn._xlws.FILTER(Table3[[#All],[Name]],(Table3[[#All],[Polygon]]=$A953)*(Table3[[#All],[Period]]=T$1)*((Table3[[#All],[Variables ]]=$AF$3)+(Table3[[#All],[Variables ]]=$AF$2)+(Table3[[#All],[Variables ]]=$AF$4)),0)</f>
        <v>0</v>
      </c>
      <c r="U953" cm="1">
        <f t="array" ref="U953">_xlfn._xlws.FILTER(Table3[[#All],[Name]],(Table3[[#All],[Polygon]]=$A953)*(Table3[[#All],[Period]]=U$1)*((Table3[[#All],[Variables ]]=$AF$3)+(Table3[[#All],[Variables ]]=$AF$2)+(Table3[[#All],[Variables ]]=$AF$4)),0)</f>
        <v>0</v>
      </c>
      <c r="V953" cm="1">
        <f t="array" ref="V953">_xlfn._xlws.FILTER(Table3[[#All],[Name]],(Table3[[#All],[Polygon]]=$A953)*(Table3[[#All],[Period]]=V$1)*((Table3[[#All],[Variables ]]=$AF$3)+(Table3[[#All],[Variables ]]=$AF$2)+(Table3[[#All],[Variables ]]=$AF$4)),0)</f>
        <v>0</v>
      </c>
      <c r="W953" cm="1">
        <f t="array" ref="W953">_xlfn._xlws.FILTER(Table3[[#All],[Name]],(Table3[[#All],[Polygon]]=$A953)*(Table3[[#All],[Period]]=W$1)*((Table3[[#All],[Variables ]]=$AF$3)+(Table3[[#All],[Variables ]]=$AF$2)+(Table3[[#All],[Variables ]]=$AF$4)),0)</f>
        <v>0</v>
      </c>
      <c r="X953" cm="1">
        <f t="array" ref="X953">_xlfn._xlws.FILTER(Table3[[#All],[Name]],(Table3[[#All],[Polygon]]=$A953)*(Table3[[#All],[Period]]=X$1)*((Table3[[#All],[Variables ]]=$AF$3)+(Table3[[#All],[Variables ]]=$AF$2)+(Table3[[#All],[Variables ]]=$AF$4)),0)</f>
        <v>0</v>
      </c>
      <c r="Y953" t="str" cm="1">
        <f t="array" ref="Y953">_xlfn._xlws.FILTER(Table3[[#All],[Name]],(Table3[[#All],[Polygon]]=$A953)*(Table3[[#All],[Period]]=Y$1)*((Table3[[#All],[Variables ]]=$AF$3)+(Table3[[#All],[Variables ]]=$AF$2)+(Table3[[#All],[Variables ]]=$AF$4)),0)</f>
        <v>H</v>
      </c>
      <c r="Z953" cm="1">
        <f t="array" ref="Z953">_xlfn._xlws.FILTER(Table3[[#All],[Name]],(Table3[[#All],[Polygon]]=$A953)*(Table3[[#All],[Period]]=Z$1)*((Table3[[#All],[Variables ]]=$AF$3)+(Table3[[#All],[Variables ]]=$AF$2)+(Table3[[#All],[Variables ]]=$AF$4)),0)</f>
        <v>0</v>
      </c>
      <c r="AA953" cm="1">
        <f t="array" ref="AA953">_xlfn._xlws.FILTER(Table3[[#All],[Name]],(Table3[[#All],[Polygon]]=$A953)*(Table3[[#All],[Period]]=AA$1)*((Table3[[#All],[Variables ]]=$AF$3)+(Table3[[#All],[Variables ]]=$AF$2)+(Table3[[#All],[Variables ]]=$AF$4)),0)</f>
        <v>0</v>
      </c>
      <c r="AB953" t="str" cm="1">
        <f t="array" ref="AB953">_xlfn._xlws.FILTER(Table3[[#All],[Name]],(Table3[[#All],[Polygon]]=$A953)*(Table3[[#All],[Period]]=AB$1)*((Table3[[#All],[Variables ]]=$AF$3)+(Table3[[#All],[Variables ]]=$AF$2)+(Table3[[#All],[Variables ]]=$AF$4)),0)</f>
        <v>PCT</v>
      </c>
      <c r="AC953" t="str" cm="1">
        <f t="array" ref="AC953">_xlfn._xlws.FILTER(Table3[[#All],[Name]],(Table3[[#All],[Polygon]]=$A953)*(Table3[[#All],[Period]]=AC$1)*((Table3[[#All],[Variables ]]=$AF$3)+(Table3[[#All],[Variables ]]=$AF$2)+(Table3[[#All],[Variables ]]=$AF$4)),0)</f>
        <v>AH</v>
      </c>
      <c r="AD953" t="str" cm="1">
        <f t="array" ref="AD953">_xlfn._xlws.FILTER(Table3[[#All],[Name]],(Table3[[#All],[Polygon]]=$A953)*(Table3[[#All],[Period]]=AD$1)*((Table3[[#All],[Variables ]]=$AF$3)+(Table3[[#All],[Variables ]]=$AF$2)+(Table3[[#All],[Variables ]]=$AF$4)),0)</f>
        <v>AH</v>
      </c>
    </row>
    <row r="954" spans="1:30" x14ac:dyDescent="0.35">
      <c r="A954" s="5">
        <v>752</v>
      </c>
      <c r="B954" s="6" t="s">
        <v>2701</v>
      </c>
      <c r="C954" s="8">
        <v>653.97822069999995</v>
      </c>
      <c r="D954" s="6" t="s">
        <v>1466</v>
      </c>
      <c r="E954" s="6">
        <v>3</v>
      </c>
      <c r="F954" s="6">
        <v>3</v>
      </c>
      <c r="G954" s="6">
        <v>5</v>
      </c>
      <c r="H954" s="6"/>
      <c r="I954" s="6">
        <v>1963</v>
      </c>
      <c r="J954" s="6">
        <v>0</v>
      </c>
      <c r="K954" s="6" t="s">
        <v>1650</v>
      </c>
      <c r="L954" s="6">
        <v>757</v>
      </c>
      <c r="M954" s="6">
        <v>757</v>
      </c>
      <c r="N954" s="6">
        <v>653.97822069999995</v>
      </c>
      <c r="O954" s="9">
        <v>0</v>
      </c>
      <c r="P954" cm="1">
        <f t="array" ref="P954">_xlfn._xlws.FILTER(Table3[[#All],[Name]],(Table3[[#All],[Polygon]]=$A954)*(Table3[[#All],[Period]]=P$1)*((Table3[[#All],[Variables ]]=$AF$3)+(Table3[[#All],[Variables ]]=$AF$2)+(Table3[[#All],[Variables ]]=$AF$4)),0)</f>
        <v>0</v>
      </c>
      <c r="Q954" cm="1">
        <f t="array" ref="Q954">_xlfn._xlws.FILTER(Table3[[#All],[Name]],(Table3[[#All],[Polygon]]=$A954)*(Table3[[#All],[Period]]=Q$1)*((Table3[[#All],[Variables ]]=$AF$3)+(Table3[[#All],[Variables ]]=$AF$2)+(Table3[[#All],[Variables ]]=$AF$4)),0)</f>
        <v>0</v>
      </c>
      <c r="R954" cm="1">
        <f t="array" ref="R954">_xlfn._xlws.FILTER(Table3[[#All],[Name]],(Table3[[#All],[Polygon]]=$A954)*(Table3[[#All],[Period]]=R$1)*((Table3[[#All],[Variables ]]=$AF$3)+(Table3[[#All],[Variables ]]=$AF$2)+(Table3[[#All],[Variables ]]=$AF$4)),0)</f>
        <v>0</v>
      </c>
      <c r="S954" cm="1">
        <f t="array" ref="S954">_xlfn._xlws.FILTER(Table3[[#All],[Name]],(Table3[[#All],[Polygon]]=$A954)*(Table3[[#All],[Period]]=S$1)*((Table3[[#All],[Variables ]]=$AF$3)+(Table3[[#All],[Variables ]]=$AF$2)+(Table3[[#All],[Variables ]]=$AF$4)),0)</f>
        <v>0</v>
      </c>
      <c r="T954" cm="1">
        <f t="array" ref="T954">_xlfn._xlws.FILTER(Table3[[#All],[Name]],(Table3[[#All],[Polygon]]=$A954)*(Table3[[#All],[Period]]=T$1)*((Table3[[#All],[Variables ]]=$AF$3)+(Table3[[#All],[Variables ]]=$AF$2)+(Table3[[#All],[Variables ]]=$AF$4)),0)</f>
        <v>0</v>
      </c>
      <c r="U954" cm="1">
        <f t="array" ref="U954">_xlfn._xlws.FILTER(Table3[[#All],[Name]],(Table3[[#All],[Polygon]]=$A954)*(Table3[[#All],[Period]]=U$1)*((Table3[[#All],[Variables ]]=$AF$3)+(Table3[[#All],[Variables ]]=$AF$2)+(Table3[[#All],[Variables ]]=$AF$4)),0)</f>
        <v>0</v>
      </c>
      <c r="V954" cm="1">
        <f t="array" ref="V954">_xlfn._xlws.FILTER(Table3[[#All],[Name]],(Table3[[#All],[Polygon]]=$A954)*(Table3[[#All],[Period]]=V$1)*((Table3[[#All],[Variables ]]=$AF$3)+(Table3[[#All],[Variables ]]=$AF$2)+(Table3[[#All],[Variables ]]=$AF$4)),0)</f>
        <v>0</v>
      </c>
      <c r="W954" cm="1">
        <f t="array" ref="W954">_xlfn._xlws.FILTER(Table3[[#All],[Name]],(Table3[[#All],[Polygon]]=$A954)*(Table3[[#All],[Period]]=W$1)*((Table3[[#All],[Variables ]]=$AF$3)+(Table3[[#All],[Variables ]]=$AF$2)+(Table3[[#All],[Variables ]]=$AF$4)),0)</f>
        <v>0</v>
      </c>
      <c r="X954" cm="1">
        <f t="array" ref="X954">_xlfn._xlws.FILTER(Table3[[#All],[Name]],(Table3[[#All],[Polygon]]=$A954)*(Table3[[#All],[Period]]=X$1)*((Table3[[#All],[Variables ]]=$AF$3)+(Table3[[#All],[Variables ]]=$AF$2)+(Table3[[#All],[Variables ]]=$AF$4)),0)</f>
        <v>0</v>
      </c>
      <c r="Y954" t="str" cm="1">
        <f t="array" ref="Y954">_xlfn._xlws.FILTER(Table3[[#All],[Name]],(Table3[[#All],[Polygon]]=$A954)*(Table3[[#All],[Period]]=Y$1)*((Table3[[#All],[Variables ]]=$AF$3)+(Table3[[#All],[Variables ]]=$AF$2)+(Table3[[#All],[Variables ]]=$AF$4)),0)</f>
        <v>H</v>
      </c>
      <c r="Z954" cm="1">
        <f t="array" ref="Z954">_xlfn._xlws.FILTER(Table3[[#All],[Name]],(Table3[[#All],[Polygon]]=$A954)*(Table3[[#All],[Period]]=Z$1)*((Table3[[#All],[Variables ]]=$AF$3)+(Table3[[#All],[Variables ]]=$AF$2)+(Table3[[#All],[Variables ]]=$AF$4)),0)</f>
        <v>0</v>
      </c>
      <c r="AA954" cm="1">
        <f t="array" ref="AA954">_xlfn._xlws.FILTER(Table3[[#All],[Name]],(Table3[[#All],[Polygon]]=$A954)*(Table3[[#All],[Period]]=AA$1)*((Table3[[#All],[Variables ]]=$AF$3)+(Table3[[#All],[Variables ]]=$AF$2)+(Table3[[#All],[Variables ]]=$AF$4)),0)</f>
        <v>0</v>
      </c>
      <c r="AB954" t="str" cm="1">
        <f t="array" ref="AB954">_xlfn._xlws.FILTER(Table3[[#All],[Name]],(Table3[[#All],[Polygon]]=$A954)*(Table3[[#All],[Period]]=AB$1)*((Table3[[#All],[Variables ]]=$AF$3)+(Table3[[#All],[Variables ]]=$AF$2)+(Table3[[#All],[Variables ]]=$AF$4)),0)</f>
        <v>PCT</v>
      </c>
      <c r="AC954" t="str" cm="1">
        <f t="array" ref="AC954">_xlfn._xlws.FILTER(Table3[[#All],[Name]],(Table3[[#All],[Polygon]]=$A954)*(Table3[[#All],[Period]]=AC$1)*((Table3[[#All],[Variables ]]=$AF$3)+(Table3[[#All],[Variables ]]=$AF$2)+(Table3[[#All],[Variables ]]=$AF$4)),0)</f>
        <v>AH</v>
      </c>
      <c r="AD954" t="str" cm="1">
        <f t="array" ref="AD954">_xlfn._xlws.FILTER(Table3[[#All],[Name]],(Table3[[#All],[Polygon]]=$A954)*(Table3[[#All],[Period]]=AD$1)*((Table3[[#All],[Variables ]]=$AF$3)+(Table3[[#All],[Variables ]]=$AF$2)+(Table3[[#All],[Variables ]]=$AF$4)),0)</f>
        <v>AH</v>
      </c>
    </row>
    <row r="955" spans="1:30" x14ac:dyDescent="0.35">
      <c r="A955" s="3">
        <v>752</v>
      </c>
      <c r="B955" s="4" t="s">
        <v>2701</v>
      </c>
      <c r="C955" s="10">
        <v>653.97822069999995</v>
      </c>
      <c r="D955" s="4" t="s">
        <v>1466</v>
      </c>
      <c r="E955" s="4">
        <v>3</v>
      </c>
      <c r="F955" s="4">
        <v>3</v>
      </c>
      <c r="G955" s="4">
        <v>5</v>
      </c>
      <c r="H955" s="4"/>
      <c r="I955" s="4">
        <v>1963</v>
      </c>
      <c r="J955" s="4">
        <v>0</v>
      </c>
      <c r="K955" s="4" t="s">
        <v>1650</v>
      </c>
      <c r="L955" s="4">
        <v>750</v>
      </c>
      <c r="M955" s="4">
        <v>750</v>
      </c>
      <c r="N955" s="4">
        <v>653.97822069999995</v>
      </c>
      <c r="O955" s="11">
        <v>0</v>
      </c>
      <c r="P955" cm="1">
        <f t="array" ref="P955">_xlfn._xlws.FILTER(Table3[[#All],[Name]],(Table3[[#All],[Polygon]]=$A955)*(Table3[[#All],[Period]]=P$1)*((Table3[[#All],[Variables ]]=$AF$3)+(Table3[[#All],[Variables ]]=$AF$2)+(Table3[[#All],[Variables ]]=$AF$4)),0)</f>
        <v>0</v>
      </c>
      <c r="Q955" cm="1">
        <f t="array" ref="Q955">_xlfn._xlws.FILTER(Table3[[#All],[Name]],(Table3[[#All],[Polygon]]=$A955)*(Table3[[#All],[Period]]=Q$1)*((Table3[[#All],[Variables ]]=$AF$3)+(Table3[[#All],[Variables ]]=$AF$2)+(Table3[[#All],[Variables ]]=$AF$4)),0)</f>
        <v>0</v>
      </c>
      <c r="R955" cm="1">
        <f t="array" ref="R955">_xlfn._xlws.FILTER(Table3[[#All],[Name]],(Table3[[#All],[Polygon]]=$A955)*(Table3[[#All],[Period]]=R$1)*((Table3[[#All],[Variables ]]=$AF$3)+(Table3[[#All],[Variables ]]=$AF$2)+(Table3[[#All],[Variables ]]=$AF$4)),0)</f>
        <v>0</v>
      </c>
      <c r="S955" cm="1">
        <f t="array" ref="S955">_xlfn._xlws.FILTER(Table3[[#All],[Name]],(Table3[[#All],[Polygon]]=$A955)*(Table3[[#All],[Period]]=S$1)*((Table3[[#All],[Variables ]]=$AF$3)+(Table3[[#All],[Variables ]]=$AF$2)+(Table3[[#All],[Variables ]]=$AF$4)),0)</f>
        <v>0</v>
      </c>
      <c r="T955" cm="1">
        <f t="array" ref="T955">_xlfn._xlws.FILTER(Table3[[#All],[Name]],(Table3[[#All],[Polygon]]=$A955)*(Table3[[#All],[Period]]=T$1)*((Table3[[#All],[Variables ]]=$AF$3)+(Table3[[#All],[Variables ]]=$AF$2)+(Table3[[#All],[Variables ]]=$AF$4)),0)</f>
        <v>0</v>
      </c>
      <c r="U955" cm="1">
        <f t="array" ref="U955">_xlfn._xlws.FILTER(Table3[[#All],[Name]],(Table3[[#All],[Polygon]]=$A955)*(Table3[[#All],[Period]]=U$1)*((Table3[[#All],[Variables ]]=$AF$3)+(Table3[[#All],[Variables ]]=$AF$2)+(Table3[[#All],[Variables ]]=$AF$4)),0)</f>
        <v>0</v>
      </c>
      <c r="V955" cm="1">
        <f t="array" ref="V955">_xlfn._xlws.FILTER(Table3[[#All],[Name]],(Table3[[#All],[Polygon]]=$A955)*(Table3[[#All],[Period]]=V$1)*((Table3[[#All],[Variables ]]=$AF$3)+(Table3[[#All],[Variables ]]=$AF$2)+(Table3[[#All],[Variables ]]=$AF$4)),0)</f>
        <v>0</v>
      </c>
      <c r="W955" cm="1">
        <f t="array" ref="W955">_xlfn._xlws.FILTER(Table3[[#All],[Name]],(Table3[[#All],[Polygon]]=$A955)*(Table3[[#All],[Period]]=W$1)*((Table3[[#All],[Variables ]]=$AF$3)+(Table3[[#All],[Variables ]]=$AF$2)+(Table3[[#All],[Variables ]]=$AF$4)),0)</f>
        <v>0</v>
      </c>
      <c r="X955" cm="1">
        <f t="array" ref="X955">_xlfn._xlws.FILTER(Table3[[#All],[Name]],(Table3[[#All],[Polygon]]=$A955)*(Table3[[#All],[Period]]=X$1)*((Table3[[#All],[Variables ]]=$AF$3)+(Table3[[#All],[Variables ]]=$AF$2)+(Table3[[#All],[Variables ]]=$AF$4)),0)</f>
        <v>0</v>
      </c>
      <c r="Y955" t="str" cm="1">
        <f t="array" ref="Y955">_xlfn._xlws.FILTER(Table3[[#All],[Name]],(Table3[[#All],[Polygon]]=$A955)*(Table3[[#All],[Period]]=Y$1)*((Table3[[#All],[Variables ]]=$AF$3)+(Table3[[#All],[Variables ]]=$AF$2)+(Table3[[#All],[Variables ]]=$AF$4)),0)</f>
        <v>H</v>
      </c>
      <c r="Z955" cm="1">
        <f t="array" ref="Z955">_xlfn._xlws.FILTER(Table3[[#All],[Name]],(Table3[[#All],[Polygon]]=$A955)*(Table3[[#All],[Period]]=Z$1)*((Table3[[#All],[Variables ]]=$AF$3)+(Table3[[#All],[Variables ]]=$AF$2)+(Table3[[#All],[Variables ]]=$AF$4)),0)</f>
        <v>0</v>
      </c>
      <c r="AA955" cm="1">
        <f t="array" ref="AA955">_xlfn._xlws.FILTER(Table3[[#All],[Name]],(Table3[[#All],[Polygon]]=$A955)*(Table3[[#All],[Period]]=AA$1)*((Table3[[#All],[Variables ]]=$AF$3)+(Table3[[#All],[Variables ]]=$AF$2)+(Table3[[#All],[Variables ]]=$AF$4)),0)</f>
        <v>0</v>
      </c>
      <c r="AB955" t="str" cm="1">
        <f t="array" ref="AB955">_xlfn._xlws.FILTER(Table3[[#All],[Name]],(Table3[[#All],[Polygon]]=$A955)*(Table3[[#All],[Period]]=AB$1)*((Table3[[#All],[Variables ]]=$AF$3)+(Table3[[#All],[Variables ]]=$AF$2)+(Table3[[#All],[Variables ]]=$AF$4)),0)</f>
        <v>PCT</v>
      </c>
      <c r="AC955" t="str" cm="1">
        <f t="array" ref="AC955">_xlfn._xlws.FILTER(Table3[[#All],[Name]],(Table3[[#All],[Polygon]]=$A955)*(Table3[[#All],[Period]]=AC$1)*((Table3[[#All],[Variables ]]=$AF$3)+(Table3[[#All],[Variables ]]=$AF$2)+(Table3[[#All],[Variables ]]=$AF$4)),0)</f>
        <v>AH</v>
      </c>
      <c r="AD955" t="str" cm="1">
        <f t="array" ref="AD955">_xlfn._xlws.FILTER(Table3[[#All],[Name]],(Table3[[#All],[Polygon]]=$A955)*(Table3[[#All],[Period]]=AD$1)*((Table3[[#All],[Variables ]]=$AF$3)+(Table3[[#All],[Variables ]]=$AF$2)+(Table3[[#All],[Variables ]]=$AF$4)),0)</f>
        <v>AH</v>
      </c>
    </row>
    <row r="956" spans="1:30" x14ac:dyDescent="0.35">
      <c r="A956" s="5">
        <v>752</v>
      </c>
      <c r="B956" s="6" t="s">
        <v>2701</v>
      </c>
      <c r="C956" s="8">
        <v>653.97822069999995</v>
      </c>
      <c r="D956" s="6" t="s">
        <v>1466</v>
      </c>
      <c r="E956" s="6">
        <v>3</v>
      </c>
      <c r="F956" s="6">
        <v>3</v>
      </c>
      <c r="G956" s="6">
        <v>5</v>
      </c>
      <c r="H956" s="6"/>
      <c r="I956" s="6">
        <v>1963</v>
      </c>
      <c r="J956" s="6">
        <v>0</v>
      </c>
      <c r="K956" s="6" t="s">
        <v>1650</v>
      </c>
      <c r="L956" s="6">
        <v>752</v>
      </c>
      <c r="M956" s="6">
        <v>752</v>
      </c>
      <c r="N956" s="6">
        <v>653.97822069999995</v>
      </c>
      <c r="O956" s="9">
        <v>0</v>
      </c>
      <c r="P956" cm="1">
        <f t="array" ref="P956">_xlfn._xlws.FILTER(Table3[[#All],[Name]],(Table3[[#All],[Polygon]]=$A956)*(Table3[[#All],[Period]]=P$1)*((Table3[[#All],[Variables ]]=$AF$3)+(Table3[[#All],[Variables ]]=$AF$2)+(Table3[[#All],[Variables ]]=$AF$4)),0)</f>
        <v>0</v>
      </c>
      <c r="Q956" cm="1">
        <f t="array" ref="Q956">_xlfn._xlws.FILTER(Table3[[#All],[Name]],(Table3[[#All],[Polygon]]=$A956)*(Table3[[#All],[Period]]=Q$1)*((Table3[[#All],[Variables ]]=$AF$3)+(Table3[[#All],[Variables ]]=$AF$2)+(Table3[[#All],[Variables ]]=$AF$4)),0)</f>
        <v>0</v>
      </c>
      <c r="R956" cm="1">
        <f t="array" ref="R956">_xlfn._xlws.FILTER(Table3[[#All],[Name]],(Table3[[#All],[Polygon]]=$A956)*(Table3[[#All],[Period]]=R$1)*((Table3[[#All],[Variables ]]=$AF$3)+(Table3[[#All],[Variables ]]=$AF$2)+(Table3[[#All],[Variables ]]=$AF$4)),0)</f>
        <v>0</v>
      </c>
      <c r="S956" cm="1">
        <f t="array" ref="S956">_xlfn._xlws.FILTER(Table3[[#All],[Name]],(Table3[[#All],[Polygon]]=$A956)*(Table3[[#All],[Period]]=S$1)*((Table3[[#All],[Variables ]]=$AF$3)+(Table3[[#All],[Variables ]]=$AF$2)+(Table3[[#All],[Variables ]]=$AF$4)),0)</f>
        <v>0</v>
      </c>
      <c r="T956" cm="1">
        <f t="array" ref="T956">_xlfn._xlws.FILTER(Table3[[#All],[Name]],(Table3[[#All],[Polygon]]=$A956)*(Table3[[#All],[Period]]=T$1)*((Table3[[#All],[Variables ]]=$AF$3)+(Table3[[#All],[Variables ]]=$AF$2)+(Table3[[#All],[Variables ]]=$AF$4)),0)</f>
        <v>0</v>
      </c>
      <c r="U956" cm="1">
        <f t="array" ref="U956">_xlfn._xlws.FILTER(Table3[[#All],[Name]],(Table3[[#All],[Polygon]]=$A956)*(Table3[[#All],[Period]]=U$1)*((Table3[[#All],[Variables ]]=$AF$3)+(Table3[[#All],[Variables ]]=$AF$2)+(Table3[[#All],[Variables ]]=$AF$4)),0)</f>
        <v>0</v>
      </c>
      <c r="V956" cm="1">
        <f t="array" ref="V956">_xlfn._xlws.FILTER(Table3[[#All],[Name]],(Table3[[#All],[Polygon]]=$A956)*(Table3[[#All],[Period]]=V$1)*((Table3[[#All],[Variables ]]=$AF$3)+(Table3[[#All],[Variables ]]=$AF$2)+(Table3[[#All],[Variables ]]=$AF$4)),0)</f>
        <v>0</v>
      </c>
      <c r="W956" cm="1">
        <f t="array" ref="W956">_xlfn._xlws.FILTER(Table3[[#All],[Name]],(Table3[[#All],[Polygon]]=$A956)*(Table3[[#All],[Period]]=W$1)*((Table3[[#All],[Variables ]]=$AF$3)+(Table3[[#All],[Variables ]]=$AF$2)+(Table3[[#All],[Variables ]]=$AF$4)),0)</f>
        <v>0</v>
      </c>
      <c r="X956" cm="1">
        <f t="array" ref="X956">_xlfn._xlws.FILTER(Table3[[#All],[Name]],(Table3[[#All],[Polygon]]=$A956)*(Table3[[#All],[Period]]=X$1)*((Table3[[#All],[Variables ]]=$AF$3)+(Table3[[#All],[Variables ]]=$AF$2)+(Table3[[#All],[Variables ]]=$AF$4)),0)</f>
        <v>0</v>
      </c>
      <c r="Y956" t="str" cm="1">
        <f t="array" ref="Y956">_xlfn._xlws.FILTER(Table3[[#All],[Name]],(Table3[[#All],[Polygon]]=$A956)*(Table3[[#All],[Period]]=Y$1)*((Table3[[#All],[Variables ]]=$AF$3)+(Table3[[#All],[Variables ]]=$AF$2)+(Table3[[#All],[Variables ]]=$AF$4)),0)</f>
        <v>H</v>
      </c>
      <c r="Z956" cm="1">
        <f t="array" ref="Z956">_xlfn._xlws.FILTER(Table3[[#All],[Name]],(Table3[[#All],[Polygon]]=$A956)*(Table3[[#All],[Period]]=Z$1)*((Table3[[#All],[Variables ]]=$AF$3)+(Table3[[#All],[Variables ]]=$AF$2)+(Table3[[#All],[Variables ]]=$AF$4)),0)</f>
        <v>0</v>
      </c>
      <c r="AA956" cm="1">
        <f t="array" ref="AA956">_xlfn._xlws.FILTER(Table3[[#All],[Name]],(Table3[[#All],[Polygon]]=$A956)*(Table3[[#All],[Period]]=AA$1)*((Table3[[#All],[Variables ]]=$AF$3)+(Table3[[#All],[Variables ]]=$AF$2)+(Table3[[#All],[Variables ]]=$AF$4)),0)</f>
        <v>0</v>
      </c>
      <c r="AB956" t="str" cm="1">
        <f t="array" ref="AB956">_xlfn._xlws.FILTER(Table3[[#All],[Name]],(Table3[[#All],[Polygon]]=$A956)*(Table3[[#All],[Period]]=AB$1)*((Table3[[#All],[Variables ]]=$AF$3)+(Table3[[#All],[Variables ]]=$AF$2)+(Table3[[#All],[Variables ]]=$AF$4)),0)</f>
        <v>PCT</v>
      </c>
      <c r="AC956" t="str" cm="1">
        <f t="array" ref="AC956">_xlfn._xlws.FILTER(Table3[[#All],[Name]],(Table3[[#All],[Polygon]]=$A956)*(Table3[[#All],[Period]]=AC$1)*((Table3[[#All],[Variables ]]=$AF$3)+(Table3[[#All],[Variables ]]=$AF$2)+(Table3[[#All],[Variables ]]=$AF$4)),0)</f>
        <v>AH</v>
      </c>
      <c r="AD956" t="str" cm="1">
        <f t="array" ref="AD956">_xlfn._xlws.FILTER(Table3[[#All],[Name]],(Table3[[#All],[Polygon]]=$A956)*(Table3[[#All],[Period]]=AD$1)*((Table3[[#All],[Variables ]]=$AF$3)+(Table3[[#All],[Variables ]]=$AF$2)+(Table3[[#All],[Variables ]]=$AF$4)),0)</f>
        <v>AH</v>
      </c>
    </row>
    <row r="957" spans="1:30" x14ac:dyDescent="0.35">
      <c r="A957" s="3">
        <v>752</v>
      </c>
      <c r="B957" s="4" t="s">
        <v>2701</v>
      </c>
      <c r="C957" s="10">
        <v>653.97822069999995</v>
      </c>
      <c r="D957" s="4" t="s">
        <v>1466</v>
      </c>
      <c r="E957" s="4">
        <v>3</v>
      </c>
      <c r="F957" s="4">
        <v>3</v>
      </c>
      <c r="G957" s="4">
        <v>5</v>
      </c>
      <c r="H957" s="4"/>
      <c r="I957" s="4">
        <v>1963</v>
      </c>
      <c r="J957" s="4">
        <v>0</v>
      </c>
      <c r="K957" s="4" t="s">
        <v>1650</v>
      </c>
      <c r="L957" s="4">
        <v>754</v>
      </c>
      <c r="M957" s="4">
        <v>754</v>
      </c>
      <c r="N957" s="4">
        <v>653.97822069999995</v>
      </c>
      <c r="O957" s="11">
        <v>18.593</v>
      </c>
      <c r="P957" cm="1">
        <f t="array" ref="P957">_xlfn._xlws.FILTER(Table3[[#All],[Name]],(Table3[[#All],[Polygon]]=$A957)*(Table3[[#All],[Period]]=P$1)*((Table3[[#All],[Variables ]]=$AF$3)+(Table3[[#All],[Variables ]]=$AF$2)+(Table3[[#All],[Variables ]]=$AF$4)),0)</f>
        <v>0</v>
      </c>
      <c r="Q957" cm="1">
        <f t="array" ref="Q957">_xlfn._xlws.FILTER(Table3[[#All],[Name]],(Table3[[#All],[Polygon]]=$A957)*(Table3[[#All],[Period]]=Q$1)*((Table3[[#All],[Variables ]]=$AF$3)+(Table3[[#All],[Variables ]]=$AF$2)+(Table3[[#All],[Variables ]]=$AF$4)),0)</f>
        <v>0</v>
      </c>
      <c r="R957" cm="1">
        <f t="array" ref="R957">_xlfn._xlws.FILTER(Table3[[#All],[Name]],(Table3[[#All],[Polygon]]=$A957)*(Table3[[#All],[Period]]=R$1)*((Table3[[#All],[Variables ]]=$AF$3)+(Table3[[#All],[Variables ]]=$AF$2)+(Table3[[#All],[Variables ]]=$AF$4)),0)</f>
        <v>0</v>
      </c>
      <c r="S957" cm="1">
        <f t="array" ref="S957">_xlfn._xlws.FILTER(Table3[[#All],[Name]],(Table3[[#All],[Polygon]]=$A957)*(Table3[[#All],[Period]]=S$1)*((Table3[[#All],[Variables ]]=$AF$3)+(Table3[[#All],[Variables ]]=$AF$2)+(Table3[[#All],[Variables ]]=$AF$4)),0)</f>
        <v>0</v>
      </c>
      <c r="T957" cm="1">
        <f t="array" ref="T957">_xlfn._xlws.FILTER(Table3[[#All],[Name]],(Table3[[#All],[Polygon]]=$A957)*(Table3[[#All],[Period]]=T$1)*((Table3[[#All],[Variables ]]=$AF$3)+(Table3[[#All],[Variables ]]=$AF$2)+(Table3[[#All],[Variables ]]=$AF$4)),0)</f>
        <v>0</v>
      </c>
      <c r="U957" cm="1">
        <f t="array" ref="U957">_xlfn._xlws.FILTER(Table3[[#All],[Name]],(Table3[[#All],[Polygon]]=$A957)*(Table3[[#All],[Period]]=U$1)*((Table3[[#All],[Variables ]]=$AF$3)+(Table3[[#All],[Variables ]]=$AF$2)+(Table3[[#All],[Variables ]]=$AF$4)),0)</f>
        <v>0</v>
      </c>
      <c r="V957" cm="1">
        <f t="array" ref="V957">_xlfn._xlws.FILTER(Table3[[#All],[Name]],(Table3[[#All],[Polygon]]=$A957)*(Table3[[#All],[Period]]=V$1)*((Table3[[#All],[Variables ]]=$AF$3)+(Table3[[#All],[Variables ]]=$AF$2)+(Table3[[#All],[Variables ]]=$AF$4)),0)</f>
        <v>0</v>
      </c>
      <c r="W957" cm="1">
        <f t="array" ref="W957">_xlfn._xlws.FILTER(Table3[[#All],[Name]],(Table3[[#All],[Polygon]]=$A957)*(Table3[[#All],[Period]]=W$1)*((Table3[[#All],[Variables ]]=$AF$3)+(Table3[[#All],[Variables ]]=$AF$2)+(Table3[[#All],[Variables ]]=$AF$4)),0)</f>
        <v>0</v>
      </c>
      <c r="X957" cm="1">
        <f t="array" ref="X957">_xlfn._xlws.FILTER(Table3[[#All],[Name]],(Table3[[#All],[Polygon]]=$A957)*(Table3[[#All],[Period]]=X$1)*((Table3[[#All],[Variables ]]=$AF$3)+(Table3[[#All],[Variables ]]=$AF$2)+(Table3[[#All],[Variables ]]=$AF$4)),0)</f>
        <v>0</v>
      </c>
      <c r="Y957" t="str" cm="1">
        <f t="array" ref="Y957">_xlfn._xlws.FILTER(Table3[[#All],[Name]],(Table3[[#All],[Polygon]]=$A957)*(Table3[[#All],[Period]]=Y$1)*((Table3[[#All],[Variables ]]=$AF$3)+(Table3[[#All],[Variables ]]=$AF$2)+(Table3[[#All],[Variables ]]=$AF$4)),0)</f>
        <v>H</v>
      </c>
      <c r="Z957" cm="1">
        <f t="array" ref="Z957">_xlfn._xlws.FILTER(Table3[[#All],[Name]],(Table3[[#All],[Polygon]]=$A957)*(Table3[[#All],[Period]]=Z$1)*((Table3[[#All],[Variables ]]=$AF$3)+(Table3[[#All],[Variables ]]=$AF$2)+(Table3[[#All],[Variables ]]=$AF$4)),0)</f>
        <v>0</v>
      </c>
      <c r="AA957" cm="1">
        <f t="array" ref="AA957">_xlfn._xlws.FILTER(Table3[[#All],[Name]],(Table3[[#All],[Polygon]]=$A957)*(Table3[[#All],[Period]]=AA$1)*((Table3[[#All],[Variables ]]=$AF$3)+(Table3[[#All],[Variables ]]=$AF$2)+(Table3[[#All],[Variables ]]=$AF$4)),0)</f>
        <v>0</v>
      </c>
      <c r="AB957" t="str" cm="1">
        <f t="array" ref="AB957">_xlfn._xlws.FILTER(Table3[[#All],[Name]],(Table3[[#All],[Polygon]]=$A957)*(Table3[[#All],[Period]]=AB$1)*((Table3[[#All],[Variables ]]=$AF$3)+(Table3[[#All],[Variables ]]=$AF$2)+(Table3[[#All],[Variables ]]=$AF$4)),0)</f>
        <v>PCT</v>
      </c>
      <c r="AC957" t="str" cm="1">
        <f t="array" ref="AC957">_xlfn._xlws.FILTER(Table3[[#All],[Name]],(Table3[[#All],[Polygon]]=$A957)*(Table3[[#All],[Period]]=AC$1)*((Table3[[#All],[Variables ]]=$AF$3)+(Table3[[#All],[Variables ]]=$AF$2)+(Table3[[#All],[Variables ]]=$AF$4)),0)</f>
        <v>AH</v>
      </c>
      <c r="AD957" t="str" cm="1">
        <f t="array" ref="AD957">_xlfn._xlws.FILTER(Table3[[#All],[Name]],(Table3[[#All],[Polygon]]=$A957)*(Table3[[#All],[Period]]=AD$1)*((Table3[[#All],[Variables ]]=$AF$3)+(Table3[[#All],[Variables ]]=$AF$2)+(Table3[[#All],[Variables ]]=$AF$4)),0)</f>
        <v>AH</v>
      </c>
    </row>
    <row r="958" spans="1:30" x14ac:dyDescent="0.35">
      <c r="A958" s="5">
        <v>752</v>
      </c>
      <c r="B958" s="6" t="s">
        <v>2701</v>
      </c>
      <c r="C958" s="8">
        <v>653.97822069999995</v>
      </c>
      <c r="D958" s="6" t="s">
        <v>1466</v>
      </c>
      <c r="E958" s="6">
        <v>3</v>
      </c>
      <c r="F958" s="6">
        <v>3</v>
      </c>
      <c r="G958" s="6">
        <v>5</v>
      </c>
      <c r="H958" s="6"/>
      <c r="I958" s="6">
        <v>1963</v>
      </c>
      <c r="J958" s="6">
        <v>0</v>
      </c>
      <c r="K958" s="6" t="s">
        <v>1650</v>
      </c>
      <c r="L958" s="6">
        <v>755</v>
      </c>
      <c r="M958" s="6">
        <v>755</v>
      </c>
      <c r="N958" s="6">
        <v>653.97822069999995</v>
      </c>
      <c r="O958" s="9">
        <v>2.492</v>
      </c>
      <c r="P958" cm="1">
        <f t="array" ref="P958">_xlfn._xlws.FILTER(Table3[[#All],[Name]],(Table3[[#All],[Polygon]]=$A958)*(Table3[[#All],[Period]]=P$1)*((Table3[[#All],[Variables ]]=$AF$3)+(Table3[[#All],[Variables ]]=$AF$2)+(Table3[[#All],[Variables ]]=$AF$4)),0)</f>
        <v>0</v>
      </c>
      <c r="Q958" cm="1">
        <f t="array" ref="Q958">_xlfn._xlws.FILTER(Table3[[#All],[Name]],(Table3[[#All],[Polygon]]=$A958)*(Table3[[#All],[Period]]=Q$1)*((Table3[[#All],[Variables ]]=$AF$3)+(Table3[[#All],[Variables ]]=$AF$2)+(Table3[[#All],[Variables ]]=$AF$4)),0)</f>
        <v>0</v>
      </c>
      <c r="R958" cm="1">
        <f t="array" ref="R958">_xlfn._xlws.FILTER(Table3[[#All],[Name]],(Table3[[#All],[Polygon]]=$A958)*(Table3[[#All],[Period]]=R$1)*((Table3[[#All],[Variables ]]=$AF$3)+(Table3[[#All],[Variables ]]=$AF$2)+(Table3[[#All],[Variables ]]=$AF$4)),0)</f>
        <v>0</v>
      </c>
      <c r="S958" cm="1">
        <f t="array" ref="S958">_xlfn._xlws.FILTER(Table3[[#All],[Name]],(Table3[[#All],[Polygon]]=$A958)*(Table3[[#All],[Period]]=S$1)*((Table3[[#All],[Variables ]]=$AF$3)+(Table3[[#All],[Variables ]]=$AF$2)+(Table3[[#All],[Variables ]]=$AF$4)),0)</f>
        <v>0</v>
      </c>
      <c r="T958" cm="1">
        <f t="array" ref="T958">_xlfn._xlws.FILTER(Table3[[#All],[Name]],(Table3[[#All],[Polygon]]=$A958)*(Table3[[#All],[Period]]=T$1)*((Table3[[#All],[Variables ]]=$AF$3)+(Table3[[#All],[Variables ]]=$AF$2)+(Table3[[#All],[Variables ]]=$AF$4)),0)</f>
        <v>0</v>
      </c>
      <c r="U958" cm="1">
        <f t="array" ref="U958">_xlfn._xlws.FILTER(Table3[[#All],[Name]],(Table3[[#All],[Polygon]]=$A958)*(Table3[[#All],[Period]]=U$1)*((Table3[[#All],[Variables ]]=$AF$3)+(Table3[[#All],[Variables ]]=$AF$2)+(Table3[[#All],[Variables ]]=$AF$4)),0)</f>
        <v>0</v>
      </c>
      <c r="V958" cm="1">
        <f t="array" ref="V958">_xlfn._xlws.FILTER(Table3[[#All],[Name]],(Table3[[#All],[Polygon]]=$A958)*(Table3[[#All],[Period]]=V$1)*((Table3[[#All],[Variables ]]=$AF$3)+(Table3[[#All],[Variables ]]=$AF$2)+(Table3[[#All],[Variables ]]=$AF$4)),0)</f>
        <v>0</v>
      </c>
      <c r="W958" cm="1">
        <f t="array" ref="W958">_xlfn._xlws.FILTER(Table3[[#All],[Name]],(Table3[[#All],[Polygon]]=$A958)*(Table3[[#All],[Period]]=W$1)*((Table3[[#All],[Variables ]]=$AF$3)+(Table3[[#All],[Variables ]]=$AF$2)+(Table3[[#All],[Variables ]]=$AF$4)),0)</f>
        <v>0</v>
      </c>
      <c r="X958" cm="1">
        <f t="array" ref="X958">_xlfn._xlws.FILTER(Table3[[#All],[Name]],(Table3[[#All],[Polygon]]=$A958)*(Table3[[#All],[Period]]=X$1)*((Table3[[#All],[Variables ]]=$AF$3)+(Table3[[#All],[Variables ]]=$AF$2)+(Table3[[#All],[Variables ]]=$AF$4)),0)</f>
        <v>0</v>
      </c>
      <c r="Y958" t="str" cm="1">
        <f t="array" ref="Y958">_xlfn._xlws.FILTER(Table3[[#All],[Name]],(Table3[[#All],[Polygon]]=$A958)*(Table3[[#All],[Period]]=Y$1)*((Table3[[#All],[Variables ]]=$AF$3)+(Table3[[#All],[Variables ]]=$AF$2)+(Table3[[#All],[Variables ]]=$AF$4)),0)</f>
        <v>H</v>
      </c>
      <c r="Z958" cm="1">
        <f t="array" ref="Z958">_xlfn._xlws.FILTER(Table3[[#All],[Name]],(Table3[[#All],[Polygon]]=$A958)*(Table3[[#All],[Period]]=Z$1)*((Table3[[#All],[Variables ]]=$AF$3)+(Table3[[#All],[Variables ]]=$AF$2)+(Table3[[#All],[Variables ]]=$AF$4)),0)</f>
        <v>0</v>
      </c>
      <c r="AA958" cm="1">
        <f t="array" ref="AA958">_xlfn._xlws.FILTER(Table3[[#All],[Name]],(Table3[[#All],[Polygon]]=$A958)*(Table3[[#All],[Period]]=AA$1)*((Table3[[#All],[Variables ]]=$AF$3)+(Table3[[#All],[Variables ]]=$AF$2)+(Table3[[#All],[Variables ]]=$AF$4)),0)</f>
        <v>0</v>
      </c>
      <c r="AB958" t="str" cm="1">
        <f t="array" ref="AB958">_xlfn._xlws.FILTER(Table3[[#All],[Name]],(Table3[[#All],[Polygon]]=$A958)*(Table3[[#All],[Period]]=AB$1)*((Table3[[#All],[Variables ]]=$AF$3)+(Table3[[#All],[Variables ]]=$AF$2)+(Table3[[#All],[Variables ]]=$AF$4)),0)</f>
        <v>PCT</v>
      </c>
      <c r="AC958" t="str" cm="1">
        <f t="array" ref="AC958">_xlfn._xlws.FILTER(Table3[[#All],[Name]],(Table3[[#All],[Polygon]]=$A958)*(Table3[[#All],[Period]]=AC$1)*((Table3[[#All],[Variables ]]=$AF$3)+(Table3[[#All],[Variables ]]=$AF$2)+(Table3[[#All],[Variables ]]=$AF$4)),0)</f>
        <v>AH</v>
      </c>
      <c r="AD958" t="str" cm="1">
        <f t="array" ref="AD958">_xlfn._xlws.FILTER(Table3[[#All],[Name]],(Table3[[#All],[Polygon]]=$A958)*(Table3[[#All],[Period]]=AD$1)*((Table3[[#All],[Variables ]]=$AF$3)+(Table3[[#All],[Variables ]]=$AF$2)+(Table3[[#All],[Variables ]]=$AF$4)),0)</f>
        <v>AH</v>
      </c>
    </row>
    <row r="959" spans="1:30" x14ac:dyDescent="0.35">
      <c r="A959" s="3">
        <v>752</v>
      </c>
      <c r="B959" s="4" t="s">
        <v>2701</v>
      </c>
      <c r="C959" s="10">
        <v>653.97822069999995</v>
      </c>
      <c r="D959" s="4" t="s">
        <v>1466</v>
      </c>
      <c r="E959" s="4">
        <v>3</v>
      </c>
      <c r="F959" s="4">
        <v>3</v>
      </c>
      <c r="G959" s="4">
        <v>5</v>
      </c>
      <c r="H959" s="4"/>
      <c r="I959" s="4">
        <v>1963</v>
      </c>
      <c r="J959" s="4">
        <v>0</v>
      </c>
      <c r="K959" s="4" t="s">
        <v>1650</v>
      </c>
      <c r="L959" s="4">
        <v>756</v>
      </c>
      <c r="M959" s="4">
        <v>756</v>
      </c>
      <c r="N959" s="4">
        <v>653.97822069999995</v>
      </c>
      <c r="O959" s="11">
        <v>29.082999999999998</v>
      </c>
      <c r="P959" cm="1">
        <f t="array" ref="P959">_xlfn._xlws.FILTER(Table3[[#All],[Name]],(Table3[[#All],[Polygon]]=$A959)*(Table3[[#All],[Period]]=P$1)*((Table3[[#All],[Variables ]]=$AF$3)+(Table3[[#All],[Variables ]]=$AF$2)+(Table3[[#All],[Variables ]]=$AF$4)),0)</f>
        <v>0</v>
      </c>
      <c r="Q959" cm="1">
        <f t="array" ref="Q959">_xlfn._xlws.FILTER(Table3[[#All],[Name]],(Table3[[#All],[Polygon]]=$A959)*(Table3[[#All],[Period]]=Q$1)*((Table3[[#All],[Variables ]]=$AF$3)+(Table3[[#All],[Variables ]]=$AF$2)+(Table3[[#All],[Variables ]]=$AF$4)),0)</f>
        <v>0</v>
      </c>
      <c r="R959" cm="1">
        <f t="array" ref="R959">_xlfn._xlws.FILTER(Table3[[#All],[Name]],(Table3[[#All],[Polygon]]=$A959)*(Table3[[#All],[Period]]=R$1)*((Table3[[#All],[Variables ]]=$AF$3)+(Table3[[#All],[Variables ]]=$AF$2)+(Table3[[#All],[Variables ]]=$AF$4)),0)</f>
        <v>0</v>
      </c>
      <c r="S959" cm="1">
        <f t="array" ref="S959">_xlfn._xlws.FILTER(Table3[[#All],[Name]],(Table3[[#All],[Polygon]]=$A959)*(Table3[[#All],[Period]]=S$1)*((Table3[[#All],[Variables ]]=$AF$3)+(Table3[[#All],[Variables ]]=$AF$2)+(Table3[[#All],[Variables ]]=$AF$4)),0)</f>
        <v>0</v>
      </c>
      <c r="T959" cm="1">
        <f t="array" ref="T959">_xlfn._xlws.FILTER(Table3[[#All],[Name]],(Table3[[#All],[Polygon]]=$A959)*(Table3[[#All],[Period]]=T$1)*((Table3[[#All],[Variables ]]=$AF$3)+(Table3[[#All],[Variables ]]=$AF$2)+(Table3[[#All],[Variables ]]=$AF$4)),0)</f>
        <v>0</v>
      </c>
      <c r="U959" cm="1">
        <f t="array" ref="U959">_xlfn._xlws.FILTER(Table3[[#All],[Name]],(Table3[[#All],[Polygon]]=$A959)*(Table3[[#All],[Period]]=U$1)*((Table3[[#All],[Variables ]]=$AF$3)+(Table3[[#All],[Variables ]]=$AF$2)+(Table3[[#All],[Variables ]]=$AF$4)),0)</f>
        <v>0</v>
      </c>
      <c r="V959" cm="1">
        <f t="array" ref="V959">_xlfn._xlws.FILTER(Table3[[#All],[Name]],(Table3[[#All],[Polygon]]=$A959)*(Table3[[#All],[Period]]=V$1)*((Table3[[#All],[Variables ]]=$AF$3)+(Table3[[#All],[Variables ]]=$AF$2)+(Table3[[#All],[Variables ]]=$AF$4)),0)</f>
        <v>0</v>
      </c>
      <c r="W959" cm="1">
        <f t="array" ref="W959">_xlfn._xlws.FILTER(Table3[[#All],[Name]],(Table3[[#All],[Polygon]]=$A959)*(Table3[[#All],[Period]]=W$1)*((Table3[[#All],[Variables ]]=$AF$3)+(Table3[[#All],[Variables ]]=$AF$2)+(Table3[[#All],[Variables ]]=$AF$4)),0)</f>
        <v>0</v>
      </c>
      <c r="X959" cm="1">
        <f t="array" ref="X959">_xlfn._xlws.FILTER(Table3[[#All],[Name]],(Table3[[#All],[Polygon]]=$A959)*(Table3[[#All],[Period]]=X$1)*((Table3[[#All],[Variables ]]=$AF$3)+(Table3[[#All],[Variables ]]=$AF$2)+(Table3[[#All],[Variables ]]=$AF$4)),0)</f>
        <v>0</v>
      </c>
      <c r="Y959" t="str" cm="1">
        <f t="array" ref="Y959">_xlfn._xlws.FILTER(Table3[[#All],[Name]],(Table3[[#All],[Polygon]]=$A959)*(Table3[[#All],[Period]]=Y$1)*((Table3[[#All],[Variables ]]=$AF$3)+(Table3[[#All],[Variables ]]=$AF$2)+(Table3[[#All],[Variables ]]=$AF$4)),0)</f>
        <v>H</v>
      </c>
      <c r="Z959" cm="1">
        <f t="array" ref="Z959">_xlfn._xlws.FILTER(Table3[[#All],[Name]],(Table3[[#All],[Polygon]]=$A959)*(Table3[[#All],[Period]]=Z$1)*((Table3[[#All],[Variables ]]=$AF$3)+(Table3[[#All],[Variables ]]=$AF$2)+(Table3[[#All],[Variables ]]=$AF$4)),0)</f>
        <v>0</v>
      </c>
      <c r="AA959" cm="1">
        <f t="array" ref="AA959">_xlfn._xlws.FILTER(Table3[[#All],[Name]],(Table3[[#All],[Polygon]]=$A959)*(Table3[[#All],[Period]]=AA$1)*((Table3[[#All],[Variables ]]=$AF$3)+(Table3[[#All],[Variables ]]=$AF$2)+(Table3[[#All],[Variables ]]=$AF$4)),0)</f>
        <v>0</v>
      </c>
      <c r="AB959" t="str" cm="1">
        <f t="array" ref="AB959">_xlfn._xlws.FILTER(Table3[[#All],[Name]],(Table3[[#All],[Polygon]]=$A959)*(Table3[[#All],[Period]]=AB$1)*((Table3[[#All],[Variables ]]=$AF$3)+(Table3[[#All],[Variables ]]=$AF$2)+(Table3[[#All],[Variables ]]=$AF$4)),0)</f>
        <v>PCT</v>
      </c>
      <c r="AC959" t="str" cm="1">
        <f t="array" ref="AC959">_xlfn._xlws.FILTER(Table3[[#All],[Name]],(Table3[[#All],[Polygon]]=$A959)*(Table3[[#All],[Period]]=AC$1)*((Table3[[#All],[Variables ]]=$AF$3)+(Table3[[#All],[Variables ]]=$AF$2)+(Table3[[#All],[Variables ]]=$AF$4)),0)</f>
        <v>AH</v>
      </c>
      <c r="AD959" t="str" cm="1">
        <f t="array" ref="AD959">_xlfn._xlws.FILTER(Table3[[#All],[Name]],(Table3[[#All],[Polygon]]=$A959)*(Table3[[#All],[Period]]=AD$1)*((Table3[[#All],[Variables ]]=$AF$3)+(Table3[[#All],[Variables ]]=$AF$2)+(Table3[[#All],[Variables ]]=$AF$4)),0)</f>
        <v>AH</v>
      </c>
    </row>
    <row r="960" spans="1:30" x14ac:dyDescent="0.35">
      <c r="A960" s="5">
        <v>752</v>
      </c>
      <c r="B960" s="6" t="s">
        <v>2701</v>
      </c>
      <c r="C960" s="8">
        <v>653.97822069999995</v>
      </c>
      <c r="D960" s="6" t="s">
        <v>1466</v>
      </c>
      <c r="E960" s="6">
        <v>3</v>
      </c>
      <c r="F960" s="6">
        <v>3</v>
      </c>
      <c r="G960" s="6">
        <v>5</v>
      </c>
      <c r="H960" s="6"/>
      <c r="I960" s="6">
        <v>1963</v>
      </c>
      <c r="J960" s="6">
        <v>0</v>
      </c>
      <c r="K960" s="6" t="s">
        <v>1650</v>
      </c>
      <c r="L960" s="6">
        <v>752</v>
      </c>
      <c r="M960" s="6">
        <v>752</v>
      </c>
      <c r="N960" s="6">
        <v>653.97822069999995</v>
      </c>
      <c r="O960" s="9">
        <v>68.016000000000005</v>
      </c>
      <c r="P960" cm="1">
        <f t="array" ref="P960">_xlfn._xlws.FILTER(Table3[[#All],[Name]],(Table3[[#All],[Polygon]]=$A960)*(Table3[[#All],[Period]]=P$1)*((Table3[[#All],[Variables ]]=$AF$3)+(Table3[[#All],[Variables ]]=$AF$2)+(Table3[[#All],[Variables ]]=$AF$4)),0)</f>
        <v>0</v>
      </c>
      <c r="Q960" cm="1">
        <f t="array" ref="Q960">_xlfn._xlws.FILTER(Table3[[#All],[Name]],(Table3[[#All],[Polygon]]=$A960)*(Table3[[#All],[Period]]=Q$1)*((Table3[[#All],[Variables ]]=$AF$3)+(Table3[[#All],[Variables ]]=$AF$2)+(Table3[[#All],[Variables ]]=$AF$4)),0)</f>
        <v>0</v>
      </c>
      <c r="R960" cm="1">
        <f t="array" ref="R960">_xlfn._xlws.FILTER(Table3[[#All],[Name]],(Table3[[#All],[Polygon]]=$A960)*(Table3[[#All],[Period]]=R$1)*((Table3[[#All],[Variables ]]=$AF$3)+(Table3[[#All],[Variables ]]=$AF$2)+(Table3[[#All],[Variables ]]=$AF$4)),0)</f>
        <v>0</v>
      </c>
      <c r="S960" cm="1">
        <f t="array" ref="S960">_xlfn._xlws.FILTER(Table3[[#All],[Name]],(Table3[[#All],[Polygon]]=$A960)*(Table3[[#All],[Period]]=S$1)*((Table3[[#All],[Variables ]]=$AF$3)+(Table3[[#All],[Variables ]]=$AF$2)+(Table3[[#All],[Variables ]]=$AF$4)),0)</f>
        <v>0</v>
      </c>
      <c r="T960" cm="1">
        <f t="array" ref="T960">_xlfn._xlws.FILTER(Table3[[#All],[Name]],(Table3[[#All],[Polygon]]=$A960)*(Table3[[#All],[Period]]=T$1)*((Table3[[#All],[Variables ]]=$AF$3)+(Table3[[#All],[Variables ]]=$AF$2)+(Table3[[#All],[Variables ]]=$AF$4)),0)</f>
        <v>0</v>
      </c>
      <c r="U960" cm="1">
        <f t="array" ref="U960">_xlfn._xlws.FILTER(Table3[[#All],[Name]],(Table3[[#All],[Polygon]]=$A960)*(Table3[[#All],[Period]]=U$1)*((Table3[[#All],[Variables ]]=$AF$3)+(Table3[[#All],[Variables ]]=$AF$2)+(Table3[[#All],[Variables ]]=$AF$4)),0)</f>
        <v>0</v>
      </c>
      <c r="V960" cm="1">
        <f t="array" ref="V960">_xlfn._xlws.FILTER(Table3[[#All],[Name]],(Table3[[#All],[Polygon]]=$A960)*(Table3[[#All],[Period]]=V$1)*((Table3[[#All],[Variables ]]=$AF$3)+(Table3[[#All],[Variables ]]=$AF$2)+(Table3[[#All],[Variables ]]=$AF$4)),0)</f>
        <v>0</v>
      </c>
      <c r="W960" cm="1">
        <f t="array" ref="W960">_xlfn._xlws.FILTER(Table3[[#All],[Name]],(Table3[[#All],[Polygon]]=$A960)*(Table3[[#All],[Period]]=W$1)*((Table3[[#All],[Variables ]]=$AF$3)+(Table3[[#All],[Variables ]]=$AF$2)+(Table3[[#All],[Variables ]]=$AF$4)),0)</f>
        <v>0</v>
      </c>
      <c r="X960" cm="1">
        <f t="array" ref="X960">_xlfn._xlws.FILTER(Table3[[#All],[Name]],(Table3[[#All],[Polygon]]=$A960)*(Table3[[#All],[Period]]=X$1)*((Table3[[#All],[Variables ]]=$AF$3)+(Table3[[#All],[Variables ]]=$AF$2)+(Table3[[#All],[Variables ]]=$AF$4)),0)</f>
        <v>0</v>
      </c>
      <c r="Y960" t="str" cm="1">
        <f t="array" ref="Y960">_xlfn._xlws.FILTER(Table3[[#All],[Name]],(Table3[[#All],[Polygon]]=$A960)*(Table3[[#All],[Period]]=Y$1)*((Table3[[#All],[Variables ]]=$AF$3)+(Table3[[#All],[Variables ]]=$AF$2)+(Table3[[#All],[Variables ]]=$AF$4)),0)</f>
        <v>H</v>
      </c>
      <c r="Z960" cm="1">
        <f t="array" ref="Z960">_xlfn._xlws.FILTER(Table3[[#All],[Name]],(Table3[[#All],[Polygon]]=$A960)*(Table3[[#All],[Period]]=Z$1)*((Table3[[#All],[Variables ]]=$AF$3)+(Table3[[#All],[Variables ]]=$AF$2)+(Table3[[#All],[Variables ]]=$AF$4)),0)</f>
        <v>0</v>
      </c>
      <c r="AA960" cm="1">
        <f t="array" ref="AA960">_xlfn._xlws.FILTER(Table3[[#All],[Name]],(Table3[[#All],[Polygon]]=$A960)*(Table3[[#All],[Period]]=AA$1)*((Table3[[#All],[Variables ]]=$AF$3)+(Table3[[#All],[Variables ]]=$AF$2)+(Table3[[#All],[Variables ]]=$AF$4)),0)</f>
        <v>0</v>
      </c>
      <c r="AB960" t="str" cm="1">
        <f t="array" ref="AB960">_xlfn._xlws.FILTER(Table3[[#All],[Name]],(Table3[[#All],[Polygon]]=$A960)*(Table3[[#All],[Period]]=AB$1)*((Table3[[#All],[Variables ]]=$AF$3)+(Table3[[#All],[Variables ]]=$AF$2)+(Table3[[#All],[Variables ]]=$AF$4)),0)</f>
        <v>PCT</v>
      </c>
      <c r="AC960" t="str" cm="1">
        <f t="array" ref="AC960">_xlfn._xlws.FILTER(Table3[[#All],[Name]],(Table3[[#All],[Polygon]]=$A960)*(Table3[[#All],[Period]]=AC$1)*((Table3[[#All],[Variables ]]=$AF$3)+(Table3[[#All],[Variables ]]=$AF$2)+(Table3[[#All],[Variables ]]=$AF$4)),0)</f>
        <v>AH</v>
      </c>
      <c r="AD960" t="str" cm="1">
        <f t="array" ref="AD960">_xlfn._xlws.FILTER(Table3[[#All],[Name]],(Table3[[#All],[Polygon]]=$A960)*(Table3[[#All],[Period]]=AD$1)*((Table3[[#All],[Variables ]]=$AF$3)+(Table3[[#All],[Variables ]]=$AF$2)+(Table3[[#All],[Variables ]]=$AF$4)),0)</f>
        <v>AH</v>
      </c>
    </row>
    <row r="961" spans="1:30" x14ac:dyDescent="0.35">
      <c r="A961" s="3">
        <v>753</v>
      </c>
      <c r="B961" s="4" t="s">
        <v>2732</v>
      </c>
      <c r="C961" s="10">
        <v>653.97822069999995</v>
      </c>
      <c r="D961" s="4" t="s">
        <v>1466</v>
      </c>
      <c r="E961" s="4">
        <v>3</v>
      </c>
      <c r="F961" s="4">
        <v>3</v>
      </c>
      <c r="G961" s="4">
        <v>5</v>
      </c>
      <c r="H961" s="4"/>
      <c r="I961" s="4">
        <v>1963</v>
      </c>
      <c r="J961" s="4">
        <v>0</v>
      </c>
      <c r="K961" s="4" t="s">
        <v>1650</v>
      </c>
      <c r="L961" s="4">
        <v>754</v>
      </c>
      <c r="M961" s="4">
        <v>754</v>
      </c>
      <c r="N961" s="4">
        <v>653.97822069999995</v>
      </c>
      <c r="O961" s="11">
        <v>0</v>
      </c>
      <c r="P961" cm="1">
        <f t="array" ref="P961">_xlfn._xlws.FILTER(Table3[[#All],[Name]],(Table3[[#All],[Polygon]]=$A961)*(Table3[[#All],[Period]]=P$1)*((Table3[[#All],[Variables ]]=$AF$3)+(Table3[[#All],[Variables ]]=$AF$2)+(Table3[[#All],[Variables ]]=$AF$4)),0)</f>
        <v>0</v>
      </c>
      <c r="Q961" cm="1">
        <f t="array" ref="Q961">_xlfn._xlws.FILTER(Table3[[#All],[Name]],(Table3[[#All],[Polygon]]=$A961)*(Table3[[#All],[Period]]=Q$1)*((Table3[[#All],[Variables ]]=$AF$3)+(Table3[[#All],[Variables ]]=$AF$2)+(Table3[[#All],[Variables ]]=$AF$4)),0)</f>
        <v>0</v>
      </c>
      <c r="R961" cm="1">
        <f t="array" ref="R961">_xlfn._xlws.FILTER(Table3[[#All],[Name]],(Table3[[#All],[Polygon]]=$A961)*(Table3[[#All],[Period]]=R$1)*((Table3[[#All],[Variables ]]=$AF$3)+(Table3[[#All],[Variables ]]=$AF$2)+(Table3[[#All],[Variables ]]=$AF$4)),0)</f>
        <v>0</v>
      </c>
      <c r="S961" cm="1">
        <f t="array" ref="S961">_xlfn._xlws.FILTER(Table3[[#All],[Name]],(Table3[[#All],[Polygon]]=$A961)*(Table3[[#All],[Period]]=S$1)*((Table3[[#All],[Variables ]]=$AF$3)+(Table3[[#All],[Variables ]]=$AF$2)+(Table3[[#All],[Variables ]]=$AF$4)),0)</f>
        <v>0</v>
      </c>
      <c r="T961" cm="1">
        <f t="array" ref="T961">_xlfn._xlws.FILTER(Table3[[#All],[Name]],(Table3[[#All],[Polygon]]=$A961)*(Table3[[#All],[Period]]=T$1)*((Table3[[#All],[Variables ]]=$AF$3)+(Table3[[#All],[Variables ]]=$AF$2)+(Table3[[#All],[Variables ]]=$AF$4)),0)</f>
        <v>0</v>
      </c>
      <c r="U961" cm="1">
        <f t="array" ref="U961">_xlfn._xlws.FILTER(Table3[[#All],[Name]],(Table3[[#All],[Polygon]]=$A961)*(Table3[[#All],[Period]]=U$1)*((Table3[[#All],[Variables ]]=$AF$3)+(Table3[[#All],[Variables ]]=$AF$2)+(Table3[[#All],[Variables ]]=$AF$4)),0)</f>
        <v>0</v>
      </c>
      <c r="V961" cm="1">
        <f t="array" ref="V961">_xlfn._xlws.FILTER(Table3[[#All],[Name]],(Table3[[#All],[Polygon]]=$A961)*(Table3[[#All],[Period]]=V$1)*((Table3[[#All],[Variables ]]=$AF$3)+(Table3[[#All],[Variables ]]=$AF$2)+(Table3[[#All],[Variables ]]=$AF$4)),0)</f>
        <v>0</v>
      </c>
      <c r="W961" cm="1">
        <f t="array" ref="W961">_xlfn._xlws.FILTER(Table3[[#All],[Name]],(Table3[[#All],[Polygon]]=$A961)*(Table3[[#All],[Period]]=W$1)*((Table3[[#All],[Variables ]]=$AF$3)+(Table3[[#All],[Variables ]]=$AF$2)+(Table3[[#All],[Variables ]]=$AF$4)),0)</f>
        <v>0</v>
      </c>
      <c r="X961" cm="1">
        <f t="array" ref="X961">_xlfn._xlws.FILTER(Table3[[#All],[Name]],(Table3[[#All],[Polygon]]=$A961)*(Table3[[#All],[Period]]=X$1)*((Table3[[#All],[Variables ]]=$AF$3)+(Table3[[#All],[Variables ]]=$AF$2)+(Table3[[#All],[Variables ]]=$AF$4)),0)</f>
        <v>0</v>
      </c>
      <c r="Y961" cm="1">
        <f t="array" ref="Y961">_xlfn._xlws.FILTER(Table3[[#All],[Name]],(Table3[[#All],[Polygon]]=$A961)*(Table3[[#All],[Period]]=Y$1)*((Table3[[#All],[Variables ]]=$AF$3)+(Table3[[#All],[Variables ]]=$AF$2)+(Table3[[#All],[Variables ]]=$AF$4)),0)</f>
        <v>0</v>
      </c>
      <c r="Z961" cm="1">
        <f t="array" ref="Z961">_xlfn._xlws.FILTER(Table3[[#All],[Name]],(Table3[[#All],[Polygon]]=$A961)*(Table3[[#All],[Period]]=Z$1)*((Table3[[#All],[Variables ]]=$AF$3)+(Table3[[#All],[Variables ]]=$AF$2)+(Table3[[#All],[Variables ]]=$AF$4)),0)</f>
        <v>0</v>
      </c>
      <c r="AA961" cm="1">
        <f t="array" ref="AA961">_xlfn._xlws.FILTER(Table3[[#All],[Name]],(Table3[[#All],[Polygon]]=$A961)*(Table3[[#All],[Period]]=AA$1)*((Table3[[#All],[Variables ]]=$AF$3)+(Table3[[#All],[Variables ]]=$AF$2)+(Table3[[#All],[Variables ]]=$AF$4)),0)</f>
        <v>0</v>
      </c>
      <c r="AB961" cm="1">
        <f t="array" ref="AB961">_xlfn._xlws.FILTER(Table3[[#All],[Name]],(Table3[[#All],[Polygon]]=$A961)*(Table3[[#All],[Period]]=AB$1)*((Table3[[#All],[Variables ]]=$AF$3)+(Table3[[#All],[Variables ]]=$AF$2)+(Table3[[#All],[Variables ]]=$AF$4)),0)</f>
        <v>0</v>
      </c>
      <c r="AC961" cm="1">
        <f t="array" ref="AC961">_xlfn._xlws.FILTER(Table3[[#All],[Name]],(Table3[[#All],[Polygon]]=$A961)*(Table3[[#All],[Period]]=AC$1)*((Table3[[#All],[Variables ]]=$AF$3)+(Table3[[#All],[Variables ]]=$AF$2)+(Table3[[#All],[Variables ]]=$AF$4)),0)</f>
        <v>0</v>
      </c>
      <c r="AD961" cm="1">
        <f t="array" ref="AD961">_xlfn._xlws.FILTER(Table3[[#All],[Name]],(Table3[[#All],[Polygon]]=$A961)*(Table3[[#All],[Period]]=AD$1)*((Table3[[#All],[Variables ]]=$AF$3)+(Table3[[#All],[Variables ]]=$AF$2)+(Table3[[#All],[Variables ]]=$AF$4)),0)</f>
        <v>0</v>
      </c>
    </row>
    <row r="962" spans="1:30" x14ac:dyDescent="0.35">
      <c r="A962" s="5">
        <v>753</v>
      </c>
      <c r="B962" s="6" t="s">
        <v>2732</v>
      </c>
      <c r="C962" s="8">
        <v>653.97822069999995</v>
      </c>
      <c r="D962" s="6" t="s">
        <v>1466</v>
      </c>
      <c r="E962" s="6">
        <v>3</v>
      </c>
      <c r="F962" s="6">
        <v>3</v>
      </c>
      <c r="G962" s="6">
        <v>5</v>
      </c>
      <c r="H962" s="6"/>
      <c r="I962" s="6">
        <v>1963</v>
      </c>
      <c r="J962" s="6">
        <v>0</v>
      </c>
      <c r="K962" s="6" t="s">
        <v>1650</v>
      </c>
      <c r="L962" s="6">
        <v>755</v>
      </c>
      <c r="M962" s="6">
        <v>755</v>
      </c>
      <c r="N962" s="6">
        <v>653.97822069999995</v>
      </c>
      <c r="O962" s="9">
        <v>0</v>
      </c>
      <c r="P962" cm="1">
        <f t="array" ref="P962">_xlfn._xlws.FILTER(Table3[[#All],[Name]],(Table3[[#All],[Polygon]]=$A962)*(Table3[[#All],[Period]]=P$1)*((Table3[[#All],[Variables ]]=$AF$3)+(Table3[[#All],[Variables ]]=$AF$2)+(Table3[[#All],[Variables ]]=$AF$4)),0)</f>
        <v>0</v>
      </c>
      <c r="Q962" cm="1">
        <f t="array" ref="Q962">_xlfn._xlws.FILTER(Table3[[#All],[Name]],(Table3[[#All],[Polygon]]=$A962)*(Table3[[#All],[Period]]=Q$1)*((Table3[[#All],[Variables ]]=$AF$3)+(Table3[[#All],[Variables ]]=$AF$2)+(Table3[[#All],[Variables ]]=$AF$4)),0)</f>
        <v>0</v>
      </c>
      <c r="R962" cm="1">
        <f t="array" ref="R962">_xlfn._xlws.FILTER(Table3[[#All],[Name]],(Table3[[#All],[Polygon]]=$A962)*(Table3[[#All],[Period]]=R$1)*((Table3[[#All],[Variables ]]=$AF$3)+(Table3[[#All],[Variables ]]=$AF$2)+(Table3[[#All],[Variables ]]=$AF$4)),0)</f>
        <v>0</v>
      </c>
      <c r="S962" cm="1">
        <f t="array" ref="S962">_xlfn._xlws.FILTER(Table3[[#All],[Name]],(Table3[[#All],[Polygon]]=$A962)*(Table3[[#All],[Period]]=S$1)*((Table3[[#All],[Variables ]]=$AF$3)+(Table3[[#All],[Variables ]]=$AF$2)+(Table3[[#All],[Variables ]]=$AF$4)),0)</f>
        <v>0</v>
      </c>
      <c r="T962" cm="1">
        <f t="array" ref="T962">_xlfn._xlws.FILTER(Table3[[#All],[Name]],(Table3[[#All],[Polygon]]=$A962)*(Table3[[#All],[Period]]=T$1)*((Table3[[#All],[Variables ]]=$AF$3)+(Table3[[#All],[Variables ]]=$AF$2)+(Table3[[#All],[Variables ]]=$AF$4)),0)</f>
        <v>0</v>
      </c>
      <c r="U962" cm="1">
        <f t="array" ref="U962">_xlfn._xlws.FILTER(Table3[[#All],[Name]],(Table3[[#All],[Polygon]]=$A962)*(Table3[[#All],[Period]]=U$1)*((Table3[[#All],[Variables ]]=$AF$3)+(Table3[[#All],[Variables ]]=$AF$2)+(Table3[[#All],[Variables ]]=$AF$4)),0)</f>
        <v>0</v>
      </c>
      <c r="V962" cm="1">
        <f t="array" ref="V962">_xlfn._xlws.FILTER(Table3[[#All],[Name]],(Table3[[#All],[Polygon]]=$A962)*(Table3[[#All],[Period]]=V$1)*((Table3[[#All],[Variables ]]=$AF$3)+(Table3[[#All],[Variables ]]=$AF$2)+(Table3[[#All],[Variables ]]=$AF$4)),0)</f>
        <v>0</v>
      </c>
      <c r="W962" cm="1">
        <f t="array" ref="W962">_xlfn._xlws.FILTER(Table3[[#All],[Name]],(Table3[[#All],[Polygon]]=$A962)*(Table3[[#All],[Period]]=W$1)*((Table3[[#All],[Variables ]]=$AF$3)+(Table3[[#All],[Variables ]]=$AF$2)+(Table3[[#All],[Variables ]]=$AF$4)),0)</f>
        <v>0</v>
      </c>
      <c r="X962" cm="1">
        <f t="array" ref="X962">_xlfn._xlws.FILTER(Table3[[#All],[Name]],(Table3[[#All],[Polygon]]=$A962)*(Table3[[#All],[Period]]=X$1)*((Table3[[#All],[Variables ]]=$AF$3)+(Table3[[#All],[Variables ]]=$AF$2)+(Table3[[#All],[Variables ]]=$AF$4)),0)</f>
        <v>0</v>
      </c>
      <c r="Y962" cm="1">
        <f t="array" ref="Y962">_xlfn._xlws.FILTER(Table3[[#All],[Name]],(Table3[[#All],[Polygon]]=$A962)*(Table3[[#All],[Period]]=Y$1)*((Table3[[#All],[Variables ]]=$AF$3)+(Table3[[#All],[Variables ]]=$AF$2)+(Table3[[#All],[Variables ]]=$AF$4)),0)</f>
        <v>0</v>
      </c>
      <c r="Z962" cm="1">
        <f t="array" ref="Z962">_xlfn._xlws.FILTER(Table3[[#All],[Name]],(Table3[[#All],[Polygon]]=$A962)*(Table3[[#All],[Period]]=Z$1)*((Table3[[#All],[Variables ]]=$AF$3)+(Table3[[#All],[Variables ]]=$AF$2)+(Table3[[#All],[Variables ]]=$AF$4)),0)</f>
        <v>0</v>
      </c>
      <c r="AA962" cm="1">
        <f t="array" ref="AA962">_xlfn._xlws.FILTER(Table3[[#All],[Name]],(Table3[[#All],[Polygon]]=$A962)*(Table3[[#All],[Period]]=AA$1)*((Table3[[#All],[Variables ]]=$AF$3)+(Table3[[#All],[Variables ]]=$AF$2)+(Table3[[#All],[Variables ]]=$AF$4)),0)</f>
        <v>0</v>
      </c>
      <c r="AB962" cm="1">
        <f t="array" ref="AB962">_xlfn._xlws.FILTER(Table3[[#All],[Name]],(Table3[[#All],[Polygon]]=$A962)*(Table3[[#All],[Period]]=AB$1)*((Table3[[#All],[Variables ]]=$AF$3)+(Table3[[#All],[Variables ]]=$AF$2)+(Table3[[#All],[Variables ]]=$AF$4)),0)</f>
        <v>0</v>
      </c>
      <c r="AC962" cm="1">
        <f t="array" ref="AC962">_xlfn._xlws.FILTER(Table3[[#All],[Name]],(Table3[[#All],[Polygon]]=$A962)*(Table3[[#All],[Period]]=AC$1)*((Table3[[#All],[Variables ]]=$AF$3)+(Table3[[#All],[Variables ]]=$AF$2)+(Table3[[#All],[Variables ]]=$AF$4)),0)</f>
        <v>0</v>
      </c>
      <c r="AD962" cm="1">
        <f t="array" ref="AD962">_xlfn._xlws.FILTER(Table3[[#All],[Name]],(Table3[[#All],[Polygon]]=$A962)*(Table3[[#All],[Period]]=AD$1)*((Table3[[#All],[Variables ]]=$AF$3)+(Table3[[#All],[Variables ]]=$AF$2)+(Table3[[#All],[Variables ]]=$AF$4)),0)</f>
        <v>0</v>
      </c>
    </row>
    <row r="963" spans="1:30" x14ac:dyDescent="0.35">
      <c r="A963" s="3">
        <v>753</v>
      </c>
      <c r="B963" s="4" t="s">
        <v>2732</v>
      </c>
      <c r="C963" s="10">
        <v>653.97822069999995</v>
      </c>
      <c r="D963" s="4" t="s">
        <v>1466</v>
      </c>
      <c r="E963" s="4">
        <v>3</v>
      </c>
      <c r="F963" s="4">
        <v>3</v>
      </c>
      <c r="G963" s="4">
        <v>5</v>
      </c>
      <c r="H963" s="4"/>
      <c r="I963" s="4">
        <v>1963</v>
      </c>
      <c r="J963" s="4">
        <v>0</v>
      </c>
      <c r="K963" s="4" t="s">
        <v>1650</v>
      </c>
      <c r="L963" s="4">
        <v>757</v>
      </c>
      <c r="M963" s="4">
        <v>757</v>
      </c>
      <c r="N963" s="4">
        <v>653.97822069999995</v>
      </c>
      <c r="O963" s="11">
        <v>0</v>
      </c>
      <c r="P963" cm="1">
        <f t="array" ref="P963">_xlfn._xlws.FILTER(Table3[[#All],[Name]],(Table3[[#All],[Polygon]]=$A963)*(Table3[[#All],[Period]]=P$1)*((Table3[[#All],[Variables ]]=$AF$3)+(Table3[[#All],[Variables ]]=$AF$2)+(Table3[[#All],[Variables ]]=$AF$4)),0)</f>
        <v>0</v>
      </c>
      <c r="Q963" cm="1">
        <f t="array" ref="Q963">_xlfn._xlws.FILTER(Table3[[#All],[Name]],(Table3[[#All],[Polygon]]=$A963)*(Table3[[#All],[Period]]=Q$1)*((Table3[[#All],[Variables ]]=$AF$3)+(Table3[[#All],[Variables ]]=$AF$2)+(Table3[[#All],[Variables ]]=$AF$4)),0)</f>
        <v>0</v>
      </c>
      <c r="R963" cm="1">
        <f t="array" ref="R963">_xlfn._xlws.FILTER(Table3[[#All],[Name]],(Table3[[#All],[Polygon]]=$A963)*(Table3[[#All],[Period]]=R$1)*((Table3[[#All],[Variables ]]=$AF$3)+(Table3[[#All],[Variables ]]=$AF$2)+(Table3[[#All],[Variables ]]=$AF$4)),0)</f>
        <v>0</v>
      </c>
      <c r="S963" cm="1">
        <f t="array" ref="S963">_xlfn._xlws.FILTER(Table3[[#All],[Name]],(Table3[[#All],[Polygon]]=$A963)*(Table3[[#All],[Period]]=S$1)*((Table3[[#All],[Variables ]]=$AF$3)+(Table3[[#All],[Variables ]]=$AF$2)+(Table3[[#All],[Variables ]]=$AF$4)),0)</f>
        <v>0</v>
      </c>
      <c r="T963" cm="1">
        <f t="array" ref="T963">_xlfn._xlws.FILTER(Table3[[#All],[Name]],(Table3[[#All],[Polygon]]=$A963)*(Table3[[#All],[Period]]=T$1)*((Table3[[#All],[Variables ]]=$AF$3)+(Table3[[#All],[Variables ]]=$AF$2)+(Table3[[#All],[Variables ]]=$AF$4)),0)</f>
        <v>0</v>
      </c>
      <c r="U963" cm="1">
        <f t="array" ref="U963">_xlfn._xlws.FILTER(Table3[[#All],[Name]],(Table3[[#All],[Polygon]]=$A963)*(Table3[[#All],[Period]]=U$1)*((Table3[[#All],[Variables ]]=$AF$3)+(Table3[[#All],[Variables ]]=$AF$2)+(Table3[[#All],[Variables ]]=$AF$4)),0)</f>
        <v>0</v>
      </c>
      <c r="V963" cm="1">
        <f t="array" ref="V963">_xlfn._xlws.FILTER(Table3[[#All],[Name]],(Table3[[#All],[Polygon]]=$A963)*(Table3[[#All],[Period]]=V$1)*((Table3[[#All],[Variables ]]=$AF$3)+(Table3[[#All],[Variables ]]=$AF$2)+(Table3[[#All],[Variables ]]=$AF$4)),0)</f>
        <v>0</v>
      </c>
      <c r="W963" cm="1">
        <f t="array" ref="W963">_xlfn._xlws.FILTER(Table3[[#All],[Name]],(Table3[[#All],[Polygon]]=$A963)*(Table3[[#All],[Period]]=W$1)*((Table3[[#All],[Variables ]]=$AF$3)+(Table3[[#All],[Variables ]]=$AF$2)+(Table3[[#All],[Variables ]]=$AF$4)),0)</f>
        <v>0</v>
      </c>
      <c r="X963" cm="1">
        <f t="array" ref="X963">_xlfn._xlws.FILTER(Table3[[#All],[Name]],(Table3[[#All],[Polygon]]=$A963)*(Table3[[#All],[Period]]=X$1)*((Table3[[#All],[Variables ]]=$AF$3)+(Table3[[#All],[Variables ]]=$AF$2)+(Table3[[#All],[Variables ]]=$AF$4)),0)</f>
        <v>0</v>
      </c>
      <c r="Y963" cm="1">
        <f t="array" ref="Y963">_xlfn._xlws.FILTER(Table3[[#All],[Name]],(Table3[[#All],[Polygon]]=$A963)*(Table3[[#All],[Period]]=Y$1)*((Table3[[#All],[Variables ]]=$AF$3)+(Table3[[#All],[Variables ]]=$AF$2)+(Table3[[#All],[Variables ]]=$AF$4)),0)</f>
        <v>0</v>
      </c>
      <c r="Z963" cm="1">
        <f t="array" ref="Z963">_xlfn._xlws.FILTER(Table3[[#All],[Name]],(Table3[[#All],[Polygon]]=$A963)*(Table3[[#All],[Period]]=Z$1)*((Table3[[#All],[Variables ]]=$AF$3)+(Table3[[#All],[Variables ]]=$AF$2)+(Table3[[#All],[Variables ]]=$AF$4)),0)</f>
        <v>0</v>
      </c>
      <c r="AA963" cm="1">
        <f t="array" ref="AA963">_xlfn._xlws.FILTER(Table3[[#All],[Name]],(Table3[[#All],[Polygon]]=$A963)*(Table3[[#All],[Period]]=AA$1)*((Table3[[#All],[Variables ]]=$AF$3)+(Table3[[#All],[Variables ]]=$AF$2)+(Table3[[#All],[Variables ]]=$AF$4)),0)</f>
        <v>0</v>
      </c>
      <c r="AB963" cm="1">
        <f t="array" ref="AB963">_xlfn._xlws.FILTER(Table3[[#All],[Name]],(Table3[[#All],[Polygon]]=$A963)*(Table3[[#All],[Period]]=AB$1)*((Table3[[#All],[Variables ]]=$AF$3)+(Table3[[#All],[Variables ]]=$AF$2)+(Table3[[#All],[Variables ]]=$AF$4)),0)</f>
        <v>0</v>
      </c>
      <c r="AC963" cm="1">
        <f t="array" ref="AC963">_xlfn._xlws.FILTER(Table3[[#All],[Name]],(Table3[[#All],[Polygon]]=$A963)*(Table3[[#All],[Period]]=AC$1)*((Table3[[#All],[Variables ]]=$AF$3)+(Table3[[#All],[Variables ]]=$AF$2)+(Table3[[#All],[Variables ]]=$AF$4)),0)</f>
        <v>0</v>
      </c>
      <c r="AD963" cm="1">
        <f t="array" ref="AD963">_xlfn._xlws.FILTER(Table3[[#All],[Name]],(Table3[[#All],[Polygon]]=$A963)*(Table3[[#All],[Period]]=AD$1)*((Table3[[#All],[Variables ]]=$AF$3)+(Table3[[#All],[Variables ]]=$AF$2)+(Table3[[#All],[Variables ]]=$AF$4)),0)</f>
        <v>0</v>
      </c>
    </row>
    <row r="964" spans="1:30" x14ac:dyDescent="0.35">
      <c r="A964" s="5">
        <v>753</v>
      </c>
      <c r="B964" s="6" t="s">
        <v>2732</v>
      </c>
      <c r="C964" s="8">
        <v>653.97822069999995</v>
      </c>
      <c r="D964" s="6" t="s">
        <v>1466</v>
      </c>
      <c r="E964" s="6">
        <v>3</v>
      </c>
      <c r="F964" s="6">
        <v>3</v>
      </c>
      <c r="G964" s="6">
        <v>5</v>
      </c>
      <c r="H964" s="6"/>
      <c r="I964" s="6">
        <v>1963</v>
      </c>
      <c r="J964" s="6">
        <v>0</v>
      </c>
      <c r="K964" s="6" t="s">
        <v>1650</v>
      </c>
      <c r="L964" s="6">
        <v>751</v>
      </c>
      <c r="M964" s="6">
        <v>751</v>
      </c>
      <c r="N964" s="6">
        <v>653.97822069999995</v>
      </c>
      <c r="O964" s="9">
        <v>0</v>
      </c>
      <c r="P964" cm="1">
        <f t="array" ref="P964">_xlfn._xlws.FILTER(Table3[[#All],[Name]],(Table3[[#All],[Polygon]]=$A964)*(Table3[[#All],[Period]]=P$1)*((Table3[[#All],[Variables ]]=$AF$3)+(Table3[[#All],[Variables ]]=$AF$2)+(Table3[[#All],[Variables ]]=$AF$4)),0)</f>
        <v>0</v>
      </c>
      <c r="Q964" cm="1">
        <f t="array" ref="Q964">_xlfn._xlws.FILTER(Table3[[#All],[Name]],(Table3[[#All],[Polygon]]=$A964)*(Table3[[#All],[Period]]=Q$1)*((Table3[[#All],[Variables ]]=$AF$3)+(Table3[[#All],[Variables ]]=$AF$2)+(Table3[[#All],[Variables ]]=$AF$4)),0)</f>
        <v>0</v>
      </c>
      <c r="R964" cm="1">
        <f t="array" ref="R964">_xlfn._xlws.FILTER(Table3[[#All],[Name]],(Table3[[#All],[Polygon]]=$A964)*(Table3[[#All],[Period]]=R$1)*((Table3[[#All],[Variables ]]=$AF$3)+(Table3[[#All],[Variables ]]=$AF$2)+(Table3[[#All],[Variables ]]=$AF$4)),0)</f>
        <v>0</v>
      </c>
      <c r="S964" cm="1">
        <f t="array" ref="S964">_xlfn._xlws.FILTER(Table3[[#All],[Name]],(Table3[[#All],[Polygon]]=$A964)*(Table3[[#All],[Period]]=S$1)*((Table3[[#All],[Variables ]]=$AF$3)+(Table3[[#All],[Variables ]]=$AF$2)+(Table3[[#All],[Variables ]]=$AF$4)),0)</f>
        <v>0</v>
      </c>
      <c r="T964" cm="1">
        <f t="array" ref="T964">_xlfn._xlws.FILTER(Table3[[#All],[Name]],(Table3[[#All],[Polygon]]=$A964)*(Table3[[#All],[Period]]=T$1)*((Table3[[#All],[Variables ]]=$AF$3)+(Table3[[#All],[Variables ]]=$AF$2)+(Table3[[#All],[Variables ]]=$AF$4)),0)</f>
        <v>0</v>
      </c>
      <c r="U964" cm="1">
        <f t="array" ref="U964">_xlfn._xlws.FILTER(Table3[[#All],[Name]],(Table3[[#All],[Polygon]]=$A964)*(Table3[[#All],[Period]]=U$1)*((Table3[[#All],[Variables ]]=$AF$3)+(Table3[[#All],[Variables ]]=$AF$2)+(Table3[[#All],[Variables ]]=$AF$4)),0)</f>
        <v>0</v>
      </c>
      <c r="V964" cm="1">
        <f t="array" ref="V964">_xlfn._xlws.FILTER(Table3[[#All],[Name]],(Table3[[#All],[Polygon]]=$A964)*(Table3[[#All],[Period]]=V$1)*((Table3[[#All],[Variables ]]=$AF$3)+(Table3[[#All],[Variables ]]=$AF$2)+(Table3[[#All],[Variables ]]=$AF$4)),0)</f>
        <v>0</v>
      </c>
      <c r="W964" cm="1">
        <f t="array" ref="W964">_xlfn._xlws.FILTER(Table3[[#All],[Name]],(Table3[[#All],[Polygon]]=$A964)*(Table3[[#All],[Period]]=W$1)*((Table3[[#All],[Variables ]]=$AF$3)+(Table3[[#All],[Variables ]]=$AF$2)+(Table3[[#All],[Variables ]]=$AF$4)),0)</f>
        <v>0</v>
      </c>
      <c r="X964" cm="1">
        <f t="array" ref="X964">_xlfn._xlws.FILTER(Table3[[#All],[Name]],(Table3[[#All],[Polygon]]=$A964)*(Table3[[#All],[Period]]=X$1)*((Table3[[#All],[Variables ]]=$AF$3)+(Table3[[#All],[Variables ]]=$AF$2)+(Table3[[#All],[Variables ]]=$AF$4)),0)</f>
        <v>0</v>
      </c>
      <c r="Y964" cm="1">
        <f t="array" ref="Y964">_xlfn._xlws.FILTER(Table3[[#All],[Name]],(Table3[[#All],[Polygon]]=$A964)*(Table3[[#All],[Period]]=Y$1)*((Table3[[#All],[Variables ]]=$AF$3)+(Table3[[#All],[Variables ]]=$AF$2)+(Table3[[#All],[Variables ]]=$AF$4)),0)</f>
        <v>0</v>
      </c>
      <c r="Z964" cm="1">
        <f t="array" ref="Z964">_xlfn._xlws.FILTER(Table3[[#All],[Name]],(Table3[[#All],[Polygon]]=$A964)*(Table3[[#All],[Period]]=Z$1)*((Table3[[#All],[Variables ]]=$AF$3)+(Table3[[#All],[Variables ]]=$AF$2)+(Table3[[#All],[Variables ]]=$AF$4)),0)</f>
        <v>0</v>
      </c>
      <c r="AA964" cm="1">
        <f t="array" ref="AA964">_xlfn._xlws.FILTER(Table3[[#All],[Name]],(Table3[[#All],[Polygon]]=$A964)*(Table3[[#All],[Period]]=AA$1)*((Table3[[#All],[Variables ]]=$AF$3)+(Table3[[#All],[Variables ]]=$AF$2)+(Table3[[#All],[Variables ]]=$AF$4)),0)</f>
        <v>0</v>
      </c>
      <c r="AB964" cm="1">
        <f t="array" ref="AB964">_xlfn._xlws.FILTER(Table3[[#All],[Name]],(Table3[[#All],[Polygon]]=$A964)*(Table3[[#All],[Period]]=AB$1)*((Table3[[#All],[Variables ]]=$AF$3)+(Table3[[#All],[Variables ]]=$AF$2)+(Table3[[#All],[Variables ]]=$AF$4)),0)</f>
        <v>0</v>
      </c>
      <c r="AC964" cm="1">
        <f t="array" ref="AC964">_xlfn._xlws.FILTER(Table3[[#All],[Name]],(Table3[[#All],[Polygon]]=$A964)*(Table3[[#All],[Period]]=AC$1)*((Table3[[#All],[Variables ]]=$AF$3)+(Table3[[#All],[Variables ]]=$AF$2)+(Table3[[#All],[Variables ]]=$AF$4)),0)</f>
        <v>0</v>
      </c>
      <c r="AD964" cm="1">
        <f t="array" ref="AD964">_xlfn._xlws.FILTER(Table3[[#All],[Name]],(Table3[[#All],[Polygon]]=$A964)*(Table3[[#All],[Period]]=AD$1)*((Table3[[#All],[Variables ]]=$AF$3)+(Table3[[#All],[Variables ]]=$AF$2)+(Table3[[#All],[Variables ]]=$AF$4)),0)</f>
        <v>0</v>
      </c>
    </row>
    <row r="965" spans="1:30" x14ac:dyDescent="0.35">
      <c r="A965" s="3">
        <v>753</v>
      </c>
      <c r="B965" s="4" t="s">
        <v>2732</v>
      </c>
      <c r="C965" s="10">
        <v>653.97822069999995</v>
      </c>
      <c r="D965" s="4" t="s">
        <v>1466</v>
      </c>
      <c r="E965" s="4">
        <v>3</v>
      </c>
      <c r="F965" s="4">
        <v>3</v>
      </c>
      <c r="G965" s="4">
        <v>5</v>
      </c>
      <c r="H965" s="4"/>
      <c r="I965" s="4">
        <v>1963</v>
      </c>
      <c r="J965" s="4">
        <v>0</v>
      </c>
      <c r="K965" s="4" t="s">
        <v>1650</v>
      </c>
      <c r="L965" s="4">
        <v>750</v>
      </c>
      <c r="M965" s="4">
        <v>750</v>
      </c>
      <c r="N965" s="4">
        <v>653.97822069999995</v>
      </c>
      <c r="O965" s="11">
        <v>0</v>
      </c>
      <c r="P965" cm="1">
        <f t="array" ref="P965">_xlfn._xlws.FILTER(Table3[[#All],[Name]],(Table3[[#All],[Polygon]]=$A965)*(Table3[[#All],[Period]]=P$1)*((Table3[[#All],[Variables ]]=$AF$3)+(Table3[[#All],[Variables ]]=$AF$2)+(Table3[[#All],[Variables ]]=$AF$4)),0)</f>
        <v>0</v>
      </c>
      <c r="Q965" cm="1">
        <f t="array" ref="Q965">_xlfn._xlws.FILTER(Table3[[#All],[Name]],(Table3[[#All],[Polygon]]=$A965)*(Table3[[#All],[Period]]=Q$1)*((Table3[[#All],[Variables ]]=$AF$3)+(Table3[[#All],[Variables ]]=$AF$2)+(Table3[[#All],[Variables ]]=$AF$4)),0)</f>
        <v>0</v>
      </c>
      <c r="R965" cm="1">
        <f t="array" ref="R965">_xlfn._xlws.FILTER(Table3[[#All],[Name]],(Table3[[#All],[Polygon]]=$A965)*(Table3[[#All],[Period]]=R$1)*((Table3[[#All],[Variables ]]=$AF$3)+(Table3[[#All],[Variables ]]=$AF$2)+(Table3[[#All],[Variables ]]=$AF$4)),0)</f>
        <v>0</v>
      </c>
      <c r="S965" cm="1">
        <f t="array" ref="S965">_xlfn._xlws.FILTER(Table3[[#All],[Name]],(Table3[[#All],[Polygon]]=$A965)*(Table3[[#All],[Period]]=S$1)*((Table3[[#All],[Variables ]]=$AF$3)+(Table3[[#All],[Variables ]]=$AF$2)+(Table3[[#All],[Variables ]]=$AF$4)),0)</f>
        <v>0</v>
      </c>
      <c r="T965" cm="1">
        <f t="array" ref="T965">_xlfn._xlws.FILTER(Table3[[#All],[Name]],(Table3[[#All],[Polygon]]=$A965)*(Table3[[#All],[Period]]=T$1)*((Table3[[#All],[Variables ]]=$AF$3)+(Table3[[#All],[Variables ]]=$AF$2)+(Table3[[#All],[Variables ]]=$AF$4)),0)</f>
        <v>0</v>
      </c>
      <c r="U965" cm="1">
        <f t="array" ref="U965">_xlfn._xlws.FILTER(Table3[[#All],[Name]],(Table3[[#All],[Polygon]]=$A965)*(Table3[[#All],[Period]]=U$1)*((Table3[[#All],[Variables ]]=$AF$3)+(Table3[[#All],[Variables ]]=$AF$2)+(Table3[[#All],[Variables ]]=$AF$4)),0)</f>
        <v>0</v>
      </c>
      <c r="V965" cm="1">
        <f t="array" ref="V965">_xlfn._xlws.FILTER(Table3[[#All],[Name]],(Table3[[#All],[Polygon]]=$A965)*(Table3[[#All],[Period]]=V$1)*((Table3[[#All],[Variables ]]=$AF$3)+(Table3[[#All],[Variables ]]=$AF$2)+(Table3[[#All],[Variables ]]=$AF$4)),0)</f>
        <v>0</v>
      </c>
      <c r="W965" cm="1">
        <f t="array" ref="W965">_xlfn._xlws.FILTER(Table3[[#All],[Name]],(Table3[[#All],[Polygon]]=$A965)*(Table3[[#All],[Period]]=W$1)*((Table3[[#All],[Variables ]]=$AF$3)+(Table3[[#All],[Variables ]]=$AF$2)+(Table3[[#All],[Variables ]]=$AF$4)),0)</f>
        <v>0</v>
      </c>
      <c r="X965" cm="1">
        <f t="array" ref="X965">_xlfn._xlws.FILTER(Table3[[#All],[Name]],(Table3[[#All],[Polygon]]=$A965)*(Table3[[#All],[Period]]=X$1)*((Table3[[#All],[Variables ]]=$AF$3)+(Table3[[#All],[Variables ]]=$AF$2)+(Table3[[#All],[Variables ]]=$AF$4)),0)</f>
        <v>0</v>
      </c>
      <c r="Y965" cm="1">
        <f t="array" ref="Y965">_xlfn._xlws.FILTER(Table3[[#All],[Name]],(Table3[[#All],[Polygon]]=$A965)*(Table3[[#All],[Period]]=Y$1)*((Table3[[#All],[Variables ]]=$AF$3)+(Table3[[#All],[Variables ]]=$AF$2)+(Table3[[#All],[Variables ]]=$AF$4)),0)</f>
        <v>0</v>
      </c>
      <c r="Z965" cm="1">
        <f t="array" ref="Z965">_xlfn._xlws.FILTER(Table3[[#All],[Name]],(Table3[[#All],[Polygon]]=$A965)*(Table3[[#All],[Period]]=Z$1)*((Table3[[#All],[Variables ]]=$AF$3)+(Table3[[#All],[Variables ]]=$AF$2)+(Table3[[#All],[Variables ]]=$AF$4)),0)</f>
        <v>0</v>
      </c>
      <c r="AA965" cm="1">
        <f t="array" ref="AA965">_xlfn._xlws.FILTER(Table3[[#All],[Name]],(Table3[[#All],[Polygon]]=$A965)*(Table3[[#All],[Period]]=AA$1)*((Table3[[#All],[Variables ]]=$AF$3)+(Table3[[#All],[Variables ]]=$AF$2)+(Table3[[#All],[Variables ]]=$AF$4)),0)</f>
        <v>0</v>
      </c>
      <c r="AB965" cm="1">
        <f t="array" ref="AB965">_xlfn._xlws.FILTER(Table3[[#All],[Name]],(Table3[[#All],[Polygon]]=$A965)*(Table3[[#All],[Period]]=AB$1)*((Table3[[#All],[Variables ]]=$AF$3)+(Table3[[#All],[Variables ]]=$AF$2)+(Table3[[#All],[Variables ]]=$AF$4)),0)</f>
        <v>0</v>
      </c>
      <c r="AC965" cm="1">
        <f t="array" ref="AC965">_xlfn._xlws.FILTER(Table3[[#All],[Name]],(Table3[[#All],[Polygon]]=$A965)*(Table3[[#All],[Period]]=AC$1)*((Table3[[#All],[Variables ]]=$AF$3)+(Table3[[#All],[Variables ]]=$AF$2)+(Table3[[#All],[Variables ]]=$AF$4)),0)</f>
        <v>0</v>
      </c>
      <c r="AD965" cm="1">
        <f t="array" ref="AD965">_xlfn._xlws.FILTER(Table3[[#All],[Name]],(Table3[[#All],[Polygon]]=$A965)*(Table3[[#All],[Period]]=AD$1)*((Table3[[#All],[Variables ]]=$AF$3)+(Table3[[#All],[Variables ]]=$AF$2)+(Table3[[#All],[Variables ]]=$AF$4)),0)</f>
        <v>0</v>
      </c>
    </row>
    <row r="966" spans="1:30" x14ac:dyDescent="0.35">
      <c r="A966" s="5">
        <v>753</v>
      </c>
      <c r="B966" s="6" t="s">
        <v>2732</v>
      </c>
      <c r="C966" s="8">
        <v>653.97822069999995</v>
      </c>
      <c r="D966" s="6" t="s">
        <v>1466</v>
      </c>
      <c r="E966" s="6">
        <v>3</v>
      </c>
      <c r="F966" s="6">
        <v>3</v>
      </c>
      <c r="G966" s="6">
        <v>5</v>
      </c>
      <c r="H966" s="6"/>
      <c r="I966" s="6">
        <v>1963</v>
      </c>
      <c r="J966" s="6">
        <v>0</v>
      </c>
      <c r="K966" s="6" t="s">
        <v>1650</v>
      </c>
      <c r="L966" s="6">
        <v>752</v>
      </c>
      <c r="M966" s="6">
        <v>752</v>
      </c>
      <c r="N966" s="6">
        <v>653.97822069999995</v>
      </c>
      <c r="O966" s="9">
        <v>0</v>
      </c>
      <c r="P966" cm="1">
        <f t="array" ref="P966">_xlfn._xlws.FILTER(Table3[[#All],[Name]],(Table3[[#All],[Polygon]]=$A966)*(Table3[[#All],[Period]]=P$1)*((Table3[[#All],[Variables ]]=$AF$3)+(Table3[[#All],[Variables ]]=$AF$2)+(Table3[[#All],[Variables ]]=$AF$4)),0)</f>
        <v>0</v>
      </c>
      <c r="Q966" cm="1">
        <f t="array" ref="Q966">_xlfn._xlws.FILTER(Table3[[#All],[Name]],(Table3[[#All],[Polygon]]=$A966)*(Table3[[#All],[Period]]=Q$1)*((Table3[[#All],[Variables ]]=$AF$3)+(Table3[[#All],[Variables ]]=$AF$2)+(Table3[[#All],[Variables ]]=$AF$4)),0)</f>
        <v>0</v>
      </c>
      <c r="R966" cm="1">
        <f t="array" ref="R966">_xlfn._xlws.FILTER(Table3[[#All],[Name]],(Table3[[#All],[Polygon]]=$A966)*(Table3[[#All],[Period]]=R$1)*((Table3[[#All],[Variables ]]=$AF$3)+(Table3[[#All],[Variables ]]=$AF$2)+(Table3[[#All],[Variables ]]=$AF$4)),0)</f>
        <v>0</v>
      </c>
      <c r="S966" cm="1">
        <f t="array" ref="S966">_xlfn._xlws.FILTER(Table3[[#All],[Name]],(Table3[[#All],[Polygon]]=$A966)*(Table3[[#All],[Period]]=S$1)*((Table3[[#All],[Variables ]]=$AF$3)+(Table3[[#All],[Variables ]]=$AF$2)+(Table3[[#All],[Variables ]]=$AF$4)),0)</f>
        <v>0</v>
      </c>
      <c r="T966" cm="1">
        <f t="array" ref="T966">_xlfn._xlws.FILTER(Table3[[#All],[Name]],(Table3[[#All],[Polygon]]=$A966)*(Table3[[#All],[Period]]=T$1)*((Table3[[#All],[Variables ]]=$AF$3)+(Table3[[#All],[Variables ]]=$AF$2)+(Table3[[#All],[Variables ]]=$AF$4)),0)</f>
        <v>0</v>
      </c>
      <c r="U966" cm="1">
        <f t="array" ref="U966">_xlfn._xlws.FILTER(Table3[[#All],[Name]],(Table3[[#All],[Polygon]]=$A966)*(Table3[[#All],[Period]]=U$1)*((Table3[[#All],[Variables ]]=$AF$3)+(Table3[[#All],[Variables ]]=$AF$2)+(Table3[[#All],[Variables ]]=$AF$4)),0)</f>
        <v>0</v>
      </c>
      <c r="V966" cm="1">
        <f t="array" ref="V966">_xlfn._xlws.FILTER(Table3[[#All],[Name]],(Table3[[#All],[Polygon]]=$A966)*(Table3[[#All],[Period]]=V$1)*((Table3[[#All],[Variables ]]=$AF$3)+(Table3[[#All],[Variables ]]=$AF$2)+(Table3[[#All],[Variables ]]=$AF$4)),0)</f>
        <v>0</v>
      </c>
      <c r="W966" cm="1">
        <f t="array" ref="W966">_xlfn._xlws.FILTER(Table3[[#All],[Name]],(Table3[[#All],[Polygon]]=$A966)*(Table3[[#All],[Period]]=W$1)*((Table3[[#All],[Variables ]]=$AF$3)+(Table3[[#All],[Variables ]]=$AF$2)+(Table3[[#All],[Variables ]]=$AF$4)),0)</f>
        <v>0</v>
      </c>
      <c r="X966" cm="1">
        <f t="array" ref="X966">_xlfn._xlws.FILTER(Table3[[#All],[Name]],(Table3[[#All],[Polygon]]=$A966)*(Table3[[#All],[Period]]=X$1)*((Table3[[#All],[Variables ]]=$AF$3)+(Table3[[#All],[Variables ]]=$AF$2)+(Table3[[#All],[Variables ]]=$AF$4)),0)</f>
        <v>0</v>
      </c>
      <c r="Y966" cm="1">
        <f t="array" ref="Y966">_xlfn._xlws.FILTER(Table3[[#All],[Name]],(Table3[[#All],[Polygon]]=$A966)*(Table3[[#All],[Period]]=Y$1)*((Table3[[#All],[Variables ]]=$AF$3)+(Table3[[#All],[Variables ]]=$AF$2)+(Table3[[#All],[Variables ]]=$AF$4)),0)</f>
        <v>0</v>
      </c>
      <c r="Z966" cm="1">
        <f t="array" ref="Z966">_xlfn._xlws.FILTER(Table3[[#All],[Name]],(Table3[[#All],[Polygon]]=$A966)*(Table3[[#All],[Period]]=Z$1)*((Table3[[#All],[Variables ]]=$AF$3)+(Table3[[#All],[Variables ]]=$AF$2)+(Table3[[#All],[Variables ]]=$AF$4)),0)</f>
        <v>0</v>
      </c>
      <c r="AA966" cm="1">
        <f t="array" ref="AA966">_xlfn._xlws.FILTER(Table3[[#All],[Name]],(Table3[[#All],[Polygon]]=$A966)*(Table3[[#All],[Period]]=AA$1)*((Table3[[#All],[Variables ]]=$AF$3)+(Table3[[#All],[Variables ]]=$AF$2)+(Table3[[#All],[Variables ]]=$AF$4)),0)</f>
        <v>0</v>
      </c>
      <c r="AB966" cm="1">
        <f t="array" ref="AB966">_xlfn._xlws.FILTER(Table3[[#All],[Name]],(Table3[[#All],[Polygon]]=$A966)*(Table3[[#All],[Period]]=AB$1)*((Table3[[#All],[Variables ]]=$AF$3)+(Table3[[#All],[Variables ]]=$AF$2)+(Table3[[#All],[Variables ]]=$AF$4)),0)</f>
        <v>0</v>
      </c>
      <c r="AC966" cm="1">
        <f t="array" ref="AC966">_xlfn._xlws.FILTER(Table3[[#All],[Name]],(Table3[[#All],[Polygon]]=$A966)*(Table3[[#All],[Period]]=AC$1)*((Table3[[#All],[Variables ]]=$AF$3)+(Table3[[#All],[Variables ]]=$AF$2)+(Table3[[#All],[Variables ]]=$AF$4)),0)</f>
        <v>0</v>
      </c>
      <c r="AD966" cm="1">
        <f t="array" ref="AD966">_xlfn._xlws.FILTER(Table3[[#All],[Name]],(Table3[[#All],[Polygon]]=$A966)*(Table3[[#All],[Period]]=AD$1)*((Table3[[#All],[Variables ]]=$AF$3)+(Table3[[#All],[Variables ]]=$AF$2)+(Table3[[#All],[Variables ]]=$AF$4)),0)</f>
        <v>0</v>
      </c>
    </row>
    <row r="967" spans="1:30" x14ac:dyDescent="0.35">
      <c r="A967" s="3">
        <v>753</v>
      </c>
      <c r="B967" s="4" t="s">
        <v>2732</v>
      </c>
      <c r="C967" s="10">
        <v>653.97822069999995</v>
      </c>
      <c r="D967" s="4" t="s">
        <v>1466</v>
      </c>
      <c r="E967" s="4">
        <v>3</v>
      </c>
      <c r="F967" s="4">
        <v>3</v>
      </c>
      <c r="G967" s="4">
        <v>5</v>
      </c>
      <c r="H967" s="4"/>
      <c r="I967" s="4">
        <v>1963</v>
      </c>
      <c r="J967" s="4">
        <v>0</v>
      </c>
      <c r="K967" s="4" t="s">
        <v>1650</v>
      </c>
      <c r="L967" s="4">
        <v>763</v>
      </c>
      <c r="M967" s="4">
        <v>763</v>
      </c>
      <c r="N967" s="4">
        <v>22.417546359999999</v>
      </c>
      <c r="O967" s="11">
        <v>2.1469999999999998</v>
      </c>
      <c r="P967" cm="1">
        <f t="array" ref="P967">_xlfn._xlws.FILTER(Table3[[#All],[Name]],(Table3[[#All],[Polygon]]=$A967)*(Table3[[#All],[Period]]=P$1)*((Table3[[#All],[Variables ]]=$AF$3)+(Table3[[#All],[Variables ]]=$AF$2)+(Table3[[#All],[Variables ]]=$AF$4)),0)</f>
        <v>0</v>
      </c>
      <c r="Q967" cm="1">
        <f t="array" ref="Q967">_xlfn._xlws.FILTER(Table3[[#All],[Name]],(Table3[[#All],[Polygon]]=$A967)*(Table3[[#All],[Period]]=Q$1)*((Table3[[#All],[Variables ]]=$AF$3)+(Table3[[#All],[Variables ]]=$AF$2)+(Table3[[#All],[Variables ]]=$AF$4)),0)</f>
        <v>0</v>
      </c>
      <c r="R967" cm="1">
        <f t="array" ref="R967">_xlfn._xlws.FILTER(Table3[[#All],[Name]],(Table3[[#All],[Polygon]]=$A967)*(Table3[[#All],[Period]]=R$1)*((Table3[[#All],[Variables ]]=$AF$3)+(Table3[[#All],[Variables ]]=$AF$2)+(Table3[[#All],[Variables ]]=$AF$4)),0)</f>
        <v>0</v>
      </c>
      <c r="S967" cm="1">
        <f t="array" ref="S967">_xlfn._xlws.FILTER(Table3[[#All],[Name]],(Table3[[#All],[Polygon]]=$A967)*(Table3[[#All],[Period]]=S$1)*((Table3[[#All],[Variables ]]=$AF$3)+(Table3[[#All],[Variables ]]=$AF$2)+(Table3[[#All],[Variables ]]=$AF$4)),0)</f>
        <v>0</v>
      </c>
      <c r="T967" cm="1">
        <f t="array" ref="T967">_xlfn._xlws.FILTER(Table3[[#All],[Name]],(Table3[[#All],[Polygon]]=$A967)*(Table3[[#All],[Period]]=T$1)*((Table3[[#All],[Variables ]]=$AF$3)+(Table3[[#All],[Variables ]]=$AF$2)+(Table3[[#All],[Variables ]]=$AF$4)),0)</f>
        <v>0</v>
      </c>
      <c r="U967" cm="1">
        <f t="array" ref="U967">_xlfn._xlws.FILTER(Table3[[#All],[Name]],(Table3[[#All],[Polygon]]=$A967)*(Table3[[#All],[Period]]=U$1)*((Table3[[#All],[Variables ]]=$AF$3)+(Table3[[#All],[Variables ]]=$AF$2)+(Table3[[#All],[Variables ]]=$AF$4)),0)</f>
        <v>0</v>
      </c>
      <c r="V967" cm="1">
        <f t="array" ref="V967">_xlfn._xlws.FILTER(Table3[[#All],[Name]],(Table3[[#All],[Polygon]]=$A967)*(Table3[[#All],[Period]]=V$1)*((Table3[[#All],[Variables ]]=$AF$3)+(Table3[[#All],[Variables ]]=$AF$2)+(Table3[[#All],[Variables ]]=$AF$4)),0)</f>
        <v>0</v>
      </c>
      <c r="W967" cm="1">
        <f t="array" ref="W967">_xlfn._xlws.FILTER(Table3[[#All],[Name]],(Table3[[#All],[Polygon]]=$A967)*(Table3[[#All],[Period]]=W$1)*((Table3[[#All],[Variables ]]=$AF$3)+(Table3[[#All],[Variables ]]=$AF$2)+(Table3[[#All],[Variables ]]=$AF$4)),0)</f>
        <v>0</v>
      </c>
      <c r="X967" cm="1">
        <f t="array" ref="X967">_xlfn._xlws.FILTER(Table3[[#All],[Name]],(Table3[[#All],[Polygon]]=$A967)*(Table3[[#All],[Period]]=X$1)*((Table3[[#All],[Variables ]]=$AF$3)+(Table3[[#All],[Variables ]]=$AF$2)+(Table3[[#All],[Variables ]]=$AF$4)),0)</f>
        <v>0</v>
      </c>
      <c r="Y967" cm="1">
        <f t="array" ref="Y967">_xlfn._xlws.FILTER(Table3[[#All],[Name]],(Table3[[#All],[Polygon]]=$A967)*(Table3[[#All],[Period]]=Y$1)*((Table3[[#All],[Variables ]]=$AF$3)+(Table3[[#All],[Variables ]]=$AF$2)+(Table3[[#All],[Variables ]]=$AF$4)),0)</f>
        <v>0</v>
      </c>
      <c r="Z967" cm="1">
        <f t="array" ref="Z967">_xlfn._xlws.FILTER(Table3[[#All],[Name]],(Table3[[#All],[Polygon]]=$A967)*(Table3[[#All],[Period]]=Z$1)*((Table3[[#All],[Variables ]]=$AF$3)+(Table3[[#All],[Variables ]]=$AF$2)+(Table3[[#All],[Variables ]]=$AF$4)),0)</f>
        <v>0</v>
      </c>
      <c r="AA967" cm="1">
        <f t="array" ref="AA967">_xlfn._xlws.FILTER(Table3[[#All],[Name]],(Table3[[#All],[Polygon]]=$A967)*(Table3[[#All],[Period]]=AA$1)*((Table3[[#All],[Variables ]]=$AF$3)+(Table3[[#All],[Variables ]]=$AF$2)+(Table3[[#All],[Variables ]]=$AF$4)),0)</f>
        <v>0</v>
      </c>
      <c r="AB967" cm="1">
        <f t="array" ref="AB967">_xlfn._xlws.FILTER(Table3[[#All],[Name]],(Table3[[#All],[Polygon]]=$A967)*(Table3[[#All],[Period]]=AB$1)*((Table3[[#All],[Variables ]]=$AF$3)+(Table3[[#All],[Variables ]]=$AF$2)+(Table3[[#All],[Variables ]]=$AF$4)),0)</f>
        <v>0</v>
      </c>
      <c r="AC967" cm="1">
        <f t="array" ref="AC967">_xlfn._xlws.FILTER(Table3[[#All],[Name]],(Table3[[#All],[Polygon]]=$A967)*(Table3[[#All],[Period]]=AC$1)*((Table3[[#All],[Variables ]]=$AF$3)+(Table3[[#All],[Variables ]]=$AF$2)+(Table3[[#All],[Variables ]]=$AF$4)),0)</f>
        <v>0</v>
      </c>
      <c r="AD967" cm="1">
        <f t="array" ref="AD967">_xlfn._xlws.FILTER(Table3[[#All],[Name]],(Table3[[#All],[Polygon]]=$A967)*(Table3[[#All],[Period]]=AD$1)*((Table3[[#All],[Variables ]]=$AF$3)+(Table3[[#All],[Variables ]]=$AF$2)+(Table3[[#All],[Variables ]]=$AF$4)),0)</f>
        <v>0</v>
      </c>
    </row>
    <row r="968" spans="1:30" x14ac:dyDescent="0.35">
      <c r="A968" s="5">
        <v>753</v>
      </c>
      <c r="B968" s="6" t="s">
        <v>2732</v>
      </c>
      <c r="C968" s="8">
        <v>653.97822069999995</v>
      </c>
      <c r="D968" s="6" t="s">
        <v>1466</v>
      </c>
      <c r="E968" s="6">
        <v>3</v>
      </c>
      <c r="F968" s="6">
        <v>3</v>
      </c>
      <c r="G968" s="6">
        <v>5</v>
      </c>
      <c r="H968" s="6"/>
      <c r="I968" s="6">
        <v>1963</v>
      </c>
      <c r="J968" s="6">
        <v>0</v>
      </c>
      <c r="K968" s="6" t="s">
        <v>1650</v>
      </c>
      <c r="L968" s="6">
        <v>761</v>
      </c>
      <c r="M968" s="6">
        <v>761</v>
      </c>
      <c r="N968" s="6">
        <v>14.010783289999999</v>
      </c>
      <c r="O968" s="9">
        <v>14.010999999999999</v>
      </c>
      <c r="P968" cm="1">
        <f t="array" ref="P968">_xlfn._xlws.FILTER(Table3[[#All],[Name]],(Table3[[#All],[Polygon]]=$A968)*(Table3[[#All],[Period]]=P$1)*((Table3[[#All],[Variables ]]=$AF$3)+(Table3[[#All],[Variables ]]=$AF$2)+(Table3[[#All],[Variables ]]=$AF$4)),0)</f>
        <v>0</v>
      </c>
      <c r="Q968" cm="1">
        <f t="array" ref="Q968">_xlfn._xlws.FILTER(Table3[[#All],[Name]],(Table3[[#All],[Polygon]]=$A968)*(Table3[[#All],[Period]]=Q$1)*((Table3[[#All],[Variables ]]=$AF$3)+(Table3[[#All],[Variables ]]=$AF$2)+(Table3[[#All],[Variables ]]=$AF$4)),0)</f>
        <v>0</v>
      </c>
      <c r="R968" cm="1">
        <f t="array" ref="R968">_xlfn._xlws.FILTER(Table3[[#All],[Name]],(Table3[[#All],[Polygon]]=$A968)*(Table3[[#All],[Period]]=R$1)*((Table3[[#All],[Variables ]]=$AF$3)+(Table3[[#All],[Variables ]]=$AF$2)+(Table3[[#All],[Variables ]]=$AF$4)),0)</f>
        <v>0</v>
      </c>
      <c r="S968" cm="1">
        <f t="array" ref="S968">_xlfn._xlws.FILTER(Table3[[#All],[Name]],(Table3[[#All],[Polygon]]=$A968)*(Table3[[#All],[Period]]=S$1)*((Table3[[#All],[Variables ]]=$AF$3)+(Table3[[#All],[Variables ]]=$AF$2)+(Table3[[#All],[Variables ]]=$AF$4)),0)</f>
        <v>0</v>
      </c>
      <c r="T968" cm="1">
        <f t="array" ref="T968">_xlfn._xlws.FILTER(Table3[[#All],[Name]],(Table3[[#All],[Polygon]]=$A968)*(Table3[[#All],[Period]]=T$1)*((Table3[[#All],[Variables ]]=$AF$3)+(Table3[[#All],[Variables ]]=$AF$2)+(Table3[[#All],[Variables ]]=$AF$4)),0)</f>
        <v>0</v>
      </c>
      <c r="U968" cm="1">
        <f t="array" ref="U968">_xlfn._xlws.FILTER(Table3[[#All],[Name]],(Table3[[#All],[Polygon]]=$A968)*(Table3[[#All],[Period]]=U$1)*((Table3[[#All],[Variables ]]=$AF$3)+(Table3[[#All],[Variables ]]=$AF$2)+(Table3[[#All],[Variables ]]=$AF$4)),0)</f>
        <v>0</v>
      </c>
      <c r="V968" cm="1">
        <f t="array" ref="V968">_xlfn._xlws.FILTER(Table3[[#All],[Name]],(Table3[[#All],[Polygon]]=$A968)*(Table3[[#All],[Period]]=V$1)*((Table3[[#All],[Variables ]]=$AF$3)+(Table3[[#All],[Variables ]]=$AF$2)+(Table3[[#All],[Variables ]]=$AF$4)),0)</f>
        <v>0</v>
      </c>
      <c r="W968" cm="1">
        <f t="array" ref="W968">_xlfn._xlws.FILTER(Table3[[#All],[Name]],(Table3[[#All],[Polygon]]=$A968)*(Table3[[#All],[Period]]=W$1)*((Table3[[#All],[Variables ]]=$AF$3)+(Table3[[#All],[Variables ]]=$AF$2)+(Table3[[#All],[Variables ]]=$AF$4)),0)</f>
        <v>0</v>
      </c>
      <c r="X968" cm="1">
        <f t="array" ref="X968">_xlfn._xlws.FILTER(Table3[[#All],[Name]],(Table3[[#All],[Polygon]]=$A968)*(Table3[[#All],[Period]]=X$1)*((Table3[[#All],[Variables ]]=$AF$3)+(Table3[[#All],[Variables ]]=$AF$2)+(Table3[[#All],[Variables ]]=$AF$4)),0)</f>
        <v>0</v>
      </c>
      <c r="Y968" cm="1">
        <f t="array" ref="Y968">_xlfn._xlws.FILTER(Table3[[#All],[Name]],(Table3[[#All],[Polygon]]=$A968)*(Table3[[#All],[Period]]=Y$1)*((Table3[[#All],[Variables ]]=$AF$3)+(Table3[[#All],[Variables ]]=$AF$2)+(Table3[[#All],[Variables ]]=$AF$4)),0)</f>
        <v>0</v>
      </c>
      <c r="Z968" cm="1">
        <f t="array" ref="Z968">_xlfn._xlws.FILTER(Table3[[#All],[Name]],(Table3[[#All],[Polygon]]=$A968)*(Table3[[#All],[Period]]=Z$1)*((Table3[[#All],[Variables ]]=$AF$3)+(Table3[[#All],[Variables ]]=$AF$2)+(Table3[[#All],[Variables ]]=$AF$4)),0)</f>
        <v>0</v>
      </c>
      <c r="AA968" cm="1">
        <f t="array" ref="AA968">_xlfn._xlws.FILTER(Table3[[#All],[Name]],(Table3[[#All],[Polygon]]=$A968)*(Table3[[#All],[Period]]=AA$1)*((Table3[[#All],[Variables ]]=$AF$3)+(Table3[[#All],[Variables ]]=$AF$2)+(Table3[[#All],[Variables ]]=$AF$4)),0)</f>
        <v>0</v>
      </c>
      <c r="AB968" cm="1">
        <f t="array" ref="AB968">_xlfn._xlws.FILTER(Table3[[#All],[Name]],(Table3[[#All],[Polygon]]=$A968)*(Table3[[#All],[Period]]=AB$1)*((Table3[[#All],[Variables ]]=$AF$3)+(Table3[[#All],[Variables ]]=$AF$2)+(Table3[[#All],[Variables ]]=$AF$4)),0)</f>
        <v>0</v>
      </c>
      <c r="AC968" cm="1">
        <f t="array" ref="AC968">_xlfn._xlws.FILTER(Table3[[#All],[Name]],(Table3[[#All],[Polygon]]=$A968)*(Table3[[#All],[Period]]=AC$1)*((Table3[[#All],[Variables ]]=$AF$3)+(Table3[[#All],[Variables ]]=$AF$2)+(Table3[[#All],[Variables ]]=$AF$4)),0)</f>
        <v>0</v>
      </c>
      <c r="AD968" cm="1">
        <f t="array" ref="AD968">_xlfn._xlws.FILTER(Table3[[#All],[Name]],(Table3[[#All],[Polygon]]=$A968)*(Table3[[#All],[Period]]=AD$1)*((Table3[[#All],[Variables ]]=$AF$3)+(Table3[[#All],[Variables ]]=$AF$2)+(Table3[[#All],[Variables ]]=$AF$4)),0)</f>
        <v>0</v>
      </c>
    </row>
    <row r="969" spans="1:30" x14ac:dyDescent="0.35">
      <c r="A969" s="3">
        <v>753</v>
      </c>
      <c r="B969" s="4" t="s">
        <v>2732</v>
      </c>
      <c r="C969" s="10">
        <v>653.97822069999995</v>
      </c>
      <c r="D969" s="4" t="s">
        <v>1466</v>
      </c>
      <c r="E969" s="4">
        <v>3</v>
      </c>
      <c r="F969" s="4">
        <v>3</v>
      </c>
      <c r="G969" s="4">
        <v>5</v>
      </c>
      <c r="H969" s="4"/>
      <c r="I969" s="4">
        <v>1963</v>
      </c>
      <c r="J969" s="4">
        <v>0</v>
      </c>
      <c r="K969" s="4" t="s">
        <v>1650</v>
      </c>
      <c r="L969" s="4">
        <v>754</v>
      </c>
      <c r="M969" s="4">
        <v>754</v>
      </c>
      <c r="N969" s="4">
        <v>653.97822069999995</v>
      </c>
      <c r="O969" s="11">
        <v>17.748999999999999</v>
      </c>
      <c r="P969" cm="1">
        <f t="array" ref="P969">_xlfn._xlws.FILTER(Table3[[#All],[Name]],(Table3[[#All],[Polygon]]=$A969)*(Table3[[#All],[Period]]=P$1)*((Table3[[#All],[Variables ]]=$AF$3)+(Table3[[#All],[Variables ]]=$AF$2)+(Table3[[#All],[Variables ]]=$AF$4)),0)</f>
        <v>0</v>
      </c>
      <c r="Q969" cm="1">
        <f t="array" ref="Q969">_xlfn._xlws.FILTER(Table3[[#All],[Name]],(Table3[[#All],[Polygon]]=$A969)*(Table3[[#All],[Period]]=Q$1)*((Table3[[#All],[Variables ]]=$AF$3)+(Table3[[#All],[Variables ]]=$AF$2)+(Table3[[#All],[Variables ]]=$AF$4)),0)</f>
        <v>0</v>
      </c>
      <c r="R969" cm="1">
        <f t="array" ref="R969">_xlfn._xlws.FILTER(Table3[[#All],[Name]],(Table3[[#All],[Polygon]]=$A969)*(Table3[[#All],[Period]]=R$1)*((Table3[[#All],[Variables ]]=$AF$3)+(Table3[[#All],[Variables ]]=$AF$2)+(Table3[[#All],[Variables ]]=$AF$4)),0)</f>
        <v>0</v>
      </c>
      <c r="S969" cm="1">
        <f t="array" ref="S969">_xlfn._xlws.FILTER(Table3[[#All],[Name]],(Table3[[#All],[Polygon]]=$A969)*(Table3[[#All],[Period]]=S$1)*((Table3[[#All],[Variables ]]=$AF$3)+(Table3[[#All],[Variables ]]=$AF$2)+(Table3[[#All],[Variables ]]=$AF$4)),0)</f>
        <v>0</v>
      </c>
      <c r="T969" cm="1">
        <f t="array" ref="T969">_xlfn._xlws.FILTER(Table3[[#All],[Name]],(Table3[[#All],[Polygon]]=$A969)*(Table3[[#All],[Period]]=T$1)*((Table3[[#All],[Variables ]]=$AF$3)+(Table3[[#All],[Variables ]]=$AF$2)+(Table3[[#All],[Variables ]]=$AF$4)),0)</f>
        <v>0</v>
      </c>
      <c r="U969" cm="1">
        <f t="array" ref="U969">_xlfn._xlws.FILTER(Table3[[#All],[Name]],(Table3[[#All],[Polygon]]=$A969)*(Table3[[#All],[Period]]=U$1)*((Table3[[#All],[Variables ]]=$AF$3)+(Table3[[#All],[Variables ]]=$AF$2)+(Table3[[#All],[Variables ]]=$AF$4)),0)</f>
        <v>0</v>
      </c>
      <c r="V969" cm="1">
        <f t="array" ref="V969">_xlfn._xlws.FILTER(Table3[[#All],[Name]],(Table3[[#All],[Polygon]]=$A969)*(Table3[[#All],[Period]]=V$1)*((Table3[[#All],[Variables ]]=$AF$3)+(Table3[[#All],[Variables ]]=$AF$2)+(Table3[[#All],[Variables ]]=$AF$4)),0)</f>
        <v>0</v>
      </c>
      <c r="W969" cm="1">
        <f t="array" ref="W969">_xlfn._xlws.FILTER(Table3[[#All],[Name]],(Table3[[#All],[Polygon]]=$A969)*(Table3[[#All],[Period]]=W$1)*((Table3[[#All],[Variables ]]=$AF$3)+(Table3[[#All],[Variables ]]=$AF$2)+(Table3[[#All],[Variables ]]=$AF$4)),0)</f>
        <v>0</v>
      </c>
      <c r="X969" cm="1">
        <f t="array" ref="X969">_xlfn._xlws.FILTER(Table3[[#All],[Name]],(Table3[[#All],[Polygon]]=$A969)*(Table3[[#All],[Period]]=X$1)*((Table3[[#All],[Variables ]]=$AF$3)+(Table3[[#All],[Variables ]]=$AF$2)+(Table3[[#All],[Variables ]]=$AF$4)),0)</f>
        <v>0</v>
      </c>
      <c r="Y969" cm="1">
        <f t="array" ref="Y969">_xlfn._xlws.FILTER(Table3[[#All],[Name]],(Table3[[#All],[Polygon]]=$A969)*(Table3[[#All],[Period]]=Y$1)*((Table3[[#All],[Variables ]]=$AF$3)+(Table3[[#All],[Variables ]]=$AF$2)+(Table3[[#All],[Variables ]]=$AF$4)),0)</f>
        <v>0</v>
      </c>
      <c r="Z969" cm="1">
        <f t="array" ref="Z969">_xlfn._xlws.FILTER(Table3[[#All],[Name]],(Table3[[#All],[Polygon]]=$A969)*(Table3[[#All],[Period]]=Z$1)*((Table3[[#All],[Variables ]]=$AF$3)+(Table3[[#All],[Variables ]]=$AF$2)+(Table3[[#All],[Variables ]]=$AF$4)),0)</f>
        <v>0</v>
      </c>
      <c r="AA969" cm="1">
        <f t="array" ref="AA969">_xlfn._xlws.FILTER(Table3[[#All],[Name]],(Table3[[#All],[Polygon]]=$A969)*(Table3[[#All],[Period]]=AA$1)*((Table3[[#All],[Variables ]]=$AF$3)+(Table3[[#All],[Variables ]]=$AF$2)+(Table3[[#All],[Variables ]]=$AF$4)),0)</f>
        <v>0</v>
      </c>
      <c r="AB969" cm="1">
        <f t="array" ref="AB969">_xlfn._xlws.FILTER(Table3[[#All],[Name]],(Table3[[#All],[Polygon]]=$A969)*(Table3[[#All],[Period]]=AB$1)*((Table3[[#All],[Variables ]]=$AF$3)+(Table3[[#All],[Variables ]]=$AF$2)+(Table3[[#All],[Variables ]]=$AF$4)),0)</f>
        <v>0</v>
      </c>
      <c r="AC969" cm="1">
        <f t="array" ref="AC969">_xlfn._xlws.FILTER(Table3[[#All],[Name]],(Table3[[#All],[Polygon]]=$A969)*(Table3[[#All],[Period]]=AC$1)*((Table3[[#All],[Variables ]]=$AF$3)+(Table3[[#All],[Variables ]]=$AF$2)+(Table3[[#All],[Variables ]]=$AF$4)),0)</f>
        <v>0</v>
      </c>
      <c r="AD969" cm="1">
        <f t="array" ref="AD969">_xlfn._xlws.FILTER(Table3[[#All],[Name]],(Table3[[#All],[Polygon]]=$A969)*(Table3[[#All],[Period]]=AD$1)*((Table3[[#All],[Variables ]]=$AF$3)+(Table3[[#All],[Variables ]]=$AF$2)+(Table3[[#All],[Variables ]]=$AF$4)),0)</f>
        <v>0</v>
      </c>
    </row>
    <row r="970" spans="1:30" x14ac:dyDescent="0.35">
      <c r="A970" s="5">
        <v>753</v>
      </c>
      <c r="B970" s="6" t="s">
        <v>2732</v>
      </c>
      <c r="C970" s="8">
        <v>653.97822069999995</v>
      </c>
      <c r="D970" s="6" t="s">
        <v>1466</v>
      </c>
      <c r="E970" s="6">
        <v>3</v>
      </c>
      <c r="F970" s="6">
        <v>3</v>
      </c>
      <c r="G970" s="6">
        <v>5</v>
      </c>
      <c r="H970" s="6"/>
      <c r="I970" s="6">
        <v>1963</v>
      </c>
      <c r="J970" s="6">
        <v>0</v>
      </c>
      <c r="K970" s="6" t="s">
        <v>1650</v>
      </c>
      <c r="L970" s="6">
        <v>757</v>
      </c>
      <c r="M970" s="6">
        <v>757</v>
      </c>
      <c r="N970" s="6">
        <v>653.97822069999995</v>
      </c>
      <c r="O970" s="9">
        <v>26.524999999999999</v>
      </c>
      <c r="P970" cm="1">
        <f t="array" ref="P970">_xlfn._xlws.FILTER(Table3[[#All],[Name]],(Table3[[#All],[Polygon]]=$A970)*(Table3[[#All],[Period]]=P$1)*((Table3[[#All],[Variables ]]=$AF$3)+(Table3[[#All],[Variables ]]=$AF$2)+(Table3[[#All],[Variables ]]=$AF$4)),0)</f>
        <v>0</v>
      </c>
      <c r="Q970" cm="1">
        <f t="array" ref="Q970">_xlfn._xlws.FILTER(Table3[[#All],[Name]],(Table3[[#All],[Polygon]]=$A970)*(Table3[[#All],[Period]]=Q$1)*((Table3[[#All],[Variables ]]=$AF$3)+(Table3[[#All],[Variables ]]=$AF$2)+(Table3[[#All],[Variables ]]=$AF$4)),0)</f>
        <v>0</v>
      </c>
      <c r="R970" cm="1">
        <f t="array" ref="R970">_xlfn._xlws.FILTER(Table3[[#All],[Name]],(Table3[[#All],[Polygon]]=$A970)*(Table3[[#All],[Period]]=R$1)*((Table3[[#All],[Variables ]]=$AF$3)+(Table3[[#All],[Variables ]]=$AF$2)+(Table3[[#All],[Variables ]]=$AF$4)),0)</f>
        <v>0</v>
      </c>
      <c r="S970" cm="1">
        <f t="array" ref="S970">_xlfn._xlws.FILTER(Table3[[#All],[Name]],(Table3[[#All],[Polygon]]=$A970)*(Table3[[#All],[Period]]=S$1)*((Table3[[#All],[Variables ]]=$AF$3)+(Table3[[#All],[Variables ]]=$AF$2)+(Table3[[#All],[Variables ]]=$AF$4)),0)</f>
        <v>0</v>
      </c>
      <c r="T970" cm="1">
        <f t="array" ref="T970">_xlfn._xlws.FILTER(Table3[[#All],[Name]],(Table3[[#All],[Polygon]]=$A970)*(Table3[[#All],[Period]]=T$1)*((Table3[[#All],[Variables ]]=$AF$3)+(Table3[[#All],[Variables ]]=$AF$2)+(Table3[[#All],[Variables ]]=$AF$4)),0)</f>
        <v>0</v>
      </c>
      <c r="U970" cm="1">
        <f t="array" ref="U970">_xlfn._xlws.FILTER(Table3[[#All],[Name]],(Table3[[#All],[Polygon]]=$A970)*(Table3[[#All],[Period]]=U$1)*((Table3[[#All],[Variables ]]=$AF$3)+(Table3[[#All],[Variables ]]=$AF$2)+(Table3[[#All],[Variables ]]=$AF$4)),0)</f>
        <v>0</v>
      </c>
      <c r="V970" cm="1">
        <f t="array" ref="V970">_xlfn._xlws.FILTER(Table3[[#All],[Name]],(Table3[[#All],[Polygon]]=$A970)*(Table3[[#All],[Period]]=V$1)*((Table3[[#All],[Variables ]]=$AF$3)+(Table3[[#All],[Variables ]]=$AF$2)+(Table3[[#All],[Variables ]]=$AF$4)),0)</f>
        <v>0</v>
      </c>
      <c r="W970" cm="1">
        <f t="array" ref="W970">_xlfn._xlws.FILTER(Table3[[#All],[Name]],(Table3[[#All],[Polygon]]=$A970)*(Table3[[#All],[Period]]=W$1)*((Table3[[#All],[Variables ]]=$AF$3)+(Table3[[#All],[Variables ]]=$AF$2)+(Table3[[#All],[Variables ]]=$AF$4)),0)</f>
        <v>0</v>
      </c>
      <c r="X970" cm="1">
        <f t="array" ref="X970">_xlfn._xlws.FILTER(Table3[[#All],[Name]],(Table3[[#All],[Polygon]]=$A970)*(Table3[[#All],[Period]]=X$1)*((Table3[[#All],[Variables ]]=$AF$3)+(Table3[[#All],[Variables ]]=$AF$2)+(Table3[[#All],[Variables ]]=$AF$4)),0)</f>
        <v>0</v>
      </c>
      <c r="Y970" cm="1">
        <f t="array" ref="Y970">_xlfn._xlws.FILTER(Table3[[#All],[Name]],(Table3[[#All],[Polygon]]=$A970)*(Table3[[#All],[Period]]=Y$1)*((Table3[[#All],[Variables ]]=$AF$3)+(Table3[[#All],[Variables ]]=$AF$2)+(Table3[[#All],[Variables ]]=$AF$4)),0)</f>
        <v>0</v>
      </c>
      <c r="Z970" cm="1">
        <f t="array" ref="Z970">_xlfn._xlws.FILTER(Table3[[#All],[Name]],(Table3[[#All],[Polygon]]=$A970)*(Table3[[#All],[Period]]=Z$1)*((Table3[[#All],[Variables ]]=$AF$3)+(Table3[[#All],[Variables ]]=$AF$2)+(Table3[[#All],[Variables ]]=$AF$4)),0)</f>
        <v>0</v>
      </c>
      <c r="AA970" cm="1">
        <f t="array" ref="AA970">_xlfn._xlws.FILTER(Table3[[#All],[Name]],(Table3[[#All],[Polygon]]=$A970)*(Table3[[#All],[Period]]=AA$1)*((Table3[[#All],[Variables ]]=$AF$3)+(Table3[[#All],[Variables ]]=$AF$2)+(Table3[[#All],[Variables ]]=$AF$4)),0)</f>
        <v>0</v>
      </c>
      <c r="AB970" cm="1">
        <f t="array" ref="AB970">_xlfn._xlws.FILTER(Table3[[#All],[Name]],(Table3[[#All],[Polygon]]=$A970)*(Table3[[#All],[Period]]=AB$1)*((Table3[[#All],[Variables ]]=$AF$3)+(Table3[[#All],[Variables ]]=$AF$2)+(Table3[[#All],[Variables ]]=$AF$4)),0)</f>
        <v>0</v>
      </c>
      <c r="AC970" cm="1">
        <f t="array" ref="AC970">_xlfn._xlws.FILTER(Table3[[#All],[Name]],(Table3[[#All],[Polygon]]=$A970)*(Table3[[#All],[Period]]=AC$1)*((Table3[[#All],[Variables ]]=$AF$3)+(Table3[[#All],[Variables ]]=$AF$2)+(Table3[[#All],[Variables ]]=$AF$4)),0)</f>
        <v>0</v>
      </c>
      <c r="AD970" cm="1">
        <f t="array" ref="AD970">_xlfn._xlws.FILTER(Table3[[#All],[Name]],(Table3[[#All],[Polygon]]=$A970)*(Table3[[#All],[Period]]=AD$1)*((Table3[[#All],[Variables ]]=$AF$3)+(Table3[[#All],[Variables ]]=$AF$2)+(Table3[[#All],[Variables ]]=$AF$4)),0)</f>
        <v>0</v>
      </c>
    </row>
    <row r="971" spans="1:30" x14ac:dyDescent="0.35">
      <c r="A971" s="3">
        <v>753</v>
      </c>
      <c r="B971" s="4" t="s">
        <v>2732</v>
      </c>
      <c r="C971" s="10">
        <v>653.97822069999995</v>
      </c>
      <c r="D971" s="4" t="s">
        <v>1466</v>
      </c>
      <c r="E971" s="4">
        <v>3</v>
      </c>
      <c r="F971" s="4">
        <v>3</v>
      </c>
      <c r="G971" s="4">
        <v>5</v>
      </c>
      <c r="H971" s="4"/>
      <c r="I971" s="4">
        <v>1963</v>
      </c>
      <c r="J971" s="4">
        <v>0</v>
      </c>
      <c r="K971" s="4" t="s">
        <v>1650</v>
      </c>
      <c r="L971" s="4">
        <v>755</v>
      </c>
      <c r="M971" s="4">
        <v>755</v>
      </c>
      <c r="N971" s="4">
        <v>653.97822069999995</v>
      </c>
      <c r="O971" s="11">
        <v>24.603999999999999</v>
      </c>
      <c r="P971" cm="1">
        <f t="array" ref="P971">_xlfn._xlws.FILTER(Table3[[#All],[Name]],(Table3[[#All],[Polygon]]=$A971)*(Table3[[#All],[Period]]=P$1)*((Table3[[#All],[Variables ]]=$AF$3)+(Table3[[#All],[Variables ]]=$AF$2)+(Table3[[#All],[Variables ]]=$AF$4)),0)</f>
        <v>0</v>
      </c>
      <c r="Q971" cm="1">
        <f t="array" ref="Q971">_xlfn._xlws.FILTER(Table3[[#All],[Name]],(Table3[[#All],[Polygon]]=$A971)*(Table3[[#All],[Period]]=Q$1)*((Table3[[#All],[Variables ]]=$AF$3)+(Table3[[#All],[Variables ]]=$AF$2)+(Table3[[#All],[Variables ]]=$AF$4)),0)</f>
        <v>0</v>
      </c>
      <c r="R971" cm="1">
        <f t="array" ref="R971">_xlfn._xlws.FILTER(Table3[[#All],[Name]],(Table3[[#All],[Polygon]]=$A971)*(Table3[[#All],[Period]]=R$1)*((Table3[[#All],[Variables ]]=$AF$3)+(Table3[[#All],[Variables ]]=$AF$2)+(Table3[[#All],[Variables ]]=$AF$4)),0)</f>
        <v>0</v>
      </c>
      <c r="S971" cm="1">
        <f t="array" ref="S971">_xlfn._xlws.FILTER(Table3[[#All],[Name]],(Table3[[#All],[Polygon]]=$A971)*(Table3[[#All],[Period]]=S$1)*((Table3[[#All],[Variables ]]=$AF$3)+(Table3[[#All],[Variables ]]=$AF$2)+(Table3[[#All],[Variables ]]=$AF$4)),0)</f>
        <v>0</v>
      </c>
      <c r="T971" cm="1">
        <f t="array" ref="T971">_xlfn._xlws.FILTER(Table3[[#All],[Name]],(Table3[[#All],[Polygon]]=$A971)*(Table3[[#All],[Period]]=T$1)*((Table3[[#All],[Variables ]]=$AF$3)+(Table3[[#All],[Variables ]]=$AF$2)+(Table3[[#All],[Variables ]]=$AF$4)),0)</f>
        <v>0</v>
      </c>
      <c r="U971" cm="1">
        <f t="array" ref="U971">_xlfn._xlws.FILTER(Table3[[#All],[Name]],(Table3[[#All],[Polygon]]=$A971)*(Table3[[#All],[Period]]=U$1)*((Table3[[#All],[Variables ]]=$AF$3)+(Table3[[#All],[Variables ]]=$AF$2)+(Table3[[#All],[Variables ]]=$AF$4)),0)</f>
        <v>0</v>
      </c>
      <c r="V971" cm="1">
        <f t="array" ref="V971">_xlfn._xlws.FILTER(Table3[[#All],[Name]],(Table3[[#All],[Polygon]]=$A971)*(Table3[[#All],[Period]]=V$1)*((Table3[[#All],[Variables ]]=$AF$3)+(Table3[[#All],[Variables ]]=$AF$2)+(Table3[[#All],[Variables ]]=$AF$4)),0)</f>
        <v>0</v>
      </c>
      <c r="W971" cm="1">
        <f t="array" ref="W971">_xlfn._xlws.FILTER(Table3[[#All],[Name]],(Table3[[#All],[Polygon]]=$A971)*(Table3[[#All],[Period]]=W$1)*((Table3[[#All],[Variables ]]=$AF$3)+(Table3[[#All],[Variables ]]=$AF$2)+(Table3[[#All],[Variables ]]=$AF$4)),0)</f>
        <v>0</v>
      </c>
      <c r="X971" cm="1">
        <f t="array" ref="X971">_xlfn._xlws.FILTER(Table3[[#All],[Name]],(Table3[[#All],[Polygon]]=$A971)*(Table3[[#All],[Period]]=X$1)*((Table3[[#All],[Variables ]]=$AF$3)+(Table3[[#All],[Variables ]]=$AF$2)+(Table3[[#All],[Variables ]]=$AF$4)),0)</f>
        <v>0</v>
      </c>
      <c r="Y971" cm="1">
        <f t="array" ref="Y971">_xlfn._xlws.FILTER(Table3[[#All],[Name]],(Table3[[#All],[Polygon]]=$A971)*(Table3[[#All],[Period]]=Y$1)*((Table3[[#All],[Variables ]]=$AF$3)+(Table3[[#All],[Variables ]]=$AF$2)+(Table3[[#All],[Variables ]]=$AF$4)),0)</f>
        <v>0</v>
      </c>
      <c r="Z971" cm="1">
        <f t="array" ref="Z971">_xlfn._xlws.FILTER(Table3[[#All],[Name]],(Table3[[#All],[Polygon]]=$A971)*(Table3[[#All],[Period]]=Z$1)*((Table3[[#All],[Variables ]]=$AF$3)+(Table3[[#All],[Variables ]]=$AF$2)+(Table3[[#All],[Variables ]]=$AF$4)),0)</f>
        <v>0</v>
      </c>
      <c r="AA971" cm="1">
        <f t="array" ref="AA971">_xlfn._xlws.FILTER(Table3[[#All],[Name]],(Table3[[#All],[Polygon]]=$A971)*(Table3[[#All],[Period]]=AA$1)*((Table3[[#All],[Variables ]]=$AF$3)+(Table3[[#All],[Variables ]]=$AF$2)+(Table3[[#All],[Variables ]]=$AF$4)),0)</f>
        <v>0</v>
      </c>
      <c r="AB971" cm="1">
        <f t="array" ref="AB971">_xlfn._xlws.FILTER(Table3[[#All],[Name]],(Table3[[#All],[Polygon]]=$A971)*(Table3[[#All],[Period]]=AB$1)*((Table3[[#All],[Variables ]]=$AF$3)+(Table3[[#All],[Variables ]]=$AF$2)+(Table3[[#All],[Variables ]]=$AF$4)),0)</f>
        <v>0</v>
      </c>
      <c r="AC971" cm="1">
        <f t="array" ref="AC971">_xlfn._xlws.FILTER(Table3[[#All],[Name]],(Table3[[#All],[Polygon]]=$A971)*(Table3[[#All],[Period]]=AC$1)*((Table3[[#All],[Variables ]]=$AF$3)+(Table3[[#All],[Variables ]]=$AF$2)+(Table3[[#All],[Variables ]]=$AF$4)),0)</f>
        <v>0</v>
      </c>
      <c r="AD971" cm="1">
        <f t="array" ref="AD971">_xlfn._xlws.FILTER(Table3[[#All],[Name]],(Table3[[#All],[Polygon]]=$A971)*(Table3[[#All],[Period]]=AD$1)*((Table3[[#All],[Variables ]]=$AF$3)+(Table3[[#All],[Variables ]]=$AF$2)+(Table3[[#All],[Variables ]]=$AF$4)),0)</f>
        <v>0</v>
      </c>
    </row>
    <row r="972" spans="1:30" x14ac:dyDescent="0.35">
      <c r="A972" s="5">
        <v>753</v>
      </c>
      <c r="B972" s="6" t="s">
        <v>2732</v>
      </c>
      <c r="C972" s="8">
        <v>653.97822069999995</v>
      </c>
      <c r="D972" s="6" t="s">
        <v>1466</v>
      </c>
      <c r="E972" s="6">
        <v>3</v>
      </c>
      <c r="F972" s="6">
        <v>3</v>
      </c>
      <c r="G972" s="6">
        <v>5</v>
      </c>
      <c r="H972" s="6"/>
      <c r="I972" s="6">
        <v>1963</v>
      </c>
      <c r="J972" s="6">
        <v>0</v>
      </c>
      <c r="K972" s="6" t="s">
        <v>1650</v>
      </c>
      <c r="L972" s="6">
        <v>753</v>
      </c>
      <c r="M972" s="6">
        <v>753</v>
      </c>
      <c r="N972" s="6">
        <v>653.97822069999995</v>
      </c>
      <c r="O972" s="9">
        <v>72.537000000000006</v>
      </c>
      <c r="P972" cm="1">
        <f t="array" ref="P972">_xlfn._xlws.FILTER(Table3[[#All],[Name]],(Table3[[#All],[Polygon]]=$A972)*(Table3[[#All],[Period]]=P$1)*((Table3[[#All],[Variables ]]=$AF$3)+(Table3[[#All],[Variables ]]=$AF$2)+(Table3[[#All],[Variables ]]=$AF$4)),0)</f>
        <v>0</v>
      </c>
      <c r="Q972" cm="1">
        <f t="array" ref="Q972">_xlfn._xlws.FILTER(Table3[[#All],[Name]],(Table3[[#All],[Polygon]]=$A972)*(Table3[[#All],[Period]]=Q$1)*((Table3[[#All],[Variables ]]=$AF$3)+(Table3[[#All],[Variables ]]=$AF$2)+(Table3[[#All],[Variables ]]=$AF$4)),0)</f>
        <v>0</v>
      </c>
      <c r="R972" cm="1">
        <f t="array" ref="R972">_xlfn._xlws.FILTER(Table3[[#All],[Name]],(Table3[[#All],[Polygon]]=$A972)*(Table3[[#All],[Period]]=R$1)*((Table3[[#All],[Variables ]]=$AF$3)+(Table3[[#All],[Variables ]]=$AF$2)+(Table3[[#All],[Variables ]]=$AF$4)),0)</f>
        <v>0</v>
      </c>
      <c r="S972" cm="1">
        <f t="array" ref="S972">_xlfn._xlws.FILTER(Table3[[#All],[Name]],(Table3[[#All],[Polygon]]=$A972)*(Table3[[#All],[Period]]=S$1)*((Table3[[#All],[Variables ]]=$AF$3)+(Table3[[#All],[Variables ]]=$AF$2)+(Table3[[#All],[Variables ]]=$AF$4)),0)</f>
        <v>0</v>
      </c>
      <c r="T972" cm="1">
        <f t="array" ref="T972">_xlfn._xlws.FILTER(Table3[[#All],[Name]],(Table3[[#All],[Polygon]]=$A972)*(Table3[[#All],[Period]]=T$1)*((Table3[[#All],[Variables ]]=$AF$3)+(Table3[[#All],[Variables ]]=$AF$2)+(Table3[[#All],[Variables ]]=$AF$4)),0)</f>
        <v>0</v>
      </c>
      <c r="U972" cm="1">
        <f t="array" ref="U972">_xlfn._xlws.FILTER(Table3[[#All],[Name]],(Table3[[#All],[Polygon]]=$A972)*(Table3[[#All],[Period]]=U$1)*((Table3[[#All],[Variables ]]=$AF$3)+(Table3[[#All],[Variables ]]=$AF$2)+(Table3[[#All],[Variables ]]=$AF$4)),0)</f>
        <v>0</v>
      </c>
      <c r="V972" cm="1">
        <f t="array" ref="V972">_xlfn._xlws.FILTER(Table3[[#All],[Name]],(Table3[[#All],[Polygon]]=$A972)*(Table3[[#All],[Period]]=V$1)*((Table3[[#All],[Variables ]]=$AF$3)+(Table3[[#All],[Variables ]]=$AF$2)+(Table3[[#All],[Variables ]]=$AF$4)),0)</f>
        <v>0</v>
      </c>
      <c r="W972" cm="1">
        <f t="array" ref="W972">_xlfn._xlws.FILTER(Table3[[#All],[Name]],(Table3[[#All],[Polygon]]=$A972)*(Table3[[#All],[Period]]=W$1)*((Table3[[#All],[Variables ]]=$AF$3)+(Table3[[#All],[Variables ]]=$AF$2)+(Table3[[#All],[Variables ]]=$AF$4)),0)</f>
        <v>0</v>
      </c>
      <c r="X972" cm="1">
        <f t="array" ref="X972">_xlfn._xlws.FILTER(Table3[[#All],[Name]],(Table3[[#All],[Polygon]]=$A972)*(Table3[[#All],[Period]]=X$1)*((Table3[[#All],[Variables ]]=$AF$3)+(Table3[[#All],[Variables ]]=$AF$2)+(Table3[[#All],[Variables ]]=$AF$4)),0)</f>
        <v>0</v>
      </c>
      <c r="Y972" cm="1">
        <f t="array" ref="Y972">_xlfn._xlws.FILTER(Table3[[#All],[Name]],(Table3[[#All],[Polygon]]=$A972)*(Table3[[#All],[Period]]=Y$1)*((Table3[[#All],[Variables ]]=$AF$3)+(Table3[[#All],[Variables ]]=$AF$2)+(Table3[[#All],[Variables ]]=$AF$4)),0)</f>
        <v>0</v>
      </c>
      <c r="Z972" cm="1">
        <f t="array" ref="Z972">_xlfn._xlws.FILTER(Table3[[#All],[Name]],(Table3[[#All],[Polygon]]=$A972)*(Table3[[#All],[Period]]=Z$1)*((Table3[[#All],[Variables ]]=$AF$3)+(Table3[[#All],[Variables ]]=$AF$2)+(Table3[[#All],[Variables ]]=$AF$4)),0)</f>
        <v>0</v>
      </c>
      <c r="AA972" cm="1">
        <f t="array" ref="AA972">_xlfn._xlws.FILTER(Table3[[#All],[Name]],(Table3[[#All],[Polygon]]=$A972)*(Table3[[#All],[Period]]=AA$1)*((Table3[[#All],[Variables ]]=$AF$3)+(Table3[[#All],[Variables ]]=$AF$2)+(Table3[[#All],[Variables ]]=$AF$4)),0)</f>
        <v>0</v>
      </c>
      <c r="AB972" cm="1">
        <f t="array" ref="AB972">_xlfn._xlws.FILTER(Table3[[#All],[Name]],(Table3[[#All],[Polygon]]=$A972)*(Table3[[#All],[Period]]=AB$1)*((Table3[[#All],[Variables ]]=$AF$3)+(Table3[[#All],[Variables ]]=$AF$2)+(Table3[[#All],[Variables ]]=$AF$4)),0)</f>
        <v>0</v>
      </c>
      <c r="AC972" cm="1">
        <f t="array" ref="AC972">_xlfn._xlws.FILTER(Table3[[#All],[Name]],(Table3[[#All],[Polygon]]=$A972)*(Table3[[#All],[Period]]=AC$1)*((Table3[[#All],[Variables ]]=$AF$3)+(Table3[[#All],[Variables ]]=$AF$2)+(Table3[[#All],[Variables ]]=$AF$4)),0)</f>
        <v>0</v>
      </c>
      <c r="AD972" cm="1">
        <f t="array" ref="AD972">_xlfn._xlws.FILTER(Table3[[#All],[Name]],(Table3[[#All],[Polygon]]=$A972)*(Table3[[#All],[Period]]=AD$1)*((Table3[[#All],[Variables ]]=$AF$3)+(Table3[[#All],[Variables ]]=$AF$2)+(Table3[[#All],[Variables ]]=$AF$4)),0)</f>
        <v>0</v>
      </c>
    </row>
    <row r="973" spans="1:30" x14ac:dyDescent="0.35">
      <c r="A973" s="3">
        <v>754</v>
      </c>
      <c r="B973" s="4" t="s">
        <v>1798</v>
      </c>
      <c r="C973" s="10">
        <v>653.97822069999995</v>
      </c>
      <c r="D973" s="4" t="s">
        <v>1466</v>
      </c>
      <c r="E973" s="4">
        <v>3</v>
      </c>
      <c r="F973" s="4">
        <v>3</v>
      </c>
      <c r="G973" s="4">
        <v>5</v>
      </c>
      <c r="H973" s="4"/>
      <c r="I973" s="4">
        <v>1963</v>
      </c>
      <c r="J973" s="4">
        <v>0</v>
      </c>
      <c r="K973" s="4" t="s">
        <v>1650</v>
      </c>
      <c r="L973" s="4">
        <v>759</v>
      </c>
      <c r="M973" s="4">
        <v>759</v>
      </c>
      <c r="N973" s="4">
        <v>653.97822069999995</v>
      </c>
      <c r="O973" s="11">
        <v>0</v>
      </c>
      <c r="P973" cm="1">
        <f t="array" ref="P973">_xlfn._xlws.FILTER(Table3[[#All],[Name]],(Table3[[#All],[Polygon]]=$A973)*(Table3[[#All],[Period]]=P$1)*((Table3[[#All],[Variables ]]=$AF$3)+(Table3[[#All],[Variables ]]=$AF$2)+(Table3[[#All],[Variables ]]=$AF$4)),0)</f>
        <v>0</v>
      </c>
      <c r="Q973" t="str" cm="1">
        <f t="array" ref="Q973">_xlfn._xlws.FILTER(Table3[[#All],[Name]],(Table3[[#All],[Polygon]]=$A973)*(Table3[[#All],[Period]]=Q$1)*((Table3[[#All],[Variables ]]=$AF$3)+(Table3[[#All],[Variables ]]=$AF$2)+(Table3[[#All],[Variables ]]=$AF$4)),0)</f>
        <v>AH</v>
      </c>
      <c r="R973" cm="1">
        <f t="array" ref="R973">_xlfn._xlws.FILTER(Table3[[#All],[Name]],(Table3[[#All],[Polygon]]=$A973)*(Table3[[#All],[Period]]=R$1)*((Table3[[#All],[Variables ]]=$AF$3)+(Table3[[#All],[Variables ]]=$AF$2)+(Table3[[#All],[Variables ]]=$AF$4)),0)</f>
        <v>0</v>
      </c>
      <c r="S973" cm="1">
        <f t="array" ref="S973">_xlfn._xlws.FILTER(Table3[[#All],[Name]],(Table3[[#All],[Polygon]]=$A973)*(Table3[[#All],[Period]]=S$1)*((Table3[[#All],[Variables ]]=$AF$3)+(Table3[[#All],[Variables ]]=$AF$2)+(Table3[[#All],[Variables ]]=$AF$4)),0)</f>
        <v>0</v>
      </c>
      <c r="T973" cm="1">
        <f t="array" ref="T973">_xlfn._xlws.FILTER(Table3[[#All],[Name]],(Table3[[#All],[Polygon]]=$A973)*(Table3[[#All],[Period]]=T$1)*((Table3[[#All],[Variables ]]=$AF$3)+(Table3[[#All],[Variables ]]=$AF$2)+(Table3[[#All],[Variables ]]=$AF$4)),0)</f>
        <v>0</v>
      </c>
      <c r="U973" cm="1">
        <f t="array" ref="U973">_xlfn._xlws.FILTER(Table3[[#All],[Name]],(Table3[[#All],[Polygon]]=$A973)*(Table3[[#All],[Period]]=U$1)*((Table3[[#All],[Variables ]]=$AF$3)+(Table3[[#All],[Variables ]]=$AF$2)+(Table3[[#All],[Variables ]]=$AF$4)),0)</f>
        <v>0</v>
      </c>
      <c r="V973" cm="1">
        <f t="array" ref="V973">_xlfn._xlws.FILTER(Table3[[#All],[Name]],(Table3[[#All],[Polygon]]=$A973)*(Table3[[#All],[Period]]=V$1)*((Table3[[#All],[Variables ]]=$AF$3)+(Table3[[#All],[Variables ]]=$AF$2)+(Table3[[#All],[Variables ]]=$AF$4)),0)</f>
        <v>0</v>
      </c>
      <c r="W973" cm="1">
        <f t="array" ref="W973">_xlfn._xlws.FILTER(Table3[[#All],[Name]],(Table3[[#All],[Polygon]]=$A973)*(Table3[[#All],[Period]]=W$1)*((Table3[[#All],[Variables ]]=$AF$3)+(Table3[[#All],[Variables ]]=$AF$2)+(Table3[[#All],[Variables ]]=$AF$4)),0)</f>
        <v>0</v>
      </c>
      <c r="X973" cm="1">
        <f t="array" ref="X973">_xlfn._xlws.FILTER(Table3[[#All],[Name]],(Table3[[#All],[Polygon]]=$A973)*(Table3[[#All],[Period]]=X$1)*((Table3[[#All],[Variables ]]=$AF$3)+(Table3[[#All],[Variables ]]=$AF$2)+(Table3[[#All],[Variables ]]=$AF$4)),0)</f>
        <v>0</v>
      </c>
      <c r="Y973" t="str" cm="1">
        <f t="array" ref="Y973">_xlfn._xlws.FILTER(Table3[[#All],[Name]],(Table3[[#All],[Polygon]]=$A973)*(Table3[[#All],[Period]]=Y$1)*((Table3[[#All],[Variables ]]=$AF$3)+(Table3[[#All],[Variables ]]=$AF$2)+(Table3[[#All],[Variables ]]=$AF$4)),0)</f>
        <v>H</v>
      </c>
      <c r="Z973" t="str" cm="1">
        <f t="array" ref="Z973">_xlfn._xlws.FILTER(Table3[[#All],[Name]],(Table3[[#All],[Polygon]]=$A973)*(Table3[[#All],[Period]]=Z$1)*((Table3[[#All],[Variables ]]=$AF$3)+(Table3[[#All],[Variables ]]=$AF$2)+(Table3[[#All],[Variables ]]=$AF$4)),0)</f>
        <v>AH</v>
      </c>
      <c r="AA973" t="str" cm="1">
        <f t="array" ref="AA973">_xlfn._xlws.FILTER(Table3[[#All],[Name]],(Table3[[#All],[Polygon]]=$A973)*(Table3[[#All],[Period]]=AA$1)*((Table3[[#All],[Variables ]]=$AF$3)+(Table3[[#All],[Variables ]]=$AF$2)+(Table3[[#All],[Variables ]]=$AF$4)),0)</f>
        <v>AH</v>
      </c>
      <c r="AB973" t="str" cm="1">
        <f t="array" ref="AB973">_xlfn._xlws.FILTER(Table3[[#All],[Name]],(Table3[[#All],[Polygon]]=$A973)*(Table3[[#All],[Period]]=AB$1)*((Table3[[#All],[Variables ]]=$AF$3)+(Table3[[#All],[Variables ]]=$AF$2)+(Table3[[#All],[Variables ]]=$AF$4)),0)</f>
        <v>PCT</v>
      </c>
      <c r="AC973" t="str" cm="1">
        <f t="array" ref="AC973">_xlfn._xlws.FILTER(Table3[[#All],[Name]],(Table3[[#All],[Polygon]]=$A973)*(Table3[[#All],[Period]]=AC$1)*((Table3[[#All],[Variables ]]=$AF$3)+(Table3[[#All],[Variables ]]=$AF$2)+(Table3[[#All],[Variables ]]=$AF$4)),0)</f>
        <v>AH</v>
      </c>
      <c r="AD973" t="str" cm="1">
        <f t="array" ref="AD973">_xlfn._xlws.FILTER(Table3[[#All],[Name]],(Table3[[#All],[Polygon]]=$A973)*(Table3[[#All],[Period]]=AD$1)*((Table3[[#All],[Variables ]]=$AF$3)+(Table3[[#All],[Variables ]]=$AF$2)+(Table3[[#All],[Variables ]]=$AF$4)),0)</f>
        <v>AH</v>
      </c>
    </row>
    <row r="974" spans="1:30" x14ac:dyDescent="0.35">
      <c r="A974" s="5">
        <v>754</v>
      </c>
      <c r="B974" s="6" t="s">
        <v>1798</v>
      </c>
      <c r="C974" s="8">
        <v>653.97822069999995</v>
      </c>
      <c r="D974" s="6" t="s">
        <v>1466</v>
      </c>
      <c r="E974" s="6">
        <v>3</v>
      </c>
      <c r="F974" s="6">
        <v>3</v>
      </c>
      <c r="G974" s="6">
        <v>5</v>
      </c>
      <c r="H974" s="6"/>
      <c r="I974" s="6">
        <v>1963</v>
      </c>
      <c r="J974" s="6">
        <v>0</v>
      </c>
      <c r="K974" s="6" t="s">
        <v>1650</v>
      </c>
      <c r="L974" s="6">
        <v>754</v>
      </c>
      <c r="M974" s="6">
        <v>754</v>
      </c>
      <c r="N974" s="6">
        <v>653.97822069999995</v>
      </c>
      <c r="O974" s="9">
        <v>0</v>
      </c>
      <c r="P974" cm="1">
        <f t="array" ref="P974">_xlfn._xlws.FILTER(Table3[[#All],[Name]],(Table3[[#All],[Polygon]]=$A974)*(Table3[[#All],[Period]]=P$1)*((Table3[[#All],[Variables ]]=$AF$3)+(Table3[[#All],[Variables ]]=$AF$2)+(Table3[[#All],[Variables ]]=$AF$4)),0)</f>
        <v>0</v>
      </c>
      <c r="Q974" t="str" cm="1">
        <f t="array" ref="Q974">_xlfn._xlws.FILTER(Table3[[#All],[Name]],(Table3[[#All],[Polygon]]=$A974)*(Table3[[#All],[Period]]=Q$1)*((Table3[[#All],[Variables ]]=$AF$3)+(Table3[[#All],[Variables ]]=$AF$2)+(Table3[[#All],[Variables ]]=$AF$4)),0)</f>
        <v>AH</v>
      </c>
      <c r="R974" cm="1">
        <f t="array" ref="R974">_xlfn._xlws.FILTER(Table3[[#All],[Name]],(Table3[[#All],[Polygon]]=$A974)*(Table3[[#All],[Period]]=R$1)*((Table3[[#All],[Variables ]]=$AF$3)+(Table3[[#All],[Variables ]]=$AF$2)+(Table3[[#All],[Variables ]]=$AF$4)),0)</f>
        <v>0</v>
      </c>
      <c r="S974" cm="1">
        <f t="array" ref="S974">_xlfn._xlws.FILTER(Table3[[#All],[Name]],(Table3[[#All],[Polygon]]=$A974)*(Table3[[#All],[Period]]=S$1)*((Table3[[#All],[Variables ]]=$AF$3)+(Table3[[#All],[Variables ]]=$AF$2)+(Table3[[#All],[Variables ]]=$AF$4)),0)</f>
        <v>0</v>
      </c>
      <c r="T974" cm="1">
        <f t="array" ref="T974">_xlfn._xlws.FILTER(Table3[[#All],[Name]],(Table3[[#All],[Polygon]]=$A974)*(Table3[[#All],[Period]]=T$1)*((Table3[[#All],[Variables ]]=$AF$3)+(Table3[[#All],[Variables ]]=$AF$2)+(Table3[[#All],[Variables ]]=$AF$4)),0)</f>
        <v>0</v>
      </c>
      <c r="U974" cm="1">
        <f t="array" ref="U974">_xlfn._xlws.FILTER(Table3[[#All],[Name]],(Table3[[#All],[Polygon]]=$A974)*(Table3[[#All],[Period]]=U$1)*((Table3[[#All],[Variables ]]=$AF$3)+(Table3[[#All],[Variables ]]=$AF$2)+(Table3[[#All],[Variables ]]=$AF$4)),0)</f>
        <v>0</v>
      </c>
      <c r="V974" cm="1">
        <f t="array" ref="V974">_xlfn._xlws.FILTER(Table3[[#All],[Name]],(Table3[[#All],[Polygon]]=$A974)*(Table3[[#All],[Period]]=V$1)*((Table3[[#All],[Variables ]]=$AF$3)+(Table3[[#All],[Variables ]]=$AF$2)+(Table3[[#All],[Variables ]]=$AF$4)),0)</f>
        <v>0</v>
      </c>
      <c r="W974" cm="1">
        <f t="array" ref="W974">_xlfn._xlws.FILTER(Table3[[#All],[Name]],(Table3[[#All],[Polygon]]=$A974)*(Table3[[#All],[Period]]=W$1)*((Table3[[#All],[Variables ]]=$AF$3)+(Table3[[#All],[Variables ]]=$AF$2)+(Table3[[#All],[Variables ]]=$AF$4)),0)</f>
        <v>0</v>
      </c>
      <c r="X974" cm="1">
        <f t="array" ref="X974">_xlfn._xlws.FILTER(Table3[[#All],[Name]],(Table3[[#All],[Polygon]]=$A974)*(Table3[[#All],[Period]]=X$1)*((Table3[[#All],[Variables ]]=$AF$3)+(Table3[[#All],[Variables ]]=$AF$2)+(Table3[[#All],[Variables ]]=$AF$4)),0)</f>
        <v>0</v>
      </c>
      <c r="Y974" t="str" cm="1">
        <f t="array" ref="Y974">_xlfn._xlws.FILTER(Table3[[#All],[Name]],(Table3[[#All],[Polygon]]=$A974)*(Table3[[#All],[Period]]=Y$1)*((Table3[[#All],[Variables ]]=$AF$3)+(Table3[[#All],[Variables ]]=$AF$2)+(Table3[[#All],[Variables ]]=$AF$4)),0)</f>
        <v>H</v>
      </c>
      <c r="Z974" t="str" cm="1">
        <f t="array" ref="Z974">_xlfn._xlws.FILTER(Table3[[#All],[Name]],(Table3[[#All],[Polygon]]=$A974)*(Table3[[#All],[Period]]=Z$1)*((Table3[[#All],[Variables ]]=$AF$3)+(Table3[[#All],[Variables ]]=$AF$2)+(Table3[[#All],[Variables ]]=$AF$4)),0)</f>
        <v>AH</v>
      </c>
      <c r="AA974" t="str" cm="1">
        <f t="array" ref="AA974">_xlfn._xlws.FILTER(Table3[[#All],[Name]],(Table3[[#All],[Polygon]]=$A974)*(Table3[[#All],[Period]]=AA$1)*((Table3[[#All],[Variables ]]=$AF$3)+(Table3[[#All],[Variables ]]=$AF$2)+(Table3[[#All],[Variables ]]=$AF$4)),0)</f>
        <v>AH</v>
      </c>
      <c r="AB974" t="str" cm="1">
        <f t="array" ref="AB974">_xlfn._xlws.FILTER(Table3[[#All],[Name]],(Table3[[#All],[Polygon]]=$A974)*(Table3[[#All],[Period]]=AB$1)*((Table3[[#All],[Variables ]]=$AF$3)+(Table3[[#All],[Variables ]]=$AF$2)+(Table3[[#All],[Variables ]]=$AF$4)),0)</f>
        <v>PCT</v>
      </c>
      <c r="AC974" t="str" cm="1">
        <f t="array" ref="AC974">_xlfn._xlws.FILTER(Table3[[#All],[Name]],(Table3[[#All],[Polygon]]=$A974)*(Table3[[#All],[Period]]=AC$1)*((Table3[[#All],[Variables ]]=$AF$3)+(Table3[[#All],[Variables ]]=$AF$2)+(Table3[[#All],[Variables ]]=$AF$4)),0)</f>
        <v>AH</v>
      </c>
      <c r="AD974" t="str" cm="1">
        <f t="array" ref="AD974">_xlfn._xlws.FILTER(Table3[[#All],[Name]],(Table3[[#All],[Polygon]]=$A974)*(Table3[[#All],[Period]]=AD$1)*((Table3[[#All],[Variables ]]=$AF$3)+(Table3[[#All],[Variables ]]=$AF$2)+(Table3[[#All],[Variables ]]=$AF$4)),0)</f>
        <v>AH</v>
      </c>
    </row>
    <row r="975" spans="1:30" x14ac:dyDescent="0.35">
      <c r="A975" s="3">
        <v>754</v>
      </c>
      <c r="B975" s="4" t="s">
        <v>1798</v>
      </c>
      <c r="C975" s="10">
        <v>653.97822069999995</v>
      </c>
      <c r="D975" s="4" t="s">
        <v>1466</v>
      </c>
      <c r="E975" s="4">
        <v>3</v>
      </c>
      <c r="F975" s="4">
        <v>3</v>
      </c>
      <c r="G975" s="4">
        <v>5</v>
      </c>
      <c r="H975" s="4"/>
      <c r="I975" s="4">
        <v>1963</v>
      </c>
      <c r="J975" s="4">
        <v>0</v>
      </c>
      <c r="K975" s="4" t="s">
        <v>1650</v>
      </c>
      <c r="L975" s="4">
        <v>757</v>
      </c>
      <c r="M975" s="4">
        <v>757</v>
      </c>
      <c r="N975" s="4">
        <v>653.97822069999995</v>
      </c>
      <c r="O975" s="11">
        <v>0</v>
      </c>
      <c r="P975" cm="1">
        <f t="array" ref="P975">_xlfn._xlws.FILTER(Table3[[#All],[Name]],(Table3[[#All],[Polygon]]=$A975)*(Table3[[#All],[Period]]=P$1)*((Table3[[#All],[Variables ]]=$AF$3)+(Table3[[#All],[Variables ]]=$AF$2)+(Table3[[#All],[Variables ]]=$AF$4)),0)</f>
        <v>0</v>
      </c>
      <c r="Q975" t="str" cm="1">
        <f t="array" ref="Q975">_xlfn._xlws.FILTER(Table3[[#All],[Name]],(Table3[[#All],[Polygon]]=$A975)*(Table3[[#All],[Period]]=Q$1)*((Table3[[#All],[Variables ]]=$AF$3)+(Table3[[#All],[Variables ]]=$AF$2)+(Table3[[#All],[Variables ]]=$AF$4)),0)</f>
        <v>AH</v>
      </c>
      <c r="R975" cm="1">
        <f t="array" ref="R975">_xlfn._xlws.FILTER(Table3[[#All],[Name]],(Table3[[#All],[Polygon]]=$A975)*(Table3[[#All],[Period]]=R$1)*((Table3[[#All],[Variables ]]=$AF$3)+(Table3[[#All],[Variables ]]=$AF$2)+(Table3[[#All],[Variables ]]=$AF$4)),0)</f>
        <v>0</v>
      </c>
      <c r="S975" cm="1">
        <f t="array" ref="S975">_xlfn._xlws.FILTER(Table3[[#All],[Name]],(Table3[[#All],[Polygon]]=$A975)*(Table3[[#All],[Period]]=S$1)*((Table3[[#All],[Variables ]]=$AF$3)+(Table3[[#All],[Variables ]]=$AF$2)+(Table3[[#All],[Variables ]]=$AF$4)),0)</f>
        <v>0</v>
      </c>
      <c r="T975" cm="1">
        <f t="array" ref="T975">_xlfn._xlws.FILTER(Table3[[#All],[Name]],(Table3[[#All],[Polygon]]=$A975)*(Table3[[#All],[Period]]=T$1)*((Table3[[#All],[Variables ]]=$AF$3)+(Table3[[#All],[Variables ]]=$AF$2)+(Table3[[#All],[Variables ]]=$AF$4)),0)</f>
        <v>0</v>
      </c>
      <c r="U975" cm="1">
        <f t="array" ref="U975">_xlfn._xlws.FILTER(Table3[[#All],[Name]],(Table3[[#All],[Polygon]]=$A975)*(Table3[[#All],[Period]]=U$1)*((Table3[[#All],[Variables ]]=$AF$3)+(Table3[[#All],[Variables ]]=$AF$2)+(Table3[[#All],[Variables ]]=$AF$4)),0)</f>
        <v>0</v>
      </c>
      <c r="V975" cm="1">
        <f t="array" ref="V975">_xlfn._xlws.FILTER(Table3[[#All],[Name]],(Table3[[#All],[Polygon]]=$A975)*(Table3[[#All],[Period]]=V$1)*((Table3[[#All],[Variables ]]=$AF$3)+(Table3[[#All],[Variables ]]=$AF$2)+(Table3[[#All],[Variables ]]=$AF$4)),0)</f>
        <v>0</v>
      </c>
      <c r="W975" cm="1">
        <f t="array" ref="W975">_xlfn._xlws.FILTER(Table3[[#All],[Name]],(Table3[[#All],[Polygon]]=$A975)*(Table3[[#All],[Period]]=W$1)*((Table3[[#All],[Variables ]]=$AF$3)+(Table3[[#All],[Variables ]]=$AF$2)+(Table3[[#All],[Variables ]]=$AF$4)),0)</f>
        <v>0</v>
      </c>
      <c r="X975" cm="1">
        <f t="array" ref="X975">_xlfn._xlws.FILTER(Table3[[#All],[Name]],(Table3[[#All],[Polygon]]=$A975)*(Table3[[#All],[Period]]=X$1)*((Table3[[#All],[Variables ]]=$AF$3)+(Table3[[#All],[Variables ]]=$AF$2)+(Table3[[#All],[Variables ]]=$AF$4)),0)</f>
        <v>0</v>
      </c>
      <c r="Y975" t="str" cm="1">
        <f t="array" ref="Y975">_xlfn._xlws.FILTER(Table3[[#All],[Name]],(Table3[[#All],[Polygon]]=$A975)*(Table3[[#All],[Period]]=Y$1)*((Table3[[#All],[Variables ]]=$AF$3)+(Table3[[#All],[Variables ]]=$AF$2)+(Table3[[#All],[Variables ]]=$AF$4)),0)</f>
        <v>H</v>
      </c>
      <c r="Z975" t="str" cm="1">
        <f t="array" ref="Z975">_xlfn._xlws.FILTER(Table3[[#All],[Name]],(Table3[[#All],[Polygon]]=$A975)*(Table3[[#All],[Period]]=Z$1)*((Table3[[#All],[Variables ]]=$AF$3)+(Table3[[#All],[Variables ]]=$AF$2)+(Table3[[#All],[Variables ]]=$AF$4)),0)</f>
        <v>AH</v>
      </c>
      <c r="AA975" t="str" cm="1">
        <f t="array" ref="AA975">_xlfn._xlws.FILTER(Table3[[#All],[Name]],(Table3[[#All],[Polygon]]=$A975)*(Table3[[#All],[Period]]=AA$1)*((Table3[[#All],[Variables ]]=$AF$3)+(Table3[[#All],[Variables ]]=$AF$2)+(Table3[[#All],[Variables ]]=$AF$4)),0)</f>
        <v>AH</v>
      </c>
      <c r="AB975" t="str" cm="1">
        <f t="array" ref="AB975">_xlfn._xlws.FILTER(Table3[[#All],[Name]],(Table3[[#All],[Polygon]]=$A975)*(Table3[[#All],[Period]]=AB$1)*((Table3[[#All],[Variables ]]=$AF$3)+(Table3[[#All],[Variables ]]=$AF$2)+(Table3[[#All],[Variables ]]=$AF$4)),0)</f>
        <v>PCT</v>
      </c>
      <c r="AC975" t="str" cm="1">
        <f t="array" ref="AC975">_xlfn._xlws.FILTER(Table3[[#All],[Name]],(Table3[[#All],[Polygon]]=$A975)*(Table3[[#All],[Period]]=AC$1)*((Table3[[#All],[Variables ]]=$AF$3)+(Table3[[#All],[Variables ]]=$AF$2)+(Table3[[#All],[Variables ]]=$AF$4)),0)</f>
        <v>AH</v>
      </c>
      <c r="AD975" t="str" cm="1">
        <f t="array" ref="AD975">_xlfn._xlws.FILTER(Table3[[#All],[Name]],(Table3[[#All],[Polygon]]=$A975)*(Table3[[#All],[Period]]=AD$1)*((Table3[[#All],[Variables ]]=$AF$3)+(Table3[[#All],[Variables ]]=$AF$2)+(Table3[[#All],[Variables ]]=$AF$4)),0)</f>
        <v>AH</v>
      </c>
    </row>
    <row r="976" spans="1:30" x14ac:dyDescent="0.35">
      <c r="A976" s="5">
        <v>754</v>
      </c>
      <c r="B976" s="6" t="s">
        <v>1798</v>
      </c>
      <c r="C976" s="8">
        <v>653.97822069999995</v>
      </c>
      <c r="D976" s="6" t="s">
        <v>1466</v>
      </c>
      <c r="E976" s="6">
        <v>3</v>
      </c>
      <c r="F976" s="6">
        <v>3</v>
      </c>
      <c r="G976" s="6">
        <v>5</v>
      </c>
      <c r="H976" s="6"/>
      <c r="I976" s="6">
        <v>1963</v>
      </c>
      <c r="J976" s="6">
        <v>0</v>
      </c>
      <c r="K976" s="6" t="s">
        <v>1650</v>
      </c>
      <c r="L976" s="6">
        <v>750</v>
      </c>
      <c r="M976" s="6">
        <v>750</v>
      </c>
      <c r="N976" s="6">
        <v>653.97822069999995</v>
      </c>
      <c r="O976" s="9">
        <v>0</v>
      </c>
      <c r="P976" cm="1">
        <f t="array" ref="P976">_xlfn._xlws.FILTER(Table3[[#All],[Name]],(Table3[[#All],[Polygon]]=$A976)*(Table3[[#All],[Period]]=P$1)*((Table3[[#All],[Variables ]]=$AF$3)+(Table3[[#All],[Variables ]]=$AF$2)+(Table3[[#All],[Variables ]]=$AF$4)),0)</f>
        <v>0</v>
      </c>
      <c r="Q976" t="str" cm="1">
        <f t="array" ref="Q976">_xlfn._xlws.FILTER(Table3[[#All],[Name]],(Table3[[#All],[Polygon]]=$A976)*(Table3[[#All],[Period]]=Q$1)*((Table3[[#All],[Variables ]]=$AF$3)+(Table3[[#All],[Variables ]]=$AF$2)+(Table3[[#All],[Variables ]]=$AF$4)),0)</f>
        <v>AH</v>
      </c>
      <c r="R976" cm="1">
        <f t="array" ref="R976">_xlfn._xlws.FILTER(Table3[[#All],[Name]],(Table3[[#All],[Polygon]]=$A976)*(Table3[[#All],[Period]]=R$1)*((Table3[[#All],[Variables ]]=$AF$3)+(Table3[[#All],[Variables ]]=$AF$2)+(Table3[[#All],[Variables ]]=$AF$4)),0)</f>
        <v>0</v>
      </c>
      <c r="S976" cm="1">
        <f t="array" ref="S976">_xlfn._xlws.FILTER(Table3[[#All],[Name]],(Table3[[#All],[Polygon]]=$A976)*(Table3[[#All],[Period]]=S$1)*((Table3[[#All],[Variables ]]=$AF$3)+(Table3[[#All],[Variables ]]=$AF$2)+(Table3[[#All],[Variables ]]=$AF$4)),0)</f>
        <v>0</v>
      </c>
      <c r="T976" cm="1">
        <f t="array" ref="T976">_xlfn._xlws.FILTER(Table3[[#All],[Name]],(Table3[[#All],[Polygon]]=$A976)*(Table3[[#All],[Period]]=T$1)*((Table3[[#All],[Variables ]]=$AF$3)+(Table3[[#All],[Variables ]]=$AF$2)+(Table3[[#All],[Variables ]]=$AF$4)),0)</f>
        <v>0</v>
      </c>
      <c r="U976" cm="1">
        <f t="array" ref="U976">_xlfn._xlws.FILTER(Table3[[#All],[Name]],(Table3[[#All],[Polygon]]=$A976)*(Table3[[#All],[Period]]=U$1)*((Table3[[#All],[Variables ]]=$AF$3)+(Table3[[#All],[Variables ]]=$AF$2)+(Table3[[#All],[Variables ]]=$AF$4)),0)</f>
        <v>0</v>
      </c>
      <c r="V976" cm="1">
        <f t="array" ref="V976">_xlfn._xlws.FILTER(Table3[[#All],[Name]],(Table3[[#All],[Polygon]]=$A976)*(Table3[[#All],[Period]]=V$1)*((Table3[[#All],[Variables ]]=$AF$3)+(Table3[[#All],[Variables ]]=$AF$2)+(Table3[[#All],[Variables ]]=$AF$4)),0)</f>
        <v>0</v>
      </c>
      <c r="W976" cm="1">
        <f t="array" ref="W976">_xlfn._xlws.FILTER(Table3[[#All],[Name]],(Table3[[#All],[Polygon]]=$A976)*(Table3[[#All],[Period]]=W$1)*((Table3[[#All],[Variables ]]=$AF$3)+(Table3[[#All],[Variables ]]=$AF$2)+(Table3[[#All],[Variables ]]=$AF$4)),0)</f>
        <v>0</v>
      </c>
      <c r="X976" cm="1">
        <f t="array" ref="X976">_xlfn._xlws.FILTER(Table3[[#All],[Name]],(Table3[[#All],[Polygon]]=$A976)*(Table3[[#All],[Period]]=X$1)*((Table3[[#All],[Variables ]]=$AF$3)+(Table3[[#All],[Variables ]]=$AF$2)+(Table3[[#All],[Variables ]]=$AF$4)),0)</f>
        <v>0</v>
      </c>
      <c r="Y976" t="str" cm="1">
        <f t="array" ref="Y976">_xlfn._xlws.FILTER(Table3[[#All],[Name]],(Table3[[#All],[Polygon]]=$A976)*(Table3[[#All],[Period]]=Y$1)*((Table3[[#All],[Variables ]]=$AF$3)+(Table3[[#All],[Variables ]]=$AF$2)+(Table3[[#All],[Variables ]]=$AF$4)),0)</f>
        <v>H</v>
      </c>
      <c r="Z976" t="str" cm="1">
        <f t="array" ref="Z976">_xlfn._xlws.FILTER(Table3[[#All],[Name]],(Table3[[#All],[Polygon]]=$A976)*(Table3[[#All],[Period]]=Z$1)*((Table3[[#All],[Variables ]]=$AF$3)+(Table3[[#All],[Variables ]]=$AF$2)+(Table3[[#All],[Variables ]]=$AF$4)),0)</f>
        <v>AH</v>
      </c>
      <c r="AA976" t="str" cm="1">
        <f t="array" ref="AA976">_xlfn._xlws.FILTER(Table3[[#All],[Name]],(Table3[[#All],[Polygon]]=$A976)*(Table3[[#All],[Period]]=AA$1)*((Table3[[#All],[Variables ]]=$AF$3)+(Table3[[#All],[Variables ]]=$AF$2)+(Table3[[#All],[Variables ]]=$AF$4)),0)</f>
        <v>AH</v>
      </c>
      <c r="AB976" t="str" cm="1">
        <f t="array" ref="AB976">_xlfn._xlws.FILTER(Table3[[#All],[Name]],(Table3[[#All],[Polygon]]=$A976)*(Table3[[#All],[Period]]=AB$1)*((Table3[[#All],[Variables ]]=$AF$3)+(Table3[[#All],[Variables ]]=$AF$2)+(Table3[[#All],[Variables ]]=$AF$4)),0)</f>
        <v>PCT</v>
      </c>
      <c r="AC976" t="str" cm="1">
        <f t="array" ref="AC976">_xlfn._xlws.FILTER(Table3[[#All],[Name]],(Table3[[#All],[Polygon]]=$A976)*(Table3[[#All],[Period]]=AC$1)*((Table3[[#All],[Variables ]]=$AF$3)+(Table3[[#All],[Variables ]]=$AF$2)+(Table3[[#All],[Variables ]]=$AF$4)),0)</f>
        <v>AH</v>
      </c>
      <c r="AD976" t="str" cm="1">
        <f t="array" ref="AD976">_xlfn._xlws.FILTER(Table3[[#All],[Name]],(Table3[[#All],[Polygon]]=$A976)*(Table3[[#All],[Period]]=AD$1)*((Table3[[#All],[Variables ]]=$AF$3)+(Table3[[#All],[Variables ]]=$AF$2)+(Table3[[#All],[Variables ]]=$AF$4)),0)</f>
        <v>AH</v>
      </c>
    </row>
    <row r="977" spans="1:30" x14ac:dyDescent="0.35">
      <c r="A977" s="3">
        <v>754</v>
      </c>
      <c r="B977" s="4" t="s">
        <v>1798</v>
      </c>
      <c r="C977" s="10">
        <v>653.97822069999995</v>
      </c>
      <c r="D977" s="4" t="s">
        <v>1466</v>
      </c>
      <c r="E977" s="4">
        <v>3</v>
      </c>
      <c r="F977" s="4">
        <v>3</v>
      </c>
      <c r="G977" s="4">
        <v>5</v>
      </c>
      <c r="H977" s="4"/>
      <c r="I977" s="4">
        <v>1963</v>
      </c>
      <c r="J977" s="4">
        <v>0</v>
      </c>
      <c r="K977" s="4" t="s">
        <v>1650</v>
      </c>
      <c r="L977" s="4">
        <v>752</v>
      </c>
      <c r="M977" s="4">
        <v>752</v>
      </c>
      <c r="N977" s="4">
        <v>653.97822069999995</v>
      </c>
      <c r="O977" s="11">
        <v>0</v>
      </c>
      <c r="P977" cm="1">
        <f t="array" ref="P977">_xlfn._xlws.FILTER(Table3[[#All],[Name]],(Table3[[#All],[Polygon]]=$A977)*(Table3[[#All],[Period]]=P$1)*((Table3[[#All],[Variables ]]=$AF$3)+(Table3[[#All],[Variables ]]=$AF$2)+(Table3[[#All],[Variables ]]=$AF$4)),0)</f>
        <v>0</v>
      </c>
      <c r="Q977" t="str" cm="1">
        <f t="array" ref="Q977">_xlfn._xlws.FILTER(Table3[[#All],[Name]],(Table3[[#All],[Polygon]]=$A977)*(Table3[[#All],[Period]]=Q$1)*((Table3[[#All],[Variables ]]=$AF$3)+(Table3[[#All],[Variables ]]=$AF$2)+(Table3[[#All],[Variables ]]=$AF$4)),0)</f>
        <v>AH</v>
      </c>
      <c r="R977" cm="1">
        <f t="array" ref="R977">_xlfn._xlws.FILTER(Table3[[#All],[Name]],(Table3[[#All],[Polygon]]=$A977)*(Table3[[#All],[Period]]=R$1)*((Table3[[#All],[Variables ]]=$AF$3)+(Table3[[#All],[Variables ]]=$AF$2)+(Table3[[#All],[Variables ]]=$AF$4)),0)</f>
        <v>0</v>
      </c>
      <c r="S977" cm="1">
        <f t="array" ref="S977">_xlfn._xlws.FILTER(Table3[[#All],[Name]],(Table3[[#All],[Polygon]]=$A977)*(Table3[[#All],[Period]]=S$1)*((Table3[[#All],[Variables ]]=$AF$3)+(Table3[[#All],[Variables ]]=$AF$2)+(Table3[[#All],[Variables ]]=$AF$4)),0)</f>
        <v>0</v>
      </c>
      <c r="T977" cm="1">
        <f t="array" ref="T977">_xlfn._xlws.FILTER(Table3[[#All],[Name]],(Table3[[#All],[Polygon]]=$A977)*(Table3[[#All],[Period]]=T$1)*((Table3[[#All],[Variables ]]=$AF$3)+(Table3[[#All],[Variables ]]=$AF$2)+(Table3[[#All],[Variables ]]=$AF$4)),0)</f>
        <v>0</v>
      </c>
      <c r="U977" cm="1">
        <f t="array" ref="U977">_xlfn._xlws.FILTER(Table3[[#All],[Name]],(Table3[[#All],[Polygon]]=$A977)*(Table3[[#All],[Period]]=U$1)*((Table3[[#All],[Variables ]]=$AF$3)+(Table3[[#All],[Variables ]]=$AF$2)+(Table3[[#All],[Variables ]]=$AF$4)),0)</f>
        <v>0</v>
      </c>
      <c r="V977" cm="1">
        <f t="array" ref="V977">_xlfn._xlws.FILTER(Table3[[#All],[Name]],(Table3[[#All],[Polygon]]=$A977)*(Table3[[#All],[Period]]=V$1)*((Table3[[#All],[Variables ]]=$AF$3)+(Table3[[#All],[Variables ]]=$AF$2)+(Table3[[#All],[Variables ]]=$AF$4)),0)</f>
        <v>0</v>
      </c>
      <c r="W977" cm="1">
        <f t="array" ref="W977">_xlfn._xlws.FILTER(Table3[[#All],[Name]],(Table3[[#All],[Polygon]]=$A977)*(Table3[[#All],[Period]]=W$1)*((Table3[[#All],[Variables ]]=$AF$3)+(Table3[[#All],[Variables ]]=$AF$2)+(Table3[[#All],[Variables ]]=$AF$4)),0)</f>
        <v>0</v>
      </c>
      <c r="X977" cm="1">
        <f t="array" ref="X977">_xlfn._xlws.FILTER(Table3[[#All],[Name]],(Table3[[#All],[Polygon]]=$A977)*(Table3[[#All],[Period]]=X$1)*((Table3[[#All],[Variables ]]=$AF$3)+(Table3[[#All],[Variables ]]=$AF$2)+(Table3[[#All],[Variables ]]=$AF$4)),0)</f>
        <v>0</v>
      </c>
      <c r="Y977" t="str" cm="1">
        <f t="array" ref="Y977">_xlfn._xlws.FILTER(Table3[[#All],[Name]],(Table3[[#All],[Polygon]]=$A977)*(Table3[[#All],[Period]]=Y$1)*((Table3[[#All],[Variables ]]=$AF$3)+(Table3[[#All],[Variables ]]=$AF$2)+(Table3[[#All],[Variables ]]=$AF$4)),0)</f>
        <v>H</v>
      </c>
      <c r="Z977" t="str" cm="1">
        <f t="array" ref="Z977">_xlfn._xlws.FILTER(Table3[[#All],[Name]],(Table3[[#All],[Polygon]]=$A977)*(Table3[[#All],[Period]]=Z$1)*((Table3[[#All],[Variables ]]=$AF$3)+(Table3[[#All],[Variables ]]=$AF$2)+(Table3[[#All],[Variables ]]=$AF$4)),0)</f>
        <v>AH</v>
      </c>
      <c r="AA977" t="str" cm="1">
        <f t="array" ref="AA977">_xlfn._xlws.FILTER(Table3[[#All],[Name]],(Table3[[#All],[Polygon]]=$A977)*(Table3[[#All],[Period]]=AA$1)*((Table3[[#All],[Variables ]]=$AF$3)+(Table3[[#All],[Variables ]]=$AF$2)+(Table3[[#All],[Variables ]]=$AF$4)),0)</f>
        <v>AH</v>
      </c>
      <c r="AB977" t="str" cm="1">
        <f t="array" ref="AB977">_xlfn._xlws.FILTER(Table3[[#All],[Name]],(Table3[[#All],[Polygon]]=$A977)*(Table3[[#All],[Period]]=AB$1)*((Table3[[#All],[Variables ]]=$AF$3)+(Table3[[#All],[Variables ]]=$AF$2)+(Table3[[#All],[Variables ]]=$AF$4)),0)</f>
        <v>PCT</v>
      </c>
      <c r="AC977" t="str" cm="1">
        <f t="array" ref="AC977">_xlfn._xlws.FILTER(Table3[[#All],[Name]],(Table3[[#All],[Polygon]]=$A977)*(Table3[[#All],[Period]]=AC$1)*((Table3[[#All],[Variables ]]=$AF$3)+(Table3[[#All],[Variables ]]=$AF$2)+(Table3[[#All],[Variables ]]=$AF$4)),0)</f>
        <v>AH</v>
      </c>
      <c r="AD977" t="str" cm="1">
        <f t="array" ref="AD977">_xlfn._xlws.FILTER(Table3[[#All],[Name]],(Table3[[#All],[Polygon]]=$A977)*(Table3[[#All],[Period]]=AD$1)*((Table3[[#All],[Variables ]]=$AF$3)+(Table3[[#All],[Variables ]]=$AF$2)+(Table3[[#All],[Variables ]]=$AF$4)),0)</f>
        <v>AH</v>
      </c>
    </row>
    <row r="978" spans="1:30" x14ac:dyDescent="0.35">
      <c r="A978" s="5">
        <v>754</v>
      </c>
      <c r="B978" s="6" t="s">
        <v>1798</v>
      </c>
      <c r="C978" s="8">
        <v>653.97822069999995</v>
      </c>
      <c r="D978" s="6" t="s">
        <v>1466</v>
      </c>
      <c r="E978" s="6">
        <v>3</v>
      </c>
      <c r="F978" s="6">
        <v>3</v>
      </c>
      <c r="G978" s="6">
        <v>5</v>
      </c>
      <c r="H978" s="6"/>
      <c r="I978" s="6">
        <v>1963</v>
      </c>
      <c r="J978" s="6">
        <v>0</v>
      </c>
      <c r="K978" s="6" t="s">
        <v>1650</v>
      </c>
      <c r="L978" s="6">
        <v>762</v>
      </c>
      <c r="M978" s="6">
        <v>762</v>
      </c>
      <c r="N978" s="6">
        <v>60.958528270000002</v>
      </c>
      <c r="O978" s="9">
        <v>10.949</v>
      </c>
      <c r="P978" cm="1">
        <f t="array" ref="P978">_xlfn._xlws.FILTER(Table3[[#All],[Name]],(Table3[[#All],[Polygon]]=$A978)*(Table3[[#All],[Period]]=P$1)*((Table3[[#All],[Variables ]]=$AF$3)+(Table3[[#All],[Variables ]]=$AF$2)+(Table3[[#All],[Variables ]]=$AF$4)),0)</f>
        <v>0</v>
      </c>
      <c r="Q978" t="str" cm="1">
        <f t="array" ref="Q978">_xlfn._xlws.FILTER(Table3[[#All],[Name]],(Table3[[#All],[Polygon]]=$A978)*(Table3[[#All],[Period]]=Q$1)*((Table3[[#All],[Variables ]]=$AF$3)+(Table3[[#All],[Variables ]]=$AF$2)+(Table3[[#All],[Variables ]]=$AF$4)),0)</f>
        <v>AH</v>
      </c>
      <c r="R978" cm="1">
        <f t="array" ref="R978">_xlfn._xlws.FILTER(Table3[[#All],[Name]],(Table3[[#All],[Polygon]]=$A978)*(Table3[[#All],[Period]]=R$1)*((Table3[[#All],[Variables ]]=$AF$3)+(Table3[[#All],[Variables ]]=$AF$2)+(Table3[[#All],[Variables ]]=$AF$4)),0)</f>
        <v>0</v>
      </c>
      <c r="S978" cm="1">
        <f t="array" ref="S978">_xlfn._xlws.FILTER(Table3[[#All],[Name]],(Table3[[#All],[Polygon]]=$A978)*(Table3[[#All],[Period]]=S$1)*((Table3[[#All],[Variables ]]=$AF$3)+(Table3[[#All],[Variables ]]=$AF$2)+(Table3[[#All],[Variables ]]=$AF$4)),0)</f>
        <v>0</v>
      </c>
      <c r="T978" cm="1">
        <f t="array" ref="T978">_xlfn._xlws.FILTER(Table3[[#All],[Name]],(Table3[[#All],[Polygon]]=$A978)*(Table3[[#All],[Period]]=T$1)*((Table3[[#All],[Variables ]]=$AF$3)+(Table3[[#All],[Variables ]]=$AF$2)+(Table3[[#All],[Variables ]]=$AF$4)),0)</f>
        <v>0</v>
      </c>
      <c r="U978" cm="1">
        <f t="array" ref="U978">_xlfn._xlws.FILTER(Table3[[#All],[Name]],(Table3[[#All],[Polygon]]=$A978)*(Table3[[#All],[Period]]=U$1)*((Table3[[#All],[Variables ]]=$AF$3)+(Table3[[#All],[Variables ]]=$AF$2)+(Table3[[#All],[Variables ]]=$AF$4)),0)</f>
        <v>0</v>
      </c>
      <c r="V978" cm="1">
        <f t="array" ref="V978">_xlfn._xlws.FILTER(Table3[[#All],[Name]],(Table3[[#All],[Polygon]]=$A978)*(Table3[[#All],[Period]]=V$1)*((Table3[[#All],[Variables ]]=$AF$3)+(Table3[[#All],[Variables ]]=$AF$2)+(Table3[[#All],[Variables ]]=$AF$4)),0)</f>
        <v>0</v>
      </c>
      <c r="W978" cm="1">
        <f t="array" ref="W978">_xlfn._xlws.FILTER(Table3[[#All],[Name]],(Table3[[#All],[Polygon]]=$A978)*(Table3[[#All],[Period]]=W$1)*((Table3[[#All],[Variables ]]=$AF$3)+(Table3[[#All],[Variables ]]=$AF$2)+(Table3[[#All],[Variables ]]=$AF$4)),0)</f>
        <v>0</v>
      </c>
      <c r="X978" cm="1">
        <f t="array" ref="X978">_xlfn._xlws.FILTER(Table3[[#All],[Name]],(Table3[[#All],[Polygon]]=$A978)*(Table3[[#All],[Period]]=X$1)*((Table3[[#All],[Variables ]]=$AF$3)+(Table3[[#All],[Variables ]]=$AF$2)+(Table3[[#All],[Variables ]]=$AF$4)),0)</f>
        <v>0</v>
      </c>
      <c r="Y978" t="str" cm="1">
        <f t="array" ref="Y978">_xlfn._xlws.FILTER(Table3[[#All],[Name]],(Table3[[#All],[Polygon]]=$A978)*(Table3[[#All],[Period]]=Y$1)*((Table3[[#All],[Variables ]]=$AF$3)+(Table3[[#All],[Variables ]]=$AF$2)+(Table3[[#All],[Variables ]]=$AF$4)),0)</f>
        <v>H</v>
      </c>
      <c r="Z978" t="str" cm="1">
        <f t="array" ref="Z978">_xlfn._xlws.FILTER(Table3[[#All],[Name]],(Table3[[#All],[Polygon]]=$A978)*(Table3[[#All],[Period]]=Z$1)*((Table3[[#All],[Variables ]]=$AF$3)+(Table3[[#All],[Variables ]]=$AF$2)+(Table3[[#All],[Variables ]]=$AF$4)),0)</f>
        <v>AH</v>
      </c>
      <c r="AA978" t="str" cm="1">
        <f t="array" ref="AA978">_xlfn._xlws.FILTER(Table3[[#All],[Name]],(Table3[[#All],[Polygon]]=$A978)*(Table3[[#All],[Period]]=AA$1)*((Table3[[#All],[Variables ]]=$AF$3)+(Table3[[#All],[Variables ]]=$AF$2)+(Table3[[#All],[Variables ]]=$AF$4)),0)</f>
        <v>AH</v>
      </c>
      <c r="AB978" t="str" cm="1">
        <f t="array" ref="AB978">_xlfn._xlws.FILTER(Table3[[#All],[Name]],(Table3[[#All],[Polygon]]=$A978)*(Table3[[#All],[Period]]=AB$1)*((Table3[[#All],[Variables ]]=$AF$3)+(Table3[[#All],[Variables ]]=$AF$2)+(Table3[[#All],[Variables ]]=$AF$4)),0)</f>
        <v>PCT</v>
      </c>
      <c r="AC978" t="str" cm="1">
        <f t="array" ref="AC978">_xlfn._xlws.FILTER(Table3[[#All],[Name]],(Table3[[#All],[Polygon]]=$A978)*(Table3[[#All],[Period]]=AC$1)*((Table3[[#All],[Variables ]]=$AF$3)+(Table3[[#All],[Variables ]]=$AF$2)+(Table3[[#All],[Variables ]]=$AF$4)),0)</f>
        <v>AH</v>
      </c>
      <c r="AD978" t="str" cm="1">
        <f t="array" ref="AD978">_xlfn._xlws.FILTER(Table3[[#All],[Name]],(Table3[[#All],[Polygon]]=$A978)*(Table3[[#All],[Period]]=AD$1)*((Table3[[#All],[Variables ]]=$AF$3)+(Table3[[#All],[Variables ]]=$AF$2)+(Table3[[#All],[Variables ]]=$AF$4)),0)</f>
        <v>AH</v>
      </c>
    </row>
    <row r="979" spans="1:30" x14ac:dyDescent="0.35">
      <c r="A979" s="3">
        <v>754</v>
      </c>
      <c r="B979" s="4" t="s">
        <v>1798</v>
      </c>
      <c r="C979" s="10">
        <v>653.97822069999995</v>
      </c>
      <c r="D979" s="4" t="s">
        <v>1466</v>
      </c>
      <c r="E979" s="4">
        <v>3</v>
      </c>
      <c r="F979" s="4">
        <v>3</v>
      </c>
      <c r="G979" s="4">
        <v>5</v>
      </c>
      <c r="H979" s="4"/>
      <c r="I979" s="4">
        <v>1963</v>
      </c>
      <c r="J979" s="4">
        <v>0</v>
      </c>
      <c r="K979" s="4" t="s">
        <v>1650</v>
      </c>
      <c r="L979" s="4">
        <v>763</v>
      </c>
      <c r="M979" s="4">
        <v>763</v>
      </c>
      <c r="N979" s="4">
        <v>22.417546359999999</v>
      </c>
      <c r="O979" s="11">
        <v>19.748999999999999</v>
      </c>
      <c r="P979" cm="1">
        <f t="array" ref="P979">_xlfn._xlws.FILTER(Table3[[#All],[Name]],(Table3[[#All],[Polygon]]=$A979)*(Table3[[#All],[Period]]=P$1)*((Table3[[#All],[Variables ]]=$AF$3)+(Table3[[#All],[Variables ]]=$AF$2)+(Table3[[#All],[Variables ]]=$AF$4)),0)</f>
        <v>0</v>
      </c>
      <c r="Q979" t="str" cm="1">
        <f t="array" ref="Q979">_xlfn._xlws.FILTER(Table3[[#All],[Name]],(Table3[[#All],[Polygon]]=$A979)*(Table3[[#All],[Period]]=Q$1)*((Table3[[#All],[Variables ]]=$AF$3)+(Table3[[#All],[Variables ]]=$AF$2)+(Table3[[#All],[Variables ]]=$AF$4)),0)</f>
        <v>AH</v>
      </c>
      <c r="R979" cm="1">
        <f t="array" ref="R979">_xlfn._xlws.FILTER(Table3[[#All],[Name]],(Table3[[#All],[Polygon]]=$A979)*(Table3[[#All],[Period]]=R$1)*((Table3[[#All],[Variables ]]=$AF$3)+(Table3[[#All],[Variables ]]=$AF$2)+(Table3[[#All],[Variables ]]=$AF$4)),0)</f>
        <v>0</v>
      </c>
      <c r="S979" cm="1">
        <f t="array" ref="S979">_xlfn._xlws.FILTER(Table3[[#All],[Name]],(Table3[[#All],[Polygon]]=$A979)*(Table3[[#All],[Period]]=S$1)*((Table3[[#All],[Variables ]]=$AF$3)+(Table3[[#All],[Variables ]]=$AF$2)+(Table3[[#All],[Variables ]]=$AF$4)),0)</f>
        <v>0</v>
      </c>
      <c r="T979" cm="1">
        <f t="array" ref="T979">_xlfn._xlws.FILTER(Table3[[#All],[Name]],(Table3[[#All],[Polygon]]=$A979)*(Table3[[#All],[Period]]=T$1)*((Table3[[#All],[Variables ]]=$AF$3)+(Table3[[#All],[Variables ]]=$AF$2)+(Table3[[#All],[Variables ]]=$AF$4)),0)</f>
        <v>0</v>
      </c>
      <c r="U979" cm="1">
        <f t="array" ref="U979">_xlfn._xlws.FILTER(Table3[[#All],[Name]],(Table3[[#All],[Polygon]]=$A979)*(Table3[[#All],[Period]]=U$1)*((Table3[[#All],[Variables ]]=$AF$3)+(Table3[[#All],[Variables ]]=$AF$2)+(Table3[[#All],[Variables ]]=$AF$4)),0)</f>
        <v>0</v>
      </c>
      <c r="V979" cm="1">
        <f t="array" ref="V979">_xlfn._xlws.FILTER(Table3[[#All],[Name]],(Table3[[#All],[Polygon]]=$A979)*(Table3[[#All],[Period]]=V$1)*((Table3[[#All],[Variables ]]=$AF$3)+(Table3[[#All],[Variables ]]=$AF$2)+(Table3[[#All],[Variables ]]=$AF$4)),0)</f>
        <v>0</v>
      </c>
      <c r="W979" cm="1">
        <f t="array" ref="W979">_xlfn._xlws.FILTER(Table3[[#All],[Name]],(Table3[[#All],[Polygon]]=$A979)*(Table3[[#All],[Period]]=W$1)*((Table3[[#All],[Variables ]]=$AF$3)+(Table3[[#All],[Variables ]]=$AF$2)+(Table3[[#All],[Variables ]]=$AF$4)),0)</f>
        <v>0</v>
      </c>
      <c r="X979" cm="1">
        <f t="array" ref="X979">_xlfn._xlws.FILTER(Table3[[#All],[Name]],(Table3[[#All],[Polygon]]=$A979)*(Table3[[#All],[Period]]=X$1)*((Table3[[#All],[Variables ]]=$AF$3)+(Table3[[#All],[Variables ]]=$AF$2)+(Table3[[#All],[Variables ]]=$AF$4)),0)</f>
        <v>0</v>
      </c>
      <c r="Y979" t="str" cm="1">
        <f t="array" ref="Y979">_xlfn._xlws.FILTER(Table3[[#All],[Name]],(Table3[[#All],[Polygon]]=$A979)*(Table3[[#All],[Period]]=Y$1)*((Table3[[#All],[Variables ]]=$AF$3)+(Table3[[#All],[Variables ]]=$AF$2)+(Table3[[#All],[Variables ]]=$AF$4)),0)</f>
        <v>H</v>
      </c>
      <c r="Z979" t="str" cm="1">
        <f t="array" ref="Z979">_xlfn._xlws.FILTER(Table3[[#All],[Name]],(Table3[[#All],[Polygon]]=$A979)*(Table3[[#All],[Period]]=Z$1)*((Table3[[#All],[Variables ]]=$AF$3)+(Table3[[#All],[Variables ]]=$AF$2)+(Table3[[#All],[Variables ]]=$AF$4)),0)</f>
        <v>AH</v>
      </c>
      <c r="AA979" t="str" cm="1">
        <f t="array" ref="AA979">_xlfn._xlws.FILTER(Table3[[#All],[Name]],(Table3[[#All],[Polygon]]=$A979)*(Table3[[#All],[Period]]=AA$1)*((Table3[[#All],[Variables ]]=$AF$3)+(Table3[[#All],[Variables ]]=$AF$2)+(Table3[[#All],[Variables ]]=$AF$4)),0)</f>
        <v>AH</v>
      </c>
      <c r="AB979" t="str" cm="1">
        <f t="array" ref="AB979">_xlfn._xlws.FILTER(Table3[[#All],[Name]],(Table3[[#All],[Polygon]]=$A979)*(Table3[[#All],[Period]]=AB$1)*((Table3[[#All],[Variables ]]=$AF$3)+(Table3[[#All],[Variables ]]=$AF$2)+(Table3[[#All],[Variables ]]=$AF$4)),0)</f>
        <v>PCT</v>
      </c>
      <c r="AC979" t="str" cm="1">
        <f t="array" ref="AC979">_xlfn._xlws.FILTER(Table3[[#All],[Name]],(Table3[[#All],[Polygon]]=$A979)*(Table3[[#All],[Period]]=AC$1)*((Table3[[#All],[Variables ]]=$AF$3)+(Table3[[#All],[Variables ]]=$AF$2)+(Table3[[#All],[Variables ]]=$AF$4)),0)</f>
        <v>AH</v>
      </c>
      <c r="AD979" t="str" cm="1">
        <f t="array" ref="AD979">_xlfn._xlws.FILTER(Table3[[#All],[Name]],(Table3[[#All],[Polygon]]=$A979)*(Table3[[#All],[Period]]=AD$1)*((Table3[[#All],[Variables ]]=$AF$3)+(Table3[[#All],[Variables ]]=$AF$2)+(Table3[[#All],[Variables ]]=$AF$4)),0)</f>
        <v>AH</v>
      </c>
    </row>
    <row r="980" spans="1:30" x14ac:dyDescent="0.35">
      <c r="A980" s="5">
        <v>754</v>
      </c>
      <c r="B980" s="6" t="s">
        <v>1798</v>
      </c>
      <c r="C980" s="8">
        <v>653.97822069999995</v>
      </c>
      <c r="D980" s="6" t="s">
        <v>1466</v>
      </c>
      <c r="E980" s="6">
        <v>3</v>
      </c>
      <c r="F980" s="6">
        <v>3</v>
      </c>
      <c r="G980" s="6">
        <v>5</v>
      </c>
      <c r="H980" s="6"/>
      <c r="I980" s="6">
        <v>1963</v>
      </c>
      <c r="J980" s="6">
        <v>0</v>
      </c>
      <c r="K980" s="6" t="s">
        <v>1650</v>
      </c>
      <c r="L980" s="6">
        <v>761</v>
      </c>
      <c r="M980" s="6">
        <v>761</v>
      </c>
      <c r="N980" s="6">
        <v>14.010783289999999</v>
      </c>
      <c r="O980" s="9">
        <v>3.4359999999999999</v>
      </c>
      <c r="P980" cm="1">
        <f t="array" ref="P980">_xlfn._xlws.FILTER(Table3[[#All],[Name]],(Table3[[#All],[Polygon]]=$A980)*(Table3[[#All],[Period]]=P$1)*((Table3[[#All],[Variables ]]=$AF$3)+(Table3[[#All],[Variables ]]=$AF$2)+(Table3[[#All],[Variables ]]=$AF$4)),0)</f>
        <v>0</v>
      </c>
      <c r="Q980" t="str" cm="1">
        <f t="array" ref="Q980">_xlfn._xlws.FILTER(Table3[[#All],[Name]],(Table3[[#All],[Polygon]]=$A980)*(Table3[[#All],[Period]]=Q$1)*((Table3[[#All],[Variables ]]=$AF$3)+(Table3[[#All],[Variables ]]=$AF$2)+(Table3[[#All],[Variables ]]=$AF$4)),0)</f>
        <v>AH</v>
      </c>
      <c r="R980" cm="1">
        <f t="array" ref="R980">_xlfn._xlws.FILTER(Table3[[#All],[Name]],(Table3[[#All],[Polygon]]=$A980)*(Table3[[#All],[Period]]=R$1)*((Table3[[#All],[Variables ]]=$AF$3)+(Table3[[#All],[Variables ]]=$AF$2)+(Table3[[#All],[Variables ]]=$AF$4)),0)</f>
        <v>0</v>
      </c>
      <c r="S980" cm="1">
        <f t="array" ref="S980">_xlfn._xlws.FILTER(Table3[[#All],[Name]],(Table3[[#All],[Polygon]]=$A980)*(Table3[[#All],[Period]]=S$1)*((Table3[[#All],[Variables ]]=$AF$3)+(Table3[[#All],[Variables ]]=$AF$2)+(Table3[[#All],[Variables ]]=$AF$4)),0)</f>
        <v>0</v>
      </c>
      <c r="T980" cm="1">
        <f t="array" ref="T980">_xlfn._xlws.FILTER(Table3[[#All],[Name]],(Table3[[#All],[Polygon]]=$A980)*(Table3[[#All],[Period]]=T$1)*((Table3[[#All],[Variables ]]=$AF$3)+(Table3[[#All],[Variables ]]=$AF$2)+(Table3[[#All],[Variables ]]=$AF$4)),0)</f>
        <v>0</v>
      </c>
      <c r="U980" cm="1">
        <f t="array" ref="U980">_xlfn._xlws.FILTER(Table3[[#All],[Name]],(Table3[[#All],[Polygon]]=$A980)*(Table3[[#All],[Period]]=U$1)*((Table3[[#All],[Variables ]]=$AF$3)+(Table3[[#All],[Variables ]]=$AF$2)+(Table3[[#All],[Variables ]]=$AF$4)),0)</f>
        <v>0</v>
      </c>
      <c r="V980" cm="1">
        <f t="array" ref="V980">_xlfn._xlws.FILTER(Table3[[#All],[Name]],(Table3[[#All],[Polygon]]=$A980)*(Table3[[#All],[Period]]=V$1)*((Table3[[#All],[Variables ]]=$AF$3)+(Table3[[#All],[Variables ]]=$AF$2)+(Table3[[#All],[Variables ]]=$AF$4)),0)</f>
        <v>0</v>
      </c>
      <c r="W980" cm="1">
        <f t="array" ref="W980">_xlfn._xlws.FILTER(Table3[[#All],[Name]],(Table3[[#All],[Polygon]]=$A980)*(Table3[[#All],[Period]]=W$1)*((Table3[[#All],[Variables ]]=$AF$3)+(Table3[[#All],[Variables ]]=$AF$2)+(Table3[[#All],[Variables ]]=$AF$4)),0)</f>
        <v>0</v>
      </c>
      <c r="X980" cm="1">
        <f t="array" ref="X980">_xlfn._xlws.FILTER(Table3[[#All],[Name]],(Table3[[#All],[Polygon]]=$A980)*(Table3[[#All],[Period]]=X$1)*((Table3[[#All],[Variables ]]=$AF$3)+(Table3[[#All],[Variables ]]=$AF$2)+(Table3[[#All],[Variables ]]=$AF$4)),0)</f>
        <v>0</v>
      </c>
      <c r="Y980" t="str" cm="1">
        <f t="array" ref="Y980">_xlfn._xlws.FILTER(Table3[[#All],[Name]],(Table3[[#All],[Polygon]]=$A980)*(Table3[[#All],[Period]]=Y$1)*((Table3[[#All],[Variables ]]=$AF$3)+(Table3[[#All],[Variables ]]=$AF$2)+(Table3[[#All],[Variables ]]=$AF$4)),0)</f>
        <v>H</v>
      </c>
      <c r="Z980" t="str" cm="1">
        <f t="array" ref="Z980">_xlfn._xlws.FILTER(Table3[[#All],[Name]],(Table3[[#All],[Polygon]]=$A980)*(Table3[[#All],[Period]]=Z$1)*((Table3[[#All],[Variables ]]=$AF$3)+(Table3[[#All],[Variables ]]=$AF$2)+(Table3[[#All],[Variables ]]=$AF$4)),0)</f>
        <v>AH</v>
      </c>
      <c r="AA980" t="str" cm="1">
        <f t="array" ref="AA980">_xlfn._xlws.FILTER(Table3[[#All],[Name]],(Table3[[#All],[Polygon]]=$A980)*(Table3[[#All],[Period]]=AA$1)*((Table3[[#All],[Variables ]]=$AF$3)+(Table3[[#All],[Variables ]]=$AF$2)+(Table3[[#All],[Variables ]]=$AF$4)),0)</f>
        <v>AH</v>
      </c>
      <c r="AB980" t="str" cm="1">
        <f t="array" ref="AB980">_xlfn._xlws.FILTER(Table3[[#All],[Name]],(Table3[[#All],[Polygon]]=$A980)*(Table3[[#All],[Period]]=AB$1)*((Table3[[#All],[Variables ]]=$AF$3)+(Table3[[#All],[Variables ]]=$AF$2)+(Table3[[#All],[Variables ]]=$AF$4)),0)</f>
        <v>PCT</v>
      </c>
      <c r="AC980" t="str" cm="1">
        <f t="array" ref="AC980">_xlfn._xlws.FILTER(Table3[[#All],[Name]],(Table3[[#All],[Polygon]]=$A980)*(Table3[[#All],[Period]]=AC$1)*((Table3[[#All],[Variables ]]=$AF$3)+(Table3[[#All],[Variables ]]=$AF$2)+(Table3[[#All],[Variables ]]=$AF$4)),0)</f>
        <v>AH</v>
      </c>
      <c r="AD980" t="str" cm="1">
        <f t="array" ref="AD980">_xlfn._xlws.FILTER(Table3[[#All],[Name]],(Table3[[#All],[Polygon]]=$A980)*(Table3[[#All],[Period]]=AD$1)*((Table3[[#All],[Variables ]]=$AF$3)+(Table3[[#All],[Variables ]]=$AF$2)+(Table3[[#All],[Variables ]]=$AF$4)),0)</f>
        <v>AH</v>
      </c>
    </row>
    <row r="981" spans="1:30" x14ac:dyDescent="0.35">
      <c r="A981" s="3">
        <v>754</v>
      </c>
      <c r="B981" s="4" t="s">
        <v>1798</v>
      </c>
      <c r="C981" s="10">
        <v>653.97822069999995</v>
      </c>
      <c r="D981" s="4" t="s">
        <v>1466</v>
      </c>
      <c r="E981" s="4">
        <v>3</v>
      </c>
      <c r="F981" s="4">
        <v>3</v>
      </c>
      <c r="G981" s="4">
        <v>5</v>
      </c>
      <c r="H981" s="4"/>
      <c r="I981" s="4">
        <v>1963</v>
      </c>
      <c r="J981" s="4">
        <v>0</v>
      </c>
      <c r="K981" s="4" t="s">
        <v>1650</v>
      </c>
      <c r="L981" s="4">
        <v>754</v>
      </c>
      <c r="M981" s="4">
        <v>754</v>
      </c>
      <c r="N981" s="4">
        <v>653.97822069999995</v>
      </c>
      <c r="O981" s="11">
        <v>39.901000000000003</v>
      </c>
      <c r="P981" cm="1">
        <f t="array" ref="P981">_xlfn._xlws.FILTER(Table3[[#All],[Name]],(Table3[[#All],[Polygon]]=$A981)*(Table3[[#All],[Period]]=P$1)*((Table3[[#All],[Variables ]]=$AF$3)+(Table3[[#All],[Variables ]]=$AF$2)+(Table3[[#All],[Variables ]]=$AF$4)),0)</f>
        <v>0</v>
      </c>
      <c r="Q981" t="str" cm="1">
        <f t="array" ref="Q981">_xlfn._xlws.FILTER(Table3[[#All],[Name]],(Table3[[#All],[Polygon]]=$A981)*(Table3[[#All],[Period]]=Q$1)*((Table3[[#All],[Variables ]]=$AF$3)+(Table3[[#All],[Variables ]]=$AF$2)+(Table3[[#All],[Variables ]]=$AF$4)),0)</f>
        <v>AH</v>
      </c>
      <c r="R981" cm="1">
        <f t="array" ref="R981">_xlfn._xlws.FILTER(Table3[[#All],[Name]],(Table3[[#All],[Polygon]]=$A981)*(Table3[[#All],[Period]]=R$1)*((Table3[[#All],[Variables ]]=$AF$3)+(Table3[[#All],[Variables ]]=$AF$2)+(Table3[[#All],[Variables ]]=$AF$4)),0)</f>
        <v>0</v>
      </c>
      <c r="S981" cm="1">
        <f t="array" ref="S981">_xlfn._xlws.FILTER(Table3[[#All],[Name]],(Table3[[#All],[Polygon]]=$A981)*(Table3[[#All],[Period]]=S$1)*((Table3[[#All],[Variables ]]=$AF$3)+(Table3[[#All],[Variables ]]=$AF$2)+(Table3[[#All],[Variables ]]=$AF$4)),0)</f>
        <v>0</v>
      </c>
      <c r="T981" cm="1">
        <f t="array" ref="T981">_xlfn._xlws.FILTER(Table3[[#All],[Name]],(Table3[[#All],[Polygon]]=$A981)*(Table3[[#All],[Period]]=T$1)*((Table3[[#All],[Variables ]]=$AF$3)+(Table3[[#All],[Variables ]]=$AF$2)+(Table3[[#All],[Variables ]]=$AF$4)),0)</f>
        <v>0</v>
      </c>
      <c r="U981" cm="1">
        <f t="array" ref="U981">_xlfn._xlws.FILTER(Table3[[#All],[Name]],(Table3[[#All],[Polygon]]=$A981)*(Table3[[#All],[Period]]=U$1)*((Table3[[#All],[Variables ]]=$AF$3)+(Table3[[#All],[Variables ]]=$AF$2)+(Table3[[#All],[Variables ]]=$AF$4)),0)</f>
        <v>0</v>
      </c>
      <c r="V981" cm="1">
        <f t="array" ref="V981">_xlfn._xlws.FILTER(Table3[[#All],[Name]],(Table3[[#All],[Polygon]]=$A981)*(Table3[[#All],[Period]]=V$1)*((Table3[[#All],[Variables ]]=$AF$3)+(Table3[[#All],[Variables ]]=$AF$2)+(Table3[[#All],[Variables ]]=$AF$4)),0)</f>
        <v>0</v>
      </c>
      <c r="W981" cm="1">
        <f t="array" ref="W981">_xlfn._xlws.FILTER(Table3[[#All],[Name]],(Table3[[#All],[Polygon]]=$A981)*(Table3[[#All],[Period]]=W$1)*((Table3[[#All],[Variables ]]=$AF$3)+(Table3[[#All],[Variables ]]=$AF$2)+(Table3[[#All],[Variables ]]=$AF$4)),0)</f>
        <v>0</v>
      </c>
      <c r="X981" cm="1">
        <f t="array" ref="X981">_xlfn._xlws.FILTER(Table3[[#All],[Name]],(Table3[[#All],[Polygon]]=$A981)*(Table3[[#All],[Period]]=X$1)*((Table3[[#All],[Variables ]]=$AF$3)+(Table3[[#All],[Variables ]]=$AF$2)+(Table3[[#All],[Variables ]]=$AF$4)),0)</f>
        <v>0</v>
      </c>
      <c r="Y981" t="str" cm="1">
        <f t="array" ref="Y981">_xlfn._xlws.FILTER(Table3[[#All],[Name]],(Table3[[#All],[Polygon]]=$A981)*(Table3[[#All],[Period]]=Y$1)*((Table3[[#All],[Variables ]]=$AF$3)+(Table3[[#All],[Variables ]]=$AF$2)+(Table3[[#All],[Variables ]]=$AF$4)),0)</f>
        <v>H</v>
      </c>
      <c r="Z981" t="str" cm="1">
        <f t="array" ref="Z981">_xlfn._xlws.FILTER(Table3[[#All],[Name]],(Table3[[#All],[Polygon]]=$A981)*(Table3[[#All],[Period]]=Z$1)*((Table3[[#All],[Variables ]]=$AF$3)+(Table3[[#All],[Variables ]]=$AF$2)+(Table3[[#All],[Variables ]]=$AF$4)),0)</f>
        <v>AH</v>
      </c>
      <c r="AA981" t="str" cm="1">
        <f t="array" ref="AA981">_xlfn._xlws.FILTER(Table3[[#All],[Name]],(Table3[[#All],[Polygon]]=$A981)*(Table3[[#All],[Period]]=AA$1)*((Table3[[#All],[Variables ]]=$AF$3)+(Table3[[#All],[Variables ]]=$AF$2)+(Table3[[#All],[Variables ]]=$AF$4)),0)</f>
        <v>AH</v>
      </c>
      <c r="AB981" t="str" cm="1">
        <f t="array" ref="AB981">_xlfn._xlws.FILTER(Table3[[#All],[Name]],(Table3[[#All],[Polygon]]=$A981)*(Table3[[#All],[Period]]=AB$1)*((Table3[[#All],[Variables ]]=$AF$3)+(Table3[[#All],[Variables ]]=$AF$2)+(Table3[[#All],[Variables ]]=$AF$4)),0)</f>
        <v>PCT</v>
      </c>
      <c r="AC981" t="str" cm="1">
        <f t="array" ref="AC981">_xlfn._xlws.FILTER(Table3[[#All],[Name]],(Table3[[#All],[Polygon]]=$A981)*(Table3[[#All],[Period]]=AC$1)*((Table3[[#All],[Variables ]]=$AF$3)+(Table3[[#All],[Variables ]]=$AF$2)+(Table3[[#All],[Variables ]]=$AF$4)),0)</f>
        <v>AH</v>
      </c>
      <c r="AD981" t="str" cm="1">
        <f t="array" ref="AD981">_xlfn._xlws.FILTER(Table3[[#All],[Name]],(Table3[[#All],[Polygon]]=$A981)*(Table3[[#All],[Period]]=AD$1)*((Table3[[#All],[Variables ]]=$AF$3)+(Table3[[#All],[Variables ]]=$AF$2)+(Table3[[#All],[Variables ]]=$AF$4)),0)</f>
        <v>AH</v>
      </c>
    </row>
    <row r="982" spans="1:30" x14ac:dyDescent="0.35">
      <c r="A982" s="5">
        <v>754</v>
      </c>
      <c r="B982" s="6" t="s">
        <v>1798</v>
      </c>
      <c r="C982" s="8">
        <v>653.97822069999995</v>
      </c>
      <c r="D982" s="6" t="s">
        <v>1466</v>
      </c>
      <c r="E982" s="6">
        <v>3</v>
      </c>
      <c r="F982" s="6">
        <v>3</v>
      </c>
      <c r="G982" s="6">
        <v>5</v>
      </c>
      <c r="H982" s="6"/>
      <c r="I982" s="6">
        <v>1963</v>
      </c>
      <c r="J982" s="6">
        <v>0</v>
      </c>
      <c r="K982" s="6" t="s">
        <v>1650</v>
      </c>
      <c r="L982" s="6">
        <v>758</v>
      </c>
      <c r="M982" s="6">
        <v>758</v>
      </c>
      <c r="N982" s="6">
        <v>653.97822069999995</v>
      </c>
      <c r="O982" s="9">
        <v>33.505000000000003</v>
      </c>
      <c r="P982" cm="1">
        <f t="array" ref="P982">_xlfn._xlws.FILTER(Table3[[#All],[Name]],(Table3[[#All],[Polygon]]=$A982)*(Table3[[#All],[Period]]=P$1)*((Table3[[#All],[Variables ]]=$AF$3)+(Table3[[#All],[Variables ]]=$AF$2)+(Table3[[#All],[Variables ]]=$AF$4)),0)</f>
        <v>0</v>
      </c>
      <c r="Q982" t="str" cm="1">
        <f t="array" ref="Q982">_xlfn._xlws.FILTER(Table3[[#All],[Name]],(Table3[[#All],[Polygon]]=$A982)*(Table3[[#All],[Period]]=Q$1)*((Table3[[#All],[Variables ]]=$AF$3)+(Table3[[#All],[Variables ]]=$AF$2)+(Table3[[#All],[Variables ]]=$AF$4)),0)</f>
        <v>AH</v>
      </c>
      <c r="R982" cm="1">
        <f t="array" ref="R982">_xlfn._xlws.FILTER(Table3[[#All],[Name]],(Table3[[#All],[Polygon]]=$A982)*(Table3[[#All],[Period]]=R$1)*((Table3[[#All],[Variables ]]=$AF$3)+(Table3[[#All],[Variables ]]=$AF$2)+(Table3[[#All],[Variables ]]=$AF$4)),0)</f>
        <v>0</v>
      </c>
      <c r="S982" cm="1">
        <f t="array" ref="S982">_xlfn._xlws.FILTER(Table3[[#All],[Name]],(Table3[[#All],[Polygon]]=$A982)*(Table3[[#All],[Period]]=S$1)*((Table3[[#All],[Variables ]]=$AF$3)+(Table3[[#All],[Variables ]]=$AF$2)+(Table3[[#All],[Variables ]]=$AF$4)),0)</f>
        <v>0</v>
      </c>
      <c r="T982" cm="1">
        <f t="array" ref="T982">_xlfn._xlws.FILTER(Table3[[#All],[Name]],(Table3[[#All],[Polygon]]=$A982)*(Table3[[#All],[Period]]=T$1)*((Table3[[#All],[Variables ]]=$AF$3)+(Table3[[#All],[Variables ]]=$AF$2)+(Table3[[#All],[Variables ]]=$AF$4)),0)</f>
        <v>0</v>
      </c>
      <c r="U982" cm="1">
        <f t="array" ref="U982">_xlfn._xlws.FILTER(Table3[[#All],[Name]],(Table3[[#All],[Polygon]]=$A982)*(Table3[[#All],[Period]]=U$1)*((Table3[[#All],[Variables ]]=$AF$3)+(Table3[[#All],[Variables ]]=$AF$2)+(Table3[[#All],[Variables ]]=$AF$4)),0)</f>
        <v>0</v>
      </c>
      <c r="V982" cm="1">
        <f t="array" ref="V982">_xlfn._xlws.FILTER(Table3[[#All],[Name]],(Table3[[#All],[Polygon]]=$A982)*(Table3[[#All],[Period]]=V$1)*((Table3[[#All],[Variables ]]=$AF$3)+(Table3[[#All],[Variables ]]=$AF$2)+(Table3[[#All],[Variables ]]=$AF$4)),0)</f>
        <v>0</v>
      </c>
      <c r="W982" cm="1">
        <f t="array" ref="W982">_xlfn._xlws.FILTER(Table3[[#All],[Name]],(Table3[[#All],[Polygon]]=$A982)*(Table3[[#All],[Period]]=W$1)*((Table3[[#All],[Variables ]]=$AF$3)+(Table3[[#All],[Variables ]]=$AF$2)+(Table3[[#All],[Variables ]]=$AF$4)),0)</f>
        <v>0</v>
      </c>
      <c r="X982" cm="1">
        <f t="array" ref="X982">_xlfn._xlws.FILTER(Table3[[#All],[Name]],(Table3[[#All],[Polygon]]=$A982)*(Table3[[#All],[Period]]=X$1)*((Table3[[#All],[Variables ]]=$AF$3)+(Table3[[#All],[Variables ]]=$AF$2)+(Table3[[#All],[Variables ]]=$AF$4)),0)</f>
        <v>0</v>
      </c>
      <c r="Y982" t="str" cm="1">
        <f t="array" ref="Y982">_xlfn._xlws.FILTER(Table3[[#All],[Name]],(Table3[[#All],[Polygon]]=$A982)*(Table3[[#All],[Period]]=Y$1)*((Table3[[#All],[Variables ]]=$AF$3)+(Table3[[#All],[Variables ]]=$AF$2)+(Table3[[#All],[Variables ]]=$AF$4)),0)</f>
        <v>H</v>
      </c>
      <c r="Z982" t="str" cm="1">
        <f t="array" ref="Z982">_xlfn._xlws.FILTER(Table3[[#All],[Name]],(Table3[[#All],[Polygon]]=$A982)*(Table3[[#All],[Period]]=Z$1)*((Table3[[#All],[Variables ]]=$AF$3)+(Table3[[#All],[Variables ]]=$AF$2)+(Table3[[#All],[Variables ]]=$AF$4)),0)</f>
        <v>AH</v>
      </c>
      <c r="AA982" t="str" cm="1">
        <f t="array" ref="AA982">_xlfn._xlws.FILTER(Table3[[#All],[Name]],(Table3[[#All],[Polygon]]=$A982)*(Table3[[#All],[Period]]=AA$1)*((Table3[[#All],[Variables ]]=$AF$3)+(Table3[[#All],[Variables ]]=$AF$2)+(Table3[[#All],[Variables ]]=$AF$4)),0)</f>
        <v>AH</v>
      </c>
      <c r="AB982" t="str" cm="1">
        <f t="array" ref="AB982">_xlfn._xlws.FILTER(Table3[[#All],[Name]],(Table3[[#All],[Polygon]]=$A982)*(Table3[[#All],[Period]]=AB$1)*((Table3[[#All],[Variables ]]=$AF$3)+(Table3[[#All],[Variables ]]=$AF$2)+(Table3[[#All],[Variables ]]=$AF$4)),0)</f>
        <v>PCT</v>
      </c>
      <c r="AC982" t="str" cm="1">
        <f t="array" ref="AC982">_xlfn._xlws.FILTER(Table3[[#All],[Name]],(Table3[[#All],[Polygon]]=$A982)*(Table3[[#All],[Period]]=AC$1)*((Table3[[#All],[Variables ]]=$AF$3)+(Table3[[#All],[Variables ]]=$AF$2)+(Table3[[#All],[Variables ]]=$AF$4)),0)</f>
        <v>AH</v>
      </c>
      <c r="AD982" t="str" cm="1">
        <f t="array" ref="AD982">_xlfn._xlws.FILTER(Table3[[#All],[Name]],(Table3[[#All],[Polygon]]=$A982)*(Table3[[#All],[Period]]=AD$1)*((Table3[[#All],[Variables ]]=$AF$3)+(Table3[[#All],[Variables ]]=$AF$2)+(Table3[[#All],[Variables ]]=$AF$4)),0)</f>
        <v>AH</v>
      </c>
    </row>
    <row r="983" spans="1:30" x14ac:dyDescent="0.35">
      <c r="A983" s="3">
        <v>754</v>
      </c>
      <c r="B983" s="4" t="s">
        <v>1798</v>
      </c>
      <c r="C983" s="10">
        <v>653.97822069999995</v>
      </c>
      <c r="D983" s="4" t="s">
        <v>1466</v>
      </c>
      <c r="E983" s="4">
        <v>3</v>
      </c>
      <c r="F983" s="4">
        <v>3</v>
      </c>
      <c r="G983" s="4">
        <v>5</v>
      </c>
      <c r="H983" s="4"/>
      <c r="I983" s="4">
        <v>1963</v>
      </c>
      <c r="J983" s="4">
        <v>0</v>
      </c>
      <c r="K983" s="4" t="s">
        <v>1650</v>
      </c>
      <c r="L983" s="4">
        <v>756</v>
      </c>
      <c r="M983" s="4">
        <v>756</v>
      </c>
      <c r="N983" s="4">
        <v>653.97822069999995</v>
      </c>
      <c r="O983" s="11">
        <v>0.51700000000000002</v>
      </c>
      <c r="P983" cm="1">
        <f t="array" ref="P983">_xlfn._xlws.FILTER(Table3[[#All],[Name]],(Table3[[#All],[Polygon]]=$A983)*(Table3[[#All],[Period]]=P$1)*((Table3[[#All],[Variables ]]=$AF$3)+(Table3[[#All],[Variables ]]=$AF$2)+(Table3[[#All],[Variables ]]=$AF$4)),0)</f>
        <v>0</v>
      </c>
      <c r="Q983" t="str" cm="1">
        <f t="array" ref="Q983">_xlfn._xlws.FILTER(Table3[[#All],[Name]],(Table3[[#All],[Polygon]]=$A983)*(Table3[[#All],[Period]]=Q$1)*((Table3[[#All],[Variables ]]=$AF$3)+(Table3[[#All],[Variables ]]=$AF$2)+(Table3[[#All],[Variables ]]=$AF$4)),0)</f>
        <v>AH</v>
      </c>
      <c r="R983" cm="1">
        <f t="array" ref="R983">_xlfn._xlws.FILTER(Table3[[#All],[Name]],(Table3[[#All],[Polygon]]=$A983)*(Table3[[#All],[Period]]=R$1)*((Table3[[#All],[Variables ]]=$AF$3)+(Table3[[#All],[Variables ]]=$AF$2)+(Table3[[#All],[Variables ]]=$AF$4)),0)</f>
        <v>0</v>
      </c>
      <c r="S983" cm="1">
        <f t="array" ref="S983">_xlfn._xlws.FILTER(Table3[[#All],[Name]],(Table3[[#All],[Polygon]]=$A983)*(Table3[[#All],[Period]]=S$1)*((Table3[[#All],[Variables ]]=$AF$3)+(Table3[[#All],[Variables ]]=$AF$2)+(Table3[[#All],[Variables ]]=$AF$4)),0)</f>
        <v>0</v>
      </c>
      <c r="T983" cm="1">
        <f t="array" ref="T983">_xlfn._xlws.FILTER(Table3[[#All],[Name]],(Table3[[#All],[Polygon]]=$A983)*(Table3[[#All],[Period]]=T$1)*((Table3[[#All],[Variables ]]=$AF$3)+(Table3[[#All],[Variables ]]=$AF$2)+(Table3[[#All],[Variables ]]=$AF$4)),0)</f>
        <v>0</v>
      </c>
      <c r="U983" cm="1">
        <f t="array" ref="U983">_xlfn._xlws.FILTER(Table3[[#All],[Name]],(Table3[[#All],[Polygon]]=$A983)*(Table3[[#All],[Period]]=U$1)*((Table3[[#All],[Variables ]]=$AF$3)+(Table3[[#All],[Variables ]]=$AF$2)+(Table3[[#All],[Variables ]]=$AF$4)),0)</f>
        <v>0</v>
      </c>
      <c r="V983" cm="1">
        <f t="array" ref="V983">_xlfn._xlws.FILTER(Table3[[#All],[Name]],(Table3[[#All],[Polygon]]=$A983)*(Table3[[#All],[Period]]=V$1)*((Table3[[#All],[Variables ]]=$AF$3)+(Table3[[#All],[Variables ]]=$AF$2)+(Table3[[#All],[Variables ]]=$AF$4)),0)</f>
        <v>0</v>
      </c>
      <c r="W983" cm="1">
        <f t="array" ref="W983">_xlfn._xlws.FILTER(Table3[[#All],[Name]],(Table3[[#All],[Polygon]]=$A983)*(Table3[[#All],[Period]]=W$1)*((Table3[[#All],[Variables ]]=$AF$3)+(Table3[[#All],[Variables ]]=$AF$2)+(Table3[[#All],[Variables ]]=$AF$4)),0)</f>
        <v>0</v>
      </c>
      <c r="X983" cm="1">
        <f t="array" ref="X983">_xlfn._xlws.FILTER(Table3[[#All],[Name]],(Table3[[#All],[Polygon]]=$A983)*(Table3[[#All],[Period]]=X$1)*((Table3[[#All],[Variables ]]=$AF$3)+(Table3[[#All],[Variables ]]=$AF$2)+(Table3[[#All],[Variables ]]=$AF$4)),0)</f>
        <v>0</v>
      </c>
      <c r="Y983" t="str" cm="1">
        <f t="array" ref="Y983">_xlfn._xlws.FILTER(Table3[[#All],[Name]],(Table3[[#All],[Polygon]]=$A983)*(Table3[[#All],[Period]]=Y$1)*((Table3[[#All],[Variables ]]=$AF$3)+(Table3[[#All],[Variables ]]=$AF$2)+(Table3[[#All],[Variables ]]=$AF$4)),0)</f>
        <v>H</v>
      </c>
      <c r="Z983" t="str" cm="1">
        <f t="array" ref="Z983">_xlfn._xlws.FILTER(Table3[[#All],[Name]],(Table3[[#All],[Polygon]]=$A983)*(Table3[[#All],[Period]]=Z$1)*((Table3[[#All],[Variables ]]=$AF$3)+(Table3[[#All],[Variables ]]=$AF$2)+(Table3[[#All],[Variables ]]=$AF$4)),0)</f>
        <v>AH</v>
      </c>
      <c r="AA983" t="str" cm="1">
        <f t="array" ref="AA983">_xlfn._xlws.FILTER(Table3[[#All],[Name]],(Table3[[#All],[Polygon]]=$A983)*(Table3[[#All],[Period]]=AA$1)*((Table3[[#All],[Variables ]]=$AF$3)+(Table3[[#All],[Variables ]]=$AF$2)+(Table3[[#All],[Variables ]]=$AF$4)),0)</f>
        <v>AH</v>
      </c>
      <c r="AB983" t="str" cm="1">
        <f t="array" ref="AB983">_xlfn._xlws.FILTER(Table3[[#All],[Name]],(Table3[[#All],[Polygon]]=$A983)*(Table3[[#All],[Period]]=AB$1)*((Table3[[#All],[Variables ]]=$AF$3)+(Table3[[#All],[Variables ]]=$AF$2)+(Table3[[#All],[Variables ]]=$AF$4)),0)</f>
        <v>PCT</v>
      </c>
      <c r="AC983" t="str" cm="1">
        <f t="array" ref="AC983">_xlfn._xlws.FILTER(Table3[[#All],[Name]],(Table3[[#All],[Polygon]]=$A983)*(Table3[[#All],[Period]]=AC$1)*((Table3[[#All],[Variables ]]=$AF$3)+(Table3[[#All],[Variables ]]=$AF$2)+(Table3[[#All],[Variables ]]=$AF$4)),0)</f>
        <v>AH</v>
      </c>
      <c r="AD983" t="str" cm="1">
        <f t="array" ref="AD983">_xlfn._xlws.FILTER(Table3[[#All],[Name]],(Table3[[#All],[Polygon]]=$A983)*(Table3[[#All],[Period]]=AD$1)*((Table3[[#All],[Variables ]]=$AF$3)+(Table3[[#All],[Variables ]]=$AF$2)+(Table3[[#All],[Variables ]]=$AF$4)),0)</f>
        <v>AH</v>
      </c>
    </row>
    <row r="984" spans="1:30" x14ac:dyDescent="0.35">
      <c r="A984" s="5">
        <v>754</v>
      </c>
      <c r="B984" s="6" t="s">
        <v>1798</v>
      </c>
      <c r="C984" s="8">
        <v>653.97822069999995</v>
      </c>
      <c r="D984" s="6" t="s">
        <v>1466</v>
      </c>
      <c r="E984" s="6">
        <v>3</v>
      </c>
      <c r="F984" s="6">
        <v>3</v>
      </c>
      <c r="G984" s="6">
        <v>5</v>
      </c>
      <c r="H984" s="6"/>
      <c r="I984" s="6">
        <v>1963</v>
      </c>
      <c r="J984" s="6">
        <v>0</v>
      </c>
      <c r="K984" s="6" t="s">
        <v>1650</v>
      </c>
      <c r="L984" s="6">
        <v>753</v>
      </c>
      <c r="M984" s="6">
        <v>753</v>
      </c>
      <c r="N984" s="6">
        <v>653.97822069999995</v>
      </c>
      <c r="O984" s="9">
        <v>0.18</v>
      </c>
      <c r="P984" cm="1">
        <f t="array" ref="P984">_xlfn._xlws.FILTER(Table3[[#All],[Name]],(Table3[[#All],[Polygon]]=$A984)*(Table3[[#All],[Period]]=P$1)*((Table3[[#All],[Variables ]]=$AF$3)+(Table3[[#All],[Variables ]]=$AF$2)+(Table3[[#All],[Variables ]]=$AF$4)),0)</f>
        <v>0</v>
      </c>
      <c r="Q984" t="str" cm="1">
        <f t="array" ref="Q984">_xlfn._xlws.FILTER(Table3[[#All],[Name]],(Table3[[#All],[Polygon]]=$A984)*(Table3[[#All],[Period]]=Q$1)*((Table3[[#All],[Variables ]]=$AF$3)+(Table3[[#All],[Variables ]]=$AF$2)+(Table3[[#All],[Variables ]]=$AF$4)),0)</f>
        <v>AH</v>
      </c>
      <c r="R984" cm="1">
        <f t="array" ref="R984">_xlfn._xlws.FILTER(Table3[[#All],[Name]],(Table3[[#All],[Polygon]]=$A984)*(Table3[[#All],[Period]]=R$1)*((Table3[[#All],[Variables ]]=$AF$3)+(Table3[[#All],[Variables ]]=$AF$2)+(Table3[[#All],[Variables ]]=$AF$4)),0)</f>
        <v>0</v>
      </c>
      <c r="S984" cm="1">
        <f t="array" ref="S984">_xlfn._xlws.FILTER(Table3[[#All],[Name]],(Table3[[#All],[Polygon]]=$A984)*(Table3[[#All],[Period]]=S$1)*((Table3[[#All],[Variables ]]=$AF$3)+(Table3[[#All],[Variables ]]=$AF$2)+(Table3[[#All],[Variables ]]=$AF$4)),0)</f>
        <v>0</v>
      </c>
      <c r="T984" cm="1">
        <f t="array" ref="T984">_xlfn._xlws.FILTER(Table3[[#All],[Name]],(Table3[[#All],[Polygon]]=$A984)*(Table3[[#All],[Period]]=T$1)*((Table3[[#All],[Variables ]]=$AF$3)+(Table3[[#All],[Variables ]]=$AF$2)+(Table3[[#All],[Variables ]]=$AF$4)),0)</f>
        <v>0</v>
      </c>
      <c r="U984" cm="1">
        <f t="array" ref="U984">_xlfn._xlws.FILTER(Table3[[#All],[Name]],(Table3[[#All],[Polygon]]=$A984)*(Table3[[#All],[Period]]=U$1)*((Table3[[#All],[Variables ]]=$AF$3)+(Table3[[#All],[Variables ]]=$AF$2)+(Table3[[#All],[Variables ]]=$AF$4)),0)</f>
        <v>0</v>
      </c>
      <c r="V984" cm="1">
        <f t="array" ref="V984">_xlfn._xlws.FILTER(Table3[[#All],[Name]],(Table3[[#All],[Polygon]]=$A984)*(Table3[[#All],[Period]]=V$1)*((Table3[[#All],[Variables ]]=$AF$3)+(Table3[[#All],[Variables ]]=$AF$2)+(Table3[[#All],[Variables ]]=$AF$4)),0)</f>
        <v>0</v>
      </c>
      <c r="W984" cm="1">
        <f t="array" ref="W984">_xlfn._xlws.FILTER(Table3[[#All],[Name]],(Table3[[#All],[Polygon]]=$A984)*(Table3[[#All],[Period]]=W$1)*((Table3[[#All],[Variables ]]=$AF$3)+(Table3[[#All],[Variables ]]=$AF$2)+(Table3[[#All],[Variables ]]=$AF$4)),0)</f>
        <v>0</v>
      </c>
      <c r="X984" cm="1">
        <f t="array" ref="X984">_xlfn._xlws.FILTER(Table3[[#All],[Name]],(Table3[[#All],[Polygon]]=$A984)*(Table3[[#All],[Period]]=X$1)*((Table3[[#All],[Variables ]]=$AF$3)+(Table3[[#All],[Variables ]]=$AF$2)+(Table3[[#All],[Variables ]]=$AF$4)),0)</f>
        <v>0</v>
      </c>
      <c r="Y984" t="str" cm="1">
        <f t="array" ref="Y984">_xlfn._xlws.FILTER(Table3[[#All],[Name]],(Table3[[#All],[Polygon]]=$A984)*(Table3[[#All],[Period]]=Y$1)*((Table3[[#All],[Variables ]]=$AF$3)+(Table3[[#All],[Variables ]]=$AF$2)+(Table3[[#All],[Variables ]]=$AF$4)),0)</f>
        <v>H</v>
      </c>
      <c r="Z984" t="str" cm="1">
        <f t="array" ref="Z984">_xlfn._xlws.FILTER(Table3[[#All],[Name]],(Table3[[#All],[Polygon]]=$A984)*(Table3[[#All],[Period]]=Z$1)*((Table3[[#All],[Variables ]]=$AF$3)+(Table3[[#All],[Variables ]]=$AF$2)+(Table3[[#All],[Variables ]]=$AF$4)),0)</f>
        <v>AH</v>
      </c>
      <c r="AA984" t="str" cm="1">
        <f t="array" ref="AA984">_xlfn._xlws.FILTER(Table3[[#All],[Name]],(Table3[[#All],[Polygon]]=$A984)*(Table3[[#All],[Period]]=AA$1)*((Table3[[#All],[Variables ]]=$AF$3)+(Table3[[#All],[Variables ]]=$AF$2)+(Table3[[#All],[Variables ]]=$AF$4)),0)</f>
        <v>AH</v>
      </c>
      <c r="AB984" t="str" cm="1">
        <f t="array" ref="AB984">_xlfn._xlws.FILTER(Table3[[#All],[Name]],(Table3[[#All],[Polygon]]=$A984)*(Table3[[#All],[Period]]=AB$1)*((Table3[[#All],[Variables ]]=$AF$3)+(Table3[[#All],[Variables ]]=$AF$2)+(Table3[[#All],[Variables ]]=$AF$4)),0)</f>
        <v>PCT</v>
      </c>
      <c r="AC984" t="str" cm="1">
        <f t="array" ref="AC984">_xlfn._xlws.FILTER(Table3[[#All],[Name]],(Table3[[#All],[Polygon]]=$A984)*(Table3[[#All],[Period]]=AC$1)*((Table3[[#All],[Variables ]]=$AF$3)+(Table3[[#All],[Variables ]]=$AF$2)+(Table3[[#All],[Variables ]]=$AF$4)),0)</f>
        <v>AH</v>
      </c>
      <c r="AD984" t="str" cm="1">
        <f t="array" ref="AD984">_xlfn._xlws.FILTER(Table3[[#All],[Name]],(Table3[[#All],[Polygon]]=$A984)*(Table3[[#All],[Period]]=AD$1)*((Table3[[#All],[Variables ]]=$AF$3)+(Table3[[#All],[Variables ]]=$AF$2)+(Table3[[#All],[Variables ]]=$AF$4)),0)</f>
        <v>AH</v>
      </c>
    </row>
    <row r="985" spans="1:30" x14ac:dyDescent="0.35">
      <c r="A985" s="3">
        <v>754</v>
      </c>
      <c r="B985" s="4" t="s">
        <v>1798</v>
      </c>
      <c r="C985" s="10">
        <v>653.97822069999995</v>
      </c>
      <c r="D985" s="4" t="s">
        <v>1466</v>
      </c>
      <c r="E985" s="4">
        <v>3</v>
      </c>
      <c r="F985" s="4">
        <v>3</v>
      </c>
      <c r="G985" s="4">
        <v>5</v>
      </c>
      <c r="H985" s="4"/>
      <c r="I985" s="4">
        <v>1963</v>
      </c>
      <c r="J985" s="4">
        <v>0</v>
      </c>
      <c r="K985" s="4" t="s">
        <v>1650</v>
      </c>
      <c r="L985" s="4">
        <v>30</v>
      </c>
      <c r="M985" s="4">
        <v>30</v>
      </c>
      <c r="N985" s="4">
        <v>24.089047229999998</v>
      </c>
      <c r="O985" s="11">
        <v>7.5999999999999998E-2</v>
      </c>
      <c r="P985" cm="1">
        <f t="array" ref="P985">_xlfn._xlws.FILTER(Table3[[#All],[Name]],(Table3[[#All],[Polygon]]=$A985)*(Table3[[#All],[Period]]=P$1)*((Table3[[#All],[Variables ]]=$AF$3)+(Table3[[#All],[Variables ]]=$AF$2)+(Table3[[#All],[Variables ]]=$AF$4)),0)</f>
        <v>0</v>
      </c>
      <c r="Q985" t="str" cm="1">
        <f t="array" ref="Q985">_xlfn._xlws.FILTER(Table3[[#All],[Name]],(Table3[[#All],[Polygon]]=$A985)*(Table3[[#All],[Period]]=Q$1)*((Table3[[#All],[Variables ]]=$AF$3)+(Table3[[#All],[Variables ]]=$AF$2)+(Table3[[#All],[Variables ]]=$AF$4)),0)</f>
        <v>AH</v>
      </c>
      <c r="R985" cm="1">
        <f t="array" ref="R985">_xlfn._xlws.FILTER(Table3[[#All],[Name]],(Table3[[#All],[Polygon]]=$A985)*(Table3[[#All],[Period]]=R$1)*((Table3[[#All],[Variables ]]=$AF$3)+(Table3[[#All],[Variables ]]=$AF$2)+(Table3[[#All],[Variables ]]=$AF$4)),0)</f>
        <v>0</v>
      </c>
      <c r="S985" cm="1">
        <f t="array" ref="S985">_xlfn._xlws.FILTER(Table3[[#All],[Name]],(Table3[[#All],[Polygon]]=$A985)*(Table3[[#All],[Period]]=S$1)*((Table3[[#All],[Variables ]]=$AF$3)+(Table3[[#All],[Variables ]]=$AF$2)+(Table3[[#All],[Variables ]]=$AF$4)),0)</f>
        <v>0</v>
      </c>
      <c r="T985" cm="1">
        <f t="array" ref="T985">_xlfn._xlws.FILTER(Table3[[#All],[Name]],(Table3[[#All],[Polygon]]=$A985)*(Table3[[#All],[Period]]=T$1)*((Table3[[#All],[Variables ]]=$AF$3)+(Table3[[#All],[Variables ]]=$AF$2)+(Table3[[#All],[Variables ]]=$AF$4)),0)</f>
        <v>0</v>
      </c>
      <c r="U985" cm="1">
        <f t="array" ref="U985">_xlfn._xlws.FILTER(Table3[[#All],[Name]],(Table3[[#All],[Polygon]]=$A985)*(Table3[[#All],[Period]]=U$1)*((Table3[[#All],[Variables ]]=$AF$3)+(Table3[[#All],[Variables ]]=$AF$2)+(Table3[[#All],[Variables ]]=$AF$4)),0)</f>
        <v>0</v>
      </c>
      <c r="V985" cm="1">
        <f t="array" ref="V985">_xlfn._xlws.FILTER(Table3[[#All],[Name]],(Table3[[#All],[Polygon]]=$A985)*(Table3[[#All],[Period]]=V$1)*((Table3[[#All],[Variables ]]=$AF$3)+(Table3[[#All],[Variables ]]=$AF$2)+(Table3[[#All],[Variables ]]=$AF$4)),0)</f>
        <v>0</v>
      </c>
      <c r="W985" cm="1">
        <f t="array" ref="W985">_xlfn._xlws.FILTER(Table3[[#All],[Name]],(Table3[[#All],[Polygon]]=$A985)*(Table3[[#All],[Period]]=W$1)*((Table3[[#All],[Variables ]]=$AF$3)+(Table3[[#All],[Variables ]]=$AF$2)+(Table3[[#All],[Variables ]]=$AF$4)),0)</f>
        <v>0</v>
      </c>
      <c r="X985" cm="1">
        <f t="array" ref="X985">_xlfn._xlws.FILTER(Table3[[#All],[Name]],(Table3[[#All],[Polygon]]=$A985)*(Table3[[#All],[Period]]=X$1)*((Table3[[#All],[Variables ]]=$AF$3)+(Table3[[#All],[Variables ]]=$AF$2)+(Table3[[#All],[Variables ]]=$AF$4)),0)</f>
        <v>0</v>
      </c>
      <c r="Y985" t="str" cm="1">
        <f t="array" ref="Y985">_xlfn._xlws.FILTER(Table3[[#All],[Name]],(Table3[[#All],[Polygon]]=$A985)*(Table3[[#All],[Period]]=Y$1)*((Table3[[#All],[Variables ]]=$AF$3)+(Table3[[#All],[Variables ]]=$AF$2)+(Table3[[#All],[Variables ]]=$AF$4)),0)</f>
        <v>H</v>
      </c>
      <c r="Z985" t="str" cm="1">
        <f t="array" ref="Z985">_xlfn._xlws.FILTER(Table3[[#All],[Name]],(Table3[[#All],[Polygon]]=$A985)*(Table3[[#All],[Period]]=Z$1)*((Table3[[#All],[Variables ]]=$AF$3)+(Table3[[#All],[Variables ]]=$AF$2)+(Table3[[#All],[Variables ]]=$AF$4)),0)</f>
        <v>AH</v>
      </c>
      <c r="AA985" t="str" cm="1">
        <f t="array" ref="AA985">_xlfn._xlws.FILTER(Table3[[#All],[Name]],(Table3[[#All],[Polygon]]=$A985)*(Table3[[#All],[Period]]=AA$1)*((Table3[[#All],[Variables ]]=$AF$3)+(Table3[[#All],[Variables ]]=$AF$2)+(Table3[[#All],[Variables ]]=$AF$4)),0)</f>
        <v>AH</v>
      </c>
      <c r="AB985" t="str" cm="1">
        <f t="array" ref="AB985">_xlfn._xlws.FILTER(Table3[[#All],[Name]],(Table3[[#All],[Polygon]]=$A985)*(Table3[[#All],[Period]]=AB$1)*((Table3[[#All],[Variables ]]=$AF$3)+(Table3[[#All],[Variables ]]=$AF$2)+(Table3[[#All],[Variables ]]=$AF$4)),0)</f>
        <v>PCT</v>
      </c>
      <c r="AC985" t="str" cm="1">
        <f t="array" ref="AC985">_xlfn._xlws.FILTER(Table3[[#All],[Name]],(Table3[[#All],[Polygon]]=$A985)*(Table3[[#All],[Period]]=AC$1)*((Table3[[#All],[Variables ]]=$AF$3)+(Table3[[#All],[Variables ]]=$AF$2)+(Table3[[#All],[Variables ]]=$AF$4)),0)</f>
        <v>AH</v>
      </c>
      <c r="AD985" t="str" cm="1">
        <f t="array" ref="AD985">_xlfn._xlws.FILTER(Table3[[#All],[Name]],(Table3[[#All],[Polygon]]=$A985)*(Table3[[#All],[Period]]=AD$1)*((Table3[[#All],[Variables ]]=$AF$3)+(Table3[[#All],[Variables ]]=$AF$2)+(Table3[[#All],[Variables ]]=$AF$4)),0)</f>
        <v>AH</v>
      </c>
    </row>
    <row r="986" spans="1:30" x14ac:dyDescent="0.35">
      <c r="A986" s="5">
        <v>754</v>
      </c>
      <c r="B986" s="6" t="s">
        <v>1798</v>
      </c>
      <c r="C986" s="8">
        <v>653.97822069999995</v>
      </c>
      <c r="D986" s="6" t="s">
        <v>1466</v>
      </c>
      <c r="E986" s="6">
        <v>3</v>
      </c>
      <c r="F986" s="6">
        <v>3</v>
      </c>
      <c r="G986" s="6">
        <v>5</v>
      </c>
      <c r="H986" s="6"/>
      <c r="I986" s="6">
        <v>1963</v>
      </c>
      <c r="J986" s="6">
        <v>0</v>
      </c>
      <c r="K986" s="6" t="s">
        <v>1650</v>
      </c>
      <c r="L986" s="6">
        <v>752</v>
      </c>
      <c r="M986" s="6">
        <v>752</v>
      </c>
      <c r="N986" s="6">
        <v>653.97822069999995</v>
      </c>
      <c r="O986" s="9">
        <v>0</v>
      </c>
      <c r="P986" cm="1">
        <f t="array" ref="P986">_xlfn._xlws.FILTER(Table3[[#All],[Name]],(Table3[[#All],[Polygon]]=$A986)*(Table3[[#All],[Period]]=P$1)*((Table3[[#All],[Variables ]]=$AF$3)+(Table3[[#All],[Variables ]]=$AF$2)+(Table3[[#All],[Variables ]]=$AF$4)),0)</f>
        <v>0</v>
      </c>
      <c r="Q986" t="str" cm="1">
        <f t="array" ref="Q986">_xlfn._xlws.FILTER(Table3[[#All],[Name]],(Table3[[#All],[Polygon]]=$A986)*(Table3[[#All],[Period]]=Q$1)*((Table3[[#All],[Variables ]]=$AF$3)+(Table3[[#All],[Variables ]]=$AF$2)+(Table3[[#All],[Variables ]]=$AF$4)),0)</f>
        <v>AH</v>
      </c>
      <c r="R986" cm="1">
        <f t="array" ref="R986">_xlfn._xlws.FILTER(Table3[[#All],[Name]],(Table3[[#All],[Polygon]]=$A986)*(Table3[[#All],[Period]]=R$1)*((Table3[[#All],[Variables ]]=$AF$3)+(Table3[[#All],[Variables ]]=$AF$2)+(Table3[[#All],[Variables ]]=$AF$4)),0)</f>
        <v>0</v>
      </c>
      <c r="S986" cm="1">
        <f t="array" ref="S986">_xlfn._xlws.FILTER(Table3[[#All],[Name]],(Table3[[#All],[Polygon]]=$A986)*(Table3[[#All],[Period]]=S$1)*((Table3[[#All],[Variables ]]=$AF$3)+(Table3[[#All],[Variables ]]=$AF$2)+(Table3[[#All],[Variables ]]=$AF$4)),0)</f>
        <v>0</v>
      </c>
      <c r="T986" cm="1">
        <f t="array" ref="T986">_xlfn._xlws.FILTER(Table3[[#All],[Name]],(Table3[[#All],[Polygon]]=$A986)*(Table3[[#All],[Period]]=T$1)*((Table3[[#All],[Variables ]]=$AF$3)+(Table3[[#All],[Variables ]]=$AF$2)+(Table3[[#All],[Variables ]]=$AF$4)),0)</f>
        <v>0</v>
      </c>
      <c r="U986" cm="1">
        <f t="array" ref="U986">_xlfn._xlws.FILTER(Table3[[#All],[Name]],(Table3[[#All],[Polygon]]=$A986)*(Table3[[#All],[Period]]=U$1)*((Table3[[#All],[Variables ]]=$AF$3)+(Table3[[#All],[Variables ]]=$AF$2)+(Table3[[#All],[Variables ]]=$AF$4)),0)</f>
        <v>0</v>
      </c>
      <c r="V986" cm="1">
        <f t="array" ref="V986">_xlfn._xlws.FILTER(Table3[[#All],[Name]],(Table3[[#All],[Polygon]]=$A986)*(Table3[[#All],[Period]]=V$1)*((Table3[[#All],[Variables ]]=$AF$3)+(Table3[[#All],[Variables ]]=$AF$2)+(Table3[[#All],[Variables ]]=$AF$4)),0)</f>
        <v>0</v>
      </c>
      <c r="W986" cm="1">
        <f t="array" ref="W986">_xlfn._xlws.FILTER(Table3[[#All],[Name]],(Table3[[#All],[Polygon]]=$A986)*(Table3[[#All],[Period]]=W$1)*((Table3[[#All],[Variables ]]=$AF$3)+(Table3[[#All],[Variables ]]=$AF$2)+(Table3[[#All],[Variables ]]=$AF$4)),0)</f>
        <v>0</v>
      </c>
      <c r="X986" cm="1">
        <f t="array" ref="X986">_xlfn._xlws.FILTER(Table3[[#All],[Name]],(Table3[[#All],[Polygon]]=$A986)*(Table3[[#All],[Period]]=X$1)*((Table3[[#All],[Variables ]]=$AF$3)+(Table3[[#All],[Variables ]]=$AF$2)+(Table3[[#All],[Variables ]]=$AF$4)),0)</f>
        <v>0</v>
      </c>
      <c r="Y986" t="str" cm="1">
        <f t="array" ref="Y986">_xlfn._xlws.FILTER(Table3[[#All],[Name]],(Table3[[#All],[Polygon]]=$A986)*(Table3[[#All],[Period]]=Y$1)*((Table3[[#All],[Variables ]]=$AF$3)+(Table3[[#All],[Variables ]]=$AF$2)+(Table3[[#All],[Variables ]]=$AF$4)),0)</f>
        <v>H</v>
      </c>
      <c r="Z986" t="str" cm="1">
        <f t="array" ref="Z986">_xlfn._xlws.FILTER(Table3[[#All],[Name]],(Table3[[#All],[Polygon]]=$A986)*(Table3[[#All],[Period]]=Z$1)*((Table3[[#All],[Variables ]]=$AF$3)+(Table3[[#All],[Variables ]]=$AF$2)+(Table3[[#All],[Variables ]]=$AF$4)),0)</f>
        <v>AH</v>
      </c>
      <c r="AA986" t="str" cm="1">
        <f t="array" ref="AA986">_xlfn._xlws.FILTER(Table3[[#All],[Name]],(Table3[[#All],[Polygon]]=$A986)*(Table3[[#All],[Period]]=AA$1)*((Table3[[#All],[Variables ]]=$AF$3)+(Table3[[#All],[Variables ]]=$AF$2)+(Table3[[#All],[Variables ]]=$AF$4)),0)</f>
        <v>AH</v>
      </c>
      <c r="AB986" t="str" cm="1">
        <f t="array" ref="AB986">_xlfn._xlws.FILTER(Table3[[#All],[Name]],(Table3[[#All],[Polygon]]=$A986)*(Table3[[#All],[Period]]=AB$1)*((Table3[[#All],[Variables ]]=$AF$3)+(Table3[[#All],[Variables ]]=$AF$2)+(Table3[[#All],[Variables ]]=$AF$4)),0)</f>
        <v>PCT</v>
      </c>
      <c r="AC986" t="str" cm="1">
        <f t="array" ref="AC986">_xlfn._xlws.FILTER(Table3[[#All],[Name]],(Table3[[#All],[Polygon]]=$A986)*(Table3[[#All],[Period]]=AC$1)*((Table3[[#All],[Variables ]]=$AF$3)+(Table3[[#All],[Variables ]]=$AF$2)+(Table3[[#All],[Variables ]]=$AF$4)),0)</f>
        <v>AH</v>
      </c>
      <c r="AD986" t="str" cm="1">
        <f t="array" ref="AD986">_xlfn._xlws.FILTER(Table3[[#All],[Name]],(Table3[[#All],[Polygon]]=$A986)*(Table3[[#All],[Period]]=AD$1)*((Table3[[#All],[Variables ]]=$AF$3)+(Table3[[#All],[Variables ]]=$AF$2)+(Table3[[#All],[Variables ]]=$AF$4)),0)</f>
        <v>AH</v>
      </c>
    </row>
    <row r="987" spans="1:30" x14ac:dyDescent="0.35">
      <c r="A987" s="3">
        <v>754</v>
      </c>
      <c r="B987" s="4" t="s">
        <v>1798</v>
      </c>
      <c r="C987" s="10">
        <v>653.97822069999995</v>
      </c>
      <c r="D987" s="4" t="s">
        <v>1466</v>
      </c>
      <c r="E987" s="4">
        <v>3</v>
      </c>
      <c r="F987" s="4">
        <v>3</v>
      </c>
      <c r="G987" s="4">
        <v>5</v>
      </c>
      <c r="H987" s="4"/>
      <c r="I987" s="4">
        <v>1963</v>
      </c>
      <c r="J987" s="4">
        <v>0</v>
      </c>
      <c r="K987" s="4" t="s">
        <v>1650</v>
      </c>
      <c r="L987" s="4">
        <v>759</v>
      </c>
      <c r="M987" s="4">
        <v>759</v>
      </c>
      <c r="N987" s="4">
        <v>653.97822069999995</v>
      </c>
      <c r="O987" s="11">
        <v>0</v>
      </c>
      <c r="P987" cm="1">
        <f t="array" ref="P987">_xlfn._xlws.FILTER(Table3[[#All],[Name]],(Table3[[#All],[Polygon]]=$A987)*(Table3[[#All],[Period]]=P$1)*((Table3[[#All],[Variables ]]=$AF$3)+(Table3[[#All],[Variables ]]=$AF$2)+(Table3[[#All],[Variables ]]=$AF$4)),0)</f>
        <v>0</v>
      </c>
      <c r="Q987" t="str" cm="1">
        <f t="array" ref="Q987">_xlfn._xlws.FILTER(Table3[[#All],[Name]],(Table3[[#All],[Polygon]]=$A987)*(Table3[[#All],[Period]]=Q$1)*((Table3[[#All],[Variables ]]=$AF$3)+(Table3[[#All],[Variables ]]=$AF$2)+(Table3[[#All],[Variables ]]=$AF$4)),0)</f>
        <v>AH</v>
      </c>
      <c r="R987" cm="1">
        <f t="array" ref="R987">_xlfn._xlws.FILTER(Table3[[#All],[Name]],(Table3[[#All],[Polygon]]=$A987)*(Table3[[#All],[Period]]=R$1)*((Table3[[#All],[Variables ]]=$AF$3)+(Table3[[#All],[Variables ]]=$AF$2)+(Table3[[#All],[Variables ]]=$AF$4)),0)</f>
        <v>0</v>
      </c>
      <c r="S987" cm="1">
        <f t="array" ref="S987">_xlfn._xlws.FILTER(Table3[[#All],[Name]],(Table3[[#All],[Polygon]]=$A987)*(Table3[[#All],[Period]]=S$1)*((Table3[[#All],[Variables ]]=$AF$3)+(Table3[[#All],[Variables ]]=$AF$2)+(Table3[[#All],[Variables ]]=$AF$4)),0)</f>
        <v>0</v>
      </c>
      <c r="T987" cm="1">
        <f t="array" ref="T987">_xlfn._xlws.FILTER(Table3[[#All],[Name]],(Table3[[#All],[Polygon]]=$A987)*(Table3[[#All],[Period]]=T$1)*((Table3[[#All],[Variables ]]=$AF$3)+(Table3[[#All],[Variables ]]=$AF$2)+(Table3[[#All],[Variables ]]=$AF$4)),0)</f>
        <v>0</v>
      </c>
      <c r="U987" cm="1">
        <f t="array" ref="U987">_xlfn._xlws.FILTER(Table3[[#All],[Name]],(Table3[[#All],[Polygon]]=$A987)*(Table3[[#All],[Period]]=U$1)*((Table3[[#All],[Variables ]]=$AF$3)+(Table3[[#All],[Variables ]]=$AF$2)+(Table3[[#All],[Variables ]]=$AF$4)),0)</f>
        <v>0</v>
      </c>
      <c r="V987" cm="1">
        <f t="array" ref="V987">_xlfn._xlws.FILTER(Table3[[#All],[Name]],(Table3[[#All],[Polygon]]=$A987)*(Table3[[#All],[Period]]=V$1)*((Table3[[#All],[Variables ]]=$AF$3)+(Table3[[#All],[Variables ]]=$AF$2)+(Table3[[#All],[Variables ]]=$AF$4)),0)</f>
        <v>0</v>
      </c>
      <c r="W987" cm="1">
        <f t="array" ref="W987">_xlfn._xlws.FILTER(Table3[[#All],[Name]],(Table3[[#All],[Polygon]]=$A987)*(Table3[[#All],[Period]]=W$1)*((Table3[[#All],[Variables ]]=$AF$3)+(Table3[[#All],[Variables ]]=$AF$2)+(Table3[[#All],[Variables ]]=$AF$4)),0)</f>
        <v>0</v>
      </c>
      <c r="X987" cm="1">
        <f t="array" ref="X987">_xlfn._xlws.FILTER(Table3[[#All],[Name]],(Table3[[#All],[Polygon]]=$A987)*(Table3[[#All],[Period]]=X$1)*((Table3[[#All],[Variables ]]=$AF$3)+(Table3[[#All],[Variables ]]=$AF$2)+(Table3[[#All],[Variables ]]=$AF$4)),0)</f>
        <v>0</v>
      </c>
      <c r="Y987" t="str" cm="1">
        <f t="array" ref="Y987">_xlfn._xlws.FILTER(Table3[[#All],[Name]],(Table3[[#All],[Polygon]]=$A987)*(Table3[[#All],[Period]]=Y$1)*((Table3[[#All],[Variables ]]=$AF$3)+(Table3[[#All],[Variables ]]=$AF$2)+(Table3[[#All],[Variables ]]=$AF$4)),0)</f>
        <v>H</v>
      </c>
      <c r="Z987" t="str" cm="1">
        <f t="array" ref="Z987">_xlfn._xlws.FILTER(Table3[[#All],[Name]],(Table3[[#All],[Polygon]]=$A987)*(Table3[[#All],[Period]]=Z$1)*((Table3[[#All],[Variables ]]=$AF$3)+(Table3[[#All],[Variables ]]=$AF$2)+(Table3[[#All],[Variables ]]=$AF$4)),0)</f>
        <v>AH</v>
      </c>
      <c r="AA987" t="str" cm="1">
        <f t="array" ref="AA987">_xlfn._xlws.FILTER(Table3[[#All],[Name]],(Table3[[#All],[Polygon]]=$A987)*(Table3[[#All],[Period]]=AA$1)*((Table3[[#All],[Variables ]]=$AF$3)+(Table3[[#All],[Variables ]]=$AF$2)+(Table3[[#All],[Variables ]]=$AF$4)),0)</f>
        <v>AH</v>
      </c>
      <c r="AB987" t="str" cm="1">
        <f t="array" ref="AB987">_xlfn._xlws.FILTER(Table3[[#All],[Name]],(Table3[[#All],[Polygon]]=$A987)*(Table3[[#All],[Period]]=AB$1)*((Table3[[#All],[Variables ]]=$AF$3)+(Table3[[#All],[Variables ]]=$AF$2)+(Table3[[#All],[Variables ]]=$AF$4)),0)</f>
        <v>PCT</v>
      </c>
      <c r="AC987" t="str" cm="1">
        <f t="array" ref="AC987">_xlfn._xlws.FILTER(Table3[[#All],[Name]],(Table3[[#All],[Polygon]]=$A987)*(Table3[[#All],[Period]]=AC$1)*((Table3[[#All],[Variables ]]=$AF$3)+(Table3[[#All],[Variables ]]=$AF$2)+(Table3[[#All],[Variables ]]=$AF$4)),0)</f>
        <v>AH</v>
      </c>
      <c r="AD987" t="str" cm="1">
        <f t="array" ref="AD987">_xlfn._xlws.FILTER(Table3[[#All],[Name]],(Table3[[#All],[Polygon]]=$A987)*(Table3[[#All],[Period]]=AD$1)*((Table3[[#All],[Variables ]]=$AF$3)+(Table3[[#All],[Variables ]]=$AF$2)+(Table3[[#All],[Variables ]]=$AF$4)),0)</f>
        <v>AH</v>
      </c>
    </row>
    <row r="988" spans="1:30" x14ac:dyDescent="0.35">
      <c r="A988" s="5">
        <v>754</v>
      </c>
      <c r="B988" s="6" t="s">
        <v>1798</v>
      </c>
      <c r="C988" s="8">
        <v>653.97822069999995</v>
      </c>
      <c r="D988" s="6" t="s">
        <v>1466</v>
      </c>
      <c r="E988" s="6">
        <v>3</v>
      </c>
      <c r="F988" s="6">
        <v>3</v>
      </c>
      <c r="G988" s="6">
        <v>5</v>
      </c>
      <c r="H988" s="6"/>
      <c r="I988" s="6">
        <v>1963</v>
      </c>
      <c r="J988" s="6">
        <v>0</v>
      </c>
      <c r="K988" s="6" t="s">
        <v>1650</v>
      </c>
      <c r="L988" s="6">
        <v>754</v>
      </c>
      <c r="M988" s="6">
        <v>754</v>
      </c>
      <c r="N988" s="6">
        <v>653.97822069999995</v>
      </c>
      <c r="O988" s="9">
        <v>0</v>
      </c>
      <c r="P988" cm="1">
        <f t="array" ref="P988">_xlfn._xlws.FILTER(Table3[[#All],[Name]],(Table3[[#All],[Polygon]]=$A988)*(Table3[[#All],[Period]]=P$1)*((Table3[[#All],[Variables ]]=$AF$3)+(Table3[[#All],[Variables ]]=$AF$2)+(Table3[[#All],[Variables ]]=$AF$4)),0)</f>
        <v>0</v>
      </c>
      <c r="Q988" t="str" cm="1">
        <f t="array" ref="Q988">_xlfn._xlws.FILTER(Table3[[#All],[Name]],(Table3[[#All],[Polygon]]=$A988)*(Table3[[#All],[Period]]=Q$1)*((Table3[[#All],[Variables ]]=$AF$3)+(Table3[[#All],[Variables ]]=$AF$2)+(Table3[[#All],[Variables ]]=$AF$4)),0)</f>
        <v>AH</v>
      </c>
      <c r="R988" cm="1">
        <f t="array" ref="R988">_xlfn._xlws.FILTER(Table3[[#All],[Name]],(Table3[[#All],[Polygon]]=$A988)*(Table3[[#All],[Period]]=R$1)*((Table3[[#All],[Variables ]]=$AF$3)+(Table3[[#All],[Variables ]]=$AF$2)+(Table3[[#All],[Variables ]]=$AF$4)),0)</f>
        <v>0</v>
      </c>
      <c r="S988" cm="1">
        <f t="array" ref="S988">_xlfn._xlws.FILTER(Table3[[#All],[Name]],(Table3[[#All],[Polygon]]=$A988)*(Table3[[#All],[Period]]=S$1)*((Table3[[#All],[Variables ]]=$AF$3)+(Table3[[#All],[Variables ]]=$AF$2)+(Table3[[#All],[Variables ]]=$AF$4)),0)</f>
        <v>0</v>
      </c>
      <c r="T988" cm="1">
        <f t="array" ref="T988">_xlfn._xlws.FILTER(Table3[[#All],[Name]],(Table3[[#All],[Polygon]]=$A988)*(Table3[[#All],[Period]]=T$1)*((Table3[[#All],[Variables ]]=$AF$3)+(Table3[[#All],[Variables ]]=$AF$2)+(Table3[[#All],[Variables ]]=$AF$4)),0)</f>
        <v>0</v>
      </c>
      <c r="U988" cm="1">
        <f t="array" ref="U988">_xlfn._xlws.FILTER(Table3[[#All],[Name]],(Table3[[#All],[Polygon]]=$A988)*(Table3[[#All],[Period]]=U$1)*((Table3[[#All],[Variables ]]=$AF$3)+(Table3[[#All],[Variables ]]=$AF$2)+(Table3[[#All],[Variables ]]=$AF$4)),0)</f>
        <v>0</v>
      </c>
      <c r="V988" cm="1">
        <f t="array" ref="V988">_xlfn._xlws.FILTER(Table3[[#All],[Name]],(Table3[[#All],[Polygon]]=$A988)*(Table3[[#All],[Period]]=V$1)*((Table3[[#All],[Variables ]]=$AF$3)+(Table3[[#All],[Variables ]]=$AF$2)+(Table3[[#All],[Variables ]]=$AF$4)),0)</f>
        <v>0</v>
      </c>
      <c r="W988" cm="1">
        <f t="array" ref="W988">_xlfn._xlws.FILTER(Table3[[#All],[Name]],(Table3[[#All],[Polygon]]=$A988)*(Table3[[#All],[Period]]=W$1)*((Table3[[#All],[Variables ]]=$AF$3)+(Table3[[#All],[Variables ]]=$AF$2)+(Table3[[#All],[Variables ]]=$AF$4)),0)</f>
        <v>0</v>
      </c>
      <c r="X988" cm="1">
        <f t="array" ref="X988">_xlfn._xlws.FILTER(Table3[[#All],[Name]],(Table3[[#All],[Polygon]]=$A988)*(Table3[[#All],[Period]]=X$1)*((Table3[[#All],[Variables ]]=$AF$3)+(Table3[[#All],[Variables ]]=$AF$2)+(Table3[[#All],[Variables ]]=$AF$4)),0)</f>
        <v>0</v>
      </c>
      <c r="Y988" t="str" cm="1">
        <f t="array" ref="Y988">_xlfn._xlws.FILTER(Table3[[#All],[Name]],(Table3[[#All],[Polygon]]=$A988)*(Table3[[#All],[Period]]=Y$1)*((Table3[[#All],[Variables ]]=$AF$3)+(Table3[[#All],[Variables ]]=$AF$2)+(Table3[[#All],[Variables ]]=$AF$4)),0)</f>
        <v>H</v>
      </c>
      <c r="Z988" t="str" cm="1">
        <f t="array" ref="Z988">_xlfn._xlws.FILTER(Table3[[#All],[Name]],(Table3[[#All],[Polygon]]=$A988)*(Table3[[#All],[Period]]=Z$1)*((Table3[[#All],[Variables ]]=$AF$3)+(Table3[[#All],[Variables ]]=$AF$2)+(Table3[[#All],[Variables ]]=$AF$4)),0)</f>
        <v>AH</v>
      </c>
      <c r="AA988" t="str" cm="1">
        <f t="array" ref="AA988">_xlfn._xlws.FILTER(Table3[[#All],[Name]],(Table3[[#All],[Polygon]]=$A988)*(Table3[[#All],[Period]]=AA$1)*((Table3[[#All],[Variables ]]=$AF$3)+(Table3[[#All],[Variables ]]=$AF$2)+(Table3[[#All],[Variables ]]=$AF$4)),0)</f>
        <v>AH</v>
      </c>
      <c r="AB988" t="str" cm="1">
        <f t="array" ref="AB988">_xlfn._xlws.FILTER(Table3[[#All],[Name]],(Table3[[#All],[Polygon]]=$A988)*(Table3[[#All],[Period]]=AB$1)*((Table3[[#All],[Variables ]]=$AF$3)+(Table3[[#All],[Variables ]]=$AF$2)+(Table3[[#All],[Variables ]]=$AF$4)),0)</f>
        <v>PCT</v>
      </c>
      <c r="AC988" t="str" cm="1">
        <f t="array" ref="AC988">_xlfn._xlws.FILTER(Table3[[#All],[Name]],(Table3[[#All],[Polygon]]=$A988)*(Table3[[#All],[Period]]=AC$1)*((Table3[[#All],[Variables ]]=$AF$3)+(Table3[[#All],[Variables ]]=$AF$2)+(Table3[[#All],[Variables ]]=$AF$4)),0)</f>
        <v>AH</v>
      </c>
      <c r="AD988" t="str" cm="1">
        <f t="array" ref="AD988">_xlfn._xlws.FILTER(Table3[[#All],[Name]],(Table3[[#All],[Polygon]]=$A988)*(Table3[[#All],[Period]]=AD$1)*((Table3[[#All],[Variables ]]=$AF$3)+(Table3[[#All],[Variables ]]=$AF$2)+(Table3[[#All],[Variables ]]=$AF$4)),0)</f>
        <v>AH</v>
      </c>
    </row>
    <row r="989" spans="1:30" x14ac:dyDescent="0.35">
      <c r="A989" s="3">
        <v>754</v>
      </c>
      <c r="B989" s="4" t="s">
        <v>1798</v>
      </c>
      <c r="C989" s="10">
        <v>653.97822069999995</v>
      </c>
      <c r="D989" s="4" t="s">
        <v>1466</v>
      </c>
      <c r="E989" s="4">
        <v>3</v>
      </c>
      <c r="F989" s="4">
        <v>3</v>
      </c>
      <c r="G989" s="4">
        <v>5</v>
      </c>
      <c r="H989" s="4"/>
      <c r="I989" s="4">
        <v>1963</v>
      </c>
      <c r="J989" s="4">
        <v>0</v>
      </c>
      <c r="K989" s="4" t="s">
        <v>1650</v>
      </c>
      <c r="L989" s="4">
        <v>757</v>
      </c>
      <c r="M989" s="4">
        <v>757</v>
      </c>
      <c r="N989" s="4">
        <v>653.97822069999995</v>
      </c>
      <c r="O989" s="11">
        <v>0</v>
      </c>
      <c r="P989" cm="1">
        <f t="array" ref="P989">_xlfn._xlws.FILTER(Table3[[#All],[Name]],(Table3[[#All],[Polygon]]=$A989)*(Table3[[#All],[Period]]=P$1)*((Table3[[#All],[Variables ]]=$AF$3)+(Table3[[#All],[Variables ]]=$AF$2)+(Table3[[#All],[Variables ]]=$AF$4)),0)</f>
        <v>0</v>
      </c>
      <c r="Q989" t="str" cm="1">
        <f t="array" ref="Q989">_xlfn._xlws.FILTER(Table3[[#All],[Name]],(Table3[[#All],[Polygon]]=$A989)*(Table3[[#All],[Period]]=Q$1)*((Table3[[#All],[Variables ]]=$AF$3)+(Table3[[#All],[Variables ]]=$AF$2)+(Table3[[#All],[Variables ]]=$AF$4)),0)</f>
        <v>AH</v>
      </c>
      <c r="R989" cm="1">
        <f t="array" ref="R989">_xlfn._xlws.FILTER(Table3[[#All],[Name]],(Table3[[#All],[Polygon]]=$A989)*(Table3[[#All],[Period]]=R$1)*((Table3[[#All],[Variables ]]=$AF$3)+(Table3[[#All],[Variables ]]=$AF$2)+(Table3[[#All],[Variables ]]=$AF$4)),0)</f>
        <v>0</v>
      </c>
      <c r="S989" cm="1">
        <f t="array" ref="S989">_xlfn._xlws.FILTER(Table3[[#All],[Name]],(Table3[[#All],[Polygon]]=$A989)*(Table3[[#All],[Period]]=S$1)*((Table3[[#All],[Variables ]]=$AF$3)+(Table3[[#All],[Variables ]]=$AF$2)+(Table3[[#All],[Variables ]]=$AF$4)),0)</f>
        <v>0</v>
      </c>
      <c r="T989" cm="1">
        <f t="array" ref="T989">_xlfn._xlws.FILTER(Table3[[#All],[Name]],(Table3[[#All],[Polygon]]=$A989)*(Table3[[#All],[Period]]=T$1)*((Table3[[#All],[Variables ]]=$AF$3)+(Table3[[#All],[Variables ]]=$AF$2)+(Table3[[#All],[Variables ]]=$AF$4)),0)</f>
        <v>0</v>
      </c>
      <c r="U989" cm="1">
        <f t="array" ref="U989">_xlfn._xlws.FILTER(Table3[[#All],[Name]],(Table3[[#All],[Polygon]]=$A989)*(Table3[[#All],[Period]]=U$1)*((Table3[[#All],[Variables ]]=$AF$3)+(Table3[[#All],[Variables ]]=$AF$2)+(Table3[[#All],[Variables ]]=$AF$4)),0)</f>
        <v>0</v>
      </c>
      <c r="V989" cm="1">
        <f t="array" ref="V989">_xlfn._xlws.FILTER(Table3[[#All],[Name]],(Table3[[#All],[Polygon]]=$A989)*(Table3[[#All],[Period]]=V$1)*((Table3[[#All],[Variables ]]=$AF$3)+(Table3[[#All],[Variables ]]=$AF$2)+(Table3[[#All],[Variables ]]=$AF$4)),0)</f>
        <v>0</v>
      </c>
      <c r="W989" cm="1">
        <f t="array" ref="W989">_xlfn._xlws.FILTER(Table3[[#All],[Name]],(Table3[[#All],[Polygon]]=$A989)*(Table3[[#All],[Period]]=W$1)*((Table3[[#All],[Variables ]]=$AF$3)+(Table3[[#All],[Variables ]]=$AF$2)+(Table3[[#All],[Variables ]]=$AF$4)),0)</f>
        <v>0</v>
      </c>
      <c r="X989" cm="1">
        <f t="array" ref="X989">_xlfn._xlws.FILTER(Table3[[#All],[Name]],(Table3[[#All],[Polygon]]=$A989)*(Table3[[#All],[Period]]=X$1)*((Table3[[#All],[Variables ]]=$AF$3)+(Table3[[#All],[Variables ]]=$AF$2)+(Table3[[#All],[Variables ]]=$AF$4)),0)</f>
        <v>0</v>
      </c>
      <c r="Y989" t="str" cm="1">
        <f t="array" ref="Y989">_xlfn._xlws.FILTER(Table3[[#All],[Name]],(Table3[[#All],[Polygon]]=$A989)*(Table3[[#All],[Period]]=Y$1)*((Table3[[#All],[Variables ]]=$AF$3)+(Table3[[#All],[Variables ]]=$AF$2)+(Table3[[#All],[Variables ]]=$AF$4)),0)</f>
        <v>H</v>
      </c>
      <c r="Z989" t="str" cm="1">
        <f t="array" ref="Z989">_xlfn._xlws.FILTER(Table3[[#All],[Name]],(Table3[[#All],[Polygon]]=$A989)*(Table3[[#All],[Period]]=Z$1)*((Table3[[#All],[Variables ]]=$AF$3)+(Table3[[#All],[Variables ]]=$AF$2)+(Table3[[#All],[Variables ]]=$AF$4)),0)</f>
        <v>AH</v>
      </c>
      <c r="AA989" t="str" cm="1">
        <f t="array" ref="AA989">_xlfn._xlws.FILTER(Table3[[#All],[Name]],(Table3[[#All],[Polygon]]=$A989)*(Table3[[#All],[Period]]=AA$1)*((Table3[[#All],[Variables ]]=$AF$3)+(Table3[[#All],[Variables ]]=$AF$2)+(Table3[[#All],[Variables ]]=$AF$4)),0)</f>
        <v>AH</v>
      </c>
      <c r="AB989" t="str" cm="1">
        <f t="array" ref="AB989">_xlfn._xlws.FILTER(Table3[[#All],[Name]],(Table3[[#All],[Polygon]]=$A989)*(Table3[[#All],[Period]]=AB$1)*((Table3[[#All],[Variables ]]=$AF$3)+(Table3[[#All],[Variables ]]=$AF$2)+(Table3[[#All],[Variables ]]=$AF$4)),0)</f>
        <v>PCT</v>
      </c>
      <c r="AC989" t="str" cm="1">
        <f t="array" ref="AC989">_xlfn._xlws.FILTER(Table3[[#All],[Name]],(Table3[[#All],[Polygon]]=$A989)*(Table3[[#All],[Period]]=AC$1)*((Table3[[#All],[Variables ]]=$AF$3)+(Table3[[#All],[Variables ]]=$AF$2)+(Table3[[#All],[Variables ]]=$AF$4)),0)</f>
        <v>AH</v>
      </c>
      <c r="AD989" t="str" cm="1">
        <f t="array" ref="AD989">_xlfn._xlws.FILTER(Table3[[#All],[Name]],(Table3[[#All],[Polygon]]=$A989)*(Table3[[#All],[Period]]=AD$1)*((Table3[[#All],[Variables ]]=$AF$3)+(Table3[[#All],[Variables ]]=$AF$2)+(Table3[[#All],[Variables ]]=$AF$4)),0)</f>
        <v>AH</v>
      </c>
    </row>
    <row r="990" spans="1:30" x14ac:dyDescent="0.35">
      <c r="A990" s="5">
        <v>754</v>
      </c>
      <c r="B990" s="6" t="s">
        <v>1798</v>
      </c>
      <c r="C990" s="8">
        <v>653.97822069999995</v>
      </c>
      <c r="D990" s="6" t="s">
        <v>1466</v>
      </c>
      <c r="E990" s="6">
        <v>3</v>
      </c>
      <c r="F990" s="6">
        <v>3</v>
      </c>
      <c r="G990" s="6">
        <v>5</v>
      </c>
      <c r="H990" s="6"/>
      <c r="I990" s="6">
        <v>1963</v>
      </c>
      <c r="J990" s="6">
        <v>0</v>
      </c>
      <c r="K990" s="6" t="s">
        <v>1650</v>
      </c>
      <c r="L990" s="6">
        <v>750</v>
      </c>
      <c r="M990" s="6">
        <v>750</v>
      </c>
      <c r="N990" s="6">
        <v>653.97822069999995</v>
      </c>
      <c r="O990" s="9">
        <v>0</v>
      </c>
      <c r="P990" cm="1">
        <f t="array" ref="P990">_xlfn._xlws.FILTER(Table3[[#All],[Name]],(Table3[[#All],[Polygon]]=$A990)*(Table3[[#All],[Period]]=P$1)*((Table3[[#All],[Variables ]]=$AF$3)+(Table3[[#All],[Variables ]]=$AF$2)+(Table3[[#All],[Variables ]]=$AF$4)),0)</f>
        <v>0</v>
      </c>
      <c r="Q990" t="str" cm="1">
        <f t="array" ref="Q990">_xlfn._xlws.FILTER(Table3[[#All],[Name]],(Table3[[#All],[Polygon]]=$A990)*(Table3[[#All],[Period]]=Q$1)*((Table3[[#All],[Variables ]]=$AF$3)+(Table3[[#All],[Variables ]]=$AF$2)+(Table3[[#All],[Variables ]]=$AF$4)),0)</f>
        <v>AH</v>
      </c>
      <c r="R990" cm="1">
        <f t="array" ref="R990">_xlfn._xlws.FILTER(Table3[[#All],[Name]],(Table3[[#All],[Polygon]]=$A990)*(Table3[[#All],[Period]]=R$1)*((Table3[[#All],[Variables ]]=$AF$3)+(Table3[[#All],[Variables ]]=$AF$2)+(Table3[[#All],[Variables ]]=$AF$4)),0)</f>
        <v>0</v>
      </c>
      <c r="S990" cm="1">
        <f t="array" ref="S990">_xlfn._xlws.FILTER(Table3[[#All],[Name]],(Table3[[#All],[Polygon]]=$A990)*(Table3[[#All],[Period]]=S$1)*((Table3[[#All],[Variables ]]=$AF$3)+(Table3[[#All],[Variables ]]=$AF$2)+(Table3[[#All],[Variables ]]=$AF$4)),0)</f>
        <v>0</v>
      </c>
      <c r="T990" cm="1">
        <f t="array" ref="T990">_xlfn._xlws.FILTER(Table3[[#All],[Name]],(Table3[[#All],[Polygon]]=$A990)*(Table3[[#All],[Period]]=T$1)*((Table3[[#All],[Variables ]]=$AF$3)+(Table3[[#All],[Variables ]]=$AF$2)+(Table3[[#All],[Variables ]]=$AF$4)),0)</f>
        <v>0</v>
      </c>
      <c r="U990" cm="1">
        <f t="array" ref="U990">_xlfn._xlws.FILTER(Table3[[#All],[Name]],(Table3[[#All],[Polygon]]=$A990)*(Table3[[#All],[Period]]=U$1)*((Table3[[#All],[Variables ]]=$AF$3)+(Table3[[#All],[Variables ]]=$AF$2)+(Table3[[#All],[Variables ]]=$AF$4)),0)</f>
        <v>0</v>
      </c>
      <c r="V990" cm="1">
        <f t="array" ref="V990">_xlfn._xlws.FILTER(Table3[[#All],[Name]],(Table3[[#All],[Polygon]]=$A990)*(Table3[[#All],[Period]]=V$1)*((Table3[[#All],[Variables ]]=$AF$3)+(Table3[[#All],[Variables ]]=$AF$2)+(Table3[[#All],[Variables ]]=$AF$4)),0)</f>
        <v>0</v>
      </c>
      <c r="W990" cm="1">
        <f t="array" ref="W990">_xlfn._xlws.FILTER(Table3[[#All],[Name]],(Table3[[#All],[Polygon]]=$A990)*(Table3[[#All],[Period]]=W$1)*((Table3[[#All],[Variables ]]=$AF$3)+(Table3[[#All],[Variables ]]=$AF$2)+(Table3[[#All],[Variables ]]=$AF$4)),0)</f>
        <v>0</v>
      </c>
      <c r="X990" cm="1">
        <f t="array" ref="X990">_xlfn._xlws.FILTER(Table3[[#All],[Name]],(Table3[[#All],[Polygon]]=$A990)*(Table3[[#All],[Period]]=X$1)*((Table3[[#All],[Variables ]]=$AF$3)+(Table3[[#All],[Variables ]]=$AF$2)+(Table3[[#All],[Variables ]]=$AF$4)),0)</f>
        <v>0</v>
      </c>
      <c r="Y990" t="str" cm="1">
        <f t="array" ref="Y990">_xlfn._xlws.FILTER(Table3[[#All],[Name]],(Table3[[#All],[Polygon]]=$A990)*(Table3[[#All],[Period]]=Y$1)*((Table3[[#All],[Variables ]]=$AF$3)+(Table3[[#All],[Variables ]]=$AF$2)+(Table3[[#All],[Variables ]]=$AF$4)),0)</f>
        <v>H</v>
      </c>
      <c r="Z990" t="str" cm="1">
        <f t="array" ref="Z990">_xlfn._xlws.FILTER(Table3[[#All],[Name]],(Table3[[#All],[Polygon]]=$A990)*(Table3[[#All],[Period]]=Z$1)*((Table3[[#All],[Variables ]]=$AF$3)+(Table3[[#All],[Variables ]]=$AF$2)+(Table3[[#All],[Variables ]]=$AF$4)),0)</f>
        <v>AH</v>
      </c>
      <c r="AA990" t="str" cm="1">
        <f t="array" ref="AA990">_xlfn._xlws.FILTER(Table3[[#All],[Name]],(Table3[[#All],[Polygon]]=$A990)*(Table3[[#All],[Period]]=AA$1)*((Table3[[#All],[Variables ]]=$AF$3)+(Table3[[#All],[Variables ]]=$AF$2)+(Table3[[#All],[Variables ]]=$AF$4)),0)</f>
        <v>AH</v>
      </c>
      <c r="AB990" t="str" cm="1">
        <f t="array" ref="AB990">_xlfn._xlws.FILTER(Table3[[#All],[Name]],(Table3[[#All],[Polygon]]=$A990)*(Table3[[#All],[Period]]=AB$1)*((Table3[[#All],[Variables ]]=$AF$3)+(Table3[[#All],[Variables ]]=$AF$2)+(Table3[[#All],[Variables ]]=$AF$4)),0)</f>
        <v>PCT</v>
      </c>
      <c r="AC990" t="str" cm="1">
        <f t="array" ref="AC990">_xlfn._xlws.FILTER(Table3[[#All],[Name]],(Table3[[#All],[Polygon]]=$A990)*(Table3[[#All],[Period]]=AC$1)*((Table3[[#All],[Variables ]]=$AF$3)+(Table3[[#All],[Variables ]]=$AF$2)+(Table3[[#All],[Variables ]]=$AF$4)),0)</f>
        <v>AH</v>
      </c>
      <c r="AD990" t="str" cm="1">
        <f t="array" ref="AD990">_xlfn._xlws.FILTER(Table3[[#All],[Name]],(Table3[[#All],[Polygon]]=$A990)*(Table3[[#All],[Period]]=AD$1)*((Table3[[#All],[Variables ]]=$AF$3)+(Table3[[#All],[Variables ]]=$AF$2)+(Table3[[#All],[Variables ]]=$AF$4)),0)</f>
        <v>AH</v>
      </c>
    </row>
    <row r="991" spans="1:30" x14ac:dyDescent="0.35">
      <c r="A991" s="3">
        <v>754</v>
      </c>
      <c r="B991" s="4" t="s">
        <v>1798</v>
      </c>
      <c r="C991" s="10">
        <v>653.97822069999995</v>
      </c>
      <c r="D991" s="4" t="s">
        <v>1466</v>
      </c>
      <c r="E991" s="4">
        <v>3</v>
      </c>
      <c r="F991" s="4">
        <v>3</v>
      </c>
      <c r="G991" s="4">
        <v>5</v>
      </c>
      <c r="H991" s="4"/>
      <c r="I991" s="4">
        <v>1963</v>
      </c>
      <c r="J991" s="4">
        <v>0</v>
      </c>
      <c r="K991" s="4" t="s">
        <v>1650</v>
      </c>
      <c r="L991" s="4">
        <v>752</v>
      </c>
      <c r="M991" s="4">
        <v>752</v>
      </c>
      <c r="N991" s="4">
        <v>653.97822069999995</v>
      </c>
      <c r="O991" s="11">
        <v>0</v>
      </c>
      <c r="P991" cm="1">
        <f t="array" ref="P991">_xlfn._xlws.FILTER(Table3[[#All],[Name]],(Table3[[#All],[Polygon]]=$A991)*(Table3[[#All],[Period]]=P$1)*((Table3[[#All],[Variables ]]=$AF$3)+(Table3[[#All],[Variables ]]=$AF$2)+(Table3[[#All],[Variables ]]=$AF$4)),0)</f>
        <v>0</v>
      </c>
      <c r="Q991" t="str" cm="1">
        <f t="array" ref="Q991">_xlfn._xlws.FILTER(Table3[[#All],[Name]],(Table3[[#All],[Polygon]]=$A991)*(Table3[[#All],[Period]]=Q$1)*((Table3[[#All],[Variables ]]=$AF$3)+(Table3[[#All],[Variables ]]=$AF$2)+(Table3[[#All],[Variables ]]=$AF$4)),0)</f>
        <v>AH</v>
      </c>
      <c r="R991" cm="1">
        <f t="array" ref="R991">_xlfn._xlws.FILTER(Table3[[#All],[Name]],(Table3[[#All],[Polygon]]=$A991)*(Table3[[#All],[Period]]=R$1)*((Table3[[#All],[Variables ]]=$AF$3)+(Table3[[#All],[Variables ]]=$AF$2)+(Table3[[#All],[Variables ]]=$AF$4)),0)</f>
        <v>0</v>
      </c>
      <c r="S991" cm="1">
        <f t="array" ref="S991">_xlfn._xlws.FILTER(Table3[[#All],[Name]],(Table3[[#All],[Polygon]]=$A991)*(Table3[[#All],[Period]]=S$1)*((Table3[[#All],[Variables ]]=$AF$3)+(Table3[[#All],[Variables ]]=$AF$2)+(Table3[[#All],[Variables ]]=$AF$4)),0)</f>
        <v>0</v>
      </c>
      <c r="T991" cm="1">
        <f t="array" ref="T991">_xlfn._xlws.FILTER(Table3[[#All],[Name]],(Table3[[#All],[Polygon]]=$A991)*(Table3[[#All],[Period]]=T$1)*((Table3[[#All],[Variables ]]=$AF$3)+(Table3[[#All],[Variables ]]=$AF$2)+(Table3[[#All],[Variables ]]=$AF$4)),0)</f>
        <v>0</v>
      </c>
      <c r="U991" cm="1">
        <f t="array" ref="U991">_xlfn._xlws.FILTER(Table3[[#All],[Name]],(Table3[[#All],[Polygon]]=$A991)*(Table3[[#All],[Period]]=U$1)*((Table3[[#All],[Variables ]]=$AF$3)+(Table3[[#All],[Variables ]]=$AF$2)+(Table3[[#All],[Variables ]]=$AF$4)),0)</f>
        <v>0</v>
      </c>
      <c r="V991" cm="1">
        <f t="array" ref="V991">_xlfn._xlws.FILTER(Table3[[#All],[Name]],(Table3[[#All],[Polygon]]=$A991)*(Table3[[#All],[Period]]=V$1)*((Table3[[#All],[Variables ]]=$AF$3)+(Table3[[#All],[Variables ]]=$AF$2)+(Table3[[#All],[Variables ]]=$AF$4)),0)</f>
        <v>0</v>
      </c>
      <c r="W991" cm="1">
        <f t="array" ref="W991">_xlfn._xlws.FILTER(Table3[[#All],[Name]],(Table3[[#All],[Polygon]]=$A991)*(Table3[[#All],[Period]]=W$1)*((Table3[[#All],[Variables ]]=$AF$3)+(Table3[[#All],[Variables ]]=$AF$2)+(Table3[[#All],[Variables ]]=$AF$4)),0)</f>
        <v>0</v>
      </c>
      <c r="X991" cm="1">
        <f t="array" ref="X991">_xlfn._xlws.FILTER(Table3[[#All],[Name]],(Table3[[#All],[Polygon]]=$A991)*(Table3[[#All],[Period]]=X$1)*((Table3[[#All],[Variables ]]=$AF$3)+(Table3[[#All],[Variables ]]=$AF$2)+(Table3[[#All],[Variables ]]=$AF$4)),0)</f>
        <v>0</v>
      </c>
      <c r="Y991" t="str" cm="1">
        <f t="array" ref="Y991">_xlfn._xlws.FILTER(Table3[[#All],[Name]],(Table3[[#All],[Polygon]]=$A991)*(Table3[[#All],[Period]]=Y$1)*((Table3[[#All],[Variables ]]=$AF$3)+(Table3[[#All],[Variables ]]=$AF$2)+(Table3[[#All],[Variables ]]=$AF$4)),0)</f>
        <v>H</v>
      </c>
      <c r="Z991" t="str" cm="1">
        <f t="array" ref="Z991">_xlfn._xlws.FILTER(Table3[[#All],[Name]],(Table3[[#All],[Polygon]]=$A991)*(Table3[[#All],[Period]]=Z$1)*((Table3[[#All],[Variables ]]=$AF$3)+(Table3[[#All],[Variables ]]=$AF$2)+(Table3[[#All],[Variables ]]=$AF$4)),0)</f>
        <v>AH</v>
      </c>
      <c r="AA991" t="str" cm="1">
        <f t="array" ref="AA991">_xlfn._xlws.FILTER(Table3[[#All],[Name]],(Table3[[#All],[Polygon]]=$A991)*(Table3[[#All],[Period]]=AA$1)*((Table3[[#All],[Variables ]]=$AF$3)+(Table3[[#All],[Variables ]]=$AF$2)+(Table3[[#All],[Variables ]]=$AF$4)),0)</f>
        <v>AH</v>
      </c>
      <c r="AB991" t="str" cm="1">
        <f t="array" ref="AB991">_xlfn._xlws.FILTER(Table3[[#All],[Name]],(Table3[[#All],[Polygon]]=$A991)*(Table3[[#All],[Period]]=AB$1)*((Table3[[#All],[Variables ]]=$AF$3)+(Table3[[#All],[Variables ]]=$AF$2)+(Table3[[#All],[Variables ]]=$AF$4)),0)</f>
        <v>PCT</v>
      </c>
      <c r="AC991" t="str" cm="1">
        <f t="array" ref="AC991">_xlfn._xlws.FILTER(Table3[[#All],[Name]],(Table3[[#All],[Polygon]]=$A991)*(Table3[[#All],[Period]]=AC$1)*((Table3[[#All],[Variables ]]=$AF$3)+(Table3[[#All],[Variables ]]=$AF$2)+(Table3[[#All],[Variables ]]=$AF$4)),0)</f>
        <v>AH</v>
      </c>
      <c r="AD991" t="str" cm="1">
        <f t="array" ref="AD991">_xlfn._xlws.FILTER(Table3[[#All],[Name]],(Table3[[#All],[Polygon]]=$A991)*(Table3[[#All],[Period]]=AD$1)*((Table3[[#All],[Variables ]]=$AF$3)+(Table3[[#All],[Variables ]]=$AF$2)+(Table3[[#All],[Variables ]]=$AF$4)),0)</f>
        <v>AH</v>
      </c>
    </row>
    <row r="992" spans="1:30" x14ac:dyDescent="0.35">
      <c r="A992" s="5">
        <v>754</v>
      </c>
      <c r="B992" s="6" t="s">
        <v>1798</v>
      </c>
      <c r="C992" s="8">
        <v>653.97822069999995</v>
      </c>
      <c r="D992" s="6" t="s">
        <v>1466</v>
      </c>
      <c r="E992" s="6">
        <v>3</v>
      </c>
      <c r="F992" s="6">
        <v>3</v>
      </c>
      <c r="G992" s="6">
        <v>5</v>
      </c>
      <c r="H992" s="6"/>
      <c r="I992" s="6">
        <v>1963</v>
      </c>
      <c r="J992" s="6">
        <v>0</v>
      </c>
      <c r="K992" s="6" t="s">
        <v>1650</v>
      </c>
      <c r="L992" s="6">
        <v>762</v>
      </c>
      <c r="M992" s="6">
        <v>762</v>
      </c>
      <c r="N992" s="6">
        <v>60.958528270000002</v>
      </c>
      <c r="O992" s="9">
        <v>1.4710000000000001</v>
      </c>
      <c r="P992" cm="1">
        <f t="array" ref="P992">_xlfn._xlws.FILTER(Table3[[#All],[Name]],(Table3[[#All],[Polygon]]=$A992)*(Table3[[#All],[Period]]=P$1)*((Table3[[#All],[Variables ]]=$AF$3)+(Table3[[#All],[Variables ]]=$AF$2)+(Table3[[#All],[Variables ]]=$AF$4)),0)</f>
        <v>0</v>
      </c>
      <c r="Q992" t="str" cm="1">
        <f t="array" ref="Q992">_xlfn._xlws.FILTER(Table3[[#All],[Name]],(Table3[[#All],[Polygon]]=$A992)*(Table3[[#All],[Period]]=Q$1)*((Table3[[#All],[Variables ]]=$AF$3)+(Table3[[#All],[Variables ]]=$AF$2)+(Table3[[#All],[Variables ]]=$AF$4)),0)</f>
        <v>AH</v>
      </c>
      <c r="R992" cm="1">
        <f t="array" ref="R992">_xlfn._xlws.FILTER(Table3[[#All],[Name]],(Table3[[#All],[Polygon]]=$A992)*(Table3[[#All],[Period]]=R$1)*((Table3[[#All],[Variables ]]=$AF$3)+(Table3[[#All],[Variables ]]=$AF$2)+(Table3[[#All],[Variables ]]=$AF$4)),0)</f>
        <v>0</v>
      </c>
      <c r="S992" cm="1">
        <f t="array" ref="S992">_xlfn._xlws.FILTER(Table3[[#All],[Name]],(Table3[[#All],[Polygon]]=$A992)*(Table3[[#All],[Period]]=S$1)*((Table3[[#All],[Variables ]]=$AF$3)+(Table3[[#All],[Variables ]]=$AF$2)+(Table3[[#All],[Variables ]]=$AF$4)),0)</f>
        <v>0</v>
      </c>
      <c r="T992" cm="1">
        <f t="array" ref="T992">_xlfn._xlws.FILTER(Table3[[#All],[Name]],(Table3[[#All],[Polygon]]=$A992)*(Table3[[#All],[Period]]=T$1)*((Table3[[#All],[Variables ]]=$AF$3)+(Table3[[#All],[Variables ]]=$AF$2)+(Table3[[#All],[Variables ]]=$AF$4)),0)</f>
        <v>0</v>
      </c>
      <c r="U992" cm="1">
        <f t="array" ref="U992">_xlfn._xlws.FILTER(Table3[[#All],[Name]],(Table3[[#All],[Polygon]]=$A992)*(Table3[[#All],[Period]]=U$1)*((Table3[[#All],[Variables ]]=$AF$3)+(Table3[[#All],[Variables ]]=$AF$2)+(Table3[[#All],[Variables ]]=$AF$4)),0)</f>
        <v>0</v>
      </c>
      <c r="V992" cm="1">
        <f t="array" ref="V992">_xlfn._xlws.FILTER(Table3[[#All],[Name]],(Table3[[#All],[Polygon]]=$A992)*(Table3[[#All],[Period]]=V$1)*((Table3[[#All],[Variables ]]=$AF$3)+(Table3[[#All],[Variables ]]=$AF$2)+(Table3[[#All],[Variables ]]=$AF$4)),0)</f>
        <v>0</v>
      </c>
      <c r="W992" cm="1">
        <f t="array" ref="W992">_xlfn._xlws.FILTER(Table3[[#All],[Name]],(Table3[[#All],[Polygon]]=$A992)*(Table3[[#All],[Period]]=W$1)*((Table3[[#All],[Variables ]]=$AF$3)+(Table3[[#All],[Variables ]]=$AF$2)+(Table3[[#All],[Variables ]]=$AF$4)),0)</f>
        <v>0</v>
      </c>
      <c r="X992" cm="1">
        <f t="array" ref="X992">_xlfn._xlws.FILTER(Table3[[#All],[Name]],(Table3[[#All],[Polygon]]=$A992)*(Table3[[#All],[Period]]=X$1)*((Table3[[#All],[Variables ]]=$AF$3)+(Table3[[#All],[Variables ]]=$AF$2)+(Table3[[#All],[Variables ]]=$AF$4)),0)</f>
        <v>0</v>
      </c>
      <c r="Y992" t="str" cm="1">
        <f t="array" ref="Y992">_xlfn._xlws.FILTER(Table3[[#All],[Name]],(Table3[[#All],[Polygon]]=$A992)*(Table3[[#All],[Period]]=Y$1)*((Table3[[#All],[Variables ]]=$AF$3)+(Table3[[#All],[Variables ]]=$AF$2)+(Table3[[#All],[Variables ]]=$AF$4)),0)</f>
        <v>H</v>
      </c>
      <c r="Z992" t="str" cm="1">
        <f t="array" ref="Z992">_xlfn._xlws.FILTER(Table3[[#All],[Name]],(Table3[[#All],[Polygon]]=$A992)*(Table3[[#All],[Period]]=Z$1)*((Table3[[#All],[Variables ]]=$AF$3)+(Table3[[#All],[Variables ]]=$AF$2)+(Table3[[#All],[Variables ]]=$AF$4)),0)</f>
        <v>AH</v>
      </c>
      <c r="AA992" t="str" cm="1">
        <f t="array" ref="AA992">_xlfn._xlws.FILTER(Table3[[#All],[Name]],(Table3[[#All],[Polygon]]=$A992)*(Table3[[#All],[Period]]=AA$1)*((Table3[[#All],[Variables ]]=$AF$3)+(Table3[[#All],[Variables ]]=$AF$2)+(Table3[[#All],[Variables ]]=$AF$4)),0)</f>
        <v>AH</v>
      </c>
      <c r="AB992" t="str" cm="1">
        <f t="array" ref="AB992">_xlfn._xlws.FILTER(Table3[[#All],[Name]],(Table3[[#All],[Polygon]]=$A992)*(Table3[[#All],[Period]]=AB$1)*((Table3[[#All],[Variables ]]=$AF$3)+(Table3[[#All],[Variables ]]=$AF$2)+(Table3[[#All],[Variables ]]=$AF$4)),0)</f>
        <v>PCT</v>
      </c>
      <c r="AC992" t="str" cm="1">
        <f t="array" ref="AC992">_xlfn._xlws.FILTER(Table3[[#All],[Name]],(Table3[[#All],[Polygon]]=$A992)*(Table3[[#All],[Period]]=AC$1)*((Table3[[#All],[Variables ]]=$AF$3)+(Table3[[#All],[Variables ]]=$AF$2)+(Table3[[#All],[Variables ]]=$AF$4)),0)</f>
        <v>AH</v>
      </c>
      <c r="AD992" t="str" cm="1">
        <f t="array" ref="AD992">_xlfn._xlws.FILTER(Table3[[#All],[Name]],(Table3[[#All],[Polygon]]=$A992)*(Table3[[#All],[Period]]=AD$1)*((Table3[[#All],[Variables ]]=$AF$3)+(Table3[[#All],[Variables ]]=$AF$2)+(Table3[[#All],[Variables ]]=$AF$4)),0)</f>
        <v>AH</v>
      </c>
    </row>
    <row r="993" spans="1:30" x14ac:dyDescent="0.35">
      <c r="A993" s="3">
        <v>754</v>
      </c>
      <c r="B993" s="4" t="s">
        <v>1798</v>
      </c>
      <c r="C993" s="10">
        <v>653.97822069999995</v>
      </c>
      <c r="D993" s="4" t="s">
        <v>1466</v>
      </c>
      <c r="E993" s="4">
        <v>3</v>
      </c>
      <c r="F993" s="4">
        <v>3</v>
      </c>
      <c r="G993" s="4">
        <v>5</v>
      </c>
      <c r="H993" s="4"/>
      <c r="I993" s="4">
        <v>1963</v>
      </c>
      <c r="J993" s="4">
        <v>0</v>
      </c>
      <c r="K993" s="4" t="s">
        <v>1650</v>
      </c>
      <c r="L993" s="4">
        <v>763</v>
      </c>
      <c r="M993" s="4">
        <v>763</v>
      </c>
      <c r="N993" s="4">
        <v>22.417546359999999</v>
      </c>
      <c r="O993" s="11">
        <v>22.238</v>
      </c>
      <c r="P993" cm="1">
        <f t="array" ref="P993">_xlfn._xlws.FILTER(Table3[[#All],[Name]],(Table3[[#All],[Polygon]]=$A993)*(Table3[[#All],[Period]]=P$1)*((Table3[[#All],[Variables ]]=$AF$3)+(Table3[[#All],[Variables ]]=$AF$2)+(Table3[[#All],[Variables ]]=$AF$4)),0)</f>
        <v>0</v>
      </c>
      <c r="Q993" t="str" cm="1">
        <f t="array" ref="Q993">_xlfn._xlws.FILTER(Table3[[#All],[Name]],(Table3[[#All],[Polygon]]=$A993)*(Table3[[#All],[Period]]=Q$1)*((Table3[[#All],[Variables ]]=$AF$3)+(Table3[[#All],[Variables ]]=$AF$2)+(Table3[[#All],[Variables ]]=$AF$4)),0)</f>
        <v>AH</v>
      </c>
      <c r="R993" cm="1">
        <f t="array" ref="R993">_xlfn._xlws.FILTER(Table3[[#All],[Name]],(Table3[[#All],[Polygon]]=$A993)*(Table3[[#All],[Period]]=R$1)*((Table3[[#All],[Variables ]]=$AF$3)+(Table3[[#All],[Variables ]]=$AF$2)+(Table3[[#All],[Variables ]]=$AF$4)),0)</f>
        <v>0</v>
      </c>
      <c r="S993" cm="1">
        <f t="array" ref="S993">_xlfn._xlws.FILTER(Table3[[#All],[Name]],(Table3[[#All],[Polygon]]=$A993)*(Table3[[#All],[Period]]=S$1)*((Table3[[#All],[Variables ]]=$AF$3)+(Table3[[#All],[Variables ]]=$AF$2)+(Table3[[#All],[Variables ]]=$AF$4)),0)</f>
        <v>0</v>
      </c>
      <c r="T993" cm="1">
        <f t="array" ref="T993">_xlfn._xlws.FILTER(Table3[[#All],[Name]],(Table3[[#All],[Polygon]]=$A993)*(Table3[[#All],[Period]]=T$1)*((Table3[[#All],[Variables ]]=$AF$3)+(Table3[[#All],[Variables ]]=$AF$2)+(Table3[[#All],[Variables ]]=$AF$4)),0)</f>
        <v>0</v>
      </c>
      <c r="U993" cm="1">
        <f t="array" ref="U993">_xlfn._xlws.FILTER(Table3[[#All],[Name]],(Table3[[#All],[Polygon]]=$A993)*(Table3[[#All],[Period]]=U$1)*((Table3[[#All],[Variables ]]=$AF$3)+(Table3[[#All],[Variables ]]=$AF$2)+(Table3[[#All],[Variables ]]=$AF$4)),0)</f>
        <v>0</v>
      </c>
      <c r="V993" cm="1">
        <f t="array" ref="V993">_xlfn._xlws.FILTER(Table3[[#All],[Name]],(Table3[[#All],[Polygon]]=$A993)*(Table3[[#All],[Period]]=V$1)*((Table3[[#All],[Variables ]]=$AF$3)+(Table3[[#All],[Variables ]]=$AF$2)+(Table3[[#All],[Variables ]]=$AF$4)),0)</f>
        <v>0</v>
      </c>
      <c r="W993" cm="1">
        <f t="array" ref="W993">_xlfn._xlws.FILTER(Table3[[#All],[Name]],(Table3[[#All],[Polygon]]=$A993)*(Table3[[#All],[Period]]=W$1)*((Table3[[#All],[Variables ]]=$AF$3)+(Table3[[#All],[Variables ]]=$AF$2)+(Table3[[#All],[Variables ]]=$AF$4)),0)</f>
        <v>0</v>
      </c>
      <c r="X993" cm="1">
        <f t="array" ref="X993">_xlfn._xlws.FILTER(Table3[[#All],[Name]],(Table3[[#All],[Polygon]]=$A993)*(Table3[[#All],[Period]]=X$1)*((Table3[[#All],[Variables ]]=$AF$3)+(Table3[[#All],[Variables ]]=$AF$2)+(Table3[[#All],[Variables ]]=$AF$4)),0)</f>
        <v>0</v>
      </c>
      <c r="Y993" t="str" cm="1">
        <f t="array" ref="Y993">_xlfn._xlws.FILTER(Table3[[#All],[Name]],(Table3[[#All],[Polygon]]=$A993)*(Table3[[#All],[Period]]=Y$1)*((Table3[[#All],[Variables ]]=$AF$3)+(Table3[[#All],[Variables ]]=$AF$2)+(Table3[[#All],[Variables ]]=$AF$4)),0)</f>
        <v>H</v>
      </c>
      <c r="Z993" t="str" cm="1">
        <f t="array" ref="Z993">_xlfn._xlws.FILTER(Table3[[#All],[Name]],(Table3[[#All],[Polygon]]=$A993)*(Table3[[#All],[Period]]=Z$1)*((Table3[[#All],[Variables ]]=$AF$3)+(Table3[[#All],[Variables ]]=$AF$2)+(Table3[[#All],[Variables ]]=$AF$4)),0)</f>
        <v>AH</v>
      </c>
      <c r="AA993" t="str" cm="1">
        <f t="array" ref="AA993">_xlfn._xlws.FILTER(Table3[[#All],[Name]],(Table3[[#All],[Polygon]]=$A993)*(Table3[[#All],[Period]]=AA$1)*((Table3[[#All],[Variables ]]=$AF$3)+(Table3[[#All],[Variables ]]=$AF$2)+(Table3[[#All],[Variables ]]=$AF$4)),0)</f>
        <v>AH</v>
      </c>
      <c r="AB993" t="str" cm="1">
        <f t="array" ref="AB993">_xlfn._xlws.FILTER(Table3[[#All],[Name]],(Table3[[#All],[Polygon]]=$A993)*(Table3[[#All],[Period]]=AB$1)*((Table3[[#All],[Variables ]]=$AF$3)+(Table3[[#All],[Variables ]]=$AF$2)+(Table3[[#All],[Variables ]]=$AF$4)),0)</f>
        <v>PCT</v>
      </c>
      <c r="AC993" t="str" cm="1">
        <f t="array" ref="AC993">_xlfn._xlws.FILTER(Table3[[#All],[Name]],(Table3[[#All],[Polygon]]=$A993)*(Table3[[#All],[Period]]=AC$1)*((Table3[[#All],[Variables ]]=$AF$3)+(Table3[[#All],[Variables ]]=$AF$2)+(Table3[[#All],[Variables ]]=$AF$4)),0)</f>
        <v>AH</v>
      </c>
      <c r="AD993" t="str" cm="1">
        <f t="array" ref="AD993">_xlfn._xlws.FILTER(Table3[[#All],[Name]],(Table3[[#All],[Polygon]]=$A993)*(Table3[[#All],[Period]]=AD$1)*((Table3[[#All],[Variables ]]=$AF$3)+(Table3[[#All],[Variables ]]=$AF$2)+(Table3[[#All],[Variables ]]=$AF$4)),0)</f>
        <v>AH</v>
      </c>
    </row>
    <row r="994" spans="1:30" x14ac:dyDescent="0.35">
      <c r="A994" s="5">
        <v>754</v>
      </c>
      <c r="B994" s="6" t="s">
        <v>1798</v>
      </c>
      <c r="C994" s="8">
        <v>653.97822069999995</v>
      </c>
      <c r="D994" s="6" t="s">
        <v>1466</v>
      </c>
      <c r="E994" s="6">
        <v>3</v>
      </c>
      <c r="F994" s="6">
        <v>3</v>
      </c>
      <c r="G994" s="6">
        <v>5</v>
      </c>
      <c r="H994" s="6"/>
      <c r="I994" s="6">
        <v>1963</v>
      </c>
      <c r="J994" s="6">
        <v>0</v>
      </c>
      <c r="K994" s="6" t="s">
        <v>1650</v>
      </c>
      <c r="L994" s="6">
        <v>761</v>
      </c>
      <c r="M994" s="6">
        <v>761</v>
      </c>
      <c r="N994" s="6">
        <v>14.010783289999999</v>
      </c>
      <c r="O994" s="9">
        <v>9.6340000000000003</v>
      </c>
      <c r="P994" cm="1">
        <f t="array" ref="P994">_xlfn._xlws.FILTER(Table3[[#All],[Name]],(Table3[[#All],[Polygon]]=$A994)*(Table3[[#All],[Period]]=P$1)*((Table3[[#All],[Variables ]]=$AF$3)+(Table3[[#All],[Variables ]]=$AF$2)+(Table3[[#All],[Variables ]]=$AF$4)),0)</f>
        <v>0</v>
      </c>
      <c r="Q994" t="str" cm="1">
        <f t="array" ref="Q994">_xlfn._xlws.FILTER(Table3[[#All],[Name]],(Table3[[#All],[Polygon]]=$A994)*(Table3[[#All],[Period]]=Q$1)*((Table3[[#All],[Variables ]]=$AF$3)+(Table3[[#All],[Variables ]]=$AF$2)+(Table3[[#All],[Variables ]]=$AF$4)),0)</f>
        <v>AH</v>
      </c>
      <c r="R994" cm="1">
        <f t="array" ref="R994">_xlfn._xlws.FILTER(Table3[[#All],[Name]],(Table3[[#All],[Polygon]]=$A994)*(Table3[[#All],[Period]]=R$1)*((Table3[[#All],[Variables ]]=$AF$3)+(Table3[[#All],[Variables ]]=$AF$2)+(Table3[[#All],[Variables ]]=$AF$4)),0)</f>
        <v>0</v>
      </c>
      <c r="S994" cm="1">
        <f t="array" ref="S994">_xlfn._xlws.FILTER(Table3[[#All],[Name]],(Table3[[#All],[Polygon]]=$A994)*(Table3[[#All],[Period]]=S$1)*((Table3[[#All],[Variables ]]=$AF$3)+(Table3[[#All],[Variables ]]=$AF$2)+(Table3[[#All],[Variables ]]=$AF$4)),0)</f>
        <v>0</v>
      </c>
      <c r="T994" cm="1">
        <f t="array" ref="T994">_xlfn._xlws.FILTER(Table3[[#All],[Name]],(Table3[[#All],[Polygon]]=$A994)*(Table3[[#All],[Period]]=T$1)*((Table3[[#All],[Variables ]]=$AF$3)+(Table3[[#All],[Variables ]]=$AF$2)+(Table3[[#All],[Variables ]]=$AF$4)),0)</f>
        <v>0</v>
      </c>
      <c r="U994" cm="1">
        <f t="array" ref="U994">_xlfn._xlws.FILTER(Table3[[#All],[Name]],(Table3[[#All],[Polygon]]=$A994)*(Table3[[#All],[Period]]=U$1)*((Table3[[#All],[Variables ]]=$AF$3)+(Table3[[#All],[Variables ]]=$AF$2)+(Table3[[#All],[Variables ]]=$AF$4)),0)</f>
        <v>0</v>
      </c>
      <c r="V994" cm="1">
        <f t="array" ref="V994">_xlfn._xlws.FILTER(Table3[[#All],[Name]],(Table3[[#All],[Polygon]]=$A994)*(Table3[[#All],[Period]]=V$1)*((Table3[[#All],[Variables ]]=$AF$3)+(Table3[[#All],[Variables ]]=$AF$2)+(Table3[[#All],[Variables ]]=$AF$4)),0)</f>
        <v>0</v>
      </c>
      <c r="W994" cm="1">
        <f t="array" ref="W994">_xlfn._xlws.FILTER(Table3[[#All],[Name]],(Table3[[#All],[Polygon]]=$A994)*(Table3[[#All],[Period]]=W$1)*((Table3[[#All],[Variables ]]=$AF$3)+(Table3[[#All],[Variables ]]=$AF$2)+(Table3[[#All],[Variables ]]=$AF$4)),0)</f>
        <v>0</v>
      </c>
      <c r="X994" cm="1">
        <f t="array" ref="X994">_xlfn._xlws.FILTER(Table3[[#All],[Name]],(Table3[[#All],[Polygon]]=$A994)*(Table3[[#All],[Period]]=X$1)*((Table3[[#All],[Variables ]]=$AF$3)+(Table3[[#All],[Variables ]]=$AF$2)+(Table3[[#All],[Variables ]]=$AF$4)),0)</f>
        <v>0</v>
      </c>
      <c r="Y994" t="str" cm="1">
        <f t="array" ref="Y994">_xlfn._xlws.FILTER(Table3[[#All],[Name]],(Table3[[#All],[Polygon]]=$A994)*(Table3[[#All],[Period]]=Y$1)*((Table3[[#All],[Variables ]]=$AF$3)+(Table3[[#All],[Variables ]]=$AF$2)+(Table3[[#All],[Variables ]]=$AF$4)),0)</f>
        <v>H</v>
      </c>
      <c r="Z994" t="str" cm="1">
        <f t="array" ref="Z994">_xlfn._xlws.FILTER(Table3[[#All],[Name]],(Table3[[#All],[Polygon]]=$A994)*(Table3[[#All],[Period]]=Z$1)*((Table3[[#All],[Variables ]]=$AF$3)+(Table3[[#All],[Variables ]]=$AF$2)+(Table3[[#All],[Variables ]]=$AF$4)),0)</f>
        <v>AH</v>
      </c>
      <c r="AA994" t="str" cm="1">
        <f t="array" ref="AA994">_xlfn._xlws.FILTER(Table3[[#All],[Name]],(Table3[[#All],[Polygon]]=$A994)*(Table3[[#All],[Period]]=AA$1)*((Table3[[#All],[Variables ]]=$AF$3)+(Table3[[#All],[Variables ]]=$AF$2)+(Table3[[#All],[Variables ]]=$AF$4)),0)</f>
        <v>AH</v>
      </c>
      <c r="AB994" t="str" cm="1">
        <f t="array" ref="AB994">_xlfn._xlws.FILTER(Table3[[#All],[Name]],(Table3[[#All],[Polygon]]=$A994)*(Table3[[#All],[Period]]=AB$1)*((Table3[[#All],[Variables ]]=$AF$3)+(Table3[[#All],[Variables ]]=$AF$2)+(Table3[[#All],[Variables ]]=$AF$4)),0)</f>
        <v>PCT</v>
      </c>
      <c r="AC994" t="str" cm="1">
        <f t="array" ref="AC994">_xlfn._xlws.FILTER(Table3[[#All],[Name]],(Table3[[#All],[Polygon]]=$A994)*(Table3[[#All],[Period]]=AC$1)*((Table3[[#All],[Variables ]]=$AF$3)+(Table3[[#All],[Variables ]]=$AF$2)+(Table3[[#All],[Variables ]]=$AF$4)),0)</f>
        <v>AH</v>
      </c>
      <c r="AD994" t="str" cm="1">
        <f t="array" ref="AD994">_xlfn._xlws.FILTER(Table3[[#All],[Name]],(Table3[[#All],[Polygon]]=$A994)*(Table3[[#All],[Period]]=AD$1)*((Table3[[#All],[Variables ]]=$AF$3)+(Table3[[#All],[Variables ]]=$AF$2)+(Table3[[#All],[Variables ]]=$AF$4)),0)</f>
        <v>AH</v>
      </c>
    </row>
    <row r="995" spans="1:30" x14ac:dyDescent="0.35">
      <c r="A995" s="3">
        <v>754</v>
      </c>
      <c r="B995" s="4" t="s">
        <v>1798</v>
      </c>
      <c r="C995" s="10">
        <v>653.97822069999995</v>
      </c>
      <c r="D995" s="4" t="s">
        <v>1466</v>
      </c>
      <c r="E995" s="4">
        <v>3</v>
      </c>
      <c r="F995" s="4">
        <v>3</v>
      </c>
      <c r="G995" s="4">
        <v>5</v>
      </c>
      <c r="H995" s="4"/>
      <c r="I995" s="4">
        <v>1963</v>
      </c>
      <c r="J995" s="4">
        <v>0</v>
      </c>
      <c r="K995" s="4" t="s">
        <v>1650</v>
      </c>
      <c r="L995" s="4">
        <v>754</v>
      </c>
      <c r="M995" s="4">
        <v>754</v>
      </c>
      <c r="N995" s="4">
        <v>653.97822069999995</v>
      </c>
      <c r="O995" s="11">
        <v>94.085999999999999</v>
      </c>
      <c r="P995" cm="1">
        <f t="array" ref="P995">_xlfn._xlws.FILTER(Table3[[#All],[Name]],(Table3[[#All],[Polygon]]=$A995)*(Table3[[#All],[Period]]=P$1)*((Table3[[#All],[Variables ]]=$AF$3)+(Table3[[#All],[Variables ]]=$AF$2)+(Table3[[#All],[Variables ]]=$AF$4)),0)</f>
        <v>0</v>
      </c>
      <c r="Q995" t="str" cm="1">
        <f t="array" ref="Q995">_xlfn._xlws.FILTER(Table3[[#All],[Name]],(Table3[[#All],[Polygon]]=$A995)*(Table3[[#All],[Period]]=Q$1)*((Table3[[#All],[Variables ]]=$AF$3)+(Table3[[#All],[Variables ]]=$AF$2)+(Table3[[#All],[Variables ]]=$AF$4)),0)</f>
        <v>AH</v>
      </c>
      <c r="R995" cm="1">
        <f t="array" ref="R995">_xlfn._xlws.FILTER(Table3[[#All],[Name]],(Table3[[#All],[Polygon]]=$A995)*(Table3[[#All],[Period]]=R$1)*((Table3[[#All],[Variables ]]=$AF$3)+(Table3[[#All],[Variables ]]=$AF$2)+(Table3[[#All],[Variables ]]=$AF$4)),0)</f>
        <v>0</v>
      </c>
      <c r="S995" cm="1">
        <f t="array" ref="S995">_xlfn._xlws.FILTER(Table3[[#All],[Name]],(Table3[[#All],[Polygon]]=$A995)*(Table3[[#All],[Period]]=S$1)*((Table3[[#All],[Variables ]]=$AF$3)+(Table3[[#All],[Variables ]]=$AF$2)+(Table3[[#All],[Variables ]]=$AF$4)),0)</f>
        <v>0</v>
      </c>
      <c r="T995" cm="1">
        <f t="array" ref="T995">_xlfn._xlws.FILTER(Table3[[#All],[Name]],(Table3[[#All],[Polygon]]=$A995)*(Table3[[#All],[Period]]=T$1)*((Table3[[#All],[Variables ]]=$AF$3)+(Table3[[#All],[Variables ]]=$AF$2)+(Table3[[#All],[Variables ]]=$AF$4)),0)</f>
        <v>0</v>
      </c>
      <c r="U995" cm="1">
        <f t="array" ref="U995">_xlfn._xlws.FILTER(Table3[[#All],[Name]],(Table3[[#All],[Polygon]]=$A995)*(Table3[[#All],[Period]]=U$1)*((Table3[[#All],[Variables ]]=$AF$3)+(Table3[[#All],[Variables ]]=$AF$2)+(Table3[[#All],[Variables ]]=$AF$4)),0)</f>
        <v>0</v>
      </c>
      <c r="V995" cm="1">
        <f t="array" ref="V995">_xlfn._xlws.FILTER(Table3[[#All],[Name]],(Table3[[#All],[Polygon]]=$A995)*(Table3[[#All],[Period]]=V$1)*((Table3[[#All],[Variables ]]=$AF$3)+(Table3[[#All],[Variables ]]=$AF$2)+(Table3[[#All],[Variables ]]=$AF$4)),0)</f>
        <v>0</v>
      </c>
      <c r="W995" cm="1">
        <f t="array" ref="W995">_xlfn._xlws.FILTER(Table3[[#All],[Name]],(Table3[[#All],[Polygon]]=$A995)*(Table3[[#All],[Period]]=W$1)*((Table3[[#All],[Variables ]]=$AF$3)+(Table3[[#All],[Variables ]]=$AF$2)+(Table3[[#All],[Variables ]]=$AF$4)),0)</f>
        <v>0</v>
      </c>
      <c r="X995" cm="1">
        <f t="array" ref="X995">_xlfn._xlws.FILTER(Table3[[#All],[Name]],(Table3[[#All],[Polygon]]=$A995)*(Table3[[#All],[Period]]=X$1)*((Table3[[#All],[Variables ]]=$AF$3)+(Table3[[#All],[Variables ]]=$AF$2)+(Table3[[#All],[Variables ]]=$AF$4)),0)</f>
        <v>0</v>
      </c>
      <c r="Y995" t="str" cm="1">
        <f t="array" ref="Y995">_xlfn._xlws.FILTER(Table3[[#All],[Name]],(Table3[[#All],[Polygon]]=$A995)*(Table3[[#All],[Period]]=Y$1)*((Table3[[#All],[Variables ]]=$AF$3)+(Table3[[#All],[Variables ]]=$AF$2)+(Table3[[#All],[Variables ]]=$AF$4)),0)</f>
        <v>H</v>
      </c>
      <c r="Z995" t="str" cm="1">
        <f t="array" ref="Z995">_xlfn._xlws.FILTER(Table3[[#All],[Name]],(Table3[[#All],[Polygon]]=$A995)*(Table3[[#All],[Period]]=Z$1)*((Table3[[#All],[Variables ]]=$AF$3)+(Table3[[#All],[Variables ]]=$AF$2)+(Table3[[#All],[Variables ]]=$AF$4)),0)</f>
        <v>AH</v>
      </c>
      <c r="AA995" t="str" cm="1">
        <f t="array" ref="AA995">_xlfn._xlws.FILTER(Table3[[#All],[Name]],(Table3[[#All],[Polygon]]=$A995)*(Table3[[#All],[Period]]=AA$1)*((Table3[[#All],[Variables ]]=$AF$3)+(Table3[[#All],[Variables ]]=$AF$2)+(Table3[[#All],[Variables ]]=$AF$4)),0)</f>
        <v>AH</v>
      </c>
      <c r="AB995" t="str" cm="1">
        <f t="array" ref="AB995">_xlfn._xlws.FILTER(Table3[[#All],[Name]],(Table3[[#All],[Polygon]]=$A995)*(Table3[[#All],[Period]]=AB$1)*((Table3[[#All],[Variables ]]=$AF$3)+(Table3[[#All],[Variables ]]=$AF$2)+(Table3[[#All],[Variables ]]=$AF$4)),0)</f>
        <v>PCT</v>
      </c>
      <c r="AC995" t="str" cm="1">
        <f t="array" ref="AC995">_xlfn._xlws.FILTER(Table3[[#All],[Name]],(Table3[[#All],[Polygon]]=$A995)*(Table3[[#All],[Period]]=AC$1)*((Table3[[#All],[Variables ]]=$AF$3)+(Table3[[#All],[Variables ]]=$AF$2)+(Table3[[#All],[Variables ]]=$AF$4)),0)</f>
        <v>AH</v>
      </c>
      <c r="AD995" t="str" cm="1">
        <f t="array" ref="AD995">_xlfn._xlws.FILTER(Table3[[#All],[Name]],(Table3[[#All],[Polygon]]=$A995)*(Table3[[#All],[Period]]=AD$1)*((Table3[[#All],[Variables ]]=$AF$3)+(Table3[[#All],[Variables ]]=$AF$2)+(Table3[[#All],[Variables ]]=$AF$4)),0)</f>
        <v>AH</v>
      </c>
    </row>
    <row r="996" spans="1:30" x14ac:dyDescent="0.35">
      <c r="A996" s="5">
        <v>754</v>
      </c>
      <c r="B996" s="6" t="s">
        <v>1798</v>
      </c>
      <c r="C996" s="8">
        <v>653.97822069999995</v>
      </c>
      <c r="D996" s="6" t="s">
        <v>1466</v>
      </c>
      <c r="E996" s="6">
        <v>3</v>
      </c>
      <c r="F996" s="6">
        <v>3</v>
      </c>
      <c r="G996" s="6">
        <v>5</v>
      </c>
      <c r="H996" s="6"/>
      <c r="I996" s="6">
        <v>1963</v>
      </c>
      <c r="J996" s="6">
        <v>0</v>
      </c>
      <c r="K996" s="6" t="s">
        <v>1650</v>
      </c>
      <c r="L996" s="6">
        <v>758</v>
      </c>
      <c r="M996" s="6">
        <v>758</v>
      </c>
      <c r="N996" s="6">
        <v>653.97822069999995</v>
      </c>
      <c r="O996" s="9">
        <v>17.315000000000001</v>
      </c>
      <c r="P996" cm="1">
        <f t="array" ref="P996">_xlfn._xlws.FILTER(Table3[[#All],[Name]],(Table3[[#All],[Polygon]]=$A996)*(Table3[[#All],[Period]]=P$1)*((Table3[[#All],[Variables ]]=$AF$3)+(Table3[[#All],[Variables ]]=$AF$2)+(Table3[[#All],[Variables ]]=$AF$4)),0)</f>
        <v>0</v>
      </c>
      <c r="Q996" t="str" cm="1">
        <f t="array" ref="Q996">_xlfn._xlws.FILTER(Table3[[#All],[Name]],(Table3[[#All],[Polygon]]=$A996)*(Table3[[#All],[Period]]=Q$1)*((Table3[[#All],[Variables ]]=$AF$3)+(Table3[[#All],[Variables ]]=$AF$2)+(Table3[[#All],[Variables ]]=$AF$4)),0)</f>
        <v>AH</v>
      </c>
      <c r="R996" cm="1">
        <f t="array" ref="R996">_xlfn._xlws.FILTER(Table3[[#All],[Name]],(Table3[[#All],[Polygon]]=$A996)*(Table3[[#All],[Period]]=R$1)*((Table3[[#All],[Variables ]]=$AF$3)+(Table3[[#All],[Variables ]]=$AF$2)+(Table3[[#All],[Variables ]]=$AF$4)),0)</f>
        <v>0</v>
      </c>
      <c r="S996" cm="1">
        <f t="array" ref="S996">_xlfn._xlws.FILTER(Table3[[#All],[Name]],(Table3[[#All],[Polygon]]=$A996)*(Table3[[#All],[Period]]=S$1)*((Table3[[#All],[Variables ]]=$AF$3)+(Table3[[#All],[Variables ]]=$AF$2)+(Table3[[#All],[Variables ]]=$AF$4)),0)</f>
        <v>0</v>
      </c>
      <c r="T996" cm="1">
        <f t="array" ref="T996">_xlfn._xlws.FILTER(Table3[[#All],[Name]],(Table3[[#All],[Polygon]]=$A996)*(Table3[[#All],[Period]]=T$1)*((Table3[[#All],[Variables ]]=$AF$3)+(Table3[[#All],[Variables ]]=$AF$2)+(Table3[[#All],[Variables ]]=$AF$4)),0)</f>
        <v>0</v>
      </c>
      <c r="U996" cm="1">
        <f t="array" ref="U996">_xlfn._xlws.FILTER(Table3[[#All],[Name]],(Table3[[#All],[Polygon]]=$A996)*(Table3[[#All],[Period]]=U$1)*((Table3[[#All],[Variables ]]=$AF$3)+(Table3[[#All],[Variables ]]=$AF$2)+(Table3[[#All],[Variables ]]=$AF$4)),0)</f>
        <v>0</v>
      </c>
      <c r="V996" cm="1">
        <f t="array" ref="V996">_xlfn._xlws.FILTER(Table3[[#All],[Name]],(Table3[[#All],[Polygon]]=$A996)*(Table3[[#All],[Period]]=V$1)*((Table3[[#All],[Variables ]]=$AF$3)+(Table3[[#All],[Variables ]]=$AF$2)+(Table3[[#All],[Variables ]]=$AF$4)),0)</f>
        <v>0</v>
      </c>
      <c r="W996" cm="1">
        <f t="array" ref="W996">_xlfn._xlws.FILTER(Table3[[#All],[Name]],(Table3[[#All],[Polygon]]=$A996)*(Table3[[#All],[Period]]=W$1)*((Table3[[#All],[Variables ]]=$AF$3)+(Table3[[#All],[Variables ]]=$AF$2)+(Table3[[#All],[Variables ]]=$AF$4)),0)</f>
        <v>0</v>
      </c>
      <c r="X996" cm="1">
        <f t="array" ref="X996">_xlfn._xlws.FILTER(Table3[[#All],[Name]],(Table3[[#All],[Polygon]]=$A996)*(Table3[[#All],[Period]]=X$1)*((Table3[[#All],[Variables ]]=$AF$3)+(Table3[[#All],[Variables ]]=$AF$2)+(Table3[[#All],[Variables ]]=$AF$4)),0)</f>
        <v>0</v>
      </c>
      <c r="Y996" t="str" cm="1">
        <f t="array" ref="Y996">_xlfn._xlws.FILTER(Table3[[#All],[Name]],(Table3[[#All],[Polygon]]=$A996)*(Table3[[#All],[Period]]=Y$1)*((Table3[[#All],[Variables ]]=$AF$3)+(Table3[[#All],[Variables ]]=$AF$2)+(Table3[[#All],[Variables ]]=$AF$4)),0)</f>
        <v>H</v>
      </c>
      <c r="Z996" t="str" cm="1">
        <f t="array" ref="Z996">_xlfn._xlws.FILTER(Table3[[#All],[Name]],(Table3[[#All],[Polygon]]=$A996)*(Table3[[#All],[Period]]=Z$1)*((Table3[[#All],[Variables ]]=$AF$3)+(Table3[[#All],[Variables ]]=$AF$2)+(Table3[[#All],[Variables ]]=$AF$4)),0)</f>
        <v>AH</v>
      </c>
      <c r="AA996" t="str" cm="1">
        <f t="array" ref="AA996">_xlfn._xlws.FILTER(Table3[[#All],[Name]],(Table3[[#All],[Polygon]]=$A996)*(Table3[[#All],[Period]]=AA$1)*((Table3[[#All],[Variables ]]=$AF$3)+(Table3[[#All],[Variables ]]=$AF$2)+(Table3[[#All],[Variables ]]=$AF$4)),0)</f>
        <v>AH</v>
      </c>
      <c r="AB996" t="str" cm="1">
        <f t="array" ref="AB996">_xlfn._xlws.FILTER(Table3[[#All],[Name]],(Table3[[#All],[Polygon]]=$A996)*(Table3[[#All],[Period]]=AB$1)*((Table3[[#All],[Variables ]]=$AF$3)+(Table3[[#All],[Variables ]]=$AF$2)+(Table3[[#All],[Variables ]]=$AF$4)),0)</f>
        <v>PCT</v>
      </c>
      <c r="AC996" t="str" cm="1">
        <f t="array" ref="AC996">_xlfn._xlws.FILTER(Table3[[#All],[Name]],(Table3[[#All],[Polygon]]=$A996)*(Table3[[#All],[Period]]=AC$1)*((Table3[[#All],[Variables ]]=$AF$3)+(Table3[[#All],[Variables ]]=$AF$2)+(Table3[[#All],[Variables ]]=$AF$4)),0)</f>
        <v>AH</v>
      </c>
      <c r="AD996" t="str" cm="1">
        <f t="array" ref="AD996">_xlfn._xlws.FILTER(Table3[[#All],[Name]],(Table3[[#All],[Polygon]]=$A996)*(Table3[[#All],[Period]]=AD$1)*((Table3[[#All],[Variables ]]=$AF$3)+(Table3[[#All],[Variables ]]=$AF$2)+(Table3[[#All],[Variables ]]=$AF$4)),0)</f>
        <v>AH</v>
      </c>
    </row>
    <row r="997" spans="1:30" x14ac:dyDescent="0.35">
      <c r="A997" s="3">
        <v>754</v>
      </c>
      <c r="B997" s="4" t="s">
        <v>1798</v>
      </c>
      <c r="C997" s="10">
        <v>653.97822069999995</v>
      </c>
      <c r="D997" s="4" t="s">
        <v>1466</v>
      </c>
      <c r="E997" s="4">
        <v>3</v>
      </c>
      <c r="F997" s="4">
        <v>3</v>
      </c>
      <c r="G997" s="4">
        <v>5</v>
      </c>
      <c r="H997" s="4"/>
      <c r="I997" s="4">
        <v>1963</v>
      </c>
      <c r="J997" s="4">
        <v>0</v>
      </c>
      <c r="K997" s="4" t="s">
        <v>1650</v>
      </c>
      <c r="L997" s="4">
        <v>756</v>
      </c>
      <c r="M997" s="4">
        <v>756</v>
      </c>
      <c r="N997" s="4">
        <v>653.97822069999995</v>
      </c>
      <c r="O997" s="11">
        <v>26.148</v>
      </c>
      <c r="P997" cm="1">
        <f t="array" ref="P997">_xlfn._xlws.FILTER(Table3[[#All],[Name]],(Table3[[#All],[Polygon]]=$A997)*(Table3[[#All],[Period]]=P$1)*((Table3[[#All],[Variables ]]=$AF$3)+(Table3[[#All],[Variables ]]=$AF$2)+(Table3[[#All],[Variables ]]=$AF$4)),0)</f>
        <v>0</v>
      </c>
      <c r="Q997" t="str" cm="1">
        <f t="array" ref="Q997">_xlfn._xlws.FILTER(Table3[[#All],[Name]],(Table3[[#All],[Polygon]]=$A997)*(Table3[[#All],[Period]]=Q$1)*((Table3[[#All],[Variables ]]=$AF$3)+(Table3[[#All],[Variables ]]=$AF$2)+(Table3[[#All],[Variables ]]=$AF$4)),0)</f>
        <v>AH</v>
      </c>
      <c r="R997" cm="1">
        <f t="array" ref="R997">_xlfn._xlws.FILTER(Table3[[#All],[Name]],(Table3[[#All],[Polygon]]=$A997)*(Table3[[#All],[Period]]=R$1)*((Table3[[#All],[Variables ]]=$AF$3)+(Table3[[#All],[Variables ]]=$AF$2)+(Table3[[#All],[Variables ]]=$AF$4)),0)</f>
        <v>0</v>
      </c>
      <c r="S997" cm="1">
        <f t="array" ref="S997">_xlfn._xlws.FILTER(Table3[[#All],[Name]],(Table3[[#All],[Polygon]]=$A997)*(Table3[[#All],[Period]]=S$1)*((Table3[[#All],[Variables ]]=$AF$3)+(Table3[[#All],[Variables ]]=$AF$2)+(Table3[[#All],[Variables ]]=$AF$4)),0)</f>
        <v>0</v>
      </c>
      <c r="T997" cm="1">
        <f t="array" ref="T997">_xlfn._xlws.FILTER(Table3[[#All],[Name]],(Table3[[#All],[Polygon]]=$A997)*(Table3[[#All],[Period]]=T$1)*((Table3[[#All],[Variables ]]=$AF$3)+(Table3[[#All],[Variables ]]=$AF$2)+(Table3[[#All],[Variables ]]=$AF$4)),0)</f>
        <v>0</v>
      </c>
      <c r="U997" cm="1">
        <f t="array" ref="U997">_xlfn._xlws.FILTER(Table3[[#All],[Name]],(Table3[[#All],[Polygon]]=$A997)*(Table3[[#All],[Period]]=U$1)*((Table3[[#All],[Variables ]]=$AF$3)+(Table3[[#All],[Variables ]]=$AF$2)+(Table3[[#All],[Variables ]]=$AF$4)),0)</f>
        <v>0</v>
      </c>
      <c r="V997" cm="1">
        <f t="array" ref="V997">_xlfn._xlws.FILTER(Table3[[#All],[Name]],(Table3[[#All],[Polygon]]=$A997)*(Table3[[#All],[Period]]=V$1)*((Table3[[#All],[Variables ]]=$AF$3)+(Table3[[#All],[Variables ]]=$AF$2)+(Table3[[#All],[Variables ]]=$AF$4)),0)</f>
        <v>0</v>
      </c>
      <c r="W997" cm="1">
        <f t="array" ref="W997">_xlfn._xlws.FILTER(Table3[[#All],[Name]],(Table3[[#All],[Polygon]]=$A997)*(Table3[[#All],[Period]]=W$1)*((Table3[[#All],[Variables ]]=$AF$3)+(Table3[[#All],[Variables ]]=$AF$2)+(Table3[[#All],[Variables ]]=$AF$4)),0)</f>
        <v>0</v>
      </c>
      <c r="X997" cm="1">
        <f t="array" ref="X997">_xlfn._xlws.FILTER(Table3[[#All],[Name]],(Table3[[#All],[Polygon]]=$A997)*(Table3[[#All],[Period]]=X$1)*((Table3[[#All],[Variables ]]=$AF$3)+(Table3[[#All],[Variables ]]=$AF$2)+(Table3[[#All],[Variables ]]=$AF$4)),0)</f>
        <v>0</v>
      </c>
      <c r="Y997" t="str" cm="1">
        <f t="array" ref="Y997">_xlfn._xlws.FILTER(Table3[[#All],[Name]],(Table3[[#All],[Polygon]]=$A997)*(Table3[[#All],[Period]]=Y$1)*((Table3[[#All],[Variables ]]=$AF$3)+(Table3[[#All],[Variables ]]=$AF$2)+(Table3[[#All],[Variables ]]=$AF$4)),0)</f>
        <v>H</v>
      </c>
      <c r="Z997" t="str" cm="1">
        <f t="array" ref="Z997">_xlfn._xlws.FILTER(Table3[[#All],[Name]],(Table3[[#All],[Polygon]]=$A997)*(Table3[[#All],[Period]]=Z$1)*((Table3[[#All],[Variables ]]=$AF$3)+(Table3[[#All],[Variables ]]=$AF$2)+(Table3[[#All],[Variables ]]=$AF$4)),0)</f>
        <v>AH</v>
      </c>
      <c r="AA997" t="str" cm="1">
        <f t="array" ref="AA997">_xlfn._xlws.FILTER(Table3[[#All],[Name]],(Table3[[#All],[Polygon]]=$A997)*(Table3[[#All],[Period]]=AA$1)*((Table3[[#All],[Variables ]]=$AF$3)+(Table3[[#All],[Variables ]]=$AF$2)+(Table3[[#All],[Variables ]]=$AF$4)),0)</f>
        <v>AH</v>
      </c>
      <c r="AB997" t="str" cm="1">
        <f t="array" ref="AB997">_xlfn._xlws.FILTER(Table3[[#All],[Name]],(Table3[[#All],[Polygon]]=$A997)*(Table3[[#All],[Period]]=AB$1)*((Table3[[#All],[Variables ]]=$AF$3)+(Table3[[#All],[Variables ]]=$AF$2)+(Table3[[#All],[Variables ]]=$AF$4)),0)</f>
        <v>PCT</v>
      </c>
      <c r="AC997" t="str" cm="1">
        <f t="array" ref="AC997">_xlfn._xlws.FILTER(Table3[[#All],[Name]],(Table3[[#All],[Polygon]]=$A997)*(Table3[[#All],[Period]]=AC$1)*((Table3[[#All],[Variables ]]=$AF$3)+(Table3[[#All],[Variables ]]=$AF$2)+(Table3[[#All],[Variables ]]=$AF$4)),0)</f>
        <v>AH</v>
      </c>
      <c r="AD997" t="str" cm="1">
        <f t="array" ref="AD997">_xlfn._xlws.FILTER(Table3[[#All],[Name]],(Table3[[#All],[Polygon]]=$A997)*(Table3[[#All],[Period]]=AD$1)*((Table3[[#All],[Variables ]]=$AF$3)+(Table3[[#All],[Variables ]]=$AF$2)+(Table3[[#All],[Variables ]]=$AF$4)),0)</f>
        <v>AH</v>
      </c>
    </row>
    <row r="998" spans="1:30" x14ac:dyDescent="0.35">
      <c r="A998" s="5">
        <v>754</v>
      </c>
      <c r="B998" s="6" t="s">
        <v>1798</v>
      </c>
      <c r="C998" s="8">
        <v>653.97822069999995</v>
      </c>
      <c r="D998" s="6" t="s">
        <v>1466</v>
      </c>
      <c r="E998" s="6">
        <v>3</v>
      </c>
      <c r="F998" s="6">
        <v>3</v>
      </c>
      <c r="G998" s="6">
        <v>5</v>
      </c>
      <c r="H998" s="6"/>
      <c r="I998" s="6">
        <v>1963</v>
      </c>
      <c r="J998" s="6">
        <v>0</v>
      </c>
      <c r="K998" s="6" t="s">
        <v>1650</v>
      </c>
      <c r="L998" s="6">
        <v>752</v>
      </c>
      <c r="M998" s="6">
        <v>752</v>
      </c>
      <c r="N998" s="6">
        <v>653.97822069999995</v>
      </c>
      <c r="O998" s="9">
        <v>17.89</v>
      </c>
      <c r="P998" cm="1">
        <f t="array" ref="P998">_xlfn._xlws.FILTER(Table3[[#All],[Name]],(Table3[[#All],[Polygon]]=$A998)*(Table3[[#All],[Period]]=P$1)*((Table3[[#All],[Variables ]]=$AF$3)+(Table3[[#All],[Variables ]]=$AF$2)+(Table3[[#All],[Variables ]]=$AF$4)),0)</f>
        <v>0</v>
      </c>
      <c r="Q998" t="str" cm="1">
        <f t="array" ref="Q998">_xlfn._xlws.FILTER(Table3[[#All],[Name]],(Table3[[#All],[Polygon]]=$A998)*(Table3[[#All],[Period]]=Q$1)*((Table3[[#All],[Variables ]]=$AF$3)+(Table3[[#All],[Variables ]]=$AF$2)+(Table3[[#All],[Variables ]]=$AF$4)),0)</f>
        <v>AH</v>
      </c>
      <c r="R998" cm="1">
        <f t="array" ref="R998">_xlfn._xlws.FILTER(Table3[[#All],[Name]],(Table3[[#All],[Polygon]]=$A998)*(Table3[[#All],[Period]]=R$1)*((Table3[[#All],[Variables ]]=$AF$3)+(Table3[[#All],[Variables ]]=$AF$2)+(Table3[[#All],[Variables ]]=$AF$4)),0)</f>
        <v>0</v>
      </c>
      <c r="S998" cm="1">
        <f t="array" ref="S998">_xlfn._xlws.FILTER(Table3[[#All],[Name]],(Table3[[#All],[Polygon]]=$A998)*(Table3[[#All],[Period]]=S$1)*((Table3[[#All],[Variables ]]=$AF$3)+(Table3[[#All],[Variables ]]=$AF$2)+(Table3[[#All],[Variables ]]=$AF$4)),0)</f>
        <v>0</v>
      </c>
      <c r="T998" cm="1">
        <f t="array" ref="T998">_xlfn._xlws.FILTER(Table3[[#All],[Name]],(Table3[[#All],[Polygon]]=$A998)*(Table3[[#All],[Period]]=T$1)*((Table3[[#All],[Variables ]]=$AF$3)+(Table3[[#All],[Variables ]]=$AF$2)+(Table3[[#All],[Variables ]]=$AF$4)),0)</f>
        <v>0</v>
      </c>
      <c r="U998" cm="1">
        <f t="array" ref="U998">_xlfn._xlws.FILTER(Table3[[#All],[Name]],(Table3[[#All],[Polygon]]=$A998)*(Table3[[#All],[Period]]=U$1)*((Table3[[#All],[Variables ]]=$AF$3)+(Table3[[#All],[Variables ]]=$AF$2)+(Table3[[#All],[Variables ]]=$AF$4)),0)</f>
        <v>0</v>
      </c>
      <c r="V998" cm="1">
        <f t="array" ref="V998">_xlfn._xlws.FILTER(Table3[[#All],[Name]],(Table3[[#All],[Polygon]]=$A998)*(Table3[[#All],[Period]]=V$1)*((Table3[[#All],[Variables ]]=$AF$3)+(Table3[[#All],[Variables ]]=$AF$2)+(Table3[[#All],[Variables ]]=$AF$4)),0)</f>
        <v>0</v>
      </c>
      <c r="W998" cm="1">
        <f t="array" ref="W998">_xlfn._xlws.FILTER(Table3[[#All],[Name]],(Table3[[#All],[Polygon]]=$A998)*(Table3[[#All],[Period]]=W$1)*((Table3[[#All],[Variables ]]=$AF$3)+(Table3[[#All],[Variables ]]=$AF$2)+(Table3[[#All],[Variables ]]=$AF$4)),0)</f>
        <v>0</v>
      </c>
      <c r="X998" cm="1">
        <f t="array" ref="X998">_xlfn._xlws.FILTER(Table3[[#All],[Name]],(Table3[[#All],[Polygon]]=$A998)*(Table3[[#All],[Period]]=X$1)*((Table3[[#All],[Variables ]]=$AF$3)+(Table3[[#All],[Variables ]]=$AF$2)+(Table3[[#All],[Variables ]]=$AF$4)),0)</f>
        <v>0</v>
      </c>
      <c r="Y998" t="str" cm="1">
        <f t="array" ref="Y998">_xlfn._xlws.FILTER(Table3[[#All],[Name]],(Table3[[#All],[Polygon]]=$A998)*(Table3[[#All],[Period]]=Y$1)*((Table3[[#All],[Variables ]]=$AF$3)+(Table3[[#All],[Variables ]]=$AF$2)+(Table3[[#All],[Variables ]]=$AF$4)),0)</f>
        <v>H</v>
      </c>
      <c r="Z998" t="str" cm="1">
        <f t="array" ref="Z998">_xlfn._xlws.FILTER(Table3[[#All],[Name]],(Table3[[#All],[Polygon]]=$A998)*(Table3[[#All],[Period]]=Z$1)*((Table3[[#All],[Variables ]]=$AF$3)+(Table3[[#All],[Variables ]]=$AF$2)+(Table3[[#All],[Variables ]]=$AF$4)),0)</f>
        <v>AH</v>
      </c>
      <c r="AA998" t="str" cm="1">
        <f t="array" ref="AA998">_xlfn._xlws.FILTER(Table3[[#All],[Name]],(Table3[[#All],[Polygon]]=$A998)*(Table3[[#All],[Period]]=AA$1)*((Table3[[#All],[Variables ]]=$AF$3)+(Table3[[#All],[Variables ]]=$AF$2)+(Table3[[#All],[Variables ]]=$AF$4)),0)</f>
        <v>AH</v>
      </c>
      <c r="AB998" t="str" cm="1">
        <f t="array" ref="AB998">_xlfn._xlws.FILTER(Table3[[#All],[Name]],(Table3[[#All],[Polygon]]=$A998)*(Table3[[#All],[Period]]=AB$1)*((Table3[[#All],[Variables ]]=$AF$3)+(Table3[[#All],[Variables ]]=$AF$2)+(Table3[[#All],[Variables ]]=$AF$4)),0)</f>
        <v>PCT</v>
      </c>
      <c r="AC998" t="str" cm="1">
        <f t="array" ref="AC998">_xlfn._xlws.FILTER(Table3[[#All],[Name]],(Table3[[#All],[Polygon]]=$A998)*(Table3[[#All],[Period]]=AC$1)*((Table3[[#All],[Variables ]]=$AF$3)+(Table3[[#All],[Variables ]]=$AF$2)+(Table3[[#All],[Variables ]]=$AF$4)),0)</f>
        <v>AH</v>
      </c>
      <c r="AD998" t="str" cm="1">
        <f t="array" ref="AD998">_xlfn._xlws.FILTER(Table3[[#All],[Name]],(Table3[[#All],[Polygon]]=$A998)*(Table3[[#All],[Period]]=AD$1)*((Table3[[#All],[Variables ]]=$AF$3)+(Table3[[#All],[Variables ]]=$AF$2)+(Table3[[#All],[Variables ]]=$AF$4)),0)</f>
        <v>AH</v>
      </c>
    </row>
    <row r="999" spans="1:30" x14ac:dyDescent="0.35">
      <c r="A999" s="3">
        <v>754</v>
      </c>
      <c r="B999" s="4" t="s">
        <v>1798</v>
      </c>
      <c r="C999" s="10">
        <v>653.97822069999995</v>
      </c>
      <c r="D999" s="4" t="s">
        <v>1466</v>
      </c>
      <c r="E999" s="4">
        <v>3</v>
      </c>
      <c r="F999" s="4">
        <v>3</v>
      </c>
      <c r="G999" s="4">
        <v>5</v>
      </c>
      <c r="H999" s="4"/>
      <c r="I999" s="4">
        <v>1963</v>
      </c>
      <c r="J999" s="4">
        <v>0</v>
      </c>
      <c r="K999" s="4" t="s">
        <v>1650</v>
      </c>
      <c r="L999" s="4">
        <v>753</v>
      </c>
      <c r="M999" s="4">
        <v>753</v>
      </c>
      <c r="N999" s="4">
        <v>653.97822069999995</v>
      </c>
      <c r="O999" s="11">
        <v>19.298999999999999</v>
      </c>
      <c r="P999" cm="1">
        <f t="array" ref="P999">_xlfn._xlws.FILTER(Table3[[#All],[Name]],(Table3[[#All],[Polygon]]=$A999)*(Table3[[#All],[Period]]=P$1)*((Table3[[#All],[Variables ]]=$AF$3)+(Table3[[#All],[Variables ]]=$AF$2)+(Table3[[#All],[Variables ]]=$AF$4)),0)</f>
        <v>0</v>
      </c>
      <c r="Q999" t="str" cm="1">
        <f t="array" ref="Q999">_xlfn._xlws.FILTER(Table3[[#All],[Name]],(Table3[[#All],[Polygon]]=$A999)*(Table3[[#All],[Period]]=Q$1)*((Table3[[#All],[Variables ]]=$AF$3)+(Table3[[#All],[Variables ]]=$AF$2)+(Table3[[#All],[Variables ]]=$AF$4)),0)</f>
        <v>AH</v>
      </c>
      <c r="R999" cm="1">
        <f t="array" ref="R999">_xlfn._xlws.FILTER(Table3[[#All],[Name]],(Table3[[#All],[Polygon]]=$A999)*(Table3[[#All],[Period]]=R$1)*((Table3[[#All],[Variables ]]=$AF$3)+(Table3[[#All],[Variables ]]=$AF$2)+(Table3[[#All],[Variables ]]=$AF$4)),0)</f>
        <v>0</v>
      </c>
      <c r="S999" cm="1">
        <f t="array" ref="S999">_xlfn._xlws.FILTER(Table3[[#All],[Name]],(Table3[[#All],[Polygon]]=$A999)*(Table3[[#All],[Period]]=S$1)*((Table3[[#All],[Variables ]]=$AF$3)+(Table3[[#All],[Variables ]]=$AF$2)+(Table3[[#All],[Variables ]]=$AF$4)),0)</f>
        <v>0</v>
      </c>
      <c r="T999" cm="1">
        <f t="array" ref="T999">_xlfn._xlws.FILTER(Table3[[#All],[Name]],(Table3[[#All],[Polygon]]=$A999)*(Table3[[#All],[Period]]=T$1)*((Table3[[#All],[Variables ]]=$AF$3)+(Table3[[#All],[Variables ]]=$AF$2)+(Table3[[#All],[Variables ]]=$AF$4)),0)</f>
        <v>0</v>
      </c>
      <c r="U999" cm="1">
        <f t="array" ref="U999">_xlfn._xlws.FILTER(Table3[[#All],[Name]],(Table3[[#All],[Polygon]]=$A999)*(Table3[[#All],[Period]]=U$1)*((Table3[[#All],[Variables ]]=$AF$3)+(Table3[[#All],[Variables ]]=$AF$2)+(Table3[[#All],[Variables ]]=$AF$4)),0)</f>
        <v>0</v>
      </c>
      <c r="V999" cm="1">
        <f t="array" ref="V999">_xlfn._xlws.FILTER(Table3[[#All],[Name]],(Table3[[#All],[Polygon]]=$A999)*(Table3[[#All],[Period]]=V$1)*((Table3[[#All],[Variables ]]=$AF$3)+(Table3[[#All],[Variables ]]=$AF$2)+(Table3[[#All],[Variables ]]=$AF$4)),0)</f>
        <v>0</v>
      </c>
      <c r="W999" cm="1">
        <f t="array" ref="W999">_xlfn._xlws.FILTER(Table3[[#All],[Name]],(Table3[[#All],[Polygon]]=$A999)*(Table3[[#All],[Period]]=W$1)*((Table3[[#All],[Variables ]]=$AF$3)+(Table3[[#All],[Variables ]]=$AF$2)+(Table3[[#All],[Variables ]]=$AF$4)),0)</f>
        <v>0</v>
      </c>
      <c r="X999" cm="1">
        <f t="array" ref="X999">_xlfn._xlws.FILTER(Table3[[#All],[Name]],(Table3[[#All],[Polygon]]=$A999)*(Table3[[#All],[Period]]=X$1)*((Table3[[#All],[Variables ]]=$AF$3)+(Table3[[#All],[Variables ]]=$AF$2)+(Table3[[#All],[Variables ]]=$AF$4)),0)</f>
        <v>0</v>
      </c>
      <c r="Y999" t="str" cm="1">
        <f t="array" ref="Y999">_xlfn._xlws.FILTER(Table3[[#All],[Name]],(Table3[[#All],[Polygon]]=$A999)*(Table3[[#All],[Period]]=Y$1)*((Table3[[#All],[Variables ]]=$AF$3)+(Table3[[#All],[Variables ]]=$AF$2)+(Table3[[#All],[Variables ]]=$AF$4)),0)</f>
        <v>H</v>
      </c>
      <c r="Z999" t="str" cm="1">
        <f t="array" ref="Z999">_xlfn._xlws.FILTER(Table3[[#All],[Name]],(Table3[[#All],[Polygon]]=$A999)*(Table3[[#All],[Period]]=Z$1)*((Table3[[#All],[Variables ]]=$AF$3)+(Table3[[#All],[Variables ]]=$AF$2)+(Table3[[#All],[Variables ]]=$AF$4)),0)</f>
        <v>AH</v>
      </c>
      <c r="AA999" t="str" cm="1">
        <f t="array" ref="AA999">_xlfn._xlws.FILTER(Table3[[#All],[Name]],(Table3[[#All],[Polygon]]=$A999)*(Table3[[#All],[Period]]=AA$1)*((Table3[[#All],[Variables ]]=$AF$3)+(Table3[[#All],[Variables ]]=$AF$2)+(Table3[[#All],[Variables ]]=$AF$4)),0)</f>
        <v>AH</v>
      </c>
      <c r="AB999" t="str" cm="1">
        <f t="array" ref="AB999">_xlfn._xlws.FILTER(Table3[[#All],[Name]],(Table3[[#All],[Polygon]]=$A999)*(Table3[[#All],[Period]]=AB$1)*((Table3[[#All],[Variables ]]=$AF$3)+(Table3[[#All],[Variables ]]=$AF$2)+(Table3[[#All],[Variables ]]=$AF$4)),0)</f>
        <v>PCT</v>
      </c>
      <c r="AC999" t="str" cm="1">
        <f t="array" ref="AC999">_xlfn._xlws.FILTER(Table3[[#All],[Name]],(Table3[[#All],[Polygon]]=$A999)*(Table3[[#All],[Period]]=AC$1)*((Table3[[#All],[Variables ]]=$AF$3)+(Table3[[#All],[Variables ]]=$AF$2)+(Table3[[#All],[Variables ]]=$AF$4)),0)</f>
        <v>AH</v>
      </c>
      <c r="AD999" t="str" cm="1">
        <f t="array" ref="AD999">_xlfn._xlws.FILTER(Table3[[#All],[Name]],(Table3[[#All],[Polygon]]=$A999)*(Table3[[#All],[Period]]=AD$1)*((Table3[[#All],[Variables ]]=$AF$3)+(Table3[[#All],[Variables ]]=$AF$2)+(Table3[[#All],[Variables ]]=$AF$4)),0)</f>
        <v>AH</v>
      </c>
    </row>
    <row r="1000" spans="1:30" x14ac:dyDescent="0.35">
      <c r="A1000" s="5">
        <v>755</v>
      </c>
      <c r="B1000" s="6" t="s">
        <v>2766</v>
      </c>
      <c r="C1000" s="8">
        <v>653.97822069999995</v>
      </c>
      <c r="D1000" s="6" t="s">
        <v>1466</v>
      </c>
      <c r="E1000" s="6">
        <v>3</v>
      </c>
      <c r="F1000" s="6">
        <v>3</v>
      </c>
      <c r="G1000" s="6">
        <v>5</v>
      </c>
      <c r="H1000" s="6"/>
      <c r="I1000" s="6">
        <v>1963</v>
      </c>
      <c r="J1000" s="6">
        <v>0</v>
      </c>
      <c r="K1000" s="6" t="s">
        <v>1650</v>
      </c>
      <c r="L1000" s="6">
        <v>758</v>
      </c>
      <c r="M1000" s="6">
        <v>758</v>
      </c>
      <c r="N1000" s="6">
        <v>653.97822069999995</v>
      </c>
      <c r="O1000" s="9">
        <v>0</v>
      </c>
      <c r="P1000" cm="1">
        <f t="array" ref="P1000">_xlfn._xlws.FILTER(Table3[[#All],[Name]],(Table3[[#All],[Polygon]]=$A1000)*(Table3[[#All],[Period]]=P$1)*((Table3[[#All],[Variables ]]=$AF$3)+(Table3[[#All],[Variables ]]=$AF$2)+(Table3[[#All],[Variables ]]=$AF$4)),0)</f>
        <v>0</v>
      </c>
      <c r="Q1000" cm="1">
        <f t="array" ref="Q1000">_xlfn._xlws.FILTER(Table3[[#All],[Name]],(Table3[[#All],[Polygon]]=$A1000)*(Table3[[#All],[Period]]=Q$1)*((Table3[[#All],[Variables ]]=$AF$3)+(Table3[[#All],[Variables ]]=$AF$2)+(Table3[[#All],[Variables ]]=$AF$4)),0)</f>
        <v>0</v>
      </c>
      <c r="R1000" cm="1">
        <f t="array" ref="R1000">_xlfn._xlws.FILTER(Table3[[#All],[Name]],(Table3[[#All],[Polygon]]=$A1000)*(Table3[[#All],[Period]]=R$1)*((Table3[[#All],[Variables ]]=$AF$3)+(Table3[[#All],[Variables ]]=$AF$2)+(Table3[[#All],[Variables ]]=$AF$4)),0)</f>
        <v>0</v>
      </c>
      <c r="S1000" cm="1">
        <f t="array" ref="S1000">_xlfn._xlws.FILTER(Table3[[#All],[Name]],(Table3[[#All],[Polygon]]=$A1000)*(Table3[[#All],[Period]]=S$1)*((Table3[[#All],[Variables ]]=$AF$3)+(Table3[[#All],[Variables ]]=$AF$2)+(Table3[[#All],[Variables ]]=$AF$4)),0)</f>
        <v>0</v>
      </c>
      <c r="T1000" cm="1">
        <f t="array" ref="T1000">_xlfn._xlws.FILTER(Table3[[#All],[Name]],(Table3[[#All],[Polygon]]=$A1000)*(Table3[[#All],[Period]]=T$1)*((Table3[[#All],[Variables ]]=$AF$3)+(Table3[[#All],[Variables ]]=$AF$2)+(Table3[[#All],[Variables ]]=$AF$4)),0)</f>
        <v>0</v>
      </c>
      <c r="U1000" cm="1">
        <f t="array" ref="U1000">_xlfn._xlws.FILTER(Table3[[#All],[Name]],(Table3[[#All],[Polygon]]=$A1000)*(Table3[[#All],[Period]]=U$1)*((Table3[[#All],[Variables ]]=$AF$3)+(Table3[[#All],[Variables ]]=$AF$2)+(Table3[[#All],[Variables ]]=$AF$4)),0)</f>
        <v>0</v>
      </c>
      <c r="V1000" cm="1">
        <f t="array" ref="V1000">_xlfn._xlws.FILTER(Table3[[#All],[Name]],(Table3[[#All],[Polygon]]=$A1000)*(Table3[[#All],[Period]]=V$1)*((Table3[[#All],[Variables ]]=$AF$3)+(Table3[[#All],[Variables ]]=$AF$2)+(Table3[[#All],[Variables ]]=$AF$4)),0)</f>
        <v>0</v>
      </c>
      <c r="W1000" cm="1">
        <f t="array" ref="W1000">_xlfn._xlws.FILTER(Table3[[#All],[Name]],(Table3[[#All],[Polygon]]=$A1000)*(Table3[[#All],[Period]]=W$1)*((Table3[[#All],[Variables ]]=$AF$3)+(Table3[[#All],[Variables ]]=$AF$2)+(Table3[[#All],[Variables ]]=$AF$4)),0)</f>
        <v>0</v>
      </c>
      <c r="X1000" cm="1">
        <f t="array" ref="X1000">_xlfn._xlws.FILTER(Table3[[#All],[Name]],(Table3[[#All],[Polygon]]=$A1000)*(Table3[[#All],[Period]]=X$1)*((Table3[[#All],[Variables ]]=$AF$3)+(Table3[[#All],[Variables ]]=$AF$2)+(Table3[[#All],[Variables ]]=$AF$4)),0)</f>
        <v>0</v>
      </c>
      <c r="Y1000" t="str" cm="1">
        <f t="array" ref="Y1000">_xlfn._xlws.FILTER(Table3[[#All],[Name]],(Table3[[#All],[Polygon]]=$A1000)*(Table3[[#All],[Period]]=Y$1)*((Table3[[#All],[Variables ]]=$AF$3)+(Table3[[#All],[Variables ]]=$AF$2)+(Table3[[#All],[Variables ]]=$AF$4)),0)</f>
        <v>H</v>
      </c>
      <c r="Z1000" cm="1">
        <f t="array" ref="Z1000">_xlfn._xlws.FILTER(Table3[[#All],[Name]],(Table3[[#All],[Polygon]]=$A1000)*(Table3[[#All],[Period]]=Z$1)*((Table3[[#All],[Variables ]]=$AF$3)+(Table3[[#All],[Variables ]]=$AF$2)+(Table3[[#All],[Variables ]]=$AF$4)),0)</f>
        <v>0</v>
      </c>
      <c r="AA1000" cm="1">
        <f t="array" ref="AA1000">_xlfn._xlws.FILTER(Table3[[#All],[Name]],(Table3[[#All],[Polygon]]=$A1000)*(Table3[[#All],[Period]]=AA$1)*((Table3[[#All],[Variables ]]=$AF$3)+(Table3[[#All],[Variables ]]=$AF$2)+(Table3[[#All],[Variables ]]=$AF$4)),0)</f>
        <v>0</v>
      </c>
      <c r="AB1000" t="str" cm="1">
        <f t="array" ref="AB1000">_xlfn._xlws.FILTER(Table3[[#All],[Name]],(Table3[[#All],[Polygon]]=$A1000)*(Table3[[#All],[Period]]=AB$1)*((Table3[[#All],[Variables ]]=$AF$3)+(Table3[[#All],[Variables ]]=$AF$2)+(Table3[[#All],[Variables ]]=$AF$4)),0)</f>
        <v>PCT</v>
      </c>
      <c r="AC1000" t="str" cm="1">
        <f t="array" ref="AC1000">_xlfn._xlws.FILTER(Table3[[#All],[Name]],(Table3[[#All],[Polygon]]=$A1000)*(Table3[[#All],[Period]]=AC$1)*((Table3[[#All],[Variables ]]=$AF$3)+(Table3[[#All],[Variables ]]=$AF$2)+(Table3[[#All],[Variables ]]=$AF$4)),0)</f>
        <v>AH</v>
      </c>
      <c r="AD1000" t="str" cm="1">
        <f t="array" ref="AD1000">_xlfn._xlws.FILTER(Table3[[#All],[Name]],(Table3[[#All],[Polygon]]=$A1000)*(Table3[[#All],[Period]]=AD$1)*((Table3[[#All],[Variables ]]=$AF$3)+(Table3[[#All],[Variables ]]=$AF$2)+(Table3[[#All],[Variables ]]=$AF$4)),0)</f>
        <v>AH</v>
      </c>
    </row>
    <row r="1001" spans="1:30" x14ac:dyDescent="0.35">
      <c r="A1001" s="3">
        <v>755</v>
      </c>
      <c r="B1001" s="4" t="s">
        <v>2766</v>
      </c>
      <c r="C1001" s="10">
        <v>653.97822069999995</v>
      </c>
      <c r="D1001" s="4" t="s">
        <v>1466</v>
      </c>
      <c r="E1001" s="4">
        <v>3</v>
      </c>
      <c r="F1001" s="4">
        <v>3</v>
      </c>
      <c r="G1001" s="4">
        <v>5</v>
      </c>
      <c r="H1001" s="4"/>
      <c r="I1001" s="4">
        <v>1963</v>
      </c>
      <c r="J1001" s="4">
        <v>0</v>
      </c>
      <c r="K1001" s="4" t="s">
        <v>1650</v>
      </c>
      <c r="L1001" s="4">
        <v>755</v>
      </c>
      <c r="M1001" s="4">
        <v>755</v>
      </c>
      <c r="N1001" s="4">
        <v>653.97822069999995</v>
      </c>
      <c r="O1001" s="11">
        <v>0</v>
      </c>
      <c r="P1001" cm="1">
        <f t="array" ref="P1001">_xlfn._xlws.FILTER(Table3[[#All],[Name]],(Table3[[#All],[Polygon]]=$A1001)*(Table3[[#All],[Period]]=P$1)*((Table3[[#All],[Variables ]]=$AF$3)+(Table3[[#All],[Variables ]]=$AF$2)+(Table3[[#All],[Variables ]]=$AF$4)),0)</f>
        <v>0</v>
      </c>
      <c r="Q1001" cm="1">
        <f t="array" ref="Q1001">_xlfn._xlws.FILTER(Table3[[#All],[Name]],(Table3[[#All],[Polygon]]=$A1001)*(Table3[[#All],[Period]]=Q$1)*((Table3[[#All],[Variables ]]=$AF$3)+(Table3[[#All],[Variables ]]=$AF$2)+(Table3[[#All],[Variables ]]=$AF$4)),0)</f>
        <v>0</v>
      </c>
      <c r="R1001" cm="1">
        <f t="array" ref="R1001">_xlfn._xlws.FILTER(Table3[[#All],[Name]],(Table3[[#All],[Polygon]]=$A1001)*(Table3[[#All],[Period]]=R$1)*((Table3[[#All],[Variables ]]=$AF$3)+(Table3[[#All],[Variables ]]=$AF$2)+(Table3[[#All],[Variables ]]=$AF$4)),0)</f>
        <v>0</v>
      </c>
      <c r="S1001" cm="1">
        <f t="array" ref="S1001">_xlfn._xlws.FILTER(Table3[[#All],[Name]],(Table3[[#All],[Polygon]]=$A1001)*(Table3[[#All],[Period]]=S$1)*((Table3[[#All],[Variables ]]=$AF$3)+(Table3[[#All],[Variables ]]=$AF$2)+(Table3[[#All],[Variables ]]=$AF$4)),0)</f>
        <v>0</v>
      </c>
      <c r="T1001" cm="1">
        <f t="array" ref="T1001">_xlfn._xlws.FILTER(Table3[[#All],[Name]],(Table3[[#All],[Polygon]]=$A1001)*(Table3[[#All],[Period]]=T$1)*((Table3[[#All],[Variables ]]=$AF$3)+(Table3[[#All],[Variables ]]=$AF$2)+(Table3[[#All],[Variables ]]=$AF$4)),0)</f>
        <v>0</v>
      </c>
      <c r="U1001" cm="1">
        <f t="array" ref="U1001">_xlfn._xlws.FILTER(Table3[[#All],[Name]],(Table3[[#All],[Polygon]]=$A1001)*(Table3[[#All],[Period]]=U$1)*((Table3[[#All],[Variables ]]=$AF$3)+(Table3[[#All],[Variables ]]=$AF$2)+(Table3[[#All],[Variables ]]=$AF$4)),0)</f>
        <v>0</v>
      </c>
      <c r="V1001" cm="1">
        <f t="array" ref="V1001">_xlfn._xlws.FILTER(Table3[[#All],[Name]],(Table3[[#All],[Polygon]]=$A1001)*(Table3[[#All],[Period]]=V$1)*((Table3[[#All],[Variables ]]=$AF$3)+(Table3[[#All],[Variables ]]=$AF$2)+(Table3[[#All],[Variables ]]=$AF$4)),0)</f>
        <v>0</v>
      </c>
      <c r="W1001" cm="1">
        <f t="array" ref="W1001">_xlfn._xlws.FILTER(Table3[[#All],[Name]],(Table3[[#All],[Polygon]]=$A1001)*(Table3[[#All],[Period]]=W$1)*((Table3[[#All],[Variables ]]=$AF$3)+(Table3[[#All],[Variables ]]=$AF$2)+(Table3[[#All],[Variables ]]=$AF$4)),0)</f>
        <v>0</v>
      </c>
      <c r="X1001" cm="1">
        <f t="array" ref="X1001">_xlfn._xlws.FILTER(Table3[[#All],[Name]],(Table3[[#All],[Polygon]]=$A1001)*(Table3[[#All],[Period]]=X$1)*((Table3[[#All],[Variables ]]=$AF$3)+(Table3[[#All],[Variables ]]=$AF$2)+(Table3[[#All],[Variables ]]=$AF$4)),0)</f>
        <v>0</v>
      </c>
      <c r="Y1001" t="str" cm="1">
        <f t="array" ref="Y1001">_xlfn._xlws.FILTER(Table3[[#All],[Name]],(Table3[[#All],[Polygon]]=$A1001)*(Table3[[#All],[Period]]=Y$1)*((Table3[[#All],[Variables ]]=$AF$3)+(Table3[[#All],[Variables ]]=$AF$2)+(Table3[[#All],[Variables ]]=$AF$4)),0)</f>
        <v>H</v>
      </c>
      <c r="Z1001" cm="1">
        <f t="array" ref="Z1001">_xlfn._xlws.FILTER(Table3[[#All],[Name]],(Table3[[#All],[Polygon]]=$A1001)*(Table3[[#All],[Period]]=Z$1)*((Table3[[#All],[Variables ]]=$AF$3)+(Table3[[#All],[Variables ]]=$AF$2)+(Table3[[#All],[Variables ]]=$AF$4)),0)</f>
        <v>0</v>
      </c>
      <c r="AA1001" cm="1">
        <f t="array" ref="AA1001">_xlfn._xlws.FILTER(Table3[[#All],[Name]],(Table3[[#All],[Polygon]]=$A1001)*(Table3[[#All],[Period]]=AA$1)*((Table3[[#All],[Variables ]]=$AF$3)+(Table3[[#All],[Variables ]]=$AF$2)+(Table3[[#All],[Variables ]]=$AF$4)),0)</f>
        <v>0</v>
      </c>
      <c r="AB1001" t="str" cm="1">
        <f t="array" ref="AB1001">_xlfn._xlws.FILTER(Table3[[#All],[Name]],(Table3[[#All],[Polygon]]=$A1001)*(Table3[[#All],[Period]]=AB$1)*((Table3[[#All],[Variables ]]=$AF$3)+(Table3[[#All],[Variables ]]=$AF$2)+(Table3[[#All],[Variables ]]=$AF$4)),0)</f>
        <v>PCT</v>
      </c>
      <c r="AC1001" t="str" cm="1">
        <f t="array" ref="AC1001">_xlfn._xlws.FILTER(Table3[[#All],[Name]],(Table3[[#All],[Polygon]]=$A1001)*(Table3[[#All],[Period]]=AC$1)*((Table3[[#All],[Variables ]]=$AF$3)+(Table3[[#All],[Variables ]]=$AF$2)+(Table3[[#All],[Variables ]]=$AF$4)),0)</f>
        <v>AH</v>
      </c>
      <c r="AD1001" t="str" cm="1">
        <f t="array" ref="AD1001">_xlfn._xlws.FILTER(Table3[[#All],[Name]],(Table3[[#All],[Polygon]]=$A1001)*(Table3[[#All],[Period]]=AD$1)*((Table3[[#All],[Variables ]]=$AF$3)+(Table3[[#All],[Variables ]]=$AF$2)+(Table3[[#All],[Variables ]]=$AF$4)),0)</f>
        <v>AH</v>
      </c>
    </row>
    <row r="1002" spans="1:30" x14ac:dyDescent="0.35">
      <c r="A1002" s="5">
        <v>755</v>
      </c>
      <c r="B1002" s="6" t="s">
        <v>2766</v>
      </c>
      <c r="C1002" s="8">
        <v>653.97822069999995</v>
      </c>
      <c r="D1002" s="6" t="s">
        <v>1466</v>
      </c>
      <c r="E1002" s="6">
        <v>3</v>
      </c>
      <c r="F1002" s="6">
        <v>3</v>
      </c>
      <c r="G1002" s="6">
        <v>5</v>
      </c>
      <c r="H1002" s="6"/>
      <c r="I1002" s="6">
        <v>1963</v>
      </c>
      <c r="J1002" s="6">
        <v>0</v>
      </c>
      <c r="K1002" s="6" t="s">
        <v>1650</v>
      </c>
      <c r="L1002" s="6">
        <v>757</v>
      </c>
      <c r="M1002" s="6">
        <v>757</v>
      </c>
      <c r="N1002" s="6">
        <v>653.97822069999995</v>
      </c>
      <c r="O1002" s="9">
        <v>0</v>
      </c>
      <c r="P1002" cm="1">
        <f t="array" ref="P1002">_xlfn._xlws.FILTER(Table3[[#All],[Name]],(Table3[[#All],[Polygon]]=$A1002)*(Table3[[#All],[Period]]=P$1)*((Table3[[#All],[Variables ]]=$AF$3)+(Table3[[#All],[Variables ]]=$AF$2)+(Table3[[#All],[Variables ]]=$AF$4)),0)</f>
        <v>0</v>
      </c>
      <c r="Q1002" cm="1">
        <f t="array" ref="Q1002">_xlfn._xlws.FILTER(Table3[[#All],[Name]],(Table3[[#All],[Polygon]]=$A1002)*(Table3[[#All],[Period]]=Q$1)*((Table3[[#All],[Variables ]]=$AF$3)+(Table3[[#All],[Variables ]]=$AF$2)+(Table3[[#All],[Variables ]]=$AF$4)),0)</f>
        <v>0</v>
      </c>
      <c r="R1002" cm="1">
        <f t="array" ref="R1002">_xlfn._xlws.FILTER(Table3[[#All],[Name]],(Table3[[#All],[Polygon]]=$A1002)*(Table3[[#All],[Period]]=R$1)*((Table3[[#All],[Variables ]]=$AF$3)+(Table3[[#All],[Variables ]]=$AF$2)+(Table3[[#All],[Variables ]]=$AF$4)),0)</f>
        <v>0</v>
      </c>
      <c r="S1002" cm="1">
        <f t="array" ref="S1002">_xlfn._xlws.FILTER(Table3[[#All],[Name]],(Table3[[#All],[Polygon]]=$A1002)*(Table3[[#All],[Period]]=S$1)*((Table3[[#All],[Variables ]]=$AF$3)+(Table3[[#All],[Variables ]]=$AF$2)+(Table3[[#All],[Variables ]]=$AF$4)),0)</f>
        <v>0</v>
      </c>
      <c r="T1002" cm="1">
        <f t="array" ref="T1002">_xlfn._xlws.FILTER(Table3[[#All],[Name]],(Table3[[#All],[Polygon]]=$A1002)*(Table3[[#All],[Period]]=T$1)*((Table3[[#All],[Variables ]]=$AF$3)+(Table3[[#All],[Variables ]]=$AF$2)+(Table3[[#All],[Variables ]]=$AF$4)),0)</f>
        <v>0</v>
      </c>
      <c r="U1002" cm="1">
        <f t="array" ref="U1002">_xlfn._xlws.FILTER(Table3[[#All],[Name]],(Table3[[#All],[Polygon]]=$A1002)*(Table3[[#All],[Period]]=U$1)*((Table3[[#All],[Variables ]]=$AF$3)+(Table3[[#All],[Variables ]]=$AF$2)+(Table3[[#All],[Variables ]]=$AF$4)),0)</f>
        <v>0</v>
      </c>
      <c r="V1002" cm="1">
        <f t="array" ref="V1002">_xlfn._xlws.FILTER(Table3[[#All],[Name]],(Table3[[#All],[Polygon]]=$A1002)*(Table3[[#All],[Period]]=V$1)*((Table3[[#All],[Variables ]]=$AF$3)+(Table3[[#All],[Variables ]]=$AF$2)+(Table3[[#All],[Variables ]]=$AF$4)),0)</f>
        <v>0</v>
      </c>
      <c r="W1002" cm="1">
        <f t="array" ref="W1002">_xlfn._xlws.FILTER(Table3[[#All],[Name]],(Table3[[#All],[Polygon]]=$A1002)*(Table3[[#All],[Period]]=W$1)*((Table3[[#All],[Variables ]]=$AF$3)+(Table3[[#All],[Variables ]]=$AF$2)+(Table3[[#All],[Variables ]]=$AF$4)),0)</f>
        <v>0</v>
      </c>
      <c r="X1002" cm="1">
        <f t="array" ref="X1002">_xlfn._xlws.FILTER(Table3[[#All],[Name]],(Table3[[#All],[Polygon]]=$A1002)*(Table3[[#All],[Period]]=X$1)*((Table3[[#All],[Variables ]]=$AF$3)+(Table3[[#All],[Variables ]]=$AF$2)+(Table3[[#All],[Variables ]]=$AF$4)),0)</f>
        <v>0</v>
      </c>
      <c r="Y1002" t="str" cm="1">
        <f t="array" ref="Y1002">_xlfn._xlws.FILTER(Table3[[#All],[Name]],(Table3[[#All],[Polygon]]=$A1002)*(Table3[[#All],[Period]]=Y$1)*((Table3[[#All],[Variables ]]=$AF$3)+(Table3[[#All],[Variables ]]=$AF$2)+(Table3[[#All],[Variables ]]=$AF$4)),0)</f>
        <v>H</v>
      </c>
      <c r="Z1002" cm="1">
        <f t="array" ref="Z1002">_xlfn._xlws.FILTER(Table3[[#All],[Name]],(Table3[[#All],[Polygon]]=$A1002)*(Table3[[#All],[Period]]=Z$1)*((Table3[[#All],[Variables ]]=$AF$3)+(Table3[[#All],[Variables ]]=$AF$2)+(Table3[[#All],[Variables ]]=$AF$4)),0)</f>
        <v>0</v>
      </c>
      <c r="AA1002" cm="1">
        <f t="array" ref="AA1002">_xlfn._xlws.FILTER(Table3[[#All],[Name]],(Table3[[#All],[Polygon]]=$A1002)*(Table3[[#All],[Period]]=AA$1)*((Table3[[#All],[Variables ]]=$AF$3)+(Table3[[#All],[Variables ]]=$AF$2)+(Table3[[#All],[Variables ]]=$AF$4)),0)</f>
        <v>0</v>
      </c>
      <c r="AB1002" t="str" cm="1">
        <f t="array" ref="AB1002">_xlfn._xlws.FILTER(Table3[[#All],[Name]],(Table3[[#All],[Polygon]]=$A1002)*(Table3[[#All],[Period]]=AB$1)*((Table3[[#All],[Variables ]]=$AF$3)+(Table3[[#All],[Variables ]]=$AF$2)+(Table3[[#All],[Variables ]]=$AF$4)),0)</f>
        <v>PCT</v>
      </c>
      <c r="AC1002" t="str" cm="1">
        <f t="array" ref="AC1002">_xlfn._xlws.FILTER(Table3[[#All],[Name]],(Table3[[#All],[Polygon]]=$A1002)*(Table3[[#All],[Period]]=AC$1)*((Table3[[#All],[Variables ]]=$AF$3)+(Table3[[#All],[Variables ]]=$AF$2)+(Table3[[#All],[Variables ]]=$AF$4)),0)</f>
        <v>AH</v>
      </c>
      <c r="AD1002" t="str" cm="1">
        <f t="array" ref="AD1002">_xlfn._xlws.FILTER(Table3[[#All],[Name]],(Table3[[#All],[Polygon]]=$A1002)*(Table3[[#All],[Period]]=AD$1)*((Table3[[#All],[Variables ]]=$AF$3)+(Table3[[#All],[Variables ]]=$AF$2)+(Table3[[#All],[Variables ]]=$AF$4)),0)</f>
        <v>AH</v>
      </c>
    </row>
    <row r="1003" spans="1:30" x14ac:dyDescent="0.35">
      <c r="A1003" s="3">
        <v>755</v>
      </c>
      <c r="B1003" s="4" t="s">
        <v>2766</v>
      </c>
      <c r="C1003" s="10">
        <v>653.97822069999995</v>
      </c>
      <c r="D1003" s="4" t="s">
        <v>1466</v>
      </c>
      <c r="E1003" s="4">
        <v>3</v>
      </c>
      <c r="F1003" s="4">
        <v>3</v>
      </c>
      <c r="G1003" s="4">
        <v>5</v>
      </c>
      <c r="H1003" s="4"/>
      <c r="I1003" s="4">
        <v>1963</v>
      </c>
      <c r="J1003" s="4">
        <v>0</v>
      </c>
      <c r="K1003" s="4" t="s">
        <v>1650</v>
      </c>
      <c r="L1003" s="4">
        <v>751</v>
      </c>
      <c r="M1003" s="4">
        <v>751</v>
      </c>
      <c r="N1003" s="4">
        <v>653.97822069999995</v>
      </c>
      <c r="O1003" s="11">
        <v>0</v>
      </c>
      <c r="P1003" cm="1">
        <f t="array" ref="P1003">_xlfn._xlws.FILTER(Table3[[#All],[Name]],(Table3[[#All],[Polygon]]=$A1003)*(Table3[[#All],[Period]]=P$1)*((Table3[[#All],[Variables ]]=$AF$3)+(Table3[[#All],[Variables ]]=$AF$2)+(Table3[[#All],[Variables ]]=$AF$4)),0)</f>
        <v>0</v>
      </c>
      <c r="Q1003" cm="1">
        <f t="array" ref="Q1003">_xlfn._xlws.FILTER(Table3[[#All],[Name]],(Table3[[#All],[Polygon]]=$A1003)*(Table3[[#All],[Period]]=Q$1)*((Table3[[#All],[Variables ]]=$AF$3)+(Table3[[#All],[Variables ]]=$AF$2)+(Table3[[#All],[Variables ]]=$AF$4)),0)</f>
        <v>0</v>
      </c>
      <c r="R1003" cm="1">
        <f t="array" ref="R1003">_xlfn._xlws.FILTER(Table3[[#All],[Name]],(Table3[[#All],[Polygon]]=$A1003)*(Table3[[#All],[Period]]=R$1)*((Table3[[#All],[Variables ]]=$AF$3)+(Table3[[#All],[Variables ]]=$AF$2)+(Table3[[#All],[Variables ]]=$AF$4)),0)</f>
        <v>0</v>
      </c>
      <c r="S1003" cm="1">
        <f t="array" ref="S1003">_xlfn._xlws.FILTER(Table3[[#All],[Name]],(Table3[[#All],[Polygon]]=$A1003)*(Table3[[#All],[Period]]=S$1)*((Table3[[#All],[Variables ]]=$AF$3)+(Table3[[#All],[Variables ]]=$AF$2)+(Table3[[#All],[Variables ]]=$AF$4)),0)</f>
        <v>0</v>
      </c>
      <c r="T1003" cm="1">
        <f t="array" ref="T1003">_xlfn._xlws.FILTER(Table3[[#All],[Name]],(Table3[[#All],[Polygon]]=$A1003)*(Table3[[#All],[Period]]=T$1)*((Table3[[#All],[Variables ]]=$AF$3)+(Table3[[#All],[Variables ]]=$AF$2)+(Table3[[#All],[Variables ]]=$AF$4)),0)</f>
        <v>0</v>
      </c>
      <c r="U1003" cm="1">
        <f t="array" ref="U1003">_xlfn._xlws.FILTER(Table3[[#All],[Name]],(Table3[[#All],[Polygon]]=$A1003)*(Table3[[#All],[Period]]=U$1)*((Table3[[#All],[Variables ]]=$AF$3)+(Table3[[#All],[Variables ]]=$AF$2)+(Table3[[#All],[Variables ]]=$AF$4)),0)</f>
        <v>0</v>
      </c>
      <c r="V1003" cm="1">
        <f t="array" ref="V1003">_xlfn._xlws.FILTER(Table3[[#All],[Name]],(Table3[[#All],[Polygon]]=$A1003)*(Table3[[#All],[Period]]=V$1)*((Table3[[#All],[Variables ]]=$AF$3)+(Table3[[#All],[Variables ]]=$AF$2)+(Table3[[#All],[Variables ]]=$AF$4)),0)</f>
        <v>0</v>
      </c>
      <c r="W1003" cm="1">
        <f t="array" ref="W1003">_xlfn._xlws.FILTER(Table3[[#All],[Name]],(Table3[[#All],[Polygon]]=$A1003)*(Table3[[#All],[Period]]=W$1)*((Table3[[#All],[Variables ]]=$AF$3)+(Table3[[#All],[Variables ]]=$AF$2)+(Table3[[#All],[Variables ]]=$AF$4)),0)</f>
        <v>0</v>
      </c>
      <c r="X1003" cm="1">
        <f t="array" ref="X1003">_xlfn._xlws.FILTER(Table3[[#All],[Name]],(Table3[[#All],[Polygon]]=$A1003)*(Table3[[#All],[Period]]=X$1)*((Table3[[#All],[Variables ]]=$AF$3)+(Table3[[#All],[Variables ]]=$AF$2)+(Table3[[#All],[Variables ]]=$AF$4)),0)</f>
        <v>0</v>
      </c>
      <c r="Y1003" t="str" cm="1">
        <f t="array" ref="Y1003">_xlfn._xlws.FILTER(Table3[[#All],[Name]],(Table3[[#All],[Polygon]]=$A1003)*(Table3[[#All],[Period]]=Y$1)*((Table3[[#All],[Variables ]]=$AF$3)+(Table3[[#All],[Variables ]]=$AF$2)+(Table3[[#All],[Variables ]]=$AF$4)),0)</f>
        <v>H</v>
      </c>
      <c r="Z1003" cm="1">
        <f t="array" ref="Z1003">_xlfn._xlws.FILTER(Table3[[#All],[Name]],(Table3[[#All],[Polygon]]=$A1003)*(Table3[[#All],[Period]]=Z$1)*((Table3[[#All],[Variables ]]=$AF$3)+(Table3[[#All],[Variables ]]=$AF$2)+(Table3[[#All],[Variables ]]=$AF$4)),0)</f>
        <v>0</v>
      </c>
      <c r="AA1003" cm="1">
        <f t="array" ref="AA1003">_xlfn._xlws.FILTER(Table3[[#All],[Name]],(Table3[[#All],[Polygon]]=$A1003)*(Table3[[#All],[Period]]=AA$1)*((Table3[[#All],[Variables ]]=$AF$3)+(Table3[[#All],[Variables ]]=$AF$2)+(Table3[[#All],[Variables ]]=$AF$4)),0)</f>
        <v>0</v>
      </c>
      <c r="AB1003" t="str" cm="1">
        <f t="array" ref="AB1003">_xlfn._xlws.FILTER(Table3[[#All],[Name]],(Table3[[#All],[Polygon]]=$A1003)*(Table3[[#All],[Period]]=AB$1)*((Table3[[#All],[Variables ]]=$AF$3)+(Table3[[#All],[Variables ]]=$AF$2)+(Table3[[#All],[Variables ]]=$AF$4)),0)</f>
        <v>PCT</v>
      </c>
      <c r="AC1003" t="str" cm="1">
        <f t="array" ref="AC1003">_xlfn._xlws.FILTER(Table3[[#All],[Name]],(Table3[[#All],[Polygon]]=$A1003)*(Table3[[#All],[Period]]=AC$1)*((Table3[[#All],[Variables ]]=$AF$3)+(Table3[[#All],[Variables ]]=$AF$2)+(Table3[[#All],[Variables ]]=$AF$4)),0)</f>
        <v>AH</v>
      </c>
      <c r="AD1003" t="str" cm="1">
        <f t="array" ref="AD1003">_xlfn._xlws.FILTER(Table3[[#All],[Name]],(Table3[[#All],[Polygon]]=$A1003)*(Table3[[#All],[Period]]=AD$1)*((Table3[[#All],[Variables ]]=$AF$3)+(Table3[[#All],[Variables ]]=$AF$2)+(Table3[[#All],[Variables ]]=$AF$4)),0)</f>
        <v>AH</v>
      </c>
    </row>
    <row r="1004" spans="1:30" x14ac:dyDescent="0.35">
      <c r="A1004" s="5">
        <v>755</v>
      </c>
      <c r="B1004" s="6" t="s">
        <v>2766</v>
      </c>
      <c r="C1004" s="8">
        <v>653.97822069999995</v>
      </c>
      <c r="D1004" s="6" t="s">
        <v>1466</v>
      </c>
      <c r="E1004" s="6">
        <v>3</v>
      </c>
      <c r="F1004" s="6">
        <v>3</v>
      </c>
      <c r="G1004" s="6">
        <v>5</v>
      </c>
      <c r="H1004" s="6"/>
      <c r="I1004" s="6">
        <v>1963</v>
      </c>
      <c r="J1004" s="6">
        <v>0</v>
      </c>
      <c r="K1004" s="6" t="s">
        <v>1650</v>
      </c>
      <c r="L1004" s="6">
        <v>752</v>
      </c>
      <c r="M1004" s="6">
        <v>752</v>
      </c>
      <c r="N1004" s="6">
        <v>653.97822069999995</v>
      </c>
      <c r="O1004" s="9">
        <v>0</v>
      </c>
      <c r="P1004" cm="1">
        <f t="array" ref="P1004">_xlfn._xlws.FILTER(Table3[[#All],[Name]],(Table3[[#All],[Polygon]]=$A1004)*(Table3[[#All],[Period]]=P$1)*((Table3[[#All],[Variables ]]=$AF$3)+(Table3[[#All],[Variables ]]=$AF$2)+(Table3[[#All],[Variables ]]=$AF$4)),0)</f>
        <v>0</v>
      </c>
      <c r="Q1004" cm="1">
        <f t="array" ref="Q1004">_xlfn._xlws.FILTER(Table3[[#All],[Name]],(Table3[[#All],[Polygon]]=$A1004)*(Table3[[#All],[Period]]=Q$1)*((Table3[[#All],[Variables ]]=$AF$3)+(Table3[[#All],[Variables ]]=$AF$2)+(Table3[[#All],[Variables ]]=$AF$4)),0)</f>
        <v>0</v>
      </c>
      <c r="R1004" cm="1">
        <f t="array" ref="R1004">_xlfn._xlws.FILTER(Table3[[#All],[Name]],(Table3[[#All],[Polygon]]=$A1004)*(Table3[[#All],[Period]]=R$1)*((Table3[[#All],[Variables ]]=$AF$3)+(Table3[[#All],[Variables ]]=$AF$2)+(Table3[[#All],[Variables ]]=$AF$4)),0)</f>
        <v>0</v>
      </c>
      <c r="S1004" cm="1">
        <f t="array" ref="S1004">_xlfn._xlws.FILTER(Table3[[#All],[Name]],(Table3[[#All],[Polygon]]=$A1004)*(Table3[[#All],[Period]]=S$1)*((Table3[[#All],[Variables ]]=$AF$3)+(Table3[[#All],[Variables ]]=$AF$2)+(Table3[[#All],[Variables ]]=$AF$4)),0)</f>
        <v>0</v>
      </c>
      <c r="T1004" cm="1">
        <f t="array" ref="T1004">_xlfn._xlws.FILTER(Table3[[#All],[Name]],(Table3[[#All],[Polygon]]=$A1004)*(Table3[[#All],[Period]]=T$1)*((Table3[[#All],[Variables ]]=$AF$3)+(Table3[[#All],[Variables ]]=$AF$2)+(Table3[[#All],[Variables ]]=$AF$4)),0)</f>
        <v>0</v>
      </c>
      <c r="U1004" cm="1">
        <f t="array" ref="U1004">_xlfn._xlws.FILTER(Table3[[#All],[Name]],(Table3[[#All],[Polygon]]=$A1004)*(Table3[[#All],[Period]]=U$1)*((Table3[[#All],[Variables ]]=$AF$3)+(Table3[[#All],[Variables ]]=$AF$2)+(Table3[[#All],[Variables ]]=$AF$4)),0)</f>
        <v>0</v>
      </c>
      <c r="V1004" cm="1">
        <f t="array" ref="V1004">_xlfn._xlws.FILTER(Table3[[#All],[Name]],(Table3[[#All],[Polygon]]=$A1004)*(Table3[[#All],[Period]]=V$1)*((Table3[[#All],[Variables ]]=$AF$3)+(Table3[[#All],[Variables ]]=$AF$2)+(Table3[[#All],[Variables ]]=$AF$4)),0)</f>
        <v>0</v>
      </c>
      <c r="W1004" cm="1">
        <f t="array" ref="W1004">_xlfn._xlws.FILTER(Table3[[#All],[Name]],(Table3[[#All],[Polygon]]=$A1004)*(Table3[[#All],[Period]]=W$1)*((Table3[[#All],[Variables ]]=$AF$3)+(Table3[[#All],[Variables ]]=$AF$2)+(Table3[[#All],[Variables ]]=$AF$4)),0)</f>
        <v>0</v>
      </c>
      <c r="X1004" cm="1">
        <f t="array" ref="X1004">_xlfn._xlws.FILTER(Table3[[#All],[Name]],(Table3[[#All],[Polygon]]=$A1004)*(Table3[[#All],[Period]]=X$1)*((Table3[[#All],[Variables ]]=$AF$3)+(Table3[[#All],[Variables ]]=$AF$2)+(Table3[[#All],[Variables ]]=$AF$4)),0)</f>
        <v>0</v>
      </c>
      <c r="Y1004" t="str" cm="1">
        <f t="array" ref="Y1004">_xlfn._xlws.FILTER(Table3[[#All],[Name]],(Table3[[#All],[Polygon]]=$A1004)*(Table3[[#All],[Period]]=Y$1)*((Table3[[#All],[Variables ]]=$AF$3)+(Table3[[#All],[Variables ]]=$AF$2)+(Table3[[#All],[Variables ]]=$AF$4)),0)</f>
        <v>H</v>
      </c>
      <c r="Z1004" cm="1">
        <f t="array" ref="Z1004">_xlfn._xlws.FILTER(Table3[[#All],[Name]],(Table3[[#All],[Polygon]]=$A1004)*(Table3[[#All],[Period]]=Z$1)*((Table3[[#All],[Variables ]]=$AF$3)+(Table3[[#All],[Variables ]]=$AF$2)+(Table3[[#All],[Variables ]]=$AF$4)),0)</f>
        <v>0</v>
      </c>
      <c r="AA1004" cm="1">
        <f t="array" ref="AA1004">_xlfn._xlws.FILTER(Table3[[#All],[Name]],(Table3[[#All],[Polygon]]=$A1004)*(Table3[[#All],[Period]]=AA$1)*((Table3[[#All],[Variables ]]=$AF$3)+(Table3[[#All],[Variables ]]=$AF$2)+(Table3[[#All],[Variables ]]=$AF$4)),0)</f>
        <v>0</v>
      </c>
      <c r="AB1004" t="str" cm="1">
        <f t="array" ref="AB1004">_xlfn._xlws.FILTER(Table3[[#All],[Name]],(Table3[[#All],[Polygon]]=$A1004)*(Table3[[#All],[Period]]=AB$1)*((Table3[[#All],[Variables ]]=$AF$3)+(Table3[[#All],[Variables ]]=$AF$2)+(Table3[[#All],[Variables ]]=$AF$4)),0)</f>
        <v>PCT</v>
      </c>
      <c r="AC1004" t="str" cm="1">
        <f t="array" ref="AC1004">_xlfn._xlws.FILTER(Table3[[#All],[Name]],(Table3[[#All],[Polygon]]=$A1004)*(Table3[[#All],[Period]]=AC$1)*((Table3[[#All],[Variables ]]=$AF$3)+(Table3[[#All],[Variables ]]=$AF$2)+(Table3[[#All],[Variables ]]=$AF$4)),0)</f>
        <v>AH</v>
      </c>
      <c r="AD1004" t="str" cm="1">
        <f t="array" ref="AD1004">_xlfn._xlws.FILTER(Table3[[#All],[Name]],(Table3[[#All],[Polygon]]=$A1004)*(Table3[[#All],[Period]]=AD$1)*((Table3[[#All],[Variables ]]=$AF$3)+(Table3[[#All],[Variables ]]=$AF$2)+(Table3[[#All],[Variables ]]=$AF$4)),0)</f>
        <v>AH</v>
      </c>
    </row>
    <row r="1005" spans="1:30" x14ac:dyDescent="0.35">
      <c r="A1005" s="3">
        <v>755</v>
      </c>
      <c r="B1005" s="4" t="s">
        <v>2766</v>
      </c>
      <c r="C1005" s="10">
        <v>653.97822069999995</v>
      </c>
      <c r="D1005" s="4" t="s">
        <v>1466</v>
      </c>
      <c r="E1005" s="4">
        <v>3</v>
      </c>
      <c r="F1005" s="4">
        <v>3</v>
      </c>
      <c r="G1005" s="4">
        <v>5</v>
      </c>
      <c r="H1005" s="4"/>
      <c r="I1005" s="4">
        <v>1963</v>
      </c>
      <c r="J1005" s="4">
        <v>0</v>
      </c>
      <c r="K1005" s="4" t="s">
        <v>1650</v>
      </c>
      <c r="L1005" s="4">
        <v>757</v>
      </c>
      <c r="M1005" s="4">
        <v>757</v>
      </c>
      <c r="N1005" s="4">
        <v>653.97822069999995</v>
      </c>
      <c r="O1005" s="11">
        <v>10.643000000000001</v>
      </c>
      <c r="P1005" cm="1">
        <f t="array" ref="P1005">_xlfn._xlws.FILTER(Table3[[#All],[Name]],(Table3[[#All],[Polygon]]=$A1005)*(Table3[[#All],[Period]]=P$1)*((Table3[[#All],[Variables ]]=$AF$3)+(Table3[[#All],[Variables ]]=$AF$2)+(Table3[[#All],[Variables ]]=$AF$4)),0)</f>
        <v>0</v>
      </c>
      <c r="Q1005" cm="1">
        <f t="array" ref="Q1005">_xlfn._xlws.FILTER(Table3[[#All],[Name]],(Table3[[#All],[Polygon]]=$A1005)*(Table3[[#All],[Period]]=Q$1)*((Table3[[#All],[Variables ]]=$AF$3)+(Table3[[#All],[Variables ]]=$AF$2)+(Table3[[#All],[Variables ]]=$AF$4)),0)</f>
        <v>0</v>
      </c>
      <c r="R1005" cm="1">
        <f t="array" ref="R1005">_xlfn._xlws.FILTER(Table3[[#All],[Name]],(Table3[[#All],[Polygon]]=$A1005)*(Table3[[#All],[Period]]=R$1)*((Table3[[#All],[Variables ]]=$AF$3)+(Table3[[#All],[Variables ]]=$AF$2)+(Table3[[#All],[Variables ]]=$AF$4)),0)</f>
        <v>0</v>
      </c>
      <c r="S1005" cm="1">
        <f t="array" ref="S1005">_xlfn._xlws.FILTER(Table3[[#All],[Name]],(Table3[[#All],[Polygon]]=$A1005)*(Table3[[#All],[Period]]=S$1)*((Table3[[#All],[Variables ]]=$AF$3)+(Table3[[#All],[Variables ]]=$AF$2)+(Table3[[#All],[Variables ]]=$AF$4)),0)</f>
        <v>0</v>
      </c>
      <c r="T1005" cm="1">
        <f t="array" ref="T1005">_xlfn._xlws.FILTER(Table3[[#All],[Name]],(Table3[[#All],[Polygon]]=$A1005)*(Table3[[#All],[Period]]=T$1)*((Table3[[#All],[Variables ]]=$AF$3)+(Table3[[#All],[Variables ]]=$AF$2)+(Table3[[#All],[Variables ]]=$AF$4)),0)</f>
        <v>0</v>
      </c>
      <c r="U1005" cm="1">
        <f t="array" ref="U1005">_xlfn._xlws.FILTER(Table3[[#All],[Name]],(Table3[[#All],[Polygon]]=$A1005)*(Table3[[#All],[Period]]=U$1)*((Table3[[#All],[Variables ]]=$AF$3)+(Table3[[#All],[Variables ]]=$AF$2)+(Table3[[#All],[Variables ]]=$AF$4)),0)</f>
        <v>0</v>
      </c>
      <c r="V1005" cm="1">
        <f t="array" ref="V1005">_xlfn._xlws.FILTER(Table3[[#All],[Name]],(Table3[[#All],[Polygon]]=$A1005)*(Table3[[#All],[Period]]=V$1)*((Table3[[#All],[Variables ]]=$AF$3)+(Table3[[#All],[Variables ]]=$AF$2)+(Table3[[#All],[Variables ]]=$AF$4)),0)</f>
        <v>0</v>
      </c>
      <c r="W1005" cm="1">
        <f t="array" ref="W1005">_xlfn._xlws.FILTER(Table3[[#All],[Name]],(Table3[[#All],[Polygon]]=$A1005)*(Table3[[#All],[Period]]=W$1)*((Table3[[#All],[Variables ]]=$AF$3)+(Table3[[#All],[Variables ]]=$AF$2)+(Table3[[#All],[Variables ]]=$AF$4)),0)</f>
        <v>0</v>
      </c>
      <c r="X1005" cm="1">
        <f t="array" ref="X1005">_xlfn._xlws.FILTER(Table3[[#All],[Name]],(Table3[[#All],[Polygon]]=$A1005)*(Table3[[#All],[Period]]=X$1)*((Table3[[#All],[Variables ]]=$AF$3)+(Table3[[#All],[Variables ]]=$AF$2)+(Table3[[#All],[Variables ]]=$AF$4)),0)</f>
        <v>0</v>
      </c>
      <c r="Y1005" t="str" cm="1">
        <f t="array" ref="Y1005">_xlfn._xlws.FILTER(Table3[[#All],[Name]],(Table3[[#All],[Polygon]]=$A1005)*(Table3[[#All],[Period]]=Y$1)*((Table3[[#All],[Variables ]]=$AF$3)+(Table3[[#All],[Variables ]]=$AF$2)+(Table3[[#All],[Variables ]]=$AF$4)),0)</f>
        <v>H</v>
      </c>
      <c r="Z1005" cm="1">
        <f t="array" ref="Z1005">_xlfn._xlws.FILTER(Table3[[#All],[Name]],(Table3[[#All],[Polygon]]=$A1005)*(Table3[[#All],[Period]]=Z$1)*((Table3[[#All],[Variables ]]=$AF$3)+(Table3[[#All],[Variables ]]=$AF$2)+(Table3[[#All],[Variables ]]=$AF$4)),0)</f>
        <v>0</v>
      </c>
      <c r="AA1005" cm="1">
        <f t="array" ref="AA1005">_xlfn._xlws.FILTER(Table3[[#All],[Name]],(Table3[[#All],[Polygon]]=$A1005)*(Table3[[#All],[Period]]=AA$1)*((Table3[[#All],[Variables ]]=$AF$3)+(Table3[[#All],[Variables ]]=$AF$2)+(Table3[[#All],[Variables ]]=$AF$4)),0)</f>
        <v>0</v>
      </c>
      <c r="AB1005" t="str" cm="1">
        <f t="array" ref="AB1005">_xlfn._xlws.FILTER(Table3[[#All],[Name]],(Table3[[#All],[Polygon]]=$A1005)*(Table3[[#All],[Period]]=AB$1)*((Table3[[#All],[Variables ]]=$AF$3)+(Table3[[#All],[Variables ]]=$AF$2)+(Table3[[#All],[Variables ]]=$AF$4)),0)</f>
        <v>PCT</v>
      </c>
      <c r="AC1005" t="str" cm="1">
        <f t="array" ref="AC1005">_xlfn._xlws.FILTER(Table3[[#All],[Name]],(Table3[[#All],[Polygon]]=$A1005)*(Table3[[#All],[Period]]=AC$1)*((Table3[[#All],[Variables ]]=$AF$3)+(Table3[[#All],[Variables ]]=$AF$2)+(Table3[[#All],[Variables ]]=$AF$4)),0)</f>
        <v>AH</v>
      </c>
      <c r="AD1005" t="str" cm="1">
        <f t="array" ref="AD1005">_xlfn._xlws.FILTER(Table3[[#All],[Name]],(Table3[[#All],[Polygon]]=$A1005)*(Table3[[#All],[Period]]=AD$1)*((Table3[[#All],[Variables ]]=$AF$3)+(Table3[[#All],[Variables ]]=$AF$2)+(Table3[[#All],[Variables ]]=$AF$4)),0)</f>
        <v>AH</v>
      </c>
    </row>
    <row r="1006" spans="1:30" x14ac:dyDescent="0.35">
      <c r="A1006" s="5">
        <v>755</v>
      </c>
      <c r="B1006" s="6" t="s">
        <v>2766</v>
      </c>
      <c r="C1006" s="8">
        <v>653.97822069999995</v>
      </c>
      <c r="D1006" s="6" t="s">
        <v>1466</v>
      </c>
      <c r="E1006" s="6">
        <v>3</v>
      </c>
      <c r="F1006" s="6">
        <v>3</v>
      </c>
      <c r="G1006" s="6">
        <v>5</v>
      </c>
      <c r="H1006" s="6"/>
      <c r="I1006" s="6">
        <v>1963</v>
      </c>
      <c r="J1006" s="6">
        <v>0</v>
      </c>
      <c r="K1006" s="6" t="s">
        <v>1650</v>
      </c>
      <c r="L1006" s="6">
        <v>759</v>
      </c>
      <c r="M1006" s="6">
        <v>759</v>
      </c>
      <c r="N1006" s="6">
        <v>653.97822069999995</v>
      </c>
      <c r="O1006" s="9">
        <v>25.504999999999999</v>
      </c>
      <c r="P1006" cm="1">
        <f t="array" ref="P1006">_xlfn._xlws.FILTER(Table3[[#All],[Name]],(Table3[[#All],[Polygon]]=$A1006)*(Table3[[#All],[Period]]=P$1)*((Table3[[#All],[Variables ]]=$AF$3)+(Table3[[#All],[Variables ]]=$AF$2)+(Table3[[#All],[Variables ]]=$AF$4)),0)</f>
        <v>0</v>
      </c>
      <c r="Q1006" cm="1">
        <f t="array" ref="Q1006">_xlfn._xlws.FILTER(Table3[[#All],[Name]],(Table3[[#All],[Polygon]]=$A1006)*(Table3[[#All],[Period]]=Q$1)*((Table3[[#All],[Variables ]]=$AF$3)+(Table3[[#All],[Variables ]]=$AF$2)+(Table3[[#All],[Variables ]]=$AF$4)),0)</f>
        <v>0</v>
      </c>
      <c r="R1006" cm="1">
        <f t="array" ref="R1006">_xlfn._xlws.FILTER(Table3[[#All],[Name]],(Table3[[#All],[Polygon]]=$A1006)*(Table3[[#All],[Period]]=R$1)*((Table3[[#All],[Variables ]]=$AF$3)+(Table3[[#All],[Variables ]]=$AF$2)+(Table3[[#All],[Variables ]]=$AF$4)),0)</f>
        <v>0</v>
      </c>
      <c r="S1006" cm="1">
        <f t="array" ref="S1006">_xlfn._xlws.FILTER(Table3[[#All],[Name]],(Table3[[#All],[Polygon]]=$A1006)*(Table3[[#All],[Period]]=S$1)*((Table3[[#All],[Variables ]]=$AF$3)+(Table3[[#All],[Variables ]]=$AF$2)+(Table3[[#All],[Variables ]]=$AF$4)),0)</f>
        <v>0</v>
      </c>
      <c r="T1006" cm="1">
        <f t="array" ref="T1006">_xlfn._xlws.FILTER(Table3[[#All],[Name]],(Table3[[#All],[Polygon]]=$A1006)*(Table3[[#All],[Period]]=T$1)*((Table3[[#All],[Variables ]]=$AF$3)+(Table3[[#All],[Variables ]]=$AF$2)+(Table3[[#All],[Variables ]]=$AF$4)),0)</f>
        <v>0</v>
      </c>
      <c r="U1006" cm="1">
        <f t="array" ref="U1006">_xlfn._xlws.FILTER(Table3[[#All],[Name]],(Table3[[#All],[Polygon]]=$A1006)*(Table3[[#All],[Period]]=U$1)*((Table3[[#All],[Variables ]]=$AF$3)+(Table3[[#All],[Variables ]]=$AF$2)+(Table3[[#All],[Variables ]]=$AF$4)),0)</f>
        <v>0</v>
      </c>
      <c r="V1006" cm="1">
        <f t="array" ref="V1006">_xlfn._xlws.FILTER(Table3[[#All],[Name]],(Table3[[#All],[Polygon]]=$A1006)*(Table3[[#All],[Period]]=V$1)*((Table3[[#All],[Variables ]]=$AF$3)+(Table3[[#All],[Variables ]]=$AF$2)+(Table3[[#All],[Variables ]]=$AF$4)),0)</f>
        <v>0</v>
      </c>
      <c r="W1006" cm="1">
        <f t="array" ref="W1006">_xlfn._xlws.FILTER(Table3[[#All],[Name]],(Table3[[#All],[Polygon]]=$A1006)*(Table3[[#All],[Period]]=W$1)*((Table3[[#All],[Variables ]]=$AF$3)+(Table3[[#All],[Variables ]]=$AF$2)+(Table3[[#All],[Variables ]]=$AF$4)),0)</f>
        <v>0</v>
      </c>
      <c r="X1006" cm="1">
        <f t="array" ref="X1006">_xlfn._xlws.FILTER(Table3[[#All],[Name]],(Table3[[#All],[Polygon]]=$A1006)*(Table3[[#All],[Period]]=X$1)*((Table3[[#All],[Variables ]]=$AF$3)+(Table3[[#All],[Variables ]]=$AF$2)+(Table3[[#All],[Variables ]]=$AF$4)),0)</f>
        <v>0</v>
      </c>
      <c r="Y1006" t="str" cm="1">
        <f t="array" ref="Y1006">_xlfn._xlws.FILTER(Table3[[#All],[Name]],(Table3[[#All],[Polygon]]=$A1006)*(Table3[[#All],[Period]]=Y$1)*((Table3[[#All],[Variables ]]=$AF$3)+(Table3[[#All],[Variables ]]=$AF$2)+(Table3[[#All],[Variables ]]=$AF$4)),0)</f>
        <v>H</v>
      </c>
      <c r="Z1006" cm="1">
        <f t="array" ref="Z1006">_xlfn._xlws.FILTER(Table3[[#All],[Name]],(Table3[[#All],[Polygon]]=$A1006)*(Table3[[#All],[Period]]=Z$1)*((Table3[[#All],[Variables ]]=$AF$3)+(Table3[[#All],[Variables ]]=$AF$2)+(Table3[[#All],[Variables ]]=$AF$4)),0)</f>
        <v>0</v>
      </c>
      <c r="AA1006" cm="1">
        <f t="array" ref="AA1006">_xlfn._xlws.FILTER(Table3[[#All],[Name]],(Table3[[#All],[Polygon]]=$A1006)*(Table3[[#All],[Period]]=AA$1)*((Table3[[#All],[Variables ]]=$AF$3)+(Table3[[#All],[Variables ]]=$AF$2)+(Table3[[#All],[Variables ]]=$AF$4)),0)</f>
        <v>0</v>
      </c>
      <c r="AB1006" t="str" cm="1">
        <f t="array" ref="AB1006">_xlfn._xlws.FILTER(Table3[[#All],[Name]],(Table3[[#All],[Polygon]]=$A1006)*(Table3[[#All],[Period]]=AB$1)*((Table3[[#All],[Variables ]]=$AF$3)+(Table3[[#All],[Variables ]]=$AF$2)+(Table3[[#All],[Variables ]]=$AF$4)),0)</f>
        <v>PCT</v>
      </c>
      <c r="AC1006" t="str" cm="1">
        <f t="array" ref="AC1006">_xlfn._xlws.FILTER(Table3[[#All],[Name]],(Table3[[#All],[Polygon]]=$A1006)*(Table3[[#All],[Period]]=AC$1)*((Table3[[#All],[Variables ]]=$AF$3)+(Table3[[#All],[Variables ]]=$AF$2)+(Table3[[#All],[Variables ]]=$AF$4)),0)</f>
        <v>AH</v>
      </c>
      <c r="AD1006" t="str" cm="1">
        <f t="array" ref="AD1006">_xlfn._xlws.FILTER(Table3[[#All],[Name]],(Table3[[#All],[Polygon]]=$A1006)*(Table3[[#All],[Period]]=AD$1)*((Table3[[#All],[Variables ]]=$AF$3)+(Table3[[#All],[Variables ]]=$AF$2)+(Table3[[#All],[Variables ]]=$AF$4)),0)</f>
        <v>AH</v>
      </c>
    </row>
    <row r="1007" spans="1:30" x14ac:dyDescent="0.35">
      <c r="A1007" s="3">
        <v>755</v>
      </c>
      <c r="B1007" s="4" t="s">
        <v>2766</v>
      </c>
      <c r="C1007" s="10">
        <v>653.97822069999995</v>
      </c>
      <c r="D1007" s="4" t="s">
        <v>1466</v>
      </c>
      <c r="E1007" s="4">
        <v>3</v>
      </c>
      <c r="F1007" s="4">
        <v>3</v>
      </c>
      <c r="G1007" s="4">
        <v>5</v>
      </c>
      <c r="H1007" s="4"/>
      <c r="I1007" s="4">
        <v>1963</v>
      </c>
      <c r="J1007" s="4">
        <v>0</v>
      </c>
      <c r="K1007" s="4" t="s">
        <v>1650</v>
      </c>
      <c r="L1007" s="4">
        <v>755</v>
      </c>
      <c r="M1007" s="4">
        <v>755</v>
      </c>
      <c r="N1007" s="4">
        <v>653.97822069999995</v>
      </c>
      <c r="O1007" s="11">
        <v>22.821999999999999</v>
      </c>
      <c r="P1007" cm="1">
        <f t="array" ref="P1007">_xlfn._xlws.FILTER(Table3[[#All],[Name]],(Table3[[#All],[Polygon]]=$A1007)*(Table3[[#All],[Period]]=P$1)*((Table3[[#All],[Variables ]]=$AF$3)+(Table3[[#All],[Variables ]]=$AF$2)+(Table3[[#All],[Variables ]]=$AF$4)),0)</f>
        <v>0</v>
      </c>
      <c r="Q1007" cm="1">
        <f t="array" ref="Q1007">_xlfn._xlws.FILTER(Table3[[#All],[Name]],(Table3[[#All],[Polygon]]=$A1007)*(Table3[[#All],[Period]]=Q$1)*((Table3[[#All],[Variables ]]=$AF$3)+(Table3[[#All],[Variables ]]=$AF$2)+(Table3[[#All],[Variables ]]=$AF$4)),0)</f>
        <v>0</v>
      </c>
      <c r="R1007" cm="1">
        <f t="array" ref="R1007">_xlfn._xlws.FILTER(Table3[[#All],[Name]],(Table3[[#All],[Polygon]]=$A1007)*(Table3[[#All],[Period]]=R$1)*((Table3[[#All],[Variables ]]=$AF$3)+(Table3[[#All],[Variables ]]=$AF$2)+(Table3[[#All],[Variables ]]=$AF$4)),0)</f>
        <v>0</v>
      </c>
      <c r="S1007" cm="1">
        <f t="array" ref="S1007">_xlfn._xlws.FILTER(Table3[[#All],[Name]],(Table3[[#All],[Polygon]]=$A1007)*(Table3[[#All],[Period]]=S$1)*((Table3[[#All],[Variables ]]=$AF$3)+(Table3[[#All],[Variables ]]=$AF$2)+(Table3[[#All],[Variables ]]=$AF$4)),0)</f>
        <v>0</v>
      </c>
      <c r="T1007" cm="1">
        <f t="array" ref="T1007">_xlfn._xlws.FILTER(Table3[[#All],[Name]],(Table3[[#All],[Polygon]]=$A1007)*(Table3[[#All],[Period]]=T$1)*((Table3[[#All],[Variables ]]=$AF$3)+(Table3[[#All],[Variables ]]=$AF$2)+(Table3[[#All],[Variables ]]=$AF$4)),0)</f>
        <v>0</v>
      </c>
      <c r="U1007" cm="1">
        <f t="array" ref="U1007">_xlfn._xlws.FILTER(Table3[[#All],[Name]],(Table3[[#All],[Polygon]]=$A1007)*(Table3[[#All],[Period]]=U$1)*((Table3[[#All],[Variables ]]=$AF$3)+(Table3[[#All],[Variables ]]=$AF$2)+(Table3[[#All],[Variables ]]=$AF$4)),0)</f>
        <v>0</v>
      </c>
      <c r="V1007" cm="1">
        <f t="array" ref="V1007">_xlfn._xlws.FILTER(Table3[[#All],[Name]],(Table3[[#All],[Polygon]]=$A1007)*(Table3[[#All],[Period]]=V$1)*((Table3[[#All],[Variables ]]=$AF$3)+(Table3[[#All],[Variables ]]=$AF$2)+(Table3[[#All],[Variables ]]=$AF$4)),0)</f>
        <v>0</v>
      </c>
      <c r="W1007" cm="1">
        <f t="array" ref="W1007">_xlfn._xlws.FILTER(Table3[[#All],[Name]],(Table3[[#All],[Polygon]]=$A1007)*(Table3[[#All],[Period]]=W$1)*((Table3[[#All],[Variables ]]=$AF$3)+(Table3[[#All],[Variables ]]=$AF$2)+(Table3[[#All],[Variables ]]=$AF$4)),0)</f>
        <v>0</v>
      </c>
      <c r="X1007" cm="1">
        <f t="array" ref="X1007">_xlfn._xlws.FILTER(Table3[[#All],[Name]],(Table3[[#All],[Polygon]]=$A1007)*(Table3[[#All],[Period]]=X$1)*((Table3[[#All],[Variables ]]=$AF$3)+(Table3[[#All],[Variables ]]=$AF$2)+(Table3[[#All],[Variables ]]=$AF$4)),0)</f>
        <v>0</v>
      </c>
      <c r="Y1007" t="str" cm="1">
        <f t="array" ref="Y1007">_xlfn._xlws.FILTER(Table3[[#All],[Name]],(Table3[[#All],[Polygon]]=$A1007)*(Table3[[#All],[Period]]=Y$1)*((Table3[[#All],[Variables ]]=$AF$3)+(Table3[[#All],[Variables ]]=$AF$2)+(Table3[[#All],[Variables ]]=$AF$4)),0)</f>
        <v>H</v>
      </c>
      <c r="Z1007" cm="1">
        <f t="array" ref="Z1007">_xlfn._xlws.FILTER(Table3[[#All],[Name]],(Table3[[#All],[Polygon]]=$A1007)*(Table3[[#All],[Period]]=Z$1)*((Table3[[#All],[Variables ]]=$AF$3)+(Table3[[#All],[Variables ]]=$AF$2)+(Table3[[#All],[Variables ]]=$AF$4)),0)</f>
        <v>0</v>
      </c>
      <c r="AA1007" cm="1">
        <f t="array" ref="AA1007">_xlfn._xlws.FILTER(Table3[[#All],[Name]],(Table3[[#All],[Polygon]]=$A1007)*(Table3[[#All],[Period]]=AA$1)*((Table3[[#All],[Variables ]]=$AF$3)+(Table3[[#All],[Variables ]]=$AF$2)+(Table3[[#All],[Variables ]]=$AF$4)),0)</f>
        <v>0</v>
      </c>
      <c r="AB1007" t="str" cm="1">
        <f t="array" ref="AB1007">_xlfn._xlws.FILTER(Table3[[#All],[Name]],(Table3[[#All],[Polygon]]=$A1007)*(Table3[[#All],[Period]]=AB$1)*((Table3[[#All],[Variables ]]=$AF$3)+(Table3[[#All],[Variables ]]=$AF$2)+(Table3[[#All],[Variables ]]=$AF$4)),0)</f>
        <v>PCT</v>
      </c>
      <c r="AC1007" t="str" cm="1">
        <f t="array" ref="AC1007">_xlfn._xlws.FILTER(Table3[[#All],[Name]],(Table3[[#All],[Polygon]]=$A1007)*(Table3[[#All],[Period]]=AC$1)*((Table3[[#All],[Variables ]]=$AF$3)+(Table3[[#All],[Variables ]]=$AF$2)+(Table3[[#All],[Variables ]]=$AF$4)),0)</f>
        <v>AH</v>
      </c>
      <c r="AD1007" t="str" cm="1">
        <f t="array" ref="AD1007">_xlfn._xlws.FILTER(Table3[[#All],[Name]],(Table3[[#All],[Polygon]]=$A1007)*(Table3[[#All],[Period]]=AD$1)*((Table3[[#All],[Variables ]]=$AF$3)+(Table3[[#All],[Variables ]]=$AF$2)+(Table3[[#All],[Variables ]]=$AF$4)),0)</f>
        <v>AH</v>
      </c>
    </row>
    <row r="1008" spans="1:30" x14ac:dyDescent="0.35">
      <c r="A1008" s="5">
        <v>755</v>
      </c>
      <c r="B1008" s="6" t="s">
        <v>2766</v>
      </c>
      <c r="C1008" s="8">
        <v>653.97822069999995</v>
      </c>
      <c r="D1008" s="6" t="s">
        <v>1466</v>
      </c>
      <c r="E1008" s="6">
        <v>3</v>
      </c>
      <c r="F1008" s="6">
        <v>3</v>
      </c>
      <c r="G1008" s="6">
        <v>5</v>
      </c>
      <c r="H1008" s="6"/>
      <c r="I1008" s="6">
        <v>1963</v>
      </c>
      <c r="J1008" s="6">
        <v>0</v>
      </c>
      <c r="K1008" s="6" t="s">
        <v>1650</v>
      </c>
      <c r="L1008" s="6">
        <v>752</v>
      </c>
      <c r="M1008" s="6">
        <v>752</v>
      </c>
      <c r="N1008" s="6">
        <v>653.97822069999995</v>
      </c>
      <c r="O1008" s="9">
        <v>10.98</v>
      </c>
      <c r="P1008" cm="1">
        <f t="array" ref="P1008">_xlfn._xlws.FILTER(Table3[[#All],[Name]],(Table3[[#All],[Polygon]]=$A1008)*(Table3[[#All],[Period]]=P$1)*((Table3[[#All],[Variables ]]=$AF$3)+(Table3[[#All],[Variables ]]=$AF$2)+(Table3[[#All],[Variables ]]=$AF$4)),0)</f>
        <v>0</v>
      </c>
      <c r="Q1008" cm="1">
        <f t="array" ref="Q1008">_xlfn._xlws.FILTER(Table3[[#All],[Name]],(Table3[[#All],[Polygon]]=$A1008)*(Table3[[#All],[Period]]=Q$1)*((Table3[[#All],[Variables ]]=$AF$3)+(Table3[[#All],[Variables ]]=$AF$2)+(Table3[[#All],[Variables ]]=$AF$4)),0)</f>
        <v>0</v>
      </c>
      <c r="R1008" cm="1">
        <f t="array" ref="R1008">_xlfn._xlws.FILTER(Table3[[#All],[Name]],(Table3[[#All],[Polygon]]=$A1008)*(Table3[[#All],[Period]]=R$1)*((Table3[[#All],[Variables ]]=$AF$3)+(Table3[[#All],[Variables ]]=$AF$2)+(Table3[[#All],[Variables ]]=$AF$4)),0)</f>
        <v>0</v>
      </c>
      <c r="S1008" cm="1">
        <f t="array" ref="S1008">_xlfn._xlws.FILTER(Table3[[#All],[Name]],(Table3[[#All],[Polygon]]=$A1008)*(Table3[[#All],[Period]]=S$1)*((Table3[[#All],[Variables ]]=$AF$3)+(Table3[[#All],[Variables ]]=$AF$2)+(Table3[[#All],[Variables ]]=$AF$4)),0)</f>
        <v>0</v>
      </c>
      <c r="T1008" cm="1">
        <f t="array" ref="T1008">_xlfn._xlws.FILTER(Table3[[#All],[Name]],(Table3[[#All],[Polygon]]=$A1008)*(Table3[[#All],[Period]]=T$1)*((Table3[[#All],[Variables ]]=$AF$3)+(Table3[[#All],[Variables ]]=$AF$2)+(Table3[[#All],[Variables ]]=$AF$4)),0)</f>
        <v>0</v>
      </c>
      <c r="U1008" cm="1">
        <f t="array" ref="U1008">_xlfn._xlws.FILTER(Table3[[#All],[Name]],(Table3[[#All],[Polygon]]=$A1008)*(Table3[[#All],[Period]]=U$1)*((Table3[[#All],[Variables ]]=$AF$3)+(Table3[[#All],[Variables ]]=$AF$2)+(Table3[[#All],[Variables ]]=$AF$4)),0)</f>
        <v>0</v>
      </c>
      <c r="V1008" cm="1">
        <f t="array" ref="V1008">_xlfn._xlws.FILTER(Table3[[#All],[Name]],(Table3[[#All],[Polygon]]=$A1008)*(Table3[[#All],[Period]]=V$1)*((Table3[[#All],[Variables ]]=$AF$3)+(Table3[[#All],[Variables ]]=$AF$2)+(Table3[[#All],[Variables ]]=$AF$4)),0)</f>
        <v>0</v>
      </c>
      <c r="W1008" cm="1">
        <f t="array" ref="W1008">_xlfn._xlws.FILTER(Table3[[#All],[Name]],(Table3[[#All],[Polygon]]=$A1008)*(Table3[[#All],[Period]]=W$1)*((Table3[[#All],[Variables ]]=$AF$3)+(Table3[[#All],[Variables ]]=$AF$2)+(Table3[[#All],[Variables ]]=$AF$4)),0)</f>
        <v>0</v>
      </c>
      <c r="X1008" cm="1">
        <f t="array" ref="X1008">_xlfn._xlws.FILTER(Table3[[#All],[Name]],(Table3[[#All],[Polygon]]=$A1008)*(Table3[[#All],[Period]]=X$1)*((Table3[[#All],[Variables ]]=$AF$3)+(Table3[[#All],[Variables ]]=$AF$2)+(Table3[[#All],[Variables ]]=$AF$4)),0)</f>
        <v>0</v>
      </c>
      <c r="Y1008" t="str" cm="1">
        <f t="array" ref="Y1008">_xlfn._xlws.FILTER(Table3[[#All],[Name]],(Table3[[#All],[Polygon]]=$A1008)*(Table3[[#All],[Period]]=Y$1)*((Table3[[#All],[Variables ]]=$AF$3)+(Table3[[#All],[Variables ]]=$AF$2)+(Table3[[#All],[Variables ]]=$AF$4)),0)</f>
        <v>H</v>
      </c>
      <c r="Z1008" cm="1">
        <f t="array" ref="Z1008">_xlfn._xlws.FILTER(Table3[[#All],[Name]],(Table3[[#All],[Polygon]]=$A1008)*(Table3[[#All],[Period]]=Z$1)*((Table3[[#All],[Variables ]]=$AF$3)+(Table3[[#All],[Variables ]]=$AF$2)+(Table3[[#All],[Variables ]]=$AF$4)),0)</f>
        <v>0</v>
      </c>
      <c r="AA1008" cm="1">
        <f t="array" ref="AA1008">_xlfn._xlws.FILTER(Table3[[#All],[Name]],(Table3[[#All],[Polygon]]=$A1008)*(Table3[[#All],[Period]]=AA$1)*((Table3[[#All],[Variables ]]=$AF$3)+(Table3[[#All],[Variables ]]=$AF$2)+(Table3[[#All],[Variables ]]=$AF$4)),0)</f>
        <v>0</v>
      </c>
      <c r="AB1008" t="str" cm="1">
        <f t="array" ref="AB1008">_xlfn._xlws.FILTER(Table3[[#All],[Name]],(Table3[[#All],[Polygon]]=$A1008)*(Table3[[#All],[Period]]=AB$1)*((Table3[[#All],[Variables ]]=$AF$3)+(Table3[[#All],[Variables ]]=$AF$2)+(Table3[[#All],[Variables ]]=$AF$4)),0)</f>
        <v>PCT</v>
      </c>
      <c r="AC1008" t="str" cm="1">
        <f t="array" ref="AC1008">_xlfn._xlws.FILTER(Table3[[#All],[Name]],(Table3[[#All],[Polygon]]=$A1008)*(Table3[[#All],[Period]]=AC$1)*((Table3[[#All],[Variables ]]=$AF$3)+(Table3[[#All],[Variables ]]=$AF$2)+(Table3[[#All],[Variables ]]=$AF$4)),0)</f>
        <v>AH</v>
      </c>
      <c r="AD1008" t="str" cm="1">
        <f t="array" ref="AD1008">_xlfn._xlws.FILTER(Table3[[#All],[Name]],(Table3[[#All],[Polygon]]=$A1008)*(Table3[[#All],[Period]]=AD$1)*((Table3[[#All],[Variables ]]=$AF$3)+(Table3[[#All],[Variables ]]=$AF$2)+(Table3[[#All],[Variables ]]=$AF$4)),0)</f>
        <v>AH</v>
      </c>
    </row>
    <row r="1009" spans="1:30" x14ac:dyDescent="0.35">
      <c r="A1009" s="3">
        <v>755</v>
      </c>
      <c r="B1009" s="4" t="s">
        <v>2766</v>
      </c>
      <c r="C1009" s="10">
        <v>653.97822069999995</v>
      </c>
      <c r="D1009" s="4" t="s">
        <v>1466</v>
      </c>
      <c r="E1009" s="4">
        <v>3</v>
      </c>
      <c r="F1009" s="4">
        <v>3</v>
      </c>
      <c r="G1009" s="4">
        <v>5</v>
      </c>
      <c r="H1009" s="4"/>
      <c r="I1009" s="4">
        <v>1963</v>
      </c>
      <c r="J1009" s="4">
        <v>0</v>
      </c>
      <c r="K1009" s="4" t="s">
        <v>1650</v>
      </c>
      <c r="L1009" s="4">
        <v>753</v>
      </c>
      <c r="M1009" s="4">
        <v>753</v>
      </c>
      <c r="N1009" s="4">
        <v>653.97822069999995</v>
      </c>
      <c r="O1009" s="11">
        <v>1.4390000000000001</v>
      </c>
      <c r="P1009" cm="1">
        <f t="array" ref="P1009">_xlfn._xlws.FILTER(Table3[[#All],[Name]],(Table3[[#All],[Polygon]]=$A1009)*(Table3[[#All],[Period]]=P$1)*((Table3[[#All],[Variables ]]=$AF$3)+(Table3[[#All],[Variables ]]=$AF$2)+(Table3[[#All],[Variables ]]=$AF$4)),0)</f>
        <v>0</v>
      </c>
      <c r="Q1009" cm="1">
        <f t="array" ref="Q1009">_xlfn._xlws.FILTER(Table3[[#All],[Name]],(Table3[[#All],[Polygon]]=$A1009)*(Table3[[#All],[Period]]=Q$1)*((Table3[[#All],[Variables ]]=$AF$3)+(Table3[[#All],[Variables ]]=$AF$2)+(Table3[[#All],[Variables ]]=$AF$4)),0)</f>
        <v>0</v>
      </c>
      <c r="R1009" cm="1">
        <f t="array" ref="R1009">_xlfn._xlws.FILTER(Table3[[#All],[Name]],(Table3[[#All],[Polygon]]=$A1009)*(Table3[[#All],[Period]]=R$1)*((Table3[[#All],[Variables ]]=$AF$3)+(Table3[[#All],[Variables ]]=$AF$2)+(Table3[[#All],[Variables ]]=$AF$4)),0)</f>
        <v>0</v>
      </c>
      <c r="S1009" cm="1">
        <f t="array" ref="S1009">_xlfn._xlws.FILTER(Table3[[#All],[Name]],(Table3[[#All],[Polygon]]=$A1009)*(Table3[[#All],[Period]]=S$1)*((Table3[[#All],[Variables ]]=$AF$3)+(Table3[[#All],[Variables ]]=$AF$2)+(Table3[[#All],[Variables ]]=$AF$4)),0)</f>
        <v>0</v>
      </c>
      <c r="T1009" cm="1">
        <f t="array" ref="T1009">_xlfn._xlws.FILTER(Table3[[#All],[Name]],(Table3[[#All],[Polygon]]=$A1009)*(Table3[[#All],[Period]]=T$1)*((Table3[[#All],[Variables ]]=$AF$3)+(Table3[[#All],[Variables ]]=$AF$2)+(Table3[[#All],[Variables ]]=$AF$4)),0)</f>
        <v>0</v>
      </c>
      <c r="U1009" cm="1">
        <f t="array" ref="U1009">_xlfn._xlws.FILTER(Table3[[#All],[Name]],(Table3[[#All],[Polygon]]=$A1009)*(Table3[[#All],[Period]]=U$1)*((Table3[[#All],[Variables ]]=$AF$3)+(Table3[[#All],[Variables ]]=$AF$2)+(Table3[[#All],[Variables ]]=$AF$4)),0)</f>
        <v>0</v>
      </c>
      <c r="V1009" cm="1">
        <f t="array" ref="V1009">_xlfn._xlws.FILTER(Table3[[#All],[Name]],(Table3[[#All],[Polygon]]=$A1009)*(Table3[[#All],[Period]]=V$1)*((Table3[[#All],[Variables ]]=$AF$3)+(Table3[[#All],[Variables ]]=$AF$2)+(Table3[[#All],[Variables ]]=$AF$4)),0)</f>
        <v>0</v>
      </c>
      <c r="W1009" cm="1">
        <f t="array" ref="W1009">_xlfn._xlws.FILTER(Table3[[#All],[Name]],(Table3[[#All],[Polygon]]=$A1009)*(Table3[[#All],[Period]]=W$1)*((Table3[[#All],[Variables ]]=$AF$3)+(Table3[[#All],[Variables ]]=$AF$2)+(Table3[[#All],[Variables ]]=$AF$4)),0)</f>
        <v>0</v>
      </c>
      <c r="X1009" cm="1">
        <f t="array" ref="X1009">_xlfn._xlws.FILTER(Table3[[#All],[Name]],(Table3[[#All],[Polygon]]=$A1009)*(Table3[[#All],[Period]]=X$1)*((Table3[[#All],[Variables ]]=$AF$3)+(Table3[[#All],[Variables ]]=$AF$2)+(Table3[[#All],[Variables ]]=$AF$4)),0)</f>
        <v>0</v>
      </c>
      <c r="Y1009" t="str" cm="1">
        <f t="array" ref="Y1009">_xlfn._xlws.FILTER(Table3[[#All],[Name]],(Table3[[#All],[Polygon]]=$A1009)*(Table3[[#All],[Period]]=Y$1)*((Table3[[#All],[Variables ]]=$AF$3)+(Table3[[#All],[Variables ]]=$AF$2)+(Table3[[#All],[Variables ]]=$AF$4)),0)</f>
        <v>H</v>
      </c>
      <c r="Z1009" cm="1">
        <f t="array" ref="Z1009">_xlfn._xlws.FILTER(Table3[[#All],[Name]],(Table3[[#All],[Polygon]]=$A1009)*(Table3[[#All],[Period]]=Z$1)*((Table3[[#All],[Variables ]]=$AF$3)+(Table3[[#All],[Variables ]]=$AF$2)+(Table3[[#All],[Variables ]]=$AF$4)),0)</f>
        <v>0</v>
      </c>
      <c r="AA1009" cm="1">
        <f t="array" ref="AA1009">_xlfn._xlws.FILTER(Table3[[#All],[Name]],(Table3[[#All],[Polygon]]=$A1009)*(Table3[[#All],[Period]]=AA$1)*((Table3[[#All],[Variables ]]=$AF$3)+(Table3[[#All],[Variables ]]=$AF$2)+(Table3[[#All],[Variables ]]=$AF$4)),0)</f>
        <v>0</v>
      </c>
      <c r="AB1009" t="str" cm="1">
        <f t="array" ref="AB1009">_xlfn._xlws.FILTER(Table3[[#All],[Name]],(Table3[[#All],[Polygon]]=$A1009)*(Table3[[#All],[Period]]=AB$1)*((Table3[[#All],[Variables ]]=$AF$3)+(Table3[[#All],[Variables ]]=$AF$2)+(Table3[[#All],[Variables ]]=$AF$4)),0)</f>
        <v>PCT</v>
      </c>
      <c r="AC1009" t="str" cm="1">
        <f t="array" ref="AC1009">_xlfn._xlws.FILTER(Table3[[#All],[Name]],(Table3[[#All],[Polygon]]=$A1009)*(Table3[[#All],[Period]]=AC$1)*((Table3[[#All],[Variables ]]=$AF$3)+(Table3[[#All],[Variables ]]=$AF$2)+(Table3[[#All],[Variables ]]=$AF$4)),0)</f>
        <v>AH</v>
      </c>
      <c r="AD1009" t="str" cm="1">
        <f t="array" ref="AD1009">_xlfn._xlws.FILTER(Table3[[#All],[Name]],(Table3[[#All],[Polygon]]=$A1009)*(Table3[[#All],[Period]]=AD$1)*((Table3[[#All],[Variables ]]=$AF$3)+(Table3[[#All],[Variables ]]=$AF$2)+(Table3[[#All],[Variables ]]=$AF$4)),0)</f>
        <v>AH</v>
      </c>
    </row>
    <row r="1010" spans="1:30" x14ac:dyDescent="0.35">
      <c r="A1010" s="5">
        <v>755</v>
      </c>
      <c r="B1010" s="6" t="s">
        <v>2766</v>
      </c>
      <c r="C1010" s="8">
        <v>653.97822069999995</v>
      </c>
      <c r="D1010" s="6" t="s">
        <v>1466</v>
      </c>
      <c r="E1010" s="6">
        <v>3</v>
      </c>
      <c r="F1010" s="6">
        <v>3</v>
      </c>
      <c r="G1010" s="6">
        <v>5</v>
      </c>
      <c r="H1010" s="6"/>
      <c r="I1010" s="6">
        <v>1963</v>
      </c>
      <c r="J1010" s="6">
        <v>0</v>
      </c>
      <c r="K1010" s="6" t="s">
        <v>1650</v>
      </c>
      <c r="L1010" s="6">
        <v>758</v>
      </c>
      <c r="M1010" s="6">
        <v>758</v>
      </c>
      <c r="N1010" s="6">
        <v>653.97822069999995</v>
      </c>
      <c r="O1010" s="9">
        <v>0</v>
      </c>
      <c r="P1010" cm="1">
        <f t="array" ref="P1010">_xlfn._xlws.FILTER(Table3[[#All],[Name]],(Table3[[#All],[Polygon]]=$A1010)*(Table3[[#All],[Period]]=P$1)*((Table3[[#All],[Variables ]]=$AF$3)+(Table3[[#All],[Variables ]]=$AF$2)+(Table3[[#All],[Variables ]]=$AF$4)),0)</f>
        <v>0</v>
      </c>
      <c r="Q1010" cm="1">
        <f t="array" ref="Q1010">_xlfn._xlws.FILTER(Table3[[#All],[Name]],(Table3[[#All],[Polygon]]=$A1010)*(Table3[[#All],[Period]]=Q$1)*((Table3[[#All],[Variables ]]=$AF$3)+(Table3[[#All],[Variables ]]=$AF$2)+(Table3[[#All],[Variables ]]=$AF$4)),0)</f>
        <v>0</v>
      </c>
      <c r="R1010" cm="1">
        <f t="array" ref="R1010">_xlfn._xlws.FILTER(Table3[[#All],[Name]],(Table3[[#All],[Polygon]]=$A1010)*(Table3[[#All],[Period]]=R$1)*((Table3[[#All],[Variables ]]=$AF$3)+(Table3[[#All],[Variables ]]=$AF$2)+(Table3[[#All],[Variables ]]=$AF$4)),0)</f>
        <v>0</v>
      </c>
      <c r="S1010" cm="1">
        <f t="array" ref="S1010">_xlfn._xlws.FILTER(Table3[[#All],[Name]],(Table3[[#All],[Polygon]]=$A1010)*(Table3[[#All],[Period]]=S$1)*((Table3[[#All],[Variables ]]=$AF$3)+(Table3[[#All],[Variables ]]=$AF$2)+(Table3[[#All],[Variables ]]=$AF$4)),0)</f>
        <v>0</v>
      </c>
      <c r="T1010" cm="1">
        <f t="array" ref="T1010">_xlfn._xlws.FILTER(Table3[[#All],[Name]],(Table3[[#All],[Polygon]]=$A1010)*(Table3[[#All],[Period]]=T$1)*((Table3[[#All],[Variables ]]=$AF$3)+(Table3[[#All],[Variables ]]=$AF$2)+(Table3[[#All],[Variables ]]=$AF$4)),0)</f>
        <v>0</v>
      </c>
      <c r="U1010" cm="1">
        <f t="array" ref="U1010">_xlfn._xlws.FILTER(Table3[[#All],[Name]],(Table3[[#All],[Polygon]]=$A1010)*(Table3[[#All],[Period]]=U$1)*((Table3[[#All],[Variables ]]=$AF$3)+(Table3[[#All],[Variables ]]=$AF$2)+(Table3[[#All],[Variables ]]=$AF$4)),0)</f>
        <v>0</v>
      </c>
      <c r="V1010" cm="1">
        <f t="array" ref="V1010">_xlfn._xlws.FILTER(Table3[[#All],[Name]],(Table3[[#All],[Polygon]]=$A1010)*(Table3[[#All],[Period]]=V$1)*((Table3[[#All],[Variables ]]=$AF$3)+(Table3[[#All],[Variables ]]=$AF$2)+(Table3[[#All],[Variables ]]=$AF$4)),0)</f>
        <v>0</v>
      </c>
      <c r="W1010" cm="1">
        <f t="array" ref="W1010">_xlfn._xlws.FILTER(Table3[[#All],[Name]],(Table3[[#All],[Polygon]]=$A1010)*(Table3[[#All],[Period]]=W$1)*((Table3[[#All],[Variables ]]=$AF$3)+(Table3[[#All],[Variables ]]=$AF$2)+(Table3[[#All],[Variables ]]=$AF$4)),0)</f>
        <v>0</v>
      </c>
      <c r="X1010" cm="1">
        <f t="array" ref="X1010">_xlfn._xlws.FILTER(Table3[[#All],[Name]],(Table3[[#All],[Polygon]]=$A1010)*(Table3[[#All],[Period]]=X$1)*((Table3[[#All],[Variables ]]=$AF$3)+(Table3[[#All],[Variables ]]=$AF$2)+(Table3[[#All],[Variables ]]=$AF$4)),0)</f>
        <v>0</v>
      </c>
      <c r="Y1010" t="str" cm="1">
        <f t="array" ref="Y1010">_xlfn._xlws.FILTER(Table3[[#All],[Name]],(Table3[[#All],[Polygon]]=$A1010)*(Table3[[#All],[Period]]=Y$1)*((Table3[[#All],[Variables ]]=$AF$3)+(Table3[[#All],[Variables ]]=$AF$2)+(Table3[[#All],[Variables ]]=$AF$4)),0)</f>
        <v>H</v>
      </c>
      <c r="Z1010" cm="1">
        <f t="array" ref="Z1010">_xlfn._xlws.FILTER(Table3[[#All],[Name]],(Table3[[#All],[Polygon]]=$A1010)*(Table3[[#All],[Period]]=Z$1)*((Table3[[#All],[Variables ]]=$AF$3)+(Table3[[#All],[Variables ]]=$AF$2)+(Table3[[#All],[Variables ]]=$AF$4)),0)</f>
        <v>0</v>
      </c>
      <c r="AA1010" cm="1">
        <f t="array" ref="AA1010">_xlfn._xlws.FILTER(Table3[[#All],[Name]],(Table3[[#All],[Polygon]]=$A1010)*(Table3[[#All],[Period]]=AA$1)*((Table3[[#All],[Variables ]]=$AF$3)+(Table3[[#All],[Variables ]]=$AF$2)+(Table3[[#All],[Variables ]]=$AF$4)),0)</f>
        <v>0</v>
      </c>
      <c r="AB1010" t="str" cm="1">
        <f t="array" ref="AB1010">_xlfn._xlws.FILTER(Table3[[#All],[Name]],(Table3[[#All],[Polygon]]=$A1010)*(Table3[[#All],[Period]]=AB$1)*((Table3[[#All],[Variables ]]=$AF$3)+(Table3[[#All],[Variables ]]=$AF$2)+(Table3[[#All],[Variables ]]=$AF$4)),0)</f>
        <v>PCT</v>
      </c>
      <c r="AC1010" t="str" cm="1">
        <f t="array" ref="AC1010">_xlfn._xlws.FILTER(Table3[[#All],[Name]],(Table3[[#All],[Polygon]]=$A1010)*(Table3[[#All],[Period]]=AC$1)*((Table3[[#All],[Variables ]]=$AF$3)+(Table3[[#All],[Variables ]]=$AF$2)+(Table3[[#All],[Variables ]]=$AF$4)),0)</f>
        <v>AH</v>
      </c>
      <c r="AD1010" t="str" cm="1">
        <f t="array" ref="AD1010">_xlfn._xlws.FILTER(Table3[[#All],[Name]],(Table3[[#All],[Polygon]]=$A1010)*(Table3[[#All],[Period]]=AD$1)*((Table3[[#All],[Variables ]]=$AF$3)+(Table3[[#All],[Variables ]]=$AF$2)+(Table3[[#All],[Variables ]]=$AF$4)),0)</f>
        <v>AH</v>
      </c>
    </row>
    <row r="1011" spans="1:30" x14ac:dyDescent="0.35">
      <c r="A1011" s="3">
        <v>755</v>
      </c>
      <c r="B1011" s="4" t="s">
        <v>2766</v>
      </c>
      <c r="C1011" s="10">
        <v>653.97822069999995</v>
      </c>
      <c r="D1011" s="4" t="s">
        <v>1466</v>
      </c>
      <c r="E1011" s="4">
        <v>3</v>
      </c>
      <c r="F1011" s="4">
        <v>3</v>
      </c>
      <c r="G1011" s="4">
        <v>5</v>
      </c>
      <c r="H1011" s="4"/>
      <c r="I1011" s="4">
        <v>1963</v>
      </c>
      <c r="J1011" s="4">
        <v>0</v>
      </c>
      <c r="K1011" s="4" t="s">
        <v>1650</v>
      </c>
      <c r="L1011" s="4">
        <v>755</v>
      </c>
      <c r="M1011" s="4">
        <v>755</v>
      </c>
      <c r="N1011" s="4">
        <v>653.97822069999995</v>
      </c>
      <c r="O1011" s="11">
        <v>0</v>
      </c>
      <c r="P1011" cm="1">
        <f t="array" ref="P1011">_xlfn._xlws.FILTER(Table3[[#All],[Name]],(Table3[[#All],[Polygon]]=$A1011)*(Table3[[#All],[Period]]=P$1)*((Table3[[#All],[Variables ]]=$AF$3)+(Table3[[#All],[Variables ]]=$AF$2)+(Table3[[#All],[Variables ]]=$AF$4)),0)</f>
        <v>0</v>
      </c>
      <c r="Q1011" cm="1">
        <f t="array" ref="Q1011">_xlfn._xlws.FILTER(Table3[[#All],[Name]],(Table3[[#All],[Polygon]]=$A1011)*(Table3[[#All],[Period]]=Q$1)*((Table3[[#All],[Variables ]]=$AF$3)+(Table3[[#All],[Variables ]]=$AF$2)+(Table3[[#All],[Variables ]]=$AF$4)),0)</f>
        <v>0</v>
      </c>
      <c r="R1011" cm="1">
        <f t="array" ref="R1011">_xlfn._xlws.FILTER(Table3[[#All],[Name]],(Table3[[#All],[Polygon]]=$A1011)*(Table3[[#All],[Period]]=R$1)*((Table3[[#All],[Variables ]]=$AF$3)+(Table3[[#All],[Variables ]]=$AF$2)+(Table3[[#All],[Variables ]]=$AF$4)),0)</f>
        <v>0</v>
      </c>
      <c r="S1011" cm="1">
        <f t="array" ref="S1011">_xlfn._xlws.FILTER(Table3[[#All],[Name]],(Table3[[#All],[Polygon]]=$A1011)*(Table3[[#All],[Period]]=S$1)*((Table3[[#All],[Variables ]]=$AF$3)+(Table3[[#All],[Variables ]]=$AF$2)+(Table3[[#All],[Variables ]]=$AF$4)),0)</f>
        <v>0</v>
      </c>
      <c r="T1011" cm="1">
        <f t="array" ref="T1011">_xlfn._xlws.FILTER(Table3[[#All],[Name]],(Table3[[#All],[Polygon]]=$A1011)*(Table3[[#All],[Period]]=T$1)*((Table3[[#All],[Variables ]]=$AF$3)+(Table3[[#All],[Variables ]]=$AF$2)+(Table3[[#All],[Variables ]]=$AF$4)),0)</f>
        <v>0</v>
      </c>
      <c r="U1011" cm="1">
        <f t="array" ref="U1011">_xlfn._xlws.FILTER(Table3[[#All],[Name]],(Table3[[#All],[Polygon]]=$A1011)*(Table3[[#All],[Period]]=U$1)*((Table3[[#All],[Variables ]]=$AF$3)+(Table3[[#All],[Variables ]]=$AF$2)+(Table3[[#All],[Variables ]]=$AF$4)),0)</f>
        <v>0</v>
      </c>
      <c r="V1011" cm="1">
        <f t="array" ref="V1011">_xlfn._xlws.FILTER(Table3[[#All],[Name]],(Table3[[#All],[Polygon]]=$A1011)*(Table3[[#All],[Period]]=V$1)*((Table3[[#All],[Variables ]]=$AF$3)+(Table3[[#All],[Variables ]]=$AF$2)+(Table3[[#All],[Variables ]]=$AF$4)),0)</f>
        <v>0</v>
      </c>
      <c r="W1011" cm="1">
        <f t="array" ref="W1011">_xlfn._xlws.FILTER(Table3[[#All],[Name]],(Table3[[#All],[Polygon]]=$A1011)*(Table3[[#All],[Period]]=W$1)*((Table3[[#All],[Variables ]]=$AF$3)+(Table3[[#All],[Variables ]]=$AF$2)+(Table3[[#All],[Variables ]]=$AF$4)),0)</f>
        <v>0</v>
      </c>
      <c r="X1011" cm="1">
        <f t="array" ref="X1011">_xlfn._xlws.FILTER(Table3[[#All],[Name]],(Table3[[#All],[Polygon]]=$A1011)*(Table3[[#All],[Period]]=X$1)*((Table3[[#All],[Variables ]]=$AF$3)+(Table3[[#All],[Variables ]]=$AF$2)+(Table3[[#All],[Variables ]]=$AF$4)),0)</f>
        <v>0</v>
      </c>
      <c r="Y1011" t="str" cm="1">
        <f t="array" ref="Y1011">_xlfn._xlws.FILTER(Table3[[#All],[Name]],(Table3[[#All],[Polygon]]=$A1011)*(Table3[[#All],[Period]]=Y$1)*((Table3[[#All],[Variables ]]=$AF$3)+(Table3[[#All],[Variables ]]=$AF$2)+(Table3[[#All],[Variables ]]=$AF$4)),0)</f>
        <v>H</v>
      </c>
      <c r="Z1011" cm="1">
        <f t="array" ref="Z1011">_xlfn._xlws.FILTER(Table3[[#All],[Name]],(Table3[[#All],[Polygon]]=$A1011)*(Table3[[#All],[Period]]=Z$1)*((Table3[[#All],[Variables ]]=$AF$3)+(Table3[[#All],[Variables ]]=$AF$2)+(Table3[[#All],[Variables ]]=$AF$4)),0)</f>
        <v>0</v>
      </c>
      <c r="AA1011" cm="1">
        <f t="array" ref="AA1011">_xlfn._xlws.FILTER(Table3[[#All],[Name]],(Table3[[#All],[Polygon]]=$A1011)*(Table3[[#All],[Period]]=AA$1)*((Table3[[#All],[Variables ]]=$AF$3)+(Table3[[#All],[Variables ]]=$AF$2)+(Table3[[#All],[Variables ]]=$AF$4)),0)</f>
        <v>0</v>
      </c>
      <c r="AB1011" t="str" cm="1">
        <f t="array" ref="AB1011">_xlfn._xlws.FILTER(Table3[[#All],[Name]],(Table3[[#All],[Polygon]]=$A1011)*(Table3[[#All],[Period]]=AB$1)*((Table3[[#All],[Variables ]]=$AF$3)+(Table3[[#All],[Variables ]]=$AF$2)+(Table3[[#All],[Variables ]]=$AF$4)),0)</f>
        <v>PCT</v>
      </c>
      <c r="AC1011" t="str" cm="1">
        <f t="array" ref="AC1011">_xlfn._xlws.FILTER(Table3[[#All],[Name]],(Table3[[#All],[Polygon]]=$A1011)*(Table3[[#All],[Period]]=AC$1)*((Table3[[#All],[Variables ]]=$AF$3)+(Table3[[#All],[Variables ]]=$AF$2)+(Table3[[#All],[Variables ]]=$AF$4)),0)</f>
        <v>AH</v>
      </c>
      <c r="AD1011" t="str" cm="1">
        <f t="array" ref="AD1011">_xlfn._xlws.FILTER(Table3[[#All],[Name]],(Table3[[#All],[Polygon]]=$A1011)*(Table3[[#All],[Period]]=AD$1)*((Table3[[#All],[Variables ]]=$AF$3)+(Table3[[#All],[Variables ]]=$AF$2)+(Table3[[#All],[Variables ]]=$AF$4)),0)</f>
        <v>AH</v>
      </c>
    </row>
    <row r="1012" spans="1:30" x14ac:dyDescent="0.35">
      <c r="A1012" s="5">
        <v>755</v>
      </c>
      <c r="B1012" s="6" t="s">
        <v>2766</v>
      </c>
      <c r="C1012" s="8">
        <v>653.97822069999995</v>
      </c>
      <c r="D1012" s="6" t="s">
        <v>1466</v>
      </c>
      <c r="E1012" s="6">
        <v>3</v>
      </c>
      <c r="F1012" s="6">
        <v>3</v>
      </c>
      <c r="G1012" s="6">
        <v>5</v>
      </c>
      <c r="H1012" s="6"/>
      <c r="I1012" s="6">
        <v>1963</v>
      </c>
      <c r="J1012" s="6">
        <v>0</v>
      </c>
      <c r="K1012" s="6" t="s">
        <v>1650</v>
      </c>
      <c r="L1012" s="6">
        <v>757</v>
      </c>
      <c r="M1012" s="6">
        <v>757</v>
      </c>
      <c r="N1012" s="6">
        <v>653.97822069999995</v>
      </c>
      <c r="O1012" s="9">
        <v>0</v>
      </c>
      <c r="P1012" cm="1">
        <f t="array" ref="P1012">_xlfn._xlws.FILTER(Table3[[#All],[Name]],(Table3[[#All],[Polygon]]=$A1012)*(Table3[[#All],[Period]]=P$1)*((Table3[[#All],[Variables ]]=$AF$3)+(Table3[[#All],[Variables ]]=$AF$2)+(Table3[[#All],[Variables ]]=$AF$4)),0)</f>
        <v>0</v>
      </c>
      <c r="Q1012" cm="1">
        <f t="array" ref="Q1012">_xlfn._xlws.FILTER(Table3[[#All],[Name]],(Table3[[#All],[Polygon]]=$A1012)*(Table3[[#All],[Period]]=Q$1)*((Table3[[#All],[Variables ]]=$AF$3)+(Table3[[#All],[Variables ]]=$AF$2)+(Table3[[#All],[Variables ]]=$AF$4)),0)</f>
        <v>0</v>
      </c>
      <c r="R1012" cm="1">
        <f t="array" ref="R1012">_xlfn._xlws.FILTER(Table3[[#All],[Name]],(Table3[[#All],[Polygon]]=$A1012)*(Table3[[#All],[Period]]=R$1)*((Table3[[#All],[Variables ]]=$AF$3)+(Table3[[#All],[Variables ]]=$AF$2)+(Table3[[#All],[Variables ]]=$AF$4)),0)</f>
        <v>0</v>
      </c>
      <c r="S1012" cm="1">
        <f t="array" ref="S1012">_xlfn._xlws.FILTER(Table3[[#All],[Name]],(Table3[[#All],[Polygon]]=$A1012)*(Table3[[#All],[Period]]=S$1)*((Table3[[#All],[Variables ]]=$AF$3)+(Table3[[#All],[Variables ]]=$AF$2)+(Table3[[#All],[Variables ]]=$AF$4)),0)</f>
        <v>0</v>
      </c>
      <c r="T1012" cm="1">
        <f t="array" ref="T1012">_xlfn._xlws.FILTER(Table3[[#All],[Name]],(Table3[[#All],[Polygon]]=$A1012)*(Table3[[#All],[Period]]=T$1)*((Table3[[#All],[Variables ]]=$AF$3)+(Table3[[#All],[Variables ]]=$AF$2)+(Table3[[#All],[Variables ]]=$AF$4)),0)</f>
        <v>0</v>
      </c>
      <c r="U1012" cm="1">
        <f t="array" ref="U1012">_xlfn._xlws.FILTER(Table3[[#All],[Name]],(Table3[[#All],[Polygon]]=$A1012)*(Table3[[#All],[Period]]=U$1)*((Table3[[#All],[Variables ]]=$AF$3)+(Table3[[#All],[Variables ]]=$AF$2)+(Table3[[#All],[Variables ]]=$AF$4)),0)</f>
        <v>0</v>
      </c>
      <c r="V1012" cm="1">
        <f t="array" ref="V1012">_xlfn._xlws.FILTER(Table3[[#All],[Name]],(Table3[[#All],[Polygon]]=$A1012)*(Table3[[#All],[Period]]=V$1)*((Table3[[#All],[Variables ]]=$AF$3)+(Table3[[#All],[Variables ]]=$AF$2)+(Table3[[#All],[Variables ]]=$AF$4)),0)</f>
        <v>0</v>
      </c>
      <c r="W1012" cm="1">
        <f t="array" ref="W1012">_xlfn._xlws.FILTER(Table3[[#All],[Name]],(Table3[[#All],[Polygon]]=$A1012)*(Table3[[#All],[Period]]=W$1)*((Table3[[#All],[Variables ]]=$AF$3)+(Table3[[#All],[Variables ]]=$AF$2)+(Table3[[#All],[Variables ]]=$AF$4)),0)</f>
        <v>0</v>
      </c>
      <c r="X1012" cm="1">
        <f t="array" ref="X1012">_xlfn._xlws.FILTER(Table3[[#All],[Name]],(Table3[[#All],[Polygon]]=$A1012)*(Table3[[#All],[Period]]=X$1)*((Table3[[#All],[Variables ]]=$AF$3)+(Table3[[#All],[Variables ]]=$AF$2)+(Table3[[#All],[Variables ]]=$AF$4)),0)</f>
        <v>0</v>
      </c>
      <c r="Y1012" t="str" cm="1">
        <f t="array" ref="Y1012">_xlfn._xlws.FILTER(Table3[[#All],[Name]],(Table3[[#All],[Polygon]]=$A1012)*(Table3[[#All],[Period]]=Y$1)*((Table3[[#All],[Variables ]]=$AF$3)+(Table3[[#All],[Variables ]]=$AF$2)+(Table3[[#All],[Variables ]]=$AF$4)),0)</f>
        <v>H</v>
      </c>
      <c r="Z1012" cm="1">
        <f t="array" ref="Z1012">_xlfn._xlws.FILTER(Table3[[#All],[Name]],(Table3[[#All],[Polygon]]=$A1012)*(Table3[[#All],[Period]]=Z$1)*((Table3[[#All],[Variables ]]=$AF$3)+(Table3[[#All],[Variables ]]=$AF$2)+(Table3[[#All],[Variables ]]=$AF$4)),0)</f>
        <v>0</v>
      </c>
      <c r="AA1012" cm="1">
        <f t="array" ref="AA1012">_xlfn._xlws.FILTER(Table3[[#All],[Name]],(Table3[[#All],[Polygon]]=$A1012)*(Table3[[#All],[Period]]=AA$1)*((Table3[[#All],[Variables ]]=$AF$3)+(Table3[[#All],[Variables ]]=$AF$2)+(Table3[[#All],[Variables ]]=$AF$4)),0)</f>
        <v>0</v>
      </c>
      <c r="AB1012" t="str" cm="1">
        <f t="array" ref="AB1012">_xlfn._xlws.FILTER(Table3[[#All],[Name]],(Table3[[#All],[Polygon]]=$A1012)*(Table3[[#All],[Period]]=AB$1)*((Table3[[#All],[Variables ]]=$AF$3)+(Table3[[#All],[Variables ]]=$AF$2)+(Table3[[#All],[Variables ]]=$AF$4)),0)</f>
        <v>PCT</v>
      </c>
      <c r="AC1012" t="str" cm="1">
        <f t="array" ref="AC1012">_xlfn._xlws.FILTER(Table3[[#All],[Name]],(Table3[[#All],[Polygon]]=$A1012)*(Table3[[#All],[Period]]=AC$1)*((Table3[[#All],[Variables ]]=$AF$3)+(Table3[[#All],[Variables ]]=$AF$2)+(Table3[[#All],[Variables ]]=$AF$4)),0)</f>
        <v>AH</v>
      </c>
      <c r="AD1012" t="str" cm="1">
        <f t="array" ref="AD1012">_xlfn._xlws.FILTER(Table3[[#All],[Name]],(Table3[[#All],[Polygon]]=$A1012)*(Table3[[#All],[Period]]=AD$1)*((Table3[[#All],[Variables ]]=$AF$3)+(Table3[[#All],[Variables ]]=$AF$2)+(Table3[[#All],[Variables ]]=$AF$4)),0)</f>
        <v>AH</v>
      </c>
    </row>
    <row r="1013" spans="1:30" x14ac:dyDescent="0.35">
      <c r="A1013" s="3">
        <v>755</v>
      </c>
      <c r="B1013" s="4" t="s">
        <v>2766</v>
      </c>
      <c r="C1013" s="10">
        <v>653.97822069999995</v>
      </c>
      <c r="D1013" s="4" t="s">
        <v>1466</v>
      </c>
      <c r="E1013" s="4">
        <v>3</v>
      </c>
      <c r="F1013" s="4">
        <v>3</v>
      </c>
      <c r="G1013" s="4">
        <v>5</v>
      </c>
      <c r="H1013" s="4"/>
      <c r="I1013" s="4">
        <v>1963</v>
      </c>
      <c r="J1013" s="4">
        <v>0</v>
      </c>
      <c r="K1013" s="4" t="s">
        <v>1650</v>
      </c>
      <c r="L1013" s="4">
        <v>751</v>
      </c>
      <c r="M1013" s="4">
        <v>751</v>
      </c>
      <c r="N1013" s="4">
        <v>653.97822069999995</v>
      </c>
      <c r="O1013" s="11">
        <v>0</v>
      </c>
      <c r="P1013" cm="1">
        <f t="array" ref="P1013">_xlfn._xlws.FILTER(Table3[[#All],[Name]],(Table3[[#All],[Polygon]]=$A1013)*(Table3[[#All],[Period]]=P$1)*((Table3[[#All],[Variables ]]=$AF$3)+(Table3[[#All],[Variables ]]=$AF$2)+(Table3[[#All],[Variables ]]=$AF$4)),0)</f>
        <v>0</v>
      </c>
      <c r="Q1013" cm="1">
        <f t="array" ref="Q1013">_xlfn._xlws.FILTER(Table3[[#All],[Name]],(Table3[[#All],[Polygon]]=$A1013)*(Table3[[#All],[Period]]=Q$1)*((Table3[[#All],[Variables ]]=$AF$3)+(Table3[[#All],[Variables ]]=$AF$2)+(Table3[[#All],[Variables ]]=$AF$4)),0)</f>
        <v>0</v>
      </c>
      <c r="R1013" cm="1">
        <f t="array" ref="R1013">_xlfn._xlws.FILTER(Table3[[#All],[Name]],(Table3[[#All],[Polygon]]=$A1013)*(Table3[[#All],[Period]]=R$1)*((Table3[[#All],[Variables ]]=$AF$3)+(Table3[[#All],[Variables ]]=$AF$2)+(Table3[[#All],[Variables ]]=$AF$4)),0)</f>
        <v>0</v>
      </c>
      <c r="S1013" cm="1">
        <f t="array" ref="S1013">_xlfn._xlws.FILTER(Table3[[#All],[Name]],(Table3[[#All],[Polygon]]=$A1013)*(Table3[[#All],[Period]]=S$1)*((Table3[[#All],[Variables ]]=$AF$3)+(Table3[[#All],[Variables ]]=$AF$2)+(Table3[[#All],[Variables ]]=$AF$4)),0)</f>
        <v>0</v>
      </c>
      <c r="T1013" cm="1">
        <f t="array" ref="T1013">_xlfn._xlws.FILTER(Table3[[#All],[Name]],(Table3[[#All],[Polygon]]=$A1013)*(Table3[[#All],[Period]]=T$1)*((Table3[[#All],[Variables ]]=$AF$3)+(Table3[[#All],[Variables ]]=$AF$2)+(Table3[[#All],[Variables ]]=$AF$4)),0)</f>
        <v>0</v>
      </c>
      <c r="U1013" cm="1">
        <f t="array" ref="U1013">_xlfn._xlws.FILTER(Table3[[#All],[Name]],(Table3[[#All],[Polygon]]=$A1013)*(Table3[[#All],[Period]]=U$1)*((Table3[[#All],[Variables ]]=$AF$3)+(Table3[[#All],[Variables ]]=$AF$2)+(Table3[[#All],[Variables ]]=$AF$4)),0)</f>
        <v>0</v>
      </c>
      <c r="V1013" cm="1">
        <f t="array" ref="V1013">_xlfn._xlws.FILTER(Table3[[#All],[Name]],(Table3[[#All],[Polygon]]=$A1013)*(Table3[[#All],[Period]]=V$1)*((Table3[[#All],[Variables ]]=$AF$3)+(Table3[[#All],[Variables ]]=$AF$2)+(Table3[[#All],[Variables ]]=$AF$4)),0)</f>
        <v>0</v>
      </c>
      <c r="W1013" cm="1">
        <f t="array" ref="W1013">_xlfn._xlws.FILTER(Table3[[#All],[Name]],(Table3[[#All],[Polygon]]=$A1013)*(Table3[[#All],[Period]]=W$1)*((Table3[[#All],[Variables ]]=$AF$3)+(Table3[[#All],[Variables ]]=$AF$2)+(Table3[[#All],[Variables ]]=$AF$4)),0)</f>
        <v>0</v>
      </c>
      <c r="X1013" cm="1">
        <f t="array" ref="X1013">_xlfn._xlws.FILTER(Table3[[#All],[Name]],(Table3[[#All],[Polygon]]=$A1013)*(Table3[[#All],[Period]]=X$1)*((Table3[[#All],[Variables ]]=$AF$3)+(Table3[[#All],[Variables ]]=$AF$2)+(Table3[[#All],[Variables ]]=$AF$4)),0)</f>
        <v>0</v>
      </c>
      <c r="Y1013" t="str" cm="1">
        <f t="array" ref="Y1013">_xlfn._xlws.FILTER(Table3[[#All],[Name]],(Table3[[#All],[Polygon]]=$A1013)*(Table3[[#All],[Period]]=Y$1)*((Table3[[#All],[Variables ]]=$AF$3)+(Table3[[#All],[Variables ]]=$AF$2)+(Table3[[#All],[Variables ]]=$AF$4)),0)</f>
        <v>H</v>
      </c>
      <c r="Z1013" cm="1">
        <f t="array" ref="Z1013">_xlfn._xlws.FILTER(Table3[[#All],[Name]],(Table3[[#All],[Polygon]]=$A1013)*(Table3[[#All],[Period]]=Z$1)*((Table3[[#All],[Variables ]]=$AF$3)+(Table3[[#All],[Variables ]]=$AF$2)+(Table3[[#All],[Variables ]]=$AF$4)),0)</f>
        <v>0</v>
      </c>
      <c r="AA1013" cm="1">
        <f t="array" ref="AA1013">_xlfn._xlws.FILTER(Table3[[#All],[Name]],(Table3[[#All],[Polygon]]=$A1013)*(Table3[[#All],[Period]]=AA$1)*((Table3[[#All],[Variables ]]=$AF$3)+(Table3[[#All],[Variables ]]=$AF$2)+(Table3[[#All],[Variables ]]=$AF$4)),0)</f>
        <v>0</v>
      </c>
      <c r="AB1013" t="str" cm="1">
        <f t="array" ref="AB1013">_xlfn._xlws.FILTER(Table3[[#All],[Name]],(Table3[[#All],[Polygon]]=$A1013)*(Table3[[#All],[Period]]=AB$1)*((Table3[[#All],[Variables ]]=$AF$3)+(Table3[[#All],[Variables ]]=$AF$2)+(Table3[[#All],[Variables ]]=$AF$4)),0)</f>
        <v>PCT</v>
      </c>
      <c r="AC1013" t="str" cm="1">
        <f t="array" ref="AC1013">_xlfn._xlws.FILTER(Table3[[#All],[Name]],(Table3[[#All],[Polygon]]=$A1013)*(Table3[[#All],[Period]]=AC$1)*((Table3[[#All],[Variables ]]=$AF$3)+(Table3[[#All],[Variables ]]=$AF$2)+(Table3[[#All],[Variables ]]=$AF$4)),0)</f>
        <v>AH</v>
      </c>
      <c r="AD1013" t="str" cm="1">
        <f t="array" ref="AD1013">_xlfn._xlws.FILTER(Table3[[#All],[Name]],(Table3[[#All],[Polygon]]=$A1013)*(Table3[[#All],[Period]]=AD$1)*((Table3[[#All],[Variables ]]=$AF$3)+(Table3[[#All],[Variables ]]=$AF$2)+(Table3[[#All],[Variables ]]=$AF$4)),0)</f>
        <v>AH</v>
      </c>
    </row>
    <row r="1014" spans="1:30" x14ac:dyDescent="0.35">
      <c r="A1014" s="5">
        <v>755</v>
      </c>
      <c r="B1014" s="6" t="s">
        <v>2766</v>
      </c>
      <c r="C1014" s="8">
        <v>653.97822069999995</v>
      </c>
      <c r="D1014" s="6" t="s">
        <v>1466</v>
      </c>
      <c r="E1014" s="6">
        <v>3</v>
      </c>
      <c r="F1014" s="6">
        <v>3</v>
      </c>
      <c r="G1014" s="6">
        <v>5</v>
      </c>
      <c r="H1014" s="6"/>
      <c r="I1014" s="6">
        <v>1963</v>
      </c>
      <c r="J1014" s="6">
        <v>0</v>
      </c>
      <c r="K1014" s="6" t="s">
        <v>1650</v>
      </c>
      <c r="L1014" s="6">
        <v>752</v>
      </c>
      <c r="M1014" s="6">
        <v>752</v>
      </c>
      <c r="N1014" s="6">
        <v>653.97822069999995</v>
      </c>
      <c r="O1014" s="9">
        <v>0</v>
      </c>
      <c r="P1014" cm="1">
        <f t="array" ref="P1014">_xlfn._xlws.FILTER(Table3[[#All],[Name]],(Table3[[#All],[Polygon]]=$A1014)*(Table3[[#All],[Period]]=P$1)*((Table3[[#All],[Variables ]]=$AF$3)+(Table3[[#All],[Variables ]]=$AF$2)+(Table3[[#All],[Variables ]]=$AF$4)),0)</f>
        <v>0</v>
      </c>
      <c r="Q1014" cm="1">
        <f t="array" ref="Q1014">_xlfn._xlws.FILTER(Table3[[#All],[Name]],(Table3[[#All],[Polygon]]=$A1014)*(Table3[[#All],[Period]]=Q$1)*((Table3[[#All],[Variables ]]=$AF$3)+(Table3[[#All],[Variables ]]=$AF$2)+(Table3[[#All],[Variables ]]=$AF$4)),0)</f>
        <v>0</v>
      </c>
      <c r="R1014" cm="1">
        <f t="array" ref="R1014">_xlfn._xlws.FILTER(Table3[[#All],[Name]],(Table3[[#All],[Polygon]]=$A1014)*(Table3[[#All],[Period]]=R$1)*((Table3[[#All],[Variables ]]=$AF$3)+(Table3[[#All],[Variables ]]=$AF$2)+(Table3[[#All],[Variables ]]=$AF$4)),0)</f>
        <v>0</v>
      </c>
      <c r="S1014" cm="1">
        <f t="array" ref="S1014">_xlfn._xlws.FILTER(Table3[[#All],[Name]],(Table3[[#All],[Polygon]]=$A1014)*(Table3[[#All],[Period]]=S$1)*((Table3[[#All],[Variables ]]=$AF$3)+(Table3[[#All],[Variables ]]=$AF$2)+(Table3[[#All],[Variables ]]=$AF$4)),0)</f>
        <v>0</v>
      </c>
      <c r="T1014" cm="1">
        <f t="array" ref="T1014">_xlfn._xlws.FILTER(Table3[[#All],[Name]],(Table3[[#All],[Polygon]]=$A1014)*(Table3[[#All],[Period]]=T$1)*((Table3[[#All],[Variables ]]=$AF$3)+(Table3[[#All],[Variables ]]=$AF$2)+(Table3[[#All],[Variables ]]=$AF$4)),0)</f>
        <v>0</v>
      </c>
      <c r="U1014" cm="1">
        <f t="array" ref="U1014">_xlfn._xlws.FILTER(Table3[[#All],[Name]],(Table3[[#All],[Polygon]]=$A1014)*(Table3[[#All],[Period]]=U$1)*((Table3[[#All],[Variables ]]=$AF$3)+(Table3[[#All],[Variables ]]=$AF$2)+(Table3[[#All],[Variables ]]=$AF$4)),0)</f>
        <v>0</v>
      </c>
      <c r="V1014" cm="1">
        <f t="array" ref="V1014">_xlfn._xlws.FILTER(Table3[[#All],[Name]],(Table3[[#All],[Polygon]]=$A1014)*(Table3[[#All],[Period]]=V$1)*((Table3[[#All],[Variables ]]=$AF$3)+(Table3[[#All],[Variables ]]=$AF$2)+(Table3[[#All],[Variables ]]=$AF$4)),0)</f>
        <v>0</v>
      </c>
      <c r="W1014" cm="1">
        <f t="array" ref="W1014">_xlfn._xlws.FILTER(Table3[[#All],[Name]],(Table3[[#All],[Polygon]]=$A1014)*(Table3[[#All],[Period]]=W$1)*((Table3[[#All],[Variables ]]=$AF$3)+(Table3[[#All],[Variables ]]=$AF$2)+(Table3[[#All],[Variables ]]=$AF$4)),0)</f>
        <v>0</v>
      </c>
      <c r="X1014" cm="1">
        <f t="array" ref="X1014">_xlfn._xlws.FILTER(Table3[[#All],[Name]],(Table3[[#All],[Polygon]]=$A1014)*(Table3[[#All],[Period]]=X$1)*((Table3[[#All],[Variables ]]=$AF$3)+(Table3[[#All],[Variables ]]=$AF$2)+(Table3[[#All],[Variables ]]=$AF$4)),0)</f>
        <v>0</v>
      </c>
      <c r="Y1014" t="str" cm="1">
        <f t="array" ref="Y1014">_xlfn._xlws.FILTER(Table3[[#All],[Name]],(Table3[[#All],[Polygon]]=$A1014)*(Table3[[#All],[Period]]=Y$1)*((Table3[[#All],[Variables ]]=$AF$3)+(Table3[[#All],[Variables ]]=$AF$2)+(Table3[[#All],[Variables ]]=$AF$4)),0)</f>
        <v>H</v>
      </c>
      <c r="Z1014" cm="1">
        <f t="array" ref="Z1014">_xlfn._xlws.FILTER(Table3[[#All],[Name]],(Table3[[#All],[Polygon]]=$A1014)*(Table3[[#All],[Period]]=Z$1)*((Table3[[#All],[Variables ]]=$AF$3)+(Table3[[#All],[Variables ]]=$AF$2)+(Table3[[#All],[Variables ]]=$AF$4)),0)</f>
        <v>0</v>
      </c>
      <c r="AA1014" cm="1">
        <f t="array" ref="AA1014">_xlfn._xlws.FILTER(Table3[[#All],[Name]],(Table3[[#All],[Polygon]]=$A1014)*(Table3[[#All],[Period]]=AA$1)*((Table3[[#All],[Variables ]]=$AF$3)+(Table3[[#All],[Variables ]]=$AF$2)+(Table3[[#All],[Variables ]]=$AF$4)),0)</f>
        <v>0</v>
      </c>
      <c r="AB1014" t="str" cm="1">
        <f t="array" ref="AB1014">_xlfn._xlws.FILTER(Table3[[#All],[Name]],(Table3[[#All],[Polygon]]=$A1014)*(Table3[[#All],[Period]]=AB$1)*((Table3[[#All],[Variables ]]=$AF$3)+(Table3[[#All],[Variables ]]=$AF$2)+(Table3[[#All],[Variables ]]=$AF$4)),0)</f>
        <v>PCT</v>
      </c>
      <c r="AC1014" t="str" cm="1">
        <f t="array" ref="AC1014">_xlfn._xlws.FILTER(Table3[[#All],[Name]],(Table3[[#All],[Polygon]]=$A1014)*(Table3[[#All],[Period]]=AC$1)*((Table3[[#All],[Variables ]]=$AF$3)+(Table3[[#All],[Variables ]]=$AF$2)+(Table3[[#All],[Variables ]]=$AF$4)),0)</f>
        <v>AH</v>
      </c>
      <c r="AD1014" t="str" cm="1">
        <f t="array" ref="AD1014">_xlfn._xlws.FILTER(Table3[[#All],[Name]],(Table3[[#All],[Polygon]]=$A1014)*(Table3[[#All],[Period]]=AD$1)*((Table3[[#All],[Variables ]]=$AF$3)+(Table3[[#All],[Variables ]]=$AF$2)+(Table3[[#All],[Variables ]]=$AF$4)),0)</f>
        <v>AH</v>
      </c>
    </row>
    <row r="1015" spans="1:30" x14ac:dyDescent="0.35">
      <c r="A1015" s="3">
        <v>755</v>
      </c>
      <c r="B1015" s="4" t="s">
        <v>2766</v>
      </c>
      <c r="C1015" s="10">
        <v>653.97822069999995</v>
      </c>
      <c r="D1015" s="4" t="s">
        <v>1466</v>
      </c>
      <c r="E1015" s="4">
        <v>3</v>
      </c>
      <c r="F1015" s="4">
        <v>3</v>
      </c>
      <c r="G1015" s="4">
        <v>5</v>
      </c>
      <c r="H1015" s="4"/>
      <c r="I1015" s="4">
        <v>1963</v>
      </c>
      <c r="J1015" s="4">
        <v>0</v>
      </c>
      <c r="K1015" s="4" t="s">
        <v>1650</v>
      </c>
      <c r="L1015" s="4">
        <v>757</v>
      </c>
      <c r="M1015" s="4">
        <v>757</v>
      </c>
      <c r="N1015" s="4">
        <v>653.97822069999995</v>
      </c>
      <c r="O1015" s="11">
        <v>11.936999999999999</v>
      </c>
      <c r="P1015" cm="1">
        <f t="array" ref="P1015">_xlfn._xlws.FILTER(Table3[[#All],[Name]],(Table3[[#All],[Polygon]]=$A1015)*(Table3[[#All],[Period]]=P$1)*((Table3[[#All],[Variables ]]=$AF$3)+(Table3[[#All],[Variables ]]=$AF$2)+(Table3[[#All],[Variables ]]=$AF$4)),0)</f>
        <v>0</v>
      </c>
      <c r="Q1015" cm="1">
        <f t="array" ref="Q1015">_xlfn._xlws.FILTER(Table3[[#All],[Name]],(Table3[[#All],[Polygon]]=$A1015)*(Table3[[#All],[Period]]=Q$1)*((Table3[[#All],[Variables ]]=$AF$3)+(Table3[[#All],[Variables ]]=$AF$2)+(Table3[[#All],[Variables ]]=$AF$4)),0)</f>
        <v>0</v>
      </c>
      <c r="R1015" cm="1">
        <f t="array" ref="R1015">_xlfn._xlws.FILTER(Table3[[#All],[Name]],(Table3[[#All],[Polygon]]=$A1015)*(Table3[[#All],[Period]]=R$1)*((Table3[[#All],[Variables ]]=$AF$3)+(Table3[[#All],[Variables ]]=$AF$2)+(Table3[[#All],[Variables ]]=$AF$4)),0)</f>
        <v>0</v>
      </c>
      <c r="S1015" cm="1">
        <f t="array" ref="S1015">_xlfn._xlws.FILTER(Table3[[#All],[Name]],(Table3[[#All],[Polygon]]=$A1015)*(Table3[[#All],[Period]]=S$1)*((Table3[[#All],[Variables ]]=$AF$3)+(Table3[[#All],[Variables ]]=$AF$2)+(Table3[[#All],[Variables ]]=$AF$4)),0)</f>
        <v>0</v>
      </c>
      <c r="T1015" cm="1">
        <f t="array" ref="T1015">_xlfn._xlws.FILTER(Table3[[#All],[Name]],(Table3[[#All],[Polygon]]=$A1015)*(Table3[[#All],[Period]]=T$1)*((Table3[[#All],[Variables ]]=$AF$3)+(Table3[[#All],[Variables ]]=$AF$2)+(Table3[[#All],[Variables ]]=$AF$4)),0)</f>
        <v>0</v>
      </c>
      <c r="U1015" cm="1">
        <f t="array" ref="U1015">_xlfn._xlws.FILTER(Table3[[#All],[Name]],(Table3[[#All],[Polygon]]=$A1015)*(Table3[[#All],[Period]]=U$1)*((Table3[[#All],[Variables ]]=$AF$3)+(Table3[[#All],[Variables ]]=$AF$2)+(Table3[[#All],[Variables ]]=$AF$4)),0)</f>
        <v>0</v>
      </c>
      <c r="V1015" cm="1">
        <f t="array" ref="V1015">_xlfn._xlws.FILTER(Table3[[#All],[Name]],(Table3[[#All],[Polygon]]=$A1015)*(Table3[[#All],[Period]]=V$1)*((Table3[[#All],[Variables ]]=$AF$3)+(Table3[[#All],[Variables ]]=$AF$2)+(Table3[[#All],[Variables ]]=$AF$4)),0)</f>
        <v>0</v>
      </c>
      <c r="W1015" cm="1">
        <f t="array" ref="W1015">_xlfn._xlws.FILTER(Table3[[#All],[Name]],(Table3[[#All],[Polygon]]=$A1015)*(Table3[[#All],[Period]]=W$1)*((Table3[[#All],[Variables ]]=$AF$3)+(Table3[[#All],[Variables ]]=$AF$2)+(Table3[[#All],[Variables ]]=$AF$4)),0)</f>
        <v>0</v>
      </c>
      <c r="X1015" cm="1">
        <f t="array" ref="X1015">_xlfn._xlws.FILTER(Table3[[#All],[Name]],(Table3[[#All],[Polygon]]=$A1015)*(Table3[[#All],[Period]]=X$1)*((Table3[[#All],[Variables ]]=$AF$3)+(Table3[[#All],[Variables ]]=$AF$2)+(Table3[[#All],[Variables ]]=$AF$4)),0)</f>
        <v>0</v>
      </c>
      <c r="Y1015" t="str" cm="1">
        <f t="array" ref="Y1015">_xlfn._xlws.FILTER(Table3[[#All],[Name]],(Table3[[#All],[Polygon]]=$A1015)*(Table3[[#All],[Period]]=Y$1)*((Table3[[#All],[Variables ]]=$AF$3)+(Table3[[#All],[Variables ]]=$AF$2)+(Table3[[#All],[Variables ]]=$AF$4)),0)</f>
        <v>H</v>
      </c>
      <c r="Z1015" cm="1">
        <f t="array" ref="Z1015">_xlfn._xlws.FILTER(Table3[[#All],[Name]],(Table3[[#All],[Polygon]]=$A1015)*(Table3[[#All],[Period]]=Z$1)*((Table3[[#All],[Variables ]]=$AF$3)+(Table3[[#All],[Variables ]]=$AF$2)+(Table3[[#All],[Variables ]]=$AF$4)),0)</f>
        <v>0</v>
      </c>
      <c r="AA1015" cm="1">
        <f t="array" ref="AA1015">_xlfn._xlws.FILTER(Table3[[#All],[Name]],(Table3[[#All],[Polygon]]=$A1015)*(Table3[[#All],[Period]]=AA$1)*((Table3[[#All],[Variables ]]=$AF$3)+(Table3[[#All],[Variables ]]=$AF$2)+(Table3[[#All],[Variables ]]=$AF$4)),0)</f>
        <v>0</v>
      </c>
      <c r="AB1015" t="str" cm="1">
        <f t="array" ref="AB1015">_xlfn._xlws.FILTER(Table3[[#All],[Name]],(Table3[[#All],[Polygon]]=$A1015)*(Table3[[#All],[Period]]=AB$1)*((Table3[[#All],[Variables ]]=$AF$3)+(Table3[[#All],[Variables ]]=$AF$2)+(Table3[[#All],[Variables ]]=$AF$4)),0)</f>
        <v>PCT</v>
      </c>
      <c r="AC1015" t="str" cm="1">
        <f t="array" ref="AC1015">_xlfn._xlws.FILTER(Table3[[#All],[Name]],(Table3[[#All],[Polygon]]=$A1015)*(Table3[[#All],[Period]]=AC$1)*((Table3[[#All],[Variables ]]=$AF$3)+(Table3[[#All],[Variables ]]=$AF$2)+(Table3[[#All],[Variables ]]=$AF$4)),0)</f>
        <v>AH</v>
      </c>
      <c r="AD1015" t="str" cm="1">
        <f t="array" ref="AD1015">_xlfn._xlws.FILTER(Table3[[#All],[Name]],(Table3[[#All],[Polygon]]=$A1015)*(Table3[[#All],[Period]]=AD$1)*((Table3[[#All],[Variables ]]=$AF$3)+(Table3[[#All],[Variables ]]=$AF$2)+(Table3[[#All],[Variables ]]=$AF$4)),0)</f>
        <v>AH</v>
      </c>
    </row>
    <row r="1016" spans="1:30" x14ac:dyDescent="0.35">
      <c r="A1016" s="5">
        <v>755</v>
      </c>
      <c r="B1016" s="6" t="s">
        <v>2766</v>
      </c>
      <c r="C1016" s="8">
        <v>653.97822069999995</v>
      </c>
      <c r="D1016" s="6" t="s">
        <v>1466</v>
      </c>
      <c r="E1016" s="6">
        <v>3</v>
      </c>
      <c r="F1016" s="6">
        <v>3</v>
      </c>
      <c r="G1016" s="6">
        <v>5</v>
      </c>
      <c r="H1016" s="6"/>
      <c r="I1016" s="6">
        <v>1963</v>
      </c>
      <c r="J1016" s="6">
        <v>0</v>
      </c>
      <c r="K1016" s="6" t="s">
        <v>1650</v>
      </c>
      <c r="L1016" s="6">
        <v>759</v>
      </c>
      <c r="M1016" s="6">
        <v>759</v>
      </c>
      <c r="N1016" s="6">
        <v>653.97822069999995</v>
      </c>
      <c r="O1016" s="9">
        <v>29.582999999999998</v>
      </c>
      <c r="P1016" cm="1">
        <f t="array" ref="P1016">_xlfn._xlws.FILTER(Table3[[#All],[Name]],(Table3[[#All],[Polygon]]=$A1016)*(Table3[[#All],[Period]]=P$1)*((Table3[[#All],[Variables ]]=$AF$3)+(Table3[[#All],[Variables ]]=$AF$2)+(Table3[[#All],[Variables ]]=$AF$4)),0)</f>
        <v>0</v>
      </c>
      <c r="Q1016" cm="1">
        <f t="array" ref="Q1016">_xlfn._xlws.FILTER(Table3[[#All],[Name]],(Table3[[#All],[Polygon]]=$A1016)*(Table3[[#All],[Period]]=Q$1)*((Table3[[#All],[Variables ]]=$AF$3)+(Table3[[#All],[Variables ]]=$AF$2)+(Table3[[#All],[Variables ]]=$AF$4)),0)</f>
        <v>0</v>
      </c>
      <c r="R1016" cm="1">
        <f t="array" ref="R1016">_xlfn._xlws.FILTER(Table3[[#All],[Name]],(Table3[[#All],[Polygon]]=$A1016)*(Table3[[#All],[Period]]=R$1)*((Table3[[#All],[Variables ]]=$AF$3)+(Table3[[#All],[Variables ]]=$AF$2)+(Table3[[#All],[Variables ]]=$AF$4)),0)</f>
        <v>0</v>
      </c>
      <c r="S1016" cm="1">
        <f t="array" ref="S1016">_xlfn._xlws.FILTER(Table3[[#All],[Name]],(Table3[[#All],[Polygon]]=$A1016)*(Table3[[#All],[Period]]=S$1)*((Table3[[#All],[Variables ]]=$AF$3)+(Table3[[#All],[Variables ]]=$AF$2)+(Table3[[#All],[Variables ]]=$AF$4)),0)</f>
        <v>0</v>
      </c>
      <c r="T1016" cm="1">
        <f t="array" ref="T1016">_xlfn._xlws.FILTER(Table3[[#All],[Name]],(Table3[[#All],[Polygon]]=$A1016)*(Table3[[#All],[Period]]=T$1)*((Table3[[#All],[Variables ]]=$AF$3)+(Table3[[#All],[Variables ]]=$AF$2)+(Table3[[#All],[Variables ]]=$AF$4)),0)</f>
        <v>0</v>
      </c>
      <c r="U1016" cm="1">
        <f t="array" ref="U1016">_xlfn._xlws.FILTER(Table3[[#All],[Name]],(Table3[[#All],[Polygon]]=$A1016)*(Table3[[#All],[Period]]=U$1)*((Table3[[#All],[Variables ]]=$AF$3)+(Table3[[#All],[Variables ]]=$AF$2)+(Table3[[#All],[Variables ]]=$AF$4)),0)</f>
        <v>0</v>
      </c>
      <c r="V1016" cm="1">
        <f t="array" ref="V1016">_xlfn._xlws.FILTER(Table3[[#All],[Name]],(Table3[[#All],[Polygon]]=$A1016)*(Table3[[#All],[Period]]=V$1)*((Table3[[#All],[Variables ]]=$AF$3)+(Table3[[#All],[Variables ]]=$AF$2)+(Table3[[#All],[Variables ]]=$AF$4)),0)</f>
        <v>0</v>
      </c>
      <c r="W1016" cm="1">
        <f t="array" ref="W1016">_xlfn._xlws.FILTER(Table3[[#All],[Name]],(Table3[[#All],[Polygon]]=$A1016)*(Table3[[#All],[Period]]=W$1)*((Table3[[#All],[Variables ]]=$AF$3)+(Table3[[#All],[Variables ]]=$AF$2)+(Table3[[#All],[Variables ]]=$AF$4)),0)</f>
        <v>0</v>
      </c>
      <c r="X1016" cm="1">
        <f t="array" ref="X1016">_xlfn._xlws.FILTER(Table3[[#All],[Name]],(Table3[[#All],[Polygon]]=$A1016)*(Table3[[#All],[Period]]=X$1)*((Table3[[#All],[Variables ]]=$AF$3)+(Table3[[#All],[Variables ]]=$AF$2)+(Table3[[#All],[Variables ]]=$AF$4)),0)</f>
        <v>0</v>
      </c>
      <c r="Y1016" t="str" cm="1">
        <f t="array" ref="Y1016">_xlfn._xlws.FILTER(Table3[[#All],[Name]],(Table3[[#All],[Polygon]]=$A1016)*(Table3[[#All],[Period]]=Y$1)*((Table3[[#All],[Variables ]]=$AF$3)+(Table3[[#All],[Variables ]]=$AF$2)+(Table3[[#All],[Variables ]]=$AF$4)),0)</f>
        <v>H</v>
      </c>
      <c r="Z1016" cm="1">
        <f t="array" ref="Z1016">_xlfn._xlws.FILTER(Table3[[#All],[Name]],(Table3[[#All],[Polygon]]=$A1016)*(Table3[[#All],[Period]]=Z$1)*((Table3[[#All],[Variables ]]=$AF$3)+(Table3[[#All],[Variables ]]=$AF$2)+(Table3[[#All],[Variables ]]=$AF$4)),0)</f>
        <v>0</v>
      </c>
      <c r="AA1016" cm="1">
        <f t="array" ref="AA1016">_xlfn._xlws.FILTER(Table3[[#All],[Name]],(Table3[[#All],[Polygon]]=$A1016)*(Table3[[#All],[Period]]=AA$1)*((Table3[[#All],[Variables ]]=$AF$3)+(Table3[[#All],[Variables ]]=$AF$2)+(Table3[[#All],[Variables ]]=$AF$4)),0)</f>
        <v>0</v>
      </c>
      <c r="AB1016" t="str" cm="1">
        <f t="array" ref="AB1016">_xlfn._xlws.FILTER(Table3[[#All],[Name]],(Table3[[#All],[Polygon]]=$A1016)*(Table3[[#All],[Period]]=AB$1)*((Table3[[#All],[Variables ]]=$AF$3)+(Table3[[#All],[Variables ]]=$AF$2)+(Table3[[#All],[Variables ]]=$AF$4)),0)</f>
        <v>PCT</v>
      </c>
      <c r="AC1016" t="str" cm="1">
        <f t="array" ref="AC1016">_xlfn._xlws.FILTER(Table3[[#All],[Name]],(Table3[[#All],[Polygon]]=$A1016)*(Table3[[#All],[Period]]=AC$1)*((Table3[[#All],[Variables ]]=$AF$3)+(Table3[[#All],[Variables ]]=$AF$2)+(Table3[[#All],[Variables ]]=$AF$4)),0)</f>
        <v>AH</v>
      </c>
      <c r="AD1016" t="str" cm="1">
        <f t="array" ref="AD1016">_xlfn._xlws.FILTER(Table3[[#All],[Name]],(Table3[[#All],[Polygon]]=$A1016)*(Table3[[#All],[Period]]=AD$1)*((Table3[[#All],[Variables ]]=$AF$3)+(Table3[[#All],[Variables ]]=$AF$2)+(Table3[[#All],[Variables ]]=$AF$4)),0)</f>
        <v>AH</v>
      </c>
    </row>
    <row r="1017" spans="1:30" x14ac:dyDescent="0.35">
      <c r="A1017" s="3">
        <v>755</v>
      </c>
      <c r="B1017" s="4" t="s">
        <v>2766</v>
      </c>
      <c r="C1017" s="10">
        <v>653.97822069999995</v>
      </c>
      <c r="D1017" s="4" t="s">
        <v>1466</v>
      </c>
      <c r="E1017" s="4">
        <v>3</v>
      </c>
      <c r="F1017" s="4">
        <v>3</v>
      </c>
      <c r="G1017" s="4">
        <v>5</v>
      </c>
      <c r="H1017" s="4"/>
      <c r="I1017" s="4">
        <v>1963</v>
      </c>
      <c r="J1017" s="4">
        <v>0</v>
      </c>
      <c r="K1017" s="4" t="s">
        <v>1650</v>
      </c>
      <c r="L1017" s="4">
        <v>755</v>
      </c>
      <c r="M1017" s="4">
        <v>755</v>
      </c>
      <c r="N1017" s="4">
        <v>653.97822069999995</v>
      </c>
      <c r="O1017" s="11">
        <v>62.215000000000003</v>
      </c>
      <c r="P1017" cm="1">
        <f t="array" ref="P1017">_xlfn._xlws.FILTER(Table3[[#All],[Name]],(Table3[[#All],[Polygon]]=$A1017)*(Table3[[#All],[Period]]=P$1)*((Table3[[#All],[Variables ]]=$AF$3)+(Table3[[#All],[Variables ]]=$AF$2)+(Table3[[#All],[Variables ]]=$AF$4)),0)</f>
        <v>0</v>
      </c>
      <c r="Q1017" cm="1">
        <f t="array" ref="Q1017">_xlfn._xlws.FILTER(Table3[[#All],[Name]],(Table3[[#All],[Polygon]]=$A1017)*(Table3[[#All],[Period]]=Q$1)*((Table3[[#All],[Variables ]]=$AF$3)+(Table3[[#All],[Variables ]]=$AF$2)+(Table3[[#All],[Variables ]]=$AF$4)),0)</f>
        <v>0</v>
      </c>
      <c r="R1017" cm="1">
        <f t="array" ref="R1017">_xlfn._xlws.FILTER(Table3[[#All],[Name]],(Table3[[#All],[Polygon]]=$A1017)*(Table3[[#All],[Period]]=R$1)*((Table3[[#All],[Variables ]]=$AF$3)+(Table3[[#All],[Variables ]]=$AF$2)+(Table3[[#All],[Variables ]]=$AF$4)),0)</f>
        <v>0</v>
      </c>
      <c r="S1017" cm="1">
        <f t="array" ref="S1017">_xlfn._xlws.FILTER(Table3[[#All],[Name]],(Table3[[#All],[Polygon]]=$A1017)*(Table3[[#All],[Period]]=S$1)*((Table3[[#All],[Variables ]]=$AF$3)+(Table3[[#All],[Variables ]]=$AF$2)+(Table3[[#All],[Variables ]]=$AF$4)),0)</f>
        <v>0</v>
      </c>
      <c r="T1017" cm="1">
        <f t="array" ref="T1017">_xlfn._xlws.FILTER(Table3[[#All],[Name]],(Table3[[#All],[Polygon]]=$A1017)*(Table3[[#All],[Period]]=T$1)*((Table3[[#All],[Variables ]]=$AF$3)+(Table3[[#All],[Variables ]]=$AF$2)+(Table3[[#All],[Variables ]]=$AF$4)),0)</f>
        <v>0</v>
      </c>
      <c r="U1017" cm="1">
        <f t="array" ref="U1017">_xlfn._xlws.FILTER(Table3[[#All],[Name]],(Table3[[#All],[Polygon]]=$A1017)*(Table3[[#All],[Period]]=U$1)*((Table3[[#All],[Variables ]]=$AF$3)+(Table3[[#All],[Variables ]]=$AF$2)+(Table3[[#All],[Variables ]]=$AF$4)),0)</f>
        <v>0</v>
      </c>
      <c r="V1017" cm="1">
        <f t="array" ref="V1017">_xlfn._xlws.FILTER(Table3[[#All],[Name]],(Table3[[#All],[Polygon]]=$A1017)*(Table3[[#All],[Period]]=V$1)*((Table3[[#All],[Variables ]]=$AF$3)+(Table3[[#All],[Variables ]]=$AF$2)+(Table3[[#All],[Variables ]]=$AF$4)),0)</f>
        <v>0</v>
      </c>
      <c r="W1017" cm="1">
        <f t="array" ref="W1017">_xlfn._xlws.FILTER(Table3[[#All],[Name]],(Table3[[#All],[Polygon]]=$A1017)*(Table3[[#All],[Period]]=W$1)*((Table3[[#All],[Variables ]]=$AF$3)+(Table3[[#All],[Variables ]]=$AF$2)+(Table3[[#All],[Variables ]]=$AF$4)),0)</f>
        <v>0</v>
      </c>
      <c r="X1017" cm="1">
        <f t="array" ref="X1017">_xlfn._xlws.FILTER(Table3[[#All],[Name]],(Table3[[#All],[Polygon]]=$A1017)*(Table3[[#All],[Period]]=X$1)*((Table3[[#All],[Variables ]]=$AF$3)+(Table3[[#All],[Variables ]]=$AF$2)+(Table3[[#All],[Variables ]]=$AF$4)),0)</f>
        <v>0</v>
      </c>
      <c r="Y1017" t="str" cm="1">
        <f t="array" ref="Y1017">_xlfn._xlws.FILTER(Table3[[#All],[Name]],(Table3[[#All],[Polygon]]=$A1017)*(Table3[[#All],[Period]]=Y$1)*((Table3[[#All],[Variables ]]=$AF$3)+(Table3[[#All],[Variables ]]=$AF$2)+(Table3[[#All],[Variables ]]=$AF$4)),0)</f>
        <v>H</v>
      </c>
      <c r="Z1017" cm="1">
        <f t="array" ref="Z1017">_xlfn._xlws.FILTER(Table3[[#All],[Name]],(Table3[[#All],[Polygon]]=$A1017)*(Table3[[#All],[Period]]=Z$1)*((Table3[[#All],[Variables ]]=$AF$3)+(Table3[[#All],[Variables ]]=$AF$2)+(Table3[[#All],[Variables ]]=$AF$4)),0)</f>
        <v>0</v>
      </c>
      <c r="AA1017" cm="1">
        <f t="array" ref="AA1017">_xlfn._xlws.FILTER(Table3[[#All],[Name]],(Table3[[#All],[Polygon]]=$A1017)*(Table3[[#All],[Period]]=AA$1)*((Table3[[#All],[Variables ]]=$AF$3)+(Table3[[#All],[Variables ]]=$AF$2)+(Table3[[#All],[Variables ]]=$AF$4)),0)</f>
        <v>0</v>
      </c>
      <c r="AB1017" t="str" cm="1">
        <f t="array" ref="AB1017">_xlfn._xlws.FILTER(Table3[[#All],[Name]],(Table3[[#All],[Polygon]]=$A1017)*(Table3[[#All],[Period]]=AB$1)*((Table3[[#All],[Variables ]]=$AF$3)+(Table3[[#All],[Variables ]]=$AF$2)+(Table3[[#All],[Variables ]]=$AF$4)),0)</f>
        <v>PCT</v>
      </c>
      <c r="AC1017" t="str" cm="1">
        <f t="array" ref="AC1017">_xlfn._xlws.FILTER(Table3[[#All],[Name]],(Table3[[#All],[Polygon]]=$A1017)*(Table3[[#All],[Period]]=AC$1)*((Table3[[#All],[Variables ]]=$AF$3)+(Table3[[#All],[Variables ]]=$AF$2)+(Table3[[#All],[Variables ]]=$AF$4)),0)</f>
        <v>AH</v>
      </c>
      <c r="AD1017" t="str" cm="1">
        <f t="array" ref="AD1017">_xlfn._xlws.FILTER(Table3[[#All],[Name]],(Table3[[#All],[Polygon]]=$A1017)*(Table3[[#All],[Period]]=AD$1)*((Table3[[#All],[Variables ]]=$AF$3)+(Table3[[#All],[Variables ]]=$AF$2)+(Table3[[#All],[Variables ]]=$AF$4)),0)</f>
        <v>AH</v>
      </c>
    </row>
    <row r="1018" spans="1:30" x14ac:dyDescent="0.35">
      <c r="A1018" s="5">
        <v>755</v>
      </c>
      <c r="B1018" s="6" t="s">
        <v>2766</v>
      </c>
      <c r="C1018" s="8">
        <v>653.97822069999995</v>
      </c>
      <c r="D1018" s="6" t="s">
        <v>1466</v>
      </c>
      <c r="E1018" s="6">
        <v>3</v>
      </c>
      <c r="F1018" s="6">
        <v>3</v>
      </c>
      <c r="G1018" s="6">
        <v>5</v>
      </c>
      <c r="H1018" s="6"/>
      <c r="I1018" s="6">
        <v>1963</v>
      </c>
      <c r="J1018" s="6">
        <v>0</v>
      </c>
      <c r="K1018" s="6" t="s">
        <v>1650</v>
      </c>
      <c r="L1018" s="6">
        <v>752</v>
      </c>
      <c r="M1018" s="6">
        <v>752</v>
      </c>
      <c r="N1018" s="6">
        <v>653.97822069999995</v>
      </c>
      <c r="O1018" s="9">
        <v>3.008</v>
      </c>
      <c r="P1018" cm="1">
        <f t="array" ref="P1018">_xlfn._xlws.FILTER(Table3[[#All],[Name]],(Table3[[#All],[Polygon]]=$A1018)*(Table3[[#All],[Period]]=P$1)*((Table3[[#All],[Variables ]]=$AF$3)+(Table3[[#All],[Variables ]]=$AF$2)+(Table3[[#All],[Variables ]]=$AF$4)),0)</f>
        <v>0</v>
      </c>
      <c r="Q1018" cm="1">
        <f t="array" ref="Q1018">_xlfn._xlws.FILTER(Table3[[#All],[Name]],(Table3[[#All],[Polygon]]=$A1018)*(Table3[[#All],[Period]]=Q$1)*((Table3[[#All],[Variables ]]=$AF$3)+(Table3[[#All],[Variables ]]=$AF$2)+(Table3[[#All],[Variables ]]=$AF$4)),0)</f>
        <v>0</v>
      </c>
      <c r="R1018" cm="1">
        <f t="array" ref="R1018">_xlfn._xlws.FILTER(Table3[[#All],[Name]],(Table3[[#All],[Polygon]]=$A1018)*(Table3[[#All],[Period]]=R$1)*((Table3[[#All],[Variables ]]=$AF$3)+(Table3[[#All],[Variables ]]=$AF$2)+(Table3[[#All],[Variables ]]=$AF$4)),0)</f>
        <v>0</v>
      </c>
      <c r="S1018" cm="1">
        <f t="array" ref="S1018">_xlfn._xlws.FILTER(Table3[[#All],[Name]],(Table3[[#All],[Polygon]]=$A1018)*(Table3[[#All],[Period]]=S$1)*((Table3[[#All],[Variables ]]=$AF$3)+(Table3[[#All],[Variables ]]=$AF$2)+(Table3[[#All],[Variables ]]=$AF$4)),0)</f>
        <v>0</v>
      </c>
      <c r="T1018" cm="1">
        <f t="array" ref="T1018">_xlfn._xlws.FILTER(Table3[[#All],[Name]],(Table3[[#All],[Polygon]]=$A1018)*(Table3[[#All],[Period]]=T$1)*((Table3[[#All],[Variables ]]=$AF$3)+(Table3[[#All],[Variables ]]=$AF$2)+(Table3[[#All],[Variables ]]=$AF$4)),0)</f>
        <v>0</v>
      </c>
      <c r="U1018" cm="1">
        <f t="array" ref="U1018">_xlfn._xlws.FILTER(Table3[[#All],[Name]],(Table3[[#All],[Polygon]]=$A1018)*(Table3[[#All],[Period]]=U$1)*((Table3[[#All],[Variables ]]=$AF$3)+(Table3[[#All],[Variables ]]=$AF$2)+(Table3[[#All],[Variables ]]=$AF$4)),0)</f>
        <v>0</v>
      </c>
      <c r="V1018" cm="1">
        <f t="array" ref="V1018">_xlfn._xlws.FILTER(Table3[[#All],[Name]],(Table3[[#All],[Polygon]]=$A1018)*(Table3[[#All],[Period]]=V$1)*((Table3[[#All],[Variables ]]=$AF$3)+(Table3[[#All],[Variables ]]=$AF$2)+(Table3[[#All],[Variables ]]=$AF$4)),0)</f>
        <v>0</v>
      </c>
      <c r="W1018" cm="1">
        <f t="array" ref="W1018">_xlfn._xlws.FILTER(Table3[[#All],[Name]],(Table3[[#All],[Polygon]]=$A1018)*(Table3[[#All],[Period]]=W$1)*((Table3[[#All],[Variables ]]=$AF$3)+(Table3[[#All],[Variables ]]=$AF$2)+(Table3[[#All],[Variables ]]=$AF$4)),0)</f>
        <v>0</v>
      </c>
      <c r="X1018" cm="1">
        <f t="array" ref="X1018">_xlfn._xlws.FILTER(Table3[[#All],[Name]],(Table3[[#All],[Polygon]]=$A1018)*(Table3[[#All],[Period]]=X$1)*((Table3[[#All],[Variables ]]=$AF$3)+(Table3[[#All],[Variables ]]=$AF$2)+(Table3[[#All],[Variables ]]=$AF$4)),0)</f>
        <v>0</v>
      </c>
      <c r="Y1018" t="str" cm="1">
        <f t="array" ref="Y1018">_xlfn._xlws.FILTER(Table3[[#All],[Name]],(Table3[[#All],[Polygon]]=$A1018)*(Table3[[#All],[Period]]=Y$1)*((Table3[[#All],[Variables ]]=$AF$3)+(Table3[[#All],[Variables ]]=$AF$2)+(Table3[[#All],[Variables ]]=$AF$4)),0)</f>
        <v>H</v>
      </c>
      <c r="Z1018" cm="1">
        <f t="array" ref="Z1018">_xlfn._xlws.FILTER(Table3[[#All],[Name]],(Table3[[#All],[Polygon]]=$A1018)*(Table3[[#All],[Period]]=Z$1)*((Table3[[#All],[Variables ]]=$AF$3)+(Table3[[#All],[Variables ]]=$AF$2)+(Table3[[#All],[Variables ]]=$AF$4)),0)</f>
        <v>0</v>
      </c>
      <c r="AA1018" cm="1">
        <f t="array" ref="AA1018">_xlfn._xlws.FILTER(Table3[[#All],[Name]],(Table3[[#All],[Polygon]]=$A1018)*(Table3[[#All],[Period]]=AA$1)*((Table3[[#All],[Variables ]]=$AF$3)+(Table3[[#All],[Variables ]]=$AF$2)+(Table3[[#All],[Variables ]]=$AF$4)),0)</f>
        <v>0</v>
      </c>
      <c r="AB1018" t="str" cm="1">
        <f t="array" ref="AB1018">_xlfn._xlws.FILTER(Table3[[#All],[Name]],(Table3[[#All],[Polygon]]=$A1018)*(Table3[[#All],[Period]]=AB$1)*((Table3[[#All],[Variables ]]=$AF$3)+(Table3[[#All],[Variables ]]=$AF$2)+(Table3[[#All],[Variables ]]=$AF$4)),0)</f>
        <v>PCT</v>
      </c>
      <c r="AC1018" t="str" cm="1">
        <f t="array" ref="AC1018">_xlfn._xlws.FILTER(Table3[[#All],[Name]],(Table3[[#All],[Polygon]]=$A1018)*(Table3[[#All],[Period]]=AC$1)*((Table3[[#All],[Variables ]]=$AF$3)+(Table3[[#All],[Variables ]]=$AF$2)+(Table3[[#All],[Variables ]]=$AF$4)),0)</f>
        <v>AH</v>
      </c>
      <c r="AD1018" t="str" cm="1">
        <f t="array" ref="AD1018">_xlfn._xlws.FILTER(Table3[[#All],[Name]],(Table3[[#All],[Polygon]]=$A1018)*(Table3[[#All],[Period]]=AD$1)*((Table3[[#All],[Variables ]]=$AF$3)+(Table3[[#All],[Variables ]]=$AF$2)+(Table3[[#All],[Variables ]]=$AF$4)),0)</f>
        <v>AH</v>
      </c>
    </row>
    <row r="1019" spans="1:30" x14ac:dyDescent="0.35">
      <c r="A1019" s="3">
        <v>755</v>
      </c>
      <c r="B1019" s="4" t="s">
        <v>2766</v>
      </c>
      <c r="C1019" s="10">
        <v>653.97822069999995</v>
      </c>
      <c r="D1019" s="4" t="s">
        <v>1466</v>
      </c>
      <c r="E1019" s="4">
        <v>3</v>
      </c>
      <c r="F1019" s="4">
        <v>3</v>
      </c>
      <c r="G1019" s="4">
        <v>5</v>
      </c>
      <c r="H1019" s="4"/>
      <c r="I1019" s="4">
        <v>1963</v>
      </c>
      <c r="J1019" s="4">
        <v>0</v>
      </c>
      <c r="K1019" s="4" t="s">
        <v>1650</v>
      </c>
      <c r="L1019" s="4">
        <v>753</v>
      </c>
      <c r="M1019" s="4">
        <v>753</v>
      </c>
      <c r="N1019" s="4">
        <v>653.97822069999995</v>
      </c>
      <c r="O1019" s="11">
        <v>24.183</v>
      </c>
      <c r="P1019" cm="1">
        <f t="array" ref="P1019">_xlfn._xlws.FILTER(Table3[[#All],[Name]],(Table3[[#All],[Polygon]]=$A1019)*(Table3[[#All],[Period]]=P$1)*((Table3[[#All],[Variables ]]=$AF$3)+(Table3[[#All],[Variables ]]=$AF$2)+(Table3[[#All],[Variables ]]=$AF$4)),0)</f>
        <v>0</v>
      </c>
      <c r="Q1019" cm="1">
        <f t="array" ref="Q1019">_xlfn._xlws.FILTER(Table3[[#All],[Name]],(Table3[[#All],[Polygon]]=$A1019)*(Table3[[#All],[Period]]=Q$1)*((Table3[[#All],[Variables ]]=$AF$3)+(Table3[[#All],[Variables ]]=$AF$2)+(Table3[[#All],[Variables ]]=$AF$4)),0)</f>
        <v>0</v>
      </c>
      <c r="R1019" cm="1">
        <f t="array" ref="R1019">_xlfn._xlws.FILTER(Table3[[#All],[Name]],(Table3[[#All],[Polygon]]=$A1019)*(Table3[[#All],[Period]]=R$1)*((Table3[[#All],[Variables ]]=$AF$3)+(Table3[[#All],[Variables ]]=$AF$2)+(Table3[[#All],[Variables ]]=$AF$4)),0)</f>
        <v>0</v>
      </c>
      <c r="S1019" cm="1">
        <f t="array" ref="S1019">_xlfn._xlws.FILTER(Table3[[#All],[Name]],(Table3[[#All],[Polygon]]=$A1019)*(Table3[[#All],[Period]]=S$1)*((Table3[[#All],[Variables ]]=$AF$3)+(Table3[[#All],[Variables ]]=$AF$2)+(Table3[[#All],[Variables ]]=$AF$4)),0)</f>
        <v>0</v>
      </c>
      <c r="T1019" cm="1">
        <f t="array" ref="T1019">_xlfn._xlws.FILTER(Table3[[#All],[Name]],(Table3[[#All],[Polygon]]=$A1019)*(Table3[[#All],[Period]]=T$1)*((Table3[[#All],[Variables ]]=$AF$3)+(Table3[[#All],[Variables ]]=$AF$2)+(Table3[[#All],[Variables ]]=$AF$4)),0)</f>
        <v>0</v>
      </c>
      <c r="U1019" cm="1">
        <f t="array" ref="U1019">_xlfn._xlws.FILTER(Table3[[#All],[Name]],(Table3[[#All],[Polygon]]=$A1019)*(Table3[[#All],[Period]]=U$1)*((Table3[[#All],[Variables ]]=$AF$3)+(Table3[[#All],[Variables ]]=$AF$2)+(Table3[[#All],[Variables ]]=$AF$4)),0)</f>
        <v>0</v>
      </c>
      <c r="V1019" cm="1">
        <f t="array" ref="V1019">_xlfn._xlws.FILTER(Table3[[#All],[Name]],(Table3[[#All],[Polygon]]=$A1019)*(Table3[[#All],[Period]]=V$1)*((Table3[[#All],[Variables ]]=$AF$3)+(Table3[[#All],[Variables ]]=$AF$2)+(Table3[[#All],[Variables ]]=$AF$4)),0)</f>
        <v>0</v>
      </c>
      <c r="W1019" cm="1">
        <f t="array" ref="W1019">_xlfn._xlws.FILTER(Table3[[#All],[Name]],(Table3[[#All],[Polygon]]=$A1019)*(Table3[[#All],[Period]]=W$1)*((Table3[[#All],[Variables ]]=$AF$3)+(Table3[[#All],[Variables ]]=$AF$2)+(Table3[[#All],[Variables ]]=$AF$4)),0)</f>
        <v>0</v>
      </c>
      <c r="X1019" cm="1">
        <f t="array" ref="X1019">_xlfn._xlws.FILTER(Table3[[#All],[Name]],(Table3[[#All],[Polygon]]=$A1019)*(Table3[[#All],[Period]]=X$1)*((Table3[[#All],[Variables ]]=$AF$3)+(Table3[[#All],[Variables ]]=$AF$2)+(Table3[[#All],[Variables ]]=$AF$4)),0)</f>
        <v>0</v>
      </c>
      <c r="Y1019" t="str" cm="1">
        <f t="array" ref="Y1019">_xlfn._xlws.FILTER(Table3[[#All],[Name]],(Table3[[#All],[Polygon]]=$A1019)*(Table3[[#All],[Period]]=Y$1)*((Table3[[#All],[Variables ]]=$AF$3)+(Table3[[#All],[Variables ]]=$AF$2)+(Table3[[#All],[Variables ]]=$AF$4)),0)</f>
        <v>H</v>
      </c>
      <c r="Z1019" cm="1">
        <f t="array" ref="Z1019">_xlfn._xlws.FILTER(Table3[[#All],[Name]],(Table3[[#All],[Polygon]]=$A1019)*(Table3[[#All],[Period]]=Z$1)*((Table3[[#All],[Variables ]]=$AF$3)+(Table3[[#All],[Variables ]]=$AF$2)+(Table3[[#All],[Variables ]]=$AF$4)),0)</f>
        <v>0</v>
      </c>
      <c r="AA1019" cm="1">
        <f t="array" ref="AA1019">_xlfn._xlws.FILTER(Table3[[#All],[Name]],(Table3[[#All],[Polygon]]=$A1019)*(Table3[[#All],[Period]]=AA$1)*((Table3[[#All],[Variables ]]=$AF$3)+(Table3[[#All],[Variables ]]=$AF$2)+(Table3[[#All],[Variables ]]=$AF$4)),0)</f>
        <v>0</v>
      </c>
      <c r="AB1019" t="str" cm="1">
        <f t="array" ref="AB1019">_xlfn._xlws.FILTER(Table3[[#All],[Name]],(Table3[[#All],[Polygon]]=$A1019)*(Table3[[#All],[Period]]=AB$1)*((Table3[[#All],[Variables ]]=$AF$3)+(Table3[[#All],[Variables ]]=$AF$2)+(Table3[[#All],[Variables ]]=$AF$4)),0)</f>
        <v>PCT</v>
      </c>
      <c r="AC1019" t="str" cm="1">
        <f t="array" ref="AC1019">_xlfn._xlws.FILTER(Table3[[#All],[Name]],(Table3[[#All],[Polygon]]=$A1019)*(Table3[[#All],[Period]]=AC$1)*((Table3[[#All],[Variables ]]=$AF$3)+(Table3[[#All],[Variables ]]=$AF$2)+(Table3[[#All],[Variables ]]=$AF$4)),0)</f>
        <v>AH</v>
      </c>
      <c r="AD1019" t="str" cm="1">
        <f t="array" ref="AD1019">_xlfn._xlws.FILTER(Table3[[#All],[Name]],(Table3[[#All],[Polygon]]=$A1019)*(Table3[[#All],[Period]]=AD$1)*((Table3[[#All],[Variables ]]=$AF$3)+(Table3[[#All],[Variables ]]=$AF$2)+(Table3[[#All],[Variables ]]=$AF$4)),0)</f>
        <v>AH</v>
      </c>
    </row>
    <row r="1020" spans="1:30" x14ac:dyDescent="0.35">
      <c r="A1020" s="5">
        <v>756</v>
      </c>
      <c r="B1020" s="6" t="s">
        <v>2702</v>
      </c>
      <c r="C1020" s="8">
        <v>653.97822069999995</v>
      </c>
      <c r="D1020" s="6" t="s">
        <v>1466</v>
      </c>
      <c r="E1020" s="6">
        <v>3</v>
      </c>
      <c r="F1020" s="6">
        <v>3</v>
      </c>
      <c r="G1020" s="6">
        <v>5</v>
      </c>
      <c r="H1020" s="6"/>
      <c r="I1020" s="6">
        <v>1963</v>
      </c>
      <c r="J1020" s="6">
        <v>0</v>
      </c>
      <c r="K1020" s="6" t="s">
        <v>1650</v>
      </c>
      <c r="L1020" s="6">
        <v>756</v>
      </c>
      <c r="M1020" s="6">
        <v>756</v>
      </c>
      <c r="N1020" s="6">
        <v>653.97822069999995</v>
      </c>
      <c r="O1020" s="9">
        <v>0</v>
      </c>
      <c r="P1020" cm="1">
        <f t="array" ref="P1020">_xlfn._xlws.FILTER(Table3[[#All],[Name]],(Table3[[#All],[Polygon]]=$A1020)*(Table3[[#All],[Period]]=P$1)*((Table3[[#All],[Variables ]]=$AF$3)+(Table3[[#All],[Variables ]]=$AF$2)+(Table3[[#All],[Variables ]]=$AF$4)),0)</f>
        <v>0</v>
      </c>
      <c r="Q1020" cm="1">
        <f t="array" ref="Q1020">_xlfn._xlws.FILTER(Table3[[#All],[Name]],(Table3[[#All],[Polygon]]=$A1020)*(Table3[[#All],[Period]]=Q$1)*((Table3[[#All],[Variables ]]=$AF$3)+(Table3[[#All],[Variables ]]=$AF$2)+(Table3[[#All],[Variables ]]=$AF$4)),0)</f>
        <v>0</v>
      </c>
      <c r="R1020" cm="1">
        <f t="array" ref="R1020">_xlfn._xlws.FILTER(Table3[[#All],[Name]],(Table3[[#All],[Polygon]]=$A1020)*(Table3[[#All],[Period]]=R$1)*((Table3[[#All],[Variables ]]=$AF$3)+(Table3[[#All],[Variables ]]=$AF$2)+(Table3[[#All],[Variables ]]=$AF$4)),0)</f>
        <v>0</v>
      </c>
      <c r="S1020" cm="1">
        <f t="array" ref="S1020">_xlfn._xlws.FILTER(Table3[[#All],[Name]],(Table3[[#All],[Polygon]]=$A1020)*(Table3[[#All],[Period]]=S$1)*((Table3[[#All],[Variables ]]=$AF$3)+(Table3[[#All],[Variables ]]=$AF$2)+(Table3[[#All],[Variables ]]=$AF$4)),0)</f>
        <v>0</v>
      </c>
      <c r="T1020" cm="1">
        <f t="array" ref="T1020">_xlfn._xlws.FILTER(Table3[[#All],[Name]],(Table3[[#All],[Polygon]]=$A1020)*(Table3[[#All],[Period]]=T$1)*((Table3[[#All],[Variables ]]=$AF$3)+(Table3[[#All],[Variables ]]=$AF$2)+(Table3[[#All],[Variables ]]=$AF$4)),0)</f>
        <v>0</v>
      </c>
      <c r="U1020" cm="1">
        <f t="array" ref="U1020">_xlfn._xlws.FILTER(Table3[[#All],[Name]],(Table3[[#All],[Polygon]]=$A1020)*(Table3[[#All],[Period]]=U$1)*((Table3[[#All],[Variables ]]=$AF$3)+(Table3[[#All],[Variables ]]=$AF$2)+(Table3[[#All],[Variables ]]=$AF$4)),0)</f>
        <v>0</v>
      </c>
      <c r="V1020" cm="1">
        <f t="array" ref="V1020">_xlfn._xlws.FILTER(Table3[[#All],[Name]],(Table3[[#All],[Polygon]]=$A1020)*(Table3[[#All],[Period]]=V$1)*((Table3[[#All],[Variables ]]=$AF$3)+(Table3[[#All],[Variables ]]=$AF$2)+(Table3[[#All],[Variables ]]=$AF$4)),0)</f>
        <v>0</v>
      </c>
      <c r="W1020" cm="1">
        <f t="array" ref="W1020">_xlfn._xlws.FILTER(Table3[[#All],[Name]],(Table3[[#All],[Polygon]]=$A1020)*(Table3[[#All],[Period]]=W$1)*((Table3[[#All],[Variables ]]=$AF$3)+(Table3[[#All],[Variables ]]=$AF$2)+(Table3[[#All],[Variables ]]=$AF$4)),0)</f>
        <v>0</v>
      </c>
      <c r="X1020" cm="1">
        <f t="array" ref="X1020">_xlfn._xlws.FILTER(Table3[[#All],[Name]],(Table3[[#All],[Polygon]]=$A1020)*(Table3[[#All],[Period]]=X$1)*((Table3[[#All],[Variables ]]=$AF$3)+(Table3[[#All],[Variables ]]=$AF$2)+(Table3[[#All],[Variables ]]=$AF$4)),0)</f>
        <v>0</v>
      </c>
      <c r="Y1020" cm="1">
        <f t="array" ref="Y1020">_xlfn._xlws.FILTER(Table3[[#All],[Name]],(Table3[[#All],[Polygon]]=$A1020)*(Table3[[#All],[Period]]=Y$1)*((Table3[[#All],[Variables ]]=$AF$3)+(Table3[[#All],[Variables ]]=$AF$2)+(Table3[[#All],[Variables ]]=$AF$4)),0)</f>
        <v>0</v>
      </c>
      <c r="Z1020" cm="1">
        <f t="array" ref="Z1020">_xlfn._xlws.FILTER(Table3[[#All],[Name]],(Table3[[#All],[Polygon]]=$A1020)*(Table3[[#All],[Period]]=Z$1)*((Table3[[#All],[Variables ]]=$AF$3)+(Table3[[#All],[Variables ]]=$AF$2)+(Table3[[#All],[Variables ]]=$AF$4)),0)</f>
        <v>0</v>
      </c>
      <c r="AA1020" cm="1">
        <f t="array" ref="AA1020">_xlfn._xlws.FILTER(Table3[[#All],[Name]],(Table3[[#All],[Polygon]]=$A1020)*(Table3[[#All],[Period]]=AA$1)*((Table3[[#All],[Variables ]]=$AF$3)+(Table3[[#All],[Variables ]]=$AF$2)+(Table3[[#All],[Variables ]]=$AF$4)),0)</f>
        <v>0</v>
      </c>
      <c r="AB1020" t="str" cm="1">
        <f t="array" ref="AB1020">_xlfn._xlws.FILTER(Table3[[#All],[Name]],(Table3[[#All],[Polygon]]=$A1020)*(Table3[[#All],[Period]]=AB$1)*((Table3[[#All],[Variables ]]=$AF$3)+(Table3[[#All],[Variables ]]=$AF$2)+(Table3[[#All],[Variables ]]=$AF$4)),0)</f>
        <v>H</v>
      </c>
      <c r="AC1020" t="str" cm="1">
        <f t="array" ref="AC1020">_xlfn._xlws.FILTER(Table3[[#All],[Name]],(Table3[[#All],[Polygon]]=$A1020)*(Table3[[#All],[Period]]=AC$1)*((Table3[[#All],[Variables ]]=$AF$3)+(Table3[[#All],[Variables ]]=$AF$2)+(Table3[[#All],[Variables ]]=$AF$4)),0)</f>
        <v>AH</v>
      </c>
      <c r="AD1020" t="str" cm="1">
        <f t="array" ref="AD1020">_xlfn._xlws.FILTER(Table3[[#All],[Name]],(Table3[[#All],[Polygon]]=$A1020)*(Table3[[#All],[Period]]=AD$1)*((Table3[[#All],[Variables ]]=$AF$3)+(Table3[[#All],[Variables ]]=$AF$2)+(Table3[[#All],[Variables ]]=$AF$4)),0)</f>
        <v>AH</v>
      </c>
    </row>
    <row r="1021" spans="1:30" x14ac:dyDescent="0.35">
      <c r="A1021" s="3">
        <v>756</v>
      </c>
      <c r="B1021" s="4" t="s">
        <v>2702</v>
      </c>
      <c r="C1021" s="10">
        <v>653.97822069999995</v>
      </c>
      <c r="D1021" s="4" t="s">
        <v>1466</v>
      </c>
      <c r="E1021" s="4">
        <v>3</v>
      </c>
      <c r="F1021" s="4">
        <v>3</v>
      </c>
      <c r="G1021" s="4">
        <v>5</v>
      </c>
      <c r="H1021" s="4"/>
      <c r="I1021" s="4">
        <v>1963</v>
      </c>
      <c r="J1021" s="4">
        <v>0</v>
      </c>
      <c r="K1021" s="4" t="s">
        <v>1650</v>
      </c>
      <c r="L1021" s="4">
        <v>750</v>
      </c>
      <c r="M1021" s="4">
        <v>750</v>
      </c>
      <c r="N1021" s="4">
        <v>653.97822069999995</v>
      </c>
      <c r="O1021" s="11">
        <v>0</v>
      </c>
      <c r="P1021" cm="1">
        <f t="array" ref="P1021">_xlfn._xlws.FILTER(Table3[[#All],[Name]],(Table3[[#All],[Polygon]]=$A1021)*(Table3[[#All],[Period]]=P$1)*((Table3[[#All],[Variables ]]=$AF$3)+(Table3[[#All],[Variables ]]=$AF$2)+(Table3[[#All],[Variables ]]=$AF$4)),0)</f>
        <v>0</v>
      </c>
      <c r="Q1021" cm="1">
        <f t="array" ref="Q1021">_xlfn._xlws.FILTER(Table3[[#All],[Name]],(Table3[[#All],[Polygon]]=$A1021)*(Table3[[#All],[Period]]=Q$1)*((Table3[[#All],[Variables ]]=$AF$3)+(Table3[[#All],[Variables ]]=$AF$2)+(Table3[[#All],[Variables ]]=$AF$4)),0)</f>
        <v>0</v>
      </c>
      <c r="R1021" cm="1">
        <f t="array" ref="R1021">_xlfn._xlws.FILTER(Table3[[#All],[Name]],(Table3[[#All],[Polygon]]=$A1021)*(Table3[[#All],[Period]]=R$1)*((Table3[[#All],[Variables ]]=$AF$3)+(Table3[[#All],[Variables ]]=$AF$2)+(Table3[[#All],[Variables ]]=$AF$4)),0)</f>
        <v>0</v>
      </c>
      <c r="S1021" cm="1">
        <f t="array" ref="S1021">_xlfn._xlws.FILTER(Table3[[#All],[Name]],(Table3[[#All],[Polygon]]=$A1021)*(Table3[[#All],[Period]]=S$1)*((Table3[[#All],[Variables ]]=$AF$3)+(Table3[[#All],[Variables ]]=$AF$2)+(Table3[[#All],[Variables ]]=$AF$4)),0)</f>
        <v>0</v>
      </c>
      <c r="T1021" cm="1">
        <f t="array" ref="T1021">_xlfn._xlws.FILTER(Table3[[#All],[Name]],(Table3[[#All],[Polygon]]=$A1021)*(Table3[[#All],[Period]]=T$1)*((Table3[[#All],[Variables ]]=$AF$3)+(Table3[[#All],[Variables ]]=$AF$2)+(Table3[[#All],[Variables ]]=$AF$4)),0)</f>
        <v>0</v>
      </c>
      <c r="U1021" cm="1">
        <f t="array" ref="U1021">_xlfn._xlws.FILTER(Table3[[#All],[Name]],(Table3[[#All],[Polygon]]=$A1021)*(Table3[[#All],[Period]]=U$1)*((Table3[[#All],[Variables ]]=$AF$3)+(Table3[[#All],[Variables ]]=$AF$2)+(Table3[[#All],[Variables ]]=$AF$4)),0)</f>
        <v>0</v>
      </c>
      <c r="V1021" cm="1">
        <f t="array" ref="V1021">_xlfn._xlws.FILTER(Table3[[#All],[Name]],(Table3[[#All],[Polygon]]=$A1021)*(Table3[[#All],[Period]]=V$1)*((Table3[[#All],[Variables ]]=$AF$3)+(Table3[[#All],[Variables ]]=$AF$2)+(Table3[[#All],[Variables ]]=$AF$4)),0)</f>
        <v>0</v>
      </c>
      <c r="W1021" cm="1">
        <f t="array" ref="W1021">_xlfn._xlws.FILTER(Table3[[#All],[Name]],(Table3[[#All],[Polygon]]=$A1021)*(Table3[[#All],[Period]]=W$1)*((Table3[[#All],[Variables ]]=$AF$3)+(Table3[[#All],[Variables ]]=$AF$2)+(Table3[[#All],[Variables ]]=$AF$4)),0)</f>
        <v>0</v>
      </c>
      <c r="X1021" cm="1">
        <f t="array" ref="X1021">_xlfn._xlws.FILTER(Table3[[#All],[Name]],(Table3[[#All],[Polygon]]=$A1021)*(Table3[[#All],[Period]]=X$1)*((Table3[[#All],[Variables ]]=$AF$3)+(Table3[[#All],[Variables ]]=$AF$2)+(Table3[[#All],[Variables ]]=$AF$4)),0)</f>
        <v>0</v>
      </c>
      <c r="Y1021" cm="1">
        <f t="array" ref="Y1021">_xlfn._xlws.FILTER(Table3[[#All],[Name]],(Table3[[#All],[Polygon]]=$A1021)*(Table3[[#All],[Period]]=Y$1)*((Table3[[#All],[Variables ]]=$AF$3)+(Table3[[#All],[Variables ]]=$AF$2)+(Table3[[#All],[Variables ]]=$AF$4)),0)</f>
        <v>0</v>
      </c>
      <c r="Z1021" cm="1">
        <f t="array" ref="Z1021">_xlfn._xlws.FILTER(Table3[[#All],[Name]],(Table3[[#All],[Polygon]]=$A1021)*(Table3[[#All],[Period]]=Z$1)*((Table3[[#All],[Variables ]]=$AF$3)+(Table3[[#All],[Variables ]]=$AF$2)+(Table3[[#All],[Variables ]]=$AF$4)),0)</f>
        <v>0</v>
      </c>
      <c r="AA1021" cm="1">
        <f t="array" ref="AA1021">_xlfn._xlws.FILTER(Table3[[#All],[Name]],(Table3[[#All],[Polygon]]=$A1021)*(Table3[[#All],[Period]]=AA$1)*((Table3[[#All],[Variables ]]=$AF$3)+(Table3[[#All],[Variables ]]=$AF$2)+(Table3[[#All],[Variables ]]=$AF$4)),0)</f>
        <v>0</v>
      </c>
      <c r="AB1021" t="str" cm="1">
        <f t="array" ref="AB1021">_xlfn._xlws.FILTER(Table3[[#All],[Name]],(Table3[[#All],[Polygon]]=$A1021)*(Table3[[#All],[Period]]=AB$1)*((Table3[[#All],[Variables ]]=$AF$3)+(Table3[[#All],[Variables ]]=$AF$2)+(Table3[[#All],[Variables ]]=$AF$4)),0)</f>
        <v>H</v>
      </c>
      <c r="AC1021" t="str" cm="1">
        <f t="array" ref="AC1021">_xlfn._xlws.FILTER(Table3[[#All],[Name]],(Table3[[#All],[Polygon]]=$A1021)*(Table3[[#All],[Period]]=AC$1)*((Table3[[#All],[Variables ]]=$AF$3)+(Table3[[#All],[Variables ]]=$AF$2)+(Table3[[#All],[Variables ]]=$AF$4)),0)</f>
        <v>AH</v>
      </c>
      <c r="AD1021" t="str" cm="1">
        <f t="array" ref="AD1021">_xlfn._xlws.FILTER(Table3[[#All],[Name]],(Table3[[#All],[Polygon]]=$A1021)*(Table3[[#All],[Period]]=AD$1)*((Table3[[#All],[Variables ]]=$AF$3)+(Table3[[#All],[Variables ]]=$AF$2)+(Table3[[#All],[Variables ]]=$AF$4)),0)</f>
        <v>AH</v>
      </c>
    </row>
    <row r="1022" spans="1:30" x14ac:dyDescent="0.35">
      <c r="A1022" s="5">
        <v>756</v>
      </c>
      <c r="B1022" s="6" t="s">
        <v>2702</v>
      </c>
      <c r="C1022" s="8">
        <v>653.97822069999995</v>
      </c>
      <c r="D1022" s="6" t="s">
        <v>1466</v>
      </c>
      <c r="E1022" s="6">
        <v>3</v>
      </c>
      <c r="F1022" s="6">
        <v>3</v>
      </c>
      <c r="G1022" s="6">
        <v>5</v>
      </c>
      <c r="H1022" s="6"/>
      <c r="I1022" s="6">
        <v>1963</v>
      </c>
      <c r="J1022" s="6">
        <v>0</v>
      </c>
      <c r="K1022" s="6" t="s">
        <v>1650</v>
      </c>
      <c r="L1022" s="6">
        <v>891</v>
      </c>
      <c r="M1022" s="6">
        <v>891</v>
      </c>
      <c r="N1022" s="6">
        <v>8.3239158080000006</v>
      </c>
      <c r="O1022" s="9">
        <v>4.8710000000000004</v>
      </c>
      <c r="P1022" cm="1">
        <f t="array" ref="P1022">_xlfn._xlws.FILTER(Table3[[#All],[Name]],(Table3[[#All],[Polygon]]=$A1022)*(Table3[[#All],[Period]]=P$1)*((Table3[[#All],[Variables ]]=$AF$3)+(Table3[[#All],[Variables ]]=$AF$2)+(Table3[[#All],[Variables ]]=$AF$4)),0)</f>
        <v>0</v>
      </c>
      <c r="Q1022" cm="1">
        <f t="array" ref="Q1022">_xlfn._xlws.FILTER(Table3[[#All],[Name]],(Table3[[#All],[Polygon]]=$A1022)*(Table3[[#All],[Period]]=Q$1)*((Table3[[#All],[Variables ]]=$AF$3)+(Table3[[#All],[Variables ]]=$AF$2)+(Table3[[#All],[Variables ]]=$AF$4)),0)</f>
        <v>0</v>
      </c>
      <c r="R1022" cm="1">
        <f t="array" ref="R1022">_xlfn._xlws.FILTER(Table3[[#All],[Name]],(Table3[[#All],[Polygon]]=$A1022)*(Table3[[#All],[Period]]=R$1)*((Table3[[#All],[Variables ]]=$AF$3)+(Table3[[#All],[Variables ]]=$AF$2)+(Table3[[#All],[Variables ]]=$AF$4)),0)</f>
        <v>0</v>
      </c>
      <c r="S1022" cm="1">
        <f t="array" ref="S1022">_xlfn._xlws.FILTER(Table3[[#All],[Name]],(Table3[[#All],[Polygon]]=$A1022)*(Table3[[#All],[Period]]=S$1)*((Table3[[#All],[Variables ]]=$AF$3)+(Table3[[#All],[Variables ]]=$AF$2)+(Table3[[#All],[Variables ]]=$AF$4)),0)</f>
        <v>0</v>
      </c>
      <c r="T1022" cm="1">
        <f t="array" ref="T1022">_xlfn._xlws.FILTER(Table3[[#All],[Name]],(Table3[[#All],[Polygon]]=$A1022)*(Table3[[#All],[Period]]=T$1)*((Table3[[#All],[Variables ]]=$AF$3)+(Table3[[#All],[Variables ]]=$AF$2)+(Table3[[#All],[Variables ]]=$AF$4)),0)</f>
        <v>0</v>
      </c>
      <c r="U1022" cm="1">
        <f t="array" ref="U1022">_xlfn._xlws.FILTER(Table3[[#All],[Name]],(Table3[[#All],[Polygon]]=$A1022)*(Table3[[#All],[Period]]=U$1)*((Table3[[#All],[Variables ]]=$AF$3)+(Table3[[#All],[Variables ]]=$AF$2)+(Table3[[#All],[Variables ]]=$AF$4)),0)</f>
        <v>0</v>
      </c>
      <c r="V1022" cm="1">
        <f t="array" ref="V1022">_xlfn._xlws.FILTER(Table3[[#All],[Name]],(Table3[[#All],[Polygon]]=$A1022)*(Table3[[#All],[Period]]=V$1)*((Table3[[#All],[Variables ]]=$AF$3)+(Table3[[#All],[Variables ]]=$AF$2)+(Table3[[#All],[Variables ]]=$AF$4)),0)</f>
        <v>0</v>
      </c>
      <c r="W1022" cm="1">
        <f t="array" ref="W1022">_xlfn._xlws.FILTER(Table3[[#All],[Name]],(Table3[[#All],[Polygon]]=$A1022)*(Table3[[#All],[Period]]=W$1)*((Table3[[#All],[Variables ]]=$AF$3)+(Table3[[#All],[Variables ]]=$AF$2)+(Table3[[#All],[Variables ]]=$AF$4)),0)</f>
        <v>0</v>
      </c>
      <c r="X1022" cm="1">
        <f t="array" ref="X1022">_xlfn._xlws.FILTER(Table3[[#All],[Name]],(Table3[[#All],[Polygon]]=$A1022)*(Table3[[#All],[Period]]=X$1)*((Table3[[#All],[Variables ]]=$AF$3)+(Table3[[#All],[Variables ]]=$AF$2)+(Table3[[#All],[Variables ]]=$AF$4)),0)</f>
        <v>0</v>
      </c>
      <c r="Y1022" cm="1">
        <f t="array" ref="Y1022">_xlfn._xlws.FILTER(Table3[[#All],[Name]],(Table3[[#All],[Polygon]]=$A1022)*(Table3[[#All],[Period]]=Y$1)*((Table3[[#All],[Variables ]]=$AF$3)+(Table3[[#All],[Variables ]]=$AF$2)+(Table3[[#All],[Variables ]]=$AF$4)),0)</f>
        <v>0</v>
      </c>
      <c r="Z1022" cm="1">
        <f t="array" ref="Z1022">_xlfn._xlws.FILTER(Table3[[#All],[Name]],(Table3[[#All],[Polygon]]=$A1022)*(Table3[[#All],[Period]]=Z$1)*((Table3[[#All],[Variables ]]=$AF$3)+(Table3[[#All],[Variables ]]=$AF$2)+(Table3[[#All],[Variables ]]=$AF$4)),0)</f>
        <v>0</v>
      </c>
      <c r="AA1022" cm="1">
        <f t="array" ref="AA1022">_xlfn._xlws.FILTER(Table3[[#All],[Name]],(Table3[[#All],[Polygon]]=$A1022)*(Table3[[#All],[Period]]=AA$1)*((Table3[[#All],[Variables ]]=$AF$3)+(Table3[[#All],[Variables ]]=$AF$2)+(Table3[[#All],[Variables ]]=$AF$4)),0)</f>
        <v>0</v>
      </c>
      <c r="AB1022" t="str" cm="1">
        <f t="array" ref="AB1022">_xlfn._xlws.FILTER(Table3[[#All],[Name]],(Table3[[#All],[Polygon]]=$A1022)*(Table3[[#All],[Period]]=AB$1)*((Table3[[#All],[Variables ]]=$AF$3)+(Table3[[#All],[Variables ]]=$AF$2)+(Table3[[#All],[Variables ]]=$AF$4)),0)</f>
        <v>H</v>
      </c>
      <c r="AC1022" t="str" cm="1">
        <f t="array" ref="AC1022">_xlfn._xlws.FILTER(Table3[[#All],[Name]],(Table3[[#All],[Polygon]]=$A1022)*(Table3[[#All],[Period]]=AC$1)*((Table3[[#All],[Variables ]]=$AF$3)+(Table3[[#All],[Variables ]]=$AF$2)+(Table3[[#All],[Variables ]]=$AF$4)),0)</f>
        <v>AH</v>
      </c>
      <c r="AD1022" t="str" cm="1">
        <f t="array" ref="AD1022">_xlfn._xlws.FILTER(Table3[[#All],[Name]],(Table3[[#All],[Polygon]]=$A1022)*(Table3[[#All],[Period]]=AD$1)*((Table3[[#All],[Variables ]]=$AF$3)+(Table3[[#All],[Variables ]]=$AF$2)+(Table3[[#All],[Variables ]]=$AF$4)),0)</f>
        <v>AH</v>
      </c>
    </row>
    <row r="1023" spans="1:30" x14ac:dyDescent="0.35">
      <c r="A1023" s="3">
        <v>756</v>
      </c>
      <c r="B1023" s="4" t="s">
        <v>2702</v>
      </c>
      <c r="C1023" s="10">
        <v>653.97822069999995</v>
      </c>
      <c r="D1023" s="4" t="s">
        <v>1466</v>
      </c>
      <c r="E1023" s="4">
        <v>3</v>
      </c>
      <c r="F1023" s="4">
        <v>3</v>
      </c>
      <c r="G1023" s="4">
        <v>5</v>
      </c>
      <c r="H1023" s="4"/>
      <c r="I1023" s="4">
        <v>1963</v>
      </c>
      <c r="J1023" s="4">
        <v>0</v>
      </c>
      <c r="K1023" s="4" t="s">
        <v>1650</v>
      </c>
      <c r="L1023" s="4">
        <v>758</v>
      </c>
      <c r="M1023" s="4">
        <v>758</v>
      </c>
      <c r="N1023" s="4">
        <v>653.97822069999995</v>
      </c>
      <c r="O1023" s="11">
        <v>5.4260000000000002</v>
      </c>
      <c r="P1023" cm="1">
        <f t="array" ref="P1023">_xlfn._xlws.FILTER(Table3[[#All],[Name]],(Table3[[#All],[Polygon]]=$A1023)*(Table3[[#All],[Period]]=P$1)*((Table3[[#All],[Variables ]]=$AF$3)+(Table3[[#All],[Variables ]]=$AF$2)+(Table3[[#All],[Variables ]]=$AF$4)),0)</f>
        <v>0</v>
      </c>
      <c r="Q1023" cm="1">
        <f t="array" ref="Q1023">_xlfn._xlws.FILTER(Table3[[#All],[Name]],(Table3[[#All],[Polygon]]=$A1023)*(Table3[[#All],[Period]]=Q$1)*((Table3[[#All],[Variables ]]=$AF$3)+(Table3[[#All],[Variables ]]=$AF$2)+(Table3[[#All],[Variables ]]=$AF$4)),0)</f>
        <v>0</v>
      </c>
      <c r="R1023" cm="1">
        <f t="array" ref="R1023">_xlfn._xlws.FILTER(Table3[[#All],[Name]],(Table3[[#All],[Polygon]]=$A1023)*(Table3[[#All],[Period]]=R$1)*((Table3[[#All],[Variables ]]=$AF$3)+(Table3[[#All],[Variables ]]=$AF$2)+(Table3[[#All],[Variables ]]=$AF$4)),0)</f>
        <v>0</v>
      </c>
      <c r="S1023" cm="1">
        <f t="array" ref="S1023">_xlfn._xlws.FILTER(Table3[[#All],[Name]],(Table3[[#All],[Polygon]]=$A1023)*(Table3[[#All],[Period]]=S$1)*((Table3[[#All],[Variables ]]=$AF$3)+(Table3[[#All],[Variables ]]=$AF$2)+(Table3[[#All],[Variables ]]=$AF$4)),0)</f>
        <v>0</v>
      </c>
      <c r="T1023" cm="1">
        <f t="array" ref="T1023">_xlfn._xlws.FILTER(Table3[[#All],[Name]],(Table3[[#All],[Polygon]]=$A1023)*(Table3[[#All],[Period]]=T$1)*((Table3[[#All],[Variables ]]=$AF$3)+(Table3[[#All],[Variables ]]=$AF$2)+(Table3[[#All],[Variables ]]=$AF$4)),0)</f>
        <v>0</v>
      </c>
      <c r="U1023" cm="1">
        <f t="array" ref="U1023">_xlfn._xlws.FILTER(Table3[[#All],[Name]],(Table3[[#All],[Polygon]]=$A1023)*(Table3[[#All],[Period]]=U$1)*((Table3[[#All],[Variables ]]=$AF$3)+(Table3[[#All],[Variables ]]=$AF$2)+(Table3[[#All],[Variables ]]=$AF$4)),0)</f>
        <v>0</v>
      </c>
      <c r="V1023" cm="1">
        <f t="array" ref="V1023">_xlfn._xlws.FILTER(Table3[[#All],[Name]],(Table3[[#All],[Polygon]]=$A1023)*(Table3[[#All],[Period]]=V$1)*((Table3[[#All],[Variables ]]=$AF$3)+(Table3[[#All],[Variables ]]=$AF$2)+(Table3[[#All],[Variables ]]=$AF$4)),0)</f>
        <v>0</v>
      </c>
      <c r="W1023" cm="1">
        <f t="array" ref="W1023">_xlfn._xlws.FILTER(Table3[[#All],[Name]],(Table3[[#All],[Polygon]]=$A1023)*(Table3[[#All],[Period]]=W$1)*((Table3[[#All],[Variables ]]=$AF$3)+(Table3[[#All],[Variables ]]=$AF$2)+(Table3[[#All],[Variables ]]=$AF$4)),0)</f>
        <v>0</v>
      </c>
      <c r="X1023" cm="1">
        <f t="array" ref="X1023">_xlfn._xlws.FILTER(Table3[[#All],[Name]],(Table3[[#All],[Polygon]]=$A1023)*(Table3[[#All],[Period]]=X$1)*((Table3[[#All],[Variables ]]=$AF$3)+(Table3[[#All],[Variables ]]=$AF$2)+(Table3[[#All],[Variables ]]=$AF$4)),0)</f>
        <v>0</v>
      </c>
      <c r="Y1023" cm="1">
        <f t="array" ref="Y1023">_xlfn._xlws.FILTER(Table3[[#All],[Name]],(Table3[[#All],[Polygon]]=$A1023)*(Table3[[#All],[Period]]=Y$1)*((Table3[[#All],[Variables ]]=$AF$3)+(Table3[[#All],[Variables ]]=$AF$2)+(Table3[[#All],[Variables ]]=$AF$4)),0)</f>
        <v>0</v>
      </c>
      <c r="Z1023" cm="1">
        <f t="array" ref="Z1023">_xlfn._xlws.FILTER(Table3[[#All],[Name]],(Table3[[#All],[Polygon]]=$A1023)*(Table3[[#All],[Period]]=Z$1)*((Table3[[#All],[Variables ]]=$AF$3)+(Table3[[#All],[Variables ]]=$AF$2)+(Table3[[#All],[Variables ]]=$AF$4)),0)</f>
        <v>0</v>
      </c>
      <c r="AA1023" cm="1">
        <f t="array" ref="AA1023">_xlfn._xlws.FILTER(Table3[[#All],[Name]],(Table3[[#All],[Polygon]]=$A1023)*(Table3[[#All],[Period]]=AA$1)*((Table3[[#All],[Variables ]]=$AF$3)+(Table3[[#All],[Variables ]]=$AF$2)+(Table3[[#All],[Variables ]]=$AF$4)),0)</f>
        <v>0</v>
      </c>
      <c r="AB1023" t="str" cm="1">
        <f t="array" ref="AB1023">_xlfn._xlws.FILTER(Table3[[#All],[Name]],(Table3[[#All],[Polygon]]=$A1023)*(Table3[[#All],[Period]]=AB$1)*((Table3[[#All],[Variables ]]=$AF$3)+(Table3[[#All],[Variables ]]=$AF$2)+(Table3[[#All],[Variables ]]=$AF$4)),0)</f>
        <v>H</v>
      </c>
      <c r="AC1023" t="str" cm="1">
        <f t="array" ref="AC1023">_xlfn._xlws.FILTER(Table3[[#All],[Name]],(Table3[[#All],[Polygon]]=$A1023)*(Table3[[#All],[Period]]=AC$1)*((Table3[[#All],[Variables ]]=$AF$3)+(Table3[[#All],[Variables ]]=$AF$2)+(Table3[[#All],[Variables ]]=$AF$4)),0)</f>
        <v>AH</v>
      </c>
      <c r="AD1023" t="str" cm="1">
        <f t="array" ref="AD1023">_xlfn._xlws.FILTER(Table3[[#All],[Name]],(Table3[[#All],[Polygon]]=$A1023)*(Table3[[#All],[Period]]=AD$1)*((Table3[[#All],[Variables ]]=$AF$3)+(Table3[[#All],[Variables ]]=$AF$2)+(Table3[[#All],[Variables ]]=$AF$4)),0)</f>
        <v>AH</v>
      </c>
    </row>
    <row r="1024" spans="1:30" x14ac:dyDescent="0.35">
      <c r="A1024" s="5">
        <v>756</v>
      </c>
      <c r="B1024" s="6" t="s">
        <v>2702</v>
      </c>
      <c r="C1024" s="8">
        <v>653.97822069999995</v>
      </c>
      <c r="D1024" s="6" t="s">
        <v>1466</v>
      </c>
      <c r="E1024" s="6">
        <v>3</v>
      </c>
      <c r="F1024" s="6">
        <v>3</v>
      </c>
      <c r="G1024" s="6">
        <v>5</v>
      </c>
      <c r="H1024" s="6"/>
      <c r="I1024" s="6">
        <v>1963</v>
      </c>
      <c r="J1024" s="6">
        <v>0</v>
      </c>
      <c r="K1024" s="6" t="s">
        <v>1650</v>
      </c>
      <c r="L1024" s="6">
        <v>756</v>
      </c>
      <c r="M1024" s="6">
        <v>756</v>
      </c>
      <c r="N1024" s="6">
        <v>653.97822069999995</v>
      </c>
      <c r="O1024" s="9">
        <v>11.821</v>
      </c>
      <c r="P1024" cm="1">
        <f t="array" ref="P1024">_xlfn._xlws.FILTER(Table3[[#All],[Name]],(Table3[[#All],[Polygon]]=$A1024)*(Table3[[#All],[Period]]=P$1)*((Table3[[#All],[Variables ]]=$AF$3)+(Table3[[#All],[Variables ]]=$AF$2)+(Table3[[#All],[Variables ]]=$AF$4)),0)</f>
        <v>0</v>
      </c>
      <c r="Q1024" cm="1">
        <f t="array" ref="Q1024">_xlfn._xlws.FILTER(Table3[[#All],[Name]],(Table3[[#All],[Polygon]]=$A1024)*(Table3[[#All],[Period]]=Q$1)*((Table3[[#All],[Variables ]]=$AF$3)+(Table3[[#All],[Variables ]]=$AF$2)+(Table3[[#All],[Variables ]]=$AF$4)),0)</f>
        <v>0</v>
      </c>
      <c r="R1024" cm="1">
        <f t="array" ref="R1024">_xlfn._xlws.FILTER(Table3[[#All],[Name]],(Table3[[#All],[Polygon]]=$A1024)*(Table3[[#All],[Period]]=R$1)*((Table3[[#All],[Variables ]]=$AF$3)+(Table3[[#All],[Variables ]]=$AF$2)+(Table3[[#All],[Variables ]]=$AF$4)),0)</f>
        <v>0</v>
      </c>
      <c r="S1024" cm="1">
        <f t="array" ref="S1024">_xlfn._xlws.FILTER(Table3[[#All],[Name]],(Table3[[#All],[Polygon]]=$A1024)*(Table3[[#All],[Period]]=S$1)*((Table3[[#All],[Variables ]]=$AF$3)+(Table3[[#All],[Variables ]]=$AF$2)+(Table3[[#All],[Variables ]]=$AF$4)),0)</f>
        <v>0</v>
      </c>
      <c r="T1024" cm="1">
        <f t="array" ref="T1024">_xlfn._xlws.FILTER(Table3[[#All],[Name]],(Table3[[#All],[Polygon]]=$A1024)*(Table3[[#All],[Period]]=T$1)*((Table3[[#All],[Variables ]]=$AF$3)+(Table3[[#All],[Variables ]]=$AF$2)+(Table3[[#All],[Variables ]]=$AF$4)),0)</f>
        <v>0</v>
      </c>
      <c r="U1024" cm="1">
        <f t="array" ref="U1024">_xlfn._xlws.FILTER(Table3[[#All],[Name]],(Table3[[#All],[Polygon]]=$A1024)*(Table3[[#All],[Period]]=U$1)*((Table3[[#All],[Variables ]]=$AF$3)+(Table3[[#All],[Variables ]]=$AF$2)+(Table3[[#All],[Variables ]]=$AF$4)),0)</f>
        <v>0</v>
      </c>
      <c r="V1024" cm="1">
        <f t="array" ref="V1024">_xlfn._xlws.FILTER(Table3[[#All],[Name]],(Table3[[#All],[Polygon]]=$A1024)*(Table3[[#All],[Period]]=V$1)*((Table3[[#All],[Variables ]]=$AF$3)+(Table3[[#All],[Variables ]]=$AF$2)+(Table3[[#All],[Variables ]]=$AF$4)),0)</f>
        <v>0</v>
      </c>
      <c r="W1024" cm="1">
        <f t="array" ref="W1024">_xlfn._xlws.FILTER(Table3[[#All],[Name]],(Table3[[#All],[Polygon]]=$A1024)*(Table3[[#All],[Period]]=W$1)*((Table3[[#All],[Variables ]]=$AF$3)+(Table3[[#All],[Variables ]]=$AF$2)+(Table3[[#All],[Variables ]]=$AF$4)),0)</f>
        <v>0</v>
      </c>
      <c r="X1024" cm="1">
        <f t="array" ref="X1024">_xlfn._xlws.FILTER(Table3[[#All],[Name]],(Table3[[#All],[Polygon]]=$A1024)*(Table3[[#All],[Period]]=X$1)*((Table3[[#All],[Variables ]]=$AF$3)+(Table3[[#All],[Variables ]]=$AF$2)+(Table3[[#All],[Variables ]]=$AF$4)),0)</f>
        <v>0</v>
      </c>
      <c r="Y1024" cm="1">
        <f t="array" ref="Y1024">_xlfn._xlws.FILTER(Table3[[#All],[Name]],(Table3[[#All],[Polygon]]=$A1024)*(Table3[[#All],[Period]]=Y$1)*((Table3[[#All],[Variables ]]=$AF$3)+(Table3[[#All],[Variables ]]=$AF$2)+(Table3[[#All],[Variables ]]=$AF$4)),0)</f>
        <v>0</v>
      </c>
      <c r="Z1024" cm="1">
        <f t="array" ref="Z1024">_xlfn._xlws.FILTER(Table3[[#All],[Name]],(Table3[[#All],[Polygon]]=$A1024)*(Table3[[#All],[Period]]=Z$1)*((Table3[[#All],[Variables ]]=$AF$3)+(Table3[[#All],[Variables ]]=$AF$2)+(Table3[[#All],[Variables ]]=$AF$4)),0)</f>
        <v>0</v>
      </c>
      <c r="AA1024" cm="1">
        <f t="array" ref="AA1024">_xlfn._xlws.FILTER(Table3[[#All],[Name]],(Table3[[#All],[Polygon]]=$A1024)*(Table3[[#All],[Period]]=AA$1)*((Table3[[#All],[Variables ]]=$AF$3)+(Table3[[#All],[Variables ]]=$AF$2)+(Table3[[#All],[Variables ]]=$AF$4)),0)</f>
        <v>0</v>
      </c>
      <c r="AB1024" t="str" cm="1">
        <f t="array" ref="AB1024">_xlfn._xlws.FILTER(Table3[[#All],[Name]],(Table3[[#All],[Polygon]]=$A1024)*(Table3[[#All],[Period]]=AB$1)*((Table3[[#All],[Variables ]]=$AF$3)+(Table3[[#All],[Variables ]]=$AF$2)+(Table3[[#All],[Variables ]]=$AF$4)),0)</f>
        <v>H</v>
      </c>
      <c r="AC1024" t="str" cm="1">
        <f t="array" ref="AC1024">_xlfn._xlws.FILTER(Table3[[#All],[Name]],(Table3[[#All],[Polygon]]=$A1024)*(Table3[[#All],[Period]]=AC$1)*((Table3[[#All],[Variables ]]=$AF$3)+(Table3[[#All],[Variables ]]=$AF$2)+(Table3[[#All],[Variables ]]=$AF$4)),0)</f>
        <v>AH</v>
      </c>
      <c r="AD1024" t="str" cm="1">
        <f t="array" ref="AD1024">_xlfn._xlws.FILTER(Table3[[#All],[Name]],(Table3[[#All],[Polygon]]=$A1024)*(Table3[[#All],[Period]]=AD$1)*((Table3[[#All],[Variables ]]=$AF$3)+(Table3[[#All],[Variables ]]=$AF$2)+(Table3[[#All],[Variables ]]=$AF$4)),0)</f>
        <v>AH</v>
      </c>
    </row>
    <row r="1025" spans="1:30" x14ac:dyDescent="0.35">
      <c r="A1025" s="3">
        <v>756</v>
      </c>
      <c r="B1025" s="4" t="s">
        <v>2702</v>
      </c>
      <c r="C1025" s="10">
        <v>653.97822069999995</v>
      </c>
      <c r="D1025" s="4" t="s">
        <v>1466</v>
      </c>
      <c r="E1025" s="4">
        <v>3</v>
      </c>
      <c r="F1025" s="4">
        <v>3</v>
      </c>
      <c r="G1025" s="4">
        <v>5</v>
      </c>
      <c r="H1025" s="4"/>
      <c r="I1025" s="4">
        <v>1963</v>
      </c>
      <c r="J1025" s="4">
        <v>0</v>
      </c>
      <c r="K1025" s="4" t="s">
        <v>1650</v>
      </c>
      <c r="L1025" s="4">
        <v>752</v>
      </c>
      <c r="M1025" s="4">
        <v>752</v>
      </c>
      <c r="N1025" s="4">
        <v>653.97822069999995</v>
      </c>
      <c r="O1025" s="11">
        <v>0</v>
      </c>
      <c r="P1025" cm="1">
        <f t="array" ref="P1025">_xlfn._xlws.FILTER(Table3[[#All],[Name]],(Table3[[#All],[Polygon]]=$A1025)*(Table3[[#All],[Period]]=P$1)*((Table3[[#All],[Variables ]]=$AF$3)+(Table3[[#All],[Variables ]]=$AF$2)+(Table3[[#All],[Variables ]]=$AF$4)),0)</f>
        <v>0</v>
      </c>
      <c r="Q1025" cm="1">
        <f t="array" ref="Q1025">_xlfn._xlws.FILTER(Table3[[#All],[Name]],(Table3[[#All],[Polygon]]=$A1025)*(Table3[[#All],[Period]]=Q$1)*((Table3[[#All],[Variables ]]=$AF$3)+(Table3[[#All],[Variables ]]=$AF$2)+(Table3[[#All],[Variables ]]=$AF$4)),0)</f>
        <v>0</v>
      </c>
      <c r="R1025" cm="1">
        <f t="array" ref="R1025">_xlfn._xlws.FILTER(Table3[[#All],[Name]],(Table3[[#All],[Polygon]]=$A1025)*(Table3[[#All],[Period]]=R$1)*((Table3[[#All],[Variables ]]=$AF$3)+(Table3[[#All],[Variables ]]=$AF$2)+(Table3[[#All],[Variables ]]=$AF$4)),0)</f>
        <v>0</v>
      </c>
      <c r="S1025" cm="1">
        <f t="array" ref="S1025">_xlfn._xlws.FILTER(Table3[[#All],[Name]],(Table3[[#All],[Polygon]]=$A1025)*(Table3[[#All],[Period]]=S$1)*((Table3[[#All],[Variables ]]=$AF$3)+(Table3[[#All],[Variables ]]=$AF$2)+(Table3[[#All],[Variables ]]=$AF$4)),0)</f>
        <v>0</v>
      </c>
      <c r="T1025" cm="1">
        <f t="array" ref="T1025">_xlfn._xlws.FILTER(Table3[[#All],[Name]],(Table3[[#All],[Polygon]]=$A1025)*(Table3[[#All],[Period]]=T$1)*((Table3[[#All],[Variables ]]=$AF$3)+(Table3[[#All],[Variables ]]=$AF$2)+(Table3[[#All],[Variables ]]=$AF$4)),0)</f>
        <v>0</v>
      </c>
      <c r="U1025" cm="1">
        <f t="array" ref="U1025">_xlfn._xlws.FILTER(Table3[[#All],[Name]],(Table3[[#All],[Polygon]]=$A1025)*(Table3[[#All],[Period]]=U$1)*((Table3[[#All],[Variables ]]=$AF$3)+(Table3[[#All],[Variables ]]=$AF$2)+(Table3[[#All],[Variables ]]=$AF$4)),0)</f>
        <v>0</v>
      </c>
      <c r="V1025" cm="1">
        <f t="array" ref="V1025">_xlfn._xlws.FILTER(Table3[[#All],[Name]],(Table3[[#All],[Polygon]]=$A1025)*(Table3[[#All],[Period]]=V$1)*((Table3[[#All],[Variables ]]=$AF$3)+(Table3[[#All],[Variables ]]=$AF$2)+(Table3[[#All],[Variables ]]=$AF$4)),0)</f>
        <v>0</v>
      </c>
      <c r="W1025" cm="1">
        <f t="array" ref="W1025">_xlfn._xlws.FILTER(Table3[[#All],[Name]],(Table3[[#All],[Polygon]]=$A1025)*(Table3[[#All],[Period]]=W$1)*((Table3[[#All],[Variables ]]=$AF$3)+(Table3[[#All],[Variables ]]=$AF$2)+(Table3[[#All],[Variables ]]=$AF$4)),0)</f>
        <v>0</v>
      </c>
      <c r="X1025" cm="1">
        <f t="array" ref="X1025">_xlfn._xlws.FILTER(Table3[[#All],[Name]],(Table3[[#All],[Polygon]]=$A1025)*(Table3[[#All],[Period]]=X$1)*((Table3[[#All],[Variables ]]=$AF$3)+(Table3[[#All],[Variables ]]=$AF$2)+(Table3[[#All],[Variables ]]=$AF$4)),0)</f>
        <v>0</v>
      </c>
      <c r="Y1025" cm="1">
        <f t="array" ref="Y1025">_xlfn._xlws.FILTER(Table3[[#All],[Name]],(Table3[[#All],[Polygon]]=$A1025)*(Table3[[#All],[Period]]=Y$1)*((Table3[[#All],[Variables ]]=$AF$3)+(Table3[[#All],[Variables ]]=$AF$2)+(Table3[[#All],[Variables ]]=$AF$4)),0)</f>
        <v>0</v>
      </c>
      <c r="Z1025" cm="1">
        <f t="array" ref="Z1025">_xlfn._xlws.FILTER(Table3[[#All],[Name]],(Table3[[#All],[Polygon]]=$A1025)*(Table3[[#All],[Period]]=Z$1)*((Table3[[#All],[Variables ]]=$AF$3)+(Table3[[#All],[Variables ]]=$AF$2)+(Table3[[#All],[Variables ]]=$AF$4)),0)</f>
        <v>0</v>
      </c>
      <c r="AA1025" cm="1">
        <f t="array" ref="AA1025">_xlfn._xlws.FILTER(Table3[[#All],[Name]],(Table3[[#All],[Polygon]]=$A1025)*(Table3[[#All],[Period]]=AA$1)*((Table3[[#All],[Variables ]]=$AF$3)+(Table3[[#All],[Variables ]]=$AF$2)+(Table3[[#All],[Variables ]]=$AF$4)),0)</f>
        <v>0</v>
      </c>
      <c r="AB1025" t="str" cm="1">
        <f t="array" ref="AB1025">_xlfn._xlws.FILTER(Table3[[#All],[Name]],(Table3[[#All],[Polygon]]=$A1025)*(Table3[[#All],[Period]]=AB$1)*((Table3[[#All],[Variables ]]=$AF$3)+(Table3[[#All],[Variables ]]=$AF$2)+(Table3[[#All],[Variables ]]=$AF$4)),0)</f>
        <v>H</v>
      </c>
      <c r="AC1025" t="str" cm="1">
        <f t="array" ref="AC1025">_xlfn._xlws.FILTER(Table3[[#All],[Name]],(Table3[[#All],[Polygon]]=$A1025)*(Table3[[#All],[Period]]=AC$1)*((Table3[[#All],[Variables ]]=$AF$3)+(Table3[[#All],[Variables ]]=$AF$2)+(Table3[[#All],[Variables ]]=$AF$4)),0)</f>
        <v>AH</v>
      </c>
      <c r="AD1025" t="str" cm="1">
        <f t="array" ref="AD1025">_xlfn._xlws.FILTER(Table3[[#All],[Name]],(Table3[[#All],[Polygon]]=$A1025)*(Table3[[#All],[Period]]=AD$1)*((Table3[[#All],[Variables ]]=$AF$3)+(Table3[[#All],[Variables ]]=$AF$2)+(Table3[[#All],[Variables ]]=$AF$4)),0)</f>
        <v>AH</v>
      </c>
    </row>
    <row r="1026" spans="1:30" x14ac:dyDescent="0.35">
      <c r="A1026" s="5">
        <v>756</v>
      </c>
      <c r="B1026" s="6" t="s">
        <v>2702</v>
      </c>
      <c r="C1026" s="8">
        <v>653.97822069999995</v>
      </c>
      <c r="D1026" s="6" t="s">
        <v>1466</v>
      </c>
      <c r="E1026" s="6">
        <v>3</v>
      </c>
      <c r="F1026" s="6">
        <v>3</v>
      </c>
      <c r="G1026" s="6">
        <v>5</v>
      </c>
      <c r="H1026" s="6"/>
      <c r="I1026" s="6">
        <v>1963</v>
      </c>
      <c r="J1026" s="6">
        <v>0</v>
      </c>
      <c r="K1026" s="6" t="s">
        <v>1650</v>
      </c>
      <c r="L1026" s="6">
        <v>759</v>
      </c>
      <c r="M1026" s="6">
        <v>759</v>
      </c>
      <c r="N1026" s="6">
        <v>653.97822069999995</v>
      </c>
      <c r="O1026" s="9">
        <v>0</v>
      </c>
      <c r="P1026" cm="1">
        <f t="array" ref="P1026">_xlfn._xlws.FILTER(Table3[[#All],[Name]],(Table3[[#All],[Polygon]]=$A1026)*(Table3[[#All],[Period]]=P$1)*((Table3[[#All],[Variables ]]=$AF$3)+(Table3[[#All],[Variables ]]=$AF$2)+(Table3[[#All],[Variables ]]=$AF$4)),0)</f>
        <v>0</v>
      </c>
      <c r="Q1026" cm="1">
        <f t="array" ref="Q1026">_xlfn._xlws.FILTER(Table3[[#All],[Name]],(Table3[[#All],[Polygon]]=$A1026)*(Table3[[#All],[Period]]=Q$1)*((Table3[[#All],[Variables ]]=$AF$3)+(Table3[[#All],[Variables ]]=$AF$2)+(Table3[[#All],[Variables ]]=$AF$4)),0)</f>
        <v>0</v>
      </c>
      <c r="R1026" cm="1">
        <f t="array" ref="R1026">_xlfn._xlws.FILTER(Table3[[#All],[Name]],(Table3[[#All],[Polygon]]=$A1026)*(Table3[[#All],[Period]]=R$1)*((Table3[[#All],[Variables ]]=$AF$3)+(Table3[[#All],[Variables ]]=$AF$2)+(Table3[[#All],[Variables ]]=$AF$4)),0)</f>
        <v>0</v>
      </c>
      <c r="S1026" cm="1">
        <f t="array" ref="S1026">_xlfn._xlws.FILTER(Table3[[#All],[Name]],(Table3[[#All],[Polygon]]=$A1026)*(Table3[[#All],[Period]]=S$1)*((Table3[[#All],[Variables ]]=$AF$3)+(Table3[[#All],[Variables ]]=$AF$2)+(Table3[[#All],[Variables ]]=$AF$4)),0)</f>
        <v>0</v>
      </c>
      <c r="T1026" cm="1">
        <f t="array" ref="T1026">_xlfn._xlws.FILTER(Table3[[#All],[Name]],(Table3[[#All],[Polygon]]=$A1026)*(Table3[[#All],[Period]]=T$1)*((Table3[[#All],[Variables ]]=$AF$3)+(Table3[[#All],[Variables ]]=$AF$2)+(Table3[[#All],[Variables ]]=$AF$4)),0)</f>
        <v>0</v>
      </c>
      <c r="U1026" cm="1">
        <f t="array" ref="U1026">_xlfn._xlws.FILTER(Table3[[#All],[Name]],(Table3[[#All],[Polygon]]=$A1026)*(Table3[[#All],[Period]]=U$1)*((Table3[[#All],[Variables ]]=$AF$3)+(Table3[[#All],[Variables ]]=$AF$2)+(Table3[[#All],[Variables ]]=$AF$4)),0)</f>
        <v>0</v>
      </c>
      <c r="V1026" cm="1">
        <f t="array" ref="V1026">_xlfn._xlws.FILTER(Table3[[#All],[Name]],(Table3[[#All],[Polygon]]=$A1026)*(Table3[[#All],[Period]]=V$1)*((Table3[[#All],[Variables ]]=$AF$3)+(Table3[[#All],[Variables ]]=$AF$2)+(Table3[[#All],[Variables ]]=$AF$4)),0)</f>
        <v>0</v>
      </c>
      <c r="W1026" cm="1">
        <f t="array" ref="W1026">_xlfn._xlws.FILTER(Table3[[#All],[Name]],(Table3[[#All],[Polygon]]=$A1026)*(Table3[[#All],[Period]]=W$1)*((Table3[[#All],[Variables ]]=$AF$3)+(Table3[[#All],[Variables ]]=$AF$2)+(Table3[[#All],[Variables ]]=$AF$4)),0)</f>
        <v>0</v>
      </c>
      <c r="X1026" cm="1">
        <f t="array" ref="X1026">_xlfn._xlws.FILTER(Table3[[#All],[Name]],(Table3[[#All],[Polygon]]=$A1026)*(Table3[[#All],[Period]]=X$1)*((Table3[[#All],[Variables ]]=$AF$3)+(Table3[[#All],[Variables ]]=$AF$2)+(Table3[[#All],[Variables ]]=$AF$4)),0)</f>
        <v>0</v>
      </c>
      <c r="Y1026" cm="1">
        <f t="array" ref="Y1026">_xlfn._xlws.FILTER(Table3[[#All],[Name]],(Table3[[#All],[Polygon]]=$A1026)*(Table3[[#All],[Period]]=Y$1)*((Table3[[#All],[Variables ]]=$AF$3)+(Table3[[#All],[Variables ]]=$AF$2)+(Table3[[#All],[Variables ]]=$AF$4)),0)</f>
        <v>0</v>
      </c>
      <c r="Z1026" cm="1">
        <f t="array" ref="Z1026">_xlfn._xlws.FILTER(Table3[[#All],[Name]],(Table3[[#All],[Polygon]]=$A1026)*(Table3[[#All],[Period]]=Z$1)*((Table3[[#All],[Variables ]]=$AF$3)+(Table3[[#All],[Variables ]]=$AF$2)+(Table3[[#All],[Variables ]]=$AF$4)),0)</f>
        <v>0</v>
      </c>
      <c r="AA1026" cm="1">
        <f t="array" ref="AA1026">_xlfn._xlws.FILTER(Table3[[#All],[Name]],(Table3[[#All],[Polygon]]=$A1026)*(Table3[[#All],[Period]]=AA$1)*((Table3[[#All],[Variables ]]=$AF$3)+(Table3[[#All],[Variables ]]=$AF$2)+(Table3[[#All],[Variables ]]=$AF$4)),0)</f>
        <v>0</v>
      </c>
      <c r="AB1026" t="str" cm="1">
        <f t="array" ref="AB1026">_xlfn._xlws.FILTER(Table3[[#All],[Name]],(Table3[[#All],[Polygon]]=$A1026)*(Table3[[#All],[Period]]=AB$1)*((Table3[[#All],[Variables ]]=$AF$3)+(Table3[[#All],[Variables ]]=$AF$2)+(Table3[[#All],[Variables ]]=$AF$4)),0)</f>
        <v>H</v>
      </c>
      <c r="AC1026" t="str" cm="1">
        <f t="array" ref="AC1026">_xlfn._xlws.FILTER(Table3[[#All],[Name]],(Table3[[#All],[Polygon]]=$A1026)*(Table3[[#All],[Period]]=AC$1)*((Table3[[#All],[Variables ]]=$AF$3)+(Table3[[#All],[Variables ]]=$AF$2)+(Table3[[#All],[Variables ]]=$AF$4)),0)</f>
        <v>AH</v>
      </c>
      <c r="AD1026" t="str" cm="1">
        <f t="array" ref="AD1026">_xlfn._xlws.FILTER(Table3[[#All],[Name]],(Table3[[#All],[Polygon]]=$A1026)*(Table3[[#All],[Period]]=AD$1)*((Table3[[#All],[Variables ]]=$AF$3)+(Table3[[#All],[Variables ]]=$AF$2)+(Table3[[#All],[Variables ]]=$AF$4)),0)</f>
        <v>AH</v>
      </c>
    </row>
    <row r="1027" spans="1:30" x14ac:dyDescent="0.35">
      <c r="A1027" s="3">
        <v>756</v>
      </c>
      <c r="B1027" s="4" t="s">
        <v>2702</v>
      </c>
      <c r="C1027" s="10">
        <v>653.97822069999995</v>
      </c>
      <c r="D1027" s="4" t="s">
        <v>1466</v>
      </c>
      <c r="E1027" s="4">
        <v>3</v>
      </c>
      <c r="F1027" s="4">
        <v>3</v>
      </c>
      <c r="G1027" s="4">
        <v>5</v>
      </c>
      <c r="H1027" s="4"/>
      <c r="I1027" s="4">
        <v>1963</v>
      </c>
      <c r="J1027" s="4">
        <v>0</v>
      </c>
      <c r="K1027" s="4" t="s">
        <v>1650</v>
      </c>
      <c r="L1027" s="4">
        <v>754</v>
      </c>
      <c r="M1027" s="4">
        <v>754</v>
      </c>
      <c r="N1027" s="4">
        <v>653.97822069999995</v>
      </c>
      <c r="O1027" s="11">
        <v>0</v>
      </c>
      <c r="P1027" cm="1">
        <f t="array" ref="P1027">_xlfn._xlws.FILTER(Table3[[#All],[Name]],(Table3[[#All],[Polygon]]=$A1027)*(Table3[[#All],[Period]]=P$1)*((Table3[[#All],[Variables ]]=$AF$3)+(Table3[[#All],[Variables ]]=$AF$2)+(Table3[[#All],[Variables ]]=$AF$4)),0)</f>
        <v>0</v>
      </c>
      <c r="Q1027" cm="1">
        <f t="array" ref="Q1027">_xlfn._xlws.FILTER(Table3[[#All],[Name]],(Table3[[#All],[Polygon]]=$A1027)*(Table3[[#All],[Period]]=Q$1)*((Table3[[#All],[Variables ]]=$AF$3)+(Table3[[#All],[Variables ]]=$AF$2)+(Table3[[#All],[Variables ]]=$AF$4)),0)</f>
        <v>0</v>
      </c>
      <c r="R1027" cm="1">
        <f t="array" ref="R1027">_xlfn._xlws.FILTER(Table3[[#All],[Name]],(Table3[[#All],[Polygon]]=$A1027)*(Table3[[#All],[Period]]=R$1)*((Table3[[#All],[Variables ]]=$AF$3)+(Table3[[#All],[Variables ]]=$AF$2)+(Table3[[#All],[Variables ]]=$AF$4)),0)</f>
        <v>0</v>
      </c>
      <c r="S1027" cm="1">
        <f t="array" ref="S1027">_xlfn._xlws.FILTER(Table3[[#All],[Name]],(Table3[[#All],[Polygon]]=$A1027)*(Table3[[#All],[Period]]=S$1)*((Table3[[#All],[Variables ]]=$AF$3)+(Table3[[#All],[Variables ]]=$AF$2)+(Table3[[#All],[Variables ]]=$AF$4)),0)</f>
        <v>0</v>
      </c>
      <c r="T1027" cm="1">
        <f t="array" ref="T1027">_xlfn._xlws.FILTER(Table3[[#All],[Name]],(Table3[[#All],[Polygon]]=$A1027)*(Table3[[#All],[Period]]=T$1)*((Table3[[#All],[Variables ]]=$AF$3)+(Table3[[#All],[Variables ]]=$AF$2)+(Table3[[#All],[Variables ]]=$AF$4)),0)</f>
        <v>0</v>
      </c>
      <c r="U1027" cm="1">
        <f t="array" ref="U1027">_xlfn._xlws.FILTER(Table3[[#All],[Name]],(Table3[[#All],[Polygon]]=$A1027)*(Table3[[#All],[Period]]=U$1)*((Table3[[#All],[Variables ]]=$AF$3)+(Table3[[#All],[Variables ]]=$AF$2)+(Table3[[#All],[Variables ]]=$AF$4)),0)</f>
        <v>0</v>
      </c>
      <c r="V1027" cm="1">
        <f t="array" ref="V1027">_xlfn._xlws.FILTER(Table3[[#All],[Name]],(Table3[[#All],[Polygon]]=$A1027)*(Table3[[#All],[Period]]=V$1)*((Table3[[#All],[Variables ]]=$AF$3)+(Table3[[#All],[Variables ]]=$AF$2)+(Table3[[#All],[Variables ]]=$AF$4)),0)</f>
        <v>0</v>
      </c>
      <c r="W1027" cm="1">
        <f t="array" ref="W1027">_xlfn._xlws.FILTER(Table3[[#All],[Name]],(Table3[[#All],[Polygon]]=$A1027)*(Table3[[#All],[Period]]=W$1)*((Table3[[#All],[Variables ]]=$AF$3)+(Table3[[#All],[Variables ]]=$AF$2)+(Table3[[#All],[Variables ]]=$AF$4)),0)</f>
        <v>0</v>
      </c>
      <c r="X1027" cm="1">
        <f t="array" ref="X1027">_xlfn._xlws.FILTER(Table3[[#All],[Name]],(Table3[[#All],[Polygon]]=$A1027)*(Table3[[#All],[Period]]=X$1)*((Table3[[#All],[Variables ]]=$AF$3)+(Table3[[#All],[Variables ]]=$AF$2)+(Table3[[#All],[Variables ]]=$AF$4)),0)</f>
        <v>0</v>
      </c>
      <c r="Y1027" cm="1">
        <f t="array" ref="Y1027">_xlfn._xlws.FILTER(Table3[[#All],[Name]],(Table3[[#All],[Polygon]]=$A1027)*(Table3[[#All],[Period]]=Y$1)*((Table3[[#All],[Variables ]]=$AF$3)+(Table3[[#All],[Variables ]]=$AF$2)+(Table3[[#All],[Variables ]]=$AF$4)),0)</f>
        <v>0</v>
      </c>
      <c r="Z1027" cm="1">
        <f t="array" ref="Z1027">_xlfn._xlws.FILTER(Table3[[#All],[Name]],(Table3[[#All],[Polygon]]=$A1027)*(Table3[[#All],[Period]]=Z$1)*((Table3[[#All],[Variables ]]=$AF$3)+(Table3[[#All],[Variables ]]=$AF$2)+(Table3[[#All],[Variables ]]=$AF$4)),0)</f>
        <v>0</v>
      </c>
      <c r="AA1027" cm="1">
        <f t="array" ref="AA1027">_xlfn._xlws.FILTER(Table3[[#All],[Name]],(Table3[[#All],[Polygon]]=$A1027)*(Table3[[#All],[Period]]=AA$1)*((Table3[[#All],[Variables ]]=$AF$3)+(Table3[[#All],[Variables ]]=$AF$2)+(Table3[[#All],[Variables ]]=$AF$4)),0)</f>
        <v>0</v>
      </c>
      <c r="AB1027" t="str" cm="1">
        <f t="array" ref="AB1027">_xlfn._xlws.FILTER(Table3[[#All],[Name]],(Table3[[#All],[Polygon]]=$A1027)*(Table3[[#All],[Period]]=AB$1)*((Table3[[#All],[Variables ]]=$AF$3)+(Table3[[#All],[Variables ]]=$AF$2)+(Table3[[#All],[Variables ]]=$AF$4)),0)</f>
        <v>H</v>
      </c>
      <c r="AC1027" t="str" cm="1">
        <f t="array" ref="AC1027">_xlfn._xlws.FILTER(Table3[[#All],[Name]],(Table3[[#All],[Polygon]]=$A1027)*(Table3[[#All],[Period]]=AC$1)*((Table3[[#All],[Variables ]]=$AF$3)+(Table3[[#All],[Variables ]]=$AF$2)+(Table3[[#All],[Variables ]]=$AF$4)),0)</f>
        <v>AH</v>
      </c>
      <c r="AD1027" t="str" cm="1">
        <f t="array" ref="AD1027">_xlfn._xlws.FILTER(Table3[[#All],[Name]],(Table3[[#All],[Polygon]]=$A1027)*(Table3[[#All],[Period]]=AD$1)*((Table3[[#All],[Variables ]]=$AF$3)+(Table3[[#All],[Variables ]]=$AF$2)+(Table3[[#All],[Variables ]]=$AF$4)),0)</f>
        <v>AH</v>
      </c>
    </row>
    <row r="1028" spans="1:30" x14ac:dyDescent="0.35">
      <c r="A1028" s="5">
        <v>756</v>
      </c>
      <c r="B1028" s="6" t="s">
        <v>2702</v>
      </c>
      <c r="C1028" s="8">
        <v>653.97822069999995</v>
      </c>
      <c r="D1028" s="6" t="s">
        <v>1466</v>
      </c>
      <c r="E1028" s="6">
        <v>3</v>
      </c>
      <c r="F1028" s="6">
        <v>3</v>
      </c>
      <c r="G1028" s="6">
        <v>5</v>
      </c>
      <c r="H1028" s="6"/>
      <c r="I1028" s="6">
        <v>1963</v>
      </c>
      <c r="J1028" s="6">
        <v>0</v>
      </c>
      <c r="K1028" s="6" t="s">
        <v>1650</v>
      </c>
      <c r="L1028" s="6">
        <v>756</v>
      </c>
      <c r="M1028" s="6">
        <v>756</v>
      </c>
      <c r="N1028" s="6">
        <v>653.97822069999995</v>
      </c>
      <c r="O1028" s="9">
        <v>0</v>
      </c>
      <c r="P1028" cm="1">
        <f t="array" ref="P1028">_xlfn._xlws.FILTER(Table3[[#All],[Name]],(Table3[[#All],[Polygon]]=$A1028)*(Table3[[#All],[Period]]=P$1)*((Table3[[#All],[Variables ]]=$AF$3)+(Table3[[#All],[Variables ]]=$AF$2)+(Table3[[#All],[Variables ]]=$AF$4)),0)</f>
        <v>0</v>
      </c>
      <c r="Q1028" cm="1">
        <f t="array" ref="Q1028">_xlfn._xlws.FILTER(Table3[[#All],[Name]],(Table3[[#All],[Polygon]]=$A1028)*(Table3[[#All],[Period]]=Q$1)*((Table3[[#All],[Variables ]]=$AF$3)+(Table3[[#All],[Variables ]]=$AF$2)+(Table3[[#All],[Variables ]]=$AF$4)),0)</f>
        <v>0</v>
      </c>
      <c r="R1028" cm="1">
        <f t="array" ref="R1028">_xlfn._xlws.FILTER(Table3[[#All],[Name]],(Table3[[#All],[Polygon]]=$A1028)*(Table3[[#All],[Period]]=R$1)*((Table3[[#All],[Variables ]]=$AF$3)+(Table3[[#All],[Variables ]]=$AF$2)+(Table3[[#All],[Variables ]]=$AF$4)),0)</f>
        <v>0</v>
      </c>
      <c r="S1028" cm="1">
        <f t="array" ref="S1028">_xlfn._xlws.FILTER(Table3[[#All],[Name]],(Table3[[#All],[Polygon]]=$A1028)*(Table3[[#All],[Period]]=S$1)*((Table3[[#All],[Variables ]]=$AF$3)+(Table3[[#All],[Variables ]]=$AF$2)+(Table3[[#All],[Variables ]]=$AF$4)),0)</f>
        <v>0</v>
      </c>
      <c r="T1028" cm="1">
        <f t="array" ref="T1028">_xlfn._xlws.FILTER(Table3[[#All],[Name]],(Table3[[#All],[Polygon]]=$A1028)*(Table3[[#All],[Period]]=T$1)*((Table3[[#All],[Variables ]]=$AF$3)+(Table3[[#All],[Variables ]]=$AF$2)+(Table3[[#All],[Variables ]]=$AF$4)),0)</f>
        <v>0</v>
      </c>
      <c r="U1028" cm="1">
        <f t="array" ref="U1028">_xlfn._xlws.FILTER(Table3[[#All],[Name]],(Table3[[#All],[Polygon]]=$A1028)*(Table3[[#All],[Period]]=U$1)*((Table3[[#All],[Variables ]]=$AF$3)+(Table3[[#All],[Variables ]]=$AF$2)+(Table3[[#All],[Variables ]]=$AF$4)),0)</f>
        <v>0</v>
      </c>
      <c r="V1028" cm="1">
        <f t="array" ref="V1028">_xlfn._xlws.FILTER(Table3[[#All],[Name]],(Table3[[#All],[Polygon]]=$A1028)*(Table3[[#All],[Period]]=V$1)*((Table3[[#All],[Variables ]]=$AF$3)+(Table3[[#All],[Variables ]]=$AF$2)+(Table3[[#All],[Variables ]]=$AF$4)),0)</f>
        <v>0</v>
      </c>
      <c r="W1028" cm="1">
        <f t="array" ref="W1028">_xlfn._xlws.FILTER(Table3[[#All],[Name]],(Table3[[#All],[Polygon]]=$A1028)*(Table3[[#All],[Period]]=W$1)*((Table3[[#All],[Variables ]]=$AF$3)+(Table3[[#All],[Variables ]]=$AF$2)+(Table3[[#All],[Variables ]]=$AF$4)),0)</f>
        <v>0</v>
      </c>
      <c r="X1028" cm="1">
        <f t="array" ref="X1028">_xlfn._xlws.FILTER(Table3[[#All],[Name]],(Table3[[#All],[Polygon]]=$A1028)*(Table3[[#All],[Period]]=X$1)*((Table3[[#All],[Variables ]]=$AF$3)+(Table3[[#All],[Variables ]]=$AF$2)+(Table3[[#All],[Variables ]]=$AF$4)),0)</f>
        <v>0</v>
      </c>
      <c r="Y1028" cm="1">
        <f t="array" ref="Y1028">_xlfn._xlws.FILTER(Table3[[#All],[Name]],(Table3[[#All],[Polygon]]=$A1028)*(Table3[[#All],[Period]]=Y$1)*((Table3[[#All],[Variables ]]=$AF$3)+(Table3[[#All],[Variables ]]=$AF$2)+(Table3[[#All],[Variables ]]=$AF$4)),0)</f>
        <v>0</v>
      </c>
      <c r="Z1028" cm="1">
        <f t="array" ref="Z1028">_xlfn._xlws.FILTER(Table3[[#All],[Name]],(Table3[[#All],[Polygon]]=$A1028)*(Table3[[#All],[Period]]=Z$1)*((Table3[[#All],[Variables ]]=$AF$3)+(Table3[[#All],[Variables ]]=$AF$2)+(Table3[[#All],[Variables ]]=$AF$4)),0)</f>
        <v>0</v>
      </c>
      <c r="AA1028" cm="1">
        <f t="array" ref="AA1028">_xlfn._xlws.FILTER(Table3[[#All],[Name]],(Table3[[#All],[Polygon]]=$A1028)*(Table3[[#All],[Period]]=AA$1)*((Table3[[#All],[Variables ]]=$AF$3)+(Table3[[#All],[Variables ]]=$AF$2)+(Table3[[#All],[Variables ]]=$AF$4)),0)</f>
        <v>0</v>
      </c>
      <c r="AB1028" t="str" cm="1">
        <f t="array" ref="AB1028">_xlfn._xlws.FILTER(Table3[[#All],[Name]],(Table3[[#All],[Polygon]]=$A1028)*(Table3[[#All],[Period]]=AB$1)*((Table3[[#All],[Variables ]]=$AF$3)+(Table3[[#All],[Variables ]]=$AF$2)+(Table3[[#All],[Variables ]]=$AF$4)),0)</f>
        <v>H</v>
      </c>
      <c r="AC1028" t="str" cm="1">
        <f t="array" ref="AC1028">_xlfn._xlws.FILTER(Table3[[#All],[Name]],(Table3[[#All],[Polygon]]=$A1028)*(Table3[[#All],[Period]]=AC$1)*((Table3[[#All],[Variables ]]=$AF$3)+(Table3[[#All],[Variables ]]=$AF$2)+(Table3[[#All],[Variables ]]=$AF$4)),0)</f>
        <v>AH</v>
      </c>
      <c r="AD1028" t="str" cm="1">
        <f t="array" ref="AD1028">_xlfn._xlws.FILTER(Table3[[#All],[Name]],(Table3[[#All],[Polygon]]=$A1028)*(Table3[[#All],[Period]]=AD$1)*((Table3[[#All],[Variables ]]=$AF$3)+(Table3[[#All],[Variables ]]=$AF$2)+(Table3[[#All],[Variables ]]=$AF$4)),0)</f>
        <v>AH</v>
      </c>
    </row>
    <row r="1029" spans="1:30" x14ac:dyDescent="0.35">
      <c r="A1029" s="3">
        <v>756</v>
      </c>
      <c r="B1029" s="4" t="s">
        <v>2702</v>
      </c>
      <c r="C1029" s="10">
        <v>653.97822069999995</v>
      </c>
      <c r="D1029" s="4" t="s">
        <v>1466</v>
      </c>
      <c r="E1029" s="4">
        <v>3</v>
      </c>
      <c r="F1029" s="4">
        <v>3</v>
      </c>
      <c r="G1029" s="4">
        <v>5</v>
      </c>
      <c r="H1029" s="4"/>
      <c r="I1029" s="4">
        <v>1963</v>
      </c>
      <c r="J1029" s="4">
        <v>0</v>
      </c>
      <c r="K1029" s="4" t="s">
        <v>1650</v>
      </c>
      <c r="L1029" s="4">
        <v>750</v>
      </c>
      <c r="M1029" s="4">
        <v>750</v>
      </c>
      <c r="N1029" s="4">
        <v>653.97822069999995</v>
      </c>
      <c r="O1029" s="11">
        <v>0</v>
      </c>
      <c r="P1029" cm="1">
        <f t="array" ref="P1029">_xlfn._xlws.FILTER(Table3[[#All],[Name]],(Table3[[#All],[Polygon]]=$A1029)*(Table3[[#All],[Period]]=P$1)*((Table3[[#All],[Variables ]]=$AF$3)+(Table3[[#All],[Variables ]]=$AF$2)+(Table3[[#All],[Variables ]]=$AF$4)),0)</f>
        <v>0</v>
      </c>
      <c r="Q1029" cm="1">
        <f t="array" ref="Q1029">_xlfn._xlws.FILTER(Table3[[#All],[Name]],(Table3[[#All],[Polygon]]=$A1029)*(Table3[[#All],[Period]]=Q$1)*((Table3[[#All],[Variables ]]=$AF$3)+(Table3[[#All],[Variables ]]=$AF$2)+(Table3[[#All],[Variables ]]=$AF$4)),0)</f>
        <v>0</v>
      </c>
      <c r="R1029" cm="1">
        <f t="array" ref="R1029">_xlfn._xlws.FILTER(Table3[[#All],[Name]],(Table3[[#All],[Polygon]]=$A1029)*(Table3[[#All],[Period]]=R$1)*((Table3[[#All],[Variables ]]=$AF$3)+(Table3[[#All],[Variables ]]=$AF$2)+(Table3[[#All],[Variables ]]=$AF$4)),0)</f>
        <v>0</v>
      </c>
      <c r="S1029" cm="1">
        <f t="array" ref="S1029">_xlfn._xlws.FILTER(Table3[[#All],[Name]],(Table3[[#All],[Polygon]]=$A1029)*(Table3[[#All],[Period]]=S$1)*((Table3[[#All],[Variables ]]=$AF$3)+(Table3[[#All],[Variables ]]=$AF$2)+(Table3[[#All],[Variables ]]=$AF$4)),0)</f>
        <v>0</v>
      </c>
      <c r="T1029" cm="1">
        <f t="array" ref="T1029">_xlfn._xlws.FILTER(Table3[[#All],[Name]],(Table3[[#All],[Polygon]]=$A1029)*(Table3[[#All],[Period]]=T$1)*((Table3[[#All],[Variables ]]=$AF$3)+(Table3[[#All],[Variables ]]=$AF$2)+(Table3[[#All],[Variables ]]=$AF$4)),0)</f>
        <v>0</v>
      </c>
      <c r="U1029" cm="1">
        <f t="array" ref="U1029">_xlfn._xlws.FILTER(Table3[[#All],[Name]],(Table3[[#All],[Polygon]]=$A1029)*(Table3[[#All],[Period]]=U$1)*((Table3[[#All],[Variables ]]=$AF$3)+(Table3[[#All],[Variables ]]=$AF$2)+(Table3[[#All],[Variables ]]=$AF$4)),0)</f>
        <v>0</v>
      </c>
      <c r="V1029" cm="1">
        <f t="array" ref="V1029">_xlfn._xlws.FILTER(Table3[[#All],[Name]],(Table3[[#All],[Polygon]]=$A1029)*(Table3[[#All],[Period]]=V$1)*((Table3[[#All],[Variables ]]=$AF$3)+(Table3[[#All],[Variables ]]=$AF$2)+(Table3[[#All],[Variables ]]=$AF$4)),0)</f>
        <v>0</v>
      </c>
      <c r="W1029" cm="1">
        <f t="array" ref="W1029">_xlfn._xlws.FILTER(Table3[[#All],[Name]],(Table3[[#All],[Polygon]]=$A1029)*(Table3[[#All],[Period]]=W$1)*((Table3[[#All],[Variables ]]=$AF$3)+(Table3[[#All],[Variables ]]=$AF$2)+(Table3[[#All],[Variables ]]=$AF$4)),0)</f>
        <v>0</v>
      </c>
      <c r="X1029" cm="1">
        <f t="array" ref="X1029">_xlfn._xlws.FILTER(Table3[[#All],[Name]],(Table3[[#All],[Polygon]]=$A1029)*(Table3[[#All],[Period]]=X$1)*((Table3[[#All],[Variables ]]=$AF$3)+(Table3[[#All],[Variables ]]=$AF$2)+(Table3[[#All],[Variables ]]=$AF$4)),0)</f>
        <v>0</v>
      </c>
      <c r="Y1029" cm="1">
        <f t="array" ref="Y1029">_xlfn._xlws.FILTER(Table3[[#All],[Name]],(Table3[[#All],[Polygon]]=$A1029)*(Table3[[#All],[Period]]=Y$1)*((Table3[[#All],[Variables ]]=$AF$3)+(Table3[[#All],[Variables ]]=$AF$2)+(Table3[[#All],[Variables ]]=$AF$4)),0)</f>
        <v>0</v>
      </c>
      <c r="Z1029" cm="1">
        <f t="array" ref="Z1029">_xlfn._xlws.FILTER(Table3[[#All],[Name]],(Table3[[#All],[Polygon]]=$A1029)*(Table3[[#All],[Period]]=Z$1)*((Table3[[#All],[Variables ]]=$AF$3)+(Table3[[#All],[Variables ]]=$AF$2)+(Table3[[#All],[Variables ]]=$AF$4)),0)</f>
        <v>0</v>
      </c>
      <c r="AA1029" cm="1">
        <f t="array" ref="AA1029">_xlfn._xlws.FILTER(Table3[[#All],[Name]],(Table3[[#All],[Polygon]]=$A1029)*(Table3[[#All],[Period]]=AA$1)*((Table3[[#All],[Variables ]]=$AF$3)+(Table3[[#All],[Variables ]]=$AF$2)+(Table3[[#All],[Variables ]]=$AF$4)),0)</f>
        <v>0</v>
      </c>
      <c r="AB1029" t="str" cm="1">
        <f t="array" ref="AB1029">_xlfn._xlws.FILTER(Table3[[#All],[Name]],(Table3[[#All],[Polygon]]=$A1029)*(Table3[[#All],[Period]]=AB$1)*((Table3[[#All],[Variables ]]=$AF$3)+(Table3[[#All],[Variables ]]=$AF$2)+(Table3[[#All],[Variables ]]=$AF$4)),0)</f>
        <v>H</v>
      </c>
      <c r="AC1029" t="str" cm="1">
        <f t="array" ref="AC1029">_xlfn._xlws.FILTER(Table3[[#All],[Name]],(Table3[[#All],[Polygon]]=$A1029)*(Table3[[#All],[Period]]=AC$1)*((Table3[[#All],[Variables ]]=$AF$3)+(Table3[[#All],[Variables ]]=$AF$2)+(Table3[[#All],[Variables ]]=$AF$4)),0)</f>
        <v>AH</v>
      </c>
      <c r="AD1029" t="str" cm="1">
        <f t="array" ref="AD1029">_xlfn._xlws.FILTER(Table3[[#All],[Name]],(Table3[[#All],[Polygon]]=$A1029)*(Table3[[#All],[Period]]=AD$1)*((Table3[[#All],[Variables ]]=$AF$3)+(Table3[[#All],[Variables ]]=$AF$2)+(Table3[[#All],[Variables ]]=$AF$4)),0)</f>
        <v>AH</v>
      </c>
    </row>
    <row r="1030" spans="1:30" x14ac:dyDescent="0.35">
      <c r="A1030" s="5">
        <v>756</v>
      </c>
      <c r="B1030" s="6" t="s">
        <v>2702</v>
      </c>
      <c r="C1030" s="8">
        <v>653.97822069999995</v>
      </c>
      <c r="D1030" s="6" t="s">
        <v>1466</v>
      </c>
      <c r="E1030" s="6">
        <v>3</v>
      </c>
      <c r="F1030" s="6">
        <v>3</v>
      </c>
      <c r="G1030" s="6">
        <v>5</v>
      </c>
      <c r="H1030" s="6"/>
      <c r="I1030" s="6">
        <v>1963</v>
      </c>
      <c r="J1030" s="6">
        <v>0</v>
      </c>
      <c r="K1030" s="6" t="s">
        <v>1650</v>
      </c>
      <c r="L1030" s="6">
        <v>891</v>
      </c>
      <c r="M1030" s="6">
        <v>891</v>
      </c>
      <c r="N1030" s="6">
        <v>8.3239158080000006</v>
      </c>
      <c r="O1030" s="9">
        <v>4.6440000000000001</v>
      </c>
      <c r="P1030" cm="1">
        <f t="array" ref="P1030">_xlfn._xlws.FILTER(Table3[[#All],[Name]],(Table3[[#All],[Polygon]]=$A1030)*(Table3[[#All],[Period]]=P$1)*((Table3[[#All],[Variables ]]=$AF$3)+(Table3[[#All],[Variables ]]=$AF$2)+(Table3[[#All],[Variables ]]=$AF$4)),0)</f>
        <v>0</v>
      </c>
      <c r="Q1030" cm="1">
        <f t="array" ref="Q1030">_xlfn._xlws.FILTER(Table3[[#All],[Name]],(Table3[[#All],[Polygon]]=$A1030)*(Table3[[#All],[Period]]=Q$1)*((Table3[[#All],[Variables ]]=$AF$3)+(Table3[[#All],[Variables ]]=$AF$2)+(Table3[[#All],[Variables ]]=$AF$4)),0)</f>
        <v>0</v>
      </c>
      <c r="R1030" cm="1">
        <f t="array" ref="R1030">_xlfn._xlws.FILTER(Table3[[#All],[Name]],(Table3[[#All],[Polygon]]=$A1030)*(Table3[[#All],[Period]]=R$1)*((Table3[[#All],[Variables ]]=$AF$3)+(Table3[[#All],[Variables ]]=$AF$2)+(Table3[[#All],[Variables ]]=$AF$4)),0)</f>
        <v>0</v>
      </c>
      <c r="S1030" cm="1">
        <f t="array" ref="S1030">_xlfn._xlws.FILTER(Table3[[#All],[Name]],(Table3[[#All],[Polygon]]=$A1030)*(Table3[[#All],[Period]]=S$1)*((Table3[[#All],[Variables ]]=$AF$3)+(Table3[[#All],[Variables ]]=$AF$2)+(Table3[[#All],[Variables ]]=$AF$4)),0)</f>
        <v>0</v>
      </c>
      <c r="T1030" cm="1">
        <f t="array" ref="T1030">_xlfn._xlws.FILTER(Table3[[#All],[Name]],(Table3[[#All],[Polygon]]=$A1030)*(Table3[[#All],[Period]]=T$1)*((Table3[[#All],[Variables ]]=$AF$3)+(Table3[[#All],[Variables ]]=$AF$2)+(Table3[[#All],[Variables ]]=$AF$4)),0)</f>
        <v>0</v>
      </c>
      <c r="U1030" cm="1">
        <f t="array" ref="U1030">_xlfn._xlws.FILTER(Table3[[#All],[Name]],(Table3[[#All],[Polygon]]=$A1030)*(Table3[[#All],[Period]]=U$1)*((Table3[[#All],[Variables ]]=$AF$3)+(Table3[[#All],[Variables ]]=$AF$2)+(Table3[[#All],[Variables ]]=$AF$4)),0)</f>
        <v>0</v>
      </c>
      <c r="V1030" cm="1">
        <f t="array" ref="V1030">_xlfn._xlws.FILTER(Table3[[#All],[Name]],(Table3[[#All],[Polygon]]=$A1030)*(Table3[[#All],[Period]]=V$1)*((Table3[[#All],[Variables ]]=$AF$3)+(Table3[[#All],[Variables ]]=$AF$2)+(Table3[[#All],[Variables ]]=$AF$4)),0)</f>
        <v>0</v>
      </c>
      <c r="W1030" cm="1">
        <f t="array" ref="W1030">_xlfn._xlws.FILTER(Table3[[#All],[Name]],(Table3[[#All],[Polygon]]=$A1030)*(Table3[[#All],[Period]]=W$1)*((Table3[[#All],[Variables ]]=$AF$3)+(Table3[[#All],[Variables ]]=$AF$2)+(Table3[[#All],[Variables ]]=$AF$4)),0)</f>
        <v>0</v>
      </c>
      <c r="X1030" cm="1">
        <f t="array" ref="X1030">_xlfn._xlws.FILTER(Table3[[#All],[Name]],(Table3[[#All],[Polygon]]=$A1030)*(Table3[[#All],[Period]]=X$1)*((Table3[[#All],[Variables ]]=$AF$3)+(Table3[[#All],[Variables ]]=$AF$2)+(Table3[[#All],[Variables ]]=$AF$4)),0)</f>
        <v>0</v>
      </c>
      <c r="Y1030" cm="1">
        <f t="array" ref="Y1030">_xlfn._xlws.FILTER(Table3[[#All],[Name]],(Table3[[#All],[Polygon]]=$A1030)*(Table3[[#All],[Period]]=Y$1)*((Table3[[#All],[Variables ]]=$AF$3)+(Table3[[#All],[Variables ]]=$AF$2)+(Table3[[#All],[Variables ]]=$AF$4)),0)</f>
        <v>0</v>
      </c>
      <c r="Z1030" cm="1">
        <f t="array" ref="Z1030">_xlfn._xlws.FILTER(Table3[[#All],[Name]],(Table3[[#All],[Polygon]]=$A1030)*(Table3[[#All],[Period]]=Z$1)*((Table3[[#All],[Variables ]]=$AF$3)+(Table3[[#All],[Variables ]]=$AF$2)+(Table3[[#All],[Variables ]]=$AF$4)),0)</f>
        <v>0</v>
      </c>
      <c r="AA1030" cm="1">
        <f t="array" ref="AA1030">_xlfn._xlws.FILTER(Table3[[#All],[Name]],(Table3[[#All],[Polygon]]=$A1030)*(Table3[[#All],[Period]]=AA$1)*((Table3[[#All],[Variables ]]=$AF$3)+(Table3[[#All],[Variables ]]=$AF$2)+(Table3[[#All],[Variables ]]=$AF$4)),0)</f>
        <v>0</v>
      </c>
      <c r="AB1030" t="str" cm="1">
        <f t="array" ref="AB1030">_xlfn._xlws.FILTER(Table3[[#All],[Name]],(Table3[[#All],[Polygon]]=$A1030)*(Table3[[#All],[Period]]=AB$1)*((Table3[[#All],[Variables ]]=$AF$3)+(Table3[[#All],[Variables ]]=$AF$2)+(Table3[[#All],[Variables ]]=$AF$4)),0)</f>
        <v>H</v>
      </c>
      <c r="AC1030" t="str" cm="1">
        <f t="array" ref="AC1030">_xlfn._xlws.FILTER(Table3[[#All],[Name]],(Table3[[#All],[Polygon]]=$A1030)*(Table3[[#All],[Period]]=AC$1)*((Table3[[#All],[Variables ]]=$AF$3)+(Table3[[#All],[Variables ]]=$AF$2)+(Table3[[#All],[Variables ]]=$AF$4)),0)</f>
        <v>AH</v>
      </c>
      <c r="AD1030" t="str" cm="1">
        <f t="array" ref="AD1030">_xlfn._xlws.FILTER(Table3[[#All],[Name]],(Table3[[#All],[Polygon]]=$A1030)*(Table3[[#All],[Period]]=AD$1)*((Table3[[#All],[Variables ]]=$AF$3)+(Table3[[#All],[Variables ]]=$AF$2)+(Table3[[#All],[Variables ]]=$AF$4)),0)</f>
        <v>AH</v>
      </c>
    </row>
    <row r="1031" spans="1:30" x14ac:dyDescent="0.35">
      <c r="A1031" s="3">
        <v>756</v>
      </c>
      <c r="B1031" s="4" t="s">
        <v>2702</v>
      </c>
      <c r="C1031" s="10">
        <v>653.97822069999995</v>
      </c>
      <c r="D1031" s="4" t="s">
        <v>1466</v>
      </c>
      <c r="E1031" s="4">
        <v>3</v>
      </c>
      <c r="F1031" s="4">
        <v>3</v>
      </c>
      <c r="G1031" s="4">
        <v>5</v>
      </c>
      <c r="H1031" s="4"/>
      <c r="I1031" s="4">
        <v>1963</v>
      </c>
      <c r="J1031" s="4">
        <v>0</v>
      </c>
      <c r="K1031" s="4" t="s">
        <v>1650</v>
      </c>
      <c r="L1031" s="4">
        <v>754</v>
      </c>
      <c r="M1031" s="4">
        <v>754</v>
      </c>
      <c r="N1031" s="4">
        <v>653.97822069999995</v>
      </c>
      <c r="O1031" s="11">
        <v>26.033999999999999</v>
      </c>
      <c r="P1031" cm="1">
        <f t="array" ref="P1031">_xlfn._xlws.FILTER(Table3[[#All],[Name]],(Table3[[#All],[Polygon]]=$A1031)*(Table3[[#All],[Period]]=P$1)*((Table3[[#All],[Variables ]]=$AF$3)+(Table3[[#All],[Variables ]]=$AF$2)+(Table3[[#All],[Variables ]]=$AF$4)),0)</f>
        <v>0</v>
      </c>
      <c r="Q1031" cm="1">
        <f t="array" ref="Q1031">_xlfn._xlws.FILTER(Table3[[#All],[Name]],(Table3[[#All],[Polygon]]=$A1031)*(Table3[[#All],[Period]]=Q$1)*((Table3[[#All],[Variables ]]=$AF$3)+(Table3[[#All],[Variables ]]=$AF$2)+(Table3[[#All],[Variables ]]=$AF$4)),0)</f>
        <v>0</v>
      </c>
      <c r="R1031" cm="1">
        <f t="array" ref="R1031">_xlfn._xlws.FILTER(Table3[[#All],[Name]],(Table3[[#All],[Polygon]]=$A1031)*(Table3[[#All],[Period]]=R$1)*((Table3[[#All],[Variables ]]=$AF$3)+(Table3[[#All],[Variables ]]=$AF$2)+(Table3[[#All],[Variables ]]=$AF$4)),0)</f>
        <v>0</v>
      </c>
      <c r="S1031" cm="1">
        <f t="array" ref="S1031">_xlfn._xlws.FILTER(Table3[[#All],[Name]],(Table3[[#All],[Polygon]]=$A1031)*(Table3[[#All],[Period]]=S$1)*((Table3[[#All],[Variables ]]=$AF$3)+(Table3[[#All],[Variables ]]=$AF$2)+(Table3[[#All],[Variables ]]=$AF$4)),0)</f>
        <v>0</v>
      </c>
      <c r="T1031" cm="1">
        <f t="array" ref="T1031">_xlfn._xlws.FILTER(Table3[[#All],[Name]],(Table3[[#All],[Polygon]]=$A1031)*(Table3[[#All],[Period]]=T$1)*((Table3[[#All],[Variables ]]=$AF$3)+(Table3[[#All],[Variables ]]=$AF$2)+(Table3[[#All],[Variables ]]=$AF$4)),0)</f>
        <v>0</v>
      </c>
      <c r="U1031" cm="1">
        <f t="array" ref="U1031">_xlfn._xlws.FILTER(Table3[[#All],[Name]],(Table3[[#All],[Polygon]]=$A1031)*(Table3[[#All],[Period]]=U$1)*((Table3[[#All],[Variables ]]=$AF$3)+(Table3[[#All],[Variables ]]=$AF$2)+(Table3[[#All],[Variables ]]=$AF$4)),0)</f>
        <v>0</v>
      </c>
      <c r="V1031" cm="1">
        <f t="array" ref="V1031">_xlfn._xlws.FILTER(Table3[[#All],[Name]],(Table3[[#All],[Polygon]]=$A1031)*(Table3[[#All],[Period]]=V$1)*((Table3[[#All],[Variables ]]=$AF$3)+(Table3[[#All],[Variables ]]=$AF$2)+(Table3[[#All],[Variables ]]=$AF$4)),0)</f>
        <v>0</v>
      </c>
      <c r="W1031" cm="1">
        <f t="array" ref="W1031">_xlfn._xlws.FILTER(Table3[[#All],[Name]],(Table3[[#All],[Polygon]]=$A1031)*(Table3[[#All],[Period]]=W$1)*((Table3[[#All],[Variables ]]=$AF$3)+(Table3[[#All],[Variables ]]=$AF$2)+(Table3[[#All],[Variables ]]=$AF$4)),0)</f>
        <v>0</v>
      </c>
      <c r="X1031" cm="1">
        <f t="array" ref="X1031">_xlfn._xlws.FILTER(Table3[[#All],[Name]],(Table3[[#All],[Polygon]]=$A1031)*(Table3[[#All],[Period]]=X$1)*((Table3[[#All],[Variables ]]=$AF$3)+(Table3[[#All],[Variables ]]=$AF$2)+(Table3[[#All],[Variables ]]=$AF$4)),0)</f>
        <v>0</v>
      </c>
      <c r="Y1031" cm="1">
        <f t="array" ref="Y1031">_xlfn._xlws.FILTER(Table3[[#All],[Name]],(Table3[[#All],[Polygon]]=$A1031)*(Table3[[#All],[Period]]=Y$1)*((Table3[[#All],[Variables ]]=$AF$3)+(Table3[[#All],[Variables ]]=$AF$2)+(Table3[[#All],[Variables ]]=$AF$4)),0)</f>
        <v>0</v>
      </c>
      <c r="Z1031" cm="1">
        <f t="array" ref="Z1031">_xlfn._xlws.FILTER(Table3[[#All],[Name]],(Table3[[#All],[Polygon]]=$A1031)*(Table3[[#All],[Period]]=Z$1)*((Table3[[#All],[Variables ]]=$AF$3)+(Table3[[#All],[Variables ]]=$AF$2)+(Table3[[#All],[Variables ]]=$AF$4)),0)</f>
        <v>0</v>
      </c>
      <c r="AA1031" cm="1">
        <f t="array" ref="AA1031">_xlfn._xlws.FILTER(Table3[[#All],[Name]],(Table3[[#All],[Polygon]]=$A1031)*(Table3[[#All],[Period]]=AA$1)*((Table3[[#All],[Variables ]]=$AF$3)+(Table3[[#All],[Variables ]]=$AF$2)+(Table3[[#All],[Variables ]]=$AF$4)),0)</f>
        <v>0</v>
      </c>
      <c r="AB1031" t="str" cm="1">
        <f t="array" ref="AB1031">_xlfn._xlws.FILTER(Table3[[#All],[Name]],(Table3[[#All],[Polygon]]=$A1031)*(Table3[[#All],[Period]]=AB$1)*((Table3[[#All],[Variables ]]=$AF$3)+(Table3[[#All],[Variables ]]=$AF$2)+(Table3[[#All],[Variables ]]=$AF$4)),0)</f>
        <v>H</v>
      </c>
      <c r="AC1031" t="str" cm="1">
        <f t="array" ref="AC1031">_xlfn._xlws.FILTER(Table3[[#All],[Name]],(Table3[[#All],[Polygon]]=$A1031)*(Table3[[#All],[Period]]=AC$1)*((Table3[[#All],[Variables ]]=$AF$3)+(Table3[[#All],[Variables ]]=$AF$2)+(Table3[[#All],[Variables ]]=$AF$4)),0)</f>
        <v>AH</v>
      </c>
      <c r="AD1031" t="str" cm="1">
        <f t="array" ref="AD1031">_xlfn._xlws.FILTER(Table3[[#All],[Name]],(Table3[[#All],[Polygon]]=$A1031)*(Table3[[#All],[Period]]=AD$1)*((Table3[[#All],[Variables ]]=$AF$3)+(Table3[[#All],[Variables ]]=$AF$2)+(Table3[[#All],[Variables ]]=$AF$4)),0)</f>
        <v>AH</v>
      </c>
    </row>
    <row r="1032" spans="1:30" x14ac:dyDescent="0.35">
      <c r="A1032" s="5">
        <v>756</v>
      </c>
      <c r="B1032" s="6" t="s">
        <v>2702</v>
      </c>
      <c r="C1032" s="8">
        <v>653.97822069999995</v>
      </c>
      <c r="D1032" s="6" t="s">
        <v>1466</v>
      </c>
      <c r="E1032" s="6">
        <v>3</v>
      </c>
      <c r="F1032" s="6">
        <v>3</v>
      </c>
      <c r="G1032" s="6">
        <v>5</v>
      </c>
      <c r="H1032" s="6"/>
      <c r="I1032" s="6">
        <v>1963</v>
      </c>
      <c r="J1032" s="6">
        <v>0</v>
      </c>
      <c r="K1032" s="6" t="s">
        <v>1650</v>
      </c>
      <c r="L1032" s="6">
        <v>758</v>
      </c>
      <c r="M1032" s="6">
        <v>758</v>
      </c>
      <c r="N1032" s="6">
        <v>653.97822069999995</v>
      </c>
      <c r="O1032" s="9">
        <v>25.013000000000002</v>
      </c>
      <c r="P1032" cm="1">
        <f t="array" ref="P1032">_xlfn._xlws.FILTER(Table3[[#All],[Name]],(Table3[[#All],[Polygon]]=$A1032)*(Table3[[#All],[Period]]=P$1)*((Table3[[#All],[Variables ]]=$AF$3)+(Table3[[#All],[Variables ]]=$AF$2)+(Table3[[#All],[Variables ]]=$AF$4)),0)</f>
        <v>0</v>
      </c>
      <c r="Q1032" cm="1">
        <f t="array" ref="Q1032">_xlfn._xlws.FILTER(Table3[[#All],[Name]],(Table3[[#All],[Polygon]]=$A1032)*(Table3[[#All],[Period]]=Q$1)*((Table3[[#All],[Variables ]]=$AF$3)+(Table3[[#All],[Variables ]]=$AF$2)+(Table3[[#All],[Variables ]]=$AF$4)),0)</f>
        <v>0</v>
      </c>
      <c r="R1032" cm="1">
        <f t="array" ref="R1032">_xlfn._xlws.FILTER(Table3[[#All],[Name]],(Table3[[#All],[Polygon]]=$A1032)*(Table3[[#All],[Period]]=R$1)*((Table3[[#All],[Variables ]]=$AF$3)+(Table3[[#All],[Variables ]]=$AF$2)+(Table3[[#All],[Variables ]]=$AF$4)),0)</f>
        <v>0</v>
      </c>
      <c r="S1032" cm="1">
        <f t="array" ref="S1032">_xlfn._xlws.FILTER(Table3[[#All],[Name]],(Table3[[#All],[Polygon]]=$A1032)*(Table3[[#All],[Period]]=S$1)*((Table3[[#All],[Variables ]]=$AF$3)+(Table3[[#All],[Variables ]]=$AF$2)+(Table3[[#All],[Variables ]]=$AF$4)),0)</f>
        <v>0</v>
      </c>
      <c r="T1032" cm="1">
        <f t="array" ref="T1032">_xlfn._xlws.FILTER(Table3[[#All],[Name]],(Table3[[#All],[Polygon]]=$A1032)*(Table3[[#All],[Period]]=T$1)*((Table3[[#All],[Variables ]]=$AF$3)+(Table3[[#All],[Variables ]]=$AF$2)+(Table3[[#All],[Variables ]]=$AF$4)),0)</f>
        <v>0</v>
      </c>
      <c r="U1032" cm="1">
        <f t="array" ref="U1032">_xlfn._xlws.FILTER(Table3[[#All],[Name]],(Table3[[#All],[Polygon]]=$A1032)*(Table3[[#All],[Period]]=U$1)*((Table3[[#All],[Variables ]]=$AF$3)+(Table3[[#All],[Variables ]]=$AF$2)+(Table3[[#All],[Variables ]]=$AF$4)),0)</f>
        <v>0</v>
      </c>
      <c r="V1032" cm="1">
        <f t="array" ref="V1032">_xlfn._xlws.FILTER(Table3[[#All],[Name]],(Table3[[#All],[Polygon]]=$A1032)*(Table3[[#All],[Period]]=V$1)*((Table3[[#All],[Variables ]]=$AF$3)+(Table3[[#All],[Variables ]]=$AF$2)+(Table3[[#All],[Variables ]]=$AF$4)),0)</f>
        <v>0</v>
      </c>
      <c r="W1032" cm="1">
        <f t="array" ref="W1032">_xlfn._xlws.FILTER(Table3[[#All],[Name]],(Table3[[#All],[Polygon]]=$A1032)*(Table3[[#All],[Period]]=W$1)*((Table3[[#All],[Variables ]]=$AF$3)+(Table3[[#All],[Variables ]]=$AF$2)+(Table3[[#All],[Variables ]]=$AF$4)),0)</f>
        <v>0</v>
      </c>
      <c r="X1032" cm="1">
        <f t="array" ref="X1032">_xlfn._xlws.FILTER(Table3[[#All],[Name]],(Table3[[#All],[Polygon]]=$A1032)*(Table3[[#All],[Period]]=X$1)*((Table3[[#All],[Variables ]]=$AF$3)+(Table3[[#All],[Variables ]]=$AF$2)+(Table3[[#All],[Variables ]]=$AF$4)),0)</f>
        <v>0</v>
      </c>
      <c r="Y1032" cm="1">
        <f t="array" ref="Y1032">_xlfn._xlws.FILTER(Table3[[#All],[Name]],(Table3[[#All],[Polygon]]=$A1032)*(Table3[[#All],[Period]]=Y$1)*((Table3[[#All],[Variables ]]=$AF$3)+(Table3[[#All],[Variables ]]=$AF$2)+(Table3[[#All],[Variables ]]=$AF$4)),0)</f>
        <v>0</v>
      </c>
      <c r="Z1032" cm="1">
        <f t="array" ref="Z1032">_xlfn._xlws.FILTER(Table3[[#All],[Name]],(Table3[[#All],[Polygon]]=$A1032)*(Table3[[#All],[Period]]=Z$1)*((Table3[[#All],[Variables ]]=$AF$3)+(Table3[[#All],[Variables ]]=$AF$2)+(Table3[[#All],[Variables ]]=$AF$4)),0)</f>
        <v>0</v>
      </c>
      <c r="AA1032" cm="1">
        <f t="array" ref="AA1032">_xlfn._xlws.FILTER(Table3[[#All],[Name]],(Table3[[#All],[Polygon]]=$A1032)*(Table3[[#All],[Period]]=AA$1)*((Table3[[#All],[Variables ]]=$AF$3)+(Table3[[#All],[Variables ]]=$AF$2)+(Table3[[#All],[Variables ]]=$AF$4)),0)</f>
        <v>0</v>
      </c>
      <c r="AB1032" t="str" cm="1">
        <f t="array" ref="AB1032">_xlfn._xlws.FILTER(Table3[[#All],[Name]],(Table3[[#All],[Polygon]]=$A1032)*(Table3[[#All],[Period]]=AB$1)*((Table3[[#All],[Variables ]]=$AF$3)+(Table3[[#All],[Variables ]]=$AF$2)+(Table3[[#All],[Variables ]]=$AF$4)),0)</f>
        <v>H</v>
      </c>
      <c r="AC1032" t="str" cm="1">
        <f t="array" ref="AC1032">_xlfn._xlws.FILTER(Table3[[#All],[Name]],(Table3[[#All],[Polygon]]=$A1032)*(Table3[[#All],[Period]]=AC$1)*((Table3[[#All],[Variables ]]=$AF$3)+(Table3[[#All],[Variables ]]=$AF$2)+(Table3[[#All],[Variables ]]=$AF$4)),0)</f>
        <v>AH</v>
      </c>
      <c r="AD1032" t="str" cm="1">
        <f t="array" ref="AD1032">_xlfn._xlws.FILTER(Table3[[#All],[Name]],(Table3[[#All],[Polygon]]=$A1032)*(Table3[[#All],[Period]]=AD$1)*((Table3[[#All],[Variables ]]=$AF$3)+(Table3[[#All],[Variables ]]=$AF$2)+(Table3[[#All],[Variables ]]=$AF$4)),0)</f>
        <v>AH</v>
      </c>
    </row>
    <row r="1033" spans="1:30" x14ac:dyDescent="0.35">
      <c r="A1033" s="3">
        <v>756</v>
      </c>
      <c r="B1033" s="4" t="s">
        <v>2702</v>
      </c>
      <c r="C1033" s="10">
        <v>653.97822069999995</v>
      </c>
      <c r="D1033" s="4" t="s">
        <v>1466</v>
      </c>
      <c r="E1033" s="4">
        <v>3</v>
      </c>
      <c r="F1033" s="4">
        <v>3</v>
      </c>
      <c r="G1033" s="4">
        <v>5</v>
      </c>
      <c r="H1033" s="4"/>
      <c r="I1033" s="4">
        <v>1963</v>
      </c>
      <c r="J1033" s="4">
        <v>0</v>
      </c>
      <c r="K1033" s="4" t="s">
        <v>1650</v>
      </c>
      <c r="L1033" s="4">
        <v>756</v>
      </c>
      <c r="M1033" s="4">
        <v>756</v>
      </c>
      <c r="N1033" s="4">
        <v>653.97822069999995</v>
      </c>
      <c r="O1033" s="11">
        <v>79.275999999999996</v>
      </c>
      <c r="P1033" cm="1">
        <f t="array" ref="P1033">_xlfn._xlws.FILTER(Table3[[#All],[Name]],(Table3[[#All],[Polygon]]=$A1033)*(Table3[[#All],[Period]]=P$1)*((Table3[[#All],[Variables ]]=$AF$3)+(Table3[[#All],[Variables ]]=$AF$2)+(Table3[[#All],[Variables ]]=$AF$4)),0)</f>
        <v>0</v>
      </c>
      <c r="Q1033" cm="1">
        <f t="array" ref="Q1033">_xlfn._xlws.FILTER(Table3[[#All],[Name]],(Table3[[#All],[Polygon]]=$A1033)*(Table3[[#All],[Period]]=Q$1)*((Table3[[#All],[Variables ]]=$AF$3)+(Table3[[#All],[Variables ]]=$AF$2)+(Table3[[#All],[Variables ]]=$AF$4)),0)</f>
        <v>0</v>
      </c>
      <c r="R1033" cm="1">
        <f t="array" ref="R1033">_xlfn._xlws.FILTER(Table3[[#All],[Name]],(Table3[[#All],[Polygon]]=$A1033)*(Table3[[#All],[Period]]=R$1)*((Table3[[#All],[Variables ]]=$AF$3)+(Table3[[#All],[Variables ]]=$AF$2)+(Table3[[#All],[Variables ]]=$AF$4)),0)</f>
        <v>0</v>
      </c>
      <c r="S1033" cm="1">
        <f t="array" ref="S1033">_xlfn._xlws.FILTER(Table3[[#All],[Name]],(Table3[[#All],[Polygon]]=$A1033)*(Table3[[#All],[Period]]=S$1)*((Table3[[#All],[Variables ]]=$AF$3)+(Table3[[#All],[Variables ]]=$AF$2)+(Table3[[#All],[Variables ]]=$AF$4)),0)</f>
        <v>0</v>
      </c>
      <c r="T1033" cm="1">
        <f t="array" ref="T1033">_xlfn._xlws.FILTER(Table3[[#All],[Name]],(Table3[[#All],[Polygon]]=$A1033)*(Table3[[#All],[Period]]=T$1)*((Table3[[#All],[Variables ]]=$AF$3)+(Table3[[#All],[Variables ]]=$AF$2)+(Table3[[#All],[Variables ]]=$AF$4)),0)</f>
        <v>0</v>
      </c>
      <c r="U1033" cm="1">
        <f t="array" ref="U1033">_xlfn._xlws.FILTER(Table3[[#All],[Name]],(Table3[[#All],[Polygon]]=$A1033)*(Table3[[#All],[Period]]=U$1)*((Table3[[#All],[Variables ]]=$AF$3)+(Table3[[#All],[Variables ]]=$AF$2)+(Table3[[#All],[Variables ]]=$AF$4)),0)</f>
        <v>0</v>
      </c>
      <c r="V1033" cm="1">
        <f t="array" ref="V1033">_xlfn._xlws.FILTER(Table3[[#All],[Name]],(Table3[[#All],[Polygon]]=$A1033)*(Table3[[#All],[Period]]=V$1)*((Table3[[#All],[Variables ]]=$AF$3)+(Table3[[#All],[Variables ]]=$AF$2)+(Table3[[#All],[Variables ]]=$AF$4)),0)</f>
        <v>0</v>
      </c>
      <c r="W1033" cm="1">
        <f t="array" ref="W1033">_xlfn._xlws.FILTER(Table3[[#All],[Name]],(Table3[[#All],[Polygon]]=$A1033)*(Table3[[#All],[Period]]=W$1)*((Table3[[#All],[Variables ]]=$AF$3)+(Table3[[#All],[Variables ]]=$AF$2)+(Table3[[#All],[Variables ]]=$AF$4)),0)</f>
        <v>0</v>
      </c>
      <c r="X1033" cm="1">
        <f t="array" ref="X1033">_xlfn._xlws.FILTER(Table3[[#All],[Name]],(Table3[[#All],[Polygon]]=$A1033)*(Table3[[#All],[Period]]=X$1)*((Table3[[#All],[Variables ]]=$AF$3)+(Table3[[#All],[Variables ]]=$AF$2)+(Table3[[#All],[Variables ]]=$AF$4)),0)</f>
        <v>0</v>
      </c>
      <c r="Y1033" cm="1">
        <f t="array" ref="Y1033">_xlfn._xlws.FILTER(Table3[[#All],[Name]],(Table3[[#All],[Polygon]]=$A1033)*(Table3[[#All],[Period]]=Y$1)*((Table3[[#All],[Variables ]]=$AF$3)+(Table3[[#All],[Variables ]]=$AF$2)+(Table3[[#All],[Variables ]]=$AF$4)),0)</f>
        <v>0</v>
      </c>
      <c r="Z1033" cm="1">
        <f t="array" ref="Z1033">_xlfn._xlws.FILTER(Table3[[#All],[Name]],(Table3[[#All],[Polygon]]=$A1033)*(Table3[[#All],[Period]]=Z$1)*((Table3[[#All],[Variables ]]=$AF$3)+(Table3[[#All],[Variables ]]=$AF$2)+(Table3[[#All],[Variables ]]=$AF$4)),0)</f>
        <v>0</v>
      </c>
      <c r="AA1033" cm="1">
        <f t="array" ref="AA1033">_xlfn._xlws.FILTER(Table3[[#All],[Name]],(Table3[[#All],[Polygon]]=$A1033)*(Table3[[#All],[Period]]=AA$1)*((Table3[[#All],[Variables ]]=$AF$3)+(Table3[[#All],[Variables ]]=$AF$2)+(Table3[[#All],[Variables ]]=$AF$4)),0)</f>
        <v>0</v>
      </c>
      <c r="AB1033" t="str" cm="1">
        <f t="array" ref="AB1033">_xlfn._xlws.FILTER(Table3[[#All],[Name]],(Table3[[#All],[Polygon]]=$A1033)*(Table3[[#All],[Period]]=AB$1)*((Table3[[#All],[Variables ]]=$AF$3)+(Table3[[#All],[Variables ]]=$AF$2)+(Table3[[#All],[Variables ]]=$AF$4)),0)</f>
        <v>H</v>
      </c>
      <c r="AC1033" t="str" cm="1">
        <f t="array" ref="AC1033">_xlfn._xlws.FILTER(Table3[[#All],[Name]],(Table3[[#All],[Polygon]]=$A1033)*(Table3[[#All],[Period]]=AC$1)*((Table3[[#All],[Variables ]]=$AF$3)+(Table3[[#All],[Variables ]]=$AF$2)+(Table3[[#All],[Variables ]]=$AF$4)),0)</f>
        <v>AH</v>
      </c>
      <c r="AD1033" t="str" cm="1">
        <f t="array" ref="AD1033">_xlfn._xlws.FILTER(Table3[[#All],[Name]],(Table3[[#All],[Polygon]]=$A1033)*(Table3[[#All],[Period]]=AD$1)*((Table3[[#All],[Variables ]]=$AF$3)+(Table3[[#All],[Variables ]]=$AF$2)+(Table3[[#All],[Variables ]]=$AF$4)),0)</f>
        <v>AH</v>
      </c>
    </row>
    <row r="1034" spans="1:30" x14ac:dyDescent="0.35">
      <c r="A1034" s="5">
        <v>756</v>
      </c>
      <c r="B1034" s="6" t="s">
        <v>2702</v>
      </c>
      <c r="C1034" s="8">
        <v>653.97822069999995</v>
      </c>
      <c r="D1034" s="6" t="s">
        <v>1466</v>
      </c>
      <c r="E1034" s="6">
        <v>3</v>
      </c>
      <c r="F1034" s="6">
        <v>3</v>
      </c>
      <c r="G1034" s="6">
        <v>5</v>
      </c>
      <c r="H1034" s="6"/>
      <c r="I1034" s="6">
        <v>1963</v>
      </c>
      <c r="J1034" s="6">
        <v>0</v>
      </c>
      <c r="K1034" s="6" t="s">
        <v>1650</v>
      </c>
      <c r="L1034" s="6">
        <v>752</v>
      </c>
      <c r="M1034" s="6">
        <v>752</v>
      </c>
      <c r="N1034" s="6">
        <v>653.97822069999995</v>
      </c>
      <c r="O1034" s="9">
        <v>30.835999999999999</v>
      </c>
      <c r="P1034" cm="1">
        <f t="array" ref="P1034">_xlfn._xlws.FILTER(Table3[[#All],[Name]],(Table3[[#All],[Polygon]]=$A1034)*(Table3[[#All],[Period]]=P$1)*((Table3[[#All],[Variables ]]=$AF$3)+(Table3[[#All],[Variables ]]=$AF$2)+(Table3[[#All],[Variables ]]=$AF$4)),0)</f>
        <v>0</v>
      </c>
      <c r="Q1034" cm="1">
        <f t="array" ref="Q1034">_xlfn._xlws.FILTER(Table3[[#All],[Name]],(Table3[[#All],[Polygon]]=$A1034)*(Table3[[#All],[Period]]=Q$1)*((Table3[[#All],[Variables ]]=$AF$3)+(Table3[[#All],[Variables ]]=$AF$2)+(Table3[[#All],[Variables ]]=$AF$4)),0)</f>
        <v>0</v>
      </c>
      <c r="R1034" cm="1">
        <f t="array" ref="R1034">_xlfn._xlws.FILTER(Table3[[#All],[Name]],(Table3[[#All],[Polygon]]=$A1034)*(Table3[[#All],[Period]]=R$1)*((Table3[[#All],[Variables ]]=$AF$3)+(Table3[[#All],[Variables ]]=$AF$2)+(Table3[[#All],[Variables ]]=$AF$4)),0)</f>
        <v>0</v>
      </c>
      <c r="S1034" cm="1">
        <f t="array" ref="S1034">_xlfn._xlws.FILTER(Table3[[#All],[Name]],(Table3[[#All],[Polygon]]=$A1034)*(Table3[[#All],[Period]]=S$1)*((Table3[[#All],[Variables ]]=$AF$3)+(Table3[[#All],[Variables ]]=$AF$2)+(Table3[[#All],[Variables ]]=$AF$4)),0)</f>
        <v>0</v>
      </c>
      <c r="T1034" cm="1">
        <f t="array" ref="T1034">_xlfn._xlws.FILTER(Table3[[#All],[Name]],(Table3[[#All],[Polygon]]=$A1034)*(Table3[[#All],[Period]]=T$1)*((Table3[[#All],[Variables ]]=$AF$3)+(Table3[[#All],[Variables ]]=$AF$2)+(Table3[[#All],[Variables ]]=$AF$4)),0)</f>
        <v>0</v>
      </c>
      <c r="U1034" cm="1">
        <f t="array" ref="U1034">_xlfn._xlws.FILTER(Table3[[#All],[Name]],(Table3[[#All],[Polygon]]=$A1034)*(Table3[[#All],[Period]]=U$1)*((Table3[[#All],[Variables ]]=$AF$3)+(Table3[[#All],[Variables ]]=$AF$2)+(Table3[[#All],[Variables ]]=$AF$4)),0)</f>
        <v>0</v>
      </c>
      <c r="V1034" cm="1">
        <f t="array" ref="V1034">_xlfn._xlws.FILTER(Table3[[#All],[Name]],(Table3[[#All],[Polygon]]=$A1034)*(Table3[[#All],[Period]]=V$1)*((Table3[[#All],[Variables ]]=$AF$3)+(Table3[[#All],[Variables ]]=$AF$2)+(Table3[[#All],[Variables ]]=$AF$4)),0)</f>
        <v>0</v>
      </c>
      <c r="W1034" cm="1">
        <f t="array" ref="W1034">_xlfn._xlws.FILTER(Table3[[#All],[Name]],(Table3[[#All],[Polygon]]=$A1034)*(Table3[[#All],[Period]]=W$1)*((Table3[[#All],[Variables ]]=$AF$3)+(Table3[[#All],[Variables ]]=$AF$2)+(Table3[[#All],[Variables ]]=$AF$4)),0)</f>
        <v>0</v>
      </c>
      <c r="X1034" cm="1">
        <f t="array" ref="X1034">_xlfn._xlws.FILTER(Table3[[#All],[Name]],(Table3[[#All],[Polygon]]=$A1034)*(Table3[[#All],[Period]]=X$1)*((Table3[[#All],[Variables ]]=$AF$3)+(Table3[[#All],[Variables ]]=$AF$2)+(Table3[[#All],[Variables ]]=$AF$4)),0)</f>
        <v>0</v>
      </c>
      <c r="Y1034" cm="1">
        <f t="array" ref="Y1034">_xlfn._xlws.FILTER(Table3[[#All],[Name]],(Table3[[#All],[Polygon]]=$A1034)*(Table3[[#All],[Period]]=Y$1)*((Table3[[#All],[Variables ]]=$AF$3)+(Table3[[#All],[Variables ]]=$AF$2)+(Table3[[#All],[Variables ]]=$AF$4)),0)</f>
        <v>0</v>
      </c>
      <c r="Z1034" cm="1">
        <f t="array" ref="Z1034">_xlfn._xlws.FILTER(Table3[[#All],[Name]],(Table3[[#All],[Polygon]]=$A1034)*(Table3[[#All],[Period]]=Z$1)*((Table3[[#All],[Variables ]]=$AF$3)+(Table3[[#All],[Variables ]]=$AF$2)+(Table3[[#All],[Variables ]]=$AF$4)),0)</f>
        <v>0</v>
      </c>
      <c r="AA1034" cm="1">
        <f t="array" ref="AA1034">_xlfn._xlws.FILTER(Table3[[#All],[Name]],(Table3[[#All],[Polygon]]=$A1034)*(Table3[[#All],[Period]]=AA$1)*((Table3[[#All],[Variables ]]=$AF$3)+(Table3[[#All],[Variables ]]=$AF$2)+(Table3[[#All],[Variables ]]=$AF$4)),0)</f>
        <v>0</v>
      </c>
      <c r="AB1034" t="str" cm="1">
        <f t="array" ref="AB1034">_xlfn._xlws.FILTER(Table3[[#All],[Name]],(Table3[[#All],[Polygon]]=$A1034)*(Table3[[#All],[Period]]=AB$1)*((Table3[[#All],[Variables ]]=$AF$3)+(Table3[[#All],[Variables ]]=$AF$2)+(Table3[[#All],[Variables ]]=$AF$4)),0)</f>
        <v>H</v>
      </c>
      <c r="AC1034" t="str" cm="1">
        <f t="array" ref="AC1034">_xlfn._xlws.FILTER(Table3[[#All],[Name]],(Table3[[#All],[Polygon]]=$A1034)*(Table3[[#All],[Period]]=AC$1)*((Table3[[#All],[Variables ]]=$AF$3)+(Table3[[#All],[Variables ]]=$AF$2)+(Table3[[#All],[Variables ]]=$AF$4)),0)</f>
        <v>AH</v>
      </c>
      <c r="AD1034" t="str" cm="1">
        <f t="array" ref="AD1034">_xlfn._xlws.FILTER(Table3[[#All],[Name]],(Table3[[#All],[Polygon]]=$A1034)*(Table3[[#All],[Period]]=AD$1)*((Table3[[#All],[Variables ]]=$AF$3)+(Table3[[#All],[Variables ]]=$AF$2)+(Table3[[#All],[Variables ]]=$AF$4)),0)</f>
        <v>AH</v>
      </c>
    </row>
    <row r="1035" spans="1:30" x14ac:dyDescent="0.35">
      <c r="A1035" s="3">
        <v>757</v>
      </c>
      <c r="B1035" s="4" t="s">
        <v>2703</v>
      </c>
      <c r="C1035" s="10">
        <v>653.97822069999995</v>
      </c>
      <c r="D1035" s="4" t="s">
        <v>1466</v>
      </c>
      <c r="E1035" s="4">
        <v>3</v>
      </c>
      <c r="F1035" s="4">
        <v>3</v>
      </c>
      <c r="G1035" s="4">
        <v>5</v>
      </c>
      <c r="H1035" s="4"/>
      <c r="I1035" s="4">
        <v>1963</v>
      </c>
      <c r="J1035" s="4">
        <v>0</v>
      </c>
      <c r="K1035" s="4" t="s">
        <v>1650</v>
      </c>
      <c r="L1035" s="4">
        <v>752</v>
      </c>
      <c r="M1035" s="4">
        <v>752</v>
      </c>
      <c r="N1035" s="4">
        <v>653.97822069999995</v>
      </c>
      <c r="O1035" s="11">
        <v>0</v>
      </c>
      <c r="P1035" cm="1">
        <f t="array" ref="P1035">_xlfn._xlws.FILTER(Table3[[#All],[Name]],(Table3[[#All],[Polygon]]=$A1035)*(Table3[[#All],[Period]]=P$1)*((Table3[[#All],[Variables ]]=$AF$3)+(Table3[[#All],[Variables ]]=$AF$2)+(Table3[[#All],[Variables ]]=$AF$4)),0)</f>
        <v>0</v>
      </c>
      <c r="Q1035" cm="1">
        <f t="array" ref="Q1035">_xlfn._xlws.FILTER(Table3[[#All],[Name]],(Table3[[#All],[Polygon]]=$A1035)*(Table3[[#All],[Period]]=Q$1)*((Table3[[#All],[Variables ]]=$AF$3)+(Table3[[#All],[Variables ]]=$AF$2)+(Table3[[#All],[Variables ]]=$AF$4)),0)</f>
        <v>0</v>
      </c>
      <c r="R1035" cm="1">
        <f t="array" ref="R1035">_xlfn._xlws.FILTER(Table3[[#All],[Name]],(Table3[[#All],[Polygon]]=$A1035)*(Table3[[#All],[Period]]=R$1)*((Table3[[#All],[Variables ]]=$AF$3)+(Table3[[#All],[Variables ]]=$AF$2)+(Table3[[#All],[Variables ]]=$AF$4)),0)</f>
        <v>0</v>
      </c>
      <c r="S1035" cm="1">
        <f t="array" ref="S1035">_xlfn._xlws.FILTER(Table3[[#All],[Name]],(Table3[[#All],[Polygon]]=$A1035)*(Table3[[#All],[Period]]=S$1)*((Table3[[#All],[Variables ]]=$AF$3)+(Table3[[#All],[Variables ]]=$AF$2)+(Table3[[#All],[Variables ]]=$AF$4)),0)</f>
        <v>0</v>
      </c>
      <c r="T1035" cm="1">
        <f t="array" ref="T1035">_xlfn._xlws.FILTER(Table3[[#All],[Name]],(Table3[[#All],[Polygon]]=$A1035)*(Table3[[#All],[Period]]=T$1)*((Table3[[#All],[Variables ]]=$AF$3)+(Table3[[#All],[Variables ]]=$AF$2)+(Table3[[#All],[Variables ]]=$AF$4)),0)</f>
        <v>0</v>
      </c>
      <c r="U1035" cm="1">
        <f t="array" ref="U1035">_xlfn._xlws.FILTER(Table3[[#All],[Name]],(Table3[[#All],[Polygon]]=$A1035)*(Table3[[#All],[Period]]=U$1)*((Table3[[#All],[Variables ]]=$AF$3)+(Table3[[#All],[Variables ]]=$AF$2)+(Table3[[#All],[Variables ]]=$AF$4)),0)</f>
        <v>0</v>
      </c>
      <c r="V1035" cm="1">
        <f t="array" ref="V1035">_xlfn._xlws.FILTER(Table3[[#All],[Name]],(Table3[[#All],[Polygon]]=$A1035)*(Table3[[#All],[Period]]=V$1)*((Table3[[#All],[Variables ]]=$AF$3)+(Table3[[#All],[Variables ]]=$AF$2)+(Table3[[#All],[Variables ]]=$AF$4)),0)</f>
        <v>0</v>
      </c>
      <c r="W1035" cm="1">
        <f t="array" ref="W1035">_xlfn._xlws.FILTER(Table3[[#All],[Name]],(Table3[[#All],[Polygon]]=$A1035)*(Table3[[#All],[Period]]=W$1)*((Table3[[#All],[Variables ]]=$AF$3)+(Table3[[#All],[Variables ]]=$AF$2)+(Table3[[#All],[Variables ]]=$AF$4)),0)</f>
        <v>0</v>
      </c>
      <c r="X1035" cm="1">
        <f t="array" ref="X1035">_xlfn._xlws.FILTER(Table3[[#All],[Name]],(Table3[[#All],[Polygon]]=$A1035)*(Table3[[#All],[Period]]=X$1)*((Table3[[#All],[Variables ]]=$AF$3)+(Table3[[#All],[Variables ]]=$AF$2)+(Table3[[#All],[Variables ]]=$AF$4)),0)</f>
        <v>0</v>
      </c>
      <c r="Y1035" t="str" cm="1">
        <f t="array" ref="Y1035">_xlfn._xlws.FILTER(Table3[[#All],[Name]],(Table3[[#All],[Polygon]]=$A1035)*(Table3[[#All],[Period]]=Y$1)*((Table3[[#All],[Variables ]]=$AF$3)+(Table3[[#All],[Variables ]]=$AF$2)+(Table3[[#All],[Variables ]]=$AF$4)),0)</f>
        <v>H</v>
      </c>
      <c r="Z1035" cm="1">
        <f t="array" ref="Z1035">_xlfn._xlws.FILTER(Table3[[#All],[Name]],(Table3[[#All],[Polygon]]=$A1035)*(Table3[[#All],[Period]]=Z$1)*((Table3[[#All],[Variables ]]=$AF$3)+(Table3[[#All],[Variables ]]=$AF$2)+(Table3[[#All],[Variables ]]=$AF$4)),0)</f>
        <v>0</v>
      </c>
      <c r="AA1035" cm="1">
        <f t="array" ref="AA1035">_xlfn._xlws.FILTER(Table3[[#All],[Name]],(Table3[[#All],[Polygon]]=$A1035)*(Table3[[#All],[Period]]=AA$1)*((Table3[[#All],[Variables ]]=$AF$3)+(Table3[[#All],[Variables ]]=$AF$2)+(Table3[[#All],[Variables ]]=$AF$4)),0)</f>
        <v>0</v>
      </c>
      <c r="AB1035" t="str" cm="1">
        <f t="array" ref="AB1035">_xlfn._xlws.FILTER(Table3[[#All],[Name]],(Table3[[#All],[Polygon]]=$A1035)*(Table3[[#All],[Period]]=AB$1)*((Table3[[#All],[Variables ]]=$AF$3)+(Table3[[#All],[Variables ]]=$AF$2)+(Table3[[#All],[Variables ]]=$AF$4)),0)</f>
        <v>PCT</v>
      </c>
      <c r="AC1035" t="str" cm="1">
        <f t="array" ref="AC1035">_xlfn._xlws.FILTER(Table3[[#All],[Name]],(Table3[[#All],[Polygon]]=$A1035)*(Table3[[#All],[Period]]=AC$1)*((Table3[[#All],[Variables ]]=$AF$3)+(Table3[[#All],[Variables ]]=$AF$2)+(Table3[[#All],[Variables ]]=$AF$4)),0)</f>
        <v>AH</v>
      </c>
      <c r="AD1035" t="str" cm="1">
        <f t="array" ref="AD1035">_xlfn._xlws.FILTER(Table3[[#All],[Name]],(Table3[[#All],[Polygon]]=$A1035)*(Table3[[#All],[Period]]=AD$1)*((Table3[[#All],[Variables ]]=$AF$3)+(Table3[[#All],[Variables ]]=$AF$2)+(Table3[[#All],[Variables ]]=$AF$4)),0)</f>
        <v>AH</v>
      </c>
    </row>
    <row r="1036" spans="1:30" x14ac:dyDescent="0.35">
      <c r="A1036" s="5">
        <v>757</v>
      </c>
      <c r="B1036" s="6" t="s">
        <v>2703</v>
      </c>
      <c r="C1036" s="8">
        <v>653.97822069999995</v>
      </c>
      <c r="D1036" s="6" t="s">
        <v>1466</v>
      </c>
      <c r="E1036" s="6">
        <v>3</v>
      </c>
      <c r="F1036" s="6">
        <v>3</v>
      </c>
      <c r="G1036" s="6">
        <v>5</v>
      </c>
      <c r="H1036" s="6"/>
      <c r="I1036" s="6">
        <v>1963</v>
      </c>
      <c r="J1036" s="6">
        <v>0</v>
      </c>
      <c r="K1036" s="6" t="s">
        <v>1650</v>
      </c>
      <c r="L1036" s="6">
        <v>754</v>
      </c>
      <c r="M1036" s="6">
        <v>754</v>
      </c>
      <c r="N1036" s="6">
        <v>653.97822069999995</v>
      </c>
      <c r="O1036" s="9">
        <v>0</v>
      </c>
      <c r="P1036" cm="1">
        <f t="array" ref="P1036">_xlfn._xlws.FILTER(Table3[[#All],[Name]],(Table3[[#All],[Polygon]]=$A1036)*(Table3[[#All],[Period]]=P$1)*((Table3[[#All],[Variables ]]=$AF$3)+(Table3[[#All],[Variables ]]=$AF$2)+(Table3[[#All],[Variables ]]=$AF$4)),0)</f>
        <v>0</v>
      </c>
      <c r="Q1036" cm="1">
        <f t="array" ref="Q1036">_xlfn._xlws.FILTER(Table3[[#All],[Name]],(Table3[[#All],[Polygon]]=$A1036)*(Table3[[#All],[Period]]=Q$1)*((Table3[[#All],[Variables ]]=$AF$3)+(Table3[[#All],[Variables ]]=$AF$2)+(Table3[[#All],[Variables ]]=$AF$4)),0)</f>
        <v>0</v>
      </c>
      <c r="R1036" cm="1">
        <f t="array" ref="R1036">_xlfn._xlws.FILTER(Table3[[#All],[Name]],(Table3[[#All],[Polygon]]=$A1036)*(Table3[[#All],[Period]]=R$1)*((Table3[[#All],[Variables ]]=$AF$3)+(Table3[[#All],[Variables ]]=$AF$2)+(Table3[[#All],[Variables ]]=$AF$4)),0)</f>
        <v>0</v>
      </c>
      <c r="S1036" cm="1">
        <f t="array" ref="S1036">_xlfn._xlws.FILTER(Table3[[#All],[Name]],(Table3[[#All],[Polygon]]=$A1036)*(Table3[[#All],[Period]]=S$1)*((Table3[[#All],[Variables ]]=$AF$3)+(Table3[[#All],[Variables ]]=$AF$2)+(Table3[[#All],[Variables ]]=$AF$4)),0)</f>
        <v>0</v>
      </c>
      <c r="T1036" cm="1">
        <f t="array" ref="T1036">_xlfn._xlws.FILTER(Table3[[#All],[Name]],(Table3[[#All],[Polygon]]=$A1036)*(Table3[[#All],[Period]]=T$1)*((Table3[[#All],[Variables ]]=$AF$3)+(Table3[[#All],[Variables ]]=$AF$2)+(Table3[[#All],[Variables ]]=$AF$4)),0)</f>
        <v>0</v>
      </c>
      <c r="U1036" cm="1">
        <f t="array" ref="U1036">_xlfn._xlws.FILTER(Table3[[#All],[Name]],(Table3[[#All],[Polygon]]=$A1036)*(Table3[[#All],[Period]]=U$1)*((Table3[[#All],[Variables ]]=$AF$3)+(Table3[[#All],[Variables ]]=$AF$2)+(Table3[[#All],[Variables ]]=$AF$4)),0)</f>
        <v>0</v>
      </c>
      <c r="V1036" cm="1">
        <f t="array" ref="V1036">_xlfn._xlws.FILTER(Table3[[#All],[Name]],(Table3[[#All],[Polygon]]=$A1036)*(Table3[[#All],[Period]]=V$1)*((Table3[[#All],[Variables ]]=$AF$3)+(Table3[[#All],[Variables ]]=$AF$2)+(Table3[[#All],[Variables ]]=$AF$4)),0)</f>
        <v>0</v>
      </c>
      <c r="W1036" cm="1">
        <f t="array" ref="W1036">_xlfn._xlws.FILTER(Table3[[#All],[Name]],(Table3[[#All],[Polygon]]=$A1036)*(Table3[[#All],[Period]]=W$1)*((Table3[[#All],[Variables ]]=$AF$3)+(Table3[[#All],[Variables ]]=$AF$2)+(Table3[[#All],[Variables ]]=$AF$4)),0)</f>
        <v>0</v>
      </c>
      <c r="X1036" cm="1">
        <f t="array" ref="X1036">_xlfn._xlws.FILTER(Table3[[#All],[Name]],(Table3[[#All],[Polygon]]=$A1036)*(Table3[[#All],[Period]]=X$1)*((Table3[[#All],[Variables ]]=$AF$3)+(Table3[[#All],[Variables ]]=$AF$2)+(Table3[[#All],[Variables ]]=$AF$4)),0)</f>
        <v>0</v>
      </c>
      <c r="Y1036" t="str" cm="1">
        <f t="array" ref="Y1036">_xlfn._xlws.FILTER(Table3[[#All],[Name]],(Table3[[#All],[Polygon]]=$A1036)*(Table3[[#All],[Period]]=Y$1)*((Table3[[#All],[Variables ]]=$AF$3)+(Table3[[#All],[Variables ]]=$AF$2)+(Table3[[#All],[Variables ]]=$AF$4)),0)</f>
        <v>H</v>
      </c>
      <c r="Z1036" cm="1">
        <f t="array" ref="Z1036">_xlfn._xlws.FILTER(Table3[[#All],[Name]],(Table3[[#All],[Polygon]]=$A1036)*(Table3[[#All],[Period]]=Z$1)*((Table3[[#All],[Variables ]]=$AF$3)+(Table3[[#All],[Variables ]]=$AF$2)+(Table3[[#All],[Variables ]]=$AF$4)),0)</f>
        <v>0</v>
      </c>
      <c r="AA1036" cm="1">
        <f t="array" ref="AA1036">_xlfn._xlws.FILTER(Table3[[#All],[Name]],(Table3[[#All],[Polygon]]=$A1036)*(Table3[[#All],[Period]]=AA$1)*((Table3[[#All],[Variables ]]=$AF$3)+(Table3[[#All],[Variables ]]=$AF$2)+(Table3[[#All],[Variables ]]=$AF$4)),0)</f>
        <v>0</v>
      </c>
      <c r="AB1036" t="str" cm="1">
        <f t="array" ref="AB1036">_xlfn._xlws.FILTER(Table3[[#All],[Name]],(Table3[[#All],[Polygon]]=$A1036)*(Table3[[#All],[Period]]=AB$1)*((Table3[[#All],[Variables ]]=$AF$3)+(Table3[[#All],[Variables ]]=$AF$2)+(Table3[[#All],[Variables ]]=$AF$4)),0)</f>
        <v>PCT</v>
      </c>
      <c r="AC1036" t="str" cm="1">
        <f t="array" ref="AC1036">_xlfn._xlws.FILTER(Table3[[#All],[Name]],(Table3[[#All],[Polygon]]=$A1036)*(Table3[[#All],[Period]]=AC$1)*((Table3[[#All],[Variables ]]=$AF$3)+(Table3[[#All],[Variables ]]=$AF$2)+(Table3[[#All],[Variables ]]=$AF$4)),0)</f>
        <v>AH</v>
      </c>
      <c r="AD1036" t="str" cm="1">
        <f t="array" ref="AD1036">_xlfn._xlws.FILTER(Table3[[#All],[Name]],(Table3[[#All],[Polygon]]=$A1036)*(Table3[[#All],[Period]]=AD$1)*((Table3[[#All],[Variables ]]=$AF$3)+(Table3[[#All],[Variables ]]=$AF$2)+(Table3[[#All],[Variables ]]=$AF$4)),0)</f>
        <v>AH</v>
      </c>
    </row>
    <row r="1037" spans="1:30" x14ac:dyDescent="0.35">
      <c r="A1037" s="3">
        <v>757</v>
      </c>
      <c r="B1037" s="4" t="s">
        <v>2703</v>
      </c>
      <c r="C1037" s="10">
        <v>653.97822069999995</v>
      </c>
      <c r="D1037" s="4" t="s">
        <v>1466</v>
      </c>
      <c r="E1037" s="4">
        <v>3</v>
      </c>
      <c r="F1037" s="4">
        <v>3</v>
      </c>
      <c r="G1037" s="4">
        <v>5</v>
      </c>
      <c r="H1037" s="4"/>
      <c r="I1037" s="4">
        <v>1963</v>
      </c>
      <c r="J1037" s="4">
        <v>0</v>
      </c>
      <c r="K1037" s="4" t="s">
        <v>1650</v>
      </c>
      <c r="L1037" s="4">
        <v>755</v>
      </c>
      <c r="M1037" s="4">
        <v>755</v>
      </c>
      <c r="N1037" s="4">
        <v>653.97822069999995</v>
      </c>
      <c r="O1037" s="11">
        <v>0</v>
      </c>
      <c r="P1037" cm="1">
        <f t="array" ref="P1037">_xlfn._xlws.FILTER(Table3[[#All],[Name]],(Table3[[#All],[Polygon]]=$A1037)*(Table3[[#All],[Period]]=P$1)*((Table3[[#All],[Variables ]]=$AF$3)+(Table3[[#All],[Variables ]]=$AF$2)+(Table3[[#All],[Variables ]]=$AF$4)),0)</f>
        <v>0</v>
      </c>
      <c r="Q1037" cm="1">
        <f t="array" ref="Q1037">_xlfn._xlws.FILTER(Table3[[#All],[Name]],(Table3[[#All],[Polygon]]=$A1037)*(Table3[[#All],[Period]]=Q$1)*((Table3[[#All],[Variables ]]=$AF$3)+(Table3[[#All],[Variables ]]=$AF$2)+(Table3[[#All],[Variables ]]=$AF$4)),0)</f>
        <v>0</v>
      </c>
      <c r="R1037" cm="1">
        <f t="array" ref="R1037">_xlfn._xlws.FILTER(Table3[[#All],[Name]],(Table3[[#All],[Polygon]]=$A1037)*(Table3[[#All],[Period]]=R$1)*((Table3[[#All],[Variables ]]=$AF$3)+(Table3[[#All],[Variables ]]=$AF$2)+(Table3[[#All],[Variables ]]=$AF$4)),0)</f>
        <v>0</v>
      </c>
      <c r="S1037" cm="1">
        <f t="array" ref="S1037">_xlfn._xlws.FILTER(Table3[[#All],[Name]],(Table3[[#All],[Polygon]]=$A1037)*(Table3[[#All],[Period]]=S$1)*((Table3[[#All],[Variables ]]=$AF$3)+(Table3[[#All],[Variables ]]=$AF$2)+(Table3[[#All],[Variables ]]=$AF$4)),0)</f>
        <v>0</v>
      </c>
      <c r="T1037" cm="1">
        <f t="array" ref="T1037">_xlfn._xlws.FILTER(Table3[[#All],[Name]],(Table3[[#All],[Polygon]]=$A1037)*(Table3[[#All],[Period]]=T$1)*((Table3[[#All],[Variables ]]=$AF$3)+(Table3[[#All],[Variables ]]=$AF$2)+(Table3[[#All],[Variables ]]=$AF$4)),0)</f>
        <v>0</v>
      </c>
      <c r="U1037" cm="1">
        <f t="array" ref="U1037">_xlfn._xlws.FILTER(Table3[[#All],[Name]],(Table3[[#All],[Polygon]]=$A1037)*(Table3[[#All],[Period]]=U$1)*((Table3[[#All],[Variables ]]=$AF$3)+(Table3[[#All],[Variables ]]=$AF$2)+(Table3[[#All],[Variables ]]=$AF$4)),0)</f>
        <v>0</v>
      </c>
      <c r="V1037" cm="1">
        <f t="array" ref="V1037">_xlfn._xlws.FILTER(Table3[[#All],[Name]],(Table3[[#All],[Polygon]]=$A1037)*(Table3[[#All],[Period]]=V$1)*((Table3[[#All],[Variables ]]=$AF$3)+(Table3[[#All],[Variables ]]=$AF$2)+(Table3[[#All],[Variables ]]=$AF$4)),0)</f>
        <v>0</v>
      </c>
      <c r="W1037" cm="1">
        <f t="array" ref="W1037">_xlfn._xlws.FILTER(Table3[[#All],[Name]],(Table3[[#All],[Polygon]]=$A1037)*(Table3[[#All],[Period]]=W$1)*((Table3[[#All],[Variables ]]=$AF$3)+(Table3[[#All],[Variables ]]=$AF$2)+(Table3[[#All],[Variables ]]=$AF$4)),0)</f>
        <v>0</v>
      </c>
      <c r="X1037" cm="1">
        <f t="array" ref="X1037">_xlfn._xlws.FILTER(Table3[[#All],[Name]],(Table3[[#All],[Polygon]]=$A1037)*(Table3[[#All],[Period]]=X$1)*((Table3[[#All],[Variables ]]=$AF$3)+(Table3[[#All],[Variables ]]=$AF$2)+(Table3[[#All],[Variables ]]=$AF$4)),0)</f>
        <v>0</v>
      </c>
      <c r="Y1037" t="str" cm="1">
        <f t="array" ref="Y1037">_xlfn._xlws.FILTER(Table3[[#All],[Name]],(Table3[[#All],[Polygon]]=$A1037)*(Table3[[#All],[Period]]=Y$1)*((Table3[[#All],[Variables ]]=$AF$3)+(Table3[[#All],[Variables ]]=$AF$2)+(Table3[[#All],[Variables ]]=$AF$4)),0)</f>
        <v>H</v>
      </c>
      <c r="Z1037" cm="1">
        <f t="array" ref="Z1037">_xlfn._xlws.FILTER(Table3[[#All],[Name]],(Table3[[#All],[Polygon]]=$A1037)*(Table3[[#All],[Period]]=Z$1)*((Table3[[#All],[Variables ]]=$AF$3)+(Table3[[#All],[Variables ]]=$AF$2)+(Table3[[#All],[Variables ]]=$AF$4)),0)</f>
        <v>0</v>
      </c>
      <c r="AA1037" cm="1">
        <f t="array" ref="AA1037">_xlfn._xlws.FILTER(Table3[[#All],[Name]],(Table3[[#All],[Polygon]]=$A1037)*(Table3[[#All],[Period]]=AA$1)*((Table3[[#All],[Variables ]]=$AF$3)+(Table3[[#All],[Variables ]]=$AF$2)+(Table3[[#All],[Variables ]]=$AF$4)),0)</f>
        <v>0</v>
      </c>
      <c r="AB1037" t="str" cm="1">
        <f t="array" ref="AB1037">_xlfn._xlws.FILTER(Table3[[#All],[Name]],(Table3[[#All],[Polygon]]=$A1037)*(Table3[[#All],[Period]]=AB$1)*((Table3[[#All],[Variables ]]=$AF$3)+(Table3[[#All],[Variables ]]=$AF$2)+(Table3[[#All],[Variables ]]=$AF$4)),0)</f>
        <v>PCT</v>
      </c>
      <c r="AC1037" t="str" cm="1">
        <f t="array" ref="AC1037">_xlfn._xlws.FILTER(Table3[[#All],[Name]],(Table3[[#All],[Polygon]]=$A1037)*(Table3[[#All],[Period]]=AC$1)*((Table3[[#All],[Variables ]]=$AF$3)+(Table3[[#All],[Variables ]]=$AF$2)+(Table3[[#All],[Variables ]]=$AF$4)),0)</f>
        <v>AH</v>
      </c>
      <c r="AD1037" t="str" cm="1">
        <f t="array" ref="AD1037">_xlfn._xlws.FILTER(Table3[[#All],[Name]],(Table3[[#All],[Polygon]]=$A1037)*(Table3[[#All],[Period]]=AD$1)*((Table3[[#All],[Variables ]]=$AF$3)+(Table3[[#All],[Variables ]]=$AF$2)+(Table3[[#All],[Variables ]]=$AF$4)),0)</f>
        <v>AH</v>
      </c>
    </row>
    <row r="1038" spans="1:30" x14ac:dyDescent="0.35">
      <c r="A1038" s="5">
        <v>757</v>
      </c>
      <c r="B1038" s="6" t="s">
        <v>2703</v>
      </c>
      <c r="C1038" s="8">
        <v>653.97822069999995</v>
      </c>
      <c r="D1038" s="6" t="s">
        <v>1466</v>
      </c>
      <c r="E1038" s="6">
        <v>3</v>
      </c>
      <c r="F1038" s="6">
        <v>3</v>
      </c>
      <c r="G1038" s="6">
        <v>5</v>
      </c>
      <c r="H1038" s="6"/>
      <c r="I1038" s="6">
        <v>1963</v>
      </c>
      <c r="J1038" s="6">
        <v>0</v>
      </c>
      <c r="K1038" s="6" t="s">
        <v>1650</v>
      </c>
      <c r="L1038" s="6">
        <v>757</v>
      </c>
      <c r="M1038" s="6">
        <v>757</v>
      </c>
      <c r="N1038" s="6">
        <v>653.97822069999995</v>
      </c>
      <c r="O1038" s="9">
        <v>0</v>
      </c>
      <c r="P1038" cm="1">
        <f t="array" ref="P1038">_xlfn._xlws.FILTER(Table3[[#All],[Name]],(Table3[[#All],[Polygon]]=$A1038)*(Table3[[#All],[Period]]=P$1)*((Table3[[#All],[Variables ]]=$AF$3)+(Table3[[#All],[Variables ]]=$AF$2)+(Table3[[#All],[Variables ]]=$AF$4)),0)</f>
        <v>0</v>
      </c>
      <c r="Q1038" cm="1">
        <f t="array" ref="Q1038">_xlfn._xlws.FILTER(Table3[[#All],[Name]],(Table3[[#All],[Polygon]]=$A1038)*(Table3[[#All],[Period]]=Q$1)*((Table3[[#All],[Variables ]]=$AF$3)+(Table3[[#All],[Variables ]]=$AF$2)+(Table3[[#All],[Variables ]]=$AF$4)),0)</f>
        <v>0</v>
      </c>
      <c r="R1038" cm="1">
        <f t="array" ref="R1038">_xlfn._xlws.FILTER(Table3[[#All],[Name]],(Table3[[#All],[Polygon]]=$A1038)*(Table3[[#All],[Period]]=R$1)*((Table3[[#All],[Variables ]]=$AF$3)+(Table3[[#All],[Variables ]]=$AF$2)+(Table3[[#All],[Variables ]]=$AF$4)),0)</f>
        <v>0</v>
      </c>
      <c r="S1038" cm="1">
        <f t="array" ref="S1038">_xlfn._xlws.FILTER(Table3[[#All],[Name]],(Table3[[#All],[Polygon]]=$A1038)*(Table3[[#All],[Period]]=S$1)*((Table3[[#All],[Variables ]]=$AF$3)+(Table3[[#All],[Variables ]]=$AF$2)+(Table3[[#All],[Variables ]]=$AF$4)),0)</f>
        <v>0</v>
      </c>
      <c r="T1038" cm="1">
        <f t="array" ref="T1038">_xlfn._xlws.FILTER(Table3[[#All],[Name]],(Table3[[#All],[Polygon]]=$A1038)*(Table3[[#All],[Period]]=T$1)*((Table3[[#All],[Variables ]]=$AF$3)+(Table3[[#All],[Variables ]]=$AF$2)+(Table3[[#All],[Variables ]]=$AF$4)),0)</f>
        <v>0</v>
      </c>
      <c r="U1038" cm="1">
        <f t="array" ref="U1038">_xlfn._xlws.FILTER(Table3[[#All],[Name]],(Table3[[#All],[Polygon]]=$A1038)*(Table3[[#All],[Period]]=U$1)*((Table3[[#All],[Variables ]]=$AF$3)+(Table3[[#All],[Variables ]]=$AF$2)+(Table3[[#All],[Variables ]]=$AF$4)),0)</f>
        <v>0</v>
      </c>
      <c r="V1038" cm="1">
        <f t="array" ref="V1038">_xlfn._xlws.FILTER(Table3[[#All],[Name]],(Table3[[#All],[Polygon]]=$A1038)*(Table3[[#All],[Period]]=V$1)*((Table3[[#All],[Variables ]]=$AF$3)+(Table3[[#All],[Variables ]]=$AF$2)+(Table3[[#All],[Variables ]]=$AF$4)),0)</f>
        <v>0</v>
      </c>
      <c r="W1038" cm="1">
        <f t="array" ref="W1038">_xlfn._xlws.FILTER(Table3[[#All],[Name]],(Table3[[#All],[Polygon]]=$A1038)*(Table3[[#All],[Period]]=W$1)*((Table3[[#All],[Variables ]]=$AF$3)+(Table3[[#All],[Variables ]]=$AF$2)+(Table3[[#All],[Variables ]]=$AF$4)),0)</f>
        <v>0</v>
      </c>
      <c r="X1038" cm="1">
        <f t="array" ref="X1038">_xlfn._xlws.FILTER(Table3[[#All],[Name]],(Table3[[#All],[Polygon]]=$A1038)*(Table3[[#All],[Period]]=X$1)*((Table3[[#All],[Variables ]]=$AF$3)+(Table3[[#All],[Variables ]]=$AF$2)+(Table3[[#All],[Variables ]]=$AF$4)),0)</f>
        <v>0</v>
      </c>
      <c r="Y1038" t="str" cm="1">
        <f t="array" ref="Y1038">_xlfn._xlws.FILTER(Table3[[#All],[Name]],(Table3[[#All],[Polygon]]=$A1038)*(Table3[[#All],[Period]]=Y$1)*((Table3[[#All],[Variables ]]=$AF$3)+(Table3[[#All],[Variables ]]=$AF$2)+(Table3[[#All],[Variables ]]=$AF$4)),0)</f>
        <v>H</v>
      </c>
      <c r="Z1038" cm="1">
        <f t="array" ref="Z1038">_xlfn._xlws.FILTER(Table3[[#All],[Name]],(Table3[[#All],[Polygon]]=$A1038)*(Table3[[#All],[Period]]=Z$1)*((Table3[[#All],[Variables ]]=$AF$3)+(Table3[[#All],[Variables ]]=$AF$2)+(Table3[[#All],[Variables ]]=$AF$4)),0)</f>
        <v>0</v>
      </c>
      <c r="AA1038" cm="1">
        <f t="array" ref="AA1038">_xlfn._xlws.FILTER(Table3[[#All],[Name]],(Table3[[#All],[Polygon]]=$A1038)*(Table3[[#All],[Period]]=AA$1)*((Table3[[#All],[Variables ]]=$AF$3)+(Table3[[#All],[Variables ]]=$AF$2)+(Table3[[#All],[Variables ]]=$AF$4)),0)</f>
        <v>0</v>
      </c>
      <c r="AB1038" t="str" cm="1">
        <f t="array" ref="AB1038">_xlfn._xlws.FILTER(Table3[[#All],[Name]],(Table3[[#All],[Polygon]]=$A1038)*(Table3[[#All],[Period]]=AB$1)*((Table3[[#All],[Variables ]]=$AF$3)+(Table3[[#All],[Variables ]]=$AF$2)+(Table3[[#All],[Variables ]]=$AF$4)),0)</f>
        <v>PCT</v>
      </c>
      <c r="AC1038" t="str" cm="1">
        <f t="array" ref="AC1038">_xlfn._xlws.FILTER(Table3[[#All],[Name]],(Table3[[#All],[Polygon]]=$A1038)*(Table3[[#All],[Period]]=AC$1)*((Table3[[#All],[Variables ]]=$AF$3)+(Table3[[#All],[Variables ]]=$AF$2)+(Table3[[#All],[Variables ]]=$AF$4)),0)</f>
        <v>AH</v>
      </c>
      <c r="AD1038" t="str" cm="1">
        <f t="array" ref="AD1038">_xlfn._xlws.FILTER(Table3[[#All],[Name]],(Table3[[#All],[Polygon]]=$A1038)*(Table3[[#All],[Period]]=AD$1)*((Table3[[#All],[Variables ]]=$AF$3)+(Table3[[#All],[Variables ]]=$AF$2)+(Table3[[#All],[Variables ]]=$AF$4)),0)</f>
        <v>AH</v>
      </c>
    </row>
    <row r="1039" spans="1:30" x14ac:dyDescent="0.35">
      <c r="A1039" s="3">
        <v>757</v>
      </c>
      <c r="B1039" s="4" t="s">
        <v>2703</v>
      </c>
      <c r="C1039" s="10">
        <v>653.97822069999995</v>
      </c>
      <c r="D1039" s="4" t="s">
        <v>1466</v>
      </c>
      <c r="E1039" s="4">
        <v>3</v>
      </c>
      <c r="F1039" s="4">
        <v>3</v>
      </c>
      <c r="G1039" s="4">
        <v>5</v>
      </c>
      <c r="H1039" s="4"/>
      <c r="I1039" s="4">
        <v>1963</v>
      </c>
      <c r="J1039" s="4">
        <v>0</v>
      </c>
      <c r="K1039" s="4" t="s">
        <v>1650</v>
      </c>
      <c r="L1039" s="4">
        <v>750</v>
      </c>
      <c r="M1039" s="4">
        <v>750</v>
      </c>
      <c r="N1039" s="4">
        <v>653.97822069999995</v>
      </c>
      <c r="O1039" s="11">
        <v>0</v>
      </c>
      <c r="P1039" cm="1">
        <f t="array" ref="P1039">_xlfn._xlws.FILTER(Table3[[#All],[Name]],(Table3[[#All],[Polygon]]=$A1039)*(Table3[[#All],[Period]]=P$1)*((Table3[[#All],[Variables ]]=$AF$3)+(Table3[[#All],[Variables ]]=$AF$2)+(Table3[[#All],[Variables ]]=$AF$4)),0)</f>
        <v>0</v>
      </c>
      <c r="Q1039" cm="1">
        <f t="array" ref="Q1039">_xlfn._xlws.FILTER(Table3[[#All],[Name]],(Table3[[#All],[Polygon]]=$A1039)*(Table3[[#All],[Period]]=Q$1)*((Table3[[#All],[Variables ]]=$AF$3)+(Table3[[#All],[Variables ]]=$AF$2)+(Table3[[#All],[Variables ]]=$AF$4)),0)</f>
        <v>0</v>
      </c>
      <c r="R1039" cm="1">
        <f t="array" ref="R1039">_xlfn._xlws.FILTER(Table3[[#All],[Name]],(Table3[[#All],[Polygon]]=$A1039)*(Table3[[#All],[Period]]=R$1)*((Table3[[#All],[Variables ]]=$AF$3)+(Table3[[#All],[Variables ]]=$AF$2)+(Table3[[#All],[Variables ]]=$AF$4)),0)</f>
        <v>0</v>
      </c>
      <c r="S1039" cm="1">
        <f t="array" ref="S1039">_xlfn._xlws.FILTER(Table3[[#All],[Name]],(Table3[[#All],[Polygon]]=$A1039)*(Table3[[#All],[Period]]=S$1)*((Table3[[#All],[Variables ]]=$AF$3)+(Table3[[#All],[Variables ]]=$AF$2)+(Table3[[#All],[Variables ]]=$AF$4)),0)</f>
        <v>0</v>
      </c>
      <c r="T1039" cm="1">
        <f t="array" ref="T1039">_xlfn._xlws.FILTER(Table3[[#All],[Name]],(Table3[[#All],[Polygon]]=$A1039)*(Table3[[#All],[Period]]=T$1)*((Table3[[#All],[Variables ]]=$AF$3)+(Table3[[#All],[Variables ]]=$AF$2)+(Table3[[#All],[Variables ]]=$AF$4)),0)</f>
        <v>0</v>
      </c>
      <c r="U1039" cm="1">
        <f t="array" ref="U1039">_xlfn._xlws.FILTER(Table3[[#All],[Name]],(Table3[[#All],[Polygon]]=$A1039)*(Table3[[#All],[Period]]=U$1)*((Table3[[#All],[Variables ]]=$AF$3)+(Table3[[#All],[Variables ]]=$AF$2)+(Table3[[#All],[Variables ]]=$AF$4)),0)</f>
        <v>0</v>
      </c>
      <c r="V1039" cm="1">
        <f t="array" ref="V1039">_xlfn._xlws.FILTER(Table3[[#All],[Name]],(Table3[[#All],[Polygon]]=$A1039)*(Table3[[#All],[Period]]=V$1)*((Table3[[#All],[Variables ]]=$AF$3)+(Table3[[#All],[Variables ]]=$AF$2)+(Table3[[#All],[Variables ]]=$AF$4)),0)</f>
        <v>0</v>
      </c>
      <c r="W1039" cm="1">
        <f t="array" ref="W1039">_xlfn._xlws.FILTER(Table3[[#All],[Name]],(Table3[[#All],[Polygon]]=$A1039)*(Table3[[#All],[Period]]=W$1)*((Table3[[#All],[Variables ]]=$AF$3)+(Table3[[#All],[Variables ]]=$AF$2)+(Table3[[#All],[Variables ]]=$AF$4)),0)</f>
        <v>0</v>
      </c>
      <c r="X1039" cm="1">
        <f t="array" ref="X1039">_xlfn._xlws.FILTER(Table3[[#All],[Name]],(Table3[[#All],[Polygon]]=$A1039)*(Table3[[#All],[Period]]=X$1)*((Table3[[#All],[Variables ]]=$AF$3)+(Table3[[#All],[Variables ]]=$AF$2)+(Table3[[#All],[Variables ]]=$AF$4)),0)</f>
        <v>0</v>
      </c>
      <c r="Y1039" t="str" cm="1">
        <f t="array" ref="Y1039">_xlfn._xlws.FILTER(Table3[[#All],[Name]],(Table3[[#All],[Polygon]]=$A1039)*(Table3[[#All],[Period]]=Y$1)*((Table3[[#All],[Variables ]]=$AF$3)+(Table3[[#All],[Variables ]]=$AF$2)+(Table3[[#All],[Variables ]]=$AF$4)),0)</f>
        <v>H</v>
      </c>
      <c r="Z1039" cm="1">
        <f t="array" ref="Z1039">_xlfn._xlws.FILTER(Table3[[#All],[Name]],(Table3[[#All],[Polygon]]=$A1039)*(Table3[[#All],[Period]]=Z$1)*((Table3[[#All],[Variables ]]=$AF$3)+(Table3[[#All],[Variables ]]=$AF$2)+(Table3[[#All],[Variables ]]=$AF$4)),0)</f>
        <v>0</v>
      </c>
      <c r="AA1039" cm="1">
        <f t="array" ref="AA1039">_xlfn._xlws.FILTER(Table3[[#All],[Name]],(Table3[[#All],[Polygon]]=$A1039)*(Table3[[#All],[Period]]=AA$1)*((Table3[[#All],[Variables ]]=$AF$3)+(Table3[[#All],[Variables ]]=$AF$2)+(Table3[[#All],[Variables ]]=$AF$4)),0)</f>
        <v>0</v>
      </c>
      <c r="AB1039" t="str" cm="1">
        <f t="array" ref="AB1039">_xlfn._xlws.FILTER(Table3[[#All],[Name]],(Table3[[#All],[Polygon]]=$A1039)*(Table3[[#All],[Period]]=AB$1)*((Table3[[#All],[Variables ]]=$AF$3)+(Table3[[#All],[Variables ]]=$AF$2)+(Table3[[#All],[Variables ]]=$AF$4)),0)</f>
        <v>PCT</v>
      </c>
      <c r="AC1039" t="str" cm="1">
        <f t="array" ref="AC1039">_xlfn._xlws.FILTER(Table3[[#All],[Name]],(Table3[[#All],[Polygon]]=$A1039)*(Table3[[#All],[Period]]=AC$1)*((Table3[[#All],[Variables ]]=$AF$3)+(Table3[[#All],[Variables ]]=$AF$2)+(Table3[[#All],[Variables ]]=$AF$4)),0)</f>
        <v>AH</v>
      </c>
      <c r="AD1039" t="str" cm="1">
        <f t="array" ref="AD1039">_xlfn._xlws.FILTER(Table3[[#All],[Name]],(Table3[[#All],[Polygon]]=$A1039)*(Table3[[#All],[Period]]=AD$1)*((Table3[[#All],[Variables ]]=$AF$3)+(Table3[[#All],[Variables ]]=$AF$2)+(Table3[[#All],[Variables ]]=$AF$4)),0)</f>
        <v>AH</v>
      </c>
    </row>
    <row r="1040" spans="1:30" x14ac:dyDescent="0.35">
      <c r="A1040" s="5">
        <v>757</v>
      </c>
      <c r="B1040" s="6" t="s">
        <v>2703</v>
      </c>
      <c r="C1040" s="8">
        <v>653.97822069999995</v>
      </c>
      <c r="D1040" s="6" t="s">
        <v>1466</v>
      </c>
      <c r="E1040" s="6">
        <v>3</v>
      </c>
      <c r="F1040" s="6">
        <v>3</v>
      </c>
      <c r="G1040" s="6">
        <v>5</v>
      </c>
      <c r="H1040" s="6"/>
      <c r="I1040" s="6">
        <v>1963</v>
      </c>
      <c r="J1040" s="6">
        <v>0</v>
      </c>
      <c r="K1040" s="6" t="s">
        <v>1650</v>
      </c>
      <c r="L1040" s="6">
        <v>752</v>
      </c>
      <c r="M1040" s="6">
        <v>752</v>
      </c>
      <c r="N1040" s="6">
        <v>653.97822069999995</v>
      </c>
      <c r="O1040" s="9">
        <v>0</v>
      </c>
      <c r="P1040" cm="1">
        <f t="array" ref="P1040">_xlfn._xlws.FILTER(Table3[[#All],[Name]],(Table3[[#All],[Polygon]]=$A1040)*(Table3[[#All],[Period]]=P$1)*((Table3[[#All],[Variables ]]=$AF$3)+(Table3[[#All],[Variables ]]=$AF$2)+(Table3[[#All],[Variables ]]=$AF$4)),0)</f>
        <v>0</v>
      </c>
      <c r="Q1040" cm="1">
        <f t="array" ref="Q1040">_xlfn._xlws.FILTER(Table3[[#All],[Name]],(Table3[[#All],[Polygon]]=$A1040)*(Table3[[#All],[Period]]=Q$1)*((Table3[[#All],[Variables ]]=$AF$3)+(Table3[[#All],[Variables ]]=$AF$2)+(Table3[[#All],[Variables ]]=$AF$4)),0)</f>
        <v>0</v>
      </c>
      <c r="R1040" cm="1">
        <f t="array" ref="R1040">_xlfn._xlws.FILTER(Table3[[#All],[Name]],(Table3[[#All],[Polygon]]=$A1040)*(Table3[[#All],[Period]]=R$1)*((Table3[[#All],[Variables ]]=$AF$3)+(Table3[[#All],[Variables ]]=$AF$2)+(Table3[[#All],[Variables ]]=$AF$4)),0)</f>
        <v>0</v>
      </c>
      <c r="S1040" cm="1">
        <f t="array" ref="S1040">_xlfn._xlws.FILTER(Table3[[#All],[Name]],(Table3[[#All],[Polygon]]=$A1040)*(Table3[[#All],[Period]]=S$1)*((Table3[[#All],[Variables ]]=$AF$3)+(Table3[[#All],[Variables ]]=$AF$2)+(Table3[[#All],[Variables ]]=$AF$4)),0)</f>
        <v>0</v>
      </c>
      <c r="T1040" cm="1">
        <f t="array" ref="T1040">_xlfn._xlws.FILTER(Table3[[#All],[Name]],(Table3[[#All],[Polygon]]=$A1040)*(Table3[[#All],[Period]]=T$1)*((Table3[[#All],[Variables ]]=$AF$3)+(Table3[[#All],[Variables ]]=$AF$2)+(Table3[[#All],[Variables ]]=$AF$4)),0)</f>
        <v>0</v>
      </c>
      <c r="U1040" cm="1">
        <f t="array" ref="U1040">_xlfn._xlws.FILTER(Table3[[#All],[Name]],(Table3[[#All],[Polygon]]=$A1040)*(Table3[[#All],[Period]]=U$1)*((Table3[[#All],[Variables ]]=$AF$3)+(Table3[[#All],[Variables ]]=$AF$2)+(Table3[[#All],[Variables ]]=$AF$4)),0)</f>
        <v>0</v>
      </c>
      <c r="V1040" cm="1">
        <f t="array" ref="V1040">_xlfn._xlws.FILTER(Table3[[#All],[Name]],(Table3[[#All],[Polygon]]=$A1040)*(Table3[[#All],[Period]]=V$1)*((Table3[[#All],[Variables ]]=$AF$3)+(Table3[[#All],[Variables ]]=$AF$2)+(Table3[[#All],[Variables ]]=$AF$4)),0)</f>
        <v>0</v>
      </c>
      <c r="W1040" cm="1">
        <f t="array" ref="W1040">_xlfn._xlws.FILTER(Table3[[#All],[Name]],(Table3[[#All],[Polygon]]=$A1040)*(Table3[[#All],[Period]]=W$1)*((Table3[[#All],[Variables ]]=$AF$3)+(Table3[[#All],[Variables ]]=$AF$2)+(Table3[[#All],[Variables ]]=$AF$4)),0)</f>
        <v>0</v>
      </c>
      <c r="X1040" cm="1">
        <f t="array" ref="X1040">_xlfn._xlws.FILTER(Table3[[#All],[Name]],(Table3[[#All],[Polygon]]=$A1040)*(Table3[[#All],[Period]]=X$1)*((Table3[[#All],[Variables ]]=$AF$3)+(Table3[[#All],[Variables ]]=$AF$2)+(Table3[[#All],[Variables ]]=$AF$4)),0)</f>
        <v>0</v>
      </c>
      <c r="Y1040" t="str" cm="1">
        <f t="array" ref="Y1040">_xlfn._xlws.FILTER(Table3[[#All],[Name]],(Table3[[#All],[Polygon]]=$A1040)*(Table3[[#All],[Period]]=Y$1)*((Table3[[#All],[Variables ]]=$AF$3)+(Table3[[#All],[Variables ]]=$AF$2)+(Table3[[#All],[Variables ]]=$AF$4)),0)</f>
        <v>H</v>
      </c>
      <c r="Z1040" cm="1">
        <f t="array" ref="Z1040">_xlfn._xlws.FILTER(Table3[[#All],[Name]],(Table3[[#All],[Polygon]]=$A1040)*(Table3[[#All],[Period]]=Z$1)*((Table3[[#All],[Variables ]]=$AF$3)+(Table3[[#All],[Variables ]]=$AF$2)+(Table3[[#All],[Variables ]]=$AF$4)),0)</f>
        <v>0</v>
      </c>
      <c r="AA1040" cm="1">
        <f t="array" ref="AA1040">_xlfn._xlws.FILTER(Table3[[#All],[Name]],(Table3[[#All],[Polygon]]=$A1040)*(Table3[[#All],[Period]]=AA$1)*((Table3[[#All],[Variables ]]=$AF$3)+(Table3[[#All],[Variables ]]=$AF$2)+(Table3[[#All],[Variables ]]=$AF$4)),0)</f>
        <v>0</v>
      </c>
      <c r="AB1040" t="str" cm="1">
        <f t="array" ref="AB1040">_xlfn._xlws.FILTER(Table3[[#All],[Name]],(Table3[[#All],[Polygon]]=$A1040)*(Table3[[#All],[Period]]=AB$1)*((Table3[[#All],[Variables ]]=$AF$3)+(Table3[[#All],[Variables ]]=$AF$2)+(Table3[[#All],[Variables ]]=$AF$4)),0)</f>
        <v>PCT</v>
      </c>
      <c r="AC1040" t="str" cm="1">
        <f t="array" ref="AC1040">_xlfn._xlws.FILTER(Table3[[#All],[Name]],(Table3[[#All],[Polygon]]=$A1040)*(Table3[[#All],[Period]]=AC$1)*((Table3[[#All],[Variables ]]=$AF$3)+(Table3[[#All],[Variables ]]=$AF$2)+(Table3[[#All],[Variables ]]=$AF$4)),0)</f>
        <v>AH</v>
      </c>
      <c r="AD1040" t="str" cm="1">
        <f t="array" ref="AD1040">_xlfn._xlws.FILTER(Table3[[#All],[Name]],(Table3[[#All],[Polygon]]=$A1040)*(Table3[[#All],[Period]]=AD$1)*((Table3[[#All],[Variables ]]=$AF$3)+(Table3[[#All],[Variables ]]=$AF$2)+(Table3[[#All],[Variables ]]=$AF$4)),0)</f>
        <v>AH</v>
      </c>
    </row>
    <row r="1041" spans="1:30" x14ac:dyDescent="0.35">
      <c r="A1041" s="3">
        <v>757</v>
      </c>
      <c r="B1041" s="4" t="s">
        <v>2703</v>
      </c>
      <c r="C1041" s="10">
        <v>653.97822069999995</v>
      </c>
      <c r="D1041" s="4" t="s">
        <v>1466</v>
      </c>
      <c r="E1041" s="4">
        <v>3</v>
      </c>
      <c r="F1041" s="4">
        <v>3</v>
      </c>
      <c r="G1041" s="4">
        <v>5</v>
      </c>
      <c r="H1041" s="4"/>
      <c r="I1041" s="4">
        <v>1963</v>
      </c>
      <c r="J1041" s="4">
        <v>0</v>
      </c>
      <c r="K1041" s="4" t="s">
        <v>1650</v>
      </c>
      <c r="L1041" s="4">
        <v>763</v>
      </c>
      <c r="M1041" s="4">
        <v>763</v>
      </c>
      <c r="N1041" s="4">
        <v>22.417546359999999</v>
      </c>
      <c r="O1041" s="11">
        <v>10.923</v>
      </c>
      <c r="P1041" cm="1">
        <f t="array" ref="P1041">_xlfn._xlws.FILTER(Table3[[#All],[Name]],(Table3[[#All],[Polygon]]=$A1041)*(Table3[[#All],[Period]]=P$1)*((Table3[[#All],[Variables ]]=$AF$3)+(Table3[[#All],[Variables ]]=$AF$2)+(Table3[[#All],[Variables ]]=$AF$4)),0)</f>
        <v>0</v>
      </c>
      <c r="Q1041" cm="1">
        <f t="array" ref="Q1041">_xlfn._xlws.FILTER(Table3[[#All],[Name]],(Table3[[#All],[Polygon]]=$A1041)*(Table3[[#All],[Period]]=Q$1)*((Table3[[#All],[Variables ]]=$AF$3)+(Table3[[#All],[Variables ]]=$AF$2)+(Table3[[#All],[Variables ]]=$AF$4)),0)</f>
        <v>0</v>
      </c>
      <c r="R1041" cm="1">
        <f t="array" ref="R1041">_xlfn._xlws.FILTER(Table3[[#All],[Name]],(Table3[[#All],[Polygon]]=$A1041)*(Table3[[#All],[Period]]=R$1)*((Table3[[#All],[Variables ]]=$AF$3)+(Table3[[#All],[Variables ]]=$AF$2)+(Table3[[#All],[Variables ]]=$AF$4)),0)</f>
        <v>0</v>
      </c>
      <c r="S1041" cm="1">
        <f t="array" ref="S1041">_xlfn._xlws.FILTER(Table3[[#All],[Name]],(Table3[[#All],[Polygon]]=$A1041)*(Table3[[#All],[Period]]=S$1)*((Table3[[#All],[Variables ]]=$AF$3)+(Table3[[#All],[Variables ]]=$AF$2)+(Table3[[#All],[Variables ]]=$AF$4)),0)</f>
        <v>0</v>
      </c>
      <c r="T1041" cm="1">
        <f t="array" ref="T1041">_xlfn._xlws.FILTER(Table3[[#All],[Name]],(Table3[[#All],[Polygon]]=$A1041)*(Table3[[#All],[Period]]=T$1)*((Table3[[#All],[Variables ]]=$AF$3)+(Table3[[#All],[Variables ]]=$AF$2)+(Table3[[#All],[Variables ]]=$AF$4)),0)</f>
        <v>0</v>
      </c>
      <c r="U1041" cm="1">
        <f t="array" ref="U1041">_xlfn._xlws.FILTER(Table3[[#All],[Name]],(Table3[[#All],[Polygon]]=$A1041)*(Table3[[#All],[Period]]=U$1)*((Table3[[#All],[Variables ]]=$AF$3)+(Table3[[#All],[Variables ]]=$AF$2)+(Table3[[#All],[Variables ]]=$AF$4)),0)</f>
        <v>0</v>
      </c>
      <c r="V1041" cm="1">
        <f t="array" ref="V1041">_xlfn._xlws.FILTER(Table3[[#All],[Name]],(Table3[[#All],[Polygon]]=$A1041)*(Table3[[#All],[Period]]=V$1)*((Table3[[#All],[Variables ]]=$AF$3)+(Table3[[#All],[Variables ]]=$AF$2)+(Table3[[#All],[Variables ]]=$AF$4)),0)</f>
        <v>0</v>
      </c>
      <c r="W1041" cm="1">
        <f t="array" ref="W1041">_xlfn._xlws.FILTER(Table3[[#All],[Name]],(Table3[[#All],[Polygon]]=$A1041)*(Table3[[#All],[Period]]=W$1)*((Table3[[#All],[Variables ]]=$AF$3)+(Table3[[#All],[Variables ]]=$AF$2)+(Table3[[#All],[Variables ]]=$AF$4)),0)</f>
        <v>0</v>
      </c>
      <c r="X1041" cm="1">
        <f t="array" ref="X1041">_xlfn._xlws.FILTER(Table3[[#All],[Name]],(Table3[[#All],[Polygon]]=$A1041)*(Table3[[#All],[Period]]=X$1)*((Table3[[#All],[Variables ]]=$AF$3)+(Table3[[#All],[Variables ]]=$AF$2)+(Table3[[#All],[Variables ]]=$AF$4)),0)</f>
        <v>0</v>
      </c>
      <c r="Y1041" t="str" cm="1">
        <f t="array" ref="Y1041">_xlfn._xlws.FILTER(Table3[[#All],[Name]],(Table3[[#All],[Polygon]]=$A1041)*(Table3[[#All],[Period]]=Y$1)*((Table3[[#All],[Variables ]]=$AF$3)+(Table3[[#All],[Variables ]]=$AF$2)+(Table3[[#All],[Variables ]]=$AF$4)),0)</f>
        <v>H</v>
      </c>
      <c r="Z1041" cm="1">
        <f t="array" ref="Z1041">_xlfn._xlws.FILTER(Table3[[#All],[Name]],(Table3[[#All],[Polygon]]=$A1041)*(Table3[[#All],[Period]]=Z$1)*((Table3[[#All],[Variables ]]=$AF$3)+(Table3[[#All],[Variables ]]=$AF$2)+(Table3[[#All],[Variables ]]=$AF$4)),0)</f>
        <v>0</v>
      </c>
      <c r="AA1041" cm="1">
        <f t="array" ref="AA1041">_xlfn._xlws.FILTER(Table3[[#All],[Name]],(Table3[[#All],[Polygon]]=$A1041)*(Table3[[#All],[Period]]=AA$1)*((Table3[[#All],[Variables ]]=$AF$3)+(Table3[[#All],[Variables ]]=$AF$2)+(Table3[[#All],[Variables ]]=$AF$4)),0)</f>
        <v>0</v>
      </c>
      <c r="AB1041" t="str" cm="1">
        <f t="array" ref="AB1041">_xlfn._xlws.FILTER(Table3[[#All],[Name]],(Table3[[#All],[Polygon]]=$A1041)*(Table3[[#All],[Period]]=AB$1)*((Table3[[#All],[Variables ]]=$AF$3)+(Table3[[#All],[Variables ]]=$AF$2)+(Table3[[#All],[Variables ]]=$AF$4)),0)</f>
        <v>PCT</v>
      </c>
      <c r="AC1041" t="str" cm="1">
        <f t="array" ref="AC1041">_xlfn._xlws.FILTER(Table3[[#All],[Name]],(Table3[[#All],[Polygon]]=$A1041)*(Table3[[#All],[Period]]=AC$1)*((Table3[[#All],[Variables ]]=$AF$3)+(Table3[[#All],[Variables ]]=$AF$2)+(Table3[[#All],[Variables ]]=$AF$4)),0)</f>
        <v>AH</v>
      </c>
      <c r="AD1041" t="str" cm="1">
        <f t="array" ref="AD1041">_xlfn._xlws.FILTER(Table3[[#All],[Name]],(Table3[[#All],[Polygon]]=$A1041)*(Table3[[#All],[Period]]=AD$1)*((Table3[[#All],[Variables ]]=$AF$3)+(Table3[[#All],[Variables ]]=$AF$2)+(Table3[[#All],[Variables ]]=$AF$4)),0)</f>
        <v>AH</v>
      </c>
    </row>
    <row r="1042" spans="1:30" x14ac:dyDescent="0.35">
      <c r="A1042" s="5">
        <v>757</v>
      </c>
      <c r="B1042" s="6" t="s">
        <v>2703</v>
      </c>
      <c r="C1042" s="8">
        <v>653.97822069999995</v>
      </c>
      <c r="D1042" s="6" t="s">
        <v>1466</v>
      </c>
      <c r="E1042" s="6">
        <v>3</v>
      </c>
      <c r="F1042" s="6">
        <v>3</v>
      </c>
      <c r="G1042" s="6">
        <v>5</v>
      </c>
      <c r="H1042" s="6"/>
      <c r="I1042" s="6">
        <v>1963</v>
      </c>
      <c r="J1042" s="6">
        <v>0</v>
      </c>
      <c r="K1042" s="6" t="s">
        <v>1650</v>
      </c>
      <c r="L1042" s="6">
        <v>761</v>
      </c>
      <c r="M1042" s="6">
        <v>761</v>
      </c>
      <c r="N1042" s="6">
        <v>14.010783289999999</v>
      </c>
      <c r="O1042" s="9">
        <v>10.206</v>
      </c>
      <c r="P1042" cm="1">
        <f t="array" ref="P1042">_xlfn._xlws.FILTER(Table3[[#All],[Name]],(Table3[[#All],[Polygon]]=$A1042)*(Table3[[#All],[Period]]=P$1)*((Table3[[#All],[Variables ]]=$AF$3)+(Table3[[#All],[Variables ]]=$AF$2)+(Table3[[#All],[Variables ]]=$AF$4)),0)</f>
        <v>0</v>
      </c>
      <c r="Q1042" cm="1">
        <f t="array" ref="Q1042">_xlfn._xlws.FILTER(Table3[[#All],[Name]],(Table3[[#All],[Polygon]]=$A1042)*(Table3[[#All],[Period]]=Q$1)*((Table3[[#All],[Variables ]]=$AF$3)+(Table3[[#All],[Variables ]]=$AF$2)+(Table3[[#All],[Variables ]]=$AF$4)),0)</f>
        <v>0</v>
      </c>
      <c r="R1042" cm="1">
        <f t="array" ref="R1042">_xlfn._xlws.FILTER(Table3[[#All],[Name]],(Table3[[#All],[Polygon]]=$A1042)*(Table3[[#All],[Period]]=R$1)*((Table3[[#All],[Variables ]]=$AF$3)+(Table3[[#All],[Variables ]]=$AF$2)+(Table3[[#All],[Variables ]]=$AF$4)),0)</f>
        <v>0</v>
      </c>
      <c r="S1042" cm="1">
        <f t="array" ref="S1042">_xlfn._xlws.FILTER(Table3[[#All],[Name]],(Table3[[#All],[Polygon]]=$A1042)*(Table3[[#All],[Period]]=S$1)*((Table3[[#All],[Variables ]]=$AF$3)+(Table3[[#All],[Variables ]]=$AF$2)+(Table3[[#All],[Variables ]]=$AF$4)),0)</f>
        <v>0</v>
      </c>
      <c r="T1042" cm="1">
        <f t="array" ref="T1042">_xlfn._xlws.FILTER(Table3[[#All],[Name]],(Table3[[#All],[Polygon]]=$A1042)*(Table3[[#All],[Period]]=T$1)*((Table3[[#All],[Variables ]]=$AF$3)+(Table3[[#All],[Variables ]]=$AF$2)+(Table3[[#All],[Variables ]]=$AF$4)),0)</f>
        <v>0</v>
      </c>
      <c r="U1042" cm="1">
        <f t="array" ref="U1042">_xlfn._xlws.FILTER(Table3[[#All],[Name]],(Table3[[#All],[Polygon]]=$A1042)*(Table3[[#All],[Period]]=U$1)*((Table3[[#All],[Variables ]]=$AF$3)+(Table3[[#All],[Variables ]]=$AF$2)+(Table3[[#All],[Variables ]]=$AF$4)),0)</f>
        <v>0</v>
      </c>
      <c r="V1042" cm="1">
        <f t="array" ref="V1042">_xlfn._xlws.FILTER(Table3[[#All],[Name]],(Table3[[#All],[Polygon]]=$A1042)*(Table3[[#All],[Period]]=V$1)*((Table3[[#All],[Variables ]]=$AF$3)+(Table3[[#All],[Variables ]]=$AF$2)+(Table3[[#All],[Variables ]]=$AF$4)),0)</f>
        <v>0</v>
      </c>
      <c r="W1042" cm="1">
        <f t="array" ref="W1042">_xlfn._xlws.FILTER(Table3[[#All],[Name]],(Table3[[#All],[Polygon]]=$A1042)*(Table3[[#All],[Period]]=W$1)*((Table3[[#All],[Variables ]]=$AF$3)+(Table3[[#All],[Variables ]]=$AF$2)+(Table3[[#All],[Variables ]]=$AF$4)),0)</f>
        <v>0</v>
      </c>
      <c r="X1042" cm="1">
        <f t="array" ref="X1042">_xlfn._xlws.FILTER(Table3[[#All],[Name]],(Table3[[#All],[Polygon]]=$A1042)*(Table3[[#All],[Period]]=X$1)*((Table3[[#All],[Variables ]]=$AF$3)+(Table3[[#All],[Variables ]]=$AF$2)+(Table3[[#All],[Variables ]]=$AF$4)),0)</f>
        <v>0</v>
      </c>
      <c r="Y1042" t="str" cm="1">
        <f t="array" ref="Y1042">_xlfn._xlws.FILTER(Table3[[#All],[Name]],(Table3[[#All],[Polygon]]=$A1042)*(Table3[[#All],[Period]]=Y$1)*((Table3[[#All],[Variables ]]=$AF$3)+(Table3[[#All],[Variables ]]=$AF$2)+(Table3[[#All],[Variables ]]=$AF$4)),0)</f>
        <v>H</v>
      </c>
      <c r="Z1042" cm="1">
        <f t="array" ref="Z1042">_xlfn._xlws.FILTER(Table3[[#All],[Name]],(Table3[[#All],[Polygon]]=$A1042)*(Table3[[#All],[Period]]=Z$1)*((Table3[[#All],[Variables ]]=$AF$3)+(Table3[[#All],[Variables ]]=$AF$2)+(Table3[[#All],[Variables ]]=$AF$4)),0)</f>
        <v>0</v>
      </c>
      <c r="AA1042" cm="1">
        <f t="array" ref="AA1042">_xlfn._xlws.FILTER(Table3[[#All],[Name]],(Table3[[#All],[Polygon]]=$A1042)*(Table3[[#All],[Period]]=AA$1)*((Table3[[#All],[Variables ]]=$AF$3)+(Table3[[#All],[Variables ]]=$AF$2)+(Table3[[#All],[Variables ]]=$AF$4)),0)</f>
        <v>0</v>
      </c>
      <c r="AB1042" t="str" cm="1">
        <f t="array" ref="AB1042">_xlfn._xlws.FILTER(Table3[[#All],[Name]],(Table3[[#All],[Polygon]]=$A1042)*(Table3[[#All],[Period]]=AB$1)*((Table3[[#All],[Variables ]]=$AF$3)+(Table3[[#All],[Variables ]]=$AF$2)+(Table3[[#All],[Variables ]]=$AF$4)),0)</f>
        <v>PCT</v>
      </c>
      <c r="AC1042" t="str" cm="1">
        <f t="array" ref="AC1042">_xlfn._xlws.FILTER(Table3[[#All],[Name]],(Table3[[#All],[Polygon]]=$A1042)*(Table3[[#All],[Period]]=AC$1)*((Table3[[#All],[Variables ]]=$AF$3)+(Table3[[#All],[Variables ]]=$AF$2)+(Table3[[#All],[Variables ]]=$AF$4)),0)</f>
        <v>AH</v>
      </c>
      <c r="AD1042" t="str" cm="1">
        <f t="array" ref="AD1042">_xlfn._xlws.FILTER(Table3[[#All],[Name]],(Table3[[#All],[Polygon]]=$A1042)*(Table3[[#All],[Period]]=AD$1)*((Table3[[#All],[Variables ]]=$AF$3)+(Table3[[#All],[Variables ]]=$AF$2)+(Table3[[#All],[Variables ]]=$AF$4)),0)</f>
        <v>AH</v>
      </c>
    </row>
    <row r="1043" spans="1:30" x14ac:dyDescent="0.35">
      <c r="A1043" s="3">
        <v>757</v>
      </c>
      <c r="B1043" s="4" t="s">
        <v>2703</v>
      </c>
      <c r="C1043" s="10">
        <v>653.97822069999995</v>
      </c>
      <c r="D1043" s="4" t="s">
        <v>1466</v>
      </c>
      <c r="E1043" s="4">
        <v>3</v>
      </c>
      <c r="F1043" s="4">
        <v>3</v>
      </c>
      <c r="G1043" s="4">
        <v>5</v>
      </c>
      <c r="H1043" s="4"/>
      <c r="I1043" s="4">
        <v>1963</v>
      </c>
      <c r="J1043" s="4">
        <v>0</v>
      </c>
      <c r="K1043" s="4" t="s">
        <v>1650</v>
      </c>
      <c r="L1043" s="4">
        <v>754</v>
      </c>
      <c r="M1043" s="4">
        <v>754</v>
      </c>
      <c r="N1043" s="4">
        <v>653.97822069999995</v>
      </c>
      <c r="O1043" s="11">
        <v>36.978999999999999</v>
      </c>
      <c r="P1043" cm="1">
        <f t="array" ref="P1043">_xlfn._xlws.FILTER(Table3[[#All],[Name]],(Table3[[#All],[Polygon]]=$A1043)*(Table3[[#All],[Period]]=P$1)*((Table3[[#All],[Variables ]]=$AF$3)+(Table3[[#All],[Variables ]]=$AF$2)+(Table3[[#All],[Variables ]]=$AF$4)),0)</f>
        <v>0</v>
      </c>
      <c r="Q1043" cm="1">
        <f t="array" ref="Q1043">_xlfn._xlws.FILTER(Table3[[#All],[Name]],(Table3[[#All],[Polygon]]=$A1043)*(Table3[[#All],[Period]]=Q$1)*((Table3[[#All],[Variables ]]=$AF$3)+(Table3[[#All],[Variables ]]=$AF$2)+(Table3[[#All],[Variables ]]=$AF$4)),0)</f>
        <v>0</v>
      </c>
      <c r="R1043" cm="1">
        <f t="array" ref="R1043">_xlfn._xlws.FILTER(Table3[[#All],[Name]],(Table3[[#All],[Polygon]]=$A1043)*(Table3[[#All],[Period]]=R$1)*((Table3[[#All],[Variables ]]=$AF$3)+(Table3[[#All],[Variables ]]=$AF$2)+(Table3[[#All],[Variables ]]=$AF$4)),0)</f>
        <v>0</v>
      </c>
      <c r="S1043" cm="1">
        <f t="array" ref="S1043">_xlfn._xlws.FILTER(Table3[[#All],[Name]],(Table3[[#All],[Polygon]]=$A1043)*(Table3[[#All],[Period]]=S$1)*((Table3[[#All],[Variables ]]=$AF$3)+(Table3[[#All],[Variables ]]=$AF$2)+(Table3[[#All],[Variables ]]=$AF$4)),0)</f>
        <v>0</v>
      </c>
      <c r="T1043" cm="1">
        <f t="array" ref="T1043">_xlfn._xlws.FILTER(Table3[[#All],[Name]],(Table3[[#All],[Polygon]]=$A1043)*(Table3[[#All],[Period]]=T$1)*((Table3[[#All],[Variables ]]=$AF$3)+(Table3[[#All],[Variables ]]=$AF$2)+(Table3[[#All],[Variables ]]=$AF$4)),0)</f>
        <v>0</v>
      </c>
      <c r="U1043" cm="1">
        <f t="array" ref="U1043">_xlfn._xlws.FILTER(Table3[[#All],[Name]],(Table3[[#All],[Polygon]]=$A1043)*(Table3[[#All],[Period]]=U$1)*((Table3[[#All],[Variables ]]=$AF$3)+(Table3[[#All],[Variables ]]=$AF$2)+(Table3[[#All],[Variables ]]=$AF$4)),0)</f>
        <v>0</v>
      </c>
      <c r="V1043" cm="1">
        <f t="array" ref="V1043">_xlfn._xlws.FILTER(Table3[[#All],[Name]],(Table3[[#All],[Polygon]]=$A1043)*(Table3[[#All],[Period]]=V$1)*((Table3[[#All],[Variables ]]=$AF$3)+(Table3[[#All],[Variables ]]=$AF$2)+(Table3[[#All],[Variables ]]=$AF$4)),0)</f>
        <v>0</v>
      </c>
      <c r="W1043" cm="1">
        <f t="array" ref="W1043">_xlfn._xlws.FILTER(Table3[[#All],[Name]],(Table3[[#All],[Polygon]]=$A1043)*(Table3[[#All],[Period]]=W$1)*((Table3[[#All],[Variables ]]=$AF$3)+(Table3[[#All],[Variables ]]=$AF$2)+(Table3[[#All],[Variables ]]=$AF$4)),0)</f>
        <v>0</v>
      </c>
      <c r="X1043" cm="1">
        <f t="array" ref="X1043">_xlfn._xlws.FILTER(Table3[[#All],[Name]],(Table3[[#All],[Polygon]]=$A1043)*(Table3[[#All],[Period]]=X$1)*((Table3[[#All],[Variables ]]=$AF$3)+(Table3[[#All],[Variables ]]=$AF$2)+(Table3[[#All],[Variables ]]=$AF$4)),0)</f>
        <v>0</v>
      </c>
      <c r="Y1043" t="str" cm="1">
        <f t="array" ref="Y1043">_xlfn._xlws.FILTER(Table3[[#All],[Name]],(Table3[[#All],[Polygon]]=$A1043)*(Table3[[#All],[Period]]=Y$1)*((Table3[[#All],[Variables ]]=$AF$3)+(Table3[[#All],[Variables ]]=$AF$2)+(Table3[[#All],[Variables ]]=$AF$4)),0)</f>
        <v>H</v>
      </c>
      <c r="Z1043" cm="1">
        <f t="array" ref="Z1043">_xlfn._xlws.FILTER(Table3[[#All],[Name]],(Table3[[#All],[Polygon]]=$A1043)*(Table3[[#All],[Period]]=Z$1)*((Table3[[#All],[Variables ]]=$AF$3)+(Table3[[#All],[Variables ]]=$AF$2)+(Table3[[#All],[Variables ]]=$AF$4)),0)</f>
        <v>0</v>
      </c>
      <c r="AA1043" cm="1">
        <f t="array" ref="AA1043">_xlfn._xlws.FILTER(Table3[[#All],[Name]],(Table3[[#All],[Polygon]]=$A1043)*(Table3[[#All],[Period]]=AA$1)*((Table3[[#All],[Variables ]]=$AF$3)+(Table3[[#All],[Variables ]]=$AF$2)+(Table3[[#All],[Variables ]]=$AF$4)),0)</f>
        <v>0</v>
      </c>
      <c r="AB1043" t="str" cm="1">
        <f t="array" ref="AB1043">_xlfn._xlws.FILTER(Table3[[#All],[Name]],(Table3[[#All],[Polygon]]=$A1043)*(Table3[[#All],[Period]]=AB$1)*((Table3[[#All],[Variables ]]=$AF$3)+(Table3[[#All],[Variables ]]=$AF$2)+(Table3[[#All],[Variables ]]=$AF$4)),0)</f>
        <v>PCT</v>
      </c>
      <c r="AC1043" t="str" cm="1">
        <f t="array" ref="AC1043">_xlfn._xlws.FILTER(Table3[[#All],[Name]],(Table3[[#All],[Polygon]]=$A1043)*(Table3[[#All],[Period]]=AC$1)*((Table3[[#All],[Variables ]]=$AF$3)+(Table3[[#All],[Variables ]]=$AF$2)+(Table3[[#All],[Variables ]]=$AF$4)),0)</f>
        <v>AH</v>
      </c>
      <c r="AD1043" t="str" cm="1">
        <f t="array" ref="AD1043">_xlfn._xlws.FILTER(Table3[[#All],[Name]],(Table3[[#All],[Polygon]]=$A1043)*(Table3[[#All],[Period]]=AD$1)*((Table3[[#All],[Variables ]]=$AF$3)+(Table3[[#All],[Variables ]]=$AF$2)+(Table3[[#All],[Variables ]]=$AF$4)),0)</f>
        <v>AH</v>
      </c>
    </row>
    <row r="1044" spans="1:30" x14ac:dyDescent="0.35">
      <c r="A1044" s="5">
        <v>757</v>
      </c>
      <c r="B1044" s="6" t="s">
        <v>2703</v>
      </c>
      <c r="C1044" s="8">
        <v>653.97822069999995</v>
      </c>
      <c r="D1044" s="6" t="s">
        <v>1466</v>
      </c>
      <c r="E1044" s="6">
        <v>3</v>
      </c>
      <c r="F1044" s="6">
        <v>3</v>
      </c>
      <c r="G1044" s="6">
        <v>5</v>
      </c>
      <c r="H1044" s="6"/>
      <c r="I1044" s="6">
        <v>1963</v>
      </c>
      <c r="J1044" s="6">
        <v>0</v>
      </c>
      <c r="K1044" s="6" t="s">
        <v>1650</v>
      </c>
      <c r="L1044" s="6">
        <v>755</v>
      </c>
      <c r="M1044" s="6">
        <v>755</v>
      </c>
      <c r="N1044" s="6">
        <v>653.97822069999995</v>
      </c>
      <c r="O1044" s="9">
        <v>1.9950000000000001</v>
      </c>
      <c r="P1044" cm="1">
        <f t="array" ref="P1044">_xlfn._xlws.FILTER(Table3[[#All],[Name]],(Table3[[#All],[Polygon]]=$A1044)*(Table3[[#All],[Period]]=P$1)*((Table3[[#All],[Variables ]]=$AF$3)+(Table3[[#All],[Variables ]]=$AF$2)+(Table3[[#All],[Variables ]]=$AF$4)),0)</f>
        <v>0</v>
      </c>
      <c r="Q1044" cm="1">
        <f t="array" ref="Q1044">_xlfn._xlws.FILTER(Table3[[#All],[Name]],(Table3[[#All],[Polygon]]=$A1044)*(Table3[[#All],[Period]]=Q$1)*((Table3[[#All],[Variables ]]=$AF$3)+(Table3[[#All],[Variables ]]=$AF$2)+(Table3[[#All],[Variables ]]=$AF$4)),0)</f>
        <v>0</v>
      </c>
      <c r="R1044" cm="1">
        <f t="array" ref="R1044">_xlfn._xlws.FILTER(Table3[[#All],[Name]],(Table3[[#All],[Polygon]]=$A1044)*(Table3[[#All],[Period]]=R$1)*((Table3[[#All],[Variables ]]=$AF$3)+(Table3[[#All],[Variables ]]=$AF$2)+(Table3[[#All],[Variables ]]=$AF$4)),0)</f>
        <v>0</v>
      </c>
      <c r="S1044" cm="1">
        <f t="array" ref="S1044">_xlfn._xlws.FILTER(Table3[[#All],[Name]],(Table3[[#All],[Polygon]]=$A1044)*(Table3[[#All],[Period]]=S$1)*((Table3[[#All],[Variables ]]=$AF$3)+(Table3[[#All],[Variables ]]=$AF$2)+(Table3[[#All],[Variables ]]=$AF$4)),0)</f>
        <v>0</v>
      </c>
      <c r="T1044" cm="1">
        <f t="array" ref="T1044">_xlfn._xlws.FILTER(Table3[[#All],[Name]],(Table3[[#All],[Polygon]]=$A1044)*(Table3[[#All],[Period]]=T$1)*((Table3[[#All],[Variables ]]=$AF$3)+(Table3[[#All],[Variables ]]=$AF$2)+(Table3[[#All],[Variables ]]=$AF$4)),0)</f>
        <v>0</v>
      </c>
      <c r="U1044" cm="1">
        <f t="array" ref="U1044">_xlfn._xlws.FILTER(Table3[[#All],[Name]],(Table3[[#All],[Polygon]]=$A1044)*(Table3[[#All],[Period]]=U$1)*((Table3[[#All],[Variables ]]=$AF$3)+(Table3[[#All],[Variables ]]=$AF$2)+(Table3[[#All],[Variables ]]=$AF$4)),0)</f>
        <v>0</v>
      </c>
      <c r="V1044" cm="1">
        <f t="array" ref="V1044">_xlfn._xlws.FILTER(Table3[[#All],[Name]],(Table3[[#All],[Polygon]]=$A1044)*(Table3[[#All],[Period]]=V$1)*((Table3[[#All],[Variables ]]=$AF$3)+(Table3[[#All],[Variables ]]=$AF$2)+(Table3[[#All],[Variables ]]=$AF$4)),0)</f>
        <v>0</v>
      </c>
      <c r="W1044" cm="1">
        <f t="array" ref="W1044">_xlfn._xlws.FILTER(Table3[[#All],[Name]],(Table3[[#All],[Polygon]]=$A1044)*(Table3[[#All],[Period]]=W$1)*((Table3[[#All],[Variables ]]=$AF$3)+(Table3[[#All],[Variables ]]=$AF$2)+(Table3[[#All],[Variables ]]=$AF$4)),0)</f>
        <v>0</v>
      </c>
      <c r="X1044" cm="1">
        <f t="array" ref="X1044">_xlfn._xlws.FILTER(Table3[[#All],[Name]],(Table3[[#All],[Polygon]]=$A1044)*(Table3[[#All],[Period]]=X$1)*((Table3[[#All],[Variables ]]=$AF$3)+(Table3[[#All],[Variables ]]=$AF$2)+(Table3[[#All],[Variables ]]=$AF$4)),0)</f>
        <v>0</v>
      </c>
      <c r="Y1044" t="str" cm="1">
        <f t="array" ref="Y1044">_xlfn._xlws.FILTER(Table3[[#All],[Name]],(Table3[[#All],[Polygon]]=$A1044)*(Table3[[#All],[Period]]=Y$1)*((Table3[[#All],[Variables ]]=$AF$3)+(Table3[[#All],[Variables ]]=$AF$2)+(Table3[[#All],[Variables ]]=$AF$4)),0)</f>
        <v>H</v>
      </c>
      <c r="Z1044" cm="1">
        <f t="array" ref="Z1044">_xlfn._xlws.FILTER(Table3[[#All],[Name]],(Table3[[#All],[Polygon]]=$A1044)*(Table3[[#All],[Period]]=Z$1)*((Table3[[#All],[Variables ]]=$AF$3)+(Table3[[#All],[Variables ]]=$AF$2)+(Table3[[#All],[Variables ]]=$AF$4)),0)</f>
        <v>0</v>
      </c>
      <c r="AA1044" cm="1">
        <f t="array" ref="AA1044">_xlfn._xlws.FILTER(Table3[[#All],[Name]],(Table3[[#All],[Polygon]]=$A1044)*(Table3[[#All],[Period]]=AA$1)*((Table3[[#All],[Variables ]]=$AF$3)+(Table3[[#All],[Variables ]]=$AF$2)+(Table3[[#All],[Variables ]]=$AF$4)),0)</f>
        <v>0</v>
      </c>
      <c r="AB1044" t="str" cm="1">
        <f t="array" ref="AB1044">_xlfn._xlws.FILTER(Table3[[#All],[Name]],(Table3[[#All],[Polygon]]=$A1044)*(Table3[[#All],[Period]]=AB$1)*((Table3[[#All],[Variables ]]=$AF$3)+(Table3[[#All],[Variables ]]=$AF$2)+(Table3[[#All],[Variables ]]=$AF$4)),0)</f>
        <v>PCT</v>
      </c>
      <c r="AC1044" t="str" cm="1">
        <f t="array" ref="AC1044">_xlfn._xlws.FILTER(Table3[[#All],[Name]],(Table3[[#All],[Polygon]]=$A1044)*(Table3[[#All],[Period]]=AC$1)*((Table3[[#All],[Variables ]]=$AF$3)+(Table3[[#All],[Variables ]]=$AF$2)+(Table3[[#All],[Variables ]]=$AF$4)),0)</f>
        <v>AH</v>
      </c>
      <c r="AD1044" t="str" cm="1">
        <f t="array" ref="AD1044">_xlfn._xlws.FILTER(Table3[[#All],[Name]],(Table3[[#All],[Polygon]]=$A1044)*(Table3[[#All],[Period]]=AD$1)*((Table3[[#All],[Variables ]]=$AF$3)+(Table3[[#All],[Variables ]]=$AF$2)+(Table3[[#All],[Variables ]]=$AF$4)),0)</f>
        <v>AH</v>
      </c>
    </row>
    <row r="1045" spans="1:30" x14ac:dyDescent="0.35">
      <c r="A1045" s="3">
        <v>757</v>
      </c>
      <c r="B1045" s="4" t="s">
        <v>2703</v>
      </c>
      <c r="C1045" s="10">
        <v>653.97822069999995</v>
      </c>
      <c r="D1045" s="4" t="s">
        <v>1466</v>
      </c>
      <c r="E1045" s="4">
        <v>3</v>
      </c>
      <c r="F1045" s="4">
        <v>3</v>
      </c>
      <c r="G1045" s="4">
        <v>5</v>
      </c>
      <c r="H1045" s="4"/>
      <c r="I1045" s="4">
        <v>1963</v>
      </c>
      <c r="J1045" s="4">
        <v>0</v>
      </c>
      <c r="K1045" s="4" t="s">
        <v>1650</v>
      </c>
      <c r="L1045" s="4">
        <v>752</v>
      </c>
      <c r="M1045" s="4">
        <v>752</v>
      </c>
      <c r="N1045" s="4">
        <v>653.97822069999995</v>
      </c>
      <c r="O1045" s="11">
        <v>12.182</v>
      </c>
      <c r="P1045" cm="1">
        <f t="array" ref="P1045">_xlfn._xlws.FILTER(Table3[[#All],[Name]],(Table3[[#All],[Polygon]]=$A1045)*(Table3[[#All],[Period]]=P$1)*((Table3[[#All],[Variables ]]=$AF$3)+(Table3[[#All],[Variables ]]=$AF$2)+(Table3[[#All],[Variables ]]=$AF$4)),0)</f>
        <v>0</v>
      </c>
      <c r="Q1045" cm="1">
        <f t="array" ref="Q1045">_xlfn._xlws.FILTER(Table3[[#All],[Name]],(Table3[[#All],[Polygon]]=$A1045)*(Table3[[#All],[Period]]=Q$1)*((Table3[[#All],[Variables ]]=$AF$3)+(Table3[[#All],[Variables ]]=$AF$2)+(Table3[[#All],[Variables ]]=$AF$4)),0)</f>
        <v>0</v>
      </c>
      <c r="R1045" cm="1">
        <f t="array" ref="R1045">_xlfn._xlws.FILTER(Table3[[#All],[Name]],(Table3[[#All],[Polygon]]=$A1045)*(Table3[[#All],[Period]]=R$1)*((Table3[[#All],[Variables ]]=$AF$3)+(Table3[[#All],[Variables ]]=$AF$2)+(Table3[[#All],[Variables ]]=$AF$4)),0)</f>
        <v>0</v>
      </c>
      <c r="S1045" cm="1">
        <f t="array" ref="S1045">_xlfn._xlws.FILTER(Table3[[#All],[Name]],(Table3[[#All],[Polygon]]=$A1045)*(Table3[[#All],[Period]]=S$1)*((Table3[[#All],[Variables ]]=$AF$3)+(Table3[[#All],[Variables ]]=$AF$2)+(Table3[[#All],[Variables ]]=$AF$4)),0)</f>
        <v>0</v>
      </c>
      <c r="T1045" cm="1">
        <f t="array" ref="T1045">_xlfn._xlws.FILTER(Table3[[#All],[Name]],(Table3[[#All],[Polygon]]=$A1045)*(Table3[[#All],[Period]]=T$1)*((Table3[[#All],[Variables ]]=$AF$3)+(Table3[[#All],[Variables ]]=$AF$2)+(Table3[[#All],[Variables ]]=$AF$4)),0)</f>
        <v>0</v>
      </c>
      <c r="U1045" cm="1">
        <f t="array" ref="U1045">_xlfn._xlws.FILTER(Table3[[#All],[Name]],(Table3[[#All],[Polygon]]=$A1045)*(Table3[[#All],[Period]]=U$1)*((Table3[[#All],[Variables ]]=$AF$3)+(Table3[[#All],[Variables ]]=$AF$2)+(Table3[[#All],[Variables ]]=$AF$4)),0)</f>
        <v>0</v>
      </c>
      <c r="V1045" cm="1">
        <f t="array" ref="V1045">_xlfn._xlws.FILTER(Table3[[#All],[Name]],(Table3[[#All],[Polygon]]=$A1045)*(Table3[[#All],[Period]]=V$1)*((Table3[[#All],[Variables ]]=$AF$3)+(Table3[[#All],[Variables ]]=$AF$2)+(Table3[[#All],[Variables ]]=$AF$4)),0)</f>
        <v>0</v>
      </c>
      <c r="W1045" cm="1">
        <f t="array" ref="W1045">_xlfn._xlws.FILTER(Table3[[#All],[Name]],(Table3[[#All],[Polygon]]=$A1045)*(Table3[[#All],[Period]]=W$1)*((Table3[[#All],[Variables ]]=$AF$3)+(Table3[[#All],[Variables ]]=$AF$2)+(Table3[[#All],[Variables ]]=$AF$4)),0)</f>
        <v>0</v>
      </c>
      <c r="X1045" cm="1">
        <f t="array" ref="X1045">_xlfn._xlws.FILTER(Table3[[#All],[Name]],(Table3[[#All],[Polygon]]=$A1045)*(Table3[[#All],[Period]]=X$1)*((Table3[[#All],[Variables ]]=$AF$3)+(Table3[[#All],[Variables ]]=$AF$2)+(Table3[[#All],[Variables ]]=$AF$4)),0)</f>
        <v>0</v>
      </c>
      <c r="Y1045" t="str" cm="1">
        <f t="array" ref="Y1045">_xlfn._xlws.FILTER(Table3[[#All],[Name]],(Table3[[#All],[Polygon]]=$A1045)*(Table3[[#All],[Period]]=Y$1)*((Table3[[#All],[Variables ]]=$AF$3)+(Table3[[#All],[Variables ]]=$AF$2)+(Table3[[#All],[Variables ]]=$AF$4)),0)</f>
        <v>H</v>
      </c>
      <c r="Z1045" cm="1">
        <f t="array" ref="Z1045">_xlfn._xlws.FILTER(Table3[[#All],[Name]],(Table3[[#All],[Polygon]]=$A1045)*(Table3[[#All],[Period]]=Z$1)*((Table3[[#All],[Variables ]]=$AF$3)+(Table3[[#All],[Variables ]]=$AF$2)+(Table3[[#All],[Variables ]]=$AF$4)),0)</f>
        <v>0</v>
      </c>
      <c r="AA1045" cm="1">
        <f t="array" ref="AA1045">_xlfn._xlws.FILTER(Table3[[#All],[Name]],(Table3[[#All],[Polygon]]=$A1045)*(Table3[[#All],[Period]]=AA$1)*((Table3[[#All],[Variables ]]=$AF$3)+(Table3[[#All],[Variables ]]=$AF$2)+(Table3[[#All],[Variables ]]=$AF$4)),0)</f>
        <v>0</v>
      </c>
      <c r="AB1045" t="str" cm="1">
        <f t="array" ref="AB1045">_xlfn._xlws.FILTER(Table3[[#All],[Name]],(Table3[[#All],[Polygon]]=$A1045)*(Table3[[#All],[Period]]=AB$1)*((Table3[[#All],[Variables ]]=$AF$3)+(Table3[[#All],[Variables ]]=$AF$2)+(Table3[[#All],[Variables ]]=$AF$4)),0)</f>
        <v>PCT</v>
      </c>
      <c r="AC1045" t="str" cm="1">
        <f t="array" ref="AC1045">_xlfn._xlws.FILTER(Table3[[#All],[Name]],(Table3[[#All],[Polygon]]=$A1045)*(Table3[[#All],[Period]]=AC$1)*((Table3[[#All],[Variables ]]=$AF$3)+(Table3[[#All],[Variables ]]=$AF$2)+(Table3[[#All],[Variables ]]=$AF$4)),0)</f>
        <v>AH</v>
      </c>
      <c r="AD1045" t="str" cm="1">
        <f t="array" ref="AD1045">_xlfn._xlws.FILTER(Table3[[#All],[Name]],(Table3[[#All],[Polygon]]=$A1045)*(Table3[[#All],[Period]]=AD$1)*((Table3[[#All],[Variables ]]=$AF$3)+(Table3[[#All],[Variables ]]=$AF$2)+(Table3[[#All],[Variables ]]=$AF$4)),0)</f>
        <v>AH</v>
      </c>
    </row>
    <row r="1046" spans="1:30" x14ac:dyDescent="0.35">
      <c r="A1046" s="5">
        <v>757</v>
      </c>
      <c r="B1046" s="6" t="s">
        <v>2703</v>
      </c>
      <c r="C1046" s="8">
        <v>653.97822069999995</v>
      </c>
      <c r="D1046" s="6" t="s">
        <v>1466</v>
      </c>
      <c r="E1046" s="6">
        <v>3</v>
      </c>
      <c r="F1046" s="6">
        <v>3</v>
      </c>
      <c r="G1046" s="6">
        <v>5</v>
      </c>
      <c r="H1046" s="6"/>
      <c r="I1046" s="6">
        <v>1963</v>
      </c>
      <c r="J1046" s="6">
        <v>0</v>
      </c>
      <c r="K1046" s="6" t="s">
        <v>1650</v>
      </c>
      <c r="L1046" s="6">
        <v>753</v>
      </c>
      <c r="M1046" s="6">
        <v>753</v>
      </c>
      <c r="N1046" s="6">
        <v>653.97822069999995</v>
      </c>
      <c r="O1046" s="9">
        <v>19.686</v>
      </c>
      <c r="P1046" cm="1">
        <f t="array" ref="P1046">_xlfn._xlws.FILTER(Table3[[#All],[Name]],(Table3[[#All],[Polygon]]=$A1046)*(Table3[[#All],[Period]]=P$1)*((Table3[[#All],[Variables ]]=$AF$3)+(Table3[[#All],[Variables ]]=$AF$2)+(Table3[[#All],[Variables ]]=$AF$4)),0)</f>
        <v>0</v>
      </c>
      <c r="Q1046" cm="1">
        <f t="array" ref="Q1046">_xlfn._xlws.FILTER(Table3[[#All],[Name]],(Table3[[#All],[Polygon]]=$A1046)*(Table3[[#All],[Period]]=Q$1)*((Table3[[#All],[Variables ]]=$AF$3)+(Table3[[#All],[Variables ]]=$AF$2)+(Table3[[#All],[Variables ]]=$AF$4)),0)</f>
        <v>0</v>
      </c>
      <c r="R1046" cm="1">
        <f t="array" ref="R1046">_xlfn._xlws.FILTER(Table3[[#All],[Name]],(Table3[[#All],[Polygon]]=$A1046)*(Table3[[#All],[Period]]=R$1)*((Table3[[#All],[Variables ]]=$AF$3)+(Table3[[#All],[Variables ]]=$AF$2)+(Table3[[#All],[Variables ]]=$AF$4)),0)</f>
        <v>0</v>
      </c>
      <c r="S1046" cm="1">
        <f t="array" ref="S1046">_xlfn._xlws.FILTER(Table3[[#All],[Name]],(Table3[[#All],[Polygon]]=$A1046)*(Table3[[#All],[Period]]=S$1)*((Table3[[#All],[Variables ]]=$AF$3)+(Table3[[#All],[Variables ]]=$AF$2)+(Table3[[#All],[Variables ]]=$AF$4)),0)</f>
        <v>0</v>
      </c>
      <c r="T1046" cm="1">
        <f t="array" ref="T1046">_xlfn._xlws.FILTER(Table3[[#All],[Name]],(Table3[[#All],[Polygon]]=$A1046)*(Table3[[#All],[Period]]=T$1)*((Table3[[#All],[Variables ]]=$AF$3)+(Table3[[#All],[Variables ]]=$AF$2)+(Table3[[#All],[Variables ]]=$AF$4)),0)</f>
        <v>0</v>
      </c>
      <c r="U1046" cm="1">
        <f t="array" ref="U1046">_xlfn._xlws.FILTER(Table3[[#All],[Name]],(Table3[[#All],[Polygon]]=$A1046)*(Table3[[#All],[Period]]=U$1)*((Table3[[#All],[Variables ]]=$AF$3)+(Table3[[#All],[Variables ]]=$AF$2)+(Table3[[#All],[Variables ]]=$AF$4)),0)</f>
        <v>0</v>
      </c>
      <c r="V1046" cm="1">
        <f t="array" ref="V1046">_xlfn._xlws.FILTER(Table3[[#All],[Name]],(Table3[[#All],[Polygon]]=$A1046)*(Table3[[#All],[Period]]=V$1)*((Table3[[#All],[Variables ]]=$AF$3)+(Table3[[#All],[Variables ]]=$AF$2)+(Table3[[#All],[Variables ]]=$AF$4)),0)</f>
        <v>0</v>
      </c>
      <c r="W1046" cm="1">
        <f t="array" ref="W1046">_xlfn._xlws.FILTER(Table3[[#All],[Name]],(Table3[[#All],[Polygon]]=$A1046)*(Table3[[#All],[Period]]=W$1)*((Table3[[#All],[Variables ]]=$AF$3)+(Table3[[#All],[Variables ]]=$AF$2)+(Table3[[#All],[Variables ]]=$AF$4)),0)</f>
        <v>0</v>
      </c>
      <c r="X1046" cm="1">
        <f t="array" ref="X1046">_xlfn._xlws.FILTER(Table3[[#All],[Name]],(Table3[[#All],[Polygon]]=$A1046)*(Table3[[#All],[Period]]=X$1)*((Table3[[#All],[Variables ]]=$AF$3)+(Table3[[#All],[Variables ]]=$AF$2)+(Table3[[#All],[Variables ]]=$AF$4)),0)</f>
        <v>0</v>
      </c>
      <c r="Y1046" t="str" cm="1">
        <f t="array" ref="Y1046">_xlfn._xlws.FILTER(Table3[[#All],[Name]],(Table3[[#All],[Polygon]]=$A1046)*(Table3[[#All],[Period]]=Y$1)*((Table3[[#All],[Variables ]]=$AF$3)+(Table3[[#All],[Variables ]]=$AF$2)+(Table3[[#All],[Variables ]]=$AF$4)),0)</f>
        <v>H</v>
      </c>
      <c r="Z1046" cm="1">
        <f t="array" ref="Z1046">_xlfn._xlws.FILTER(Table3[[#All],[Name]],(Table3[[#All],[Polygon]]=$A1046)*(Table3[[#All],[Period]]=Z$1)*((Table3[[#All],[Variables ]]=$AF$3)+(Table3[[#All],[Variables ]]=$AF$2)+(Table3[[#All],[Variables ]]=$AF$4)),0)</f>
        <v>0</v>
      </c>
      <c r="AA1046" cm="1">
        <f t="array" ref="AA1046">_xlfn._xlws.FILTER(Table3[[#All],[Name]],(Table3[[#All],[Polygon]]=$A1046)*(Table3[[#All],[Period]]=AA$1)*((Table3[[#All],[Variables ]]=$AF$3)+(Table3[[#All],[Variables ]]=$AF$2)+(Table3[[#All],[Variables ]]=$AF$4)),0)</f>
        <v>0</v>
      </c>
      <c r="AB1046" t="str" cm="1">
        <f t="array" ref="AB1046">_xlfn._xlws.FILTER(Table3[[#All],[Name]],(Table3[[#All],[Polygon]]=$A1046)*(Table3[[#All],[Period]]=AB$1)*((Table3[[#All],[Variables ]]=$AF$3)+(Table3[[#All],[Variables ]]=$AF$2)+(Table3[[#All],[Variables ]]=$AF$4)),0)</f>
        <v>PCT</v>
      </c>
      <c r="AC1046" t="str" cm="1">
        <f t="array" ref="AC1046">_xlfn._xlws.FILTER(Table3[[#All],[Name]],(Table3[[#All],[Polygon]]=$A1046)*(Table3[[#All],[Period]]=AC$1)*((Table3[[#All],[Variables ]]=$AF$3)+(Table3[[#All],[Variables ]]=$AF$2)+(Table3[[#All],[Variables ]]=$AF$4)),0)</f>
        <v>AH</v>
      </c>
      <c r="AD1046" t="str" cm="1">
        <f t="array" ref="AD1046">_xlfn._xlws.FILTER(Table3[[#All],[Name]],(Table3[[#All],[Polygon]]=$A1046)*(Table3[[#All],[Period]]=AD$1)*((Table3[[#All],[Variables ]]=$AF$3)+(Table3[[#All],[Variables ]]=$AF$2)+(Table3[[#All],[Variables ]]=$AF$4)),0)</f>
        <v>AH</v>
      </c>
    </row>
    <row r="1047" spans="1:30" x14ac:dyDescent="0.35">
      <c r="A1047" s="3">
        <v>757</v>
      </c>
      <c r="B1047" s="4" t="s">
        <v>2703</v>
      </c>
      <c r="C1047" s="10">
        <v>653.97822069999995</v>
      </c>
      <c r="D1047" s="4" t="s">
        <v>1466</v>
      </c>
      <c r="E1047" s="4">
        <v>3</v>
      </c>
      <c r="F1047" s="4">
        <v>3</v>
      </c>
      <c r="G1047" s="4">
        <v>5</v>
      </c>
      <c r="H1047" s="4"/>
      <c r="I1047" s="4">
        <v>1963</v>
      </c>
      <c r="J1047" s="4">
        <v>0</v>
      </c>
      <c r="K1047" s="4" t="s">
        <v>1650</v>
      </c>
      <c r="L1047" s="4">
        <v>758</v>
      </c>
      <c r="M1047" s="4">
        <v>758</v>
      </c>
      <c r="N1047" s="4">
        <v>653.97822069999995</v>
      </c>
      <c r="O1047" s="11">
        <v>0</v>
      </c>
      <c r="P1047" cm="1">
        <f t="array" ref="P1047">_xlfn._xlws.FILTER(Table3[[#All],[Name]],(Table3[[#All],[Polygon]]=$A1047)*(Table3[[#All],[Period]]=P$1)*((Table3[[#All],[Variables ]]=$AF$3)+(Table3[[#All],[Variables ]]=$AF$2)+(Table3[[#All],[Variables ]]=$AF$4)),0)</f>
        <v>0</v>
      </c>
      <c r="Q1047" cm="1">
        <f t="array" ref="Q1047">_xlfn._xlws.FILTER(Table3[[#All],[Name]],(Table3[[#All],[Polygon]]=$A1047)*(Table3[[#All],[Period]]=Q$1)*((Table3[[#All],[Variables ]]=$AF$3)+(Table3[[#All],[Variables ]]=$AF$2)+(Table3[[#All],[Variables ]]=$AF$4)),0)</f>
        <v>0</v>
      </c>
      <c r="R1047" cm="1">
        <f t="array" ref="R1047">_xlfn._xlws.FILTER(Table3[[#All],[Name]],(Table3[[#All],[Polygon]]=$A1047)*(Table3[[#All],[Period]]=R$1)*((Table3[[#All],[Variables ]]=$AF$3)+(Table3[[#All],[Variables ]]=$AF$2)+(Table3[[#All],[Variables ]]=$AF$4)),0)</f>
        <v>0</v>
      </c>
      <c r="S1047" cm="1">
        <f t="array" ref="S1047">_xlfn._xlws.FILTER(Table3[[#All],[Name]],(Table3[[#All],[Polygon]]=$A1047)*(Table3[[#All],[Period]]=S$1)*((Table3[[#All],[Variables ]]=$AF$3)+(Table3[[#All],[Variables ]]=$AF$2)+(Table3[[#All],[Variables ]]=$AF$4)),0)</f>
        <v>0</v>
      </c>
      <c r="T1047" cm="1">
        <f t="array" ref="T1047">_xlfn._xlws.FILTER(Table3[[#All],[Name]],(Table3[[#All],[Polygon]]=$A1047)*(Table3[[#All],[Period]]=T$1)*((Table3[[#All],[Variables ]]=$AF$3)+(Table3[[#All],[Variables ]]=$AF$2)+(Table3[[#All],[Variables ]]=$AF$4)),0)</f>
        <v>0</v>
      </c>
      <c r="U1047" cm="1">
        <f t="array" ref="U1047">_xlfn._xlws.FILTER(Table3[[#All],[Name]],(Table3[[#All],[Polygon]]=$A1047)*(Table3[[#All],[Period]]=U$1)*((Table3[[#All],[Variables ]]=$AF$3)+(Table3[[#All],[Variables ]]=$AF$2)+(Table3[[#All],[Variables ]]=$AF$4)),0)</f>
        <v>0</v>
      </c>
      <c r="V1047" cm="1">
        <f t="array" ref="V1047">_xlfn._xlws.FILTER(Table3[[#All],[Name]],(Table3[[#All],[Polygon]]=$A1047)*(Table3[[#All],[Period]]=V$1)*((Table3[[#All],[Variables ]]=$AF$3)+(Table3[[#All],[Variables ]]=$AF$2)+(Table3[[#All],[Variables ]]=$AF$4)),0)</f>
        <v>0</v>
      </c>
      <c r="W1047" cm="1">
        <f t="array" ref="W1047">_xlfn._xlws.FILTER(Table3[[#All],[Name]],(Table3[[#All],[Polygon]]=$A1047)*(Table3[[#All],[Period]]=W$1)*((Table3[[#All],[Variables ]]=$AF$3)+(Table3[[#All],[Variables ]]=$AF$2)+(Table3[[#All],[Variables ]]=$AF$4)),0)</f>
        <v>0</v>
      </c>
      <c r="X1047" cm="1">
        <f t="array" ref="X1047">_xlfn._xlws.FILTER(Table3[[#All],[Name]],(Table3[[#All],[Polygon]]=$A1047)*(Table3[[#All],[Period]]=X$1)*((Table3[[#All],[Variables ]]=$AF$3)+(Table3[[#All],[Variables ]]=$AF$2)+(Table3[[#All],[Variables ]]=$AF$4)),0)</f>
        <v>0</v>
      </c>
      <c r="Y1047" t="str" cm="1">
        <f t="array" ref="Y1047">_xlfn._xlws.FILTER(Table3[[#All],[Name]],(Table3[[#All],[Polygon]]=$A1047)*(Table3[[#All],[Period]]=Y$1)*((Table3[[#All],[Variables ]]=$AF$3)+(Table3[[#All],[Variables ]]=$AF$2)+(Table3[[#All],[Variables ]]=$AF$4)),0)</f>
        <v>H</v>
      </c>
      <c r="Z1047" cm="1">
        <f t="array" ref="Z1047">_xlfn._xlws.FILTER(Table3[[#All],[Name]],(Table3[[#All],[Polygon]]=$A1047)*(Table3[[#All],[Period]]=Z$1)*((Table3[[#All],[Variables ]]=$AF$3)+(Table3[[#All],[Variables ]]=$AF$2)+(Table3[[#All],[Variables ]]=$AF$4)),0)</f>
        <v>0</v>
      </c>
      <c r="AA1047" cm="1">
        <f t="array" ref="AA1047">_xlfn._xlws.FILTER(Table3[[#All],[Name]],(Table3[[#All],[Polygon]]=$A1047)*(Table3[[#All],[Period]]=AA$1)*((Table3[[#All],[Variables ]]=$AF$3)+(Table3[[#All],[Variables ]]=$AF$2)+(Table3[[#All],[Variables ]]=$AF$4)),0)</f>
        <v>0</v>
      </c>
      <c r="AB1047" t="str" cm="1">
        <f t="array" ref="AB1047">_xlfn._xlws.FILTER(Table3[[#All],[Name]],(Table3[[#All],[Polygon]]=$A1047)*(Table3[[#All],[Period]]=AB$1)*((Table3[[#All],[Variables ]]=$AF$3)+(Table3[[#All],[Variables ]]=$AF$2)+(Table3[[#All],[Variables ]]=$AF$4)),0)</f>
        <v>PCT</v>
      </c>
      <c r="AC1047" t="str" cm="1">
        <f t="array" ref="AC1047">_xlfn._xlws.FILTER(Table3[[#All],[Name]],(Table3[[#All],[Polygon]]=$A1047)*(Table3[[#All],[Period]]=AC$1)*((Table3[[#All],[Variables ]]=$AF$3)+(Table3[[#All],[Variables ]]=$AF$2)+(Table3[[#All],[Variables ]]=$AF$4)),0)</f>
        <v>AH</v>
      </c>
      <c r="AD1047" t="str" cm="1">
        <f t="array" ref="AD1047">_xlfn._xlws.FILTER(Table3[[#All],[Name]],(Table3[[#All],[Polygon]]=$A1047)*(Table3[[#All],[Period]]=AD$1)*((Table3[[#All],[Variables ]]=$AF$3)+(Table3[[#All],[Variables ]]=$AF$2)+(Table3[[#All],[Variables ]]=$AF$4)),0)</f>
        <v>AH</v>
      </c>
    </row>
    <row r="1048" spans="1:30" x14ac:dyDescent="0.35">
      <c r="A1048" s="5">
        <v>757</v>
      </c>
      <c r="B1048" s="6" t="s">
        <v>2703</v>
      </c>
      <c r="C1048" s="8">
        <v>653.97822069999995</v>
      </c>
      <c r="D1048" s="6" t="s">
        <v>1466</v>
      </c>
      <c r="E1048" s="6">
        <v>3</v>
      </c>
      <c r="F1048" s="6">
        <v>3</v>
      </c>
      <c r="G1048" s="6">
        <v>5</v>
      </c>
      <c r="H1048" s="6"/>
      <c r="I1048" s="6">
        <v>1963</v>
      </c>
      <c r="J1048" s="6">
        <v>0</v>
      </c>
      <c r="K1048" s="6" t="s">
        <v>1650</v>
      </c>
      <c r="L1048" s="6">
        <v>755</v>
      </c>
      <c r="M1048" s="6">
        <v>755</v>
      </c>
      <c r="N1048" s="6">
        <v>653.97822069999995</v>
      </c>
      <c r="O1048" s="9">
        <v>0</v>
      </c>
      <c r="P1048" cm="1">
        <f t="array" ref="P1048">_xlfn._xlws.FILTER(Table3[[#All],[Name]],(Table3[[#All],[Polygon]]=$A1048)*(Table3[[#All],[Period]]=P$1)*((Table3[[#All],[Variables ]]=$AF$3)+(Table3[[#All],[Variables ]]=$AF$2)+(Table3[[#All],[Variables ]]=$AF$4)),0)</f>
        <v>0</v>
      </c>
      <c r="Q1048" cm="1">
        <f t="array" ref="Q1048">_xlfn._xlws.FILTER(Table3[[#All],[Name]],(Table3[[#All],[Polygon]]=$A1048)*(Table3[[#All],[Period]]=Q$1)*((Table3[[#All],[Variables ]]=$AF$3)+(Table3[[#All],[Variables ]]=$AF$2)+(Table3[[#All],[Variables ]]=$AF$4)),0)</f>
        <v>0</v>
      </c>
      <c r="R1048" cm="1">
        <f t="array" ref="R1048">_xlfn._xlws.FILTER(Table3[[#All],[Name]],(Table3[[#All],[Polygon]]=$A1048)*(Table3[[#All],[Period]]=R$1)*((Table3[[#All],[Variables ]]=$AF$3)+(Table3[[#All],[Variables ]]=$AF$2)+(Table3[[#All],[Variables ]]=$AF$4)),0)</f>
        <v>0</v>
      </c>
      <c r="S1048" cm="1">
        <f t="array" ref="S1048">_xlfn._xlws.FILTER(Table3[[#All],[Name]],(Table3[[#All],[Polygon]]=$A1048)*(Table3[[#All],[Period]]=S$1)*((Table3[[#All],[Variables ]]=$AF$3)+(Table3[[#All],[Variables ]]=$AF$2)+(Table3[[#All],[Variables ]]=$AF$4)),0)</f>
        <v>0</v>
      </c>
      <c r="T1048" cm="1">
        <f t="array" ref="T1048">_xlfn._xlws.FILTER(Table3[[#All],[Name]],(Table3[[#All],[Polygon]]=$A1048)*(Table3[[#All],[Period]]=T$1)*((Table3[[#All],[Variables ]]=$AF$3)+(Table3[[#All],[Variables ]]=$AF$2)+(Table3[[#All],[Variables ]]=$AF$4)),0)</f>
        <v>0</v>
      </c>
      <c r="U1048" cm="1">
        <f t="array" ref="U1048">_xlfn._xlws.FILTER(Table3[[#All],[Name]],(Table3[[#All],[Polygon]]=$A1048)*(Table3[[#All],[Period]]=U$1)*((Table3[[#All],[Variables ]]=$AF$3)+(Table3[[#All],[Variables ]]=$AF$2)+(Table3[[#All],[Variables ]]=$AF$4)),0)</f>
        <v>0</v>
      </c>
      <c r="V1048" cm="1">
        <f t="array" ref="V1048">_xlfn._xlws.FILTER(Table3[[#All],[Name]],(Table3[[#All],[Polygon]]=$A1048)*(Table3[[#All],[Period]]=V$1)*((Table3[[#All],[Variables ]]=$AF$3)+(Table3[[#All],[Variables ]]=$AF$2)+(Table3[[#All],[Variables ]]=$AF$4)),0)</f>
        <v>0</v>
      </c>
      <c r="W1048" cm="1">
        <f t="array" ref="W1048">_xlfn._xlws.FILTER(Table3[[#All],[Name]],(Table3[[#All],[Polygon]]=$A1048)*(Table3[[#All],[Period]]=W$1)*((Table3[[#All],[Variables ]]=$AF$3)+(Table3[[#All],[Variables ]]=$AF$2)+(Table3[[#All],[Variables ]]=$AF$4)),0)</f>
        <v>0</v>
      </c>
      <c r="X1048" cm="1">
        <f t="array" ref="X1048">_xlfn._xlws.FILTER(Table3[[#All],[Name]],(Table3[[#All],[Polygon]]=$A1048)*(Table3[[#All],[Period]]=X$1)*((Table3[[#All],[Variables ]]=$AF$3)+(Table3[[#All],[Variables ]]=$AF$2)+(Table3[[#All],[Variables ]]=$AF$4)),0)</f>
        <v>0</v>
      </c>
      <c r="Y1048" t="str" cm="1">
        <f t="array" ref="Y1048">_xlfn._xlws.FILTER(Table3[[#All],[Name]],(Table3[[#All],[Polygon]]=$A1048)*(Table3[[#All],[Period]]=Y$1)*((Table3[[#All],[Variables ]]=$AF$3)+(Table3[[#All],[Variables ]]=$AF$2)+(Table3[[#All],[Variables ]]=$AF$4)),0)</f>
        <v>H</v>
      </c>
      <c r="Z1048" cm="1">
        <f t="array" ref="Z1048">_xlfn._xlws.FILTER(Table3[[#All],[Name]],(Table3[[#All],[Polygon]]=$A1048)*(Table3[[#All],[Period]]=Z$1)*((Table3[[#All],[Variables ]]=$AF$3)+(Table3[[#All],[Variables ]]=$AF$2)+(Table3[[#All],[Variables ]]=$AF$4)),0)</f>
        <v>0</v>
      </c>
      <c r="AA1048" cm="1">
        <f t="array" ref="AA1048">_xlfn._xlws.FILTER(Table3[[#All],[Name]],(Table3[[#All],[Polygon]]=$A1048)*(Table3[[#All],[Period]]=AA$1)*((Table3[[#All],[Variables ]]=$AF$3)+(Table3[[#All],[Variables ]]=$AF$2)+(Table3[[#All],[Variables ]]=$AF$4)),0)</f>
        <v>0</v>
      </c>
      <c r="AB1048" t="str" cm="1">
        <f t="array" ref="AB1048">_xlfn._xlws.FILTER(Table3[[#All],[Name]],(Table3[[#All],[Polygon]]=$A1048)*(Table3[[#All],[Period]]=AB$1)*((Table3[[#All],[Variables ]]=$AF$3)+(Table3[[#All],[Variables ]]=$AF$2)+(Table3[[#All],[Variables ]]=$AF$4)),0)</f>
        <v>PCT</v>
      </c>
      <c r="AC1048" t="str" cm="1">
        <f t="array" ref="AC1048">_xlfn._xlws.FILTER(Table3[[#All],[Name]],(Table3[[#All],[Polygon]]=$A1048)*(Table3[[#All],[Period]]=AC$1)*((Table3[[#All],[Variables ]]=$AF$3)+(Table3[[#All],[Variables ]]=$AF$2)+(Table3[[#All],[Variables ]]=$AF$4)),0)</f>
        <v>AH</v>
      </c>
      <c r="AD1048" t="str" cm="1">
        <f t="array" ref="AD1048">_xlfn._xlws.FILTER(Table3[[#All],[Name]],(Table3[[#All],[Polygon]]=$A1048)*(Table3[[#All],[Period]]=AD$1)*((Table3[[#All],[Variables ]]=$AF$3)+(Table3[[#All],[Variables ]]=$AF$2)+(Table3[[#All],[Variables ]]=$AF$4)),0)</f>
        <v>AH</v>
      </c>
    </row>
    <row r="1049" spans="1:30" x14ac:dyDescent="0.35">
      <c r="A1049" s="3">
        <v>757</v>
      </c>
      <c r="B1049" s="4" t="s">
        <v>2703</v>
      </c>
      <c r="C1049" s="10">
        <v>653.97822069999995</v>
      </c>
      <c r="D1049" s="4" t="s">
        <v>1466</v>
      </c>
      <c r="E1049" s="4">
        <v>3</v>
      </c>
      <c r="F1049" s="4">
        <v>3</v>
      </c>
      <c r="G1049" s="4">
        <v>5</v>
      </c>
      <c r="H1049" s="4"/>
      <c r="I1049" s="4">
        <v>1963</v>
      </c>
      <c r="J1049" s="4">
        <v>0</v>
      </c>
      <c r="K1049" s="4" t="s">
        <v>1650</v>
      </c>
      <c r="L1049" s="4">
        <v>751</v>
      </c>
      <c r="M1049" s="4">
        <v>751</v>
      </c>
      <c r="N1049" s="4">
        <v>653.97822069999995</v>
      </c>
      <c r="O1049" s="11">
        <v>0</v>
      </c>
      <c r="P1049" cm="1">
        <f t="array" ref="P1049">_xlfn._xlws.FILTER(Table3[[#All],[Name]],(Table3[[#All],[Polygon]]=$A1049)*(Table3[[#All],[Period]]=P$1)*((Table3[[#All],[Variables ]]=$AF$3)+(Table3[[#All],[Variables ]]=$AF$2)+(Table3[[#All],[Variables ]]=$AF$4)),0)</f>
        <v>0</v>
      </c>
      <c r="Q1049" cm="1">
        <f t="array" ref="Q1049">_xlfn._xlws.FILTER(Table3[[#All],[Name]],(Table3[[#All],[Polygon]]=$A1049)*(Table3[[#All],[Period]]=Q$1)*((Table3[[#All],[Variables ]]=$AF$3)+(Table3[[#All],[Variables ]]=$AF$2)+(Table3[[#All],[Variables ]]=$AF$4)),0)</f>
        <v>0</v>
      </c>
      <c r="R1049" cm="1">
        <f t="array" ref="R1049">_xlfn._xlws.FILTER(Table3[[#All],[Name]],(Table3[[#All],[Polygon]]=$A1049)*(Table3[[#All],[Period]]=R$1)*((Table3[[#All],[Variables ]]=$AF$3)+(Table3[[#All],[Variables ]]=$AF$2)+(Table3[[#All],[Variables ]]=$AF$4)),0)</f>
        <v>0</v>
      </c>
      <c r="S1049" cm="1">
        <f t="array" ref="S1049">_xlfn._xlws.FILTER(Table3[[#All],[Name]],(Table3[[#All],[Polygon]]=$A1049)*(Table3[[#All],[Period]]=S$1)*((Table3[[#All],[Variables ]]=$AF$3)+(Table3[[#All],[Variables ]]=$AF$2)+(Table3[[#All],[Variables ]]=$AF$4)),0)</f>
        <v>0</v>
      </c>
      <c r="T1049" cm="1">
        <f t="array" ref="T1049">_xlfn._xlws.FILTER(Table3[[#All],[Name]],(Table3[[#All],[Polygon]]=$A1049)*(Table3[[#All],[Period]]=T$1)*((Table3[[#All],[Variables ]]=$AF$3)+(Table3[[#All],[Variables ]]=$AF$2)+(Table3[[#All],[Variables ]]=$AF$4)),0)</f>
        <v>0</v>
      </c>
      <c r="U1049" cm="1">
        <f t="array" ref="U1049">_xlfn._xlws.FILTER(Table3[[#All],[Name]],(Table3[[#All],[Polygon]]=$A1049)*(Table3[[#All],[Period]]=U$1)*((Table3[[#All],[Variables ]]=$AF$3)+(Table3[[#All],[Variables ]]=$AF$2)+(Table3[[#All],[Variables ]]=$AF$4)),0)</f>
        <v>0</v>
      </c>
      <c r="V1049" cm="1">
        <f t="array" ref="V1049">_xlfn._xlws.FILTER(Table3[[#All],[Name]],(Table3[[#All],[Polygon]]=$A1049)*(Table3[[#All],[Period]]=V$1)*((Table3[[#All],[Variables ]]=$AF$3)+(Table3[[#All],[Variables ]]=$AF$2)+(Table3[[#All],[Variables ]]=$AF$4)),0)</f>
        <v>0</v>
      </c>
      <c r="W1049" cm="1">
        <f t="array" ref="W1049">_xlfn._xlws.FILTER(Table3[[#All],[Name]],(Table3[[#All],[Polygon]]=$A1049)*(Table3[[#All],[Period]]=W$1)*((Table3[[#All],[Variables ]]=$AF$3)+(Table3[[#All],[Variables ]]=$AF$2)+(Table3[[#All],[Variables ]]=$AF$4)),0)</f>
        <v>0</v>
      </c>
      <c r="X1049" cm="1">
        <f t="array" ref="X1049">_xlfn._xlws.FILTER(Table3[[#All],[Name]],(Table3[[#All],[Polygon]]=$A1049)*(Table3[[#All],[Period]]=X$1)*((Table3[[#All],[Variables ]]=$AF$3)+(Table3[[#All],[Variables ]]=$AF$2)+(Table3[[#All],[Variables ]]=$AF$4)),0)</f>
        <v>0</v>
      </c>
      <c r="Y1049" t="str" cm="1">
        <f t="array" ref="Y1049">_xlfn._xlws.FILTER(Table3[[#All],[Name]],(Table3[[#All],[Polygon]]=$A1049)*(Table3[[#All],[Period]]=Y$1)*((Table3[[#All],[Variables ]]=$AF$3)+(Table3[[#All],[Variables ]]=$AF$2)+(Table3[[#All],[Variables ]]=$AF$4)),0)</f>
        <v>H</v>
      </c>
      <c r="Z1049" cm="1">
        <f t="array" ref="Z1049">_xlfn._xlws.FILTER(Table3[[#All],[Name]],(Table3[[#All],[Polygon]]=$A1049)*(Table3[[#All],[Period]]=Z$1)*((Table3[[#All],[Variables ]]=$AF$3)+(Table3[[#All],[Variables ]]=$AF$2)+(Table3[[#All],[Variables ]]=$AF$4)),0)</f>
        <v>0</v>
      </c>
      <c r="AA1049" cm="1">
        <f t="array" ref="AA1049">_xlfn._xlws.FILTER(Table3[[#All],[Name]],(Table3[[#All],[Polygon]]=$A1049)*(Table3[[#All],[Period]]=AA$1)*((Table3[[#All],[Variables ]]=$AF$3)+(Table3[[#All],[Variables ]]=$AF$2)+(Table3[[#All],[Variables ]]=$AF$4)),0)</f>
        <v>0</v>
      </c>
      <c r="AB1049" t="str" cm="1">
        <f t="array" ref="AB1049">_xlfn._xlws.FILTER(Table3[[#All],[Name]],(Table3[[#All],[Polygon]]=$A1049)*(Table3[[#All],[Period]]=AB$1)*((Table3[[#All],[Variables ]]=$AF$3)+(Table3[[#All],[Variables ]]=$AF$2)+(Table3[[#All],[Variables ]]=$AF$4)),0)</f>
        <v>PCT</v>
      </c>
      <c r="AC1049" t="str" cm="1">
        <f t="array" ref="AC1049">_xlfn._xlws.FILTER(Table3[[#All],[Name]],(Table3[[#All],[Polygon]]=$A1049)*(Table3[[#All],[Period]]=AC$1)*((Table3[[#All],[Variables ]]=$AF$3)+(Table3[[#All],[Variables ]]=$AF$2)+(Table3[[#All],[Variables ]]=$AF$4)),0)</f>
        <v>AH</v>
      </c>
      <c r="AD1049" t="str" cm="1">
        <f t="array" ref="AD1049">_xlfn._xlws.FILTER(Table3[[#All],[Name]],(Table3[[#All],[Polygon]]=$A1049)*(Table3[[#All],[Period]]=AD$1)*((Table3[[#All],[Variables ]]=$AF$3)+(Table3[[#All],[Variables ]]=$AF$2)+(Table3[[#All],[Variables ]]=$AF$4)),0)</f>
        <v>AH</v>
      </c>
    </row>
    <row r="1050" spans="1:30" x14ac:dyDescent="0.35">
      <c r="A1050" s="5">
        <v>757</v>
      </c>
      <c r="B1050" s="6" t="s">
        <v>2703</v>
      </c>
      <c r="C1050" s="8">
        <v>653.97822069999995</v>
      </c>
      <c r="D1050" s="6" t="s">
        <v>1466</v>
      </c>
      <c r="E1050" s="6">
        <v>3</v>
      </c>
      <c r="F1050" s="6">
        <v>3</v>
      </c>
      <c r="G1050" s="6">
        <v>5</v>
      </c>
      <c r="H1050" s="6"/>
      <c r="I1050" s="6">
        <v>1963</v>
      </c>
      <c r="J1050" s="6">
        <v>0</v>
      </c>
      <c r="K1050" s="6" t="s">
        <v>1650</v>
      </c>
      <c r="L1050" s="6">
        <v>757</v>
      </c>
      <c r="M1050" s="6">
        <v>757</v>
      </c>
      <c r="N1050" s="6">
        <v>653.97822069999995</v>
      </c>
      <c r="O1050" s="9">
        <v>52.418999999999997</v>
      </c>
      <c r="P1050" cm="1">
        <f t="array" ref="P1050">_xlfn._xlws.FILTER(Table3[[#All],[Name]],(Table3[[#All],[Polygon]]=$A1050)*(Table3[[#All],[Period]]=P$1)*((Table3[[#All],[Variables ]]=$AF$3)+(Table3[[#All],[Variables ]]=$AF$2)+(Table3[[#All],[Variables ]]=$AF$4)),0)</f>
        <v>0</v>
      </c>
      <c r="Q1050" cm="1">
        <f t="array" ref="Q1050">_xlfn._xlws.FILTER(Table3[[#All],[Name]],(Table3[[#All],[Polygon]]=$A1050)*(Table3[[#All],[Period]]=Q$1)*((Table3[[#All],[Variables ]]=$AF$3)+(Table3[[#All],[Variables ]]=$AF$2)+(Table3[[#All],[Variables ]]=$AF$4)),0)</f>
        <v>0</v>
      </c>
      <c r="R1050" cm="1">
        <f t="array" ref="R1050">_xlfn._xlws.FILTER(Table3[[#All],[Name]],(Table3[[#All],[Polygon]]=$A1050)*(Table3[[#All],[Period]]=R$1)*((Table3[[#All],[Variables ]]=$AF$3)+(Table3[[#All],[Variables ]]=$AF$2)+(Table3[[#All],[Variables ]]=$AF$4)),0)</f>
        <v>0</v>
      </c>
      <c r="S1050" cm="1">
        <f t="array" ref="S1050">_xlfn._xlws.FILTER(Table3[[#All],[Name]],(Table3[[#All],[Polygon]]=$A1050)*(Table3[[#All],[Period]]=S$1)*((Table3[[#All],[Variables ]]=$AF$3)+(Table3[[#All],[Variables ]]=$AF$2)+(Table3[[#All],[Variables ]]=$AF$4)),0)</f>
        <v>0</v>
      </c>
      <c r="T1050" cm="1">
        <f t="array" ref="T1050">_xlfn._xlws.FILTER(Table3[[#All],[Name]],(Table3[[#All],[Polygon]]=$A1050)*(Table3[[#All],[Period]]=T$1)*((Table3[[#All],[Variables ]]=$AF$3)+(Table3[[#All],[Variables ]]=$AF$2)+(Table3[[#All],[Variables ]]=$AF$4)),0)</f>
        <v>0</v>
      </c>
      <c r="U1050" cm="1">
        <f t="array" ref="U1050">_xlfn._xlws.FILTER(Table3[[#All],[Name]],(Table3[[#All],[Polygon]]=$A1050)*(Table3[[#All],[Period]]=U$1)*((Table3[[#All],[Variables ]]=$AF$3)+(Table3[[#All],[Variables ]]=$AF$2)+(Table3[[#All],[Variables ]]=$AF$4)),0)</f>
        <v>0</v>
      </c>
      <c r="V1050" cm="1">
        <f t="array" ref="V1050">_xlfn._xlws.FILTER(Table3[[#All],[Name]],(Table3[[#All],[Polygon]]=$A1050)*(Table3[[#All],[Period]]=V$1)*((Table3[[#All],[Variables ]]=$AF$3)+(Table3[[#All],[Variables ]]=$AF$2)+(Table3[[#All],[Variables ]]=$AF$4)),0)</f>
        <v>0</v>
      </c>
      <c r="W1050" cm="1">
        <f t="array" ref="W1050">_xlfn._xlws.FILTER(Table3[[#All],[Name]],(Table3[[#All],[Polygon]]=$A1050)*(Table3[[#All],[Period]]=W$1)*((Table3[[#All],[Variables ]]=$AF$3)+(Table3[[#All],[Variables ]]=$AF$2)+(Table3[[#All],[Variables ]]=$AF$4)),0)</f>
        <v>0</v>
      </c>
      <c r="X1050" cm="1">
        <f t="array" ref="X1050">_xlfn._xlws.FILTER(Table3[[#All],[Name]],(Table3[[#All],[Polygon]]=$A1050)*(Table3[[#All],[Period]]=X$1)*((Table3[[#All],[Variables ]]=$AF$3)+(Table3[[#All],[Variables ]]=$AF$2)+(Table3[[#All],[Variables ]]=$AF$4)),0)</f>
        <v>0</v>
      </c>
      <c r="Y1050" t="str" cm="1">
        <f t="array" ref="Y1050">_xlfn._xlws.FILTER(Table3[[#All],[Name]],(Table3[[#All],[Polygon]]=$A1050)*(Table3[[#All],[Period]]=Y$1)*((Table3[[#All],[Variables ]]=$AF$3)+(Table3[[#All],[Variables ]]=$AF$2)+(Table3[[#All],[Variables ]]=$AF$4)),0)</f>
        <v>H</v>
      </c>
      <c r="Z1050" cm="1">
        <f t="array" ref="Z1050">_xlfn._xlws.FILTER(Table3[[#All],[Name]],(Table3[[#All],[Polygon]]=$A1050)*(Table3[[#All],[Period]]=Z$1)*((Table3[[#All],[Variables ]]=$AF$3)+(Table3[[#All],[Variables ]]=$AF$2)+(Table3[[#All],[Variables ]]=$AF$4)),0)</f>
        <v>0</v>
      </c>
      <c r="AA1050" cm="1">
        <f t="array" ref="AA1050">_xlfn._xlws.FILTER(Table3[[#All],[Name]],(Table3[[#All],[Polygon]]=$A1050)*(Table3[[#All],[Period]]=AA$1)*((Table3[[#All],[Variables ]]=$AF$3)+(Table3[[#All],[Variables ]]=$AF$2)+(Table3[[#All],[Variables ]]=$AF$4)),0)</f>
        <v>0</v>
      </c>
      <c r="AB1050" t="str" cm="1">
        <f t="array" ref="AB1050">_xlfn._xlws.FILTER(Table3[[#All],[Name]],(Table3[[#All],[Polygon]]=$A1050)*(Table3[[#All],[Period]]=AB$1)*((Table3[[#All],[Variables ]]=$AF$3)+(Table3[[#All],[Variables ]]=$AF$2)+(Table3[[#All],[Variables ]]=$AF$4)),0)</f>
        <v>PCT</v>
      </c>
      <c r="AC1050" t="str" cm="1">
        <f t="array" ref="AC1050">_xlfn._xlws.FILTER(Table3[[#All],[Name]],(Table3[[#All],[Polygon]]=$A1050)*(Table3[[#All],[Period]]=AC$1)*((Table3[[#All],[Variables ]]=$AF$3)+(Table3[[#All],[Variables ]]=$AF$2)+(Table3[[#All],[Variables ]]=$AF$4)),0)</f>
        <v>AH</v>
      </c>
      <c r="AD1050" t="str" cm="1">
        <f t="array" ref="AD1050">_xlfn._xlws.FILTER(Table3[[#All],[Name]],(Table3[[#All],[Polygon]]=$A1050)*(Table3[[#All],[Period]]=AD$1)*((Table3[[#All],[Variables ]]=$AF$3)+(Table3[[#All],[Variables ]]=$AF$2)+(Table3[[#All],[Variables ]]=$AF$4)),0)</f>
        <v>AH</v>
      </c>
    </row>
    <row r="1051" spans="1:30" x14ac:dyDescent="0.35">
      <c r="A1051" s="3">
        <v>757</v>
      </c>
      <c r="B1051" s="4" t="s">
        <v>2703</v>
      </c>
      <c r="C1051" s="10">
        <v>653.97822069999995</v>
      </c>
      <c r="D1051" s="4" t="s">
        <v>1466</v>
      </c>
      <c r="E1051" s="4">
        <v>3</v>
      </c>
      <c r="F1051" s="4">
        <v>3</v>
      </c>
      <c r="G1051" s="4">
        <v>5</v>
      </c>
      <c r="H1051" s="4"/>
      <c r="I1051" s="4">
        <v>1963</v>
      </c>
      <c r="J1051" s="4">
        <v>0</v>
      </c>
      <c r="K1051" s="4" t="s">
        <v>1650</v>
      </c>
      <c r="L1051" s="4">
        <v>759</v>
      </c>
      <c r="M1051" s="4">
        <v>759</v>
      </c>
      <c r="N1051" s="4">
        <v>653.97822069999995</v>
      </c>
      <c r="O1051" s="11">
        <v>20.63</v>
      </c>
      <c r="P1051" cm="1">
        <f t="array" ref="P1051">_xlfn._xlws.FILTER(Table3[[#All],[Name]],(Table3[[#All],[Polygon]]=$A1051)*(Table3[[#All],[Period]]=P$1)*((Table3[[#All],[Variables ]]=$AF$3)+(Table3[[#All],[Variables ]]=$AF$2)+(Table3[[#All],[Variables ]]=$AF$4)),0)</f>
        <v>0</v>
      </c>
      <c r="Q1051" cm="1">
        <f t="array" ref="Q1051">_xlfn._xlws.FILTER(Table3[[#All],[Name]],(Table3[[#All],[Polygon]]=$A1051)*(Table3[[#All],[Period]]=Q$1)*((Table3[[#All],[Variables ]]=$AF$3)+(Table3[[#All],[Variables ]]=$AF$2)+(Table3[[#All],[Variables ]]=$AF$4)),0)</f>
        <v>0</v>
      </c>
      <c r="R1051" cm="1">
        <f t="array" ref="R1051">_xlfn._xlws.FILTER(Table3[[#All],[Name]],(Table3[[#All],[Polygon]]=$A1051)*(Table3[[#All],[Period]]=R$1)*((Table3[[#All],[Variables ]]=$AF$3)+(Table3[[#All],[Variables ]]=$AF$2)+(Table3[[#All],[Variables ]]=$AF$4)),0)</f>
        <v>0</v>
      </c>
      <c r="S1051" cm="1">
        <f t="array" ref="S1051">_xlfn._xlws.FILTER(Table3[[#All],[Name]],(Table3[[#All],[Polygon]]=$A1051)*(Table3[[#All],[Period]]=S$1)*((Table3[[#All],[Variables ]]=$AF$3)+(Table3[[#All],[Variables ]]=$AF$2)+(Table3[[#All],[Variables ]]=$AF$4)),0)</f>
        <v>0</v>
      </c>
      <c r="T1051" cm="1">
        <f t="array" ref="T1051">_xlfn._xlws.FILTER(Table3[[#All],[Name]],(Table3[[#All],[Polygon]]=$A1051)*(Table3[[#All],[Period]]=T$1)*((Table3[[#All],[Variables ]]=$AF$3)+(Table3[[#All],[Variables ]]=$AF$2)+(Table3[[#All],[Variables ]]=$AF$4)),0)</f>
        <v>0</v>
      </c>
      <c r="U1051" cm="1">
        <f t="array" ref="U1051">_xlfn._xlws.FILTER(Table3[[#All],[Name]],(Table3[[#All],[Polygon]]=$A1051)*(Table3[[#All],[Period]]=U$1)*((Table3[[#All],[Variables ]]=$AF$3)+(Table3[[#All],[Variables ]]=$AF$2)+(Table3[[#All],[Variables ]]=$AF$4)),0)</f>
        <v>0</v>
      </c>
      <c r="V1051" cm="1">
        <f t="array" ref="V1051">_xlfn._xlws.FILTER(Table3[[#All],[Name]],(Table3[[#All],[Polygon]]=$A1051)*(Table3[[#All],[Period]]=V$1)*((Table3[[#All],[Variables ]]=$AF$3)+(Table3[[#All],[Variables ]]=$AF$2)+(Table3[[#All],[Variables ]]=$AF$4)),0)</f>
        <v>0</v>
      </c>
      <c r="W1051" cm="1">
        <f t="array" ref="W1051">_xlfn._xlws.FILTER(Table3[[#All],[Name]],(Table3[[#All],[Polygon]]=$A1051)*(Table3[[#All],[Period]]=W$1)*((Table3[[#All],[Variables ]]=$AF$3)+(Table3[[#All],[Variables ]]=$AF$2)+(Table3[[#All],[Variables ]]=$AF$4)),0)</f>
        <v>0</v>
      </c>
      <c r="X1051" cm="1">
        <f t="array" ref="X1051">_xlfn._xlws.FILTER(Table3[[#All],[Name]],(Table3[[#All],[Polygon]]=$A1051)*(Table3[[#All],[Period]]=X$1)*((Table3[[#All],[Variables ]]=$AF$3)+(Table3[[#All],[Variables ]]=$AF$2)+(Table3[[#All],[Variables ]]=$AF$4)),0)</f>
        <v>0</v>
      </c>
      <c r="Y1051" t="str" cm="1">
        <f t="array" ref="Y1051">_xlfn._xlws.FILTER(Table3[[#All],[Name]],(Table3[[#All],[Polygon]]=$A1051)*(Table3[[#All],[Period]]=Y$1)*((Table3[[#All],[Variables ]]=$AF$3)+(Table3[[#All],[Variables ]]=$AF$2)+(Table3[[#All],[Variables ]]=$AF$4)),0)</f>
        <v>H</v>
      </c>
      <c r="Z1051" cm="1">
        <f t="array" ref="Z1051">_xlfn._xlws.FILTER(Table3[[#All],[Name]],(Table3[[#All],[Polygon]]=$A1051)*(Table3[[#All],[Period]]=Z$1)*((Table3[[#All],[Variables ]]=$AF$3)+(Table3[[#All],[Variables ]]=$AF$2)+(Table3[[#All],[Variables ]]=$AF$4)),0)</f>
        <v>0</v>
      </c>
      <c r="AA1051" cm="1">
        <f t="array" ref="AA1051">_xlfn._xlws.FILTER(Table3[[#All],[Name]],(Table3[[#All],[Polygon]]=$A1051)*(Table3[[#All],[Period]]=AA$1)*((Table3[[#All],[Variables ]]=$AF$3)+(Table3[[#All],[Variables ]]=$AF$2)+(Table3[[#All],[Variables ]]=$AF$4)),0)</f>
        <v>0</v>
      </c>
      <c r="AB1051" t="str" cm="1">
        <f t="array" ref="AB1051">_xlfn._xlws.FILTER(Table3[[#All],[Name]],(Table3[[#All],[Polygon]]=$A1051)*(Table3[[#All],[Period]]=AB$1)*((Table3[[#All],[Variables ]]=$AF$3)+(Table3[[#All],[Variables ]]=$AF$2)+(Table3[[#All],[Variables ]]=$AF$4)),0)</f>
        <v>PCT</v>
      </c>
      <c r="AC1051" t="str" cm="1">
        <f t="array" ref="AC1051">_xlfn._xlws.FILTER(Table3[[#All],[Name]],(Table3[[#All],[Polygon]]=$A1051)*(Table3[[#All],[Period]]=AC$1)*((Table3[[#All],[Variables ]]=$AF$3)+(Table3[[#All],[Variables ]]=$AF$2)+(Table3[[#All],[Variables ]]=$AF$4)),0)</f>
        <v>AH</v>
      </c>
      <c r="AD1051" t="str" cm="1">
        <f t="array" ref="AD1051">_xlfn._xlws.FILTER(Table3[[#All],[Name]],(Table3[[#All],[Polygon]]=$A1051)*(Table3[[#All],[Period]]=AD$1)*((Table3[[#All],[Variables ]]=$AF$3)+(Table3[[#All],[Variables ]]=$AF$2)+(Table3[[#All],[Variables ]]=$AF$4)),0)</f>
        <v>AH</v>
      </c>
    </row>
    <row r="1052" spans="1:30" x14ac:dyDescent="0.35">
      <c r="A1052" s="5">
        <v>757</v>
      </c>
      <c r="B1052" s="6" t="s">
        <v>2703</v>
      </c>
      <c r="C1052" s="8">
        <v>653.97822069999995</v>
      </c>
      <c r="D1052" s="6" t="s">
        <v>1466</v>
      </c>
      <c r="E1052" s="6">
        <v>3</v>
      </c>
      <c r="F1052" s="6">
        <v>3</v>
      </c>
      <c r="G1052" s="6">
        <v>5</v>
      </c>
      <c r="H1052" s="6"/>
      <c r="I1052" s="6">
        <v>1963</v>
      </c>
      <c r="J1052" s="6">
        <v>0</v>
      </c>
      <c r="K1052" s="6" t="s">
        <v>1650</v>
      </c>
      <c r="L1052" s="6">
        <v>755</v>
      </c>
      <c r="M1052" s="6">
        <v>755</v>
      </c>
      <c r="N1052" s="6">
        <v>653.97822069999995</v>
      </c>
      <c r="O1052" s="9">
        <v>8.6739999999999995</v>
      </c>
      <c r="P1052" cm="1">
        <f t="array" ref="P1052">_xlfn._xlws.FILTER(Table3[[#All],[Name]],(Table3[[#All],[Polygon]]=$A1052)*(Table3[[#All],[Period]]=P$1)*((Table3[[#All],[Variables ]]=$AF$3)+(Table3[[#All],[Variables ]]=$AF$2)+(Table3[[#All],[Variables ]]=$AF$4)),0)</f>
        <v>0</v>
      </c>
      <c r="Q1052" cm="1">
        <f t="array" ref="Q1052">_xlfn._xlws.FILTER(Table3[[#All],[Name]],(Table3[[#All],[Polygon]]=$A1052)*(Table3[[#All],[Period]]=Q$1)*((Table3[[#All],[Variables ]]=$AF$3)+(Table3[[#All],[Variables ]]=$AF$2)+(Table3[[#All],[Variables ]]=$AF$4)),0)</f>
        <v>0</v>
      </c>
      <c r="R1052" cm="1">
        <f t="array" ref="R1052">_xlfn._xlws.FILTER(Table3[[#All],[Name]],(Table3[[#All],[Polygon]]=$A1052)*(Table3[[#All],[Period]]=R$1)*((Table3[[#All],[Variables ]]=$AF$3)+(Table3[[#All],[Variables ]]=$AF$2)+(Table3[[#All],[Variables ]]=$AF$4)),0)</f>
        <v>0</v>
      </c>
      <c r="S1052" cm="1">
        <f t="array" ref="S1052">_xlfn._xlws.FILTER(Table3[[#All],[Name]],(Table3[[#All],[Polygon]]=$A1052)*(Table3[[#All],[Period]]=S$1)*((Table3[[#All],[Variables ]]=$AF$3)+(Table3[[#All],[Variables ]]=$AF$2)+(Table3[[#All],[Variables ]]=$AF$4)),0)</f>
        <v>0</v>
      </c>
      <c r="T1052" cm="1">
        <f t="array" ref="T1052">_xlfn._xlws.FILTER(Table3[[#All],[Name]],(Table3[[#All],[Polygon]]=$A1052)*(Table3[[#All],[Period]]=T$1)*((Table3[[#All],[Variables ]]=$AF$3)+(Table3[[#All],[Variables ]]=$AF$2)+(Table3[[#All],[Variables ]]=$AF$4)),0)</f>
        <v>0</v>
      </c>
      <c r="U1052" cm="1">
        <f t="array" ref="U1052">_xlfn._xlws.FILTER(Table3[[#All],[Name]],(Table3[[#All],[Polygon]]=$A1052)*(Table3[[#All],[Period]]=U$1)*((Table3[[#All],[Variables ]]=$AF$3)+(Table3[[#All],[Variables ]]=$AF$2)+(Table3[[#All],[Variables ]]=$AF$4)),0)</f>
        <v>0</v>
      </c>
      <c r="V1052" cm="1">
        <f t="array" ref="V1052">_xlfn._xlws.FILTER(Table3[[#All],[Name]],(Table3[[#All],[Polygon]]=$A1052)*(Table3[[#All],[Period]]=V$1)*((Table3[[#All],[Variables ]]=$AF$3)+(Table3[[#All],[Variables ]]=$AF$2)+(Table3[[#All],[Variables ]]=$AF$4)),0)</f>
        <v>0</v>
      </c>
      <c r="W1052" cm="1">
        <f t="array" ref="W1052">_xlfn._xlws.FILTER(Table3[[#All],[Name]],(Table3[[#All],[Polygon]]=$A1052)*(Table3[[#All],[Period]]=W$1)*((Table3[[#All],[Variables ]]=$AF$3)+(Table3[[#All],[Variables ]]=$AF$2)+(Table3[[#All],[Variables ]]=$AF$4)),0)</f>
        <v>0</v>
      </c>
      <c r="X1052" cm="1">
        <f t="array" ref="X1052">_xlfn._xlws.FILTER(Table3[[#All],[Name]],(Table3[[#All],[Polygon]]=$A1052)*(Table3[[#All],[Period]]=X$1)*((Table3[[#All],[Variables ]]=$AF$3)+(Table3[[#All],[Variables ]]=$AF$2)+(Table3[[#All],[Variables ]]=$AF$4)),0)</f>
        <v>0</v>
      </c>
      <c r="Y1052" t="str" cm="1">
        <f t="array" ref="Y1052">_xlfn._xlws.FILTER(Table3[[#All],[Name]],(Table3[[#All],[Polygon]]=$A1052)*(Table3[[#All],[Period]]=Y$1)*((Table3[[#All],[Variables ]]=$AF$3)+(Table3[[#All],[Variables ]]=$AF$2)+(Table3[[#All],[Variables ]]=$AF$4)),0)</f>
        <v>H</v>
      </c>
      <c r="Z1052" cm="1">
        <f t="array" ref="Z1052">_xlfn._xlws.FILTER(Table3[[#All],[Name]],(Table3[[#All],[Polygon]]=$A1052)*(Table3[[#All],[Period]]=Z$1)*((Table3[[#All],[Variables ]]=$AF$3)+(Table3[[#All],[Variables ]]=$AF$2)+(Table3[[#All],[Variables ]]=$AF$4)),0)</f>
        <v>0</v>
      </c>
      <c r="AA1052" cm="1">
        <f t="array" ref="AA1052">_xlfn._xlws.FILTER(Table3[[#All],[Name]],(Table3[[#All],[Polygon]]=$A1052)*(Table3[[#All],[Period]]=AA$1)*((Table3[[#All],[Variables ]]=$AF$3)+(Table3[[#All],[Variables ]]=$AF$2)+(Table3[[#All],[Variables ]]=$AF$4)),0)</f>
        <v>0</v>
      </c>
      <c r="AB1052" t="str" cm="1">
        <f t="array" ref="AB1052">_xlfn._xlws.FILTER(Table3[[#All],[Name]],(Table3[[#All],[Polygon]]=$A1052)*(Table3[[#All],[Period]]=AB$1)*((Table3[[#All],[Variables ]]=$AF$3)+(Table3[[#All],[Variables ]]=$AF$2)+(Table3[[#All],[Variables ]]=$AF$4)),0)</f>
        <v>PCT</v>
      </c>
      <c r="AC1052" t="str" cm="1">
        <f t="array" ref="AC1052">_xlfn._xlws.FILTER(Table3[[#All],[Name]],(Table3[[#All],[Polygon]]=$A1052)*(Table3[[#All],[Period]]=AC$1)*((Table3[[#All],[Variables ]]=$AF$3)+(Table3[[#All],[Variables ]]=$AF$2)+(Table3[[#All],[Variables ]]=$AF$4)),0)</f>
        <v>AH</v>
      </c>
      <c r="AD1052" t="str" cm="1">
        <f t="array" ref="AD1052">_xlfn._xlws.FILTER(Table3[[#All],[Name]],(Table3[[#All],[Polygon]]=$A1052)*(Table3[[#All],[Period]]=AD$1)*((Table3[[#All],[Variables ]]=$AF$3)+(Table3[[#All],[Variables ]]=$AF$2)+(Table3[[#All],[Variables ]]=$AF$4)),0)</f>
        <v>AH</v>
      </c>
    </row>
    <row r="1053" spans="1:30" x14ac:dyDescent="0.35">
      <c r="A1053" s="3">
        <v>757</v>
      </c>
      <c r="B1053" s="4" t="s">
        <v>2703</v>
      </c>
      <c r="C1053" s="10">
        <v>653.97822069999995</v>
      </c>
      <c r="D1053" s="4" t="s">
        <v>1466</v>
      </c>
      <c r="E1053" s="4">
        <v>3</v>
      </c>
      <c r="F1053" s="4">
        <v>3</v>
      </c>
      <c r="G1053" s="4">
        <v>5</v>
      </c>
      <c r="H1053" s="4"/>
      <c r="I1053" s="4">
        <v>1963</v>
      </c>
      <c r="J1053" s="4">
        <v>0</v>
      </c>
      <c r="K1053" s="4" t="s">
        <v>1650</v>
      </c>
      <c r="L1053" s="4">
        <v>751</v>
      </c>
      <c r="M1053" s="4">
        <v>751</v>
      </c>
      <c r="N1053" s="4">
        <v>653.97822069999995</v>
      </c>
      <c r="O1053" s="11">
        <v>12.715999999999999</v>
      </c>
      <c r="P1053" cm="1">
        <f t="array" ref="P1053">_xlfn._xlws.FILTER(Table3[[#All],[Name]],(Table3[[#All],[Polygon]]=$A1053)*(Table3[[#All],[Period]]=P$1)*((Table3[[#All],[Variables ]]=$AF$3)+(Table3[[#All],[Variables ]]=$AF$2)+(Table3[[#All],[Variables ]]=$AF$4)),0)</f>
        <v>0</v>
      </c>
      <c r="Q1053" cm="1">
        <f t="array" ref="Q1053">_xlfn._xlws.FILTER(Table3[[#All],[Name]],(Table3[[#All],[Polygon]]=$A1053)*(Table3[[#All],[Period]]=Q$1)*((Table3[[#All],[Variables ]]=$AF$3)+(Table3[[#All],[Variables ]]=$AF$2)+(Table3[[#All],[Variables ]]=$AF$4)),0)</f>
        <v>0</v>
      </c>
      <c r="R1053" cm="1">
        <f t="array" ref="R1053">_xlfn._xlws.FILTER(Table3[[#All],[Name]],(Table3[[#All],[Polygon]]=$A1053)*(Table3[[#All],[Period]]=R$1)*((Table3[[#All],[Variables ]]=$AF$3)+(Table3[[#All],[Variables ]]=$AF$2)+(Table3[[#All],[Variables ]]=$AF$4)),0)</f>
        <v>0</v>
      </c>
      <c r="S1053" cm="1">
        <f t="array" ref="S1053">_xlfn._xlws.FILTER(Table3[[#All],[Name]],(Table3[[#All],[Polygon]]=$A1053)*(Table3[[#All],[Period]]=S$1)*((Table3[[#All],[Variables ]]=$AF$3)+(Table3[[#All],[Variables ]]=$AF$2)+(Table3[[#All],[Variables ]]=$AF$4)),0)</f>
        <v>0</v>
      </c>
      <c r="T1053" cm="1">
        <f t="array" ref="T1053">_xlfn._xlws.FILTER(Table3[[#All],[Name]],(Table3[[#All],[Polygon]]=$A1053)*(Table3[[#All],[Period]]=T$1)*((Table3[[#All],[Variables ]]=$AF$3)+(Table3[[#All],[Variables ]]=$AF$2)+(Table3[[#All],[Variables ]]=$AF$4)),0)</f>
        <v>0</v>
      </c>
      <c r="U1053" cm="1">
        <f t="array" ref="U1053">_xlfn._xlws.FILTER(Table3[[#All],[Name]],(Table3[[#All],[Polygon]]=$A1053)*(Table3[[#All],[Period]]=U$1)*((Table3[[#All],[Variables ]]=$AF$3)+(Table3[[#All],[Variables ]]=$AF$2)+(Table3[[#All],[Variables ]]=$AF$4)),0)</f>
        <v>0</v>
      </c>
      <c r="V1053" cm="1">
        <f t="array" ref="V1053">_xlfn._xlws.FILTER(Table3[[#All],[Name]],(Table3[[#All],[Polygon]]=$A1053)*(Table3[[#All],[Period]]=V$1)*((Table3[[#All],[Variables ]]=$AF$3)+(Table3[[#All],[Variables ]]=$AF$2)+(Table3[[#All],[Variables ]]=$AF$4)),0)</f>
        <v>0</v>
      </c>
      <c r="W1053" cm="1">
        <f t="array" ref="W1053">_xlfn._xlws.FILTER(Table3[[#All],[Name]],(Table3[[#All],[Polygon]]=$A1053)*(Table3[[#All],[Period]]=W$1)*((Table3[[#All],[Variables ]]=$AF$3)+(Table3[[#All],[Variables ]]=$AF$2)+(Table3[[#All],[Variables ]]=$AF$4)),0)</f>
        <v>0</v>
      </c>
      <c r="X1053" cm="1">
        <f t="array" ref="X1053">_xlfn._xlws.FILTER(Table3[[#All],[Name]],(Table3[[#All],[Polygon]]=$A1053)*(Table3[[#All],[Period]]=X$1)*((Table3[[#All],[Variables ]]=$AF$3)+(Table3[[#All],[Variables ]]=$AF$2)+(Table3[[#All],[Variables ]]=$AF$4)),0)</f>
        <v>0</v>
      </c>
      <c r="Y1053" t="str" cm="1">
        <f t="array" ref="Y1053">_xlfn._xlws.FILTER(Table3[[#All],[Name]],(Table3[[#All],[Polygon]]=$A1053)*(Table3[[#All],[Period]]=Y$1)*((Table3[[#All],[Variables ]]=$AF$3)+(Table3[[#All],[Variables ]]=$AF$2)+(Table3[[#All],[Variables ]]=$AF$4)),0)</f>
        <v>H</v>
      </c>
      <c r="Z1053" cm="1">
        <f t="array" ref="Z1053">_xlfn._xlws.FILTER(Table3[[#All],[Name]],(Table3[[#All],[Polygon]]=$A1053)*(Table3[[#All],[Period]]=Z$1)*((Table3[[#All],[Variables ]]=$AF$3)+(Table3[[#All],[Variables ]]=$AF$2)+(Table3[[#All],[Variables ]]=$AF$4)),0)</f>
        <v>0</v>
      </c>
      <c r="AA1053" cm="1">
        <f t="array" ref="AA1053">_xlfn._xlws.FILTER(Table3[[#All],[Name]],(Table3[[#All],[Polygon]]=$A1053)*(Table3[[#All],[Period]]=AA$1)*((Table3[[#All],[Variables ]]=$AF$3)+(Table3[[#All],[Variables ]]=$AF$2)+(Table3[[#All],[Variables ]]=$AF$4)),0)</f>
        <v>0</v>
      </c>
      <c r="AB1053" t="str" cm="1">
        <f t="array" ref="AB1053">_xlfn._xlws.FILTER(Table3[[#All],[Name]],(Table3[[#All],[Polygon]]=$A1053)*(Table3[[#All],[Period]]=AB$1)*((Table3[[#All],[Variables ]]=$AF$3)+(Table3[[#All],[Variables ]]=$AF$2)+(Table3[[#All],[Variables ]]=$AF$4)),0)</f>
        <v>PCT</v>
      </c>
      <c r="AC1053" t="str" cm="1">
        <f t="array" ref="AC1053">_xlfn._xlws.FILTER(Table3[[#All],[Name]],(Table3[[#All],[Polygon]]=$A1053)*(Table3[[#All],[Period]]=AC$1)*((Table3[[#All],[Variables ]]=$AF$3)+(Table3[[#All],[Variables ]]=$AF$2)+(Table3[[#All],[Variables ]]=$AF$4)),0)</f>
        <v>AH</v>
      </c>
      <c r="AD1053" t="str" cm="1">
        <f t="array" ref="AD1053">_xlfn._xlws.FILTER(Table3[[#All],[Name]],(Table3[[#All],[Polygon]]=$A1053)*(Table3[[#All],[Period]]=AD$1)*((Table3[[#All],[Variables ]]=$AF$3)+(Table3[[#All],[Variables ]]=$AF$2)+(Table3[[#All],[Variables ]]=$AF$4)),0)</f>
        <v>AH</v>
      </c>
    </row>
    <row r="1054" spans="1:30" x14ac:dyDescent="0.35">
      <c r="A1054" s="5">
        <v>757</v>
      </c>
      <c r="B1054" s="6" t="s">
        <v>2703</v>
      </c>
      <c r="C1054" s="8">
        <v>653.97822069999995</v>
      </c>
      <c r="D1054" s="6" t="s">
        <v>1466</v>
      </c>
      <c r="E1054" s="6">
        <v>3</v>
      </c>
      <c r="F1054" s="6">
        <v>3</v>
      </c>
      <c r="G1054" s="6">
        <v>5</v>
      </c>
      <c r="H1054" s="6"/>
      <c r="I1054" s="6">
        <v>1963</v>
      </c>
      <c r="J1054" s="6">
        <v>0</v>
      </c>
      <c r="K1054" s="6" t="s">
        <v>1650</v>
      </c>
      <c r="L1054" s="6">
        <v>753</v>
      </c>
      <c r="M1054" s="6">
        <v>753</v>
      </c>
      <c r="N1054" s="6">
        <v>653.97822069999995</v>
      </c>
      <c r="O1054" s="9">
        <v>28.62</v>
      </c>
      <c r="P1054" cm="1">
        <f t="array" ref="P1054">_xlfn._xlws.FILTER(Table3[[#All],[Name]],(Table3[[#All],[Polygon]]=$A1054)*(Table3[[#All],[Period]]=P$1)*((Table3[[#All],[Variables ]]=$AF$3)+(Table3[[#All],[Variables ]]=$AF$2)+(Table3[[#All],[Variables ]]=$AF$4)),0)</f>
        <v>0</v>
      </c>
      <c r="Q1054" cm="1">
        <f t="array" ref="Q1054">_xlfn._xlws.FILTER(Table3[[#All],[Name]],(Table3[[#All],[Polygon]]=$A1054)*(Table3[[#All],[Period]]=Q$1)*((Table3[[#All],[Variables ]]=$AF$3)+(Table3[[#All],[Variables ]]=$AF$2)+(Table3[[#All],[Variables ]]=$AF$4)),0)</f>
        <v>0</v>
      </c>
      <c r="R1054" cm="1">
        <f t="array" ref="R1054">_xlfn._xlws.FILTER(Table3[[#All],[Name]],(Table3[[#All],[Polygon]]=$A1054)*(Table3[[#All],[Period]]=R$1)*((Table3[[#All],[Variables ]]=$AF$3)+(Table3[[#All],[Variables ]]=$AF$2)+(Table3[[#All],[Variables ]]=$AF$4)),0)</f>
        <v>0</v>
      </c>
      <c r="S1054" cm="1">
        <f t="array" ref="S1054">_xlfn._xlws.FILTER(Table3[[#All],[Name]],(Table3[[#All],[Polygon]]=$A1054)*(Table3[[#All],[Period]]=S$1)*((Table3[[#All],[Variables ]]=$AF$3)+(Table3[[#All],[Variables ]]=$AF$2)+(Table3[[#All],[Variables ]]=$AF$4)),0)</f>
        <v>0</v>
      </c>
      <c r="T1054" cm="1">
        <f t="array" ref="T1054">_xlfn._xlws.FILTER(Table3[[#All],[Name]],(Table3[[#All],[Polygon]]=$A1054)*(Table3[[#All],[Period]]=T$1)*((Table3[[#All],[Variables ]]=$AF$3)+(Table3[[#All],[Variables ]]=$AF$2)+(Table3[[#All],[Variables ]]=$AF$4)),0)</f>
        <v>0</v>
      </c>
      <c r="U1054" cm="1">
        <f t="array" ref="U1054">_xlfn._xlws.FILTER(Table3[[#All],[Name]],(Table3[[#All],[Polygon]]=$A1054)*(Table3[[#All],[Period]]=U$1)*((Table3[[#All],[Variables ]]=$AF$3)+(Table3[[#All],[Variables ]]=$AF$2)+(Table3[[#All],[Variables ]]=$AF$4)),0)</f>
        <v>0</v>
      </c>
      <c r="V1054" cm="1">
        <f t="array" ref="V1054">_xlfn._xlws.FILTER(Table3[[#All],[Name]],(Table3[[#All],[Polygon]]=$A1054)*(Table3[[#All],[Period]]=V$1)*((Table3[[#All],[Variables ]]=$AF$3)+(Table3[[#All],[Variables ]]=$AF$2)+(Table3[[#All],[Variables ]]=$AF$4)),0)</f>
        <v>0</v>
      </c>
      <c r="W1054" cm="1">
        <f t="array" ref="W1054">_xlfn._xlws.FILTER(Table3[[#All],[Name]],(Table3[[#All],[Polygon]]=$A1054)*(Table3[[#All],[Period]]=W$1)*((Table3[[#All],[Variables ]]=$AF$3)+(Table3[[#All],[Variables ]]=$AF$2)+(Table3[[#All],[Variables ]]=$AF$4)),0)</f>
        <v>0</v>
      </c>
      <c r="X1054" cm="1">
        <f t="array" ref="X1054">_xlfn._xlws.FILTER(Table3[[#All],[Name]],(Table3[[#All],[Polygon]]=$A1054)*(Table3[[#All],[Period]]=X$1)*((Table3[[#All],[Variables ]]=$AF$3)+(Table3[[#All],[Variables ]]=$AF$2)+(Table3[[#All],[Variables ]]=$AF$4)),0)</f>
        <v>0</v>
      </c>
      <c r="Y1054" t="str" cm="1">
        <f t="array" ref="Y1054">_xlfn._xlws.FILTER(Table3[[#All],[Name]],(Table3[[#All],[Polygon]]=$A1054)*(Table3[[#All],[Period]]=Y$1)*((Table3[[#All],[Variables ]]=$AF$3)+(Table3[[#All],[Variables ]]=$AF$2)+(Table3[[#All],[Variables ]]=$AF$4)),0)</f>
        <v>H</v>
      </c>
      <c r="Z1054" cm="1">
        <f t="array" ref="Z1054">_xlfn._xlws.FILTER(Table3[[#All],[Name]],(Table3[[#All],[Polygon]]=$A1054)*(Table3[[#All],[Period]]=Z$1)*((Table3[[#All],[Variables ]]=$AF$3)+(Table3[[#All],[Variables ]]=$AF$2)+(Table3[[#All],[Variables ]]=$AF$4)),0)</f>
        <v>0</v>
      </c>
      <c r="AA1054" cm="1">
        <f t="array" ref="AA1054">_xlfn._xlws.FILTER(Table3[[#All],[Name]],(Table3[[#All],[Polygon]]=$A1054)*(Table3[[#All],[Period]]=AA$1)*((Table3[[#All],[Variables ]]=$AF$3)+(Table3[[#All],[Variables ]]=$AF$2)+(Table3[[#All],[Variables ]]=$AF$4)),0)</f>
        <v>0</v>
      </c>
      <c r="AB1054" t="str" cm="1">
        <f t="array" ref="AB1054">_xlfn._xlws.FILTER(Table3[[#All],[Name]],(Table3[[#All],[Polygon]]=$A1054)*(Table3[[#All],[Period]]=AB$1)*((Table3[[#All],[Variables ]]=$AF$3)+(Table3[[#All],[Variables ]]=$AF$2)+(Table3[[#All],[Variables ]]=$AF$4)),0)</f>
        <v>PCT</v>
      </c>
      <c r="AC1054" t="str" cm="1">
        <f t="array" ref="AC1054">_xlfn._xlws.FILTER(Table3[[#All],[Name]],(Table3[[#All],[Polygon]]=$A1054)*(Table3[[#All],[Period]]=AC$1)*((Table3[[#All],[Variables ]]=$AF$3)+(Table3[[#All],[Variables ]]=$AF$2)+(Table3[[#All],[Variables ]]=$AF$4)),0)</f>
        <v>AH</v>
      </c>
      <c r="AD1054" t="str" cm="1">
        <f t="array" ref="AD1054">_xlfn._xlws.FILTER(Table3[[#All],[Name]],(Table3[[#All],[Polygon]]=$A1054)*(Table3[[#All],[Period]]=AD$1)*((Table3[[#All],[Variables ]]=$AF$3)+(Table3[[#All],[Variables ]]=$AF$2)+(Table3[[#All],[Variables ]]=$AF$4)),0)</f>
        <v>AH</v>
      </c>
    </row>
    <row r="1055" spans="1:30" x14ac:dyDescent="0.35">
      <c r="A1055" s="3">
        <v>758</v>
      </c>
      <c r="B1055" s="4" t="s">
        <v>1801</v>
      </c>
      <c r="C1055" s="10">
        <v>653.97822069999995</v>
      </c>
      <c r="D1055" s="4" t="s">
        <v>1466</v>
      </c>
      <c r="E1055" s="4">
        <v>3</v>
      </c>
      <c r="F1055" s="4">
        <v>3</v>
      </c>
      <c r="G1055" s="4">
        <v>5</v>
      </c>
      <c r="H1055" s="4"/>
      <c r="I1055" s="4">
        <v>1963</v>
      </c>
      <c r="J1055" s="4">
        <v>0</v>
      </c>
      <c r="K1055" s="4" t="s">
        <v>1650</v>
      </c>
      <c r="L1055" s="4">
        <v>758</v>
      </c>
      <c r="M1055" s="4">
        <v>758</v>
      </c>
      <c r="N1055" s="4">
        <v>653.97822069999995</v>
      </c>
      <c r="O1055" s="11">
        <v>0</v>
      </c>
      <c r="P1055" cm="1">
        <f t="array" ref="P1055">_xlfn._xlws.FILTER(Table3[[#All],[Name]],(Table3[[#All],[Polygon]]=$A1055)*(Table3[[#All],[Period]]=P$1)*((Table3[[#All],[Variables ]]=$AF$3)+(Table3[[#All],[Variables ]]=$AF$2)+(Table3[[#All],[Variables ]]=$AF$4)),0)</f>
        <v>0</v>
      </c>
      <c r="Q1055" t="str" cm="1">
        <f t="array" ref="Q1055">_xlfn._xlws.FILTER(Table3[[#All],[Name]],(Table3[[#All],[Polygon]]=$A1055)*(Table3[[#All],[Period]]=Q$1)*((Table3[[#All],[Variables ]]=$AF$3)+(Table3[[#All],[Variables ]]=$AF$2)+(Table3[[#All],[Variables ]]=$AF$4)),0)</f>
        <v>AH</v>
      </c>
      <c r="R1055" cm="1">
        <f t="array" ref="R1055">_xlfn._xlws.FILTER(Table3[[#All],[Name]],(Table3[[#All],[Polygon]]=$A1055)*(Table3[[#All],[Period]]=R$1)*((Table3[[#All],[Variables ]]=$AF$3)+(Table3[[#All],[Variables ]]=$AF$2)+(Table3[[#All],[Variables ]]=$AF$4)),0)</f>
        <v>0</v>
      </c>
      <c r="S1055" cm="1">
        <f t="array" ref="S1055">_xlfn._xlws.FILTER(Table3[[#All],[Name]],(Table3[[#All],[Polygon]]=$A1055)*(Table3[[#All],[Period]]=S$1)*((Table3[[#All],[Variables ]]=$AF$3)+(Table3[[#All],[Variables ]]=$AF$2)+(Table3[[#All],[Variables ]]=$AF$4)),0)</f>
        <v>0</v>
      </c>
      <c r="T1055" cm="1">
        <f t="array" ref="T1055">_xlfn._xlws.FILTER(Table3[[#All],[Name]],(Table3[[#All],[Polygon]]=$A1055)*(Table3[[#All],[Period]]=T$1)*((Table3[[#All],[Variables ]]=$AF$3)+(Table3[[#All],[Variables ]]=$AF$2)+(Table3[[#All],[Variables ]]=$AF$4)),0)</f>
        <v>0</v>
      </c>
      <c r="U1055" cm="1">
        <f t="array" ref="U1055">_xlfn._xlws.FILTER(Table3[[#All],[Name]],(Table3[[#All],[Polygon]]=$A1055)*(Table3[[#All],[Period]]=U$1)*((Table3[[#All],[Variables ]]=$AF$3)+(Table3[[#All],[Variables ]]=$AF$2)+(Table3[[#All],[Variables ]]=$AF$4)),0)</f>
        <v>0</v>
      </c>
      <c r="V1055" cm="1">
        <f t="array" ref="V1055">_xlfn._xlws.FILTER(Table3[[#All],[Name]],(Table3[[#All],[Polygon]]=$A1055)*(Table3[[#All],[Period]]=V$1)*((Table3[[#All],[Variables ]]=$AF$3)+(Table3[[#All],[Variables ]]=$AF$2)+(Table3[[#All],[Variables ]]=$AF$4)),0)</f>
        <v>0</v>
      </c>
      <c r="W1055" cm="1">
        <f t="array" ref="W1055">_xlfn._xlws.FILTER(Table3[[#All],[Name]],(Table3[[#All],[Polygon]]=$A1055)*(Table3[[#All],[Period]]=W$1)*((Table3[[#All],[Variables ]]=$AF$3)+(Table3[[#All],[Variables ]]=$AF$2)+(Table3[[#All],[Variables ]]=$AF$4)),0)</f>
        <v>0</v>
      </c>
      <c r="X1055" cm="1">
        <f t="array" ref="X1055">_xlfn._xlws.FILTER(Table3[[#All],[Name]],(Table3[[#All],[Polygon]]=$A1055)*(Table3[[#All],[Period]]=X$1)*((Table3[[#All],[Variables ]]=$AF$3)+(Table3[[#All],[Variables ]]=$AF$2)+(Table3[[#All],[Variables ]]=$AF$4)),0)</f>
        <v>0</v>
      </c>
      <c r="Y1055" t="str" cm="1">
        <f t="array" ref="Y1055">_xlfn._xlws.FILTER(Table3[[#All],[Name]],(Table3[[#All],[Polygon]]=$A1055)*(Table3[[#All],[Period]]=Y$1)*((Table3[[#All],[Variables ]]=$AF$3)+(Table3[[#All],[Variables ]]=$AF$2)+(Table3[[#All],[Variables ]]=$AF$4)),0)</f>
        <v>H</v>
      </c>
      <c r="Z1055" t="str" cm="1">
        <f t="array" ref="Z1055">_xlfn._xlws.FILTER(Table3[[#All],[Name]],(Table3[[#All],[Polygon]]=$A1055)*(Table3[[#All],[Period]]=Z$1)*((Table3[[#All],[Variables ]]=$AF$3)+(Table3[[#All],[Variables ]]=$AF$2)+(Table3[[#All],[Variables ]]=$AF$4)),0)</f>
        <v>AH</v>
      </c>
      <c r="AA1055" t="str" cm="1">
        <f t="array" ref="AA1055">_xlfn._xlws.FILTER(Table3[[#All],[Name]],(Table3[[#All],[Polygon]]=$A1055)*(Table3[[#All],[Period]]=AA$1)*((Table3[[#All],[Variables ]]=$AF$3)+(Table3[[#All],[Variables ]]=$AF$2)+(Table3[[#All],[Variables ]]=$AF$4)),0)</f>
        <v>AH</v>
      </c>
      <c r="AB1055" t="str" cm="1">
        <f t="array" ref="AB1055">_xlfn._xlws.FILTER(Table3[[#All],[Name]],(Table3[[#All],[Polygon]]=$A1055)*(Table3[[#All],[Period]]=AB$1)*((Table3[[#All],[Variables ]]=$AF$3)+(Table3[[#All],[Variables ]]=$AF$2)+(Table3[[#All],[Variables ]]=$AF$4)),0)</f>
        <v>PCT</v>
      </c>
      <c r="AC1055" t="str" cm="1">
        <f t="array" ref="AC1055">_xlfn._xlws.FILTER(Table3[[#All],[Name]],(Table3[[#All],[Polygon]]=$A1055)*(Table3[[#All],[Period]]=AC$1)*((Table3[[#All],[Variables ]]=$AF$3)+(Table3[[#All],[Variables ]]=$AF$2)+(Table3[[#All],[Variables ]]=$AF$4)),0)</f>
        <v>AH</v>
      </c>
      <c r="AD1055" t="str" cm="1">
        <f t="array" ref="AD1055">_xlfn._xlws.FILTER(Table3[[#All],[Name]],(Table3[[#All],[Polygon]]=$A1055)*(Table3[[#All],[Period]]=AD$1)*((Table3[[#All],[Variables ]]=$AF$3)+(Table3[[#All],[Variables ]]=$AF$2)+(Table3[[#All],[Variables ]]=$AF$4)),0)</f>
        <v>AH</v>
      </c>
    </row>
    <row r="1056" spans="1:30" x14ac:dyDescent="0.35">
      <c r="A1056" s="5">
        <v>758</v>
      </c>
      <c r="B1056" s="6" t="s">
        <v>1801</v>
      </c>
      <c r="C1056" s="8">
        <v>653.97822069999995</v>
      </c>
      <c r="D1056" s="6" t="s">
        <v>1466</v>
      </c>
      <c r="E1056" s="6">
        <v>3</v>
      </c>
      <c r="F1056" s="6">
        <v>3</v>
      </c>
      <c r="G1056" s="6">
        <v>5</v>
      </c>
      <c r="H1056" s="6"/>
      <c r="I1056" s="6">
        <v>1963</v>
      </c>
      <c r="J1056" s="6">
        <v>0</v>
      </c>
      <c r="K1056" s="6" t="s">
        <v>1650</v>
      </c>
      <c r="L1056" s="6">
        <v>755</v>
      </c>
      <c r="M1056" s="6">
        <v>755</v>
      </c>
      <c r="N1056" s="6">
        <v>653.97822069999995</v>
      </c>
      <c r="O1056" s="9">
        <v>0</v>
      </c>
      <c r="P1056" cm="1">
        <f t="array" ref="P1056">_xlfn._xlws.FILTER(Table3[[#All],[Name]],(Table3[[#All],[Polygon]]=$A1056)*(Table3[[#All],[Period]]=P$1)*((Table3[[#All],[Variables ]]=$AF$3)+(Table3[[#All],[Variables ]]=$AF$2)+(Table3[[#All],[Variables ]]=$AF$4)),0)</f>
        <v>0</v>
      </c>
      <c r="Q1056" t="str" cm="1">
        <f t="array" ref="Q1056">_xlfn._xlws.FILTER(Table3[[#All],[Name]],(Table3[[#All],[Polygon]]=$A1056)*(Table3[[#All],[Period]]=Q$1)*((Table3[[#All],[Variables ]]=$AF$3)+(Table3[[#All],[Variables ]]=$AF$2)+(Table3[[#All],[Variables ]]=$AF$4)),0)</f>
        <v>AH</v>
      </c>
      <c r="R1056" cm="1">
        <f t="array" ref="R1056">_xlfn._xlws.FILTER(Table3[[#All],[Name]],(Table3[[#All],[Polygon]]=$A1056)*(Table3[[#All],[Period]]=R$1)*((Table3[[#All],[Variables ]]=$AF$3)+(Table3[[#All],[Variables ]]=$AF$2)+(Table3[[#All],[Variables ]]=$AF$4)),0)</f>
        <v>0</v>
      </c>
      <c r="S1056" cm="1">
        <f t="array" ref="S1056">_xlfn._xlws.FILTER(Table3[[#All],[Name]],(Table3[[#All],[Polygon]]=$A1056)*(Table3[[#All],[Period]]=S$1)*((Table3[[#All],[Variables ]]=$AF$3)+(Table3[[#All],[Variables ]]=$AF$2)+(Table3[[#All],[Variables ]]=$AF$4)),0)</f>
        <v>0</v>
      </c>
      <c r="T1056" cm="1">
        <f t="array" ref="T1056">_xlfn._xlws.FILTER(Table3[[#All],[Name]],(Table3[[#All],[Polygon]]=$A1056)*(Table3[[#All],[Period]]=T$1)*((Table3[[#All],[Variables ]]=$AF$3)+(Table3[[#All],[Variables ]]=$AF$2)+(Table3[[#All],[Variables ]]=$AF$4)),0)</f>
        <v>0</v>
      </c>
      <c r="U1056" cm="1">
        <f t="array" ref="U1056">_xlfn._xlws.FILTER(Table3[[#All],[Name]],(Table3[[#All],[Polygon]]=$A1056)*(Table3[[#All],[Period]]=U$1)*((Table3[[#All],[Variables ]]=$AF$3)+(Table3[[#All],[Variables ]]=$AF$2)+(Table3[[#All],[Variables ]]=$AF$4)),0)</f>
        <v>0</v>
      </c>
      <c r="V1056" cm="1">
        <f t="array" ref="V1056">_xlfn._xlws.FILTER(Table3[[#All],[Name]],(Table3[[#All],[Polygon]]=$A1056)*(Table3[[#All],[Period]]=V$1)*((Table3[[#All],[Variables ]]=$AF$3)+(Table3[[#All],[Variables ]]=$AF$2)+(Table3[[#All],[Variables ]]=$AF$4)),0)</f>
        <v>0</v>
      </c>
      <c r="W1056" cm="1">
        <f t="array" ref="W1056">_xlfn._xlws.FILTER(Table3[[#All],[Name]],(Table3[[#All],[Polygon]]=$A1056)*(Table3[[#All],[Period]]=W$1)*((Table3[[#All],[Variables ]]=$AF$3)+(Table3[[#All],[Variables ]]=$AF$2)+(Table3[[#All],[Variables ]]=$AF$4)),0)</f>
        <v>0</v>
      </c>
      <c r="X1056" cm="1">
        <f t="array" ref="X1056">_xlfn._xlws.FILTER(Table3[[#All],[Name]],(Table3[[#All],[Polygon]]=$A1056)*(Table3[[#All],[Period]]=X$1)*((Table3[[#All],[Variables ]]=$AF$3)+(Table3[[#All],[Variables ]]=$AF$2)+(Table3[[#All],[Variables ]]=$AF$4)),0)</f>
        <v>0</v>
      </c>
      <c r="Y1056" t="str" cm="1">
        <f t="array" ref="Y1056">_xlfn._xlws.FILTER(Table3[[#All],[Name]],(Table3[[#All],[Polygon]]=$A1056)*(Table3[[#All],[Period]]=Y$1)*((Table3[[#All],[Variables ]]=$AF$3)+(Table3[[#All],[Variables ]]=$AF$2)+(Table3[[#All],[Variables ]]=$AF$4)),0)</f>
        <v>H</v>
      </c>
      <c r="Z1056" t="str" cm="1">
        <f t="array" ref="Z1056">_xlfn._xlws.FILTER(Table3[[#All],[Name]],(Table3[[#All],[Polygon]]=$A1056)*(Table3[[#All],[Period]]=Z$1)*((Table3[[#All],[Variables ]]=$AF$3)+(Table3[[#All],[Variables ]]=$AF$2)+(Table3[[#All],[Variables ]]=$AF$4)),0)</f>
        <v>AH</v>
      </c>
      <c r="AA1056" t="str" cm="1">
        <f t="array" ref="AA1056">_xlfn._xlws.FILTER(Table3[[#All],[Name]],(Table3[[#All],[Polygon]]=$A1056)*(Table3[[#All],[Period]]=AA$1)*((Table3[[#All],[Variables ]]=$AF$3)+(Table3[[#All],[Variables ]]=$AF$2)+(Table3[[#All],[Variables ]]=$AF$4)),0)</f>
        <v>AH</v>
      </c>
      <c r="AB1056" t="str" cm="1">
        <f t="array" ref="AB1056">_xlfn._xlws.FILTER(Table3[[#All],[Name]],(Table3[[#All],[Polygon]]=$A1056)*(Table3[[#All],[Period]]=AB$1)*((Table3[[#All],[Variables ]]=$AF$3)+(Table3[[#All],[Variables ]]=$AF$2)+(Table3[[#All],[Variables ]]=$AF$4)),0)</f>
        <v>PCT</v>
      </c>
      <c r="AC1056" t="str" cm="1">
        <f t="array" ref="AC1056">_xlfn._xlws.FILTER(Table3[[#All],[Name]],(Table3[[#All],[Polygon]]=$A1056)*(Table3[[#All],[Period]]=AC$1)*((Table3[[#All],[Variables ]]=$AF$3)+(Table3[[#All],[Variables ]]=$AF$2)+(Table3[[#All],[Variables ]]=$AF$4)),0)</f>
        <v>AH</v>
      </c>
      <c r="AD1056" t="str" cm="1">
        <f t="array" ref="AD1056">_xlfn._xlws.FILTER(Table3[[#All],[Name]],(Table3[[#All],[Polygon]]=$A1056)*(Table3[[#All],[Period]]=AD$1)*((Table3[[#All],[Variables ]]=$AF$3)+(Table3[[#All],[Variables ]]=$AF$2)+(Table3[[#All],[Variables ]]=$AF$4)),0)</f>
        <v>AH</v>
      </c>
    </row>
    <row r="1057" spans="1:30" x14ac:dyDescent="0.35">
      <c r="A1057" s="3">
        <v>758</v>
      </c>
      <c r="B1057" s="4" t="s">
        <v>1801</v>
      </c>
      <c r="C1057" s="10">
        <v>653.97822069999995</v>
      </c>
      <c r="D1057" s="4" t="s">
        <v>1466</v>
      </c>
      <c r="E1057" s="4">
        <v>3</v>
      </c>
      <c r="F1057" s="4">
        <v>3</v>
      </c>
      <c r="G1057" s="4">
        <v>5</v>
      </c>
      <c r="H1057" s="4"/>
      <c r="I1057" s="4">
        <v>1963</v>
      </c>
      <c r="J1057" s="4">
        <v>0</v>
      </c>
      <c r="K1057" s="4" t="s">
        <v>1650</v>
      </c>
      <c r="L1057" s="4">
        <v>751</v>
      </c>
      <c r="M1057" s="4">
        <v>751</v>
      </c>
      <c r="N1057" s="4">
        <v>653.97822069999995</v>
      </c>
      <c r="O1057" s="11">
        <v>0</v>
      </c>
      <c r="P1057" cm="1">
        <f t="array" ref="P1057">_xlfn._xlws.FILTER(Table3[[#All],[Name]],(Table3[[#All],[Polygon]]=$A1057)*(Table3[[#All],[Period]]=P$1)*((Table3[[#All],[Variables ]]=$AF$3)+(Table3[[#All],[Variables ]]=$AF$2)+(Table3[[#All],[Variables ]]=$AF$4)),0)</f>
        <v>0</v>
      </c>
      <c r="Q1057" t="str" cm="1">
        <f t="array" ref="Q1057">_xlfn._xlws.FILTER(Table3[[#All],[Name]],(Table3[[#All],[Polygon]]=$A1057)*(Table3[[#All],[Period]]=Q$1)*((Table3[[#All],[Variables ]]=$AF$3)+(Table3[[#All],[Variables ]]=$AF$2)+(Table3[[#All],[Variables ]]=$AF$4)),0)</f>
        <v>AH</v>
      </c>
      <c r="R1057" cm="1">
        <f t="array" ref="R1057">_xlfn._xlws.FILTER(Table3[[#All],[Name]],(Table3[[#All],[Polygon]]=$A1057)*(Table3[[#All],[Period]]=R$1)*((Table3[[#All],[Variables ]]=$AF$3)+(Table3[[#All],[Variables ]]=$AF$2)+(Table3[[#All],[Variables ]]=$AF$4)),0)</f>
        <v>0</v>
      </c>
      <c r="S1057" cm="1">
        <f t="array" ref="S1057">_xlfn._xlws.FILTER(Table3[[#All],[Name]],(Table3[[#All],[Polygon]]=$A1057)*(Table3[[#All],[Period]]=S$1)*((Table3[[#All],[Variables ]]=$AF$3)+(Table3[[#All],[Variables ]]=$AF$2)+(Table3[[#All],[Variables ]]=$AF$4)),0)</f>
        <v>0</v>
      </c>
      <c r="T1057" cm="1">
        <f t="array" ref="T1057">_xlfn._xlws.FILTER(Table3[[#All],[Name]],(Table3[[#All],[Polygon]]=$A1057)*(Table3[[#All],[Period]]=T$1)*((Table3[[#All],[Variables ]]=$AF$3)+(Table3[[#All],[Variables ]]=$AF$2)+(Table3[[#All],[Variables ]]=$AF$4)),0)</f>
        <v>0</v>
      </c>
      <c r="U1057" cm="1">
        <f t="array" ref="U1057">_xlfn._xlws.FILTER(Table3[[#All],[Name]],(Table3[[#All],[Polygon]]=$A1057)*(Table3[[#All],[Period]]=U$1)*((Table3[[#All],[Variables ]]=$AF$3)+(Table3[[#All],[Variables ]]=$AF$2)+(Table3[[#All],[Variables ]]=$AF$4)),0)</f>
        <v>0</v>
      </c>
      <c r="V1057" cm="1">
        <f t="array" ref="V1057">_xlfn._xlws.FILTER(Table3[[#All],[Name]],(Table3[[#All],[Polygon]]=$A1057)*(Table3[[#All],[Period]]=V$1)*((Table3[[#All],[Variables ]]=$AF$3)+(Table3[[#All],[Variables ]]=$AF$2)+(Table3[[#All],[Variables ]]=$AF$4)),0)</f>
        <v>0</v>
      </c>
      <c r="W1057" cm="1">
        <f t="array" ref="W1057">_xlfn._xlws.FILTER(Table3[[#All],[Name]],(Table3[[#All],[Polygon]]=$A1057)*(Table3[[#All],[Period]]=W$1)*((Table3[[#All],[Variables ]]=$AF$3)+(Table3[[#All],[Variables ]]=$AF$2)+(Table3[[#All],[Variables ]]=$AF$4)),0)</f>
        <v>0</v>
      </c>
      <c r="X1057" cm="1">
        <f t="array" ref="X1057">_xlfn._xlws.FILTER(Table3[[#All],[Name]],(Table3[[#All],[Polygon]]=$A1057)*(Table3[[#All],[Period]]=X$1)*((Table3[[#All],[Variables ]]=$AF$3)+(Table3[[#All],[Variables ]]=$AF$2)+(Table3[[#All],[Variables ]]=$AF$4)),0)</f>
        <v>0</v>
      </c>
      <c r="Y1057" t="str" cm="1">
        <f t="array" ref="Y1057">_xlfn._xlws.FILTER(Table3[[#All],[Name]],(Table3[[#All],[Polygon]]=$A1057)*(Table3[[#All],[Period]]=Y$1)*((Table3[[#All],[Variables ]]=$AF$3)+(Table3[[#All],[Variables ]]=$AF$2)+(Table3[[#All],[Variables ]]=$AF$4)),0)</f>
        <v>H</v>
      </c>
      <c r="Z1057" t="str" cm="1">
        <f t="array" ref="Z1057">_xlfn._xlws.FILTER(Table3[[#All],[Name]],(Table3[[#All],[Polygon]]=$A1057)*(Table3[[#All],[Period]]=Z$1)*((Table3[[#All],[Variables ]]=$AF$3)+(Table3[[#All],[Variables ]]=$AF$2)+(Table3[[#All],[Variables ]]=$AF$4)),0)</f>
        <v>AH</v>
      </c>
      <c r="AA1057" t="str" cm="1">
        <f t="array" ref="AA1057">_xlfn._xlws.FILTER(Table3[[#All],[Name]],(Table3[[#All],[Polygon]]=$A1057)*(Table3[[#All],[Period]]=AA$1)*((Table3[[#All],[Variables ]]=$AF$3)+(Table3[[#All],[Variables ]]=$AF$2)+(Table3[[#All],[Variables ]]=$AF$4)),0)</f>
        <v>AH</v>
      </c>
      <c r="AB1057" t="str" cm="1">
        <f t="array" ref="AB1057">_xlfn._xlws.FILTER(Table3[[#All],[Name]],(Table3[[#All],[Polygon]]=$A1057)*(Table3[[#All],[Period]]=AB$1)*((Table3[[#All],[Variables ]]=$AF$3)+(Table3[[#All],[Variables ]]=$AF$2)+(Table3[[#All],[Variables ]]=$AF$4)),0)</f>
        <v>PCT</v>
      </c>
      <c r="AC1057" t="str" cm="1">
        <f t="array" ref="AC1057">_xlfn._xlws.FILTER(Table3[[#All],[Name]],(Table3[[#All],[Polygon]]=$A1057)*(Table3[[#All],[Period]]=AC$1)*((Table3[[#All],[Variables ]]=$AF$3)+(Table3[[#All],[Variables ]]=$AF$2)+(Table3[[#All],[Variables ]]=$AF$4)),0)</f>
        <v>AH</v>
      </c>
      <c r="AD1057" t="str" cm="1">
        <f t="array" ref="AD1057">_xlfn._xlws.FILTER(Table3[[#All],[Name]],(Table3[[#All],[Polygon]]=$A1057)*(Table3[[#All],[Period]]=AD$1)*((Table3[[#All],[Variables ]]=$AF$3)+(Table3[[#All],[Variables ]]=$AF$2)+(Table3[[#All],[Variables ]]=$AF$4)),0)</f>
        <v>AH</v>
      </c>
    </row>
    <row r="1058" spans="1:30" x14ac:dyDescent="0.35">
      <c r="A1058" s="5">
        <v>758</v>
      </c>
      <c r="B1058" s="6" t="s">
        <v>1801</v>
      </c>
      <c r="C1058" s="8">
        <v>653.97822069999995</v>
      </c>
      <c r="D1058" s="6" t="s">
        <v>1466</v>
      </c>
      <c r="E1058" s="6">
        <v>3</v>
      </c>
      <c r="F1058" s="6">
        <v>3</v>
      </c>
      <c r="G1058" s="6">
        <v>5</v>
      </c>
      <c r="H1058" s="6"/>
      <c r="I1058" s="6">
        <v>1963</v>
      </c>
      <c r="J1058" s="6">
        <v>0</v>
      </c>
      <c r="K1058" s="6" t="s">
        <v>1650</v>
      </c>
      <c r="L1058" s="6">
        <v>757</v>
      </c>
      <c r="M1058" s="6">
        <v>757</v>
      </c>
      <c r="N1058" s="6">
        <v>653.97822069999995</v>
      </c>
      <c r="O1058" s="9">
        <v>8.43</v>
      </c>
      <c r="P1058" cm="1">
        <f t="array" ref="P1058">_xlfn._xlws.FILTER(Table3[[#All],[Name]],(Table3[[#All],[Polygon]]=$A1058)*(Table3[[#All],[Period]]=P$1)*((Table3[[#All],[Variables ]]=$AF$3)+(Table3[[#All],[Variables ]]=$AF$2)+(Table3[[#All],[Variables ]]=$AF$4)),0)</f>
        <v>0</v>
      </c>
      <c r="Q1058" t="str" cm="1">
        <f t="array" ref="Q1058">_xlfn._xlws.FILTER(Table3[[#All],[Name]],(Table3[[#All],[Polygon]]=$A1058)*(Table3[[#All],[Period]]=Q$1)*((Table3[[#All],[Variables ]]=$AF$3)+(Table3[[#All],[Variables ]]=$AF$2)+(Table3[[#All],[Variables ]]=$AF$4)),0)</f>
        <v>AH</v>
      </c>
      <c r="R1058" cm="1">
        <f t="array" ref="R1058">_xlfn._xlws.FILTER(Table3[[#All],[Name]],(Table3[[#All],[Polygon]]=$A1058)*(Table3[[#All],[Period]]=R$1)*((Table3[[#All],[Variables ]]=$AF$3)+(Table3[[#All],[Variables ]]=$AF$2)+(Table3[[#All],[Variables ]]=$AF$4)),0)</f>
        <v>0</v>
      </c>
      <c r="S1058" cm="1">
        <f t="array" ref="S1058">_xlfn._xlws.FILTER(Table3[[#All],[Name]],(Table3[[#All],[Polygon]]=$A1058)*(Table3[[#All],[Period]]=S$1)*((Table3[[#All],[Variables ]]=$AF$3)+(Table3[[#All],[Variables ]]=$AF$2)+(Table3[[#All],[Variables ]]=$AF$4)),0)</f>
        <v>0</v>
      </c>
      <c r="T1058" cm="1">
        <f t="array" ref="T1058">_xlfn._xlws.FILTER(Table3[[#All],[Name]],(Table3[[#All],[Polygon]]=$A1058)*(Table3[[#All],[Period]]=T$1)*((Table3[[#All],[Variables ]]=$AF$3)+(Table3[[#All],[Variables ]]=$AF$2)+(Table3[[#All],[Variables ]]=$AF$4)),0)</f>
        <v>0</v>
      </c>
      <c r="U1058" cm="1">
        <f t="array" ref="U1058">_xlfn._xlws.FILTER(Table3[[#All],[Name]],(Table3[[#All],[Polygon]]=$A1058)*(Table3[[#All],[Period]]=U$1)*((Table3[[#All],[Variables ]]=$AF$3)+(Table3[[#All],[Variables ]]=$AF$2)+(Table3[[#All],[Variables ]]=$AF$4)),0)</f>
        <v>0</v>
      </c>
      <c r="V1058" cm="1">
        <f t="array" ref="V1058">_xlfn._xlws.FILTER(Table3[[#All],[Name]],(Table3[[#All],[Polygon]]=$A1058)*(Table3[[#All],[Period]]=V$1)*((Table3[[#All],[Variables ]]=$AF$3)+(Table3[[#All],[Variables ]]=$AF$2)+(Table3[[#All],[Variables ]]=$AF$4)),0)</f>
        <v>0</v>
      </c>
      <c r="W1058" cm="1">
        <f t="array" ref="W1058">_xlfn._xlws.FILTER(Table3[[#All],[Name]],(Table3[[#All],[Polygon]]=$A1058)*(Table3[[#All],[Period]]=W$1)*((Table3[[#All],[Variables ]]=$AF$3)+(Table3[[#All],[Variables ]]=$AF$2)+(Table3[[#All],[Variables ]]=$AF$4)),0)</f>
        <v>0</v>
      </c>
      <c r="X1058" cm="1">
        <f t="array" ref="X1058">_xlfn._xlws.FILTER(Table3[[#All],[Name]],(Table3[[#All],[Polygon]]=$A1058)*(Table3[[#All],[Period]]=X$1)*((Table3[[#All],[Variables ]]=$AF$3)+(Table3[[#All],[Variables ]]=$AF$2)+(Table3[[#All],[Variables ]]=$AF$4)),0)</f>
        <v>0</v>
      </c>
      <c r="Y1058" t="str" cm="1">
        <f t="array" ref="Y1058">_xlfn._xlws.FILTER(Table3[[#All],[Name]],(Table3[[#All],[Polygon]]=$A1058)*(Table3[[#All],[Period]]=Y$1)*((Table3[[#All],[Variables ]]=$AF$3)+(Table3[[#All],[Variables ]]=$AF$2)+(Table3[[#All],[Variables ]]=$AF$4)),0)</f>
        <v>H</v>
      </c>
      <c r="Z1058" t="str" cm="1">
        <f t="array" ref="Z1058">_xlfn._xlws.FILTER(Table3[[#All],[Name]],(Table3[[#All],[Polygon]]=$A1058)*(Table3[[#All],[Period]]=Z$1)*((Table3[[#All],[Variables ]]=$AF$3)+(Table3[[#All],[Variables ]]=$AF$2)+(Table3[[#All],[Variables ]]=$AF$4)),0)</f>
        <v>AH</v>
      </c>
      <c r="AA1058" t="str" cm="1">
        <f t="array" ref="AA1058">_xlfn._xlws.FILTER(Table3[[#All],[Name]],(Table3[[#All],[Polygon]]=$A1058)*(Table3[[#All],[Period]]=AA$1)*((Table3[[#All],[Variables ]]=$AF$3)+(Table3[[#All],[Variables ]]=$AF$2)+(Table3[[#All],[Variables ]]=$AF$4)),0)</f>
        <v>AH</v>
      </c>
      <c r="AB1058" t="str" cm="1">
        <f t="array" ref="AB1058">_xlfn._xlws.FILTER(Table3[[#All],[Name]],(Table3[[#All],[Polygon]]=$A1058)*(Table3[[#All],[Period]]=AB$1)*((Table3[[#All],[Variables ]]=$AF$3)+(Table3[[#All],[Variables ]]=$AF$2)+(Table3[[#All],[Variables ]]=$AF$4)),0)</f>
        <v>PCT</v>
      </c>
      <c r="AC1058" t="str" cm="1">
        <f t="array" ref="AC1058">_xlfn._xlws.FILTER(Table3[[#All],[Name]],(Table3[[#All],[Polygon]]=$A1058)*(Table3[[#All],[Period]]=AC$1)*((Table3[[#All],[Variables ]]=$AF$3)+(Table3[[#All],[Variables ]]=$AF$2)+(Table3[[#All],[Variables ]]=$AF$4)),0)</f>
        <v>AH</v>
      </c>
      <c r="AD1058" t="str" cm="1">
        <f t="array" ref="AD1058">_xlfn._xlws.FILTER(Table3[[#All],[Name]],(Table3[[#All],[Polygon]]=$A1058)*(Table3[[#All],[Period]]=AD$1)*((Table3[[#All],[Variables ]]=$AF$3)+(Table3[[#All],[Variables ]]=$AF$2)+(Table3[[#All],[Variables ]]=$AF$4)),0)</f>
        <v>AH</v>
      </c>
    </row>
    <row r="1059" spans="1:30" x14ac:dyDescent="0.35">
      <c r="A1059" s="3">
        <v>758</v>
      </c>
      <c r="B1059" s="4" t="s">
        <v>1801</v>
      </c>
      <c r="C1059" s="10">
        <v>653.97822069999995</v>
      </c>
      <c r="D1059" s="4" t="s">
        <v>1466</v>
      </c>
      <c r="E1059" s="4">
        <v>3</v>
      </c>
      <c r="F1059" s="4">
        <v>3</v>
      </c>
      <c r="G1059" s="4">
        <v>5</v>
      </c>
      <c r="H1059" s="4"/>
      <c r="I1059" s="4">
        <v>1963</v>
      </c>
      <c r="J1059" s="4">
        <v>0</v>
      </c>
      <c r="K1059" s="4" t="s">
        <v>1650</v>
      </c>
      <c r="L1059" s="4">
        <v>759</v>
      </c>
      <c r="M1059" s="4">
        <v>759</v>
      </c>
      <c r="N1059" s="4">
        <v>653.97822069999995</v>
      </c>
      <c r="O1059" s="11">
        <v>13.432</v>
      </c>
      <c r="P1059" cm="1">
        <f t="array" ref="P1059">_xlfn._xlws.FILTER(Table3[[#All],[Name]],(Table3[[#All],[Polygon]]=$A1059)*(Table3[[#All],[Period]]=P$1)*((Table3[[#All],[Variables ]]=$AF$3)+(Table3[[#All],[Variables ]]=$AF$2)+(Table3[[#All],[Variables ]]=$AF$4)),0)</f>
        <v>0</v>
      </c>
      <c r="Q1059" t="str" cm="1">
        <f t="array" ref="Q1059">_xlfn._xlws.FILTER(Table3[[#All],[Name]],(Table3[[#All],[Polygon]]=$A1059)*(Table3[[#All],[Period]]=Q$1)*((Table3[[#All],[Variables ]]=$AF$3)+(Table3[[#All],[Variables ]]=$AF$2)+(Table3[[#All],[Variables ]]=$AF$4)),0)</f>
        <v>AH</v>
      </c>
      <c r="R1059" cm="1">
        <f t="array" ref="R1059">_xlfn._xlws.FILTER(Table3[[#All],[Name]],(Table3[[#All],[Polygon]]=$A1059)*(Table3[[#All],[Period]]=R$1)*((Table3[[#All],[Variables ]]=$AF$3)+(Table3[[#All],[Variables ]]=$AF$2)+(Table3[[#All],[Variables ]]=$AF$4)),0)</f>
        <v>0</v>
      </c>
      <c r="S1059" cm="1">
        <f t="array" ref="S1059">_xlfn._xlws.FILTER(Table3[[#All],[Name]],(Table3[[#All],[Polygon]]=$A1059)*(Table3[[#All],[Period]]=S$1)*((Table3[[#All],[Variables ]]=$AF$3)+(Table3[[#All],[Variables ]]=$AF$2)+(Table3[[#All],[Variables ]]=$AF$4)),0)</f>
        <v>0</v>
      </c>
      <c r="T1059" cm="1">
        <f t="array" ref="T1059">_xlfn._xlws.FILTER(Table3[[#All],[Name]],(Table3[[#All],[Polygon]]=$A1059)*(Table3[[#All],[Period]]=T$1)*((Table3[[#All],[Variables ]]=$AF$3)+(Table3[[#All],[Variables ]]=$AF$2)+(Table3[[#All],[Variables ]]=$AF$4)),0)</f>
        <v>0</v>
      </c>
      <c r="U1059" cm="1">
        <f t="array" ref="U1059">_xlfn._xlws.FILTER(Table3[[#All],[Name]],(Table3[[#All],[Polygon]]=$A1059)*(Table3[[#All],[Period]]=U$1)*((Table3[[#All],[Variables ]]=$AF$3)+(Table3[[#All],[Variables ]]=$AF$2)+(Table3[[#All],[Variables ]]=$AF$4)),0)</f>
        <v>0</v>
      </c>
      <c r="V1059" cm="1">
        <f t="array" ref="V1059">_xlfn._xlws.FILTER(Table3[[#All],[Name]],(Table3[[#All],[Polygon]]=$A1059)*(Table3[[#All],[Period]]=V$1)*((Table3[[#All],[Variables ]]=$AF$3)+(Table3[[#All],[Variables ]]=$AF$2)+(Table3[[#All],[Variables ]]=$AF$4)),0)</f>
        <v>0</v>
      </c>
      <c r="W1059" cm="1">
        <f t="array" ref="W1059">_xlfn._xlws.FILTER(Table3[[#All],[Name]],(Table3[[#All],[Polygon]]=$A1059)*(Table3[[#All],[Period]]=W$1)*((Table3[[#All],[Variables ]]=$AF$3)+(Table3[[#All],[Variables ]]=$AF$2)+(Table3[[#All],[Variables ]]=$AF$4)),0)</f>
        <v>0</v>
      </c>
      <c r="X1059" cm="1">
        <f t="array" ref="X1059">_xlfn._xlws.FILTER(Table3[[#All],[Name]],(Table3[[#All],[Polygon]]=$A1059)*(Table3[[#All],[Period]]=X$1)*((Table3[[#All],[Variables ]]=$AF$3)+(Table3[[#All],[Variables ]]=$AF$2)+(Table3[[#All],[Variables ]]=$AF$4)),0)</f>
        <v>0</v>
      </c>
      <c r="Y1059" t="str" cm="1">
        <f t="array" ref="Y1059">_xlfn._xlws.FILTER(Table3[[#All],[Name]],(Table3[[#All],[Polygon]]=$A1059)*(Table3[[#All],[Period]]=Y$1)*((Table3[[#All],[Variables ]]=$AF$3)+(Table3[[#All],[Variables ]]=$AF$2)+(Table3[[#All],[Variables ]]=$AF$4)),0)</f>
        <v>H</v>
      </c>
      <c r="Z1059" t="str" cm="1">
        <f t="array" ref="Z1059">_xlfn._xlws.FILTER(Table3[[#All],[Name]],(Table3[[#All],[Polygon]]=$A1059)*(Table3[[#All],[Period]]=Z$1)*((Table3[[#All],[Variables ]]=$AF$3)+(Table3[[#All],[Variables ]]=$AF$2)+(Table3[[#All],[Variables ]]=$AF$4)),0)</f>
        <v>AH</v>
      </c>
      <c r="AA1059" t="str" cm="1">
        <f t="array" ref="AA1059">_xlfn._xlws.FILTER(Table3[[#All],[Name]],(Table3[[#All],[Polygon]]=$A1059)*(Table3[[#All],[Period]]=AA$1)*((Table3[[#All],[Variables ]]=$AF$3)+(Table3[[#All],[Variables ]]=$AF$2)+(Table3[[#All],[Variables ]]=$AF$4)),0)</f>
        <v>AH</v>
      </c>
      <c r="AB1059" t="str" cm="1">
        <f t="array" ref="AB1059">_xlfn._xlws.FILTER(Table3[[#All],[Name]],(Table3[[#All],[Polygon]]=$A1059)*(Table3[[#All],[Period]]=AB$1)*((Table3[[#All],[Variables ]]=$AF$3)+(Table3[[#All],[Variables ]]=$AF$2)+(Table3[[#All],[Variables ]]=$AF$4)),0)</f>
        <v>PCT</v>
      </c>
      <c r="AC1059" t="str" cm="1">
        <f t="array" ref="AC1059">_xlfn._xlws.FILTER(Table3[[#All],[Name]],(Table3[[#All],[Polygon]]=$A1059)*(Table3[[#All],[Period]]=AC$1)*((Table3[[#All],[Variables ]]=$AF$3)+(Table3[[#All],[Variables ]]=$AF$2)+(Table3[[#All],[Variables ]]=$AF$4)),0)</f>
        <v>AH</v>
      </c>
      <c r="AD1059" t="str" cm="1">
        <f t="array" ref="AD1059">_xlfn._xlws.FILTER(Table3[[#All],[Name]],(Table3[[#All],[Polygon]]=$A1059)*(Table3[[#All],[Period]]=AD$1)*((Table3[[#All],[Variables ]]=$AF$3)+(Table3[[#All],[Variables ]]=$AF$2)+(Table3[[#All],[Variables ]]=$AF$4)),0)</f>
        <v>AH</v>
      </c>
    </row>
    <row r="1060" spans="1:30" x14ac:dyDescent="0.35">
      <c r="A1060" s="5">
        <v>758</v>
      </c>
      <c r="B1060" s="6" t="s">
        <v>1801</v>
      </c>
      <c r="C1060" s="8">
        <v>653.97822069999995</v>
      </c>
      <c r="D1060" s="6" t="s">
        <v>1466</v>
      </c>
      <c r="E1060" s="6">
        <v>3</v>
      </c>
      <c r="F1060" s="6">
        <v>3</v>
      </c>
      <c r="G1060" s="6">
        <v>5</v>
      </c>
      <c r="H1060" s="6"/>
      <c r="I1060" s="6">
        <v>1963</v>
      </c>
      <c r="J1060" s="6">
        <v>0</v>
      </c>
      <c r="K1060" s="6" t="s">
        <v>1650</v>
      </c>
      <c r="L1060" s="6">
        <v>755</v>
      </c>
      <c r="M1060" s="6">
        <v>755</v>
      </c>
      <c r="N1060" s="6">
        <v>653.97822069999995</v>
      </c>
      <c r="O1060" s="9">
        <v>1.968</v>
      </c>
      <c r="P1060" cm="1">
        <f t="array" ref="P1060">_xlfn._xlws.FILTER(Table3[[#All],[Name]],(Table3[[#All],[Polygon]]=$A1060)*(Table3[[#All],[Period]]=P$1)*((Table3[[#All],[Variables ]]=$AF$3)+(Table3[[#All],[Variables ]]=$AF$2)+(Table3[[#All],[Variables ]]=$AF$4)),0)</f>
        <v>0</v>
      </c>
      <c r="Q1060" t="str" cm="1">
        <f t="array" ref="Q1060">_xlfn._xlws.FILTER(Table3[[#All],[Name]],(Table3[[#All],[Polygon]]=$A1060)*(Table3[[#All],[Period]]=Q$1)*((Table3[[#All],[Variables ]]=$AF$3)+(Table3[[#All],[Variables ]]=$AF$2)+(Table3[[#All],[Variables ]]=$AF$4)),0)</f>
        <v>AH</v>
      </c>
      <c r="R1060" cm="1">
        <f t="array" ref="R1060">_xlfn._xlws.FILTER(Table3[[#All],[Name]],(Table3[[#All],[Polygon]]=$A1060)*(Table3[[#All],[Period]]=R$1)*((Table3[[#All],[Variables ]]=$AF$3)+(Table3[[#All],[Variables ]]=$AF$2)+(Table3[[#All],[Variables ]]=$AF$4)),0)</f>
        <v>0</v>
      </c>
      <c r="S1060" cm="1">
        <f t="array" ref="S1060">_xlfn._xlws.FILTER(Table3[[#All],[Name]],(Table3[[#All],[Polygon]]=$A1060)*(Table3[[#All],[Period]]=S$1)*((Table3[[#All],[Variables ]]=$AF$3)+(Table3[[#All],[Variables ]]=$AF$2)+(Table3[[#All],[Variables ]]=$AF$4)),0)</f>
        <v>0</v>
      </c>
      <c r="T1060" cm="1">
        <f t="array" ref="T1060">_xlfn._xlws.FILTER(Table3[[#All],[Name]],(Table3[[#All],[Polygon]]=$A1060)*(Table3[[#All],[Period]]=T$1)*((Table3[[#All],[Variables ]]=$AF$3)+(Table3[[#All],[Variables ]]=$AF$2)+(Table3[[#All],[Variables ]]=$AF$4)),0)</f>
        <v>0</v>
      </c>
      <c r="U1060" cm="1">
        <f t="array" ref="U1060">_xlfn._xlws.FILTER(Table3[[#All],[Name]],(Table3[[#All],[Polygon]]=$A1060)*(Table3[[#All],[Period]]=U$1)*((Table3[[#All],[Variables ]]=$AF$3)+(Table3[[#All],[Variables ]]=$AF$2)+(Table3[[#All],[Variables ]]=$AF$4)),0)</f>
        <v>0</v>
      </c>
      <c r="V1060" cm="1">
        <f t="array" ref="V1060">_xlfn._xlws.FILTER(Table3[[#All],[Name]],(Table3[[#All],[Polygon]]=$A1060)*(Table3[[#All],[Period]]=V$1)*((Table3[[#All],[Variables ]]=$AF$3)+(Table3[[#All],[Variables ]]=$AF$2)+(Table3[[#All],[Variables ]]=$AF$4)),0)</f>
        <v>0</v>
      </c>
      <c r="W1060" cm="1">
        <f t="array" ref="W1060">_xlfn._xlws.FILTER(Table3[[#All],[Name]],(Table3[[#All],[Polygon]]=$A1060)*(Table3[[#All],[Period]]=W$1)*((Table3[[#All],[Variables ]]=$AF$3)+(Table3[[#All],[Variables ]]=$AF$2)+(Table3[[#All],[Variables ]]=$AF$4)),0)</f>
        <v>0</v>
      </c>
      <c r="X1060" cm="1">
        <f t="array" ref="X1060">_xlfn._xlws.FILTER(Table3[[#All],[Name]],(Table3[[#All],[Polygon]]=$A1060)*(Table3[[#All],[Period]]=X$1)*((Table3[[#All],[Variables ]]=$AF$3)+(Table3[[#All],[Variables ]]=$AF$2)+(Table3[[#All],[Variables ]]=$AF$4)),0)</f>
        <v>0</v>
      </c>
      <c r="Y1060" t="str" cm="1">
        <f t="array" ref="Y1060">_xlfn._xlws.FILTER(Table3[[#All],[Name]],(Table3[[#All],[Polygon]]=$A1060)*(Table3[[#All],[Period]]=Y$1)*((Table3[[#All],[Variables ]]=$AF$3)+(Table3[[#All],[Variables ]]=$AF$2)+(Table3[[#All],[Variables ]]=$AF$4)),0)</f>
        <v>H</v>
      </c>
      <c r="Z1060" t="str" cm="1">
        <f t="array" ref="Z1060">_xlfn._xlws.FILTER(Table3[[#All],[Name]],(Table3[[#All],[Polygon]]=$A1060)*(Table3[[#All],[Period]]=Z$1)*((Table3[[#All],[Variables ]]=$AF$3)+(Table3[[#All],[Variables ]]=$AF$2)+(Table3[[#All],[Variables ]]=$AF$4)),0)</f>
        <v>AH</v>
      </c>
      <c r="AA1060" t="str" cm="1">
        <f t="array" ref="AA1060">_xlfn._xlws.FILTER(Table3[[#All],[Name]],(Table3[[#All],[Polygon]]=$A1060)*(Table3[[#All],[Period]]=AA$1)*((Table3[[#All],[Variables ]]=$AF$3)+(Table3[[#All],[Variables ]]=$AF$2)+(Table3[[#All],[Variables ]]=$AF$4)),0)</f>
        <v>AH</v>
      </c>
      <c r="AB1060" t="str" cm="1">
        <f t="array" ref="AB1060">_xlfn._xlws.FILTER(Table3[[#All],[Name]],(Table3[[#All],[Polygon]]=$A1060)*(Table3[[#All],[Period]]=AB$1)*((Table3[[#All],[Variables ]]=$AF$3)+(Table3[[#All],[Variables ]]=$AF$2)+(Table3[[#All],[Variables ]]=$AF$4)),0)</f>
        <v>PCT</v>
      </c>
      <c r="AC1060" t="str" cm="1">
        <f t="array" ref="AC1060">_xlfn._xlws.FILTER(Table3[[#All],[Name]],(Table3[[#All],[Polygon]]=$A1060)*(Table3[[#All],[Period]]=AC$1)*((Table3[[#All],[Variables ]]=$AF$3)+(Table3[[#All],[Variables ]]=$AF$2)+(Table3[[#All],[Variables ]]=$AF$4)),0)</f>
        <v>AH</v>
      </c>
      <c r="AD1060" t="str" cm="1">
        <f t="array" ref="AD1060">_xlfn._xlws.FILTER(Table3[[#All],[Name]],(Table3[[#All],[Polygon]]=$A1060)*(Table3[[#All],[Period]]=AD$1)*((Table3[[#All],[Variables ]]=$AF$3)+(Table3[[#All],[Variables ]]=$AF$2)+(Table3[[#All],[Variables ]]=$AF$4)),0)</f>
        <v>AH</v>
      </c>
    </row>
    <row r="1061" spans="1:30" x14ac:dyDescent="0.35">
      <c r="A1061" s="3">
        <v>758</v>
      </c>
      <c r="B1061" s="4" t="s">
        <v>1801</v>
      </c>
      <c r="C1061" s="10">
        <v>653.97822069999995</v>
      </c>
      <c r="D1061" s="4" t="s">
        <v>1466</v>
      </c>
      <c r="E1061" s="4">
        <v>3</v>
      </c>
      <c r="F1061" s="4">
        <v>3</v>
      </c>
      <c r="G1061" s="4">
        <v>5</v>
      </c>
      <c r="H1061" s="4"/>
      <c r="I1061" s="4">
        <v>1963</v>
      </c>
      <c r="J1061" s="4">
        <v>0</v>
      </c>
      <c r="K1061" s="4" t="s">
        <v>1650</v>
      </c>
      <c r="L1061" s="4">
        <v>30</v>
      </c>
      <c r="M1061" s="4">
        <v>30</v>
      </c>
      <c r="N1061" s="4">
        <v>24.089047229999998</v>
      </c>
      <c r="O1061" s="11">
        <v>1E-3</v>
      </c>
      <c r="P1061" cm="1">
        <f t="array" ref="P1061">_xlfn._xlws.FILTER(Table3[[#All],[Name]],(Table3[[#All],[Polygon]]=$A1061)*(Table3[[#All],[Period]]=P$1)*((Table3[[#All],[Variables ]]=$AF$3)+(Table3[[#All],[Variables ]]=$AF$2)+(Table3[[#All],[Variables ]]=$AF$4)),0)</f>
        <v>0</v>
      </c>
      <c r="Q1061" t="str" cm="1">
        <f t="array" ref="Q1061">_xlfn._xlws.FILTER(Table3[[#All],[Name]],(Table3[[#All],[Polygon]]=$A1061)*(Table3[[#All],[Period]]=Q$1)*((Table3[[#All],[Variables ]]=$AF$3)+(Table3[[#All],[Variables ]]=$AF$2)+(Table3[[#All],[Variables ]]=$AF$4)),0)</f>
        <v>AH</v>
      </c>
      <c r="R1061" cm="1">
        <f t="array" ref="R1061">_xlfn._xlws.FILTER(Table3[[#All],[Name]],(Table3[[#All],[Polygon]]=$A1061)*(Table3[[#All],[Period]]=R$1)*((Table3[[#All],[Variables ]]=$AF$3)+(Table3[[#All],[Variables ]]=$AF$2)+(Table3[[#All],[Variables ]]=$AF$4)),0)</f>
        <v>0</v>
      </c>
      <c r="S1061" cm="1">
        <f t="array" ref="S1061">_xlfn._xlws.FILTER(Table3[[#All],[Name]],(Table3[[#All],[Polygon]]=$A1061)*(Table3[[#All],[Period]]=S$1)*((Table3[[#All],[Variables ]]=$AF$3)+(Table3[[#All],[Variables ]]=$AF$2)+(Table3[[#All],[Variables ]]=$AF$4)),0)</f>
        <v>0</v>
      </c>
      <c r="T1061" cm="1">
        <f t="array" ref="T1061">_xlfn._xlws.FILTER(Table3[[#All],[Name]],(Table3[[#All],[Polygon]]=$A1061)*(Table3[[#All],[Period]]=T$1)*((Table3[[#All],[Variables ]]=$AF$3)+(Table3[[#All],[Variables ]]=$AF$2)+(Table3[[#All],[Variables ]]=$AF$4)),0)</f>
        <v>0</v>
      </c>
      <c r="U1061" cm="1">
        <f t="array" ref="U1061">_xlfn._xlws.FILTER(Table3[[#All],[Name]],(Table3[[#All],[Polygon]]=$A1061)*(Table3[[#All],[Period]]=U$1)*((Table3[[#All],[Variables ]]=$AF$3)+(Table3[[#All],[Variables ]]=$AF$2)+(Table3[[#All],[Variables ]]=$AF$4)),0)</f>
        <v>0</v>
      </c>
      <c r="V1061" cm="1">
        <f t="array" ref="V1061">_xlfn._xlws.FILTER(Table3[[#All],[Name]],(Table3[[#All],[Polygon]]=$A1061)*(Table3[[#All],[Period]]=V$1)*((Table3[[#All],[Variables ]]=$AF$3)+(Table3[[#All],[Variables ]]=$AF$2)+(Table3[[#All],[Variables ]]=$AF$4)),0)</f>
        <v>0</v>
      </c>
      <c r="W1061" cm="1">
        <f t="array" ref="W1061">_xlfn._xlws.FILTER(Table3[[#All],[Name]],(Table3[[#All],[Polygon]]=$A1061)*(Table3[[#All],[Period]]=W$1)*((Table3[[#All],[Variables ]]=$AF$3)+(Table3[[#All],[Variables ]]=$AF$2)+(Table3[[#All],[Variables ]]=$AF$4)),0)</f>
        <v>0</v>
      </c>
      <c r="X1061" cm="1">
        <f t="array" ref="X1061">_xlfn._xlws.FILTER(Table3[[#All],[Name]],(Table3[[#All],[Polygon]]=$A1061)*(Table3[[#All],[Period]]=X$1)*((Table3[[#All],[Variables ]]=$AF$3)+(Table3[[#All],[Variables ]]=$AF$2)+(Table3[[#All],[Variables ]]=$AF$4)),0)</f>
        <v>0</v>
      </c>
      <c r="Y1061" t="str" cm="1">
        <f t="array" ref="Y1061">_xlfn._xlws.FILTER(Table3[[#All],[Name]],(Table3[[#All],[Polygon]]=$A1061)*(Table3[[#All],[Period]]=Y$1)*((Table3[[#All],[Variables ]]=$AF$3)+(Table3[[#All],[Variables ]]=$AF$2)+(Table3[[#All],[Variables ]]=$AF$4)),0)</f>
        <v>H</v>
      </c>
      <c r="Z1061" t="str" cm="1">
        <f t="array" ref="Z1061">_xlfn._xlws.FILTER(Table3[[#All],[Name]],(Table3[[#All],[Polygon]]=$A1061)*(Table3[[#All],[Period]]=Z$1)*((Table3[[#All],[Variables ]]=$AF$3)+(Table3[[#All],[Variables ]]=$AF$2)+(Table3[[#All],[Variables ]]=$AF$4)),0)</f>
        <v>AH</v>
      </c>
      <c r="AA1061" t="str" cm="1">
        <f t="array" ref="AA1061">_xlfn._xlws.FILTER(Table3[[#All],[Name]],(Table3[[#All],[Polygon]]=$A1061)*(Table3[[#All],[Period]]=AA$1)*((Table3[[#All],[Variables ]]=$AF$3)+(Table3[[#All],[Variables ]]=$AF$2)+(Table3[[#All],[Variables ]]=$AF$4)),0)</f>
        <v>AH</v>
      </c>
      <c r="AB1061" t="str" cm="1">
        <f t="array" ref="AB1061">_xlfn._xlws.FILTER(Table3[[#All],[Name]],(Table3[[#All],[Polygon]]=$A1061)*(Table3[[#All],[Period]]=AB$1)*((Table3[[#All],[Variables ]]=$AF$3)+(Table3[[#All],[Variables ]]=$AF$2)+(Table3[[#All],[Variables ]]=$AF$4)),0)</f>
        <v>PCT</v>
      </c>
      <c r="AC1061" t="str" cm="1">
        <f t="array" ref="AC1061">_xlfn._xlws.FILTER(Table3[[#All],[Name]],(Table3[[#All],[Polygon]]=$A1061)*(Table3[[#All],[Period]]=AC$1)*((Table3[[#All],[Variables ]]=$AF$3)+(Table3[[#All],[Variables ]]=$AF$2)+(Table3[[#All],[Variables ]]=$AF$4)),0)</f>
        <v>AH</v>
      </c>
      <c r="AD1061" t="str" cm="1">
        <f t="array" ref="AD1061">_xlfn._xlws.FILTER(Table3[[#All],[Name]],(Table3[[#All],[Polygon]]=$A1061)*(Table3[[#All],[Period]]=AD$1)*((Table3[[#All],[Variables ]]=$AF$3)+(Table3[[#All],[Variables ]]=$AF$2)+(Table3[[#All],[Variables ]]=$AF$4)),0)</f>
        <v>AH</v>
      </c>
    </row>
    <row r="1062" spans="1:30" x14ac:dyDescent="0.35">
      <c r="A1062" s="5">
        <v>758</v>
      </c>
      <c r="B1062" s="6" t="s">
        <v>1801</v>
      </c>
      <c r="C1062" s="8">
        <v>653.97822069999995</v>
      </c>
      <c r="D1062" s="6" t="s">
        <v>1466</v>
      </c>
      <c r="E1062" s="6">
        <v>3</v>
      </c>
      <c r="F1062" s="6">
        <v>3</v>
      </c>
      <c r="G1062" s="6">
        <v>5</v>
      </c>
      <c r="H1062" s="6"/>
      <c r="I1062" s="6">
        <v>1963</v>
      </c>
      <c r="J1062" s="6">
        <v>0</v>
      </c>
      <c r="K1062" s="6" t="s">
        <v>1650</v>
      </c>
      <c r="L1062" s="6">
        <v>759</v>
      </c>
      <c r="M1062" s="6">
        <v>759</v>
      </c>
      <c r="N1062" s="6">
        <v>653.97822069999995</v>
      </c>
      <c r="O1062" s="9">
        <v>0</v>
      </c>
      <c r="P1062" cm="1">
        <f t="array" ref="P1062">_xlfn._xlws.FILTER(Table3[[#All],[Name]],(Table3[[#All],[Polygon]]=$A1062)*(Table3[[#All],[Period]]=P$1)*((Table3[[#All],[Variables ]]=$AF$3)+(Table3[[#All],[Variables ]]=$AF$2)+(Table3[[#All],[Variables ]]=$AF$4)),0)</f>
        <v>0</v>
      </c>
      <c r="Q1062" t="str" cm="1">
        <f t="array" ref="Q1062">_xlfn._xlws.FILTER(Table3[[#All],[Name]],(Table3[[#All],[Polygon]]=$A1062)*(Table3[[#All],[Period]]=Q$1)*((Table3[[#All],[Variables ]]=$AF$3)+(Table3[[#All],[Variables ]]=$AF$2)+(Table3[[#All],[Variables ]]=$AF$4)),0)</f>
        <v>AH</v>
      </c>
      <c r="R1062" cm="1">
        <f t="array" ref="R1062">_xlfn._xlws.FILTER(Table3[[#All],[Name]],(Table3[[#All],[Polygon]]=$A1062)*(Table3[[#All],[Period]]=R$1)*((Table3[[#All],[Variables ]]=$AF$3)+(Table3[[#All],[Variables ]]=$AF$2)+(Table3[[#All],[Variables ]]=$AF$4)),0)</f>
        <v>0</v>
      </c>
      <c r="S1062" cm="1">
        <f t="array" ref="S1062">_xlfn._xlws.FILTER(Table3[[#All],[Name]],(Table3[[#All],[Polygon]]=$A1062)*(Table3[[#All],[Period]]=S$1)*((Table3[[#All],[Variables ]]=$AF$3)+(Table3[[#All],[Variables ]]=$AF$2)+(Table3[[#All],[Variables ]]=$AF$4)),0)</f>
        <v>0</v>
      </c>
      <c r="T1062" cm="1">
        <f t="array" ref="T1062">_xlfn._xlws.FILTER(Table3[[#All],[Name]],(Table3[[#All],[Polygon]]=$A1062)*(Table3[[#All],[Period]]=T$1)*((Table3[[#All],[Variables ]]=$AF$3)+(Table3[[#All],[Variables ]]=$AF$2)+(Table3[[#All],[Variables ]]=$AF$4)),0)</f>
        <v>0</v>
      </c>
      <c r="U1062" cm="1">
        <f t="array" ref="U1062">_xlfn._xlws.FILTER(Table3[[#All],[Name]],(Table3[[#All],[Polygon]]=$A1062)*(Table3[[#All],[Period]]=U$1)*((Table3[[#All],[Variables ]]=$AF$3)+(Table3[[#All],[Variables ]]=$AF$2)+(Table3[[#All],[Variables ]]=$AF$4)),0)</f>
        <v>0</v>
      </c>
      <c r="V1062" cm="1">
        <f t="array" ref="V1062">_xlfn._xlws.FILTER(Table3[[#All],[Name]],(Table3[[#All],[Polygon]]=$A1062)*(Table3[[#All],[Period]]=V$1)*((Table3[[#All],[Variables ]]=$AF$3)+(Table3[[#All],[Variables ]]=$AF$2)+(Table3[[#All],[Variables ]]=$AF$4)),0)</f>
        <v>0</v>
      </c>
      <c r="W1062" cm="1">
        <f t="array" ref="W1062">_xlfn._xlws.FILTER(Table3[[#All],[Name]],(Table3[[#All],[Polygon]]=$A1062)*(Table3[[#All],[Period]]=W$1)*((Table3[[#All],[Variables ]]=$AF$3)+(Table3[[#All],[Variables ]]=$AF$2)+(Table3[[#All],[Variables ]]=$AF$4)),0)</f>
        <v>0</v>
      </c>
      <c r="X1062" cm="1">
        <f t="array" ref="X1062">_xlfn._xlws.FILTER(Table3[[#All],[Name]],(Table3[[#All],[Polygon]]=$A1062)*(Table3[[#All],[Period]]=X$1)*((Table3[[#All],[Variables ]]=$AF$3)+(Table3[[#All],[Variables ]]=$AF$2)+(Table3[[#All],[Variables ]]=$AF$4)),0)</f>
        <v>0</v>
      </c>
      <c r="Y1062" t="str" cm="1">
        <f t="array" ref="Y1062">_xlfn._xlws.FILTER(Table3[[#All],[Name]],(Table3[[#All],[Polygon]]=$A1062)*(Table3[[#All],[Period]]=Y$1)*((Table3[[#All],[Variables ]]=$AF$3)+(Table3[[#All],[Variables ]]=$AF$2)+(Table3[[#All],[Variables ]]=$AF$4)),0)</f>
        <v>H</v>
      </c>
      <c r="Z1062" t="str" cm="1">
        <f t="array" ref="Z1062">_xlfn._xlws.FILTER(Table3[[#All],[Name]],(Table3[[#All],[Polygon]]=$A1062)*(Table3[[#All],[Period]]=Z$1)*((Table3[[#All],[Variables ]]=$AF$3)+(Table3[[#All],[Variables ]]=$AF$2)+(Table3[[#All],[Variables ]]=$AF$4)),0)</f>
        <v>AH</v>
      </c>
      <c r="AA1062" t="str" cm="1">
        <f t="array" ref="AA1062">_xlfn._xlws.FILTER(Table3[[#All],[Name]],(Table3[[#All],[Polygon]]=$A1062)*(Table3[[#All],[Period]]=AA$1)*((Table3[[#All],[Variables ]]=$AF$3)+(Table3[[#All],[Variables ]]=$AF$2)+(Table3[[#All],[Variables ]]=$AF$4)),0)</f>
        <v>AH</v>
      </c>
      <c r="AB1062" t="str" cm="1">
        <f t="array" ref="AB1062">_xlfn._xlws.FILTER(Table3[[#All],[Name]],(Table3[[#All],[Polygon]]=$A1062)*(Table3[[#All],[Period]]=AB$1)*((Table3[[#All],[Variables ]]=$AF$3)+(Table3[[#All],[Variables ]]=$AF$2)+(Table3[[#All],[Variables ]]=$AF$4)),0)</f>
        <v>PCT</v>
      </c>
      <c r="AC1062" t="str" cm="1">
        <f t="array" ref="AC1062">_xlfn._xlws.FILTER(Table3[[#All],[Name]],(Table3[[#All],[Polygon]]=$A1062)*(Table3[[#All],[Period]]=AC$1)*((Table3[[#All],[Variables ]]=$AF$3)+(Table3[[#All],[Variables ]]=$AF$2)+(Table3[[#All],[Variables ]]=$AF$4)),0)</f>
        <v>AH</v>
      </c>
      <c r="AD1062" t="str" cm="1">
        <f t="array" ref="AD1062">_xlfn._xlws.FILTER(Table3[[#All],[Name]],(Table3[[#All],[Polygon]]=$A1062)*(Table3[[#All],[Period]]=AD$1)*((Table3[[#All],[Variables ]]=$AF$3)+(Table3[[#All],[Variables ]]=$AF$2)+(Table3[[#All],[Variables ]]=$AF$4)),0)</f>
        <v>AH</v>
      </c>
    </row>
    <row r="1063" spans="1:30" x14ac:dyDescent="0.35">
      <c r="A1063" s="3">
        <v>758</v>
      </c>
      <c r="B1063" s="4" t="s">
        <v>1801</v>
      </c>
      <c r="C1063" s="10">
        <v>653.97822069999995</v>
      </c>
      <c r="D1063" s="4" t="s">
        <v>1466</v>
      </c>
      <c r="E1063" s="4">
        <v>3</v>
      </c>
      <c r="F1063" s="4">
        <v>3</v>
      </c>
      <c r="G1063" s="4">
        <v>5</v>
      </c>
      <c r="H1063" s="4"/>
      <c r="I1063" s="4">
        <v>1963</v>
      </c>
      <c r="J1063" s="4">
        <v>0</v>
      </c>
      <c r="K1063" s="4" t="s">
        <v>1650</v>
      </c>
      <c r="L1063" s="4">
        <v>754</v>
      </c>
      <c r="M1063" s="4">
        <v>754</v>
      </c>
      <c r="N1063" s="4">
        <v>653.97822069999995</v>
      </c>
      <c r="O1063" s="11">
        <v>0</v>
      </c>
      <c r="P1063" cm="1">
        <f t="array" ref="P1063">_xlfn._xlws.FILTER(Table3[[#All],[Name]],(Table3[[#All],[Polygon]]=$A1063)*(Table3[[#All],[Period]]=P$1)*((Table3[[#All],[Variables ]]=$AF$3)+(Table3[[#All],[Variables ]]=$AF$2)+(Table3[[#All],[Variables ]]=$AF$4)),0)</f>
        <v>0</v>
      </c>
      <c r="Q1063" t="str" cm="1">
        <f t="array" ref="Q1063">_xlfn._xlws.FILTER(Table3[[#All],[Name]],(Table3[[#All],[Polygon]]=$A1063)*(Table3[[#All],[Period]]=Q$1)*((Table3[[#All],[Variables ]]=$AF$3)+(Table3[[#All],[Variables ]]=$AF$2)+(Table3[[#All],[Variables ]]=$AF$4)),0)</f>
        <v>AH</v>
      </c>
      <c r="R1063" cm="1">
        <f t="array" ref="R1063">_xlfn._xlws.FILTER(Table3[[#All],[Name]],(Table3[[#All],[Polygon]]=$A1063)*(Table3[[#All],[Period]]=R$1)*((Table3[[#All],[Variables ]]=$AF$3)+(Table3[[#All],[Variables ]]=$AF$2)+(Table3[[#All],[Variables ]]=$AF$4)),0)</f>
        <v>0</v>
      </c>
      <c r="S1063" cm="1">
        <f t="array" ref="S1063">_xlfn._xlws.FILTER(Table3[[#All],[Name]],(Table3[[#All],[Polygon]]=$A1063)*(Table3[[#All],[Period]]=S$1)*((Table3[[#All],[Variables ]]=$AF$3)+(Table3[[#All],[Variables ]]=$AF$2)+(Table3[[#All],[Variables ]]=$AF$4)),0)</f>
        <v>0</v>
      </c>
      <c r="T1063" cm="1">
        <f t="array" ref="T1063">_xlfn._xlws.FILTER(Table3[[#All],[Name]],(Table3[[#All],[Polygon]]=$A1063)*(Table3[[#All],[Period]]=T$1)*((Table3[[#All],[Variables ]]=$AF$3)+(Table3[[#All],[Variables ]]=$AF$2)+(Table3[[#All],[Variables ]]=$AF$4)),0)</f>
        <v>0</v>
      </c>
      <c r="U1063" cm="1">
        <f t="array" ref="U1063">_xlfn._xlws.FILTER(Table3[[#All],[Name]],(Table3[[#All],[Polygon]]=$A1063)*(Table3[[#All],[Period]]=U$1)*((Table3[[#All],[Variables ]]=$AF$3)+(Table3[[#All],[Variables ]]=$AF$2)+(Table3[[#All],[Variables ]]=$AF$4)),0)</f>
        <v>0</v>
      </c>
      <c r="V1063" cm="1">
        <f t="array" ref="V1063">_xlfn._xlws.FILTER(Table3[[#All],[Name]],(Table3[[#All],[Polygon]]=$A1063)*(Table3[[#All],[Period]]=V$1)*((Table3[[#All],[Variables ]]=$AF$3)+(Table3[[#All],[Variables ]]=$AF$2)+(Table3[[#All],[Variables ]]=$AF$4)),0)</f>
        <v>0</v>
      </c>
      <c r="W1063" cm="1">
        <f t="array" ref="W1063">_xlfn._xlws.FILTER(Table3[[#All],[Name]],(Table3[[#All],[Polygon]]=$A1063)*(Table3[[#All],[Period]]=W$1)*((Table3[[#All],[Variables ]]=$AF$3)+(Table3[[#All],[Variables ]]=$AF$2)+(Table3[[#All],[Variables ]]=$AF$4)),0)</f>
        <v>0</v>
      </c>
      <c r="X1063" cm="1">
        <f t="array" ref="X1063">_xlfn._xlws.FILTER(Table3[[#All],[Name]],(Table3[[#All],[Polygon]]=$A1063)*(Table3[[#All],[Period]]=X$1)*((Table3[[#All],[Variables ]]=$AF$3)+(Table3[[#All],[Variables ]]=$AF$2)+(Table3[[#All],[Variables ]]=$AF$4)),0)</f>
        <v>0</v>
      </c>
      <c r="Y1063" t="str" cm="1">
        <f t="array" ref="Y1063">_xlfn._xlws.FILTER(Table3[[#All],[Name]],(Table3[[#All],[Polygon]]=$A1063)*(Table3[[#All],[Period]]=Y$1)*((Table3[[#All],[Variables ]]=$AF$3)+(Table3[[#All],[Variables ]]=$AF$2)+(Table3[[#All],[Variables ]]=$AF$4)),0)</f>
        <v>H</v>
      </c>
      <c r="Z1063" t="str" cm="1">
        <f t="array" ref="Z1063">_xlfn._xlws.FILTER(Table3[[#All],[Name]],(Table3[[#All],[Polygon]]=$A1063)*(Table3[[#All],[Period]]=Z$1)*((Table3[[#All],[Variables ]]=$AF$3)+(Table3[[#All],[Variables ]]=$AF$2)+(Table3[[#All],[Variables ]]=$AF$4)),0)</f>
        <v>AH</v>
      </c>
      <c r="AA1063" t="str" cm="1">
        <f t="array" ref="AA1063">_xlfn._xlws.FILTER(Table3[[#All],[Name]],(Table3[[#All],[Polygon]]=$A1063)*(Table3[[#All],[Period]]=AA$1)*((Table3[[#All],[Variables ]]=$AF$3)+(Table3[[#All],[Variables ]]=$AF$2)+(Table3[[#All],[Variables ]]=$AF$4)),0)</f>
        <v>AH</v>
      </c>
      <c r="AB1063" t="str" cm="1">
        <f t="array" ref="AB1063">_xlfn._xlws.FILTER(Table3[[#All],[Name]],(Table3[[#All],[Polygon]]=$A1063)*(Table3[[#All],[Period]]=AB$1)*((Table3[[#All],[Variables ]]=$AF$3)+(Table3[[#All],[Variables ]]=$AF$2)+(Table3[[#All],[Variables ]]=$AF$4)),0)</f>
        <v>PCT</v>
      </c>
      <c r="AC1063" t="str" cm="1">
        <f t="array" ref="AC1063">_xlfn._xlws.FILTER(Table3[[#All],[Name]],(Table3[[#All],[Polygon]]=$A1063)*(Table3[[#All],[Period]]=AC$1)*((Table3[[#All],[Variables ]]=$AF$3)+(Table3[[#All],[Variables ]]=$AF$2)+(Table3[[#All],[Variables ]]=$AF$4)),0)</f>
        <v>AH</v>
      </c>
      <c r="AD1063" t="str" cm="1">
        <f t="array" ref="AD1063">_xlfn._xlws.FILTER(Table3[[#All],[Name]],(Table3[[#All],[Polygon]]=$A1063)*(Table3[[#All],[Period]]=AD$1)*((Table3[[#All],[Variables ]]=$AF$3)+(Table3[[#All],[Variables ]]=$AF$2)+(Table3[[#All],[Variables ]]=$AF$4)),0)</f>
        <v>AH</v>
      </c>
    </row>
    <row r="1064" spans="1:30" x14ac:dyDescent="0.35">
      <c r="A1064" s="5">
        <v>758</v>
      </c>
      <c r="B1064" s="6" t="s">
        <v>1801</v>
      </c>
      <c r="C1064" s="8">
        <v>653.97822069999995</v>
      </c>
      <c r="D1064" s="6" t="s">
        <v>1466</v>
      </c>
      <c r="E1064" s="6">
        <v>3</v>
      </c>
      <c r="F1064" s="6">
        <v>3</v>
      </c>
      <c r="G1064" s="6">
        <v>5</v>
      </c>
      <c r="H1064" s="6"/>
      <c r="I1064" s="6">
        <v>1963</v>
      </c>
      <c r="J1064" s="6">
        <v>0</v>
      </c>
      <c r="K1064" s="6" t="s">
        <v>1650</v>
      </c>
      <c r="L1064" s="6">
        <v>756</v>
      </c>
      <c r="M1064" s="6">
        <v>756</v>
      </c>
      <c r="N1064" s="6">
        <v>653.97822069999995</v>
      </c>
      <c r="O1064" s="9">
        <v>0</v>
      </c>
      <c r="P1064" cm="1">
        <f t="array" ref="P1064">_xlfn._xlws.FILTER(Table3[[#All],[Name]],(Table3[[#All],[Polygon]]=$A1064)*(Table3[[#All],[Period]]=P$1)*((Table3[[#All],[Variables ]]=$AF$3)+(Table3[[#All],[Variables ]]=$AF$2)+(Table3[[#All],[Variables ]]=$AF$4)),0)</f>
        <v>0</v>
      </c>
      <c r="Q1064" t="str" cm="1">
        <f t="array" ref="Q1064">_xlfn._xlws.FILTER(Table3[[#All],[Name]],(Table3[[#All],[Polygon]]=$A1064)*(Table3[[#All],[Period]]=Q$1)*((Table3[[#All],[Variables ]]=$AF$3)+(Table3[[#All],[Variables ]]=$AF$2)+(Table3[[#All],[Variables ]]=$AF$4)),0)</f>
        <v>AH</v>
      </c>
      <c r="R1064" cm="1">
        <f t="array" ref="R1064">_xlfn._xlws.FILTER(Table3[[#All],[Name]],(Table3[[#All],[Polygon]]=$A1064)*(Table3[[#All],[Period]]=R$1)*((Table3[[#All],[Variables ]]=$AF$3)+(Table3[[#All],[Variables ]]=$AF$2)+(Table3[[#All],[Variables ]]=$AF$4)),0)</f>
        <v>0</v>
      </c>
      <c r="S1064" cm="1">
        <f t="array" ref="S1064">_xlfn._xlws.FILTER(Table3[[#All],[Name]],(Table3[[#All],[Polygon]]=$A1064)*(Table3[[#All],[Period]]=S$1)*((Table3[[#All],[Variables ]]=$AF$3)+(Table3[[#All],[Variables ]]=$AF$2)+(Table3[[#All],[Variables ]]=$AF$4)),0)</f>
        <v>0</v>
      </c>
      <c r="T1064" cm="1">
        <f t="array" ref="T1064">_xlfn._xlws.FILTER(Table3[[#All],[Name]],(Table3[[#All],[Polygon]]=$A1064)*(Table3[[#All],[Period]]=T$1)*((Table3[[#All],[Variables ]]=$AF$3)+(Table3[[#All],[Variables ]]=$AF$2)+(Table3[[#All],[Variables ]]=$AF$4)),0)</f>
        <v>0</v>
      </c>
      <c r="U1064" cm="1">
        <f t="array" ref="U1064">_xlfn._xlws.FILTER(Table3[[#All],[Name]],(Table3[[#All],[Polygon]]=$A1064)*(Table3[[#All],[Period]]=U$1)*((Table3[[#All],[Variables ]]=$AF$3)+(Table3[[#All],[Variables ]]=$AF$2)+(Table3[[#All],[Variables ]]=$AF$4)),0)</f>
        <v>0</v>
      </c>
      <c r="V1064" cm="1">
        <f t="array" ref="V1064">_xlfn._xlws.FILTER(Table3[[#All],[Name]],(Table3[[#All],[Polygon]]=$A1064)*(Table3[[#All],[Period]]=V$1)*((Table3[[#All],[Variables ]]=$AF$3)+(Table3[[#All],[Variables ]]=$AF$2)+(Table3[[#All],[Variables ]]=$AF$4)),0)</f>
        <v>0</v>
      </c>
      <c r="W1064" cm="1">
        <f t="array" ref="W1064">_xlfn._xlws.FILTER(Table3[[#All],[Name]],(Table3[[#All],[Polygon]]=$A1064)*(Table3[[#All],[Period]]=W$1)*((Table3[[#All],[Variables ]]=$AF$3)+(Table3[[#All],[Variables ]]=$AF$2)+(Table3[[#All],[Variables ]]=$AF$4)),0)</f>
        <v>0</v>
      </c>
      <c r="X1064" cm="1">
        <f t="array" ref="X1064">_xlfn._xlws.FILTER(Table3[[#All],[Name]],(Table3[[#All],[Polygon]]=$A1064)*(Table3[[#All],[Period]]=X$1)*((Table3[[#All],[Variables ]]=$AF$3)+(Table3[[#All],[Variables ]]=$AF$2)+(Table3[[#All],[Variables ]]=$AF$4)),0)</f>
        <v>0</v>
      </c>
      <c r="Y1064" t="str" cm="1">
        <f t="array" ref="Y1064">_xlfn._xlws.FILTER(Table3[[#All],[Name]],(Table3[[#All],[Polygon]]=$A1064)*(Table3[[#All],[Period]]=Y$1)*((Table3[[#All],[Variables ]]=$AF$3)+(Table3[[#All],[Variables ]]=$AF$2)+(Table3[[#All],[Variables ]]=$AF$4)),0)</f>
        <v>H</v>
      </c>
      <c r="Z1064" t="str" cm="1">
        <f t="array" ref="Z1064">_xlfn._xlws.FILTER(Table3[[#All],[Name]],(Table3[[#All],[Polygon]]=$A1064)*(Table3[[#All],[Period]]=Z$1)*((Table3[[#All],[Variables ]]=$AF$3)+(Table3[[#All],[Variables ]]=$AF$2)+(Table3[[#All],[Variables ]]=$AF$4)),0)</f>
        <v>AH</v>
      </c>
      <c r="AA1064" t="str" cm="1">
        <f t="array" ref="AA1064">_xlfn._xlws.FILTER(Table3[[#All],[Name]],(Table3[[#All],[Polygon]]=$A1064)*(Table3[[#All],[Period]]=AA$1)*((Table3[[#All],[Variables ]]=$AF$3)+(Table3[[#All],[Variables ]]=$AF$2)+(Table3[[#All],[Variables ]]=$AF$4)),0)</f>
        <v>AH</v>
      </c>
      <c r="AB1064" t="str" cm="1">
        <f t="array" ref="AB1064">_xlfn._xlws.FILTER(Table3[[#All],[Name]],(Table3[[#All],[Polygon]]=$A1064)*(Table3[[#All],[Period]]=AB$1)*((Table3[[#All],[Variables ]]=$AF$3)+(Table3[[#All],[Variables ]]=$AF$2)+(Table3[[#All],[Variables ]]=$AF$4)),0)</f>
        <v>PCT</v>
      </c>
      <c r="AC1064" t="str" cm="1">
        <f t="array" ref="AC1064">_xlfn._xlws.FILTER(Table3[[#All],[Name]],(Table3[[#All],[Polygon]]=$A1064)*(Table3[[#All],[Period]]=AC$1)*((Table3[[#All],[Variables ]]=$AF$3)+(Table3[[#All],[Variables ]]=$AF$2)+(Table3[[#All],[Variables ]]=$AF$4)),0)</f>
        <v>AH</v>
      </c>
      <c r="AD1064" t="str" cm="1">
        <f t="array" ref="AD1064">_xlfn._xlws.FILTER(Table3[[#All],[Name]],(Table3[[#All],[Polygon]]=$A1064)*(Table3[[#All],[Period]]=AD$1)*((Table3[[#All],[Variables ]]=$AF$3)+(Table3[[#All],[Variables ]]=$AF$2)+(Table3[[#All],[Variables ]]=$AF$4)),0)</f>
        <v>AH</v>
      </c>
    </row>
    <row r="1065" spans="1:30" x14ac:dyDescent="0.35">
      <c r="A1065" s="3">
        <v>758</v>
      </c>
      <c r="B1065" s="4" t="s">
        <v>1801</v>
      </c>
      <c r="C1065" s="10">
        <v>653.97822069999995</v>
      </c>
      <c r="D1065" s="4" t="s">
        <v>1466</v>
      </c>
      <c r="E1065" s="4">
        <v>3</v>
      </c>
      <c r="F1065" s="4">
        <v>3</v>
      </c>
      <c r="G1065" s="4">
        <v>5</v>
      </c>
      <c r="H1065" s="4"/>
      <c r="I1065" s="4">
        <v>1963</v>
      </c>
      <c r="J1065" s="4">
        <v>0</v>
      </c>
      <c r="K1065" s="4" t="s">
        <v>1650</v>
      </c>
      <c r="L1065" s="4">
        <v>751</v>
      </c>
      <c r="M1065" s="4">
        <v>751</v>
      </c>
      <c r="N1065" s="4">
        <v>653.97822069999995</v>
      </c>
      <c r="O1065" s="11">
        <v>0</v>
      </c>
      <c r="P1065" cm="1">
        <f t="array" ref="P1065">_xlfn._xlws.FILTER(Table3[[#All],[Name]],(Table3[[#All],[Polygon]]=$A1065)*(Table3[[#All],[Period]]=P$1)*((Table3[[#All],[Variables ]]=$AF$3)+(Table3[[#All],[Variables ]]=$AF$2)+(Table3[[#All],[Variables ]]=$AF$4)),0)</f>
        <v>0</v>
      </c>
      <c r="Q1065" t="str" cm="1">
        <f t="array" ref="Q1065">_xlfn._xlws.FILTER(Table3[[#All],[Name]],(Table3[[#All],[Polygon]]=$A1065)*(Table3[[#All],[Period]]=Q$1)*((Table3[[#All],[Variables ]]=$AF$3)+(Table3[[#All],[Variables ]]=$AF$2)+(Table3[[#All],[Variables ]]=$AF$4)),0)</f>
        <v>AH</v>
      </c>
      <c r="R1065" cm="1">
        <f t="array" ref="R1065">_xlfn._xlws.FILTER(Table3[[#All],[Name]],(Table3[[#All],[Polygon]]=$A1065)*(Table3[[#All],[Period]]=R$1)*((Table3[[#All],[Variables ]]=$AF$3)+(Table3[[#All],[Variables ]]=$AF$2)+(Table3[[#All],[Variables ]]=$AF$4)),0)</f>
        <v>0</v>
      </c>
      <c r="S1065" cm="1">
        <f t="array" ref="S1065">_xlfn._xlws.FILTER(Table3[[#All],[Name]],(Table3[[#All],[Polygon]]=$A1065)*(Table3[[#All],[Period]]=S$1)*((Table3[[#All],[Variables ]]=$AF$3)+(Table3[[#All],[Variables ]]=$AF$2)+(Table3[[#All],[Variables ]]=$AF$4)),0)</f>
        <v>0</v>
      </c>
      <c r="T1065" cm="1">
        <f t="array" ref="T1065">_xlfn._xlws.FILTER(Table3[[#All],[Name]],(Table3[[#All],[Polygon]]=$A1065)*(Table3[[#All],[Period]]=T$1)*((Table3[[#All],[Variables ]]=$AF$3)+(Table3[[#All],[Variables ]]=$AF$2)+(Table3[[#All],[Variables ]]=$AF$4)),0)</f>
        <v>0</v>
      </c>
      <c r="U1065" cm="1">
        <f t="array" ref="U1065">_xlfn._xlws.FILTER(Table3[[#All],[Name]],(Table3[[#All],[Polygon]]=$A1065)*(Table3[[#All],[Period]]=U$1)*((Table3[[#All],[Variables ]]=$AF$3)+(Table3[[#All],[Variables ]]=$AF$2)+(Table3[[#All],[Variables ]]=$AF$4)),0)</f>
        <v>0</v>
      </c>
      <c r="V1065" cm="1">
        <f t="array" ref="V1065">_xlfn._xlws.FILTER(Table3[[#All],[Name]],(Table3[[#All],[Polygon]]=$A1065)*(Table3[[#All],[Period]]=V$1)*((Table3[[#All],[Variables ]]=$AF$3)+(Table3[[#All],[Variables ]]=$AF$2)+(Table3[[#All],[Variables ]]=$AF$4)),0)</f>
        <v>0</v>
      </c>
      <c r="W1065" cm="1">
        <f t="array" ref="W1065">_xlfn._xlws.FILTER(Table3[[#All],[Name]],(Table3[[#All],[Polygon]]=$A1065)*(Table3[[#All],[Period]]=W$1)*((Table3[[#All],[Variables ]]=$AF$3)+(Table3[[#All],[Variables ]]=$AF$2)+(Table3[[#All],[Variables ]]=$AF$4)),0)</f>
        <v>0</v>
      </c>
      <c r="X1065" cm="1">
        <f t="array" ref="X1065">_xlfn._xlws.FILTER(Table3[[#All],[Name]],(Table3[[#All],[Polygon]]=$A1065)*(Table3[[#All],[Period]]=X$1)*((Table3[[#All],[Variables ]]=$AF$3)+(Table3[[#All],[Variables ]]=$AF$2)+(Table3[[#All],[Variables ]]=$AF$4)),0)</f>
        <v>0</v>
      </c>
      <c r="Y1065" t="str" cm="1">
        <f t="array" ref="Y1065">_xlfn._xlws.FILTER(Table3[[#All],[Name]],(Table3[[#All],[Polygon]]=$A1065)*(Table3[[#All],[Period]]=Y$1)*((Table3[[#All],[Variables ]]=$AF$3)+(Table3[[#All],[Variables ]]=$AF$2)+(Table3[[#All],[Variables ]]=$AF$4)),0)</f>
        <v>H</v>
      </c>
      <c r="Z1065" t="str" cm="1">
        <f t="array" ref="Z1065">_xlfn._xlws.FILTER(Table3[[#All],[Name]],(Table3[[#All],[Polygon]]=$A1065)*(Table3[[#All],[Period]]=Z$1)*((Table3[[#All],[Variables ]]=$AF$3)+(Table3[[#All],[Variables ]]=$AF$2)+(Table3[[#All],[Variables ]]=$AF$4)),0)</f>
        <v>AH</v>
      </c>
      <c r="AA1065" t="str" cm="1">
        <f t="array" ref="AA1065">_xlfn._xlws.FILTER(Table3[[#All],[Name]],(Table3[[#All],[Polygon]]=$A1065)*(Table3[[#All],[Period]]=AA$1)*((Table3[[#All],[Variables ]]=$AF$3)+(Table3[[#All],[Variables ]]=$AF$2)+(Table3[[#All],[Variables ]]=$AF$4)),0)</f>
        <v>AH</v>
      </c>
      <c r="AB1065" t="str" cm="1">
        <f t="array" ref="AB1065">_xlfn._xlws.FILTER(Table3[[#All],[Name]],(Table3[[#All],[Polygon]]=$A1065)*(Table3[[#All],[Period]]=AB$1)*((Table3[[#All],[Variables ]]=$AF$3)+(Table3[[#All],[Variables ]]=$AF$2)+(Table3[[#All],[Variables ]]=$AF$4)),0)</f>
        <v>PCT</v>
      </c>
      <c r="AC1065" t="str" cm="1">
        <f t="array" ref="AC1065">_xlfn._xlws.FILTER(Table3[[#All],[Name]],(Table3[[#All],[Polygon]]=$A1065)*(Table3[[#All],[Period]]=AC$1)*((Table3[[#All],[Variables ]]=$AF$3)+(Table3[[#All],[Variables ]]=$AF$2)+(Table3[[#All],[Variables ]]=$AF$4)),0)</f>
        <v>AH</v>
      </c>
      <c r="AD1065" t="str" cm="1">
        <f t="array" ref="AD1065">_xlfn._xlws.FILTER(Table3[[#All],[Name]],(Table3[[#All],[Polygon]]=$A1065)*(Table3[[#All],[Period]]=AD$1)*((Table3[[#All],[Variables ]]=$AF$3)+(Table3[[#All],[Variables ]]=$AF$2)+(Table3[[#All],[Variables ]]=$AF$4)),0)</f>
        <v>AH</v>
      </c>
    </row>
    <row r="1066" spans="1:30" x14ac:dyDescent="0.35">
      <c r="A1066" s="5">
        <v>758</v>
      </c>
      <c r="B1066" s="6" t="s">
        <v>1801</v>
      </c>
      <c r="C1066" s="8">
        <v>653.97822069999995</v>
      </c>
      <c r="D1066" s="6" t="s">
        <v>1466</v>
      </c>
      <c r="E1066" s="6">
        <v>3</v>
      </c>
      <c r="F1066" s="6">
        <v>3</v>
      </c>
      <c r="G1066" s="6">
        <v>5</v>
      </c>
      <c r="H1066" s="6"/>
      <c r="I1066" s="6">
        <v>1963</v>
      </c>
      <c r="J1066" s="6">
        <v>0</v>
      </c>
      <c r="K1066" s="6" t="s">
        <v>1650</v>
      </c>
      <c r="L1066" s="6">
        <v>750</v>
      </c>
      <c r="M1066" s="6">
        <v>750</v>
      </c>
      <c r="N1066" s="6">
        <v>653.97822069999995</v>
      </c>
      <c r="O1066" s="9">
        <v>0</v>
      </c>
      <c r="P1066" cm="1">
        <f t="array" ref="P1066">_xlfn._xlws.FILTER(Table3[[#All],[Name]],(Table3[[#All],[Polygon]]=$A1066)*(Table3[[#All],[Period]]=P$1)*((Table3[[#All],[Variables ]]=$AF$3)+(Table3[[#All],[Variables ]]=$AF$2)+(Table3[[#All],[Variables ]]=$AF$4)),0)</f>
        <v>0</v>
      </c>
      <c r="Q1066" t="str" cm="1">
        <f t="array" ref="Q1066">_xlfn._xlws.FILTER(Table3[[#All],[Name]],(Table3[[#All],[Polygon]]=$A1066)*(Table3[[#All],[Period]]=Q$1)*((Table3[[#All],[Variables ]]=$AF$3)+(Table3[[#All],[Variables ]]=$AF$2)+(Table3[[#All],[Variables ]]=$AF$4)),0)</f>
        <v>AH</v>
      </c>
      <c r="R1066" cm="1">
        <f t="array" ref="R1066">_xlfn._xlws.FILTER(Table3[[#All],[Name]],(Table3[[#All],[Polygon]]=$A1066)*(Table3[[#All],[Period]]=R$1)*((Table3[[#All],[Variables ]]=$AF$3)+(Table3[[#All],[Variables ]]=$AF$2)+(Table3[[#All],[Variables ]]=$AF$4)),0)</f>
        <v>0</v>
      </c>
      <c r="S1066" cm="1">
        <f t="array" ref="S1066">_xlfn._xlws.FILTER(Table3[[#All],[Name]],(Table3[[#All],[Polygon]]=$A1066)*(Table3[[#All],[Period]]=S$1)*((Table3[[#All],[Variables ]]=$AF$3)+(Table3[[#All],[Variables ]]=$AF$2)+(Table3[[#All],[Variables ]]=$AF$4)),0)</f>
        <v>0</v>
      </c>
      <c r="T1066" cm="1">
        <f t="array" ref="T1066">_xlfn._xlws.FILTER(Table3[[#All],[Name]],(Table3[[#All],[Polygon]]=$A1066)*(Table3[[#All],[Period]]=T$1)*((Table3[[#All],[Variables ]]=$AF$3)+(Table3[[#All],[Variables ]]=$AF$2)+(Table3[[#All],[Variables ]]=$AF$4)),0)</f>
        <v>0</v>
      </c>
      <c r="U1066" cm="1">
        <f t="array" ref="U1066">_xlfn._xlws.FILTER(Table3[[#All],[Name]],(Table3[[#All],[Polygon]]=$A1066)*(Table3[[#All],[Period]]=U$1)*((Table3[[#All],[Variables ]]=$AF$3)+(Table3[[#All],[Variables ]]=$AF$2)+(Table3[[#All],[Variables ]]=$AF$4)),0)</f>
        <v>0</v>
      </c>
      <c r="V1066" cm="1">
        <f t="array" ref="V1066">_xlfn._xlws.FILTER(Table3[[#All],[Name]],(Table3[[#All],[Polygon]]=$A1066)*(Table3[[#All],[Period]]=V$1)*((Table3[[#All],[Variables ]]=$AF$3)+(Table3[[#All],[Variables ]]=$AF$2)+(Table3[[#All],[Variables ]]=$AF$4)),0)</f>
        <v>0</v>
      </c>
      <c r="W1066" cm="1">
        <f t="array" ref="W1066">_xlfn._xlws.FILTER(Table3[[#All],[Name]],(Table3[[#All],[Polygon]]=$A1066)*(Table3[[#All],[Period]]=W$1)*((Table3[[#All],[Variables ]]=$AF$3)+(Table3[[#All],[Variables ]]=$AF$2)+(Table3[[#All],[Variables ]]=$AF$4)),0)</f>
        <v>0</v>
      </c>
      <c r="X1066" cm="1">
        <f t="array" ref="X1066">_xlfn._xlws.FILTER(Table3[[#All],[Name]],(Table3[[#All],[Polygon]]=$A1066)*(Table3[[#All],[Period]]=X$1)*((Table3[[#All],[Variables ]]=$AF$3)+(Table3[[#All],[Variables ]]=$AF$2)+(Table3[[#All],[Variables ]]=$AF$4)),0)</f>
        <v>0</v>
      </c>
      <c r="Y1066" t="str" cm="1">
        <f t="array" ref="Y1066">_xlfn._xlws.FILTER(Table3[[#All],[Name]],(Table3[[#All],[Polygon]]=$A1066)*(Table3[[#All],[Period]]=Y$1)*((Table3[[#All],[Variables ]]=$AF$3)+(Table3[[#All],[Variables ]]=$AF$2)+(Table3[[#All],[Variables ]]=$AF$4)),0)</f>
        <v>H</v>
      </c>
      <c r="Z1066" t="str" cm="1">
        <f t="array" ref="Z1066">_xlfn._xlws.FILTER(Table3[[#All],[Name]],(Table3[[#All],[Polygon]]=$A1066)*(Table3[[#All],[Period]]=Z$1)*((Table3[[#All],[Variables ]]=$AF$3)+(Table3[[#All],[Variables ]]=$AF$2)+(Table3[[#All],[Variables ]]=$AF$4)),0)</f>
        <v>AH</v>
      </c>
      <c r="AA1066" t="str" cm="1">
        <f t="array" ref="AA1066">_xlfn._xlws.FILTER(Table3[[#All],[Name]],(Table3[[#All],[Polygon]]=$A1066)*(Table3[[#All],[Period]]=AA$1)*((Table3[[#All],[Variables ]]=$AF$3)+(Table3[[#All],[Variables ]]=$AF$2)+(Table3[[#All],[Variables ]]=$AF$4)),0)</f>
        <v>AH</v>
      </c>
      <c r="AB1066" t="str" cm="1">
        <f t="array" ref="AB1066">_xlfn._xlws.FILTER(Table3[[#All],[Name]],(Table3[[#All],[Polygon]]=$A1066)*(Table3[[#All],[Period]]=AB$1)*((Table3[[#All],[Variables ]]=$AF$3)+(Table3[[#All],[Variables ]]=$AF$2)+(Table3[[#All],[Variables ]]=$AF$4)),0)</f>
        <v>PCT</v>
      </c>
      <c r="AC1066" t="str" cm="1">
        <f t="array" ref="AC1066">_xlfn._xlws.FILTER(Table3[[#All],[Name]],(Table3[[#All],[Polygon]]=$A1066)*(Table3[[#All],[Period]]=AC$1)*((Table3[[#All],[Variables ]]=$AF$3)+(Table3[[#All],[Variables ]]=$AF$2)+(Table3[[#All],[Variables ]]=$AF$4)),0)</f>
        <v>AH</v>
      </c>
      <c r="AD1066" t="str" cm="1">
        <f t="array" ref="AD1066">_xlfn._xlws.FILTER(Table3[[#All],[Name]],(Table3[[#All],[Polygon]]=$A1066)*(Table3[[#All],[Period]]=AD$1)*((Table3[[#All],[Variables ]]=$AF$3)+(Table3[[#All],[Variables ]]=$AF$2)+(Table3[[#All],[Variables ]]=$AF$4)),0)</f>
        <v>AH</v>
      </c>
    </row>
    <row r="1067" spans="1:30" x14ac:dyDescent="0.35">
      <c r="A1067" s="3">
        <v>758</v>
      </c>
      <c r="B1067" s="4" t="s">
        <v>1801</v>
      </c>
      <c r="C1067" s="10">
        <v>653.97822069999995</v>
      </c>
      <c r="D1067" s="4" t="s">
        <v>1466</v>
      </c>
      <c r="E1067" s="4">
        <v>3</v>
      </c>
      <c r="F1067" s="4">
        <v>3</v>
      </c>
      <c r="G1067" s="4">
        <v>5</v>
      </c>
      <c r="H1067" s="4"/>
      <c r="I1067" s="4">
        <v>1963</v>
      </c>
      <c r="J1067" s="4">
        <v>0</v>
      </c>
      <c r="K1067" s="4" t="s">
        <v>1650</v>
      </c>
      <c r="L1067" s="4">
        <v>892</v>
      </c>
      <c r="M1067" s="4">
        <v>892</v>
      </c>
      <c r="N1067" s="4">
        <v>30.951763150000001</v>
      </c>
      <c r="O1067" s="11">
        <v>5.9349999999999996</v>
      </c>
      <c r="P1067" cm="1">
        <f t="array" ref="P1067">_xlfn._xlws.FILTER(Table3[[#All],[Name]],(Table3[[#All],[Polygon]]=$A1067)*(Table3[[#All],[Period]]=P$1)*((Table3[[#All],[Variables ]]=$AF$3)+(Table3[[#All],[Variables ]]=$AF$2)+(Table3[[#All],[Variables ]]=$AF$4)),0)</f>
        <v>0</v>
      </c>
      <c r="Q1067" t="str" cm="1">
        <f t="array" ref="Q1067">_xlfn._xlws.FILTER(Table3[[#All],[Name]],(Table3[[#All],[Polygon]]=$A1067)*(Table3[[#All],[Period]]=Q$1)*((Table3[[#All],[Variables ]]=$AF$3)+(Table3[[#All],[Variables ]]=$AF$2)+(Table3[[#All],[Variables ]]=$AF$4)),0)</f>
        <v>AH</v>
      </c>
      <c r="R1067" cm="1">
        <f t="array" ref="R1067">_xlfn._xlws.FILTER(Table3[[#All],[Name]],(Table3[[#All],[Polygon]]=$A1067)*(Table3[[#All],[Period]]=R$1)*((Table3[[#All],[Variables ]]=$AF$3)+(Table3[[#All],[Variables ]]=$AF$2)+(Table3[[#All],[Variables ]]=$AF$4)),0)</f>
        <v>0</v>
      </c>
      <c r="S1067" cm="1">
        <f t="array" ref="S1067">_xlfn._xlws.FILTER(Table3[[#All],[Name]],(Table3[[#All],[Polygon]]=$A1067)*(Table3[[#All],[Period]]=S$1)*((Table3[[#All],[Variables ]]=$AF$3)+(Table3[[#All],[Variables ]]=$AF$2)+(Table3[[#All],[Variables ]]=$AF$4)),0)</f>
        <v>0</v>
      </c>
      <c r="T1067" cm="1">
        <f t="array" ref="T1067">_xlfn._xlws.FILTER(Table3[[#All],[Name]],(Table3[[#All],[Polygon]]=$A1067)*(Table3[[#All],[Period]]=T$1)*((Table3[[#All],[Variables ]]=$AF$3)+(Table3[[#All],[Variables ]]=$AF$2)+(Table3[[#All],[Variables ]]=$AF$4)),0)</f>
        <v>0</v>
      </c>
      <c r="U1067" cm="1">
        <f t="array" ref="U1067">_xlfn._xlws.FILTER(Table3[[#All],[Name]],(Table3[[#All],[Polygon]]=$A1067)*(Table3[[#All],[Period]]=U$1)*((Table3[[#All],[Variables ]]=$AF$3)+(Table3[[#All],[Variables ]]=$AF$2)+(Table3[[#All],[Variables ]]=$AF$4)),0)</f>
        <v>0</v>
      </c>
      <c r="V1067" cm="1">
        <f t="array" ref="V1067">_xlfn._xlws.FILTER(Table3[[#All],[Name]],(Table3[[#All],[Polygon]]=$A1067)*(Table3[[#All],[Period]]=V$1)*((Table3[[#All],[Variables ]]=$AF$3)+(Table3[[#All],[Variables ]]=$AF$2)+(Table3[[#All],[Variables ]]=$AF$4)),0)</f>
        <v>0</v>
      </c>
      <c r="W1067" cm="1">
        <f t="array" ref="W1067">_xlfn._xlws.FILTER(Table3[[#All],[Name]],(Table3[[#All],[Polygon]]=$A1067)*(Table3[[#All],[Period]]=W$1)*((Table3[[#All],[Variables ]]=$AF$3)+(Table3[[#All],[Variables ]]=$AF$2)+(Table3[[#All],[Variables ]]=$AF$4)),0)</f>
        <v>0</v>
      </c>
      <c r="X1067" cm="1">
        <f t="array" ref="X1067">_xlfn._xlws.FILTER(Table3[[#All],[Name]],(Table3[[#All],[Polygon]]=$A1067)*(Table3[[#All],[Period]]=X$1)*((Table3[[#All],[Variables ]]=$AF$3)+(Table3[[#All],[Variables ]]=$AF$2)+(Table3[[#All],[Variables ]]=$AF$4)),0)</f>
        <v>0</v>
      </c>
      <c r="Y1067" t="str" cm="1">
        <f t="array" ref="Y1067">_xlfn._xlws.FILTER(Table3[[#All],[Name]],(Table3[[#All],[Polygon]]=$A1067)*(Table3[[#All],[Period]]=Y$1)*((Table3[[#All],[Variables ]]=$AF$3)+(Table3[[#All],[Variables ]]=$AF$2)+(Table3[[#All],[Variables ]]=$AF$4)),0)</f>
        <v>H</v>
      </c>
      <c r="Z1067" t="str" cm="1">
        <f t="array" ref="Z1067">_xlfn._xlws.FILTER(Table3[[#All],[Name]],(Table3[[#All],[Polygon]]=$A1067)*(Table3[[#All],[Period]]=Z$1)*((Table3[[#All],[Variables ]]=$AF$3)+(Table3[[#All],[Variables ]]=$AF$2)+(Table3[[#All],[Variables ]]=$AF$4)),0)</f>
        <v>AH</v>
      </c>
      <c r="AA1067" t="str" cm="1">
        <f t="array" ref="AA1067">_xlfn._xlws.FILTER(Table3[[#All],[Name]],(Table3[[#All],[Polygon]]=$A1067)*(Table3[[#All],[Period]]=AA$1)*((Table3[[#All],[Variables ]]=$AF$3)+(Table3[[#All],[Variables ]]=$AF$2)+(Table3[[#All],[Variables ]]=$AF$4)),0)</f>
        <v>AH</v>
      </c>
      <c r="AB1067" t="str" cm="1">
        <f t="array" ref="AB1067">_xlfn._xlws.FILTER(Table3[[#All],[Name]],(Table3[[#All],[Polygon]]=$A1067)*(Table3[[#All],[Period]]=AB$1)*((Table3[[#All],[Variables ]]=$AF$3)+(Table3[[#All],[Variables ]]=$AF$2)+(Table3[[#All],[Variables ]]=$AF$4)),0)</f>
        <v>PCT</v>
      </c>
      <c r="AC1067" t="str" cm="1">
        <f t="array" ref="AC1067">_xlfn._xlws.FILTER(Table3[[#All],[Name]],(Table3[[#All],[Polygon]]=$A1067)*(Table3[[#All],[Period]]=AC$1)*((Table3[[#All],[Variables ]]=$AF$3)+(Table3[[#All],[Variables ]]=$AF$2)+(Table3[[#All],[Variables ]]=$AF$4)),0)</f>
        <v>AH</v>
      </c>
      <c r="AD1067" t="str" cm="1">
        <f t="array" ref="AD1067">_xlfn._xlws.FILTER(Table3[[#All],[Name]],(Table3[[#All],[Polygon]]=$A1067)*(Table3[[#All],[Period]]=AD$1)*((Table3[[#All],[Variables ]]=$AF$3)+(Table3[[#All],[Variables ]]=$AF$2)+(Table3[[#All],[Variables ]]=$AF$4)),0)</f>
        <v>AH</v>
      </c>
    </row>
    <row r="1068" spans="1:30" x14ac:dyDescent="0.35">
      <c r="A1068" s="5">
        <v>758</v>
      </c>
      <c r="B1068" s="6" t="s">
        <v>1801</v>
      </c>
      <c r="C1068" s="8">
        <v>653.97822069999995</v>
      </c>
      <c r="D1068" s="6" t="s">
        <v>1466</v>
      </c>
      <c r="E1068" s="6">
        <v>3</v>
      </c>
      <c r="F1068" s="6">
        <v>3</v>
      </c>
      <c r="G1068" s="6">
        <v>5</v>
      </c>
      <c r="H1068" s="6"/>
      <c r="I1068" s="6">
        <v>1963</v>
      </c>
      <c r="J1068" s="6">
        <v>0</v>
      </c>
      <c r="K1068" s="6" t="s">
        <v>1650</v>
      </c>
      <c r="L1068" s="6">
        <v>893</v>
      </c>
      <c r="M1068" s="6">
        <v>893</v>
      </c>
      <c r="N1068" s="6">
        <v>20.940404359999999</v>
      </c>
      <c r="O1068" s="9">
        <v>15.276999999999999</v>
      </c>
      <c r="P1068" cm="1">
        <f t="array" ref="P1068">_xlfn._xlws.FILTER(Table3[[#All],[Name]],(Table3[[#All],[Polygon]]=$A1068)*(Table3[[#All],[Period]]=P$1)*((Table3[[#All],[Variables ]]=$AF$3)+(Table3[[#All],[Variables ]]=$AF$2)+(Table3[[#All],[Variables ]]=$AF$4)),0)</f>
        <v>0</v>
      </c>
      <c r="Q1068" t="str" cm="1">
        <f t="array" ref="Q1068">_xlfn._xlws.FILTER(Table3[[#All],[Name]],(Table3[[#All],[Polygon]]=$A1068)*(Table3[[#All],[Period]]=Q$1)*((Table3[[#All],[Variables ]]=$AF$3)+(Table3[[#All],[Variables ]]=$AF$2)+(Table3[[#All],[Variables ]]=$AF$4)),0)</f>
        <v>AH</v>
      </c>
      <c r="R1068" cm="1">
        <f t="array" ref="R1068">_xlfn._xlws.FILTER(Table3[[#All],[Name]],(Table3[[#All],[Polygon]]=$A1068)*(Table3[[#All],[Period]]=R$1)*((Table3[[#All],[Variables ]]=$AF$3)+(Table3[[#All],[Variables ]]=$AF$2)+(Table3[[#All],[Variables ]]=$AF$4)),0)</f>
        <v>0</v>
      </c>
      <c r="S1068" cm="1">
        <f t="array" ref="S1068">_xlfn._xlws.FILTER(Table3[[#All],[Name]],(Table3[[#All],[Polygon]]=$A1068)*(Table3[[#All],[Period]]=S$1)*((Table3[[#All],[Variables ]]=$AF$3)+(Table3[[#All],[Variables ]]=$AF$2)+(Table3[[#All],[Variables ]]=$AF$4)),0)</f>
        <v>0</v>
      </c>
      <c r="T1068" cm="1">
        <f t="array" ref="T1068">_xlfn._xlws.FILTER(Table3[[#All],[Name]],(Table3[[#All],[Polygon]]=$A1068)*(Table3[[#All],[Period]]=T$1)*((Table3[[#All],[Variables ]]=$AF$3)+(Table3[[#All],[Variables ]]=$AF$2)+(Table3[[#All],[Variables ]]=$AF$4)),0)</f>
        <v>0</v>
      </c>
      <c r="U1068" cm="1">
        <f t="array" ref="U1068">_xlfn._xlws.FILTER(Table3[[#All],[Name]],(Table3[[#All],[Polygon]]=$A1068)*(Table3[[#All],[Period]]=U$1)*((Table3[[#All],[Variables ]]=$AF$3)+(Table3[[#All],[Variables ]]=$AF$2)+(Table3[[#All],[Variables ]]=$AF$4)),0)</f>
        <v>0</v>
      </c>
      <c r="V1068" cm="1">
        <f t="array" ref="V1068">_xlfn._xlws.FILTER(Table3[[#All],[Name]],(Table3[[#All],[Polygon]]=$A1068)*(Table3[[#All],[Period]]=V$1)*((Table3[[#All],[Variables ]]=$AF$3)+(Table3[[#All],[Variables ]]=$AF$2)+(Table3[[#All],[Variables ]]=$AF$4)),0)</f>
        <v>0</v>
      </c>
      <c r="W1068" cm="1">
        <f t="array" ref="W1068">_xlfn._xlws.FILTER(Table3[[#All],[Name]],(Table3[[#All],[Polygon]]=$A1068)*(Table3[[#All],[Period]]=W$1)*((Table3[[#All],[Variables ]]=$AF$3)+(Table3[[#All],[Variables ]]=$AF$2)+(Table3[[#All],[Variables ]]=$AF$4)),0)</f>
        <v>0</v>
      </c>
      <c r="X1068" cm="1">
        <f t="array" ref="X1068">_xlfn._xlws.FILTER(Table3[[#All],[Name]],(Table3[[#All],[Polygon]]=$A1068)*(Table3[[#All],[Period]]=X$1)*((Table3[[#All],[Variables ]]=$AF$3)+(Table3[[#All],[Variables ]]=$AF$2)+(Table3[[#All],[Variables ]]=$AF$4)),0)</f>
        <v>0</v>
      </c>
      <c r="Y1068" t="str" cm="1">
        <f t="array" ref="Y1068">_xlfn._xlws.FILTER(Table3[[#All],[Name]],(Table3[[#All],[Polygon]]=$A1068)*(Table3[[#All],[Period]]=Y$1)*((Table3[[#All],[Variables ]]=$AF$3)+(Table3[[#All],[Variables ]]=$AF$2)+(Table3[[#All],[Variables ]]=$AF$4)),0)</f>
        <v>H</v>
      </c>
      <c r="Z1068" t="str" cm="1">
        <f t="array" ref="Z1068">_xlfn._xlws.FILTER(Table3[[#All],[Name]],(Table3[[#All],[Polygon]]=$A1068)*(Table3[[#All],[Period]]=Z$1)*((Table3[[#All],[Variables ]]=$AF$3)+(Table3[[#All],[Variables ]]=$AF$2)+(Table3[[#All],[Variables ]]=$AF$4)),0)</f>
        <v>AH</v>
      </c>
      <c r="AA1068" t="str" cm="1">
        <f t="array" ref="AA1068">_xlfn._xlws.FILTER(Table3[[#All],[Name]],(Table3[[#All],[Polygon]]=$A1068)*(Table3[[#All],[Period]]=AA$1)*((Table3[[#All],[Variables ]]=$AF$3)+(Table3[[#All],[Variables ]]=$AF$2)+(Table3[[#All],[Variables ]]=$AF$4)),0)</f>
        <v>AH</v>
      </c>
      <c r="AB1068" t="str" cm="1">
        <f t="array" ref="AB1068">_xlfn._xlws.FILTER(Table3[[#All],[Name]],(Table3[[#All],[Polygon]]=$A1068)*(Table3[[#All],[Period]]=AB$1)*((Table3[[#All],[Variables ]]=$AF$3)+(Table3[[#All],[Variables ]]=$AF$2)+(Table3[[#All],[Variables ]]=$AF$4)),0)</f>
        <v>PCT</v>
      </c>
      <c r="AC1068" t="str" cm="1">
        <f t="array" ref="AC1068">_xlfn._xlws.FILTER(Table3[[#All],[Name]],(Table3[[#All],[Polygon]]=$A1068)*(Table3[[#All],[Period]]=AC$1)*((Table3[[#All],[Variables ]]=$AF$3)+(Table3[[#All],[Variables ]]=$AF$2)+(Table3[[#All],[Variables ]]=$AF$4)),0)</f>
        <v>AH</v>
      </c>
      <c r="AD1068" t="str" cm="1">
        <f t="array" ref="AD1068">_xlfn._xlws.FILTER(Table3[[#All],[Name]],(Table3[[#All],[Polygon]]=$A1068)*(Table3[[#All],[Period]]=AD$1)*((Table3[[#All],[Variables ]]=$AF$3)+(Table3[[#All],[Variables ]]=$AF$2)+(Table3[[#All],[Variables ]]=$AF$4)),0)</f>
        <v>AH</v>
      </c>
    </row>
    <row r="1069" spans="1:30" x14ac:dyDescent="0.35">
      <c r="A1069" s="3">
        <v>758</v>
      </c>
      <c r="B1069" s="4" t="s">
        <v>1801</v>
      </c>
      <c r="C1069" s="10">
        <v>653.97822069999995</v>
      </c>
      <c r="D1069" s="4" t="s">
        <v>1466</v>
      </c>
      <c r="E1069" s="4">
        <v>3</v>
      </c>
      <c r="F1069" s="4">
        <v>3</v>
      </c>
      <c r="G1069" s="4">
        <v>5</v>
      </c>
      <c r="H1069" s="4"/>
      <c r="I1069" s="4">
        <v>1963</v>
      </c>
      <c r="J1069" s="4">
        <v>0</v>
      </c>
      <c r="K1069" s="4" t="s">
        <v>1650</v>
      </c>
      <c r="L1069" s="4">
        <v>891</v>
      </c>
      <c r="M1069" s="4">
        <v>891</v>
      </c>
      <c r="N1069" s="4">
        <v>8.3239158080000006</v>
      </c>
      <c r="O1069" s="11">
        <v>8.2870000000000008</v>
      </c>
      <c r="P1069" cm="1">
        <f t="array" ref="P1069">_xlfn._xlws.FILTER(Table3[[#All],[Name]],(Table3[[#All],[Polygon]]=$A1069)*(Table3[[#All],[Period]]=P$1)*((Table3[[#All],[Variables ]]=$AF$3)+(Table3[[#All],[Variables ]]=$AF$2)+(Table3[[#All],[Variables ]]=$AF$4)),0)</f>
        <v>0</v>
      </c>
      <c r="Q1069" t="str" cm="1">
        <f t="array" ref="Q1069">_xlfn._xlws.FILTER(Table3[[#All],[Name]],(Table3[[#All],[Polygon]]=$A1069)*(Table3[[#All],[Period]]=Q$1)*((Table3[[#All],[Variables ]]=$AF$3)+(Table3[[#All],[Variables ]]=$AF$2)+(Table3[[#All],[Variables ]]=$AF$4)),0)</f>
        <v>AH</v>
      </c>
      <c r="R1069" cm="1">
        <f t="array" ref="R1069">_xlfn._xlws.FILTER(Table3[[#All],[Name]],(Table3[[#All],[Polygon]]=$A1069)*(Table3[[#All],[Period]]=R$1)*((Table3[[#All],[Variables ]]=$AF$3)+(Table3[[#All],[Variables ]]=$AF$2)+(Table3[[#All],[Variables ]]=$AF$4)),0)</f>
        <v>0</v>
      </c>
      <c r="S1069" cm="1">
        <f t="array" ref="S1069">_xlfn._xlws.FILTER(Table3[[#All],[Name]],(Table3[[#All],[Polygon]]=$A1069)*(Table3[[#All],[Period]]=S$1)*((Table3[[#All],[Variables ]]=$AF$3)+(Table3[[#All],[Variables ]]=$AF$2)+(Table3[[#All],[Variables ]]=$AF$4)),0)</f>
        <v>0</v>
      </c>
      <c r="T1069" cm="1">
        <f t="array" ref="T1069">_xlfn._xlws.FILTER(Table3[[#All],[Name]],(Table3[[#All],[Polygon]]=$A1069)*(Table3[[#All],[Period]]=T$1)*((Table3[[#All],[Variables ]]=$AF$3)+(Table3[[#All],[Variables ]]=$AF$2)+(Table3[[#All],[Variables ]]=$AF$4)),0)</f>
        <v>0</v>
      </c>
      <c r="U1069" cm="1">
        <f t="array" ref="U1069">_xlfn._xlws.FILTER(Table3[[#All],[Name]],(Table3[[#All],[Polygon]]=$A1069)*(Table3[[#All],[Period]]=U$1)*((Table3[[#All],[Variables ]]=$AF$3)+(Table3[[#All],[Variables ]]=$AF$2)+(Table3[[#All],[Variables ]]=$AF$4)),0)</f>
        <v>0</v>
      </c>
      <c r="V1069" cm="1">
        <f t="array" ref="V1069">_xlfn._xlws.FILTER(Table3[[#All],[Name]],(Table3[[#All],[Polygon]]=$A1069)*(Table3[[#All],[Period]]=V$1)*((Table3[[#All],[Variables ]]=$AF$3)+(Table3[[#All],[Variables ]]=$AF$2)+(Table3[[#All],[Variables ]]=$AF$4)),0)</f>
        <v>0</v>
      </c>
      <c r="W1069" cm="1">
        <f t="array" ref="W1069">_xlfn._xlws.FILTER(Table3[[#All],[Name]],(Table3[[#All],[Polygon]]=$A1069)*(Table3[[#All],[Period]]=W$1)*((Table3[[#All],[Variables ]]=$AF$3)+(Table3[[#All],[Variables ]]=$AF$2)+(Table3[[#All],[Variables ]]=$AF$4)),0)</f>
        <v>0</v>
      </c>
      <c r="X1069" cm="1">
        <f t="array" ref="X1069">_xlfn._xlws.FILTER(Table3[[#All],[Name]],(Table3[[#All],[Polygon]]=$A1069)*(Table3[[#All],[Period]]=X$1)*((Table3[[#All],[Variables ]]=$AF$3)+(Table3[[#All],[Variables ]]=$AF$2)+(Table3[[#All],[Variables ]]=$AF$4)),0)</f>
        <v>0</v>
      </c>
      <c r="Y1069" t="str" cm="1">
        <f t="array" ref="Y1069">_xlfn._xlws.FILTER(Table3[[#All],[Name]],(Table3[[#All],[Polygon]]=$A1069)*(Table3[[#All],[Period]]=Y$1)*((Table3[[#All],[Variables ]]=$AF$3)+(Table3[[#All],[Variables ]]=$AF$2)+(Table3[[#All],[Variables ]]=$AF$4)),0)</f>
        <v>H</v>
      </c>
      <c r="Z1069" t="str" cm="1">
        <f t="array" ref="Z1069">_xlfn._xlws.FILTER(Table3[[#All],[Name]],(Table3[[#All],[Polygon]]=$A1069)*(Table3[[#All],[Period]]=Z$1)*((Table3[[#All],[Variables ]]=$AF$3)+(Table3[[#All],[Variables ]]=$AF$2)+(Table3[[#All],[Variables ]]=$AF$4)),0)</f>
        <v>AH</v>
      </c>
      <c r="AA1069" t="str" cm="1">
        <f t="array" ref="AA1069">_xlfn._xlws.FILTER(Table3[[#All],[Name]],(Table3[[#All],[Polygon]]=$A1069)*(Table3[[#All],[Period]]=AA$1)*((Table3[[#All],[Variables ]]=$AF$3)+(Table3[[#All],[Variables ]]=$AF$2)+(Table3[[#All],[Variables ]]=$AF$4)),0)</f>
        <v>AH</v>
      </c>
      <c r="AB1069" t="str" cm="1">
        <f t="array" ref="AB1069">_xlfn._xlws.FILTER(Table3[[#All],[Name]],(Table3[[#All],[Polygon]]=$A1069)*(Table3[[#All],[Period]]=AB$1)*((Table3[[#All],[Variables ]]=$AF$3)+(Table3[[#All],[Variables ]]=$AF$2)+(Table3[[#All],[Variables ]]=$AF$4)),0)</f>
        <v>PCT</v>
      </c>
      <c r="AC1069" t="str" cm="1">
        <f t="array" ref="AC1069">_xlfn._xlws.FILTER(Table3[[#All],[Name]],(Table3[[#All],[Polygon]]=$A1069)*(Table3[[#All],[Period]]=AC$1)*((Table3[[#All],[Variables ]]=$AF$3)+(Table3[[#All],[Variables ]]=$AF$2)+(Table3[[#All],[Variables ]]=$AF$4)),0)</f>
        <v>AH</v>
      </c>
      <c r="AD1069" t="str" cm="1">
        <f t="array" ref="AD1069">_xlfn._xlws.FILTER(Table3[[#All],[Name]],(Table3[[#All],[Polygon]]=$A1069)*(Table3[[#All],[Period]]=AD$1)*((Table3[[#All],[Variables ]]=$AF$3)+(Table3[[#All],[Variables ]]=$AF$2)+(Table3[[#All],[Variables ]]=$AF$4)),0)</f>
        <v>AH</v>
      </c>
    </row>
    <row r="1070" spans="1:30" x14ac:dyDescent="0.35">
      <c r="A1070" s="5">
        <v>758</v>
      </c>
      <c r="B1070" s="6" t="s">
        <v>1801</v>
      </c>
      <c r="C1070" s="8">
        <v>653.97822069999995</v>
      </c>
      <c r="D1070" s="6" t="s">
        <v>1466</v>
      </c>
      <c r="E1070" s="6">
        <v>3</v>
      </c>
      <c r="F1070" s="6">
        <v>3</v>
      </c>
      <c r="G1070" s="6">
        <v>5</v>
      </c>
      <c r="H1070" s="6"/>
      <c r="I1070" s="6">
        <v>1963</v>
      </c>
      <c r="J1070" s="6">
        <v>0</v>
      </c>
      <c r="K1070" s="6" t="s">
        <v>1650</v>
      </c>
      <c r="L1070" s="6">
        <v>762</v>
      </c>
      <c r="M1070" s="6">
        <v>762</v>
      </c>
      <c r="N1070" s="6">
        <v>60.958528270000002</v>
      </c>
      <c r="O1070" s="9">
        <v>20.498000000000001</v>
      </c>
      <c r="P1070" cm="1">
        <f t="array" ref="P1070">_xlfn._xlws.FILTER(Table3[[#All],[Name]],(Table3[[#All],[Polygon]]=$A1070)*(Table3[[#All],[Period]]=P$1)*((Table3[[#All],[Variables ]]=$AF$3)+(Table3[[#All],[Variables ]]=$AF$2)+(Table3[[#All],[Variables ]]=$AF$4)),0)</f>
        <v>0</v>
      </c>
      <c r="Q1070" t="str" cm="1">
        <f t="array" ref="Q1070">_xlfn._xlws.FILTER(Table3[[#All],[Name]],(Table3[[#All],[Polygon]]=$A1070)*(Table3[[#All],[Period]]=Q$1)*((Table3[[#All],[Variables ]]=$AF$3)+(Table3[[#All],[Variables ]]=$AF$2)+(Table3[[#All],[Variables ]]=$AF$4)),0)</f>
        <v>AH</v>
      </c>
      <c r="R1070" cm="1">
        <f t="array" ref="R1070">_xlfn._xlws.FILTER(Table3[[#All],[Name]],(Table3[[#All],[Polygon]]=$A1070)*(Table3[[#All],[Period]]=R$1)*((Table3[[#All],[Variables ]]=$AF$3)+(Table3[[#All],[Variables ]]=$AF$2)+(Table3[[#All],[Variables ]]=$AF$4)),0)</f>
        <v>0</v>
      </c>
      <c r="S1070" cm="1">
        <f t="array" ref="S1070">_xlfn._xlws.FILTER(Table3[[#All],[Name]],(Table3[[#All],[Polygon]]=$A1070)*(Table3[[#All],[Period]]=S$1)*((Table3[[#All],[Variables ]]=$AF$3)+(Table3[[#All],[Variables ]]=$AF$2)+(Table3[[#All],[Variables ]]=$AF$4)),0)</f>
        <v>0</v>
      </c>
      <c r="T1070" cm="1">
        <f t="array" ref="T1070">_xlfn._xlws.FILTER(Table3[[#All],[Name]],(Table3[[#All],[Polygon]]=$A1070)*(Table3[[#All],[Period]]=T$1)*((Table3[[#All],[Variables ]]=$AF$3)+(Table3[[#All],[Variables ]]=$AF$2)+(Table3[[#All],[Variables ]]=$AF$4)),0)</f>
        <v>0</v>
      </c>
      <c r="U1070" cm="1">
        <f t="array" ref="U1070">_xlfn._xlws.FILTER(Table3[[#All],[Name]],(Table3[[#All],[Polygon]]=$A1070)*(Table3[[#All],[Period]]=U$1)*((Table3[[#All],[Variables ]]=$AF$3)+(Table3[[#All],[Variables ]]=$AF$2)+(Table3[[#All],[Variables ]]=$AF$4)),0)</f>
        <v>0</v>
      </c>
      <c r="V1070" cm="1">
        <f t="array" ref="V1070">_xlfn._xlws.FILTER(Table3[[#All],[Name]],(Table3[[#All],[Polygon]]=$A1070)*(Table3[[#All],[Period]]=V$1)*((Table3[[#All],[Variables ]]=$AF$3)+(Table3[[#All],[Variables ]]=$AF$2)+(Table3[[#All],[Variables ]]=$AF$4)),0)</f>
        <v>0</v>
      </c>
      <c r="W1070" cm="1">
        <f t="array" ref="W1070">_xlfn._xlws.FILTER(Table3[[#All],[Name]],(Table3[[#All],[Polygon]]=$A1070)*(Table3[[#All],[Period]]=W$1)*((Table3[[#All],[Variables ]]=$AF$3)+(Table3[[#All],[Variables ]]=$AF$2)+(Table3[[#All],[Variables ]]=$AF$4)),0)</f>
        <v>0</v>
      </c>
      <c r="X1070" cm="1">
        <f t="array" ref="X1070">_xlfn._xlws.FILTER(Table3[[#All],[Name]],(Table3[[#All],[Polygon]]=$A1070)*(Table3[[#All],[Period]]=X$1)*((Table3[[#All],[Variables ]]=$AF$3)+(Table3[[#All],[Variables ]]=$AF$2)+(Table3[[#All],[Variables ]]=$AF$4)),0)</f>
        <v>0</v>
      </c>
      <c r="Y1070" t="str" cm="1">
        <f t="array" ref="Y1070">_xlfn._xlws.FILTER(Table3[[#All],[Name]],(Table3[[#All],[Polygon]]=$A1070)*(Table3[[#All],[Period]]=Y$1)*((Table3[[#All],[Variables ]]=$AF$3)+(Table3[[#All],[Variables ]]=$AF$2)+(Table3[[#All],[Variables ]]=$AF$4)),0)</f>
        <v>H</v>
      </c>
      <c r="Z1070" t="str" cm="1">
        <f t="array" ref="Z1070">_xlfn._xlws.FILTER(Table3[[#All],[Name]],(Table3[[#All],[Polygon]]=$A1070)*(Table3[[#All],[Period]]=Z$1)*((Table3[[#All],[Variables ]]=$AF$3)+(Table3[[#All],[Variables ]]=$AF$2)+(Table3[[#All],[Variables ]]=$AF$4)),0)</f>
        <v>AH</v>
      </c>
      <c r="AA1070" t="str" cm="1">
        <f t="array" ref="AA1070">_xlfn._xlws.FILTER(Table3[[#All],[Name]],(Table3[[#All],[Polygon]]=$A1070)*(Table3[[#All],[Period]]=AA$1)*((Table3[[#All],[Variables ]]=$AF$3)+(Table3[[#All],[Variables ]]=$AF$2)+(Table3[[#All],[Variables ]]=$AF$4)),0)</f>
        <v>AH</v>
      </c>
      <c r="AB1070" t="str" cm="1">
        <f t="array" ref="AB1070">_xlfn._xlws.FILTER(Table3[[#All],[Name]],(Table3[[#All],[Polygon]]=$A1070)*(Table3[[#All],[Period]]=AB$1)*((Table3[[#All],[Variables ]]=$AF$3)+(Table3[[#All],[Variables ]]=$AF$2)+(Table3[[#All],[Variables ]]=$AF$4)),0)</f>
        <v>PCT</v>
      </c>
      <c r="AC1070" t="str" cm="1">
        <f t="array" ref="AC1070">_xlfn._xlws.FILTER(Table3[[#All],[Name]],(Table3[[#All],[Polygon]]=$A1070)*(Table3[[#All],[Period]]=AC$1)*((Table3[[#All],[Variables ]]=$AF$3)+(Table3[[#All],[Variables ]]=$AF$2)+(Table3[[#All],[Variables ]]=$AF$4)),0)</f>
        <v>AH</v>
      </c>
      <c r="AD1070" t="str" cm="1">
        <f t="array" ref="AD1070">_xlfn._xlws.FILTER(Table3[[#All],[Name]],(Table3[[#All],[Polygon]]=$A1070)*(Table3[[#All],[Period]]=AD$1)*((Table3[[#All],[Variables ]]=$AF$3)+(Table3[[#All],[Variables ]]=$AF$2)+(Table3[[#All],[Variables ]]=$AF$4)),0)</f>
        <v>AH</v>
      </c>
    </row>
    <row r="1071" spans="1:30" x14ac:dyDescent="0.35">
      <c r="A1071" s="3">
        <v>758</v>
      </c>
      <c r="B1071" s="4" t="s">
        <v>1801</v>
      </c>
      <c r="C1071" s="10">
        <v>653.97822069999995</v>
      </c>
      <c r="D1071" s="4" t="s">
        <v>1466</v>
      </c>
      <c r="E1071" s="4">
        <v>3</v>
      </c>
      <c r="F1071" s="4">
        <v>3</v>
      </c>
      <c r="G1071" s="4">
        <v>5</v>
      </c>
      <c r="H1071" s="4"/>
      <c r="I1071" s="4">
        <v>1963</v>
      </c>
      <c r="J1071" s="4">
        <v>0</v>
      </c>
      <c r="K1071" s="4" t="s">
        <v>1650</v>
      </c>
      <c r="L1071" s="4">
        <v>763</v>
      </c>
      <c r="M1071" s="4">
        <v>763</v>
      </c>
      <c r="N1071" s="4">
        <v>22.417546359999999</v>
      </c>
      <c r="O1071" s="11">
        <v>13.275</v>
      </c>
      <c r="P1071" cm="1">
        <f t="array" ref="P1071">_xlfn._xlws.FILTER(Table3[[#All],[Name]],(Table3[[#All],[Polygon]]=$A1071)*(Table3[[#All],[Period]]=P$1)*((Table3[[#All],[Variables ]]=$AF$3)+(Table3[[#All],[Variables ]]=$AF$2)+(Table3[[#All],[Variables ]]=$AF$4)),0)</f>
        <v>0</v>
      </c>
      <c r="Q1071" t="str" cm="1">
        <f t="array" ref="Q1071">_xlfn._xlws.FILTER(Table3[[#All],[Name]],(Table3[[#All],[Polygon]]=$A1071)*(Table3[[#All],[Period]]=Q$1)*((Table3[[#All],[Variables ]]=$AF$3)+(Table3[[#All],[Variables ]]=$AF$2)+(Table3[[#All],[Variables ]]=$AF$4)),0)</f>
        <v>AH</v>
      </c>
      <c r="R1071" cm="1">
        <f t="array" ref="R1071">_xlfn._xlws.FILTER(Table3[[#All],[Name]],(Table3[[#All],[Polygon]]=$A1071)*(Table3[[#All],[Period]]=R$1)*((Table3[[#All],[Variables ]]=$AF$3)+(Table3[[#All],[Variables ]]=$AF$2)+(Table3[[#All],[Variables ]]=$AF$4)),0)</f>
        <v>0</v>
      </c>
      <c r="S1071" cm="1">
        <f t="array" ref="S1071">_xlfn._xlws.FILTER(Table3[[#All],[Name]],(Table3[[#All],[Polygon]]=$A1071)*(Table3[[#All],[Period]]=S$1)*((Table3[[#All],[Variables ]]=$AF$3)+(Table3[[#All],[Variables ]]=$AF$2)+(Table3[[#All],[Variables ]]=$AF$4)),0)</f>
        <v>0</v>
      </c>
      <c r="T1071" cm="1">
        <f t="array" ref="T1071">_xlfn._xlws.FILTER(Table3[[#All],[Name]],(Table3[[#All],[Polygon]]=$A1071)*(Table3[[#All],[Period]]=T$1)*((Table3[[#All],[Variables ]]=$AF$3)+(Table3[[#All],[Variables ]]=$AF$2)+(Table3[[#All],[Variables ]]=$AF$4)),0)</f>
        <v>0</v>
      </c>
      <c r="U1071" cm="1">
        <f t="array" ref="U1071">_xlfn._xlws.FILTER(Table3[[#All],[Name]],(Table3[[#All],[Polygon]]=$A1071)*(Table3[[#All],[Period]]=U$1)*((Table3[[#All],[Variables ]]=$AF$3)+(Table3[[#All],[Variables ]]=$AF$2)+(Table3[[#All],[Variables ]]=$AF$4)),0)</f>
        <v>0</v>
      </c>
      <c r="V1071" cm="1">
        <f t="array" ref="V1071">_xlfn._xlws.FILTER(Table3[[#All],[Name]],(Table3[[#All],[Polygon]]=$A1071)*(Table3[[#All],[Period]]=V$1)*((Table3[[#All],[Variables ]]=$AF$3)+(Table3[[#All],[Variables ]]=$AF$2)+(Table3[[#All],[Variables ]]=$AF$4)),0)</f>
        <v>0</v>
      </c>
      <c r="W1071" cm="1">
        <f t="array" ref="W1071">_xlfn._xlws.FILTER(Table3[[#All],[Name]],(Table3[[#All],[Polygon]]=$A1071)*(Table3[[#All],[Period]]=W$1)*((Table3[[#All],[Variables ]]=$AF$3)+(Table3[[#All],[Variables ]]=$AF$2)+(Table3[[#All],[Variables ]]=$AF$4)),0)</f>
        <v>0</v>
      </c>
      <c r="X1071" cm="1">
        <f t="array" ref="X1071">_xlfn._xlws.FILTER(Table3[[#All],[Name]],(Table3[[#All],[Polygon]]=$A1071)*(Table3[[#All],[Period]]=X$1)*((Table3[[#All],[Variables ]]=$AF$3)+(Table3[[#All],[Variables ]]=$AF$2)+(Table3[[#All],[Variables ]]=$AF$4)),0)</f>
        <v>0</v>
      </c>
      <c r="Y1071" t="str" cm="1">
        <f t="array" ref="Y1071">_xlfn._xlws.FILTER(Table3[[#All],[Name]],(Table3[[#All],[Polygon]]=$A1071)*(Table3[[#All],[Period]]=Y$1)*((Table3[[#All],[Variables ]]=$AF$3)+(Table3[[#All],[Variables ]]=$AF$2)+(Table3[[#All],[Variables ]]=$AF$4)),0)</f>
        <v>H</v>
      </c>
      <c r="Z1071" t="str" cm="1">
        <f t="array" ref="Z1071">_xlfn._xlws.FILTER(Table3[[#All],[Name]],(Table3[[#All],[Polygon]]=$A1071)*(Table3[[#All],[Period]]=Z$1)*((Table3[[#All],[Variables ]]=$AF$3)+(Table3[[#All],[Variables ]]=$AF$2)+(Table3[[#All],[Variables ]]=$AF$4)),0)</f>
        <v>AH</v>
      </c>
      <c r="AA1071" t="str" cm="1">
        <f t="array" ref="AA1071">_xlfn._xlws.FILTER(Table3[[#All],[Name]],(Table3[[#All],[Polygon]]=$A1071)*(Table3[[#All],[Period]]=AA$1)*((Table3[[#All],[Variables ]]=$AF$3)+(Table3[[#All],[Variables ]]=$AF$2)+(Table3[[#All],[Variables ]]=$AF$4)),0)</f>
        <v>AH</v>
      </c>
      <c r="AB1071" t="str" cm="1">
        <f t="array" ref="AB1071">_xlfn._xlws.FILTER(Table3[[#All],[Name]],(Table3[[#All],[Polygon]]=$A1071)*(Table3[[#All],[Period]]=AB$1)*((Table3[[#All],[Variables ]]=$AF$3)+(Table3[[#All],[Variables ]]=$AF$2)+(Table3[[#All],[Variables ]]=$AF$4)),0)</f>
        <v>PCT</v>
      </c>
      <c r="AC1071" t="str" cm="1">
        <f t="array" ref="AC1071">_xlfn._xlws.FILTER(Table3[[#All],[Name]],(Table3[[#All],[Polygon]]=$A1071)*(Table3[[#All],[Period]]=AC$1)*((Table3[[#All],[Variables ]]=$AF$3)+(Table3[[#All],[Variables ]]=$AF$2)+(Table3[[#All],[Variables ]]=$AF$4)),0)</f>
        <v>AH</v>
      </c>
      <c r="AD1071" t="str" cm="1">
        <f t="array" ref="AD1071">_xlfn._xlws.FILTER(Table3[[#All],[Name]],(Table3[[#All],[Polygon]]=$A1071)*(Table3[[#All],[Period]]=AD$1)*((Table3[[#All],[Variables ]]=$AF$3)+(Table3[[#All],[Variables ]]=$AF$2)+(Table3[[#All],[Variables ]]=$AF$4)),0)</f>
        <v>AH</v>
      </c>
    </row>
    <row r="1072" spans="1:30" x14ac:dyDescent="0.35">
      <c r="A1072" s="5">
        <v>758</v>
      </c>
      <c r="B1072" s="6" t="s">
        <v>1801</v>
      </c>
      <c r="C1072" s="8">
        <v>653.97822069999995</v>
      </c>
      <c r="D1072" s="6" t="s">
        <v>1466</v>
      </c>
      <c r="E1072" s="6">
        <v>3</v>
      </c>
      <c r="F1072" s="6">
        <v>3</v>
      </c>
      <c r="G1072" s="6">
        <v>5</v>
      </c>
      <c r="H1072" s="6"/>
      <c r="I1072" s="6">
        <v>1963</v>
      </c>
      <c r="J1072" s="6">
        <v>0</v>
      </c>
      <c r="K1072" s="6" t="s">
        <v>1650</v>
      </c>
      <c r="L1072" s="6">
        <v>764</v>
      </c>
      <c r="M1072" s="6">
        <v>764</v>
      </c>
      <c r="N1072" s="6">
        <v>64.051350380000002</v>
      </c>
      <c r="O1072" s="9">
        <v>9.734</v>
      </c>
      <c r="P1072" cm="1">
        <f t="array" ref="P1072">_xlfn._xlws.FILTER(Table3[[#All],[Name]],(Table3[[#All],[Polygon]]=$A1072)*(Table3[[#All],[Period]]=P$1)*((Table3[[#All],[Variables ]]=$AF$3)+(Table3[[#All],[Variables ]]=$AF$2)+(Table3[[#All],[Variables ]]=$AF$4)),0)</f>
        <v>0</v>
      </c>
      <c r="Q1072" t="str" cm="1">
        <f t="array" ref="Q1072">_xlfn._xlws.FILTER(Table3[[#All],[Name]],(Table3[[#All],[Polygon]]=$A1072)*(Table3[[#All],[Period]]=Q$1)*((Table3[[#All],[Variables ]]=$AF$3)+(Table3[[#All],[Variables ]]=$AF$2)+(Table3[[#All],[Variables ]]=$AF$4)),0)</f>
        <v>AH</v>
      </c>
      <c r="R1072" cm="1">
        <f t="array" ref="R1072">_xlfn._xlws.FILTER(Table3[[#All],[Name]],(Table3[[#All],[Polygon]]=$A1072)*(Table3[[#All],[Period]]=R$1)*((Table3[[#All],[Variables ]]=$AF$3)+(Table3[[#All],[Variables ]]=$AF$2)+(Table3[[#All],[Variables ]]=$AF$4)),0)</f>
        <v>0</v>
      </c>
      <c r="S1072" cm="1">
        <f t="array" ref="S1072">_xlfn._xlws.FILTER(Table3[[#All],[Name]],(Table3[[#All],[Polygon]]=$A1072)*(Table3[[#All],[Period]]=S$1)*((Table3[[#All],[Variables ]]=$AF$3)+(Table3[[#All],[Variables ]]=$AF$2)+(Table3[[#All],[Variables ]]=$AF$4)),0)</f>
        <v>0</v>
      </c>
      <c r="T1072" cm="1">
        <f t="array" ref="T1072">_xlfn._xlws.FILTER(Table3[[#All],[Name]],(Table3[[#All],[Polygon]]=$A1072)*(Table3[[#All],[Period]]=T$1)*((Table3[[#All],[Variables ]]=$AF$3)+(Table3[[#All],[Variables ]]=$AF$2)+(Table3[[#All],[Variables ]]=$AF$4)),0)</f>
        <v>0</v>
      </c>
      <c r="U1072" cm="1">
        <f t="array" ref="U1072">_xlfn._xlws.FILTER(Table3[[#All],[Name]],(Table3[[#All],[Polygon]]=$A1072)*(Table3[[#All],[Period]]=U$1)*((Table3[[#All],[Variables ]]=$AF$3)+(Table3[[#All],[Variables ]]=$AF$2)+(Table3[[#All],[Variables ]]=$AF$4)),0)</f>
        <v>0</v>
      </c>
      <c r="V1072" cm="1">
        <f t="array" ref="V1072">_xlfn._xlws.FILTER(Table3[[#All],[Name]],(Table3[[#All],[Polygon]]=$A1072)*(Table3[[#All],[Period]]=V$1)*((Table3[[#All],[Variables ]]=$AF$3)+(Table3[[#All],[Variables ]]=$AF$2)+(Table3[[#All],[Variables ]]=$AF$4)),0)</f>
        <v>0</v>
      </c>
      <c r="W1072" cm="1">
        <f t="array" ref="W1072">_xlfn._xlws.FILTER(Table3[[#All],[Name]],(Table3[[#All],[Polygon]]=$A1072)*(Table3[[#All],[Period]]=W$1)*((Table3[[#All],[Variables ]]=$AF$3)+(Table3[[#All],[Variables ]]=$AF$2)+(Table3[[#All],[Variables ]]=$AF$4)),0)</f>
        <v>0</v>
      </c>
      <c r="X1072" cm="1">
        <f t="array" ref="X1072">_xlfn._xlws.FILTER(Table3[[#All],[Name]],(Table3[[#All],[Polygon]]=$A1072)*(Table3[[#All],[Period]]=X$1)*((Table3[[#All],[Variables ]]=$AF$3)+(Table3[[#All],[Variables ]]=$AF$2)+(Table3[[#All],[Variables ]]=$AF$4)),0)</f>
        <v>0</v>
      </c>
      <c r="Y1072" t="str" cm="1">
        <f t="array" ref="Y1072">_xlfn._xlws.FILTER(Table3[[#All],[Name]],(Table3[[#All],[Polygon]]=$A1072)*(Table3[[#All],[Period]]=Y$1)*((Table3[[#All],[Variables ]]=$AF$3)+(Table3[[#All],[Variables ]]=$AF$2)+(Table3[[#All],[Variables ]]=$AF$4)),0)</f>
        <v>H</v>
      </c>
      <c r="Z1072" t="str" cm="1">
        <f t="array" ref="Z1072">_xlfn._xlws.FILTER(Table3[[#All],[Name]],(Table3[[#All],[Polygon]]=$A1072)*(Table3[[#All],[Period]]=Z$1)*((Table3[[#All],[Variables ]]=$AF$3)+(Table3[[#All],[Variables ]]=$AF$2)+(Table3[[#All],[Variables ]]=$AF$4)),0)</f>
        <v>AH</v>
      </c>
      <c r="AA1072" t="str" cm="1">
        <f t="array" ref="AA1072">_xlfn._xlws.FILTER(Table3[[#All],[Name]],(Table3[[#All],[Polygon]]=$A1072)*(Table3[[#All],[Period]]=AA$1)*((Table3[[#All],[Variables ]]=$AF$3)+(Table3[[#All],[Variables ]]=$AF$2)+(Table3[[#All],[Variables ]]=$AF$4)),0)</f>
        <v>AH</v>
      </c>
      <c r="AB1072" t="str" cm="1">
        <f t="array" ref="AB1072">_xlfn._xlws.FILTER(Table3[[#All],[Name]],(Table3[[#All],[Polygon]]=$A1072)*(Table3[[#All],[Period]]=AB$1)*((Table3[[#All],[Variables ]]=$AF$3)+(Table3[[#All],[Variables ]]=$AF$2)+(Table3[[#All],[Variables ]]=$AF$4)),0)</f>
        <v>PCT</v>
      </c>
      <c r="AC1072" t="str" cm="1">
        <f t="array" ref="AC1072">_xlfn._xlws.FILTER(Table3[[#All],[Name]],(Table3[[#All],[Polygon]]=$A1072)*(Table3[[#All],[Period]]=AC$1)*((Table3[[#All],[Variables ]]=$AF$3)+(Table3[[#All],[Variables ]]=$AF$2)+(Table3[[#All],[Variables ]]=$AF$4)),0)</f>
        <v>AH</v>
      </c>
      <c r="AD1072" t="str" cm="1">
        <f t="array" ref="AD1072">_xlfn._xlws.FILTER(Table3[[#All],[Name]],(Table3[[#All],[Polygon]]=$A1072)*(Table3[[#All],[Period]]=AD$1)*((Table3[[#All],[Variables ]]=$AF$3)+(Table3[[#All],[Variables ]]=$AF$2)+(Table3[[#All],[Variables ]]=$AF$4)),0)</f>
        <v>AH</v>
      </c>
    </row>
    <row r="1073" spans="1:30" x14ac:dyDescent="0.35">
      <c r="A1073" s="3">
        <v>758</v>
      </c>
      <c r="B1073" s="4" t="s">
        <v>1801</v>
      </c>
      <c r="C1073" s="10">
        <v>653.97822069999995</v>
      </c>
      <c r="D1073" s="4" t="s">
        <v>1466</v>
      </c>
      <c r="E1073" s="4">
        <v>3</v>
      </c>
      <c r="F1073" s="4">
        <v>3</v>
      </c>
      <c r="G1073" s="4">
        <v>5</v>
      </c>
      <c r="H1073" s="4"/>
      <c r="I1073" s="4">
        <v>1963</v>
      </c>
      <c r="J1073" s="4">
        <v>0</v>
      </c>
      <c r="K1073" s="4" t="s">
        <v>1650</v>
      </c>
      <c r="L1073" s="4">
        <v>754</v>
      </c>
      <c r="M1073" s="4">
        <v>754</v>
      </c>
      <c r="N1073" s="4">
        <v>653.97822069999995</v>
      </c>
      <c r="O1073" s="11">
        <v>30.279</v>
      </c>
      <c r="P1073" cm="1">
        <f t="array" ref="P1073">_xlfn._xlws.FILTER(Table3[[#All],[Name]],(Table3[[#All],[Polygon]]=$A1073)*(Table3[[#All],[Period]]=P$1)*((Table3[[#All],[Variables ]]=$AF$3)+(Table3[[#All],[Variables ]]=$AF$2)+(Table3[[#All],[Variables ]]=$AF$4)),0)</f>
        <v>0</v>
      </c>
      <c r="Q1073" t="str" cm="1">
        <f t="array" ref="Q1073">_xlfn._xlws.FILTER(Table3[[#All],[Name]],(Table3[[#All],[Polygon]]=$A1073)*(Table3[[#All],[Period]]=Q$1)*((Table3[[#All],[Variables ]]=$AF$3)+(Table3[[#All],[Variables ]]=$AF$2)+(Table3[[#All],[Variables ]]=$AF$4)),0)</f>
        <v>AH</v>
      </c>
      <c r="R1073" cm="1">
        <f t="array" ref="R1073">_xlfn._xlws.FILTER(Table3[[#All],[Name]],(Table3[[#All],[Polygon]]=$A1073)*(Table3[[#All],[Period]]=R$1)*((Table3[[#All],[Variables ]]=$AF$3)+(Table3[[#All],[Variables ]]=$AF$2)+(Table3[[#All],[Variables ]]=$AF$4)),0)</f>
        <v>0</v>
      </c>
      <c r="S1073" cm="1">
        <f t="array" ref="S1073">_xlfn._xlws.FILTER(Table3[[#All],[Name]],(Table3[[#All],[Polygon]]=$A1073)*(Table3[[#All],[Period]]=S$1)*((Table3[[#All],[Variables ]]=$AF$3)+(Table3[[#All],[Variables ]]=$AF$2)+(Table3[[#All],[Variables ]]=$AF$4)),0)</f>
        <v>0</v>
      </c>
      <c r="T1073" cm="1">
        <f t="array" ref="T1073">_xlfn._xlws.FILTER(Table3[[#All],[Name]],(Table3[[#All],[Polygon]]=$A1073)*(Table3[[#All],[Period]]=T$1)*((Table3[[#All],[Variables ]]=$AF$3)+(Table3[[#All],[Variables ]]=$AF$2)+(Table3[[#All],[Variables ]]=$AF$4)),0)</f>
        <v>0</v>
      </c>
      <c r="U1073" cm="1">
        <f t="array" ref="U1073">_xlfn._xlws.FILTER(Table3[[#All],[Name]],(Table3[[#All],[Polygon]]=$A1073)*(Table3[[#All],[Period]]=U$1)*((Table3[[#All],[Variables ]]=$AF$3)+(Table3[[#All],[Variables ]]=$AF$2)+(Table3[[#All],[Variables ]]=$AF$4)),0)</f>
        <v>0</v>
      </c>
      <c r="V1073" cm="1">
        <f t="array" ref="V1073">_xlfn._xlws.FILTER(Table3[[#All],[Name]],(Table3[[#All],[Polygon]]=$A1073)*(Table3[[#All],[Period]]=V$1)*((Table3[[#All],[Variables ]]=$AF$3)+(Table3[[#All],[Variables ]]=$AF$2)+(Table3[[#All],[Variables ]]=$AF$4)),0)</f>
        <v>0</v>
      </c>
      <c r="W1073" cm="1">
        <f t="array" ref="W1073">_xlfn._xlws.FILTER(Table3[[#All],[Name]],(Table3[[#All],[Polygon]]=$A1073)*(Table3[[#All],[Period]]=W$1)*((Table3[[#All],[Variables ]]=$AF$3)+(Table3[[#All],[Variables ]]=$AF$2)+(Table3[[#All],[Variables ]]=$AF$4)),0)</f>
        <v>0</v>
      </c>
      <c r="X1073" cm="1">
        <f t="array" ref="X1073">_xlfn._xlws.FILTER(Table3[[#All],[Name]],(Table3[[#All],[Polygon]]=$A1073)*(Table3[[#All],[Period]]=X$1)*((Table3[[#All],[Variables ]]=$AF$3)+(Table3[[#All],[Variables ]]=$AF$2)+(Table3[[#All],[Variables ]]=$AF$4)),0)</f>
        <v>0</v>
      </c>
      <c r="Y1073" t="str" cm="1">
        <f t="array" ref="Y1073">_xlfn._xlws.FILTER(Table3[[#All],[Name]],(Table3[[#All],[Polygon]]=$A1073)*(Table3[[#All],[Period]]=Y$1)*((Table3[[#All],[Variables ]]=$AF$3)+(Table3[[#All],[Variables ]]=$AF$2)+(Table3[[#All],[Variables ]]=$AF$4)),0)</f>
        <v>H</v>
      </c>
      <c r="Z1073" t="str" cm="1">
        <f t="array" ref="Z1073">_xlfn._xlws.FILTER(Table3[[#All],[Name]],(Table3[[#All],[Polygon]]=$A1073)*(Table3[[#All],[Period]]=Z$1)*((Table3[[#All],[Variables ]]=$AF$3)+(Table3[[#All],[Variables ]]=$AF$2)+(Table3[[#All],[Variables ]]=$AF$4)),0)</f>
        <v>AH</v>
      </c>
      <c r="AA1073" t="str" cm="1">
        <f t="array" ref="AA1073">_xlfn._xlws.FILTER(Table3[[#All],[Name]],(Table3[[#All],[Polygon]]=$A1073)*(Table3[[#All],[Period]]=AA$1)*((Table3[[#All],[Variables ]]=$AF$3)+(Table3[[#All],[Variables ]]=$AF$2)+(Table3[[#All],[Variables ]]=$AF$4)),0)</f>
        <v>AH</v>
      </c>
      <c r="AB1073" t="str" cm="1">
        <f t="array" ref="AB1073">_xlfn._xlws.FILTER(Table3[[#All],[Name]],(Table3[[#All],[Polygon]]=$A1073)*(Table3[[#All],[Period]]=AB$1)*((Table3[[#All],[Variables ]]=$AF$3)+(Table3[[#All],[Variables ]]=$AF$2)+(Table3[[#All],[Variables ]]=$AF$4)),0)</f>
        <v>PCT</v>
      </c>
      <c r="AC1073" t="str" cm="1">
        <f t="array" ref="AC1073">_xlfn._xlws.FILTER(Table3[[#All],[Name]],(Table3[[#All],[Polygon]]=$A1073)*(Table3[[#All],[Period]]=AC$1)*((Table3[[#All],[Variables ]]=$AF$3)+(Table3[[#All],[Variables ]]=$AF$2)+(Table3[[#All],[Variables ]]=$AF$4)),0)</f>
        <v>AH</v>
      </c>
      <c r="AD1073" t="str" cm="1">
        <f t="array" ref="AD1073">_xlfn._xlws.FILTER(Table3[[#All],[Name]],(Table3[[#All],[Polygon]]=$A1073)*(Table3[[#All],[Period]]=AD$1)*((Table3[[#All],[Variables ]]=$AF$3)+(Table3[[#All],[Variables ]]=$AF$2)+(Table3[[#All],[Variables ]]=$AF$4)),0)</f>
        <v>AH</v>
      </c>
    </row>
    <row r="1074" spans="1:30" x14ac:dyDescent="0.35">
      <c r="A1074" s="5">
        <v>758</v>
      </c>
      <c r="B1074" s="6" t="s">
        <v>1801</v>
      </c>
      <c r="C1074" s="8">
        <v>653.97822069999995</v>
      </c>
      <c r="D1074" s="6" t="s">
        <v>1466</v>
      </c>
      <c r="E1074" s="6">
        <v>3</v>
      </c>
      <c r="F1074" s="6">
        <v>3</v>
      </c>
      <c r="G1074" s="6">
        <v>5</v>
      </c>
      <c r="H1074" s="6"/>
      <c r="I1074" s="6">
        <v>1963</v>
      </c>
      <c r="J1074" s="6">
        <v>0</v>
      </c>
      <c r="K1074" s="6" t="s">
        <v>1650</v>
      </c>
      <c r="L1074" s="6">
        <v>758</v>
      </c>
      <c r="M1074" s="6">
        <v>758</v>
      </c>
      <c r="N1074" s="6">
        <v>653.97822069999995</v>
      </c>
      <c r="O1074" s="9">
        <v>65.221999999999994</v>
      </c>
      <c r="P1074" cm="1">
        <f t="array" ref="P1074">_xlfn._xlws.FILTER(Table3[[#All],[Name]],(Table3[[#All],[Polygon]]=$A1074)*(Table3[[#All],[Period]]=P$1)*((Table3[[#All],[Variables ]]=$AF$3)+(Table3[[#All],[Variables ]]=$AF$2)+(Table3[[#All],[Variables ]]=$AF$4)),0)</f>
        <v>0</v>
      </c>
      <c r="Q1074" t="str" cm="1">
        <f t="array" ref="Q1074">_xlfn._xlws.FILTER(Table3[[#All],[Name]],(Table3[[#All],[Polygon]]=$A1074)*(Table3[[#All],[Period]]=Q$1)*((Table3[[#All],[Variables ]]=$AF$3)+(Table3[[#All],[Variables ]]=$AF$2)+(Table3[[#All],[Variables ]]=$AF$4)),0)</f>
        <v>AH</v>
      </c>
      <c r="R1074" cm="1">
        <f t="array" ref="R1074">_xlfn._xlws.FILTER(Table3[[#All],[Name]],(Table3[[#All],[Polygon]]=$A1074)*(Table3[[#All],[Period]]=R$1)*((Table3[[#All],[Variables ]]=$AF$3)+(Table3[[#All],[Variables ]]=$AF$2)+(Table3[[#All],[Variables ]]=$AF$4)),0)</f>
        <v>0</v>
      </c>
      <c r="S1074" cm="1">
        <f t="array" ref="S1074">_xlfn._xlws.FILTER(Table3[[#All],[Name]],(Table3[[#All],[Polygon]]=$A1074)*(Table3[[#All],[Period]]=S$1)*((Table3[[#All],[Variables ]]=$AF$3)+(Table3[[#All],[Variables ]]=$AF$2)+(Table3[[#All],[Variables ]]=$AF$4)),0)</f>
        <v>0</v>
      </c>
      <c r="T1074" cm="1">
        <f t="array" ref="T1074">_xlfn._xlws.FILTER(Table3[[#All],[Name]],(Table3[[#All],[Polygon]]=$A1074)*(Table3[[#All],[Period]]=T$1)*((Table3[[#All],[Variables ]]=$AF$3)+(Table3[[#All],[Variables ]]=$AF$2)+(Table3[[#All],[Variables ]]=$AF$4)),0)</f>
        <v>0</v>
      </c>
      <c r="U1074" cm="1">
        <f t="array" ref="U1074">_xlfn._xlws.FILTER(Table3[[#All],[Name]],(Table3[[#All],[Polygon]]=$A1074)*(Table3[[#All],[Period]]=U$1)*((Table3[[#All],[Variables ]]=$AF$3)+(Table3[[#All],[Variables ]]=$AF$2)+(Table3[[#All],[Variables ]]=$AF$4)),0)</f>
        <v>0</v>
      </c>
      <c r="V1074" cm="1">
        <f t="array" ref="V1074">_xlfn._xlws.FILTER(Table3[[#All],[Name]],(Table3[[#All],[Polygon]]=$A1074)*(Table3[[#All],[Period]]=V$1)*((Table3[[#All],[Variables ]]=$AF$3)+(Table3[[#All],[Variables ]]=$AF$2)+(Table3[[#All],[Variables ]]=$AF$4)),0)</f>
        <v>0</v>
      </c>
      <c r="W1074" cm="1">
        <f t="array" ref="W1074">_xlfn._xlws.FILTER(Table3[[#All],[Name]],(Table3[[#All],[Polygon]]=$A1074)*(Table3[[#All],[Period]]=W$1)*((Table3[[#All],[Variables ]]=$AF$3)+(Table3[[#All],[Variables ]]=$AF$2)+(Table3[[#All],[Variables ]]=$AF$4)),0)</f>
        <v>0</v>
      </c>
      <c r="X1074" cm="1">
        <f t="array" ref="X1074">_xlfn._xlws.FILTER(Table3[[#All],[Name]],(Table3[[#All],[Polygon]]=$A1074)*(Table3[[#All],[Period]]=X$1)*((Table3[[#All],[Variables ]]=$AF$3)+(Table3[[#All],[Variables ]]=$AF$2)+(Table3[[#All],[Variables ]]=$AF$4)),0)</f>
        <v>0</v>
      </c>
      <c r="Y1074" t="str" cm="1">
        <f t="array" ref="Y1074">_xlfn._xlws.FILTER(Table3[[#All],[Name]],(Table3[[#All],[Polygon]]=$A1074)*(Table3[[#All],[Period]]=Y$1)*((Table3[[#All],[Variables ]]=$AF$3)+(Table3[[#All],[Variables ]]=$AF$2)+(Table3[[#All],[Variables ]]=$AF$4)),0)</f>
        <v>H</v>
      </c>
      <c r="Z1074" t="str" cm="1">
        <f t="array" ref="Z1074">_xlfn._xlws.FILTER(Table3[[#All],[Name]],(Table3[[#All],[Polygon]]=$A1074)*(Table3[[#All],[Period]]=Z$1)*((Table3[[#All],[Variables ]]=$AF$3)+(Table3[[#All],[Variables ]]=$AF$2)+(Table3[[#All],[Variables ]]=$AF$4)),0)</f>
        <v>AH</v>
      </c>
      <c r="AA1074" t="str" cm="1">
        <f t="array" ref="AA1074">_xlfn._xlws.FILTER(Table3[[#All],[Name]],(Table3[[#All],[Polygon]]=$A1074)*(Table3[[#All],[Period]]=AA$1)*((Table3[[#All],[Variables ]]=$AF$3)+(Table3[[#All],[Variables ]]=$AF$2)+(Table3[[#All],[Variables ]]=$AF$4)),0)</f>
        <v>AH</v>
      </c>
      <c r="AB1074" t="str" cm="1">
        <f t="array" ref="AB1074">_xlfn._xlws.FILTER(Table3[[#All],[Name]],(Table3[[#All],[Polygon]]=$A1074)*(Table3[[#All],[Period]]=AB$1)*((Table3[[#All],[Variables ]]=$AF$3)+(Table3[[#All],[Variables ]]=$AF$2)+(Table3[[#All],[Variables ]]=$AF$4)),0)</f>
        <v>PCT</v>
      </c>
      <c r="AC1074" t="str" cm="1">
        <f t="array" ref="AC1074">_xlfn._xlws.FILTER(Table3[[#All],[Name]],(Table3[[#All],[Polygon]]=$A1074)*(Table3[[#All],[Period]]=AC$1)*((Table3[[#All],[Variables ]]=$AF$3)+(Table3[[#All],[Variables ]]=$AF$2)+(Table3[[#All],[Variables ]]=$AF$4)),0)</f>
        <v>AH</v>
      </c>
      <c r="AD1074" t="str" cm="1">
        <f t="array" ref="AD1074">_xlfn._xlws.FILTER(Table3[[#All],[Name]],(Table3[[#All],[Polygon]]=$A1074)*(Table3[[#All],[Period]]=AD$1)*((Table3[[#All],[Variables ]]=$AF$3)+(Table3[[#All],[Variables ]]=$AF$2)+(Table3[[#All],[Variables ]]=$AF$4)),0)</f>
        <v>AH</v>
      </c>
    </row>
    <row r="1075" spans="1:30" x14ac:dyDescent="0.35">
      <c r="A1075" s="3">
        <v>758</v>
      </c>
      <c r="B1075" s="4" t="s">
        <v>1801</v>
      </c>
      <c r="C1075" s="10">
        <v>653.97822069999995</v>
      </c>
      <c r="D1075" s="4" t="s">
        <v>1466</v>
      </c>
      <c r="E1075" s="4">
        <v>3</v>
      </c>
      <c r="F1075" s="4">
        <v>3</v>
      </c>
      <c r="G1075" s="4">
        <v>5</v>
      </c>
      <c r="H1075" s="4"/>
      <c r="I1075" s="4">
        <v>1963</v>
      </c>
      <c r="J1075" s="4">
        <v>0</v>
      </c>
      <c r="K1075" s="4" t="s">
        <v>1650</v>
      </c>
      <c r="L1075" s="4">
        <v>756</v>
      </c>
      <c r="M1075" s="4">
        <v>756</v>
      </c>
      <c r="N1075" s="4">
        <v>653.97822069999995</v>
      </c>
      <c r="O1075" s="11">
        <v>26.178000000000001</v>
      </c>
      <c r="P1075" cm="1">
        <f t="array" ref="P1075">_xlfn._xlws.FILTER(Table3[[#All],[Name]],(Table3[[#All],[Polygon]]=$A1075)*(Table3[[#All],[Period]]=P$1)*((Table3[[#All],[Variables ]]=$AF$3)+(Table3[[#All],[Variables ]]=$AF$2)+(Table3[[#All],[Variables ]]=$AF$4)),0)</f>
        <v>0</v>
      </c>
      <c r="Q1075" t="str" cm="1">
        <f t="array" ref="Q1075">_xlfn._xlws.FILTER(Table3[[#All],[Name]],(Table3[[#All],[Polygon]]=$A1075)*(Table3[[#All],[Period]]=Q$1)*((Table3[[#All],[Variables ]]=$AF$3)+(Table3[[#All],[Variables ]]=$AF$2)+(Table3[[#All],[Variables ]]=$AF$4)),0)</f>
        <v>AH</v>
      </c>
      <c r="R1075" cm="1">
        <f t="array" ref="R1075">_xlfn._xlws.FILTER(Table3[[#All],[Name]],(Table3[[#All],[Polygon]]=$A1075)*(Table3[[#All],[Period]]=R$1)*((Table3[[#All],[Variables ]]=$AF$3)+(Table3[[#All],[Variables ]]=$AF$2)+(Table3[[#All],[Variables ]]=$AF$4)),0)</f>
        <v>0</v>
      </c>
      <c r="S1075" cm="1">
        <f t="array" ref="S1075">_xlfn._xlws.FILTER(Table3[[#All],[Name]],(Table3[[#All],[Polygon]]=$A1075)*(Table3[[#All],[Period]]=S$1)*((Table3[[#All],[Variables ]]=$AF$3)+(Table3[[#All],[Variables ]]=$AF$2)+(Table3[[#All],[Variables ]]=$AF$4)),0)</f>
        <v>0</v>
      </c>
      <c r="T1075" cm="1">
        <f t="array" ref="T1075">_xlfn._xlws.FILTER(Table3[[#All],[Name]],(Table3[[#All],[Polygon]]=$A1075)*(Table3[[#All],[Period]]=T$1)*((Table3[[#All],[Variables ]]=$AF$3)+(Table3[[#All],[Variables ]]=$AF$2)+(Table3[[#All],[Variables ]]=$AF$4)),0)</f>
        <v>0</v>
      </c>
      <c r="U1075" cm="1">
        <f t="array" ref="U1075">_xlfn._xlws.FILTER(Table3[[#All],[Name]],(Table3[[#All],[Polygon]]=$A1075)*(Table3[[#All],[Period]]=U$1)*((Table3[[#All],[Variables ]]=$AF$3)+(Table3[[#All],[Variables ]]=$AF$2)+(Table3[[#All],[Variables ]]=$AF$4)),0)</f>
        <v>0</v>
      </c>
      <c r="V1075" cm="1">
        <f t="array" ref="V1075">_xlfn._xlws.FILTER(Table3[[#All],[Name]],(Table3[[#All],[Polygon]]=$A1075)*(Table3[[#All],[Period]]=V$1)*((Table3[[#All],[Variables ]]=$AF$3)+(Table3[[#All],[Variables ]]=$AF$2)+(Table3[[#All],[Variables ]]=$AF$4)),0)</f>
        <v>0</v>
      </c>
      <c r="W1075" cm="1">
        <f t="array" ref="W1075">_xlfn._xlws.FILTER(Table3[[#All],[Name]],(Table3[[#All],[Polygon]]=$A1075)*(Table3[[#All],[Period]]=W$1)*((Table3[[#All],[Variables ]]=$AF$3)+(Table3[[#All],[Variables ]]=$AF$2)+(Table3[[#All],[Variables ]]=$AF$4)),0)</f>
        <v>0</v>
      </c>
      <c r="X1075" cm="1">
        <f t="array" ref="X1075">_xlfn._xlws.FILTER(Table3[[#All],[Name]],(Table3[[#All],[Polygon]]=$A1075)*(Table3[[#All],[Period]]=X$1)*((Table3[[#All],[Variables ]]=$AF$3)+(Table3[[#All],[Variables ]]=$AF$2)+(Table3[[#All],[Variables ]]=$AF$4)),0)</f>
        <v>0</v>
      </c>
      <c r="Y1075" t="str" cm="1">
        <f t="array" ref="Y1075">_xlfn._xlws.FILTER(Table3[[#All],[Name]],(Table3[[#All],[Polygon]]=$A1075)*(Table3[[#All],[Period]]=Y$1)*((Table3[[#All],[Variables ]]=$AF$3)+(Table3[[#All],[Variables ]]=$AF$2)+(Table3[[#All],[Variables ]]=$AF$4)),0)</f>
        <v>H</v>
      </c>
      <c r="Z1075" t="str" cm="1">
        <f t="array" ref="Z1075">_xlfn._xlws.FILTER(Table3[[#All],[Name]],(Table3[[#All],[Polygon]]=$A1075)*(Table3[[#All],[Period]]=Z$1)*((Table3[[#All],[Variables ]]=$AF$3)+(Table3[[#All],[Variables ]]=$AF$2)+(Table3[[#All],[Variables ]]=$AF$4)),0)</f>
        <v>AH</v>
      </c>
      <c r="AA1075" t="str" cm="1">
        <f t="array" ref="AA1075">_xlfn._xlws.FILTER(Table3[[#All],[Name]],(Table3[[#All],[Polygon]]=$A1075)*(Table3[[#All],[Period]]=AA$1)*((Table3[[#All],[Variables ]]=$AF$3)+(Table3[[#All],[Variables ]]=$AF$2)+(Table3[[#All],[Variables ]]=$AF$4)),0)</f>
        <v>AH</v>
      </c>
      <c r="AB1075" t="str" cm="1">
        <f t="array" ref="AB1075">_xlfn._xlws.FILTER(Table3[[#All],[Name]],(Table3[[#All],[Polygon]]=$A1075)*(Table3[[#All],[Period]]=AB$1)*((Table3[[#All],[Variables ]]=$AF$3)+(Table3[[#All],[Variables ]]=$AF$2)+(Table3[[#All],[Variables ]]=$AF$4)),0)</f>
        <v>PCT</v>
      </c>
      <c r="AC1075" t="str" cm="1">
        <f t="array" ref="AC1075">_xlfn._xlws.FILTER(Table3[[#All],[Name]],(Table3[[#All],[Polygon]]=$A1075)*(Table3[[#All],[Period]]=AC$1)*((Table3[[#All],[Variables ]]=$AF$3)+(Table3[[#All],[Variables ]]=$AF$2)+(Table3[[#All],[Variables ]]=$AF$4)),0)</f>
        <v>AH</v>
      </c>
      <c r="AD1075" t="str" cm="1">
        <f t="array" ref="AD1075">_xlfn._xlws.FILTER(Table3[[#All],[Name]],(Table3[[#All],[Polygon]]=$A1075)*(Table3[[#All],[Period]]=AD$1)*((Table3[[#All],[Variables ]]=$AF$3)+(Table3[[#All],[Variables ]]=$AF$2)+(Table3[[#All],[Variables ]]=$AF$4)),0)</f>
        <v>AH</v>
      </c>
    </row>
    <row r="1076" spans="1:30" x14ac:dyDescent="0.35">
      <c r="A1076" s="5">
        <v>758</v>
      </c>
      <c r="B1076" s="6" t="s">
        <v>1801</v>
      </c>
      <c r="C1076" s="8">
        <v>653.97822069999995</v>
      </c>
      <c r="D1076" s="6" t="s">
        <v>1466</v>
      </c>
      <c r="E1076" s="6">
        <v>3</v>
      </c>
      <c r="F1076" s="6">
        <v>3</v>
      </c>
      <c r="G1076" s="6">
        <v>5</v>
      </c>
      <c r="H1076" s="6"/>
      <c r="I1076" s="6">
        <v>1963</v>
      </c>
      <c r="J1076" s="6">
        <v>0</v>
      </c>
      <c r="K1076" s="6" t="s">
        <v>1650</v>
      </c>
      <c r="L1076" s="6">
        <v>750</v>
      </c>
      <c r="M1076" s="6">
        <v>750</v>
      </c>
      <c r="N1076" s="6">
        <v>653.97822069999995</v>
      </c>
      <c r="O1076" s="9">
        <v>8.9009999999999998</v>
      </c>
      <c r="P1076" cm="1">
        <f t="array" ref="P1076">_xlfn._xlws.FILTER(Table3[[#All],[Name]],(Table3[[#All],[Polygon]]=$A1076)*(Table3[[#All],[Period]]=P$1)*((Table3[[#All],[Variables ]]=$AF$3)+(Table3[[#All],[Variables ]]=$AF$2)+(Table3[[#All],[Variables ]]=$AF$4)),0)</f>
        <v>0</v>
      </c>
      <c r="Q1076" t="str" cm="1">
        <f t="array" ref="Q1076">_xlfn._xlws.FILTER(Table3[[#All],[Name]],(Table3[[#All],[Polygon]]=$A1076)*(Table3[[#All],[Period]]=Q$1)*((Table3[[#All],[Variables ]]=$AF$3)+(Table3[[#All],[Variables ]]=$AF$2)+(Table3[[#All],[Variables ]]=$AF$4)),0)</f>
        <v>AH</v>
      </c>
      <c r="R1076" cm="1">
        <f t="array" ref="R1076">_xlfn._xlws.FILTER(Table3[[#All],[Name]],(Table3[[#All],[Polygon]]=$A1076)*(Table3[[#All],[Period]]=R$1)*((Table3[[#All],[Variables ]]=$AF$3)+(Table3[[#All],[Variables ]]=$AF$2)+(Table3[[#All],[Variables ]]=$AF$4)),0)</f>
        <v>0</v>
      </c>
      <c r="S1076" cm="1">
        <f t="array" ref="S1076">_xlfn._xlws.FILTER(Table3[[#All],[Name]],(Table3[[#All],[Polygon]]=$A1076)*(Table3[[#All],[Period]]=S$1)*((Table3[[#All],[Variables ]]=$AF$3)+(Table3[[#All],[Variables ]]=$AF$2)+(Table3[[#All],[Variables ]]=$AF$4)),0)</f>
        <v>0</v>
      </c>
      <c r="T1076" cm="1">
        <f t="array" ref="T1076">_xlfn._xlws.FILTER(Table3[[#All],[Name]],(Table3[[#All],[Polygon]]=$A1076)*(Table3[[#All],[Period]]=T$1)*((Table3[[#All],[Variables ]]=$AF$3)+(Table3[[#All],[Variables ]]=$AF$2)+(Table3[[#All],[Variables ]]=$AF$4)),0)</f>
        <v>0</v>
      </c>
      <c r="U1076" cm="1">
        <f t="array" ref="U1076">_xlfn._xlws.FILTER(Table3[[#All],[Name]],(Table3[[#All],[Polygon]]=$A1076)*(Table3[[#All],[Period]]=U$1)*((Table3[[#All],[Variables ]]=$AF$3)+(Table3[[#All],[Variables ]]=$AF$2)+(Table3[[#All],[Variables ]]=$AF$4)),0)</f>
        <v>0</v>
      </c>
      <c r="V1076" cm="1">
        <f t="array" ref="V1076">_xlfn._xlws.FILTER(Table3[[#All],[Name]],(Table3[[#All],[Polygon]]=$A1076)*(Table3[[#All],[Period]]=V$1)*((Table3[[#All],[Variables ]]=$AF$3)+(Table3[[#All],[Variables ]]=$AF$2)+(Table3[[#All],[Variables ]]=$AF$4)),0)</f>
        <v>0</v>
      </c>
      <c r="W1076" cm="1">
        <f t="array" ref="W1076">_xlfn._xlws.FILTER(Table3[[#All],[Name]],(Table3[[#All],[Polygon]]=$A1076)*(Table3[[#All],[Period]]=W$1)*((Table3[[#All],[Variables ]]=$AF$3)+(Table3[[#All],[Variables ]]=$AF$2)+(Table3[[#All],[Variables ]]=$AF$4)),0)</f>
        <v>0</v>
      </c>
      <c r="X1076" cm="1">
        <f t="array" ref="X1076">_xlfn._xlws.FILTER(Table3[[#All],[Name]],(Table3[[#All],[Polygon]]=$A1076)*(Table3[[#All],[Period]]=X$1)*((Table3[[#All],[Variables ]]=$AF$3)+(Table3[[#All],[Variables ]]=$AF$2)+(Table3[[#All],[Variables ]]=$AF$4)),0)</f>
        <v>0</v>
      </c>
      <c r="Y1076" t="str" cm="1">
        <f t="array" ref="Y1076">_xlfn._xlws.FILTER(Table3[[#All],[Name]],(Table3[[#All],[Polygon]]=$A1076)*(Table3[[#All],[Period]]=Y$1)*((Table3[[#All],[Variables ]]=$AF$3)+(Table3[[#All],[Variables ]]=$AF$2)+(Table3[[#All],[Variables ]]=$AF$4)),0)</f>
        <v>H</v>
      </c>
      <c r="Z1076" t="str" cm="1">
        <f t="array" ref="Z1076">_xlfn._xlws.FILTER(Table3[[#All],[Name]],(Table3[[#All],[Polygon]]=$A1076)*(Table3[[#All],[Period]]=Z$1)*((Table3[[#All],[Variables ]]=$AF$3)+(Table3[[#All],[Variables ]]=$AF$2)+(Table3[[#All],[Variables ]]=$AF$4)),0)</f>
        <v>AH</v>
      </c>
      <c r="AA1076" t="str" cm="1">
        <f t="array" ref="AA1076">_xlfn._xlws.FILTER(Table3[[#All],[Name]],(Table3[[#All],[Polygon]]=$A1076)*(Table3[[#All],[Period]]=AA$1)*((Table3[[#All],[Variables ]]=$AF$3)+(Table3[[#All],[Variables ]]=$AF$2)+(Table3[[#All],[Variables ]]=$AF$4)),0)</f>
        <v>AH</v>
      </c>
      <c r="AB1076" t="str" cm="1">
        <f t="array" ref="AB1076">_xlfn._xlws.FILTER(Table3[[#All],[Name]],(Table3[[#All],[Polygon]]=$A1076)*(Table3[[#All],[Period]]=AB$1)*((Table3[[#All],[Variables ]]=$AF$3)+(Table3[[#All],[Variables ]]=$AF$2)+(Table3[[#All],[Variables ]]=$AF$4)),0)</f>
        <v>PCT</v>
      </c>
      <c r="AC1076" t="str" cm="1">
        <f t="array" ref="AC1076">_xlfn._xlws.FILTER(Table3[[#All],[Name]],(Table3[[#All],[Polygon]]=$A1076)*(Table3[[#All],[Period]]=AC$1)*((Table3[[#All],[Variables ]]=$AF$3)+(Table3[[#All],[Variables ]]=$AF$2)+(Table3[[#All],[Variables ]]=$AF$4)),0)</f>
        <v>AH</v>
      </c>
      <c r="AD1076" t="str" cm="1">
        <f t="array" ref="AD1076">_xlfn._xlws.FILTER(Table3[[#All],[Name]],(Table3[[#All],[Polygon]]=$A1076)*(Table3[[#All],[Period]]=AD$1)*((Table3[[#All],[Variables ]]=$AF$3)+(Table3[[#All],[Variables ]]=$AF$2)+(Table3[[#All],[Variables ]]=$AF$4)),0)</f>
        <v>AH</v>
      </c>
    </row>
    <row r="1077" spans="1:30" x14ac:dyDescent="0.35">
      <c r="A1077" s="3">
        <v>759</v>
      </c>
      <c r="B1077" s="4" t="s">
        <v>2697</v>
      </c>
      <c r="C1077" s="10">
        <v>653.97822069999995</v>
      </c>
      <c r="D1077" s="4" t="s">
        <v>1466</v>
      </c>
      <c r="E1077" s="4">
        <v>3</v>
      </c>
      <c r="F1077" s="4">
        <v>3</v>
      </c>
      <c r="G1077" s="4">
        <v>5</v>
      </c>
      <c r="H1077" s="4"/>
      <c r="I1077" s="4">
        <v>1963</v>
      </c>
      <c r="J1077" s="4">
        <v>0</v>
      </c>
      <c r="K1077" s="4" t="s">
        <v>1650</v>
      </c>
      <c r="L1077" s="4">
        <v>759</v>
      </c>
      <c r="M1077" s="4">
        <v>759</v>
      </c>
      <c r="N1077" s="4">
        <v>653.97822069999995</v>
      </c>
      <c r="O1077" s="11">
        <v>0</v>
      </c>
      <c r="P1077" cm="1">
        <f t="array" ref="P1077">_xlfn._xlws.FILTER(Table3[[#All],[Name]],(Table3[[#All],[Polygon]]=$A1077)*(Table3[[#All],[Period]]=P$1)*((Table3[[#All],[Variables ]]=$AF$3)+(Table3[[#All],[Variables ]]=$AF$2)+(Table3[[#All],[Variables ]]=$AF$4)),0)</f>
        <v>0</v>
      </c>
      <c r="Q1077" cm="1">
        <f t="array" ref="Q1077">_xlfn._xlws.FILTER(Table3[[#All],[Name]],(Table3[[#All],[Polygon]]=$A1077)*(Table3[[#All],[Period]]=Q$1)*((Table3[[#All],[Variables ]]=$AF$3)+(Table3[[#All],[Variables ]]=$AF$2)+(Table3[[#All],[Variables ]]=$AF$4)),0)</f>
        <v>0</v>
      </c>
      <c r="R1077" cm="1">
        <f t="array" ref="R1077">_xlfn._xlws.FILTER(Table3[[#All],[Name]],(Table3[[#All],[Polygon]]=$A1077)*(Table3[[#All],[Period]]=R$1)*((Table3[[#All],[Variables ]]=$AF$3)+(Table3[[#All],[Variables ]]=$AF$2)+(Table3[[#All],[Variables ]]=$AF$4)),0)</f>
        <v>0</v>
      </c>
      <c r="S1077" cm="1">
        <f t="array" ref="S1077">_xlfn._xlws.FILTER(Table3[[#All],[Name]],(Table3[[#All],[Polygon]]=$A1077)*(Table3[[#All],[Period]]=S$1)*((Table3[[#All],[Variables ]]=$AF$3)+(Table3[[#All],[Variables ]]=$AF$2)+(Table3[[#All],[Variables ]]=$AF$4)),0)</f>
        <v>0</v>
      </c>
      <c r="T1077" cm="1">
        <f t="array" ref="T1077">_xlfn._xlws.FILTER(Table3[[#All],[Name]],(Table3[[#All],[Polygon]]=$A1077)*(Table3[[#All],[Period]]=T$1)*((Table3[[#All],[Variables ]]=$AF$3)+(Table3[[#All],[Variables ]]=$AF$2)+(Table3[[#All],[Variables ]]=$AF$4)),0)</f>
        <v>0</v>
      </c>
      <c r="U1077" cm="1">
        <f t="array" ref="U1077">_xlfn._xlws.FILTER(Table3[[#All],[Name]],(Table3[[#All],[Polygon]]=$A1077)*(Table3[[#All],[Period]]=U$1)*((Table3[[#All],[Variables ]]=$AF$3)+(Table3[[#All],[Variables ]]=$AF$2)+(Table3[[#All],[Variables ]]=$AF$4)),0)</f>
        <v>0</v>
      </c>
      <c r="V1077" cm="1">
        <f t="array" ref="V1077">_xlfn._xlws.FILTER(Table3[[#All],[Name]],(Table3[[#All],[Polygon]]=$A1077)*(Table3[[#All],[Period]]=V$1)*((Table3[[#All],[Variables ]]=$AF$3)+(Table3[[#All],[Variables ]]=$AF$2)+(Table3[[#All],[Variables ]]=$AF$4)),0)</f>
        <v>0</v>
      </c>
      <c r="W1077" cm="1">
        <f t="array" ref="W1077">_xlfn._xlws.FILTER(Table3[[#All],[Name]],(Table3[[#All],[Polygon]]=$A1077)*(Table3[[#All],[Period]]=W$1)*((Table3[[#All],[Variables ]]=$AF$3)+(Table3[[#All],[Variables ]]=$AF$2)+(Table3[[#All],[Variables ]]=$AF$4)),0)</f>
        <v>0</v>
      </c>
      <c r="X1077" cm="1">
        <f t="array" ref="X1077">_xlfn._xlws.FILTER(Table3[[#All],[Name]],(Table3[[#All],[Polygon]]=$A1077)*(Table3[[#All],[Period]]=X$1)*((Table3[[#All],[Variables ]]=$AF$3)+(Table3[[#All],[Variables ]]=$AF$2)+(Table3[[#All],[Variables ]]=$AF$4)),0)</f>
        <v>0</v>
      </c>
      <c r="Y1077" cm="1">
        <f t="array" ref="Y1077">_xlfn._xlws.FILTER(Table3[[#All],[Name]],(Table3[[#All],[Polygon]]=$A1077)*(Table3[[#All],[Period]]=Y$1)*((Table3[[#All],[Variables ]]=$AF$3)+(Table3[[#All],[Variables ]]=$AF$2)+(Table3[[#All],[Variables ]]=$AF$4)),0)</f>
        <v>0</v>
      </c>
      <c r="Z1077" cm="1">
        <f t="array" ref="Z1077">_xlfn._xlws.FILTER(Table3[[#All],[Name]],(Table3[[#All],[Polygon]]=$A1077)*(Table3[[#All],[Period]]=Z$1)*((Table3[[#All],[Variables ]]=$AF$3)+(Table3[[#All],[Variables ]]=$AF$2)+(Table3[[#All],[Variables ]]=$AF$4)),0)</f>
        <v>0</v>
      </c>
      <c r="AA1077" cm="1">
        <f t="array" ref="AA1077">_xlfn._xlws.FILTER(Table3[[#All],[Name]],(Table3[[#All],[Polygon]]=$A1077)*(Table3[[#All],[Period]]=AA$1)*((Table3[[#All],[Variables ]]=$AF$3)+(Table3[[#All],[Variables ]]=$AF$2)+(Table3[[#All],[Variables ]]=$AF$4)),0)</f>
        <v>0</v>
      </c>
      <c r="AB1077" cm="1">
        <f t="array" ref="AB1077">_xlfn._xlws.FILTER(Table3[[#All],[Name]],(Table3[[#All],[Polygon]]=$A1077)*(Table3[[#All],[Period]]=AB$1)*((Table3[[#All],[Variables ]]=$AF$3)+(Table3[[#All],[Variables ]]=$AF$2)+(Table3[[#All],[Variables ]]=$AF$4)),0)</f>
        <v>0</v>
      </c>
      <c r="AC1077" cm="1">
        <f t="array" ref="AC1077">_xlfn._xlws.FILTER(Table3[[#All],[Name]],(Table3[[#All],[Polygon]]=$A1077)*(Table3[[#All],[Period]]=AC$1)*((Table3[[#All],[Variables ]]=$AF$3)+(Table3[[#All],[Variables ]]=$AF$2)+(Table3[[#All],[Variables ]]=$AF$4)),0)</f>
        <v>0</v>
      </c>
      <c r="AD1077" cm="1">
        <f t="array" ref="AD1077">_xlfn._xlws.FILTER(Table3[[#All],[Name]],(Table3[[#All],[Polygon]]=$A1077)*(Table3[[#All],[Period]]=AD$1)*((Table3[[#All],[Variables ]]=$AF$3)+(Table3[[#All],[Variables ]]=$AF$2)+(Table3[[#All],[Variables ]]=$AF$4)),0)</f>
        <v>0</v>
      </c>
    </row>
    <row r="1078" spans="1:30" x14ac:dyDescent="0.35">
      <c r="A1078" s="5">
        <v>759</v>
      </c>
      <c r="B1078" s="6" t="s">
        <v>2697</v>
      </c>
      <c r="C1078" s="8">
        <v>653.97822069999995</v>
      </c>
      <c r="D1078" s="6" t="s">
        <v>1466</v>
      </c>
      <c r="E1078" s="6">
        <v>3</v>
      </c>
      <c r="F1078" s="6">
        <v>3</v>
      </c>
      <c r="G1078" s="6">
        <v>5</v>
      </c>
      <c r="H1078" s="6"/>
      <c r="I1078" s="6">
        <v>1963</v>
      </c>
      <c r="J1078" s="6">
        <v>0</v>
      </c>
      <c r="K1078" s="6" t="s">
        <v>1650</v>
      </c>
      <c r="L1078" s="6">
        <v>751</v>
      </c>
      <c r="M1078" s="6">
        <v>751</v>
      </c>
      <c r="N1078" s="6">
        <v>653.97822069999995</v>
      </c>
      <c r="O1078" s="9">
        <v>0</v>
      </c>
      <c r="P1078" cm="1">
        <f t="array" ref="P1078">_xlfn._xlws.FILTER(Table3[[#All],[Name]],(Table3[[#All],[Polygon]]=$A1078)*(Table3[[#All],[Period]]=P$1)*((Table3[[#All],[Variables ]]=$AF$3)+(Table3[[#All],[Variables ]]=$AF$2)+(Table3[[#All],[Variables ]]=$AF$4)),0)</f>
        <v>0</v>
      </c>
      <c r="Q1078" cm="1">
        <f t="array" ref="Q1078">_xlfn._xlws.FILTER(Table3[[#All],[Name]],(Table3[[#All],[Polygon]]=$A1078)*(Table3[[#All],[Period]]=Q$1)*((Table3[[#All],[Variables ]]=$AF$3)+(Table3[[#All],[Variables ]]=$AF$2)+(Table3[[#All],[Variables ]]=$AF$4)),0)</f>
        <v>0</v>
      </c>
      <c r="R1078" cm="1">
        <f t="array" ref="R1078">_xlfn._xlws.FILTER(Table3[[#All],[Name]],(Table3[[#All],[Polygon]]=$A1078)*(Table3[[#All],[Period]]=R$1)*((Table3[[#All],[Variables ]]=$AF$3)+(Table3[[#All],[Variables ]]=$AF$2)+(Table3[[#All],[Variables ]]=$AF$4)),0)</f>
        <v>0</v>
      </c>
      <c r="S1078" cm="1">
        <f t="array" ref="S1078">_xlfn._xlws.FILTER(Table3[[#All],[Name]],(Table3[[#All],[Polygon]]=$A1078)*(Table3[[#All],[Period]]=S$1)*((Table3[[#All],[Variables ]]=$AF$3)+(Table3[[#All],[Variables ]]=$AF$2)+(Table3[[#All],[Variables ]]=$AF$4)),0)</f>
        <v>0</v>
      </c>
      <c r="T1078" cm="1">
        <f t="array" ref="T1078">_xlfn._xlws.FILTER(Table3[[#All],[Name]],(Table3[[#All],[Polygon]]=$A1078)*(Table3[[#All],[Period]]=T$1)*((Table3[[#All],[Variables ]]=$AF$3)+(Table3[[#All],[Variables ]]=$AF$2)+(Table3[[#All],[Variables ]]=$AF$4)),0)</f>
        <v>0</v>
      </c>
      <c r="U1078" cm="1">
        <f t="array" ref="U1078">_xlfn._xlws.FILTER(Table3[[#All],[Name]],(Table3[[#All],[Polygon]]=$A1078)*(Table3[[#All],[Period]]=U$1)*((Table3[[#All],[Variables ]]=$AF$3)+(Table3[[#All],[Variables ]]=$AF$2)+(Table3[[#All],[Variables ]]=$AF$4)),0)</f>
        <v>0</v>
      </c>
      <c r="V1078" cm="1">
        <f t="array" ref="V1078">_xlfn._xlws.FILTER(Table3[[#All],[Name]],(Table3[[#All],[Polygon]]=$A1078)*(Table3[[#All],[Period]]=V$1)*((Table3[[#All],[Variables ]]=$AF$3)+(Table3[[#All],[Variables ]]=$AF$2)+(Table3[[#All],[Variables ]]=$AF$4)),0)</f>
        <v>0</v>
      </c>
      <c r="W1078" cm="1">
        <f t="array" ref="W1078">_xlfn._xlws.FILTER(Table3[[#All],[Name]],(Table3[[#All],[Polygon]]=$A1078)*(Table3[[#All],[Period]]=W$1)*((Table3[[#All],[Variables ]]=$AF$3)+(Table3[[#All],[Variables ]]=$AF$2)+(Table3[[#All],[Variables ]]=$AF$4)),0)</f>
        <v>0</v>
      </c>
      <c r="X1078" cm="1">
        <f t="array" ref="X1078">_xlfn._xlws.FILTER(Table3[[#All],[Name]],(Table3[[#All],[Polygon]]=$A1078)*(Table3[[#All],[Period]]=X$1)*((Table3[[#All],[Variables ]]=$AF$3)+(Table3[[#All],[Variables ]]=$AF$2)+(Table3[[#All],[Variables ]]=$AF$4)),0)</f>
        <v>0</v>
      </c>
      <c r="Y1078" cm="1">
        <f t="array" ref="Y1078">_xlfn._xlws.FILTER(Table3[[#All],[Name]],(Table3[[#All],[Polygon]]=$A1078)*(Table3[[#All],[Period]]=Y$1)*((Table3[[#All],[Variables ]]=$AF$3)+(Table3[[#All],[Variables ]]=$AF$2)+(Table3[[#All],[Variables ]]=$AF$4)),0)</f>
        <v>0</v>
      </c>
      <c r="Z1078" cm="1">
        <f t="array" ref="Z1078">_xlfn._xlws.FILTER(Table3[[#All],[Name]],(Table3[[#All],[Polygon]]=$A1078)*(Table3[[#All],[Period]]=Z$1)*((Table3[[#All],[Variables ]]=$AF$3)+(Table3[[#All],[Variables ]]=$AF$2)+(Table3[[#All],[Variables ]]=$AF$4)),0)</f>
        <v>0</v>
      </c>
      <c r="AA1078" cm="1">
        <f t="array" ref="AA1078">_xlfn._xlws.FILTER(Table3[[#All],[Name]],(Table3[[#All],[Polygon]]=$A1078)*(Table3[[#All],[Period]]=AA$1)*((Table3[[#All],[Variables ]]=$AF$3)+(Table3[[#All],[Variables ]]=$AF$2)+(Table3[[#All],[Variables ]]=$AF$4)),0)</f>
        <v>0</v>
      </c>
      <c r="AB1078" cm="1">
        <f t="array" ref="AB1078">_xlfn._xlws.FILTER(Table3[[#All],[Name]],(Table3[[#All],[Polygon]]=$A1078)*(Table3[[#All],[Period]]=AB$1)*((Table3[[#All],[Variables ]]=$AF$3)+(Table3[[#All],[Variables ]]=$AF$2)+(Table3[[#All],[Variables ]]=$AF$4)),0)</f>
        <v>0</v>
      </c>
      <c r="AC1078" cm="1">
        <f t="array" ref="AC1078">_xlfn._xlws.FILTER(Table3[[#All],[Name]],(Table3[[#All],[Polygon]]=$A1078)*(Table3[[#All],[Period]]=AC$1)*((Table3[[#All],[Variables ]]=$AF$3)+(Table3[[#All],[Variables ]]=$AF$2)+(Table3[[#All],[Variables ]]=$AF$4)),0)</f>
        <v>0</v>
      </c>
      <c r="AD1078" cm="1">
        <f t="array" ref="AD1078">_xlfn._xlws.FILTER(Table3[[#All],[Name]],(Table3[[#All],[Polygon]]=$A1078)*(Table3[[#All],[Period]]=AD$1)*((Table3[[#All],[Variables ]]=$AF$3)+(Table3[[#All],[Variables ]]=$AF$2)+(Table3[[#All],[Variables ]]=$AF$4)),0)</f>
        <v>0</v>
      </c>
    </row>
    <row r="1079" spans="1:30" x14ac:dyDescent="0.35">
      <c r="A1079" s="3">
        <v>759</v>
      </c>
      <c r="B1079" s="4" t="s">
        <v>2697</v>
      </c>
      <c r="C1079" s="10">
        <v>653.97822069999995</v>
      </c>
      <c r="D1079" s="4" t="s">
        <v>1466</v>
      </c>
      <c r="E1079" s="4">
        <v>3</v>
      </c>
      <c r="F1079" s="4">
        <v>3</v>
      </c>
      <c r="G1079" s="4">
        <v>5</v>
      </c>
      <c r="H1079" s="4"/>
      <c r="I1079" s="4">
        <v>1963</v>
      </c>
      <c r="J1079" s="4">
        <v>0</v>
      </c>
      <c r="K1079" s="4" t="s">
        <v>1650</v>
      </c>
      <c r="L1079" s="4">
        <v>750</v>
      </c>
      <c r="M1079" s="4">
        <v>750</v>
      </c>
      <c r="N1079" s="4">
        <v>653.97822069999995</v>
      </c>
      <c r="O1079" s="11">
        <v>121.102</v>
      </c>
      <c r="P1079" cm="1">
        <f t="array" ref="P1079">_xlfn._xlws.FILTER(Table3[[#All],[Name]],(Table3[[#All],[Polygon]]=$A1079)*(Table3[[#All],[Period]]=P$1)*((Table3[[#All],[Variables ]]=$AF$3)+(Table3[[#All],[Variables ]]=$AF$2)+(Table3[[#All],[Variables ]]=$AF$4)),0)</f>
        <v>0</v>
      </c>
      <c r="Q1079" cm="1">
        <f t="array" ref="Q1079">_xlfn._xlws.FILTER(Table3[[#All],[Name]],(Table3[[#All],[Polygon]]=$A1079)*(Table3[[#All],[Period]]=Q$1)*((Table3[[#All],[Variables ]]=$AF$3)+(Table3[[#All],[Variables ]]=$AF$2)+(Table3[[#All],[Variables ]]=$AF$4)),0)</f>
        <v>0</v>
      </c>
      <c r="R1079" cm="1">
        <f t="array" ref="R1079">_xlfn._xlws.FILTER(Table3[[#All],[Name]],(Table3[[#All],[Polygon]]=$A1079)*(Table3[[#All],[Period]]=R$1)*((Table3[[#All],[Variables ]]=$AF$3)+(Table3[[#All],[Variables ]]=$AF$2)+(Table3[[#All],[Variables ]]=$AF$4)),0)</f>
        <v>0</v>
      </c>
      <c r="S1079" cm="1">
        <f t="array" ref="S1079">_xlfn._xlws.FILTER(Table3[[#All],[Name]],(Table3[[#All],[Polygon]]=$A1079)*(Table3[[#All],[Period]]=S$1)*((Table3[[#All],[Variables ]]=$AF$3)+(Table3[[#All],[Variables ]]=$AF$2)+(Table3[[#All],[Variables ]]=$AF$4)),0)</f>
        <v>0</v>
      </c>
      <c r="T1079" cm="1">
        <f t="array" ref="T1079">_xlfn._xlws.FILTER(Table3[[#All],[Name]],(Table3[[#All],[Polygon]]=$A1079)*(Table3[[#All],[Period]]=T$1)*((Table3[[#All],[Variables ]]=$AF$3)+(Table3[[#All],[Variables ]]=$AF$2)+(Table3[[#All],[Variables ]]=$AF$4)),0)</f>
        <v>0</v>
      </c>
      <c r="U1079" cm="1">
        <f t="array" ref="U1079">_xlfn._xlws.FILTER(Table3[[#All],[Name]],(Table3[[#All],[Polygon]]=$A1079)*(Table3[[#All],[Period]]=U$1)*((Table3[[#All],[Variables ]]=$AF$3)+(Table3[[#All],[Variables ]]=$AF$2)+(Table3[[#All],[Variables ]]=$AF$4)),0)</f>
        <v>0</v>
      </c>
      <c r="V1079" cm="1">
        <f t="array" ref="V1079">_xlfn._xlws.FILTER(Table3[[#All],[Name]],(Table3[[#All],[Polygon]]=$A1079)*(Table3[[#All],[Period]]=V$1)*((Table3[[#All],[Variables ]]=$AF$3)+(Table3[[#All],[Variables ]]=$AF$2)+(Table3[[#All],[Variables ]]=$AF$4)),0)</f>
        <v>0</v>
      </c>
      <c r="W1079" cm="1">
        <f t="array" ref="W1079">_xlfn._xlws.FILTER(Table3[[#All],[Name]],(Table3[[#All],[Polygon]]=$A1079)*(Table3[[#All],[Period]]=W$1)*((Table3[[#All],[Variables ]]=$AF$3)+(Table3[[#All],[Variables ]]=$AF$2)+(Table3[[#All],[Variables ]]=$AF$4)),0)</f>
        <v>0</v>
      </c>
      <c r="X1079" cm="1">
        <f t="array" ref="X1079">_xlfn._xlws.FILTER(Table3[[#All],[Name]],(Table3[[#All],[Polygon]]=$A1079)*(Table3[[#All],[Period]]=X$1)*((Table3[[#All],[Variables ]]=$AF$3)+(Table3[[#All],[Variables ]]=$AF$2)+(Table3[[#All],[Variables ]]=$AF$4)),0)</f>
        <v>0</v>
      </c>
      <c r="Y1079" cm="1">
        <f t="array" ref="Y1079">_xlfn._xlws.FILTER(Table3[[#All],[Name]],(Table3[[#All],[Polygon]]=$A1079)*(Table3[[#All],[Period]]=Y$1)*((Table3[[#All],[Variables ]]=$AF$3)+(Table3[[#All],[Variables ]]=$AF$2)+(Table3[[#All],[Variables ]]=$AF$4)),0)</f>
        <v>0</v>
      </c>
      <c r="Z1079" cm="1">
        <f t="array" ref="Z1079">_xlfn._xlws.FILTER(Table3[[#All],[Name]],(Table3[[#All],[Polygon]]=$A1079)*(Table3[[#All],[Period]]=Z$1)*((Table3[[#All],[Variables ]]=$AF$3)+(Table3[[#All],[Variables ]]=$AF$2)+(Table3[[#All],[Variables ]]=$AF$4)),0)</f>
        <v>0</v>
      </c>
      <c r="AA1079" cm="1">
        <f t="array" ref="AA1079">_xlfn._xlws.FILTER(Table3[[#All],[Name]],(Table3[[#All],[Polygon]]=$A1079)*(Table3[[#All],[Period]]=AA$1)*((Table3[[#All],[Variables ]]=$AF$3)+(Table3[[#All],[Variables ]]=$AF$2)+(Table3[[#All],[Variables ]]=$AF$4)),0)</f>
        <v>0</v>
      </c>
      <c r="AB1079" cm="1">
        <f t="array" ref="AB1079">_xlfn._xlws.FILTER(Table3[[#All],[Name]],(Table3[[#All],[Polygon]]=$A1079)*(Table3[[#All],[Period]]=AB$1)*((Table3[[#All],[Variables ]]=$AF$3)+(Table3[[#All],[Variables ]]=$AF$2)+(Table3[[#All],[Variables ]]=$AF$4)),0)</f>
        <v>0</v>
      </c>
      <c r="AC1079" cm="1">
        <f t="array" ref="AC1079">_xlfn._xlws.FILTER(Table3[[#All],[Name]],(Table3[[#All],[Polygon]]=$A1079)*(Table3[[#All],[Period]]=AC$1)*((Table3[[#All],[Variables ]]=$AF$3)+(Table3[[#All],[Variables ]]=$AF$2)+(Table3[[#All],[Variables ]]=$AF$4)),0)</f>
        <v>0</v>
      </c>
      <c r="AD1079" cm="1">
        <f t="array" ref="AD1079">_xlfn._xlws.FILTER(Table3[[#All],[Name]],(Table3[[#All],[Polygon]]=$A1079)*(Table3[[#All],[Period]]=AD$1)*((Table3[[#All],[Variables ]]=$AF$3)+(Table3[[#All],[Variables ]]=$AF$2)+(Table3[[#All],[Variables ]]=$AF$4)),0)</f>
        <v>0</v>
      </c>
    </row>
    <row r="1080" spans="1:30" x14ac:dyDescent="0.35">
      <c r="A1080" s="5">
        <v>759</v>
      </c>
      <c r="B1080" s="6" t="s">
        <v>2697</v>
      </c>
      <c r="C1080" s="8">
        <v>653.97822069999995</v>
      </c>
      <c r="D1080" s="6" t="s">
        <v>1466</v>
      </c>
      <c r="E1080" s="6">
        <v>3</v>
      </c>
      <c r="F1080" s="6">
        <v>3</v>
      </c>
      <c r="G1080" s="6">
        <v>5</v>
      </c>
      <c r="H1080" s="6"/>
      <c r="I1080" s="6">
        <v>1963</v>
      </c>
      <c r="J1080" s="6">
        <v>0</v>
      </c>
      <c r="K1080" s="6" t="s">
        <v>1650</v>
      </c>
      <c r="L1080" s="6">
        <v>892</v>
      </c>
      <c r="M1080" s="6">
        <v>892</v>
      </c>
      <c r="N1080" s="6">
        <v>30.951763150000001</v>
      </c>
      <c r="O1080" s="9">
        <v>5.8579999999999997</v>
      </c>
      <c r="P1080" cm="1">
        <f t="array" ref="P1080">_xlfn._xlws.FILTER(Table3[[#All],[Name]],(Table3[[#All],[Polygon]]=$A1080)*(Table3[[#All],[Period]]=P$1)*((Table3[[#All],[Variables ]]=$AF$3)+(Table3[[#All],[Variables ]]=$AF$2)+(Table3[[#All],[Variables ]]=$AF$4)),0)</f>
        <v>0</v>
      </c>
      <c r="Q1080" cm="1">
        <f t="array" ref="Q1080">_xlfn._xlws.FILTER(Table3[[#All],[Name]],(Table3[[#All],[Polygon]]=$A1080)*(Table3[[#All],[Period]]=Q$1)*((Table3[[#All],[Variables ]]=$AF$3)+(Table3[[#All],[Variables ]]=$AF$2)+(Table3[[#All],[Variables ]]=$AF$4)),0)</f>
        <v>0</v>
      </c>
      <c r="R1080" cm="1">
        <f t="array" ref="R1080">_xlfn._xlws.FILTER(Table3[[#All],[Name]],(Table3[[#All],[Polygon]]=$A1080)*(Table3[[#All],[Period]]=R$1)*((Table3[[#All],[Variables ]]=$AF$3)+(Table3[[#All],[Variables ]]=$AF$2)+(Table3[[#All],[Variables ]]=$AF$4)),0)</f>
        <v>0</v>
      </c>
      <c r="S1080" cm="1">
        <f t="array" ref="S1080">_xlfn._xlws.FILTER(Table3[[#All],[Name]],(Table3[[#All],[Polygon]]=$A1080)*(Table3[[#All],[Period]]=S$1)*((Table3[[#All],[Variables ]]=$AF$3)+(Table3[[#All],[Variables ]]=$AF$2)+(Table3[[#All],[Variables ]]=$AF$4)),0)</f>
        <v>0</v>
      </c>
      <c r="T1080" cm="1">
        <f t="array" ref="T1080">_xlfn._xlws.FILTER(Table3[[#All],[Name]],(Table3[[#All],[Polygon]]=$A1080)*(Table3[[#All],[Period]]=T$1)*((Table3[[#All],[Variables ]]=$AF$3)+(Table3[[#All],[Variables ]]=$AF$2)+(Table3[[#All],[Variables ]]=$AF$4)),0)</f>
        <v>0</v>
      </c>
      <c r="U1080" cm="1">
        <f t="array" ref="U1080">_xlfn._xlws.FILTER(Table3[[#All],[Name]],(Table3[[#All],[Polygon]]=$A1080)*(Table3[[#All],[Period]]=U$1)*((Table3[[#All],[Variables ]]=$AF$3)+(Table3[[#All],[Variables ]]=$AF$2)+(Table3[[#All],[Variables ]]=$AF$4)),0)</f>
        <v>0</v>
      </c>
      <c r="V1080" cm="1">
        <f t="array" ref="V1080">_xlfn._xlws.FILTER(Table3[[#All],[Name]],(Table3[[#All],[Polygon]]=$A1080)*(Table3[[#All],[Period]]=V$1)*((Table3[[#All],[Variables ]]=$AF$3)+(Table3[[#All],[Variables ]]=$AF$2)+(Table3[[#All],[Variables ]]=$AF$4)),0)</f>
        <v>0</v>
      </c>
      <c r="W1080" cm="1">
        <f t="array" ref="W1080">_xlfn._xlws.FILTER(Table3[[#All],[Name]],(Table3[[#All],[Polygon]]=$A1080)*(Table3[[#All],[Period]]=W$1)*((Table3[[#All],[Variables ]]=$AF$3)+(Table3[[#All],[Variables ]]=$AF$2)+(Table3[[#All],[Variables ]]=$AF$4)),0)</f>
        <v>0</v>
      </c>
      <c r="X1080" cm="1">
        <f t="array" ref="X1080">_xlfn._xlws.FILTER(Table3[[#All],[Name]],(Table3[[#All],[Polygon]]=$A1080)*(Table3[[#All],[Period]]=X$1)*((Table3[[#All],[Variables ]]=$AF$3)+(Table3[[#All],[Variables ]]=$AF$2)+(Table3[[#All],[Variables ]]=$AF$4)),0)</f>
        <v>0</v>
      </c>
      <c r="Y1080" cm="1">
        <f t="array" ref="Y1080">_xlfn._xlws.FILTER(Table3[[#All],[Name]],(Table3[[#All],[Polygon]]=$A1080)*(Table3[[#All],[Period]]=Y$1)*((Table3[[#All],[Variables ]]=$AF$3)+(Table3[[#All],[Variables ]]=$AF$2)+(Table3[[#All],[Variables ]]=$AF$4)),0)</f>
        <v>0</v>
      </c>
      <c r="Z1080" cm="1">
        <f t="array" ref="Z1080">_xlfn._xlws.FILTER(Table3[[#All],[Name]],(Table3[[#All],[Polygon]]=$A1080)*(Table3[[#All],[Period]]=Z$1)*((Table3[[#All],[Variables ]]=$AF$3)+(Table3[[#All],[Variables ]]=$AF$2)+(Table3[[#All],[Variables ]]=$AF$4)),0)</f>
        <v>0</v>
      </c>
      <c r="AA1080" cm="1">
        <f t="array" ref="AA1080">_xlfn._xlws.FILTER(Table3[[#All],[Name]],(Table3[[#All],[Polygon]]=$A1080)*(Table3[[#All],[Period]]=AA$1)*((Table3[[#All],[Variables ]]=$AF$3)+(Table3[[#All],[Variables ]]=$AF$2)+(Table3[[#All],[Variables ]]=$AF$4)),0)</f>
        <v>0</v>
      </c>
      <c r="AB1080" cm="1">
        <f t="array" ref="AB1080">_xlfn._xlws.FILTER(Table3[[#All],[Name]],(Table3[[#All],[Polygon]]=$A1080)*(Table3[[#All],[Period]]=AB$1)*((Table3[[#All],[Variables ]]=$AF$3)+(Table3[[#All],[Variables ]]=$AF$2)+(Table3[[#All],[Variables ]]=$AF$4)),0)</f>
        <v>0</v>
      </c>
      <c r="AC1080" cm="1">
        <f t="array" ref="AC1080">_xlfn._xlws.FILTER(Table3[[#All],[Name]],(Table3[[#All],[Polygon]]=$A1080)*(Table3[[#All],[Period]]=AC$1)*((Table3[[#All],[Variables ]]=$AF$3)+(Table3[[#All],[Variables ]]=$AF$2)+(Table3[[#All],[Variables ]]=$AF$4)),0)</f>
        <v>0</v>
      </c>
      <c r="AD1080" cm="1">
        <f t="array" ref="AD1080">_xlfn._xlws.FILTER(Table3[[#All],[Name]],(Table3[[#All],[Polygon]]=$A1080)*(Table3[[#All],[Period]]=AD$1)*((Table3[[#All],[Variables ]]=$AF$3)+(Table3[[#All],[Variables ]]=$AF$2)+(Table3[[#All],[Variables ]]=$AF$4)),0)</f>
        <v>0</v>
      </c>
    </row>
    <row r="1081" spans="1:30" x14ac:dyDescent="0.35">
      <c r="A1081" s="3">
        <v>759</v>
      </c>
      <c r="B1081" s="4" t="s">
        <v>2697</v>
      </c>
      <c r="C1081" s="10">
        <v>653.97822069999995</v>
      </c>
      <c r="D1081" s="4" t="s">
        <v>1466</v>
      </c>
      <c r="E1081" s="4">
        <v>3</v>
      </c>
      <c r="F1081" s="4">
        <v>3</v>
      </c>
      <c r="G1081" s="4">
        <v>5</v>
      </c>
      <c r="H1081" s="4"/>
      <c r="I1081" s="4">
        <v>1963</v>
      </c>
      <c r="J1081" s="4">
        <v>0</v>
      </c>
      <c r="K1081" s="4" t="s">
        <v>1650</v>
      </c>
      <c r="L1081" s="4">
        <v>893</v>
      </c>
      <c r="M1081" s="4">
        <v>893</v>
      </c>
      <c r="N1081" s="4">
        <v>20.940404359999999</v>
      </c>
      <c r="O1081" s="11">
        <v>10.138</v>
      </c>
      <c r="P1081" cm="1">
        <f t="array" ref="P1081">_xlfn._xlws.FILTER(Table3[[#All],[Name]],(Table3[[#All],[Polygon]]=$A1081)*(Table3[[#All],[Period]]=P$1)*((Table3[[#All],[Variables ]]=$AF$3)+(Table3[[#All],[Variables ]]=$AF$2)+(Table3[[#All],[Variables ]]=$AF$4)),0)</f>
        <v>0</v>
      </c>
      <c r="Q1081" cm="1">
        <f t="array" ref="Q1081">_xlfn._xlws.FILTER(Table3[[#All],[Name]],(Table3[[#All],[Polygon]]=$A1081)*(Table3[[#All],[Period]]=Q$1)*((Table3[[#All],[Variables ]]=$AF$3)+(Table3[[#All],[Variables ]]=$AF$2)+(Table3[[#All],[Variables ]]=$AF$4)),0)</f>
        <v>0</v>
      </c>
      <c r="R1081" cm="1">
        <f t="array" ref="R1081">_xlfn._xlws.FILTER(Table3[[#All],[Name]],(Table3[[#All],[Polygon]]=$A1081)*(Table3[[#All],[Period]]=R$1)*((Table3[[#All],[Variables ]]=$AF$3)+(Table3[[#All],[Variables ]]=$AF$2)+(Table3[[#All],[Variables ]]=$AF$4)),0)</f>
        <v>0</v>
      </c>
      <c r="S1081" cm="1">
        <f t="array" ref="S1081">_xlfn._xlws.FILTER(Table3[[#All],[Name]],(Table3[[#All],[Polygon]]=$A1081)*(Table3[[#All],[Period]]=S$1)*((Table3[[#All],[Variables ]]=$AF$3)+(Table3[[#All],[Variables ]]=$AF$2)+(Table3[[#All],[Variables ]]=$AF$4)),0)</f>
        <v>0</v>
      </c>
      <c r="T1081" cm="1">
        <f t="array" ref="T1081">_xlfn._xlws.FILTER(Table3[[#All],[Name]],(Table3[[#All],[Polygon]]=$A1081)*(Table3[[#All],[Period]]=T$1)*((Table3[[#All],[Variables ]]=$AF$3)+(Table3[[#All],[Variables ]]=$AF$2)+(Table3[[#All],[Variables ]]=$AF$4)),0)</f>
        <v>0</v>
      </c>
      <c r="U1081" cm="1">
        <f t="array" ref="U1081">_xlfn._xlws.FILTER(Table3[[#All],[Name]],(Table3[[#All],[Polygon]]=$A1081)*(Table3[[#All],[Period]]=U$1)*((Table3[[#All],[Variables ]]=$AF$3)+(Table3[[#All],[Variables ]]=$AF$2)+(Table3[[#All],[Variables ]]=$AF$4)),0)</f>
        <v>0</v>
      </c>
      <c r="V1081" cm="1">
        <f t="array" ref="V1081">_xlfn._xlws.FILTER(Table3[[#All],[Name]],(Table3[[#All],[Polygon]]=$A1081)*(Table3[[#All],[Period]]=V$1)*((Table3[[#All],[Variables ]]=$AF$3)+(Table3[[#All],[Variables ]]=$AF$2)+(Table3[[#All],[Variables ]]=$AF$4)),0)</f>
        <v>0</v>
      </c>
      <c r="W1081" cm="1">
        <f t="array" ref="W1081">_xlfn._xlws.FILTER(Table3[[#All],[Name]],(Table3[[#All],[Polygon]]=$A1081)*(Table3[[#All],[Period]]=W$1)*((Table3[[#All],[Variables ]]=$AF$3)+(Table3[[#All],[Variables ]]=$AF$2)+(Table3[[#All],[Variables ]]=$AF$4)),0)</f>
        <v>0</v>
      </c>
      <c r="X1081" cm="1">
        <f t="array" ref="X1081">_xlfn._xlws.FILTER(Table3[[#All],[Name]],(Table3[[#All],[Polygon]]=$A1081)*(Table3[[#All],[Period]]=X$1)*((Table3[[#All],[Variables ]]=$AF$3)+(Table3[[#All],[Variables ]]=$AF$2)+(Table3[[#All],[Variables ]]=$AF$4)),0)</f>
        <v>0</v>
      </c>
      <c r="Y1081" cm="1">
        <f t="array" ref="Y1081">_xlfn._xlws.FILTER(Table3[[#All],[Name]],(Table3[[#All],[Polygon]]=$A1081)*(Table3[[#All],[Period]]=Y$1)*((Table3[[#All],[Variables ]]=$AF$3)+(Table3[[#All],[Variables ]]=$AF$2)+(Table3[[#All],[Variables ]]=$AF$4)),0)</f>
        <v>0</v>
      </c>
      <c r="Z1081" cm="1">
        <f t="array" ref="Z1081">_xlfn._xlws.FILTER(Table3[[#All],[Name]],(Table3[[#All],[Polygon]]=$A1081)*(Table3[[#All],[Period]]=Z$1)*((Table3[[#All],[Variables ]]=$AF$3)+(Table3[[#All],[Variables ]]=$AF$2)+(Table3[[#All],[Variables ]]=$AF$4)),0)</f>
        <v>0</v>
      </c>
      <c r="AA1081" cm="1">
        <f t="array" ref="AA1081">_xlfn._xlws.FILTER(Table3[[#All],[Name]],(Table3[[#All],[Polygon]]=$A1081)*(Table3[[#All],[Period]]=AA$1)*((Table3[[#All],[Variables ]]=$AF$3)+(Table3[[#All],[Variables ]]=$AF$2)+(Table3[[#All],[Variables ]]=$AF$4)),0)</f>
        <v>0</v>
      </c>
      <c r="AB1081" cm="1">
        <f t="array" ref="AB1081">_xlfn._xlws.FILTER(Table3[[#All],[Name]],(Table3[[#All],[Polygon]]=$A1081)*(Table3[[#All],[Period]]=AB$1)*((Table3[[#All],[Variables ]]=$AF$3)+(Table3[[#All],[Variables ]]=$AF$2)+(Table3[[#All],[Variables ]]=$AF$4)),0)</f>
        <v>0</v>
      </c>
      <c r="AC1081" cm="1">
        <f t="array" ref="AC1081">_xlfn._xlws.FILTER(Table3[[#All],[Name]],(Table3[[#All],[Polygon]]=$A1081)*(Table3[[#All],[Period]]=AC$1)*((Table3[[#All],[Variables ]]=$AF$3)+(Table3[[#All],[Variables ]]=$AF$2)+(Table3[[#All],[Variables ]]=$AF$4)),0)</f>
        <v>0</v>
      </c>
      <c r="AD1081" cm="1">
        <f t="array" ref="AD1081">_xlfn._xlws.FILTER(Table3[[#All],[Name]],(Table3[[#All],[Polygon]]=$A1081)*(Table3[[#All],[Period]]=AD$1)*((Table3[[#All],[Variables ]]=$AF$3)+(Table3[[#All],[Variables ]]=$AF$2)+(Table3[[#All],[Variables ]]=$AF$4)),0)</f>
        <v>0</v>
      </c>
    </row>
    <row r="1082" spans="1:30" x14ac:dyDescent="0.35">
      <c r="A1082" s="5">
        <v>759</v>
      </c>
      <c r="B1082" s="6" t="s">
        <v>2697</v>
      </c>
      <c r="C1082" s="8">
        <v>653.97822069999995</v>
      </c>
      <c r="D1082" s="6" t="s">
        <v>1466</v>
      </c>
      <c r="E1082" s="6">
        <v>3</v>
      </c>
      <c r="F1082" s="6">
        <v>3</v>
      </c>
      <c r="G1082" s="6">
        <v>5</v>
      </c>
      <c r="H1082" s="6"/>
      <c r="I1082" s="6">
        <v>1963</v>
      </c>
      <c r="J1082" s="6">
        <v>0</v>
      </c>
      <c r="K1082" s="6" t="s">
        <v>1650</v>
      </c>
      <c r="L1082" s="6">
        <v>891</v>
      </c>
      <c r="M1082" s="6">
        <v>891</v>
      </c>
      <c r="N1082" s="6">
        <v>8.3239158080000006</v>
      </c>
      <c r="O1082" s="9">
        <v>2E-3</v>
      </c>
      <c r="P1082" cm="1">
        <f t="array" ref="P1082">_xlfn._xlws.FILTER(Table3[[#All],[Name]],(Table3[[#All],[Polygon]]=$A1082)*(Table3[[#All],[Period]]=P$1)*((Table3[[#All],[Variables ]]=$AF$3)+(Table3[[#All],[Variables ]]=$AF$2)+(Table3[[#All],[Variables ]]=$AF$4)),0)</f>
        <v>0</v>
      </c>
      <c r="Q1082" cm="1">
        <f t="array" ref="Q1082">_xlfn._xlws.FILTER(Table3[[#All],[Name]],(Table3[[#All],[Polygon]]=$A1082)*(Table3[[#All],[Period]]=Q$1)*((Table3[[#All],[Variables ]]=$AF$3)+(Table3[[#All],[Variables ]]=$AF$2)+(Table3[[#All],[Variables ]]=$AF$4)),0)</f>
        <v>0</v>
      </c>
      <c r="R1082" cm="1">
        <f t="array" ref="R1082">_xlfn._xlws.FILTER(Table3[[#All],[Name]],(Table3[[#All],[Polygon]]=$A1082)*(Table3[[#All],[Period]]=R$1)*((Table3[[#All],[Variables ]]=$AF$3)+(Table3[[#All],[Variables ]]=$AF$2)+(Table3[[#All],[Variables ]]=$AF$4)),0)</f>
        <v>0</v>
      </c>
      <c r="S1082" cm="1">
        <f t="array" ref="S1082">_xlfn._xlws.FILTER(Table3[[#All],[Name]],(Table3[[#All],[Polygon]]=$A1082)*(Table3[[#All],[Period]]=S$1)*((Table3[[#All],[Variables ]]=$AF$3)+(Table3[[#All],[Variables ]]=$AF$2)+(Table3[[#All],[Variables ]]=$AF$4)),0)</f>
        <v>0</v>
      </c>
      <c r="T1082" cm="1">
        <f t="array" ref="T1082">_xlfn._xlws.FILTER(Table3[[#All],[Name]],(Table3[[#All],[Polygon]]=$A1082)*(Table3[[#All],[Period]]=T$1)*((Table3[[#All],[Variables ]]=$AF$3)+(Table3[[#All],[Variables ]]=$AF$2)+(Table3[[#All],[Variables ]]=$AF$4)),0)</f>
        <v>0</v>
      </c>
      <c r="U1082" cm="1">
        <f t="array" ref="U1082">_xlfn._xlws.FILTER(Table3[[#All],[Name]],(Table3[[#All],[Polygon]]=$A1082)*(Table3[[#All],[Period]]=U$1)*((Table3[[#All],[Variables ]]=$AF$3)+(Table3[[#All],[Variables ]]=$AF$2)+(Table3[[#All],[Variables ]]=$AF$4)),0)</f>
        <v>0</v>
      </c>
      <c r="V1082" cm="1">
        <f t="array" ref="V1082">_xlfn._xlws.FILTER(Table3[[#All],[Name]],(Table3[[#All],[Polygon]]=$A1082)*(Table3[[#All],[Period]]=V$1)*((Table3[[#All],[Variables ]]=$AF$3)+(Table3[[#All],[Variables ]]=$AF$2)+(Table3[[#All],[Variables ]]=$AF$4)),0)</f>
        <v>0</v>
      </c>
      <c r="W1082" cm="1">
        <f t="array" ref="W1082">_xlfn._xlws.FILTER(Table3[[#All],[Name]],(Table3[[#All],[Polygon]]=$A1082)*(Table3[[#All],[Period]]=W$1)*((Table3[[#All],[Variables ]]=$AF$3)+(Table3[[#All],[Variables ]]=$AF$2)+(Table3[[#All],[Variables ]]=$AF$4)),0)</f>
        <v>0</v>
      </c>
      <c r="X1082" cm="1">
        <f t="array" ref="X1082">_xlfn._xlws.FILTER(Table3[[#All],[Name]],(Table3[[#All],[Polygon]]=$A1082)*(Table3[[#All],[Period]]=X$1)*((Table3[[#All],[Variables ]]=$AF$3)+(Table3[[#All],[Variables ]]=$AF$2)+(Table3[[#All],[Variables ]]=$AF$4)),0)</f>
        <v>0</v>
      </c>
      <c r="Y1082" cm="1">
        <f t="array" ref="Y1082">_xlfn._xlws.FILTER(Table3[[#All],[Name]],(Table3[[#All],[Polygon]]=$A1082)*(Table3[[#All],[Period]]=Y$1)*((Table3[[#All],[Variables ]]=$AF$3)+(Table3[[#All],[Variables ]]=$AF$2)+(Table3[[#All],[Variables ]]=$AF$4)),0)</f>
        <v>0</v>
      </c>
      <c r="Z1082" cm="1">
        <f t="array" ref="Z1082">_xlfn._xlws.FILTER(Table3[[#All],[Name]],(Table3[[#All],[Polygon]]=$A1082)*(Table3[[#All],[Period]]=Z$1)*((Table3[[#All],[Variables ]]=$AF$3)+(Table3[[#All],[Variables ]]=$AF$2)+(Table3[[#All],[Variables ]]=$AF$4)),0)</f>
        <v>0</v>
      </c>
      <c r="AA1082" cm="1">
        <f t="array" ref="AA1082">_xlfn._xlws.FILTER(Table3[[#All],[Name]],(Table3[[#All],[Polygon]]=$A1082)*(Table3[[#All],[Period]]=AA$1)*((Table3[[#All],[Variables ]]=$AF$3)+(Table3[[#All],[Variables ]]=$AF$2)+(Table3[[#All],[Variables ]]=$AF$4)),0)</f>
        <v>0</v>
      </c>
      <c r="AB1082" cm="1">
        <f t="array" ref="AB1082">_xlfn._xlws.FILTER(Table3[[#All],[Name]],(Table3[[#All],[Polygon]]=$A1082)*(Table3[[#All],[Period]]=AB$1)*((Table3[[#All],[Variables ]]=$AF$3)+(Table3[[#All],[Variables ]]=$AF$2)+(Table3[[#All],[Variables ]]=$AF$4)),0)</f>
        <v>0</v>
      </c>
      <c r="AC1082" cm="1">
        <f t="array" ref="AC1082">_xlfn._xlws.FILTER(Table3[[#All],[Name]],(Table3[[#All],[Polygon]]=$A1082)*(Table3[[#All],[Period]]=AC$1)*((Table3[[#All],[Variables ]]=$AF$3)+(Table3[[#All],[Variables ]]=$AF$2)+(Table3[[#All],[Variables ]]=$AF$4)),0)</f>
        <v>0</v>
      </c>
      <c r="AD1082" cm="1">
        <f t="array" ref="AD1082">_xlfn._xlws.FILTER(Table3[[#All],[Name]],(Table3[[#All],[Polygon]]=$A1082)*(Table3[[#All],[Period]]=AD$1)*((Table3[[#All],[Variables ]]=$AF$3)+(Table3[[#All],[Variables ]]=$AF$2)+(Table3[[#All],[Variables ]]=$AF$4)),0)</f>
        <v>0</v>
      </c>
    </row>
    <row r="1083" spans="1:30" x14ac:dyDescent="0.35">
      <c r="A1083" s="3">
        <v>759</v>
      </c>
      <c r="B1083" s="4" t="s">
        <v>2697</v>
      </c>
      <c r="C1083" s="10">
        <v>653.97822069999995</v>
      </c>
      <c r="D1083" s="4" t="s">
        <v>1466</v>
      </c>
      <c r="E1083" s="4">
        <v>3</v>
      </c>
      <c r="F1083" s="4">
        <v>3</v>
      </c>
      <c r="G1083" s="4">
        <v>5</v>
      </c>
      <c r="H1083" s="4"/>
      <c r="I1083" s="4">
        <v>1963</v>
      </c>
      <c r="J1083" s="4">
        <v>0</v>
      </c>
      <c r="K1083" s="4" t="s">
        <v>1650</v>
      </c>
      <c r="L1083" s="4">
        <v>762</v>
      </c>
      <c r="M1083" s="4">
        <v>762</v>
      </c>
      <c r="N1083" s="4">
        <v>60.958528270000002</v>
      </c>
      <c r="O1083" s="11">
        <v>18.536999999999999</v>
      </c>
      <c r="P1083" cm="1">
        <f t="array" ref="P1083">_xlfn._xlws.FILTER(Table3[[#All],[Name]],(Table3[[#All],[Polygon]]=$A1083)*(Table3[[#All],[Period]]=P$1)*((Table3[[#All],[Variables ]]=$AF$3)+(Table3[[#All],[Variables ]]=$AF$2)+(Table3[[#All],[Variables ]]=$AF$4)),0)</f>
        <v>0</v>
      </c>
      <c r="Q1083" cm="1">
        <f t="array" ref="Q1083">_xlfn._xlws.FILTER(Table3[[#All],[Name]],(Table3[[#All],[Polygon]]=$A1083)*(Table3[[#All],[Period]]=Q$1)*((Table3[[#All],[Variables ]]=$AF$3)+(Table3[[#All],[Variables ]]=$AF$2)+(Table3[[#All],[Variables ]]=$AF$4)),0)</f>
        <v>0</v>
      </c>
      <c r="R1083" cm="1">
        <f t="array" ref="R1083">_xlfn._xlws.FILTER(Table3[[#All],[Name]],(Table3[[#All],[Polygon]]=$A1083)*(Table3[[#All],[Period]]=R$1)*((Table3[[#All],[Variables ]]=$AF$3)+(Table3[[#All],[Variables ]]=$AF$2)+(Table3[[#All],[Variables ]]=$AF$4)),0)</f>
        <v>0</v>
      </c>
      <c r="S1083" cm="1">
        <f t="array" ref="S1083">_xlfn._xlws.FILTER(Table3[[#All],[Name]],(Table3[[#All],[Polygon]]=$A1083)*(Table3[[#All],[Period]]=S$1)*((Table3[[#All],[Variables ]]=$AF$3)+(Table3[[#All],[Variables ]]=$AF$2)+(Table3[[#All],[Variables ]]=$AF$4)),0)</f>
        <v>0</v>
      </c>
      <c r="T1083" cm="1">
        <f t="array" ref="T1083">_xlfn._xlws.FILTER(Table3[[#All],[Name]],(Table3[[#All],[Polygon]]=$A1083)*(Table3[[#All],[Period]]=T$1)*((Table3[[#All],[Variables ]]=$AF$3)+(Table3[[#All],[Variables ]]=$AF$2)+(Table3[[#All],[Variables ]]=$AF$4)),0)</f>
        <v>0</v>
      </c>
      <c r="U1083" cm="1">
        <f t="array" ref="U1083">_xlfn._xlws.FILTER(Table3[[#All],[Name]],(Table3[[#All],[Polygon]]=$A1083)*(Table3[[#All],[Period]]=U$1)*((Table3[[#All],[Variables ]]=$AF$3)+(Table3[[#All],[Variables ]]=$AF$2)+(Table3[[#All],[Variables ]]=$AF$4)),0)</f>
        <v>0</v>
      </c>
      <c r="V1083" cm="1">
        <f t="array" ref="V1083">_xlfn._xlws.FILTER(Table3[[#All],[Name]],(Table3[[#All],[Polygon]]=$A1083)*(Table3[[#All],[Period]]=V$1)*((Table3[[#All],[Variables ]]=$AF$3)+(Table3[[#All],[Variables ]]=$AF$2)+(Table3[[#All],[Variables ]]=$AF$4)),0)</f>
        <v>0</v>
      </c>
      <c r="W1083" cm="1">
        <f t="array" ref="W1083">_xlfn._xlws.FILTER(Table3[[#All],[Name]],(Table3[[#All],[Polygon]]=$A1083)*(Table3[[#All],[Period]]=W$1)*((Table3[[#All],[Variables ]]=$AF$3)+(Table3[[#All],[Variables ]]=$AF$2)+(Table3[[#All],[Variables ]]=$AF$4)),0)</f>
        <v>0</v>
      </c>
      <c r="X1083" cm="1">
        <f t="array" ref="X1083">_xlfn._xlws.FILTER(Table3[[#All],[Name]],(Table3[[#All],[Polygon]]=$A1083)*(Table3[[#All],[Period]]=X$1)*((Table3[[#All],[Variables ]]=$AF$3)+(Table3[[#All],[Variables ]]=$AF$2)+(Table3[[#All],[Variables ]]=$AF$4)),0)</f>
        <v>0</v>
      </c>
      <c r="Y1083" cm="1">
        <f t="array" ref="Y1083">_xlfn._xlws.FILTER(Table3[[#All],[Name]],(Table3[[#All],[Polygon]]=$A1083)*(Table3[[#All],[Period]]=Y$1)*((Table3[[#All],[Variables ]]=$AF$3)+(Table3[[#All],[Variables ]]=$AF$2)+(Table3[[#All],[Variables ]]=$AF$4)),0)</f>
        <v>0</v>
      </c>
      <c r="Z1083" cm="1">
        <f t="array" ref="Z1083">_xlfn._xlws.FILTER(Table3[[#All],[Name]],(Table3[[#All],[Polygon]]=$A1083)*(Table3[[#All],[Period]]=Z$1)*((Table3[[#All],[Variables ]]=$AF$3)+(Table3[[#All],[Variables ]]=$AF$2)+(Table3[[#All],[Variables ]]=$AF$4)),0)</f>
        <v>0</v>
      </c>
      <c r="AA1083" cm="1">
        <f t="array" ref="AA1083">_xlfn._xlws.FILTER(Table3[[#All],[Name]],(Table3[[#All],[Polygon]]=$A1083)*(Table3[[#All],[Period]]=AA$1)*((Table3[[#All],[Variables ]]=$AF$3)+(Table3[[#All],[Variables ]]=$AF$2)+(Table3[[#All],[Variables ]]=$AF$4)),0)</f>
        <v>0</v>
      </c>
      <c r="AB1083" cm="1">
        <f t="array" ref="AB1083">_xlfn._xlws.FILTER(Table3[[#All],[Name]],(Table3[[#All],[Polygon]]=$A1083)*(Table3[[#All],[Period]]=AB$1)*((Table3[[#All],[Variables ]]=$AF$3)+(Table3[[#All],[Variables ]]=$AF$2)+(Table3[[#All],[Variables ]]=$AF$4)),0)</f>
        <v>0</v>
      </c>
      <c r="AC1083" cm="1">
        <f t="array" ref="AC1083">_xlfn._xlws.FILTER(Table3[[#All],[Name]],(Table3[[#All],[Polygon]]=$A1083)*(Table3[[#All],[Period]]=AC$1)*((Table3[[#All],[Variables ]]=$AF$3)+(Table3[[#All],[Variables ]]=$AF$2)+(Table3[[#All],[Variables ]]=$AF$4)),0)</f>
        <v>0</v>
      </c>
      <c r="AD1083" cm="1">
        <f t="array" ref="AD1083">_xlfn._xlws.FILTER(Table3[[#All],[Name]],(Table3[[#All],[Polygon]]=$A1083)*(Table3[[#All],[Period]]=AD$1)*((Table3[[#All],[Variables ]]=$AF$3)+(Table3[[#All],[Variables ]]=$AF$2)+(Table3[[#All],[Variables ]]=$AF$4)),0)</f>
        <v>0</v>
      </c>
    </row>
    <row r="1084" spans="1:30" x14ac:dyDescent="0.35">
      <c r="A1084" s="5">
        <v>759</v>
      </c>
      <c r="B1084" s="6" t="s">
        <v>2697</v>
      </c>
      <c r="C1084" s="8">
        <v>653.97822069999995</v>
      </c>
      <c r="D1084" s="6" t="s">
        <v>1466</v>
      </c>
      <c r="E1084" s="6">
        <v>3</v>
      </c>
      <c r="F1084" s="6">
        <v>3</v>
      </c>
      <c r="G1084" s="6">
        <v>5</v>
      </c>
      <c r="H1084" s="6"/>
      <c r="I1084" s="6">
        <v>1963</v>
      </c>
      <c r="J1084" s="6">
        <v>0</v>
      </c>
      <c r="K1084" s="6" t="s">
        <v>1650</v>
      </c>
      <c r="L1084" s="6">
        <v>763</v>
      </c>
      <c r="M1084" s="6">
        <v>763</v>
      </c>
      <c r="N1084" s="6">
        <v>22.417546359999999</v>
      </c>
      <c r="O1084" s="9">
        <v>4.9029999999999996</v>
      </c>
      <c r="P1084" cm="1">
        <f t="array" ref="P1084">_xlfn._xlws.FILTER(Table3[[#All],[Name]],(Table3[[#All],[Polygon]]=$A1084)*(Table3[[#All],[Period]]=P$1)*((Table3[[#All],[Variables ]]=$AF$3)+(Table3[[#All],[Variables ]]=$AF$2)+(Table3[[#All],[Variables ]]=$AF$4)),0)</f>
        <v>0</v>
      </c>
      <c r="Q1084" cm="1">
        <f t="array" ref="Q1084">_xlfn._xlws.FILTER(Table3[[#All],[Name]],(Table3[[#All],[Polygon]]=$A1084)*(Table3[[#All],[Period]]=Q$1)*((Table3[[#All],[Variables ]]=$AF$3)+(Table3[[#All],[Variables ]]=$AF$2)+(Table3[[#All],[Variables ]]=$AF$4)),0)</f>
        <v>0</v>
      </c>
      <c r="R1084" cm="1">
        <f t="array" ref="R1084">_xlfn._xlws.FILTER(Table3[[#All],[Name]],(Table3[[#All],[Polygon]]=$A1084)*(Table3[[#All],[Period]]=R$1)*((Table3[[#All],[Variables ]]=$AF$3)+(Table3[[#All],[Variables ]]=$AF$2)+(Table3[[#All],[Variables ]]=$AF$4)),0)</f>
        <v>0</v>
      </c>
      <c r="S1084" cm="1">
        <f t="array" ref="S1084">_xlfn._xlws.FILTER(Table3[[#All],[Name]],(Table3[[#All],[Polygon]]=$A1084)*(Table3[[#All],[Period]]=S$1)*((Table3[[#All],[Variables ]]=$AF$3)+(Table3[[#All],[Variables ]]=$AF$2)+(Table3[[#All],[Variables ]]=$AF$4)),0)</f>
        <v>0</v>
      </c>
      <c r="T1084" cm="1">
        <f t="array" ref="T1084">_xlfn._xlws.FILTER(Table3[[#All],[Name]],(Table3[[#All],[Polygon]]=$A1084)*(Table3[[#All],[Period]]=T$1)*((Table3[[#All],[Variables ]]=$AF$3)+(Table3[[#All],[Variables ]]=$AF$2)+(Table3[[#All],[Variables ]]=$AF$4)),0)</f>
        <v>0</v>
      </c>
      <c r="U1084" cm="1">
        <f t="array" ref="U1084">_xlfn._xlws.FILTER(Table3[[#All],[Name]],(Table3[[#All],[Polygon]]=$A1084)*(Table3[[#All],[Period]]=U$1)*((Table3[[#All],[Variables ]]=$AF$3)+(Table3[[#All],[Variables ]]=$AF$2)+(Table3[[#All],[Variables ]]=$AF$4)),0)</f>
        <v>0</v>
      </c>
      <c r="V1084" cm="1">
        <f t="array" ref="V1084">_xlfn._xlws.FILTER(Table3[[#All],[Name]],(Table3[[#All],[Polygon]]=$A1084)*(Table3[[#All],[Period]]=V$1)*((Table3[[#All],[Variables ]]=$AF$3)+(Table3[[#All],[Variables ]]=$AF$2)+(Table3[[#All],[Variables ]]=$AF$4)),0)</f>
        <v>0</v>
      </c>
      <c r="W1084" cm="1">
        <f t="array" ref="W1084">_xlfn._xlws.FILTER(Table3[[#All],[Name]],(Table3[[#All],[Polygon]]=$A1084)*(Table3[[#All],[Period]]=W$1)*((Table3[[#All],[Variables ]]=$AF$3)+(Table3[[#All],[Variables ]]=$AF$2)+(Table3[[#All],[Variables ]]=$AF$4)),0)</f>
        <v>0</v>
      </c>
      <c r="X1084" cm="1">
        <f t="array" ref="X1084">_xlfn._xlws.FILTER(Table3[[#All],[Name]],(Table3[[#All],[Polygon]]=$A1084)*(Table3[[#All],[Period]]=X$1)*((Table3[[#All],[Variables ]]=$AF$3)+(Table3[[#All],[Variables ]]=$AF$2)+(Table3[[#All],[Variables ]]=$AF$4)),0)</f>
        <v>0</v>
      </c>
      <c r="Y1084" cm="1">
        <f t="array" ref="Y1084">_xlfn._xlws.FILTER(Table3[[#All],[Name]],(Table3[[#All],[Polygon]]=$A1084)*(Table3[[#All],[Period]]=Y$1)*((Table3[[#All],[Variables ]]=$AF$3)+(Table3[[#All],[Variables ]]=$AF$2)+(Table3[[#All],[Variables ]]=$AF$4)),0)</f>
        <v>0</v>
      </c>
      <c r="Z1084" cm="1">
        <f t="array" ref="Z1084">_xlfn._xlws.FILTER(Table3[[#All],[Name]],(Table3[[#All],[Polygon]]=$A1084)*(Table3[[#All],[Period]]=Z$1)*((Table3[[#All],[Variables ]]=$AF$3)+(Table3[[#All],[Variables ]]=$AF$2)+(Table3[[#All],[Variables ]]=$AF$4)),0)</f>
        <v>0</v>
      </c>
      <c r="AA1084" cm="1">
        <f t="array" ref="AA1084">_xlfn._xlws.FILTER(Table3[[#All],[Name]],(Table3[[#All],[Polygon]]=$A1084)*(Table3[[#All],[Period]]=AA$1)*((Table3[[#All],[Variables ]]=$AF$3)+(Table3[[#All],[Variables ]]=$AF$2)+(Table3[[#All],[Variables ]]=$AF$4)),0)</f>
        <v>0</v>
      </c>
      <c r="AB1084" cm="1">
        <f t="array" ref="AB1084">_xlfn._xlws.FILTER(Table3[[#All],[Name]],(Table3[[#All],[Polygon]]=$A1084)*(Table3[[#All],[Period]]=AB$1)*((Table3[[#All],[Variables ]]=$AF$3)+(Table3[[#All],[Variables ]]=$AF$2)+(Table3[[#All],[Variables ]]=$AF$4)),0)</f>
        <v>0</v>
      </c>
      <c r="AC1084" cm="1">
        <f t="array" ref="AC1084">_xlfn._xlws.FILTER(Table3[[#All],[Name]],(Table3[[#All],[Polygon]]=$A1084)*(Table3[[#All],[Period]]=AC$1)*((Table3[[#All],[Variables ]]=$AF$3)+(Table3[[#All],[Variables ]]=$AF$2)+(Table3[[#All],[Variables ]]=$AF$4)),0)</f>
        <v>0</v>
      </c>
      <c r="AD1084" cm="1">
        <f t="array" ref="AD1084">_xlfn._xlws.FILTER(Table3[[#All],[Name]],(Table3[[#All],[Polygon]]=$A1084)*(Table3[[#All],[Period]]=AD$1)*((Table3[[#All],[Variables ]]=$AF$3)+(Table3[[#All],[Variables ]]=$AF$2)+(Table3[[#All],[Variables ]]=$AF$4)),0)</f>
        <v>0</v>
      </c>
    </row>
    <row r="1085" spans="1:30" x14ac:dyDescent="0.35">
      <c r="A1085" s="3">
        <v>759</v>
      </c>
      <c r="B1085" s="4" t="s">
        <v>2697</v>
      </c>
      <c r="C1085" s="10">
        <v>653.97822069999995</v>
      </c>
      <c r="D1085" s="4" t="s">
        <v>1466</v>
      </c>
      <c r="E1085" s="4">
        <v>3</v>
      </c>
      <c r="F1085" s="4">
        <v>3</v>
      </c>
      <c r="G1085" s="4">
        <v>5</v>
      </c>
      <c r="H1085" s="4"/>
      <c r="I1085" s="4">
        <v>1963</v>
      </c>
      <c r="J1085" s="4">
        <v>0</v>
      </c>
      <c r="K1085" s="4" t="s">
        <v>1650</v>
      </c>
      <c r="L1085" s="4">
        <v>764</v>
      </c>
      <c r="M1085" s="4">
        <v>764</v>
      </c>
      <c r="N1085" s="4">
        <v>64.051350380000002</v>
      </c>
      <c r="O1085" s="11">
        <v>10.222</v>
      </c>
      <c r="P1085" cm="1">
        <f t="array" ref="P1085">_xlfn._xlws.FILTER(Table3[[#All],[Name]],(Table3[[#All],[Polygon]]=$A1085)*(Table3[[#All],[Period]]=P$1)*((Table3[[#All],[Variables ]]=$AF$3)+(Table3[[#All],[Variables ]]=$AF$2)+(Table3[[#All],[Variables ]]=$AF$4)),0)</f>
        <v>0</v>
      </c>
      <c r="Q1085" cm="1">
        <f t="array" ref="Q1085">_xlfn._xlws.FILTER(Table3[[#All],[Name]],(Table3[[#All],[Polygon]]=$A1085)*(Table3[[#All],[Period]]=Q$1)*((Table3[[#All],[Variables ]]=$AF$3)+(Table3[[#All],[Variables ]]=$AF$2)+(Table3[[#All],[Variables ]]=$AF$4)),0)</f>
        <v>0</v>
      </c>
      <c r="R1085" cm="1">
        <f t="array" ref="R1085">_xlfn._xlws.FILTER(Table3[[#All],[Name]],(Table3[[#All],[Polygon]]=$A1085)*(Table3[[#All],[Period]]=R$1)*((Table3[[#All],[Variables ]]=$AF$3)+(Table3[[#All],[Variables ]]=$AF$2)+(Table3[[#All],[Variables ]]=$AF$4)),0)</f>
        <v>0</v>
      </c>
      <c r="S1085" cm="1">
        <f t="array" ref="S1085">_xlfn._xlws.FILTER(Table3[[#All],[Name]],(Table3[[#All],[Polygon]]=$A1085)*(Table3[[#All],[Period]]=S$1)*((Table3[[#All],[Variables ]]=$AF$3)+(Table3[[#All],[Variables ]]=$AF$2)+(Table3[[#All],[Variables ]]=$AF$4)),0)</f>
        <v>0</v>
      </c>
      <c r="T1085" cm="1">
        <f t="array" ref="T1085">_xlfn._xlws.FILTER(Table3[[#All],[Name]],(Table3[[#All],[Polygon]]=$A1085)*(Table3[[#All],[Period]]=T$1)*((Table3[[#All],[Variables ]]=$AF$3)+(Table3[[#All],[Variables ]]=$AF$2)+(Table3[[#All],[Variables ]]=$AF$4)),0)</f>
        <v>0</v>
      </c>
      <c r="U1085" cm="1">
        <f t="array" ref="U1085">_xlfn._xlws.FILTER(Table3[[#All],[Name]],(Table3[[#All],[Polygon]]=$A1085)*(Table3[[#All],[Period]]=U$1)*((Table3[[#All],[Variables ]]=$AF$3)+(Table3[[#All],[Variables ]]=$AF$2)+(Table3[[#All],[Variables ]]=$AF$4)),0)</f>
        <v>0</v>
      </c>
      <c r="V1085" cm="1">
        <f t="array" ref="V1085">_xlfn._xlws.FILTER(Table3[[#All],[Name]],(Table3[[#All],[Polygon]]=$A1085)*(Table3[[#All],[Period]]=V$1)*((Table3[[#All],[Variables ]]=$AF$3)+(Table3[[#All],[Variables ]]=$AF$2)+(Table3[[#All],[Variables ]]=$AF$4)),0)</f>
        <v>0</v>
      </c>
      <c r="W1085" cm="1">
        <f t="array" ref="W1085">_xlfn._xlws.FILTER(Table3[[#All],[Name]],(Table3[[#All],[Polygon]]=$A1085)*(Table3[[#All],[Period]]=W$1)*((Table3[[#All],[Variables ]]=$AF$3)+(Table3[[#All],[Variables ]]=$AF$2)+(Table3[[#All],[Variables ]]=$AF$4)),0)</f>
        <v>0</v>
      </c>
      <c r="X1085" cm="1">
        <f t="array" ref="X1085">_xlfn._xlws.FILTER(Table3[[#All],[Name]],(Table3[[#All],[Polygon]]=$A1085)*(Table3[[#All],[Period]]=X$1)*((Table3[[#All],[Variables ]]=$AF$3)+(Table3[[#All],[Variables ]]=$AF$2)+(Table3[[#All],[Variables ]]=$AF$4)),0)</f>
        <v>0</v>
      </c>
      <c r="Y1085" cm="1">
        <f t="array" ref="Y1085">_xlfn._xlws.FILTER(Table3[[#All],[Name]],(Table3[[#All],[Polygon]]=$A1085)*(Table3[[#All],[Period]]=Y$1)*((Table3[[#All],[Variables ]]=$AF$3)+(Table3[[#All],[Variables ]]=$AF$2)+(Table3[[#All],[Variables ]]=$AF$4)),0)</f>
        <v>0</v>
      </c>
      <c r="Z1085" cm="1">
        <f t="array" ref="Z1085">_xlfn._xlws.FILTER(Table3[[#All],[Name]],(Table3[[#All],[Polygon]]=$A1085)*(Table3[[#All],[Period]]=Z$1)*((Table3[[#All],[Variables ]]=$AF$3)+(Table3[[#All],[Variables ]]=$AF$2)+(Table3[[#All],[Variables ]]=$AF$4)),0)</f>
        <v>0</v>
      </c>
      <c r="AA1085" cm="1">
        <f t="array" ref="AA1085">_xlfn._xlws.FILTER(Table3[[#All],[Name]],(Table3[[#All],[Polygon]]=$A1085)*(Table3[[#All],[Period]]=AA$1)*((Table3[[#All],[Variables ]]=$AF$3)+(Table3[[#All],[Variables ]]=$AF$2)+(Table3[[#All],[Variables ]]=$AF$4)),0)</f>
        <v>0</v>
      </c>
      <c r="AB1085" cm="1">
        <f t="array" ref="AB1085">_xlfn._xlws.FILTER(Table3[[#All],[Name]],(Table3[[#All],[Polygon]]=$A1085)*(Table3[[#All],[Period]]=AB$1)*((Table3[[#All],[Variables ]]=$AF$3)+(Table3[[#All],[Variables ]]=$AF$2)+(Table3[[#All],[Variables ]]=$AF$4)),0)</f>
        <v>0</v>
      </c>
      <c r="AC1085" cm="1">
        <f t="array" ref="AC1085">_xlfn._xlws.FILTER(Table3[[#All],[Name]],(Table3[[#All],[Polygon]]=$A1085)*(Table3[[#All],[Period]]=AC$1)*((Table3[[#All],[Variables ]]=$AF$3)+(Table3[[#All],[Variables ]]=$AF$2)+(Table3[[#All],[Variables ]]=$AF$4)),0)</f>
        <v>0</v>
      </c>
      <c r="AD1085" cm="1">
        <f t="array" ref="AD1085">_xlfn._xlws.FILTER(Table3[[#All],[Name]],(Table3[[#All],[Polygon]]=$A1085)*(Table3[[#All],[Period]]=AD$1)*((Table3[[#All],[Variables ]]=$AF$3)+(Table3[[#All],[Variables ]]=$AF$2)+(Table3[[#All],[Variables ]]=$AF$4)),0)</f>
        <v>0</v>
      </c>
    </row>
    <row r="1086" spans="1:30" x14ac:dyDescent="0.35">
      <c r="A1086" s="5">
        <v>759</v>
      </c>
      <c r="B1086" s="6" t="s">
        <v>2697</v>
      </c>
      <c r="C1086" s="8">
        <v>653.97822069999995</v>
      </c>
      <c r="D1086" s="6" t="s">
        <v>1466</v>
      </c>
      <c r="E1086" s="6">
        <v>3</v>
      </c>
      <c r="F1086" s="6">
        <v>3</v>
      </c>
      <c r="G1086" s="6">
        <v>5</v>
      </c>
      <c r="H1086" s="6"/>
      <c r="I1086" s="6">
        <v>1963</v>
      </c>
      <c r="J1086" s="6">
        <v>0</v>
      </c>
      <c r="K1086" s="6" t="s">
        <v>1650</v>
      </c>
      <c r="L1086" s="6">
        <v>754</v>
      </c>
      <c r="M1086" s="6">
        <v>754</v>
      </c>
      <c r="N1086" s="6">
        <v>653.97822069999995</v>
      </c>
      <c r="O1086" s="9">
        <v>2.04</v>
      </c>
      <c r="P1086" cm="1">
        <f t="array" ref="P1086">_xlfn._xlws.FILTER(Table3[[#All],[Name]],(Table3[[#All],[Polygon]]=$A1086)*(Table3[[#All],[Period]]=P$1)*((Table3[[#All],[Variables ]]=$AF$3)+(Table3[[#All],[Variables ]]=$AF$2)+(Table3[[#All],[Variables ]]=$AF$4)),0)</f>
        <v>0</v>
      </c>
      <c r="Q1086" cm="1">
        <f t="array" ref="Q1086">_xlfn._xlws.FILTER(Table3[[#All],[Name]],(Table3[[#All],[Polygon]]=$A1086)*(Table3[[#All],[Period]]=Q$1)*((Table3[[#All],[Variables ]]=$AF$3)+(Table3[[#All],[Variables ]]=$AF$2)+(Table3[[#All],[Variables ]]=$AF$4)),0)</f>
        <v>0</v>
      </c>
      <c r="R1086" cm="1">
        <f t="array" ref="R1086">_xlfn._xlws.FILTER(Table3[[#All],[Name]],(Table3[[#All],[Polygon]]=$A1086)*(Table3[[#All],[Period]]=R$1)*((Table3[[#All],[Variables ]]=$AF$3)+(Table3[[#All],[Variables ]]=$AF$2)+(Table3[[#All],[Variables ]]=$AF$4)),0)</f>
        <v>0</v>
      </c>
      <c r="S1086" cm="1">
        <f t="array" ref="S1086">_xlfn._xlws.FILTER(Table3[[#All],[Name]],(Table3[[#All],[Polygon]]=$A1086)*(Table3[[#All],[Period]]=S$1)*((Table3[[#All],[Variables ]]=$AF$3)+(Table3[[#All],[Variables ]]=$AF$2)+(Table3[[#All],[Variables ]]=$AF$4)),0)</f>
        <v>0</v>
      </c>
      <c r="T1086" cm="1">
        <f t="array" ref="T1086">_xlfn._xlws.FILTER(Table3[[#All],[Name]],(Table3[[#All],[Polygon]]=$A1086)*(Table3[[#All],[Period]]=T$1)*((Table3[[#All],[Variables ]]=$AF$3)+(Table3[[#All],[Variables ]]=$AF$2)+(Table3[[#All],[Variables ]]=$AF$4)),0)</f>
        <v>0</v>
      </c>
      <c r="U1086" cm="1">
        <f t="array" ref="U1086">_xlfn._xlws.FILTER(Table3[[#All],[Name]],(Table3[[#All],[Polygon]]=$A1086)*(Table3[[#All],[Period]]=U$1)*((Table3[[#All],[Variables ]]=$AF$3)+(Table3[[#All],[Variables ]]=$AF$2)+(Table3[[#All],[Variables ]]=$AF$4)),0)</f>
        <v>0</v>
      </c>
      <c r="V1086" cm="1">
        <f t="array" ref="V1086">_xlfn._xlws.FILTER(Table3[[#All],[Name]],(Table3[[#All],[Polygon]]=$A1086)*(Table3[[#All],[Period]]=V$1)*((Table3[[#All],[Variables ]]=$AF$3)+(Table3[[#All],[Variables ]]=$AF$2)+(Table3[[#All],[Variables ]]=$AF$4)),0)</f>
        <v>0</v>
      </c>
      <c r="W1086" cm="1">
        <f t="array" ref="W1086">_xlfn._xlws.FILTER(Table3[[#All],[Name]],(Table3[[#All],[Polygon]]=$A1086)*(Table3[[#All],[Period]]=W$1)*((Table3[[#All],[Variables ]]=$AF$3)+(Table3[[#All],[Variables ]]=$AF$2)+(Table3[[#All],[Variables ]]=$AF$4)),0)</f>
        <v>0</v>
      </c>
      <c r="X1086" cm="1">
        <f t="array" ref="X1086">_xlfn._xlws.FILTER(Table3[[#All],[Name]],(Table3[[#All],[Polygon]]=$A1086)*(Table3[[#All],[Period]]=X$1)*((Table3[[#All],[Variables ]]=$AF$3)+(Table3[[#All],[Variables ]]=$AF$2)+(Table3[[#All],[Variables ]]=$AF$4)),0)</f>
        <v>0</v>
      </c>
      <c r="Y1086" cm="1">
        <f t="array" ref="Y1086">_xlfn._xlws.FILTER(Table3[[#All],[Name]],(Table3[[#All],[Polygon]]=$A1086)*(Table3[[#All],[Period]]=Y$1)*((Table3[[#All],[Variables ]]=$AF$3)+(Table3[[#All],[Variables ]]=$AF$2)+(Table3[[#All],[Variables ]]=$AF$4)),0)</f>
        <v>0</v>
      </c>
      <c r="Z1086" cm="1">
        <f t="array" ref="Z1086">_xlfn._xlws.FILTER(Table3[[#All],[Name]],(Table3[[#All],[Polygon]]=$A1086)*(Table3[[#All],[Period]]=Z$1)*((Table3[[#All],[Variables ]]=$AF$3)+(Table3[[#All],[Variables ]]=$AF$2)+(Table3[[#All],[Variables ]]=$AF$4)),0)</f>
        <v>0</v>
      </c>
      <c r="AA1086" cm="1">
        <f t="array" ref="AA1086">_xlfn._xlws.FILTER(Table3[[#All],[Name]],(Table3[[#All],[Polygon]]=$A1086)*(Table3[[#All],[Period]]=AA$1)*((Table3[[#All],[Variables ]]=$AF$3)+(Table3[[#All],[Variables ]]=$AF$2)+(Table3[[#All],[Variables ]]=$AF$4)),0)</f>
        <v>0</v>
      </c>
      <c r="AB1086" cm="1">
        <f t="array" ref="AB1086">_xlfn._xlws.FILTER(Table3[[#All],[Name]],(Table3[[#All],[Polygon]]=$A1086)*(Table3[[#All],[Period]]=AB$1)*((Table3[[#All],[Variables ]]=$AF$3)+(Table3[[#All],[Variables ]]=$AF$2)+(Table3[[#All],[Variables ]]=$AF$4)),0)</f>
        <v>0</v>
      </c>
      <c r="AC1086" cm="1">
        <f t="array" ref="AC1086">_xlfn._xlws.FILTER(Table3[[#All],[Name]],(Table3[[#All],[Polygon]]=$A1086)*(Table3[[#All],[Period]]=AC$1)*((Table3[[#All],[Variables ]]=$AF$3)+(Table3[[#All],[Variables ]]=$AF$2)+(Table3[[#All],[Variables ]]=$AF$4)),0)</f>
        <v>0</v>
      </c>
      <c r="AD1086" cm="1">
        <f t="array" ref="AD1086">_xlfn._xlws.FILTER(Table3[[#All],[Name]],(Table3[[#All],[Polygon]]=$A1086)*(Table3[[#All],[Period]]=AD$1)*((Table3[[#All],[Variables ]]=$AF$3)+(Table3[[#All],[Variables ]]=$AF$2)+(Table3[[#All],[Variables ]]=$AF$4)),0)</f>
        <v>0</v>
      </c>
    </row>
    <row r="1087" spans="1:30" x14ac:dyDescent="0.35">
      <c r="A1087" s="3">
        <v>759</v>
      </c>
      <c r="B1087" s="4" t="s">
        <v>2697</v>
      </c>
      <c r="C1087" s="10">
        <v>653.97822069999995</v>
      </c>
      <c r="D1087" s="4" t="s">
        <v>1466</v>
      </c>
      <c r="E1087" s="4">
        <v>3</v>
      </c>
      <c r="F1087" s="4">
        <v>3</v>
      </c>
      <c r="G1087" s="4">
        <v>5</v>
      </c>
      <c r="H1087" s="4"/>
      <c r="I1087" s="4">
        <v>1963</v>
      </c>
      <c r="J1087" s="4">
        <v>0</v>
      </c>
      <c r="K1087" s="4" t="s">
        <v>1650</v>
      </c>
      <c r="L1087" s="4">
        <v>758</v>
      </c>
      <c r="M1087" s="4">
        <v>758</v>
      </c>
      <c r="N1087" s="4">
        <v>653.97822069999995</v>
      </c>
      <c r="O1087" s="11">
        <v>50.947000000000003</v>
      </c>
      <c r="P1087" cm="1">
        <f t="array" ref="P1087">_xlfn._xlws.FILTER(Table3[[#All],[Name]],(Table3[[#All],[Polygon]]=$A1087)*(Table3[[#All],[Period]]=P$1)*((Table3[[#All],[Variables ]]=$AF$3)+(Table3[[#All],[Variables ]]=$AF$2)+(Table3[[#All],[Variables ]]=$AF$4)),0)</f>
        <v>0</v>
      </c>
      <c r="Q1087" cm="1">
        <f t="array" ref="Q1087">_xlfn._xlws.FILTER(Table3[[#All],[Name]],(Table3[[#All],[Polygon]]=$A1087)*(Table3[[#All],[Period]]=Q$1)*((Table3[[#All],[Variables ]]=$AF$3)+(Table3[[#All],[Variables ]]=$AF$2)+(Table3[[#All],[Variables ]]=$AF$4)),0)</f>
        <v>0</v>
      </c>
      <c r="R1087" cm="1">
        <f t="array" ref="R1087">_xlfn._xlws.FILTER(Table3[[#All],[Name]],(Table3[[#All],[Polygon]]=$A1087)*(Table3[[#All],[Period]]=R$1)*((Table3[[#All],[Variables ]]=$AF$3)+(Table3[[#All],[Variables ]]=$AF$2)+(Table3[[#All],[Variables ]]=$AF$4)),0)</f>
        <v>0</v>
      </c>
      <c r="S1087" cm="1">
        <f t="array" ref="S1087">_xlfn._xlws.FILTER(Table3[[#All],[Name]],(Table3[[#All],[Polygon]]=$A1087)*(Table3[[#All],[Period]]=S$1)*((Table3[[#All],[Variables ]]=$AF$3)+(Table3[[#All],[Variables ]]=$AF$2)+(Table3[[#All],[Variables ]]=$AF$4)),0)</f>
        <v>0</v>
      </c>
      <c r="T1087" cm="1">
        <f t="array" ref="T1087">_xlfn._xlws.FILTER(Table3[[#All],[Name]],(Table3[[#All],[Polygon]]=$A1087)*(Table3[[#All],[Period]]=T$1)*((Table3[[#All],[Variables ]]=$AF$3)+(Table3[[#All],[Variables ]]=$AF$2)+(Table3[[#All],[Variables ]]=$AF$4)),0)</f>
        <v>0</v>
      </c>
      <c r="U1087" cm="1">
        <f t="array" ref="U1087">_xlfn._xlws.FILTER(Table3[[#All],[Name]],(Table3[[#All],[Polygon]]=$A1087)*(Table3[[#All],[Period]]=U$1)*((Table3[[#All],[Variables ]]=$AF$3)+(Table3[[#All],[Variables ]]=$AF$2)+(Table3[[#All],[Variables ]]=$AF$4)),0)</f>
        <v>0</v>
      </c>
      <c r="V1087" cm="1">
        <f t="array" ref="V1087">_xlfn._xlws.FILTER(Table3[[#All],[Name]],(Table3[[#All],[Polygon]]=$A1087)*(Table3[[#All],[Period]]=V$1)*((Table3[[#All],[Variables ]]=$AF$3)+(Table3[[#All],[Variables ]]=$AF$2)+(Table3[[#All],[Variables ]]=$AF$4)),0)</f>
        <v>0</v>
      </c>
      <c r="W1087" cm="1">
        <f t="array" ref="W1087">_xlfn._xlws.FILTER(Table3[[#All],[Name]],(Table3[[#All],[Polygon]]=$A1087)*(Table3[[#All],[Period]]=W$1)*((Table3[[#All],[Variables ]]=$AF$3)+(Table3[[#All],[Variables ]]=$AF$2)+(Table3[[#All],[Variables ]]=$AF$4)),0)</f>
        <v>0</v>
      </c>
      <c r="X1087" cm="1">
        <f t="array" ref="X1087">_xlfn._xlws.FILTER(Table3[[#All],[Name]],(Table3[[#All],[Polygon]]=$A1087)*(Table3[[#All],[Period]]=X$1)*((Table3[[#All],[Variables ]]=$AF$3)+(Table3[[#All],[Variables ]]=$AF$2)+(Table3[[#All],[Variables ]]=$AF$4)),0)</f>
        <v>0</v>
      </c>
      <c r="Y1087" cm="1">
        <f t="array" ref="Y1087">_xlfn._xlws.FILTER(Table3[[#All],[Name]],(Table3[[#All],[Polygon]]=$A1087)*(Table3[[#All],[Period]]=Y$1)*((Table3[[#All],[Variables ]]=$AF$3)+(Table3[[#All],[Variables ]]=$AF$2)+(Table3[[#All],[Variables ]]=$AF$4)),0)</f>
        <v>0</v>
      </c>
      <c r="Z1087" cm="1">
        <f t="array" ref="Z1087">_xlfn._xlws.FILTER(Table3[[#All],[Name]],(Table3[[#All],[Polygon]]=$A1087)*(Table3[[#All],[Period]]=Z$1)*((Table3[[#All],[Variables ]]=$AF$3)+(Table3[[#All],[Variables ]]=$AF$2)+(Table3[[#All],[Variables ]]=$AF$4)),0)</f>
        <v>0</v>
      </c>
      <c r="AA1087" cm="1">
        <f t="array" ref="AA1087">_xlfn._xlws.FILTER(Table3[[#All],[Name]],(Table3[[#All],[Polygon]]=$A1087)*(Table3[[#All],[Period]]=AA$1)*((Table3[[#All],[Variables ]]=$AF$3)+(Table3[[#All],[Variables ]]=$AF$2)+(Table3[[#All],[Variables ]]=$AF$4)),0)</f>
        <v>0</v>
      </c>
      <c r="AB1087" cm="1">
        <f t="array" ref="AB1087">_xlfn._xlws.FILTER(Table3[[#All],[Name]],(Table3[[#All],[Polygon]]=$A1087)*(Table3[[#All],[Period]]=AB$1)*((Table3[[#All],[Variables ]]=$AF$3)+(Table3[[#All],[Variables ]]=$AF$2)+(Table3[[#All],[Variables ]]=$AF$4)),0)</f>
        <v>0</v>
      </c>
      <c r="AC1087" cm="1">
        <f t="array" ref="AC1087">_xlfn._xlws.FILTER(Table3[[#All],[Name]],(Table3[[#All],[Polygon]]=$A1087)*(Table3[[#All],[Period]]=AC$1)*((Table3[[#All],[Variables ]]=$AF$3)+(Table3[[#All],[Variables ]]=$AF$2)+(Table3[[#All],[Variables ]]=$AF$4)),0)</f>
        <v>0</v>
      </c>
      <c r="AD1087" cm="1">
        <f t="array" ref="AD1087">_xlfn._xlws.FILTER(Table3[[#All],[Name]],(Table3[[#All],[Polygon]]=$A1087)*(Table3[[#All],[Period]]=AD$1)*((Table3[[#All],[Variables ]]=$AF$3)+(Table3[[#All],[Variables ]]=$AF$2)+(Table3[[#All],[Variables ]]=$AF$4)),0)</f>
        <v>0</v>
      </c>
    </row>
    <row r="1088" spans="1:30" x14ac:dyDescent="0.35">
      <c r="A1088" s="5">
        <v>759</v>
      </c>
      <c r="B1088" s="6" t="s">
        <v>2697</v>
      </c>
      <c r="C1088" s="8">
        <v>653.97822069999995</v>
      </c>
      <c r="D1088" s="6" t="s">
        <v>1466</v>
      </c>
      <c r="E1088" s="6">
        <v>3</v>
      </c>
      <c r="F1088" s="6">
        <v>3</v>
      </c>
      <c r="G1088" s="6">
        <v>5</v>
      </c>
      <c r="H1088" s="6"/>
      <c r="I1088" s="6">
        <v>1963</v>
      </c>
      <c r="J1088" s="6">
        <v>0</v>
      </c>
      <c r="K1088" s="6" t="s">
        <v>1650</v>
      </c>
      <c r="L1088" s="6">
        <v>756</v>
      </c>
      <c r="M1088" s="6">
        <v>756</v>
      </c>
      <c r="N1088" s="6">
        <v>653.97822069999995</v>
      </c>
      <c r="O1088" s="9">
        <v>0.224</v>
      </c>
      <c r="P1088" cm="1">
        <f t="array" ref="P1088">_xlfn._xlws.FILTER(Table3[[#All],[Name]],(Table3[[#All],[Polygon]]=$A1088)*(Table3[[#All],[Period]]=P$1)*((Table3[[#All],[Variables ]]=$AF$3)+(Table3[[#All],[Variables ]]=$AF$2)+(Table3[[#All],[Variables ]]=$AF$4)),0)</f>
        <v>0</v>
      </c>
      <c r="Q1088" cm="1">
        <f t="array" ref="Q1088">_xlfn._xlws.FILTER(Table3[[#All],[Name]],(Table3[[#All],[Polygon]]=$A1088)*(Table3[[#All],[Period]]=Q$1)*((Table3[[#All],[Variables ]]=$AF$3)+(Table3[[#All],[Variables ]]=$AF$2)+(Table3[[#All],[Variables ]]=$AF$4)),0)</f>
        <v>0</v>
      </c>
      <c r="R1088" cm="1">
        <f t="array" ref="R1088">_xlfn._xlws.FILTER(Table3[[#All],[Name]],(Table3[[#All],[Polygon]]=$A1088)*(Table3[[#All],[Period]]=R$1)*((Table3[[#All],[Variables ]]=$AF$3)+(Table3[[#All],[Variables ]]=$AF$2)+(Table3[[#All],[Variables ]]=$AF$4)),0)</f>
        <v>0</v>
      </c>
      <c r="S1088" cm="1">
        <f t="array" ref="S1088">_xlfn._xlws.FILTER(Table3[[#All],[Name]],(Table3[[#All],[Polygon]]=$A1088)*(Table3[[#All],[Period]]=S$1)*((Table3[[#All],[Variables ]]=$AF$3)+(Table3[[#All],[Variables ]]=$AF$2)+(Table3[[#All],[Variables ]]=$AF$4)),0)</f>
        <v>0</v>
      </c>
      <c r="T1088" cm="1">
        <f t="array" ref="T1088">_xlfn._xlws.FILTER(Table3[[#All],[Name]],(Table3[[#All],[Polygon]]=$A1088)*(Table3[[#All],[Period]]=T$1)*((Table3[[#All],[Variables ]]=$AF$3)+(Table3[[#All],[Variables ]]=$AF$2)+(Table3[[#All],[Variables ]]=$AF$4)),0)</f>
        <v>0</v>
      </c>
      <c r="U1088" cm="1">
        <f t="array" ref="U1088">_xlfn._xlws.FILTER(Table3[[#All],[Name]],(Table3[[#All],[Polygon]]=$A1088)*(Table3[[#All],[Period]]=U$1)*((Table3[[#All],[Variables ]]=$AF$3)+(Table3[[#All],[Variables ]]=$AF$2)+(Table3[[#All],[Variables ]]=$AF$4)),0)</f>
        <v>0</v>
      </c>
      <c r="V1088" cm="1">
        <f t="array" ref="V1088">_xlfn._xlws.FILTER(Table3[[#All],[Name]],(Table3[[#All],[Polygon]]=$A1088)*(Table3[[#All],[Period]]=V$1)*((Table3[[#All],[Variables ]]=$AF$3)+(Table3[[#All],[Variables ]]=$AF$2)+(Table3[[#All],[Variables ]]=$AF$4)),0)</f>
        <v>0</v>
      </c>
      <c r="W1088" cm="1">
        <f t="array" ref="W1088">_xlfn._xlws.FILTER(Table3[[#All],[Name]],(Table3[[#All],[Polygon]]=$A1088)*(Table3[[#All],[Period]]=W$1)*((Table3[[#All],[Variables ]]=$AF$3)+(Table3[[#All],[Variables ]]=$AF$2)+(Table3[[#All],[Variables ]]=$AF$4)),0)</f>
        <v>0</v>
      </c>
      <c r="X1088" cm="1">
        <f t="array" ref="X1088">_xlfn._xlws.FILTER(Table3[[#All],[Name]],(Table3[[#All],[Polygon]]=$A1088)*(Table3[[#All],[Period]]=X$1)*((Table3[[#All],[Variables ]]=$AF$3)+(Table3[[#All],[Variables ]]=$AF$2)+(Table3[[#All],[Variables ]]=$AF$4)),0)</f>
        <v>0</v>
      </c>
      <c r="Y1088" cm="1">
        <f t="array" ref="Y1088">_xlfn._xlws.FILTER(Table3[[#All],[Name]],(Table3[[#All],[Polygon]]=$A1088)*(Table3[[#All],[Period]]=Y$1)*((Table3[[#All],[Variables ]]=$AF$3)+(Table3[[#All],[Variables ]]=$AF$2)+(Table3[[#All],[Variables ]]=$AF$4)),0)</f>
        <v>0</v>
      </c>
      <c r="Z1088" cm="1">
        <f t="array" ref="Z1088">_xlfn._xlws.FILTER(Table3[[#All],[Name]],(Table3[[#All],[Polygon]]=$A1088)*(Table3[[#All],[Period]]=Z$1)*((Table3[[#All],[Variables ]]=$AF$3)+(Table3[[#All],[Variables ]]=$AF$2)+(Table3[[#All],[Variables ]]=$AF$4)),0)</f>
        <v>0</v>
      </c>
      <c r="AA1088" cm="1">
        <f t="array" ref="AA1088">_xlfn._xlws.FILTER(Table3[[#All],[Name]],(Table3[[#All],[Polygon]]=$A1088)*(Table3[[#All],[Period]]=AA$1)*((Table3[[#All],[Variables ]]=$AF$3)+(Table3[[#All],[Variables ]]=$AF$2)+(Table3[[#All],[Variables ]]=$AF$4)),0)</f>
        <v>0</v>
      </c>
      <c r="AB1088" cm="1">
        <f t="array" ref="AB1088">_xlfn._xlws.FILTER(Table3[[#All],[Name]],(Table3[[#All],[Polygon]]=$A1088)*(Table3[[#All],[Period]]=AB$1)*((Table3[[#All],[Variables ]]=$AF$3)+(Table3[[#All],[Variables ]]=$AF$2)+(Table3[[#All],[Variables ]]=$AF$4)),0)</f>
        <v>0</v>
      </c>
      <c r="AC1088" cm="1">
        <f t="array" ref="AC1088">_xlfn._xlws.FILTER(Table3[[#All],[Name]],(Table3[[#All],[Polygon]]=$A1088)*(Table3[[#All],[Period]]=AC$1)*((Table3[[#All],[Variables ]]=$AF$3)+(Table3[[#All],[Variables ]]=$AF$2)+(Table3[[#All],[Variables ]]=$AF$4)),0)</f>
        <v>0</v>
      </c>
      <c r="AD1088" cm="1">
        <f t="array" ref="AD1088">_xlfn._xlws.FILTER(Table3[[#All],[Name]],(Table3[[#All],[Polygon]]=$A1088)*(Table3[[#All],[Period]]=AD$1)*((Table3[[#All],[Variables ]]=$AF$3)+(Table3[[#All],[Variables ]]=$AF$2)+(Table3[[#All],[Variables ]]=$AF$4)),0)</f>
        <v>0</v>
      </c>
    </row>
    <row r="1089" spans="1:30" x14ac:dyDescent="0.35">
      <c r="A1089" s="3">
        <v>759</v>
      </c>
      <c r="B1089" s="4" t="s">
        <v>2697</v>
      </c>
      <c r="C1089" s="10">
        <v>653.97822069999995</v>
      </c>
      <c r="D1089" s="4" t="s">
        <v>1466</v>
      </c>
      <c r="E1089" s="4">
        <v>3</v>
      </c>
      <c r="F1089" s="4">
        <v>3</v>
      </c>
      <c r="G1089" s="4">
        <v>5</v>
      </c>
      <c r="H1089" s="4"/>
      <c r="I1089" s="4">
        <v>1963</v>
      </c>
      <c r="J1089" s="4">
        <v>0</v>
      </c>
      <c r="K1089" s="4" t="s">
        <v>1650</v>
      </c>
      <c r="L1089" s="4">
        <v>750</v>
      </c>
      <c r="M1089" s="4">
        <v>750</v>
      </c>
      <c r="N1089" s="4">
        <v>653.97822069999995</v>
      </c>
      <c r="O1089" s="11">
        <v>8.2170000000000005</v>
      </c>
      <c r="P1089" cm="1">
        <f t="array" ref="P1089">_xlfn._xlws.FILTER(Table3[[#All],[Name]],(Table3[[#All],[Polygon]]=$A1089)*(Table3[[#All],[Period]]=P$1)*((Table3[[#All],[Variables ]]=$AF$3)+(Table3[[#All],[Variables ]]=$AF$2)+(Table3[[#All],[Variables ]]=$AF$4)),0)</f>
        <v>0</v>
      </c>
      <c r="Q1089" cm="1">
        <f t="array" ref="Q1089">_xlfn._xlws.FILTER(Table3[[#All],[Name]],(Table3[[#All],[Polygon]]=$A1089)*(Table3[[#All],[Period]]=Q$1)*((Table3[[#All],[Variables ]]=$AF$3)+(Table3[[#All],[Variables ]]=$AF$2)+(Table3[[#All],[Variables ]]=$AF$4)),0)</f>
        <v>0</v>
      </c>
      <c r="R1089" cm="1">
        <f t="array" ref="R1089">_xlfn._xlws.FILTER(Table3[[#All],[Name]],(Table3[[#All],[Polygon]]=$A1089)*(Table3[[#All],[Period]]=R$1)*((Table3[[#All],[Variables ]]=$AF$3)+(Table3[[#All],[Variables ]]=$AF$2)+(Table3[[#All],[Variables ]]=$AF$4)),0)</f>
        <v>0</v>
      </c>
      <c r="S1089" cm="1">
        <f t="array" ref="S1089">_xlfn._xlws.FILTER(Table3[[#All],[Name]],(Table3[[#All],[Polygon]]=$A1089)*(Table3[[#All],[Period]]=S$1)*((Table3[[#All],[Variables ]]=$AF$3)+(Table3[[#All],[Variables ]]=$AF$2)+(Table3[[#All],[Variables ]]=$AF$4)),0)</f>
        <v>0</v>
      </c>
      <c r="T1089" cm="1">
        <f t="array" ref="T1089">_xlfn._xlws.FILTER(Table3[[#All],[Name]],(Table3[[#All],[Polygon]]=$A1089)*(Table3[[#All],[Period]]=T$1)*((Table3[[#All],[Variables ]]=$AF$3)+(Table3[[#All],[Variables ]]=$AF$2)+(Table3[[#All],[Variables ]]=$AF$4)),0)</f>
        <v>0</v>
      </c>
      <c r="U1089" cm="1">
        <f t="array" ref="U1089">_xlfn._xlws.FILTER(Table3[[#All],[Name]],(Table3[[#All],[Polygon]]=$A1089)*(Table3[[#All],[Period]]=U$1)*((Table3[[#All],[Variables ]]=$AF$3)+(Table3[[#All],[Variables ]]=$AF$2)+(Table3[[#All],[Variables ]]=$AF$4)),0)</f>
        <v>0</v>
      </c>
      <c r="V1089" cm="1">
        <f t="array" ref="V1089">_xlfn._xlws.FILTER(Table3[[#All],[Name]],(Table3[[#All],[Polygon]]=$A1089)*(Table3[[#All],[Period]]=V$1)*((Table3[[#All],[Variables ]]=$AF$3)+(Table3[[#All],[Variables ]]=$AF$2)+(Table3[[#All],[Variables ]]=$AF$4)),0)</f>
        <v>0</v>
      </c>
      <c r="W1089" cm="1">
        <f t="array" ref="W1089">_xlfn._xlws.FILTER(Table3[[#All],[Name]],(Table3[[#All],[Polygon]]=$A1089)*(Table3[[#All],[Period]]=W$1)*((Table3[[#All],[Variables ]]=$AF$3)+(Table3[[#All],[Variables ]]=$AF$2)+(Table3[[#All],[Variables ]]=$AF$4)),0)</f>
        <v>0</v>
      </c>
      <c r="X1089" cm="1">
        <f t="array" ref="X1089">_xlfn._xlws.FILTER(Table3[[#All],[Name]],(Table3[[#All],[Polygon]]=$A1089)*(Table3[[#All],[Period]]=X$1)*((Table3[[#All],[Variables ]]=$AF$3)+(Table3[[#All],[Variables ]]=$AF$2)+(Table3[[#All],[Variables ]]=$AF$4)),0)</f>
        <v>0</v>
      </c>
      <c r="Y1089" cm="1">
        <f t="array" ref="Y1089">_xlfn._xlws.FILTER(Table3[[#All],[Name]],(Table3[[#All],[Polygon]]=$A1089)*(Table3[[#All],[Period]]=Y$1)*((Table3[[#All],[Variables ]]=$AF$3)+(Table3[[#All],[Variables ]]=$AF$2)+(Table3[[#All],[Variables ]]=$AF$4)),0)</f>
        <v>0</v>
      </c>
      <c r="Z1089" cm="1">
        <f t="array" ref="Z1089">_xlfn._xlws.FILTER(Table3[[#All],[Name]],(Table3[[#All],[Polygon]]=$A1089)*(Table3[[#All],[Period]]=Z$1)*((Table3[[#All],[Variables ]]=$AF$3)+(Table3[[#All],[Variables ]]=$AF$2)+(Table3[[#All],[Variables ]]=$AF$4)),0)</f>
        <v>0</v>
      </c>
      <c r="AA1089" cm="1">
        <f t="array" ref="AA1089">_xlfn._xlws.FILTER(Table3[[#All],[Name]],(Table3[[#All],[Polygon]]=$A1089)*(Table3[[#All],[Period]]=AA$1)*((Table3[[#All],[Variables ]]=$AF$3)+(Table3[[#All],[Variables ]]=$AF$2)+(Table3[[#All],[Variables ]]=$AF$4)),0)</f>
        <v>0</v>
      </c>
      <c r="AB1089" cm="1">
        <f t="array" ref="AB1089">_xlfn._xlws.FILTER(Table3[[#All],[Name]],(Table3[[#All],[Polygon]]=$A1089)*(Table3[[#All],[Period]]=AB$1)*((Table3[[#All],[Variables ]]=$AF$3)+(Table3[[#All],[Variables ]]=$AF$2)+(Table3[[#All],[Variables ]]=$AF$4)),0)</f>
        <v>0</v>
      </c>
      <c r="AC1089" cm="1">
        <f t="array" ref="AC1089">_xlfn._xlws.FILTER(Table3[[#All],[Name]],(Table3[[#All],[Polygon]]=$A1089)*(Table3[[#All],[Period]]=AC$1)*((Table3[[#All],[Variables ]]=$AF$3)+(Table3[[#All],[Variables ]]=$AF$2)+(Table3[[#All],[Variables ]]=$AF$4)),0)</f>
        <v>0</v>
      </c>
      <c r="AD1089" cm="1">
        <f t="array" ref="AD1089">_xlfn._xlws.FILTER(Table3[[#All],[Name]],(Table3[[#All],[Polygon]]=$A1089)*(Table3[[#All],[Period]]=AD$1)*((Table3[[#All],[Variables ]]=$AF$3)+(Table3[[#All],[Variables ]]=$AF$2)+(Table3[[#All],[Variables ]]=$AF$4)),0)</f>
        <v>0</v>
      </c>
    </row>
    <row r="1090" spans="1:30" x14ac:dyDescent="0.35">
      <c r="A1090" s="5">
        <v>759</v>
      </c>
      <c r="B1090" s="6" t="s">
        <v>2697</v>
      </c>
      <c r="C1090" s="8">
        <v>653.97822069999995</v>
      </c>
      <c r="D1090" s="6" t="s">
        <v>1466</v>
      </c>
      <c r="E1090" s="6">
        <v>3</v>
      </c>
      <c r="F1090" s="6">
        <v>3</v>
      </c>
      <c r="G1090" s="6">
        <v>5</v>
      </c>
      <c r="H1090" s="6"/>
      <c r="I1090" s="6">
        <v>1963</v>
      </c>
      <c r="J1090" s="6">
        <v>0</v>
      </c>
      <c r="K1090" s="6" t="s">
        <v>1650</v>
      </c>
      <c r="L1090" s="6">
        <v>758</v>
      </c>
      <c r="M1090" s="6">
        <v>758</v>
      </c>
      <c r="N1090" s="6">
        <v>653.97822069999995</v>
      </c>
      <c r="O1090" s="9">
        <v>0</v>
      </c>
      <c r="P1090" cm="1">
        <f t="array" ref="P1090">_xlfn._xlws.FILTER(Table3[[#All],[Name]],(Table3[[#All],[Polygon]]=$A1090)*(Table3[[#All],[Period]]=P$1)*((Table3[[#All],[Variables ]]=$AF$3)+(Table3[[#All],[Variables ]]=$AF$2)+(Table3[[#All],[Variables ]]=$AF$4)),0)</f>
        <v>0</v>
      </c>
      <c r="Q1090" cm="1">
        <f t="array" ref="Q1090">_xlfn._xlws.FILTER(Table3[[#All],[Name]],(Table3[[#All],[Polygon]]=$A1090)*(Table3[[#All],[Period]]=Q$1)*((Table3[[#All],[Variables ]]=$AF$3)+(Table3[[#All],[Variables ]]=$AF$2)+(Table3[[#All],[Variables ]]=$AF$4)),0)</f>
        <v>0</v>
      </c>
      <c r="R1090" cm="1">
        <f t="array" ref="R1090">_xlfn._xlws.FILTER(Table3[[#All],[Name]],(Table3[[#All],[Polygon]]=$A1090)*(Table3[[#All],[Period]]=R$1)*((Table3[[#All],[Variables ]]=$AF$3)+(Table3[[#All],[Variables ]]=$AF$2)+(Table3[[#All],[Variables ]]=$AF$4)),0)</f>
        <v>0</v>
      </c>
      <c r="S1090" cm="1">
        <f t="array" ref="S1090">_xlfn._xlws.FILTER(Table3[[#All],[Name]],(Table3[[#All],[Polygon]]=$A1090)*(Table3[[#All],[Period]]=S$1)*((Table3[[#All],[Variables ]]=$AF$3)+(Table3[[#All],[Variables ]]=$AF$2)+(Table3[[#All],[Variables ]]=$AF$4)),0)</f>
        <v>0</v>
      </c>
      <c r="T1090" cm="1">
        <f t="array" ref="T1090">_xlfn._xlws.FILTER(Table3[[#All],[Name]],(Table3[[#All],[Polygon]]=$A1090)*(Table3[[#All],[Period]]=T$1)*((Table3[[#All],[Variables ]]=$AF$3)+(Table3[[#All],[Variables ]]=$AF$2)+(Table3[[#All],[Variables ]]=$AF$4)),0)</f>
        <v>0</v>
      </c>
      <c r="U1090" cm="1">
        <f t="array" ref="U1090">_xlfn._xlws.FILTER(Table3[[#All],[Name]],(Table3[[#All],[Polygon]]=$A1090)*(Table3[[#All],[Period]]=U$1)*((Table3[[#All],[Variables ]]=$AF$3)+(Table3[[#All],[Variables ]]=$AF$2)+(Table3[[#All],[Variables ]]=$AF$4)),0)</f>
        <v>0</v>
      </c>
      <c r="V1090" cm="1">
        <f t="array" ref="V1090">_xlfn._xlws.FILTER(Table3[[#All],[Name]],(Table3[[#All],[Polygon]]=$A1090)*(Table3[[#All],[Period]]=V$1)*((Table3[[#All],[Variables ]]=$AF$3)+(Table3[[#All],[Variables ]]=$AF$2)+(Table3[[#All],[Variables ]]=$AF$4)),0)</f>
        <v>0</v>
      </c>
      <c r="W1090" cm="1">
        <f t="array" ref="W1090">_xlfn._xlws.FILTER(Table3[[#All],[Name]],(Table3[[#All],[Polygon]]=$A1090)*(Table3[[#All],[Period]]=W$1)*((Table3[[#All],[Variables ]]=$AF$3)+(Table3[[#All],[Variables ]]=$AF$2)+(Table3[[#All],[Variables ]]=$AF$4)),0)</f>
        <v>0</v>
      </c>
      <c r="X1090" cm="1">
        <f t="array" ref="X1090">_xlfn._xlws.FILTER(Table3[[#All],[Name]],(Table3[[#All],[Polygon]]=$A1090)*(Table3[[#All],[Period]]=X$1)*((Table3[[#All],[Variables ]]=$AF$3)+(Table3[[#All],[Variables ]]=$AF$2)+(Table3[[#All],[Variables ]]=$AF$4)),0)</f>
        <v>0</v>
      </c>
      <c r="Y1090" cm="1">
        <f t="array" ref="Y1090">_xlfn._xlws.FILTER(Table3[[#All],[Name]],(Table3[[#All],[Polygon]]=$A1090)*(Table3[[#All],[Period]]=Y$1)*((Table3[[#All],[Variables ]]=$AF$3)+(Table3[[#All],[Variables ]]=$AF$2)+(Table3[[#All],[Variables ]]=$AF$4)),0)</f>
        <v>0</v>
      </c>
      <c r="Z1090" cm="1">
        <f t="array" ref="Z1090">_xlfn._xlws.FILTER(Table3[[#All],[Name]],(Table3[[#All],[Polygon]]=$A1090)*(Table3[[#All],[Period]]=Z$1)*((Table3[[#All],[Variables ]]=$AF$3)+(Table3[[#All],[Variables ]]=$AF$2)+(Table3[[#All],[Variables ]]=$AF$4)),0)</f>
        <v>0</v>
      </c>
      <c r="AA1090" cm="1">
        <f t="array" ref="AA1090">_xlfn._xlws.FILTER(Table3[[#All],[Name]],(Table3[[#All],[Polygon]]=$A1090)*(Table3[[#All],[Period]]=AA$1)*((Table3[[#All],[Variables ]]=$AF$3)+(Table3[[#All],[Variables ]]=$AF$2)+(Table3[[#All],[Variables ]]=$AF$4)),0)</f>
        <v>0</v>
      </c>
      <c r="AB1090" cm="1">
        <f t="array" ref="AB1090">_xlfn._xlws.FILTER(Table3[[#All],[Name]],(Table3[[#All],[Polygon]]=$A1090)*(Table3[[#All],[Period]]=AB$1)*((Table3[[#All],[Variables ]]=$AF$3)+(Table3[[#All],[Variables ]]=$AF$2)+(Table3[[#All],[Variables ]]=$AF$4)),0)</f>
        <v>0</v>
      </c>
      <c r="AC1090" cm="1">
        <f t="array" ref="AC1090">_xlfn._xlws.FILTER(Table3[[#All],[Name]],(Table3[[#All],[Polygon]]=$A1090)*(Table3[[#All],[Period]]=AC$1)*((Table3[[#All],[Variables ]]=$AF$3)+(Table3[[#All],[Variables ]]=$AF$2)+(Table3[[#All],[Variables ]]=$AF$4)),0)</f>
        <v>0</v>
      </c>
      <c r="AD1090" cm="1">
        <f t="array" ref="AD1090">_xlfn._xlws.FILTER(Table3[[#All],[Name]],(Table3[[#All],[Polygon]]=$A1090)*(Table3[[#All],[Period]]=AD$1)*((Table3[[#All],[Variables ]]=$AF$3)+(Table3[[#All],[Variables ]]=$AF$2)+(Table3[[#All],[Variables ]]=$AF$4)),0)</f>
        <v>0</v>
      </c>
    </row>
    <row r="1091" spans="1:30" x14ac:dyDescent="0.35">
      <c r="A1091" s="3">
        <v>759</v>
      </c>
      <c r="B1091" s="4" t="s">
        <v>2697</v>
      </c>
      <c r="C1091" s="10">
        <v>653.97822069999995</v>
      </c>
      <c r="D1091" s="4" t="s">
        <v>1466</v>
      </c>
      <c r="E1091" s="4">
        <v>3</v>
      </c>
      <c r="F1091" s="4">
        <v>3</v>
      </c>
      <c r="G1091" s="4">
        <v>5</v>
      </c>
      <c r="H1091" s="4"/>
      <c r="I1091" s="4">
        <v>1963</v>
      </c>
      <c r="J1091" s="4">
        <v>0</v>
      </c>
      <c r="K1091" s="4" t="s">
        <v>1650</v>
      </c>
      <c r="L1091" s="4">
        <v>750</v>
      </c>
      <c r="M1091" s="4">
        <v>750</v>
      </c>
      <c r="N1091" s="4">
        <v>653.97822069999995</v>
      </c>
      <c r="O1091" s="11">
        <v>0</v>
      </c>
      <c r="P1091" cm="1">
        <f t="array" ref="P1091">_xlfn._xlws.FILTER(Table3[[#All],[Name]],(Table3[[#All],[Polygon]]=$A1091)*(Table3[[#All],[Period]]=P$1)*((Table3[[#All],[Variables ]]=$AF$3)+(Table3[[#All],[Variables ]]=$AF$2)+(Table3[[#All],[Variables ]]=$AF$4)),0)</f>
        <v>0</v>
      </c>
      <c r="Q1091" cm="1">
        <f t="array" ref="Q1091">_xlfn._xlws.FILTER(Table3[[#All],[Name]],(Table3[[#All],[Polygon]]=$A1091)*(Table3[[#All],[Period]]=Q$1)*((Table3[[#All],[Variables ]]=$AF$3)+(Table3[[#All],[Variables ]]=$AF$2)+(Table3[[#All],[Variables ]]=$AF$4)),0)</f>
        <v>0</v>
      </c>
      <c r="R1091" cm="1">
        <f t="array" ref="R1091">_xlfn._xlws.FILTER(Table3[[#All],[Name]],(Table3[[#All],[Polygon]]=$A1091)*(Table3[[#All],[Period]]=R$1)*((Table3[[#All],[Variables ]]=$AF$3)+(Table3[[#All],[Variables ]]=$AF$2)+(Table3[[#All],[Variables ]]=$AF$4)),0)</f>
        <v>0</v>
      </c>
      <c r="S1091" cm="1">
        <f t="array" ref="S1091">_xlfn._xlws.FILTER(Table3[[#All],[Name]],(Table3[[#All],[Polygon]]=$A1091)*(Table3[[#All],[Period]]=S$1)*((Table3[[#All],[Variables ]]=$AF$3)+(Table3[[#All],[Variables ]]=$AF$2)+(Table3[[#All],[Variables ]]=$AF$4)),0)</f>
        <v>0</v>
      </c>
      <c r="T1091" cm="1">
        <f t="array" ref="T1091">_xlfn._xlws.FILTER(Table3[[#All],[Name]],(Table3[[#All],[Polygon]]=$A1091)*(Table3[[#All],[Period]]=T$1)*((Table3[[#All],[Variables ]]=$AF$3)+(Table3[[#All],[Variables ]]=$AF$2)+(Table3[[#All],[Variables ]]=$AF$4)),0)</f>
        <v>0</v>
      </c>
      <c r="U1091" cm="1">
        <f t="array" ref="U1091">_xlfn._xlws.FILTER(Table3[[#All],[Name]],(Table3[[#All],[Polygon]]=$A1091)*(Table3[[#All],[Period]]=U$1)*((Table3[[#All],[Variables ]]=$AF$3)+(Table3[[#All],[Variables ]]=$AF$2)+(Table3[[#All],[Variables ]]=$AF$4)),0)</f>
        <v>0</v>
      </c>
      <c r="V1091" cm="1">
        <f t="array" ref="V1091">_xlfn._xlws.FILTER(Table3[[#All],[Name]],(Table3[[#All],[Polygon]]=$A1091)*(Table3[[#All],[Period]]=V$1)*((Table3[[#All],[Variables ]]=$AF$3)+(Table3[[#All],[Variables ]]=$AF$2)+(Table3[[#All],[Variables ]]=$AF$4)),0)</f>
        <v>0</v>
      </c>
      <c r="W1091" cm="1">
        <f t="array" ref="W1091">_xlfn._xlws.FILTER(Table3[[#All],[Name]],(Table3[[#All],[Polygon]]=$A1091)*(Table3[[#All],[Period]]=W$1)*((Table3[[#All],[Variables ]]=$AF$3)+(Table3[[#All],[Variables ]]=$AF$2)+(Table3[[#All],[Variables ]]=$AF$4)),0)</f>
        <v>0</v>
      </c>
      <c r="X1091" cm="1">
        <f t="array" ref="X1091">_xlfn._xlws.FILTER(Table3[[#All],[Name]],(Table3[[#All],[Polygon]]=$A1091)*(Table3[[#All],[Period]]=X$1)*((Table3[[#All],[Variables ]]=$AF$3)+(Table3[[#All],[Variables ]]=$AF$2)+(Table3[[#All],[Variables ]]=$AF$4)),0)</f>
        <v>0</v>
      </c>
      <c r="Y1091" cm="1">
        <f t="array" ref="Y1091">_xlfn._xlws.FILTER(Table3[[#All],[Name]],(Table3[[#All],[Polygon]]=$A1091)*(Table3[[#All],[Period]]=Y$1)*((Table3[[#All],[Variables ]]=$AF$3)+(Table3[[#All],[Variables ]]=$AF$2)+(Table3[[#All],[Variables ]]=$AF$4)),0)</f>
        <v>0</v>
      </c>
      <c r="Z1091" cm="1">
        <f t="array" ref="Z1091">_xlfn._xlws.FILTER(Table3[[#All],[Name]],(Table3[[#All],[Polygon]]=$A1091)*(Table3[[#All],[Period]]=Z$1)*((Table3[[#All],[Variables ]]=$AF$3)+(Table3[[#All],[Variables ]]=$AF$2)+(Table3[[#All],[Variables ]]=$AF$4)),0)</f>
        <v>0</v>
      </c>
      <c r="AA1091" cm="1">
        <f t="array" ref="AA1091">_xlfn._xlws.FILTER(Table3[[#All],[Name]],(Table3[[#All],[Polygon]]=$A1091)*(Table3[[#All],[Period]]=AA$1)*((Table3[[#All],[Variables ]]=$AF$3)+(Table3[[#All],[Variables ]]=$AF$2)+(Table3[[#All],[Variables ]]=$AF$4)),0)</f>
        <v>0</v>
      </c>
      <c r="AB1091" cm="1">
        <f t="array" ref="AB1091">_xlfn._xlws.FILTER(Table3[[#All],[Name]],(Table3[[#All],[Polygon]]=$A1091)*(Table3[[#All],[Period]]=AB$1)*((Table3[[#All],[Variables ]]=$AF$3)+(Table3[[#All],[Variables ]]=$AF$2)+(Table3[[#All],[Variables ]]=$AF$4)),0)</f>
        <v>0</v>
      </c>
      <c r="AC1091" cm="1">
        <f t="array" ref="AC1091">_xlfn._xlws.FILTER(Table3[[#All],[Name]],(Table3[[#All],[Polygon]]=$A1091)*(Table3[[#All],[Period]]=AC$1)*((Table3[[#All],[Variables ]]=$AF$3)+(Table3[[#All],[Variables ]]=$AF$2)+(Table3[[#All],[Variables ]]=$AF$4)),0)</f>
        <v>0</v>
      </c>
      <c r="AD1091" cm="1">
        <f t="array" ref="AD1091">_xlfn._xlws.FILTER(Table3[[#All],[Name]],(Table3[[#All],[Polygon]]=$A1091)*(Table3[[#All],[Period]]=AD$1)*((Table3[[#All],[Variables ]]=$AF$3)+(Table3[[#All],[Variables ]]=$AF$2)+(Table3[[#All],[Variables ]]=$AF$4)),0)</f>
        <v>0</v>
      </c>
    </row>
    <row r="1092" spans="1:30" x14ac:dyDescent="0.35">
      <c r="A1092" s="5">
        <v>759</v>
      </c>
      <c r="B1092" s="6" t="s">
        <v>2697</v>
      </c>
      <c r="C1092" s="8">
        <v>653.97822069999995</v>
      </c>
      <c r="D1092" s="6" t="s">
        <v>1466</v>
      </c>
      <c r="E1092" s="6">
        <v>3</v>
      </c>
      <c r="F1092" s="6">
        <v>3</v>
      </c>
      <c r="G1092" s="6">
        <v>5</v>
      </c>
      <c r="H1092" s="6"/>
      <c r="I1092" s="6">
        <v>1963</v>
      </c>
      <c r="J1092" s="6">
        <v>0</v>
      </c>
      <c r="K1092" s="6" t="s">
        <v>1650</v>
      </c>
      <c r="L1092" s="6">
        <v>755</v>
      </c>
      <c r="M1092" s="6">
        <v>755</v>
      </c>
      <c r="N1092" s="6">
        <v>653.97822069999995</v>
      </c>
      <c r="O1092" s="9">
        <v>0</v>
      </c>
      <c r="P1092" cm="1">
        <f t="array" ref="P1092">_xlfn._xlws.FILTER(Table3[[#All],[Name]],(Table3[[#All],[Polygon]]=$A1092)*(Table3[[#All],[Period]]=P$1)*((Table3[[#All],[Variables ]]=$AF$3)+(Table3[[#All],[Variables ]]=$AF$2)+(Table3[[#All],[Variables ]]=$AF$4)),0)</f>
        <v>0</v>
      </c>
      <c r="Q1092" cm="1">
        <f t="array" ref="Q1092">_xlfn._xlws.FILTER(Table3[[#All],[Name]],(Table3[[#All],[Polygon]]=$A1092)*(Table3[[#All],[Period]]=Q$1)*((Table3[[#All],[Variables ]]=$AF$3)+(Table3[[#All],[Variables ]]=$AF$2)+(Table3[[#All],[Variables ]]=$AF$4)),0)</f>
        <v>0</v>
      </c>
      <c r="R1092" cm="1">
        <f t="array" ref="R1092">_xlfn._xlws.FILTER(Table3[[#All],[Name]],(Table3[[#All],[Polygon]]=$A1092)*(Table3[[#All],[Period]]=R$1)*((Table3[[#All],[Variables ]]=$AF$3)+(Table3[[#All],[Variables ]]=$AF$2)+(Table3[[#All],[Variables ]]=$AF$4)),0)</f>
        <v>0</v>
      </c>
      <c r="S1092" cm="1">
        <f t="array" ref="S1092">_xlfn._xlws.FILTER(Table3[[#All],[Name]],(Table3[[#All],[Polygon]]=$A1092)*(Table3[[#All],[Period]]=S$1)*((Table3[[#All],[Variables ]]=$AF$3)+(Table3[[#All],[Variables ]]=$AF$2)+(Table3[[#All],[Variables ]]=$AF$4)),0)</f>
        <v>0</v>
      </c>
      <c r="T1092" cm="1">
        <f t="array" ref="T1092">_xlfn._xlws.FILTER(Table3[[#All],[Name]],(Table3[[#All],[Polygon]]=$A1092)*(Table3[[#All],[Period]]=T$1)*((Table3[[#All],[Variables ]]=$AF$3)+(Table3[[#All],[Variables ]]=$AF$2)+(Table3[[#All],[Variables ]]=$AF$4)),0)</f>
        <v>0</v>
      </c>
      <c r="U1092" cm="1">
        <f t="array" ref="U1092">_xlfn._xlws.FILTER(Table3[[#All],[Name]],(Table3[[#All],[Polygon]]=$A1092)*(Table3[[#All],[Period]]=U$1)*((Table3[[#All],[Variables ]]=$AF$3)+(Table3[[#All],[Variables ]]=$AF$2)+(Table3[[#All],[Variables ]]=$AF$4)),0)</f>
        <v>0</v>
      </c>
      <c r="V1092" cm="1">
        <f t="array" ref="V1092">_xlfn._xlws.FILTER(Table3[[#All],[Name]],(Table3[[#All],[Polygon]]=$A1092)*(Table3[[#All],[Period]]=V$1)*((Table3[[#All],[Variables ]]=$AF$3)+(Table3[[#All],[Variables ]]=$AF$2)+(Table3[[#All],[Variables ]]=$AF$4)),0)</f>
        <v>0</v>
      </c>
      <c r="W1092" cm="1">
        <f t="array" ref="W1092">_xlfn._xlws.FILTER(Table3[[#All],[Name]],(Table3[[#All],[Polygon]]=$A1092)*(Table3[[#All],[Period]]=W$1)*((Table3[[#All],[Variables ]]=$AF$3)+(Table3[[#All],[Variables ]]=$AF$2)+(Table3[[#All],[Variables ]]=$AF$4)),0)</f>
        <v>0</v>
      </c>
      <c r="X1092" cm="1">
        <f t="array" ref="X1092">_xlfn._xlws.FILTER(Table3[[#All],[Name]],(Table3[[#All],[Polygon]]=$A1092)*(Table3[[#All],[Period]]=X$1)*((Table3[[#All],[Variables ]]=$AF$3)+(Table3[[#All],[Variables ]]=$AF$2)+(Table3[[#All],[Variables ]]=$AF$4)),0)</f>
        <v>0</v>
      </c>
      <c r="Y1092" cm="1">
        <f t="array" ref="Y1092">_xlfn._xlws.FILTER(Table3[[#All],[Name]],(Table3[[#All],[Polygon]]=$A1092)*(Table3[[#All],[Period]]=Y$1)*((Table3[[#All],[Variables ]]=$AF$3)+(Table3[[#All],[Variables ]]=$AF$2)+(Table3[[#All],[Variables ]]=$AF$4)),0)</f>
        <v>0</v>
      </c>
      <c r="Z1092" cm="1">
        <f t="array" ref="Z1092">_xlfn._xlws.FILTER(Table3[[#All],[Name]],(Table3[[#All],[Polygon]]=$A1092)*(Table3[[#All],[Period]]=Z$1)*((Table3[[#All],[Variables ]]=$AF$3)+(Table3[[#All],[Variables ]]=$AF$2)+(Table3[[#All],[Variables ]]=$AF$4)),0)</f>
        <v>0</v>
      </c>
      <c r="AA1092" cm="1">
        <f t="array" ref="AA1092">_xlfn._xlws.FILTER(Table3[[#All],[Name]],(Table3[[#All],[Polygon]]=$A1092)*(Table3[[#All],[Period]]=AA$1)*((Table3[[#All],[Variables ]]=$AF$3)+(Table3[[#All],[Variables ]]=$AF$2)+(Table3[[#All],[Variables ]]=$AF$4)),0)</f>
        <v>0</v>
      </c>
      <c r="AB1092" cm="1">
        <f t="array" ref="AB1092">_xlfn._xlws.FILTER(Table3[[#All],[Name]],(Table3[[#All],[Polygon]]=$A1092)*(Table3[[#All],[Period]]=AB$1)*((Table3[[#All],[Variables ]]=$AF$3)+(Table3[[#All],[Variables ]]=$AF$2)+(Table3[[#All],[Variables ]]=$AF$4)),0)</f>
        <v>0</v>
      </c>
      <c r="AC1092" cm="1">
        <f t="array" ref="AC1092">_xlfn._xlws.FILTER(Table3[[#All],[Name]],(Table3[[#All],[Polygon]]=$A1092)*(Table3[[#All],[Period]]=AC$1)*((Table3[[#All],[Variables ]]=$AF$3)+(Table3[[#All],[Variables ]]=$AF$2)+(Table3[[#All],[Variables ]]=$AF$4)),0)</f>
        <v>0</v>
      </c>
      <c r="AD1092" cm="1">
        <f t="array" ref="AD1092">_xlfn._xlws.FILTER(Table3[[#All],[Name]],(Table3[[#All],[Polygon]]=$A1092)*(Table3[[#All],[Period]]=AD$1)*((Table3[[#All],[Variables ]]=$AF$3)+(Table3[[#All],[Variables ]]=$AF$2)+(Table3[[#All],[Variables ]]=$AF$4)),0)</f>
        <v>0</v>
      </c>
    </row>
    <row r="1093" spans="1:30" x14ac:dyDescent="0.35">
      <c r="A1093" s="3">
        <v>759</v>
      </c>
      <c r="B1093" s="4" t="s">
        <v>2697</v>
      </c>
      <c r="C1093" s="10">
        <v>653.97822069999995</v>
      </c>
      <c r="D1093" s="4" t="s">
        <v>1466</v>
      </c>
      <c r="E1093" s="4">
        <v>3</v>
      </c>
      <c r="F1093" s="4">
        <v>3</v>
      </c>
      <c r="G1093" s="4">
        <v>5</v>
      </c>
      <c r="H1093" s="4"/>
      <c r="I1093" s="4">
        <v>1963</v>
      </c>
      <c r="J1093" s="4">
        <v>0</v>
      </c>
      <c r="K1093" s="4" t="s">
        <v>1650</v>
      </c>
      <c r="L1093" s="4">
        <v>751</v>
      </c>
      <c r="M1093" s="4">
        <v>751</v>
      </c>
      <c r="N1093" s="4">
        <v>653.97822069999995</v>
      </c>
      <c r="O1093" s="11">
        <v>0</v>
      </c>
      <c r="P1093" cm="1">
        <f t="array" ref="P1093">_xlfn._xlws.FILTER(Table3[[#All],[Name]],(Table3[[#All],[Polygon]]=$A1093)*(Table3[[#All],[Period]]=P$1)*((Table3[[#All],[Variables ]]=$AF$3)+(Table3[[#All],[Variables ]]=$AF$2)+(Table3[[#All],[Variables ]]=$AF$4)),0)</f>
        <v>0</v>
      </c>
      <c r="Q1093" cm="1">
        <f t="array" ref="Q1093">_xlfn._xlws.FILTER(Table3[[#All],[Name]],(Table3[[#All],[Polygon]]=$A1093)*(Table3[[#All],[Period]]=Q$1)*((Table3[[#All],[Variables ]]=$AF$3)+(Table3[[#All],[Variables ]]=$AF$2)+(Table3[[#All],[Variables ]]=$AF$4)),0)</f>
        <v>0</v>
      </c>
      <c r="R1093" cm="1">
        <f t="array" ref="R1093">_xlfn._xlws.FILTER(Table3[[#All],[Name]],(Table3[[#All],[Polygon]]=$A1093)*(Table3[[#All],[Period]]=R$1)*((Table3[[#All],[Variables ]]=$AF$3)+(Table3[[#All],[Variables ]]=$AF$2)+(Table3[[#All],[Variables ]]=$AF$4)),0)</f>
        <v>0</v>
      </c>
      <c r="S1093" cm="1">
        <f t="array" ref="S1093">_xlfn._xlws.FILTER(Table3[[#All],[Name]],(Table3[[#All],[Polygon]]=$A1093)*(Table3[[#All],[Period]]=S$1)*((Table3[[#All],[Variables ]]=$AF$3)+(Table3[[#All],[Variables ]]=$AF$2)+(Table3[[#All],[Variables ]]=$AF$4)),0)</f>
        <v>0</v>
      </c>
      <c r="T1093" cm="1">
        <f t="array" ref="T1093">_xlfn._xlws.FILTER(Table3[[#All],[Name]],(Table3[[#All],[Polygon]]=$A1093)*(Table3[[#All],[Period]]=T$1)*((Table3[[#All],[Variables ]]=$AF$3)+(Table3[[#All],[Variables ]]=$AF$2)+(Table3[[#All],[Variables ]]=$AF$4)),0)</f>
        <v>0</v>
      </c>
      <c r="U1093" cm="1">
        <f t="array" ref="U1093">_xlfn._xlws.FILTER(Table3[[#All],[Name]],(Table3[[#All],[Polygon]]=$A1093)*(Table3[[#All],[Period]]=U$1)*((Table3[[#All],[Variables ]]=$AF$3)+(Table3[[#All],[Variables ]]=$AF$2)+(Table3[[#All],[Variables ]]=$AF$4)),0)</f>
        <v>0</v>
      </c>
      <c r="V1093" cm="1">
        <f t="array" ref="V1093">_xlfn._xlws.FILTER(Table3[[#All],[Name]],(Table3[[#All],[Polygon]]=$A1093)*(Table3[[#All],[Period]]=V$1)*((Table3[[#All],[Variables ]]=$AF$3)+(Table3[[#All],[Variables ]]=$AF$2)+(Table3[[#All],[Variables ]]=$AF$4)),0)</f>
        <v>0</v>
      </c>
      <c r="W1093" cm="1">
        <f t="array" ref="W1093">_xlfn._xlws.FILTER(Table3[[#All],[Name]],(Table3[[#All],[Polygon]]=$A1093)*(Table3[[#All],[Period]]=W$1)*((Table3[[#All],[Variables ]]=$AF$3)+(Table3[[#All],[Variables ]]=$AF$2)+(Table3[[#All],[Variables ]]=$AF$4)),0)</f>
        <v>0</v>
      </c>
      <c r="X1093" cm="1">
        <f t="array" ref="X1093">_xlfn._xlws.FILTER(Table3[[#All],[Name]],(Table3[[#All],[Polygon]]=$A1093)*(Table3[[#All],[Period]]=X$1)*((Table3[[#All],[Variables ]]=$AF$3)+(Table3[[#All],[Variables ]]=$AF$2)+(Table3[[#All],[Variables ]]=$AF$4)),0)</f>
        <v>0</v>
      </c>
      <c r="Y1093" cm="1">
        <f t="array" ref="Y1093">_xlfn._xlws.FILTER(Table3[[#All],[Name]],(Table3[[#All],[Polygon]]=$A1093)*(Table3[[#All],[Period]]=Y$1)*((Table3[[#All],[Variables ]]=$AF$3)+(Table3[[#All],[Variables ]]=$AF$2)+(Table3[[#All],[Variables ]]=$AF$4)),0)</f>
        <v>0</v>
      </c>
      <c r="Z1093" cm="1">
        <f t="array" ref="Z1093">_xlfn._xlws.FILTER(Table3[[#All],[Name]],(Table3[[#All],[Polygon]]=$A1093)*(Table3[[#All],[Period]]=Z$1)*((Table3[[#All],[Variables ]]=$AF$3)+(Table3[[#All],[Variables ]]=$AF$2)+(Table3[[#All],[Variables ]]=$AF$4)),0)</f>
        <v>0</v>
      </c>
      <c r="AA1093" cm="1">
        <f t="array" ref="AA1093">_xlfn._xlws.FILTER(Table3[[#All],[Name]],(Table3[[#All],[Polygon]]=$A1093)*(Table3[[#All],[Period]]=AA$1)*((Table3[[#All],[Variables ]]=$AF$3)+(Table3[[#All],[Variables ]]=$AF$2)+(Table3[[#All],[Variables ]]=$AF$4)),0)</f>
        <v>0</v>
      </c>
      <c r="AB1093" cm="1">
        <f t="array" ref="AB1093">_xlfn._xlws.FILTER(Table3[[#All],[Name]],(Table3[[#All],[Polygon]]=$A1093)*(Table3[[#All],[Period]]=AB$1)*((Table3[[#All],[Variables ]]=$AF$3)+(Table3[[#All],[Variables ]]=$AF$2)+(Table3[[#All],[Variables ]]=$AF$4)),0)</f>
        <v>0</v>
      </c>
      <c r="AC1093" cm="1">
        <f t="array" ref="AC1093">_xlfn._xlws.FILTER(Table3[[#All],[Name]],(Table3[[#All],[Polygon]]=$A1093)*(Table3[[#All],[Period]]=AC$1)*((Table3[[#All],[Variables ]]=$AF$3)+(Table3[[#All],[Variables ]]=$AF$2)+(Table3[[#All],[Variables ]]=$AF$4)),0)</f>
        <v>0</v>
      </c>
      <c r="AD1093" cm="1">
        <f t="array" ref="AD1093">_xlfn._xlws.FILTER(Table3[[#All],[Name]],(Table3[[#All],[Polygon]]=$A1093)*(Table3[[#All],[Period]]=AD$1)*((Table3[[#All],[Variables ]]=$AF$3)+(Table3[[#All],[Variables ]]=$AF$2)+(Table3[[#All],[Variables ]]=$AF$4)),0)</f>
        <v>0</v>
      </c>
    </row>
    <row r="1094" spans="1:30" x14ac:dyDescent="0.35">
      <c r="A1094" s="5">
        <v>759</v>
      </c>
      <c r="B1094" s="6" t="s">
        <v>2697</v>
      </c>
      <c r="C1094" s="8">
        <v>653.97822069999995</v>
      </c>
      <c r="D1094" s="6" t="s">
        <v>1466</v>
      </c>
      <c r="E1094" s="6">
        <v>3</v>
      </c>
      <c r="F1094" s="6">
        <v>3</v>
      </c>
      <c r="G1094" s="6">
        <v>5</v>
      </c>
      <c r="H1094" s="6"/>
      <c r="I1094" s="6">
        <v>1963</v>
      </c>
      <c r="J1094" s="6">
        <v>0</v>
      </c>
      <c r="K1094" s="6" t="s">
        <v>1650</v>
      </c>
      <c r="L1094" s="6">
        <v>752</v>
      </c>
      <c r="M1094" s="6">
        <v>752</v>
      </c>
      <c r="N1094" s="6">
        <v>653.97822069999995</v>
      </c>
      <c r="O1094" s="9">
        <v>0</v>
      </c>
      <c r="P1094" cm="1">
        <f t="array" ref="P1094">_xlfn._xlws.FILTER(Table3[[#All],[Name]],(Table3[[#All],[Polygon]]=$A1094)*(Table3[[#All],[Period]]=P$1)*((Table3[[#All],[Variables ]]=$AF$3)+(Table3[[#All],[Variables ]]=$AF$2)+(Table3[[#All],[Variables ]]=$AF$4)),0)</f>
        <v>0</v>
      </c>
      <c r="Q1094" cm="1">
        <f t="array" ref="Q1094">_xlfn._xlws.FILTER(Table3[[#All],[Name]],(Table3[[#All],[Polygon]]=$A1094)*(Table3[[#All],[Period]]=Q$1)*((Table3[[#All],[Variables ]]=$AF$3)+(Table3[[#All],[Variables ]]=$AF$2)+(Table3[[#All],[Variables ]]=$AF$4)),0)</f>
        <v>0</v>
      </c>
      <c r="R1094" cm="1">
        <f t="array" ref="R1094">_xlfn._xlws.FILTER(Table3[[#All],[Name]],(Table3[[#All],[Polygon]]=$A1094)*(Table3[[#All],[Period]]=R$1)*((Table3[[#All],[Variables ]]=$AF$3)+(Table3[[#All],[Variables ]]=$AF$2)+(Table3[[#All],[Variables ]]=$AF$4)),0)</f>
        <v>0</v>
      </c>
      <c r="S1094" cm="1">
        <f t="array" ref="S1094">_xlfn._xlws.FILTER(Table3[[#All],[Name]],(Table3[[#All],[Polygon]]=$A1094)*(Table3[[#All],[Period]]=S$1)*((Table3[[#All],[Variables ]]=$AF$3)+(Table3[[#All],[Variables ]]=$AF$2)+(Table3[[#All],[Variables ]]=$AF$4)),0)</f>
        <v>0</v>
      </c>
      <c r="T1094" cm="1">
        <f t="array" ref="T1094">_xlfn._xlws.FILTER(Table3[[#All],[Name]],(Table3[[#All],[Polygon]]=$A1094)*(Table3[[#All],[Period]]=T$1)*((Table3[[#All],[Variables ]]=$AF$3)+(Table3[[#All],[Variables ]]=$AF$2)+(Table3[[#All],[Variables ]]=$AF$4)),0)</f>
        <v>0</v>
      </c>
      <c r="U1094" cm="1">
        <f t="array" ref="U1094">_xlfn._xlws.FILTER(Table3[[#All],[Name]],(Table3[[#All],[Polygon]]=$A1094)*(Table3[[#All],[Period]]=U$1)*((Table3[[#All],[Variables ]]=$AF$3)+(Table3[[#All],[Variables ]]=$AF$2)+(Table3[[#All],[Variables ]]=$AF$4)),0)</f>
        <v>0</v>
      </c>
      <c r="V1094" cm="1">
        <f t="array" ref="V1094">_xlfn._xlws.FILTER(Table3[[#All],[Name]],(Table3[[#All],[Polygon]]=$A1094)*(Table3[[#All],[Period]]=V$1)*((Table3[[#All],[Variables ]]=$AF$3)+(Table3[[#All],[Variables ]]=$AF$2)+(Table3[[#All],[Variables ]]=$AF$4)),0)</f>
        <v>0</v>
      </c>
      <c r="W1094" cm="1">
        <f t="array" ref="W1094">_xlfn._xlws.FILTER(Table3[[#All],[Name]],(Table3[[#All],[Polygon]]=$A1094)*(Table3[[#All],[Period]]=W$1)*((Table3[[#All],[Variables ]]=$AF$3)+(Table3[[#All],[Variables ]]=$AF$2)+(Table3[[#All],[Variables ]]=$AF$4)),0)</f>
        <v>0</v>
      </c>
      <c r="X1094" cm="1">
        <f t="array" ref="X1094">_xlfn._xlws.FILTER(Table3[[#All],[Name]],(Table3[[#All],[Polygon]]=$A1094)*(Table3[[#All],[Period]]=X$1)*((Table3[[#All],[Variables ]]=$AF$3)+(Table3[[#All],[Variables ]]=$AF$2)+(Table3[[#All],[Variables ]]=$AF$4)),0)</f>
        <v>0</v>
      </c>
      <c r="Y1094" cm="1">
        <f t="array" ref="Y1094">_xlfn._xlws.FILTER(Table3[[#All],[Name]],(Table3[[#All],[Polygon]]=$A1094)*(Table3[[#All],[Period]]=Y$1)*((Table3[[#All],[Variables ]]=$AF$3)+(Table3[[#All],[Variables ]]=$AF$2)+(Table3[[#All],[Variables ]]=$AF$4)),0)</f>
        <v>0</v>
      </c>
      <c r="Z1094" cm="1">
        <f t="array" ref="Z1094">_xlfn._xlws.FILTER(Table3[[#All],[Name]],(Table3[[#All],[Polygon]]=$A1094)*(Table3[[#All],[Period]]=Z$1)*((Table3[[#All],[Variables ]]=$AF$3)+(Table3[[#All],[Variables ]]=$AF$2)+(Table3[[#All],[Variables ]]=$AF$4)),0)</f>
        <v>0</v>
      </c>
      <c r="AA1094" cm="1">
        <f t="array" ref="AA1094">_xlfn._xlws.FILTER(Table3[[#All],[Name]],(Table3[[#All],[Polygon]]=$A1094)*(Table3[[#All],[Period]]=AA$1)*((Table3[[#All],[Variables ]]=$AF$3)+(Table3[[#All],[Variables ]]=$AF$2)+(Table3[[#All],[Variables ]]=$AF$4)),0)</f>
        <v>0</v>
      </c>
      <c r="AB1094" cm="1">
        <f t="array" ref="AB1094">_xlfn._xlws.FILTER(Table3[[#All],[Name]],(Table3[[#All],[Polygon]]=$A1094)*(Table3[[#All],[Period]]=AB$1)*((Table3[[#All],[Variables ]]=$AF$3)+(Table3[[#All],[Variables ]]=$AF$2)+(Table3[[#All],[Variables ]]=$AF$4)),0)</f>
        <v>0</v>
      </c>
      <c r="AC1094" cm="1">
        <f t="array" ref="AC1094">_xlfn._xlws.FILTER(Table3[[#All],[Name]],(Table3[[#All],[Polygon]]=$A1094)*(Table3[[#All],[Period]]=AC$1)*((Table3[[#All],[Variables ]]=$AF$3)+(Table3[[#All],[Variables ]]=$AF$2)+(Table3[[#All],[Variables ]]=$AF$4)),0)</f>
        <v>0</v>
      </c>
      <c r="AD1094" cm="1">
        <f t="array" ref="AD1094">_xlfn._xlws.FILTER(Table3[[#All],[Name]],(Table3[[#All],[Polygon]]=$A1094)*(Table3[[#All],[Period]]=AD$1)*((Table3[[#All],[Variables ]]=$AF$3)+(Table3[[#All],[Variables ]]=$AF$2)+(Table3[[#All],[Variables ]]=$AF$4)),0)</f>
        <v>0</v>
      </c>
    </row>
    <row r="1095" spans="1:30" x14ac:dyDescent="0.35">
      <c r="A1095" s="3">
        <v>759</v>
      </c>
      <c r="B1095" s="4" t="s">
        <v>2697</v>
      </c>
      <c r="C1095" s="10">
        <v>653.97822069999995</v>
      </c>
      <c r="D1095" s="4" t="s">
        <v>1466</v>
      </c>
      <c r="E1095" s="4">
        <v>3</v>
      </c>
      <c r="F1095" s="4">
        <v>3</v>
      </c>
      <c r="G1095" s="4">
        <v>5</v>
      </c>
      <c r="H1095" s="4"/>
      <c r="I1095" s="4">
        <v>1963</v>
      </c>
      <c r="J1095" s="4">
        <v>0</v>
      </c>
      <c r="K1095" s="4" t="s">
        <v>1650</v>
      </c>
      <c r="L1095" s="4">
        <v>757</v>
      </c>
      <c r="M1095" s="4">
        <v>757</v>
      </c>
      <c r="N1095" s="4">
        <v>653.97822069999995</v>
      </c>
      <c r="O1095" s="11">
        <v>27.253</v>
      </c>
      <c r="P1095" cm="1">
        <f t="array" ref="P1095">_xlfn._xlws.FILTER(Table3[[#All],[Name]],(Table3[[#All],[Polygon]]=$A1095)*(Table3[[#All],[Period]]=P$1)*((Table3[[#All],[Variables ]]=$AF$3)+(Table3[[#All],[Variables ]]=$AF$2)+(Table3[[#All],[Variables ]]=$AF$4)),0)</f>
        <v>0</v>
      </c>
      <c r="Q1095" cm="1">
        <f t="array" ref="Q1095">_xlfn._xlws.FILTER(Table3[[#All],[Name]],(Table3[[#All],[Polygon]]=$A1095)*(Table3[[#All],[Period]]=Q$1)*((Table3[[#All],[Variables ]]=$AF$3)+(Table3[[#All],[Variables ]]=$AF$2)+(Table3[[#All],[Variables ]]=$AF$4)),0)</f>
        <v>0</v>
      </c>
      <c r="R1095" cm="1">
        <f t="array" ref="R1095">_xlfn._xlws.FILTER(Table3[[#All],[Name]],(Table3[[#All],[Polygon]]=$A1095)*(Table3[[#All],[Period]]=R$1)*((Table3[[#All],[Variables ]]=$AF$3)+(Table3[[#All],[Variables ]]=$AF$2)+(Table3[[#All],[Variables ]]=$AF$4)),0)</f>
        <v>0</v>
      </c>
      <c r="S1095" cm="1">
        <f t="array" ref="S1095">_xlfn._xlws.FILTER(Table3[[#All],[Name]],(Table3[[#All],[Polygon]]=$A1095)*(Table3[[#All],[Period]]=S$1)*((Table3[[#All],[Variables ]]=$AF$3)+(Table3[[#All],[Variables ]]=$AF$2)+(Table3[[#All],[Variables ]]=$AF$4)),0)</f>
        <v>0</v>
      </c>
      <c r="T1095" cm="1">
        <f t="array" ref="T1095">_xlfn._xlws.FILTER(Table3[[#All],[Name]],(Table3[[#All],[Polygon]]=$A1095)*(Table3[[#All],[Period]]=T$1)*((Table3[[#All],[Variables ]]=$AF$3)+(Table3[[#All],[Variables ]]=$AF$2)+(Table3[[#All],[Variables ]]=$AF$4)),0)</f>
        <v>0</v>
      </c>
      <c r="U1095" cm="1">
        <f t="array" ref="U1095">_xlfn._xlws.FILTER(Table3[[#All],[Name]],(Table3[[#All],[Polygon]]=$A1095)*(Table3[[#All],[Period]]=U$1)*((Table3[[#All],[Variables ]]=$AF$3)+(Table3[[#All],[Variables ]]=$AF$2)+(Table3[[#All],[Variables ]]=$AF$4)),0)</f>
        <v>0</v>
      </c>
      <c r="V1095" cm="1">
        <f t="array" ref="V1095">_xlfn._xlws.FILTER(Table3[[#All],[Name]],(Table3[[#All],[Polygon]]=$A1095)*(Table3[[#All],[Period]]=V$1)*((Table3[[#All],[Variables ]]=$AF$3)+(Table3[[#All],[Variables ]]=$AF$2)+(Table3[[#All],[Variables ]]=$AF$4)),0)</f>
        <v>0</v>
      </c>
      <c r="W1095" cm="1">
        <f t="array" ref="W1095">_xlfn._xlws.FILTER(Table3[[#All],[Name]],(Table3[[#All],[Polygon]]=$A1095)*(Table3[[#All],[Period]]=W$1)*((Table3[[#All],[Variables ]]=$AF$3)+(Table3[[#All],[Variables ]]=$AF$2)+(Table3[[#All],[Variables ]]=$AF$4)),0)</f>
        <v>0</v>
      </c>
      <c r="X1095" cm="1">
        <f t="array" ref="X1095">_xlfn._xlws.FILTER(Table3[[#All],[Name]],(Table3[[#All],[Polygon]]=$A1095)*(Table3[[#All],[Period]]=X$1)*((Table3[[#All],[Variables ]]=$AF$3)+(Table3[[#All],[Variables ]]=$AF$2)+(Table3[[#All],[Variables ]]=$AF$4)),0)</f>
        <v>0</v>
      </c>
      <c r="Y1095" cm="1">
        <f t="array" ref="Y1095">_xlfn._xlws.FILTER(Table3[[#All],[Name]],(Table3[[#All],[Polygon]]=$A1095)*(Table3[[#All],[Period]]=Y$1)*((Table3[[#All],[Variables ]]=$AF$3)+(Table3[[#All],[Variables ]]=$AF$2)+(Table3[[#All],[Variables ]]=$AF$4)),0)</f>
        <v>0</v>
      </c>
      <c r="Z1095" cm="1">
        <f t="array" ref="Z1095">_xlfn._xlws.FILTER(Table3[[#All],[Name]],(Table3[[#All],[Polygon]]=$A1095)*(Table3[[#All],[Period]]=Z$1)*((Table3[[#All],[Variables ]]=$AF$3)+(Table3[[#All],[Variables ]]=$AF$2)+(Table3[[#All],[Variables ]]=$AF$4)),0)</f>
        <v>0</v>
      </c>
      <c r="AA1095" cm="1">
        <f t="array" ref="AA1095">_xlfn._xlws.FILTER(Table3[[#All],[Name]],(Table3[[#All],[Polygon]]=$A1095)*(Table3[[#All],[Period]]=AA$1)*((Table3[[#All],[Variables ]]=$AF$3)+(Table3[[#All],[Variables ]]=$AF$2)+(Table3[[#All],[Variables ]]=$AF$4)),0)</f>
        <v>0</v>
      </c>
      <c r="AB1095" cm="1">
        <f t="array" ref="AB1095">_xlfn._xlws.FILTER(Table3[[#All],[Name]],(Table3[[#All],[Polygon]]=$A1095)*(Table3[[#All],[Period]]=AB$1)*((Table3[[#All],[Variables ]]=$AF$3)+(Table3[[#All],[Variables ]]=$AF$2)+(Table3[[#All],[Variables ]]=$AF$4)),0)</f>
        <v>0</v>
      </c>
      <c r="AC1095" cm="1">
        <f t="array" ref="AC1095">_xlfn._xlws.FILTER(Table3[[#All],[Name]],(Table3[[#All],[Polygon]]=$A1095)*(Table3[[#All],[Period]]=AC$1)*((Table3[[#All],[Variables ]]=$AF$3)+(Table3[[#All],[Variables ]]=$AF$2)+(Table3[[#All],[Variables ]]=$AF$4)),0)</f>
        <v>0</v>
      </c>
      <c r="AD1095" cm="1">
        <f t="array" ref="AD1095">_xlfn._xlws.FILTER(Table3[[#All],[Name]],(Table3[[#All],[Polygon]]=$A1095)*(Table3[[#All],[Period]]=AD$1)*((Table3[[#All],[Variables ]]=$AF$3)+(Table3[[#All],[Variables ]]=$AF$2)+(Table3[[#All],[Variables ]]=$AF$4)),0)</f>
        <v>0</v>
      </c>
    </row>
    <row r="1096" spans="1:30" x14ac:dyDescent="0.35">
      <c r="A1096" s="5">
        <v>759</v>
      </c>
      <c r="B1096" s="6" t="s">
        <v>2697</v>
      </c>
      <c r="C1096" s="8">
        <v>653.97822069999995</v>
      </c>
      <c r="D1096" s="6" t="s">
        <v>1466</v>
      </c>
      <c r="E1096" s="6">
        <v>3</v>
      </c>
      <c r="F1096" s="6">
        <v>3</v>
      </c>
      <c r="G1096" s="6">
        <v>5</v>
      </c>
      <c r="H1096" s="6"/>
      <c r="I1096" s="6">
        <v>1963</v>
      </c>
      <c r="J1096" s="6">
        <v>0</v>
      </c>
      <c r="K1096" s="6" t="s">
        <v>1650</v>
      </c>
      <c r="L1096" s="6">
        <v>759</v>
      </c>
      <c r="M1096" s="6">
        <v>759</v>
      </c>
      <c r="N1096" s="6">
        <v>653.97822069999995</v>
      </c>
      <c r="O1096" s="9">
        <v>81.647999999999996</v>
      </c>
      <c r="P1096" cm="1">
        <f t="array" ref="P1096">_xlfn._xlws.FILTER(Table3[[#All],[Name]],(Table3[[#All],[Polygon]]=$A1096)*(Table3[[#All],[Period]]=P$1)*((Table3[[#All],[Variables ]]=$AF$3)+(Table3[[#All],[Variables ]]=$AF$2)+(Table3[[#All],[Variables ]]=$AF$4)),0)</f>
        <v>0</v>
      </c>
      <c r="Q1096" cm="1">
        <f t="array" ref="Q1096">_xlfn._xlws.FILTER(Table3[[#All],[Name]],(Table3[[#All],[Polygon]]=$A1096)*(Table3[[#All],[Period]]=Q$1)*((Table3[[#All],[Variables ]]=$AF$3)+(Table3[[#All],[Variables ]]=$AF$2)+(Table3[[#All],[Variables ]]=$AF$4)),0)</f>
        <v>0</v>
      </c>
      <c r="R1096" cm="1">
        <f t="array" ref="R1096">_xlfn._xlws.FILTER(Table3[[#All],[Name]],(Table3[[#All],[Polygon]]=$A1096)*(Table3[[#All],[Period]]=R$1)*((Table3[[#All],[Variables ]]=$AF$3)+(Table3[[#All],[Variables ]]=$AF$2)+(Table3[[#All],[Variables ]]=$AF$4)),0)</f>
        <v>0</v>
      </c>
      <c r="S1096" cm="1">
        <f t="array" ref="S1096">_xlfn._xlws.FILTER(Table3[[#All],[Name]],(Table3[[#All],[Polygon]]=$A1096)*(Table3[[#All],[Period]]=S$1)*((Table3[[#All],[Variables ]]=$AF$3)+(Table3[[#All],[Variables ]]=$AF$2)+(Table3[[#All],[Variables ]]=$AF$4)),0)</f>
        <v>0</v>
      </c>
      <c r="T1096" cm="1">
        <f t="array" ref="T1096">_xlfn._xlws.FILTER(Table3[[#All],[Name]],(Table3[[#All],[Polygon]]=$A1096)*(Table3[[#All],[Period]]=T$1)*((Table3[[#All],[Variables ]]=$AF$3)+(Table3[[#All],[Variables ]]=$AF$2)+(Table3[[#All],[Variables ]]=$AF$4)),0)</f>
        <v>0</v>
      </c>
      <c r="U1096" cm="1">
        <f t="array" ref="U1096">_xlfn._xlws.FILTER(Table3[[#All],[Name]],(Table3[[#All],[Polygon]]=$A1096)*(Table3[[#All],[Period]]=U$1)*((Table3[[#All],[Variables ]]=$AF$3)+(Table3[[#All],[Variables ]]=$AF$2)+(Table3[[#All],[Variables ]]=$AF$4)),0)</f>
        <v>0</v>
      </c>
      <c r="V1096" cm="1">
        <f t="array" ref="V1096">_xlfn._xlws.FILTER(Table3[[#All],[Name]],(Table3[[#All],[Polygon]]=$A1096)*(Table3[[#All],[Period]]=V$1)*((Table3[[#All],[Variables ]]=$AF$3)+(Table3[[#All],[Variables ]]=$AF$2)+(Table3[[#All],[Variables ]]=$AF$4)),0)</f>
        <v>0</v>
      </c>
      <c r="W1096" cm="1">
        <f t="array" ref="W1096">_xlfn._xlws.FILTER(Table3[[#All],[Name]],(Table3[[#All],[Polygon]]=$A1096)*(Table3[[#All],[Period]]=W$1)*((Table3[[#All],[Variables ]]=$AF$3)+(Table3[[#All],[Variables ]]=$AF$2)+(Table3[[#All],[Variables ]]=$AF$4)),0)</f>
        <v>0</v>
      </c>
      <c r="X1096" cm="1">
        <f t="array" ref="X1096">_xlfn._xlws.FILTER(Table3[[#All],[Name]],(Table3[[#All],[Polygon]]=$A1096)*(Table3[[#All],[Period]]=X$1)*((Table3[[#All],[Variables ]]=$AF$3)+(Table3[[#All],[Variables ]]=$AF$2)+(Table3[[#All],[Variables ]]=$AF$4)),0)</f>
        <v>0</v>
      </c>
      <c r="Y1096" cm="1">
        <f t="array" ref="Y1096">_xlfn._xlws.FILTER(Table3[[#All],[Name]],(Table3[[#All],[Polygon]]=$A1096)*(Table3[[#All],[Period]]=Y$1)*((Table3[[#All],[Variables ]]=$AF$3)+(Table3[[#All],[Variables ]]=$AF$2)+(Table3[[#All],[Variables ]]=$AF$4)),0)</f>
        <v>0</v>
      </c>
      <c r="Z1096" cm="1">
        <f t="array" ref="Z1096">_xlfn._xlws.FILTER(Table3[[#All],[Name]],(Table3[[#All],[Polygon]]=$A1096)*(Table3[[#All],[Period]]=Z$1)*((Table3[[#All],[Variables ]]=$AF$3)+(Table3[[#All],[Variables ]]=$AF$2)+(Table3[[#All],[Variables ]]=$AF$4)),0)</f>
        <v>0</v>
      </c>
      <c r="AA1096" cm="1">
        <f t="array" ref="AA1096">_xlfn._xlws.FILTER(Table3[[#All],[Name]],(Table3[[#All],[Polygon]]=$A1096)*(Table3[[#All],[Period]]=AA$1)*((Table3[[#All],[Variables ]]=$AF$3)+(Table3[[#All],[Variables ]]=$AF$2)+(Table3[[#All],[Variables ]]=$AF$4)),0)</f>
        <v>0</v>
      </c>
      <c r="AB1096" cm="1">
        <f t="array" ref="AB1096">_xlfn._xlws.FILTER(Table3[[#All],[Name]],(Table3[[#All],[Polygon]]=$A1096)*(Table3[[#All],[Period]]=AB$1)*((Table3[[#All],[Variables ]]=$AF$3)+(Table3[[#All],[Variables ]]=$AF$2)+(Table3[[#All],[Variables ]]=$AF$4)),0)</f>
        <v>0</v>
      </c>
      <c r="AC1096" cm="1">
        <f t="array" ref="AC1096">_xlfn._xlws.FILTER(Table3[[#All],[Name]],(Table3[[#All],[Polygon]]=$A1096)*(Table3[[#All],[Period]]=AC$1)*((Table3[[#All],[Variables ]]=$AF$3)+(Table3[[#All],[Variables ]]=$AF$2)+(Table3[[#All],[Variables ]]=$AF$4)),0)</f>
        <v>0</v>
      </c>
      <c r="AD1096" cm="1">
        <f t="array" ref="AD1096">_xlfn._xlws.FILTER(Table3[[#All],[Name]],(Table3[[#All],[Polygon]]=$A1096)*(Table3[[#All],[Period]]=AD$1)*((Table3[[#All],[Variables ]]=$AF$3)+(Table3[[#All],[Variables ]]=$AF$2)+(Table3[[#All],[Variables ]]=$AF$4)),0)</f>
        <v>0</v>
      </c>
    </row>
    <row r="1097" spans="1:30" x14ac:dyDescent="0.35">
      <c r="A1097" s="3">
        <v>759</v>
      </c>
      <c r="B1097" s="4" t="s">
        <v>2697</v>
      </c>
      <c r="C1097" s="10">
        <v>653.97822069999995</v>
      </c>
      <c r="D1097" s="4" t="s">
        <v>1466</v>
      </c>
      <c r="E1097" s="4">
        <v>3</v>
      </c>
      <c r="F1097" s="4">
        <v>3</v>
      </c>
      <c r="G1097" s="4">
        <v>5</v>
      </c>
      <c r="H1097" s="4"/>
      <c r="I1097" s="4">
        <v>1963</v>
      </c>
      <c r="J1097" s="4">
        <v>0</v>
      </c>
      <c r="K1097" s="4" t="s">
        <v>1650</v>
      </c>
      <c r="L1097" s="4">
        <v>755</v>
      </c>
      <c r="M1097" s="4">
        <v>755</v>
      </c>
      <c r="N1097" s="4">
        <v>653.97822069999995</v>
      </c>
      <c r="O1097" s="11">
        <v>23.757999999999999</v>
      </c>
      <c r="P1097" cm="1">
        <f t="array" ref="P1097">_xlfn._xlws.FILTER(Table3[[#All],[Name]],(Table3[[#All],[Polygon]]=$A1097)*(Table3[[#All],[Period]]=P$1)*((Table3[[#All],[Variables ]]=$AF$3)+(Table3[[#All],[Variables ]]=$AF$2)+(Table3[[#All],[Variables ]]=$AF$4)),0)</f>
        <v>0</v>
      </c>
      <c r="Q1097" cm="1">
        <f t="array" ref="Q1097">_xlfn._xlws.FILTER(Table3[[#All],[Name]],(Table3[[#All],[Polygon]]=$A1097)*(Table3[[#All],[Period]]=Q$1)*((Table3[[#All],[Variables ]]=$AF$3)+(Table3[[#All],[Variables ]]=$AF$2)+(Table3[[#All],[Variables ]]=$AF$4)),0)</f>
        <v>0</v>
      </c>
      <c r="R1097" cm="1">
        <f t="array" ref="R1097">_xlfn._xlws.FILTER(Table3[[#All],[Name]],(Table3[[#All],[Polygon]]=$A1097)*(Table3[[#All],[Period]]=R$1)*((Table3[[#All],[Variables ]]=$AF$3)+(Table3[[#All],[Variables ]]=$AF$2)+(Table3[[#All],[Variables ]]=$AF$4)),0)</f>
        <v>0</v>
      </c>
      <c r="S1097" cm="1">
        <f t="array" ref="S1097">_xlfn._xlws.FILTER(Table3[[#All],[Name]],(Table3[[#All],[Polygon]]=$A1097)*(Table3[[#All],[Period]]=S$1)*((Table3[[#All],[Variables ]]=$AF$3)+(Table3[[#All],[Variables ]]=$AF$2)+(Table3[[#All],[Variables ]]=$AF$4)),0)</f>
        <v>0</v>
      </c>
      <c r="T1097" cm="1">
        <f t="array" ref="T1097">_xlfn._xlws.FILTER(Table3[[#All],[Name]],(Table3[[#All],[Polygon]]=$A1097)*(Table3[[#All],[Period]]=T$1)*((Table3[[#All],[Variables ]]=$AF$3)+(Table3[[#All],[Variables ]]=$AF$2)+(Table3[[#All],[Variables ]]=$AF$4)),0)</f>
        <v>0</v>
      </c>
      <c r="U1097" cm="1">
        <f t="array" ref="U1097">_xlfn._xlws.FILTER(Table3[[#All],[Name]],(Table3[[#All],[Polygon]]=$A1097)*(Table3[[#All],[Period]]=U$1)*((Table3[[#All],[Variables ]]=$AF$3)+(Table3[[#All],[Variables ]]=$AF$2)+(Table3[[#All],[Variables ]]=$AF$4)),0)</f>
        <v>0</v>
      </c>
      <c r="V1097" cm="1">
        <f t="array" ref="V1097">_xlfn._xlws.FILTER(Table3[[#All],[Name]],(Table3[[#All],[Polygon]]=$A1097)*(Table3[[#All],[Period]]=V$1)*((Table3[[#All],[Variables ]]=$AF$3)+(Table3[[#All],[Variables ]]=$AF$2)+(Table3[[#All],[Variables ]]=$AF$4)),0)</f>
        <v>0</v>
      </c>
      <c r="W1097" cm="1">
        <f t="array" ref="W1097">_xlfn._xlws.FILTER(Table3[[#All],[Name]],(Table3[[#All],[Polygon]]=$A1097)*(Table3[[#All],[Period]]=W$1)*((Table3[[#All],[Variables ]]=$AF$3)+(Table3[[#All],[Variables ]]=$AF$2)+(Table3[[#All],[Variables ]]=$AF$4)),0)</f>
        <v>0</v>
      </c>
      <c r="X1097" cm="1">
        <f t="array" ref="X1097">_xlfn._xlws.FILTER(Table3[[#All],[Name]],(Table3[[#All],[Polygon]]=$A1097)*(Table3[[#All],[Period]]=X$1)*((Table3[[#All],[Variables ]]=$AF$3)+(Table3[[#All],[Variables ]]=$AF$2)+(Table3[[#All],[Variables ]]=$AF$4)),0)</f>
        <v>0</v>
      </c>
      <c r="Y1097" cm="1">
        <f t="array" ref="Y1097">_xlfn._xlws.FILTER(Table3[[#All],[Name]],(Table3[[#All],[Polygon]]=$A1097)*(Table3[[#All],[Period]]=Y$1)*((Table3[[#All],[Variables ]]=$AF$3)+(Table3[[#All],[Variables ]]=$AF$2)+(Table3[[#All],[Variables ]]=$AF$4)),0)</f>
        <v>0</v>
      </c>
      <c r="Z1097" cm="1">
        <f t="array" ref="Z1097">_xlfn._xlws.FILTER(Table3[[#All],[Name]],(Table3[[#All],[Polygon]]=$A1097)*(Table3[[#All],[Period]]=Z$1)*((Table3[[#All],[Variables ]]=$AF$3)+(Table3[[#All],[Variables ]]=$AF$2)+(Table3[[#All],[Variables ]]=$AF$4)),0)</f>
        <v>0</v>
      </c>
      <c r="AA1097" cm="1">
        <f t="array" ref="AA1097">_xlfn._xlws.FILTER(Table3[[#All],[Name]],(Table3[[#All],[Polygon]]=$A1097)*(Table3[[#All],[Period]]=AA$1)*((Table3[[#All],[Variables ]]=$AF$3)+(Table3[[#All],[Variables ]]=$AF$2)+(Table3[[#All],[Variables ]]=$AF$4)),0)</f>
        <v>0</v>
      </c>
      <c r="AB1097" cm="1">
        <f t="array" ref="AB1097">_xlfn._xlws.FILTER(Table3[[#All],[Name]],(Table3[[#All],[Polygon]]=$A1097)*(Table3[[#All],[Period]]=AB$1)*((Table3[[#All],[Variables ]]=$AF$3)+(Table3[[#All],[Variables ]]=$AF$2)+(Table3[[#All],[Variables ]]=$AF$4)),0)</f>
        <v>0</v>
      </c>
      <c r="AC1097" cm="1">
        <f t="array" ref="AC1097">_xlfn._xlws.FILTER(Table3[[#All],[Name]],(Table3[[#All],[Polygon]]=$A1097)*(Table3[[#All],[Period]]=AC$1)*((Table3[[#All],[Variables ]]=$AF$3)+(Table3[[#All],[Variables ]]=$AF$2)+(Table3[[#All],[Variables ]]=$AF$4)),0)</f>
        <v>0</v>
      </c>
      <c r="AD1097" cm="1">
        <f t="array" ref="AD1097">_xlfn._xlws.FILTER(Table3[[#All],[Name]],(Table3[[#All],[Polygon]]=$A1097)*(Table3[[#All],[Period]]=AD$1)*((Table3[[#All],[Variables ]]=$AF$3)+(Table3[[#All],[Variables ]]=$AF$2)+(Table3[[#All],[Variables ]]=$AF$4)),0)</f>
        <v>0</v>
      </c>
    </row>
    <row r="1098" spans="1:30" x14ac:dyDescent="0.35">
      <c r="A1098" s="5">
        <v>759</v>
      </c>
      <c r="B1098" s="6" t="s">
        <v>2697</v>
      </c>
      <c r="C1098" s="8">
        <v>653.97822069999995</v>
      </c>
      <c r="D1098" s="6" t="s">
        <v>1466</v>
      </c>
      <c r="E1098" s="6">
        <v>3</v>
      </c>
      <c r="F1098" s="6">
        <v>3</v>
      </c>
      <c r="G1098" s="6">
        <v>5</v>
      </c>
      <c r="H1098" s="6"/>
      <c r="I1098" s="6">
        <v>1963</v>
      </c>
      <c r="J1098" s="6">
        <v>0</v>
      </c>
      <c r="K1098" s="6" t="s">
        <v>1650</v>
      </c>
      <c r="L1098" s="6">
        <v>751</v>
      </c>
      <c r="M1098" s="6">
        <v>751</v>
      </c>
      <c r="N1098" s="6">
        <v>653.97822069999995</v>
      </c>
      <c r="O1098" s="9">
        <v>27.039000000000001</v>
      </c>
      <c r="P1098" cm="1">
        <f t="array" ref="P1098">_xlfn._xlws.FILTER(Table3[[#All],[Name]],(Table3[[#All],[Polygon]]=$A1098)*(Table3[[#All],[Period]]=P$1)*((Table3[[#All],[Variables ]]=$AF$3)+(Table3[[#All],[Variables ]]=$AF$2)+(Table3[[#All],[Variables ]]=$AF$4)),0)</f>
        <v>0</v>
      </c>
      <c r="Q1098" cm="1">
        <f t="array" ref="Q1098">_xlfn._xlws.FILTER(Table3[[#All],[Name]],(Table3[[#All],[Polygon]]=$A1098)*(Table3[[#All],[Period]]=Q$1)*((Table3[[#All],[Variables ]]=$AF$3)+(Table3[[#All],[Variables ]]=$AF$2)+(Table3[[#All],[Variables ]]=$AF$4)),0)</f>
        <v>0</v>
      </c>
      <c r="R1098" cm="1">
        <f t="array" ref="R1098">_xlfn._xlws.FILTER(Table3[[#All],[Name]],(Table3[[#All],[Polygon]]=$A1098)*(Table3[[#All],[Period]]=R$1)*((Table3[[#All],[Variables ]]=$AF$3)+(Table3[[#All],[Variables ]]=$AF$2)+(Table3[[#All],[Variables ]]=$AF$4)),0)</f>
        <v>0</v>
      </c>
      <c r="S1098" cm="1">
        <f t="array" ref="S1098">_xlfn._xlws.FILTER(Table3[[#All],[Name]],(Table3[[#All],[Polygon]]=$A1098)*(Table3[[#All],[Period]]=S$1)*((Table3[[#All],[Variables ]]=$AF$3)+(Table3[[#All],[Variables ]]=$AF$2)+(Table3[[#All],[Variables ]]=$AF$4)),0)</f>
        <v>0</v>
      </c>
      <c r="T1098" cm="1">
        <f t="array" ref="T1098">_xlfn._xlws.FILTER(Table3[[#All],[Name]],(Table3[[#All],[Polygon]]=$A1098)*(Table3[[#All],[Period]]=T$1)*((Table3[[#All],[Variables ]]=$AF$3)+(Table3[[#All],[Variables ]]=$AF$2)+(Table3[[#All],[Variables ]]=$AF$4)),0)</f>
        <v>0</v>
      </c>
      <c r="U1098" cm="1">
        <f t="array" ref="U1098">_xlfn._xlws.FILTER(Table3[[#All],[Name]],(Table3[[#All],[Polygon]]=$A1098)*(Table3[[#All],[Period]]=U$1)*((Table3[[#All],[Variables ]]=$AF$3)+(Table3[[#All],[Variables ]]=$AF$2)+(Table3[[#All],[Variables ]]=$AF$4)),0)</f>
        <v>0</v>
      </c>
      <c r="V1098" cm="1">
        <f t="array" ref="V1098">_xlfn._xlws.FILTER(Table3[[#All],[Name]],(Table3[[#All],[Polygon]]=$A1098)*(Table3[[#All],[Period]]=V$1)*((Table3[[#All],[Variables ]]=$AF$3)+(Table3[[#All],[Variables ]]=$AF$2)+(Table3[[#All],[Variables ]]=$AF$4)),0)</f>
        <v>0</v>
      </c>
      <c r="W1098" cm="1">
        <f t="array" ref="W1098">_xlfn._xlws.FILTER(Table3[[#All],[Name]],(Table3[[#All],[Polygon]]=$A1098)*(Table3[[#All],[Period]]=W$1)*((Table3[[#All],[Variables ]]=$AF$3)+(Table3[[#All],[Variables ]]=$AF$2)+(Table3[[#All],[Variables ]]=$AF$4)),0)</f>
        <v>0</v>
      </c>
      <c r="X1098" cm="1">
        <f t="array" ref="X1098">_xlfn._xlws.FILTER(Table3[[#All],[Name]],(Table3[[#All],[Polygon]]=$A1098)*(Table3[[#All],[Period]]=X$1)*((Table3[[#All],[Variables ]]=$AF$3)+(Table3[[#All],[Variables ]]=$AF$2)+(Table3[[#All],[Variables ]]=$AF$4)),0)</f>
        <v>0</v>
      </c>
      <c r="Y1098" cm="1">
        <f t="array" ref="Y1098">_xlfn._xlws.FILTER(Table3[[#All],[Name]],(Table3[[#All],[Polygon]]=$A1098)*(Table3[[#All],[Period]]=Y$1)*((Table3[[#All],[Variables ]]=$AF$3)+(Table3[[#All],[Variables ]]=$AF$2)+(Table3[[#All],[Variables ]]=$AF$4)),0)</f>
        <v>0</v>
      </c>
      <c r="Z1098" cm="1">
        <f t="array" ref="Z1098">_xlfn._xlws.FILTER(Table3[[#All],[Name]],(Table3[[#All],[Polygon]]=$A1098)*(Table3[[#All],[Period]]=Z$1)*((Table3[[#All],[Variables ]]=$AF$3)+(Table3[[#All],[Variables ]]=$AF$2)+(Table3[[#All],[Variables ]]=$AF$4)),0)</f>
        <v>0</v>
      </c>
      <c r="AA1098" cm="1">
        <f t="array" ref="AA1098">_xlfn._xlws.FILTER(Table3[[#All],[Name]],(Table3[[#All],[Polygon]]=$A1098)*(Table3[[#All],[Period]]=AA$1)*((Table3[[#All],[Variables ]]=$AF$3)+(Table3[[#All],[Variables ]]=$AF$2)+(Table3[[#All],[Variables ]]=$AF$4)),0)</f>
        <v>0</v>
      </c>
      <c r="AB1098" cm="1">
        <f t="array" ref="AB1098">_xlfn._xlws.FILTER(Table3[[#All],[Name]],(Table3[[#All],[Polygon]]=$A1098)*(Table3[[#All],[Period]]=AB$1)*((Table3[[#All],[Variables ]]=$AF$3)+(Table3[[#All],[Variables ]]=$AF$2)+(Table3[[#All],[Variables ]]=$AF$4)),0)</f>
        <v>0</v>
      </c>
      <c r="AC1098" cm="1">
        <f t="array" ref="AC1098">_xlfn._xlws.FILTER(Table3[[#All],[Name]],(Table3[[#All],[Polygon]]=$A1098)*(Table3[[#All],[Period]]=AC$1)*((Table3[[#All],[Variables ]]=$AF$3)+(Table3[[#All],[Variables ]]=$AF$2)+(Table3[[#All],[Variables ]]=$AF$4)),0)</f>
        <v>0</v>
      </c>
      <c r="AD1098" cm="1">
        <f t="array" ref="AD1098">_xlfn._xlws.FILTER(Table3[[#All],[Name]],(Table3[[#All],[Polygon]]=$A1098)*(Table3[[#All],[Period]]=AD$1)*((Table3[[#All],[Variables ]]=$AF$3)+(Table3[[#All],[Variables ]]=$AF$2)+(Table3[[#All],[Variables ]]=$AF$4)),0)</f>
        <v>0</v>
      </c>
    </row>
    <row r="1099" spans="1:30" x14ac:dyDescent="0.35">
      <c r="A1099" s="3">
        <v>760</v>
      </c>
      <c r="B1099" s="4" t="s">
        <v>1395</v>
      </c>
      <c r="C1099" s="10">
        <v>18.076093060000002</v>
      </c>
      <c r="D1099" s="4" t="s">
        <v>1466</v>
      </c>
      <c r="E1099" s="4">
        <v>3</v>
      </c>
      <c r="F1099" s="4">
        <v>2</v>
      </c>
      <c r="G1099" s="4">
        <v>5</v>
      </c>
      <c r="H1099" s="4"/>
      <c r="I1099" s="4">
        <v>1972</v>
      </c>
      <c r="J1099" s="4">
        <v>0</v>
      </c>
      <c r="K1099" s="4" t="s">
        <v>1650</v>
      </c>
      <c r="L1099" s="4">
        <v>21</v>
      </c>
      <c r="M1099" s="4">
        <v>21</v>
      </c>
      <c r="N1099" s="4">
        <v>19.288570119999999</v>
      </c>
      <c r="O1099" s="11">
        <v>19.283999999999999</v>
      </c>
      <c r="P1099" cm="1">
        <f t="array" ref="P1099">_xlfn._xlws.FILTER(Table3[[#All],[Name]],(Table3[[#All],[Polygon]]=$A1099)*(Table3[[#All],[Period]]=P$1)*((Table3[[#All],[Variables ]]=$AF$3)+(Table3[[#All],[Variables ]]=$AF$2)+(Table3[[#All],[Variables ]]=$AF$4)),0)</f>
        <v>0</v>
      </c>
      <c r="Q1099" t="str" cm="1">
        <f t="array" ref="Q1099">_xlfn._xlws.FILTER(Table3[[#All],[Name]],(Table3[[#All],[Polygon]]=$A1099)*(Table3[[#All],[Period]]=Q$1)*((Table3[[#All],[Variables ]]=$AF$3)+(Table3[[#All],[Variables ]]=$AF$2)+(Table3[[#All],[Variables ]]=$AF$4)),0)</f>
        <v>AH</v>
      </c>
      <c r="R1099" cm="1">
        <f t="array" ref="R1099">_xlfn._xlws.FILTER(Table3[[#All],[Name]],(Table3[[#All],[Polygon]]=$A1099)*(Table3[[#All],[Period]]=R$1)*((Table3[[#All],[Variables ]]=$AF$3)+(Table3[[#All],[Variables ]]=$AF$2)+(Table3[[#All],[Variables ]]=$AF$4)),0)</f>
        <v>0</v>
      </c>
      <c r="S1099" cm="1">
        <f t="array" ref="S1099">_xlfn._xlws.FILTER(Table3[[#All],[Name]],(Table3[[#All],[Polygon]]=$A1099)*(Table3[[#All],[Period]]=S$1)*((Table3[[#All],[Variables ]]=$AF$3)+(Table3[[#All],[Variables ]]=$AF$2)+(Table3[[#All],[Variables ]]=$AF$4)),0)</f>
        <v>0</v>
      </c>
      <c r="T1099" cm="1">
        <f t="array" ref="T1099">_xlfn._xlws.FILTER(Table3[[#All],[Name]],(Table3[[#All],[Polygon]]=$A1099)*(Table3[[#All],[Period]]=T$1)*((Table3[[#All],[Variables ]]=$AF$3)+(Table3[[#All],[Variables ]]=$AF$2)+(Table3[[#All],[Variables ]]=$AF$4)),0)</f>
        <v>0</v>
      </c>
      <c r="U1099" cm="1">
        <f t="array" ref="U1099">_xlfn._xlws.FILTER(Table3[[#All],[Name]],(Table3[[#All],[Polygon]]=$A1099)*(Table3[[#All],[Period]]=U$1)*((Table3[[#All],[Variables ]]=$AF$3)+(Table3[[#All],[Variables ]]=$AF$2)+(Table3[[#All],[Variables ]]=$AF$4)),0)</f>
        <v>0</v>
      </c>
      <c r="V1099" cm="1">
        <f t="array" ref="V1099">_xlfn._xlws.FILTER(Table3[[#All],[Name]],(Table3[[#All],[Polygon]]=$A1099)*(Table3[[#All],[Period]]=V$1)*((Table3[[#All],[Variables ]]=$AF$3)+(Table3[[#All],[Variables ]]=$AF$2)+(Table3[[#All],[Variables ]]=$AF$4)),0)</f>
        <v>0</v>
      </c>
      <c r="W1099" cm="1">
        <f t="array" ref="W1099">_xlfn._xlws.FILTER(Table3[[#All],[Name]],(Table3[[#All],[Polygon]]=$A1099)*(Table3[[#All],[Period]]=W$1)*((Table3[[#All],[Variables ]]=$AF$3)+(Table3[[#All],[Variables ]]=$AF$2)+(Table3[[#All],[Variables ]]=$AF$4)),0)</f>
        <v>0</v>
      </c>
      <c r="X1099" cm="1">
        <f t="array" ref="X1099">_xlfn._xlws.FILTER(Table3[[#All],[Name]],(Table3[[#All],[Polygon]]=$A1099)*(Table3[[#All],[Period]]=X$1)*((Table3[[#All],[Variables ]]=$AF$3)+(Table3[[#All],[Variables ]]=$AF$2)+(Table3[[#All],[Variables ]]=$AF$4)),0)</f>
        <v>0</v>
      </c>
      <c r="Y1099" t="str" cm="1">
        <f t="array" ref="Y1099">_xlfn._xlws.FILTER(Table3[[#All],[Name]],(Table3[[#All],[Polygon]]=$A1099)*(Table3[[#All],[Period]]=Y$1)*((Table3[[#All],[Variables ]]=$AF$3)+(Table3[[#All],[Variables ]]=$AF$2)+(Table3[[#All],[Variables ]]=$AF$4)),0)</f>
        <v>H</v>
      </c>
      <c r="Z1099" t="str" cm="1">
        <f t="array" ref="Z1099">_xlfn._xlws.FILTER(Table3[[#All],[Name]],(Table3[[#All],[Polygon]]=$A1099)*(Table3[[#All],[Period]]=Z$1)*((Table3[[#All],[Variables ]]=$AF$3)+(Table3[[#All],[Variables ]]=$AF$2)+(Table3[[#All],[Variables ]]=$AF$4)),0)</f>
        <v>AH</v>
      </c>
      <c r="AA1099" t="str" cm="1">
        <f t="array" ref="AA1099">_xlfn._xlws.FILTER(Table3[[#All],[Name]],(Table3[[#All],[Polygon]]=$A1099)*(Table3[[#All],[Period]]=AA$1)*((Table3[[#All],[Variables ]]=$AF$3)+(Table3[[#All],[Variables ]]=$AF$2)+(Table3[[#All],[Variables ]]=$AF$4)),0)</f>
        <v>AH</v>
      </c>
      <c r="AB1099" t="str" cm="1">
        <f t="array" ref="AB1099">_xlfn._xlws.FILTER(Table3[[#All],[Name]],(Table3[[#All],[Polygon]]=$A1099)*(Table3[[#All],[Period]]=AB$1)*((Table3[[#All],[Variables ]]=$AF$3)+(Table3[[#All],[Variables ]]=$AF$2)+(Table3[[#All],[Variables ]]=$AF$4)),0)</f>
        <v>PCT</v>
      </c>
      <c r="AC1099" t="str" cm="1">
        <f t="array" ref="AC1099">_xlfn._xlws.FILTER(Table3[[#All],[Name]],(Table3[[#All],[Polygon]]=$A1099)*(Table3[[#All],[Period]]=AC$1)*((Table3[[#All],[Variables ]]=$AF$3)+(Table3[[#All],[Variables ]]=$AF$2)+(Table3[[#All],[Variables ]]=$AF$4)),0)</f>
        <v>AH</v>
      </c>
      <c r="AD1099" t="str" cm="1">
        <f t="array" ref="AD1099">_xlfn._xlws.FILTER(Table3[[#All],[Name]],(Table3[[#All],[Polygon]]=$A1099)*(Table3[[#All],[Period]]=AD$1)*((Table3[[#All],[Variables ]]=$AF$3)+(Table3[[#All],[Variables ]]=$AF$2)+(Table3[[#All],[Variables ]]=$AF$4)),0)</f>
        <v>AH</v>
      </c>
    </row>
    <row r="1100" spans="1:30" x14ac:dyDescent="0.35">
      <c r="A1100" s="5">
        <v>760</v>
      </c>
      <c r="B1100" s="6" t="s">
        <v>1395</v>
      </c>
      <c r="C1100" s="8">
        <v>18.076093060000002</v>
      </c>
      <c r="D1100" s="6" t="s">
        <v>1466</v>
      </c>
      <c r="E1100" s="6">
        <v>3</v>
      </c>
      <c r="F1100" s="6">
        <v>2</v>
      </c>
      <c r="G1100" s="6">
        <v>5</v>
      </c>
      <c r="H1100" s="6"/>
      <c r="I1100" s="6">
        <v>1972</v>
      </c>
      <c r="J1100" s="6">
        <v>0</v>
      </c>
      <c r="K1100" s="6" t="s">
        <v>1650</v>
      </c>
      <c r="L1100" s="6">
        <v>10</v>
      </c>
      <c r="M1100" s="6">
        <v>10</v>
      </c>
      <c r="N1100" s="6">
        <v>6.9877515240000001</v>
      </c>
      <c r="O1100" s="9">
        <v>3.1070000000000002</v>
      </c>
      <c r="P1100" cm="1">
        <f t="array" ref="P1100">_xlfn._xlws.FILTER(Table3[[#All],[Name]],(Table3[[#All],[Polygon]]=$A1100)*(Table3[[#All],[Period]]=P$1)*((Table3[[#All],[Variables ]]=$AF$3)+(Table3[[#All],[Variables ]]=$AF$2)+(Table3[[#All],[Variables ]]=$AF$4)),0)</f>
        <v>0</v>
      </c>
      <c r="Q1100" t="str" cm="1">
        <f t="array" ref="Q1100">_xlfn._xlws.FILTER(Table3[[#All],[Name]],(Table3[[#All],[Polygon]]=$A1100)*(Table3[[#All],[Period]]=Q$1)*((Table3[[#All],[Variables ]]=$AF$3)+(Table3[[#All],[Variables ]]=$AF$2)+(Table3[[#All],[Variables ]]=$AF$4)),0)</f>
        <v>AH</v>
      </c>
      <c r="R1100" cm="1">
        <f t="array" ref="R1100">_xlfn._xlws.FILTER(Table3[[#All],[Name]],(Table3[[#All],[Polygon]]=$A1100)*(Table3[[#All],[Period]]=R$1)*((Table3[[#All],[Variables ]]=$AF$3)+(Table3[[#All],[Variables ]]=$AF$2)+(Table3[[#All],[Variables ]]=$AF$4)),0)</f>
        <v>0</v>
      </c>
      <c r="S1100" cm="1">
        <f t="array" ref="S1100">_xlfn._xlws.FILTER(Table3[[#All],[Name]],(Table3[[#All],[Polygon]]=$A1100)*(Table3[[#All],[Period]]=S$1)*((Table3[[#All],[Variables ]]=$AF$3)+(Table3[[#All],[Variables ]]=$AF$2)+(Table3[[#All],[Variables ]]=$AF$4)),0)</f>
        <v>0</v>
      </c>
      <c r="T1100" cm="1">
        <f t="array" ref="T1100">_xlfn._xlws.FILTER(Table3[[#All],[Name]],(Table3[[#All],[Polygon]]=$A1100)*(Table3[[#All],[Period]]=T$1)*((Table3[[#All],[Variables ]]=$AF$3)+(Table3[[#All],[Variables ]]=$AF$2)+(Table3[[#All],[Variables ]]=$AF$4)),0)</f>
        <v>0</v>
      </c>
      <c r="U1100" cm="1">
        <f t="array" ref="U1100">_xlfn._xlws.FILTER(Table3[[#All],[Name]],(Table3[[#All],[Polygon]]=$A1100)*(Table3[[#All],[Period]]=U$1)*((Table3[[#All],[Variables ]]=$AF$3)+(Table3[[#All],[Variables ]]=$AF$2)+(Table3[[#All],[Variables ]]=$AF$4)),0)</f>
        <v>0</v>
      </c>
      <c r="V1100" cm="1">
        <f t="array" ref="V1100">_xlfn._xlws.FILTER(Table3[[#All],[Name]],(Table3[[#All],[Polygon]]=$A1100)*(Table3[[#All],[Period]]=V$1)*((Table3[[#All],[Variables ]]=$AF$3)+(Table3[[#All],[Variables ]]=$AF$2)+(Table3[[#All],[Variables ]]=$AF$4)),0)</f>
        <v>0</v>
      </c>
      <c r="W1100" cm="1">
        <f t="array" ref="W1100">_xlfn._xlws.FILTER(Table3[[#All],[Name]],(Table3[[#All],[Polygon]]=$A1100)*(Table3[[#All],[Period]]=W$1)*((Table3[[#All],[Variables ]]=$AF$3)+(Table3[[#All],[Variables ]]=$AF$2)+(Table3[[#All],[Variables ]]=$AF$4)),0)</f>
        <v>0</v>
      </c>
      <c r="X1100" cm="1">
        <f t="array" ref="X1100">_xlfn._xlws.FILTER(Table3[[#All],[Name]],(Table3[[#All],[Polygon]]=$A1100)*(Table3[[#All],[Period]]=X$1)*((Table3[[#All],[Variables ]]=$AF$3)+(Table3[[#All],[Variables ]]=$AF$2)+(Table3[[#All],[Variables ]]=$AF$4)),0)</f>
        <v>0</v>
      </c>
      <c r="Y1100" t="str" cm="1">
        <f t="array" ref="Y1100">_xlfn._xlws.FILTER(Table3[[#All],[Name]],(Table3[[#All],[Polygon]]=$A1100)*(Table3[[#All],[Period]]=Y$1)*((Table3[[#All],[Variables ]]=$AF$3)+(Table3[[#All],[Variables ]]=$AF$2)+(Table3[[#All],[Variables ]]=$AF$4)),0)</f>
        <v>H</v>
      </c>
      <c r="Z1100" t="str" cm="1">
        <f t="array" ref="Z1100">_xlfn._xlws.FILTER(Table3[[#All],[Name]],(Table3[[#All],[Polygon]]=$A1100)*(Table3[[#All],[Period]]=Z$1)*((Table3[[#All],[Variables ]]=$AF$3)+(Table3[[#All],[Variables ]]=$AF$2)+(Table3[[#All],[Variables ]]=$AF$4)),0)</f>
        <v>AH</v>
      </c>
      <c r="AA1100" t="str" cm="1">
        <f t="array" ref="AA1100">_xlfn._xlws.FILTER(Table3[[#All],[Name]],(Table3[[#All],[Polygon]]=$A1100)*(Table3[[#All],[Period]]=AA$1)*((Table3[[#All],[Variables ]]=$AF$3)+(Table3[[#All],[Variables ]]=$AF$2)+(Table3[[#All],[Variables ]]=$AF$4)),0)</f>
        <v>AH</v>
      </c>
      <c r="AB1100" t="str" cm="1">
        <f t="array" ref="AB1100">_xlfn._xlws.FILTER(Table3[[#All],[Name]],(Table3[[#All],[Polygon]]=$A1100)*(Table3[[#All],[Period]]=AB$1)*((Table3[[#All],[Variables ]]=$AF$3)+(Table3[[#All],[Variables ]]=$AF$2)+(Table3[[#All],[Variables ]]=$AF$4)),0)</f>
        <v>PCT</v>
      </c>
      <c r="AC1100" t="str" cm="1">
        <f t="array" ref="AC1100">_xlfn._xlws.FILTER(Table3[[#All],[Name]],(Table3[[#All],[Polygon]]=$A1100)*(Table3[[#All],[Period]]=AC$1)*((Table3[[#All],[Variables ]]=$AF$3)+(Table3[[#All],[Variables ]]=$AF$2)+(Table3[[#All],[Variables ]]=$AF$4)),0)</f>
        <v>AH</v>
      </c>
      <c r="AD1100" t="str" cm="1">
        <f t="array" ref="AD1100">_xlfn._xlws.FILTER(Table3[[#All],[Name]],(Table3[[#All],[Polygon]]=$A1100)*(Table3[[#All],[Period]]=AD$1)*((Table3[[#All],[Variables ]]=$AF$3)+(Table3[[#All],[Variables ]]=$AF$2)+(Table3[[#All],[Variables ]]=$AF$4)),0)</f>
        <v>AH</v>
      </c>
    </row>
    <row r="1101" spans="1:30" x14ac:dyDescent="0.35">
      <c r="A1101" s="3">
        <v>760</v>
      </c>
      <c r="B1101" s="4" t="s">
        <v>1395</v>
      </c>
      <c r="C1101" s="10">
        <v>18.076093060000002</v>
      </c>
      <c r="D1101" s="4" t="s">
        <v>1466</v>
      </c>
      <c r="E1101" s="4">
        <v>3</v>
      </c>
      <c r="F1101" s="4">
        <v>2</v>
      </c>
      <c r="G1101" s="4">
        <v>5</v>
      </c>
      <c r="H1101" s="4"/>
      <c r="I1101" s="4">
        <v>1972</v>
      </c>
      <c r="J1101" s="4">
        <v>0</v>
      </c>
      <c r="K1101" s="4" t="s">
        <v>1650</v>
      </c>
      <c r="L1101" s="4">
        <v>24</v>
      </c>
      <c r="M1101" s="4">
        <v>24</v>
      </c>
      <c r="N1101" s="4">
        <v>18.732366129999999</v>
      </c>
      <c r="O1101" s="11">
        <v>16.07</v>
      </c>
      <c r="P1101" cm="1">
        <f t="array" ref="P1101">_xlfn._xlws.FILTER(Table3[[#All],[Name]],(Table3[[#All],[Polygon]]=$A1101)*(Table3[[#All],[Period]]=P$1)*((Table3[[#All],[Variables ]]=$AF$3)+(Table3[[#All],[Variables ]]=$AF$2)+(Table3[[#All],[Variables ]]=$AF$4)),0)</f>
        <v>0</v>
      </c>
      <c r="Q1101" t="str" cm="1">
        <f t="array" ref="Q1101">_xlfn._xlws.FILTER(Table3[[#All],[Name]],(Table3[[#All],[Polygon]]=$A1101)*(Table3[[#All],[Period]]=Q$1)*((Table3[[#All],[Variables ]]=$AF$3)+(Table3[[#All],[Variables ]]=$AF$2)+(Table3[[#All],[Variables ]]=$AF$4)),0)</f>
        <v>AH</v>
      </c>
      <c r="R1101" cm="1">
        <f t="array" ref="R1101">_xlfn._xlws.FILTER(Table3[[#All],[Name]],(Table3[[#All],[Polygon]]=$A1101)*(Table3[[#All],[Period]]=R$1)*((Table3[[#All],[Variables ]]=$AF$3)+(Table3[[#All],[Variables ]]=$AF$2)+(Table3[[#All],[Variables ]]=$AF$4)),0)</f>
        <v>0</v>
      </c>
      <c r="S1101" cm="1">
        <f t="array" ref="S1101">_xlfn._xlws.FILTER(Table3[[#All],[Name]],(Table3[[#All],[Polygon]]=$A1101)*(Table3[[#All],[Period]]=S$1)*((Table3[[#All],[Variables ]]=$AF$3)+(Table3[[#All],[Variables ]]=$AF$2)+(Table3[[#All],[Variables ]]=$AF$4)),0)</f>
        <v>0</v>
      </c>
      <c r="T1101" cm="1">
        <f t="array" ref="T1101">_xlfn._xlws.FILTER(Table3[[#All],[Name]],(Table3[[#All],[Polygon]]=$A1101)*(Table3[[#All],[Period]]=T$1)*((Table3[[#All],[Variables ]]=$AF$3)+(Table3[[#All],[Variables ]]=$AF$2)+(Table3[[#All],[Variables ]]=$AF$4)),0)</f>
        <v>0</v>
      </c>
      <c r="U1101" cm="1">
        <f t="array" ref="U1101">_xlfn._xlws.FILTER(Table3[[#All],[Name]],(Table3[[#All],[Polygon]]=$A1101)*(Table3[[#All],[Period]]=U$1)*((Table3[[#All],[Variables ]]=$AF$3)+(Table3[[#All],[Variables ]]=$AF$2)+(Table3[[#All],[Variables ]]=$AF$4)),0)</f>
        <v>0</v>
      </c>
      <c r="V1101" cm="1">
        <f t="array" ref="V1101">_xlfn._xlws.FILTER(Table3[[#All],[Name]],(Table3[[#All],[Polygon]]=$A1101)*(Table3[[#All],[Period]]=V$1)*((Table3[[#All],[Variables ]]=$AF$3)+(Table3[[#All],[Variables ]]=$AF$2)+(Table3[[#All],[Variables ]]=$AF$4)),0)</f>
        <v>0</v>
      </c>
      <c r="W1101" cm="1">
        <f t="array" ref="W1101">_xlfn._xlws.FILTER(Table3[[#All],[Name]],(Table3[[#All],[Polygon]]=$A1101)*(Table3[[#All],[Period]]=W$1)*((Table3[[#All],[Variables ]]=$AF$3)+(Table3[[#All],[Variables ]]=$AF$2)+(Table3[[#All],[Variables ]]=$AF$4)),0)</f>
        <v>0</v>
      </c>
      <c r="X1101" cm="1">
        <f t="array" ref="X1101">_xlfn._xlws.FILTER(Table3[[#All],[Name]],(Table3[[#All],[Polygon]]=$A1101)*(Table3[[#All],[Period]]=X$1)*((Table3[[#All],[Variables ]]=$AF$3)+(Table3[[#All],[Variables ]]=$AF$2)+(Table3[[#All],[Variables ]]=$AF$4)),0)</f>
        <v>0</v>
      </c>
      <c r="Y1101" t="str" cm="1">
        <f t="array" ref="Y1101">_xlfn._xlws.FILTER(Table3[[#All],[Name]],(Table3[[#All],[Polygon]]=$A1101)*(Table3[[#All],[Period]]=Y$1)*((Table3[[#All],[Variables ]]=$AF$3)+(Table3[[#All],[Variables ]]=$AF$2)+(Table3[[#All],[Variables ]]=$AF$4)),0)</f>
        <v>H</v>
      </c>
      <c r="Z1101" t="str" cm="1">
        <f t="array" ref="Z1101">_xlfn._xlws.FILTER(Table3[[#All],[Name]],(Table3[[#All],[Polygon]]=$A1101)*(Table3[[#All],[Period]]=Z$1)*((Table3[[#All],[Variables ]]=$AF$3)+(Table3[[#All],[Variables ]]=$AF$2)+(Table3[[#All],[Variables ]]=$AF$4)),0)</f>
        <v>AH</v>
      </c>
      <c r="AA1101" t="str" cm="1">
        <f t="array" ref="AA1101">_xlfn._xlws.FILTER(Table3[[#All],[Name]],(Table3[[#All],[Polygon]]=$A1101)*(Table3[[#All],[Period]]=AA$1)*((Table3[[#All],[Variables ]]=$AF$3)+(Table3[[#All],[Variables ]]=$AF$2)+(Table3[[#All],[Variables ]]=$AF$4)),0)</f>
        <v>AH</v>
      </c>
      <c r="AB1101" t="str" cm="1">
        <f t="array" ref="AB1101">_xlfn._xlws.FILTER(Table3[[#All],[Name]],(Table3[[#All],[Polygon]]=$A1101)*(Table3[[#All],[Period]]=AB$1)*((Table3[[#All],[Variables ]]=$AF$3)+(Table3[[#All],[Variables ]]=$AF$2)+(Table3[[#All],[Variables ]]=$AF$4)),0)</f>
        <v>PCT</v>
      </c>
      <c r="AC1101" t="str" cm="1">
        <f t="array" ref="AC1101">_xlfn._xlws.FILTER(Table3[[#All],[Name]],(Table3[[#All],[Polygon]]=$A1101)*(Table3[[#All],[Period]]=AC$1)*((Table3[[#All],[Variables ]]=$AF$3)+(Table3[[#All],[Variables ]]=$AF$2)+(Table3[[#All],[Variables ]]=$AF$4)),0)</f>
        <v>AH</v>
      </c>
      <c r="AD1101" t="str" cm="1">
        <f t="array" ref="AD1101">_xlfn._xlws.FILTER(Table3[[#All],[Name]],(Table3[[#All],[Polygon]]=$A1101)*(Table3[[#All],[Period]]=AD$1)*((Table3[[#All],[Variables ]]=$AF$3)+(Table3[[#All],[Variables ]]=$AF$2)+(Table3[[#All],[Variables ]]=$AF$4)),0)</f>
        <v>AH</v>
      </c>
    </row>
    <row r="1102" spans="1:30" x14ac:dyDescent="0.35">
      <c r="A1102" s="5">
        <v>760</v>
      </c>
      <c r="B1102" s="6" t="s">
        <v>1395</v>
      </c>
      <c r="C1102" s="8">
        <v>18.076093060000002</v>
      </c>
      <c r="D1102" s="6" t="s">
        <v>1466</v>
      </c>
      <c r="E1102" s="6">
        <v>3</v>
      </c>
      <c r="F1102" s="6">
        <v>2</v>
      </c>
      <c r="G1102" s="6">
        <v>5</v>
      </c>
      <c r="H1102" s="6"/>
      <c r="I1102" s="6">
        <v>1972</v>
      </c>
      <c r="J1102" s="6">
        <v>0</v>
      </c>
      <c r="K1102" s="6" t="s">
        <v>1650</v>
      </c>
      <c r="L1102" s="6">
        <v>25</v>
      </c>
      <c r="M1102" s="6">
        <v>25</v>
      </c>
      <c r="N1102" s="6">
        <v>27.190371079999998</v>
      </c>
      <c r="O1102" s="9">
        <v>7.4240000000000004</v>
      </c>
      <c r="P1102" cm="1">
        <f t="array" ref="P1102">_xlfn._xlws.FILTER(Table3[[#All],[Name]],(Table3[[#All],[Polygon]]=$A1102)*(Table3[[#All],[Period]]=P$1)*((Table3[[#All],[Variables ]]=$AF$3)+(Table3[[#All],[Variables ]]=$AF$2)+(Table3[[#All],[Variables ]]=$AF$4)),0)</f>
        <v>0</v>
      </c>
      <c r="Q1102" t="str" cm="1">
        <f t="array" ref="Q1102">_xlfn._xlws.FILTER(Table3[[#All],[Name]],(Table3[[#All],[Polygon]]=$A1102)*(Table3[[#All],[Period]]=Q$1)*((Table3[[#All],[Variables ]]=$AF$3)+(Table3[[#All],[Variables ]]=$AF$2)+(Table3[[#All],[Variables ]]=$AF$4)),0)</f>
        <v>AH</v>
      </c>
      <c r="R1102" cm="1">
        <f t="array" ref="R1102">_xlfn._xlws.FILTER(Table3[[#All],[Name]],(Table3[[#All],[Polygon]]=$A1102)*(Table3[[#All],[Period]]=R$1)*((Table3[[#All],[Variables ]]=$AF$3)+(Table3[[#All],[Variables ]]=$AF$2)+(Table3[[#All],[Variables ]]=$AF$4)),0)</f>
        <v>0</v>
      </c>
      <c r="S1102" cm="1">
        <f t="array" ref="S1102">_xlfn._xlws.FILTER(Table3[[#All],[Name]],(Table3[[#All],[Polygon]]=$A1102)*(Table3[[#All],[Period]]=S$1)*((Table3[[#All],[Variables ]]=$AF$3)+(Table3[[#All],[Variables ]]=$AF$2)+(Table3[[#All],[Variables ]]=$AF$4)),0)</f>
        <v>0</v>
      </c>
      <c r="T1102" cm="1">
        <f t="array" ref="T1102">_xlfn._xlws.FILTER(Table3[[#All],[Name]],(Table3[[#All],[Polygon]]=$A1102)*(Table3[[#All],[Period]]=T$1)*((Table3[[#All],[Variables ]]=$AF$3)+(Table3[[#All],[Variables ]]=$AF$2)+(Table3[[#All],[Variables ]]=$AF$4)),0)</f>
        <v>0</v>
      </c>
      <c r="U1102" cm="1">
        <f t="array" ref="U1102">_xlfn._xlws.FILTER(Table3[[#All],[Name]],(Table3[[#All],[Polygon]]=$A1102)*(Table3[[#All],[Period]]=U$1)*((Table3[[#All],[Variables ]]=$AF$3)+(Table3[[#All],[Variables ]]=$AF$2)+(Table3[[#All],[Variables ]]=$AF$4)),0)</f>
        <v>0</v>
      </c>
      <c r="V1102" cm="1">
        <f t="array" ref="V1102">_xlfn._xlws.FILTER(Table3[[#All],[Name]],(Table3[[#All],[Polygon]]=$A1102)*(Table3[[#All],[Period]]=V$1)*((Table3[[#All],[Variables ]]=$AF$3)+(Table3[[#All],[Variables ]]=$AF$2)+(Table3[[#All],[Variables ]]=$AF$4)),0)</f>
        <v>0</v>
      </c>
      <c r="W1102" cm="1">
        <f t="array" ref="W1102">_xlfn._xlws.FILTER(Table3[[#All],[Name]],(Table3[[#All],[Polygon]]=$A1102)*(Table3[[#All],[Period]]=W$1)*((Table3[[#All],[Variables ]]=$AF$3)+(Table3[[#All],[Variables ]]=$AF$2)+(Table3[[#All],[Variables ]]=$AF$4)),0)</f>
        <v>0</v>
      </c>
      <c r="X1102" cm="1">
        <f t="array" ref="X1102">_xlfn._xlws.FILTER(Table3[[#All],[Name]],(Table3[[#All],[Polygon]]=$A1102)*(Table3[[#All],[Period]]=X$1)*((Table3[[#All],[Variables ]]=$AF$3)+(Table3[[#All],[Variables ]]=$AF$2)+(Table3[[#All],[Variables ]]=$AF$4)),0)</f>
        <v>0</v>
      </c>
      <c r="Y1102" t="str" cm="1">
        <f t="array" ref="Y1102">_xlfn._xlws.FILTER(Table3[[#All],[Name]],(Table3[[#All],[Polygon]]=$A1102)*(Table3[[#All],[Period]]=Y$1)*((Table3[[#All],[Variables ]]=$AF$3)+(Table3[[#All],[Variables ]]=$AF$2)+(Table3[[#All],[Variables ]]=$AF$4)),0)</f>
        <v>H</v>
      </c>
      <c r="Z1102" t="str" cm="1">
        <f t="array" ref="Z1102">_xlfn._xlws.FILTER(Table3[[#All],[Name]],(Table3[[#All],[Polygon]]=$A1102)*(Table3[[#All],[Period]]=Z$1)*((Table3[[#All],[Variables ]]=$AF$3)+(Table3[[#All],[Variables ]]=$AF$2)+(Table3[[#All],[Variables ]]=$AF$4)),0)</f>
        <v>AH</v>
      </c>
      <c r="AA1102" t="str" cm="1">
        <f t="array" ref="AA1102">_xlfn._xlws.FILTER(Table3[[#All],[Name]],(Table3[[#All],[Polygon]]=$A1102)*(Table3[[#All],[Period]]=AA$1)*((Table3[[#All],[Variables ]]=$AF$3)+(Table3[[#All],[Variables ]]=$AF$2)+(Table3[[#All],[Variables ]]=$AF$4)),0)</f>
        <v>AH</v>
      </c>
      <c r="AB1102" t="str" cm="1">
        <f t="array" ref="AB1102">_xlfn._xlws.FILTER(Table3[[#All],[Name]],(Table3[[#All],[Polygon]]=$A1102)*(Table3[[#All],[Period]]=AB$1)*((Table3[[#All],[Variables ]]=$AF$3)+(Table3[[#All],[Variables ]]=$AF$2)+(Table3[[#All],[Variables ]]=$AF$4)),0)</f>
        <v>PCT</v>
      </c>
      <c r="AC1102" t="str" cm="1">
        <f t="array" ref="AC1102">_xlfn._xlws.FILTER(Table3[[#All],[Name]],(Table3[[#All],[Polygon]]=$A1102)*(Table3[[#All],[Period]]=AC$1)*((Table3[[#All],[Variables ]]=$AF$3)+(Table3[[#All],[Variables ]]=$AF$2)+(Table3[[#All],[Variables ]]=$AF$4)),0)</f>
        <v>AH</v>
      </c>
      <c r="AD1102" t="str" cm="1">
        <f t="array" ref="AD1102">_xlfn._xlws.FILTER(Table3[[#All],[Name]],(Table3[[#All],[Polygon]]=$A1102)*(Table3[[#All],[Period]]=AD$1)*((Table3[[#All],[Variables ]]=$AF$3)+(Table3[[#All],[Variables ]]=$AF$2)+(Table3[[#All],[Variables ]]=$AF$4)),0)</f>
        <v>AH</v>
      </c>
    </row>
    <row r="1103" spans="1:30" x14ac:dyDescent="0.35">
      <c r="A1103" s="3">
        <v>760</v>
      </c>
      <c r="B1103" s="4" t="s">
        <v>1395</v>
      </c>
      <c r="C1103" s="10">
        <v>18.076093060000002</v>
      </c>
      <c r="D1103" s="4" t="s">
        <v>1466</v>
      </c>
      <c r="E1103" s="4">
        <v>3</v>
      </c>
      <c r="F1103" s="4">
        <v>2</v>
      </c>
      <c r="G1103" s="4">
        <v>5</v>
      </c>
      <c r="H1103" s="4"/>
      <c r="I1103" s="4">
        <v>1972</v>
      </c>
      <c r="J1103" s="4">
        <v>0</v>
      </c>
      <c r="K1103" s="4" t="s">
        <v>1650</v>
      </c>
      <c r="L1103" s="4">
        <v>46</v>
      </c>
      <c r="M1103" s="4">
        <v>46</v>
      </c>
      <c r="N1103" s="4">
        <v>38.999831829999998</v>
      </c>
      <c r="O1103" s="11">
        <v>7.3630000000000004</v>
      </c>
      <c r="P1103" cm="1">
        <f t="array" ref="P1103">_xlfn._xlws.FILTER(Table3[[#All],[Name]],(Table3[[#All],[Polygon]]=$A1103)*(Table3[[#All],[Period]]=P$1)*((Table3[[#All],[Variables ]]=$AF$3)+(Table3[[#All],[Variables ]]=$AF$2)+(Table3[[#All],[Variables ]]=$AF$4)),0)</f>
        <v>0</v>
      </c>
      <c r="Q1103" t="str" cm="1">
        <f t="array" ref="Q1103">_xlfn._xlws.FILTER(Table3[[#All],[Name]],(Table3[[#All],[Polygon]]=$A1103)*(Table3[[#All],[Period]]=Q$1)*((Table3[[#All],[Variables ]]=$AF$3)+(Table3[[#All],[Variables ]]=$AF$2)+(Table3[[#All],[Variables ]]=$AF$4)),0)</f>
        <v>AH</v>
      </c>
      <c r="R1103" cm="1">
        <f t="array" ref="R1103">_xlfn._xlws.FILTER(Table3[[#All],[Name]],(Table3[[#All],[Polygon]]=$A1103)*(Table3[[#All],[Period]]=R$1)*((Table3[[#All],[Variables ]]=$AF$3)+(Table3[[#All],[Variables ]]=$AF$2)+(Table3[[#All],[Variables ]]=$AF$4)),0)</f>
        <v>0</v>
      </c>
      <c r="S1103" cm="1">
        <f t="array" ref="S1103">_xlfn._xlws.FILTER(Table3[[#All],[Name]],(Table3[[#All],[Polygon]]=$A1103)*(Table3[[#All],[Period]]=S$1)*((Table3[[#All],[Variables ]]=$AF$3)+(Table3[[#All],[Variables ]]=$AF$2)+(Table3[[#All],[Variables ]]=$AF$4)),0)</f>
        <v>0</v>
      </c>
      <c r="T1103" cm="1">
        <f t="array" ref="T1103">_xlfn._xlws.FILTER(Table3[[#All],[Name]],(Table3[[#All],[Polygon]]=$A1103)*(Table3[[#All],[Period]]=T$1)*((Table3[[#All],[Variables ]]=$AF$3)+(Table3[[#All],[Variables ]]=$AF$2)+(Table3[[#All],[Variables ]]=$AF$4)),0)</f>
        <v>0</v>
      </c>
      <c r="U1103" cm="1">
        <f t="array" ref="U1103">_xlfn._xlws.FILTER(Table3[[#All],[Name]],(Table3[[#All],[Polygon]]=$A1103)*(Table3[[#All],[Period]]=U$1)*((Table3[[#All],[Variables ]]=$AF$3)+(Table3[[#All],[Variables ]]=$AF$2)+(Table3[[#All],[Variables ]]=$AF$4)),0)</f>
        <v>0</v>
      </c>
      <c r="V1103" cm="1">
        <f t="array" ref="V1103">_xlfn._xlws.FILTER(Table3[[#All],[Name]],(Table3[[#All],[Polygon]]=$A1103)*(Table3[[#All],[Period]]=V$1)*((Table3[[#All],[Variables ]]=$AF$3)+(Table3[[#All],[Variables ]]=$AF$2)+(Table3[[#All],[Variables ]]=$AF$4)),0)</f>
        <v>0</v>
      </c>
      <c r="W1103" cm="1">
        <f t="array" ref="W1103">_xlfn._xlws.FILTER(Table3[[#All],[Name]],(Table3[[#All],[Polygon]]=$A1103)*(Table3[[#All],[Period]]=W$1)*((Table3[[#All],[Variables ]]=$AF$3)+(Table3[[#All],[Variables ]]=$AF$2)+(Table3[[#All],[Variables ]]=$AF$4)),0)</f>
        <v>0</v>
      </c>
      <c r="X1103" cm="1">
        <f t="array" ref="X1103">_xlfn._xlws.FILTER(Table3[[#All],[Name]],(Table3[[#All],[Polygon]]=$A1103)*(Table3[[#All],[Period]]=X$1)*((Table3[[#All],[Variables ]]=$AF$3)+(Table3[[#All],[Variables ]]=$AF$2)+(Table3[[#All],[Variables ]]=$AF$4)),0)</f>
        <v>0</v>
      </c>
      <c r="Y1103" t="str" cm="1">
        <f t="array" ref="Y1103">_xlfn._xlws.FILTER(Table3[[#All],[Name]],(Table3[[#All],[Polygon]]=$A1103)*(Table3[[#All],[Period]]=Y$1)*((Table3[[#All],[Variables ]]=$AF$3)+(Table3[[#All],[Variables ]]=$AF$2)+(Table3[[#All],[Variables ]]=$AF$4)),0)</f>
        <v>H</v>
      </c>
      <c r="Z1103" t="str" cm="1">
        <f t="array" ref="Z1103">_xlfn._xlws.FILTER(Table3[[#All],[Name]],(Table3[[#All],[Polygon]]=$A1103)*(Table3[[#All],[Period]]=Z$1)*((Table3[[#All],[Variables ]]=$AF$3)+(Table3[[#All],[Variables ]]=$AF$2)+(Table3[[#All],[Variables ]]=$AF$4)),0)</f>
        <v>AH</v>
      </c>
      <c r="AA1103" t="str" cm="1">
        <f t="array" ref="AA1103">_xlfn._xlws.FILTER(Table3[[#All],[Name]],(Table3[[#All],[Polygon]]=$A1103)*(Table3[[#All],[Period]]=AA$1)*((Table3[[#All],[Variables ]]=$AF$3)+(Table3[[#All],[Variables ]]=$AF$2)+(Table3[[#All],[Variables ]]=$AF$4)),0)</f>
        <v>AH</v>
      </c>
      <c r="AB1103" t="str" cm="1">
        <f t="array" ref="AB1103">_xlfn._xlws.FILTER(Table3[[#All],[Name]],(Table3[[#All],[Polygon]]=$A1103)*(Table3[[#All],[Period]]=AB$1)*((Table3[[#All],[Variables ]]=$AF$3)+(Table3[[#All],[Variables ]]=$AF$2)+(Table3[[#All],[Variables ]]=$AF$4)),0)</f>
        <v>PCT</v>
      </c>
      <c r="AC1103" t="str" cm="1">
        <f t="array" ref="AC1103">_xlfn._xlws.FILTER(Table3[[#All],[Name]],(Table3[[#All],[Polygon]]=$A1103)*(Table3[[#All],[Period]]=AC$1)*((Table3[[#All],[Variables ]]=$AF$3)+(Table3[[#All],[Variables ]]=$AF$2)+(Table3[[#All],[Variables ]]=$AF$4)),0)</f>
        <v>AH</v>
      </c>
      <c r="AD1103" t="str" cm="1">
        <f t="array" ref="AD1103">_xlfn._xlws.FILTER(Table3[[#All],[Name]],(Table3[[#All],[Polygon]]=$A1103)*(Table3[[#All],[Period]]=AD$1)*((Table3[[#All],[Variables ]]=$AF$3)+(Table3[[#All],[Variables ]]=$AF$2)+(Table3[[#All],[Variables ]]=$AF$4)),0)</f>
        <v>AH</v>
      </c>
    </row>
    <row r="1104" spans="1:30" x14ac:dyDescent="0.35">
      <c r="A1104" s="5">
        <v>760</v>
      </c>
      <c r="B1104" s="6" t="s">
        <v>1395</v>
      </c>
      <c r="C1104" s="8">
        <v>18.076093060000002</v>
      </c>
      <c r="D1104" s="6" t="s">
        <v>1466</v>
      </c>
      <c r="E1104" s="6">
        <v>3</v>
      </c>
      <c r="F1104" s="6">
        <v>2</v>
      </c>
      <c r="G1104" s="6">
        <v>5</v>
      </c>
      <c r="H1104" s="6"/>
      <c r="I1104" s="6">
        <v>1972</v>
      </c>
      <c r="J1104" s="6">
        <v>0</v>
      </c>
      <c r="K1104" s="6" t="s">
        <v>1650</v>
      </c>
      <c r="L1104" s="6">
        <v>21</v>
      </c>
      <c r="M1104" s="6">
        <v>21</v>
      </c>
      <c r="N1104" s="6">
        <v>19.288570119999999</v>
      </c>
      <c r="O1104" s="9">
        <v>19.283999999999999</v>
      </c>
      <c r="P1104" cm="1">
        <f t="array" ref="P1104">_xlfn._xlws.FILTER(Table3[[#All],[Name]],(Table3[[#All],[Polygon]]=$A1104)*(Table3[[#All],[Period]]=P$1)*((Table3[[#All],[Variables ]]=$AF$3)+(Table3[[#All],[Variables ]]=$AF$2)+(Table3[[#All],[Variables ]]=$AF$4)),0)</f>
        <v>0</v>
      </c>
      <c r="Q1104" t="str" cm="1">
        <f t="array" ref="Q1104">_xlfn._xlws.FILTER(Table3[[#All],[Name]],(Table3[[#All],[Polygon]]=$A1104)*(Table3[[#All],[Period]]=Q$1)*((Table3[[#All],[Variables ]]=$AF$3)+(Table3[[#All],[Variables ]]=$AF$2)+(Table3[[#All],[Variables ]]=$AF$4)),0)</f>
        <v>AH</v>
      </c>
      <c r="R1104" cm="1">
        <f t="array" ref="R1104">_xlfn._xlws.FILTER(Table3[[#All],[Name]],(Table3[[#All],[Polygon]]=$A1104)*(Table3[[#All],[Period]]=R$1)*((Table3[[#All],[Variables ]]=$AF$3)+(Table3[[#All],[Variables ]]=$AF$2)+(Table3[[#All],[Variables ]]=$AF$4)),0)</f>
        <v>0</v>
      </c>
      <c r="S1104" cm="1">
        <f t="array" ref="S1104">_xlfn._xlws.FILTER(Table3[[#All],[Name]],(Table3[[#All],[Polygon]]=$A1104)*(Table3[[#All],[Period]]=S$1)*((Table3[[#All],[Variables ]]=$AF$3)+(Table3[[#All],[Variables ]]=$AF$2)+(Table3[[#All],[Variables ]]=$AF$4)),0)</f>
        <v>0</v>
      </c>
      <c r="T1104" cm="1">
        <f t="array" ref="T1104">_xlfn._xlws.FILTER(Table3[[#All],[Name]],(Table3[[#All],[Polygon]]=$A1104)*(Table3[[#All],[Period]]=T$1)*((Table3[[#All],[Variables ]]=$AF$3)+(Table3[[#All],[Variables ]]=$AF$2)+(Table3[[#All],[Variables ]]=$AF$4)),0)</f>
        <v>0</v>
      </c>
      <c r="U1104" cm="1">
        <f t="array" ref="U1104">_xlfn._xlws.FILTER(Table3[[#All],[Name]],(Table3[[#All],[Polygon]]=$A1104)*(Table3[[#All],[Period]]=U$1)*((Table3[[#All],[Variables ]]=$AF$3)+(Table3[[#All],[Variables ]]=$AF$2)+(Table3[[#All],[Variables ]]=$AF$4)),0)</f>
        <v>0</v>
      </c>
      <c r="V1104" cm="1">
        <f t="array" ref="V1104">_xlfn._xlws.FILTER(Table3[[#All],[Name]],(Table3[[#All],[Polygon]]=$A1104)*(Table3[[#All],[Period]]=V$1)*((Table3[[#All],[Variables ]]=$AF$3)+(Table3[[#All],[Variables ]]=$AF$2)+(Table3[[#All],[Variables ]]=$AF$4)),0)</f>
        <v>0</v>
      </c>
      <c r="W1104" cm="1">
        <f t="array" ref="W1104">_xlfn._xlws.FILTER(Table3[[#All],[Name]],(Table3[[#All],[Polygon]]=$A1104)*(Table3[[#All],[Period]]=W$1)*((Table3[[#All],[Variables ]]=$AF$3)+(Table3[[#All],[Variables ]]=$AF$2)+(Table3[[#All],[Variables ]]=$AF$4)),0)</f>
        <v>0</v>
      </c>
      <c r="X1104" cm="1">
        <f t="array" ref="X1104">_xlfn._xlws.FILTER(Table3[[#All],[Name]],(Table3[[#All],[Polygon]]=$A1104)*(Table3[[#All],[Period]]=X$1)*((Table3[[#All],[Variables ]]=$AF$3)+(Table3[[#All],[Variables ]]=$AF$2)+(Table3[[#All],[Variables ]]=$AF$4)),0)</f>
        <v>0</v>
      </c>
      <c r="Y1104" t="str" cm="1">
        <f t="array" ref="Y1104">_xlfn._xlws.FILTER(Table3[[#All],[Name]],(Table3[[#All],[Polygon]]=$A1104)*(Table3[[#All],[Period]]=Y$1)*((Table3[[#All],[Variables ]]=$AF$3)+(Table3[[#All],[Variables ]]=$AF$2)+(Table3[[#All],[Variables ]]=$AF$4)),0)</f>
        <v>H</v>
      </c>
      <c r="Z1104" t="str" cm="1">
        <f t="array" ref="Z1104">_xlfn._xlws.FILTER(Table3[[#All],[Name]],(Table3[[#All],[Polygon]]=$A1104)*(Table3[[#All],[Period]]=Z$1)*((Table3[[#All],[Variables ]]=$AF$3)+(Table3[[#All],[Variables ]]=$AF$2)+(Table3[[#All],[Variables ]]=$AF$4)),0)</f>
        <v>AH</v>
      </c>
      <c r="AA1104" t="str" cm="1">
        <f t="array" ref="AA1104">_xlfn._xlws.FILTER(Table3[[#All],[Name]],(Table3[[#All],[Polygon]]=$A1104)*(Table3[[#All],[Period]]=AA$1)*((Table3[[#All],[Variables ]]=$AF$3)+(Table3[[#All],[Variables ]]=$AF$2)+(Table3[[#All],[Variables ]]=$AF$4)),0)</f>
        <v>AH</v>
      </c>
      <c r="AB1104" t="str" cm="1">
        <f t="array" ref="AB1104">_xlfn._xlws.FILTER(Table3[[#All],[Name]],(Table3[[#All],[Polygon]]=$A1104)*(Table3[[#All],[Period]]=AB$1)*((Table3[[#All],[Variables ]]=$AF$3)+(Table3[[#All],[Variables ]]=$AF$2)+(Table3[[#All],[Variables ]]=$AF$4)),0)</f>
        <v>PCT</v>
      </c>
      <c r="AC1104" t="str" cm="1">
        <f t="array" ref="AC1104">_xlfn._xlws.FILTER(Table3[[#All],[Name]],(Table3[[#All],[Polygon]]=$A1104)*(Table3[[#All],[Period]]=AC$1)*((Table3[[#All],[Variables ]]=$AF$3)+(Table3[[#All],[Variables ]]=$AF$2)+(Table3[[#All],[Variables ]]=$AF$4)),0)</f>
        <v>AH</v>
      </c>
      <c r="AD1104" t="str" cm="1">
        <f t="array" ref="AD1104">_xlfn._xlws.FILTER(Table3[[#All],[Name]],(Table3[[#All],[Polygon]]=$A1104)*(Table3[[#All],[Period]]=AD$1)*((Table3[[#All],[Variables ]]=$AF$3)+(Table3[[#All],[Variables ]]=$AF$2)+(Table3[[#All],[Variables ]]=$AF$4)),0)</f>
        <v>AH</v>
      </c>
    </row>
    <row r="1105" spans="1:30" x14ac:dyDescent="0.35">
      <c r="A1105" s="3">
        <v>760</v>
      </c>
      <c r="B1105" s="4" t="s">
        <v>1395</v>
      </c>
      <c r="C1105" s="10">
        <v>18.076093060000002</v>
      </c>
      <c r="D1105" s="4" t="s">
        <v>1466</v>
      </c>
      <c r="E1105" s="4">
        <v>3</v>
      </c>
      <c r="F1105" s="4">
        <v>2</v>
      </c>
      <c r="G1105" s="4">
        <v>5</v>
      </c>
      <c r="H1105" s="4"/>
      <c r="I1105" s="4">
        <v>1972</v>
      </c>
      <c r="J1105" s="4">
        <v>0</v>
      </c>
      <c r="K1105" s="4" t="s">
        <v>1650</v>
      </c>
      <c r="L1105" s="4">
        <v>764</v>
      </c>
      <c r="M1105" s="4">
        <v>764</v>
      </c>
      <c r="N1105" s="4">
        <v>64.051350380000002</v>
      </c>
      <c r="O1105" s="11">
        <v>24.274000000000001</v>
      </c>
      <c r="P1105" cm="1">
        <f t="array" ref="P1105">_xlfn._xlws.FILTER(Table3[[#All],[Name]],(Table3[[#All],[Polygon]]=$A1105)*(Table3[[#All],[Period]]=P$1)*((Table3[[#All],[Variables ]]=$AF$3)+(Table3[[#All],[Variables ]]=$AF$2)+(Table3[[#All],[Variables ]]=$AF$4)),0)</f>
        <v>0</v>
      </c>
      <c r="Q1105" t="str" cm="1">
        <f t="array" ref="Q1105">_xlfn._xlws.FILTER(Table3[[#All],[Name]],(Table3[[#All],[Polygon]]=$A1105)*(Table3[[#All],[Period]]=Q$1)*((Table3[[#All],[Variables ]]=$AF$3)+(Table3[[#All],[Variables ]]=$AF$2)+(Table3[[#All],[Variables ]]=$AF$4)),0)</f>
        <v>AH</v>
      </c>
      <c r="R1105" cm="1">
        <f t="array" ref="R1105">_xlfn._xlws.FILTER(Table3[[#All],[Name]],(Table3[[#All],[Polygon]]=$A1105)*(Table3[[#All],[Period]]=R$1)*((Table3[[#All],[Variables ]]=$AF$3)+(Table3[[#All],[Variables ]]=$AF$2)+(Table3[[#All],[Variables ]]=$AF$4)),0)</f>
        <v>0</v>
      </c>
      <c r="S1105" cm="1">
        <f t="array" ref="S1105">_xlfn._xlws.FILTER(Table3[[#All],[Name]],(Table3[[#All],[Polygon]]=$A1105)*(Table3[[#All],[Period]]=S$1)*((Table3[[#All],[Variables ]]=$AF$3)+(Table3[[#All],[Variables ]]=$AF$2)+(Table3[[#All],[Variables ]]=$AF$4)),0)</f>
        <v>0</v>
      </c>
      <c r="T1105" cm="1">
        <f t="array" ref="T1105">_xlfn._xlws.FILTER(Table3[[#All],[Name]],(Table3[[#All],[Polygon]]=$A1105)*(Table3[[#All],[Period]]=T$1)*((Table3[[#All],[Variables ]]=$AF$3)+(Table3[[#All],[Variables ]]=$AF$2)+(Table3[[#All],[Variables ]]=$AF$4)),0)</f>
        <v>0</v>
      </c>
      <c r="U1105" cm="1">
        <f t="array" ref="U1105">_xlfn._xlws.FILTER(Table3[[#All],[Name]],(Table3[[#All],[Polygon]]=$A1105)*(Table3[[#All],[Period]]=U$1)*((Table3[[#All],[Variables ]]=$AF$3)+(Table3[[#All],[Variables ]]=$AF$2)+(Table3[[#All],[Variables ]]=$AF$4)),0)</f>
        <v>0</v>
      </c>
      <c r="V1105" cm="1">
        <f t="array" ref="V1105">_xlfn._xlws.FILTER(Table3[[#All],[Name]],(Table3[[#All],[Polygon]]=$A1105)*(Table3[[#All],[Period]]=V$1)*((Table3[[#All],[Variables ]]=$AF$3)+(Table3[[#All],[Variables ]]=$AF$2)+(Table3[[#All],[Variables ]]=$AF$4)),0)</f>
        <v>0</v>
      </c>
      <c r="W1105" cm="1">
        <f t="array" ref="W1105">_xlfn._xlws.FILTER(Table3[[#All],[Name]],(Table3[[#All],[Polygon]]=$A1105)*(Table3[[#All],[Period]]=W$1)*((Table3[[#All],[Variables ]]=$AF$3)+(Table3[[#All],[Variables ]]=$AF$2)+(Table3[[#All],[Variables ]]=$AF$4)),0)</f>
        <v>0</v>
      </c>
      <c r="X1105" cm="1">
        <f t="array" ref="X1105">_xlfn._xlws.FILTER(Table3[[#All],[Name]],(Table3[[#All],[Polygon]]=$A1105)*(Table3[[#All],[Period]]=X$1)*((Table3[[#All],[Variables ]]=$AF$3)+(Table3[[#All],[Variables ]]=$AF$2)+(Table3[[#All],[Variables ]]=$AF$4)),0)</f>
        <v>0</v>
      </c>
      <c r="Y1105" t="str" cm="1">
        <f t="array" ref="Y1105">_xlfn._xlws.FILTER(Table3[[#All],[Name]],(Table3[[#All],[Polygon]]=$A1105)*(Table3[[#All],[Period]]=Y$1)*((Table3[[#All],[Variables ]]=$AF$3)+(Table3[[#All],[Variables ]]=$AF$2)+(Table3[[#All],[Variables ]]=$AF$4)),0)</f>
        <v>H</v>
      </c>
      <c r="Z1105" t="str" cm="1">
        <f t="array" ref="Z1105">_xlfn._xlws.FILTER(Table3[[#All],[Name]],(Table3[[#All],[Polygon]]=$A1105)*(Table3[[#All],[Period]]=Z$1)*((Table3[[#All],[Variables ]]=$AF$3)+(Table3[[#All],[Variables ]]=$AF$2)+(Table3[[#All],[Variables ]]=$AF$4)),0)</f>
        <v>AH</v>
      </c>
      <c r="AA1105" t="str" cm="1">
        <f t="array" ref="AA1105">_xlfn._xlws.FILTER(Table3[[#All],[Name]],(Table3[[#All],[Polygon]]=$A1105)*(Table3[[#All],[Period]]=AA$1)*((Table3[[#All],[Variables ]]=$AF$3)+(Table3[[#All],[Variables ]]=$AF$2)+(Table3[[#All],[Variables ]]=$AF$4)),0)</f>
        <v>AH</v>
      </c>
      <c r="AB1105" t="str" cm="1">
        <f t="array" ref="AB1105">_xlfn._xlws.FILTER(Table3[[#All],[Name]],(Table3[[#All],[Polygon]]=$A1105)*(Table3[[#All],[Period]]=AB$1)*((Table3[[#All],[Variables ]]=$AF$3)+(Table3[[#All],[Variables ]]=$AF$2)+(Table3[[#All],[Variables ]]=$AF$4)),0)</f>
        <v>PCT</v>
      </c>
      <c r="AC1105" t="str" cm="1">
        <f t="array" ref="AC1105">_xlfn._xlws.FILTER(Table3[[#All],[Name]],(Table3[[#All],[Polygon]]=$A1105)*(Table3[[#All],[Period]]=AC$1)*((Table3[[#All],[Variables ]]=$AF$3)+(Table3[[#All],[Variables ]]=$AF$2)+(Table3[[#All],[Variables ]]=$AF$4)),0)</f>
        <v>AH</v>
      </c>
      <c r="AD1105" t="str" cm="1">
        <f t="array" ref="AD1105">_xlfn._xlws.FILTER(Table3[[#All],[Name]],(Table3[[#All],[Polygon]]=$A1105)*(Table3[[#All],[Period]]=AD$1)*((Table3[[#All],[Variables ]]=$AF$3)+(Table3[[#All],[Variables ]]=$AF$2)+(Table3[[#All],[Variables ]]=$AF$4)),0)</f>
        <v>AH</v>
      </c>
    </row>
    <row r="1106" spans="1:30" x14ac:dyDescent="0.35">
      <c r="A1106" s="5">
        <v>760</v>
      </c>
      <c r="B1106" s="6" t="s">
        <v>1395</v>
      </c>
      <c r="C1106" s="8">
        <v>18.076093060000002</v>
      </c>
      <c r="D1106" s="6" t="s">
        <v>1466</v>
      </c>
      <c r="E1106" s="6">
        <v>3</v>
      </c>
      <c r="F1106" s="6">
        <v>2</v>
      </c>
      <c r="G1106" s="6">
        <v>5</v>
      </c>
      <c r="H1106" s="6"/>
      <c r="I1106" s="6">
        <v>1972</v>
      </c>
      <c r="J1106" s="6">
        <v>0</v>
      </c>
      <c r="K1106" s="6" t="s">
        <v>1650</v>
      </c>
      <c r="L1106" s="6">
        <v>760</v>
      </c>
      <c r="M1106" s="6">
        <v>760</v>
      </c>
      <c r="N1106" s="6">
        <v>18.076093060000002</v>
      </c>
      <c r="O1106" s="9">
        <v>18.076000000000001</v>
      </c>
      <c r="P1106" cm="1">
        <f t="array" ref="P1106">_xlfn._xlws.FILTER(Table3[[#All],[Name]],(Table3[[#All],[Polygon]]=$A1106)*(Table3[[#All],[Period]]=P$1)*((Table3[[#All],[Variables ]]=$AF$3)+(Table3[[#All],[Variables ]]=$AF$2)+(Table3[[#All],[Variables ]]=$AF$4)),0)</f>
        <v>0</v>
      </c>
      <c r="Q1106" t="str" cm="1">
        <f t="array" ref="Q1106">_xlfn._xlws.FILTER(Table3[[#All],[Name]],(Table3[[#All],[Polygon]]=$A1106)*(Table3[[#All],[Period]]=Q$1)*((Table3[[#All],[Variables ]]=$AF$3)+(Table3[[#All],[Variables ]]=$AF$2)+(Table3[[#All],[Variables ]]=$AF$4)),0)</f>
        <v>AH</v>
      </c>
      <c r="R1106" cm="1">
        <f t="array" ref="R1106">_xlfn._xlws.FILTER(Table3[[#All],[Name]],(Table3[[#All],[Polygon]]=$A1106)*(Table3[[#All],[Period]]=R$1)*((Table3[[#All],[Variables ]]=$AF$3)+(Table3[[#All],[Variables ]]=$AF$2)+(Table3[[#All],[Variables ]]=$AF$4)),0)</f>
        <v>0</v>
      </c>
      <c r="S1106" cm="1">
        <f t="array" ref="S1106">_xlfn._xlws.FILTER(Table3[[#All],[Name]],(Table3[[#All],[Polygon]]=$A1106)*(Table3[[#All],[Period]]=S$1)*((Table3[[#All],[Variables ]]=$AF$3)+(Table3[[#All],[Variables ]]=$AF$2)+(Table3[[#All],[Variables ]]=$AF$4)),0)</f>
        <v>0</v>
      </c>
      <c r="T1106" cm="1">
        <f t="array" ref="T1106">_xlfn._xlws.FILTER(Table3[[#All],[Name]],(Table3[[#All],[Polygon]]=$A1106)*(Table3[[#All],[Period]]=T$1)*((Table3[[#All],[Variables ]]=$AF$3)+(Table3[[#All],[Variables ]]=$AF$2)+(Table3[[#All],[Variables ]]=$AF$4)),0)</f>
        <v>0</v>
      </c>
      <c r="U1106" cm="1">
        <f t="array" ref="U1106">_xlfn._xlws.FILTER(Table3[[#All],[Name]],(Table3[[#All],[Polygon]]=$A1106)*(Table3[[#All],[Period]]=U$1)*((Table3[[#All],[Variables ]]=$AF$3)+(Table3[[#All],[Variables ]]=$AF$2)+(Table3[[#All],[Variables ]]=$AF$4)),0)</f>
        <v>0</v>
      </c>
      <c r="V1106" cm="1">
        <f t="array" ref="V1106">_xlfn._xlws.FILTER(Table3[[#All],[Name]],(Table3[[#All],[Polygon]]=$A1106)*(Table3[[#All],[Period]]=V$1)*((Table3[[#All],[Variables ]]=$AF$3)+(Table3[[#All],[Variables ]]=$AF$2)+(Table3[[#All],[Variables ]]=$AF$4)),0)</f>
        <v>0</v>
      </c>
      <c r="W1106" cm="1">
        <f t="array" ref="W1106">_xlfn._xlws.FILTER(Table3[[#All],[Name]],(Table3[[#All],[Polygon]]=$A1106)*(Table3[[#All],[Period]]=W$1)*((Table3[[#All],[Variables ]]=$AF$3)+(Table3[[#All],[Variables ]]=$AF$2)+(Table3[[#All],[Variables ]]=$AF$4)),0)</f>
        <v>0</v>
      </c>
      <c r="X1106" cm="1">
        <f t="array" ref="X1106">_xlfn._xlws.FILTER(Table3[[#All],[Name]],(Table3[[#All],[Polygon]]=$A1106)*(Table3[[#All],[Period]]=X$1)*((Table3[[#All],[Variables ]]=$AF$3)+(Table3[[#All],[Variables ]]=$AF$2)+(Table3[[#All],[Variables ]]=$AF$4)),0)</f>
        <v>0</v>
      </c>
      <c r="Y1106" t="str" cm="1">
        <f t="array" ref="Y1106">_xlfn._xlws.FILTER(Table3[[#All],[Name]],(Table3[[#All],[Polygon]]=$A1106)*(Table3[[#All],[Period]]=Y$1)*((Table3[[#All],[Variables ]]=$AF$3)+(Table3[[#All],[Variables ]]=$AF$2)+(Table3[[#All],[Variables ]]=$AF$4)),0)</f>
        <v>H</v>
      </c>
      <c r="Z1106" t="str" cm="1">
        <f t="array" ref="Z1106">_xlfn._xlws.FILTER(Table3[[#All],[Name]],(Table3[[#All],[Polygon]]=$A1106)*(Table3[[#All],[Period]]=Z$1)*((Table3[[#All],[Variables ]]=$AF$3)+(Table3[[#All],[Variables ]]=$AF$2)+(Table3[[#All],[Variables ]]=$AF$4)),0)</f>
        <v>AH</v>
      </c>
      <c r="AA1106" t="str" cm="1">
        <f t="array" ref="AA1106">_xlfn._xlws.FILTER(Table3[[#All],[Name]],(Table3[[#All],[Polygon]]=$A1106)*(Table3[[#All],[Period]]=AA$1)*((Table3[[#All],[Variables ]]=$AF$3)+(Table3[[#All],[Variables ]]=$AF$2)+(Table3[[#All],[Variables ]]=$AF$4)),0)</f>
        <v>AH</v>
      </c>
      <c r="AB1106" t="str" cm="1">
        <f t="array" ref="AB1106">_xlfn._xlws.FILTER(Table3[[#All],[Name]],(Table3[[#All],[Polygon]]=$A1106)*(Table3[[#All],[Period]]=AB$1)*((Table3[[#All],[Variables ]]=$AF$3)+(Table3[[#All],[Variables ]]=$AF$2)+(Table3[[#All],[Variables ]]=$AF$4)),0)</f>
        <v>PCT</v>
      </c>
      <c r="AC1106" t="str" cm="1">
        <f t="array" ref="AC1106">_xlfn._xlws.FILTER(Table3[[#All],[Name]],(Table3[[#All],[Polygon]]=$A1106)*(Table3[[#All],[Period]]=AC$1)*((Table3[[#All],[Variables ]]=$AF$3)+(Table3[[#All],[Variables ]]=$AF$2)+(Table3[[#All],[Variables ]]=$AF$4)),0)</f>
        <v>AH</v>
      </c>
      <c r="AD1106" t="str" cm="1">
        <f t="array" ref="AD1106">_xlfn._xlws.FILTER(Table3[[#All],[Name]],(Table3[[#All],[Polygon]]=$A1106)*(Table3[[#All],[Period]]=AD$1)*((Table3[[#All],[Variables ]]=$AF$3)+(Table3[[#All],[Variables ]]=$AF$2)+(Table3[[#All],[Variables ]]=$AF$4)),0)</f>
        <v>AH</v>
      </c>
    </row>
    <row r="1107" spans="1:30" x14ac:dyDescent="0.35">
      <c r="A1107" s="3">
        <v>760</v>
      </c>
      <c r="B1107" s="4" t="s">
        <v>1395</v>
      </c>
      <c r="C1107" s="10">
        <v>18.076093060000002</v>
      </c>
      <c r="D1107" s="4" t="s">
        <v>1466</v>
      </c>
      <c r="E1107" s="4">
        <v>3</v>
      </c>
      <c r="F1107" s="4">
        <v>2</v>
      </c>
      <c r="G1107" s="4">
        <v>5</v>
      </c>
      <c r="H1107" s="4"/>
      <c r="I1107" s="4">
        <v>1972</v>
      </c>
      <c r="J1107" s="4">
        <v>0</v>
      </c>
      <c r="K1107" s="4" t="s">
        <v>1650</v>
      </c>
      <c r="L1107" s="4">
        <v>750</v>
      </c>
      <c r="M1107" s="4">
        <v>750</v>
      </c>
      <c r="N1107" s="4">
        <v>653.97822069999995</v>
      </c>
      <c r="O1107" s="11">
        <v>3.9620000000000002</v>
      </c>
      <c r="P1107" cm="1">
        <f t="array" ref="P1107">_xlfn._xlws.FILTER(Table3[[#All],[Name]],(Table3[[#All],[Polygon]]=$A1107)*(Table3[[#All],[Period]]=P$1)*((Table3[[#All],[Variables ]]=$AF$3)+(Table3[[#All],[Variables ]]=$AF$2)+(Table3[[#All],[Variables ]]=$AF$4)),0)</f>
        <v>0</v>
      </c>
      <c r="Q1107" t="str" cm="1">
        <f t="array" ref="Q1107">_xlfn._xlws.FILTER(Table3[[#All],[Name]],(Table3[[#All],[Polygon]]=$A1107)*(Table3[[#All],[Period]]=Q$1)*((Table3[[#All],[Variables ]]=$AF$3)+(Table3[[#All],[Variables ]]=$AF$2)+(Table3[[#All],[Variables ]]=$AF$4)),0)</f>
        <v>AH</v>
      </c>
      <c r="R1107" cm="1">
        <f t="array" ref="R1107">_xlfn._xlws.FILTER(Table3[[#All],[Name]],(Table3[[#All],[Polygon]]=$A1107)*(Table3[[#All],[Period]]=R$1)*((Table3[[#All],[Variables ]]=$AF$3)+(Table3[[#All],[Variables ]]=$AF$2)+(Table3[[#All],[Variables ]]=$AF$4)),0)</f>
        <v>0</v>
      </c>
      <c r="S1107" cm="1">
        <f t="array" ref="S1107">_xlfn._xlws.FILTER(Table3[[#All],[Name]],(Table3[[#All],[Polygon]]=$A1107)*(Table3[[#All],[Period]]=S$1)*((Table3[[#All],[Variables ]]=$AF$3)+(Table3[[#All],[Variables ]]=$AF$2)+(Table3[[#All],[Variables ]]=$AF$4)),0)</f>
        <v>0</v>
      </c>
      <c r="T1107" cm="1">
        <f t="array" ref="T1107">_xlfn._xlws.FILTER(Table3[[#All],[Name]],(Table3[[#All],[Polygon]]=$A1107)*(Table3[[#All],[Period]]=T$1)*((Table3[[#All],[Variables ]]=$AF$3)+(Table3[[#All],[Variables ]]=$AF$2)+(Table3[[#All],[Variables ]]=$AF$4)),0)</f>
        <v>0</v>
      </c>
      <c r="U1107" cm="1">
        <f t="array" ref="U1107">_xlfn._xlws.FILTER(Table3[[#All],[Name]],(Table3[[#All],[Polygon]]=$A1107)*(Table3[[#All],[Period]]=U$1)*((Table3[[#All],[Variables ]]=$AF$3)+(Table3[[#All],[Variables ]]=$AF$2)+(Table3[[#All],[Variables ]]=$AF$4)),0)</f>
        <v>0</v>
      </c>
      <c r="V1107" cm="1">
        <f t="array" ref="V1107">_xlfn._xlws.FILTER(Table3[[#All],[Name]],(Table3[[#All],[Polygon]]=$A1107)*(Table3[[#All],[Period]]=V$1)*((Table3[[#All],[Variables ]]=$AF$3)+(Table3[[#All],[Variables ]]=$AF$2)+(Table3[[#All],[Variables ]]=$AF$4)),0)</f>
        <v>0</v>
      </c>
      <c r="W1107" cm="1">
        <f t="array" ref="W1107">_xlfn._xlws.FILTER(Table3[[#All],[Name]],(Table3[[#All],[Polygon]]=$A1107)*(Table3[[#All],[Period]]=W$1)*((Table3[[#All],[Variables ]]=$AF$3)+(Table3[[#All],[Variables ]]=$AF$2)+(Table3[[#All],[Variables ]]=$AF$4)),0)</f>
        <v>0</v>
      </c>
      <c r="X1107" cm="1">
        <f t="array" ref="X1107">_xlfn._xlws.FILTER(Table3[[#All],[Name]],(Table3[[#All],[Polygon]]=$A1107)*(Table3[[#All],[Period]]=X$1)*((Table3[[#All],[Variables ]]=$AF$3)+(Table3[[#All],[Variables ]]=$AF$2)+(Table3[[#All],[Variables ]]=$AF$4)),0)</f>
        <v>0</v>
      </c>
      <c r="Y1107" t="str" cm="1">
        <f t="array" ref="Y1107">_xlfn._xlws.FILTER(Table3[[#All],[Name]],(Table3[[#All],[Polygon]]=$A1107)*(Table3[[#All],[Period]]=Y$1)*((Table3[[#All],[Variables ]]=$AF$3)+(Table3[[#All],[Variables ]]=$AF$2)+(Table3[[#All],[Variables ]]=$AF$4)),0)</f>
        <v>H</v>
      </c>
      <c r="Z1107" t="str" cm="1">
        <f t="array" ref="Z1107">_xlfn._xlws.FILTER(Table3[[#All],[Name]],(Table3[[#All],[Polygon]]=$A1107)*(Table3[[#All],[Period]]=Z$1)*((Table3[[#All],[Variables ]]=$AF$3)+(Table3[[#All],[Variables ]]=$AF$2)+(Table3[[#All],[Variables ]]=$AF$4)),0)</f>
        <v>AH</v>
      </c>
      <c r="AA1107" t="str" cm="1">
        <f t="array" ref="AA1107">_xlfn._xlws.FILTER(Table3[[#All],[Name]],(Table3[[#All],[Polygon]]=$A1107)*(Table3[[#All],[Period]]=AA$1)*((Table3[[#All],[Variables ]]=$AF$3)+(Table3[[#All],[Variables ]]=$AF$2)+(Table3[[#All],[Variables ]]=$AF$4)),0)</f>
        <v>AH</v>
      </c>
      <c r="AB1107" t="str" cm="1">
        <f t="array" ref="AB1107">_xlfn._xlws.FILTER(Table3[[#All],[Name]],(Table3[[#All],[Polygon]]=$A1107)*(Table3[[#All],[Period]]=AB$1)*((Table3[[#All],[Variables ]]=$AF$3)+(Table3[[#All],[Variables ]]=$AF$2)+(Table3[[#All],[Variables ]]=$AF$4)),0)</f>
        <v>PCT</v>
      </c>
      <c r="AC1107" t="str" cm="1">
        <f t="array" ref="AC1107">_xlfn._xlws.FILTER(Table3[[#All],[Name]],(Table3[[#All],[Polygon]]=$A1107)*(Table3[[#All],[Period]]=AC$1)*((Table3[[#All],[Variables ]]=$AF$3)+(Table3[[#All],[Variables ]]=$AF$2)+(Table3[[#All],[Variables ]]=$AF$4)),0)</f>
        <v>AH</v>
      </c>
      <c r="AD1107" t="str" cm="1">
        <f t="array" ref="AD1107">_xlfn._xlws.FILTER(Table3[[#All],[Name]],(Table3[[#All],[Polygon]]=$A1107)*(Table3[[#All],[Period]]=AD$1)*((Table3[[#All],[Variables ]]=$AF$3)+(Table3[[#All],[Variables ]]=$AF$2)+(Table3[[#All],[Variables ]]=$AF$4)),0)</f>
        <v>AH</v>
      </c>
    </row>
    <row r="1108" spans="1:30" x14ac:dyDescent="0.35">
      <c r="A1108" s="5">
        <v>761</v>
      </c>
      <c r="B1108" s="6" t="s">
        <v>2793</v>
      </c>
      <c r="C1108" s="8">
        <v>14.010783289999999</v>
      </c>
      <c r="D1108" s="6" t="s">
        <v>1466</v>
      </c>
      <c r="E1108" s="6">
        <v>3</v>
      </c>
      <c r="F1108" s="6">
        <v>2</v>
      </c>
      <c r="G1108" s="6">
        <v>5</v>
      </c>
      <c r="H1108" s="6"/>
      <c r="I1108" s="6">
        <v>1972</v>
      </c>
      <c r="J1108" s="6">
        <v>0</v>
      </c>
      <c r="K1108" s="6" t="s">
        <v>1650</v>
      </c>
      <c r="L1108" s="6">
        <v>754</v>
      </c>
      <c r="M1108" s="6">
        <v>754</v>
      </c>
      <c r="N1108" s="6">
        <v>653.97822069999995</v>
      </c>
      <c r="O1108" s="9">
        <v>0</v>
      </c>
      <c r="P1108" cm="1">
        <f t="array" ref="P1108">_xlfn._xlws.FILTER(Table3[[#All],[Name]],(Table3[[#All],[Polygon]]=$A1108)*(Table3[[#All],[Period]]=P$1)*((Table3[[#All],[Variables ]]=$AF$3)+(Table3[[#All],[Variables ]]=$AF$2)+(Table3[[#All],[Variables ]]=$AF$4)),0)</f>
        <v>0</v>
      </c>
      <c r="Q1108" cm="1">
        <f t="array" ref="Q1108">_xlfn._xlws.FILTER(Table3[[#All],[Name]],(Table3[[#All],[Polygon]]=$A1108)*(Table3[[#All],[Period]]=Q$1)*((Table3[[#All],[Variables ]]=$AF$3)+(Table3[[#All],[Variables ]]=$AF$2)+(Table3[[#All],[Variables ]]=$AF$4)),0)</f>
        <v>0</v>
      </c>
      <c r="R1108" cm="1">
        <f t="array" ref="R1108">_xlfn._xlws.FILTER(Table3[[#All],[Name]],(Table3[[#All],[Polygon]]=$A1108)*(Table3[[#All],[Period]]=R$1)*((Table3[[#All],[Variables ]]=$AF$3)+(Table3[[#All],[Variables ]]=$AF$2)+(Table3[[#All],[Variables ]]=$AF$4)),0)</f>
        <v>0</v>
      </c>
      <c r="S1108" cm="1">
        <f t="array" ref="S1108">_xlfn._xlws.FILTER(Table3[[#All],[Name]],(Table3[[#All],[Polygon]]=$A1108)*(Table3[[#All],[Period]]=S$1)*((Table3[[#All],[Variables ]]=$AF$3)+(Table3[[#All],[Variables ]]=$AF$2)+(Table3[[#All],[Variables ]]=$AF$4)),0)</f>
        <v>0</v>
      </c>
      <c r="T1108" cm="1">
        <f t="array" ref="T1108">_xlfn._xlws.FILTER(Table3[[#All],[Name]],(Table3[[#All],[Polygon]]=$A1108)*(Table3[[#All],[Period]]=T$1)*((Table3[[#All],[Variables ]]=$AF$3)+(Table3[[#All],[Variables ]]=$AF$2)+(Table3[[#All],[Variables ]]=$AF$4)),0)</f>
        <v>0</v>
      </c>
      <c r="U1108" cm="1">
        <f t="array" ref="U1108">_xlfn._xlws.FILTER(Table3[[#All],[Name]],(Table3[[#All],[Polygon]]=$A1108)*(Table3[[#All],[Period]]=U$1)*((Table3[[#All],[Variables ]]=$AF$3)+(Table3[[#All],[Variables ]]=$AF$2)+(Table3[[#All],[Variables ]]=$AF$4)),0)</f>
        <v>0</v>
      </c>
      <c r="V1108" cm="1">
        <f t="array" ref="V1108">_xlfn._xlws.FILTER(Table3[[#All],[Name]],(Table3[[#All],[Polygon]]=$A1108)*(Table3[[#All],[Period]]=V$1)*((Table3[[#All],[Variables ]]=$AF$3)+(Table3[[#All],[Variables ]]=$AF$2)+(Table3[[#All],[Variables ]]=$AF$4)),0)</f>
        <v>0</v>
      </c>
      <c r="W1108" cm="1">
        <f t="array" ref="W1108">_xlfn._xlws.FILTER(Table3[[#All],[Name]],(Table3[[#All],[Polygon]]=$A1108)*(Table3[[#All],[Period]]=W$1)*((Table3[[#All],[Variables ]]=$AF$3)+(Table3[[#All],[Variables ]]=$AF$2)+(Table3[[#All],[Variables ]]=$AF$4)),0)</f>
        <v>0</v>
      </c>
      <c r="X1108" cm="1">
        <f t="array" ref="X1108">_xlfn._xlws.FILTER(Table3[[#All],[Name]],(Table3[[#All],[Polygon]]=$A1108)*(Table3[[#All],[Period]]=X$1)*((Table3[[#All],[Variables ]]=$AF$3)+(Table3[[#All],[Variables ]]=$AF$2)+(Table3[[#All],[Variables ]]=$AF$4)),0)</f>
        <v>0</v>
      </c>
      <c r="Y1108" t="str" cm="1">
        <f t="array" ref="Y1108">_xlfn._xlws.FILTER(Table3[[#All],[Name]],(Table3[[#All],[Polygon]]=$A1108)*(Table3[[#All],[Period]]=Y$1)*((Table3[[#All],[Variables ]]=$AF$3)+(Table3[[#All],[Variables ]]=$AF$2)+(Table3[[#All],[Variables ]]=$AF$4)),0)</f>
        <v>H</v>
      </c>
      <c r="Z1108" cm="1">
        <f t="array" ref="Z1108">_xlfn._xlws.FILTER(Table3[[#All],[Name]],(Table3[[#All],[Polygon]]=$A1108)*(Table3[[#All],[Period]]=Z$1)*((Table3[[#All],[Variables ]]=$AF$3)+(Table3[[#All],[Variables ]]=$AF$2)+(Table3[[#All],[Variables ]]=$AF$4)),0)</f>
        <v>0</v>
      </c>
      <c r="AA1108" cm="1">
        <f t="array" ref="AA1108">_xlfn._xlws.FILTER(Table3[[#All],[Name]],(Table3[[#All],[Polygon]]=$A1108)*(Table3[[#All],[Period]]=AA$1)*((Table3[[#All],[Variables ]]=$AF$3)+(Table3[[#All],[Variables ]]=$AF$2)+(Table3[[#All],[Variables ]]=$AF$4)),0)</f>
        <v>0</v>
      </c>
      <c r="AB1108" t="str" cm="1">
        <f t="array" ref="AB1108">_xlfn._xlws.FILTER(Table3[[#All],[Name]],(Table3[[#All],[Polygon]]=$A1108)*(Table3[[#All],[Period]]=AB$1)*((Table3[[#All],[Variables ]]=$AF$3)+(Table3[[#All],[Variables ]]=$AF$2)+(Table3[[#All],[Variables ]]=$AF$4)),0)</f>
        <v>PCT</v>
      </c>
      <c r="AC1108" t="str" cm="1">
        <f t="array" ref="AC1108">_xlfn._xlws.FILTER(Table3[[#All],[Name]],(Table3[[#All],[Polygon]]=$A1108)*(Table3[[#All],[Period]]=AC$1)*((Table3[[#All],[Variables ]]=$AF$3)+(Table3[[#All],[Variables ]]=$AF$2)+(Table3[[#All],[Variables ]]=$AF$4)),0)</f>
        <v>AH</v>
      </c>
      <c r="AD1108" t="str" cm="1">
        <f t="array" ref="AD1108">_xlfn._xlws.FILTER(Table3[[#All],[Name]],(Table3[[#All],[Polygon]]=$A1108)*(Table3[[#All],[Period]]=AD$1)*((Table3[[#All],[Variables ]]=$AF$3)+(Table3[[#All],[Variables ]]=$AF$2)+(Table3[[#All],[Variables ]]=$AF$4)),0)</f>
        <v>AH</v>
      </c>
    </row>
    <row r="1109" spans="1:30" x14ac:dyDescent="0.35">
      <c r="A1109" s="3">
        <v>761</v>
      </c>
      <c r="B1109" s="4" t="s">
        <v>2793</v>
      </c>
      <c r="C1109" s="10">
        <v>14.010783289999999</v>
      </c>
      <c r="D1109" s="4" t="s">
        <v>1466</v>
      </c>
      <c r="E1109" s="4">
        <v>3</v>
      </c>
      <c r="F1109" s="4">
        <v>2</v>
      </c>
      <c r="G1109" s="4">
        <v>5</v>
      </c>
      <c r="H1109" s="4"/>
      <c r="I1109" s="4">
        <v>1972</v>
      </c>
      <c r="J1109" s="4">
        <v>0</v>
      </c>
      <c r="K1109" s="4" t="s">
        <v>1650</v>
      </c>
      <c r="L1109" s="4">
        <v>757</v>
      </c>
      <c r="M1109" s="4">
        <v>757</v>
      </c>
      <c r="N1109" s="4">
        <v>653.97822069999995</v>
      </c>
      <c r="O1109" s="11">
        <v>0</v>
      </c>
      <c r="P1109" cm="1">
        <f t="array" ref="P1109">_xlfn._xlws.FILTER(Table3[[#All],[Name]],(Table3[[#All],[Polygon]]=$A1109)*(Table3[[#All],[Period]]=P$1)*((Table3[[#All],[Variables ]]=$AF$3)+(Table3[[#All],[Variables ]]=$AF$2)+(Table3[[#All],[Variables ]]=$AF$4)),0)</f>
        <v>0</v>
      </c>
      <c r="Q1109" cm="1">
        <f t="array" ref="Q1109">_xlfn._xlws.FILTER(Table3[[#All],[Name]],(Table3[[#All],[Polygon]]=$A1109)*(Table3[[#All],[Period]]=Q$1)*((Table3[[#All],[Variables ]]=$AF$3)+(Table3[[#All],[Variables ]]=$AF$2)+(Table3[[#All],[Variables ]]=$AF$4)),0)</f>
        <v>0</v>
      </c>
      <c r="R1109" cm="1">
        <f t="array" ref="R1109">_xlfn._xlws.FILTER(Table3[[#All],[Name]],(Table3[[#All],[Polygon]]=$A1109)*(Table3[[#All],[Period]]=R$1)*((Table3[[#All],[Variables ]]=$AF$3)+(Table3[[#All],[Variables ]]=$AF$2)+(Table3[[#All],[Variables ]]=$AF$4)),0)</f>
        <v>0</v>
      </c>
      <c r="S1109" cm="1">
        <f t="array" ref="S1109">_xlfn._xlws.FILTER(Table3[[#All],[Name]],(Table3[[#All],[Polygon]]=$A1109)*(Table3[[#All],[Period]]=S$1)*((Table3[[#All],[Variables ]]=$AF$3)+(Table3[[#All],[Variables ]]=$AF$2)+(Table3[[#All],[Variables ]]=$AF$4)),0)</f>
        <v>0</v>
      </c>
      <c r="T1109" cm="1">
        <f t="array" ref="T1109">_xlfn._xlws.FILTER(Table3[[#All],[Name]],(Table3[[#All],[Polygon]]=$A1109)*(Table3[[#All],[Period]]=T$1)*((Table3[[#All],[Variables ]]=$AF$3)+(Table3[[#All],[Variables ]]=$AF$2)+(Table3[[#All],[Variables ]]=$AF$4)),0)</f>
        <v>0</v>
      </c>
      <c r="U1109" cm="1">
        <f t="array" ref="U1109">_xlfn._xlws.FILTER(Table3[[#All],[Name]],(Table3[[#All],[Polygon]]=$A1109)*(Table3[[#All],[Period]]=U$1)*((Table3[[#All],[Variables ]]=$AF$3)+(Table3[[#All],[Variables ]]=$AF$2)+(Table3[[#All],[Variables ]]=$AF$4)),0)</f>
        <v>0</v>
      </c>
      <c r="V1109" cm="1">
        <f t="array" ref="V1109">_xlfn._xlws.FILTER(Table3[[#All],[Name]],(Table3[[#All],[Polygon]]=$A1109)*(Table3[[#All],[Period]]=V$1)*((Table3[[#All],[Variables ]]=$AF$3)+(Table3[[#All],[Variables ]]=$AF$2)+(Table3[[#All],[Variables ]]=$AF$4)),0)</f>
        <v>0</v>
      </c>
      <c r="W1109" cm="1">
        <f t="array" ref="W1109">_xlfn._xlws.FILTER(Table3[[#All],[Name]],(Table3[[#All],[Polygon]]=$A1109)*(Table3[[#All],[Period]]=W$1)*((Table3[[#All],[Variables ]]=$AF$3)+(Table3[[#All],[Variables ]]=$AF$2)+(Table3[[#All],[Variables ]]=$AF$4)),0)</f>
        <v>0</v>
      </c>
      <c r="X1109" cm="1">
        <f t="array" ref="X1109">_xlfn._xlws.FILTER(Table3[[#All],[Name]],(Table3[[#All],[Polygon]]=$A1109)*(Table3[[#All],[Period]]=X$1)*((Table3[[#All],[Variables ]]=$AF$3)+(Table3[[#All],[Variables ]]=$AF$2)+(Table3[[#All],[Variables ]]=$AF$4)),0)</f>
        <v>0</v>
      </c>
      <c r="Y1109" t="str" cm="1">
        <f t="array" ref="Y1109">_xlfn._xlws.FILTER(Table3[[#All],[Name]],(Table3[[#All],[Polygon]]=$A1109)*(Table3[[#All],[Period]]=Y$1)*((Table3[[#All],[Variables ]]=$AF$3)+(Table3[[#All],[Variables ]]=$AF$2)+(Table3[[#All],[Variables ]]=$AF$4)),0)</f>
        <v>H</v>
      </c>
      <c r="Z1109" cm="1">
        <f t="array" ref="Z1109">_xlfn._xlws.FILTER(Table3[[#All],[Name]],(Table3[[#All],[Polygon]]=$A1109)*(Table3[[#All],[Period]]=Z$1)*((Table3[[#All],[Variables ]]=$AF$3)+(Table3[[#All],[Variables ]]=$AF$2)+(Table3[[#All],[Variables ]]=$AF$4)),0)</f>
        <v>0</v>
      </c>
      <c r="AA1109" cm="1">
        <f t="array" ref="AA1109">_xlfn._xlws.FILTER(Table3[[#All],[Name]],(Table3[[#All],[Polygon]]=$A1109)*(Table3[[#All],[Period]]=AA$1)*((Table3[[#All],[Variables ]]=$AF$3)+(Table3[[#All],[Variables ]]=$AF$2)+(Table3[[#All],[Variables ]]=$AF$4)),0)</f>
        <v>0</v>
      </c>
      <c r="AB1109" t="str" cm="1">
        <f t="array" ref="AB1109">_xlfn._xlws.FILTER(Table3[[#All],[Name]],(Table3[[#All],[Polygon]]=$A1109)*(Table3[[#All],[Period]]=AB$1)*((Table3[[#All],[Variables ]]=$AF$3)+(Table3[[#All],[Variables ]]=$AF$2)+(Table3[[#All],[Variables ]]=$AF$4)),0)</f>
        <v>PCT</v>
      </c>
      <c r="AC1109" t="str" cm="1">
        <f t="array" ref="AC1109">_xlfn._xlws.FILTER(Table3[[#All],[Name]],(Table3[[#All],[Polygon]]=$A1109)*(Table3[[#All],[Period]]=AC$1)*((Table3[[#All],[Variables ]]=$AF$3)+(Table3[[#All],[Variables ]]=$AF$2)+(Table3[[#All],[Variables ]]=$AF$4)),0)</f>
        <v>AH</v>
      </c>
      <c r="AD1109" t="str" cm="1">
        <f t="array" ref="AD1109">_xlfn._xlws.FILTER(Table3[[#All],[Name]],(Table3[[#All],[Polygon]]=$A1109)*(Table3[[#All],[Period]]=AD$1)*((Table3[[#All],[Variables ]]=$AF$3)+(Table3[[#All],[Variables ]]=$AF$2)+(Table3[[#All],[Variables ]]=$AF$4)),0)</f>
        <v>AH</v>
      </c>
    </row>
    <row r="1110" spans="1:30" x14ac:dyDescent="0.35">
      <c r="A1110" s="5">
        <v>761</v>
      </c>
      <c r="B1110" s="6" t="s">
        <v>2793</v>
      </c>
      <c r="C1110" s="8">
        <v>14.010783289999999</v>
      </c>
      <c r="D1110" s="6" t="s">
        <v>1466</v>
      </c>
      <c r="E1110" s="6">
        <v>3</v>
      </c>
      <c r="F1110" s="6">
        <v>2</v>
      </c>
      <c r="G1110" s="6">
        <v>5</v>
      </c>
      <c r="H1110" s="6"/>
      <c r="I1110" s="6">
        <v>1972</v>
      </c>
      <c r="J1110" s="6">
        <v>0</v>
      </c>
      <c r="K1110" s="6" t="s">
        <v>1650</v>
      </c>
      <c r="L1110" s="6">
        <v>752</v>
      </c>
      <c r="M1110" s="6">
        <v>752</v>
      </c>
      <c r="N1110" s="6">
        <v>653.97822069999995</v>
      </c>
      <c r="O1110" s="9">
        <v>0</v>
      </c>
      <c r="P1110" cm="1">
        <f t="array" ref="P1110">_xlfn._xlws.FILTER(Table3[[#All],[Name]],(Table3[[#All],[Polygon]]=$A1110)*(Table3[[#All],[Period]]=P$1)*((Table3[[#All],[Variables ]]=$AF$3)+(Table3[[#All],[Variables ]]=$AF$2)+(Table3[[#All],[Variables ]]=$AF$4)),0)</f>
        <v>0</v>
      </c>
      <c r="Q1110" cm="1">
        <f t="array" ref="Q1110">_xlfn._xlws.FILTER(Table3[[#All],[Name]],(Table3[[#All],[Polygon]]=$A1110)*(Table3[[#All],[Period]]=Q$1)*((Table3[[#All],[Variables ]]=$AF$3)+(Table3[[#All],[Variables ]]=$AF$2)+(Table3[[#All],[Variables ]]=$AF$4)),0)</f>
        <v>0</v>
      </c>
      <c r="R1110" cm="1">
        <f t="array" ref="R1110">_xlfn._xlws.FILTER(Table3[[#All],[Name]],(Table3[[#All],[Polygon]]=$A1110)*(Table3[[#All],[Period]]=R$1)*((Table3[[#All],[Variables ]]=$AF$3)+(Table3[[#All],[Variables ]]=$AF$2)+(Table3[[#All],[Variables ]]=$AF$4)),0)</f>
        <v>0</v>
      </c>
      <c r="S1110" cm="1">
        <f t="array" ref="S1110">_xlfn._xlws.FILTER(Table3[[#All],[Name]],(Table3[[#All],[Polygon]]=$A1110)*(Table3[[#All],[Period]]=S$1)*((Table3[[#All],[Variables ]]=$AF$3)+(Table3[[#All],[Variables ]]=$AF$2)+(Table3[[#All],[Variables ]]=$AF$4)),0)</f>
        <v>0</v>
      </c>
      <c r="T1110" cm="1">
        <f t="array" ref="T1110">_xlfn._xlws.FILTER(Table3[[#All],[Name]],(Table3[[#All],[Polygon]]=$A1110)*(Table3[[#All],[Period]]=T$1)*((Table3[[#All],[Variables ]]=$AF$3)+(Table3[[#All],[Variables ]]=$AF$2)+(Table3[[#All],[Variables ]]=$AF$4)),0)</f>
        <v>0</v>
      </c>
      <c r="U1110" cm="1">
        <f t="array" ref="U1110">_xlfn._xlws.FILTER(Table3[[#All],[Name]],(Table3[[#All],[Polygon]]=$A1110)*(Table3[[#All],[Period]]=U$1)*((Table3[[#All],[Variables ]]=$AF$3)+(Table3[[#All],[Variables ]]=$AF$2)+(Table3[[#All],[Variables ]]=$AF$4)),0)</f>
        <v>0</v>
      </c>
      <c r="V1110" cm="1">
        <f t="array" ref="V1110">_xlfn._xlws.FILTER(Table3[[#All],[Name]],(Table3[[#All],[Polygon]]=$A1110)*(Table3[[#All],[Period]]=V$1)*((Table3[[#All],[Variables ]]=$AF$3)+(Table3[[#All],[Variables ]]=$AF$2)+(Table3[[#All],[Variables ]]=$AF$4)),0)</f>
        <v>0</v>
      </c>
      <c r="W1110" cm="1">
        <f t="array" ref="W1110">_xlfn._xlws.FILTER(Table3[[#All],[Name]],(Table3[[#All],[Polygon]]=$A1110)*(Table3[[#All],[Period]]=W$1)*((Table3[[#All],[Variables ]]=$AF$3)+(Table3[[#All],[Variables ]]=$AF$2)+(Table3[[#All],[Variables ]]=$AF$4)),0)</f>
        <v>0</v>
      </c>
      <c r="X1110" cm="1">
        <f t="array" ref="X1110">_xlfn._xlws.FILTER(Table3[[#All],[Name]],(Table3[[#All],[Polygon]]=$A1110)*(Table3[[#All],[Period]]=X$1)*((Table3[[#All],[Variables ]]=$AF$3)+(Table3[[#All],[Variables ]]=$AF$2)+(Table3[[#All],[Variables ]]=$AF$4)),0)</f>
        <v>0</v>
      </c>
      <c r="Y1110" t="str" cm="1">
        <f t="array" ref="Y1110">_xlfn._xlws.FILTER(Table3[[#All],[Name]],(Table3[[#All],[Polygon]]=$A1110)*(Table3[[#All],[Period]]=Y$1)*((Table3[[#All],[Variables ]]=$AF$3)+(Table3[[#All],[Variables ]]=$AF$2)+(Table3[[#All],[Variables ]]=$AF$4)),0)</f>
        <v>H</v>
      </c>
      <c r="Z1110" cm="1">
        <f t="array" ref="Z1110">_xlfn._xlws.FILTER(Table3[[#All],[Name]],(Table3[[#All],[Polygon]]=$A1110)*(Table3[[#All],[Period]]=Z$1)*((Table3[[#All],[Variables ]]=$AF$3)+(Table3[[#All],[Variables ]]=$AF$2)+(Table3[[#All],[Variables ]]=$AF$4)),0)</f>
        <v>0</v>
      </c>
      <c r="AA1110" cm="1">
        <f t="array" ref="AA1110">_xlfn._xlws.FILTER(Table3[[#All],[Name]],(Table3[[#All],[Polygon]]=$A1110)*(Table3[[#All],[Period]]=AA$1)*((Table3[[#All],[Variables ]]=$AF$3)+(Table3[[#All],[Variables ]]=$AF$2)+(Table3[[#All],[Variables ]]=$AF$4)),0)</f>
        <v>0</v>
      </c>
      <c r="AB1110" t="str" cm="1">
        <f t="array" ref="AB1110">_xlfn._xlws.FILTER(Table3[[#All],[Name]],(Table3[[#All],[Polygon]]=$A1110)*(Table3[[#All],[Period]]=AB$1)*((Table3[[#All],[Variables ]]=$AF$3)+(Table3[[#All],[Variables ]]=$AF$2)+(Table3[[#All],[Variables ]]=$AF$4)),0)</f>
        <v>PCT</v>
      </c>
      <c r="AC1110" t="str" cm="1">
        <f t="array" ref="AC1110">_xlfn._xlws.FILTER(Table3[[#All],[Name]],(Table3[[#All],[Polygon]]=$A1110)*(Table3[[#All],[Period]]=AC$1)*((Table3[[#All],[Variables ]]=$AF$3)+(Table3[[#All],[Variables ]]=$AF$2)+(Table3[[#All],[Variables ]]=$AF$4)),0)</f>
        <v>AH</v>
      </c>
      <c r="AD1110" t="str" cm="1">
        <f t="array" ref="AD1110">_xlfn._xlws.FILTER(Table3[[#All],[Name]],(Table3[[#All],[Polygon]]=$A1110)*(Table3[[#All],[Period]]=AD$1)*((Table3[[#All],[Variables ]]=$AF$3)+(Table3[[#All],[Variables ]]=$AF$2)+(Table3[[#All],[Variables ]]=$AF$4)),0)</f>
        <v>AH</v>
      </c>
    </row>
    <row r="1111" spans="1:30" x14ac:dyDescent="0.35">
      <c r="A1111" s="3">
        <v>761</v>
      </c>
      <c r="B1111" s="4" t="s">
        <v>2793</v>
      </c>
      <c r="C1111" s="10">
        <v>14.010783289999999</v>
      </c>
      <c r="D1111" s="4" t="s">
        <v>1466</v>
      </c>
      <c r="E1111" s="4">
        <v>3</v>
      </c>
      <c r="F1111" s="4">
        <v>2</v>
      </c>
      <c r="G1111" s="4">
        <v>5</v>
      </c>
      <c r="H1111" s="4"/>
      <c r="I1111" s="4">
        <v>1972</v>
      </c>
      <c r="J1111" s="4">
        <v>0</v>
      </c>
      <c r="K1111" s="4" t="s">
        <v>1650</v>
      </c>
      <c r="L1111" s="4">
        <v>763</v>
      </c>
      <c r="M1111" s="4">
        <v>763</v>
      </c>
      <c r="N1111" s="4">
        <v>22.417546359999999</v>
      </c>
      <c r="O1111" s="11">
        <v>8.9890000000000008</v>
      </c>
      <c r="P1111" cm="1">
        <f t="array" ref="P1111">_xlfn._xlws.FILTER(Table3[[#All],[Name]],(Table3[[#All],[Polygon]]=$A1111)*(Table3[[#All],[Period]]=P$1)*((Table3[[#All],[Variables ]]=$AF$3)+(Table3[[#All],[Variables ]]=$AF$2)+(Table3[[#All],[Variables ]]=$AF$4)),0)</f>
        <v>0</v>
      </c>
      <c r="Q1111" cm="1">
        <f t="array" ref="Q1111">_xlfn._xlws.FILTER(Table3[[#All],[Name]],(Table3[[#All],[Polygon]]=$A1111)*(Table3[[#All],[Period]]=Q$1)*((Table3[[#All],[Variables ]]=$AF$3)+(Table3[[#All],[Variables ]]=$AF$2)+(Table3[[#All],[Variables ]]=$AF$4)),0)</f>
        <v>0</v>
      </c>
      <c r="R1111" cm="1">
        <f t="array" ref="R1111">_xlfn._xlws.FILTER(Table3[[#All],[Name]],(Table3[[#All],[Polygon]]=$A1111)*(Table3[[#All],[Period]]=R$1)*((Table3[[#All],[Variables ]]=$AF$3)+(Table3[[#All],[Variables ]]=$AF$2)+(Table3[[#All],[Variables ]]=$AF$4)),0)</f>
        <v>0</v>
      </c>
      <c r="S1111" cm="1">
        <f t="array" ref="S1111">_xlfn._xlws.FILTER(Table3[[#All],[Name]],(Table3[[#All],[Polygon]]=$A1111)*(Table3[[#All],[Period]]=S$1)*((Table3[[#All],[Variables ]]=$AF$3)+(Table3[[#All],[Variables ]]=$AF$2)+(Table3[[#All],[Variables ]]=$AF$4)),0)</f>
        <v>0</v>
      </c>
      <c r="T1111" cm="1">
        <f t="array" ref="T1111">_xlfn._xlws.FILTER(Table3[[#All],[Name]],(Table3[[#All],[Polygon]]=$A1111)*(Table3[[#All],[Period]]=T$1)*((Table3[[#All],[Variables ]]=$AF$3)+(Table3[[#All],[Variables ]]=$AF$2)+(Table3[[#All],[Variables ]]=$AF$4)),0)</f>
        <v>0</v>
      </c>
      <c r="U1111" cm="1">
        <f t="array" ref="U1111">_xlfn._xlws.FILTER(Table3[[#All],[Name]],(Table3[[#All],[Polygon]]=$A1111)*(Table3[[#All],[Period]]=U$1)*((Table3[[#All],[Variables ]]=$AF$3)+(Table3[[#All],[Variables ]]=$AF$2)+(Table3[[#All],[Variables ]]=$AF$4)),0)</f>
        <v>0</v>
      </c>
      <c r="V1111" cm="1">
        <f t="array" ref="V1111">_xlfn._xlws.FILTER(Table3[[#All],[Name]],(Table3[[#All],[Polygon]]=$A1111)*(Table3[[#All],[Period]]=V$1)*((Table3[[#All],[Variables ]]=$AF$3)+(Table3[[#All],[Variables ]]=$AF$2)+(Table3[[#All],[Variables ]]=$AF$4)),0)</f>
        <v>0</v>
      </c>
      <c r="W1111" cm="1">
        <f t="array" ref="W1111">_xlfn._xlws.FILTER(Table3[[#All],[Name]],(Table3[[#All],[Polygon]]=$A1111)*(Table3[[#All],[Period]]=W$1)*((Table3[[#All],[Variables ]]=$AF$3)+(Table3[[#All],[Variables ]]=$AF$2)+(Table3[[#All],[Variables ]]=$AF$4)),0)</f>
        <v>0</v>
      </c>
      <c r="X1111" cm="1">
        <f t="array" ref="X1111">_xlfn._xlws.FILTER(Table3[[#All],[Name]],(Table3[[#All],[Polygon]]=$A1111)*(Table3[[#All],[Period]]=X$1)*((Table3[[#All],[Variables ]]=$AF$3)+(Table3[[#All],[Variables ]]=$AF$2)+(Table3[[#All],[Variables ]]=$AF$4)),0)</f>
        <v>0</v>
      </c>
      <c r="Y1111" t="str" cm="1">
        <f t="array" ref="Y1111">_xlfn._xlws.FILTER(Table3[[#All],[Name]],(Table3[[#All],[Polygon]]=$A1111)*(Table3[[#All],[Period]]=Y$1)*((Table3[[#All],[Variables ]]=$AF$3)+(Table3[[#All],[Variables ]]=$AF$2)+(Table3[[#All],[Variables ]]=$AF$4)),0)</f>
        <v>H</v>
      </c>
      <c r="Z1111" cm="1">
        <f t="array" ref="Z1111">_xlfn._xlws.FILTER(Table3[[#All],[Name]],(Table3[[#All],[Polygon]]=$A1111)*(Table3[[#All],[Period]]=Z$1)*((Table3[[#All],[Variables ]]=$AF$3)+(Table3[[#All],[Variables ]]=$AF$2)+(Table3[[#All],[Variables ]]=$AF$4)),0)</f>
        <v>0</v>
      </c>
      <c r="AA1111" cm="1">
        <f t="array" ref="AA1111">_xlfn._xlws.FILTER(Table3[[#All],[Name]],(Table3[[#All],[Polygon]]=$A1111)*(Table3[[#All],[Period]]=AA$1)*((Table3[[#All],[Variables ]]=$AF$3)+(Table3[[#All],[Variables ]]=$AF$2)+(Table3[[#All],[Variables ]]=$AF$4)),0)</f>
        <v>0</v>
      </c>
      <c r="AB1111" t="str" cm="1">
        <f t="array" ref="AB1111">_xlfn._xlws.FILTER(Table3[[#All],[Name]],(Table3[[#All],[Polygon]]=$A1111)*(Table3[[#All],[Period]]=AB$1)*((Table3[[#All],[Variables ]]=$AF$3)+(Table3[[#All],[Variables ]]=$AF$2)+(Table3[[#All],[Variables ]]=$AF$4)),0)</f>
        <v>PCT</v>
      </c>
      <c r="AC1111" t="str" cm="1">
        <f t="array" ref="AC1111">_xlfn._xlws.FILTER(Table3[[#All],[Name]],(Table3[[#All],[Polygon]]=$A1111)*(Table3[[#All],[Period]]=AC$1)*((Table3[[#All],[Variables ]]=$AF$3)+(Table3[[#All],[Variables ]]=$AF$2)+(Table3[[#All],[Variables ]]=$AF$4)),0)</f>
        <v>AH</v>
      </c>
      <c r="AD1111" t="str" cm="1">
        <f t="array" ref="AD1111">_xlfn._xlws.FILTER(Table3[[#All],[Name]],(Table3[[#All],[Polygon]]=$A1111)*(Table3[[#All],[Period]]=AD$1)*((Table3[[#All],[Variables ]]=$AF$3)+(Table3[[#All],[Variables ]]=$AF$2)+(Table3[[#All],[Variables ]]=$AF$4)),0)</f>
        <v>AH</v>
      </c>
    </row>
    <row r="1112" spans="1:30" x14ac:dyDescent="0.35">
      <c r="A1112" s="5">
        <v>761</v>
      </c>
      <c r="B1112" s="6" t="s">
        <v>2793</v>
      </c>
      <c r="C1112" s="8">
        <v>14.010783289999999</v>
      </c>
      <c r="D1112" s="6" t="s">
        <v>1466</v>
      </c>
      <c r="E1112" s="6">
        <v>3</v>
      </c>
      <c r="F1112" s="6">
        <v>2</v>
      </c>
      <c r="G1112" s="6">
        <v>5</v>
      </c>
      <c r="H1112" s="6"/>
      <c r="I1112" s="6">
        <v>1972</v>
      </c>
      <c r="J1112" s="6">
        <v>0</v>
      </c>
      <c r="K1112" s="6" t="s">
        <v>1650</v>
      </c>
      <c r="L1112" s="6">
        <v>761</v>
      </c>
      <c r="M1112" s="6">
        <v>761</v>
      </c>
      <c r="N1112" s="6">
        <v>14.010783289999999</v>
      </c>
      <c r="O1112" s="9">
        <v>14.010999999999999</v>
      </c>
      <c r="P1112" cm="1">
        <f t="array" ref="P1112">_xlfn._xlws.FILTER(Table3[[#All],[Name]],(Table3[[#All],[Polygon]]=$A1112)*(Table3[[#All],[Period]]=P$1)*((Table3[[#All],[Variables ]]=$AF$3)+(Table3[[#All],[Variables ]]=$AF$2)+(Table3[[#All],[Variables ]]=$AF$4)),0)</f>
        <v>0</v>
      </c>
      <c r="Q1112" cm="1">
        <f t="array" ref="Q1112">_xlfn._xlws.FILTER(Table3[[#All],[Name]],(Table3[[#All],[Polygon]]=$A1112)*(Table3[[#All],[Period]]=Q$1)*((Table3[[#All],[Variables ]]=$AF$3)+(Table3[[#All],[Variables ]]=$AF$2)+(Table3[[#All],[Variables ]]=$AF$4)),0)</f>
        <v>0</v>
      </c>
      <c r="R1112" cm="1">
        <f t="array" ref="R1112">_xlfn._xlws.FILTER(Table3[[#All],[Name]],(Table3[[#All],[Polygon]]=$A1112)*(Table3[[#All],[Period]]=R$1)*((Table3[[#All],[Variables ]]=$AF$3)+(Table3[[#All],[Variables ]]=$AF$2)+(Table3[[#All],[Variables ]]=$AF$4)),0)</f>
        <v>0</v>
      </c>
      <c r="S1112" cm="1">
        <f t="array" ref="S1112">_xlfn._xlws.FILTER(Table3[[#All],[Name]],(Table3[[#All],[Polygon]]=$A1112)*(Table3[[#All],[Period]]=S$1)*((Table3[[#All],[Variables ]]=$AF$3)+(Table3[[#All],[Variables ]]=$AF$2)+(Table3[[#All],[Variables ]]=$AF$4)),0)</f>
        <v>0</v>
      </c>
      <c r="T1112" cm="1">
        <f t="array" ref="T1112">_xlfn._xlws.FILTER(Table3[[#All],[Name]],(Table3[[#All],[Polygon]]=$A1112)*(Table3[[#All],[Period]]=T$1)*((Table3[[#All],[Variables ]]=$AF$3)+(Table3[[#All],[Variables ]]=$AF$2)+(Table3[[#All],[Variables ]]=$AF$4)),0)</f>
        <v>0</v>
      </c>
      <c r="U1112" cm="1">
        <f t="array" ref="U1112">_xlfn._xlws.FILTER(Table3[[#All],[Name]],(Table3[[#All],[Polygon]]=$A1112)*(Table3[[#All],[Period]]=U$1)*((Table3[[#All],[Variables ]]=$AF$3)+(Table3[[#All],[Variables ]]=$AF$2)+(Table3[[#All],[Variables ]]=$AF$4)),0)</f>
        <v>0</v>
      </c>
      <c r="V1112" cm="1">
        <f t="array" ref="V1112">_xlfn._xlws.FILTER(Table3[[#All],[Name]],(Table3[[#All],[Polygon]]=$A1112)*(Table3[[#All],[Period]]=V$1)*((Table3[[#All],[Variables ]]=$AF$3)+(Table3[[#All],[Variables ]]=$AF$2)+(Table3[[#All],[Variables ]]=$AF$4)),0)</f>
        <v>0</v>
      </c>
      <c r="W1112" cm="1">
        <f t="array" ref="W1112">_xlfn._xlws.FILTER(Table3[[#All],[Name]],(Table3[[#All],[Polygon]]=$A1112)*(Table3[[#All],[Period]]=W$1)*((Table3[[#All],[Variables ]]=$AF$3)+(Table3[[#All],[Variables ]]=$AF$2)+(Table3[[#All],[Variables ]]=$AF$4)),0)</f>
        <v>0</v>
      </c>
      <c r="X1112" cm="1">
        <f t="array" ref="X1112">_xlfn._xlws.FILTER(Table3[[#All],[Name]],(Table3[[#All],[Polygon]]=$A1112)*(Table3[[#All],[Period]]=X$1)*((Table3[[#All],[Variables ]]=$AF$3)+(Table3[[#All],[Variables ]]=$AF$2)+(Table3[[#All],[Variables ]]=$AF$4)),0)</f>
        <v>0</v>
      </c>
      <c r="Y1112" t="str" cm="1">
        <f t="array" ref="Y1112">_xlfn._xlws.FILTER(Table3[[#All],[Name]],(Table3[[#All],[Polygon]]=$A1112)*(Table3[[#All],[Period]]=Y$1)*((Table3[[#All],[Variables ]]=$AF$3)+(Table3[[#All],[Variables ]]=$AF$2)+(Table3[[#All],[Variables ]]=$AF$4)),0)</f>
        <v>H</v>
      </c>
      <c r="Z1112" cm="1">
        <f t="array" ref="Z1112">_xlfn._xlws.FILTER(Table3[[#All],[Name]],(Table3[[#All],[Polygon]]=$A1112)*(Table3[[#All],[Period]]=Z$1)*((Table3[[#All],[Variables ]]=$AF$3)+(Table3[[#All],[Variables ]]=$AF$2)+(Table3[[#All],[Variables ]]=$AF$4)),0)</f>
        <v>0</v>
      </c>
      <c r="AA1112" cm="1">
        <f t="array" ref="AA1112">_xlfn._xlws.FILTER(Table3[[#All],[Name]],(Table3[[#All],[Polygon]]=$A1112)*(Table3[[#All],[Period]]=AA$1)*((Table3[[#All],[Variables ]]=$AF$3)+(Table3[[#All],[Variables ]]=$AF$2)+(Table3[[#All],[Variables ]]=$AF$4)),0)</f>
        <v>0</v>
      </c>
      <c r="AB1112" t="str" cm="1">
        <f t="array" ref="AB1112">_xlfn._xlws.FILTER(Table3[[#All],[Name]],(Table3[[#All],[Polygon]]=$A1112)*(Table3[[#All],[Period]]=AB$1)*((Table3[[#All],[Variables ]]=$AF$3)+(Table3[[#All],[Variables ]]=$AF$2)+(Table3[[#All],[Variables ]]=$AF$4)),0)</f>
        <v>PCT</v>
      </c>
      <c r="AC1112" t="str" cm="1">
        <f t="array" ref="AC1112">_xlfn._xlws.FILTER(Table3[[#All],[Name]],(Table3[[#All],[Polygon]]=$A1112)*(Table3[[#All],[Period]]=AC$1)*((Table3[[#All],[Variables ]]=$AF$3)+(Table3[[#All],[Variables ]]=$AF$2)+(Table3[[#All],[Variables ]]=$AF$4)),0)</f>
        <v>AH</v>
      </c>
      <c r="AD1112" t="str" cm="1">
        <f t="array" ref="AD1112">_xlfn._xlws.FILTER(Table3[[#All],[Name]],(Table3[[#All],[Polygon]]=$A1112)*(Table3[[#All],[Period]]=AD$1)*((Table3[[#All],[Variables ]]=$AF$3)+(Table3[[#All],[Variables ]]=$AF$2)+(Table3[[#All],[Variables ]]=$AF$4)),0)</f>
        <v>AH</v>
      </c>
    </row>
    <row r="1113" spans="1:30" x14ac:dyDescent="0.35">
      <c r="A1113" s="3">
        <v>761</v>
      </c>
      <c r="B1113" s="4" t="s">
        <v>2793</v>
      </c>
      <c r="C1113" s="10">
        <v>14.010783289999999</v>
      </c>
      <c r="D1113" s="4" t="s">
        <v>1466</v>
      </c>
      <c r="E1113" s="4">
        <v>3</v>
      </c>
      <c r="F1113" s="4">
        <v>2</v>
      </c>
      <c r="G1113" s="4">
        <v>5</v>
      </c>
      <c r="H1113" s="4"/>
      <c r="I1113" s="4">
        <v>1972</v>
      </c>
      <c r="J1113" s="4">
        <v>0</v>
      </c>
      <c r="K1113" s="4" t="s">
        <v>1650</v>
      </c>
      <c r="L1113" s="4">
        <v>754</v>
      </c>
      <c r="M1113" s="4">
        <v>754</v>
      </c>
      <c r="N1113" s="4">
        <v>653.97822069999995</v>
      </c>
      <c r="O1113" s="11">
        <v>13.403</v>
      </c>
      <c r="P1113" cm="1">
        <f t="array" ref="P1113">_xlfn._xlws.FILTER(Table3[[#All],[Name]],(Table3[[#All],[Polygon]]=$A1113)*(Table3[[#All],[Period]]=P$1)*((Table3[[#All],[Variables ]]=$AF$3)+(Table3[[#All],[Variables ]]=$AF$2)+(Table3[[#All],[Variables ]]=$AF$4)),0)</f>
        <v>0</v>
      </c>
      <c r="Q1113" cm="1">
        <f t="array" ref="Q1113">_xlfn._xlws.FILTER(Table3[[#All],[Name]],(Table3[[#All],[Polygon]]=$A1113)*(Table3[[#All],[Period]]=Q$1)*((Table3[[#All],[Variables ]]=$AF$3)+(Table3[[#All],[Variables ]]=$AF$2)+(Table3[[#All],[Variables ]]=$AF$4)),0)</f>
        <v>0</v>
      </c>
      <c r="R1113" cm="1">
        <f t="array" ref="R1113">_xlfn._xlws.FILTER(Table3[[#All],[Name]],(Table3[[#All],[Polygon]]=$A1113)*(Table3[[#All],[Period]]=R$1)*((Table3[[#All],[Variables ]]=$AF$3)+(Table3[[#All],[Variables ]]=$AF$2)+(Table3[[#All],[Variables ]]=$AF$4)),0)</f>
        <v>0</v>
      </c>
      <c r="S1113" cm="1">
        <f t="array" ref="S1113">_xlfn._xlws.FILTER(Table3[[#All],[Name]],(Table3[[#All],[Polygon]]=$A1113)*(Table3[[#All],[Period]]=S$1)*((Table3[[#All],[Variables ]]=$AF$3)+(Table3[[#All],[Variables ]]=$AF$2)+(Table3[[#All],[Variables ]]=$AF$4)),0)</f>
        <v>0</v>
      </c>
      <c r="T1113" cm="1">
        <f t="array" ref="T1113">_xlfn._xlws.FILTER(Table3[[#All],[Name]],(Table3[[#All],[Polygon]]=$A1113)*(Table3[[#All],[Period]]=T$1)*((Table3[[#All],[Variables ]]=$AF$3)+(Table3[[#All],[Variables ]]=$AF$2)+(Table3[[#All],[Variables ]]=$AF$4)),0)</f>
        <v>0</v>
      </c>
      <c r="U1113" cm="1">
        <f t="array" ref="U1113">_xlfn._xlws.FILTER(Table3[[#All],[Name]],(Table3[[#All],[Polygon]]=$A1113)*(Table3[[#All],[Period]]=U$1)*((Table3[[#All],[Variables ]]=$AF$3)+(Table3[[#All],[Variables ]]=$AF$2)+(Table3[[#All],[Variables ]]=$AF$4)),0)</f>
        <v>0</v>
      </c>
      <c r="V1113" cm="1">
        <f t="array" ref="V1113">_xlfn._xlws.FILTER(Table3[[#All],[Name]],(Table3[[#All],[Polygon]]=$A1113)*(Table3[[#All],[Period]]=V$1)*((Table3[[#All],[Variables ]]=$AF$3)+(Table3[[#All],[Variables ]]=$AF$2)+(Table3[[#All],[Variables ]]=$AF$4)),0)</f>
        <v>0</v>
      </c>
      <c r="W1113" cm="1">
        <f t="array" ref="W1113">_xlfn._xlws.FILTER(Table3[[#All],[Name]],(Table3[[#All],[Polygon]]=$A1113)*(Table3[[#All],[Period]]=W$1)*((Table3[[#All],[Variables ]]=$AF$3)+(Table3[[#All],[Variables ]]=$AF$2)+(Table3[[#All],[Variables ]]=$AF$4)),0)</f>
        <v>0</v>
      </c>
      <c r="X1113" cm="1">
        <f t="array" ref="X1113">_xlfn._xlws.FILTER(Table3[[#All],[Name]],(Table3[[#All],[Polygon]]=$A1113)*(Table3[[#All],[Period]]=X$1)*((Table3[[#All],[Variables ]]=$AF$3)+(Table3[[#All],[Variables ]]=$AF$2)+(Table3[[#All],[Variables ]]=$AF$4)),0)</f>
        <v>0</v>
      </c>
      <c r="Y1113" t="str" cm="1">
        <f t="array" ref="Y1113">_xlfn._xlws.FILTER(Table3[[#All],[Name]],(Table3[[#All],[Polygon]]=$A1113)*(Table3[[#All],[Period]]=Y$1)*((Table3[[#All],[Variables ]]=$AF$3)+(Table3[[#All],[Variables ]]=$AF$2)+(Table3[[#All],[Variables ]]=$AF$4)),0)</f>
        <v>H</v>
      </c>
      <c r="Z1113" cm="1">
        <f t="array" ref="Z1113">_xlfn._xlws.FILTER(Table3[[#All],[Name]],(Table3[[#All],[Polygon]]=$A1113)*(Table3[[#All],[Period]]=Z$1)*((Table3[[#All],[Variables ]]=$AF$3)+(Table3[[#All],[Variables ]]=$AF$2)+(Table3[[#All],[Variables ]]=$AF$4)),0)</f>
        <v>0</v>
      </c>
      <c r="AA1113" cm="1">
        <f t="array" ref="AA1113">_xlfn._xlws.FILTER(Table3[[#All],[Name]],(Table3[[#All],[Polygon]]=$A1113)*(Table3[[#All],[Period]]=AA$1)*((Table3[[#All],[Variables ]]=$AF$3)+(Table3[[#All],[Variables ]]=$AF$2)+(Table3[[#All],[Variables ]]=$AF$4)),0)</f>
        <v>0</v>
      </c>
      <c r="AB1113" t="str" cm="1">
        <f t="array" ref="AB1113">_xlfn._xlws.FILTER(Table3[[#All],[Name]],(Table3[[#All],[Polygon]]=$A1113)*(Table3[[#All],[Period]]=AB$1)*((Table3[[#All],[Variables ]]=$AF$3)+(Table3[[#All],[Variables ]]=$AF$2)+(Table3[[#All],[Variables ]]=$AF$4)),0)</f>
        <v>PCT</v>
      </c>
      <c r="AC1113" t="str" cm="1">
        <f t="array" ref="AC1113">_xlfn._xlws.FILTER(Table3[[#All],[Name]],(Table3[[#All],[Polygon]]=$A1113)*(Table3[[#All],[Period]]=AC$1)*((Table3[[#All],[Variables ]]=$AF$3)+(Table3[[#All],[Variables ]]=$AF$2)+(Table3[[#All],[Variables ]]=$AF$4)),0)</f>
        <v>AH</v>
      </c>
      <c r="AD1113" t="str" cm="1">
        <f t="array" ref="AD1113">_xlfn._xlws.FILTER(Table3[[#All],[Name]],(Table3[[#All],[Polygon]]=$A1113)*(Table3[[#All],[Period]]=AD$1)*((Table3[[#All],[Variables ]]=$AF$3)+(Table3[[#All],[Variables ]]=$AF$2)+(Table3[[#All],[Variables ]]=$AF$4)),0)</f>
        <v>AH</v>
      </c>
    </row>
    <row r="1114" spans="1:30" x14ac:dyDescent="0.35">
      <c r="A1114" s="5">
        <v>761</v>
      </c>
      <c r="B1114" s="6" t="s">
        <v>2793</v>
      </c>
      <c r="C1114" s="8">
        <v>14.010783289999999</v>
      </c>
      <c r="D1114" s="6" t="s">
        <v>1466</v>
      </c>
      <c r="E1114" s="6">
        <v>3</v>
      </c>
      <c r="F1114" s="6">
        <v>2</v>
      </c>
      <c r="G1114" s="6">
        <v>5</v>
      </c>
      <c r="H1114" s="6"/>
      <c r="I1114" s="6">
        <v>1972</v>
      </c>
      <c r="J1114" s="6">
        <v>0</v>
      </c>
      <c r="K1114" s="6" t="s">
        <v>1650</v>
      </c>
      <c r="L1114" s="6">
        <v>753</v>
      </c>
      <c r="M1114" s="6">
        <v>753</v>
      </c>
      <c r="N1114" s="6">
        <v>653.97822069999995</v>
      </c>
      <c r="O1114" s="9">
        <v>30.797000000000001</v>
      </c>
      <c r="P1114" cm="1">
        <f t="array" ref="P1114">_xlfn._xlws.FILTER(Table3[[#All],[Name]],(Table3[[#All],[Polygon]]=$A1114)*(Table3[[#All],[Period]]=P$1)*((Table3[[#All],[Variables ]]=$AF$3)+(Table3[[#All],[Variables ]]=$AF$2)+(Table3[[#All],[Variables ]]=$AF$4)),0)</f>
        <v>0</v>
      </c>
      <c r="Q1114" cm="1">
        <f t="array" ref="Q1114">_xlfn._xlws.FILTER(Table3[[#All],[Name]],(Table3[[#All],[Polygon]]=$A1114)*(Table3[[#All],[Period]]=Q$1)*((Table3[[#All],[Variables ]]=$AF$3)+(Table3[[#All],[Variables ]]=$AF$2)+(Table3[[#All],[Variables ]]=$AF$4)),0)</f>
        <v>0</v>
      </c>
      <c r="R1114" cm="1">
        <f t="array" ref="R1114">_xlfn._xlws.FILTER(Table3[[#All],[Name]],(Table3[[#All],[Polygon]]=$A1114)*(Table3[[#All],[Period]]=R$1)*((Table3[[#All],[Variables ]]=$AF$3)+(Table3[[#All],[Variables ]]=$AF$2)+(Table3[[#All],[Variables ]]=$AF$4)),0)</f>
        <v>0</v>
      </c>
      <c r="S1114" cm="1">
        <f t="array" ref="S1114">_xlfn._xlws.FILTER(Table3[[#All],[Name]],(Table3[[#All],[Polygon]]=$A1114)*(Table3[[#All],[Period]]=S$1)*((Table3[[#All],[Variables ]]=$AF$3)+(Table3[[#All],[Variables ]]=$AF$2)+(Table3[[#All],[Variables ]]=$AF$4)),0)</f>
        <v>0</v>
      </c>
      <c r="T1114" cm="1">
        <f t="array" ref="T1114">_xlfn._xlws.FILTER(Table3[[#All],[Name]],(Table3[[#All],[Polygon]]=$A1114)*(Table3[[#All],[Period]]=T$1)*((Table3[[#All],[Variables ]]=$AF$3)+(Table3[[#All],[Variables ]]=$AF$2)+(Table3[[#All],[Variables ]]=$AF$4)),0)</f>
        <v>0</v>
      </c>
      <c r="U1114" cm="1">
        <f t="array" ref="U1114">_xlfn._xlws.FILTER(Table3[[#All],[Name]],(Table3[[#All],[Polygon]]=$A1114)*(Table3[[#All],[Period]]=U$1)*((Table3[[#All],[Variables ]]=$AF$3)+(Table3[[#All],[Variables ]]=$AF$2)+(Table3[[#All],[Variables ]]=$AF$4)),0)</f>
        <v>0</v>
      </c>
      <c r="V1114" cm="1">
        <f t="array" ref="V1114">_xlfn._xlws.FILTER(Table3[[#All],[Name]],(Table3[[#All],[Polygon]]=$A1114)*(Table3[[#All],[Period]]=V$1)*((Table3[[#All],[Variables ]]=$AF$3)+(Table3[[#All],[Variables ]]=$AF$2)+(Table3[[#All],[Variables ]]=$AF$4)),0)</f>
        <v>0</v>
      </c>
      <c r="W1114" cm="1">
        <f t="array" ref="W1114">_xlfn._xlws.FILTER(Table3[[#All],[Name]],(Table3[[#All],[Polygon]]=$A1114)*(Table3[[#All],[Period]]=W$1)*((Table3[[#All],[Variables ]]=$AF$3)+(Table3[[#All],[Variables ]]=$AF$2)+(Table3[[#All],[Variables ]]=$AF$4)),0)</f>
        <v>0</v>
      </c>
      <c r="X1114" cm="1">
        <f t="array" ref="X1114">_xlfn._xlws.FILTER(Table3[[#All],[Name]],(Table3[[#All],[Polygon]]=$A1114)*(Table3[[#All],[Period]]=X$1)*((Table3[[#All],[Variables ]]=$AF$3)+(Table3[[#All],[Variables ]]=$AF$2)+(Table3[[#All],[Variables ]]=$AF$4)),0)</f>
        <v>0</v>
      </c>
      <c r="Y1114" t="str" cm="1">
        <f t="array" ref="Y1114">_xlfn._xlws.FILTER(Table3[[#All],[Name]],(Table3[[#All],[Polygon]]=$A1114)*(Table3[[#All],[Period]]=Y$1)*((Table3[[#All],[Variables ]]=$AF$3)+(Table3[[#All],[Variables ]]=$AF$2)+(Table3[[#All],[Variables ]]=$AF$4)),0)</f>
        <v>H</v>
      </c>
      <c r="Z1114" cm="1">
        <f t="array" ref="Z1114">_xlfn._xlws.FILTER(Table3[[#All],[Name]],(Table3[[#All],[Polygon]]=$A1114)*(Table3[[#All],[Period]]=Z$1)*((Table3[[#All],[Variables ]]=$AF$3)+(Table3[[#All],[Variables ]]=$AF$2)+(Table3[[#All],[Variables ]]=$AF$4)),0)</f>
        <v>0</v>
      </c>
      <c r="AA1114" cm="1">
        <f t="array" ref="AA1114">_xlfn._xlws.FILTER(Table3[[#All],[Name]],(Table3[[#All],[Polygon]]=$A1114)*(Table3[[#All],[Period]]=AA$1)*((Table3[[#All],[Variables ]]=$AF$3)+(Table3[[#All],[Variables ]]=$AF$2)+(Table3[[#All],[Variables ]]=$AF$4)),0)</f>
        <v>0</v>
      </c>
      <c r="AB1114" t="str" cm="1">
        <f t="array" ref="AB1114">_xlfn._xlws.FILTER(Table3[[#All],[Name]],(Table3[[#All],[Polygon]]=$A1114)*(Table3[[#All],[Period]]=AB$1)*((Table3[[#All],[Variables ]]=$AF$3)+(Table3[[#All],[Variables ]]=$AF$2)+(Table3[[#All],[Variables ]]=$AF$4)),0)</f>
        <v>PCT</v>
      </c>
      <c r="AC1114" t="str" cm="1">
        <f t="array" ref="AC1114">_xlfn._xlws.FILTER(Table3[[#All],[Name]],(Table3[[#All],[Polygon]]=$A1114)*(Table3[[#All],[Period]]=AC$1)*((Table3[[#All],[Variables ]]=$AF$3)+(Table3[[#All],[Variables ]]=$AF$2)+(Table3[[#All],[Variables ]]=$AF$4)),0)</f>
        <v>AH</v>
      </c>
      <c r="AD1114" t="str" cm="1">
        <f t="array" ref="AD1114">_xlfn._xlws.FILTER(Table3[[#All],[Name]],(Table3[[#All],[Polygon]]=$A1114)*(Table3[[#All],[Period]]=AD$1)*((Table3[[#All],[Variables ]]=$AF$3)+(Table3[[#All],[Variables ]]=$AF$2)+(Table3[[#All],[Variables ]]=$AF$4)),0)</f>
        <v>AH</v>
      </c>
    </row>
    <row r="1115" spans="1:30" x14ac:dyDescent="0.35">
      <c r="A1115" s="3">
        <v>762</v>
      </c>
      <c r="B1115" s="4" t="s">
        <v>1706</v>
      </c>
      <c r="C1115" s="10">
        <v>60.958528270000002</v>
      </c>
      <c r="D1115" s="4" t="s">
        <v>1466</v>
      </c>
      <c r="E1115" s="4">
        <v>3</v>
      </c>
      <c r="F1115" s="4">
        <v>2</v>
      </c>
      <c r="G1115" s="4">
        <v>5</v>
      </c>
      <c r="H1115" s="4"/>
      <c r="I1115" s="4">
        <v>1972</v>
      </c>
      <c r="J1115" s="4">
        <v>0</v>
      </c>
      <c r="K1115" s="4" t="s">
        <v>1650</v>
      </c>
      <c r="L1115" s="4">
        <v>25</v>
      </c>
      <c r="M1115" s="4">
        <v>25</v>
      </c>
      <c r="N1115" s="4">
        <v>27.190371079999998</v>
      </c>
      <c r="O1115" s="11">
        <v>12.224</v>
      </c>
      <c r="P1115" cm="1">
        <f t="array" ref="P1115">_xlfn._xlws.FILTER(Table3[[#All],[Name]],(Table3[[#All],[Polygon]]=$A1115)*(Table3[[#All],[Period]]=P$1)*((Table3[[#All],[Variables ]]=$AF$3)+(Table3[[#All],[Variables ]]=$AF$2)+(Table3[[#All],[Variables ]]=$AF$4)),0)</f>
        <v>0</v>
      </c>
      <c r="Q1115" t="str" cm="1">
        <f t="array" ref="Q1115">_xlfn._xlws.FILTER(Table3[[#All],[Name]],(Table3[[#All],[Polygon]]=$A1115)*(Table3[[#All],[Period]]=Q$1)*((Table3[[#All],[Variables ]]=$AF$3)+(Table3[[#All],[Variables ]]=$AF$2)+(Table3[[#All],[Variables ]]=$AF$4)),0)</f>
        <v>AH</v>
      </c>
      <c r="R1115" cm="1">
        <f t="array" ref="R1115">_xlfn._xlws.FILTER(Table3[[#All],[Name]],(Table3[[#All],[Polygon]]=$A1115)*(Table3[[#All],[Period]]=R$1)*((Table3[[#All],[Variables ]]=$AF$3)+(Table3[[#All],[Variables ]]=$AF$2)+(Table3[[#All],[Variables ]]=$AF$4)),0)</f>
        <v>0</v>
      </c>
      <c r="S1115" cm="1">
        <f t="array" ref="S1115">_xlfn._xlws.FILTER(Table3[[#All],[Name]],(Table3[[#All],[Polygon]]=$A1115)*(Table3[[#All],[Period]]=S$1)*((Table3[[#All],[Variables ]]=$AF$3)+(Table3[[#All],[Variables ]]=$AF$2)+(Table3[[#All],[Variables ]]=$AF$4)),0)</f>
        <v>0</v>
      </c>
      <c r="T1115" cm="1">
        <f t="array" ref="T1115">_xlfn._xlws.FILTER(Table3[[#All],[Name]],(Table3[[#All],[Polygon]]=$A1115)*(Table3[[#All],[Period]]=T$1)*((Table3[[#All],[Variables ]]=$AF$3)+(Table3[[#All],[Variables ]]=$AF$2)+(Table3[[#All],[Variables ]]=$AF$4)),0)</f>
        <v>0</v>
      </c>
      <c r="U1115" cm="1">
        <f t="array" ref="U1115">_xlfn._xlws.FILTER(Table3[[#All],[Name]],(Table3[[#All],[Polygon]]=$A1115)*(Table3[[#All],[Period]]=U$1)*((Table3[[#All],[Variables ]]=$AF$3)+(Table3[[#All],[Variables ]]=$AF$2)+(Table3[[#All],[Variables ]]=$AF$4)),0)</f>
        <v>0</v>
      </c>
      <c r="V1115" cm="1">
        <f t="array" ref="V1115">_xlfn._xlws.FILTER(Table3[[#All],[Name]],(Table3[[#All],[Polygon]]=$A1115)*(Table3[[#All],[Period]]=V$1)*((Table3[[#All],[Variables ]]=$AF$3)+(Table3[[#All],[Variables ]]=$AF$2)+(Table3[[#All],[Variables ]]=$AF$4)),0)</f>
        <v>0</v>
      </c>
      <c r="W1115" cm="1">
        <f t="array" ref="W1115">_xlfn._xlws.FILTER(Table3[[#All],[Name]],(Table3[[#All],[Polygon]]=$A1115)*(Table3[[#All],[Period]]=W$1)*((Table3[[#All],[Variables ]]=$AF$3)+(Table3[[#All],[Variables ]]=$AF$2)+(Table3[[#All],[Variables ]]=$AF$4)),0)</f>
        <v>0</v>
      </c>
      <c r="X1115" cm="1">
        <f t="array" ref="X1115">_xlfn._xlws.FILTER(Table3[[#All],[Name]],(Table3[[#All],[Polygon]]=$A1115)*(Table3[[#All],[Period]]=X$1)*((Table3[[#All],[Variables ]]=$AF$3)+(Table3[[#All],[Variables ]]=$AF$2)+(Table3[[#All],[Variables ]]=$AF$4)),0)</f>
        <v>0</v>
      </c>
      <c r="Y1115" t="str" cm="1">
        <f t="array" ref="Y1115">_xlfn._xlws.FILTER(Table3[[#All],[Name]],(Table3[[#All],[Polygon]]=$A1115)*(Table3[[#All],[Period]]=Y$1)*((Table3[[#All],[Variables ]]=$AF$3)+(Table3[[#All],[Variables ]]=$AF$2)+(Table3[[#All],[Variables ]]=$AF$4)),0)</f>
        <v>H</v>
      </c>
      <c r="Z1115" t="str" cm="1">
        <f t="array" ref="Z1115">_xlfn._xlws.FILTER(Table3[[#All],[Name]],(Table3[[#All],[Polygon]]=$A1115)*(Table3[[#All],[Period]]=Z$1)*((Table3[[#All],[Variables ]]=$AF$3)+(Table3[[#All],[Variables ]]=$AF$2)+(Table3[[#All],[Variables ]]=$AF$4)),0)</f>
        <v>AH</v>
      </c>
      <c r="AA1115" t="str" cm="1">
        <f t="array" ref="AA1115">_xlfn._xlws.FILTER(Table3[[#All],[Name]],(Table3[[#All],[Polygon]]=$A1115)*(Table3[[#All],[Period]]=AA$1)*((Table3[[#All],[Variables ]]=$AF$3)+(Table3[[#All],[Variables ]]=$AF$2)+(Table3[[#All],[Variables ]]=$AF$4)),0)</f>
        <v>AH</v>
      </c>
      <c r="AB1115" t="str" cm="1">
        <f t="array" ref="AB1115">_xlfn._xlws.FILTER(Table3[[#All],[Name]],(Table3[[#All],[Polygon]]=$A1115)*(Table3[[#All],[Period]]=AB$1)*((Table3[[#All],[Variables ]]=$AF$3)+(Table3[[#All],[Variables ]]=$AF$2)+(Table3[[#All],[Variables ]]=$AF$4)),0)</f>
        <v>PCT</v>
      </c>
      <c r="AC1115" t="str" cm="1">
        <f t="array" ref="AC1115">_xlfn._xlws.FILTER(Table3[[#All],[Name]],(Table3[[#All],[Polygon]]=$A1115)*(Table3[[#All],[Period]]=AC$1)*((Table3[[#All],[Variables ]]=$AF$3)+(Table3[[#All],[Variables ]]=$AF$2)+(Table3[[#All],[Variables ]]=$AF$4)),0)</f>
        <v>AH</v>
      </c>
      <c r="AD1115" t="str" cm="1">
        <f t="array" ref="AD1115">_xlfn._xlws.FILTER(Table3[[#All],[Name]],(Table3[[#All],[Polygon]]=$A1115)*(Table3[[#All],[Period]]=AD$1)*((Table3[[#All],[Variables ]]=$AF$3)+(Table3[[#All],[Variables ]]=$AF$2)+(Table3[[#All],[Variables ]]=$AF$4)),0)</f>
        <v>AH</v>
      </c>
    </row>
    <row r="1116" spans="1:30" x14ac:dyDescent="0.35">
      <c r="A1116" s="5">
        <v>762</v>
      </c>
      <c r="B1116" s="6" t="s">
        <v>1706</v>
      </c>
      <c r="C1116" s="8">
        <v>60.958528270000002</v>
      </c>
      <c r="D1116" s="6" t="s">
        <v>1466</v>
      </c>
      <c r="E1116" s="6">
        <v>3</v>
      </c>
      <c r="F1116" s="6">
        <v>2</v>
      </c>
      <c r="G1116" s="6">
        <v>5</v>
      </c>
      <c r="H1116" s="6"/>
      <c r="I1116" s="6">
        <v>1972</v>
      </c>
      <c r="J1116" s="6">
        <v>0</v>
      </c>
      <c r="K1116" s="6" t="s">
        <v>1650</v>
      </c>
      <c r="L1116" s="6">
        <v>30</v>
      </c>
      <c r="M1116" s="6">
        <v>30</v>
      </c>
      <c r="N1116" s="6">
        <v>24.089047229999998</v>
      </c>
      <c r="O1116" s="9">
        <v>20.67</v>
      </c>
      <c r="P1116" cm="1">
        <f t="array" ref="P1116">_xlfn._xlws.FILTER(Table3[[#All],[Name]],(Table3[[#All],[Polygon]]=$A1116)*(Table3[[#All],[Period]]=P$1)*((Table3[[#All],[Variables ]]=$AF$3)+(Table3[[#All],[Variables ]]=$AF$2)+(Table3[[#All],[Variables ]]=$AF$4)),0)</f>
        <v>0</v>
      </c>
      <c r="Q1116" t="str" cm="1">
        <f t="array" ref="Q1116">_xlfn._xlws.FILTER(Table3[[#All],[Name]],(Table3[[#All],[Polygon]]=$A1116)*(Table3[[#All],[Period]]=Q$1)*((Table3[[#All],[Variables ]]=$AF$3)+(Table3[[#All],[Variables ]]=$AF$2)+(Table3[[#All],[Variables ]]=$AF$4)),0)</f>
        <v>AH</v>
      </c>
      <c r="R1116" cm="1">
        <f t="array" ref="R1116">_xlfn._xlws.FILTER(Table3[[#All],[Name]],(Table3[[#All],[Polygon]]=$A1116)*(Table3[[#All],[Period]]=R$1)*((Table3[[#All],[Variables ]]=$AF$3)+(Table3[[#All],[Variables ]]=$AF$2)+(Table3[[#All],[Variables ]]=$AF$4)),0)</f>
        <v>0</v>
      </c>
      <c r="S1116" cm="1">
        <f t="array" ref="S1116">_xlfn._xlws.FILTER(Table3[[#All],[Name]],(Table3[[#All],[Polygon]]=$A1116)*(Table3[[#All],[Period]]=S$1)*((Table3[[#All],[Variables ]]=$AF$3)+(Table3[[#All],[Variables ]]=$AF$2)+(Table3[[#All],[Variables ]]=$AF$4)),0)</f>
        <v>0</v>
      </c>
      <c r="T1116" cm="1">
        <f t="array" ref="T1116">_xlfn._xlws.FILTER(Table3[[#All],[Name]],(Table3[[#All],[Polygon]]=$A1116)*(Table3[[#All],[Period]]=T$1)*((Table3[[#All],[Variables ]]=$AF$3)+(Table3[[#All],[Variables ]]=$AF$2)+(Table3[[#All],[Variables ]]=$AF$4)),0)</f>
        <v>0</v>
      </c>
      <c r="U1116" cm="1">
        <f t="array" ref="U1116">_xlfn._xlws.FILTER(Table3[[#All],[Name]],(Table3[[#All],[Polygon]]=$A1116)*(Table3[[#All],[Period]]=U$1)*((Table3[[#All],[Variables ]]=$AF$3)+(Table3[[#All],[Variables ]]=$AF$2)+(Table3[[#All],[Variables ]]=$AF$4)),0)</f>
        <v>0</v>
      </c>
      <c r="V1116" cm="1">
        <f t="array" ref="V1116">_xlfn._xlws.FILTER(Table3[[#All],[Name]],(Table3[[#All],[Polygon]]=$A1116)*(Table3[[#All],[Period]]=V$1)*((Table3[[#All],[Variables ]]=$AF$3)+(Table3[[#All],[Variables ]]=$AF$2)+(Table3[[#All],[Variables ]]=$AF$4)),0)</f>
        <v>0</v>
      </c>
      <c r="W1116" cm="1">
        <f t="array" ref="W1116">_xlfn._xlws.FILTER(Table3[[#All],[Name]],(Table3[[#All],[Polygon]]=$A1116)*(Table3[[#All],[Period]]=W$1)*((Table3[[#All],[Variables ]]=$AF$3)+(Table3[[#All],[Variables ]]=$AF$2)+(Table3[[#All],[Variables ]]=$AF$4)),0)</f>
        <v>0</v>
      </c>
      <c r="X1116" cm="1">
        <f t="array" ref="X1116">_xlfn._xlws.FILTER(Table3[[#All],[Name]],(Table3[[#All],[Polygon]]=$A1116)*(Table3[[#All],[Period]]=X$1)*((Table3[[#All],[Variables ]]=$AF$3)+(Table3[[#All],[Variables ]]=$AF$2)+(Table3[[#All],[Variables ]]=$AF$4)),0)</f>
        <v>0</v>
      </c>
      <c r="Y1116" t="str" cm="1">
        <f t="array" ref="Y1116">_xlfn._xlws.FILTER(Table3[[#All],[Name]],(Table3[[#All],[Polygon]]=$A1116)*(Table3[[#All],[Period]]=Y$1)*((Table3[[#All],[Variables ]]=$AF$3)+(Table3[[#All],[Variables ]]=$AF$2)+(Table3[[#All],[Variables ]]=$AF$4)),0)</f>
        <v>H</v>
      </c>
      <c r="Z1116" t="str" cm="1">
        <f t="array" ref="Z1116">_xlfn._xlws.FILTER(Table3[[#All],[Name]],(Table3[[#All],[Polygon]]=$A1116)*(Table3[[#All],[Period]]=Z$1)*((Table3[[#All],[Variables ]]=$AF$3)+(Table3[[#All],[Variables ]]=$AF$2)+(Table3[[#All],[Variables ]]=$AF$4)),0)</f>
        <v>AH</v>
      </c>
      <c r="AA1116" t="str" cm="1">
        <f t="array" ref="AA1116">_xlfn._xlws.FILTER(Table3[[#All],[Name]],(Table3[[#All],[Polygon]]=$A1116)*(Table3[[#All],[Period]]=AA$1)*((Table3[[#All],[Variables ]]=$AF$3)+(Table3[[#All],[Variables ]]=$AF$2)+(Table3[[#All],[Variables ]]=$AF$4)),0)</f>
        <v>AH</v>
      </c>
      <c r="AB1116" t="str" cm="1">
        <f t="array" ref="AB1116">_xlfn._xlws.FILTER(Table3[[#All],[Name]],(Table3[[#All],[Polygon]]=$A1116)*(Table3[[#All],[Period]]=AB$1)*((Table3[[#All],[Variables ]]=$AF$3)+(Table3[[#All],[Variables ]]=$AF$2)+(Table3[[#All],[Variables ]]=$AF$4)),0)</f>
        <v>PCT</v>
      </c>
      <c r="AC1116" t="str" cm="1">
        <f t="array" ref="AC1116">_xlfn._xlws.FILTER(Table3[[#All],[Name]],(Table3[[#All],[Polygon]]=$A1116)*(Table3[[#All],[Period]]=AC$1)*((Table3[[#All],[Variables ]]=$AF$3)+(Table3[[#All],[Variables ]]=$AF$2)+(Table3[[#All],[Variables ]]=$AF$4)),0)</f>
        <v>AH</v>
      </c>
      <c r="AD1116" t="str" cm="1">
        <f t="array" ref="AD1116">_xlfn._xlws.FILTER(Table3[[#All],[Name]],(Table3[[#All],[Polygon]]=$A1116)*(Table3[[#All],[Period]]=AD$1)*((Table3[[#All],[Variables ]]=$AF$3)+(Table3[[#All],[Variables ]]=$AF$2)+(Table3[[#All],[Variables ]]=$AF$4)),0)</f>
        <v>AH</v>
      </c>
    </row>
    <row r="1117" spans="1:30" x14ac:dyDescent="0.35">
      <c r="A1117" s="3">
        <v>762</v>
      </c>
      <c r="B1117" s="4" t="s">
        <v>1706</v>
      </c>
      <c r="C1117" s="10">
        <v>60.958528270000002</v>
      </c>
      <c r="D1117" s="4" t="s">
        <v>1466</v>
      </c>
      <c r="E1117" s="4">
        <v>3</v>
      </c>
      <c r="F1117" s="4">
        <v>2</v>
      </c>
      <c r="G1117" s="4">
        <v>5</v>
      </c>
      <c r="H1117" s="4"/>
      <c r="I1117" s="4">
        <v>1972</v>
      </c>
      <c r="J1117" s="4">
        <v>0</v>
      </c>
      <c r="K1117" s="4" t="s">
        <v>1650</v>
      </c>
      <c r="L1117" s="4">
        <v>26</v>
      </c>
      <c r="M1117" s="4">
        <v>26</v>
      </c>
      <c r="N1117" s="4">
        <v>5.0300196440000002</v>
      </c>
      <c r="O1117" s="11">
        <v>5.03</v>
      </c>
      <c r="P1117" cm="1">
        <f t="array" ref="P1117">_xlfn._xlws.FILTER(Table3[[#All],[Name]],(Table3[[#All],[Polygon]]=$A1117)*(Table3[[#All],[Period]]=P$1)*((Table3[[#All],[Variables ]]=$AF$3)+(Table3[[#All],[Variables ]]=$AF$2)+(Table3[[#All],[Variables ]]=$AF$4)),0)</f>
        <v>0</v>
      </c>
      <c r="Q1117" t="str" cm="1">
        <f t="array" ref="Q1117">_xlfn._xlws.FILTER(Table3[[#All],[Name]],(Table3[[#All],[Polygon]]=$A1117)*(Table3[[#All],[Period]]=Q$1)*((Table3[[#All],[Variables ]]=$AF$3)+(Table3[[#All],[Variables ]]=$AF$2)+(Table3[[#All],[Variables ]]=$AF$4)),0)</f>
        <v>AH</v>
      </c>
      <c r="R1117" cm="1">
        <f t="array" ref="R1117">_xlfn._xlws.FILTER(Table3[[#All],[Name]],(Table3[[#All],[Polygon]]=$A1117)*(Table3[[#All],[Period]]=R$1)*((Table3[[#All],[Variables ]]=$AF$3)+(Table3[[#All],[Variables ]]=$AF$2)+(Table3[[#All],[Variables ]]=$AF$4)),0)</f>
        <v>0</v>
      </c>
      <c r="S1117" cm="1">
        <f t="array" ref="S1117">_xlfn._xlws.FILTER(Table3[[#All],[Name]],(Table3[[#All],[Polygon]]=$A1117)*(Table3[[#All],[Period]]=S$1)*((Table3[[#All],[Variables ]]=$AF$3)+(Table3[[#All],[Variables ]]=$AF$2)+(Table3[[#All],[Variables ]]=$AF$4)),0)</f>
        <v>0</v>
      </c>
      <c r="T1117" cm="1">
        <f t="array" ref="T1117">_xlfn._xlws.FILTER(Table3[[#All],[Name]],(Table3[[#All],[Polygon]]=$A1117)*(Table3[[#All],[Period]]=T$1)*((Table3[[#All],[Variables ]]=$AF$3)+(Table3[[#All],[Variables ]]=$AF$2)+(Table3[[#All],[Variables ]]=$AF$4)),0)</f>
        <v>0</v>
      </c>
      <c r="U1117" cm="1">
        <f t="array" ref="U1117">_xlfn._xlws.FILTER(Table3[[#All],[Name]],(Table3[[#All],[Polygon]]=$A1117)*(Table3[[#All],[Period]]=U$1)*((Table3[[#All],[Variables ]]=$AF$3)+(Table3[[#All],[Variables ]]=$AF$2)+(Table3[[#All],[Variables ]]=$AF$4)),0)</f>
        <v>0</v>
      </c>
      <c r="V1117" cm="1">
        <f t="array" ref="V1117">_xlfn._xlws.FILTER(Table3[[#All],[Name]],(Table3[[#All],[Polygon]]=$A1117)*(Table3[[#All],[Period]]=V$1)*((Table3[[#All],[Variables ]]=$AF$3)+(Table3[[#All],[Variables ]]=$AF$2)+(Table3[[#All],[Variables ]]=$AF$4)),0)</f>
        <v>0</v>
      </c>
      <c r="W1117" cm="1">
        <f t="array" ref="W1117">_xlfn._xlws.FILTER(Table3[[#All],[Name]],(Table3[[#All],[Polygon]]=$A1117)*(Table3[[#All],[Period]]=W$1)*((Table3[[#All],[Variables ]]=$AF$3)+(Table3[[#All],[Variables ]]=$AF$2)+(Table3[[#All],[Variables ]]=$AF$4)),0)</f>
        <v>0</v>
      </c>
      <c r="X1117" cm="1">
        <f t="array" ref="X1117">_xlfn._xlws.FILTER(Table3[[#All],[Name]],(Table3[[#All],[Polygon]]=$A1117)*(Table3[[#All],[Period]]=X$1)*((Table3[[#All],[Variables ]]=$AF$3)+(Table3[[#All],[Variables ]]=$AF$2)+(Table3[[#All],[Variables ]]=$AF$4)),0)</f>
        <v>0</v>
      </c>
      <c r="Y1117" t="str" cm="1">
        <f t="array" ref="Y1117">_xlfn._xlws.FILTER(Table3[[#All],[Name]],(Table3[[#All],[Polygon]]=$A1117)*(Table3[[#All],[Period]]=Y$1)*((Table3[[#All],[Variables ]]=$AF$3)+(Table3[[#All],[Variables ]]=$AF$2)+(Table3[[#All],[Variables ]]=$AF$4)),0)</f>
        <v>H</v>
      </c>
      <c r="Z1117" t="str" cm="1">
        <f t="array" ref="Z1117">_xlfn._xlws.FILTER(Table3[[#All],[Name]],(Table3[[#All],[Polygon]]=$A1117)*(Table3[[#All],[Period]]=Z$1)*((Table3[[#All],[Variables ]]=$AF$3)+(Table3[[#All],[Variables ]]=$AF$2)+(Table3[[#All],[Variables ]]=$AF$4)),0)</f>
        <v>AH</v>
      </c>
      <c r="AA1117" t="str" cm="1">
        <f t="array" ref="AA1117">_xlfn._xlws.FILTER(Table3[[#All],[Name]],(Table3[[#All],[Polygon]]=$A1117)*(Table3[[#All],[Period]]=AA$1)*((Table3[[#All],[Variables ]]=$AF$3)+(Table3[[#All],[Variables ]]=$AF$2)+(Table3[[#All],[Variables ]]=$AF$4)),0)</f>
        <v>AH</v>
      </c>
      <c r="AB1117" t="str" cm="1">
        <f t="array" ref="AB1117">_xlfn._xlws.FILTER(Table3[[#All],[Name]],(Table3[[#All],[Polygon]]=$A1117)*(Table3[[#All],[Period]]=AB$1)*((Table3[[#All],[Variables ]]=$AF$3)+(Table3[[#All],[Variables ]]=$AF$2)+(Table3[[#All],[Variables ]]=$AF$4)),0)</f>
        <v>PCT</v>
      </c>
      <c r="AC1117" t="str" cm="1">
        <f t="array" ref="AC1117">_xlfn._xlws.FILTER(Table3[[#All],[Name]],(Table3[[#All],[Polygon]]=$A1117)*(Table3[[#All],[Period]]=AC$1)*((Table3[[#All],[Variables ]]=$AF$3)+(Table3[[#All],[Variables ]]=$AF$2)+(Table3[[#All],[Variables ]]=$AF$4)),0)</f>
        <v>AH</v>
      </c>
      <c r="AD1117" t="str" cm="1">
        <f t="array" ref="AD1117">_xlfn._xlws.FILTER(Table3[[#All],[Name]],(Table3[[#All],[Polygon]]=$A1117)*(Table3[[#All],[Period]]=AD$1)*((Table3[[#All],[Variables ]]=$AF$3)+(Table3[[#All],[Variables ]]=$AF$2)+(Table3[[#All],[Variables ]]=$AF$4)),0)</f>
        <v>AH</v>
      </c>
    </row>
    <row r="1118" spans="1:30" x14ac:dyDescent="0.35">
      <c r="A1118" s="5">
        <v>762</v>
      </c>
      <c r="B1118" s="6" t="s">
        <v>1706</v>
      </c>
      <c r="C1118" s="8">
        <v>60.958528270000002</v>
      </c>
      <c r="D1118" s="6" t="s">
        <v>1466</v>
      </c>
      <c r="E1118" s="6">
        <v>3</v>
      </c>
      <c r="F1118" s="6">
        <v>2</v>
      </c>
      <c r="G1118" s="6">
        <v>5</v>
      </c>
      <c r="H1118" s="6"/>
      <c r="I1118" s="6">
        <v>1972</v>
      </c>
      <c r="J1118" s="6">
        <v>0</v>
      </c>
      <c r="K1118" s="6" t="s">
        <v>1650</v>
      </c>
      <c r="L1118" s="6">
        <v>759</v>
      </c>
      <c r="M1118" s="6">
        <v>759</v>
      </c>
      <c r="N1118" s="6">
        <v>653.97822069999995</v>
      </c>
      <c r="O1118" s="9">
        <v>0</v>
      </c>
      <c r="P1118" cm="1">
        <f t="array" ref="P1118">_xlfn._xlws.FILTER(Table3[[#All],[Name]],(Table3[[#All],[Polygon]]=$A1118)*(Table3[[#All],[Period]]=P$1)*((Table3[[#All],[Variables ]]=$AF$3)+(Table3[[#All],[Variables ]]=$AF$2)+(Table3[[#All],[Variables ]]=$AF$4)),0)</f>
        <v>0</v>
      </c>
      <c r="Q1118" t="str" cm="1">
        <f t="array" ref="Q1118">_xlfn._xlws.FILTER(Table3[[#All],[Name]],(Table3[[#All],[Polygon]]=$A1118)*(Table3[[#All],[Period]]=Q$1)*((Table3[[#All],[Variables ]]=$AF$3)+(Table3[[#All],[Variables ]]=$AF$2)+(Table3[[#All],[Variables ]]=$AF$4)),0)</f>
        <v>AH</v>
      </c>
      <c r="R1118" cm="1">
        <f t="array" ref="R1118">_xlfn._xlws.FILTER(Table3[[#All],[Name]],(Table3[[#All],[Polygon]]=$A1118)*(Table3[[#All],[Period]]=R$1)*((Table3[[#All],[Variables ]]=$AF$3)+(Table3[[#All],[Variables ]]=$AF$2)+(Table3[[#All],[Variables ]]=$AF$4)),0)</f>
        <v>0</v>
      </c>
      <c r="S1118" cm="1">
        <f t="array" ref="S1118">_xlfn._xlws.FILTER(Table3[[#All],[Name]],(Table3[[#All],[Polygon]]=$A1118)*(Table3[[#All],[Period]]=S$1)*((Table3[[#All],[Variables ]]=$AF$3)+(Table3[[#All],[Variables ]]=$AF$2)+(Table3[[#All],[Variables ]]=$AF$4)),0)</f>
        <v>0</v>
      </c>
      <c r="T1118" cm="1">
        <f t="array" ref="T1118">_xlfn._xlws.FILTER(Table3[[#All],[Name]],(Table3[[#All],[Polygon]]=$A1118)*(Table3[[#All],[Period]]=T$1)*((Table3[[#All],[Variables ]]=$AF$3)+(Table3[[#All],[Variables ]]=$AF$2)+(Table3[[#All],[Variables ]]=$AF$4)),0)</f>
        <v>0</v>
      </c>
      <c r="U1118" cm="1">
        <f t="array" ref="U1118">_xlfn._xlws.FILTER(Table3[[#All],[Name]],(Table3[[#All],[Polygon]]=$A1118)*(Table3[[#All],[Period]]=U$1)*((Table3[[#All],[Variables ]]=$AF$3)+(Table3[[#All],[Variables ]]=$AF$2)+(Table3[[#All],[Variables ]]=$AF$4)),0)</f>
        <v>0</v>
      </c>
      <c r="V1118" cm="1">
        <f t="array" ref="V1118">_xlfn._xlws.FILTER(Table3[[#All],[Name]],(Table3[[#All],[Polygon]]=$A1118)*(Table3[[#All],[Period]]=V$1)*((Table3[[#All],[Variables ]]=$AF$3)+(Table3[[#All],[Variables ]]=$AF$2)+(Table3[[#All],[Variables ]]=$AF$4)),0)</f>
        <v>0</v>
      </c>
      <c r="W1118" cm="1">
        <f t="array" ref="W1118">_xlfn._xlws.FILTER(Table3[[#All],[Name]],(Table3[[#All],[Polygon]]=$A1118)*(Table3[[#All],[Period]]=W$1)*((Table3[[#All],[Variables ]]=$AF$3)+(Table3[[#All],[Variables ]]=$AF$2)+(Table3[[#All],[Variables ]]=$AF$4)),0)</f>
        <v>0</v>
      </c>
      <c r="X1118" cm="1">
        <f t="array" ref="X1118">_xlfn._xlws.FILTER(Table3[[#All],[Name]],(Table3[[#All],[Polygon]]=$A1118)*(Table3[[#All],[Period]]=X$1)*((Table3[[#All],[Variables ]]=$AF$3)+(Table3[[#All],[Variables ]]=$AF$2)+(Table3[[#All],[Variables ]]=$AF$4)),0)</f>
        <v>0</v>
      </c>
      <c r="Y1118" t="str" cm="1">
        <f t="array" ref="Y1118">_xlfn._xlws.FILTER(Table3[[#All],[Name]],(Table3[[#All],[Polygon]]=$A1118)*(Table3[[#All],[Period]]=Y$1)*((Table3[[#All],[Variables ]]=$AF$3)+(Table3[[#All],[Variables ]]=$AF$2)+(Table3[[#All],[Variables ]]=$AF$4)),0)</f>
        <v>H</v>
      </c>
      <c r="Z1118" t="str" cm="1">
        <f t="array" ref="Z1118">_xlfn._xlws.FILTER(Table3[[#All],[Name]],(Table3[[#All],[Polygon]]=$A1118)*(Table3[[#All],[Period]]=Z$1)*((Table3[[#All],[Variables ]]=$AF$3)+(Table3[[#All],[Variables ]]=$AF$2)+(Table3[[#All],[Variables ]]=$AF$4)),0)</f>
        <v>AH</v>
      </c>
      <c r="AA1118" t="str" cm="1">
        <f t="array" ref="AA1118">_xlfn._xlws.FILTER(Table3[[#All],[Name]],(Table3[[#All],[Polygon]]=$A1118)*(Table3[[#All],[Period]]=AA$1)*((Table3[[#All],[Variables ]]=$AF$3)+(Table3[[#All],[Variables ]]=$AF$2)+(Table3[[#All],[Variables ]]=$AF$4)),0)</f>
        <v>AH</v>
      </c>
      <c r="AB1118" t="str" cm="1">
        <f t="array" ref="AB1118">_xlfn._xlws.FILTER(Table3[[#All],[Name]],(Table3[[#All],[Polygon]]=$A1118)*(Table3[[#All],[Period]]=AB$1)*((Table3[[#All],[Variables ]]=$AF$3)+(Table3[[#All],[Variables ]]=$AF$2)+(Table3[[#All],[Variables ]]=$AF$4)),0)</f>
        <v>PCT</v>
      </c>
      <c r="AC1118" t="str" cm="1">
        <f t="array" ref="AC1118">_xlfn._xlws.FILTER(Table3[[#All],[Name]],(Table3[[#All],[Polygon]]=$A1118)*(Table3[[#All],[Period]]=AC$1)*((Table3[[#All],[Variables ]]=$AF$3)+(Table3[[#All],[Variables ]]=$AF$2)+(Table3[[#All],[Variables ]]=$AF$4)),0)</f>
        <v>AH</v>
      </c>
      <c r="AD1118" t="str" cm="1">
        <f t="array" ref="AD1118">_xlfn._xlws.FILTER(Table3[[#All],[Name]],(Table3[[#All],[Polygon]]=$A1118)*(Table3[[#All],[Period]]=AD$1)*((Table3[[#All],[Variables ]]=$AF$3)+(Table3[[#All],[Variables ]]=$AF$2)+(Table3[[#All],[Variables ]]=$AF$4)),0)</f>
        <v>AH</v>
      </c>
    </row>
    <row r="1119" spans="1:30" x14ac:dyDescent="0.35">
      <c r="A1119" s="3">
        <v>762</v>
      </c>
      <c r="B1119" s="4" t="s">
        <v>1706</v>
      </c>
      <c r="C1119" s="10">
        <v>60.958528270000002</v>
      </c>
      <c r="D1119" s="4" t="s">
        <v>1466</v>
      </c>
      <c r="E1119" s="4">
        <v>3</v>
      </c>
      <c r="F1119" s="4">
        <v>2</v>
      </c>
      <c r="G1119" s="4">
        <v>5</v>
      </c>
      <c r="H1119" s="4"/>
      <c r="I1119" s="4">
        <v>1972</v>
      </c>
      <c r="J1119" s="4">
        <v>0</v>
      </c>
      <c r="K1119" s="4" t="s">
        <v>1650</v>
      </c>
      <c r="L1119" s="4">
        <v>754</v>
      </c>
      <c r="M1119" s="4">
        <v>754</v>
      </c>
      <c r="N1119" s="4">
        <v>653.97822069999995</v>
      </c>
      <c r="O1119" s="11">
        <v>0</v>
      </c>
      <c r="P1119" cm="1">
        <f t="array" ref="P1119">_xlfn._xlws.FILTER(Table3[[#All],[Name]],(Table3[[#All],[Polygon]]=$A1119)*(Table3[[#All],[Period]]=P$1)*((Table3[[#All],[Variables ]]=$AF$3)+(Table3[[#All],[Variables ]]=$AF$2)+(Table3[[#All],[Variables ]]=$AF$4)),0)</f>
        <v>0</v>
      </c>
      <c r="Q1119" t="str" cm="1">
        <f t="array" ref="Q1119">_xlfn._xlws.FILTER(Table3[[#All],[Name]],(Table3[[#All],[Polygon]]=$A1119)*(Table3[[#All],[Period]]=Q$1)*((Table3[[#All],[Variables ]]=$AF$3)+(Table3[[#All],[Variables ]]=$AF$2)+(Table3[[#All],[Variables ]]=$AF$4)),0)</f>
        <v>AH</v>
      </c>
      <c r="R1119" cm="1">
        <f t="array" ref="R1119">_xlfn._xlws.FILTER(Table3[[#All],[Name]],(Table3[[#All],[Polygon]]=$A1119)*(Table3[[#All],[Period]]=R$1)*((Table3[[#All],[Variables ]]=$AF$3)+(Table3[[#All],[Variables ]]=$AF$2)+(Table3[[#All],[Variables ]]=$AF$4)),0)</f>
        <v>0</v>
      </c>
      <c r="S1119" cm="1">
        <f t="array" ref="S1119">_xlfn._xlws.FILTER(Table3[[#All],[Name]],(Table3[[#All],[Polygon]]=$A1119)*(Table3[[#All],[Period]]=S$1)*((Table3[[#All],[Variables ]]=$AF$3)+(Table3[[#All],[Variables ]]=$AF$2)+(Table3[[#All],[Variables ]]=$AF$4)),0)</f>
        <v>0</v>
      </c>
      <c r="T1119" cm="1">
        <f t="array" ref="T1119">_xlfn._xlws.FILTER(Table3[[#All],[Name]],(Table3[[#All],[Polygon]]=$A1119)*(Table3[[#All],[Period]]=T$1)*((Table3[[#All],[Variables ]]=$AF$3)+(Table3[[#All],[Variables ]]=$AF$2)+(Table3[[#All],[Variables ]]=$AF$4)),0)</f>
        <v>0</v>
      </c>
      <c r="U1119" cm="1">
        <f t="array" ref="U1119">_xlfn._xlws.FILTER(Table3[[#All],[Name]],(Table3[[#All],[Polygon]]=$A1119)*(Table3[[#All],[Period]]=U$1)*((Table3[[#All],[Variables ]]=$AF$3)+(Table3[[#All],[Variables ]]=$AF$2)+(Table3[[#All],[Variables ]]=$AF$4)),0)</f>
        <v>0</v>
      </c>
      <c r="V1119" cm="1">
        <f t="array" ref="V1119">_xlfn._xlws.FILTER(Table3[[#All],[Name]],(Table3[[#All],[Polygon]]=$A1119)*(Table3[[#All],[Period]]=V$1)*((Table3[[#All],[Variables ]]=$AF$3)+(Table3[[#All],[Variables ]]=$AF$2)+(Table3[[#All],[Variables ]]=$AF$4)),0)</f>
        <v>0</v>
      </c>
      <c r="W1119" cm="1">
        <f t="array" ref="W1119">_xlfn._xlws.FILTER(Table3[[#All],[Name]],(Table3[[#All],[Polygon]]=$A1119)*(Table3[[#All],[Period]]=W$1)*((Table3[[#All],[Variables ]]=$AF$3)+(Table3[[#All],[Variables ]]=$AF$2)+(Table3[[#All],[Variables ]]=$AF$4)),0)</f>
        <v>0</v>
      </c>
      <c r="X1119" cm="1">
        <f t="array" ref="X1119">_xlfn._xlws.FILTER(Table3[[#All],[Name]],(Table3[[#All],[Polygon]]=$A1119)*(Table3[[#All],[Period]]=X$1)*((Table3[[#All],[Variables ]]=$AF$3)+(Table3[[#All],[Variables ]]=$AF$2)+(Table3[[#All],[Variables ]]=$AF$4)),0)</f>
        <v>0</v>
      </c>
      <c r="Y1119" t="str" cm="1">
        <f t="array" ref="Y1119">_xlfn._xlws.FILTER(Table3[[#All],[Name]],(Table3[[#All],[Polygon]]=$A1119)*(Table3[[#All],[Period]]=Y$1)*((Table3[[#All],[Variables ]]=$AF$3)+(Table3[[#All],[Variables ]]=$AF$2)+(Table3[[#All],[Variables ]]=$AF$4)),0)</f>
        <v>H</v>
      </c>
      <c r="Z1119" t="str" cm="1">
        <f t="array" ref="Z1119">_xlfn._xlws.FILTER(Table3[[#All],[Name]],(Table3[[#All],[Polygon]]=$A1119)*(Table3[[#All],[Period]]=Z$1)*((Table3[[#All],[Variables ]]=$AF$3)+(Table3[[#All],[Variables ]]=$AF$2)+(Table3[[#All],[Variables ]]=$AF$4)),0)</f>
        <v>AH</v>
      </c>
      <c r="AA1119" t="str" cm="1">
        <f t="array" ref="AA1119">_xlfn._xlws.FILTER(Table3[[#All],[Name]],(Table3[[#All],[Polygon]]=$A1119)*(Table3[[#All],[Period]]=AA$1)*((Table3[[#All],[Variables ]]=$AF$3)+(Table3[[#All],[Variables ]]=$AF$2)+(Table3[[#All],[Variables ]]=$AF$4)),0)</f>
        <v>AH</v>
      </c>
      <c r="AB1119" t="str" cm="1">
        <f t="array" ref="AB1119">_xlfn._xlws.FILTER(Table3[[#All],[Name]],(Table3[[#All],[Polygon]]=$A1119)*(Table3[[#All],[Period]]=AB$1)*((Table3[[#All],[Variables ]]=$AF$3)+(Table3[[#All],[Variables ]]=$AF$2)+(Table3[[#All],[Variables ]]=$AF$4)),0)</f>
        <v>PCT</v>
      </c>
      <c r="AC1119" t="str" cm="1">
        <f t="array" ref="AC1119">_xlfn._xlws.FILTER(Table3[[#All],[Name]],(Table3[[#All],[Polygon]]=$A1119)*(Table3[[#All],[Period]]=AC$1)*((Table3[[#All],[Variables ]]=$AF$3)+(Table3[[#All],[Variables ]]=$AF$2)+(Table3[[#All],[Variables ]]=$AF$4)),0)</f>
        <v>AH</v>
      </c>
      <c r="AD1119" t="str" cm="1">
        <f t="array" ref="AD1119">_xlfn._xlws.FILTER(Table3[[#All],[Name]],(Table3[[#All],[Polygon]]=$A1119)*(Table3[[#All],[Period]]=AD$1)*((Table3[[#All],[Variables ]]=$AF$3)+(Table3[[#All],[Variables ]]=$AF$2)+(Table3[[#All],[Variables ]]=$AF$4)),0)</f>
        <v>AH</v>
      </c>
    </row>
    <row r="1120" spans="1:30" x14ac:dyDescent="0.35">
      <c r="A1120" s="5">
        <v>762</v>
      </c>
      <c r="B1120" s="6" t="s">
        <v>1706</v>
      </c>
      <c r="C1120" s="8">
        <v>60.958528270000002</v>
      </c>
      <c r="D1120" s="6" t="s">
        <v>1466</v>
      </c>
      <c r="E1120" s="6">
        <v>3</v>
      </c>
      <c r="F1120" s="6">
        <v>2</v>
      </c>
      <c r="G1120" s="6">
        <v>5</v>
      </c>
      <c r="H1120" s="6"/>
      <c r="I1120" s="6">
        <v>1972</v>
      </c>
      <c r="J1120" s="6">
        <v>0</v>
      </c>
      <c r="K1120" s="6" t="s">
        <v>1650</v>
      </c>
      <c r="L1120" s="6">
        <v>750</v>
      </c>
      <c r="M1120" s="6">
        <v>750</v>
      </c>
      <c r="N1120" s="6">
        <v>653.97822069999995</v>
      </c>
      <c r="O1120" s="9">
        <v>0</v>
      </c>
      <c r="P1120" cm="1">
        <f t="array" ref="P1120">_xlfn._xlws.FILTER(Table3[[#All],[Name]],(Table3[[#All],[Polygon]]=$A1120)*(Table3[[#All],[Period]]=P$1)*((Table3[[#All],[Variables ]]=$AF$3)+(Table3[[#All],[Variables ]]=$AF$2)+(Table3[[#All],[Variables ]]=$AF$4)),0)</f>
        <v>0</v>
      </c>
      <c r="Q1120" t="str" cm="1">
        <f t="array" ref="Q1120">_xlfn._xlws.FILTER(Table3[[#All],[Name]],(Table3[[#All],[Polygon]]=$A1120)*(Table3[[#All],[Period]]=Q$1)*((Table3[[#All],[Variables ]]=$AF$3)+(Table3[[#All],[Variables ]]=$AF$2)+(Table3[[#All],[Variables ]]=$AF$4)),0)</f>
        <v>AH</v>
      </c>
      <c r="R1120" cm="1">
        <f t="array" ref="R1120">_xlfn._xlws.FILTER(Table3[[#All],[Name]],(Table3[[#All],[Polygon]]=$A1120)*(Table3[[#All],[Period]]=R$1)*((Table3[[#All],[Variables ]]=$AF$3)+(Table3[[#All],[Variables ]]=$AF$2)+(Table3[[#All],[Variables ]]=$AF$4)),0)</f>
        <v>0</v>
      </c>
      <c r="S1120" cm="1">
        <f t="array" ref="S1120">_xlfn._xlws.FILTER(Table3[[#All],[Name]],(Table3[[#All],[Polygon]]=$A1120)*(Table3[[#All],[Period]]=S$1)*((Table3[[#All],[Variables ]]=$AF$3)+(Table3[[#All],[Variables ]]=$AF$2)+(Table3[[#All],[Variables ]]=$AF$4)),0)</f>
        <v>0</v>
      </c>
      <c r="T1120" cm="1">
        <f t="array" ref="T1120">_xlfn._xlws.FILTER(Table3[[#All],[Name]],(Table3[[#All],[Polygon]]=$A1120)*(Table3[[#All],[Period]]=T$1)*((Table3[[#All],[Variables ]]=$AF$3)+(Table3[[#All],[Variables ]]=$AF$2)+(Table3[[#All],[Variables ]]=$AF$4)),0)</f>
        <v>0</v>
      </c>
      <c r="U1120" cm="1">
        <f t="array" ref="U1120">_xlfn._xlws.FILTER(Table3[[#All],[Name]],(Table3[[#All],[Polygon]]=$A1120)*(Table3[[#All],[Period]]=U$1)*((Table3[[#All],[Variables ]]=$AF$3)+(Table3[[#All],[Variables ]]=$AF$2)+(Table3[[#All],[Variables ]]=$AF$4)),0)</f>
        <v>0</v>
      </c>
      <c r="V1120" cm="1">
        <f t="array" ref="V1120">_xlfn._xlws.FILTER(Table3[[#All],[Name]],(Table3[[#All],[Polygon]]=$A1120)*(Table3[[#All],[Period]]=V$1)*((Table3[[#All],[Variables ]]=$AF$3)+(Table3[[#All],[Variables ]]=$AF$2)+(Table3[[#All],[Variables ]]=$AF$4)),0)</f>
        <v>0</v>
      </c>
      <c r="W1120" cm="1">
        <f t="array" ref="W1120">_xlfn._xlws.FILTER(Table3[[#All],[Name]],(Table3[[#All],[Polygon]]=$A1120)*(Table3[[#All],[Period]]=W$1)*((Table3[[#All],[Variables ]]=$AF$3)+(Table3[[#All],[Variables ]]=$AF$2)+(Table3[[#All],[Variables ]]=$AF$4)),0)</f>
        <v>0</v>
      </c>
      <c r="X1120" cm="1">
        <f t="array" ref="X1120">_xlfn._xlws.FILTER(Table3[[#All],[Name]],(Table3[[#All],[Polygon]]=$A1120)*(Table3[[#All],[Period]]=X$1)*((Table3[[#All],[Variables ]]=$AF$3)+(Table3[[#All],[Variables ]]=$AF$2)+(Table3[[#All],[Variables ]]=$AF$4)),0)</f>
        <v>0</v>
      </c>
      <c r="Y1120" t="str" cm="1">
        <f t="array" ref="Y1120">_xlfn._xlws.FILTER(Table3[[#All],[Name]],(Table3[[#All],[Polygon]]=$A1120)*(Table3[[#All],[Period]]=Y$1)*((Table3[[#All],[Variables ]]=$AF$3)+(Table3[[#All],[Variables ]]=$AF$2)+(Table3[[#All],[Variables ]]=$AF$4)),0)</f>
        <v>H</v>
      </c>
      <c r="Z1120" t="str" cm="1">
        <f t="array" ref="Z1120">_xlfn._xlws.FILTER(Table3[[#All],[Name]],(Table3[[#All],[Polygon]]=$A1120)*(Table3[[#All],[Period]]=Z$1)*((Table3[[#All],[Variables ]]=$AF$3)+(Table3[[#All],[Variables ]]=$AF$2)+(Table3[[#All],[Variables ]]=$AF$4)),0)</f>
        <v>AH</v>
      </c>
      <c r="AA1120" t="str" cm="1">
        <f t="array" ref="AA1120">_xlfn._xlws.FILTER(Table3[[#All],[Name]],(Table3[[#All],[Polygon]]=$A1120)*(Table3[[#All],[Period]]=AA$1)*((Table3[[#All],[Variables ]]=$AF$3)+(Table3[[#All],[Variables ]]=$AF$2)+(Table3[[#All],[Variables ]]=$AF$4)),0)</f>
        <v>AH</v>
      </c>
      <c r="AB1120" t="str" cm="1">
        <f t="array" ref="AB1120">_xlfn._xlws.FILTER(Table3[[#All],[Name]],(Table3[[#All],[Polygon]]=$A1120)*(Table3[[#All],[Period]]=AB$1)*((Table3[[#All],[Variables ]]=$AF$3)+(Table3[[#All],[Variables ]]=$AF$2)+(Table3[[#All],[Variables ]]=$AF$4)),0)</f>
        <v>PCT</v>
      </c>
      <c r="AC1120" t="str" cm="1">
        <f t="array" ref="AC1120">_xlfn._xlws.FILTER(Table3[[#All],[Name]],(Table3[[#All],[Polygon]]=$A1120)*(Table3[[#All],[Period]]=AC$1)*((Table3[[#All],[Variables ]]=$AF$3)+(Table3[[#All],[Variables ]]=$AF$2)+(Table3[[#All],[Variables ]]=$AF$4)),0)</f>
        <v>AH</v>
      </c>
      <c r="AD1120" t="str" cm="1">
        <f t="array" ref="AD1120">_xlfn._xlws.FILTER(Table3[[#All],[Name]],(Table3[[#All],[Polygon]]=$A1120)*(Table3[[#All],[Period]]=AD$1)*((Table3[[#All],[Variables ]]=$AF$3)+(Table3[[#All],[Variables ]]=$AF$2)+(Table3[[#All],[Variables ]]=$AF$4)),0)</f>
        <v>AH</v>
      </c>
    </row>
    <row r="1121" spans="1:30" x14ac:dyDescent="0.35">
      <c r="A1121" s="3">
        <v>762</v>
      </c>
      <c r="B1121" s="4" t="s">
        <v>1706</v>
      </c>
      <c r="C1121" s="10">
        <v>60.958528270000002</v>
      </c>
      <c r="D1121" s="4" t="s">
        <v>1466</v>
      </c>
      <c r="E1121" s="4">
        <v>3</v>
      </c>
      <c r="F1121" s="4">
        <v>2</v>
      </c>
      <c r="G1121" s="4">
        <v>5</v>
      </c>
      <c r="H1121" s="4"/>
      <c r="I1121" s="4">
        <v>1972</v>
      </c>
      <c r="J1121" s="4">
        <v>0</v>
      </c>
      <c r="K1121" s="4" t="s">
        <v>1650</v>
      </c>
      <c r="L1121" s="4">
        <v>762</v>
      </c>
      <c r="M1121" s="4">
        <v>762</v>
      </c>
      <c r="N1121" s="4">
        <v>60.958528270000002</v>
      </c>
      <c r="O1121" s="11">
        <v>60.959000000000003</v>
      </c>
      <c r="P1121" cm="1">
        <f t="array" ref="P1121">_xlfn._xlws.FILTER(Table3[[#All],[Name]],(Table3[[#All],[Polygon]]=$A1121)*(Table3[[#All],[Period]]=P$1)*((Table3[[#All],[Variables ]]=$AF$3)+(Table3[[#All],[Variables ]]=$AF$2)+(Table3[[#All],[Variables ]]=$AF$4)),0)</f>
        <v>0</v>
      </c>
      <c r="Q1121" t="str" cm="1">
        <f t="array" ref="Q1121">_xlfn._xlws.FILTER(Table3[[#All],[Name]],(Table3[[#All],[Polygon]]=$A1121)*(Table3[[#All],[Period]]=Q$1)*((Table3[[#All],[Variables ]]=$AF$3)+(Table3[[#All],[Variables ]]=$AF$2)+(Table3[[#All],[Variables ]]=$AF$4)),0)</f>
        <v>AH</v>
      </c>
      <c r="R1121" cm="1">
        <f t="array" ref="R1121">_xlfn._xlws.FILTER(Table3[[#All],[Name]],(Table3[[#All],[Polygon]]=$A1121)*(Table3[[#All],[Period]]=R$1)*((Table3[[#All],[Variables ]]=$AF$3)+(Table3[[#All],[Variables ]]=$AF$2)+(Table3[[#All],[Variables ]]=$AF$4)),0)</f>
        <v>0</v>
      </c>
      <c r="S1121" cm="1">
        <f t="array" ref="S1121">_xlfn._xlws.FILTER(Table3[[#All],[Name]],(Table3[[#All],[Polygon]]=$A1121)*(Table3[[#All],[Period]]=S$1)*((Table3[[#All],[Variables ]]=$AF$3)+(Table3[[#All],[Variables ]]=$AF$2)+(Table3[[#All],[Variables ]]=$AF$4)),0)</f>
        <v>0</v>
      </c>
      <c r="T1121" cm="1">
        <f t="array" ref="T1121">_xlfn._xlws.FILTER(Table3[[#All],[Name]],(Table3[[#All],[Polygon]]=$A1121)*(Table3[[#All],[Period]]=T$1)*((Table3[[#All],[Variables ]]=$AF$3)+(Table3[[#All],[Variables ]]=$AF$2)+(Table3[[#All],[Variables ]]=$AF$4)),0)</f>
        <v>0</v>
      </c>
      <c r="U1121" cm="1">
        <f t="array" ref="U1121">_xlfn._xlws.FILTER(Table3[[#All],[Name]],(Table3[[#All],[Polygon]]=$A1121)*(Table3[[#All],[Period]]=U$1)*((Table3[[#All],[Variables ]]=$AF$3)+(Table3[[#All],[Variables ]]=$AF$2)+(Table3[[#All],[Variables ]]=$AF$4)),0)</f>
        <v>0</v>
      </c>
      <c r="V1121" cm="1">
        <f t="array" ref="V1121">_xlfn._xlws.FILTER(Table3[[#All],[Name]],(Table3[[#All],[Polygon]]=$A1121)*(Table3[[#All],[Period]]=V$1)*((Table3[[#All],[Variables ]]=$AF$3)+(Table3[[#All],[Variables ]]=$AF$2)+(Table3[[#All],[Variables ]]=$AF$4)),0)</f>
        <v>0</v>
      </c>
      <c r="W1121" cm="1">
        <f t="array" ref="W1121">_xlfn._xlws.FILTER(Table3[[#All],[Name]],(Table3[[#All],[Polygon]]=$A1121)*(Table3[[#All],[Period]]=W$1)*((Table3[[#All],[Variables ]]=$AF$3)+(Table3[[#All],[Variables ]]=$AF$2)+(Table3[[#All],[Variables ]]=$AF$4)),0)</f>
        <v>0</v>
      </c>
      <c r="X1121" cm="1">
        <f t="array" ref="X1121">_xlfn._xlws.FILTER(Table3[[#All],[Name]],(Table3[[#All],[Polygon]]=$A1121)*(Table3[[#All],[Period]]=X$1)*((Table3[[#All],[Variables ]]=$AF$3)+(Table3[[#All],[Variables ]]=$AF$2)+(Table3[[#All],[Variables ]]=$AF$4)),0)</f>
        <v>0</v>
      </c>
      <c r="Y1121" t="str" cm="1">
        <f t="array" ref="Y1121">_xlfn._xlws.FILTER(Table3[[#All],[Name]],(Table3[[#All],[Polygon]]=$A1121)*(Table3[[#All],[Period]]=Y$1)*((Table3[[#All],[Variables ]]=$AF$3)+(Table3[[#All],[Variables ]]=$AF$2)+(Table3[[#All],[Variables ]]=$AF$4)),0)</f>
        <v>H</v>
      </c>
      <c r="Z1121" t="str" cm="1">
        <f t="array" ref="Z1121">_xlfn._xlws.FILTER(Table3[[#All],[Name]],(Table3[[#All],[Polygon]]=$A1121)*(Table3[[#All],[Period]]=Z$1)*((Table3[[#All],[Variables ]]=$AF$3)+(Table3[[#All],[Variables ]]=$AF$2)+(Table3[[#All],[Variables ]]=$AF$4)),0)</f>
        <v>AH</v>
      </c>
      <c r="AA1121" t="str" cm="1">
        <f t="array" ref="AA1121">_xlfn._xlws.FILTER(Table3[[#All],[Name]],(Table3[[#All],[Polygon]]=$A1121)*(Table3[[#All],[Period]]=AA$1)*((Table3[[#All],[Variables ]]=$AF$3)+(Table3[[#All],[Variables ]]=$AF$2)+(Table3[[#All],[Variables ]]=$AF$4)),0)</f>
        <v>AH</v>
      </c>
      <c r="AB1121" t="str" cm="1">
        <f t="array" ref="AB1121">_xlfn._xlws.FILTER(Table3[[#All],[Name]],(Table3[[#All],[Polygon]]=$A1121)*(Table3[[#All],[Period]]=AB$1)*((Table3[[#All],[Variables ]]=$AF$3)+(Table3[[#All],[Variables ]]=$AF$2)+(Table3[[#All],[Variables ]]=$AF$4)),0)</f>
        <v>PCT</v>
      </c>
      <c r="AC1121" t="str" cm="1">
        <f t="array" ref="AC1121">_xlfn._xlws.FILTER(Table3[[#All],[Name]],(Table3[[#All],[Polygon]]=$A1121)*(Table3[[#All],[Period]]=AC$1)*((Table3[[#All],[Variables ]]=$AF$3)+(Table3[[#All],[Variables ]]=$AF$2)+(Table3[[#All],[Variables ]]=$AF$4)),0)</f>
        <v>AH</v>
      </c>
      <c r="AD1121" t="str" cm="1">
        <f t="array" ref="AD1121">_xlfn._xlws.FILTER(Table3[[#All],[Name]],(Table3[[#All],[Polygon]]=$A1121)*(Table3[[#All],[Period]]=AD$1)*((Table3[[#All],[Variables ]]=$AF$3)+(Table3[[#All],[Variables ]]=$AF$2)+(Table3[[#All],[Variables ]]=$AF$4)),0)</f>
        <v>AH</v>
      </c>
    </row>
    <row r="1122" spans="1:30" x14ac:dyDescent="0.35">
      <c r="A1122" s="5">
        <v>762</v>
      </c>
      <c r="B1122" s="6" t="s">
        <v>1706</v>
      </c>
      <c r="C1122" s="8">
        <v>60.958528270000002</v>
      </c>
      <c r="D1122" s="6" t="s">
        <v>1466</v>
      </c>
      <c r="E1122" s="6">
        <v>3</v>
      </c>
      <c r="F1122" s="6">
        <v>2</v>
      </c>
      <c r="G1122" s="6">
        <v>5</v>
      </c>
      <c r="H1122" s="6"/>
      <c r="I1122" s="6">
        <v>1972</v>
      </c>
      <c r="J1122" s="6">
        <v>0</v>
      </c>
      <c r="K1122" s="6" t="s">
        <v>1650</v>
      </c>
      <c r="L1122" s="6">
        <v>763</v>
      </c>
      <c r="M1122" s="6">
        <v>763</v>
      </c>
      <c r="N1122" s="6">
        <v>22.417546359999999</v>
      </c>
      <c r="O1122" s="9">
        <v>10.852</v>
      </c>
      <c r="P1122" cm="1">
        <f t="array" ref="P1122">_xlfn._xlws.FILTER(Table3[[#All],[Name]],(Table3[[#All],[Polygon]]=$A1122)*(Table3[[#All],[Period]]=P$1)*((Table3[[#All],[Variables ]]=$AF$3)+(Table3[[#All],[Variables ]]=$AF$2)+(Table3[[#All],[Variables ]]=$AF$4)),0)</f>
        <v>0</v>
      </c>
      <c r="Q1122" t="str" cm="1">
        <f t="array" ref="Q1122">_xlfn._xlws.FILTER(Table3[[#All],[Name]],(Table3[[#All],[Polygon]]=$A1122)*(Table3[[#All],[Period]]=Q$1)*((Table3[[#All],[Variables ]]=$AF$3)+(Table3[[#All],[Variables ]]=$AF$2)+(Table3[[#All],[Variables ]]=$AF$4)),0)</f>
        <v>AH</v>
      </c>
      <c r="R1122" cm="1">
        <f t="array" ref="R1122">_xlfn._xlws.FILTER(Table3[[#All],[Name]],(Table3[[#All],[Polygon]]=$A1122)*(Table3[[#All],[Period]]=R$1)*((Table3[[#All],[Variables ]]=$AF$3)+(Table3[[#All],[Variables ]]=$AF$2)+(Table3[[#All],[Variables ]]=$AF$4)),0)</f>
        <v>0</v>
      </c>
      <c r="S1122" cm="1">
        <f t="array" ref="S1122">_xlfn._xlws.FILTER(Table3[[#All],[Name]],(Table3[[#All],[Polygon]]=$A1122)*(Table3[[#All],[Period]]=S$1)*((Table3[[#All],[Variables ]]=$AF$3)+(Table3[[#All],[Variables ]]=$AF$2)+(Table3[[#All],[Variables ]]=$AF$4)),0)</f>
        <v>0</v>
      </c>
      <c r="T1122" cm="1">
        <f t="array" ref="T1122">_xlfn._xlws.FILTER(Table3[[#All],[Name]],(Table3[[#All],[Polygon]]=$A1122)*(Table3[[#All],[Period]]=T$1)*((Table3[[#All],[Variables ]]=$AF$3)+(Table3[[#All],[Variables ]]=$AF$2)+(Table3[[#All],[Variables ]]=$AF$4)),0)</f>
        <v>0</v>
      </c>
      <c r="U1122" cm="1">
        <f t="array" ref="U1122">_xlfn._xlws.FILTER(Table3[[#All],[Name]],(Table3[[#All],[Polygon]]=$A1122)*(Table3[[#All],[Period]]=U$1)*((Table3[[#All],[Variables ]]=$AF$3)+(Table3[[#All],[Variables ]]=$AF$2)+(Table3[[#All],[Variables ]]=$AF$4)),0)</f>
        <v>0</v>
      </c>
      <c r="V1122" cm="1">
        <f t="array" ref="V1122">_xlfn._xlws.FILTER(Table3[[#All],[Name]],(Table3[[#All],[Polygon]]=$A1122)*(Table3[[#All],[Period]]=V$1)*((Table3[[#All],[Variables ]]=$AF$3)+(Table3[[#All],[Variables ]]=$AF$2)+(Table3[[#All],[Variables ]]=$AF$4)),0)</f>
        <v>0</v>
      </c>
      <c r="W1122" cm="1">
        <f t="array" ref="W1122">_xlfn._xlws.FILTER(Table3[[#All],[Name]],(Table3[[#All],[Polygon]]=$A1122)*(Table3[[#All],[Period]]=W$1)*((Table3[[#All],[Variables ]]=$AF$3)+(Table3[[#All],[Variables ]]=$AF$2)+(Table3[[#All],[Variables ]]=$AF$4)),0)</f>
        <v>0</v>
      </c>
      <c r="X1122" cm="1">
        <f t="array" ref="X1122">_xlfn._xlws.FILTER(Table3[[#All],[Name]],(Table3[[#All],[Polygon]]=$A1122)*(Table3[[#All],[Period]]=X$1)*((Table3[[#All],[Variables ]]=$AF$3)+(Table3[[#All],[Variables ]]=$AF$2)+(Table3[[#All],[Variables ]]=$AF$4)),0)</f>
        <v>0</v>
      </c>
      <c r="Y1122" t="str" cm="1">
        <f t="array" ref="Y1122">_xlfn._xlws.FILTER(Table3[[#All],[Name]],(Table3[[#All],[Polygon]]=$A1122)*(Table3[[#All],[Period]]=Y$1)*((Table3[[#All],[Variables ]]=$AF$3)+(Table3[[#All],[Variables ]]=$AF$2)+(Table3[[#All],[Variables ]]=$AF$4)),0)</f>
        <v>H</v>
      </c>
      <c r="Z1122" t="str" cm="1">
        <f t="array" ref="Z1122">_xlfn._xlws.FILTER(Table3[[#All],[Name]],(Table3[[#All],[Polygon]]=$A1122)*(Table3[[#All],[Period]]=Z$1)*((Table3[[#All],[Variables ]]=$AF$3)+(Table3[[#All],[Variables ]]=$AF$2)+(Table3[[#All],[Variables ]]=$AF$4)),0)</f>
        <v>AH</v>
      </c>
      <c r="AA1122" t="str" cm="1">
        <f t="array" ref="AA1122">_xlfn._xlws.FILTER(Table3[[#All],[Name]],(Table3[[#All],[Polygon]]=$A1122)*(Table3[[#All],[Period]]=AA$1)*((Table3[[#All],[Variables ]]=$AF$3)+(Table3[[#All],[Variables ]]=$AF$2)+(Table3[[#All],[Variables ]]=$AF$4)),0)</f>
        <v>AH</v>
      </c>
      <c r="AB1122" t="str" cm="1">
        <f t="array" ref="AB1122">_xlfn._xlws.FILTER(Table3[[#All],[Name]],(Table3[[#All],[Polygon]]=$A1122)*(Table3[[#All],[Period]]=AB$1)*((Table3[[#All],[Variables ]]=$AF$3)+(Table3[[#All],[Variables ]]=$AF$2)+(Table3[[#All],[Variables ]]=$AF$4)),0)</f>
        <v>PCT</v>
      </c>
      <c r="AC1122" t="str" cm="1">
        <f t="array" ref="AC1122">_xlfn._xlws.FILTER(Table3[[#All],[Name]],(Table3[[#All],[Polygon]]=$A1122)*(Table3[[#All],[Period]]=AC$1)*((Table3[[#All],[Variables ]]=$AF$3)+(Table3[[#All],[Variables ]]=$AF$2)+(Table3[[#All],[Variables ]]=$AF$4)),0)</f>
        <v>AH</v>
      </c>
      <c r="AD1122" t="str" cm="1">
        <f t="array" ref="AD1122">_xlfn._xlws.FILTER(Table3[[#All],[Name]],(Table3[[#All],[Polygon]]=$A1122)*(Table3[[#All],[Period]]=AD$1)*((Table3[[#All],[Variables ]]=$AF$3)+(Table3[[#All],[Variables ]]=$AF$2)+(Table3[[#All],[Variables ]]=$AF$4)),0)</f>
        <v>AH</v>
      </c>
    </row>
    <row r="1123" spans="1:30" x14ac:dyDescent="0.35">
      <c r="A1123" s="3">
        <v>762</v>
      </c>
      <c r="B1123" s="4" t="s">
        <v>1706</v>
      </c>
      <c r="C1123" s="10">
        <v>60.958528270000002</v>
      </c>
      <c r="D1123" s="4" t="s">
        <v>1466</v>
      </c>
      <c r="E1123" s="4">
        <v>3</v>
      </c>
      <c r="F1123" s="4">
        <v>2</v>
      </c>
      <c r="G1123" s="4">
        <v>5</v>
      </c>
      <c r="H1123" s="4"/>
      <c r="I1123" s="4">
        <v>1972</v>
      </c>
      <c r="J1123" s="4">
        <v>0</v>
      </c>
      <c r="K1123" s="4" t="s">
        <v>1650</v>
      </c>
      <c r="L1123" s="4">
        <v>764</v>
      </c>
      <c r="M1123" s="4">
        <v>764</v>
      </c>
      <c r="N1123" s="4">
        <v>64.051350380000002</v>
      </c>
      <c r="O1123" s="11">
        <v>35.741999999999997</v>
      </c>
      <c r="P1123" cm="1">
        <f t="array" ref="P1123">_xlfn._xlws.FILTER(Table3[[#All],[Name]],(Table3[[#All],[Polygon]]=$A1123)*(Table3[[#All],[Period]]=P$1)*((Table3[[#All],[Variables ]]=$AF$3)+(Table3[[#All],[Variables ]]=$AF$2)+(Table3[[#All],[Variables ]]=$AF$4)),0)</f>
        <v>0</v>
      </c>
      <c r="Q1123" t="str" cm="1">
        <f t="array" ref="Q1123">_xlfn._xlws.FILTER(Table3[[#All],[Name]],(Table3[[#All],[Polygon]]=$A1123)*(Table3[[#All],[Period]]=Q$1)*((Table3[[#All],[Variables ]]=$AF$3)+(Table3[[#All],[Variables ]]=$AF$2)+(Table3[[#All],[Variables ]]=$AF$4)),0)</f>
        <v>AH</v>
      </c>
      <c r="R1123" cm="1">
        <f t="array" ref="R1123">_xlfn._xlws.FILTER(Table3[[#All],[Name]],(Table3[[#All],[Polygon]]=$A1123)*(Table3[[#All],[Period]]=R$1)*((Table3[[#All],[Variables ]]=$AF$3)+(Table3[[#All],[Variables ]]=$AF$2)+(Table3[[#All],[Variables ]]=$AF$4)),0)</f>
        <v>0</v>
      </c>
      <c r="S1123" cm="1">
        <f t="array" ref="S1123">_xlfn._xlws.FILTER(Table3[[#All],[Name]],(Table3[[#All],[Polygon]]=$A1123)*(Table3[[#All],[Period]]=S$1)*((Table3[[#All],[Variables ]]=$AF$3)+(Table3[[#All],[Variables ]]=$AF$2)+(Table3[[#All],[Variables ]]=$AF$4)),0)</f>
        <v>0</v>
      </c>
      <c r="T1123" cm="1">
        <f t="array" ref="T1123">_xlfn._xlws.FILTER(Table3[[#All],[Name]],(Table3[[#All],[Polygon]]=$A1123)*(Table3[[#All],[Period]]=T$1)*((Table3[[#All],[Variables ]]=$AF$3)+(Table3[[#All],[Variables ]]=$AF$2)+(Table3[[#All],[Variables ]]=$AF$4)),0)</f>
        <v>0</v>
      </c>
      <c r="U1123" cm="1">
        <f t="array" ref="U1123">_xlfn._xlws.FILTER(Table3[[#All],[Name]],(Table3[[#All],[Polygon]]=$A1123)*(Table3[[#All],[Period]]=U$1)*((Table3[[#All],[Variables ]]=$AF$3)+(Table3[[#All],[Variables ]]=$AF$2)+(Table3[[#All],[Variables ]]=$AF$4)),0)</f>
        <v>0</v>
      </c>
      <c r="V1123" cm="1">
        <f t="array" ref="V1123">_xlfn._xlws.FILTER(Table3[[#All],[Name]],(Table3[[#All],[Polygon]]=$A1123)*(Table3[[#All],[Period]]=V$1)*((Table3[[#All],[Variables ]]=$AF$3)+(Table3[[#All],[Variables ]]=$AF$2)+(Table3[[#All],[Variables ]]=$AF$4)),0)</f>
        <v>0</v>
      </c>
      <c r="W1123" cm="1">
        <f t="array" ref="W1123">_xlfn._xlws.FILTER(Table3[[#All],[Name]],(Table3[[#All],[Polygon]]=$A1123)*(Table3[[#All],[Period]]=W$1)*((Table3[[#All],[Variables ]]=$AF$3)+(Table3[[#All],[Variables ]]=$AF$2)+(Table3[[#All],[Variables ]]=$AF$4)),0)</f>
        <v>0</v>
      </c>
      <c r="X1123" cm="1">
        <f t="array" ref="X1123">_xlfn._xlws.FILTER(Table3[[#All],[Name]],(Table3[[#All],[Polygon]]=$A1123)*(Table3[[#All],[Period]]=X$1)*((Table3[[#All],[Variables ]]=$AF$3)+(Table3[[#All],[Variables ]]=$AF$2)+(Table3[[#All],[Variables ]]=$AF$4)),0)</f>
        <v>0</v>
      </c>
      <c r="Y1123" t="str" cm="1">
        <f t="array" ref="Y1123">_xlfn._xlws.FILTER(Table3[[#All],[Name]],(Table3[[#All],[Polygon]]=$A1123)*(Table3[[#All],[Period]]=Y$1)*((Table3[[#All],[Variables ]]=$AF$3)+(Table3[[#All],[Variables ]]=$AF$2)+(Table3[[#All],[Variables ]]=$AF$4)),0)</f>
        <v>H</v>
      </c>
      <c r="Z1123" t="str" cm="1">
        <f t="array" ref="Z1123">_xlfn._xlws.FILTER(Table3[[#All],[Name]],(Table3[[#All],[Polygon]]=$A1123)*(Table3[[#All],[Period]]=Z$1)*((Table3[[#All],[Variables ]]=$AF$3)+(Table3[[#All],[Variables ]]=$AF$2)+(Table3[[#All],[Variables ]]=$AF$4)),0)</f>
        <v>AH</v>
      </c>
      <c r="AA1123" t="str" cm="1">
        <f t="array" ref="AA1123">_xlfn._xlws.FILTER(Table3[[#All],[Name]],(Table3[[#All],[Polygon]]=$A1123)*(Table3[[#All],[Period]]=AA$1)*((Table3[[#All],[Variables ]]=$AF$3)+(Table3[[#All],[Variables ]]=$AF$2)+(Table3[[#All],[Variables ]]=$AF$4)),0)</f>
        <v>AH</v>
      </c>
      <c r="AB1123" t="str" cm="1">
        <f t="array" ref="AB1123">_xlfn._xlws.FILTER(Table3[[#All],[Name]],(Table3[[#All],[Polygon]]=$A1123)*(Table3[[#All],[Period]]=AB$1)*((Table3[[#All],[Variables ]]=$AF$3)+(Table3[[#All],[Variables ]]=$AF$2)+(Table3[[#All],[Variables ]]=$AF$4)),0)</f>
        <v>PCT</v>
      </c>
      <c r="AC1123" t="str" cm="1">
        <f t="array" ref="AC1123">_xlfn._xlws.FILTER(Table3[[#All],[Name]],(Table3[[#All],[Polygon]]=$A1123)*(Table3[[#All],[Period]]=AC$1)*((Table3[[#All],[Variables ]]=$AF$3)+(Table3[[#All],[Variables ]]=$AF$2)+(Table3[[#All],[Variables ]]=$AF$4)),0)</f>
        <v>AH</v>
      </c>
      <c r="AD1123" t="str" cm="1">
        <f t="array" ref="AD1123">_xlfn._xlws.FILTER(Table3[[#All],[Name]],(Table3[[#All],[Polygon]]=$A1123)*(Table3[[#All],[Period]]=AD$1)*((Table3[[#All],[Variables ]]=$AF$3)+(Table3[[#All],[Variables ]]=$AF$2)+(Table3[[#All],[Variables ]]=$AF$4)),0)</f>
        <v>AH</v>
      </c>
    </row>
    <row r="1124" spans="1:30" x14ac:dyDescent="0.35">
      <c r="A1124" s="5">
        <v>762</v>
      </c>
      <c r="B1124" s="6" t="s">
        <v>1706</v>
      </c>
      <c r="C1124" s="8">
        <v>60.958528270000002</v>
      </c>
      <c r="D1124" s="6" t="s">
        <v>1466</v>
      </c>
      <c r="E1124" s="6">
        <v>3</v>
      </c>
      <c r="F1124" s="6">
        <v>2</v>
      </c>
      <c r="G1124" s="6">
        <v>5</v>
      </c>
      <c r="H1124" s="6"/>
      <c r="I1124" s="6">
        <v>1972</v>
      </c>
      <c r="J1124" s="6">
        <v>0</v>
      </c>
      <c r="K1124" s="6" t="s">
        <v>1650</v>
      </c>
      <c r="L1124" s="6">
        <v>754</v>
      </c>
      <c r="M1124" s="6">
        <v>754</v>
      </c>
      <c r="N1124" s="6">
        <v>653.97822069999995</v>
      </c>
      <c r="O1124" s="9">
        <v>0.94799999999999995</v>
      </c>
      <c r="P1124" cm="1">
        <f t="array" ref="P1124">_xlfn._xlws.FILTER(Table3[[#All],[Name]],(Table3[[#All],[Polygon]]=$A1124)*(Table3[[#All],[Period]]=P$1)*((Table3[[#All],[Variables ]]=$AF$3)+(Table3[[#All],[Variables ]]=$AF$2)+(Table3[[#All],[Variables ]]=$AF$4)),0)</f>
        <v>0</v>
      </c>
      <c r="Q1124" t="str" cm="1">
        <f t="array" ref="Q1124">_xlfn._xlws.FILTER(Table3[[#All],[Name]],(Table3[[#All],[Polygon]]=$A1124)*(Table3[[#All],[Period]]=Q$1)*((Table3[[#All],[Variables ]]=$AF$3)+(Table3[[#All],[Variables ]]=$AF$2)+(Table3[[#All],[Variables ]]=$AF$4)),0)</f>
        <v>AH</v>
      </c>
      <c r="R1124" cm="1">
        <f t="array" ref="R1124">_xlfn._xlws.FILTER(Table3[[#All],[Name]],(Table3[[#All],[Polygon]]=$A1124)*(Table3[[#All],[Period]]=R$1)*((Table3[[#All],[Variables ]]=$AF$3)+(Table3[[#All],[Variables ]]=$AF$2)+(Table3[[#All],[Variables ]]=$AF$4)),0)</f>
        <v>0</v>
      </c>
      <c r="S1124" cm="1">
        <f t="array" ref="S1124">_xlfn._xlws.FILTER(Table3[[#All],[Name]],(Table3[[#All],[Polygon]]=$A1124)*(Table3[[#All],[Period]]=S$1)*((Table3[[#All],[Variables ]]=$AF$3)+(Table3[[#All],[Variables ]]=$AF$2)+(Table3[[#All],[Variables ]]=$AF$4)),0)</f>
        <v>0</v>
      </c>
      <c r="T1124" cm="1">
        <f t="array" ref="T1124">_xlfn._xlws.FILTER(Table3[[#All],[Name]],(Table3[[#All],[Polygon]]=$A1124)*(Table3[[#All],[Period]]=T$1)*((Table3[[#All],[Variables ]]=$AF$3)+(Table3[[#All],[Variables ]]=$AF$2)+(Table3[[#All],[Variables ]]=$AF$4)),0)</f>
        <v>0</v>
      </c>
      <c r="U1124" cm="1">
        <f t="array" ref="U1124">_xlfn._xlws.FILTER(Table3[[#All],[Name]],(Table3[[#All],[Polygon]]=$A1124)*(Table3[[#All],[Period]]=U$1)*((Table3[[#All],[Variables ]]=$AF$3)+(Table3[[#All],[Variables ]]=$AF$2)+(Table3[[#All],[Variables ]]=$AF$4)),0)</f>
        <v>0</v>
      </c>
      <c r="V1124" cm="1">
        <f t="array" ref="V1124">_xlfn._xlws.FILTER(Table3[[#All],[Name]],(Table3[[#All],[Polygon]]=$A1124)*(Table3[[#All],[Period]]=V$1)*((Table3[[#All],[Variables ]]=$AF$3)+(Table3[[#All],[Variables ]]=$AF$2)+(Table3[[#All],[Variables ]]=$AF$4)),0)</f>
        <v>0</v>
      </c>
      <c r="W1124" cm="1">
        <f t="array" ref="W1124">_xlfn._xlws.FILTER(Table3[[#All],[Name]],(Table3[[#All],[Polygon]]=$A1124)*(Table3[[#All],[Period]]=W$1)*((Table3[[#All],[Variables ]]=$AF$3)+(Table3[[#All],[Variables ]]=$AF$2)+(Table3[[#All],[Variables ]]=$AF$4)),0)</f>
        <v>0</v>
      </c>
      <c r="X1124" cm="1">
        <f t="array" ref="X1124">_xlfn._xlws.FILTER(Table3[[#All],[Name]],(Table3[[#All],[Polygon]]=$A1124)*(Table3[[#All],[Period]]=X$1)*((Table3[[#All],[Variables ]]=$AF$3)+(Table3[[#All],[Variables ]]=$AF$2)+(Table3[[#All],[Variables ]]=$AF$4)),0)</f>
        <v>0</v>
      </c>
      <c r="Y1124" t="str" cm="1">
        <f t="array" ref="Y1124">_xlfn._xlws.FILTER(Table3[[#All],[Name]],(Table3[[#All],[Polygon]]=$A1124)*(Table3[[#All],[Period]]=Y$1)*((Table3[[#All],[Variables ]]=$AF$3)+(Table3[[#All],[Variables ]]=$AF$2)+(Table3[[#All],[Variables ]]=$AF$4)),0)</f>
        <v>H</v>
      </c>
      <c r="Z1124" t="str" cm="1">
        <f t="array" ref="Z1124">_xlfn._xlws.FILTER(Table3[[#All],[Name]],(Table3[[#All],[Polygon]]=$A1124)*(Table3[[#All],[Period]]=Z$1)*((Table3[[#All],[Variables ]]=$AF$3)+(Table3[[#All],[Variables ]]=$AF$2)+(Table3[[#All],[Variables ]]=$AF$4)),0)</f>
        <v>AH</v>
      </c>
      <c r="AA1124" t="str" cm="1">
        <f t="array" ref="AA1124">_xlfn._xlws.FILTER(Table3[[#All],[Name]],(Table3[[#All],[Polygon]]=$A1124)*(Table3[[#All],[Period]]=AA$1)*((Table3[[#All],[Variables ]]=$AF$3)+(Table3[[#All],[Variables ]]=$AF$2)+(Table3[[#All],[Variables ]]=$AF$4)),0)</f>
        <v>AH</v>
      </c>
      <c r="AB1124" t="str" cm="1">
        <f t="array" ref="AB1124">_xlfn._xlws.FILTER(Table3[[#All],[Name]],(Table3[[#All],[Polygon]]=$A1124)*(Table3[[#All],[Period]]=AB$1)*((Table3[[#All],[Variables ]]=$AF$3)+(Table3[[#All],[Variables ]]=$AF$2)+(Table3[[#All],[Variables ]]=$AF$4)),0)</f>
        <v>PCT</v>
      </c>
      <c r="AC1124" t="str" cm="1">
        <f t="array" ref="AC1124">_xlfn._xlws.FILTER(Table3[[#All],[Name]],(Table3[[#All],[Polygon]]=$A1124)*(Table3[[#All],[Period]]=AC$1)*((Table3[[#All],[Variables ]]=$AF$3)+(Table3[[#All],[Variables ]]=$AF$2)+(Table3[[#All],[Variables ]]=$AF$4)),0)</f>
        <v>AH</v>
      </c>
      <c r="AD1124" t="str" cm="1">
        <f t="array" ref="AD1124">_xlfn._xlws.FILTER(Table3[[#All],[Name]],(Table3[[#All],[Polygon]]=$A1124)*(Table3[[#All],[Period]]=AD$1)*((Table3[[#All],[Variables ]]=$AF$3)+(Table3[[#All],[Variables ]]=$AF$2)+(Table3[[#All],[Variables ]]=$AF$4)),0)</f>
        <v>AH</v>
      </c>
    </row>
    <row r="1125" spans="1:30" x14ac:dyDescent="0.35">
      <c r="A1125" s="3">
        <v>762</v>
      </c>
      <c r="B1125" s="4" t="s">
        <v>1706</v>
      </c>
      <c r="C1125" s="10">
        <v>60.958528270000002</v>
      </c>
      <c r="D1125" s="4" t="s">
        <v>1466</v>
      </c>
      <c r="E1125" s="4">
        <v>3</v>
      </c>
      <c r="F1125" s="4">
        <v>2</v>
      </c>
      <c r="G1125" s="4">
        <v>5</v>
      </c>
      <c r="H1125" s="4"/>
      <c r="I1125" s="4">
        <v>1972</v>
      </c>
      <c r="J1125" s="4">
        <v>0</v>
      </c>
      <c r="K1125" s="4" t="s">
        <v>1650</v>
      </c>
      <c r="L1125" s="4">
        <v>758</v>
      </c>
      <c r="M1125" s="4">
        <v>758</v>
      </c>
      <c r="N1125" s="4">
        <v>653.97822069999995</v>
      </c>
      <c r="O1125" s="11">
        <v>24.69</v>
      </c>
      <c r="P1125" cm="1">
        <f t="array" ref="P1125">_xlfn._xlws.FILTER(Table3[[#All],[Name]],(Table3[[#All],[Polygon]]=$A1125)*(Table3[[#All],[Period]]=P$1)*((Table3[[#All],[Variables ]]=$AF$3)+(Table3[[#All],[Variables ]]=$AF$2)+(Table3[[#All],[Variables ]]=$AF$4)),0)</f>
        <v>0</v>
      </c>
      <c r="Q1125" t="str" cm="1">
        <f t="array" ref="Q1125">_xlfn._xlws.FILTER(Table3[[#All],[Name]],(Table3[[#All],[Polygon]]=$A1125)*(Table3[[#All],[Period]]=Q$1)*((Table3[[#All],[Variables ]]=$AF$3)+(Table3[[#All],[Variables ]]=$AF$2)+(Table3[[#All],[Variables ]]=$AF$4)),0)</f>
        <v>AH</v>
      </c>
      <c r="R1125" cm="1">
        <f t="array" ref="R1125">_xlfn._xlws.FILTER(Table3[[#All],[Name]],(Table3[[#All],[Polygon]]=$A1125)*(Table3[[#All],[Period]]=R$1)*((Table3[[#All],[Variables ]]=$AF$3)+(Table3[[#All],[Variables ]]=$AF$2)+(Table3[[#All],[Variables ]]=$AF$4)),0)</f>
        <v>0</v>
      </c>
      <c r="S1125" cm="1">
        <f t="array" ref="S1125">_xlfn._xlws.FILTER(Table3[[#All],[Name]],(Table3[[#All],[Polygon]]=$A1125)*(Table3[[#All],[Period]]=S$1)*((Table3[[#All],[Variables ]]=$AF$3)+(Table3[[#All],[Variables ]]=$AF$2)+(Table3[[#All],[Variables ]]=$AF$4)),0)</f>
        <v>0</v>
      </c>
      <c r="T1125" cm="1">
        <f t="array" ref="T1125">_xlfn._xlws.FILTER(Table3[[#All],[Name]],(Table3[[#All],[Polygon]]=$A1125)*(Table3[[#All],[Period]]=T$1)*((Table3[[#All],[Variables ]]=$AF$3)+(Table3[[#All],[Variables ]]=$AF$2)+(Table3[[#All],[Variables ]]=$AF$4)),0)</f>
        <v>0</v>
      </c>
      <c r="U1125" cm="1">
        <f t="array" ref="U1125">_xlfn._xlws.FILTER(Table3[[#All],[Name]],(Table3[[#All],[Polygon]]=$A1125)*(Table3[[#All],[Period]]=U$1)*((Table3[[#All],[Variables ]]=$AF$3)+(Table3[[#All],[Variables ]]=$AF$2)+(Table3[[#All],[Variables ]]=$AF$4)),0)</f>
        <v>0</v>
      </c>
      <c r="V1125" cm="1">
        <f t="array" ref="V1125">_xlfn._xlws.FILTER(Table3[[#All],[Name]],(Table3[[#All],[Polygon]]=$A1125)*(Table3[[#All],[Period]]=V$1)*((Table3[[#All],[Variables ]]=$AF$3)+(Table3[[#All],[Variables ]]=$AF$2)+(Table3[[#All],[Variables ]]=$AF$4)),0)</f>
        <v>0</v>
      </c>
      <c r="W1125" cm="1">
        <f t="array" ref="W1125">_xlfn._xlws.FILTER(Table3[[#All],[Name]],(Table3[[#All],[Polygon]]=$A1125)*(Table3[[#All],[Period]]=W$1)*((Table3[[#All],[Variables ]]=$AF$3)+(Table3[[#All],[Variables ]]=$AF$2)+(Table3[[#All],[Variables ]]=$AF$4)),0)</f>
        <v>0</v>
      </c>
      <c r="X1125" cm="1">
        <f t="array" ref="X1125">_xlfn._xlws.FILTER(Table3[[#All],[Name]],(Table3[[#All],[Polygon]]=$A1125)*(Table3[[#All],[Period]]=X$1)*((Table3[[#All],[Variables ]]=$AF$3)+(Table3[[#All],[Variables ]]=$AF$2)+(Table3[[#All],[Variables ]]=$AF$4)),0)</f>
        <v>0</v>
      </c>
      <c r="Y1125" t="str" cm="1">
        <f t="array" ref="Y1125">_xlfn._xlws.FILTER(Table3[[#All],[Name]],(Table3[[#All],[Polygon]]=$A1125)*(Table3[[#All],[Period]]=Y$1)*((Table3[[#All],[Variables ]]=$AF$3)+(Table3[[#All],[Variables ]]=$AF$2)+(Table3[[#All],[Variables ]]=$AF$4)),0)</f>
        <v>H</v>
      </c>
      <c r="Z1125" t="str" cm="1">
        <f t="array" ref="Z1125">_xlfn._xlws.FILTER(Table3[[#All],[Name]],(Table3[[#All],[Polygon]]=$A1125)*(Table3[[#All],[Period]]=Z$1)*((Table3[[#All],[Variables ]]=$AF$3)+(Table3[[#All],[Variables ]]=$AF$2)+(Table3[[#All],[Variables ]]=$AF$4)),0)</f>
        <v>AH</v>
      </c>
      <c r="AA1125" t="str" cm="1">
        <f t="array" ref="AA1125">_xlfn._xlws.FILTER(Table3[[#All],[Name]],(Table3[[#All],[Polygon]]=$A1125)*(Table3[[#All],[Period]]=AA$1)*((Table3[[#All],[Variables ]]=$AF$3)+(Table3[[#All],[Variables ]]=$AF$2)+(Table3[[#All],[Variables ]]=$AF$4)),0)</f>
        <v>AH</v>
      </c>
      <c r="AB1125" t="str" cm="1">
        <f t="array" ref="AB1125">_xlfn._xlws.FILTER(Table3[[#All],[Name]],(Table3[[#All],[Polygon]]=$A1125)*(Table3[[#All],[Period]]=AB$1)*((Table3[[#All],[Variables ]]=$AF$3)+(Table3[[#All],[Variables ]]=$AF$2)+(Table3[[#All],[Variables ]]=$AF$4)),0)</f>
        <v>PCT</v>
      </c>
      <c r="AC1125" t="str" cm="1">
        <f t="array" ref="AC1125">_xlfn._xlws.FILTER(Table3[[#All],[Name]],(Table3[[#All],[Polygon]]=$A1125)*(Table3[[#All],[Period]]=AC$1)*((Table3[[#All],[Variables ]]=$AF$3)+(Table3[[#All],[Variables ]]=$AF$2)+(Table3[[#All],[Variables ]]=$AF$4)),0)</f>
        <v>AH</v>
      </c>
      <c r="AD1125" t="str" cm="1">
        <f t="array" ref="AD1125">_xlfn._xlws.FILTER(Table3[[#All],[Name]],(Table3[[#All],[Polygon]]=$A1125)*(Table3[[#All],[Period]]=AD$1)*((Table3[[#All],[Variables ]]=$AF$3)+(Table3[[#All],[Variables ]]=$AF$2)+(Table3[[#All],[Variables ]]=$AF$4)),0)</f>
        <v>AH</v>
      </c>
    </row>
    <row r="1126" spans="1:30" x14ac:dyDescent="0.35">
      <c r="A1126" s="5">
        <v>762</v>
      </c>
      <c r="B1126" s="6" t="s">
        <v>1706</v>
      </c>
      <c r="C1126" s="8">
        <v>60.958528270000002</v>
      </c>
      <c r="D1126" s="6" t="s">
        <v>1466</v>
      </c>
      <c r="E1126" s="6">
        <v>3</v>
      </c>
      <c r="F1126" s="6">
        <v>2</v>
      </c>
      <c r="G1126" s="6">
        <v>5</v>
      </c>
      <c r="H1126" s="6"/>
      <c r="I1126" s="6">
        <v>1972</v>
      </c>
      <c r="J1126" s="6">
        <v>0</v>
      </c>
      <c r="K1126" s="6" t="s">
        <v>1650</v>
      </c>
      <c r="L1126" s="6">
        <v>750</v>
      </c>
      <c r="M1126" s="6">
        <v>750</v>
      </c>
      <c r="N1126" s="6">
        <v>653.97822069999995</v>
      </c>
      <c r="O1126" s="9">
        <v>4.5910000000000002</v>
      </c>
      <c r="P1126" cm="1">
        <f t="array" ref="P1126">_xlfn._xlws.FILTER(Table3[[#All],[Name]],(Table3[[#All],[Polygon]]=$A1126)*(Table3[[#All],[Period]]=P$1)*((Table3[[#All],[Variables ]]=$AF$3)+(Table3[[#All],[Variables ]]=$AF$2)+(Table3[[#All],[Variables ]]=$AF$4)),0)</f>
        <v>0</v>
      </c>
      <c r="Q1126" t="str" cm="1">
        <f t="array" ref="Q1126">_xlfn._xlws.FILTER(Table3[[#All],[Name]],(Table3[[#All],[Polygon]]=$A1126)*(Table3[[#All],[Period]]=Q$1)*((Table3[[#All],[Variables ]]=$AF$3)+(Table3[[#All],[Variables ]]=$AF$2)+(Table3[[#All],[Variables ]]=$AF$4)),0)</f>
        <v>AH</v>
      </c>
      <c r="R1126" cm="1">
        <f t="array" ref="R1126">_xlfn._xlws.FILTER(Table3[[#All],[Name]],(Table3[[#All],[Polygon]]=$A1126)*(Table3[[#All],[Period]]=R$1)*((Table3[[#All],[Variables ]]=$AF$3)+(Table3[[#All],[Variables ]]=$AF$2)+(Table3[[#All],[Variables ]]=$AF$4)),0)</f>
        <v>0</v>
      </c>
      <c r="S1126" cm="1">
        <f t="array" ref="S1126">_xlfn._xlws.FILTER(Table3[[#All],[Name]],(Table3[[#All],[Polygon]]=$A1126)*(Table3[[#All],[Period]]=S$1)*((Table3[[#All],[Variables ]]=$AF$3)+(Table3[[#All],[Variables ]]=$AF$2)+(Table3[[#All],[Variables ]]=$AF$4)),0)</f>
        <v>0</v>
      </c>
      <c r="T1126" cm="1">
        <f t="array" ref="T1126">_xlfn._xlws.FILTER(Table3[[#All],[Name]],(Table3[[#All],[Polygon]]=$A1126)*(Table3[[#All],[Period]]=T$1)*((Table3[[#All],[Variables ]]=$AF$3)+(Table3[[#All],[Variables ]]=$AF$2)+(Table3[[#All],[Variables ]]=$AF$4)),0)</f>
        <v>0</v>
      </c>
      <c r="U1126" cm="1">
        <f t="array" ref="U1126">_xlfn._xlws.FILTER(Table3[[#All],[Name]],(Table3[[#All],[Polygon]]=$A1126)*(Table3[[#All],[Period]]=U$1)*((Table3[[#All],[Variables ]]=$AF$3)+(Table3[[#All],[Variables ]]=$AF$2)+(Table3[[#All],[Variables ]]=$AF$4)),0)</f>
        <v>0</v>
      </c>
      <c r="V1126" cm="1">
        <f t="array" ref="V1126">_xlfn._xlws.FILTER(Table3[[#All],[Name]],(Table3[[#All],[Polygon]]=$A1126)*(Table3[[#All],[Period]]=V$1)*((Table3[[#All],[Variables ]]=$AF$3)+(Table3[[#All],[Variables ]]=$AF$2)+(Table3[[#All],[Variables ]]=$AF$4)),0)</f>
        <v>0</v>
      </c>
      <c r="W1126" cm="1">
        <f t="array" ref="W1126">_xlfn._xlws.FILTER(Table3[[#All],[Name]],(Table3[[#All],[Polygon]]=$A1126)*(Table3[[#All],[Period]]=W$1)*((Table3[[#All],[Variables ]]=$AF$3)+(Table3[[#All],[Variables ]]=$AF$2)+(Table3[[#All],[Variables ]]=$AF$4)),0)</f>
        <v>0</v>
      </c>
      <c r="X1126" cm="1">
        <f t="array" ref="X1126">_xlfn._xlws.FILTER(Table3[[#All],[Name]],(Table3[[#All],[Polygon]]=$A1126)*(Table3[[#All],[Period]]=X$1)*((Table3[[#All],[Variables ]]=$AF$3)+(Table3[[#All],[Variables ]]=$AF$2)+(Table3[[#All],[Variables ]]=$AF$4)),0)</f>
        <v>0</v>
      </c>
      <c r="Y1126" t="str" cm="1">
        <f t="array" ref="Y1126">_xlfn._xlws.FILTER(Table3[[#All],[Name]],(Table3[[#All],[Polygon]]=$A1126)*(Table3[[#All],[Period]]=Y$1)*((Table3[[#All],[Variables ]]=$AF$3)+(Table3[[#All],[Variables ]]=$AF$2)+(Table3[[#All],[Variables ]]=$AF$4)),0)</f>
        <v>H</v>
      </c>
      <c r="Z1126" t="str" cm="1">
        <f t="array" ref="Z1126">_xlfn._xlws.FILTER(Table3[[#All],[Name]],(Table3[[#All],[Polygon]]=$A1126)*(Table3[[#All],[Period]]=Z$1)*((Table3[[#All],[Variables ]]=$AF$3)+(Table3[[#All],[Variables ]]=$AF$2)+(Table3[[#All],[Variables ]]=$AF$4)),0)</f>
        <v>AH</v>
      </c>
      <c r="AA1126" t="str" cm="1">
        <f t="array" ref="AA1126">_xlfn._xlws.FILTER(Table3[[#All],[Name]],(Table3[[#All],[Polygon]]=$A1126)*(Table3[[#All],[Period]]=AA$1)*((Table3[[#All],[Variables ]]=$AF$3)+(Table3[[#All],[Variables ]]=$AF$2)+(Table3[[#All],[Variables ]]=$AF$4)),0)</f>
        <v>AH</v>
      </c>
      <c r="AB1126" t="str" cm="1">
        <f t="array" ref="AB1126">_xlfn._xlws.FILTER(Table3[[#All],[Name]],(Table3[[#All],[Polygon]]=$A1126)*(Table3[[#All],[Period]]=AB$1)*((Table3[[#All],[Variables ]]=$AF$3)+(Table3[[#All],[Variables ]]=$AF$2)+(Table3[[#All],[Variables ]]=$AF$4)),0)</f>
        <v>PCT</v>
      </c>
      <c r="AC1126" t="str" cm="1">
        <f t="array" ref="AC1126">_xlfn._xlws.FILTER(Table3[[#All],[Name]],(Table3[[#All],[Polygon]]=$A1126)*(Table3[[#All],[Period]]=AC$1)*((Table3[[#All],[Variables ]]=$AF$3)+(Table3[[#All],[Variables ]]=$AF$2)+(Table3[[#All],[Variables ]]=$AF$4)),0)</f>
        <v>AH</v>
      </c>
      <c r="AD1126" t="str" cm="1">
        <f t="array" ref="AD1126">_xlfn._xlws.FILTER(Table3[[#All],[Name]],(Table3[[#All],[Polygon]]=$A1126)*(Table3[[#All],[Period]]=AD$1)*((Table3[[#All],[Variables ]]=$AF$3)+(Table3[[#All],[Variables ]]=$AF$2)+(Table3[[#All],[Variables ]]=$AF$4)),0)</f>
        <v>AH</v>
      </c>
    </row>
    <row r="1127" spans="1:30" x14ac:dyDescent="0.35">
      <c r="A1127" s="3">
        <v>763</v>
      </c>
      <c r="B1127" s="4" t="s">
        <v>1795</v>
      </c>
      <c r="C1127" s="10">
        <v>22.417546359999999</v>
      </c>
      <c r="D1127" s="4" t="s">
        <v>1466</v>
      </c>
      <c r="E1127" s="4">
        <v>3</v>
      </c>
      <c r="F1127" s="4">
        <v>2</v>
      </c>
      <c r="G1127" s="4">
        <v>5</v>
      </c>
      <c r="H1127" s="4"/>
      <c r="I1127" s="4">
        <v>1972</v>
      </c>
      <c r="J1127" s="4">
        <v>0</v>
      </c>
      <c r="K1127" s="4" t="s">
        <v>1650</v>
      </c>
      <c r="L1127" s="4">
        <v>30</v>
      </c>
      <c r="M1127" s="4">
        <v>30</v>
      </c>
      <c r="N1127" s="4">
        <v>24.089047229999998</v>
      </c>
      <c r="O1127" s="11">
        <v>9.8650000000000002</v>
      </c>
      <c r="P1127" cm="1">
        <f t="array" ref="P1127">_xlfn._xlws.FILTER(Table3[[#All],[Name]],(Table3[[#All],[Polygon]]=$A1127)*(Table3[[#All],[Period]]=P$1)*((Table3[[#All],[Variables ]]=$AF$3)+(Table3[[#All],[Variables ]]=$AF$2)+(Table3[[#All],[Variables ]]=$AF$4)),0)</f>
        <v>0</v>
      </c>
      <c r="Q1127" t="str" cm="1">
        <f t="array" ref="Q1127">_xlfn._xlws.FILTER(Table3[[#All],[Name]],(Table3[[#All],[Polygon]]=$A1127)*(Table3[[#All],[Period]]=Q$1)*((Table3[[#All],[Variables ]]=$AF$3)+(Table3[[#All],[Variables ]]=$AF$2)+(Table3[[#All],[Variables ]]=$AF$4)),0)</f>
        <v>AH</v>
      </c>
      <c r="R1127" cm="1">
        <f t="array" ref="R1127">_xlfn._xlws.FILTER(Table3[[#All],[Name]],(Table3[[#All],[Polygon]]=$A1127)*(Table3[[#All],[Period]]=R$1)*((Table3[[#All],[Variables ]]=$AF$3)+(Table3[[#All],[Variables ]]=$AF$2)+(Table3[[#All],[Variables ]]=$AF$4)),0)</f>
        <v>0</v>
      </c>
      <c r="S1127" cm="1">
        <f t="array" ref="S1127">_xlfn._xlws.FILTER(Table3[[#All],[Name]],(Table3[[#All],[Polygon]]=$A1127)*(Table3[[#All],[Period]]=S$1)*((Table3[[#All],[Variables ]]=$AF$3)+(Table3[[#All],[Variables ]]=$AF$2)+(Table3[[#All],[Variables ]]=$AF$4)),0)</f>
        <v>0</v>
      </c>
      <c r="T1127" cm="1">
        <f t="array" ref="T1127">_xlfn._xlws.FILTER(Table3[[#All],[Name]],(Table3[[#All],[Polygon]]=$A1127)*(Table3[[#All],[Period]]=T$1)*((Table3[[#All],[Variables ]]=$AF$3)+(Table3[[#All],[Variables ]]=$AF$2)+(Table3[[#All],[Variables ]]=$AF$4)),0)</f>
        <v>0</v>
      </c>
      <c r="U1127" cm="1">
        <f t="array" ref="U1127">_xlfn._xlws.FILTER(Table3[[#All],[Name]],(Table3[[#All],[Polygon]]=$A1127)*(Table3[[#All],[Period]]=U$1)*((Table3[[#All],[Variables ]]=$AF$3)+(Table3[[#All],[Variables ]]=$AF$2)+(Table3[[#All],[Variables ]]=$AF$4)),0)</f>
        <v>0</v>
      </c>
      <c r="V1127" cm="1">
        <f t="array" ref="V1127">_xlfn._xlws.FILTER(Table3[[#All],[Name]],(Table3[[#All],[Polygon]]=$A1127)*(Table3[[#All],[Period]]=V$1)*((Table3[[#All],[Variables ]]=$AF$3)+(Table3[[#All],[Variables ]]=$AF$2)+(Table3[[#All],[Variables ]]=$AF$4)),0)</f>
        <v>0</v>
      </c>
      <c r="W1127" cm="1">
        <f t="array" ref="W1127">_xlfn._xlws.FILTER(Table3[[#All],[Name]],(Table3[[#All],[Polygon]]=$A1127)*(Table3[[#All],[Period]]=W$1)*((Table3[[#All],[Variables ]]=$AF$3)+(Table3[[#All],[Variables ]]=$AF$2)+(Table3[[#All],[Variables ]]=$AF$4)),0)</f>
        <v>0</v>
      </c>
      <c r="X1127" cm="1">
        <f t="array" ref="X1127">_xlfn._xlws.FILTER(Table3[[#All],[Name]],(Table3[[#All],[Polygon]]=$A1127)*(Table3[[#All],[Period]]=X$1)*((Table3[[#All],[Variables ]]=$AF$3)+(Table3[[#All],[Variables ]]=$AF$2)+(Table3[[#All],[Variables ]]=$AF$4)),0)</f>
        <v>0</v>
      </c>
      <c r="Y1127" t="str" cm="1">
        <f t="array" ref="Y1127">_xlfn._xlws.FILTER(Table3[[#All],[Name]],(Table3[[#All],[Polygon]]=$A1127)*(Table3[[#All],[Period]]=Y$1)*((Table3[[#All],[Variables ]]=$AF$3)+(Table3[[#All],[Variables ]]=$AF$2)+(Table3[[#All],[Variables ]]=$AF$4)),0)</f>
        <v>H</v>
      </c>
      <c r="Z1127" t="str" cm="1">
        <f t="array" ref="Z1127">_xlfn._xlws.FILTER(Table3[[#All],[Name]],(Table3[[#All],[Polygon]]=$A1127)*(Table3[[#All],[Period]]=Z$1)*((Table3[[#All],[Variables ]]=$AF$3)+(Table3[[#All],[Variables ]]=$AF$2)+(Table3[[#All],[Variables ]]=$AF$4)),0)</f>
        <v>AH</v>
      </c>
      <c r="AA1127" t="str" cm="1">
        <f t="array" ref="AA1127">_xlfn._xlws.FILTER(Table3[[#All],[Name]],(Table3[[#All],[Polygon]]=$A1127)*(Table3[[#All],[Period]]=AA$1)*((Table3[[#All],[Variables ]]=$AF$3)+(Table3[[#All],[Variables ]]=$AF$2)+(Table3[[#All],[Variables ]]=$AF$4)),0)</f>
        <v>AH</v>
      </c>
      <c r="AB1127" t="str" cm="1">
        <f t="array" ref="AB1127">_xlfn._xlws.FILTER(Table3[[#All],[Name]],(Table3[[#All],[Polygon]]=$A1127)*(Table3[[#All],[Period]]=AB$1)*((Table3[[#All],[Variables ]]=$AF$3)+(Table3[[#All],[Variables ]]=$AF$2)+(Table3[[#All],[Variables ]]=$AF$4)),0)</f>
        <v>PCT</v>
      </c>
      <c r="AC1127" t="str" cm="1">
        <f t="array" ref="AC1127">_xlfn._xlws.FILTER(Table3[[#All],[Name]],(Table3[[#All],[Polygon]]=$A1127)*(Table3[[#All],[Period]]=AC$1)*((Table3[[#All],[Variables ]]=$AF$3)+(Table3[[#All],[Variables ]]=$AF$2)+(Table3[[#All],[Variables ]]=$AF$4)),0)</f>
        <v>AH</v>
      </c>
      <c r="AD1127" t="str" cm="1">
        <f t="array" ref="AD1127">_xlfn._xlws.FILTER(Table3[[#All],[Name]],(Table3[[#All],[Polygon]]=$A1127)*(Table3[[#All],[Period]]=AD$1)*((Table3[[#All],[Variables ]]=$AF$3)+(Table3[[#All],[Variables ]]=$AF$2)+(Table3[[#All],[Variables ]]=$AF$4)),0)</f>
        <v>AH</v>
      </c>
    </row>
    <row r="1128" spans="1:30" x14ac:dyDescent="0.35">
      <c r="A1128" s="5">
        <v>763</v>
      </c>
      <c r="B1128" s="6" t="s">
        <v>1795</v>
      </c>
      <c r="C1128" s="8">
        <v>22.417546359999999</v>
      </c>
      <c r="D1128" s="6" t="s">
        <v>1466</v>
      </c>
      <c r="E1128" s="6">
        <v>3</v>
      </c>
      <c r="F1128" s="6">
        <v>2</v>
      </c>
      <c r="G1128" s="6">
        <v>5</v>
      </c>
      <c r="H1128" s="6"/>
      <c r="I1128" s="6">
        <v>1972</v>
      </c>
      <c r="J1128" s="6">
        <v>0</v>
      </c>
      <c r="K1128" s="6" t="s">
        <v>1650</v>
      </c>
      <c r="L1128" s="6">
        <v>759</v>
      </c>
      <c r="M1128" s="6">
        <v>759</v>
      </c>
      <c r="N1128" s="6">
        <v>653.97822069999995</v>
      </c>
      <c r="O1128" s="9">
        <v>0</v>
      </c>
      <c r="P1128" cm="1">
        <f t="array" ref="P1128">_xlfn._xlws.FILTER(Table3[[#All],[Name]],(Table3[[#All],[Polygon]]=$A1128)*(Table3[[#All],[Period]]=P$1)*((Table3[[#All],[Variables ]]=$AF$3)+(Table3[[#All],[Variables ]]=$AF$2)+(Table3[[#All],[Variables ]]=$AF$4)),0)</f>
        <v>0</v>
      </c>
      <c r="Q1128" t="str" cm="1">
        <f t="array" ref="Q1128">_xlfn._xlws.FILTER(Table3[[#All],[Name]],(Table3[[#All],[Polygon]]=$A1128)*(Table3[[#All],[Period]]=Q$1)*((Table3[[#All],[Variables ]]=$AF$3)+(Table3[[#All],[Variables ]]=$AF$2)+(Table3[[#All],[Variables ]]=$AF$4)),0)</f>
        <v>AH</v>
      </c>
      <c r="R1128" cm="1">
        <f t="array" ref="R1128">_xlfn._xlws.FILTER(Table3[[#All],[Name]],(Table3[[#All],[Polygon]]=$A1128)*(Table3[[#All],[Period]]=R$1)*((Table3[[#All],[Variables ]]=$AF$3)+(Table3[[#All],[Variables ]]=$AF$2)+(Table3[[#All],[Variables ]]=$AF$4)),0)</f>
        <v>0</v>
      </c>
      <c r="S1128" cm="1">
        <f t="array" ref="S1128">_xlfn._xlws.FILTER(Table3[[#All],[Name]],(Table3[[#All],[Polygon]]=$A1128)*(Table3[[#All],[Period]]=S$1)*((Table3[[#All],[Variables ]]=$AF$3)+(Table3[[#All],[Variables ]]=$AF$2)+(Table3[[#All],[Variables ]]=$AF$4)),0)</f>
        <v>0</v>
      </c>
      <c r="T1128" cm="1">
        <f t="array" ref="T1128">_xlfn._xlws.FILTER(Table3[[#All],[Name]],(Table3[[#All],[Polygon]]=$A1128)*(Table3[[#All],[Period]]=T$1)*((Table3[[#All],[Variables ]]=$AF$3)+(Table3[[#All],[Variables ]]=$AF$2)+(Table3[[#All],[Variables ]]=$AF$4)),0)</f>
        <v>0</v>
      </c>
      <c r="U1128" cm="1">
        <f t="array" ref="U1128">_xlfn._xlws.FILTER(Table3[[#All],[Name]],(Table3[[#All],[Polygon]]=$A1128)*(Table3[[#All],[Period]]=U$1)*((Table3[[#All],[Variables ]]=$AF$3)+(Table3[[#All],[Variables ]]=$AF$2)+(Table3[[#All],[Variables ]]=$AF$4)),0)</f>
        <v>0</v>
      </c>
      <c r="V1128" cm="1">
        <f t="array" ref="V1128">_xlfn._xlws.FILTER(Table3[[#All],[Name]],(Table3[[#All],[Polygon]]=$A1128)*(Table3[[#All],[Period]]=V$1)*((Table3[[#All],[Variables ]]=$AF$3)+(Table3[[#All],[Variables ]]=$AF$2)+(Table3[[#All],[Variables ]]=$AF$4)),0)</f>
        <v>0</v>
      </c>
      <c r="W1128" cm="1">
        <f t="array" ref="W1128">_xlfn._xlws.FILTER(Table3[[#All],[Name]],(Table3[[#All],[Polygon]]=$A1128)*(Table3[[#All],[Period]]=W$1)*((Table3[[#All],[Variables ]]=$AF$3)+(Table3[[#All],[Variables ]]=$AF$2)+(Table3[[#All],[Variables ]]=$AF$4)),0)</f>
        <v>0</v>
      </c>
      <c r="X1128" cm="1">
        <f t="array" ref="X1128">_xlfn._xlws.FILTER(Table3[[#All],[Name]],(Table3[[#All],[Polygon]]=$A1128)*(Table3[[#All],[Period]]=X$1)*((Table3[[#All],[Variables ]]=$AF$3)+(Table3[[#All],[Variables ]]=$AF$2)+(Table3[[#All],[Variables ]]=$AF$4)),0)</f>
        <v>0</v>
      </c>
      <c r="Y1128" t="str" cm="1">
        <f t="array" ref="Y1128">_xlfn._xlws.FILTER(Table3[[#All],[Name]],(Table3[[#All],[Polygon]]=$A1128)*(Table3[[#All],[Period]]=Y$1)*((Table3[[#All],[Variables ]]=$AF$3)+(Table3[[#All],[Variables ]]=$AF$2)+(Table3[[#All],[Variables ]]=$AF$4)),0)</f>
        <v>H</v>
      </c>
      <c r="Z1128" t="str" cm="1">
        <f t="array" ref="Z1128">_xlfn._xlws.FILTER(Table3[[#All],[Name]],(Table3[[#All],[Polygon]]=$A1128)*(Table3[[#All],[Period]]=Z$1)*((Table3[[#All],[Variables ]]=$AF$3)+(Table3[[#All],[Variables ]]=$AF$2)+(Table3[[#All],[Variables ]]=$AF$4)),0)</f>
        <v>AH</v>
      </c>
      <c r="AA1128" t="str" cm="1">
        <f t="array" ref="AA1128">_xlfn._xlws.FILTER(Table3[[#All],[Name]],(Table3[[#All],[Polygon]]=$A1128)*(Table3[[#All],[Period]]=AA$1)*((Table3[[#All],[Variables ]]=$AF$3)+(Table3[[#All],[Variables ]]=$AF$2)+(Table3[[#All],[Variables ]]=$AF$4)),0)</f>
        <v>AH</v>
      </c>
      <c r="AB1128" t="str" cm="1">
        <f t="array" ref="AB1128">_xlfn._xlws.FILTER(Table3[[#All],[Name]],(Table3[[#All],[Polygon]]=$A1128)*(Table3[[#All],[Period]]=AB$1)*((Table3[[#All],[Variables ]]=$AF$3)+(Table3[[#All],[Variables ]]=$AF$2)+(Table3[[#All],[Variables ]]=$AF$4)),0)</f>
        <v>PCT</v>
      </c>
      <c r="AC1128" t="str" cm="1">
        <f t="array" ref="AC1128">_xlfn._xlws.FILTER(Table3[[#All],[Name]],(Table3[[#All],[Polygon]]=$A1128)*(Table3[[#All],[Period]]=AC$1)*((Table3[[#All],[Variables ]]=$AF$3)+(Table3[[#All],[Variables ]]=$AF$2)+(Table3[[#All],[Variables ]]=$AF$4)),0)</f>
        <v>AH</v>
      </c>
      <c r="AD1128" t="str" cm="1">
        <f t="array" ref="AD1128">_xlfn._xlws.FILTER(Table3[[#All],[Name]],(Table3[[#All],[Polygon]]=$A1128)*(Table3[[#All],[Period]]=AD$1)*((Table3[[#All],[Variables ]]=$AF$3)+(Table3[[#All],[Variables ]]=$AF$2)+(Table3[[#All],[Variables ]]=$AF$4)),0)</f>
        <v>AH</v>
      </c>
    </row>
    <row r="1129" spans="1:30" x14ac:dyDescent="0.35">
      <c r="A1129" s="3">
        <v>763</v>
      </c>
      <c r="B1129" s="4" t="s">
        <v>1795</v>
      </c>
      <c r="C1129" s="10">
        <v>22.417546359999999</v>
      </c>
      <c r="D1129" s="4" t="s">
        <v>1466</v>
      </c>
      <c r="E1129" s="4">
        <v>3</v>
      </c>
      <c r="F1129" s="4">
        <v>2</v>
      </c>
      <c r="G1129" s="4">
        <v>5</v>
      </c>
      <c r="H1129" s="4"/>
      <c r="I1129" s="4">
        <v>1972</v>
      </c>
      <c r="J1129" s="4">
        <v>0</v>
      </c>
      <c r="K1129" s="4" t="s">
        <v>1650</v>
      </c>
      <c r="L1129" s="4">
        <v>754</v>
      </c>
      <c r="M1129" s="4">
        <v>754</v>
      </c>
      <c r="N1129" s="4">
        <v>653.97822069999995</v>
      </c>
      <c r="O1129" s="11">
        <v>0</v>
      </c>
      <c r="P1129" cm="1">
        <f t="array" ref="P1129">_xlfn._xlws.FILTER(Table3[[#All],[Name]],(Table3[[#All],[Polygon]]=$A1129)*(Table3[[#All],[Period]]=P$1)*((Table3[[#All],[Variables ]]=$AF$3)+(Table3[[#All],[Variables ]]=$AF$2)+(Table3[[#All],[Variables ]]=$AF$4)),0)</f>
        <v>0</v>
      </c>
      <c r="Q1129" t="str" cm="1">
        <f t="array" ref="Q1129">_xlfn._xlws.FILTER(Table3[[#All],[Name]],(Table3[[#All],[Polygon]]=$A1129)*(Table3[[#All],[Period]]=Q$1)*((Table3[[#All],[Variables ]]=$AF$3)+(Table3[[#All],[Variables ]]=$AF$2)+(Table3[[#All],[Variables ]]=$AF$4)),0)</f>
        <v>AH</v>
      </c>
      <c r="R1129" cm="1">
        <f t="array" ref="R1129">_xlfn._xlws.FILTER(Table3[[#All],[Name]],(Table3[[#All],[Polygon]]=$A1129)*(Table3[[#All],[Period]]=R$1)*((Table3[[#All],[Variables ]]=$AF$3)+(Table3[[#All],[Variables ]]=$AF$2)+(Table3[[#All],[Variables ]]=$AF$4)),0)</f>
        <v>0</v>
      </c>
      <c r="S1129" cm="1">
        <f t="array" ref="S1129">_xlfn._xlws.FILTER(Table3[[#All],[Name]],(Table3[[#All],[Polygon]]=$A1129)*(Table3[[#All],[Period]]=S$1)*((Table3[[#All],[Variables ]]=$AF$3)+(Table3[[#All],[Variables ]]=$AF$2)+(Table3[[#All],[Variables ]]=$AF$4)),0)</f>
        <v>0</v>
      </c>
      <c r="T1129" cm="1">
        <f t="array" ref="T1129">_xlfn._xlws.FILTER(Table3[[#All],[Name]],(Table3[[#All],[Polygon]]=$A1129)*(Table3[[#All],[Period]]=T$1)*((Table3[[#All],[Variables ]]=$AF$3)+(Table3[[#All],[Variables ]]=$AF$2)+(Table3[[#All],[Variables ]]=$AF$4)),0)</f>
        <v>0</v>
      </c>
      <c r="U1129" cm="1">
        <f t="array" ref="U1129">_xlfn._xlws.FILTER(Table3[[#All],[Name]],(Table3[[#All],[Polygon]]=$A1129)*(Table3[[#All],[Period]]=U$1)*((Table3[[#All],[Variables ]]=$AF$3)+(Table3[[#All],[Variables ]]=$AF$2)+(Table3[[#All],[Variables ]]=$AF$4)),0)</f>
        <v>0</v>
      </c>
      <c r="V1129" cm="1">
        <f t="array" ref="V1129">_xlfn._xlws.FILTER(Table3[[#All],[Name]],(Table3[[#All],[Polygon]]=$A1129)*(Table3[[#All],[Period]]=V$1)*((Table3[[#All],[Variables ]]=$AF$3)+(Table3[[#All],[Variables ]]=$AF$2)+(Table3[[#All],[Variables ]]=$AF$4)),0)</f>
        <v>0</v>
      </c>
      <c r="W1129" cm="1">
        <f t="array" ref="W1129">_xlfn._xlws.FILTER(Table3[[#All],[Name]],(Table3[[#All],[Polygon]]=$A1129)*(Table3[[#All],[Period]]=W$1)*((Table3[[#All],[Variables ]]=$AF$3)+(Table3[[#All],[Variables ]]=$AF$2)+(Table3[[#All],[Variables ]]=$AF$4)),0)</f>
        <v>0</v>
      </c>
      <c r="X1129" cm="1">
        <f t="array" ref="X1129">_xlfn._xlws.FILTER(Table3[[#All],[Name]],(Table3[[#All],[Polygon]]=$A1129)*(Table3[[#All],[Period]]=X$1)*((Table3[[#All],[Variables ]]=$AF$3)+(Table3[[#All],[Variables ]]=$AF$2)+(Table3[[#All],[Variables ]]=$AF$4)),0)</f>
        <v>0</v>
      </c>
      <c r="Y1129" t="str" cm="1">
        <f t="array" ref="Y1129">_xlfn._xlws.FILTER(Table3[[#All],[Name]],(Table3[[#All],[Polygon]]=$A1129)*(Table3[[#All],[Period]]=Y$1)*((Table3[[#All],[Variables ]]=$AF$3)+(Table3[[#All],[Variables ]]=$AF$2)+(Table3[[#All],[Variables ]]=$AF$4)),0)</f>
        <v>H</v>
      </c>
      <c r="Z1129" t="str" cm="1">
        <f t="array" ref="Z1129">_xlfn._xlws.FILTER(Table3[[#All],[Name]],(Table3[[#All],[Polygon]]=$A1129)*(Table3[[#All],[Period]]=Z$1)*((Table3[[#All],[Variables ]]=$AF$3)+(Table3[[#All],[Variables ]]=$AF$2)+(Table3[[#All],[Variables ]]=$AF$4)),0)</f>
        <v>AH</v>
      </c>
      <c r="AA1129" t="str" cm="1">
        <f t="array" ref="AA1129">_xlfn._xlws.FILTER(Table3[[#All],[Name]],(Table3[[#All],[Polygon]]=$A1129)*(Table3[[#All],[Period]]=AA$1)*((Table3[[#All],[Variables ]]=$AF$3)+(Table3[[#All],[Variables ]]=$AF$2)+(Table3[[#All],[Variables ]]=$AF$4)),0)</f>
        <v>AH</v>
      </c>
      <c r="AB1129" t="str" cm="1">
        <f t="array" ref="AB1129">_xlfn._xlws.FILTER(Table3[[#All],[Name]],(Table3[[#All],[Polygon]]=$A1129)*(Table3[[#All],[Period]]=AB$1)*((Table3[[#All],[Variables ]]=$AF$3)+(Table3[[#All],[Variables ]]=$AF$2)+(Table3[[#All],[Variables ]]=$AF$4)),0)</f>
        <v>PCT</v>
      </c>
      <c r="AC1129" t="str" cm="1">
        <f t="array" ref="AC1129">_xlfn._xlws.FILTER(Table3[[#All],[Name]],(Table3[[#All],[Polygon]]=$A1129)*(Table3[[#All],[Period]]=AC$1)*((Table3[[#All],[Variables ]]=$AF$3)+(Table3[[#All],[Variables ]]=$AF$2)+(Table3[[#All],[Variables ]]=$AF$4)),0)</f>
        <v>AH</v>
      </c>
      <c r="AD1129" t="str" cm="1">
        <f t="array" ref="AD1129">_xlfn._xlws.FILTER(Table3[[#All],[Name]],(Table3[[#All],[Polygon]]=$A1129)*(Table3[[#All],[Period]]=AD$1)*((Table3[[#All],[Variables ]]=$AF$3)+(Table3[[#All],[Variables ]]=$AF$2)+(Table3[[#All],[Variables ]]=$AF$4)),0)</f>
        <v>AH</v>
      </c>
    </row>
    <row r="1130" spans="1:30" x14ac:dyDescent="0.35">
      <c r="A1130" s="5">
        <v>763</v>
      </c>
      <c r="B1130" s="6" t="s">
        <v>1795</v>
      </c>
      <c r="C1130" s="8">
        <v>22.417546359999999</v>
      </c>
      <c r="D1130" s="6" t="s">
        <v>1466</v>
      </c>
      <c r="E1130" s="6">
        <v>3</v>
      </c>
      <c r="F1130" s="6">
        <v>2</v>
      </c>
      <c r="G1130" s="6">
        <v>5</v>
      </c>
      <c r="H1130" s="6"/>
      <c r="I1130" s="6">
        <v>1972</v>
      </c>
      <c r="J1130" s="6">
        <v>0</v>
      </c>
      <c r="K1130" s="6" t="s">
        <v>1650</v>
      </c>
      <c r="L1130" s="6">
        <v>757</v>
      </c>
      <c r="M1130" s="6">
        <v>757</v>
      </c>
      <c r="N1130" s="6">
        <v>653.97822069999995</v>
      </c>
      <c r="O1130" s="9">
        <v>0</v>
      </c>
      <c r="P1130" cm="1">
        <f t="array" ref="P1130">_xlfn._xlws.FILTER(Table3[[#All],[Name]],(Table3[[#All],[Polygon]]=$A1130)*(Table3[[#All],[Period]]=P$1)*((Table3[[#All],[Variables ]]=$AF$3)+(Table3[[#All],[Variables ]]=$AF$2)+(Table3[[#All],[Variables ]]=$AF$4)),0)</f>
        <v>0</v>
      </c>
      <c r="Q1130" t="str" cm="1">
        <f t="array" ref="Q1130">_xlfn._xlws.FILTER(Table3[[#All],[Name]],(Table3[[#All],[Polygon]]=$A1130)*(Table3[[#All],[Period]]=Q$1)*((Table3[[#All],[Variables ]]=$AF$3)+(Table3[[#All],[Variables ]]=$AF$2)+(Table3[[#All],[Variables ]]=$AF$4)),0)</f>
        <v>AH</v>
      </c>
      <c r="R1130" cm="1">
        <f t="array" ref="R1130">_xlfn._xlws.FILTER(Table3[[#All],[Name]],(Table3[[#All],[Polygon]]=$A1130)*(Table3[[#All],[Period]]=R$1)*((Table3[[#All],[Variables ]]=$AF$3)+(Table3[[#All],[Variables ]]=$AF$2)+(Table3[[#All],[Variables ]]=$AF$4)),0)</f>
        <v>0</v>
      </c>
      <c r="S1130" cm="1">
        <f t="array" ref="S1130">_xlfn._xlws.FILTER(Table3[[#All],[Name]],(Table3[[#All],[Polygon]]=$A1130)*(Table3[[#All],[Period]]=S$1)*((Table3[[#All],[Variables ]]=$AF$3)+(Table3[[#All],[Variables ]]=$AF$2)+(Table3[[#All],[Variables ]]=$AF$4)),0)</f>
        <v>0</v>
      </c>
      <c r="T1130" cm="1">
        <f t="array" ref="T1130">_xlfn._xlws.FILTER(Table3[[#All],[Name]],(Table3[[#All],[Polygon]]=$A1130)*(Table3[[#All],[Period]]=T$1)*((Table3[[#All],[Variables ]]=$AF$3)+(Table3[[#All],[Variables ]]=$AF$2)+(Table3[[#All],[Variables ]]=$AF$4)),0)</f>
        <v>0</v>
      </c>
      <c r="U1130" cm="1">
        <f t="array" ref="U1130">_xlfn._xlws.FILTER(Table3[[#All],[Name]],(Table3[[#All],[Polygon]]=$A1130)*(Table3[[#All],[Period]]=U$1)*((Table3[[#All],[Variables ]]=$AF$3)+(Table3[[#All],[Variables ]]=$AF$2)+(Table3[[#All],[Variables ]]=$AF$4)),0)</f>
        <v>0</v>
      </c>
      <c r="V1130" cm="1">
        <f t="array" ref="V1130">_xlfn._xlws.FILTER(Table3[[#All],[Name]],(Table3[[#All],[Polygon]]=$A1130)*(Table3[[#All],[Period]]=V$1)*((Table3[[#All],[Variables ]]=$AF$3)+(Table3[[#All],[Variables ]]=$AF$2)+(Table3[[#All],[Variables ]]=$AF$4)),0)</f>
        <v>0</v>
      </c>
      <c r="W1130" cm="1">
        <f t="array" ref="W1130">_xlfn._xlws.FILTER(Table3[[#All],[Name]],(Table3[[#All],[Polygon]]=$A1130)*(Table3[[#All],[Period]]=W$1)*((Table3[[#All],[Variables ]]=$AF$3)+(Table3[[#All],[Variables ]]=$AF$2)+(Table3[[#All],[Variables ]]=$AF$4)),0)</f>
        <v>0</v>
      </c>
      <c r="X1130" cm="1">
        <f t="array" ref="X1130">_xlfn._xlws.FILTER(Table3[[#All],[Name]],(Table3[[#All],[Polygon]]=$A1130)*(Table3[[#All],[Period]]=X$1)*((Table3[[#All],[Variables ]]=$AF$3)+(Table3[[#All],[Variables ]]=$AF$2)+(Table3[[#All],[Variables ]]=$AF$4)),0)</f>
        <v>0</v>
      </c>
      <c r="Y1130" t="str" cm="1">
        <f t="array" ref="Y1130">_xlfn._xlws.FILTER(Table3[[#All],[Name]],(Table3[[#All],[Polygon]]=$A1130)*(Table3[[#All],[Period]]=Y$1)*((Table3[[#All],[Variables ]]=$AF$3)+(Table3[[#All],[Variables ]]=$AF$2)+(Table3[[#All],[Variables ]]=$AF$4)),0)</f>
        <v>H</v>
      </c>
      <c r="Z1130" t="str" cm="1">
        <f t="array" ref="Z1130">_xlfn._xlws.FILTER(Table3[[#All],[Name]],(Table3[[#All],[Polygon]]=$A1130)*(Table3[[#All],[Period]]=Z$1)*((Table3[[#All],[Variables ]]=$AF$3)+(Table3[[#All],[Variables ]]=$AF$2)+(Table3[[#All],[Variables ]]=$AF$4)),0)</f>
        <v>AH</v>
      </c>
      <c r="AA1130" t="str" cm="1">
        <f t="array" ref="AA1130">_xlfn._xlws.FILTER(Table3[[#All],[Name]],(Table3[[#All],[Polygon]]=$A1130)*(Table3[[#All],[Period]]=AA$1)*((Table3[[#All],[Variables ]]=$AF$3)+(Table3[[#All],[Variables ]]=$AF$2)+(Table3[[#All],[Variables ]]=$AF$4)),0)</f>
        <v>AH</v>
      </c>
      <c r="AB1130" t="str" cm="1">
        <f t="array" ref="AB1130">_xlfn._xlws.FILTER(Table3[[#All],[Name]],(Table3[[#All],[Polygon]]=$A1130)*(Table3[[#All],[Period]]=AB$1)*((Table3[[#All],[Variables ]]=$AF$3)+(Table3[[#All],[Variables ]]=$AF$2)+(Table3[[#All],[Variables ]]=$AF$4)),0)</f>
        <v>PCT</v>
      </c>
      <c r="AC1130" t="str" cm="1">
        <f t="array" ref="AC1130">_xlfn._xlws.FILTER(Table3[[#All],[Name]],(Table3[[#All],[Polygon]]=$A1130)*(Table3[[#All],[Period]]=AC$1)*((Table3[[#All],[Variables ]]=$AF$3)+(Table3[[#All],[Variables ]]=$AF$2)+(Table3[[#All],[Variables ]]=$AF$4)),0)</f>
        <v>AH</v>
      </c>
      <c r="AD1130" t="str" cm="1">
        <f t="array" ref="AD1130">_xlfn._xlws.FILTER(Table3[[#All],[Name]],(Table3[[#All],[Polygon]]=$A1130)*(Table3[[#All],[Period]]=AD$1)*((Table3[[#All],[Variables ]]=$AF$3)+(Table3[[#All],[Variables ]]=$AF$2)+(Table3[[#All],[Variables ]]=$AF$4)),0)</f>
        <v>AH</v>
      </c>
    </row>
    <row r="1131" spans="1:30" x14ac:dyDescent="0.35">
      <c r="A1131" s="3">
        <v>763</v>
      </c>
      <c r="B1131" s="4" t="s">
        <v>1795</v>
      </c>
      <c r="C1131" s="10">
        <v>22.417546359999999</v>
      </c>
      <c r="D1131" s="4" t="s">
        <v>1466</v>
      </c>
      <c r="E1131" s="4">
        <v>3</v>
      </c>
      <c r="F1131" s="4">
        <v>2</v>
      </c>
      <c r="G1131" s="4">
        <v>5</v>
      </c>
      <c r="H1131" s="4"/>
      <c r="I1131" s="4">
        <v>1972</v>
      </c>
      <c r="J1131" s="4">
        <v>0</v>
      </c>
      <c r="K1131" s="4" t="s">
        <v>1650</v>
      </c>
      <c r="L1131" s="4">
        <v>750</v>
      </c>
      <c r="M1131" s="4">
        <v>750</v>
      </c>
      <c r="N1131" s="4">
        <v>653.97822069999995</v>
      </c>
      <c r="O1131" s="11">
        <v>0</v>
      </c>
      <c r="P1131" cm="1">
        <f t="array" ref="P1131">_xlfn._xlws.FILTER(Table3[[#All],[Name]],(Table3[[#All],[Polygon]]=$A1131)*(Table3[[#All],[Period]]=P$1)*((Table3[[#All],[Variables ]]=$AF$3)+(Table3[[#All],[Variables ]]=$AF$2)+(Table3[[#All],[Variables ]]=$AF$4)),0)</f>
        <v>0</v>
      </c>
      <c r="Q1131" t="str" cm="1">
        <f t="array" ref="Q1131">_xlfn._xlws.FILTER(Table3[[#All],[Name]],(Table3[[#All],[Polygon]]=$A1131)*(Table3[[#All],[Period]]=Q$1)*((Table3[[#All],[Variables ]]=$AF$3)+(Table3[[#All],[Variables ]]=$AF$2)+(Table3[[#All],[Variables ]]=$AF$4)),0)</f>
        <v>AH</v>
      </c>
      <c r="R1131" cm="1">
        <f t="array" ref="R1131">_xlfn._xlws.FILTER(Table3[[#All],[Name]],(Table3[[#All],[Polygon]]=$A1131)*(Table3[[#All],[Period]]=R$1)*((Table3[[#All],[Variables ]]=$AF$3)+(Table3[[#All],[Variables ]]=$AF$2)+(Table3[[#All],[Variables ]]=$AF$4)),0)</f>
        <v>0</v>
      </c>
      <c r="S1131" cm="1">
        <f t="array" ref="S1131">_xlfn._xlws.FILTER(Table3[[#All],[Name]],(Table3[[#All],[Polygon]]=$A1131)*(Table3[[#All],[Period]]=S$1)*((Table3[[#All],[Variables ]]=$AF$3)+(Table3[[#All],[Variables ]]=$AF$2)+(Table3[[#All],[Variables ]]=$AF$4)),0)</f>
        <v>0</v>
      </c>
      <c r="T1131" cm="1">
        <f t="array" ref="T1131">_xlfn._xlws.FILTER(Table3[[#All],[Name]],(Table3[[#All],[Polygon]]=$A1131)*(Table3[[#All],[Period]]=T$1)*((Table3[[#All],[Variables ]]=$AF$3)+(Table3[[#All],[Variables ]]=$AF$2)+(Table3[[#All],[Variables ]]=$AF$4)),0)</f>
        <v>0</v>
      </c>
      <c r="U1131" cm="1">
        <f t="array" ref="U1131">_xlfn._xlws.FILTER(Table3[[#All],[Name]],(Table3[[#All],[Polygon]]=$A1131)*(Table3[[#All],[Period]]=U$1)*((Table3[[#All],[Variables ]]=$AF$3)+(Table3[[#All],[Variables ]]=$AF$2)+(Table3[[#All],[Variables ]]=$AF$4)),0)</f>
        <v>0</v>
      </c>
      <c r="V1131" cm="1">
        <f t="array" ref="V1131">_xlfn._xlws.FILTER(Table3[[#All],[Name]],(Table3[[#All],[Polygon]]=$A1131)*(Table3[[#All],[Period]]=V$1)*((Table3[[#All],[Variables ]]=$AF$3)+(Table3[[#All],[Variables ]]=$AF$2)+(Table3[[#All],[Variables ]]=$AF$4)),0)</f>
        <v>0</v>
      </c>
      <c r="W1131" cm="1">
        <f t="array" ref="W1131">_xlfn._xlws.FILTER(Table3[[#All],[Name]],(Table3[[#All],[Polygon]]=$A1131)*(Table3[[#All],[Period]]=W$1)*((Table3[[#All],[Variables ]]=$AF$3)+(Table3[[#All],[Variables ]]=$AF$2)+(Table3[[#All],[Variables ]]=$AF$4)),0)</f>
        <v>0</v>
      </c>
      <c r="X1131" cm="1">
        <f t="array" ref="X1131">_xlfn._xlws.FILTER(Table3[[#All],[Name]],(Table3[[#All],[Polygon]]=$A1131)*(Table3[[#All],[Period]]=X$1)*((Table3[[#All],[Variables ]]=$AF$3)+(Table3[[#All],[Variables ]]=$AF$2)+(Table3[[#All],[Variables ]]=$AF$4)),0)</f>
        <v>0</v>
      </c>
      <c r="Y1131" t="str" cm="1">
        <f t="array" ref="Y1131">_xlfn._xlws.FILTER(Table3[[#All],[Name]],(Table3[[#All],[Polygon]]=$A1131)*(Table3[[#All],[Period]]=Y$1)*((Table3[[#All],[Variables ]]=$AF$3)+(Table3[[#All],[Variables ]]=$AF$2)+(Table3[[#All],[Variables ]]=$AF$4)),0)</f>
        <v>H</v>
      </c>
      <c r="Z1131" t="str" cm="1">
        <f t="array" ref="Z1131">_xlfn._xlws.FILTER(Table3[[#All],[Name]],(Table3[[#All],[Polygon]]=$A1131)*(Table3[[#All],[Period]]=Z$1)*((Table3[[#All],[Variables ]]=$AF$3)+(Table3[[#All],[Variables ]]=$AF$2)+(Table3[[#All],[Variables ]]=$AF$4)),0)</f>
        <v>AH</v>
      </c>
      <c r="AA1131" t="str" cm="1">
        <f t="array" ref="AA1131">_xlfn._xlws.FILTER(Table3[[#All],[Name]],(Table3[[#All],[Polygon]]=$A1131)*(Table3[[#All],[Period]]=AA$1)*((Table3[[#All],[Variables ]]=$AF$3)+(Table3[[#All],[Variables ]]=$AF$2)+(Table3[[#All],[Variables ]]=$AF$4)),0)</f>
        <v>AH</v>
      </c>
      <c r="AB1131" t="str" cm="1">
        <f t="array" ref="AB1131">_xlfn._xlws.FILTER(Table3[[#All],[Name]],(Table3[[#All],[Polygon]]=$A1131)*(Table3[[#All],[Period]]=AB$1)*((Table3[[#All],[Variables ]]=$AF$3)+(Table3[[#All],[Variables ]]=$AF$2)+(Table3[[#All],[Variables ]]=$AF$4)),0)</f>
        <v>PCT</v>
      </c>
      <c r="AC1131" t="str" cm="1">
        <f t="array" ref="AC1131">_xlfn._xlws.FILTER(Table3[[#All],[Name]],(Table3[[#All],[Polygon]]=$A1131)*(Table3[[#All],[Period]]=AC$1)*((Table3[[#All],[Variables ]]=$AF$3)+(Table3[[#All],[Variables ]]=$AF$2)+(Table3[[#All],[Variables ]]=$AF$4)),0)</f>
        <v>AH</v>
      </c>
      <c r="AD1131" t="str" cm="1">
        <f t="array" ref="AD1131">_xlfn._xlws.FILTER(Table3[[#All],[Name]],(Table3[[#All],[Polygon]]=$A1131)*(Table3[[#All],[Period]]=AD$1)*((Table3[[#All],[Variables ]]=$AF$3)+(Table3[[#All],[Variables ]]=$AF$2)+(Table3[[#All],[Variables ]]=$AF$4)),0)</f>
        <v>AH</v>
      </c>
    </row>
    <row r="1132" spans="1:30" x14ac:dyDescent="0.35">
      <c r="A1132" s="5">
        <v>763</v>
      </c>
      <c r="B1132" s="6" t="s">
        <v>1795</v>
      </c>
      <c r="C1132" s="8">
        <v>22.417546359999999</v>
      </c>
      <c r="D1132" s="6" t="s">
        <v>1466</v>
      </c>
      <c r="E1132" s="6">
        <v>3</v>
      </c>
      <c r="F1132" s="6">
        <v>2</v>
      </c>
      <c r="G1132" s="6">
        <v>5</v>
      </c>
      <c r="H1132" s="6"/>
      <c r="I1132" s="6">
        <v>1972</v>
      </c>
      <c r="J1132" s="6">
        <v>0</v>
      </c>
      <c r="K1132" s="6" t="s">
        <v>1650</v>
      </c>
      <c r="L1132" s="6">
        <v>752</v>
      </c>
      <c r="M1132" s="6">
        <v>752</v>
      </c>
      <c r="N1132" s="6">
        <v>653.97822069999995</v>
      </c>
      <c r="O1132" s="9">
        <v>0</v>
      </c>
      <c r="P1132" cm="1">
        <f t="array" ref="P1132">_xlfn._xlws.FILTER(Table3[[#All],[Name]],(Table3[[#All],[Polygon]]=$A1132)*(Table3[[#All],[Period]]=P$1)*((Table3[[#All],[Variables ]]=$AF$3)+(Table3[[#All],[Variables ]]=$AF$2)+(Table3[[#All],[Variables ]]=$AF$4)),0)</f>
        <v>0</v>
      </c>
      <c r="Q1132" t="str" cm="1">
        <f t="array" ref="Q1132">_xlfn._xlws.FILTER(Table3[[#All],[Name]],(Table3[[#All],[Polygon]]=$A1132)*(Table3[[#All],[Period]]=Q$1)*((Table3[[#All],[Variables ]]=$AF$3)+(Table3[[#All],[Variables ]]=$AF$2)+(Table3[[#All],[Variables ]]=$AF$4)),0)</f>
        <v>AH</v>
      </c>
      <c r="R1132" cm="1">
        <f t="array" ref="R1132">_xlfn._xlws.FILTER(Table3[[#All],[Name]],(Table3[[#All],[Polygon]]=$A1132)*(Table3[[#All],[Period]]=R$1)*((Table3[[#All],[Variables ]]=$AF$3)+(Table3[[#All],[Variables ]]=$AF$2)+(Table3[[#All],[Variables ]]=$AF$4)),0)</f>
        <v>0</v>
      </c>
      <c r="S1132" cm="1">
        <f t="array" ref="S1132">_xlfn._xlws.FILTER(Table3[[#All],[Name]],(Table3[[#All],[Polygon]]=$A1132)*(Table3[[#All],[Period]]=S$1)*((Table3[[#All],[Variables ]]=$AF$3)+(Table3[[#All],[Variables ]]=$AF$2)+(Table3[[#All],[Variables ]]=$AF$4)),0)</f>
        <v>0</v>
      </c>
      <c r="T1132" cm="1">
        <f t="array" ref="T1132">_xlfn._xlws.FILTER(Table3[[#All],[Name]],(Table3[[#All],[Polygon]]=$A1132)*(Table3[[#All],[Period]]=T$1)*((Table3[[#All],[Variables ]]=$AF$3)+(Table3[[#All],[Variables ]]=$AF$2)+(Table3[[#All],[Variables ]]=$AF$4)),0)</f>
        <v>0</v>
      </c>
      <c r="U1132" cm="1">
        <f t="array" ref="U1132">_xlfn._xlws.FILTER(Table3[[#All],[Name]],(Table3[[#All],[Polygon]]=$A1132)*(Table3[[#All],[Period]]=U$1)*((Table3[[#All],[Variables ]]=$AF$3)+(Table3[[#All],[Variables ]]=$AF$2)+(Table3[[#All],[Variables ]]=$AF$4)),0)</f>
        <v>0</v>
      </c>
      <c r="V1132" cm="1">
        <f t="array" ref="V1132">_xlfn._xlws.FILTER(Table3[[#All],[Name]],(Table3[[#All],[Polygon]]=$A1132)*(Table3[[#All],[Period]]=V$1)*((Table3[[#All],[Variables ]]=$AF$3)+(Table3[[#All],[Variables ]]=$AF$2)+(Table3[[#All],[Variables ]]=$AF$4)),0)</f>
        <v>0</v>
      </c>
      <c r="W1132" cm="1">
        <f t="array" ref="W1132">_xlfn._xlws.FILTER(Table3[[#All],[Name]],(Table3[[#All],[Polygon]]=$A1132)*(Table3[[#All],[Period]]=W$1)*((Table3[[#All],[Variables ]]=$AF$3)+(Table3[[#All],[Variables ]]=$AF$2)+(Table3[[#All],[Variables ]]=$AF$4)),0)</f>
        <v>0</v>
      </c>
      <c r="X1132" cm="1">
        <f t="array" ref="X1132">_xlfn._xlws.FILTER(Table3[[#All],[Name]],(Table3[[#All],[Polygon]]=$A1132)*(Table3[[#All],[Period]]=X$1)*((Table3[[#All],[Variables ]]=$AF$3)+(Table3[[#All],[Variables ]]=$AF$2)+(Table3[[#All],[Variables ]]=$AF$4)),0)</f>
        <v>0</v>
      </c>
      <c r="Y1132" t="str" cm="1">
        <f t="array" ref="Y1132">_xlfn._xlws.FILTER(Table3[[#All],[Name]],(Table3[[#All],[Polygon]]=$A1132)*(Table3[[#All],[Period]]=Y$1)*((Table3[[#All],[Variables ]]=$AF$3)+(Table3[[#All],[Variables ]]=$AF$2)+(Table3[[#All],[Variables ]]=$AF$4)),0)</f>
        <v>H</v>
      </c>
      <c r="Z1132" t="str" cm="1">
        <f t="array" ref="Z1132">_xlfn._xlws.FILTER(Table3[[#All],[Name]],(Table3[[#All],[Polygon]]=$A1132)*(Table3[[#All],[Period]]=Z$1)*((Table3[[#All],[Variables ]]=$AF$3)+(Table3[[#All],[Variables ]]=$AF$2)+(Table3[[#All],[Variables ]]=$AF$4)),0)</f>
        <v>AH</v>
      </c>
      <c r="AA1132" t="str" cm="1">
        <f t="array" ref="AA1132">_xlfn._xlws.FILTER(Table3[[#All],[Name]],(Table3[[#All],[Polygon]]=$A1132)*(Table3[[#All],[Period]]=AA$1)*((Table3[[#All],[Variables ]]=$AF$3)+(Table3[[#All],[Variables ]]=$AF$2)+(Table3[[#All],[Variables ]]=$AF$4)),0)</f>
        <v>AH</v>
      </c>
      <c r="AB1132" t="str" cm="1">
        <f t="array" ref="AB1132">_xlfn._xlws.FILTER(Table3[[#All],[Name]],(Table3[[#All],[Polygon]]=$A1132)*(Table3[[#All],[Period]]=AB$1)*((Table3[[#All],[Variables ]]=$AF$3)+(Table3[[#All],[Variables ]]=$AF$2)+(Table3[[#All],[Variables ]]=$AF$4)),0)</f>
        <v>PCT</v>
      </c>
      <c r="AC1132" t="str" cm="1">
        <f t="array" ref="AC1132">_xlfn._xlws.FILTER(Table3[[#All],[Name]],(Table3[[#All],[Polygon]]=$A1132)*(Table3[[#All],[Period]]=AC$1)*((Table3[[#All],[Variables ]]=$AF$3)+(Table3[[#All],[Variables ]]=$AF$2)+(Table3[[#All],[Variables ]]=$AF$4)),0)</f>
        <v>AH</v>
      </c>
      <c r="AD1132" t="str" cm="1">
        <f t="array" ref="AD1132">_xlfn._xlws.FILTER(Table3[[#All],[Name]],(Table3[[#All],[Polygon]]=$A1132)*(Table3[[#All],[Period]]=AD$1)*((Table3[[#All],[Variables ]]=$AF$3)+(Table3[[#All],[Variables ]]=$AF$2)+(Table3[[#All],[Variables ]]=$AF$4)),0)</f>
        <v>AH</v>
      </c>
    </row>
    <row r="1133" spans="1:30" x14ac:dyDescent="0.35">
      <c r="A1133" s="3">
        <v>763</v>
      </c>
      <c r="B1133" s="4" t="s">
        <v>1795</v>
      </c>
      <c r="C1133" s="10">
        <v>22.417546359999999</v>
      </c>
      <c r="D1133" s="4" t="s">
        <v>1466</v>
      </c>
      <c r="E1133" s="4">
        <v>3</v>
      </c>
      <c r="F1133" s="4">
        <v>2</v>
      </c>
      <c r="G1133" s="4">
        <v>5</v>
      </c>
      <c r="H1133" s="4"/>
      <c r="I1133" s="4">
        <v>1972</v>
      </c>
      <c r="J1133" s="4">
        <v>0</v>
      </c>
      <c r="K1133" s="4" t="s">
        <v>1650</v>
      </c>
      <c r="L1133" s="4">
        <v>762</v>
      </c>
      <c r="M1133" s="4">
        <v>762</v>
      </c>
      <c r="N1133" s="4">
        <v>60.958528270000002</v>
      </c>
      <c r="O1133" s="11">
        <v>22.311</v>
      </c>
      <c r="P1133" cm="1">
        <f t="array" ref="P1133">_xlfn._xlws.FILTER(Table3[[#All],[Name]],(Table3[[#All],[Polygon]]=$A1133)*(Table3[[#All],[Period]]=P$1)*((Table3[[#All],[Variables ]]=$AF$3)+(Table3[[#All],[Variables ]]=$AF$2)+(Table3[[#All],[Variables ]]=$AF$4)),0)</f>
        <v>0</v>
      </c>
      <c r="Q1133" t="str" cm="1">
        <f t="array" ref="Q1133">_xlfn._xlws.FILTER(Table3[[#All],[Name]],(Table3[[#All],[Polygon]]=$A1133)*(Table3[[#All],[Period]]=Q$1)*((Table3[[#All],[Variables ]]=$AF$3)+(Table3[[#All],[Variables ]]=$AF$2)+(Table3[[#All],[Variables ]]=$AF$4)),0)</f>
        <v>AH</v>
      </c>
      <c r="R1133" cm="1">
        <f t="array" ref="R1133">_xlfn._xlws.FILTER(Table3[[#All],[Name]],(Table3[[#All],[Polygon]]=$A1133)*(Table3[[#All],[Period]]=R$1)*((Table3[[#All],[Variables ]]=$AF$3)+(Table3[[#All],[Variables ]]=$AF$2)+(Table3[[#All],[Variables ]]=$AF$4)),0)</f>
        <v>0</v>
      </c>
      <c r="S1133" cm="1">
        <f t="array" ref="S1133">_xlfn._xlws.FILTER(Table3[[#All],[Name]],(Table3[[#All],[Polygon]]=$A1133)*(Table3[[#All],[Period]]=S$1)*((Table3[[#All],[Variables ]]=$AF$3)+(Table3[[#All],[Variables ]]=$AF$2)+(Table3[[#All],[Variables ]]=$AF$4)),0)</f>
        <v>0</v>
      </c>
      <c r="T1133" cm="1">
        <f t="array" ref="T1133">_xlfn._xlws.FILTER(Table3[[#All],[Name]],(Table3[[#All],[Polygon]]=$A1133)*(Table3[[#All],[Period]]=T$1)*((Table3[[#All],[Variables ]]=$AF$3)+(Table3[[#All],[Variables ]]=$AF$2)+(Table3[[#All],[Variables ]]=$AF$4)),0)</f>
        <v>0</v>
      </c>
      <c r="U1133" cm="1">
        <f t="array" ref="U1133">_xlfn._xlws.FILTER(Table3[[#All],[Name]],(Table3[[#All],[Polygon]]=$A1133)*(Table3[[#All],[Period]]=U$1)*((Table3[[#All],[Variables ]]=$AF$3)+(Table3[[#All],[Variables ]]=$AF$2)+(Table3[[#All],[Variables ]]=$AF$4)),0)</f>
        <v>0</v>
      </c>
      <c r="V1133" cm="1">
        <f t="array" ref="V1133">_xlfn._xlws.FILTER(Table3[[#All],[Name]],(Table3[[#All],[Polygon]]=$A1133)*(Table3[[#All],[Period]]=V$1)*((Table3[[#All],[Variables ]]=$AF$3)+(Table3[[#All],[Variables ]]=$AF$2)+(Table3[[#All],[Variables ]]=$AF$4)),0)</f>
        <v>0</v>
      </c>
      <c r="W1133" cm="1">
        <f t="array" ref="W1133">_xlfn._xlws.FILTER(Table3[[#All],[Name]],(Table3[[#All],[Polygon]]=$A1133)*(Table3[[#All],[Period]]=W$1)*((Table3[[#All],[Variables ]]=$AF$3)+(Table3[[#All],[Variables ]]=$AF$2)+(Table3[[#All],[Variables ]]=$AF$4)),0)</f>
        <v>0</v>
      </c>
      <c r="X1133" cm="1">
        <f t="array" ref="X1133">_xlfn._xlws.FILTER(Table3[[#All],[Name]],(Table3[[#All],[Polygon]]=$A1133)*(Table3[[#All],[Period]]=X$1)*((Table3[[#All],[Variables ]]=$AF$3)+(Table3[[#All],[Variables ]]=$AF$2)+(Table3[[#All],[Variables ]]=$AF$4)),0)</f>
        <v>0</v>
      </c>
      <c r="Y1133" t="str" cm="1">
        <f t="array" ref="Y1133">_xlfn._xlws.FILTER(Table3[[#All],[Name]],(Table3[[#All],[Polygon]]=$A1133)*(Table3[[#All],[Period]]=Y$1)*((Table3[[#All],[Variables ]]=$AF$3)+(Table3[[#All],[Variables ]]=$AF$2)+(Table3[[#All],[Variables ]]=$AF$4)),0)</f>
        <v>H</v>
      </c>
      <c r="Z1133" t="str" cm="1">
        <f t="array" ref="Z1133">_xlfn._xlws.FILTER(Table3[[#All],[Name]],(Table3[[#All],[Polygon]]=$A1133)*(Table3[[#All],[Period]]=Z$1)*((Table3[[#All],[Variables ]]=$AF$3)+(Table3[[#All],[Variables ]]=$AF$2)+(Table3[[#All],[Variables ]]=$AF$4)),0)</f>
        <v>AH</v>
      </c>
      <c r="AA1133" t="str" cm="1">
        <f t="array" ref="AA1133">_xlfn._xlws.FILTER(Table3[[#All],[Name]],(Table3[[#All],[Polygon]]=$A1133)*(Table3[[#All],[Period]]=AA$1)*((Table3[[#All],[Variables ]]=$AF$3)+(Table3[[#All],[Variables ]]=$AF$2)+(Table3[[#All],[Variables ]]=$AF$4)),0)</f>
        <v>AH</v>
      </c>
      <c r="AB1133" t="str" cm="1">
        <f t="array" ref="AB1133">_xlfn._xlws.FILTER(Table3[[#All],[Name]],(Table3[[#All],[Polygon]]=$A1133)*(Table3[[#All],[Period]]=AB$1)*((Table3[[#All],[Variables ]]=$AF$3)+(Table3[[#All],[Variables ]]=$AF$2)+(Table3[[#All],[Variables ]]=$AF$4)),0)</f>
        <v>PCT</v>
      </c>
      <c r="AC1133" t="str" cm="1">
        <f t="array" ref="AC1133">_xlfn._xlws.FILTER(Table3[[#All],[Name]],(Table3[[#All],[Polygon]]=$A1133)*(Table3[[#All],[Period]]=AC$1)*((Table3[[#All],[Variables ]]=$AF$3)+(Table3[[#All],[Variables ]]=$AF$2)+(Table3[[#All],[Variables ]]=$AF$4)),0)</f>
        <v>AH</v>
      </c>
      <c r="AD1133" t="str" cm="1">
        <f t="array" ref="AD1133">_xlfn._xlws.FILTER(Table3[[#All],[Name]],(Table3[[#All],[Polygon]]=$A1133)*(Table3[[#All],[Period]]=AD$1)*((Table3[[#All],[Variables ]]=$AF$3)+(Table3[[#All],[Variables ]]=$AF$2)+(Table3[[#All],[Variables ]]=$AF$4)),0)</f>
        <v>AH</v>
      </c>
    </row>
    <row r="1134" spans="1:30" x14ac:dyDescent="0.35">
      <c r="A1134" s="5">
        <v>763</v>
      </c>
      <c r="B1134" s="6" t="s">
        <v>1795</v>
      </c>
      <c r="C1134" s="8">
        <v>22.417546359999999</v>
      </c>
      <c r="D1134" s="6" t="s">
        <v>1466</v>
      </c>
      <c r="E1134" s="6">
        <v>3</v>
      </c>
      <c r="F1134" s="6">
        <v>2</v>
      </c>
      <c r="G1134" s="6">
        <v>5</v>
      </c>
      <c r="H1134" s="6"/>
      <c r="I1134" s="6">
        <v>1972</v>
      </c>
      <c r="J1134" s="6">
        <v>0</v>
      </c>
      <c r="K1134" s="6" t="s">
        <v>1650</v>
      </c>
      <c r="L1134" s="6">
        <v>763</v>
      </c>
      <c r="M1134" s="6">
        <v>763</v>
      </c>
      <c r="N1134" s="6">
        <v>22.417546359999999</v>
      </c>
      <c r="O1134" s="9">
        <v>22.417999999999999</v>
      </c>
      <c r="P1134" cm="1">
        <f t="array" ref="P1134">_xlfn._xlws.FILTER(Table3[[#All],[Name]],(Table3[[#All],[Polygon]]=$A1134)*(Table3[[#All],[Period]]=P$1)*((Table3[[#All],[Variables ]]=$AF$3)+(Table3[[#All],[Variables ]]=$AF$2)+(Table3[[#All],[Variables ]]=$AF$4)),0)</f>
        <v>0</v>
      </c>
      <c r="Q1134" t="str" cm="1">
        <f t="array" ref="Q1134">_xlfn._xlws.FILTER(Table3[[#All],[Name]],(Table3[[#All],[Polygon]]=$A1134)*(Table3[[#All],[Period]]=Q$1)*((Table3[[#All],[Variables ]]=$AF$3)+(Table3[[#All],[Variables ]]=$AF$2)+(Table3[[#All],[Variables ]]=$AF$4)),0)</f>
        <v>AH</v>
      </c>
      <c r="R1134" cm="1">
        <f t="array" ref="R1134">_xlfn._xlws.FILTER(Table3[[#All],[Name]],(Table3[[#All],[Polygon]]=$A1134)*(Table3[[#All],[Period]]=R$1)*((Table3[[#All],[Variables ]]=$AF$3)+(Table3[[#All],[Variables ]]=$AF$2)+(Table3[[#All],[Variables ]]=$AF$4)),0)</f>
        <v>0</v>
      </c>
      <c r="S1134" cm="1">
        <f t="array" ref="S1134">_xlfn._xlws.FILTER(Table3[[#All],[Name]],(Table3[[#All],[Polygon]]=$A1134)*(Table3[[#All],[Period]]=S$1)*((Table3[[#All],[Variables ]]=$AF$3)+(Table3[[#All],[Variables ]]=$AF$2)+(Table3[[#All],[Variables ]]=$AF$4)),0)</f>
        <v>0</v>
      </c>
      <c r="T1134" cm="1">
        <f t="array" ref="T1134">_xlfn._xlws.FILTER(Table3[[#All],[Name]],(Table3[[#All],[Polygon]]=$A1134)*(Table3[[#All],[Period]]=T$1)*((Table3[[#All],[Variables ]]=$AF$3)+(Table3[[#All],[Variables ]]=$AF$2)+(Table3[[#All],[Variables ]]=$AF$4)),0)</f>
        <v>0</v>
      </c>
      <c r="U1134" cm="1">
        <f t="array" ref="U1134">_xlfn._xlws.FILTER(Table3[[#All],[Name]],(Table3[[#All],[Polygon]]=$A1134)*(Table3[[#All],[Period]]=U$1)*((Table3[[#All],[Variables ]]=$AF$3)+(Table3[[#All],[Variables ]]=$AF$2)+(Table3[[#All],[Variables ]]=$AF$4)),0)</f>
        <v>0</v>
      </c>
      <c r="V1134" cm="1">
        <f t="array" ref="V1134">_xlfn._xlws.FILTER(Table3[[#All],[Name]],(Table3[[#All],[Polygon]]=$A1134)*(Table3[[#All],[Period]]=V$1)*((Table3[[#All],[Variables ]]=$AF$3)+(Table3[[#All],[Variables ]]=$AF$2)+(Table3[[#All],[Variables ]]=$AF$4)),0)</f>
        <v>0</v>
      </c>
      <c r="W1134" cm="1">
        <f t="array" ref="W1134">_xlfn._xlws.FILTER(Table3[[#All],[Name]],(Table3[[#All],[Polygon]]=$A1134)*(Table3[[#All],[Period]]=W$1)*((Table3[[#All],[Variables ]]=$AF$3)+(Table3[[#All],[Variables ]]=$AF$2)+(Table3[[#All],[Variables ]]=$AF$4)),0)</f>
        <v>0</v>
      </c>
      <c r="X1134" cm="1">
        <f t="array" ref="X1134">_xlfn._xlws.FILTER(Table3[[#All],[Name]],(Table3[[#All],[Polygon]]=$A1134)*(Table3[[#All],[Period]]=X$1)*((Table3[[#All],[Variables ]]=$AF$3)+(Table3[[#All],[Variables ]]=$AF$2)+(Table3[[#All],[Variables ]]=$AF$4)),0)</f>
        <v>0</v>
      </c>
      <c r="Y1134" t="str" cm="1">
        <f t="array" ref="Y1134">_xlfn._xlws.FILTER(Table3[[#All],[Name]],(Table3[[#All],[Polygon]]=$A1134)*(Table3[[#All],[Period]]=Y$1)*((Table3[[#All],[Variables ]]=$AF$3)+(Table3[[#All],[Variables ]]=$AF$2)+(Table3[[#All],[Variables ]]=$AF$4)),0)</f>
        <v>H</v>
      </c>
      <c r="Z1134" t="str" cm="1">
        <f t="array" ref="Z1134">_xlfn._xlws.FILTER(Table3[[#All],[Name]],(Table3[[#All],[Polygon]]=$A1134)*(Table3[[#All],[Period]]=Z$1)*((Table3[[#All],[Variables ]]=$AF$3)+(Table3[[#All],[Variables ]]=$AF$2)+(Table3[[#All],[Variables ]]=$AF$4)),0)</f>
        <v>AH</v>
      </c>
      <c r="AA1134" t="str" cm="1">
        <f t="array" ref="AA1134">_xlfn._xlws.FILTER(Table3[[#All],[Name]],(Table3[[#All],[Polygon]]=$A1134)*(Table3[[#All],[Period]]=AA$1)*((Table3[[#All],[Variables ]]=$AF$3)+(Table3[[#All],[Variables ]]=$AF$2)+(Table3[[#All],[Variables ]]=$AF$4)),0)</f>
        <v>AH</v>
      </c>
      <c r="AB1134" t="str" cm="1">
        <f t="array" ref="AB1134">_xlfn._xlws.FILTER(Table3[[#All],[Name]],(Table3[[#All],[Polygon]]=$A1134)*(Table3[[#All],[Period]]=AB$1)*((Table3[[#All],[Variables ]]=$AF$3)+(Table3[[#All],[Variables ]]=$AF$2)+(Table3[[#All],[Variables ]]=$AF$4)),0)</f>
        <v>PCT</v>
      </c>
      <c r="AC1134" t="str" cm="1">
        <f t="array" ref="AC1134">_xlfn._xlws.FILTER(Table3[[#All],[Name]],(Table3[[#All],[Polygon]]=$A1134)*(Table3[[#All],[Period]]=AC$1)*((Table3[[#All],[Variables ]]=$AF$3)+(Table3[[#All],[Variables ]]=$AF$2)+(Table3[[#All],[Variables ]]=$AF$4)),0)</f>
        <v>AH</v>
      </c>
      <c r="AD1134" t="str" cm="1">
        <f t="array" ref="AD1134">_xlfn._xlws.FILTER(Table3[[#All],[Name]],(Table3[[#All],[Polygon]]=$A1134)*(Table3[[#All],[Period]]=AD$1)*((Table3[[#All],[Variables ]]=$AF$3)+(Table3[[#All],[Variables ]]=$AF$2)+(Table3[[#All],[Variables ]]=$AF$4)),0)</f>
        <v>AH</v>
      </c>
    </row>
    <row r="1135" spans="1:30" x14ac:dyDescent="0.35">
      <c r="A1135" s="3">
        <v>763</v>
      </c>
      <c r="B1135" s="4" t="s">
        <v>1795</v>
      </c>
      <c r="C1135" s="10">
        <v>22.417546359999999</v>
      </c>
      <c r="D1135" s="4" t="s">
        <v>1466</v>
      </c>
      <c r="E1135" s="4">
        <v>3</v>
      </c>
      <c r="F1135" s="4">
        <v>2</v>
      </c>
      <c r="G1135" s="4">
        <v>5</v>
      </c>
      <c r="H1135" s="4"/>
      <c r="I1135" s="4">
        <v>1972</v>
      </c>
      <c r="J1135" s="4">
        <v>0</v>
      </c>
      <c r="K1135" s="4" t="s">
        <v>1650</v>
      </c>
      <c r="L1135" s="4">
        <v>761</v>
      </c>
      <c r="M1135" s="4">
        <v>761</v>
      </c>
      <c r="N1135" s="4">
        <v>14.010783289999999</v>
      </c>
      <c r="O1135" s="11">
        <v>6.1840000000000002</v>
      </c>
      <c r="P1135" cm="1">
        <f t="array" ref="P1135">_xlfn._xlws.FILTER(Table3[[#All],[Name]],(Table3[[#All],[Polygon]]=$A1135)*(Table3[[#All],[Period]]=P$1)*((Table3[[#All],[Variables ]]=$AF$3)+(Table3[[#All],[Variables ]]=$AF$2)+(Table3[[#All],[Variables ]]=$AF$4)),0)</f>
        <v>0</v>
      </c>
      <c r="Q1135" t="str" cm="1">
        <f t="array" ref="Q1135">_xlfn._xlws.FILTER(Table3[[#All],[Name]],(Table3[[#All],[Polygon]]=$A1135)*(Table3[[#All],[Period]]=Q$1)*((Table3[[#All],[Variables ]]=$AF$3)+(Table3[[#All],[Variables ]]=$AF$2)+(Table3[[#All],[Variables ]]=$AF$4)),0)</f>
        <v>AH</v>
      </c>
      <c r="R1135" cm="1">
        <f t="array" ref="R1135">_xlfn._xlws.FILTER(Table3[[#All],[Name]],(Table3[[#All],[Polygon]]=$A1135)*(Table3[[#All],[Period]]=R$1)*((Table3[[#All],[Variables ]]=$AF$3)+(Table3[[#All],[Variables ]]=$AF$2)+(Table3[[#All],[Variables ]]=$AF$4)),0)</f>
        <v>0</v>
      </c>
      <c r="S1135" cm="1">
        <f t="array" ref="S1135">_xlfn._xlws.FILTER(Table3[[#All],[Name]],(Table3[[#All],[Polygon]]=$A1135)*(Table3[[#All],[Period]]=S$1)*((Table3[[#All],[Variables ]]=$AF$3)+(Table3[[#All],[Variables ]]=$AF$2)+(Table3[[#All],[Variables ]]=$AF$4)),0)</f>
        <v>0</v>
      </c>
      <c r="T1135" cm="1">
        <f t="array" ref="T1135">_xlfn._xlws.FILTER(Table3[[#All],[Name]],(Table3[[#All],[Polygon]]=$A1135)*(Table3[[#All],[Period]]=T$1)*((Table3[[#All],[Variables ]]=$AF$3)+(Table3[[#All],[Variables ]]=$AF$2)+(Table3[[#All],[Variables ]]=$AF$4)),0)</f>
        <v>0</v>
      </c>
      <c r="U1135" cm="1">
        <f t="array" ref="U1135">_xlfn._xlws.FILTER(Table3[[#All],[Name]],(Table3[[#All],[Polygon]]=$A1135)*(Table3[[#All],[Period]]=U$1)*((Table3[[#All],[Variables ]]=$AF$3)+(Table3[[#All],[Variables ]]=$AF$2)+(Table3[[#All],[Variables ]]=$AF$4)),0)</f>
        <v>0</v>
      </c>
      <c r="V1135" cm="1">
        <f t="array" ref="V1135">_xlfn._xlws.FILTER(Table3[[#All],[Name]],(Table3[[#All],[Polygon]]=$A1135)*(Table3[[#All],[Period]]=V$1)*((Table3[[#All],[Variables ]]=$AF$3)+(Table3[[#All],[Variables ]]=$AF$2)+(Table3[[#All],[Variables ]]=$AF$4)),0)</f>
        <v>0</v>
      </c>
      <c r="W1135" cm="1">
        <f t="array" ref="W1135">_xlfn._xlws.FILTER(Table3[[#All],[Name]],(Table3[[#All],[Polygon]]=$A1135)*(Table3[[#All],[Period]]=W$1)*((Table3[[#All],[Variables ]]=$AF$3)+(Table3[[#All],[Variables ]]=$AF$2)+(Table3[[#All],[Variables ]]=$AF$4)),0)</f>
        <v>0</v>
      </c>
      <c r="X1135" cm="1">
        <f t="array" ref="X1135">_xlfn._xlws.FILTER(Table3[[#All],[Name]],(Table3[[#All],[Polygon]]=$A1135)*(Table3[[#All],[Period]]=X$1)*((Table3[[#All],[Variables ]]=$AF$3)+(Table3[[#All],[Variables ]]=$AF$2)+(Table3[[#All],[Variables ]]=$AF$4)),0)</f>
        <v>0</v>
      </c>
      <c r="Y1135" t="str" cm="1">
        <f t="array" ref="Y1135">_xlfn._xlws.FILTER(Table3[[#All],[Name]],(Table3[[#All],[Polygon]]=$A1135)*(Table3[[#All],[Period]]=Y$1)*((Table3[[#All],[Variables ]]=$AF$3)+(Table3[[#All],[Variables ]]=$AF$2)+(Table3[[#All],[Variables ]]=$AF$4)),0)</f>
        <v>H</v>
      </c>
      <c r="Z1135" t="str" cm="1">
        <f t="array" ref="Z1135">_xlfn._xlws.FILTER(Table3[[#All],[Name]],(Table3[[#All],[Polygon]]=$A1135)*(Table3[[#All],[Period]]=Z$1)*((Table3[[#All],[Variables ]]=$AF$3)+(Table3[[#All],[Variables ]]=$AF$2)+(Table3[[#All],[Variables ]]=$AF$4)),0)</f>
        <v>AH</v>
      </c>
      <c r="AA1135" t="str" cm="1">
        <f t="array" ref="AA1135">_xlfn._xlws.FILTER(Table3[[#All],[Name]],(Table3[[#All],[Polygon]]=$A1135)*(Table3[[#All],[Period]]=AA$1)*((Table3[[#All],[Variables ]]=$AF$3)+(Table3[[#All],[Variables ]]=$AF$2)+(Table3[[#All],[Variables ]]=$AF$4)),0)</f>
        <v>AH</v>
      </c>
      <c r="AB1135" t="str" cm="1">
        <f t="array" ref="AB1135">_xlfn._xlws.FILTER(Table3[[#All],[Name]],(Table3[[#All],[Polygon]]=$A1135)*(Table3[[#All],[Period]]=AB$1)*((Table3[[#All],[Variables ]]=$AF$3)+(Table3[[#All],[Variables ]]=$AF$2)+(Table3[[#All],[Variables ]]=$AF$4)),0)</f>
        <v>PCT</v>
      </c>
      <c r="AC1135" t="str" cm="1">
        <f t="array" ref="AC1135">_xlfn._xlws.FILTER(Table3[[#All],[Name]],(Table3[[#All],[Polygon]]=$A1135)*(Table3[[#All],[Period]]=AC$1)*((Table3[[#All],[Variables ]]=$AF$3)+(Table3[[#All],[Variables ]]=$AF$2)+(Table3[[#All],[Variables ]]=$AF$4)),0)</f>
        <v>AH</v>
      </c>
      <c r="AD1135" t="str" cm="1">
        <f t="array" ref="AD1135">_xlfn._xlws.FILTER(Table3[[#All],[Name]],(Table3[[#All],[Polygon]]=$A1135)*(Table3[[#All],[Period]]=AD$1)*((Table3[[#All],[Variables ]]=$AF$3)+(Table3[[#All],[Variables ]]=$AF$2)+(Table3[[#All],[Variables ]]=$AF$4)),0)</f>
        <v>AH</v>
      </c>
    </row>
    <row r="1136" spans="1:30" x14ac:dyDescent="0.35">
      <c r="A1136" s="5">
        <v>763</v>
      </c>
      <c r="B1136" s="6" t="s">
        <v>1795</v>
      </c>
      <c r="C1136" s="8">
        <v>22.417546359999999</v>
      </c>
      <c r="D1136" s="6" t="s">
        <v>1466</v>
      </c>
      <c r="E1136" s="6">
        <v>3</v>
      </c>
      <c r="F1136" s="6">
        <v>2</v>
      </c>
      <c r="G1136" s="6">
        <v>5</v>
      </c>
      <c r="H1136" s="6"/>
      <c r="I1136" s="6">
        <v>1972</v>
      </c>
      <c r="J1136" s="6">
        <v>0</v>
      </c>
      <c r="K1136" s="6" t="s">
        <v>1650</v>
      </c>
      <c r="L1136" s="6">
        <v>754</v>
      </c>
      <c r="M1136" s="6">
        <v>754</v>
      </c>
      <c r="N1136" s="6">
        <v>653.97822069999995</v>
      </c>
      <c r="O1136" s="9">
        <v>24.068999999999999</v>
      </c>
      <c r="P1136" cm="1">
        <f t="array" ref="P1136">_xlfn._xlws.FILTER(Table3[[#All],[Name]],(Table3[[#All],[Polygon]]=$A1136)*(Table3[[#All],[Period]]=P$1)*((Table3[[#All],[Variables ]]=$AF$3)+(Table3[[#All],[Variables ]]=$AF$2)+(Table3[[#All],[Variables ]]=$AF$4)),0)</f>
        <v>0</v>
      </c>
      <c r="Q1136" t="str" cm="1">
        <f t="array" ref="Q1136">_xlfn._xlws.FILTER(Table3[[#All],[Name]],(Table3[[#All],[Polygon]]=$A1136)*(Table3[[#All],[Period]]=Q$1)*((Table3[[#All],[Variables ]]=$AF$3)+(Table3[[#All],[Variables ]]=$AF$2)+(Table3[[#All],[Variables ]]=$AF$4)),0)</f>
        <v>AH</v>
      </c>
      <c r="R1136" cm="1">
        <f t="array" ref="R1136">_xlfn._xlws.FILTER(Table3[[#All],[Name]],(Table3[[#All],[Polygon]]=$A1136)*(Table3[[#All],[Period]]=R$1)*((Table3[[#All],[Variables ]]=$AF$3)+(Table3[[#All],[Variables ]]=$AF$2)+(Table3[[#All],[Variables ]]=$AF$4)),0)</f>
        <v>0</v>
      </c>
      <c r="S1136" cm="1">
        <f t="array" ref="S1136">_xlfn._xlws.FILTER(Table3[[#All],[Name]],(Table3[[#All],[Polygon]]=$A1136)*(Table3[[#All],[Period]]=S$1)*((Table3[[#All],[Variables ]]=$AF$3)+(Table3[[#All],[Variables ]]=$AF$2)+(Table3[[#All],[Variables ]]=$AF$4)),0)</f>
        <v>0</v>
      </c>
      <c r="T1136" cm="1">
        <f t="array" ref="T1136">_xlfn._xlws.FILTER(Table3[[#All],[Name]],(Table3[[#All],[Polygon]]=$A1136)*(Table3[[#All],[Period]]=T$1)*((Table3[[#All],[Variables ]]=$AF$3)+(Table3[[#All],[Variables ]]=$AF$2)+(Table3[[#All],[Variables ]]=$AF$4)),0)</f>
        <v>0</v>
      </c>
      <c r="U1136" cm="1">
        <f t="array" ref="U1136">_xlfn._xlws.FILTER(Table3[[#All],[Name]],(Table3[[#All],[Polygon]]=$A1136)*(Table3[[#All],[Period]]=U$1)*((Table3[[#All],[Variables ]]=$AF$3)+(Table3[[#All],[Variables ]]=$AF$2)+(Table3[[#All],[Variables ]]=$AF$4)),0)</f>
        <v>0</v>
      </c>
      <c r="V1136" cm="1">
        <f t="array" ref="V1136">_xlfn._xlws.FILTER(Table3[[#All],[Name]],(Table3[[#All],[Polygon]]=$A1136)*(Table3[[#All],[Period]]=V$1)*((Table3[[#All],[Variables ]]=$AF$3)+(Table3[[#All],[Variables ]]=$AF$2)+(Table3[[#All],[Variables ]]=$AF$4)),0)</f>
        <v>0</v>
      </c>
      <c r="W1136" cm="1">
        <f t="array" ref="W1136">_xlfn._xlws.FILTER(Table3[[#All],[Name]],(Table3[[#All],[Polygon]]=$A1136)*(Table3[[#All],[Period]]=W$1)*((Table3[[#All],[Variables ]]=$AF$3)+(Table3[[#All],[Variables ]]=$AF$2)+(Table3[[#All],[Variables ]]=$AF$4)),0)</f>
        <v>0</v>
      </c>
      <c r="X1136" cm="1">
        <f t="array" ref="X1136">_xlfn._xlws.FILTER(Table3[[#All],[Name]],(Table3[[#All],[Polygon]]=$A1136)*(Table3[[#All],[Period]]=X$1)*((Table3[[#All],[Variables ]]=$AF$3)+(Table3[[#All],[Variables ]]=$AF$2)+(Table3[[#All],[Variables ]]=$AF$4)),0)</f>
        <v>0</v>
      </c>
      <c r="Y1136" t="str" cm="1">
        <f t="array" ref="Y1136">_xlfn._xlws.FILTER(Table3[[#All],[Name]],(Table3[[#All],[Polygon]]=$A1136)*(Table3[[#All],[Period]]=Y$1)*((Table3[[#All],[Variables ]]=$AF$3)+(Table3[[#All],[Variables ]]=$AF$2)+(Table3[[#All],[Variables ]]=$AF$4)),0)</f>
        <v>H</v>
      </c>
      <c r="Z1136" t="str" cm="1">
        <f t="array" ref="Z1136">_xlfn._xlws.FILTER(Table3[[#All],[Name]],(Table3[[#All],[Polygon]]=$A1136)*(Table3[[#All],[Period]]=Z$1)*((Table3[[#All],[Variables ]]=$AF$3)+(Table3[[#All],[Variables ]]=$AF$2)+(Table3[[#All],[Variables ]]=$AF$4)),0)</f>
        <v>AH</v>
      </c>
      <c r="AA1136" t="str" cm="1">
        <f t="array" ref="AA1136">_xlfn._xlws.FILTER(Table3[[#All],[Name]],(Table3[[#All],[Polygon]]=$A1136)*(Table3[[#All],[Period]]=AA$1)*((Table3[[#All],[Variables ]]=$AF$3)+(Table3[[#All],[Variables ]]=$AF$2)+(Table3[[#All],[Variables ]]=$AF$4)),0)</f>
        <v>AH</v>
      </c>
      <c r="AB1136" t="str" cm="1">
        <f t="array" ref="AB1136">_xlfn._xlws.FILTER(Table3[[#All],[Name]],(Table3[[#All],[Polygon]]=$A1136)*(Table3[[#All],[Period]]=AB$1)*((Table3[[#All],[Variables ]]=$AF$3)+(Table3[[#All],[Variables ]]=$AF$2)+(Table3[[#All],[Variables ]]=$AF$4)),0)</f>
        <v>PCT</v>
      </c>
      <c r="AC1136" t="str" cm="1">
        <f t="array" ref="AC1136">_xlfn._xlws.FILTER(Table3[[#All],[Name]],(Table3[[#All],[Polygon]]=$A1136)*(Table3[[#All],[Period]]=AC$1)*((Table3[[#All],[Variables ]]=$AF$3)+(Table3[[#All],[Variables ]]=$AF$2)+(Table3[[#All],[Variables ]]=$AF$4)),0)</f>
        <v>AH</v>
      </c>
      <c r="AD1136" t="str" cm="1">
        <f t="array" ref="AD1136">_xlfn._xlws.FILTER(Table3[[#All],[Name]],(Table3[[#All],[Polygon]]=$A1136)*(Table3[[#All],[Period]]=AD$1)*((Table3[[#All],[Variables ]]=$AF$3)+(Table3[[#All],[Variables ]]=$AF$2)+(Table3[[#All],[Variables ]]=$AF$4)),0)</f>
        <v>AH</v>
      </c>
    </row>
    <row r="1137" spans="1:30" x14ac:dyDescent="0.35">
      <c r="A1137" s="3">
        <v>763</v>
      </c>
      <c r="B1137" s="4" t="s">
        <v>1795</v>
      </c>
      <c r="C1137" s="10">
        <v>22.417546359999999</v>
      </c>
      <c r="D1137" s="4" t="s">
        <v>1466</v>
      </c>
      <c r="E1137" s="4">
        <v>3</v>
      </c>
      <c r="F1137" s="4">
        <v>2</v>
      </c>
      <c r="G1137" s="4">
        <v>5</v>
      </c>
      <c r="H1137" s="4"/>
      <c r="I1137" s="4">
        <v>1972</v>
      </c>
      <c r="J1137" s="4">
        <v>0</v>
      </c>
      <c r="K1137" s="4" t="s">
        <v>1650</v>
      </c>
      <c r="L1137" s="4">
        <v>758</v>
      </c>
      <c r="M1137" s="4">
        <v>758</v>
      </c>
      <c r="N1137" s="4">
        <v>653.97822069999995</v>
      </c>
      <c r="O1137" s="11">
        <v>10.029999999999999</v>
      </c>
      <c r="P1137" cm="1">
        <f t="array" ref="P1137">_xlfn._xlws.FILTER(Table3[[#All],[Name]],(Table3[[#All],[Polygon]]=$A1137)*(Table3[[#All],[Period]]=P$1)*((Table3[[#All],[Variables ]]=$AF$3)+(Table3[[#All],[Variables ]]=$AF$2)+(Table3[[#All],[Variables ]]=$AF$4)),0)</f>
        <v>0</v>
      </c>
      <c r="Q1137" t="str" cm="1">
        <f t="array" ref="Q1137">_xlfn._xlws.FILTER(Table3[[#All],[Name]],(Table3[[#All],[Polygon]]=$A1137)*(Table3[[#All],[Period]]=Q$1)*((Table3[[#All],[Variables ]]=$AF$3)+(Table3[[#All],[Variables ]]=$AF$2)+(Table3[[#All],[Variables ]]=$AF$4)),0)</f>
        <v>AH</v>
      </c>
      <c r="R1137" cm="1">
        <f t="array" ref="R1137">_xlfn._xlws.FILTER(Table3[[#All],[Name]],(Table3[[#All],[Polygon]]=$A1137)*(Table3[[#All],[Period]]=R$1)*((Table3[[#All],[Variables ]]=$AF$3)+(Table3[[#All],[Variables ]]=$AF$2)+(Table3[[#All],[Variables ]]=$AF$4)),0)</f>
        <v>0</v>
      </c>
      <c r="S1137" cm="1">
        <f t="array" ref="S1137">_xlfn._xlws.FILTER(Table3[[#All],[Name]],(Table3[[#All],[Polygon]]=$A1137)*(Table3[[#All],[Period]]=S$1)*((Table3[[#All],[Variables ]]=$AF$3)+(Table3[[#All],[Variables ]]=$AF$2)+(Table3[[#All],[Variables ]]=$AF$4)),0)</f>
        <v>0</v>
      </c>
      <c r="T1137" cm="1">
        <f t="array" ref="T1137">_xlfn._xlws.FILTER(Table3[[#All],[Name]],(Table3[[#All],[Polygon]]=$A1137)*(Table3[[#All],[Period]]=T$1)*((Table3[[#All],[Variables ]]=$AF$3)+(Table3[[#All],[Variables ]]=$AF$2)+(Table3[[#All],[Variables ]]=$AF$4)),0)</f>
        <v>0</v>
      </c>
      <c r="U1137" cm="1">
        <f t="array" ref="U1137">_xlfn._xlws.FILTER(Table3[[#All],[Name]],(Table3[[#All],[Polygon]]=$A1137)*(Table3[[#All],[Period]]=U$1)*((Table3[[#All],[Variables ]]=$AF$3)+(Table3[[#All],[Variables ]]=$AF$2)+(Table3[[#All],[Variables ]]=$AF$4)),0)</f>
        <v>0</v>
      </c>
      <c r="V1137" cm="1">
        <f t="array" ref="V1137">_xlfn._xlws.FILTER(Table3[[#All],[Name]],(Table3[[#All],[Polygon]]=$A1137)*(Table3[[#All],[Period]]=V$1)*((Table3[[#All],[Variables ]]=$AF$3)+(Table3[[#All],[Variables ]]=$AF$2)+(Table3[[#All],[Variables ]]=$AF$4)),0)</f>
        <v>0</v>
      </c>
      <c r="W1137" cm="1">
        <f t="array" ref="W1137">_xlfn._xlws.FILTER(Table3[[#All],[Name]],(Table3[[#All],[Polygon]]=$A1137)*(Table3[[#All],[Period]]=W$1)*((Table3[[#All],[Variables ]]=$AF$3)+(Table3[[#All],[Variables ]]=$AF$2)+(Table3[[#All],[Variables ]]=$AF$4)),0)</f>
        <v>0</v>
      </c>
      <c r="X1137" cm="1">
        <f t="array" ref="X1137">_xlfn._xlws.FILTER(Table3[[#All],[Name]],(Table3[[#All],[Polygon]]=$A1137)*(Table3[[#All],[Period]]=X$1)*((Table3[[#All],[Variables ]]=$AF$3)+(Table3[[#All],[Variables ]]=$AF$2)+(Table3[[#All],[Variables ]]=$AF$4)),0)</f>
        <v>0</v>
      </c>
      <c r="Y1137" t="str" cm="1">
        <f t="array" ref="Y1137">_xlfn._xlws.FILTER(Table3[[#All],[Name]],(Table3[[#All],[Polygon]]=$A1137)*(Table3[[#All],[Period]]=Y$1)*((Table3[[#All],[Variables ]]=$AF$3)+(Table3[[#All],[Variables ]]=$AF$2)+(Table3[[#All],[Variables ]]=$AF$4)),0)</f>
        <v>H</v>
      </c>
      <c r="Z1137" t="str" cm="1">
        <f t="array" ref="Z1137">_xlfn._xlws.FILTER(Table3[[#All],[Name]],(Table3[[#All],[Polygon]]=$A1137)*(Table3[[#All],[Period]]=Z$1)*((Table3[[#All],[Variables ]]=$AF$3)+(Table3[[#All],[Variables ]]=$AF$2)+(Table3[[#All],[Variables ]]=$AF$4)),0)</f>
        <v>AH</v>
      </c>
      <c r="AA1137" t="str" cm="1">
        <f t="array" ref="AA1137">_xlfn._xlws.FILTER(Table3[[#All],[Name]],(Table3[[#All],[Polygon]]=$A1137)*(Table3[[#All],[Period]]=AA$1)*((Table3[[#All],[Variables ]]=$AF$3)+(Table3[[#All],[Variables ]]=$AF$2)+(Table3[[#All],[Variables ]]=$AF$4)),0)</f>
        <v>AH</v>
      </c>
      <c r="AB1137" t="str" cm="1">
        <f t="array" ref="AB1137">_xlfn._xlws.FILTER(Table3[[#All],[Name]],(Table3[[#All],[Polygon]]=$A1137)*(Table3[[#All],[Period]]=AB$1)*((Table3[[#All],[Variables ]]=$AF$3)+(Table3[[#All],[Variables ]]=$AF$2)+(Table3[[#All],[Variables ]]=$AF$4)),0)</f>
        <v>PCT</v>
      </c>
      <c r="AC1137" t="str" cm="1">
        <f t="array" ref="AC1137">_xlfn._xlws.FILTER(Table3[[#All],[Name]],(Table3[[#All],[Polygon]]=$A1137)*(Table3[[#All],[Period]]=AC$1)*((Table3[[#All],[Variables ]]=$AF$3)+(Table3[[#All],[Variables ]]=$AF$2)+(Table3[[#All],[Variables ]]=$AF$4)),0)</f>
        <v>AH</v>
      </c>
      <c r="AD1137" t="str" cm="1">
        <f t="array" ref="AD1137">_xlfn._xlws.FILTER(Table3[[#All],[Name]],(Table3[[#All],[Polygon]]=$A1137)*(Table3[[#All],[Period]]=AD$1)*((Table3[[#All],[Variables ]]=$AF$3)+(Table3[[#All],[Variables ]]=$AF$2)+(Table3[[#All],[Variables ]]=$AF$4)),0)</f>
        <v>AH</v>
      </c>
    </row>
    <row r="1138" spans="1:30" x14ac:dyDescent="0.35">
      <c r="A1138" s="5">
        <v>763</v>
      </c>
      <c r="B1138" s="6" t="s">
        <v>1795</v>
      </c>
      <c r="C1138" s="8">
        <v>22.417546359999999</v>
      </c>
      <c r="D1138" s="6" t="s">
        <v>1466</v>
      </c>
      <c r="E1138" s="6">
        <v>3</v>
      </c>
      <c r="F1138" s="6">
        <v>2</v>
      </c>
      <c r="G1138" s="6">
        <v>5</v>
      </c>
      <c r="H1138" s="6"/>
      <c r="I1138" s="6">
        <v>1972</v>
      </c>
      <c r="J1138" s="6">
        <v>0</v>
      </c>
      <c r="K1138" s="6" t="s">
        <v>1650</v>
      </c>
      <c r="L1138" s="6">
        <v>753</v>
      </c>
      <c r="M1138" s="6">
        <v>753</v>
      </c>
      <c r="N1138" s="6">
        <v>653.97822069999995</v>
      </c>
      <c r="O1138" s="9">
        <v>1.375</v>
      </c>
      <c r="P1138" cm="1">
        <f t="array" ref="P1138">_xlfn._xlws.FILTER(Table3[[#All],[Name]],(Table3[[#All],[Polygon]]=$A1138)*(Table3[[#All],[Period]]=P$1)*((Table3[[#All],[Variables ]]=$AF$3)+(Table3[[#All],[Variables ]]=$AF$2)+(Table3[[#All],[Variables ]]=$AF$4)),0)</f>
        <v>0</v>
      </c>
      <c r="Q1138" t="str" cm="1">
        <f t="array" ref="Q1138">_xlfn._xlws.FILTER(Table3[[#All],[Name]],(Table3[[#All],[Polygon]]=$A1138)*(Table3[[#All],[Period]]=Q$1)*((Table3[[#All],[Variables ]]=$AF$3)+(Table3[[#All],[Variables ]]=$AF$2)+(Table3[[#All],[Variables ]]=$AF$4)),0)</f>
        <v>AH</v>
      </c>
      <c r="R1138" cm="1">
        <f t="array" ref="R1138">_xlfn._xlws.FILTER(Table3[[#All],[Name]],(Table3[[#All],[Polygon]]=$A1138)*(Table3[[#All],[Period]]=R$1)*((Table3[[#All],[Variables ]]=$AF$3)+(Table3[[#All],[Variables ]]=$AF$2)+(Table3[[#All],[Variables ]]=$AF$4)),0)</f>
        <v>0</v>
      </c>
      <c r="S1138" cm="1">
        <f t="array" ref="S1138">_xlfn._xlws.FILTER(Table3[[#All],[Name]],(Table3[[#All],[Polygon]]=$A1138)*(Table3[[#All],[Period]]=S$1)*((Table3[[#All],[Variables ]]=$AF$3)+(Table3[[#All],[Variables ]]=$AF$2)+(Table3[[#All],[Variables ]]=$AF$4)),0)</f>
        <v>0</v>
      </c>
      <c r="T1138" cm="1">
        <f t="array" ref="T1138">_xlfn._xlws.FILTER(Table3[[#All],[Name]],(Table3[[#All],[Polygon]]=$A1138)*(Table3[[#All],[Period]]=T$1)*((Table3[[#All],[Variables ]]=$AF$3)+(Table3[[#All],[Variables ]]=$AF$2)+(Table3[[#All],[Variables ]]=$AF$4)),0)</f>
        <v>0</v>
      </c>
      <c r="U1138" cm="1">
        <f t="array" ref="U1138">_xlfn._xlws.FILTER(Table3[[#All],[Name]],(Table3[[#All],[Polygon]]=$A1138)*(Table3[[#All],[Period]]=U$1)*((Table3[[#All],[Variables ]]=$AF$3)+(Table3[[#All],[Variables ]]=$AF$2)+(Table3[[#All],[Variables ]]=$AF$4)),0)</f>
        <v>0</v>
      </c>
      <c r="V1138" cm="1">
        <f t="array" ref="V1138">_xlfn._xlws.FILTER(Table3[[#All],[Name]],(Table3[[#All],[Polygon]]=$A1138)*(Table3[[#All],[Period]]=V$1)*((Table3[[#All],[Variables ]]=$AF$3)+(Table3[[#All],[Variables ]]=$AF$2)+(Table3[[#All],[Variables ]]=$AF$4)),0)</f>
        <v>0</v>
      </c>
      <c r="W1138" cm="1">
        <f t="array" ref="W1138">_xlfn._xlws.FILTER(Table3[[#All],[Name]],(Table3[[#All],[Polygon]]=$A1138)*(Table3[[#All],[Period]]=W$1)*((Table3[[#All],[Variables ]]=$AF$3)+(Table3[[#All],[Variables ]]=$AF$2)+(Table3[[#All],[Variables ]]=$AF$4)),0)</f>
        <v>0</v>
      </c>
      <c r="X1138" cm="1">
        <f t="array" ref="X1138">_xlfn._xlws.FILTER(Table3[[#All],[Name]],(Table3[[#All],[Polygon]]=$A1138)*(Table3[[#All],[Period]]=X$1)*((Table3[[#All],[Variables ]]=$AF$3)+(Table3[[#All],[Variables ]]=$AF$2)+(Table3[[#All],[Variables ]]=$AF$4)),0)</f>
        <v>0</v>
      </c>
      <c r="Y1138" t="str" cm="1">
        <f t="array" ref="Y1138">_xlfn._xlws.FILTER(Table3[[#All],[Name]],(Table3[[#All],[Polygon]]=$A1138)*(Table3[[#All],[Period]]=Y$1)*((Table3[[#All],[Variables ]]=$AF$3)+(Table3[[#All],[Variables ]]=$AF$2)+(Table3[[#All],[Variables ]]=$AF$4)),0)</f>
        <v>H</v>
      </c>
      <c r="Z1138" t="str" cm="1">
        <f t="array" ref="Z1138">_xlfn._xlws.FILTER(Table3[[#All],[Name]],(Table3[[#All],[Polygon]]=$A1138)*(Table3[[#All],[Period]]=Z$1)*((Table3[[#All],[Variables ]]=$AF$3)+(Table3[[#All],[Variables ]]=$AF$2)+(Table3[[#All],[Variables ]]=$AF$4)),0)</f>
        <v>AH</v>
      </c>
      <c r="AA1138" t="str" cm="1">
        <f t="array" ref="AA1138">_xlfn._xlws.FILTER(Table3[[#All],[Name]],(Table3[[#All],[Polygon]]=$A1138)*(Table3[[#All],[Period]]=AA$1)*((Table3[[#All],[Variables ]]=$AF$3)+(Table3[[#All],[Variables ]]=$AF$2)+(Table3[[#All],[Variables ]]=$AF$4)),0)</f>
        <v>AH</v>
      </c>
      <c r="AB1138" t="str" cm="1">
        <f t="array" ref="AB1138">_xlfn._xlws.FILTER(Table3[[#All],[Name]],(Table3[[#All],[Polygon]]=$A1138)*(Table3[[#All],[Period]]=AB$1)*((Table3[[#All],[Variables ]]=$AF$3)+(Table3[[#All],[Variables ]]=$AF$2)+(Table3[[#All],[Variables ]]=$AF$4)),0)</f>
        <v>PCT</v>
      </c>
      <c r="AC1138" t="str" cm="1">
        <f t="array" ref="AC1138">_xlfn._xlws.FILTER(Table3[[#All],[Name]],(Table3[[#All],[Polygon]]=$A1138)*(Table3[[#All],[Period]]=AC$1)*((Table3[[#All],[Variables ]]=$AF$3)+(Table3[[#All],[Variables ]]=$AF$2)+(Table3[[#All],[Variables ]]=$AF$4)),0)</f>
        <v>AH</v>
      </c>
      <c r="AD1138" t="str" cm="1">
        <f t="array" ref="AD1138">_xlfn._xlws.FILTER(Table3[[#All],[Name]],(Table3[[#All],[Polygon]]=$A1138)*(Table3[[#All],[Period]]=AD$1)*((Table3[[#All],[Variables ]]=$AF$3)+(Table3[[#All],[Variables ]]=$AF$2)+(Table3[[#All],[Variables ]]=$AF$4)),0)</f>
        <v>AH</v>
      </c>
    </row>
    <row r="1139" spans="1:30" x14ac:dyDescent="0.35">
      <c r="A1139" s="3">
        <v>764</v>
      </c>
      <c r="B1139" s="4" t="s">
        <v>1623</v>
      </c>
      <c r="C1139" s="10">
        <v>64.051350380000002</v>
      </c>
      <c r="D1139" s="4" t="s">
        <v>1466</v>
      </c>
      <c r="E1139" s="4">
        <v>3</v>
      </c>
      <c r="F1139" s="4">
        <v>2</v>
      </c>
      <c r="G1139" s="4">
        <v>5</v>
      </c>
      <c r="H1139" s="4"/>
      <c r="I1139" s="4">
        <v>1972</v>
      </c>
      <c r="J1139" s="4">
        <v>0</v>
      </c>
      <c r="K1139" s="4" t="s">
        <v>1650</v>
      </c>
      <c r="L1139" s="4">
        <v>21</v>
      </c>
      <c r="M1139" s="4">
        <v>21</v>
      </c>
      <c r="N1139" s="4">
        <v>19.288570119999999</v>
      </c>
      <c r="O1139" s="11">
        <v>1.3759999999999999</v>
      </c>
      <c r="P1139" cm="1">
        <f t="array" ref="P1139">_xlfn._xlws.FILTER(Table3[[#All],[Name]],(Table3[[#All],[Polygon]]=$A1139)*(Table3[[#All],[Period]]=P$1)*((Table3[[#All],[Variables ]]=$AF$3)+(Table3[[#All],[Variables ]]=$AF$2)+(Table3[[#All],[Variables ]]=$AF$4)),0)</f>
        <v>0</v>
      </c>
      <c r="Q1139" t="str" cm="1">
        <f t="array" ref="Q1139">_xlfn._xlws.FILTER(Table3[[#All],[Name]],(Table3[[#All],[Polygon]]=$A1139)*(Table3[[#All],[Period]]=Q$1)*((Table3[[#All],[Variables ]]=$AF$3)+(Table3[[#All],[Variables ]]=$AF$2)+(Table3[[#All],[Variables ]]=$AF$4)),0)</f>
        <v>AH</v>
      </c>
      <c r="R1139" cm="1">
        <f t="array" ref="R1139">_xlfn._xlws.FILTER(Table3[[#All],[Name]],(Table3[[#All],[Polygon]]=$A1139)*(Table3[[#All],[Period]]=R$1)*((Table3[[#All],[Variables ]]=$AF$3)+(Table3[[#All],[Variables ]]=$AF$2)+(Table3[[#All],[Variables ]]=$AF$4)),0)</f>
        <v>0</v>
      </c>
      <c r="S1139" cm="1">
        <f t="array" ref="S1139">_xlfn._xlws.FILTER(Table3[[#All],[Name]],(Table3[[#All],[Polygon]]=$A1139)*(Table3[[#All],[Period]]=S$1)*((Table3[[#All],[Variables ]]=$AF$3)+(Table3[[#All],[Variables ]]=$AF$2)+(Table3[[#All],[Variables ]]=$AF$4)),0)</f>
        <v>0</v>
      </c>
      <c r="T1139" cm="1">
        <f t="array" ref="T1139">_xlfn._xlws.FILTER(Table3[[#All],[Name]],(Table3[[#All],[Polygon]]=$A1139)*(Table3[[#All],[Period]]=T$1)*((Table3[[#All],[Variables ]]=$AF$3)+(Table3[[#All],[Variables ]]=$AF$2)+(Table3[[#All],[Variables ]]=$AF$4)),0)</f>
        <v>0</v>
      </c>
      <c r="U1139" cm="1">
        <f t="array" ref="U1139">_xlfn._xlws.FILTER(Table3[[#All],[Name]],(Table3[[#All],[Polygon]]=$A1139)*(Table3[[#All],[Period]]=U$1)*((Table3[[#All],[Variables ]]=$AF$3)+(Table3[[#All],[Variables ]]=$AF$2)+(Table3[[#All],[Variables ]]=$AF$4)),0)</f>
        <v>0</v>
      </c>
      <c r="V1139" cm="1">
        <f t="array" ref="V1139">_xlfn._xlws.FILTER(Table3[[#All],[Name]],(Table3[[#All],[Polygon]]=$A1139)*(Table3[[#All],[Period]]=V$1)*((Table3[[#All],[Variables ]]=$AF$3)+(Table3[[#All],[Variables ]]=$AF$2)+(Table3[[#All],[Variables ]]=$AF$4)),0)</f>
        <v>0</v>
      </c>
      <c r="W1139" cm="1">
        <f t="array" ref="W1139">_xlfn._xlws.FILTER(Table3[[#All],[Name]],(Table3[[#All],[Polygon]]=$A1139)*(Table3[[#All],[Period]]=W$1)*((Table3[[#All],[Variables ]]=$AF$3)+(Table3[[#All],[Variables ]]=$AF$2)+(Table3[[#All],[Variables ]]=$AF$4)),0)</f>
        <v>0</v>
      </c>
      <c r="X1139" cm="1">
        <f t="array" ref="X1139">_xlfn._xlws.FILTER(Table3[[#All],[Name]],(Table3[[#All],[Polygon]]=$A1139)*(Table3[[#All],[Period]]=X$1)*((Table3[[#All],[Variables ]]=$AF$3)+(Table3[[#All],[Variables ]]=$AF$2)+(Table3[[#All],[Variables ]]=$AF$4)),0)</f>
        <v>0</v>
      </c>
      <c r="Y1139" t="str" cm="1">
        <f t="array" ref="Y1139">_xlfn._xlws.FILTER(Table3[[#All],[Name]],(Table3[[#All],[Polygon]]=$A1139)*(Table3[[#All],[Period]]=Y$1)*((Table3[[#All],[Variables ]]=$AF$3)+(Table3[[#All],[Variables ]]=$AF$2)+(Table3[[#All],[Variables ]]=$AF$4)),0)</f>
        <v>H</v>
      </c>
      <c r="Z1139" t="str" cm="1">
        <f t="array" ref="Z1139">_xlfn._xlws.FILTER(Table3[[#All],[Name]],(Table3[[#All],[Polygon]]=$A1139)*(Table3[[#All],[Period]]=Z$1)*((Table3[[#All],[Variables ]]=$AF$3)+(Table3[[#All],[Variables ]]=$AF$2)+(Table3[[#All],[Variables ]]=$AF$4)),0)</f>
        <v>AH</v>
      </c>
      <c r="AA1139" t="str" cm="1">
        <f t="array" ref="AA1139">_xlfn._xlws.FILTER(Table3[[#All],[Name]],(Table3[[#All],[Polygon]]=$A1139)*(Table3[[#All],[Period]]=AA$1)*((Table3[[#All],[Variables ]]=$AF$3)+(Table3[[#All],[Variables ]]=$AF$2)+(Table3[[#All],[Variables ]]=$AF$4)),0)</f>
        <v>AH</v>
      </c>
      <c r="AB1139" t="str" cm="1">
        <f t="array" ref="AB1139">_xlfn._xlws.FILTER(Table3[[#All],[Name]],(Table3[[#All],[Polygon]]=$A1139)*(Table3[[#All],[Period]]=AB$1)*((Table3[[#All],[Variables ]]=$AF$3)+(Table3[[#All],[Variables ]]=$AF$2)+(Table3[[#All],[Variables ]]=$AF$4)),0)</f>
        <v>PCT</v>
      </c>
      <c r="AC1139" t="str" cm="1">
        <f t="array" ref="AC1139">_xlfn._xlws.FILTER(Table3[[#All],[Name]],(Table3[[#All],[Polygon]]=$A1139)*(Table3[[#All],[Period]]=AC$1)*((Table3[[#All],[Variables ]]=$AF$3)+(Table3[[#All],[Variables ]]=$AF$2)+(Table3[[#All],[Variables ]]=$AF$4)),0)</f>
        <v>AH</v>
      </c>
      <c r="AD1139" t="str" cm="1">
        <f t="array" ref="AD1139">_xlfn._xlws.FILTER(Table3[[#All],[Name]],(Table3[[#All],[Polygon]]=$A1139)*(Table3[[#All],[Period]]=AD$1)*((Table3[[#All],[Variables ]]=$AF$3)+(Table3[[#All],[Variables ]]=$AF$2)+(Table3[[#All],[Variables ]]=$AF$4)),0)</f>
        <v>AH</v>
      </c>
    </row>
    <row r="1140" spans="1:30" x14ac:dyDescent="0.35">
      <c r="A1140" s="5">
        <v>764</v>
      </c>
      <c r="B1140" s="6" t="s">
        <v>1623</v>
      </c>
      <c r="C1140" s="8">
        <v>64.051350380000002</v>
      </c>
      <c r="D1140" s="6" t="s">
        <v>1466</v>
      </c>
      <c r="E1140" s="6">
        <v>3</v>
      </c>
      <c r="F1140" s="6">
        <v>2</v>
      </c>
      <c r="G1140" s="6">
        <v>5</v>
      </c>
      <c r="H1140" s="6"/>
      <c r="I1140" s="6">
        <v>1972</v>
      </c>
      <c r="J1140" s="6">
        <v>0</v>
      </c>
      <c r="K1140" s="6" t="s">
        <v>1650</v>
      </c>
      <c r="L1140" s="6">
        <v>24</v>
      </c>
      <c r="M1140" s="6">
        <v>24</v>
      </c>
      <c r="N1140" s="6">
        <v>18.732366129999999</v>
      </c>
      <c r="O1140" s="9">
        <v>8.8179999999999996</v>
      </c>
      <c r="P1140" cm="1">
        <f t="array" ref="P1140">_xlfn._xlws.FILTER(Table3[[#All],[Name]],(Table3[[#All],[Polygon]]=$A1140)*(Table3[[#All],[Period]]=P$1)*((Table3[[#All],[Variables ]]=$AF$3)+(Table3[[#All],[Variables ]]=$AF$2)+(Table3[[#All],[Variables ]]=$AF$4)),0)</f>
        <v>0</v>
      </c>
      <c r="Q1140" t="str" cm="1">
        <f t="array" ref="Q1140">_xlfn._xlws.FILTER(Table3[[#All],[Name]],(Table3[[#All],[Polygon]]=$A1140)*(Table3[[#All],[Period]]=Q$1)*((Table3[[#All],[Variables ]]=$AF$3)+(Table3[[#All],[Variables ]]=$AF$2)+(Table3[[#All],[Variables ]]=$AF$4)),0)</f>
        <v>AH</v>
      </c>
      <c r="R1140" cm="1">
        <f t="array" ref="R1140">_xlfn._xlws.FILTER(Table3[[#All],[Name]],(Table3[[#All],[Polygon]]=$A1140)*(Table3[[#All],[Period]]=R$1)*((Table3[[#All],[Variables ]]=$AF$3)+(Table3[[#All],[Variables ]]=$AF$2)+(Table3[[#All],[Variables ]]=$AF$4)),0)</f>
        <v>0</v>
      </c>
      <c r="S1140" cm="1">
        <f t="array" ref="S1140">_xlfn._xlws.FILTER(Table3[[#All],[Name]],(Table3[[#All],[Polygon]]=$A1140)*(Table3[[#All],[Period]]=S$1)*((Table3[[#All],[Variables ]]=$AF$3)+(Table3[[#All],[Variables ]]=$AF$2)+(Table3[[#All],[Variables ]]=$AF$4)),0)</f>
        <v>0</v>
      </c>
      <c r="T1140" cm="1">
        <f t="array" ref="T1140">_xlfn._xlws.FILTER(Table3[[#All],[Name]],(Table3[[#All],[Polygon]]=$A1140)*(Table3[[#All],[Period]]=T$1)*((Table3[[#All],[Variables ]]=$AF$3)+(Table3[[#All],[Variables ]]=$AF$2)+(Table3[[#All],[Variables ]]=$AF$4)),0)</f>
        <v>0</v>
      </c>
      <c r="U1140" cm="1">
        <f t="array" ref="U1140">_xlfn._xlws.FILTER(Table3[[#All],[Name]],(Table3[[#All],[Polygon]]=$A1140)*(Table3[[#All],[Period]]=U$1)*((Table3[[#All],[Variables ]]=$AF$3)+(Table3[[#All],[Variables ]]=$AF$2)+(Table3[[#All],[Variables ]]=$AF$4)),0)</f>
        <v>0</v>
      </c>
      <c r="V1140" cm="1">
        <f t="array" ref="V1140">_xlfn._xlws.FILTER(Table3[[#All],[Name]],(Table3[[#All],[Polygon]]=$A1140)*(Table3[[#All],[Period]]=V$1)*((Table3[[#All],[Variables ]]=$AF$3)+(Table3[[#All],[Variables ]]=$AF$2)+(Table3[[#All],[Variables ]]=$AF$4)),0)</f>
        <v>0</v>
      </c>
      <c r="W1140" cm="1">
        <f t="array" ref="W1140">_xlfn._xlws.FILTER(Table3[[#All],[Name]],(Table3[[#All],[Polygon]]=$A1140)*(Table3[[#All],[Period]]=W$1)*((Table3[[#All],[Variables ]]=$AF$3)+(Table3[[#All],[Variables ]]=$AF$2)+(Table3[[#All],[Variables ]]=$AF$4)),0)</f>
        <v>0</v>
      </c>
      <c r="X1140" cm="1">
        <f t="array" ref="X1140">_xlfn._xlws.FILTER(Table3[[#All],[Name]],(Table3[[#All],[Polygon]]=$A1140)*(Table3[[#All],[Period]]=X$1)*((Table3[[#All],[Variables ]]=$AF$3)+(Table3[[#All],[Variables ]]=$AF$2)+(Table3[[#All],[Variables ]]=$AF$4)),0)</f>
        <v>0</v>
      </c>
      <c r="Y1140" t="str" cm="1">
        <f t="array" ref="Y1140">_xlfn._xlws.FILTER(Table3[[#All],[Name]],(Table3[[#All],[Polygon]]=$A1140)*(Table3[[#All],[Period]]=Y$1)*((Table3[[#All],[Variables ]]=$AF$3)+(Table3[[#All],[Variables ]]=$AF$2)+(Table3[[#All],[Variables ]]=$AF$4)),0)</f>
        <v>H</v>
      </c>
      <c r="Z1140" t="str" cm="1">
        <f t="array" ref="Z1140">_xlfn._xlws.FILTER(Table3[[#All],[Name]],(Table3[[#All],[Polygon]]=$A1140)*(Table3[[#All],[Period]]=Z$1)*((Table3[[#All],[Variables ]]=$AF$3)+(Table3[[#All],[Variables ]]=$AF$2)+(Table3[[#All],[Variables ]]=$AF$4)),0)</f>
        <v>AH</v>
      </c>
      <c r="AA1140" t="str" cm="1">
        <f t="array" ref="AA1140">_xlfn._xlws.FILTER(Table3[[#All],[Name]],(Table3[[#All],[Polygon]]=$A1140)*(Table3[[#All],[Period]]=AA$1)*((Table3[[#All],[Variables ]]=$AF$3)+(Table3[[#All],[Variables ]]=$AF$2)+(Table3[[#All],[Variables ]]=$AF$4)),0)</f>
        <v>AH</v>
      </c>
      <c r="AB1140" t="str" cm="1">
        <f t="array" ref="AB1140">_xlfn._xlws.FILTER(Table3[[#All],[Name]],(Table3[[#All],[Polygon]]=$A1140)*(Table3[[#All],[Period]]=AB$1)*((Table3[[#All],[Variables ]]=$AF$3)+(Table3[[#All],[Variables ]]=$AF$2)+(Table3[[#All],[Variables ]]=$AF$4)),0)</f>
        <v>PCT</v>
      </c>
      <c r="AC1140" t="str" cm="1">
        <f t="array" ref="AC1140">_xlfn._xlws.FILTER(Table3[[#All],[Name]],(Table3[[#All],[Polygon]]=$A1140)*(Table3[[#All],[Period]]=AC$1)*((Table3[[#All],[Variables ]]=$AF$3)+(Table3[[#All],[Variables ]]=$AF$2)+(Table3[[#All],[Variables ]]=$AF$4)),0)</f>
        <v>AH</v>
      </c>
      <c r="AD1140" t="str" cm="1">
        <f t="array" ref="AD1140">_xlfn._xlws.FILTER(Table3[[#All],[Name]],(Table3[[#All],[Polygon]]=$A1140)*(Table3[[#All],[Period]]=AD$1)*((Table3[[#All],[Variables ]]=$AF$3)+(Table3[[#All],[Variables ]]=$AF$2)+(Table3[[#All],[Variables ]]=$AF$4)),0)</f>
        <v>AH</v>
      </c>
    </row>
    <row r="1141" spans="1:30" x14ac:dyDescent="0.35">
      <c r="A1141" s="3">
        <v>764</v>
      </c>
      <c r="B1141" s="4" t="s">
        <v>1623</v>
      </c>
      <c r="C1141" s="10">
        <v>64.051350380000002</v>
      </c>
      <c r="D1141" s="4" t="s">
        <v>1466</v>
      </c>
      <c r="E1141" s="4">
        <v>3</v>
      </c>
      <c r="F1141" s="4">
        <v>2</v>
      </c>
      <c r="G1141" s="4">
        <v>5</v>
      </c>
      <c r="H1141" s="4"/>
      <c r="I1141" s="4">
        <v>1972</v>
      </c>
      <c r="J1141" s="4">
        <v>0</v>
      </c>
      <c r="K1141" s="4" t="s">
        <v>1650</v>
      </c>
      <c r="L1141" s="4">
        <v>25</v>
      </c>
      <c r="M1141" s="4">
        <v>25</v>
      </c>
      <c r="N1141" s="4">
        <v>27.190371079999998</v>
      </c>
      <c r="O1141" s="11">
        <v>22.489000000000001</v>
      </c>
      <c r="P1141" cm="1">
        <f t="array" ref="P1141">_xlfn._xlws.FILTER(Table3[[#All],[Name]],(Table3[[#All],[Polygon]]=$A1141)*(Table3[[#All],[Period]]=P$1)*((Table3[[#All],[Variables ]]=$AF$3)+(Table3[[#All],[Variables ]]=$AF$2)+(Table3[[#All],[Variables ]]=$AF$4)),0)</f>
        <v>0</v>
      </c>
      <c r="Q1141" t="str" cm="1">
        <f t="array" ref="Q1141">_xlfn._xlws.FILTER(Table3[[#All],[Name]],(Table3[[#All],[Polygon]]=$A1141)*(Table3[[#All],[Period]]=Q$1)*((Table3[[#All],[Variables ]]=$AF$3)+(Table3[[#All],[Variables ]]=$AF$2)+(Table3[[#All],[Variables ]]=$AF$4)),0)</f>
        <v>AH</v>
      </c>
      <c r="R1141" cm="1">
        <f t="array" ref="R1141">_xlfn._xlws.FILTER(Table3[[#All],[Name]],(Table3[[#All],[Polygon]]=$A1141)*(Table3[[#All],[Period]]=R$1)*((Table3[[#All],[Variables ]]=$AF$3)+(Table3[[#All],[Variables ]]=$AF$2)+(Table3[[#All],[Variables ]]=$AF$4)),0)</f>
        <v>0</v>
      </c>
      <c r="S1141" cm="1">
        <f t="array" ref="S1141">_xlfn._xlws.FILTER(Table3[[#All],[Name]],(Table3[[#All],[Polygon]]=$A1141)*(Table3[[#All],[Period]]=S$1)*((Table3[[#All],[Variables ]]=$AF$3)+(Table3[[#All],[Variables ]]=$AF$2)+(Table3[[#All],[Variables ]]=$AF$4)),0)</f>
        <v>0</v>
      </c>
      <c r="T1141" cm="1">
        <f t="array" ref="T1141">_xlfn._xlws.FILTER(Table3[[#All],[Name]],(Table3[[#All],[Polygon]]=$A1141)*(Table3[[#All],[Period]]=T$1)*((Table3[[#All],[Variables ]]=$AF$3)+(Table3[[#All],[Variables ]]=$AF$2)+(Table3[[#All],[Variables ]]=$AF$4)),0)</f>
        <v>0</v>
      </c>
      <c r="U1141" cm="1">
        <f t="array" ref="U1141">_xlfn._xlws.FILTER(Table3[[#All],[Name]],(Table3[[#All],[Polygon]]=$A1141)*(Table3[[#All],[Period]]=U$1)*((Table3[[#All],[Variables ]]=$AF$3)+(Table3[[#All],[Variables ]]=$AF$2)+(Table3[[#All],[Variables ]]=$AF$4)),0)</f>
        <v>0</v>
      </c>
      <c r="V1141" cm="1">
        <f t="array" ref="V1141">_xlfn._xlws.FILTER(Table3[[#All],[Name]],(Table3[[#All],[Polygon]]=$A1141)*(Table3[[#All],[Period]]=V$1)*((Table3[[#All],[Variables ]]=$AF$3)+(Table3[[#All],[Variables ]]=$AF$2)+(Table3[[#All],[Variables ]]=$AF$4)),0)</f>
        <v>0</v>
      </c>
      <c r="W1141" cm="1">
        <f t="array" ref="W1141">_xlfn._xlws.FILTER(Table3[[#All],[Name]],(Table3[[#All],[Polygon]]=$A1141)*(Table3[[#All],[Period]]=W$1)*((Table3[[#All],[Variables ]]=$AF$3)+(Table3[[#All],[Variables ]]=$AF$2)+(Table3[[#All],[Variables ]]=$AF$4)),0)</f>
        <v>0</v>
      </c>
      <c r="X1141" cm="1">
        <f t="array" ref="X1141">_xlfn._xlws.FILTER(Table3[[#All],[Name]],(Table3[[#All],[Polygon]]=$A1141)*(Table3[[#All],[Period]]=X$1)*((Table3[[#All],[Variables ]]=$AF$3)+(Table3[[#All],[Variables ]]=$AF$2)+(Table3[[#All],[Variables ]]=$AF$4)),0)</f>
        <v>0</v>
      </c>
      <c r="Y1141" t="str" cm="1">
        <f t="array" ref="Y1141">_xlfn._xlws.FILTER(Table3[[#All],[Name]],(Table3[[#All],[Polygon]]=$A1141)*(Table3[[#All],[Period]]=Y$1)*((Table3[[#All],[Variables ]]=$AF$3)+(Table3[[#All],[Variables ]]=$AF$2)+(Table3[[#All],[Variables ]]=$AF$4)),0)</f>
        <v>H</v>
      </c>
      <c r="Z1141" t="str" cm="1">
        <f t="array" ref="Z1141">_xlfn._xlws.FILTER(Table3[[#All],[Name]],(Table3[[#All],[Polygon]]=$A1141)*(Table3[[#All],[Period]]=Z$1)*((Table3[[#All],[Variables ]]=$AF$3)+(Table3[[#All],[Variables ]]=$AF$2)+(Table3[[#All],[Variables ]]=$AF$4)),0)</f>
        <v>AH</v>
      </c>
      <c r="AA1141" t="str" cm="1">
        <f t="array" ref="AA1141">_xlfn._xlws.FILTER(Table3[[#All],[Name]],(Table3[[#All],[Polygon]]=$A1141)*(Table3[[#All],[Period]]=AA$1)*((Table3[[#All],[Variables ]]=$AF$3)+(Table3[[#All],[Variables ]]=$AF$2)+(Table3[[#All],[Variables ]]=$AF$4)),0)</f>
        <v>AH</v>
      </c>
      <c r="AB1141" t="str" cm="1">
        <f t="array" ref="AB1141">_xlfn._xlws.FILTER(Table3[[#All],[Name]],(Table3[[#All],[Polygon]]=$A1141)*(Table3[[#All],[Period]]=AB$1)*((Table3[[#All],[Variables ]]=$AF$3)+(Table3[[#All],[Variables ]]=$AF$2)+(Table3[[#All],[Variables ]]=$AF$4)),0)</f>
        <v>PCT</v>
      </c>
      <c r="AC1141" t="str" cm="1">
        <f t="array" ref="AC1141">_xlfn._xlws.FILTER(Table3[[#All],[Name]],(Table3[[#All],[Polygon]]=$A1141)*(Table3[[#All],[Period]]=AC$1)*((Table3[[#All],[Variables ]]=$AF$3)+(Table3[[#All],[Variables ]]=$AF$2)+(Table3[[#All],[Variables ]]=$AF$4)),0)</f>
        <v>AH</v>
      </c>
      <c r="AD1141" t="str" cm="1">
        <f t="array" ref="AD1141">_xlfn._xlws.FILTER(Table3[[#All],[Name]],(Table3[[#All],[Polygon]]=$A1141)*(Table3[[#All],[Period]]=AD$1)*((Table3[[#All],[Variables ]]=$AF$3)+(Table3[[#All],[Variables ]]=$AF$2)+(Table3[[#All],[Variables ]]=$AF$4)),0)</f>
        <v>AH</v>
      </c>
    </row>
    <row r="1142" spans="1:30" x14ac:dyDescent="0.35">
      <c r="A1142" s="5">
        <v>764</v>
      </c>
      <c r="B1142" s="6" t="s">
        <v>1623</v>
      </c>
      <c r="C1142" s="8">
        <v>64.051350380000002</v>
      </c>
      <c r="D1142" s="6" t="s">
        <v>1466</v>
      </c>
      <c r="E1142" s="6">
        <v>3</v>
      </c>
      <c r="F1142" s="6">
        <v>2</v>
      </c>
      <c r="G1142" s="6">
        <v>5</v>
      </c>
      <c r="H1142" s="6"/>
      <c r="I1142" s="6">
        <v>1972</v>
      </c>
      <c r="J1142" s="6">
        <v>0</v>
      </c>
      <c r="K1142" s="6" t="s">
        <v>1650</v>
      </c>
      <c r="L1142" s="6">
        <v>26</v>
      </c>
      <c r="M1142" s="6">
        <v>26</v>
      </c>
      <c r="N1142" s="6">
        <v>5.0300196440000002</v>
      </c>
      <c r="O1142" s="9">
        <v>2.5779999999999998</v>
      </c>
      <c r="P1142" cm="1">
        <f t="array" ref="P1142">_xlfn._xlws.FILTER(Table3[[#All],[Name]],(Table3[[#All],[Polygon]]=$A1142)*(Table3[[#All],[Period]]=P$1)*((Table3[[#All],[Variables ]]=$AF$3)+(Table3[[#All],[Variables ]]=$AF$2)+(Table3[[#All],[Variables ]]=$AF$4)),0)</f>
        <v>0</v>
      </c>
      <c r="Q1142" t="str" cm="1">
        <f t="array" ref="Q1142">_xlfn._xlws.FILTER(Table3[[#All],[Name]],(Table3[[#All],[Polygon]]=$A1142)*(Table3[[#All],[Period]]=Q$1)*((Table3[[#All],[Variables ]]=$AF$3)+(Table3[[#All],[Variables ]]=$AF$2)+(Table3[[#All],[Variables ]]=$AF$4)),0)</f>
        <v>AH</v>
      </c>
      <c r="R1142" cm="1">
        <f t="array" ref="R1142">_xlfn._xlws.FILTER(Table3[[#All],[Name]],(Table3[[#All],[Polygon]]=$A1142)*(Table3[[#All],[Period]]=R$1)*((Table3[[#All],[Variables ]]=$AF$3)+(Table3[[#All],[Variables ]]=$AF$2)+(Table3[[#All],[Variables ]]=$AF$4)),0)</f>
        <v>0</v>
      </c>
      <c r="S1142" cm="1">
        <f t="array" ref="S1142">_xlfn._xlws.FILTER(Table3[[#All],[Name]],(Table3[[#All],[Polygon]]=$A1142)*(Table3[[#All],[Period]]=S$1)*((Table3[[#All],[Variables ]]=$AF$3)+(Table3[[#All],[Variables ]]=$AF$2)+(Table3[[#All],[Variables ]]=$AF$4)),0)</f>
        <v>0</v>
      </c>
      <c r="T1142" cm="1">
        <f t="array" ref="T1142">_xlfn._xlws.FILTER(Table3[[#All],[Name]],(Table3[[#All],[Polygon]]=$A1142)*(Table3[[#All],[Period]]=T$1)*((Table3[[#All],[Variables ]]=$AF$3)+(Table3[[#All],[Variables ]]=$AF$2)+(Table3[[#All],[Variables ]]=$AF$4)),0)</f>
        <v>0</v>
      </c>
      <c r="U1142" cm="1">
        <f t="array" ref="U1142">_xlfn._xlws.FILTER(Table3[[#All],[Name]],(Table3[[#All],[Polygon]]=$A1142)*(Table3[[#All],[Period]]=U$1)*((Table3[[#All],[Variables ]]=$AF$3)+(Table3[[#All],[Variables ]]=$AF$2)+(Table3[[#All],[Variables ]]=$AF$4)),0)</f>
        <v>0</v>
      </c>
      <c r="V1142" cm="1">
        <f t="array" ref="V1142">_xlfn._xlws.FILTER(Table3[[#All],[Name]],(Table3[[#All],[Polygon]]=$A1142)*(Table3[[#All],[Period]]=V$1)*((Table3[[#All],[Variables ]]=$AF$3)+(Table3[[#All],[Variables ]]=$AF$2)+(Table3[[#All],[Variables ]]=$AF$4)),0)</f>
        <v>0</v>
      </c>
      <c r="W1142" cm="1">
        <f t="array" ref="W1142">_xlfn._xlws.FILTER(Table3[[#All],[Name]],(Table3[[#All],[Polygon]]=$A1142)*(Table3[[#All],[Period]]=W$1)*((Table3[[#All],[Variables ]]=$AF$3)+(Table3[[#All],[Variables ]]=$AF$2)+(Table3[[#All],[Variables ]]=$AF$4)),0)</f>
        <v>0</v>
      </c>
      <c r="X1142" cm="1">
        <f t="array" ref="X1142">_xlfn._xlws.FILTER(Table3[[#All],[Name]],(Table3[[#All],[Polygon]]=$A1142)*(Table3[[#All],[Period]]=X$1)*((Table3[[#All],[Variables ]]=$AF$3)+(Table3[[#All],[Variables ]]=$AF$2)+(Table3[[#All],[Variables ]]=$AF$4)),0)</f>
        <v>0</v>
      </c>
      <c r="Y1142" t="str" cm="1">
        <f t="array" ref="Y1142">_xlfn._xlws.FILTER(Table3[[#All],[Name]],(Table3[[#All],[Polygon]]=$A1142)*(Table3[[#All],[Period]]=Y$1)*((Table3[[#All],[Variables ]]=$AF$3)+(Table3[[#All],[Variables ]]=$AF$2)+(Table3[[#All],[Variables ]]=$AF$4)),0)</f>
        <v>H</v>
      </c>
      <c r="Z1142" t="str" cm="1">
        <f t="array" ref="Z1142">_xlfn._xlws.FILTER(Table3[[#All],[Name]],(Table3[[#All],[Polygon]]=$A1142)*(Table3[[#All],[Period]]=Z$1)*((Table3[[#All],[Variables ]]=$AF$3)+(Table3[[#All],[Variables ]]=$AF$2)+(Table3[[#All],[Variables ]]=$AF$4)),0)</f>
        <v>AH</v>
      </c>
      <c r="AA1142" t="str" cm="1">
        <f t="array" ref="AA1142">_xlfn._xlws.FILTER(Table3[[#All],[Name]],(Table3[[#All],[Polygon]]=$A1142)*(Table3[[#All],[Period]]=AA$1)*((Table3[[#All],[Variables ]]=$AF$3)+(Table3[[#All],[Variables ]]=$AF$2)+(Table3[[#All],[Variables ]]=$AF$4)),0)</f>
        <v>AH</v>
      </c>
      <c r="AB1142" t="str" cm="1">
        <f t="array" ref="AB1142">_xlfn._xlws.FILTER(Table3[[#All],[Name]],(Table3[[#All],[Polygon]]=$A1142)*(Table3[[#All],[Period]]=AB$1)*((Table3[[#All],[Variables ]]=$AF$3)+(Table3[[#All],[Variables ]]=$AF$2)+(Table3[[#All],[Variables ]]=$AF$4)),0)</f>
        <v>PCT</v>
      </c>
      <c r="AC1142" t="str" cm="1">
        <f t="array" ref="AC1142">_xlfn._xlws.FILTER(Table3[[#All],[Name]],(Table3[[#All],[Polygon]]=$A1142)*(Table3[[#All],[Period]]=AC$1)*((Table3[[#All],[Variables ]]=$AF$3)+(Table3[[#All],[Variables ]]=$AF$2)+(Table3[[#All],[Variables ]]=$AF$4)),0)</f>
        <v>AH</v>
      </c>
      <c r="AD1142" t="str" cm="1">
        <f t="array" ref="AD1142">_xlfn._xlws.FILTER(Table3[[#All],[Name]],(Table3[[#All],[Polygon]]=$A1142)*(Table3[[#All],[Period]]=AD$1)*((Table3[[#All],[Variables ]]=$AF$3)+(Table3[[#All],[Variables ]]=$AF$2)+(Table3[[#All],[Variables ]]=$AF$4)),0)</f>
        <v>AH</v>
      </c>
    </row>
    <row r="1143" spans="1:30" x14ac:dyDescent="0.35">
      <c r="A1143" s="3">
        <v>764</v>
      </c>
      <c r="B1143" s="4" t="s">
        <v>1623</v>
      </c>
      <c r="C1143" s="10">
        <v>64.051350380000002</v>
      </c>
      <c r="D1143" s="4" t="s">
        <v>1466</v>
      </c>
      <c r="E1143" s="4">
        <v>3</v>
      </c>
      <c r="F1143" s="4">
        <v>2</v>
      </c>
      <c r="G1143" s="4">
        <v>5</v>
      </c>
      <c r="H1143" s="4"/>
      <c r="I1143" s="4">
        <v>1972</v>
      </c>
      <c r="J1143" s="4">
        <v>0</v>
      </c>
      <c r="K1143" s="4" t="s">
        <v>1650</v>
      </c>
      <c r="L1143" s="4">
        <v>46</v>
      </c>
      <c r="M1143" s="4">
        <v>46</v>
      </c>
      <c r="N1143" s="4">
        <v>38.999831829999998</v>
      </c>
      <c r="O1143" s="11">
        <v>5.26</v>
      </c>
      <c r="P1143" cm="1">
        <f t="array" ref="P1143">_xlfn._xlws.FILTER(Table3[[#All],[Name]],(Table3[[#All],[Polygon]]=$A1143)*(Table3[[#All],[Period]]=P$1)*((Table3[[#All],[Variables ]]=$AF$3)+(Table3[[#All],[Variables ]]=$AF$2)+(Table3[[#All],[Variables ]]=$AF$4)),0)</f>
        <v>0</v>
      </c>
      <c r="Q1143" t="str" cm="1">
        <f t="array" ref="Q1143">_xlfn._xlws.FILTER(Table3[[#All],[Name]],(Table3[[#All],[Polygon]]=$A1143)*(Table3[[#All],[Period]]=Q$1)*((Table3[[#All],[Variables ]]=$AF$3)+(Table3[[#All],[Variables ]]=$AF$2)+(Table3[[#All],[Variables ]]=$AF$4)),0)</f>
        <v>AH</v>
      </c>
      <c r="R1143" cm="1">
        <f t="array" ref="R1143">_xlfn._xlws.FILTER(Table3[[#All],[Name]],(Table3[[#All],[Polygon]]=$A1143)*(Table3[[#All],[Period]]=R$1)*((Table3[[#All],[Variables ]]=$AF$3)+(Table3[[#All],[Variables ]]=$AF$2)+(Table3[[#All],[Variables ]]=$AF$4)),0)</f>
        <v>0</v>
      </c>
      <c r="S1143" cm="1">
        <f t="array" ref="S1143">_xlfn._xlws.FILTER(Table3[[#All],[Name]],(Table3[[#All],[Polygon]]=$A1143)*(Table3[[#All],[Period]]=S$1)*((Table3[[#All],[Variables ]]=$AF$3)+(Table3[[#All],[Variables ]]=$AF$2)+(Table3[[#All],[Variables ]]=$AF$4)),0)</f>
        <v>0</v>
      </c>
      <c r="T1143" cm="1">
        <f t="array" ref="T1143">_xlfn._xlws.FILTER(Table3[[#All],[Name]],(Table3[[#All],[Polygon]]=$A1143)*(Table3[[#All],[Period]]=T$1)*((Table3[[#All],[Variables ]]=$AF$3)+(Table3[[#All],[Variables ]]=$AF$2)+(Table3[[#All],[Variables ]]=$AF$4)),0)</f>
        <v>0</v>
      </c>
      <c r="U1143" cm="1">
        <f t="array" ref="U1143">_xlfn._xlws.FILTER(Table3[[#All],[Name]],(Table3[[#All],[Polygon]]=$A1143)*(Table3[[#All],[Period]]=U$1)*((Table3[[#All],[Variables ]]=$AF$3)+(Table3[[#All],[Variables ]]=$AF$2)+(Table3[[#All],[Variables ]]=$AF$4)),0)</f>
        <v>0</v>
      </c>
      <c r="V1143" cm="1">
        <f t="array" ref="V1143">_xlfn._xlws.FILTER(Table3[[#All],[Name]],(Table3[[#All],[Polygon]]=$A1143)*(Table3[[#All],[Period]]=V$1)*((Table3[[#All],[Variables ]]=$AF$3)+(Table3[[#All],[Variables ]]=$AF$2)+(Table3[[#All],[Variables ]]=$AF$4)),0)</f>
        <v>0</v>
      </c>
      <c r="W1143" cm="1">
        <f t="array" ref="W1143">_xlfn._xlws.FILTER(Table3[[#All],[Name]],(Table3[[#All],[Polygon]]=$A1143)*(Table3[[#All],[Period]]=W$1)*((Table3[[#All],[Variables ]]=$AF$3)+(Table3[[#All],[Variables ]]=$AF$2)+(Table3[[#All],[Variables ]]=$AF$4)),0)</f>
        <v>0</v>
      </c>
      <c r="X1143" cm="1">
        <f t="array" ref="X1143">_xlfn._xlws.FILTER(Table3[[#All],[Name]],(Table3[[#All],[Polygon]]=$A1143)*(Table3[[#All],[Period]]=X$1)*((Table3[[#All],[Variables ]]=$AF$3)+(Table3[[#All],[Variables ]]=$AF$2)+(Table3[[#All],[Variables ]]=$AF$4)),0)</f>
        <v>0</v>
      </c>
      <c r="Y1143" t="str" cm="1">
        <f t="array" ref="Y1143">_xlfn._xlws.FILTER(Table3[[#All],[Name]],(Table3[[#All],[Polygon]]=$A1143)*(Table3[[#All],[Period]]=Y$1)*((Table3[[#All],[Variables ]]=$AF$3)+(Table3[[#All],[Variables ]]=$AF$2)+(Table3[[#All],[Variables ]]=$AF$4)),0)</f>
        <v>H</v>
      </c>
      <c r="Z1143" t="str" cm="1">
        <f t="array" ref="Z1143">_xlfn._xlws.FILTER(Table3[[#All],[Name]],(Table3[[#All],[Polygon]]=$A1143)*(Table3[[#All],[Period]]=Z$1)*((Table3[[#All],[Variables ]]=$AF$3)+(Table3[[#All],[Variables ]]=$AF$2)+(Table3[[#All],[Variables ]]=$AF$4)),0)</f>
        <v>AH</v>
      </c>
      <c r="AA1143" t="str" cm="1">
        <f t="array" ref="AA1143">_xlfn._xlws.FILTER(Table3[[#All],[Name]],(Table3[[#All],[Polygon]]=$A1143)*(Table3[[#All],[Period]]=AA$1)*((Table3[[#All],[Variables ]]=$AF$3)+(Table3[[#All],[Variables ]]=$AF$2)+(Table3[[#All],[Variables ]]=$AF$4)),0)</f>
        <v>AH</v>
      </c>
      <c r="AB1143" t="str" cm="1">
        <f t="array" ref="AB1143">_xlfn._xlws.FILTER(Table3[[#All],[Name]],(Table3[[#All],[Polygon]]=$A1143)*(Table3[[#All],[Period]]=AB$1)*((Table3[[#All],[Variables ]]=$AF$3)+(Table3[[#All],[Variables ]]=$AF$2)+(Table3[[#All],[Variables ]]=$AF$4)),0)</f>
        <v>PCT</v>
      </c>
      <c r="AC1143" t="str" cm="1">
        <f t="array" ref="AC1143">_xlfn._xlws.FILTER(Table3[[#All],[Name]],(Table3[[#All],[Polygon]]=$A1143)*(Table3[[#All],[Period]]=AC$1)*((Table3[[#All],[Variables ]]=$AF$3)+(Table3[[#All],[Variables ]]=$AF$2)+(Table3[[#All],[Variables ]]=$AF$4)),0)</f>
        <v>AH</v>
      </c>
      <c r="AD1143" t="str" cm="1">
        <f t="array" ref="AD1143">_xlfn._xlws.FILTER(Table3[[#All],[Name]],(Table3[[#All],[Polygon]]=$A1143)*(Table3[[#All],[Period]]=AD$1)*((Table3[[#All],[Variables ]]=$AF$3)+(Table3[[#All],[Variables ]]=$AF$2)+(Table3[[#All],[Variables ]]=$AF$4)),0)</f>
        <v>AH</v>
      </c>
    </row>
    <row r="1144" spans="1:30" x14ac:dyDescent="0.35">
      <c r="A1144" s="5">
        <v>764</v>
      </c>
      <c r="B1144" s="6" t="s">
        <v>1623</v>
      </c>
      <c r="C1144" s="8">
        <v>64.051350380000002</v>
      </c>
      <c r="D1144" s="6" t="s">
        <v>1466</v>
      </c>
      <c r="E1144" s="6">
        <v>3</v>
      </c>
      <c r="F1144" s="6">
        <v>2</v>
      </c>
      <c r="G1144" s="6">
        <v>5</v>
      </c>
      <c r="H1144" s="6"/>
      <c r="I1144" s="6">
        <v>1972</v>
      </c>
      <c r="J1144" s="6">
        <v>0</v>
      </c>
      <c r="K1144" s="6" t="s">
        <v>1650</v>
      </c>
      <c r="L1144" s="6">
        <v>21</v>
      </c>
      <c r="M1144" s="6">
        <v>21</v>
      </c>
      <c r="N1144" s="6">
        <v>19.288570119999999</v>
      </c>
      <c r="O1144" s="9">
        <v>1.3759999999999999</v>
      </c>
      <c r="P1144" cm="1">
        <f t="array" ref="P1144">_xlfn._xlws.FILTER(Table3[[#All],[Name]],(Table3[[#All],[Polygon]]=$A1144)*(Table3[[#All],[Period]]=P$1)*((Table3[[#All],[Variables ]]=$AF$3)+(Table3[[#All],[Variables ]]=$AF$2)+(Table3[[#All],[Variables ]]=$AF$4)),0)</f>
        <v>0</v>
      </c>
      <c r="Q1144" t="str" cm="1">
        <f t="array" ref="Q1144">_xlfn._xlws.FILTER(Table3[[#All],[Name]],(Table3[[#All],[Polygon]]=$A1144)*(Table3[[#All],[Period]]=Q$1)*((Table3[[#All],[Variables ]]=$AF$3)+(Table3[[#All],[Variables ]]=$AF$2)+(Table3[[#All],[Variables ]]=$AF$4)),0)</f>
        <v>AH</v>
      </c>
      <c r="R1144" cm="1">
        <f t="array" ref="R1144">_xlfn._xlws.FILTER(Table3[[#All],[Name]],(Table3[[#All],[Polygon]]=$A1144)*(Table3[[#All],[Period]]=R$1)*((Table3[[#All],[Variables ]]=$AF$3)+(Table3[[#All],[Variables ]]=$AF$2)+(Table3[[#All],[Variables ]]=$AF$4)),0)</f>
        <v>0</v>
      </c>
      <c r="S1144" cm="1">
        <f t="array" ref="S1144">_xlfn._xlws.FILTER(Table3[[#All],[Name]],(Table3[[#All],[Polygon]]=$A1144)*(Table3[[#All],[Period]]=S$1)*((Table3[[#All],[Variables ]]=$AF$3)+(Table3[[#All],[Variables ]]=$AF$2)+(Table3[[#All],[Variables ]]=$AF$4)),0)</f>
        <v>0</v>
      </c>
      <c r="T1144" cm="1">
        <f t="array" ref="T1144">_xlfn._xlws.FILTER(Table3[[#All],[Name]],(Table3[[#All],[Polygon]]=$A1144)*(Table3[[#All],[Period]]=T$1)*((Table3[[#All],[Variables ]]=$AF$3)+(Table3[[#All],[Variables ]]=$AF$2)+(Table3[[#All],[Variables ]]=$AF$4)),0)</f>
        <v>0</v>
      </c>
      <c r="U1144" cm="1">
        <f t="array" ref="U1144">_xlfn._xlws.FILTER(Table3[[#All],[Name]],(Table3[[#All],[Polygon]]=$A1144)*(Table3[[#All],[Period]]=U$1)*((Table3[[#All],[Variables ]]=$AF$3)+(Table3[[#All],[Variables ]]=$AF$2)+(Table3[[#All],[Variables ]]=$AF$4)),0)</f>
        <v>0</v>
      </c>
      <c r="V1144" cm="1">
        <f t="array" ref="V1144">_xlfn._xlws.FILTER(Table3[[#All],[Name]],(Table3[[#All],[Polygon]]=$A1144)*(Table3[[#All],[Period]]=V$1)*((Table3[[#All],[Variables ]]=$AF$3)+(Table3[[#All],[Variables ]]=$AF$2)+(Table3[[#All],[Variables ]]=$AF$4)),0)</f>
        <v>0</v>
      </c>
      <c r="W1144" cm="1">
        <f t="array" ref="W1144">_xlfn._xlws.FILTER(Table3[[#All],[Name]],(Table3[[#All],[Polygon]]=$A1144)*(Table3[[#All],[Period]]=W$1)*((Table3[[#All],[Variables ]]=$AF$3)+(Table3[[#All],[Variables ]]=$AF$2)+(Table3[[#All],[Variables ]]=$AF$4)),0)</f>
        <v>0</v>
      </c>
      <c r="X1144" cm="1">
        <f t="array" ref="X1144">_xlfn._xlws.FILTER(Table3[[#All],[Name]],(Table3[[#All],[Polygon]]=$A1144)*(Table3[[#All],[Period]]=X$1)*((Table3[[#All],[Variables ]]=$AF$3)+(Table3[[#All],[Variables ]]=$AF$2)+(Table3[[#All],[Variables ]]=$AF$4)),0)</f>
        <v>0</v>
      </c>
      <c r="Y1144" t="str" cm="1">
        <f t="array" ref="Y1144">_xlfn._xlws.FILTER(Table3[[#All],[Name]],(Table3[[#All],[Polygon]]=$A1144)*(Table3[[#All],[Period]]=Y$1)*((Table3[[#All],[Variables ]]=$AF$3)+(Table3[[#All],[Variables ]]=$AF$2)+(Table3[[#All],[Variables ]]=$AF$4)),0)</f>
        <v>H</v>
      </c>
      <c r="Z1144" t="str" cm="1">
        <f t="array" ref="Z1144">_xlfn._xlws.FILTER(Table3[[#All],[Name]],(Table3[[#All],[Polygon]]=$A1144)*(Table3[[#All],[Period]]=Z$1)*((Table3[[#All],[Variables ]]=$AF$3)+(Table3[[#All],[Variables ]]=$AF$2)+(Table3[[#All],[Variables ]]=$AF$4)),0)</f>
        <v>AH</v>
      </c>
      <c r="AA1144" t="str" cm="1">
        <f t="array" ref="AA1144">_xlfn._xlws.FILTER(Table3[[#All],[Name]],(Table3[[#All],[Polygon]]=$A1144)*(Table3[[#All],[Period]]=AA$1)*((Table3[[#All],[Variables ]]=$AF$3)+(Table3[[#All],[Variables ]]=$AF$2)+(Table3[[#All],[Variables ]]=$AF$4)),0)</f>
        <v>AH</v>
      </c>
      <c r="AB1144" t="str" cm="1">
        <f t="array" ref="AB1144">_xlfn._xlws.FILTER(Table3[[#All],[Name]],(Table3[[#All],[Polygon]]=$A1144)*(Table3[[#All],[Period]]=AB$1)*((Table3[[#All],[Variables ]]=$AF$3)+(Table3[[#All],[Variables ]]=$AF$2)+(Table3[[#All],[Variables ]]=$AF$4)),0)</f>
        <v>PCT</v>
      </c>
      <c r="AC1144" t="str" cm="1">
        <f t="array" ref="AC1144">_xlfn._xlws.FILTER(Table3[[#All],[Name]],(Table3[[#All],[Polygon]]=$A1144)*(Table3[[#All],[Period]]=AC$1)*((Table3[[#All],[Variables ]]=$AF$3)+(Table3[[#All],[Variables ]]=$AF$2)+(Table3[[#All],[Variables ]]=$AF$4)),0)</f>
        <v>AH</v>
      </c>
      <c r="AD1144" t="str" cm="1">
        <f t="array" ref="AD1144">_xlfn._xlws.FILTER(Table3[[#All],[Name]],(Table3[[#All],[Polygon]]=$A1144)*(Table3[[#All],[Period]]=AD$1)*((Table3[[#All],[Variables ]]=$AF$3)+(Table3[[#All],[Variables ]]=$AF$2)+(Table3[[#All],[Variables ]]=$AF$4)),0)</f>
        <v>AH</v>
      </c>
    </row>
    <row r="1145" spans="1:30" x14ac:dyDescent="0.35">
      <c r="A1145" s="3">
        <v>764</v>
      </c>
      <c r="B1145" s="4" t="s">
        <v>1623</v>
      </c>
      <c r="C1145" s="10">
        <v>64.051350380000002</v>
      </c>
      <c r="D1145" s="4" t="s">
        <v>1466</v>
      </c>
      <c r="E1145" s="4">
        <v>3</v>
      </c>
      <c r="F1145" s="4">
        <v>2</v>
      </c>
      <c r="G1145" s="4">
        <v>5</v>
      </c>
      <c r="H1145" s="4"/>
      <c r="I1145" s="4">
        <v>1972</v>
      </c>
      <c r="J1145" s="4">
        <v>0</v>
      </c>
      <c r="K1145" s="4" t="s">
        <v>1650</v>
      </c>
      <c r="L1145" s="4">
        <v>759</v>
      </c>
      <c r="M1145" s="4">
        <v>759</v>
      </c>
      <c r="N1145" s="4">
        <v>653.97822069999995</v>
      </c>
      <c r="O1145" s="11">
        <v>0</v>
      </c>
      <c r="P1145" cm="1">
        <f t="array" ref="P1145">_xlfn._xlws.FILTER(Table3[[#All],[Name]],(Table3[[#All],[Polygon]]=$A1145)*(Table3[[#All],[Period]]=P$1)*((Table3[[#All],[Variables ]]=$AF$3)+(Table3[[#All],[Variables ]]=$AF$2)+(Table3[[#All],[Variables ]]=$AF$4)),0)</f>
        <v>0</v>
      </c>
      <c r="Q1145" t="str" cm="1">
        <f t="array" ref="Q1145">_xlfn._xlws.FILTER(Table3[[#All],[Name]],(Table3[[#All],[Polygon]]=$A1145)*(Table3[[#All],[Period]]=Q$1)*((Table3[[#All],[Variables ]]=$AF$3)+(Table3[[#All],[Variables ]]=$AF$2)+(Table3[[#All],[Variables ]]=$AF$4)),0)</f>
        <v>AH</v>
      </c>
      <c r="R1145" cm="1">
        <f t="array" ref="R1145">_xlfn._xlws.FILTER(Table3[[#All],[Name]],(Table3[[#All],[Polygon]]=$A1145)*(Table3[[#All],[Period]]=R$1)*((Table3[[#All],[Variables ]]=$AF$3)+(Table3[[#All],[Variables ]]=$AF$2)+(Table3[[#All],[Variables ]]=$AF$4)),0)</f>
        <v>0</v>
      </c>
      <c r="S1145" cm="1">
        <f t="array" ref="S1145">_xlfn._xlws.FILTER(Table3[[#All],[Name]],(Table3[[#All],[Polygon]]=$A1145)*(Table3[[#All],[Period]]=S$1)*((Table3[[#All],[Variables ]]=$AF$3)+(Table3[[#All],[Variables ]]=$AF$2)+(Table3[[#All],[Variables ]]=$AF$4)),0)</f>
        <v>0</v>
      </c>
      <c r="T1145" cm="1">
        <f t="array" ref="T1145">_xlfn._xlws.FILTER(Table3[[#All],[Name]],(Table3[[#All],[Polygon]]=$A1145)*(Table3[[#All],[Period]]=T$1)*((Table3[[#All],[Variables ]]=$AF$3)+(Table3[[#All],[Variables ]]=$AF$2)+(Table3[[#All],[Variables ]]=$AF$4)),0)</f>
        <v>0</v>
      </c>
      <c r="U1145" cm="1">
        <f t="array" ref="U1145">_xlfn._xlws.FILTER(Table3[[#All],[Name]],(Table3[[#All],[Polygon]]=$A1145)*(Table3[[#All],[Period]]=U$1)*((Table3[[#All],[Variables ]]=$AF$3)+(Table3[[#All],[Variables ]]=$AF$2)+(Table3[[#All],[Variables ]]=$AF$4)),0)</f>
        <v>0</v>
      </c>
      <c r="V1145" cm="1">
        <f t="array" ref="V1145">_xlfn._xlws.FILTER(Table3[[#All],[Name]],(Table3[[#All],[Polygon]]=$A1145)*(Table3[[#All],[Period]]=V$1)*((Table3[[#All],[Variables ]]=$AF$3)+(Table3[[#All],[Variables ]]=$AF$2)+(Table3[[#All],[Variables ]]=$AF$4)),0)</f>
        <v>0</v>
      </c>
      <c r="W1145" cm="1">
        <f t="array" ref="W1145">_xlfn._xlws.FILTER(Table3[[#All],[Name]],(Table3[[#All],[Polygon]]=$A1145)*(Table3[[#All],[Period]]=W$1)*((Table3[[#All],[Variables ]]=$AF$3)+(Table3[[#All],[Variables ]]=$AF$2)+(Table3[[#All],[Variables ]]=$AF$4)),0)</f>
        <v>0</v>
      </c>
      <c r="X1145" cm="1">
        <f t="array" ref="X1145">_xlfn._xlws.FILTER(Table3[[#All],[Name]],(Table3[[#All],[Polygon]]=$A1145)*(Table3[[#All],[Period]]=X$1)*((Table3[[#All],[Variables ]]=$AF$3)+(Table3[[#All],[Variables ]]=$AF$2)+(Table3[[#All],[Variables ]]=$AF$4)),0)</f>
        <v>0</v>
      </c>
      <c r="Y1145" t="str" cm="1">
        <f t="array" ref="Y1145">_xlfn._xlws.FILTER(Table3[[#All],[Name]],(Table3[[#All],[Polygon]]=$A1145)*(Table3[[#All],[Period]]=Y$1)*((Table3[[#All],[Variables ]]=$AF$3)+(Table3[[#All],[Variables ]]=$AF$2)+(Table3[[#All],[Variables ]]=$AF$4)),0)</f>
        <v>H</v>
      </c>
      <c r="Z1145" t="str" cm="1">
        <f t="array" ref="Z1145">_xlfn._xlws.FILTER(Table3[[#All],[Name]],(Table3[[#All],[Polygon]]=$A1145)*(Table3[[#All],[Period]]=Z$1)*((Table3[[#All],[Variables ]]=$AF$3)+(Table3[[#All],[Variables ]]=$AF$2)+(Table3[[#All],[Variables ]]=$AF$4)),0)</f>
        <v>AH</v>
      </c>
      <c r="AA1145" t="str" cm="1">
        <f t="array" ref="AA1145">_xlfn._xlws.FILTER(Table3[[#All],[Name]],(Table3[[#All],[Polygon]]=$A1145)*(Table3[[#All],[Period]]=AA$1)*((Table3[[#All],[Variables ]]=$AF$3)+(Table3[[#All],[Variables ]]=$AF$2)+(Table3[[#All],[Variables ]]=$AF$4)),0)</f>
        <v>AH</v>
      </c>
      <c r="AB1145" t="str" cm="1">
        <f t="array" ref="AB1145">_xlfn._xlws.FILTER(Table3[[#All],[Name]],(Table3[[#All],[Polygon]]=$A1145)*(Table3[[#All],[Period]]=AB$1)*((Table3[[#All],[Variables ]]=$AF$3)+(Table3[[#All],[Variables ]]=$AF$2)+(Table3[[#All],[Variables ]]=$AF$4)),0)</f>
        <v>PCT</v>
      </c>
      <c r="AC1145" t="str" cm="1">
        <f t="array" ref="AC1145">_xlfn._xlws.FILTER(Table3[[#All],[Name]],(Table3[[#All],[Polygon]]=$A1145)*(Table3[[#All],[Period]]=AC$1)*((Table3[[#All],[Variables ]]=$AF$3)+(Table3[[#All],[Variables ]]=$AF$2)+(Table3[[#All],[Variables ]]=$AF$4)),0)</f>
        <v>AH</v>
      </c>
      <c r="AD1145" t="str" cm="1">
        <f t="array" ref="AD1145">_xlfn._xlws.FILTER(Table3[[#All],[Name]],(Table3[[#All],[Polygon]]=$A1145)*(Table3[[#All],[Period]]=AD$1)*((Table3[[#All],[Variables ]]=$AF$3)+(Table3[[#All],[Variables ]]=$AF$2)+(Table3[[#All],[Variables ]]=$AF$4)),0)</f>
        <v>AH</v>
      </c>
    </row>
    <row r="1146" spans="1:30" x14ac:dyDescent="0.35">
      <c r="A1146" s="5">
        <v>764</v>
      </c>
      <c r="B1146" s="6" t="s">
        <v>1623</v>
      </c>
      <c r="C1146" s="8">
        <v>64.051350380000002</v>
      </c>
      <c r="D1146" s="6" t="s">
        <v>1466</v>
      </c>
      <c r="E1146" s="6">
        <v>3</v>
      </c>
      <c r="F1146" s="6">
        <v>2</v>
      </c>
      <c r="G1146" s="6">
        <v>5</v>
      </c>
      <c r="H1146" s="6"/>
      <c r="I1146" s="6">
        <v>1972</v>
      </c>
      <c r="J1146" s="6">
        <v>0</v>
      </c>
      <c r="K1146" s="6" t="s">
        <v>1650</v>
      </c>
      <c r="L1146" s="6">
        <v>750</v>
      </c>
      <c r="M1146" s="6">
        <v>750</v>
      </c>
      <c r="N1146" s="6">
        <v>653.97822069999995</v>
      </c>
      <c r="O1146" s="9">
        <v>0</v>
      </c>
      <c r="P1146" cm="1">
        <f t="array" ref="P1146">_xlfn._xlws.FILTER(Table3[[#All],[Name]],(Table3[[#All],[Polygon]]=$A1146)*(Table3[[#All],[Period]]=P$1)*((Table3[[#All],[Variables ]]=$AF$3)+(Table3[[#All],[Variables ]]=$AF$2)+(Table3[[#All],[Variables ]]=$AF$4)),0)</f>
        <v>0</v>
      </c>
      <c r="Q1146" t="str" cm="1">
        <f t="array" ref="Q1146">_xlfn._xlws.FILTER(Table3[[#All],[Name]],(Table3[[#All],[Polygon]]=$A1146)*(Table3[[#All],[Period]]=Q$1)*((Table3[[#All],[Variables ]]=$AF$3)+(Table3[[#All],[Variables ]]=$AF$2)+(Table3[[#All],[Variables ]]=$AF$4)),0)</f>
        <v>AH</v>
      </c>
      <c r="R1146" cm="1">
        <f t="array" ref="R1146">_xlfn._xlws.FILTER(Table3[[#All],[Name]],(Table3[[#All],[Polygon]]=$A1146)*(Table3[[#All],[Period]]=R$1)*((Table3[[#All],[Variables ]]=$AF$3)+(Table3[[#All],[Variables ]]=$AF$2)+(Table3[[#All],[Variables ]]=$AF$4)),0)</f>
        <v>0</v>
      </c>
      <c r="S1146" cm="1">
        <f t="array" ref="S1146">_xlfn._xlws.FILTER(Table3[[#All],[Name]],(Table3[[#All],[Polygon]]=$A1146)*(Table3[[#All],[Period]]=S$1)*((Table3[[#All],[Variables ]]=$AF$3)+(Table3[[#All],[Variables ]]=$AF$2)+(Table3[[#All],[Variables ]]=$AF$4)),0)</f>
        <v>0</v>
      </c>
      <c r="T1146" cm="1">
        <f t="array" ref="T1146">_xlfn._xlws.FILTER(Table3[[#All],[Name]],(Table3[[#All],[Polygon]]=$A1146)*(Table3[[#All],[Period]]=T$1)*((Table3[[#All],[Variables ]]=$AF$3)+(Table3[[#All],[Variables ]]=$AF$2)+(Table3[[#All],[Variables ]]=$AF$4)),0)</f>
        <v>0</v>
      </c>
      <c r="U1146" cm="1">
        <f t="array" ref="U1146">_xlfn._xlws.FILTER(Table3[[#All],[Name]],(Table3[[#All],[Polygon]]=$A1146)*(Table3[[#All],[Period]]=U$1)*((Table3[[#All],[Variables ]]=$AF$3)+(Table3[[#All],[Variables ]]=$AF$2)+(Table3[[#All],[Variables ]]=$AF$4)),0)</f>
        <v>0</v>
      </c>
      <c r="V1146" cm="1">
        <f t="array" ref="V1146">_xlfn._xlws.FILTER(Table3[[#All],[Name]],(Table3[[#All],[Polygon]]=$A1146)*(Table3[[#All],[Period]]=V$1)*((Table3[[#All],[Variables ]]=$AF$3)+(Table3[[#All],[Variables ]]=$AF$2)+(Table3[[#All],[Variables ]]=$AF$4)),0)</f>
        <v>0</v>
      </c>
      <c r="W1146" cm="1">
        <f t="array" ref="W1146">_xlfn._xlws.FILTER(Table3[[#All],[Name]],(Table3[[#All],[Polygon]]=$A1146)*(Table3[[#All],[Period]]=W$1)*((Table3[[#All],[Variables ]]=$AF$3)+(Table3[[#All],[Variables ]]=$AF$2)+(Table3[[#All],[Variables ]]=$AF$4)),0)</f>
        <v>0</v>
      </c>
      <c r="X1146" cm="1">
        <f t="array" ref="X1146">_xlfn._xlws.FILTER(Table3[[#All],[Name]],(Table3[[#All],[Polygon]]=$A1146)*(Table3[[#All],[Period]]=X$1)*((Table3[[#All],[Variables ]]=$AF$3)+(Table3[[#All],[Variables ]]=$AF$2)+(Table3[[#All],[Variables ]]=$AF$4)),0)</f>
        <v>0</v>
      </c>
      <c r="Y1146" t="str" cm="1">
        <f t="array" ref="Y1146">_xlfn._xlws.FILTER(Table3[[#All],[Name]],(Table3[[#All],[Polygon]]=$A1146)*(Table3[[#All],[Period]]=Y$1)*((Table3[[#All],[Variables ]]=$AF$3)+(Table3[[#All],[Variables ]]=$AF$2)+(Table3[[#All],[Variables ]]=$AF$4)),0)</f>
        <v>H</v>
      </c>
      <c r="Z1146" t="str" cm="1">
        <f t="array" ref="Z1146">_xlfn._xlws.FILTER(Table3[[#All],[Name]],(Table3[[#All],[Polygon]]=$A1146)*(Table3[[#All],[Period]]=Z$1)*((Table3[[#All],[Variables ]]=$AF$3)+(Table3[[#All],[Variables ]]=$AF$2)+(Table3[[#All],[Variables ]]=$AF$4)),0)</f>
        <v>AH</v>
      </c>
      <c r="AA1146" t="str" cm="1">
        <f t="array" ref="AA1146">_xlfn._xlws.FILTER(Table3[[#All],[Name]],(Table3[[#All],[Polygon]]=$A1146)*(Table3[[#All],[Period]]=AA$1)*((Table3[[#All],[Variables ]]=$AF$3)+(Table3[[#All],[Variables ]]=$AF$2)+(Table3[[#All],[Variables ]]=$AF$4)),0)</f>
        <v>AH</v>
      </c>
      <c r="AB1146" t="str" cm="1">
        <f t="array" ref="AB1146">_xlfn._xlws.FILTER(Table3[[#All],[Name]],(Table3[[#All],[Polygon]]=$A1146)*(Table3[[#All],[Period]]=AB$1)*((Table3[[#All],[Variables ]]=$AF$3)+(Table3[[#All],[Variables ]]=$AF$2)+(Table3[[#All],[Variables ]]=$AF$4)),0)</f>
        <v>PCT</v>
      </c>
      <c r="AC1146" t="str" cm="1">
        <f t="array" ref="AC1146">_xlfn._xlws.FILTER(Table3[[#All],[Name]],(Table3[[#All],[Polygon]]=$A1146)*(Table3[[#All],[Period]]=AC$1)*((Table3[[#All],[Variables ]]=$AF$3)+(Table3[[#All],[Variables ]]=$AF$2)+(Table3[[#All],[Variables ]]=$AF$4)),0)</f>
        <v>AH</v>
      </c>
      <c r="AD1146" t="str" cm="1">
        <f t="array" ref="AD1146">_xlfn._xlws.FILTER(Table3[[#All],[Name]],(Table3[[#All],[Polygon]]=$A1146)*(Table3[[#All],[Period]]=AD$1)*((Table3[[#All],[Variables ]]=$AF$3)+(Table3[[#All],[Variables ]]=$AF$2)+(Table3[[#All],[Variables ]]=$AF$4)),0)</f>
        <v>AH</v>
      </c>
    </row>
    <row r="1147" spans="1:30" x14ac:dyDescent="0.35">
      <c r="A1147" s="3">
        <v>764</v>
      </c>
      <c r="B1147" s="4" t="s">
        <v>1623</v>
      </c>
      <c r="C1147" s="10">
        <v>64.051350380000002</v>
      </c>
      <c r="D1147" s="4" t="s">
        <v>1466</v>
      </c>
      <c r="E1147" s="4">
        <v>3</v>
      </c>
      <c r="F1147" s="4">
        <v>2</v>
      </c>
      <c r="G1147" s="4">
        <v>5</v>
      </c>
      <c r="H1147" s="4"/>
      <c r="I1147" s="4">
        <v>1972</v>
      </c>
      <c r="J1147" s="4">
        <v>0</v>
      </c>
      <c r="K1147" s="4" t="s">
        <v>1650</v>
      </c>
      <c r="L1147" s="4">
        <v>892</v>
      </c>
      <c r="M1147" s="4">
        <v>892</v>
      </c>
      <c r="N1147" s="4">
        <v>30.951763150000001</v>
      </c>
      <c r="O1147" s="11">
        <v>3.0019999999999998</v>
      </c>
      <c r="P1147" cm="1">
        <f t="array" ref="P1147">_xlfn._xlws.FILTER(Table3[[#All],[Name]],(Table3[[#All],[Polygon]]=$A1147)*(Table3[[#All],[Period]]=P$1)*((Table3[[#All],[Variables ]]=$AF$3)+(Table3[[#All],[Variables ]]=$AF$2)+(Table3[[#All],[Variables ]]=$AF$4)),0)</f>
        <v>0</v>
      </c>
      <c r="Q1147" t="str" cm="1">
        <f t="array" ref="Q1147">_xlfn._xlws.FILTER(Table3[[#All],[Name]],(Table3[[#All],[Polygon]]=$A1147)*(Table3[[#All],[Period]]=Q$1)*((Table3[[#All],[Variables ]]=$AF$3)+(Table3[[#All],[Variables ]]=$AF$2)+(Table3[[#All],[Variables ]]=$AF$4)),0)</f>
        <v>AH</v>
      </c>
      <c r="R1147" cm="1">
        <f t="array" ref="R1147">_xlfn._xlws.FILTER(Table3[[#All],[Name]],(Table3[[#All],[Polygon]]=$A1147)*(Table3[[#All],[Period]]=R$1)*((Table3[[#All],[Variables ]]=$AF$3)+(Table3[[#All],[Variables ]]=$AF$2)+(Table3[[#All],[Variables ]]=$AF$4)),0)</f>
        <v>0</v>
      </c>
      <c r="S1147" cm="1">
        <f t="array" ref="S1147">_xlfn._xlws.FILTER(Table3[[#All],[Name]],(Table3[[#All],[Polygon]]=$A1147)*(Table3[[#All],[Period]]=S$1)*((Table3[[#All],[Variables ]]=$AF$3)+(Table3[[#All],[Variables ]]=$AF$2)+(Table3[[#All],[Variables ]]=$AF$4)),0)</f>
        <v>0</v>
      </c>
      <c r="T1147" cm="1">
        <f t="array" ref="T1147">_xlfn._xlws.FILTER(Table3[[#All],[Name]],(Table3[[#All],[Polygon]]=$A1147)*(Table3[[#All],[Period]]=T$1)*((Table3[[#All],[Variables ]]=$AF$3)+(Table3[[#All],[Variables ]]=$AF$2)+(Table3[[#All],[Variables ]]=$AF$4)),0)</f>
        <v>0</v>
      </c>
      <c r="U1147" cm="1">
        <f t="array" ref="U1147">_xlfn._xlws.FILTER(Table3[[#All],[Name]],(Table3[[#All],[Polygon]]=$A1147)*(Table3[[#All],[Period]]=U$1)*((Table3[[#All],[Variables ]]=$AF$3)+(Table3[[#All],[Variables ]]=$AF$2)+(Table3[[#All],[Variables ]]=$AF$4)),0)</f>
        <v>0</v>
      </c>
      <c r="V1147" cm="1">
        <f t="array" ref="V1147">_xlfn._xlws.FILTER(Table3[[#All],[Name]],(Table3[[#All],[Polygon]]=$A1147)*(Table3[[#All],[Period]]=V$1)*((Table3[[#All],[Variables ]]=$AF$3)+(Table3[[#All],[Variables ]]=$AF$2)+(Table3[[#All],[Variables ]]=$AF$4)),0)</f>
        <v>0</v>
      </c>
      <c r="W1147" cm="1">
        <f t="array" ref="W1147">_xlfn._xlws.FILTER(Table3[[#All],[Name]],(Table3[[#All],[Polygon]]=$A1147)*(Table3[[#All],[Period]]=W$1)*((Table3[[#All],[Variables ]]=$AF$3)+(Table3[[#All],[Variables ]]=$AF$2)+(Table3[[#All],[Variables ]]=$AF$4)),0)</f>
        <v>0</v>
      </c>
      <c r="X1147" cm="1">
        <f t="array" ref="X1147">_xlfn._xlws.FILTER(Table3[[#All],[Name]],(Table3[[#All],[Polygon]]=$A1147)*(Table3[[#All],[Period]]=X$1)*((Table3[[#All],[Variables ]]=$AF$3)+(Table3[[#All],[Variables ]]=$AF$2)+(Table3[[#All],[Variables ]]=$AF$4)),0)</f>
        <v>0</v>
      </c>
      <c r="Y1147" t="str" cm="1">
        <f t="array" ref="Y1147">_xlfn._xlws.FILTER(Table3[[#All],[Name]],(Table3[[#All],[Polygon]]=$A1147)*(Table3[[#All],[Period]]=Y$1)*((Table3[[#All],[Variables ]]=$AF$3)+(Table3[[#All],[Variables ]]=$AF$2)+(Table3[[#All],[Variables ]]=$AF$4)),0)</f>
        <v>H</v>
      </c>
      <c r="Z1147" t="str" cm="1">
        <f t="array" ref="Z1147">_xlfn._xlws.FILTER(Table3[[#All],[Name]],(Table3[[#All],[Polygon]]=$A1147)*(Table3[[#All],[Period]]=Z$1)*((Table3[[#All],[Variables ]]=$AF$3)+(Table3[[#All],[Variables ]]=$AF$2)+(Table3[[#All],[Variables ]]=$AF$4)),0)</f>
        <v>AH</v>
      </c>
      <c r="AA1147" t="str" cm="1">
        <f t="array" ref="AA1147">_xlfn._xlws.FILTER(Table3[[#All],[Name]],(Table3[[#All],[Polygon]]=$A1147)*(Table3[[#All],[Period]]=AA$1)*((Table3[[#All],[Variables ]]=$AF$3)+(Table3[[#All],[Variables ]]=$AF$2)+(Table3[[#All],[Variables ]]=$AF$4)),0)</f>
        <v>AH</v>
      </c>
      <c r="AB1147" t="str" cm="1">
        <f t="array" ref="AB1147">_xlfn._xlws.FILTER(Table3[[#All],[Name]],(Table3[[#All],[Polygon]]=$A1147)*(Table3[[#All],[Period]]=AB$1)*((Table3[[#All],[Variables ]]=$AF$3)+(Table3[[#All],[Variables ]]=$AF$2)+(Table3[[#All],[Variables ]]=$AF$4)),0)</f>
        <v>PCT</v>
      </c>
      <c r="AC1147" t="str" cm="1">
        <f t="array" ref="AC1147">_xlfn._xlws.FILTER(Table3[[#All],[Name]],(Table3[[#All],[Polygon]]=$A1147)*(Table3[[#All],[Period]]=AC$1)*((Table3[[#All],[Variables ]]=$AF$3)+(Table3[[#All],[Variables ]]=$AF$2)+(Table3[[#All],[Variables ]]=$AF$4)),0)</f>
        <v>AH</v>
      </c>
      <c r="AD1147" t="str" cm="1">
        <f t="array" ref="AD1147">_xlfn._xlws.FILTER(Table3[[#All],[Name]],(Table3[[#All],[Polygon]]=$A1147)*(Table3[[#All],[Period]]=AD$1)*((Table3[[#All],[Variables ]]=$AF$3)+(Table3[[#All],[Variables ]]=$AF$2)+(Table3[[#All],[Variables ]]=$AF$4)),0)</f>
        <v>AH</v>
      </c>
    </row>
    <row r="1148" spans="1:30" x14ac:dyDescent="0.35">
      <c r="A1148" s="5">
        <v>764</v>
      </c>
      <c r="B1148" s="6" t="s">
        <v>1623</v>
      </c>
      <c r="C1148" s="8">
        <v>64.051350380000002</v>
      </c>
      <c r="D1148" s="6" t="s">
        <v>1466</v>
      </c>
      <c r="E1148" s="6">
        <v>3</v>
      </c>
      <c r="F1148" s="6">
        <v>2</v>
      </c>
      <c r="G1148" s="6">
        <v>5</v>
      </c>
      <c r="H1148" s="6"/>
      <c r="I1148" s="6">
        <v>1972</v>
      </c>
      <c r="J1148" s="6">
        <v>0</v>
      </c>
      <c r="K1148" s="6" t="s">
        <v>1650</v>
      </c>
      <c r="L1148" s="6">
        <v>890</v>
      </c>
      <c r="M1148" s="6">
        <v>890</v>
      </c>
      <c r="N1148" s="6">
        <v>25.85267885</v>
      </c>
      <c r="O1148" s="9">
        <v>0.57799999999999996</v>
      </c>
      <c r="P1148" cm="1">
        <f t="array" ref="P1148">_xlfn._xlws.FILTER(Table3[[#All],[Name]],(Table3[[#All],[Polygon]]=$A1148)*(Table3[[#All],[Period]]=P$1)*((Table3[[#All],[Variables ]]=$AF$3)+(Table3[[#All],[Variables ]]=$AF$2)+(Table3[[#All],[Variables ]]=$AF$4)),0)</f>
        <v>0</v>
      </c>
      <c r="Q1148" t="str" cm="1">
        <f t="array" ref="Q1148">_xlfn._xlws.FILTER(Table3[[#All],[Name]],(Table3[[#All],[Polygon]]=$A1148)*(Table3[[#All],[Period]]=Q$1)*((Table3[[#All],[Variables ]]=$AF$3)+(Table3[[#All],[Variables ]]=$AF$2)+(Table3[[#All],[Variables ]]=$AF$4)),0)</f>
        <v>AH</v>
      </c>
      <c r="R1148" cm="1">
        <f t="array" ref="R1148">_xlfn._xlws.FILTER(Table3[[#All],[Name]],(Table3[[#All],[Polygon]]=$A1148)*(Table3[[#All],[Period]]=R$1)*((Table3[[#All],[Variables ]]=$AF$3)+(Table3[[#All],[Variables ]]=$AF$2)+(Table3[[#All],[Variables ]]=$AF$4)),0)</f>
        <v>0</v>
      </c>
      <c r="S1148" cm="1">
        <f t="array" ref="S1148">_xlfn._xlws.FILTER(Table3[[#All],[Name]],(Table3[[#All],[Polygon]]=$A1148)*(Table3[[#All],[Period]]=S$1)*((Table3[[#All],[Variables ]]=$AF$3)+(Table3[[#All],[Variables ]]=$AF$2)+(Table3[[#All],[Variables ]]=$AF$4)),0)</f>
        <v>0</v>
      </c>
      <c r="T1148" cm="1">
        <f t="array" ref="T1148">_xlfn._xlws.FILTER(Table3[[#All],[Name]],(Table3[[#All],[Polygon]]=$A1148)*(Table3[[#All],[Period]]=T$1)*((Table3[[#All],[Variables ]]=$AF$3)+(Table3[[#All],[Variables ]]=$AF$2)+(Table3[[#All],[Variables ]]=$AF$4)),0)</f>
        <v>0</v>
      </c>
      <c r="U1148" cm="1">
        <f t="array" ref="U1148">_xlfn._xlws.FILTER(Table3[[#All],[Name]],(Table3[[#All],[Polygon]]=$A1148)*(Table3[[#All],[Period]]=U$1)*((Table3[[#All],[Variables ]]=$AF$3)+(Table3[[#All],[Variables ]]=$AF$2)+(Table3[[#All],[Variables ]]=$AF$4)),0)</f>
        <v>0</v>
      </c>
      <c r="V1148" cm="1">
        <f t="array" ref="V1148">_xlfn._xlws.FILTER(Table3[[#All],[Name]],(Table3[[#All],[Polygon]]=$A1148)*(Table3[[#All],[Period]]=V$1)*((Table3[[#All],[Variables ]]=$AF$3)+(Table3[[#All],[Variables ]]=$AF$2)+(Table3[[#All],[Variables ]]=$AF$4)),0)</f>
        <v>0</v>
      </c>
      <c r="W1148" cm="1">
        <f t="array" ref="W1148">_xlfn._xlws.FILTER(Table3[[#All],[Name]],(Table3[[#All],[Polygon]]=$A1148)*(Table3[[#All],[Period]]=W$1)*((Table3[[#All],[Variables ]]=$AF$3)+(Table3[[#All],[Variables ]]=$AF$2)+(Table3[[#All],[Variables ]]=$AF$4)),0)</f>
        <v>0</v>
      </c>
      <c r="X1148" cm="1">
        <f t="array" ref="X1148">_xlfn._xlws.FILTER(Table3[[#All],[Name]],(Table3[[#All],[Polygon]]=$A1148)*(Table3[[#All],[Period]]=X$1)*((Table3[[#All],[Variables ]]=$AF$3)+(Table3[[#All],[Variables ]]=$AF$2)+(Table3[[#All],[Variables ]]=$AF$4)),0)</f>
        <v>0</v>
      </c>
      <c r="Y1148" t="str" cm="1">
        <f t="array" ref="Y1148">_xlfn._xlws.FILTER(Table3[[#All],[Name]],(Table3[[#All],[Polygon]]=$A1148)*(Table3[[#All],[Period]]=Y$1)*((Table3[[#All],[Variables ]]=$AF$3)+(Table3[[#All],[Variables ]]=$AF$2)+(Table3[[#All],[Variables ]]=$AF$4)),0)</f>
        <v>H</v>
      </c>
      <c r="Z1148" t="str" cm="1">
        <f t="array" ref="Z1148">_xlfn._xlws.FILTER(Table3[[#All],[Name]],(Table3[[#All],[Polygon]]=$A1148)*(Table3[[#All],[Period]]=Z$1)*((Table3[[#All],[Variables ]]=$AF$3)+(Table3[[#All],[Variables ]]=$AF$2)+(Table3[[#All],[Variables ]]=$AF$4)),0)</f>
        <v>AH</v>
      </c>
      <c r="AA1148" t="str" cm="1">
        <f t="array" ref="AA1148">_xlfn._xlws.FILTER(Table3[[#All],[Name]],(Table3[[#All],[Polygon]]=$A1148)*(Table3[[#All],[Period]]=AA$1)*((Table3[[#All],[Variables ]]=$AF$3)+(Table3[[#All],[Variables ]]=$AF$2)+(Table3[[#All],[Variables ]]=$AF$4)),0)</f>
        <v>AH</v>
      </c>
      <c r="AB1148" t="str" cm="1">
        <f t="array" ref="AB1148">_xlfn._xlws.FILTER(Table3[[#All],[Name]],(Table3[[#All],[Polygon]]=$A1148)*(Table3[[#All],[Period]]=AB$1)*((Table3[[#All],[Variables ]]=$AF$3)+(Table3[[#All],[Variables ]]=$AF$2)+(Table3[[#All],[Variables ]]=$AF$4)),0)</f>
        <v>PCT</v>
      </c>
      <c r="AC1148" t="str" cm="1">
        <f t="array" ref="AC1148">_xlfn._xlws.FILTER(Table3[[#All],[Name]],(Table3[[#All],[Polygon]]=$A1148)*(Table3[[#All],[Period]]=AC$1)*((Table3[[#All],[Variables ]]=$AF$3)+(Table3[[#All],[Variables ]]=$AF$2)+(Table3[[#All],[Variables ]]=$AF$4)),0)</f>
        <v>AH</v>
      </c>
      <c r="AD1148" t="str" cm="1">
        <f t="array" ref="AD1148">_xlfn._xlws.FILTER(Table3[[#All],[Name]],(Table3[[#All],[Polygon]]=$A1148)*(Table3[[#All],[Period]]=AD$1)*((Table3[[#All],[Variables ]]=$AF$3)+(Table3[[#All],[Variables ]]=$AF$2)+(Table3[[#All],[Variables ]]=$AF$4)),0)</f>
        <v>AH</v>
      </c>
    </row>
    <row r="1149" spans="1:30" x14ac:dyDescent="0.35">
      <c r="A1149" s="3">
        <v>764</v>
      </c>
      <c r="B1149" s="4" t="s">
        <v>1623</v>
      </c>
      <c r="C1149" s="10">
        <v>64.051350380000002</v>
      </c>
      <c r="D1149" s="4" t="s">
        <v>1466</v>
      </c>
      <c r="E1149" s="4">
        <v>3</v>
      </c>
      <c r="F1149" s="4">
        <v>2</v>
      </c>
      <c r="G1149" s="4">
        <v>5</v>
      </c>
      <c r="H1149" s="4"/>
      <c r="I1149" s="4">
        <v>1972</v>
      </c>
      <c r="J1149" s="4">
        <v>0</v>
      </c>
      <c r="K1149" s="4" t="s">
        <v>1650</v>
      </c>
      <c r="L1149" s="4">
        <v>893</v>
      </c>
      <c r="M1149" s="4">
        <v>893</v>
      </c>
      <c r="N1149" s="4">
        <v>20.940404359999999</v>
      </c>
      <c r="O1149" s="11">
        <v>9.6000000000000002E-2</v>
      </c>
      <c r="P1149" cm="1">
        <f t="array" ref="P1149">_xlfn._xlws.FILTER(Table3[[#All],[Name]],(Table3[[#All],[Polygon]]=$A1149)*(Table3[[#All],[Period]]=P$1)*((Table3[[#All],[Variables ]]=$AF$3)+(Table3[[#All],[Variables ]]=$AF$2)+(Table3[[#All],[Variables ]]=$AF$4)),0)</f>
        <v>0</v>
      </c>
      <c r="Q1149" t="str" cm="1">
        <f t="array" ref="Q1149">_xlfn._xlws.FILTER(Table3[[#All],[Name]],(Table3[[#All],[Polygon]]=$A1149)*(Table3[[#All],[Period]]=Q$1)*((Table3[[#All],[Variables ]]=$AF$3)+(Table3[[#All],[Variables ]]=$AF$2)+(Table3[[#All],[Variables ]]=$AF$4)),0)</f>
        <v>AH</v>
      </c>
      <c r="R1149" cm="1">
        <f t="array" ref="R1149">_xlfn._xlws.FILTER(Table3[[#All],[Name]],(Table3[[#All],[Polygon]]=$A1149)*(Table3[[#All],[Period]]=R$1)*((Table3[[#All],[Variables ]]=$AF$3)+(Table3[[#All],[Variables ]]=$AF$2)+(Table3[[#All],[Variables ]]=$AF$4)),0)</f>
        <v>0</v>
      </c>
      <c r="S1149" cm="1">
        <f t="array" ref="S1149">_xlfn._xlws.FILTER(Table3[[#All],[Name]],(Table3[[#All],[Polygon]]=$A1149)*(Table3[[#All],[Period]]=S$1)*((Table3[[#All],[Variables ]]=$AF$3)+(Table3[[#All],[Variables ]]=$AF$2)+(Table3[[#All],[Variables ]]=$AF$4)),0)</f>
        <v>0</v>
      </c>
      <c r="T1149" cm="1">
        <f t="array" ref="T1149">_xlfn._xlws.FILTER(Table3[[#All],[Name]],(Table3[[#All],[Polygon]]=$A1149)*(Table3[[#All],[Period]]=T$1)*((Table3[[#All],[Variables ]]=$AF$3)+(Table3[[#All],[Variables ]]=$AF$2)+(Table3[[#All],[Variables ]]=$AF$4)),0)</f>
        <v>0</v>
      </c>
      <c r="U1149" cm="1">
        <f t="array" ref="U1149">_xlfn._xlws.FILTER(Table3[[#All],[Name]],(Table3[[#All],[Polygon]]=$A1149)*(Table3[[#All],[Period]]=U$1)*((Table3[[#All],[Variables ]]=$AF$3)+(Table3[[#All],[Variables ]]=$AF$2)+(Table3[[#All],[Variables ]]=$AF$4)),0)</f>
        <v>0</v>
      </c>
      <c r="V1149" cm="1">
        <f t="array" ref="V1149">_xlfn._xlws.FILTER(Table3[[#All],[Name]],(Table3[[#All],[Polygon]]=$A1149)*(Table3[[#All],[Period]]=V$1)*((Table3[[#All],[Variables ]]=$AF$3)+(Table3[[#All],[Variables ]]=$AF$2)+(Table3[[#All],[Variables ]]=$AF$4)),0)</f>
        <v>0</v>
      </c>
      <c r="W1149" cm="1">
        <f t="array" ref="W1149">_xlfn._xlws.FILTER(Table3[[#All],[Name]],(Table3[[#All],[Polygon]]=$A1149)*(Table3[[#All],[Period]]=W$1)*((Table3[[#All],[Variables ]]=$AF$3)+(Table3[[#All],[Variables ]]=$AF$2)+(Table3[[#All],[Variables ]]=$AF$4)),0)</f>
        <v>0</v>
      </c>
      <c r="X1149" cm="1">
        <f t="array" ref="X1149">_xlfn._xlws.FILTER(Table3[[#All],[Name]],(Table3[[#All],[Polygon]]=$A1149)*(Table3[[#All],[Period]]=X$1)*((Table3[[#All],[Variables ]]=$AF$3)+(Table3[[#All],[Variables ]]=$AF$2)+(Table3[[#All],[Variables ]]=$AF$4)),0)</f>
        <v>0</v>
      </c>
      <c r="Y1149" t="str" cm="1">
        <f t="array" ref="Y1149">_xlfn._xlws.FILTER(Table3[[#All],[Name]],(Table3[[#All],[Polygon]]=$A1149)*(Table3[[#All],[Period]]=Y$1)*((Table3[[#All],[Variables ]]=$AF$3)+(Table3[[#All],[Variables ]]=$AF$2)+(Table3[[#All],[Variables ]]=$AF$4)),0)</f>
        <v>H</v>
      </c>
      <c r="Z1149" t="str" cm="1">
        <f t="array" ref="Z1149">_xlfn._xlws.FILTER(Table3[[#All],[Name]],(Table3[[#All],[Polygon]]=$A1149)*(Table3[[#All],[Period]]=Z$1)*((Table3[[#All],[Variables ]]=$AF$3)+(Table3[[#All],[Variables ]]=$AF$2)+(Table3[[#All],[Variables ]]=$AF$4)),0)</f>
        <v>AH</v>
      </c>
      <c r="AA1149" t="str" cm="1">
        <f t="array" ref="AA1149">_xlfn._xlws.FILTER(Table3[[#All],[Name]],(Table3[[#All],[Polygon]]=$A1149)*(Table3[[#All],[Period]]=AA$1)*((Table3[[#All],[Variables ]]=$AF$3)+(Table3[[#All],[Variables ]]=$AF$2)+(Table3[[#All],[Variables ]]=$AF$4)),0)</f>
        <v>AH</v>
      </c>
      <c r="AB1149" t="str" cm="1">
        <f t="array" ref="AB1149">_xlfn._xlws.FILTER(Table3[[#All],[Name]],(Table3[[#All],[Polygon]]=$A1149)*(Table3[[#All],[Period]]=AB$1)*((Table3[[#All],[Variables ]]=$AF$3)+(Table3[[#All],[Variables ]]=$AF$2)+(Table3[[#All],[Variables ]]=$AF$4)),0)</f>
        <v>PCT</v>
      </c>
      <c r="AC1149" t="str" cm="1">
        <f t="array" ref="AC1149">_xlfn._xlws.FILTER(Table3[[#All],[Name]],(Table3[[#All],[Polygon]]=$A1149)*(Table3[[#All],[Period]]=AC$1)*((Table3[[#All],[Variables ]]=$AF$3)+(Table3[[#All],[Variables ]]=$AF$2)+(Table3[[#All],[Variables ]]=$AF$4)),0)</f>
        <v>AH</v>
      </c>
      <c r="AD1149" t="str" cm="1">
        <f t="array" ref="AD1149">_xlfn._xlws.FILTER(Table3[[#All],[Name]],(Table3[[#All],[Polygon]]=$A1149)*(Table3[[#All],[Period]]=AD$1)*((Table3[[#All],[Variables ]]=$AF$3)+(Table3[[#All],[Variables ]]=$AF$2)+(Table3[[#All],[Variables ]]=$AF$4)),0)</f>
        <v>AH</v>
      </c>
    </row>
    <row r="1150" spans="1:30" x14ac:dyDescent="0.35">
      <c r="A1150" s="5">
        <v>764</v>
      </c>
      <c r="B1150" s="6" t="s">
        <v>1623</v>
      </c>
      <c r="C1150" s="8">
        <v>64.051350380000002</v>
      </c>
      <c r="D1150" s="6" t="s">
        <v>1466</v>
      </c>
      <c r="E1150" s="6">
        <v>3</v>
      </c>
      <c r="F1150" s="6">
        <v>2</v>
      </c>
      <c r="G1150" s="6">
        <v>5</v>
      </c>
      <c r="H1150" s="6"/>
      <c r="I1150" s="6">
        <v>1972</v>
      </c>
      <c r="J1150" s="6">
        <v>0</v>
      </c>
      <c r="K1150" s="6" t="s">
        <v>1650</v>
      </c>
      <c r="L1150" s="6">
        <v>762</v>
      </c>
      <c r="M1150" s="6">
        <v>762</v>
      </c>
      <c r="N1150" s="6">
        <v>60.958528270000002</v>
      </c>
      <c r="O1150" s="9">
        <v>32.274999999999999</v>
      </c>
      <c r="P1150" cm="1">
        <f t="array" ref="P1150">_xlfn._xlws.FILTER(Table3[[#All],[Name]],(Table3[[#All],[Polygon]]=$A1150)*(Table3[[#All],[Period]]=P$1)*((Table3[[#All],[Variables ]]=$AF$3)+(Table3[[#All],[Variables ]]=$AF$2)+(Table3[[#All],[Variables ]]=$AF$4)),0)</f>
        <v>0</v>
      </c>
      <c r="Q1150" t="str" cm="1">
        <f t="array" ref="Q1150">_xlfn._xlws.FILTER(Table3[[#All],[Name]],(Table3[[#All],[Polygon]]=$A1150)*(Table3[[#All],[Period]]=Q$1)*((Table3[[#All],[Variables ]]=$AF$3)+(Table3[[#All],[Variables ]]=$AF$2)+(Table3[[#All],[Variables ]]=$AF$4)),0)</f>
        <v>AH</v>
      </c>
      <c r="R1150" cm="1">
        <f t="array" ref="R1150">_xlfn._xlws.FILTER(Table3[[#All],[Name]],(Table3[[#All],[Polygon]]=$A1150)*(Table3[[#All],[Period]]=R$1)*((Table3[[#All],[Variables ]]=$AF$3)+(Table3[[#All],[Variables ]]=$AF$2)+(Table3[[#All],[Variables ]]=$AF$4)),0)</f>
        <v>0</v>
      </c>
      <c r="S1150" cm="1">
        <f t="array" ref="S1150">_xlfn._xlws.FILTER(Table3[[#All],[Name]],(Table3[[#All],[Polygon]]=$A1150)*(Table3[[#All],[Period]]=S$1)*((Table3[[#All],[Variables ]]=$AF$3)+(Table3[[#All],[Variables ]]=$AF$2)+(Table3[[#All],[Variables ]]=$AF$4)),0)</f>
        <v>0</v>
      </c>
      <c r="T1150" cm="1">
        <f t="array" ref="T1150">_xlfn._xlws.FILTER(Table3[[#All],[Name]],(Table3[[#All],[Polygon]]=$A1150)*(Table3[[#All],[Period]]=T$1)*((Table3[[#All],[Variables ]]=$AF$3)+(Table3[[#All],[Variables ]]=$AF$2)+(Table3[[#All],[Variables ]]=$AF$4)),0)</f>
        <v>0</v>
      </c>
      <c r="U1150" cm="1">
        <f t="array" ref="U1150">_xlfn._xlws.FILTER(Table3[[#All],[Name]],(Table3[[#All],[Polygon]]=$A1150)*(Table3[[#All],[Period]]=U$1)*((Table3[[#All],[Variables ]]=$AF$3)+(Table3[[#All],[Variables ]]=$AF$2)+(Table3[[#All],[Variables ]]=$AF$4)),0)</f>
        <v>0</v>
      </c>
      <c r="V1150" cm="1">
        <f t="array" ref="V1150">_xlfn._xlws.FILTER(Table3[[#All],[Name]],(Table3[[#All],[Polygon]]=$A1150)*(Table3[[#All],[Period]]=V$1)*((Table3[[#All],[Variables ]]=$AF$3)+(Table3[[#All],[Variables ]]=$AF$2)+(Table3[[#All],[Variables ]]=$AF$4)),0)</f>
        <v>0</v>
      </c>
      <c r="W1150" cm="1">
        <f t="array" ref="W1150">_xlfn._xlws.FILTER(Table3[[#All],[Name]],(Table3[[#All],[Polygon]]=$A1150)*(Table3[[#All],[Period]]=W$1)*((Table3[[#All],[Variables ]]=$AF$3)+(Table3[[#All],[Variables ]]=$AF$2)+(Table3[[#All],[Variables ]]=$AF$4)),0)</f>
        <v>0</v>
      </c>
      <c r="X1150" cm="1">
        <f t="array" ref="X1150">_xlfn._xlws.FILTER(Table3[[#All],[Name]],(Table3[[#All],[Polygon]]=$A1150)*(Table3[[#All],[Period]]=X$1)*((Table3[[#All],[Variables ]]=$AF$3)+(Table3[[#All],[Variables ]]=$AF$2)+(Table3[[#All],[Variables ]]=$AF$4)),0)</f>
        <v>0</v>
      </c>
      <c r="Y1150" t="str" cm="1">
        <f t="array" ref="Y1150">_xlfn._xlws.FILTER(Table3[[#All],[Name]],(Table3[[#All],[Polygon]]=$A1150)*(Table3[[#All],[Period]]=Y$1)*((Table3[[#All],[Variables ]]=$AF$3)+(Table3[[#All],[Variables ]]=$AF$2)+(Table3[[#All],[Variables ]]=$AF$4)),0)</f>
        <v>H</v>
      </c>
      <c r="Z1150" t="str" cm="1">
        <f t="array" ref="Z1150">_xlfn._xlws.FILTER(Table3[[#All],[Name]],(Table3[[#All],[Polygon]]=$A1150)*(Table3[[#All],[Period]]=Z$1)*((Table3[[#All],[Variables ]]=$AF$3)+(Table3[[#All],[Variables ]]=$AF$2)+(Table3[[#All],[Variables ]]=$AF$4)),0)</f>
        <v>AH</v>
      </c>
      <c r="AA1150" t="str" cm="1">
        <f t="array" ref="AA1150">_xlfn._xlws.FILTER(Table3[[#All],[Name]],(Table3[[#All],[Polygon]]=$A1150)*(Table3[[#All],[Period]]=AA$1)*((Table3[[#All],[Variables ]]=$AF$3)+(Table3[[#All],[Variables ]]=$AF$2)+(Table3[[#All],[Variables ]]=$AF$4)),0)</f>
        <v>AH</v>
      </c>
      <c r="AB1150" t="str" cm="1">
        <f t="array" ref="AB1150">_xlfn._xlws.FILTER(Table3[[#All],[Name]],(Table3[[#All],[Polygon]]=$A1150)*(Table3[[#All],[Period]]=AB$1)*((Table3[[#All],[Variables ]]=$AF$3)+(Table3[[#All],[Variables ]]=$AF$2)+(Table3[[#All],[Variables ]]=$AF$4)),0)</f>
        <v>PCT</v>
      </c>
      <c r="AC1150" t="str" cm="1">
        <f t="array" ref="AC1150">_xlfn._xlws.FILTER(Table3[[#All],[Name]],(Table3[[#All],[Polygon]]=$A1150)*(Table3[[#All],[Period]]=AC$1)*((Table3[[#All],[Variables ]]=$AF$3)+(Table3[[#All],[Variables ]]=$AF$2)+(Table3[[#All],[Variables ]]=$AF$4)),0)</f>
        <v>AH</v>
      </c>
      <c r="AD1150" t="str" cm="1">
        <f t="array" ref="AD1150">_xlfn._xlws.FILTER(Table3[[#All],[Name]],(Table3[[#All],[Polygon]]=$A1150)*(Table3[[#All],[Period]]=AD$1)*((Table3[[#All],[Variables ]]=$AF$3)+(Table3[[#All],[Variables ]]=$AF$2)+(Table3[[#All],[Variables ]]=$AF$4)),0)</f>
        <v>AH</v>
      </c>
    </row>
    <row r="1151" spans="1:30" x14ac:dyDescent="0.35">
      <c r="A1151" s="3">
        <v>764</v>
      </c>
      <c r="B1151" s="4" t="s">
        <v>1623</v>
      </c>
      <c r="C1151" s="10">
        <v>64.051350380000002</v>
      </c>
      <c r="D1151" s="4" t="s">
        <v>1466</v>
      </c>
      <c r="E1151" s="4">
        <v>3</v>
      </c>
      <c r="F1151" s="4">
        <v>2</v>
      </c>
      <c r="G1151" s="4">
        <v>5</v>
      </c>
      <c r="H1151" s="4"/>
      <c r="I1151" s="4">
        <v>1972</v>
      </c>
      <c r="J1151" s="4">
        <v>0</v>
      </c>
      <c r="K1151" s="4" t="s">
        <v>1650</v>
      </c>
      <c r="L1151" s="4">
        <v>764</v>
      </c>
      <c r="M1151" s="4">
        <v>764</v>
      </c>
      <c r="N1151" s="4">
        <v>64.051350380000002</v>
      </c>
      <c r="O1151" s="11">
        <v>64.051000000000002</v>
      </c>
      <c r="P1151" cm="1">
        <f t="array" ref="P1151">_xlfn._xlws.FILTER(Table3[[#All],[Name]],(Table3[[#All],[Polygon]]=$A1151)*(Table3[[#All],[Period]]=P$1)*((Table3[[#All],[Variables ]]=$AF$3)+(Table3[[#All],[Variables ]]=$AF$2)+(Table3[[#All],[Variables ]]=$AF$4)),0)</f>
        <v>0</v>
      </c>
      <c r="Q1151" t="str" cm="1">
        <f t="array" ref="Q1151">_xlfn._xlws.FILTER(Table3[[#All],[Name]],(Table3[[#All],[Polygon]]=$A1151)*(Table3[[#All],[Period]]=Q$1)*((Table3[[#All],[Variables ]]=$AF$3)+(Table3[[#All],[Variables ]]=$AF$2)+(Table3[[#All],[Variables ]]=$AF$4)),0)</f>
        <v>AH</v>
      </c>
      <c r="R1151" cm="1">
        <f t="array" ref="R1151">_xlfn._xlws.FILTER(Table3[[#All],[Name]],(Table3[[#All],[Polygon]]=$A1151)*(Table3[[#All],[Period]]=R$1)*((Table3[[#All],[Variables ]]=$AF$3)+(Table3[[#All],[Variables ]]=$AF$2)+(Table3[[#All],[Variables ]]=$AF$4)),0)</f>
        <v>0</v>
      </c>
      <c r="S1151" cm="1">
        <f t="array" ref="S1151">_xlfn._xlws.FILTER(Table3[[#All],[Name]],(Table3[[#All],[Polygon]]=$A1151)*(Table3[[#All],[Period]]=S$1)*((Table3[[#All],[Variables ]]=$AF$3)+(Table3[[#All],[Variables ]]=$AF$2)+(Table3[[#All],[Variables ]]=$AF$4)),0)</f>
        <v>0</v>
      </c>
      <c r="T1151" cm="1">
        <f t="array" ref="T1151">_xlfn._xlws.FILTER(Table3[[#All],[Name]],(Table3[[#All],[Polygon]]=$A1151)*(Table3[[#All],[Period]]=T$1)*((Table3[[#All],[Variables ]]=$AF$3)+(Table3[[#All],[Variables ]]=$AF$2)+(Table3[[#All],[Variables ]]=$AF$4)),0)</f>
        <v>0</v>
      </c>
      <c r="U1151" cm="1">
        <f t="array" ref="U1151">_xlfn._xlws.FILTER(Table3[[#All],[Name]],(Table3[[#All],[Polygon]]=$A1151)*(Table3[[#All],[Period]]=U$1)*((Table3[[#All],[Variables ]]=$AF$3)+(Table3[[#All],[Variables ]]=$AF$2)+(Table3[[#All],[Variables ]]=$AF$4)),0)</f>
        <v>0</v>
      </c>
      <c r="V1151" cm="1">
        <f t="array" ref="V1151">_xlfn._xlws.FILTER(Table3[[#All],[Name]],(Table3[[#All],[Polygon]]=$A1151)*(Table3[[#All],[Period]]=V$1)*((Table3[[#All],[Variables ]]=$AF$3)+(Table3[[#All],[Variables ]]=$AF$2)+(Table3[[#All],[Variables ]]=$AF$4)),0)</f>
        <v>0</v>
      </c>
      <c r="W1151" cm="1">
        <f t="array" ref="W1151">_xlfn._xlws.FILTER(Table3[[#All],[Name]],(Table3[[#All],[Polygon]]=$A1151)*(Table3[[#All],[Period]]=W$1)*((Table3[[#All],[Variables ]]=$AF$3)+(Table3[[#All],[Variables ]]=$AF$2)+(Table3[[#All],[Variables ]]=$AF$4)),0)</f>
        <v>0</v>
      </c>
      <c r="X1151" cm="1">
        <f t="array" ref="X1151">_xlfn._xlws.FILTER(Table3[[#All],[Name]],(Table3[[#All],[Polygon]]=$A1151)*(Table3[[#All],[Period]]=X$1)*((Table3[[#All],[Variables ]]=$AF$3)+(Table3[[#All],[Variables ]]=$AF$2)+(Table3[[#All],[Variables ]]=$AF$4)),0)</f>
        <v>0</v>
      </c>
      <c r="Y1151" t="str" cm="1">
        <f t="array" ref="Y1151">_xlfn._xlws.FILTER(Table3[[#All],[Name]],(Table3[[#All],[Polygon]]=$A1151)*(Table3[[#All],[Period]]=Y$1)*((Table3[[#All],[Variables ]]=$AF$3)+(Table3[[#All],[Variables ]]=$AF$2)+(Table3[[#All],[Variables ]]=$AF$4)),0)</f>
        <v>H</v>
      </c>
      <c r="Z1151" t="str" cm="1">
        <f t="array" ref="Z1151">_xlfn._xlws.FILTER(Table3[[#All],[Name]],(Table3[[#All],[Polygon]]=$A1151)*(Table3[[#All],[Period]]=Z$1)*((Table3[[#All],[Variables ]]=$AF$3)+(Table3[[#All],[Variables ]]=$AF$2)+(Table3[[#All],[Variables ]]=$AF$4)),0)</f>
        <v>AH</v>
      </c>
      <c r="AA1151" t="str" cm="1">
        <f t="array" ref="AA1151">_xlfn._xlws.FILTER(Table3[[#All],[Name]],(Table3[[#All],[Polygon]]=$A1151)*(Table3[[#All],[Period]]=AA$1)*((Table3[[#All],[Variables ]]=$AF$3)+(Table3[[#All],[Variables ]]=$AF$2)+(Table3[[#All],[Variables ]]=$AF$4)),0)</f>
        <v>AH</v>
      </c>
      <c r="AB1151" t="str" cm="1">
        <f t="array" ref="AB1151">_xlfn._xlws.FILTER(Table3[[#All],[Name]],(Table3[[#All],[Polygon]]=$A1151)*(Table3[[#All],[Period]]=AB$1)*((Table3[[#All],[Variables ]]=$AF$3)+(Table3[[#All],[Variables ]]=$AF$2)+(Table3[[#All],[Variables ]]=$AF$4)),0)</f>
        <v>PCT</v>
      </c>
      <c r="AC1151" t="str" cm="1">
        <f t="array" ref="AC1151">_xlfn._xlws.FILTER(Table3[[#All],[Name]],(Table3[[#All],[Polygon]]=$A1151)*(Table3[[#All],[Period]]=AC$1)*((Table3[[#All],[Variables ]]=$AF$3)+(Table3[[#All],[Variables ]]=$AF$2)+(Table3[[#All],[Variables ]]=$AF$4)),0)</f>
        <v>AH</v>
      </c>
      <c r="AD1151" t="str" cm="1">
        <f t="array" ref="AD1151">_xlfn._xlws.FILTER(Table3[[#All],[Name]],(Table3[[#All],[Polygon]]=$A1151)*(Table3[[#All],[Period]]=AD$1)*((Table3[[#All],[Variables ]]=$AF$3)+(Table3[[#All],[Variables ]]=$AF$2)+(Table3[[#All],[Variables ]]=$AF$4)),0)</f>
        <v>AH</v>
      </c>
    </row>
    <row r="1152" spans="1:30" x14ac:dyDescent="0.35">
      <c r="A1152" s="5">
        <v>764</v>
      </c>
      <c r="B1152" s="6" t="s">
        <v>1623</v>
      </c>
      <c r="C1152" s="8">
        <v>64.051350380000002</v>
      </c>
      <c r="D1152" s="6" t="s">
        <v>1466</v>
      </c>
      <c r="E1152" s="6">
        <v>3</v>
      </c>
      <c r="F1152" s="6">
        <v>2</v>
      </c>
      <c r="G1152" s="6">
        <v>5</v>
      </c>
      <c r="H1152" s="6"/>
      <c r="I1152" s="6">
        <v>1972</v>
      </c>
      <c r="J1152" s="6">
        <v>0</v>
      </c>
      <c r="K1152" s="6" t="s">
        <v>1650</v>
      </c>
      <c r="L1152" s="6">
        <v>760</v>
      </c>
      <c r="M1152" s="6">
        <v>760</v>
      </c>
      <c r="N1152" s="6">
        <v>18.076093060000002</v>
      </c>
      <c r="O1152" s="9">
        <v>12.378</v>
      </c>
      <c r="P1152" cm="1">
        <f t="array" ref="P1152">_xlfn._xlws.FILTER(Table3[[#All],[Name]],(Table3[[#All],[Polygon]]=$A1152)*(Table3[[#All],[Period]]=P$1)*((Table3[[#All],[Variables ]]=$AF$3)+(Table3[[#All],[Variables ]]=$AF$2)+(Table3[[#All],[Variables ]]=$AF$4)),0)</f>
        <v>0</v>
      </c>
      <c r="Q1152" t="str" cm="1">
        <f t="array" ref="Q1152">_xlfn._xlws.FILTER(Table3[[#All],[Name]],(Table3[[#All],[Polygon]]=$A1152)*(Table3[[#All],[Period]]=Q$1)*((Table3[[#All],[Variables ]]=$AF$3)+(Table3[[#All],[Variables ]]=$AF$2)+(Table3[[#All],[Variables ]]=$AF$4)),0)</f>
        <v>AH</v>
      </c>
      <c r="R1152" cm="1">
        <f t="array" ref="R1152">_xlfn._xlws.FILTER(Table3[[#All],[Name]],(Table3[[#All],[Polygon]]=$A1152)*(Table3[[#All],[Period]]=R$1)*((Table3[[#All],[Variables ]]=$AF$3)+(Table3[[#All],[Variables ]]=$AF$2)+(Table3[[#All],[Variables ]]=$AF$4)),0)</f>
        <v>0</v>
      </c>
      <c r="S1152" cm="1">
        <f t="array" ref="S1152">_xlfn._xlws.FILTER(Table3[[#All],[Name]],(Table3[[#All],[Polygon]]=$A1152)*(Table3[[#All],[Period]]=S$1)*((Table3[[#All],[Variables ]]=$AF$3)+(Table3[[#All],[Variables ]]=$AF$2)+(Table3[[#All],[Variables ]]=$AF$4)),0)</f>
        <v>0</v>
      </c>
      <c r="T1152" cm="1">
        <f t="array" ref="T1152">_xlfn._xlws.FILTER(Table3[[#All],[Name]],(Table3[[#All],[Polygon]]=$A1152)*(Table3[[#All],[Period]]=T$1)*((Table3[[#All],[Variables ]]=$AF$3)+(Table3[[#All],[Variables ]]=$AF$2)+(Table3[[#All],[Variables ]]=$AF$4)),0)</f>
        <v>0</v>
      </c>
      <c r="U1152" cm="1">
        <f t="array" ref="U1152">_xlfn._xlws.FILTER(Table3[[#All],[Name]],(Table3[[#All],[Polygon]]=$A1152)*(Table3[[#All],[Period]]=U$1)*((Table3[[#All],[Variables ]]=$AF$3)+(Table3[[#All],[Variables ]]=$AF$2)+(Table3[[#All],[Variables ]]=$AF$4)),0)</f>
        <v>0</v>
      </c>
      <c r="V1152" cm="1">
        <f t="array" ref="V1152">_xlfn._xlws.FILTER(Table3[[#All],[Name]],(Table3[[#All],[Polygon]]=$A1152)*(Table3[[#All],[Period]]=V$1)*((Table3[[#All],[Variables ]]=$AF$3)+(Table3[[#All],[Variables ]]=$AF$2)+(Table3[[#All],[Variables ]]=$AF$4)),0)</f>
        <v>0</v>
      </c>
      <c r="W1152" cm="1">
        <f t="array" ref="W1152">_xlfn._xlws.FILTER(Table3[[#All],[Name]],(Table3[[#All],[Polygon]]=$A1152)*(Table3[[#All],[Period]]=W$1)*((Table3[[#All],[Variables ]]=$AF$3)+(Table3[[#All],[Variables ]]=$AF$2)+(Table3[[#All],[Variables ]]=$AF$4)),0)</f>
        <v>0</v>
      </c>
      <c r="X1152" cm="1">
        <f t="array" ref="X1152">_xlfn._xlws.FILTER(Table3[[#All],[Name]],(Table3[[#All],[Polygon]]=$A1152)*(Table3[[#All],[Period]]=X$1)*((Table3[[#All],[Variables ]]=$AF$3)+(Table3[[#All],[Variables ]]=$AF$2)+(Table3[[#All],[Variables ]]=$AF$4)),0)</f>
        <v>0</v>
      </c>
      <c r="Y1152" t="str" cm="1">
        <f t="array" ref="Y1152">_xlfn._xlws.FILTER(Table3[[#All],[Name]],(Table3[[#All],[Polygon]]=$A1152)*(Table3[[#All],[Period]]=Y$1)*((Table3[[#All],[Variables ]]=$AF$3)+(Table3[[#All],[Variables ]]=$AF$2)+(Table3[[#All],[Variables ]]=$AF$4)),0)</f>
        <v>H</v>
      </c>
      <c r="Z1152" t="str" cm="1">
        <f t="array" ref="Z1152">_xlfn._xlws.FILTER(Table3[[#All],[Name]],(Table3[[#All],[Polygon]]=$A1152)*(Table3[[#All],[Period]]=Z$1)*((Table3[[#All],[Variables ]]=$AF$3)+(Table3[[#All],[Variables ]]=$AF$2)+(Table3[[#All],[Variables ]]=$AF$4)),0)</f>
        <v>AH</v>
      </c>
      <c r="AA1152" t="str" cm="1">
        <f t="array" ref="AA1152">_xlfn._xlws.FILTER(Table3[[#All],[Name]],(Table3[[#All],[Polygon]]=$A1152)*(Table3[[#All],[Period]]=AA$1)*((Table3[[#All],[Variables ]]=$AF$3)+(Table3[[#All],[Variables ]]=$AF$2)+(Table3[[#All],[Variables ]]=$AF$4)),0)</f>
        <v>AH</v>
      </c>
      <c r="AB1152" t="str" cm="1">
        <f t="array" ref="AB1152">_xlfn._xlws.FILTER(Table3[[#All],[Name]],(Table3[[#All],[Polygon]]=$A1152)*(Table3[[#All],[Period]]=AB$1)*((Table3[[#All],[Variables ]]=$AF$3)+(Table3[[#All],[Variables ]]=$AF$2)+(Table3[[#All],[Variables ]]=$AF$4)),0)</f>
        <v>PCT</v>
      </c>
      <c r="AC1152" t="str" cm="1">
        <f t="array" ref="AC1152">_xlfn._xlws.FILTER(Table3[[#All],[Name]],(Table3[[#All],[Polygon]]=$A1152)*(Table3[[#All],[Period]]=AC$1)*((Table3[[#All],[Variables ]]=$AF$3)+(Table3[[#All],[Variables ]]=$AF$2)+(Table3[[#All],[Variables ]]=$AF$4)),0)</f>
        <v>AH</v>
      </c>
      <c r="AD1152" t="str" cm="1">
        <f t="array" ref="AD1152">_xlfn._xlws.FILTER(Table3[[#All],[Name]],(Table3[[#All],[Polygon]]=$A1152)*(Table3[[#All],[Period]]=AD$1)*((Table3[[#All],[Variables ]]=$AF$3)+(Table3[[#All],[Variables ]]=$AF$2)+(Table3[[#All],[Variables ]]=$AF$4)),0)</f>
        <v>AH</v>
      </c>
    </row>
    <row r="1153" spans="1:30" x14ac:dyDescent="0.35">
      <c r="A1153" s="3">
        <v>764</v>
      </c>
      <c r="B1153" s="4" t="s">
        <v>1623</v>
      </c>
      <c r="C1153" s="10">
        <v>64.051350380000002</v>
      </c>
      <c r="D1153" s="4" t="s">
        <v>1466</v>
      </c>
      <c r="E1153" s="4">
        <v>3</v>
      </c>
      <c r="F1153" s="4">
        <v>2</v>
      </c>
      <c r="G1153" s="4">
        <v>5</v>
      </c>
      <c r="H1153" s="4"/>
      <c r="I1153" s="4">
        <v>1972</v>
      </c>
      <c r="J1153" s="4">
        <v>0</v>
      </c>
      <c r="K1153" s="4" t="s">
        <v>1650</v>
      </c>
      <c r="L1153" s="4">
        <v>758</v>
      </c>
      <c r="M1153" s="4">
        <v>758</v>
      </c>
      <c r="N1153" s="4">
        <v>653.97822069999995</v>
      </c>
      <c r="O1153" s="11">
        <v>9.6229999999999993</v>
      </c>
      <c r="P1153" cm="1">
        <f t="array" ref="P1153">_xlfn._xlws.FILTER(Table3[[#All],[Name]],(Table3[[#All],[Polygon]]=$A1153)*(Table3[[#All],[Period]]=P$1)*((Table3[[#All],[Variables ]]=$AF$3)+(Table3[[#All],[Variables ]]=$AF$2)+(Table3[[#All],[Variables ]]=$AF$4)),0)</f>
        <v>0</v>
      </c>
      <c r="Q1153" t="str" cm="1">
        <f t="array" ref="Q1153">_xlfn._xlws.FILTER(Table3[[#All],[Name]],(Table3[[#All],[Polygon]]=$A1153)*(Table3[[#All],[Period]]=Q$1)*((Table3[[#All],[Variables ]]=$AF$3)+(Table3[[#All],[Variables ]]=$AF$2)+(Table3[[#All],[Variables ]]=$AF$4)),0)</f>
        <v>AH</v>
      </c>
      <c r="R1153" cm="1">
        <f t="array" ref="R1153">_xlfn._xlws.FILTER(Table3[[#All],[Name]],(Table3[[#All],[Polygon]]=$A1153)*(Table3[[#All],[Period]]=R$1)*((Table3[[#All],[Variables ]]=$AF$3)+(Table3[[#All],[Variables ]]=$AF$2)+(Table3[[#All],[Variables ]]=$AF$4)),0)</f>
        <v>0</v>
      </c>
      <c r="S1153" cm="1">
        <f t="array" ref="S1153">_xlfn._xlws.FILTER(Table3[[#All],[Name]],(Table3[[#All],[Polygon]]=$A1153)*(Table3[[#All],[Period]]=S$1)*((Table3[[#All],[Variables ]]=$AF$3)+(Table3[[#All],[Variables ]]=$AF$2)+(Table3[[#All],[Variables ]]=$AF$4)),0)</f>
        <v>0</v>
      </c>
      <c r="T1153" cm="1">
        <f t="array" ref="T1153">_xlfn._xlws.FILTER(Table3[[#All],[Name]],(Table3[[#All],[Polygon]]=$A1153)*(Table3[[#All],[Period]]=T$1)*((Table3[[#All],[Variables ]]=$AF$3)+(Table3[[#All],[Variables ]]=$AF$2)+(Table3[[#All],[Variables ]]=$AF$4)),0)</f>
        <v>0</v>
      </c>
      <c r="U1153" cm="1">
        <f t="array" ref="U1153">_xlfn._xlws.FILTER(Table3[[#All],[Name]],(Table3[[#All],[Polygon]]=$A1153)*(Table3[[#All],[Period]]=U$1)*((Table3[[#All],[Variables ]]=$AF$3)+(Table3[[#All],[Variables ]]=$AF$2)+(Table3[[#All],[Variables ]]=$AF$4)),0)</f>
        <v>0</v>
      </c>
      <c r="V1153" cm="1">
        <f t="array" ref="V1153">_xlfn._xlws.FILTER(Table3[[#All],[Name]],(Table3[[#All],[Polygon]]=$A1153)*(Table3[[#All],[Period]]=V$1)*((Table3[[#All],[Variables ]]=$AF$3)+(Table3[[#All],[Variables ]]=$AF$2)+(Table3[[#All],[Variables ]]=$AF$4)),0)</f>
        <v>0</v>
      </c>
      <c r="W1153" cm="1">
        <f t="array" ref="W1153">_xlfn._xlws.FILTER(Table3[[#All],[Name]],(Table3[[#All],[Polygon]]=$A1153)*(Table3[[#All],[Period]]=W$1)*((Table3[[#All],[Variables ]]=$AF$3)+(Table3[[#All],[Variables ]]=$AF$2)+(Table3[[#All],[Variables ]]=$AF$4)),0)</f>
        <v>0</v>
      </c>
      <c r="X1153" cm="1">
        <f t="array" ref="X1153">_xlfn._xlws.FILTER(Table3[[#All],[Name]],(Table3[[#All],[Polygon]]=$A1153)*(Table3[[#All],[Period]]=X$1)*((Table3[[#All],[Variables ]]=$AF$3)+(Table3[[#All],[Variables ]]=$AF$2)+(Table3[[#All],[Variables ]]=$AF$4)),0)</f>
        <v>0</v>
      </c>
      <c r="Y1153" t="str" cm="1">
        <f t="array" ref="Y1153">_xlfn._xlws.FILTER(Table3[[#All],[Name]],(Table3[[#All],[Polygon]]=$A1153)*(Table3[[#All],[Period]]=Y$1)*((Table3[[#All],[Variables ]]=$AF$3)+(Table3[[#All],[Variables ]]=$AF$2)+(Table3[[#All],[Variables ]]=$AF$4)),0)</f>
        <v>H</v>
      </c>
      <c r="Z1153" t="str" cm="1">
        <f t="array" ref="Z1153">_xlfn._xlws.FILTER(Table3[[#All],[Name]],(Table3[[#All],[Polygon]]=$A1153)*(Table3[[#All],[Period]]=Z$1)*((Table3[[#All],[Variables ]]=$AF$3)+(Table3[[#All],[Variables ]]=$AF$2)+(Table3[[#All],[Variables ]]=$AF$4)),0)</f>
        <v>AH</v>
      </c>
      <c r="AA1153" t="str" cm="1">
        <f t="array" ref="AA1153">_xlfn._xlws.FILTER(Table3[[#All],[Name]],(Table3[[#All],[Polygon]]=$A1153)*(Table3[[#All],[Period]]=AA$1)*((Table3[[#All],[Variables ]]=$AF$3)+(Table3[[#All],[Variables ]]=$AF$2)+(Table3[[#All],[Variables ]]=$AF$4)),0)</f>
        <v>AH</v>
      </c>
      <c r="AB1153" t="str" cm="1">
        <f t="array" ref="AB1153">_xlfn._xlws.FILTER(Table3[[#All],[Name]],(Table3[[#All],[Polygon]]=$A1153)*(Table3[[#All],[Period]]=AB$1)*((Table3[[#All],[Variables ]]=$AF$3)+(Table3[[#All],[Variables ]]=$AF$2)+(Table3[[#All],[Variables ]]=$AF$4)),0)</f>
        <v>PCT</v>
      </c>
      <c r="AC1153" t="str" cm="1">
        <f t="array" ref="AC1153">_xlfn._xlws.FILTER(Table3[[#All],[Name]],(Table3[[#All],[Polygon]]=$A1153)*(Table3[[#All],[Period]]=AC$1)*((Table3[[#All],[Variables ]]=$AF$3)+(Table3[[#All],[Variables ]]=$AF$2)+(Table3[[#All],[Variables ]]=$AF$4)),0)</f>
        <v>AH</v>
      </c>
      <c r="AD1153" t="str" cm="1">
        <f t="array" ref="AD1153">_xlfn._xlws.FILTER(Table3[[#All],[Name]],(Table3[[#All],[Polygon]]=$A1153)*(Table3[[#All],[Period]]=AD$1)*((Table3[[#All],[Variables ]]=$AF$3)+(Table3[[#All],[Variables ]]=$AF$2)+(Table3[[#All],[Variables ]]=$AF$4)),0)</f>
        <v>AH</v>
      </c>
    </row>
    <row r="1154" spans="1:30" x14ac:dyDescent="0.35">
      <c r="A1154" s="5">
        <v>764</v>
      </c>
      <c r="B1154" s="6" t="s">
        <v>1623</v>
      </c>
      <c r="C1154" s="8">
        <v>64.051350380000002</v>
      </c>
      <c r="D1154" s="6" t="s">
        <v>1466</v>
      </c>
      <c r="E1154" s="6">
        <v>3</v>
      </c>
      <c r="F1154" s="6">
        <v>2</v>
      </c>
      <c r="G1154" s="6">
        <v>5</v>
      </c>
      <c r="H1154" s="6"/>
      <c r="I1154" s="6">
        <v>1972</v>
      </c>
      <c r="J1154" s="6">
        <v>0</v>
      </c>
      <c r="K1154" s="6" t="s">
        <v>1650</v>
      </c>
      <c r="L1154" s="6">
        <v>750</v>
      </c>
      <c r="M1154" s="6">
        <v>750</v>
      </c>
      <c r="N1154" s="6">
        <v>653.97822069999995</v>
      </c>
      <c r="O1154" s="9">
        <v>19.815999999999999</v>
      </c>
      <c r="P1154" cm="1">
        <f t="array" ref="P1154">_xlfn._xlws.FILTER(Table3[[#All],[Name]],(Table3[[#All],[Polygon]]=$A1154)*(Table3[[#All],[Period]]=P$1)*((Table3[[#All],[Variables ]]=$AF$3)+(Table3[[#All],[Variables ]]=$AF$2)+(Table3[[#All],[Variables ]]=$AF$4)),0)</f>
        <v>0</v>
      </c>
      <c r="Q1154" t="str" cm="1">
        <f t="array" ref="Q1154">_xlfn._xlws.FILTER(Table3[[#All],[Name]],(Table3[[#All],[Polygon]]=$A1154)*(Table3[[#All],[Period]]=Q$1)*((Table3[[#All],[Variables ]]=$AF$3)+(Table3[[#All],[Variables ]]=$AF$2)+(Table3[[#All],[Variables ]]=$AF$4)),0)</f>
        <v>AH</v>
      </c>
      <c r="R1154" cm="1">
        <f t="array" ref="R1154">_xlfn._xlws.FILTER(Table3[[#All],[Name]],(Table3[[#All],[Polygon]]=$A1154)*(Table3[[#All],[Period]]=R$1)*((Table3[[#All],[Variables ]]=$AF$3)+(Table3[[#All],[Variables ]]=$AF$2)+(Table3[[#All],[Variables ]]=$AF$4)),0)</f>
        <v>0</v>
      </c>
      <c r="S1154" cm="1">
        <f t="array" ref="S1154">_xlfn._xlws.FILTER(Table3[[#All],[Name]],(Table3[[#All],[Polygon]]=$A1154)*(Table3[[#All],[Period]]=S$1)*((Table3[[#All],[Variables ]]=$AF$3)+(Table3[[#All],[Variables ]]=$AF$2)+(Table3[[#All],[Variables ]]=$AF$4)),0)</f>
        <v>0</v>
      </c>
      <c r="T1154" cm="1">
        <f t="array" ref="T1154">_xlfn._xlws.FILTER(Table3[[#All],[Name]],(Table3[[#All],[Polygon]]=$A1154)*(Table3[[#All],[Period]]=T$1)*((Table3[[#All],[Variables ]]=$AF$3)+(Table3[[#All],[Variables ]]=$AF$2)+(Table3[[#All],[Variables ]]=$AF$4)),0)</f>
        <v>0</v>
      </c>
      <c r="U1154" cm="1">
        <f t="array" ref="U1154">_xlfn._xlws.FILTER(Table3[[#All],[Name]],(Table3[[#All],[Polygon]]=$A1154)*(Table3[[#All],[Period]]=U$1)*((Table3[[#All],[Variables ]]=$AF$3)+(Table3[[#All],[Variables ]]=$AF$2)+(Table3[[#All],[Variables ]]=$AF$4)),0)</f>
        <v>0</v>
      </c>
      <c r="V1154" cm="1">
        <f t="array" ref="V1154">_xlfn._xlws.FILTER(Table3[[#All],[Name]],(Table3[[#All],[Polygon]]=$A1154)*(Table3[[#All],[Period]]=V$1)*((Table3[[#All],[Variables ]]=$AF$3)+(Table3[[#All],[Variables ]]=$AF$2)+(Table3[[#All],[Variables ]]=$AF$4)),0)</f>
        <v>0</v>
      </c>
      <c r="W1154" cm="1">
        <f t="array" ref="W1154">_xlfn._xlws.FILTER(Table3[[#All],[Name]],(Table3[[#All],[Polygon]]=$A1154)*(Table3[[#All],[Period]]=W$1)*((Table3[[#All],[Variables ]]=$AF$3)+(Table3[[#All],[Variables ]]=$AF$2)+(Table3[[#All],[Variables ]]=$AF$4)),0)</f>
        <v>0</v>
      </c>
      <c r="X1154" cm="1">
        <f t="array" ref="X1154">_xlfn._xlws.FILTER(Table3[[#All],[Name]],(Table3[[#All],[Polygon]]=$A1154)*(Table3[[#All],[Period]]=X$1)*((Table3[[#All],[Variables ]]=$AF$3)+(Table3[[#All],[Variables ]]=$AF$2)+(Table3[[#All],[Variables ]]=$AF$4)),0)</f>
        <v>0</v>
      </c>
      <c r="Y1154" t="str" cm="1">
        <f t="array" ref="Y1154">_xlfn._xlws.FILTER(Table3[[#All],[Name]],(Table3[[#All],[Polygon]]=$A1154)*(Table3[[#All],[Period]]=Y$1)*((Table3[[#All],[Variables ]]=$AF$3)+(Table3[[#All],[Variables ]]=$AF$2)+(Table3[[#All],[Variables ]]=$AF$4)),0)</f>
        <v>H</v>
      </c>
      <c r="Z1154" t="str" cm="1">
        <f t="array" ref="Z1154">_xlfn._xlws.FILTER(Table3[[#All],[Name]],(Table3[[#All],[Polygon]]=$A1154)*(Table3[[#All],[Period]]=Z$1)*((Table3[[#All],[Variables ]]=$AF$3)+(Table3[[#All],[Variables ]]=$AF$2)+(Table3[[#All],[Variables ]]=$AF$4)),0)</f>
        <v>AH</v>
      </c>
      <c r="AA1154" t="str" cm="1">
        <f t="array" ref="AA1154">_xlfn._xlws.FILTER(Table3[[#All],[Name]],(Table3[[#All],[Polygon]]=$A1154)*(Table3[[#All],[Period]]=AA$1)*((Table3[[#All],[Variables ]]=$AF$3)+(Table3[[#All],[Variables ]]=$AF$2)+(Table3[[#All],[Variables ]]=$AF$4)),0)</f>
        <v>AH</v>
      </c>
      <c r="AB1154" t="str" cm="1">
        <f t="array" ref="AB1154">_xlfn._xlws.FILTER(Table3[[#All],[Name]],(Table3[[#All],[Polygon]]=$A1154)*(Table3[[#All],[Period]]=AB$1)*((Table3[[#All],[Variables ]]=$AF$3)+(Table3[[#All],[Variables ]]=$AF$2)+(Table3[[#All],[Variables ]]=$AF$4)),0)</f>
        <v>PCT</v>
      </c>
      <c r="AC1154" t="str" cm="1">
        <f t="array" ref="AC1154">_xlfn._xlws.FILTER(Table3[[#All],[Name]],(Table3[[#All],[Polygon]]=$A1154)*(Table3[[#All],[Period]]=AC$1)*((Table3[[#All],[Variables ]]=$AF$3)+(Table3[[#All],[Variables ]]=$AF$2)+(Table3[[#All],[Variables ]]=$AF$4)),0)</f>
        <v>AH</v>
      </c>
      <c r="AD1154" t="str" cm="1">
        <f t="array" ref="AD1154">_xlfn._xlws.FILTER(Table3[[#All],[Name]],(Table3[[#All],[Polygon]]=$A1154)*(Table3[[#All],[Period]]=AD$1)*((Table3[[#All],[Variables ]]=$AF$3)+(Table3[[#All],[Variables ]]=$AF$2)+(Table3[[#All],[Variables ]]=$AF$4)),0)</f>
        <v>AH</v>
      </c>
    </row>
    <row r="1155" spans="1:30" x14ac:dyDescent="0.35">
      <c r="A1155" s="3">
        <v>770</v>
      </c>
      <c r="B1155" s="4" t="s">
        <v>1740</v>
      </c>
      <c r="C1155" s="10">
        <v>48.209431600000002</v>
      </c>
      <c r="D1155" s="4" t="s">
        <v>1466</v>
      </c>
      <c r="E1155" s="4">
        <v>3</v>
      </c>
      <c r="F1155" s="4">
        <v>3</v>
      </c>
      <c r="G1155" s="4">
        <v>5</v>
      </c>
      <c r="H1155" s="4"/>
      <c r="I1155" s="4">
        <v>1962</v>
      </c>
      <c r="J1155" s="4">
        <v>0</v>
      </c>
      <c r="K1155" s="4" t="s">
        <v>1650</v>
      </c>
      <c r="L1155" s="4">
        <v>6</v>
      </c>
      <c r="M1155" s="4">
        <v>6</v>
      </c>
      <c r="N1155" s="4">
        <v>6.7787482749999999</v>
      </c>
      <c r="O1155" s="11">
        <v>6.6589999999999998</v>
      </c>
      <c r="P1155" cm="1">
        <f t="array" ref="P1155">_xlfn._xlws.FILTER(Table3[[#All],[Name]],(Table3[[#All],[Polygon]]=$A1155)*(Table3[[#All],[Period]]=P$1)*((Table3[[#All],[Variables ]]=$AF$3)+(Table3[[#All],[Variables ]]=$AF$2)+(Table3[[#All],[Variables ]]=$AF$4)),0)</f>
        <v>0</v>
      </c>
      <c r="Q1155" t="str" cm="1">
        <f t="array" ref="Q1155">_xlfn._xlws.FILTER(Table3[[#All],[Name]],(Table3[[#All],[Polygon]]=$A1155)*(Table3[[#All],[Period]]=Q$1)*((Table3[[#All],[Variables ]]=$AF$3)+(Table3[[#All],[Variables ]]=$AF$2)+(Table3[[#All],[Variables ]]=$AF$4)),0)</f>
        <v>AH</v>
      </c>
      <c r="R1155" cm="1">
        <f t="array" ref="R1155">_xlfn._xlws.FILTER(Table3[[#All],[Name]],(Table3[[#All],[Polygon]]=$A1155)*(Table3[[#All],[Period]]=R$1)*((Table3[[#All],[Variables ]]=$AF$3)+(Table3[[#All],[Variables ]]=$AF$2)+(Table3[[#All],[Variables ]]=$AF$4)),0)</f>
        <v>0</v>
      </c>
      <c r="S1155" cm="1">
        <f t="array" ref="S1155">_xlfn._xlws.FILTER(Table3[[#All],[Name]],(Table3[[#All],[Polygon]]=$A1155)*(Table3[[#All],[Period]]=S$1)*((Table3[[#All],[Variables ]]=$AF$3)+(Table3[[#All],[Variables ]]=$AF$2)+(Table3[[#All],[Variables ]]=$AF$4)),0)</f>
        <v>0</v>
      </c>
      <c r="T1155" cm="1">
        <f t="array" ref="T1155">_xlfn._xlws.FILTER(Table3[[#All],[Name]],(Table3[[#All],[Polygon]]=$A1155)*(Table3[[#All],[Period]]=T$1)*((Table3[[#All],[Variables ]]=$AF$3)+(Table3[[#All],[Variables ]]=$AF$2)+(Table3[[#All],[Variables ]]=$AF$4)),0)</f>
        <v>0</v>
      </c>
      <c r="U1155" cm="1">
        <f t="array" ref="U1155">_xlfn._xlws.FILTER(Table3[[#All],[Name]],(Table3[[#All],[Polygon]]=$A1155)*(Table3[[#All],[Period]]=U$1)*((Table3[[#All],[Variables ]]=$AF$3)+(Table3[[#All],[Variables ]]=$AF$2)+(Table3[[#All],[Variables ]]=$AF$4)),0)</f>
        <v>0</v>
      </c>
      <c r="V1155" cm="1">
        <f t="array" ref="V1155">_xlfn._xlws.FILTER(Table3[[#All],[Name]],(Table3[[#All],[Polygon]]=$A1155)*(Table3[[#All],[Period]]=V$1)*((Table3[[#All],[Variables ]]=$AF$3)+(Table3[[#All],[Variables ]]=$AF$2)+(Table3[[#All],[Variables ]]=$AF$4)),0)</f>
        <v>0</v>
      </c>
      <c r="W1155" cm="1">
        <f t="array" ref="W1155">_xlfn._xlws.FILTER(Table3[[#All],[Name]],(Table3[[#All],[Polygon]]=$A1155)*(Table3[[#All],[Period]]=W$1)*((Table3[[#All],[Variables ]]=$AF$3)+(Table3[[#All],[Variables ]]=$AF$2)+(Table3[[#All],[Variables ]]=$AF$4)),0)</f>
        <v>0</v>
      </c>
      <c r="X1155" cm="1">
        <f t="array" ref="X1155">_xlfn._xlws.FILTER(Table3[[#All],[Name]],(Table3[[#All],[Polygon]]=$A1155)*(Table3[[#All],[Period]]=X$1)*((Table3[[#All],[Variables ]]=$AF$3)+(Table3[[#All],[Variables ]]=$AF$2)+(Table3[[#All],[Variables ]]=$AF$4)),0)</f>
        <v>0</v>
      </c>
      <c r="Y1155" t="str" cm="1">
        <f t="array" ref="Y1155">_xlfn._xlws.FILTER(Table3[[#All],[Name]],(Table3[[#All],[Polygon]]=$A1155)*(Table3[[#All],[Period]]=Y$1)*((Table3[[#All],[Variables ]]=$AF$3)+(Table3[[#All],[Variables ]]=$AF$2)+(Table3[[#All],[Variables ]]=$AF$4)),0)</f>
        <v>H</v>
      </c>
      <c r="Z1155" t="str" cm="1">
        <f t="array" ref="Z1155">_xlfn._xlws.FILTER(Table3[[#All],[Name]],(Table3[[#All],[Polygon]]=$A1155)*(Table3[[#All],[Period]]=Z$1)*((Table3[[#All],[Variables ]]=$AF$3)+(Table3[[#All],[Variables ]]=$AF$2)+(Table3[[#All],[Variables ]]=$AF$4)),0)</f>
        <v>AH</v>
      </c>
      <c r="AA1155" t="str" cm="1">
        <f t="array" ref="AA1155">_xlfn._xlws.FILTER(Table3[[#All],[Name]],(Table3[[#All],[Polygon]]=$A1155)*(Table3[[#All],[Period]]=AA$1)*((Table3[[#All],[Variables ]]=$AF$3)+(Table3[[#All],[Variables ]]=$AF$2)+(Table3[[#All],[Variables ]]=$AF$4)),0)</f>
        <v>AH</v>
      </c>
      <c r="AB1155" t="str" cm="1">
        <f t="array" ref="AB1155">_xlfn._xlws.FILTER(Table3[[#All],[Name]],(Table3[[#All],[Polygon]]=$A1155)*(Table3[[#All],[Period]]=AB$1)*((Table3[[#All],[Variables ]]=$AF$3)+(Table3[[#All],[Variables ]]=$AF$2)+(Table3[[#All],[Variables ]]=$AF$4)),0)</f>
        <v>PCT</v>
      </c>
      <c r="AC1155" t="str" cm="1">
        <f t="array" ref="AC1155">_xlfn._xlws.FILTER(Table3[[#All],[Name]],(Table3[[#All],[Polygon]]=$A1155)*(Table3[[#All],[Period]]=AC$1)*((Table3[[#All],[Variables ]]=$AF$3)+(Table3[[#All],[Variables ]]=$AF$2)+(Table3[[#All],[Variables ]]=$AF$4)),0)</f>
        <v>AH</v>
      </c>
      <c r="AD1155" t="str" cm="1">
        <f t="array" ref="AD1155">_xlfn._xlws.FILTER(Table3[[#All],[Name]],(Table3[[#All],[Polygon]]=$A1155)*(Table3[[#All],[Period]]=AD$1)*((Table3[[#All],[Variables ]]=$AF$3)+(Table3[[#All],[Variables ]]=$AF$2)+(Table3[[#All],[Variables ]]=$AF$4)),0)</f>
        <v>AH</v>
      </c>
    </row>
    <row r="1156" spans="1:30" x14ac:dyDescent="0.35">
      <c r="A1156" s="5">
        <v>770</v>
      </c>
      <c r="B1156" s="6" t="s">
        <v>1740</v>
      </c>
      <c r="C1156" s="8">
        <v>48.209431600000002</v>
      </c>
      <c r="D1156" s="6" t="s">
        <v>1466</v>
      </c>
      <c r="E1156" s="6">
        <v>3</v>
      </c>
      <c r="F1156" s="6">
        <v>3</v>
      </c>
      <c r="G1156" s="6">
        <v>5</v>
      </c>
      <c r="H1156" s="6"/>
      <c r="I1156" s="6">
        <v>1962</v>
      </c>
      <c r="J1156" s="6">
        <v>0</v>
      </c>
      <c r="K1156" s="6" t="s">
        <v>1650</v>
      </c>
      <c r="L1156" s="6">
        <v>35</v>
      </c>
      <c r="M1156" s="6">
        <v>35</v>
      </c>
      <c r="N1156" s="6">
        <v>11.94575066</v>
      </c>
      <c r="O1156" s="9">
        <v>5.6680000000000001</v>
      </c>
      <c r="P1156" cm="1">
        <f t="array" ref="P1156">_xlfn._xlws.FILTER(Table3[[#All],[Name]],(Table3[[#All],[Polygon]]=$A1156)*(Table3[[#All],[Period]]=P$1)*((Table3[[#All],[Variables ]]=$AF$3)+(Table3[[#All],[Variables ]]=$AF$2)+(Table3[[#All],[Variables ]]=$AF$4)),0)</f>
        <v>0</v>
      </c>
      <c r="Q1156" t="str" cm="1">
        <f t="array" ref="Q1156">_xlfn._xlws.FILTER(Table3[[#All],[Name]],(Table3[[#All],[Polygon]]=$A1156)*(Table3[[#All],[Period]]=Q$1)*((Table3[[#All],[Variables ]]=$AF$3)+(Table3[[#All],[Variables ]]=$AF$2)+(Table3[[#All],[Variables ]]=$AF$4)),0)</f>
        <v>AH</v>
      </c>
      <c r="R1156" cm="1">
        <f t="array" ref="R1156">_xlfn._xlws.FILTER(Table3[[#All],[Name]],(Table3[[#All],[Polygon]]=$A1156)*(Table3[[#All],[Period]]=R$1)*((Table3[[#All],[Variables ]]=$AF$3)+(Table3[[#All],[Variables ]]=$AF$2)+(Table3[[#All],[Variables ]]=$AF$4)),0)</f>
        <v>0</v>
      </c>
      <c r="S1156" cm="1">
        <f t="array" ref="S1156">_xlfn._xlws.FILTER(Table3[[#All],[Name]],(Table3[[#All],[Polygon]]=$A1156)*(Table3[[#All],[Period]]=S$1)*((Table3[[#All],[Variables ]]=$AF$3)+(Table3[[#All],[Variables ]]=$AF$2)+(Table3[[#All],[Variables ]]=$AF$4)),0)</f>
        <v>0</v>
      </c>
      <c r="T1156" cm="1">
        <f t="array" ref="T1156">_xlfn._xlws.FILTER(Table3[[#All],[Name]],(Table3[[#All],[Polygon]]=$A1156)*(Table3[[#All],[Period]]=T$1)*((Table3[[#All],[Variables ]]=$AF$3)+(Table3[[#All],[Variables ]]=$AF$2)+(Table3[[#All],[Variables ]]=$AF$4)),0)</f>
        <v>0</v>
      </c>
      <c r="U1156" cm="1">
        <f t="array" ref="U1156">_xlfn._xlws.FILTER(Table3[[#All],[Name]],(Table3[[#All],[Polygon]]=$A1156)*(Table3[[#All],[Period]]=U$1)*((Table3[[#All],[Variables ]]=$AF$3)+(Table3[[#All],[Variables ]]=$AF$2)+(Table3[[#All],[Variables ]]=$AF$4)),0)</f>
        <v>0</v>
      </c>
      <c r="V1156" cm="1">
        <f t="array" ref="V1156">_xlfn._xlws.FILTER(Table3[[#All],[Name]],(Table3[[#All],[Polygon]]=$A1156)*(Table3[[#All],[Period]]=V$1)*((Table3[[#All],[Variables ]]=$AF$3)+(Table3[[#All],[Variables ]]=$AF$2)+(Table3[[#All],[Variables ]]=$AF$4)),0)</f>
        <v>0</v>
      </c>
      <c r="W1156" cm="1">
        <f t="array" ref="W1156">_xlfn._xlws.FILTER(Table3[[#All],[Name]],(Table3[[#All],[Polygon]]=$A1156)*(Table3[[#All],[Period]]=W$1)*((Table3[[#All],[Variables ]]=$AF$3)+(Table3[[#All],[Variables ]]=$AF$2)+(Table3[[#All],[Variables ]]=$AF$4)),0)</f>
        <v>0</v>
      </c>
      <c r="X1156" cm="1">
        <f t="array" ref="X1156">_xlfn._xlws.FILTER(Table3[[#All],[Name]],(Table3[[#All],[Polygon]]=$A1156)*(Table3[[#All],[Period]]=X$1)*((Table3[[#All],[Variables ]]=$AF$3)+(Table3[[#All],[Variables ]]=$AF$2)+(Table3[[#All],[Variables ]]=$AF$4)),0)</f>
        <v>0</v>
      </c>
      <c r="Y1156" t="str" cm="1">
        <f t="array" ref="Y1156">_xlfn._xlws.FILTER(Table3[[#All],[Name]],(Table3[[#All],[Polygon]]=$A1156)*(Table3[[#All],[Period]]=Y$1)*((Table3[[#All],[Variables ]]=$AF$3)+(Table3[[#All],[Variables ]]=$AF$2)+(Table3[[#All],[Variables ]]=$AF$4)),0)</f>
        <v>H</v>
      </c>
      <c r="Z1156" t="str" cm="1">
        <f t="array" ref="Z1156">_xlfn._xlws.FILTER(Table3[[#All],[Name]],(Table3[[#All],[Polygon]]=$A1156)*(Table3[[#All],[Period]]=Z$1)*((Table3[[#All],[Variables ]]=$AF$3)+(Table3[[#All],[Variables ]]=$AF$2)+(Table3[[#All],[Variables ]]=$AF$4)),0)</f>
        <v>AH</v>
      </c>
      <c r="AA1156" t="str" cm="1">
        <f t="array" ref="AA1156">_xlfn._xlws.FILTER(Table3[[#All],[Name]],(Table3[[#All],[Polygon]]=$A1156)*(Table3[[#All],[Period]]=AA$1)*((Table3[[#All],[Variables ]]=$AF$3)+(Table3[[#All],[Variables ]]=$AF$2)+(Table3[[#All],[Variables ]]=$AF$4)),0)</f>
        <v>AH</v>
      </c>
      <c r="AB1156" t="str" cm="1">
        <f t="array" ref="AB1156">_xlfn._xlws.FILTER(Table3[[#All],[Name]],(Table3[[#All],[Polygon]]=$A1156)*(Table3[[#All],[Period]]=AB$1)*((Table3[[#All],[Variables ]]=$AF$3)+(Table3[[#All],[Variables ]]=$AF$2)+(Table3[[#All],[Variables ]]=$AF$4)),0)</f>
        <v>PCT</v>
      </c>
      <c r="AC1156" t="str" cm="1">
        <f t="array" ref="AC1156">_xlfn._xlws.FILTER(Table3[[#All],[Name]],(Table3[[#All],[Polygon]]=$A1156)*(Table3[[#All],[Period]]=AC$1)*((Table3[[#All],[Variables ]]=$AF$3)+(Table3[[#All],[Variables ]]=$AF$2)+(Table3[[#All],[Variables ]]=$AF$4)),0)</f>
        <v>AH</v>
      </c>
      <c r="AD1156" t="str" cm="1">
        <f t="array" ref="AD1156">_xlfn._xlws.FILTER(Table3[[#All],[Name]],(Table3[[#All],[Polygon]]=$A1156)*(Table3[[#All],[Period]]=AD$1)*((Table3[[#All],[Variables ]]=$AF$3)+(Table3[[#All],[Variables ]]=$AF$2)+(Table3[[#All],[Variables ]]=$AF$4)),0)</f>
        <v>AH</v>
      </c>
    </row>
    <row r="1157" spans="1:30" x14ac:dyDescent="0.35">
      <c r="A1157" s="3">
        <v>770</v>
      </c>
      <c r="B1157" s="4" t="s">
        <v>1740</v>
      </c>
      <c r="C1157" s="10">
        <v>48.209431600000002</v>
      </c>
      <c r="D1157" s="4" t="s">
        <v>1466</v>
      </c>
      <c r="E1157" s="4">
        <v>3</v>
      </c>
      <c r="F1157" s="4">
        <v>3</v>
      </c>
      <c r="G1157" s="4">
        <v>5</v>
      </c>
      <c r="H1157" s="4"/>
      <c r="I1157" s="4">
        <v>1962</v>
      </c>
      <c r="J1157" s="4">
        <v>0</v>
      </c>
      <c r="K1157" s="4" t="s">
        <v>1650</v>
      </c>
      <c r="L1157" s="4">
        <v>27</v>
      </c>
      <c r="M1157" s="4">
        <v>27</v>
      </c>
      <c r="N1157" s="4">
        <v>23.007539449999999</v>
      </c>
      <c r="O1157" s="11">
        <v>16.198</v>
      </c>
      <c r="P1157" cm="1">
        <f t="array" ref="P1157">_xlfn._xlws.FILTER(Table3[[#All],[Name]],(Table3[[#All],[Polygon]]=$A1157)*(Table3[[#All],[Period]]=P$1)*((Table3[[#All],[Variables ]]=$AF$3)+(Table3[[#All],[Variables ]]=$AF$2)+(Table3[[#All],[Variables ]]=$AF$4)),0)</f>
        <v>0</v>
      </c>
      <c r="Q1157" t="str" cm="1">
        <f t="array" ref="Q1157">_xlfn._xlws.FILTER(Table3[[#All],[Name]],(Table3[[#All],[Polygon]]=$A1157)*(Table3[[#All],[Period]]=Q$1)*((Table3[[#All],[Variables ]]=$AF$3)+(Table3[[#All],[Variables ]]=$AF$2)+(Table3[[#All],[Variables ]]=$AF$4)),0)</f>
        <v>AH</v>
      </c>
      <c r="R1157" cm="1">
        <f t="array" ref="R1157">_xlfn._xlws.FILTER(Table3[[#All],[Name]],(Table3[[#All],[Polygon]]=$A1157)*(Table3[[#All],[Period]]=R$1)*((Table3[[#All],[Variables ]]=$AF$3)+(Table3[[#All],[Variables ]]=$AF$2)+(Table3[[#All],[Variables ]]=$AF$4)),0)</f>
        <v>0</v>
      </c>
      <c r="S1157" cm="1">
        <f t="array" ref="S1157">_xlfn._xlws.FILTER(Table3[[#All],[Name]],(Table3[[#All],[Polygon]]=$A1157)*(Table3[[#All],[Period]]=S$1)*((Table3[[#All],[Variables ]]=$AF$3)+(Table3[[#All],[Variables ]]=$AF$2)+(Table3[[#All],[Variables ]]=$AF$4)),0)</f>
        <v>0</v>
      </c>
      <c r="T1157" cm="1">
        <f t="array" ref="T1157">_xlfn._xlws.FILTER(Table3[[#All],[Name]],(Table3[[#All],[Polygon]]=$A1157)*(Table3[[#All],[Period]]=T$1)*((Table3[[#All],[Variables ]]=$AF$3)+(Table3[[#All],[Variables ]]=$AF$2)+(Table3[[#All],[Variables ]]=$AF$4)),0)</f>
        <v>0</v>
      </c>
      <c r="U1157" cm="1">
        <f t="array" ref="U1157">_xlfn._xlws.FILTER(Table3[[#All],[Name]],(Table3[[#All],[Polygon]]=$A1157)*(Table3[[#All],[Period]]=U$1)*((Table3[[#All],[Variables ]]=$AF$3)+(Table3[[#All],[Variables ]]=$AF$2)+(Table3[[#All],[Variables ]]=$AF$4)),0)</f>
        <v>0</v>
      </c>
      <c r="V1157" cm="1">
        <f t="array" ref="V1157">_xlfn._xlws.FILTER(Table3[[#All],[Name]],(Table3[[#All],[Polygon]]=$A1157)*(Table3[[#All],[Period]]=V$1)*((Table3[[#All],[Variables ]]=$AF$3)+(Table3[[#All],[Variables ]]=$AF$2)+(Table3[[#All],[Variables ]]=$AF$4)),0)</f>
        <v>0</v>
      </c>
      <c r="W1157" cm="1">
        <f t="array" ref="W1157">_xlfn._xlws.FILTER(Table3[[#All],[Name]],(Table3[[#All],[Polygon]]=$A1157)*(Table3[[#All],[Period]]=W$1)*((Table3[[#All],[Variables ]]=$AF$3)+(Table3[[#All],[Variables ]]=$AF$2)+(Table3[[#All],[Variables ]]=$AF$4)),0)</f>
        <v>0</v>
      </c>
      <c r="X1157" cm="1">
        <f t="array" ref="X1157">_xlfn._xlws.FILTER(Table3[[#All],[Name]],(Table3[[#All],[Polygon]]=$A1157)*(Table3[[#All],[Period]]=X$1)*((Table3[[#All],[Variables ]]=$AF$3)+(Table3[[#All],[Variables ]]=$AF$2)+(Table3[[#All],[Variables ]]=$AF$4)),0)</f>
        <v>0</v>
      </c>
      <c r="Y1157" t="str" cm="1">
        <f t="array" ref="Y1157">_xlfn._xlws.FILTER(Table3[[#All],[Name]],(Table3[[#All],[Polygon]]=$A1157)*(Table3[[#All],[Period]]=Y$1)*((Table3[[#All],[Variables ]]=$AF$3)+(Table3[[#All],[Variables ]]=$AF$2)+(Table3[[#All],[Variables ]]=$AF$4)),0)</f>
        <v>H</v>
      </c>
      <c r="Z1157" t="str" cm="1">
        <f t="array" ref="Z1157">_xlfn._xlws.FILTER(Table3[[#All],[Name]],(Table3[[#All],[Polygon]]=$A1157)*(Table3[[#All],[Period]]=Z$1)*((Table3[[#All],[Variables ]]=$AF$3)+(Table3[[#All],[Variables ]]=$AF$2)+(Table3[[#All],[Variables ]]=$AF$4)),0)</f>
        <v>AH</v>
      </c>
      <c r="AA1157" t="str" cm="1">
        <f t="array" ref="AA1157">_xlfn._xlws.FILTER(Table3[[#All],[Name]],(Table3[[#All],[Polygon]]=$A1157)*(Table3[[#All],[Period]]=AA$1)*((Table3[[#All],[Variables ]]=$AF$3)+(Table3[[#All],[Variables ]]=$AF$2)+(Table3[[#All],[Variables ]]=$AF$4)),0)</f>
        <v>AH</v>
      </c>
      <c r="AB1157" t="str" cm="1">
        <f t="array" ref="AB1157">_xlfn._xlws.FILTER(Table3[[#All],[Name]],(Table3[[#All],[Polygon]]=$A1157)*(Table3[[#All],[Period]]=AB$1)*((Table3[[#All],[Variables ]]=$AF$3)+(Table3[[#All],[Variables ]]=$AF$2)+(Table3[[#All],[Variables ]]=$AF$4)),0)</f>
        <v>PCT</v>
      </c>
      <c r="AC1157" t="str" cm="1">
        <f t="array" ref="AC1157">_xlfn._xlws.FILTER(Table3[[#All],[Name]],(Table3[[#All],[Polygon]]=$A1157)*(Table3[[#All],[Period]]=AC$1)*((Table3[[#All],[Variables ]]=$AF$3)+(Table3[[#All],[Variables ]]=$AF$2)+(Table3[[#All],[Variables ]]=$AF$4)),0)</f>
        <v>AH</v>
      </c>
      <c r="AD1157" t="str" cm="1">
        <f t="array" ref="AD1157">_xlfn._xlws.FILTER(Table3[[#All],[Name]],(Table3[[#All],[Polygon]]=$A1157)*(Table3[[#All],[Period]]=AD$1)*((Table3[[#All],[Variables ]]=$AF$3)+(Table3[[#All],[Variables ]]=$AF$2)+(Table3[[#All],[Variables ]]=$AF$4)),0)</f>
        <v>AH</v>
      </c>
    </row>
    <row r="1158" spans="1:30" x14ac:dyDescent="0.35">
      <c r="A1158" s="5">
        <v>770</v>
      </c>
      <c r="B1158" s="6" t="s">
        <v>1740</v>
      </c>
      <c r="C1158" s="8">
        <v>48.209431600000002</v>
      </c>
      <c r="D1158" s="6" t="s">
        <v>1466</v>
      </c>
      <c r="E1158" s="6">
        <v>3</v>
      </c>
      <c r="F1158" s="6">
        <v>3</v>
      </c>
      <c r="G1158" s="6">
        <v>5</v>
      </c>
      <c r="H1158" s="6"/>
      <c r="I1158" s="6">
        <v>1962</v>
      </c>
      <c r="J1158" s="6">
        <v>0</v>
      </c>
      <c r="K1158" s="6" t="s">
        <v>1650</v>
      </c>
      <c r="L1158" s="6">
        <v>88</v>
      </c>
      <c r="M1158" s="6">
        <v>88</v>
      </c>
      <c r="N1158" s="6">
        <v>15.61335437</v>
      </c>
      <c r="O1158" s="9">
        <v>7.6440000000000001</v>
      </c>
      <c r="P1158" cm="1">
        <f t="array" ref="P1158">_xlfn._xlws.FILTER(Table3[[#All],[Name]],(Table3[[#All],[Polygon]]=$A1158)*(Table3[[#All],[Period]]=P$1)*((Table3[[#All],[Variables ]]=$AF$3)+(Table3[[#All],[Variables ]]=$AF$2)+(Table3[[#All],[Variables ]]=$AF$4)),0)</f>
        <v>0</v>
      </c>
      <c r="Q1158" t="str" cm="1">
        <f t="array" ref="Q1158">_xlfn._xlws.FILTER(Table3[[#All],[Name]],(Table3[[#All],[Polygon]]=$A1158)*(Table3[[#All],[Period]]=Q$1)*((Table3[[#All],[Variables ]]=$AF$3)+(Table3[[#All],[Variables ]]=$AF$2)+(Table3[[#All],[Variables ]]=$AF$4)),0)</f>
        <v>AH</v>
      </c>
      <c r="R1158" cm="1">
        <f t="array" ref="R1158">_xlfn._xlws.FILTER(Table3[[#All],[Name]],(Table3[[#All],[Polygon]]=$A1158)*(Table3[[#All],[Period]]=R$1)*((Table3[[#All],[Variables ]]=$AF$3)+(Table3[[#All],[Variables ]]=$AF$2)+(Table3[[#All],[Variables ]]=$AF$4)),0)</f>
        <v>0</v>
      </c>
      <c r="S1158" cm="1">
        <f t="array" ref="S1158">_xlfn._xlws.FILTER(Table3[[#All],[Name]],(Table3[[#All],[Polygon]]=$A1158)*(Table3[[#All],[Period]]=S$1)*((Table3[[#All],[Variables ]]=$AF$3)+(Table3[[#All],[Variables ]]=$AF$2)+(Table3[[#All],[Variables ]]=$AF$4)),0)</f>
        <v>0</v>
      </c>
      <c r="T1158" cm="1">
        <f t="array" ref="T1158">_xlfn._xlws.FILTER(Table3[[#All],[Name]],(Table3[[#All],[Polygon]]=$A1158)*(Table3[[#All],[Period]]=T$1)*((Table3[[#All],[Variables ]]=$AF$3)+(Table3[[#All],[Variables ]]=$AF$2)+(Table3[[#All],[Variables ]]=$AF$4)),0)</f>
        <v>0</v>
      </c>
      <c r="U1158" cm="1">
        <f t="array" ref="U1158">_xlfn._xlws.FILTER(Table3[[#All],[Name]],(Table3[[#All],[Polygon]]=$A1158)*(Table3[[#All],[Period]]=U$1)*((Table3[[#All],[Variables ]]=$AF$3)+(Table3[[#All],[Variables ]]=$AF$2)+(Table3[[#All],[Variables ]]=$AF$4)),0)</f>
        <v>0</v>
      </c>
      <c r="V1158" cm="1">
        <f t="array" ref="V1158">_xlfn._xlws.FILTER(Table3[[#All],[Name]],(Table3[[#All],[Polygon]]=$A1158)*(Table3[[#All],[Period]]=V$1)*((Table3[[#All],[Variables ]]=$AF$3)+(Table3[[#All],[Variables ]]=$AF$2)+(Table3[[#All],[Variables ]]=$AF$4)),0)</f>
        <v>0</v>
      </c>
      <c r="W1158" cm="1">
        <f t="array" ref="W1158">_xlfn._xlws.FILTER(Table3[[#All],[Name]],(Table3[[#All],[Polygon]]=$A1158)*(Table3[[#All],[Period]]=W$1)*((Table3[[#All],[Variables ]]=$AF$3)+(Table3[[#All],[Variables ]]=$AF$2)+(Table3[[#All],[Variables ]]=$AF$4)),0)</f>
        <v>0</v>
      </c>
      <c r="X1158" cm="1">
        <f t="array" ref="X1158">_xlfn._xlws.FILTER(Table3[[#All],[Name]],(Table3[[#All],[Polygon]]=$A1158)*(Table3[[#All],[Period]]=X$1)*((Table3[[#All],[Variables ]]=$AF$3)+(Table3[[#All],[Variables ]]=$AF$2)+(Table3[[#All],[Variables ]]=$AF$4)),0)</f>
        <v>0</v>
      </c>
      <c r="Y1158" t="str" cm="1">
        <f t="array" ref="Y1158">_xlfn._xlws.FILTER(Table3[[#All],[Name]],(Table3[[#All],[Polygon]]=$A1158)*(Table3[[#All],[Period]]=Y$1)*((Table3[[#All],[Variables ]]=$AF$3)+(Table3[[#All],[Variables ]]=$AF$2)+(Table3[[#All],[Variables ]]=$AF$4)),0)</f>
        <v>H</v>
      </c>
      <c r="Z1158" t="str" cm="1">
        <f t="array" ref="Z1158">_xlfn._xlws.FILTER(Table3[[#All],[Name]],(Table3[[#All],[Polygon]]=$A1158)*(Table3[[#All],[Period]]=Z$1)*((Table3[[#All],[Variables ]]=$AF$3)+(Table3[[#All],[Variables ]]=$AF$2)+(Table3[[#All],[Variables ]]=$AF$4)),0)</f>
        <v>AH</v>
      </c>
      <c r="AA1158" t="str" cm="1">
        <f t="array" ref="AA1158">_xlfn._xlws.FILTER(Table3[[#All],[Name]],(Table3[[#All],[Polygon]]=$A1158)*(Table3[[#All],[Period]]=AA$1)*((Table3[[#All],[Variables ]]=$AF$3)+(Table3[[#All],[Variables ]]=$AF$2)+(Table3[[#All],[Variables ]]=$AF$4)),0)</f>
        <v>AH</v>
      </c>
      <c r="AB1158" t="str" cm="1">
        <f t="array" ref="AB1158">_xlfn._xlws.FILTER(Table3[[#All],[Name]],(Table3[[#All],[Polygon]]=$A1158)*(Table3[[#All],[Period]]=AB$1)*((Table3[[#All],[Variables ]]=$AF$3)+(Table3[[#All],[Variables ]]=$AF$2)+(Table3[[#All],[Variables ]]=$AF$4)),0)</f>
        <v>PCT</v>
      </c>
      <c r="AC1158" t="str" cm="1">
        <f t="array" ref="AC1158">_xlfn._xlws.FILTER(Table3[[#All],[Name]],(Table3[[#All],[Polygon]]=$A1158)*(Table3[[#All],[Period]]=AC$1)*((Table3[[#All],[Variables ]]=$AF$3)+(Table3[[#All],[Variables ]]=$AF$2)+(Table3[[#All],[Variables ]]=$AF$4)),0)</f>
        <v>AH</v>
      </c>
      <c r="AD1158" t="str" cm="1">
        <f t="array" ref="AD1158">_xlfn._xlws.FILTER(Table3[[#All],[Name]],(Table3[[#All],[Polygon]]=$A1158)*(Table3[[#All],[Period]]=AD$1)*((Table3[[#All],[Variables ]]=$AF$3)+(Table3[[#All],[Variables ]]=$AF$2)+(Table3[[#All],[Variables ]]=$AF$4)),0)</f>
        <v>AH</v>
      </c>
    </row>
    <row r="1159" spans="1:30" x14ac:dyDescent="0.35">
      <c r="A1159" s="3">
        <v>770</v>
      </c>
      <c r="B1159" s="4" t="s">
        <v>1740</v>
      </c>
      <c r="C1159" s="10">
        <v>48.209431600000002</v>
      </c>
      <c r="D1159" s="4" t="s">
        <v>1466</v>
      </c>
      <c r="E1159" s="4">
        <v>3</v>
      </c>
      <c r="F1159" s="4">
        <v>3</v>
      </c>
      <c r="G1159" s="4">
        <v>5</v>
      </c>
      <c r="H1159" s="4"/>
      <c r="I1159" s="4">
        <v>1962</v>
      </c>
      <c r="J1159" s="4">
        <v>0</v>
      </c>
      <c r="K1159" s="4" t="s">
        <v>1650</v>
      </c>
      <c r="L1159" s="4">
        <v>53</v>
      </c>
      <c r="M1159" s="4">
        <v>53</v>
      </c>
      <c r="N1159" s="4">
        <v>66.246111110000001</v>
      </c>
      <c r="O1159" s="11">
        <v>7.0069999999999997</v>
      </c>
      <c r="P1159" cm="1">
        <f t="array" ref="P1159">_xlfn._xlws.FILTER(Table3[[#All],[Name]],(Table3[[#All],[Polygon]]=$A1159)*(Table3[[#All],[Period]]=P$1)*((Table3[[#All],[Variables ]]=$AF$3)+(Table3[[#All],[Variables ]]=$AF$2)+(Table3[[#All],[Variables ]]=$AF$4)),0)</f>
        <v>0</v>
      </c>
      <c r="Q1159" t="str" cm="1">
        <f t="array" ref="Q1159">_xlfn._xlws.FILTER(Table3[[#All],[Name]],(Table3[[#All],[Polygon]]=$A1159)*(Table3[[#All],[Period]]=Q$1)*((Table3[[#All],[Variables ]]=$AF$3)+(Table3[[#All],[Variables ]]=$AF$2)+(Table3[[#All],[Variables ]]=$AF$4)),0)</f>
        <v>AH</v>
      </c>
      <c r="R1159" cm="1">
        <f t="array" ref="R1159">_xlfn._xlws.FILTER(Table3[[#All],[Name]],(Table3[[#All],[Polygon]]=$A1159)*(Table3[[#All],[Period]]=R$1)*((Table3[[#All],[Variables ]]=$AF$3)+(Table3[[#All],[Variables ]]=$AF$2)+(Table3[[#All],[Variables ]]=$AF$4)),0)</f>
        <v>0</v>
      </c>
      <c r="S1159" cm="1">
        <f t="array" ref="S1159">_xlfn._xlws.FILTER(Table3[[#All],[Name]],(Table3[[#All],[Polygon]]=$A1159)*(Table3[[#All],[Period]]=S$1)*((Table3[[#All],[Variables ]]=$AF$3)+(Table3[[#All],[Variables ]]=$AF$2)+(Table3[[#All],[Variables ]]=$AF$4)),0)</f>
        <v>0</v>
      </c>
      <c r="T1159" cm="1">
        <f t="array" ref="T1159">_xlfn._xlws.FILTER(Table3[[#All],[Name]],(Table3[[#All],[Polygon]]=$A1159)*(Table3[[#All],[Period]]=T$1)*((Table3[[#All],[Variables ]]=$AF$3)+(Table3[[#All],[Variables ]]=$AF$2)+(Table3[[#All],[Variables ]]=$AF$4)),0)</f>
        <v>0</v>
      </c>
      <c r="U1159" cm="1">
        <f t="array" ref="U1159">_xlfn._xlws.FILTER(Table3[[#All],[Name]],(Table3[[#All],[Polygon]]=$A1159)*(Table3[[#All],[Period]]=U$1)*((Table3[[#All],[Variables ]]=$AF$3)+(Table3[[#All],[Variables ]]=$AF$2)+(Table3[[#All],[Variables ]]=$AF$4)),0)</f>
        <v>0</v>
      </c>
      <c r="V1159" cm="1">
        <f t="array" ref="V1159">_xlfn._xlws.FILTER(Table3[[#All],[Name]],(Table3[[#All],[Polygon]]=$A1159)*(Table3[[#All],[Period]]=V$1)*((Table3[[#All],[Variables ]]=$AF$3)+(Table3[[#All],[Variables ]]=$AF$2)+(Table3[[#All],[Variables ]]=$AF$4)),0)</f>
        <v>0</v>
      </c>
      <c r="W1159" cm="1">
        <f t="array" ref="W1159">_xlfn._xlws.FILTER(Table3[[#All],[Name]],(Table3[[#All],[Polygon]]=$A1159)*(Table3[[#All],[Period]]=W$1)*((Table3[[#All],[Variables ]]=$AF$3)+(Table3[[#All],[Variables ]]=$AF$2)+(Table3[[#All],[Variables ]]=$AF$4)),0)</f>
        <v>0</v>
      </c>
      <c r="X1159" cm="1">
        <f t="array" ref="X1159">_xlfn._xlws.FILTER(Table3[[#All],[Name]],(Table3[[#All],[Polygon]]=$A1159)*(Table3[[#All],[Period]]=X$1)*((Table3[[#All],[Variables ]]=$AF$3)+(Table3[[#All],[Variables ]]=$AF$2)+(Table3[[#All],[Variables ]]=$AF$4)),0)</f>
        <v>0</v>
      </c>
      <c r="Y1159" t="str" cm="1">
        <f t="array" ref="Y1159">_xlfn._xlws.FILTER(Table3[[#All],[Name]],(Table3[[#All],[Polygon]]=$A1159)*(Table3[[#All],[Period]]=Y$1)*((Table3[[#All],[Variables ]]=$AF$3)+(Table3[[#All],[Variables ]]=$AF$2)+(Table3[[#All],[Variables ]]=$AF$4)),0)</f>
        <v>H</v>
      </c>
      <c r="Z1159" t="str" cm="1">
        <f t="array" ref="Z1159">_xlfn._xlws.FILTER(Table3[[#All],[Name]],(Table3[[#All],[Polygon]]=$A1159)*(Table3[[#All],[Period]]=Z$1)*((Table3[[#All],[Variables ]]=$AF$3)+(Table3[[#All],[Variables ]]=$AF$2)+(Table3[[#All],[Variables ]]=$AF$4)),0)</f>
        <v>AH</v>
      </c>
      <c r="AA1159" t="str" cm="1">
        <f t="array" ref="AA1159">_xlfn._xlws.FILTER(Table3[[#All],[Name]],(Table3[[#All],[Polygon]]=$A1159)*(Table3[[#All],[Period]]=AA$1)*((Table3[[#All],[Variables ]]=$AF$3)+(Table3[[#All],[Variables ]]=$AF$2)+(Table3[[#All],[Variables ]]=$AF$4)),0)</f>
        <v>AH</v>
      </c>
      <c r="AB1159" t="str" cm="1">
        <f t="array" ref="AB1159">_xlfn._xlws.FILTER(Table3[[#All],[Name]],(Table3[[#All],[Polygon]]=$A1159)*(Table3[[#All],[Period]]=AB$1)*((Table3[[#All],[Variables ]]=$AF$3)+(Table3[[#All],[Variables ]]=$AF$2)+(Table3[[#All],[Variables ]]=$AF$4)),0)</f>
        <v>PCT</v>
      </c>
      <c r="AC1159" t="str" cm="1">
        <f t="array" ref="AC1159">_xlfn._xlws.FILTER(Table3[[#All],[Name]],(Table3[[#All],[Polygon]]=$A1159)*(Table3[[#All],[Period]]=AC$1)*((Table3[[#All],[Variables ]]=$AF$3)+(Table3[[#All],[Variables ]]=$AF$2)+(Table3[[#All],[Variables ]]=$AF$4)),0)</f>
        <v>AH</v>
      </c>
      <c r="AD1159" t="str" cm="1">
        <f t="array" ref="AD1159">_xlfn._xlws.FILTER(Table3[[#All],[Name]],(Table3[[#All],[Polygon]]=$A1159)*(Table3[[#All],[Period]]=AD$1)*((Table3[[#All],[Variables ]]=$AF$3)+(Table3[[#All],[Variables ]]=$AF$2)+(Table3[[#All],[Variables ]]=$AF$4)),0)</f>
        <v>AH</v>
      </c>
    </row>
    <row r="1160" spans="1:30" x14ac:dyDescent="0.35">
      <c r="A1160" s="5">
        <v>770</v>
      </c>
      <c r="B1160" s="6" t="s">
        <v>1740</v>
      </c>
      <c r="C1160" s="8">
        <v>48.209431600000002</v>
      </c>
      <c r="D1160" s="6" t="s">
        <v>1466</v>
      </c>
      <c r="E1160" s="6">
        <v>3</v>
      </c>
      <c r="F1160" s="6">
        <v>3</v>
      </c>
      <c r="G1160" s="6">
        <v>5</v>
      </c>
      <c r="H1160" s="6"/>
      <c r="I1160" s="6">
        <v>1962</v>
      </c>
      <c r="J1160" s="6">
        <v>0</v>
      </c>
      <c r="K1160" s="6" t="s">
        <v>1650</v>
      </c>
      <c r="L1160" s="6">
        <v>50</v>
      </c>
      <c r="M1160" s="6">
        <v>50</v>
      </c>
      <c r="N1160" s="6">
        <v>14.44762008</v>
      </c>
      <c r="O1160" s="9">
        <v>5.641</v>
      </c>
      <c r="P1160" cm="1">
        <f t="array" ref="P1160">_xlfn._xlws.FILTER(Table3[[#All],[Name]],(Table3[[#All],[Polygon]]=$A1160)*(Table3[[#All],[Period]]=P$1)*((Table3[[#All],[Variables ]]=$AF$3)+(Table3[[#All],[Variables ]]=$AF$2)+(Table3[[#All],[Variables ]]=$AF$4)),0)</f>
        <v>0</v>
      </c>
      <c r="Q1160" t="str" cm="1">
        <f t="array" ref="Q1160">_xlfn._xlws.FILTER(Table3[[#All],[Name]],(Table3[[#All],[Polygon]]=$A1160)*(Table3[[#All],[Period]]=Q$1)*((Table3[[#All],[Variables ]]=$AF$3)+(Table3[[#All],[Variables ]]=$AF$2)+(Table3[[#All],[Variables ]]=$AF$4)),0)</f>
        <v>AH</v>
      </c>
      <c r="R1160" cm="1">
        <f t="array" ref="R1160">_xlfn._xlws.FILTER(Table3[[#All],[Name]],(Table3[[#All],[Polygon]]=$A1160)*(Table3[[#All],[Period]]=R$1)*((Table3[[#All],[Variables ]]=$AF$3)+(Table3[[#All],[Variables ]]=$AF$2)+(Table3[[#All],[Variables ]]=$AF$4)),0)</f>
        <v>0</v>
      </c>
      <c r="S1160" cm="1">
        <f t="array" ref="S1160">_xlfn._xlws.FILTER(Table3[[#All],[Name]],(Table3[[#All],[Polygon]]=$A1160)*(Table3[[#All],[Period]]=S$1)*((Table3[[#All],[Variables ]]=$AF$3)+(Table3[[#All],[Variables ]]=$AF$2)+(Table3[[#All],[Variables ]]=$AF$4)),0)</f>
        <v>0</v>
      </c>
      <c r="T1160" cm="1">
        <f t="array" ref="T1160">_xlfn._xlws.FILTER(Table3[[#All],[Name]],(Table3[[#All],[Polygon]]=$A1160)*(Table3[[#All],[Period]]=T$1)*((Table3[[#All],[Variables ]]=$AF$3)+(Table3[[#All],[Variables ]]=$AF$2)+(Table3[[#All],[Variables ]]=$AF$4)),0)</f>
        <v>0</v>
      </c>
      <c r="U1160" cm="1">
        <f t="array" ref="U1160">_xlfn._xlws.FILTER(Table3[[#All],[Name]],(Table3[[#All],[Polygon]]=$A1160)*(Table3[[#All],[Period]]=U$1)*((Table3[[#All],[Variables ]]=$AF$3)+(Table3[[#All],[Variables ]]=$AF$2)+(Table3[[#All],[Variables ]]=$AF$4)),0)</f>
        <v>0</v>
      </c>
      <c r="V1160" cm="1">
        <f t="array" ref="V1160">_xlfn._xlws.FILTER(Table3[[#All],[Name]],(Table3[[#All],[Polygon]]=$A1160)*(Table3[[#All],[Period]]=V$1)*((Table3[[#All],[Variables ]]=$AF$3)+(Table3[[#All],[Variables ]]=$AF$2)+(Table3[[#All],[Variables ]]=$AF$4)),0)</f>
        <v>0</v>
      </c>
      <c r="W1160" cm="1">
        <f t="array" ref="W1160">_xlfn._xlws.FILTER(Table3[[#All],[Name]],(Table3[[#All],[Polygon]]=$A1160)*(Table3[[#All],[Period]]=W$1)*((Table3[[#All],[Variables ]]=$AF$3)+(Table3[[#All],[Variables ]]=$AF$2)+(Table3[[#All],[Variables ]]=$AF$4)),0)</f>
        <v>0</v>
      </c>
      <c r="X1160" cm="1">
        <f t="array" ref="X1160">_xlfn._xlws.FILTER(Table3[[#All],[Name]],(Table3[[#All],[Polygon]]=$A1160)*(Table3[[#All],[Period]]=X$1)*((Table3[[#All],[Variables ]]=$AF$3)+(Table3[[#All],[Variables ]]=$AF$2)+(Table3[[#All],[Variables ]]=$AF$4)),0)</f>
        <v>0</v>
      </c>
      <c r="Y1160" t="str" cm="1">
        <f t="array" ref="Y1160">_xlfn._xlws.FILTER(Table3[[#All],[Name]],(Table3[[#All],[Polygon]]=$A1160)*(Table3[[#All],[Period]]=Y$1)*((Table3[[#All],[Variables ]]=$AF$3)+(Table3[[#All],[Variables ]]=$AF$2)+(Table3[[#All],[Variables ]]=$AF$4)),0)</f>
        <v>H</v>
      </c>
      <c r="Z1160" t="str" cm="1">
        <f t="array" ref="Z1160">_xlfn._xlws.FILTER(Table3[[#All],[Name]],(Table3[[#All],[Polygon]]=$A1160)*(Table3[[#All],[Period]]=Z$1)*((Table3[[#All],[Variables ]]=$AF$3)+(Table3[[#All],[Variables ]]=$AF$2)+(Table3[[#All],[Variables ]]=$AF$4)),0)</f>
        <v>AH</v>
      </c>
      <c r="AA1160" t="str" cm="1">
        <f t="array" ref="AA1160">_xlfn._xlws.FILTER(Table3[[#All],[Name]],(Table3[[#All],[Polygon]]=$A1160)*(Table3[[#All],[Period]]=AA$1)*((Table3[[#All],[Variables ]]=$AF$3)+(Table3[[#All],[Variables ]]=$AF$2)+(Table3[[#All],[Variables ]]=$AF$4)),0)</f>
        <v>AH</v>
      </c>
      <c r="AB1160" t="str" cm="1">
        <f t="array" ref="AB1160">_xlfn._xlws.FILTER(Table3[[#All],[Name]],(Table3[[#All],[Polygon]]=$A1160)*(Table3[[#All],[Period]]=AB$1)*((Table3[[#All],[Variables ]]=$AF$3)+(Table3[[#All],[Variables ]]=$AF$2)+(Table3[[#All],[Variables ]]=$AF$4)),0)</f>
        <v>PCT</v>
      </c>
      <c r="AC1160" t="str" cm="1">
        <f t="array" ref="AC1160">_xlfn._xlws.FILTER(Table3[[#All],[Name]],(Table3[[#All],[Polygon]]=$A1160)*(Table3[[#All],[Period]]=AC$1)*((Table3[[#All],[Variables ]]=$AF$3)+(Table3[[#All],[Variables ]]=$AF$2)+(Table3[[#All],[Variables ]]=$AF$4)),0)</f>
        <v>AH</v>
      </c>
      <c r="AD1160" t="str" cm="1">
        <f t="array" ref="AD1160">_xlfn._xlws.FILTER(Table3[[#All],[Name]],(Table3[[#All],[Polygon]]=$A1160)*(Table3[[#All],[Period]]=AD$1)*((Table3[[#All],[Variables ]]=$AF$3)+(Table3[[#All],[Variables ]]=$AF$2)+(Table3[[#All],[Variables ]]=$AF$4)),0)</f>
        <v>AH</v>
      </c>
    </row>
    <row r="1161" spans="1:30" x14ac:dyDescent="0.35">
      <c r="A1161" s="3">
        <v>770</v>
      </c>
      <c r="B1161" s="4" t="s">
        <v>1740</v>
      </c>
      <c r="C1161" s="10">
        <v>48.209431600000002</v>
      </c>
      <c r="D1161" s="4" t="s">
        <v>1466</v>
      </c>
      <c r="E1161" s="4">
        <v>3</v>
      </c>
      <c r="F1161" s="4">
        <v>3</v>
      </c>
      <c r="G1161" s="4">
        <v>5</v>
      </c>
      <c r="H1161" s="4"/>
      <c r="I1161" s="4">
        <v>1962</v>
      </c>
      <c r="J1161" s="4">
        <v>0</v>
      </c>
      <c r="K1161" s="4" t="s">
        <v>1650</v>
      </c>
      <c r="L1161" s="4">
        <v>803</v>
      </c>
      <c r="M1161" s="4">
        <v>803</v>
      </c>
      <c r="N1161" s="4">
        <v>61.608146669999996</v>
      </c>
      <c r="O1161" s="11">
        <v>14.33</v>
      </c>
      <c r="P1161" cm="1">
        <f t="array" ref="P1161">_xlfn._xlws.FILTER(Table3[[#All],[Name]],(Table3[[#All],[Polygon]]=$A1161)*(Table3[[#All],[Period]]=P$1)*((Table3[[#All],[Variables ]]=$AF$3)+(Table3[[#All],[Variables ]]=$AF$2)+(Table3[[#All],[Variables ]]=$AF$4)),0)</f>
        <v>0</v>
      </c>
      <c r="Q1161" t="str" cm="1">
        <f t="array" ref="Q1161">_xlfn._xlws.FILTER(Table3[[#All],[Name]],(Table3[[#All],[Polygon]]=$A1161)*(Table3[[#All],[Period]]=Q$1)*((Table3[[#All],[Variables ]]=$AF$3)+(Table3[[#All],[Variables ]]=$AF$2)+(Table3[[#All],[Variables ]]=$AF$4)),0)</f>
        <v>AH</v>
      </c>
      <c r="R1161" cm="1">
        <f t="array" ref="R1161">_xlfn._xlws.FILTER(Table3[[#All],[Name]],(Table3[[#All],[Polygon]]=$A1161)*(Table3[[#All],[Period]]=R$1)*((Table3[[#All],[Variables ]]=$AF$3)+(Table3[[#All],[Variables ]]=$AF$2)+(Table3[[#All],[Variables ]]=$AF$4)),0)</f>
        <v>0</v>
      </c>
      <c r="S1161" cm="1">
        <f t="array" ref="S1161">_xlfn._xlws.FILTER(Table3[[#All],[Name]],(Table3[[#All],[Polygon]]=$A1161)*(Table3[[#All],[Period]]=S$1)*((Table3[[#All],[Variables ]]=$AF$3)+(Table3[[#All],[Variables ]]=$AF$2)+(Table3[[#All],[Variables ]]=$AF$4)),0)</f>
        <v>0</v>
      </c>
      <c r="T1161" cm="1">
        <f t="array" ref="T1161">_xlfn._xlws.FILTER(Table3[[#All],[Name]],(Table3[[#All],[Polygon]]=$A1161)*(Table3[[#All],[Period]]=T$1)*((Table3[[#All],[Variables ]]=$AF$3)+(Table3[[#All],[Variables ]]=$AF$2)+(Table3[[#All],[Variables ]]=$AF$4)),0)</f>
        <v>0</v>
      </c>
      <c r="U1161" cm="1">
        <f t="array" ref="U1161">_xlfn._xlws.FILTER(Table3[[#All],[Name]],(Table3[[#All],[Polygon]]=$A1161)*(Table3[[#All],[Period]]=U$1)*((Table3[[#All],[Variables ]]=$AF$3)+(Table3[[#All],[Variables ]]=$AF$2)+(Table3[[#All],[Variables ]]=$AF$4)),0)</f>
        <v>0</v>
      </c>
      <c r="V1161" cm="1">
        <f t="array" ref="V1161">_xlfn._xlws.FILTER(Table3[[#All],[Name]],(Table3[[#All],[Polygon]]=$A1161)*(Table3[[#All],[Period]]=V$1)*((Table3[[#All],[Variables ]]=$AF$3)+(Table3[[#All],[Variables ]]=$AF$2)+(Table3[[#All],[Variables ]]=$AF$4)),0)</f>
        <v>0</v>
      </c>
      <c r="W1161" cm="1">
        <f t="array" ref="W1161">_xlfn._xlws.FILTER(Table3[[#All],[Name]],(Table3[[#All],[Polygon]]=$A1161)*(Table3[[#All],[Period]]=W$1)*((Table3[[#All],[Variables ]]=$AF$3)+(Table3[[#All],[Variables ]]=$AF$2)+(Table3[[#All],[Variables ]]=$AF$4)),0)</f>
        <v>0</v>
      </c>
      <c r="X1161" cm="1">
        <f t="array" ref="X1161">_xlfn._xlws.FILTER(Table3[[#All],[Name]],(Table3[[#All],[Polygon]]=$A1161)*(Table3[[#All],[Period]]=X$1)*((Table3[[#All],[Variables ]]=$AF$3)+(Table3[[#All],[Variables ]]=$AF$2)+(Table3[[#All],[Variables ]]=$AF$4)),0)</f>
        <v>0</v>
      </c>
      <c r="Y1161" t="str" cm="1">
        <f t="array" ref="Y1161">_xlfn._xlws.FILTER(Table3[[#All],[Name]],(Table3[[#All],[Polygon]]=$A1161)*(Table3[[#All],[Period]]=Y$1)*((Table3[[#All],[Variables ]]=$AF$3)+(Table3[[#All],[Variables ]]=$AF$2)+(Table3[[#All],[Variables ]]=$AF$4)),0)</f>
        <v>H</v>
      </c>
      <c r="Z1161" t="str" cm="1">
        <f t="array" ref="Z1161">_xlfn._xlws.FILTER(Table3[[#All],[Name]],(Table3[[#All],[Polygon]]=$A1161)*(Table3[[#All],[Period]]=Z$1)*((Table3[[#All],[Variables ]]=$AF$3)+(Table3[[#All],[Variables ]]=$AF$2)+(Table3[[#All],[Variables ]]=$AF$4)),0)</f>
        <v>AH</v>
      </c>
      <c r="AA1161" t="str" cm="1">
        <f t="array" ref="AA1161">_xlfn._xlws.FILTER(Table3[[#All],[Name]],(Table3[[#All],[Polygon]]=$A1161)*(Table3[[#All],[Period]]=AA$1)*((Table3[[#All],[Variables ]]=$AF$3)+(Table3[[#All],[Variables ]]=$AF$2)+(Table3[[#All],[Variables ]]=$AF$4)),0)</f>
        <v>AH</v>
      </c>
      <c r="AB1161" t="str" cm="1">
        <f t="array" ref="AB1161">_xlfn._xlws.FILTER(Table3[[#All],[Name]],(Table3[[#All],[Polygon]]=$A1161)*(Table3[[#All],[Period]]=AB$1)*((Table3[[#All],[Variables ]]=$AF$3)+(Table3[[#All],[Variables ]]=$AF$2)+(Table3[[#All],[Variables ]]=$AF$4)),0)</f>
        <v>PCT</v>
      </c>
      <c r="AC1161" t="str" cm="1">
        <f t="array" ref="AC1161">_xlfn._xlws.FILTER(Table3[[#All],[Name]],(Table3[[#All],[Polygon]]=$A1161)*(Table3[[#All],[Period]]=AC$1)*((Table3[[#All],[Variables ]]=$AF$3)+(Table3[[#All],[Variables ]]=$AF$2)+(Table3[[#All],[Variables ]]=$AF$4)),0)</f>
        <v>AH</v>
      </c>
      <c r="AD1161" t="str" cm="1">
        <f t="array" ref="AD1161">_xlfn._xlws.FILTER(Table3[[#All],[Name]],(Table3[[#All],[Polygon]]=$A1161)*(Table3[[#All],[Period]]=AD$1)*((Table3[[#All],[Variables ]]=$AF$3)+(Table3[[#All],[Variables ]]=$AF$2)+(Table3[[#All],[Variables ]]=$AF$4)),0)</f>
        <v>AH</v>
      </c>
    </row>
    <row r="1162" spans="1:30" x14ac:dyDescent="0.35">
      <c r="A1162" s="5">
        <v>770</v>
      </c>
      <c r="B1162" s="6" t="s">
        <v>1740</v>
      </c>
      <c r="C1162" s="8">
        <v>48.209431600000002</v>
      </c>
      <c r="D1162" s="6" t="s">
        <v>1466</v>
      </c>
      <c r="E1162" s="6">
        <v>3</v>
      </c>
      <c r="F1162" s="6">
        <v>3</v>
      </c>
      <c r="G1162" s="6">
        <v>5</v>
      </c>
      <c r="H1162" s="6"/>
      <c r="I1162" s="6">
        <v>1962</v>
      </c>
      <c r="J1162" s="6">
        <v>0</v>
      </c>
      <c r="K1162" s="6" t="s">
        <v>1650</v>
      </c>
      <c r="L1162" s="6">
        <v>801</v>
      </c>
      <c r="M1162" s="6">
        <v>801</v>
      </c>
      <c r="N1162" s="6">
        <v>60.847007519999998</v>
      </c>
      <c r="O1162" s="9">
        <v>44.448</v>
      </c>
      <c r="P1162" cm="1">
        <f t="array" ref="P1162">_xlfn._xlws.FILTER(Table3[[#All],[Name]],(Table3[[#All],[Polygon]]=$A1162)*(Table3[[#All],[Period]]=P$1)*((Table3[[#All],[Variables ]]=$AF$3)+(Table3[[#All],[Variables ]]=$AF$2)+(Table3[[#All],[Variables ]]=$AF$4)),0)</f>
        <v>0</v>
      </c>
      <c r="Q1162" t="str" cm="1">
        <f t="array" ref="Q1162">_xlfn._xlws.FILTER(Table3[[#All],[Name]],(Table3[[#All],[Polygon]]=$A1162)*(Table3[[#All],[Period]]=Q$1)*((Table3[[#All],[Variables ]]=$AF$3)+(Table3[[#All],[Variables ]]=$AF$2)+(Table3[[#All],[Variables ]]=$AF$4)),0)</f>
        <v>AH</v>
      </c>
      <c r="R1162" cm="1">
        <f t="array" ref="R1162">_xlfn._xlws.FILTER(Table3[[#All],[Name]],(Table3[[#All],[Polygon]]=$A1162)*(Table3[[#All],[Period]]=R$1)*((Table3[[#All],[Variables ]]=$AF$3)+(Table3[[#All],[Variables ]]=$AF$2)+(Table3[[#All],[Variables ]]=$AF$4)),0)</f>
        <v>0</v>
      </c>
      <c r="S1162" cm="1">
        <f t="array" ref="S1162">_xlfn._xlws.FILTER(Table3[[#All],[Name]],(Table3[[#All],[Polygon]]=$A1162)*(Table3[[#All],[Period]]=S$1)*((Table3[[#All],[Variables ]]=$AF$3)+(Table3[[#All],[Variables ]]=$AF$2)+(Table3[[#All],[Variables ]]=$AF$4)),0)</f>
        <v>0</v>
      </c>
      <c r="T1162" cm="1">
        <f t="array" ref="T1162">_xlfn._xlws.FILTER(Table3[[#All],[Name]],(Table3[[#All],[Polygon]]=$A1162)*(Table3[[#All],[Period]]=T$1)*((Table3[[#All],[Variables ]]=$AF$3)+(Table3[[#All],[Variables ]]=$AF$2)+(Table3[[#All],[Variables ]]=$AF$4)),0)</f>
        <v>0</v>
      </c>
      <c r="U1162" cm="1">
        <f t="array" ref="U1162">_xlfn._xlws.FILTER(Table3[[#All],[Name]],(Table3[[#All],[Polygon]]=$A1162)*(Table3[[#All],[Period]]=U$1)*((Table3[[#All],[Variables ]]=$AF$3)+(Table3[[#All],[Variables ]]=$AF$2)+(Table3[[#All],[Variables ]]=$AF$4)),0)</f>
        <v>0</v>
      </c>
      <c r="V1162" cm="1">
        <f t="array" ref="V1162">_xlfn._xlws.FILTER(Table3[[#All],[Name]],(Table3[[#All],[Polygon]]=$A1162)*(Table3[[#All],[Period]]=V$1)*((Table3[[#All],[Variables ]]=$AF$3)+(Table3[[#All],[Variables ]]=$AF$2)+(Table3[[#All],[Variables ]]=$AF$4)),0)</f>
        <v>0</v>
      </c>
      <c r="W1162" cm="1">
        <f t="array" ref="W1162">_xlfn._xlws.FILTER(Table3[[#All],[Name]],(Table3[[#All],[Polygon]]=$A1162)*(Table3[[#All],[Period]]=W$1)*((Table3[[#All],[Variables ]]=$AF$3)+(Table3[[#All],[Variables ]]=$AF$2)+(Table3[[#All],[Variables ]]=$AF$4)),0)</f>
        <v>0</v>
      </c>
      <c r="X1162" cm="1">
        <f t="array" ref="X1162">_xlfn._xlws.FILTER(Table3[[#All],[Name]],(Table3[[#All],[Polygon]]=$A1162)*(Table3[[#All],[Period]]=X$1)*((Table3[[#All],[Variables ]]=$AF$3)+(Table3[[#All],[Variables ]]=$AF$2)+(Table3[[#All],[Variables ]]=$AF$4)),0)</f>
        <v>0</v>
      </c>
      <c r="Y1162" t="str" cm="1">
        <f t="array" ref="Y1162">_xlfn._xlws.FILTER(Table3[[#All],[Name]],(Table3[[#All],[Polygon]]=$A1162)*(Table3[[#All],[Period]]=Y$1)*((Table3[[#All],[Variables ]]=$AF$3)+(Table3[[#All],[Variables ]]=$AF$2)+(Table3[[#All],[Variables ]]=$AF$4)),0)</f>
        <v>H</v>
      </c>
      <c r="Z1162" t="str" cm="1">
        <f t="array" ref="Z1162">_xlfn._xlws.FILTER(Table3[[#All],[Name]],(Table3[[#All],[Polygon]]=$A1162)*(Table3[[#All],[Period]]=Z$1)*((Table3[[#All],[Variables ]]=$AF$3)+(Table3[[#All],[Variables ]]=$AF$2)+(Table3[[#All],[Variables ]]=$AF$4)),0)</f>
        <v>AH</v>
      </c>
      <c r="AA1162" t="str" cm="1">
        <f t="array" ref="AA1162">_xlfn._xlws.FILTER(Table3[[#All],[Name]],(Table3[[#All],[Polygon]]=$A1162)*(Table3[[#All],[Period]]=AA$1)*((Table3[[#All],[Variables ]]=$AF$3)+(Table3[[#All],[Variables ]]=$AF$2)+(Table3[[#All],[Variables ]]=$AF$4)),0)</f>
        <v>AH</v>
      </c>
      <c r="AB1162" t="str" cm="1">
        <f t="array" ref="AB1162">_xlfn._xlws.FILTER(Table3[[#All],[Name]],(Table3[[#All],[Polygon]]=$A1162)*(Table3[[#All],[Period]]=AB$1)*((Table3[[#All],[Variables ]]=$AF$3)+(Table3[[#All],[Variables ]]=$AF$2)+(Table3[[#All],[Variables ]]=$AF$4)),0)</f>
        <v>PCT</v>
      </c>
      <c r="AC1162" t="str" cm="1">
        <f t="array" ref="AC1162">_xlfn._xlws.FILTER(Table3[[#All],[Name]],(Table3[[#All],[Polygon]]=$A1162)*(Table3[[#All],[Period]]=AC$1)*((Table3[[#All],[Variables ]]=$AF$3)+(Table3[[#All],[Variables ]]=$AF$2)+(Table3[[#All],[Variables ]]=$AF$4)),0)</f>
        <v>AH</v>
      </c>
      <c r="AD1162" t="str" cm="1">
        <f t="array" ref="AD1162">_xlfn._xlws.FILTER(Table3[[#All],[Name]],(Table3[[#All],[Polygon]]=$A1162)*(Table3[[#All],[Period]]=AD$1)*((Table3[[#All],[Variables ]]=$AF$3)+(Table3[[#All],[Variables ]]=$AF$2)+(Table3[[#All],[Variables ]]=$AF$4)),0)</f>
        <v>AH</v>
      </c>
    </row>
    <row r="1163" spans="1:30" x14ac:dyDescent="0.35">
      <c r="A1163" s="3">
        <v>770</v>
      </c>
      <c r="B1163" s="4" t="s">
        <v>1740</v>
      </c>
      <c r="C1163" s="10">
        <v>48.209431600000002</v>
      </c>
      <c r="D1163" s="4" t="s">
        <v>1466</v>
      </c>
      <c r="E1163" s="4">
        <v>3</v>
      </c>
      <c r="F1163" s="4">
        <v>3</v>
      </c>
      <c r="G1163" s="4">
        <v>5</v>
      </c>
      <c r="H1163" s="4"/>
      <c r="I1163" s="4">
        <v>1962</v>
      </c>
      <c r="J1163" s="4">
        <v>0</v>
      </c>
      <c r="K1163" s="4" t="s">
        <v>1650</v>
      </c>
      <c r="L1163" s="4">
        <v>770</v>
      </c>
      <c r="M1163" s="4">
        <v>770</v>
      </c>
      <c r="N1163" s="4">
        <v>48.209431600000002</v>
      </c>
      <c r="O1163" s="11">
        <v>179.59200000000001</v>
      </c>
      <c r="P1163" cm="1">
        <f t="array" ref="P1163">_xlfn._xlws.FILTER(Table3[[#All],[Name]],(Table3[[#All],[Polygon]]=$A1163)*(Table3[[#All],[Period]]=P$1)*((Table3[[#All],[Variables ]]=$AF$3)+(Table3[[#All],[Variables ]]=$AF$2)+(Table3[[#All],[Variables ]]=$AF$4)),0)</f>
        <v>0</v>
      </c>
      <c r="Q1163" t="str" cm="1">
        <f t="array" ref="Q1163">_xlfn._xlws.FILTER(Table3[[#All],[Name]],(Table3[[#All],[Polygon]]=$A1163)*(Table3[[#All],[Period]]=Q$1)*((Table3[[#All],[Variables ]]=$AF$3)+(Table3[[#All],[Variables ]]=$AF$2)+(Table3[[#All],[Variables ]]=$AF$4)),0)</f>
        <v>AH</v>
      </c>
      <c r="R1163" cm="1">
        <f t="array" ref="R1163">_xlfn._xlws.FILTER(Table3[[#All],[Name]],(Table3[[#All],[Polygon]]=$A1163)*(Table3[[#All],[Period]]=R$1)*((Table3[[#All],[Variables ]]=$AF$3)+(Table3[[#All],[Variables ]]=$AF$2)+(Table3[[#All],[Variables ]]=$AF$4)),0)</f>
        <v>0</v>
      </c>
      <c r="S1163" cm="1">
        <f t="array" ref="S1163">_xlfn._xlws.FILTER(Table3[[#All],[Name]],(Table3[[#All],[Polygon]]=$A1163)*(Table3[[#All],[Period]]=S$1)*((Table3[[#All],[Variables ]]=$AF$3)+(Table3[[#All],[Variables ]]=$AF$2)+(Table3[[#All],[Variables ]]=$AF$4)),0)</f>
        <v>0</v>
      </c>
      <c r="T1163" cm="1">
        <f t="array" ref="T1163">_xlfn._xlws.FILTER(Table3[[#All],[Name]],(Table3[[#All],[Polygon]]=$A1163)*(Table3[[#All],[Period]]=T$1)*((Table3[[#All],[Variables ]]=$AF$3)+(Table3[[#All],[Variables ]]=$AF$2)+(Table3[[#All],[Variables ]]=$AF$4)),0)</f>
        <v>0</v>
      </c>
      <c r="U1163" cm="1">
        <f t="array" ref="U1163">_xlfn._xlws.FILTER(Table3[[#All],[Name]],(Table3[[#All],[Polygon]]=$A1163)*(Table3[[#All],[Period]]=U$1)*((Table3[[#All],[Variables ]]=$AF$3)+(Table3[[#All],[Variables ]]=$AF$2)+(Table3[[#All],[Variables ]]=$AF$4)),0)</f>
        <v>0</v>
      </c>
      <c r="V1163" cm="1">
        <f t="array" ref="V1163">_xlfn._xlws.FILTER(Table3[[#All],[Name]],(Table3[[#All],[Polygon]]=$A1163)*(Table3[[#All],[Period]]=V$1)*((Table3[[#All],[Variables ]]=$AF$3)+(Table3[[#All],[Variables ]]=$AF$2)+(Table3[[#All],[Variables ]]=$AF$4)),0)</f>
        <v>0</v>
      </c>
      <c r="W1163" cm="1">
        <f t="array" ref="W1163">_xlfn._xlws.FILTER(Table3[[#All],[Name]],(Table3[[#All],[Polygon]]=$A1163)*(Table3[[#All],[Period]]=W$1)*((Table3[[#All],[Variables ]]=$AF$3)+(Table3[[#All],[Variables ]]=$AF$2)+(Table3[[#All],[Variables ]]=$AF$4)),0)</f>
        <v>0</v>
      </c>
      <c r="X1163" cm="1">
        <f t="array" ref="X1163">_xlfn._xlws.FILTER(Table3[[#All],[Name]],(Table3[[#All],[Polygon]]=$A1163)*(Table3[[#All],[Period]]=X$1)*((Table3[[#All],[Variables ]]=$AF$3)+(Table3[[#All],[Variables ]]=$AF$2)+(Table3[[#All],[Variables ]]=$AF$4)),0)</f>
        <v>0</v>
      </c>
      <c r="Y1163" t="str" cm="1">
        <f t="array" ref="Y1163">_xlfn._xlws.FILTER(Table3[[#All],[Name]],(Table3[[#All],[Polygon]]=$A1163)*(Table3[[#All],[Period]]=Y$1)*((Table3[[#All],[Variables ]]=$AF$3)+(Table3[[#All],[Variables ]]=$AF$2)+(Table3[[#All],[Variables ]]=$AF$4)),0)</f>
        <v>H</v>
      </c>
      <c r="Z1163" t="str" cm="1">
        <f t="array" ref="Z1163">_xlfn._xlws.FILTER(Table3[[#All],[Name]],(Table3[[#All],[Polygon]]=$A1163)*(Table3[[#All],[Period]]=Z$1)*((Table3[[#All],[Variables ]]=$AF$3)+(Table3[[#All],[Variables ]]=$AF$2)+(Table3[[#All],[Variables ]]=$AF$4)),0)</f>
        <v>AH</v>
      </c>
      <c r="AA1163" t="str" cm="1">
        <f t="array" ref="AA1163">_xlfn._xlws.FILTER(Table3[[#All],[Name]],(Table3[[#All],[Polygon]]=$A1163)*(Table3[[#All],[Period]]=AA$1)*((Table3[[#All],[Variables ]]=$AF$3)+(Table3[[#All],[Variables ]]=$AF$2)+(Table3[[#All],[Variables ]]=$AF$4)),0)</f>
        <v>AH</v>
      </c>
      <c r="AB1163" t="str" cm="1">
        <f t="array" ref="AB1163">_xlfn._xlws.FILTER(Table3[[#All],[Name]],(Table3[[#All],[Polygon]]=$A1163)*(Table3[[#All],[Period]]=AB$1)*((Table3[[#All],[Variables ]]=$AF$3)+(Table3[[#All],[Variables ]]=$AF$2)+(Table3[[#All],[Variables ]]=$AF$4)),0)</f>
        <v>PCT</v>
      </c>
      <c r="AC1163" t="str" cm="1">
        <f t="array" ref="AC1163">_xlfn._xlws.FILTER(Table3[[#All],[Name]],(Table3[[#All],[Polygon]]=$A1163)*(Table3[[#All],[Period]]=AC$1)*((Table3[[#All],[Variables ]]=$AF$3)+(Table3[[#All],[Variables ]]=$AF$2)+(Table3[[#All],[Variables ]]=$AF$4)),0)</f>
        <v>AH</v>
      </c>
      <c r="AD1163" t="str" cm="1">
        <f t="array" ref="AD1163">_xlfn._xlws.FILTER(Table3[[#All],[Name]],(Table3[[#All],[Polygon]]=$A1163)*(Table3[[#All],[Period]]=AD$1)*((Table3[[#All],[Variables ]]=$AF$3)+(Table3[[#All],[Variables ]]=$AF$2)+(Table3[[#All],[Variables ]]=$AF$4)),0)</f>
        <v>AH</v>
      </c>
    </row>
    <row r="1164" spans="1:30" x14ac:dyDescent="0.35">
      <c r="A1164" s="5">
        <v>770</v>
      </c>
      <c r="B1164" s="6" t="s">
        <v>1740</v>
      </c>
      <c r="C1164" s="8">
        <v>48.209431600000002</v>
      </c>
      <c r="D1164" s="6" t="s">
        <v>1466</v>
      </c>
      <c r="E1164" s="6">
        <v>3</v>
      </c>
      <c r="F1164" s="6">
        <v>3</v>
      </c>
      <c r="G1164" s="6">
        <v>5</v>
      </c>
      <c r="H1164" s="6"/>
      <c r="I1164" s="6">
        <v>1962</v>
      </c>
      <c r="J1164" s="6">
        <v>0</v>
      </c>
      <c r="K1164" s="6" t="s">
        <v>1650</v>
      </c>
      <c r="L1164" s="6">
        <v>772</v>
      </c>
      <c r="M1164" s="6">
        <v>772</v>
      </c>
      <c r="N1164" s="6">
        <v>58.08252967</v>
      </c>
      <c r="O1164" s="9">
        <v>15.994</v>
      </c>
      <c r="P1164" cm="1">
        <f t="array" ref="P1164">_xlfn._xlws.FILTER(Table3[[#All],[Name]],(Table3[[#All],[Polygon]]=$A1164)*(Table3[[#All],[Period]]=P$1)*((Table3[[#All],[Variables ]]=$AF$3)+(Table3[[#All],[Variables ]]=$AF$2)+(Table3[[#All],[Variables ]]=$AF$4)),0)</f>
        <v>0</v>
      </c>
      <c r="Q1164" t="str" cm="1">
        <f t="array" ref="Q1164">_xlfn._xlws.FILTER(Table3[[#All],[Name]],(Table3[[#All],[Polygon]]=$A1164)*(Table3[[#All],[Period]]=Q$1)*((Table3[[#All],[Variables ]]=$AF$3)+(Table3[[#All],[Variables ]]=$AF$2)+(Table3[[#All],[Variables ]]=$AF$4)),0)</f>
        <v>AH</v>
      </c>
      <c r="R1164" cm="1">
        <f t="array" ref="R1164">_xlfn._xlws.FILTER(Table3[[#All],[Name]],(Table3[[#All],[Polygon]]=$A1164)*(Table3[[#All],[Period]]=R$1)*((Table3[[#All],[Variables ]]=$AF$3)+(Table3[[#All],[Variables ]]=$AF$2)+(Table3[[#All],[Variables ]]=$AF$4)),0)</f>
        <v>0</v>
      </c>
      <c r="S1164" cm="1">
        <f t="array" ref="S1164">_xlfn._xlws.FILTER(Table3[[#All],[Name]],(Table3[[#All],[Polygon]]=$A1164)*(Table3[[#All],[Period]]=S$1)*((Table3[[#All],[Variables ]]=$AF$3)+(Table3[[#All],[Variables ]]=$AF$2)+(Table3[[#All],[Variables ]]=$AF$4)),0)</f>
        <v>0</v>
      </c>
      <c r="T1164" cm="1">
        <f t="array" ref="T1164">_xlfn._xlws.FILTER(Table3[[#All],[Name]],(Table3[[#All],[Polygon]]=$A1164)*(Table3[[#All],[Period]]=T$1)*((Table3[[#All],[Variables ]]=$AF$3)+(Table3[[#All],[Variables ]]=$AF$2)+(Table3[[#All],[Variables ]]=$AF$4)),0)</f>
        <v>0</v>
      </c>
      <c r="U1164" cm="1">
        <f t="array" ref="U1164">_xlfn._xlws.FILTER(Table3[[#All],[Name]],(Table3[[#All],[Polygon]]=$A1164)*(Table3[[#All],[Period]]=U$1)*((Table3[[#All],[Variables ]]=$AF$3)+(Table3[[#All],[Variables ]]=$AF$2)+(Table3[[#All],[Variables ]]=$AF$4)),0)</f>
        <v>0</v>
      </c>
      <c r="V1164" cm="1">
        <f t="array" ref="V1164">_xlfn._xlws.FILTER(Table3[[#All],[Name]],(Table3[[#All],[Polygon]]=$A1164)*(Table3[[#All],[Period]]=V$1)*((Table3[[#All],[Variables ]]=$AF$3)+(Table3[[#All],[Variables ]]=$AF$2)+(Table3[[#All],[Variables ]]=$AF$4)),0)</f>
        <v>0</v>
      </c>
      <c r="W1164" cm="1">
        <f t="array" ref="W1164">_xlfn._xlws.FILTER(Table3[[#All],[Name]],(Table3[[#All],[Polygon]]=$A1164)*(Table3[[#All],[Period]]=W$1)*((Table3[[#All],[Variables ]]=$AF$3)+(Table3[[#All],[Variables ]]=$AF$2)+(Table3[[#All],[Variables ]]=$AF$4)),0)</f>
        <v>0</v>
      </c>
      <c r="X1164" cm="1">
        <f t="array" ref="X1164">_xlfn._xlws.FILTER(Table3[[#All],[Name]],(Table3[[#All],[Polygon]]=$A1164)*(Table3[[#All],[Period]]=X$1)*((Table3[[#All],[Variables ]]=$AF$3)+(Table3[[#All],[Variables ]]=$AF$2)+(Table3[[#All],[Variables ]]=$AF$4)),0)</f>
        <v>0</v>
      </c>
      <c r="Y1164" t="str" cm="1">
        <f t="array" ref="Y1164">_xlfn._xlws.FILTER(Table3[[#All],[Name]],(Table3[[#All],[Polygon]]=$A1164)*(Table3[[#All],[Period]]=Y$1)*((Table3[[#All],[Variables ]]=$AF$3)+(Table3[[#All],[Variables ]]=$AF$2)+(Table3[[#All],[Variables ]]=$AF$4)),0)</f>
        <v>H</v>
      </c>
      <c r="Z1164" t="str" cm="1">
        <f t="array" ref="Z1164">_xlfn._xlws.FILTER(Table3[[#All],[Name]],(Table3[[#All],[Polygon]]=$A1164)*(Table3[[#All],[Period]]=Z$1)*((Table3[[#All],[Variables ]]=$AF$3)+(Table3[[#All],[Variables ]]=$AF$2)+(Table3[[#All],[Variables ]]=$AF$4)),0)</f>
        <v>AH</v>
      </c>
      <c r="AA1164" t="str" cm="1">
        <f t="array" ref="AA1164">_xlfn._xlws.FILTER(Table3[[#All],[Name]],(Table3[[#All],[Polygon]]=$A1164)*(Table3[[#All],[Period]]=AA$1)*((Table3[[#All],[Variables ]]=$AF$3)+(Table3[[#All],[Variables ]]=$AF$2)+(Table3[[#All],[Variables ]]=$AF$4)),0)</f>
        <v>AH</v>
      </c>
      <c r="AB1164" t="str" cm="1">
        <f t="array" ref="AB1164">_xlfn._xlws.FILTER(Table3[[#All],[Name]],(Table3[[#All],[Polygon]]=$A1164)*(Table3[[#All],[Period]]=AB$1)*((Table3[[#All],[Variables ]]=$AF$3)+(Table3[[#All],[Variables ]]=$AF$2)+(Table3[[#All],[Variables ]]=$AF$4)),0)</f>
        <v>PCT</v>
      </c>
      <c r="AC1164" t="str" cm="1">
        <f t="array" ref="AC1164">_xlfn._xlws.FILTER(Table3[[#All],[Name]],(Table3[[#All],[Polygon]]=$A1164)*(Table3[[#All],[Period]]=AC$1)*((Table3[[#All],[Variables ]]=$AF$3)+(Table3[[#All],[Variables ]]=$AF$2)+(Table3[[#All],[Variables ]]=$AF$4)),0)</f>
        <v>AH</v>
      </c>
      <c r="AD1164" t="str" cm="1">
        <f t="array" ref="AD1164">_xlfn._xlws.FILTER(Table3[[#All],[Name]],(Table3[[#All],[Polygon]]=$A1164)*(Table3[[#All],[Period]]=AD$1)*((Table3[[#All],[Variables ]]=$AF$3)+(Table3[[#All],[Variables ]]=$AF$2)+(Table3[[#All],[Variables ]]=$AF$4)),0)</f>
        <v>AH</v>
      </c>
    </row>
    <row r="1165" spans="1:30" x14ac:dyDescent="0.35">
      <c r="A1165" s="3">
        <v>770</v>
      </c>
      <c r="B1165" s="4" t="s">
        <v>1740</v>
      </c>
      <c r="C1165" s="10">
        <v>48.209431600000002</v>
      </c>
      <c r="D1165" s="4" t="s">
        <v>1466</v>
      </c>
      <c r="E1165" s="4">
        <v>3</v>
      </c>
      <c r="F1165" s="4">
        <v>3</v>
      </c>
      <c r="G1165" s="4">
        <v>5</v>
      </c>
      <c r="H1165" s="4"/>
      <c r="I1165" s="4">
        <v>1962</v>
      </c>
      <c r="J1165" s="4">
        <v>0</v>
      </c>
      <c r="K1165" s="4" t="s">
        <v>1650</v>
      </c>
      <c r="L1165" s="4">
        <v>773</v>
      </c>
      <c r="M1165" s="4">
        <v>773</v>
      </c>
      <c r="N1165" s="4">
        <v>41.569496579999999</v>
      </c>
      <c r="O1165" s="11">
        <v>41.569000000000003</v>
      </c>
      <c r="P1165" cm="1">
        <f t="array" ref="P1165">_xlfn._xlws.FILTER(Table3[[#All],[Name]],(Table3[[#All],[Polygon]]=$A1165)*(Table3[[#All],[Period]]=P$1)*((Table3[[#All],[Variables ]]=$AF$3)+(Table3[[#All],[Variables ]]=$AF$2)+(Table3[[#All],[Variables ]]=$AF$4)),0)</f>
        <v>0</v>
      </c>
      <c r="Q1165" t="str" cm="1">
        <f t="array" ref="Q1165">_xlfn._xlws.FILTER(Table3[[#All],[Name]],(Table3[[#All],[Polygon]]=$A1165)*(Table3[[#All],[Period]]=Q$1)*((Table3[[#All],[Variables ]]=$AF$3)+(Table3[[#All],[Variables ]]=$AF$2)+(Table3[[#All],[Variables ]]=$AF$4)),0)</f>
        <v>AH</v>
      </c>
      <c r="R1165" cm="1">
        <f t="array" ref="R1165">_xlfn._xlws.FILTER(Table3[[#All],[Name]],(Table3[[#All],[Polygon]]=$A1165)*(Table3[[#All],[Period]]=R$1)*((Table3[[#All],[Variables ]]=$AF$3)+(Table3[[#All],[Variables ]]=$AF$2)+(Table3[[#All],[Variables ]]=$AF$4)),0)</f>
        <v>0</v>
      </c>
      <c r="S1165" cm="1">
        <f t="array" ref="S1165">_xlfn._xlws.FILTER(Table3[[#All],[Name]],(Table3[[#All],[Polygon]]=$A1165)*(Table3[[#All],[Period]]=S$1)*((Table3[[#All],[Variables ]]=$AF$3)+(Table3[[#All],[Variables ]]=$AF$2)+(Table3[[#All],[Variables ]]=$AF$4)),0)</f>
        <v>0</v>
      </c>
      <c r="T1165" cm="1">
        <f t="array" ref="T1165">_xlfn._xlws.FILTER(Table3[[#All],[Name]],(Table3[[#All],[Polygon]]=$A1165)*(Table3[[#All],[Period]]=T$1)*((Table3[[#All],[Variables ]]=$AF$3)+(Table3[[#All],[Variables ]]=$AF$2)+(Table3[[#All],[Variables ]]=$AF$4)),0)</f>
        <v>0</v>
      </c>
      <c r="U1165" cm="1">
        <f t="array" ref="U1165">_xlfn._xlws.FILTER(Table3[[#All],[Name]],(Table3[[#All],[Polygon]]=$A1165)*(Table3[[#All],[Period]]=U$1)*((Table3[[#All],[Variables ]]=$AF$3)+(Table3[[#All],[Variables ]]=$AF$2)+(Table3[[#All],[Variables ]]=$AF$4)),0)</f>
        <v>0</v>
      </c>
      <c r="V1165" cm="1">
        <f t="array" ref="V1165">_xlfn._xlws.FILTER(Table3[[#All],[Name]],(Table3[[#All],[Polygon]]=$A1165)*(Table3[[#All],[Period]]=V$1)*((Table3[[#All],[Variables ]]=$AF$3)+(Table3[[#All],[Variables ]]=$AF$2)+(Table3[[#All],[Variables ]]=$AF$4)),0)</f>
        <v>0</v>
      </c>
      <c r="W1165" cm="1">
        <f t="array" ref="W1165">_xlfn._xlws.FILTER(Table3[[#All],[Name]],(Table3[[#All],[Polygon]]=$A1165)*(Table3[[#All],[Period]]=W$1)*((Table3[[#All],[Variables ]]=$AF$3)+(Table3[[#All],[Variables ]]=$AF$2)+(Table3[[#All],[Variables ]]=$AF$4)),0)</f>
        <v>0</v>
      </c>
      <c r="X1165" cm="1">
        <f t="array" ref="X1165">_xlfn._xlws.FILTER(Table3[[#All],[Name]],(Table3[[#All],[Polygon]]=$A1165)*(Table3[[#All],[Period]]=X$1)*((Table3[[#All],[Variables ]]=$AF$3)+(Table3[[#All],[Variables ]]=$AF$2)+(Table3[[#All],[Variables ]]=$AF$4)),0)</f>
        <v>0</v>
      </c>
      <c r="Y1165" t="str" cm="1">
        <f t="array" ref="Y1165">_xlfn._xlws.FILTER(Table3[[#All],[Name]],(Table3[[#All],[Polygon]]=$A1165)*(Table3[[#All],[Period]]=Y$1)*((Table3[[#All],[Variables ]]=$AF$3)+(Table3[[#All],[Variables ]]=$AF$2)+(Table3[[#All],[Variables ]]=$AF$4)),0)</f>
        <v>H</v>
      </c>
      <c r="Z1165" t="str" cm="1">
        <f t="array" ref="Z1165">_xlfn._xlws.FILTER(Table3[[#All],[Name]],(Table3[[#All],[Polygon]]=$A1165)*(Table3[[#All],[Period]]=Z$1)*((Table3[[#All],[Variables ]]=$AF$3)+(Table3[[#All],[Variables ]]=$AF$2)+(Table3[[#All],[Variables ]]=$AF$4)),0)</f>
        <v>AH</v>
      </c>
      <c r="AA1165" t="str" cm="1">
        <f t="array" ref="AA1165">_xlfn._xlws.FILTER(Table3[[#All],[Name]],(Table3[[#All],[Polygon]]=$A1165)*(Table3[[#All],[Period]]=AA$1)*((Table3[[#All],[Variables ]]=$AF$3)+(Table3[[#All],[Variables ]]=$AF$2)+(Table3[[#All],[Variables ]]=$AF$4)),0)</f>
        <v>AH</v>
      </c>
      <c r="AB1165" t="str" cm="1">
        <f t="array" ref="AB1165">_xlfn._xlws.FILTER(Table3[[#All],[Name]],(Table3[[#All],[Polygon]]=$A1165)*(Table3[[#All],[Period]]=AB$1)*((Table3[[#All],[Variables ]]=$AF$3)+(Table3[[#All],[Variables ]]=$AF$2)+(Table3[[#All],[Variables ]]=$AF$4)),0)</f>
        <v>PCT</v>
      </c>
      <c r="AC1165" t="str" cm="1">
        <f t="array" ref="AC1165">_xlfn._xlws.FILTER(Table3[[#All],[Name]],(Table3[[#All],[Polygon]]=$A1165)*(Table3[[#All],[Period]]=AC$1)*((Table3[[#All],[Variables ]]=$AF$3)+(Table3[[#All],[Variables ]]=$AF$2)+(Table3[[#All],[Variables ]]=$AF$4)),0)</f>
        <v>AH</v>
      </c>
      <c r="AD1165" t="str" cm="1">
        <f t="array" ref="AD1165">_xlfn._xlws.FILTER(Table3[[#All],[Name]],(Table3[[#All],[Polygon]]=$A1165)*(Table3[[#All],[Period]]=AD$1)*((Table3[[#All],[Variables ]]=$AF$3)+(Table3[[#All],[Variables ]]=$AF$2)+(Table3[[#All],[Variables ]]=$AF$4)),0)</f>
        <v>AH</v>
      </c>
    </row>
    <row r="1166" spans="1:30" x14ac:dyDescent="0.35">
      <c r="A1166" s="5">
        <v>770</v>
      </c>
      <c r="B1166" s="6" t="s">
        <v>1740</v>
      </c>
      <c r="C1166" s="8">
        <v>48.209431600000002</v>
      </c>
      <c r="D1166" s="6" t="s">
        <v>1466</v>
      </c>
      <c r="E1166" s="6">
        <v>3</v>
      </c>
      <c r="F1166" s="6">
        <v>3</v>
      </c>
      <c r="G1166" s="6">
        <v>5</v>
      </c>
      <c r="H1166" s="6"/>
      <c r="I1166" s="6">
        <v>1962</v>
      </c>
      <c r="J1166" s="6">
        <v>0</v>
      </c>
      <c r="K1166" s="6" t="s">
        <v>1650</v>
      </c>
      <c r="L1166" s="6">
        <v>776</v>
      </c>
      <c r="M1166" s="6">
        <v>776</v>
      </c>
      <c r="N1166" s="6">
        <v>48.388616759999998</v>
      </c>
      <c r="O1166" s="9">
        <v>48.389000000000003</v>
      </c>
      <c r="P1166" cm="1">
        <f t="array" ref="P1166">_xlfn._xlws.FILTER(Table3[[#All],[Name]],(Table3[[#All],[Polygon]]=$A1166)*(Table3[[#All],[Period]]=P$1)*((Table3[[#All],[Variables ]]=$AF$3)+(Table3[[#All],[Variables ]]=$AF$2)+(Table3[[#All],[Variables ]]=$AF$4)),0)</f>
        <v>0</v>
      </c>
      <c r="Q1166" t="str" cm="1">
        <f t="array" ref="Q1166">_xlfn._xlws.FILTER(Table3[[#All],[Name]],(Table3[[#All],[Polygon]]=$A1166)*(Table3[[#All],[Period]]=Q$1)*((Table3[[#All],[Variables ]]=$AF$3)+(Table3[[#All],[Variables ]]=$AF$2)+(Table3[[#All],[Variables ]]=$AF$4)),0)</f>
        <v>AH</v>
      </c>
      <c r="R1166" cm="1">
        <f t="array" ref="R1166">_xlfn._xlws.FILTER(Table3[[#All],[Name]],(Table3[[#All],[Polygon]]=$A1166)*(Table3[[#All],[Period]]=R$1)*((Table3[[#All],[Variables ]]=$AF$3)+(Table3[[#All],[Variables ]]=$AF$2)+(Table3[[#All],[Variables ]]=$AF$4)),0)</f>
        <v>0</v>
      </c>
      <c r="S1166" cm="1">
        <f t="array" ref="S1166">_xlfn._xlws.FILTER(Table3[[#All],[Name]],(Table3[[#All],[Polygon]]=$A1166)*(Table3[[#All],[Period]]=S$1)*((Table3[[#All],[Variables ]]=$AF$3)+(Table3[[#All],[Variables ]]=$AF$2)+(Table3[[#All],[Variables ]]=$AF$4)),0)</f>
        <v>0</v>
      </c>
      <c r="T1166" cm="1">
        <f t="array" ref="T1166">_xlfn._xlws.FILTER(Table3[[#All],[Name]],(Table3[[#All],[Polygon]]=$A1166)*(Table3[[#All],[Period]]=T$1)*((Table3[[#All],[Variables ]]=$AF$3)+(Table3[[#All],[Variables ]]=$AF$2)+(Table3[[#All],[Variables ]]=$AF$4)),0)</f>
        <v>0</v>
      </c>
      <c r="U1166" cm="1">
        <f t="array" ref="U1166">_xlfn._xlws.FILTER(Table3[[#All],[Name]],(Table3[[#All],[Polygon]]=$A1166)*(Table3[[#All],[Period]]=U$1)*((Table3[[#All],[Variables ]]=$AF$3)+(Table3[[#All],[Variables ]]=$AF$2)+(Table3[[#All],[Variables ]]=$AF$4)),0)</f>
        <v>0</v>
      </c>
      <c r="V1166" cm="1">
        <f t="array" ref="V1166">_xlfn._xlws.FILTER(Table3[[#All],[Name]],(Table3[[#All],[Polygon]]=$A1166)*(Table3[[#All],[Period]]=V$1)*((Table3[[#All],[Variables ]]=$AF$3)+(Table3[[#All],[Variables ]]=$AF$2)+(Table3[[#All],[Variables ]]=$AF$4)),0)</f>
        <v>0</v>
      </c>
      <c r="W1166" cm="1">
        <f t="array" ref="W1166">_xlfn._xlws.FILTER(Table3[[#All],[Name]],(Table3[[#All],[Polygon]]=$A1166)*(Table3[[#All],[Period]]=W$1)*((Table3[[#All],[Variables ]]=$AF$3)+(Table3[[#All],[Variables ]]=$AF$2)+(Table3[[#All],[Variables ]]=$AF$4)),0)</f>
        <v>0</v>
      </c>
      <c r="X1166" cm="1">
        <f t="array" ref="X1166">_xlfn._xlws.FILTER(Table3[[#All],[Name]],(Table3[[#All],[Polygon]]=$A1166)*(Table3[[#All],[Period]]=X$1)*((Table3[[#All],[Variables ]]=$AF$3)+(Table3[[#All],[Variables ]]=$AF$2)+(Table3[[#All],[Variables ]]=$AF$4)),0)</f>
        <v>0</v>
      </c>
      <c r="Y1166" t="str" cm="1">
        <f t="array" ref="Y1166">_xlfn._xlws.FILTER(Table3[[#All],[Name]],(Table3[[#All],[Polygon]]=$A1166)*(Table3[[#All],[Period]]=Y$1)*((Table3[[#All],[Variables ]]=$AF$3)+(Table3[[#All],[Variables ]]=$AF$2)+(Table3[[#All],[Variables ]]=$AF$4)),0)</f>
        <v>H</v>
      </c>
      <c r="Z1166" t="str" cm="1">
        <f t="array" ref="Z1166">_xlfn._xlws.FILTER(Table3[[#All],[Name]],(Table3[[#All],[Polygon]]=$A1166)*(Table3[[#All],[Period]]=Z$1)*((Table3[[#All],[Variables ]]=$AF$3)+(Table3[[#All],[Variables ]]=$AF$2)+(Table3[[#All],[Variables ]]=$AF$4)),0)</f>
        <v>AH</v>
      </c>
      <c r="AA1166" t="str" cm="1">
        <f t="array" ref="AA1166">_xlfn._xlws.FILTER(Table3[[#All],[Name]],(Table3[[#All],[Polygon]]=$A1166)*(Table3[[#All],[Period]]=AA$1)*((Table3[[#All],[Variables ]]=$AF$3)+(Table3[[#All],[Variables ]]=$AF$2)+(Table3[[#All],[Variables ]]=$AF$4)),0)</f>
        <v>AH</v>
      </c>
      <c r="AB1166" t="str" cm="1">
        <f t="array" ref="AB1166">_xlfn._xlws.FILTER(Table3[[#All],[Name]],(Table3[[#All],[Polygon]]=$A1166)*(Table3[[#All],[Period]]=AB$1)*((Table3[[#All],[Variables ]]=$AF$3)+(Table3[[#All],[Variables ]]=$AF$2)+(Table3[[#All],[Variables ]]=$AF$4)),0)</f>
        <v>PCT</v>
      </c>
      <c r="AC1166" t="str" cm="1">
        <f t="array" ref="AC1166">_xlfn._xlws.FILTER(Table3[[#All],[Name]],(Table3[[#All],[Polygon]]=$A1166)*(Table3[[#All],[Period]]=AC$1)*((Table3[[#All],[Variables ]]=$AF$3)+(Table3[[#All],[Variables ]]=$AF$2)+(Table3[[#All],[Variables ]]=$AF$4)),0)</f>
        <v>AH</v>
      </c>
      <c r="AD1166" t="str" cm="1">
        <f t="array" ref="AD1166">_xlfn._xlws.FILTER(Table3[[#All],[Name]],(Table3[[#All],[Polygon]]=$A1166)*(Table3[[#All],[Period]]=AD$1)*((Table3[[#All],[Variables ]]=$AF$3)+(Table3[[#All],[Variables ]]=$AF$2)+(Table3[[#All],[Variables ]]=$AF$4)),0)</f>
        <v>AH</v>
      </c>
    </row>
    <row r="1167" spans="1:30" x14ac:dyDescent="0.35">
      <c r="A1167" s="3">
        <v>770</v>
      </c>
      <c r="B1167" s="4" t="s">
        <v>1740</v>
      </c>
      <c r="C1167" s="10">
        <v>48.209431600000002</v>
      </c>
      <c r="D1167" s="4" t="s">
        <v>1466</v>
      </c>
      <c r="E1167" s="4">
        <v>3</v>
      </c>
      <c r="F1167" s="4">
        <v>3</v>
      </c>
      <c r="G1167" s="4">
        <v>5</v>
      </c>
      <c r="H1167" s="4"/>
      <c r="I1167" s="4">
        <v>1962</v>
      </c>
      <c r="J1167" s="4">
        <v>0</v>
      </c>
      <c r="K1167" s="4" t="s">
        <v>1650</v>
      </c>
      <c r="L1167" s="4">
        <v>777</v>
      </c>
      <c r="M1167" s="4">
        <v>777</v>
      </c>
      <c r="N1167" s="4">
        <v>47.015778900000001</v>
      </c>
      <c r="O1167" s="11">
        <v>47.015999999999998</v>
      </c>
      <c r="P1167" cm="1">
        <f t="array" ref="P1167">_xlfn._xlws.FILTER(Table3[[#All],[Name]],(Table3[[#All],[Polygon]]=$A1167)*(Table3[[#All],[Period]]=P$1)*((Table3[[#All],[Variables ]]=$AF$3)+(Table3[[#All],[Variables ]]=$AF$2)+(Table3[[#All],[Variables ]]=$AF$4)),0)</f>
        <v>0</v>
      </c>
      <c r="Q1167" t="str" cm="1">
        <f t="array" ref="Q1167">_xlfn._xlws.FILTER(Table3[[#All],[Name]],(Table3[[#All],[Polygon]]=$A1167)*(Table3[[#All],[Period]]=Q$1)*((Table3[[#All],[Variables ]]=$AF$3)+(Table3[[#All],[Variables ]]=$AF$2)+(Table3[[#All],[Variables ]]=$AF$4)),0)</f>
        <v>AH</v>
      </c>
      <c r="R1167" cm="1">
        <f t="array" ref="R1167">_xlfn._xlws.FILTER(Table3[[#All],[Name]],(Table3[[#All],[Polygon]]=$A1167)*(Table3[[#All],[Period]]=R$1)*((Table3[[#All],[Variables ]]=$AF$3)+(Table3[[#All],[Variables ]]=$AF$2)+(Table3[[#All],[Variables ]]=$AF$4)),0)</f>
        <v>0</v>
      </c>
      <c r="S1167" cm="1">
        <f t="array" ref="S1167">_xlfn._xlws.FILTER(Table3[[#All],[Name]],(Table3[[#All],[Polygon]]=$A1167)*(Table3[[#All],[Period]]=S$1)*((Table3[[#All],[Variables ]]=$AF$3)+(Table3[[#All],[Variables ]]=$AF$2)+(Table3[[#All],[Variables ]]=$AF$4)),0)</f>
        <v>0</v>
      </c>
      <c r="T1167" cm="1">
        <f t="array" ref="T1167">_xlfn._xlws.FILTER(Table3[[#All],[Name]],(Table3[[#All],[Polygon]]=$A1167)*(Table3[[#All],[Period]]=T$1)*((Table3[[#All],[Variables ]]=$AF$3)+(Table3[[#All],[Variables ]]=$AF$2)+(Table3[[#All],[Variables ]]=$AF$4)),0)</f>
        <v>0</v>
      </c>
      <c r="U1167" cm="1">
        <f t="array" ref="U1167">_xlfn._xlws.FILTER(Table3[[#All],[Name]],(Table3[[#All],[Polygon]]=$A1167)*(Table3[[#All],[Period]]=U$1)*((Table3[[#All],[Variables ]]=$AF$3)+(Table3[[#All],[Variables ]]=$AF$2)+(Table3[[#All],[Variables ]]=$AF$4)),0)</f>
        <v>0</v>
      </c>
      <c r="V1167" cm="1">
        <f t="array" ref="V1167">_xlfn._xlws.FILTER(Table3[[#All],[Name]],(Table3[[#All],[Polygon]]=$A1167)*(Table3[[#All],[Period]]=V$1)*((Table3[[#All],[Variables ]]=$AF$3)+(Table3[[#All],[Variables ]]=$AF$2)+(Table3[[#All],[Variables ]]=$AF$4)),0)</f>
        <v>0</v>
      </c>
      <c r="W1167" cm="1">
        <f t="array" ref="W1167">_xlfn._xlws.FILTER(Table3[[#All],[Name]],(Table3[[#All],[Polygon]]=$A1167)*(Table3[[#All],[Period]]=W$1)*((Table3[[#All],[Variables ]]=$AF$3)+(Table3[[#All],[Variables ]]=$AF$2)+(Table3[[#All],[Variables ]]=$AF$4)),0)</f>
        <v>0</v>
      </c>
      <c r="X1167" cm="1">
        <f t="array" ref="X1167">_xlfn._xlws.FILTER(Table3[[#All],[Name]],(Table3[[#All],[Polygon]]=$A1167)*(Table3[[#All],[Period]]=X$1)*((Table3[[#All],[Variables ]]=$AF$3)+(Table3[[#All],[Variables ]]=$AF$2)+(Table3[[#All],[Variables ]]=$AF$4)),0)</f>
        <v>0</v>
      </c>
      <c r="Y1167" t="str" cm="1">
        <f t="array" ref="Y1167">_xlfn._xlws.FILTER(Table3[[#All],[Name]],(Table3[[#All],[Polygon]]=$A1167)*(Table3[[#All],[Period]]=Y$1)*((Table3[[#All],[Variables ]]=$AF$3)+(Table3[[#All],[Variables ]]=$AF$2)+(Table3[[#All],[Variables ]]=$AF$4)),0)</f>
        <v>H</v>
      </c>
      <c r="Z1167" t="str" cm="1">
        <f t="array" ref="Z1167">_xlfn._xlws.FILTER(Table3[[#All],[Name]],(Table3[[#All],[Polygon]]=$A1167)*(Table3[[#All],[Period]]=Z$1)*((Table3[[#All],[Variables ]]=$AF$3)+(Table3[[#All],[Variables ]]=$AF$2)+(Table3[[#All],[Variables ]]=$AF$4)),0)</f>
        <v>AH</v>
      </c>
      <c r="AA1167" t="str" cm="1">
        <f t="array" ref="AA1167">_xlfn._xlws.FILTER(Table3[[#All],[Name]],(Table3[[#All],[Polygon]]=$A1167)*(Table3[[#All],[Period]]=AA$1)*((Table3[[#All],[Variables ]]=$AF$3)+(Table3[[#All],[Variables ]]=$AF$2)+(Table3[[#All],[Variables ]]=$AF$4)),0)</f>
        <v>AH</v>
      </c>
      <c r="AB1167" t="str" cm="1">
        <f t="array" ref="AB1167">_xlfn._xlws.FILTER(Table3[[#All],[Name]],(Table3[[#All],[Polygon]]=$A1167)*(Table3[[#All],[Period]]=AB$1)*((Table3[[#All],[Variables ]]=$AF$3)+(Table3[[#All],[Variables ]]=$AF$2)+(Table3[[#All],[Variables ]]=$AF$4)),0)</f>
        <v>PCT</v>
      </c>
      <c r="AC1167" t="str" cm="1">
        <f t="array" ref="AC1167">_xlfn._xlws.FILTER(Table3[[#All],[Name]],(Table3[[#All],[Polygon]]=$A1167)*(Table3[[#All],[Period]]=AC$1)*((Table3[[#All],[Variables ]]=$AF$3)+(Table3[[#All],[Variables ]]=$AF$2)+(Table3[[#All],[Variables ]]=$AF$4)),0)</f>
        <v>AH</v>
      </c>
      <c r="AD1167" t="str" cm="1">
        <f t="array" ref="AD1167">_xlfn._xlws.FILTER(Table3[[#All],[Name]],(Table3[[#All],[Polygon]]=$A1167)*(Table3[[#All],[Period]]=AD$1)*((Table3[[#All],[Variables ]]=$AF$3)+(Table3[[#All],[Variables ]]=$AF$2)+(Table3[[#All],[Variables ]]=$AF$4)),0)</f>
        <v>AH</v>
      </c>
    </row>
    <row r="1168" spans="1:30" x14ac:dyDescent="0.35">
      <c r="A1168" s="5">
        <v>770</v>
      </c>
      <c r="B1168" s="6" t="s">
        <v>1740</v>
      </c>
      <c r="C1168" s="8">
        <v>48.209431600000002</v>
      </c>
      <c r="D1168" s="6" t="s">
        <v>1466</v>
      </c>
      <c r="E1168" s="6">
        <v>3</v>
      </c>
      <c r="F1168" s="6">
        <v>3</v>
      </c>
      <c r="G1168" s="6">
        <v>5</v>
      </c>
      <c r="H1168" s="6"/>
      <c r="I1168" s="6">
        <v>1962</v>
      </c>
      <c r="J1168" s="6">
        <v>0</v>
      </c>
      <c r="K1168" s="6" t="s">
        <v>1650</v>
      </c>
      <c r="L1168" s="6">
        <v>770</v>
      </c>
      <c r="M1168" s="6">
        <v>770</v>
      </c>
      <c r="N1168" s="6">
        <v>48.209431600000002</v>
      </c>
      <c r="O1168" s="9">
        <v>48.209000000000003</v>
      </c>
      <c r="P1168" cm="1">
        <f t="array" ref="P1168">_xlfn._xlws.FILTER(Table3[[#All],[Name]],(Table3[[#All],[Polygon]]=$A1168)*(Table3[[#All],[Period]]=P$1)*((Table3[[#All],[Variables ]]=$AF$3)+(Table3[[#All],[Variables ]]=$AF$2)+(Table3[[#All],[Variables ]]=$AF$4)),0)</f>
        <v>0</v>
      </c>
      <c r="Q1168" t="str" cm="1">
        <f t="array" ref="Q1168">_xlfn._xlws.FILTER(Table3[[#All],[Name]],(Table3[[#All],[Polygon]]=$A1168)*(Table3[[#All],[Period]]=Q$1)*((Table3[[#All],[Variables ]]=$AF$3)+(Table3[[#All],[Variables ]]=$AF$2)+(Table3[[#All],[Variables ]]=$AF$4)),0)</f>
        <v>AH</v>
      </c>
      <c r="R1168" cm="1">
        <f t="array" ref="R1168">_xlfn._xlws.FILTER(Table3[[#All],[Name]],(Table3[[#All],[Polygon]]=$A1168)*(Table3[[#All],[Period]]=R$1)*((Table3[[#All],[Variables ]]=$AF$3)+(Table3[[#All],[Variables ]]=$AF$2)+(Table3[[#All],[Variables ]]=$AF$4)),0)</f>
        <v>0</v>
      </c>
      <c r="S1168" cm="1">
        <f t="array" ref="S1168">_xlfn._xlws.FILTER(Table3[[#All],[Name]],(Table3[[#All],[Polygon]]=$A1168)*(Table3[[#All],[Period]]=S$1)*((Table3[[#All],[Variables ]]=$AF$3)+(Table3[[#All],[Variables ]]=$AF$2)+(Table3[[#All],[Variables ]]=$AF$4)),0)</f>
        <v>0</v>
      </c>
      <c r="T1168" cm="1">
        <f t="array" ref="T1168">_xlfn._xlws.FILTER(Table3[[#All],[Name]],(Table3[[#All],[Polygon]]=$A1168)*(Table3[[#All],[Period]]=T$1)*((Table3[[#All],[Variables ]]=$AF$3)+(Table3[[#All],[Variables ]]=$AF$2)+(Table3[[#All],[Variables ]]=$AF$4)),0)</f>
        <v>0</v>
      </c>
      <c r="U1168" cm="1">
        <f t="array" ref="U1168">_xlfn._xlws.FILTER(Table3[[#All],[Name]],(Table3[[#All],[Polygon]]=$A1168)*(Table3[[#All],[Period]]=U$1)*((Table3[[#All],[Variables ]]=$AF$3)+(Table3[[#All],[Variables ]]=$AF$2)+(Table3[[#All],[Variables ]]=$AF$4)),0)</f>
        <v>0</v>
      </c>
      <c r="V1168" cm="1">
        <f t="array" ref="V1168">_xlfn._xlws.FILTER(Table3[[#All],[Name]],(Table3[[#All],[Polygon]]=$A1168)*(Table3[[#All],[Period]]=V$1)*((Table3[[#All],[Variables ]]=$AF$3)+(Table3[[#All],[Variables ]]=$AF$2)+(Table3[[#All],[Variables ]]=$AF$4)),0)</f>
        <v>0</v>
      </c>
      <c r="W1168" cm="1">
        <f t="array" ref="W1168">_xlfn._xlws.FILTER(Table3[[#All],[Name]],(Table3[[#All],[Polygon]]=$A1168)*(Table3[[#All],[Period]]=W$1)*((Table3[[#All],[Variables ]]=$AF$3)+(Table3[[#All],[Variables ]]=$AF$2)+(Table3[[#All],[Variables ]]=$AF$4)),0)</f>
        <v>0</v>
      </c>
      <c r="X1168" cm="1">
        <f t="array" ref="X1168">_xlfn._xlws.FILTER(Table3[[#All],[Name]],(Table3[[#All],[Polygon]]=$A1168)*(Table3[[#All],[Period]]=X$1)*((Table3[[#All],[Variables ]]=$AF$3)+(Table3[[#All],[Variables ]]=$AF$2)+(Table3[[#All],[Variables ]]=$AF$4)),0)</f>
        <v>0</v>
      </c>
      <c r="Y1168" t="str" cm="1">
        <f t="array" ref="Y1168">_xlfn._xlws.FILTER(Table3[[#All],[Name]],(Table3[[#All],[Polygon]]=$A1168)*(Table3[[#All],[Period]]=Y$1)*((Table3[[#All],[Variables ]]=$AF$3)+(Table3[[#All],[Variables ]]=$AF$2)+(Table3[[#All],[Variables ]]=$AF$4)),0)</f>
        <v>H</v>
      </c>
      <c r="Z1168" t="str" cm="1">
        <f t="array" ref="Z1168">_xlfn._xlws.FILTER(Table3[[#All],[Name]],(Table3[[#All],[Polygon]]=$A1168)*(Table3[[#All],[Period]]=Z$1)*((Table3[[#All],[Variables ]]=$AF$3)+(Table3[[#All],[Variables ]]=$AF$2)+(Table3[[#All],[Variables ]]=$AF$4)),0)</f>
        <v>AH</v>
      </c>
      <c r="AA1168" t="str" cm="1">
        <f t="array" ref="AA1168">_xlfn._xlws.FILTER(Table3[[#All],[Name]],(Table3[[#All],[Polygon]]=$A1168)*(Table3[[#All],[Period]]=AA$1)*((Table3[[#All],[Variables ]]=$AF$3)+(Table3[[#All],[Variables ]]=$AF$2)+(Table3[[#All],[Variables ]]=$AF$4)),0)</f>
        <v>AH</v>
      </c>
      <c r="AB1168" t="str" cm="1">
        <f t="array" ref="AB1168">_xlfn._xlws.FILTER(Table3[[#All],[Name]],(Table3[[#All],[Polygon]]=$A1168)*(Table3[[#All],[Period]]=AB$1)*((Table3[[#All],[Variables ]]=$AF$3)+(Table3[[#All],[Variables ]]=$AF$2)+(Table3[[#All],[Variables ]]=$AF$4)),0)</f>
        <v>PCT</v>
      </c>
      <c r="AC1168" t="str" cm="1">
        <f t="array" ref="AC1168">_xlfn._xlws.FILTER(Table3[[#All],[Name]],(Table3[[#All],[Polygon]]=$A1168)*(Table3[[#All],[Period]]=AC$1)*((Table3[[#All],[Variables ]]=$AF$3)+(Table3[[#All],[Variables ]]=$AF$2)+(Table3[[#All],[Variables ]]=$AF$4)),0)</f>
        <v>AH</v>
      </c>
      <c r="AD1168" t="str" cm="1">
        <f t="array" ref="AD1168">_xlfn._xlws.FILTER(Table3[[#All],[Name]],(Table3[[#All],[Polygon]]=$A1168)*(Table3[[#All],[Period]]=AD$1)*((Table3[[#All],[Variables ]]=$AF$3)+(Table3[[#All],[Variables ]]=$AF$2)+(Table3[[#All],[Variables ]]=$AF$4)),0)</f>
        <v>AH</v>
      </c>
    </row>
    <row r="1169" spans="1:30" x14ac:dyDescent="0.35">
      <c r="A1169" s="3">
        <v>770</v>
      </c>
      <c r="B1169" s="4" t="s">
        <v>1740</v>
      </c>
      <c r="C1169" s="10">
        <v>48.209431600000002</v>
      </c>
      <c r="D1169" s="4" t="s">
        <v>1466</v>
      </c>
      <c r="E1169" s="4">
        <v>3</v>
      </c>
      <c r="F1169" s="4">
        <v>3</v>
      </c>
      <c r="G1169" s="4">
        <v>5</v>
      </c>
      <c r="H1169" s="4"/>
      <c r="I1169" s="4">
        <v>1962</v>
      </c>
      <c r="J1169" s="4">
        <v>0</v>
      </c>
      <c r="K1169" s="4" t="s">
        <v>1650</v>
      </c>
      <c r="L1169" s="4">
        <v>772</v>
      </c>
      <c r="M1169" s="4">
        <v>772</v>
      </c>
      <c r="N1169" s="4">
        <v>58.08252967</v>
      </c>
      <c r="O1169" s="11">
        <v>10.403</v>
      </c>
      <c r="P1169" cm="1">
        <f t="array" ref="P1169">_xlfn._xlws.FILTER(Table3[[#All],[Name]],(Table3[[#All],[Polygon]]=$A1169)*(Table3[[#All],[Period]]=P$1)*((Table3[[#All],[Variables ]]=$AF$3)+(Table3[[#All],[Variables ]]=$AF$2)+(Table3[[#All],[Variables ]]=$AF$4)),0)</f>
        <v>0</v>
      </c>
      <c r="Q1169" t="str" cm="1">
        <f t="array" ref="Q1169">_xlfn._xlws.FILTER(Table3[[#All],[Name]],(Table3[[#All],[Polygon]]=$A1169)*(Table3[[#All],[Period]]=Q$1)*((Table3[[#All],[Variables ]]=$AF$3)+(Table3[[#All],[Variables ]]=$AF$2)+(Table3[[#All],[Variables ]]=$AF$4)),0)</f>
        <v>AH</v>
      </c>
      <c r="R1169" cm="1">
        <f t="array" ref="R1169">_xlfn._xlws.FILTER(Table3[[#All],[Name]],(Table3[[#All],[Polygon]]=$A1169)*(Table3[[#All],[Period]]=R$1)*((Table3[[#All],[Variables ]]=$AF$3)+(Table3[[#All],[Variables ]]=$AF$2)+(Table3[[#All],[Variables ]]=$AF$4)),0)</f>
        <v>0</v>
      </c>
      <c r="S1169" cm="1">
        <f t="array" ref="S1169">_xlfn._xlws.FILTER(Table3[[#All],[Name]],(Table3[[#All],[Polygon]]=$A1169)*(Table3[[#All],[Period]]=S$1)*((Table3[[#All],[Variables ]]=$AF$3)+(Table3[[#All],[Variables ]]=$AF$2)+(Table3[[#All],[Variables ]]=$AF$4)),0)</f>
        <v>0</v>
      </c>
      <c r="T1169" cm="1">
        <f t="array" ref="T1169">_xlfn._xlws.FILTER(Table3[[#All],[Name]],(Table3[[#All],[Polygon]]=$A1169)*(Table3[[#All],[Period]]=T$1)*((Table3[[#All],[Variables ]]=$AF$3)+(Table3[[#All],[Variables ]]=$AF$2)+(Table3[[#All],[Variables ]]=$AF$4)),0)</f>
        <v>0</v>
      </c>
      <c r="U1169" cm="1">
        <f t="array" ref="U1169">_xlfn._xlws.FILTER(Table3[[#All],[Name]],(Table3[[#All],[Polygon]]=$A1169)*(Table3[[#All],[Period]]=U$1)*((Table3[[#All],[Variables ]]=$AF$3)+(Table3[[#All],[Variables ]]=$AF$2)+(Table3[[#All],[Variables ]]=$AF$4)),0)</f>
        <v>0</v>
      </c>
      <c r="V1169" cm="1">
        <f t="array" ref="V1169">_xlfn._xlws.FILTER(Table3[[#All],[Name]],(Table3[[#All],[Polygon]]=$A1169)*(Table3[[#All],[Period]]=V$1)*((Table3[[#All],[Variables ]]=$AF$3)+(Table3[[#All],[Variables ]]=$AF$2)+(Table3[[#All],[Variables ]]=$AF$4)),0)</f>
        <v>0</v>
      </c>
      <c r="W1169" cm="1">
        <f t="array" ref="W1169">_xlfn._xlws.FILTER(Table3[[#All],[Name]],(Table3[[#All],[Polygon]]=$A1169)*(Table3[[#All],[Period]]=W$1)*((Table3[[#All],[Variables ]]=$AF$3)+(Table3[[#All],[Variables ]]=$AF$2)+(Table3[[#All],[Variables ]]=$AF$4)),0)</f>
        <v>0</v>
      </c>
      <c r="X1169" cm="1">
        <f t="array" ref="X1169">_xlfn._xlws.FILTER(Table3[[#All],[Name]],(Table3[[#All],[Polygon]]=$A1169)*(Table3[[#All],[Period]]=X$1)*((Table3[[#All],[Variables ]]=$AF$3)+(Table3[[#All],[Variables ]]=$AF$2)+(Table3[[#All],[Variables ]]=$AF$4)),0)</f>
        <v>0</v>
      </c>
      <c r="Y1169" t="str" cm="1">
        <f t="array" ref="Y1169">_xlfn._xlws.FILTER(Table3[[#All],[Name]],(Table3[[#All],[Polygon]]=$A1169)*(Table3[[#All],[Period]]=Y$1)*((Table3[[#All],[Variables ]]=$AF$3)+(Table3[[#All],[Variables ]]=$AF$2)+(Table3[[#All],[Variables ]]=$AF$4)),0)</f>
        <v>H</v>
      </c>
      <c r="Z1169" t="str" cm="1">
        <f t="array" ref="Z1169">_xlfn._xlws.FILTER(Table3[[#All],[Name]],(Table3[[#All],[Polygon]]=$A1169)*(Table3[[#All],[Period]]=Z$1)*((Table3[[#All],[Variables ]]=$AF$3)+(Table3[[#All],[Variables ]]=$AF$2)+(Table3[[#All],[Variables ]]=$AF$4)),0)</f>
        <v>AH</v>
      </c>
      <c r="AA1169" t="str" cm="1">
        <f t="array" ref="AA1169">_xlfn._xlws.FILTER(Table3[[#All],[Name]],(Table3[[#All],[Polygon]]=$A1169)*(Table3[[#All],[Period]]=AA$1)*((Table3[[#All],[Variables ]]=$AF$3)+(Table3[[#All],[Variables ]]=$AF$2)+(Table3[[#All],[Variables ]]=$AF$4)),0)</f>
        <v>AH</v>
      </c>
      <c r="AB1169" t="str" cm="1">
        <f t="array" ref="AB1169">_xlfn._xlws.FILTER(Table3[[#All],[Name]],(Table3[[#All],[Polygon]]=$A1169)*(Table3[[#All],[Period]]=AB$1)*((Table3[[#All],[Variables ]]=$AF$3)+(Table3[[#All],[Variables ]]=$AF$2)+(Table3[[#All],[Variables ]]=$AF$4)),0)</f>
        <v>PCT</v>
      </c>
      <c r="AC1169" t="str" cm="1">
        <f t="array" ref="AC1169">_xlfn._xlws.FILTER(Table3[[#All],[Name]],(Table3[[#All],[Polygon]]=$A1169)*(Table3[[#All],[Period]]=AC$1)*((Table3[[#All],[Variables ]]=$AF$3)+(Table3[[#All],[Variables ]]=$AF$2)+(Table3[[#All],[Variables ]]=$AF$4)),0)</f>
        <v>AH</v>
      </c>
      <c r="AD1169" t="str" cm="1">
        <f t="array" ref="AD1169">_xlfn._xlws.FILTER(Table3[[#All],[Name]],(Table3[[#All],[Polygon]]=$A1169)*(Table3[[#All],[Period]]=AD$1)*((Table3[[#All],[Variables ]]=$AF$3)+(Table3[[#All],[Variables ]]=$AF$2)+(Table3[[#All],[Variables ]]=$AF$4)),0)</f>
        <v>AH</v>
      </c>
    </row>
    <row r="1170" spans="1:30" x14ac:dyDescent="0.35">
      <c r="A1170" s="5">
        <v>770</v>
      </c>
      <c r="B1170" s="6" t="s">
        <v>1740</v>
      </c>
      <c r="C1170" s="8">
        <v>48.209431600000002</v>
      </c>
      <c r="D1170" s="6" t="s">
        <v>1466</v>
      </c>
      <c r="E1170" s="6">
        <v>3</v>
      </c>
      <c r="F1170" s="6">
        <v>3</v>
      </c>
      <c r="G1170" s="6">
        <v>5</v>
      </c>
      <c r="H1170" s="6"/>
      <c r="I1170" s="6">
        <v>1962</v>
      </c>
      <c r="J1170" s="6">
        <v>0</v>
      </c>
      <c r="K1170" s="6" t="s">
        <v>1650</v>
      </c>
      <c r="L1170" s="6">
        <v>6</v>
      </c>
      <c r="M1170" s="6">
        <v>6</v>
      </c>
      <c r="N1170" s="6">
        <v>6.7787482749999999</v>
      </c>
      <c r="O1170" s="9">
        <v>6.6589999999999998</v>
      </c>
      <c r="P1170" cm="1">
        <f t="array" ref="P1170">_xlfn._xlws.FILTER(Table3[[#All],[Name]],(Table3[[#All],[Polygon]]=$A1170)*(Table3[[#All],[Period]]=P$1)*((Table3[[#All],[Variables ]]=$AF$3)+(Table3[[#All],[Variables ]]=$AF$2)+(Table3[[#All],[Variables ]]=$AF$4)),0)</f>
        <v>0</v>
      </c>
      <c r="Q1170" t="str" cm="1">
        <f t="array" ref="Q1170">_xlfn._xlws.FILTER(Table3[[#All],[Name]],(Table3[[#All],[Polygon]]=$A1170)*(Table3[[#All],[Period]]=Q$1)*((Table3[[#All],[Variables ]]=$AF$3)+(Table3[[#All],[Variables ]]=$AF$2)+(Table3[[#All],[Variables ]]=$AF$4)),0)</f>
        <v>AH</v>
      </c>
      <c r="R1170" cm="1">
        <f t="array" ref="R1170">_xlfn._xlws.FILTER(Table3[[#All],[Name]],(Table3[[#All],[Polygon]]=$A1170)*(Table3[[#All],[Period]]=R$1)*((Table3[[#All],[Variables ]]=$AF$3)+(Table3[[#All],[Variables ]]=$AF$2)+(Table3[[#All],[Variables ]]=$AF$4)),0)</f>
        <v>0</v>
      </c>
      <c r="S1170" cm="1">
        <f t="array" ref="S1170">_xlfn._xlws.FILTER(Table3[[#All],[Name]],(Table3[[#All],[Polygon]]=$A1170)*(Table3[[#All],[Period]]=S$1)*((Table3[[#All],[Variables ]]=$AF$3)+(Table3[[#All],[Variables ]]=$AF$2)+(Table3[[#All],[Variables ]]=$AF$4)),0)</f>
        <v>0</v>
      </c>
      <c r="T1170" cm="1">
        <f t="array" ref="T1170">_xlfn._xlws.FILTER(Table3[[#All],[Name]],(Table3[[#All],[Polygon]]=$A1170)*(Table3[[#All],[Period]]=T$1)*((Table3[[#All],[Variables ]]=$AF$3)+(Table3[[#All],[Variables ]]=$AF$2)+(Table3[[#All],[Variables ]]=$AF$4)),0)</f>
        <v>0</v>
      </c>
      <c r="U1170" cm="1">
        <f t="array" ref="U1170">_xlfn._xlws.FILTER(Table3[[#All],[Name]],(Table3[[#All],[Polygon]]=$A1170)*(Table3[[#All],[Period]]=U$1)*((Table3[[#All],[Variables ]]=$AF$3)+(Table3[[#All],[Variables ]]=$AF$2)+(Table3[[#All],[Variables ]]=$AF$4)),0)</f>
        <v>0</v>
      </c>
      <c r="V1170" cm="1">
        <f t="array" ref="V1170">_xlfn._xlws.FILTER(Table3[[#All],[Name]],(Table3[[#All],[Polygon]]=$A1170)*(Table3[[#All],[Period]]=V$1)*((Table3[[#All],[Variables ]]=$AF$3)+(Table3[[#All],[Variables ]]=$AF$2)+(Table3[[#All],[Variables ]]=$AF$4)),0)</f>
        <v>0</v>
      </c>
      <c r="W1170" cm="1">
        <f t="array" ref="W1170">_xlfn._xlws.FILTER(Table3[[#All],[Name]],(Table3[[#All],[Polygon]]=$A1170)*(Table3[[#All],[Period]]=W$1)*((Table3[[#All],[Variables ]]=$AF$3)+(Table3[[#All],[Variables ]]=$AF$2)+(Table3[[#All],[Variables ]]=$AF$4)),0)</f>
        <v>0</v>
      </c>
      <c r="X1170" cm="1">
        <f t="array" ref="X1170">_xlfn._xlws.FILTER(Table3[[#All],[Name]],(Table3[[#All],[Polygon]]=$A1170)*(Table3[[#All],[Period]]=X$1)*((Table3[[#All],[Variables ]]=$AF$3)+(Table3[[#All],[Variables ]]=$AF$2)+(Table3[[#All],[Variables ]]=$AF$4)),0)</f>
        <v>0</v>
      </c>
      <c r="Y1170" t="str" cm="1">
        <f t="array" ref="Y1170">_xlfn._xlws.FILTER(Table3[[#All],[Name]],(Table3[[#All],[Polygon]]=$A1170)*(Table3[[#All],[Period]]=Y$1)*((Table3[[#All],[Variables ]]=$AF$3)+(Table3[[#All],[Variables ]]=$AF$2)+(Table3[[#All],[Variables ]]=$AF$4)),0)</f>
        <v>H</v>
      </c>
      <c r="Z1170" t="str" cm="1">
        <f t="array" ref="Z1170">_xlfn._xlws.FILTER(Table3[[#All],[Name]],(Table3[[#All],[Polygon]]=$A1170)*(Table3[[#All],[Period]]=Z$1)*((Table3[[#All],[Variables ]]=$AF$3)+(Table3[[#All],[Variables ]]=$AF$2)+(Table3[[#All],[Variables ]]=$AF$4)),0)</f>
        <v>AH</v>
      </c>
      <c r="AA1170" t="str" cm="1">
        <f t="array" ref="AA1170">_xlfn._xlws.FILTER(Table3[[#All],[Name]],(Table3[[#All],[Polygon]]=$A1170)*(Table3[[#All],[Period]]=AA$1)*((Table3[[#All],[Variables ]]=$AF$3)+(Table3[[#All],[Variables ]]=$AF$2)+(Table3[[#All],[Variables ]]=$AF$4)),0)</f>
        <v>AH</v>
      </c>
      <c r="AB1170" t="str" cm="1">
        <f t="array" ref="AB1170">_xlfn._xlws.FILTER(Table3[[#All],[Name]],(Table3[[#All],[Polygon]]=$A1170)*(Table3[[#All],[Period]]=AB$1)*((Table3[[#All],[Variables ]]=$AF$3)+(Table3[[#All],[Variables ]]=$AF$2)+(Table3[[#All],[Variables ]]=$AF$4)),0)</f>
        <v>PCT</v>
      </c>
      <c r="AC1170" t="str" cm="1">
        <f t="array" ref="AC1170">_xlfn._xlws.FILTER(Table3[[#All],[Name]],(Table3[[#All],[Polygon]]=$A1170)*(Table3[[#All],[Period]]=AC$1)*((Table3[[#All],[Variables ]]=$AF$3)+(Table3[[#All],[Variables ]]=$AF$2)+(Table3[[#All],[Variables ]]=$AF$4)),0)</f>
        <v>AH</v>
      </c>
      <c r="AD1170" t="str" cm="1">
        <f t="array" ref="AD1170">_xlfn._xlws.FILTER(Table3[[#All],[Name]],(Table3[[#All],[Polygon]]=$A1170)*(Table3[[#All],[Period]]=AD$1)*((Table3[[#All],[Variables ]]=$AF$3)+(Table3[[#All],[Variables ]]=$AF$2)+(Table3[[#All],[Variables ]]=$AF$4)),0)</f>
        <v>AH</v>
      </c>
    </row>
    <row r="1171" spans="1:30" x14ac:dyDescent="0.35">
      <c r="A1171" s="3">
        <v>770</v>
      </c>
      <c r="B1171" s="4" t="s">
        <v>1740</v>
      </c>
      <c r="C1171" s="10">
        <v>48.209431600000002</v>
      </c>
      <c r="D1171" s="4" t="s">
        <v>1466</v>
      </c>
      <c r="E1171" s="4">
        <v>3</v>
      </c>
      <c r="F1171" s="4">
        <v>3</v>
      </c>
      <c r="G1171" s="4">
        <v>5</v>
      </c>
      <c r="H1171" s="4"/>
      <c r="I1171" s="4">
        <v>1962</v>
      </c>
      <c r="J1171" s="4">
        <v>0</v>
      </c>
      <c r="K1171" s="4" t="s">
        <v>1650</v>
      </c>
      <c r="L1171" s="4">
        <v>35</v>
      </c>
      <c r="M1171" s="4">
        <v>35</v>
      </c>
      <c r="N1171" s="4">
        <v>11.94575066</v>
      </c>
      <c r="O1171" s="11">
        <v>5.6680000000000001</v>
      </c>
      <c r="P1171" cm="1">
        <f t="array" ref="P1171">_xlfn._xlws.FILTER(Table3[[#All],[Name]],(Table3[[#All],[Polygon]]=$A1171)*(Table3[[#All],[Period]]=P$1)*((Table3[[#All],[Variables ]]=$AF$3)+(Table3[[#All],[Variables ]]=$AF$2)+(Table3[[#All],[Variables ]]=$AF$4)),0)</f>
        <v>0</v>
      </c>
      <c r="Q1171" t="str" cm="1">
        <f t="array" ref="Q1171">_xlfn._xlws.FILTER(Table3[[#All],[Name]],(Table3[[#All],[Polygon]]=$A1171)*(Table3[[#All],[Period]]=Q$1)*((Table3[[#All],[Variables ]]=$AF$3)+(Table3[[#All],[Variables ]]=$AF$2)+(Table3[[#All],[Variables ]]=$AF$4)),0)</f>
        <v>AH</v>
      </c>
      <c r="R1171" cm="1">
        <f t="array" ref="R1171">_xlfn._xlws.FILTER(Table3[[#All],[Name]],(Table3[[#All],[Polygon]]=$A1171)*(Table3[[#All],[Period]]=R$1)*((Table3[[#All],[Variables ]]=$AF$3)+(Table3[[#All],[Variables ]]=$AF$2)+(Table3[[#All],[Variables ]]=$AF$4)),0)</f>
        <v>0</v>
      </c>
      <c r="S1171" cm="1">
        <f t="array" ref="S1171">_xlfn._xlws.FILTER(Table3[[#All],[Name]],(Table3[[#All],[Polygon]]=$A1171)*(Table3[[#All],[Period]]=S$1)*((Table3[[#All],[Variables ]]=$AF$3)+(Table3[[#All],[Variables ]]=$AF$2)+(Table3[[#All],[Variables ]]=$AF$4)),0)</f>
        <v>0</v>
      </c>
      <c r="T1171" cm="1">
        <f t="array" ref="T1171">_xlfn._xlws.FILTER(Table3[[#All],[Name]],(Table3[[#All],[Polygon]]=$A1171)*(Table3[[#All],[Period]]=T$1)*((Table3[[#All],[Variables ]]=$AF$3)+(Table3[[#All],[Variables ]]=$AF$2)+(Table3[[#All],[Variables ]]=$AF$4)),0)</f>
        <v>0</v>
      </c>
      <c r="U1171" cm="1">
        <f t="array" ref="U1171">_xlfn._xlws.FILTER(Table3[[#All],[Name]],(Table3[[#All],[Polygon]]=$A1171)*(Table3[[#All],[Period]]=U$1)*((Table3[[#All],[Variables ]]=$AF$3)+(Table3[[#All],[Variables ]]=$AF$2)+(Table3[[#All],[Variables ]]=$AF$4)),0)</f>
        <v>0</v>
      </c>
      <c r="V1171" cm="1">
        <f t="array" ref="V1171">_xlfn._xlws.FILTER(Table3[[#All],[Name]],(Table3[[#All],[Polygon]]=$A1171)*(Table3[[#All],[Period]]=V$1)*((Table3[[#All],[Variables ]]=$AF$3)+(Table3[[#All],[Variables ]]=$AF$2)+(Table3[[#All],[Variables ]]=$AF$4)),0)</f>
        <v>0</v>
      </c>
      <c r="W1171" cm="1">
        <f t="array" ref="W1171">_xlfn._xlws.FILTER(Table3[[#All],[Name]],(Table3[[#All],[Polygon]]=$A1171)*(Table3[[#All],[Period]]=W$1)*((Table3[[#All],[Variables ]]=$AF$3)+(Table3[[#All],[Variables ]]=$AF$2)+(Table3[[#All],[Variables ]]=$AF$4)),0)</f>
        <v>0</v>
      </c>
      <c r="X1171" cm="1">
        <f t="array" ref="X1171">_xlfn._xlws.FILTER(Table3[[#All],[Name]],(Table3[[#All],[Polygon]]=$A1171)*(Table3[[#All],[Period]]=X$1)*((Table3[[#All],[Variables ]]=$AF$3)+(Table3[[#All],[Variables ]]=$AF$2)+(Table3[[#All],[Variables ]]=$AF$4)),0)</f>
        <v>0</v>
      </c>
      <c r="Y1171" t="str" cm="1">
        <f t="array" ref="Y1171">_xlfn._xlws.FILTER(Table3[[#All],[Name]],(Table3[[#All],[Polygon]]=$A1171)*(Table3[[#All],[Period]]=Y$1)*((Table3[[#All],[Variables ]]=$AF$3)+(Table3[[#All],[Variables ]]=$AF$2)+(Table3[[#All],[Variables ]]=$AF$4)),0)</f>
        <v>H</v>
      </c>
      <c r="Z1171" t="str" cm="1">
        <f t="array" ref="Z1171">_xlfn._xlws.FILTER(Table3[[#All],[Name]],(Table3[[#All],[Polygon]]=$A1171)*(Table3[[#All],[Period]]=Z$1)*((Table3[[#All],[Variables ]]=$AF$3)+(Table3[[#All],[Variables ]]=$AF$2)+(Table3[[#All],[Variables ]]=$AF$4)),0)</f>
        <v>AH</v>
      </c>
      <c r="AA1171" t="str" cm="1">
        <f t="array" ref="AA1171">_xlfn._xlws.FILTER(Table3[[#All],[Name]],(Table3[[#All],[Polygon]]=$A1171)*(Table3[[#All],[Period]]=AA$1)*((Table3[[#All],[Variables ]]=$AF$3)+(Table3[[#All],[Variables ]]=$AF$2)+(Table3[[#All],[Variables ]]=$AF$4)),0)</f>
        <v>AH</v>
      </c>
      <c r="AB1171" t="str" cm="1">
        <f t="array" ref="AB1171">_xlfn._xlws.FILTER(Table3[[#All],[Name]],(Table3[[#All],[Polygon]]=$A1171)*(Table3[[#All],[Period]]=AB$1)*((Table3[[#All],[Variables ]]=$AF$3)+(Table3[[#All],[Variables ]]=$AF$2)+(Table3[[#All],[Variables ]]=$AF$4)),0)</f>
        <v>PCT</v>
      </c>
      <c r="AC1171" t="str" cm="1">
        <f t="array" ref="AC1171">_xlfn._xlws.FILTER(Table3[[#All],[Name]],(Table3[[#All],[Polygon]]=$A1171)*(Table3[[#All],[Period]]=AC$1)*((Table3[[#All],[Variables ]]=$AF$3)+(Table3[[#All],[Variables ]]=$AF$2)+(Table3[[#All],[Variables ]]=$AF$4)),0)</f>
        <v>AH</v>
      </c>
      <c r="AD1171" t="str" cm="1">
        <f t="array" ref="AD1171">_xlfn._xlws.FILTER(Table3[[#All],[Name]],(Table3[[#All],[Polygon]]=$A1171)*(Table3[[#All],[Period]]=AD$1)*((Table3[[#All],[Variables ]]=$AF$3)+(Table3[[#All],[Variables ]]=$AF$2)+(Table3[[#All],[Variables ]]=$AF$4)),0)</f>
        <v>AH</v>
      </c>
    </row>
    <row r="1172" spans="1:30" x14ac:dyDescent="0.35">
      <c r="A1172" s="5">
        <v>770</v>
      </c>
      <c r="B1172" s="6" t="s">
        <v>1740</v>
      </c>
      <c r="C1172" s="8">
        <v>48.209431600000002</v>
      </c>
      <c r="D1172" s="6" t="s">
        <v>1466</v>
      </c>
      <c r="E1172" s="6">
        <v>3</v>
      </c>
      <c r="F1172" s="6">
        <v>3</v>
      </c>
      <c r="G1172" s="6">
        <v>5</v>
      </c>
      <c r="H1172" s="6"/>
      <c r="I1172" s="6">
        <v>1962</v>
      </c>
      <c r="J1172" s="6">
        <v>0</v>
      </c>
      <c r="K1172" s="6" t="s">
        <v>1650</v>
      </c>
      <c r="L1172" s="6">
        <v>803</v>
      </c>
      <c r="M1172" s="6">
        <v>803</v>
      </c>
      <c r="N1172" s="6">
        <v>61.608146669999996</v>
      </c>
      <c r="O1172" s="9">
        <v>14.33</v>
      </c>
      <c r="P1172" cm="1">
        <f t="array" ref="P1172">_xlfn._xlws.FILTER(Table3[[#All],[Name]],(Table3[[#All],[Polygon]]=$A1172)*(Table3[[#All],[Period]]=P$1)*((Table3[[#All],[Variables ]]=$AF$3)+(Table3[[#All],[Variables ]]=$AF$2)+(Table3[[#All],[Variables ]]=$AF$4)),0)</f>
        <v>0</v>
      </c>
      <c r="Q1172" t="str" cm="1">
        <f t="array" ref="Q1172">_xlfn._xlws.FILTER(Table3[[#All],[Name]],(Table3[[#All],[Polygon]]=$A1172)*(Table3[[#All],[Period]]=Q$1)*((Table3[[#All],[Variables ]]=$AF$3)+(Table3[[#All],[Variables ]]=$AF$2)+(Table3[[#All],[Variables ]]=$AF$4)),0)</f>
        <v>AH</v>
      </c>
      <c r="R1172" cm="1">
        <f t="array" ref="R1172">_xlfn._xlws.FILTER(Table3[[#All],[Name]],(Table3[[#All],[Polygon]]=$A1172)*(Table3[[#All],[Period]]=R$1)*((Table3[[#All],[Variables ]]=$AF$3)+(Table3[[#All],[Variables ]]=$AF$2)+(Table3[[#All],[Variables ]]=$AF$4)),0)</f>
        <v>0</v>
      </c>
      <c r="S1172" cm="1">
        <f t="array" ref="S1172">_xlfn._xlws.FILTER(Table3[[#All],[Name]],(Table3[[#All],[Polygon]]=$A1172)*(Table3[[#All],[Period]]=S$1)*((Table3[[#All],[Variables ]]=$AF$3)+(Table3[[#All],[Variables ]]=$AF$2)+(Table3[[#All],[Variables ]]=$AF$4)),0)</f>
        <v>0</v>
      </c>
      <c r="T1172" cm="1">
        <f t="array" ref="T1172">_xlfn._xlws.FILTER(Table3[[#All],[Name]],(Table3[[#All],[Polygon]]=$A1172)*(Table3[[#All],[Period]]=T$1)*((Table3[[#All],[Variables ]]=$AF$3)+(Table3[[#All],[Variables ]]=$AF$2)+(Table3[[#All],[Variables ]]=$AF$4)),0)</f>
        <v>0</v>
      </c>
      <c r="U1172" cm="1">
        <f t="array" ref="U1172">_xlfn._xlws.FILTER(Table3[[#All],[Name]],(Table3[[#All],[Polygon]]=$A1172)*(Table3[[#All],[Period]]=U$1)*((Table3[[#All],[Variables ]]=$AF$3)+(Table3[[#All],[Variables ]]=$AF$2)+(Table3[[#All],[Variables ]]=$AF$4)),0)</f>
        <v>0</v>
      </c>
      <c r="V1172" cm="1">
        <f t="array" ref="V1172">_xlfn._xlws.FILTER(Table3[[#All],[Name]],(Table3[[#All],[Polygon]]=$A1172)*(Table3[[#All],[Period]]=V$1)*((Table3[[#All],[Variables ]]=$AF$3)+(Table3[[#All],[Variables ]]=$AF$2)+(Table3[[#All],[Variables ]]=$AF$4)),0)</f>
        <v>0</v>
      </c>
      <c r="W1172" cm="1">
        <f t="array" ref="W1172">_xlfn._xlws.FILTER(Table3[[#All],[Name]],(Table3[[#All],[Polygon]]=$A1172)*(Table3[[#All],[Period]]=W$1)*((Table3[[#All],[Variables ]]=$AF$3)+(Table3[[#All],[Variables ]]=$AF$2)+(Table3[[#All],[Variables ]]=$AF$4)),0)</f>
        <v>0</v>
      </c>
      <c r="X1172" cm="1">
        <f t="array" ref="X1172">_xlfn._xlws.FILTER(Table3[[#All],[Name]],(Table3[[#All],[Polygon]]=$A1172)*(Table3[[#All],[Period]]=X$1)*((Table3[[#All],[Variables ]]=$AF$3)+(Table3[[#All],[Variables ]]=$AF$2)+(Table3[[#All],[Variables ]]=$AF$4)),0)</f>
        <v>0</v>
      </c>
      <c r="Y1172" t="str" cm="1">
        <f t="array" ref="Y1172">_xlfn._xlws.FILTER(Table3[[#All],[Name]],(Table3[[#All],[Polygon]]=$A1172)*(Table3[[#All],[Period]]=Y$1)*((Table3[[#All],[Variables ]]=$AF$3)+(Table3[[#All],[Variables ]]=$AF$2)+(Table3[[#All],[Variables ]]=$AF$4)),0)</f>
        <v>H</v>
      </c>
      <c r="Z1172" t="str" cm="1">
        <f t="array" ref="Z1172">_xlfn._xlws.FILTER(Table3[[#All],[Name]],(Table3[[#All],[Polygon]]=$A1172)*(Table3[[#All],[Period]]=Z$1)*((Table3[[#All],[Variables ]]=$AF$3)+(Table3[[#All],[Variables ]]=$AF$2)+(Table3[[#All],[Variables ]]=$AF$4)),0)</f>
        <v>AH</v>
      </c>
      <c r="AA1172" t="str" cm="1">
        <f t="array" ref="AA1172">_xlfn._xlws.FILTER(Table3[[#All],[Name]],(Table3[[#All],[Polygon]]=$A1172)*(Table3[[#All],[Period]]=AA$1)*((Table3[[#All],[Variables ]]=$AF$3)+(Table3[[#All],[Variables ]]=$AF$2)+(Table3[[#All],[Variables ]]=$AF$4)),0)</f>
        <v>AH</v>
      </c>
      <c r="AB1172" t="str" cm="1">
        <f t="array" ref="AB1172">_xlfn._xlws.FILTER(Table3[[#All],[Name]],(Table3[[#All],[Polygon]]=$A1172)*(Table3[[#All],[Period]]=AB$1)*((Table3[[#All],[Variables ]]=$AF$3)+(Table3[[#All],[Variables ]]=$AF$2)+(Table3[[#All],[Variables ]]=$AF$4)),0)</f>
        <v>PCT</v>
      </c>
      <c r="AC1172" t="str" cm="1">
        <f t="array" ref="AC1172">_xlfn._xlws.FILTER(Table3[[#All],[Name]],(Table3[[#All],[Polygon]]=$A1172)*(Table3[[#All],[Period]]=AC$1)*((Table3[[#All],[Variables ]]=$AF$3)+(Table3[[#All],[Variables ]]=$AF$2)+(Table3[[#All],[Variables ]]=$AF$4)),0)</f>
        <v>AH</v>
      </c>
      <c r="AD1172" t="str" cm="1">
        <f t="array" ref="AD1172">_xlfn._xlws.FILTER(Table3[[#All],[Name]],(Table3[[#All],[Polygon]]=$A1172)*(Table3[[#All],[Period]]=AD$1)*((Table3[[#All],[Variables ]]=$AF$3)+(Table3[[#All],[Variables ]]=$AF$2)+(Table3[[#All],[Variables ]]=$AF$4)),0)</f>
        <v>AH</v>
      </c>
    </row>
    <row r="1173" spans="1:30" x14ac:dyDescent="0.35">
      <c r="A1173" s="3">
        <v>770</v>
      </c>
      <c r="B1173" s="4" t="s">
        <v>1740</v>
      </c>
      <c r="C1173" s="10">
        <v>48.209431600000002</v>
      </c>
      <c r="D1173" s="4" t="s">
        <v>1466</v>
      </c>
      <c r="E1173" s="4">
        <v>3</v>
      </c>
      <c r="F1173" s="4">
        <v>3</v>
      </c>
      <c r="G1173" s="4">
        <v>5</v>
      </c>
      <c r="H1173" s="4"/>
      <c r="I1173" s="4">
        <v>1962</v>
      </c>
      <c r="J1173" s="4">
        <v>0</v>
      </c>
      <c r="K1173" s="4" t="s">
        <v>1650</v>
      </c>
      <c r="L1173" s="4">
        <v>801</v>
      </c>
      <c r="M1173" s="4">
        <v>801</v>
      </c>
      <c r="N1173" s="4">
        <v>60.847007519999998</v>
      </c>
      <c r="O1173" s="11">
        <v>34.481999999999999</v>
      </c>
      <c r="P1173" cm="1">
        <f t="array" ref="P1173">_xlfn._xlws.FILTER(Table3[[#All],[Name]],(Table3[[#All],[Polygon]]=$A1173)*(Table3[[#All],[Period]]=P$1)*((Table3[[#All],[Variables ]]=$AF$3)+(Table3[[#All],[Variables ]]=$AF$2)+(Table3[[#All],[Variables ]]=$AF$4)),0)</f>
        <v>0</v>
      </c>
      <c r="Q1173" t="str" cm="1">
        <f t="array" ref="Q1173">_xlfn._xlws.FILTER(Table3[[#All],[Name]],(Table3[[#All],[Polygon]]=$A1173)*(Table3[[#All],[Period]]=Q$1)*((Table3[[#All],[Variables ]]=$AF$3)+(Table3[[#All],[Variables ]]=$AF$2)+(Table3[[#All],[Variables ]]=$AF$4)),0)</f>
        <v>AH</v>
      </c>
      <c r="R1173" cm="1">
        <f t="array" ref="R1173">_xlfn._xlws.FILTER(Table3[[#All],[Name]],(Table3[[#All],[Polygon]]=$A1173)*(Table3[[#All],[Period]]=R$1)*((Table3[[#All],[Variables ]]=$AF$3)+(Table3[[#All],[Variables ]]=$AF$2)+(Table3[[#All],[Variables ]]=$AF$4)),0)</f>
        <v>0</v>
      </c>
      <c r="S1173" cm="1">
        <f t="array" ref="S1173">_xlfn._xlws.FILTER(Table3[[#All],[Name]],(Table3[[#All],[Polygon]]=$A1173)*(Table3[[#All],[Period]]=S$1)*((Table3[[#All],[Variables ]]=$AF$3)+(Table3[[#All],[Variables ]]=$AF$2)+(Table3[[#All],[Variables ]]=$AF$4)),0)</f>
        <v>0</v>
      </c>
      <c r="T1173" cm="1">
        <f t="array" ref="T1173">_xlfn._xlws.FILTER(Table3[[#All],[Name]],(Table3[[#All],[Polygon]]=$A1173)*(Table3[[#All],[Period]]=T$1)*((Table3[[#All],[Variables ]]=$AF$3)+(Table3[[#All],[Variables ]]=$AF$2)+(Table3[[#All],[Variables ]]=$AF$4)),0)</f>
        <v>0</v>
      </c>
      <c r="U1173" cm="1">
        <f t="array" ref="U1173">_xlfn._xlws.FILTER(Table3[[#All],[Name]],(Table3[[#All],[Polygon]]=$A1173)*(Table3[[#All],[Period]]=U$1)*((Table3[[#All],[Variables ]]=$AF$3)+(Table3[[#All],[Variables ]]=$AF$2)+(Table3[[#All],[Variables ]]=$AF$4)),0)</f>
        <v>0</v>
      </c>
      <c r="V1173" cm="1">
        <f t="array" ref="V1173">_xlfn._xlws.FILTER(Table3[[#All],[Name]],(Table3[[#All],[Polygon]]=$A1173)*(Table3[[#All],[Period]]=V$1)*((Table3[[#All],[Variables ]]=$AF$3)+(Table3[[#All],[Variables ]]=$AF$2)+(Table3[[#All],[Variables ]]=$AF$4)),0)</f>
        <v>0</v>
      </c>
      <c r="W1173" cm="1">
        <f t="array" ref="W1173">_xlfn._xlws.FILTER(Table3[[#All],[Name]],(Table3[[#All],[Polygon]]=$A1173)*(Table3[[#All],[Period]]=W$1)*((Table3[[#All],[Variables ]]=$AF$3)+(Table3[[#All],[Variables ]]=$AF$2)+(Table3[[#All],[Variables ]]=$AF$4)),0)</f>
        <v>0</v>
      </c>
      <c r="X1173" cm="1">
        <f t="array" ref="X1173">_xlfn._xlws.FILTER(Table3[[#All],[Name]],(Table3[[#All],[Polygon]]=$A1173)*(Table3[[#All],[Period]]=X$1)*((Table3[[#All],[Variables ]]=$AF$3)+(Table3[[#All],[Variables ]]=$AF$2)+(Table3[[#All],[Variables ]]=$AF$4)),0)</f>
        <v>0</v>
      </c>
      <c r="Y1173" t="str" cm="1">
        <f t="array" ref="Y1173">_xlfn._xlws.FILTER(Table3[[#All],[Name]],(Table3[[#All],[Polygon]]=$A1173)*(Table3[[#All],[Period]]=Y$1)*((Table3[[#All],[Variables ]]=$AF$3)+(Table3[[#All],[Variables ]]=$AF$2)+(Table3[[#All],[Variables ]]=$AF$4)),0)</f>
        <v>H</v>
      </c>
      <c r="Z1173" t="str" cm="1">
        <f t="array" ref="Z1173">_xlfn._xlws.FILTER(Table3[[#All],[Name]],(Table3[[#All],[Polygon]]=$A1173)*(Table3[[#All],[Period]]=Z$1)*((Table3[[#All],[Variables ]]=$AF$3)+(Table3[[#All],[Variables ]]=$AF$2)+(Table3[[#All],[Variables ]]=$AF$4)),0)</f>
        <v>AH</v>
      </c>
      <c r="AA1173" t="str" cm="1">
        <f t="array" ref="AA1173">_xlfn._xlws.FILTER(Table3[[#All],[Name]],(Table3[[#All],[Polygon]]=$A1173)*(Table3[[#All],[Period]]=AA$1)*((Table3[[#All],[Variables ]]=$AF$3)+(Table3[[#All],[Variables ]]=$AF$2)+(Table3[[#All],[Variables ]]=$AF$4)),0)</f>
        <v>AH</v>
      </c>
      <c r="AB1173" t="str" cm="1">
        <f t="array" ref="AB1173">_xlfn._xlws.FILTER(Table3[[#All],[Name]],(Table3[[#All],[Polygon]]=$A1173)*(Table3[[#All],[Period]]=AB$1)*((Table3[[#All],[Variables ]]=$AF$3)+(Table3[[#All],[Variables ]]=$AF$2)+(Table3[[#All],[Variables ]]=$AF$4)),0)</f>
        <v>PCT</v>
      </c>
      <c r="AC1173" t="str" cm="1">
        <f t="array" ref="AC1173">_xlfn._xlws.FILTER(Table3[[#All],[Name]],(Table3[[#All],[Polygon]]=$A1173)*(Table3[[#All],[Period]]=AC$1)*((Table3[[#All],[Variables ]]=$AF$3)+(Table3[[#All],[Variables ]]=$AF$2)+(Table3[[#All],[Variables ]]=$AF$4)),0)</f>
        <v>AH</v>
      </c>
      <c r="AD1173" t="str" cm="1">
        <f t="array" ref="AD1173">_xlfn._xlws.FILTER(Table3[[#All],[Name]],(Table3[[#All],[Polygon]]=$A1173)*(Table3[[#All],[Period]]=AD$1)*((Table3[[#All],[Variables ]]=$AF$3)+(Table3[[#All],[Variables ]]=$AF$2)+(Table3[[#All],[Variables ]]=$AF$4)),0)</f>
        <v>AH</v>
      </c>
    </row>
    <row r="1174" spans="1:30" x14ac:dyDescent="0.35">
      <c r="A1174" s="5">
        <v>770</v>
      </c>
      <c r="B1174" s="6" t="s">
        <v>1740</v>
      </c>
      <c r="C1174" s="8">
        <v>48.209431600000002</v>
      </c>
      <c r="D1174" s="6" t="s">
        <v>1466</v>
      </c>
      <c r="E1174" s="6">
        <v>3</v>
      </c>
      <c r="F1174" s="6">
        <v>3</v>
      </c>
      <c r="G1174" s="6">
        <v>5</v>
      </c>
      <c r="H1174" s="6"/>
      <c r="I1174" s="6">
        <v>1962</v>
      </c>
      <c r="J1174" s="6">
        <v>0</v>
      </c>
      <c r="K1174" s="6" t="s">
        <v>1650</v>
      </c>
      <c r="L1174" s="6">
        <v>770</v>
      </c>
      <c r="M1174" s="6">
        <v>770</v>
      </c>
      <c r="N1174" s="6">
        <v>48.209431600000002</v>
      </c>
      <c r="O1174" s="9">
        <v>89.46</v>
      </c>
      <c r="P1174" cm="1">
        <f t="array" ref="P1174">_xlfn._xlws.FILTER(Table3[[#All],[Name]],(Table3[[#All],[Polygon]]=$A1174)*(Table3[[#All],[Period]]=P$1)*((Table3[[#All],[Variables ]]=$AF$3)+(Table3[[#All],[Variables ]]=$AF$2)+(Table3[[#All],[Variables ]]=$AF$4)),0)</f>
        <v>0</v>
      </c>
      <c r="Q1174" t="str" cm="1">
        <f t="array" ref="Q1174">_xlfn._xlws.FILTER(Table3[[#All],[Name]],(Table3[[#All],[Polygon]]=$A1174)*(Table3[[#All],[Period]]=Q$1)*((Table3[[#All],[Variables ]]=$AF$3)+(Table3[[#All],[Variables ]]=$AF$2)+(Table3[[#All],[Variables ]]=$AF$4)),0)</f>
        <v>AH</v>
      </c>
      <c r="R1174" cm="1">
        <f t="array" ref="R1174">_xlfn._xlws.FILTER(Table3[[#All],[Name]],(Table3[[#All],[Polygon]]=$A1174)*(Table3[[#All],[Period]]=R$1)*((Table3[[#All],[Variables ]]=$AF$3)+(Table3[[#All],[Variables ]]=$AF$2)+(Table3[[#All],[Variables ]]=$AF$4)),0)</f>
        <v>0</v>
      </c>
      <c r="S1174" cm="1">
        <f t="array" ref="S1174">_xlfn._xlws.FILTER(Table3[[#All],[Name]],(Table3[[#All],[Polygon]]=$A1174)*(Table3[[#All],[Period]]=S$1)*((Table3[[#All],[Variables ]]=$AF$3)+(Table3[[#All],[Variables ]]=$AF$2)+(Table3[[#All],[Variables ]]=$AF$4)),0)</f>
        <v>0</v>
      </c>
      <c r="T1174" cm="1">
        <f t="array" ref="T1174">_xlfn._xlws.FILTER(Table3[[#All],[Name]],(Table3[[#All],[Polygon]]=$A1174)*(Table3[[#All],[Period]]=T$1)*((Table3[[#All],[Variables ]]=$AF$3)+(Table3[[#All],[Variables ]]=$AF$2)+(Table3[[#All],[Variables ]]=$AF$4)),0)</f>
        <v>0</v>
      </c>
      <c r="U1174" cm="1">
        <f t="array" ref="U1174">_xlfn._xlws.FILTER(Table3[[#All],[Name]],(Table3[[#All],[Polygon]]=$A1174)*(Table3[[#All],[Period]]=U$1)*((Table3[[#All],[Variables ]]=$AF$3)+(Table3[[#All],[Variables ]]=$AF$2)+(Table3[[#All],[Variables ]]=$AF$4)),0)</f>
        <v>0</v>
      </c>
      <c r="V1174" cm="1">
        <f t="array" ref="V1174">_xlfn._xlws.FILTER(Table3[[#All],[Name]],(Table3[[#All],[Polygon]]=$A1174)*(Table3[[#All],[Period]]=V$1)*((Table3[[#All],[Variables ]]=$AF$3)+(Table3[[#All],[Variables ]]=$AF$2)+(Table3[[#All],[Variables ]]=$AF$4)),0)</f>
        <v>0</v>
      </c>
      <c r="W1174" cm="1">
        <f t="array" ref="W1174">_xlfn._xlws.FILTER(Table3[[#All],[Name]],(Table3[[#All],[Polygon]]=$A1174)*(Table3[[#All],[Period]]=W$1)*((Table3[[#All],[Variables ]]=$AF$3)+(Table3[[#All],[Variables ]]=$AF$2)+(Table3[[#All],[Variables ]]=$AF$4)),0)</f>
        <v>0</v>
      </c>
      <c r="X1174" cm="1">
        <f t="array" ref="X1174">_xlfn._xlws.FILTER(Table3[[#All],[Name]],(Table3[[#All],[Polygon]]=$A1174)*(Table3[[#All],[Period]]=X$1)*((Table3[[#All],[Variables ]]=$AF$3)+(Table3[[#All],[Variables ]]=$AF$2)+(Table3[[#All],[Variables ]]=$AF$4)),0)</f>
        <v>0</v>
      </c>
      <c r="Y1174" t="str" cm="1">
        <f t="array" ref="Y1174">_xlfn._xlws.FILTER(Table3[[#All],[Name]],(Table3[[#All],[Polygon]]=$A1174)*(Table3[[#All],[Period]]=Y$1)*((Table3[[#All],[Variables ]]=$AF$3)+(Table3[[#All],[Variables ]]=$AF$2)+(Table3[[#All],[Variables ]]=$AF$4)),0)</f>
        <v>H</v>
      </c>
      <c r="Z1174" t="str" cm="1">
        <f t="array" ref="Z1174">_xlfn._xlws.FILTER(Table3[[#All],[Name]],(Table3[[#All],[Polygon]]=$A1174)*(Table3[[#All],[Period]]=Z$1)*((Table3[[#All],[Variables ]]=$AF$3)+(Table3[[#All],[Variables ]]=$AF$2)+(Table3[[#All],[Variables ]]=$AF$4)),0)</f>
        <v>AH</v>
      </c>
      <c r="AA1174" t="str" cm="1">
        <f t="array" ref="AA1174">_xlfn._xlws.FILTER(Table3[[#All],[Name]],(Table3[[#All],[Polygon]]=$A1174)*(Table3[[#All],[Period]]=AA$1)*((Table3[[#All],[Variables ]]=$AF$3)+(Table3[[#All],[Variables ]]=$AF$2)+(Table3[[#All],[Variables ]]=$AF$4)),0)</f>
        <v>AH</v>
      </c>
      <c r="AB1174" t="str" cm="1">
        <f t="array" ref="AB1174">_xlfn._xlws.FILTER(Table3[[#All],[Name]],(Table3[[#All],[Polygon]]=$A1174)*(Table3[[#All],[Period]]=AB$1)*((Table3[[#All],[Variables ]]=$AF$3)+(Table3[[#All],[Variables ]]=$AF$2)+(Table3[[#All],[Variables ]]=$AF$4)),0)</f>
        <v>PCT</v>
      </c>
      <c r="AC1174" t="str" cm="1">
        <f t="array" ref="AC1174">_xlfn._xlws.FILTER(Table3[[#All],[Name]],(Table3[[#All],[Polygon]]=$A1174)*(Table3[[#All],[Period]]=AC$1)*((Table3[[#All],[Variables ]]=$AF$3)+(Table3[[#All],[Variables ]]=$AF$2)+(Table3[[#All],[Variables ]]=$AF$4)),0)</f>
        <v>AH</v>
      </c>
      <c r="AD1174" t="str" cm="1">
        <f t="array" ref="AD1174">_xlfn._xlws.FILTER(Table3[[#All],[Name]],(Table3[[#All],[Polygon]]=$A1174)*(Table3[[#All],[Period]]=AD$1)*((Table3[[#All],[Variables ]]=$AF$3)+(Table3[[#All],[Variables ]]=$AF$2)+(Table3[[#All],[Variables ]]=$AF$4)),0)</f>
        <v>AH</v>
      </c>
    </row>
    <row r="1175" spans="1:30" x14ac:dyDescent="0.35">
      <c r="A1175" s="3">
        <v>770</v>
      </c>
      <c r="B1175" s="4" t="s">
        <v>1740</v>
      </c>
      <c r="C1175" s="10">
        <v>48.209431600000002</v>
      </c>
      <c r="D1175" s="4" t="s">
        <v>1466</v>
      </c>
      <c r="E1175" s="4">
        <v>3</v>
      </c>
      <c r="F1175" s="4">
        <v>3</v>
      </c>
      <c r="G1175" s="4">
        <v>5</v>
      </c>
      <c r="H1175" s="4"/>
      <c r="I1175" s="4">
        <v>1962</v>
      </c>
      <c r="J1175" s="4">
        <v>0</v>
      </c>
      <c r="K1175" s="4" t="s">
        <v>1650</v>
      </c>
      <c r="L1175" s="4">
        <v>776</v>
      </c>
      <c r="M1175" s="4">
        <v>776</v>
      </c>
      <c r="N1175" s="4">
        <v>48.388616759999998</v>
      </c>
      <c r="O1175" s="11">
        <v>14.669</v>
      </c>
      <c r="P1175" cm="1">
        <f t="array" ref="P1175">_xlfn._xlws.FILTER(Table3[[#All],[Name]],(Table3[[#All],[Polygon]]=$A1175)*(Table3[[#All],[Period]]=P$1)*((Table3[[#All],[Variables ]]=$AF$3)+(Table3[[#All],[Variables ]]=$AF$2)+(Table3[[#All],[Variables ]]=$AF$4)),0)</f>
        <v>0</v>
      </c>
      <c r="Q1175" t="str" cm="1">
        <f t="array" ref="Q1175">_xlfn._xlws.FILTER(Table3[[#All],[Name]],(Table3[[#All],[Polygon]]=$A1175)*(Table3[[#All],[Period]]=Q$1)*((Table3[[#All],[Variables ]]=$AF$3)+(Table3[[#All],[Variables ]]=$AF$2)+(Table3[[#All],[Variables ]]=$AF$4)),0)</f>
        <v>AH</v>
      </c>
      <c r="R1175" cm="1">
        <f t="array" ref="R1175">_xlfn._xlws.FILTER(Table3[[#All],[Name]],(Table3[[#All],[Polygon]]=$A1175)*(Table3[[#All],[Period]]=R$1)*((Table3[[#All],[Variables ]]=$AF$3)+(Table3[[#All],[Variables ]]=$AF$2)+(Table3[[#All],[Variables ]]=$AF$4)),0)</f>
        <v>0</v>
      </c>
      <c r="S1175" cm="1">
        <f t="array" ref="S1175">_xlfn._xlws.FILTER(Table3[[#All],[Name]],(Table3[[#All],[Polygon]]=$A1175)*(Table3[[#All],[Period]]=S$1)*((Table3[[#All],[Variables ]]=$AF$3)+(Table3[[#All],[Variables ]]=$AF$2)+(Table3[[#All],[Variables ]]=$AF$4)),0)</f>
        <v>0</v>
      </c>
      <c r="T1175" cm="1">
        <f t="array" ref="T1175">_xlfn._xlws.FILTER(Table3[[#All],[Name]],(Table3[[#All],[Polygon]]=$A1175)*(Table3[[#All],[Period]]=T$1)*((Table3[[#All],[Variables ]]=$AF$3)+(Table3[[#All],[Variables ]]=$AF$2)+(Table3[[#All],[Variables ]]=$AF$4)),0)</f>
        <v>0</v>
      </c>
      <c r="U1175" cm="1">
        <f t="array" ref="U1175">_xlfn._xlws.FILTER(Table3[[#All],[Name]],(Table3[[#All],[Polygon]]=$A1175)*(Table3[[#All],[Period]]=U$1)*((Table3[[#All],[Variables ]]=$AF$3)+(Table3[[#All],[Variables ]]=$AF$2)+(Table3[[#All],[Variables ]]=$AF$4)),0)</f>
        <v>0</v>
      </c>
      <c r="V1175" cm="1">
        <f t="array" ref="V1175">_xlfn._xlws.FILTER(Table3[[#All],[Name]],(Table3[[#All],[Polygon]]=$A1175)*(Table3[[#All],[Period]]=V$1)*((Table3[[#All],[Variables ]]=$AF$3)+(Table3[[#All],[Variables ]]=$AF$2)+(Table3[[#All],[Variables ]]=$AF$4)),0)</f>
        <v>0</v>
      </c>
      <c r="W1175" cm="1">
        <f t="array" ref="W1175">_xlfn._xlws.FILTER(Table3[[#All],[Name]],(Table3[[#All],[Polygon]]=$A1175)*(Table3[[#All],[Period]]=W$1)*((Table3[[#All],[Variables ]]=$AF$3)+(Table3[[#All],[Variables ]]=$AF$2)+(Table3[[#All],[Variables ]]=$AF$4)),0)</f>
        <v>0</v>
      </c>
      <c r="X1175" cm="1">
        <f t="array" ref="X1175">_xlfn._xlws.FILTER(Table3[[#All],[Name]],(Table3[[#All],[Polygon]]=$A1175)*(Table3[[#All],[Period]]=X$1)*((Table3[[#All],[Variables ]]=$AF$3)+(Table3[[#All],[Variables ]]=$AF$2)+(Table3[[#All],[Variables ]]=$AF$4)),0)</f>
        <v>0</v>
      </c>
      <c r="Y1175" t="str" cm="1">
        <f t="array" ref="Y1175">_xlfn._xlws.FILTER(Table3[[#All],[Name]],(Table3[[#All],[Polygon]]=$A1175)*(Table3[[#All],[Period]]=Y$1)*((Table3[[#All],[Variables ]]=$AF$3)+(Table3[[#All],[Variables ]]=$AF$2)+(Table3[[#All],[Variables ]]=$AF$4)),0)</f>
        <v>H</v>
      </c>
      <c r="Z1175" t="str" cm="1">
        <f t="array" ref="Z1175">_xlfn._xlws.FILTER(Table3[[#All],[Name]],(Table3[[#All],[Polygon]]=$A1175)*(Table3[[#All],[Period]]=Z$1)*((Table3[[#All],[Variables ]]=$AF$3)+(Table3[[#All],[Variables ]]=$AF$2)+(Table3[[#All],[Variables ]]=$AF$4)),0)</f>
        <v>AH</v>
      </c>
      <c r="AA1175" t="str" cm="1">
        <f t="array" ref="AA1175">_xlfn._xlws.FILTER(Table3[[#All],[Name]],(Table3[[#All],[Polygon]]=$A1175)*(Table3[[#All],[Period]]=AA$1)*((Table3[[#All],[Variables ]]=$AF$3)+(Table3[[#All],[Variables ]]=$AF$2)+(Table3[[#All],[Variables ]]=$AF$4)),0)</f>
        <v>AH</v>
      </c>
      <c r="AB1175" t="str" cm="1">
        <f t="array" ref="AB1175">_xlfn._xlws.FILTER(Table3[[#All],[Name]],(Table3[[#All],[Polygon]]=$A1175)*(Table3[[#All],[Period]]=AB$1)*((Table3[[#All],[Variables ]]=$AF$3)+(Table3[[#All],[Variables ]]=$AF$2)+(Table3[[#All],[Variables ]]=$AF$4)),0)</f>
        <v>PCT</v>
      </c>
      <c r="AC1175" t="str" cm="1">
        <f t="array" ref="AC1175">_xlfn._xlws.FILTER(Table3[[#All],[Name]],(Table3[[#All],[Polygon]]=$A1175)*(Table3[[#All],[Period]]=AC$1)*((Table3[[#All],[Variables ]]=$AF$3)+(Table3[[#All],[Variables ]]=$AF$2)+(Table3[[#All],[Variables ]]=$AF$4)),0)</f>
        <v>AH</v>
      </c>
      <c r="AD1175" t="str" cm="1">
        <f t="array" ref="AD1175">_xlfn._xlws.FILTER(Table3[[#All],[Name]],(Table3[[#All],[Polygon]]=$A1175)*(Table3[[#All],[Period]]=AD$1)*((Table3[[#All],[Variables ]]=$AF$3)+(Table3[[#All],[Variables ]]=$AF$2)+(Table3[[#All],[Variables ]]=$AF$4)),0)</f>
        <v>AH</v>
      </c>
    </row>
    <row r="1176" spans="1:30" x14ac:dyDescent="0.35">
      <c r="A1176" s="5">
        <v>770</v>
      </c>
      <c r="B1176" s="6" t="s">
        <v>1740</v>
      </c>
      <c r="C1176" s="8">
        <v>48.209431600000002</v>
      </c>
      <c r="D1176" s="6" t="s">
        <v>1466</v>
      </c>
      <c r="E1176" s="6">
        <v>3</v>
      </c>
      <c r="F1176" s="6">
        <v>3</v>
      </c>
      <c r="G1176" s="6">
        <v>5</v>
      </c>
      <c r="H1176" s="6"/>
      <c r="I1176" s="6">
        <v>1962</v>
      </c>
      <c r="J1176" s="6">
        <v>0</v>
      </c>
      <c r="K1176" s="6" t="s">
        <v>1650</v>
      </c>
      <c r="L1176" s="6">
        <v>777</v>
      </c>
      <c r="M1176" s="6">
        <v>777</v>
      </c>
      <c r="N1176" s="6">
        <v>47.015778900000001</v>
      </c>
      <c r="O1176" s="9">
        <v>26.581</v>
      </c>
      <c r="P1176" cm="1">
        <f t="array" ref="P1176">_xlfn._xlws.FILTER(Table3[[#All],[Name]],(Table3[[#All],[Polygon]]=$A1176)*(Table3[[#All],[Period]]=P$1)*((Table3[[#All],[Variables ]]=$AF$3)+(Table3[[#All],[Variables ]]=$AF$2)+(Table3[[#All],[Variables ]]=$AF$4)),0)</f>
        <v>0</v>
      </c>
      <c r="Q1176" t="str" cm="1">
        <f t="array" ref="Q1176">_xlfn._xlws.FILTER(Table3[[#All],[Name]],(Table3[[#All],[Polygon]]=$A1176)*(Table3[[#All],[Period]]=Q$1)*((Table3[[#All],[Variables ]]=$AF$3)+(Table3[[#All],[Variables ]]=$AF$2)+(Table3[[#All],[Variables ]]=$AF$4)),0)</f>
        <v>AH</v>
      </c>
      <c r="R1176" cm="1">
        <f t="array" ref="R1176">_xlfn._xlws.FILTER(Table3[[#All],[Name]],(Table3[[#All],[Polygon]]=$A1176)*(Table3[[#All],[Period]]=R$1)*((Table3[[#All],[Variables ]]=$AF$3)+(Table3[[#All],[Variables ]]=$AF$2)+(Table3[[#All],[Variables ]]=$AF$4)),0)</f>
        <v>0</v>
      </c>
      <c r="S1176" cm="1">
        <f t="array" ref="S1176">_xlfn._xlws.FILTER(Table3[[#All],[Name]],(Table3[[#All],[Polygon]]=$A1176)*(Table3[[#All],[Period]]=S$1)*((Table3[[#All],[Variables ]]=$AF$3)+(Table3[[#All],[Variables ]]=$AF$2)+(Table3[[#All],[Variables ]]=$AF$4)),0)</f>
        <v>0</v>
      </c>
      <c r="T1176" cm="1">
        <f t="array" ref="T1176">_xlfn._xlws.FILTER(Table3[[#All],[Name]],(Table3[[#All],[Polygon]]=$A1176)*(Table3[[#All],[Period]]=T$1)*((Table3[[#All],[Variables ]]=$AF$3)+(Table3[[#All],[Variables ]]=$AF$2)+(Table3[[#All],[Variables ]]=$AF$4)),0)</f>
        <v>0</v>
      </c>
      <c r="U1176" cm="1">
        <f t="array" ref="U1176">_xlfn._xlws.FILTER(Table3[[#All],[Name]],(Table3[[#All],[Polygon]]=$A1176)*(Table3[[#All],[Period]]=U$1)*((Table3[[#All],[Variables ]]=$AF$3)+(Table3[[#All],[Variables ]]=$AF$2)+(Table3[[#All],[Variables ]]=$AF$4)),0)</f>
        <v>0</v>
      </c>
      <c r="V1176" cm="1">
        <f t="array" ref="V1176">_xlfn._xlws.FILTER(Table3[[#All],[Name]],(Table3[[#All],[Polygon]]=$A1176)*(Table3[[#All],[Period]]=V$1)*((Table3[[#All],[Variables ]]=$AF$3)+(Table3[[#All],[Variables ]]=$AF$2)+(Table3[[#All],[Variables ]]=$AF$4)),0)</f>
        <v>0</v>
      </c>
      <c r="W1176" cm="1">
        <f t="array" ref="W1176">_xlfn._xlws.FILTER(Table3[[#All],[Name]],(Table3[[#All],[Polygon]]=$A1176)*(Table3[[#All],[Period]]=W$1)*((Table3[[#All],[Variables ]]=$AF$3)+(Table3[[#All],[Variables ]]=$AF$2)+(Table3[[#All],[Variables ]]=$AF$4)),0)</f>
        <v>0</v>
      </c>
      <c r="X1176" cm="1">
        <f t="array" ref="X1176">_xlfn._xlws.FILTER(Table3[[#All],[Name]],(Table3[[#All],[Polygon]]=$A1176)*(Table3[[#All],[Period]]=X$1)*((Table3[[#All],[Variables ]]=$AF$3)+(Table3[[#All],[Variables ]]=$AF$2)+(Table3[[#All],[Variables ]]=$AF$4)),0)</f>
        <v>0</v>
      </c>
      <c r="Y1176" t="str" cm="1">
        <f t="array" ref="Y1176">_xlfn._xlws.FILTER(Table3[[#All],[Name]],(Table3[[#All],[Polygon]]=$A1176)*(Table3[[#All],[Period]]=Y$1)*((Table3[[#All],[Variables ]]=$AF$3)+(Table3[[#All],[Variables ]]=$AF$2)+(Table3[[#All],[Variables ]]=$AF$4)),0)</f>
        <v>H</v>
      </c>
      <c r="Z1176" t="str" cm="1">
        <f t="array" ref="Z1176">_xlfn._xlws.FILTER(Table3[[#All],[Name]],(Table3[[#All],[Polygon]]=$A1176)*(Table3[[#All],[Period]]=Z$1)*((Table3[[#All],[Variables ]]=$AF$3)+(Table3[[#All],[Variables ]]=$AF$2)+(Table3[[#All],[Variables ]]=$AF$4)),0)</f>
        <v>AH</v>
      </c>
      <c r="AA1176" t="str" cm="1">
        <f t="array" ref="AA1176">_xlfn._xlws.FILTER(Table3[[#All],[Name]],(Table3[[#All],[Polygon]]=$A1176)*(Table3[[#All],[Period]]=AA$1)*((Table3[[#All],[Variables ]]=$AF$3)+(Table3[[#All],[Variables ]]=$AF$2)+(Table3[[#All],[Variables ]]=$AF$4)),0)</f>
        <v>AH</v>
      </c>
      <c r="AB1176" t="str" cm="1">
        <f t="array" ref="AB1176">_xlfn._xlws.FILTER(Table3[[#All],[Name]],(Table3[[#All],[Polygon]]=$A1176)*(Table3[[#All],[Period]]=AB$1)*((Table3[[#All],[Variables ]]=$AF$3)+(Table3[[#All],[Variables ]]=$AF$2)+(Table3[[#All],[Variables ]]=$AF$4)),0)</f>
        <v>PCT</v>
      </c>
      <c r="AC1176" t="str" cm="1">
        <f t="array" ref="AC1176">_xlfn._xlws.FILTER(Table3[[#All],[Name]],(Table3[[#All],[Polygon]]=$A1176)*(Table3[[#All],[Period]]=AC$1)*((Table3[[#All],[Variables ]]=$AF$3)+(Table3[[#All],[Variables ]]=$AF$2)+(Table3[[#All],[Variables ]]=$AF$4)),0)</f>
        <v>AH</v>
      </c>
      <c r="AD1176" t="str" cm="1">
        <f t="array" ref="AD1176">_xlfn._xlws.FILTER(Table3[[#All],[Name]],(Table3[[#All],[Polygon]]=$A1176)*(Table3[[#All],[Period]]=AD$1)*((Table3[[#All],[Variables ]]=$AF$3)+(Table3[[#All],[Variables ]]=$AF$2)+(Table3[[#All],[Variables ]]=$AF$4)),0)</f>
        <v>AH</v>
      </c>
    </row>
    <row r="1177" spans="1:30" x14ac:dyDescent="0.35">
      <c r="A1177" s="3">
        <v>770</v>
      </c>
      <c r="B1177" s="4" t="s">
        <v>1740</v>
      </c>
      <c r="C1177" s="10">
        <v>48.209431600000002</v>
      </c>
      <c r="D1177" s="4" t="s">
        <v>1466</v>
      </c>
      <c r="E1177" s="4">
        <v>3</v>
      </c>
      <c r="F1177" s="4">
        <v>3</v>
      </c>
      <c r="G1177" s="4">
        <v>5</v>
      </c>
      <c r="H1177" s="4"/>
      <c r="I1177" s="4">
        <v>1962</v>
      </c>
      <c r="J1177" s="4">
        <v>0</v>
      </c>
      <c r="K1177" s="4" t="s">
        <v>1650</v>
      </c>
      <c r="L1177" s="4">
        <v>770</v>
      </c>
      <c r="M1177" s="4">
        <v>770</v>
      </c>
      <c r="N1177" s="4">
        <v>48.209431600000002</v>
      </c>
      <c r="O1177" s="11">
        <v>48.209000000000003</v>
      </c>
      <c r="P1177" cm="1">
        <f t="array" ref="P1177">_xlfn._xlws.FILTER(Table3[[#All],[Name]],(Table3[[#All],[Polygon]]=$A1177)*(Table3[[#All],[Period]]=P$1)*((Table3[[#All],[Variables ]]=$AF$3)+(Table3[[#All],[Variables ]]=$AF$2)+(Table3[[#All],[Variables ]]=$AF$4)),0)</f>
        <v>0</v>
      </c>
      <c r="Q1177" t="str" cm="1">
        <f t="array" ref="Q1177">_xlfn._xlws.FILTER(Table3[[#All],[Name]],(Table3[[#All],[Polygon]]=$A1177)*(Table3[[#All],[Period]]=Q$1)*((Table3[[#All],[Variables ]]=$AF$3)+(Table3[[#All],[Variables ]]=$AF$2)+(Table3[[#All],[Variables ]]=$AF$4)),0)</f>
        <v>AH</v>
      </c>
      <c r="R1177" cm="1">
        <f t="array" ref="R1177">_xlfn._xlws.FILTER(Table3[[#All],[Name]],(Table3[[#All],[Polygon]]=$A1177)*(Table3[[#All],[Period]]=R$1)*((Table3[[#All],[Variables ]]=$AF$3)+(Table3[[#All],[Variables ]]=$AF$2)+(Table3[[#All],[Variables ]]=$AF$4)),0)</f>
        <v>0</v>
      </c>
      <c r="S1177" cm="1">
        <f t="array" ref="S1177">_xlfn._xlws.FILTER(Table3[[#All],[Name]],(Table3[[#All],[Polygon]]=$A1177)*(Table3[[#All],[Period]]=S$1)*((Table3[[#All],[Variables ]]=$AF$3)+(Table3[[#All],[Variables ]]=$AF$2)+(Table3[[#All],[Variables ]]=$AF$4)),0)</f>
        <v>0</v>
      </c>
      <c r="T1177" cm="1">
        <f t="array" ref="T1177">_xlfn._xlws.FILTER(Table3[[#All],[Name]],(Table3[[#All],[Polygon]]=$A1177)*(Table3[[#All],[Period]]=T$1)*((Table3[[#All],[Variables ]]=$AF$3)+(Table3[[#All],[Variables ]]=$AF$2)+(Table3[[#All],[Variables ]]=$AF$4)),0)</f>
        <v>0</v>
      </c>
      <c r="U1177" cm="1">
        <f t="array" ref="U1177">_xlfn._xlws.FILTER(Table3[[#All],[Name]],(Table3[[#All],[Polygon]]=$A1177)*(Table3[[#All],[Period]]=U$1)*((Table3[[#All],[Variables ]]=$AF$3)+(Table3[[#All],[Variables ]]=$AF$2)+(Table3[[#All],[Variables ]]=$AF$4)),0)</f>
        <v>0</v>
      </c>
      <c r="V1177" cm="1">
        <f t="array" ref="V1177">_xlfn._xlws.FILTER(Table3[[#All],[Name]],(Table3[[#All],[Polygon]]=$A1177)*(Table3[[#All],[Period]]=V$1)*((Table3[[#All],[Variables ]]=$AF$3)+(Table3[[#All],[Variables ]]=$AF$2)+(Table3[[#All],[Variables ]]=$AF$4)),0)</f>
        <v>0</v>
      </c>
      <c r="W1177" cm="1">
        <f t="array" ref="W1177">_xlfn._xlws.FILTER(Table3[[#All],[Name]],(Table3[[#All],[Polygon]]=$A1177)*(Table3[[#All],[Period]]=W$1)*((Table3[[#All],[Variables ]]=$AF$3)+(Table3[[#All],[Variables ]]=$AF$2)+(Table3[[#All],[Variables ]]=$AF$4)),0)</f>
        <v>0</v>
      </c>
      <c r="X1177" cm="1">
        <f t="array" ref="X1177">_xlfn._xlws.FILTER(Table3[[#All],[Name]],(Table3[[#All],[Polygon]]=$A1177)*(Table3[[#All],[Period]]=X$1)*((Table3[[#All],[Variables ]]=$AF$3)+(Table3[[#All],[Variables ]]=$AF$2)+(Table3[[#All],[Variables ]]=$AF$4)),0)</f>
        <v>0</v>
      </c>
      <c r="Y1177" t="str" cm="1">
        <f t="array" ref="Y1177">_xlfn._xlws.FILTER(Table3[[#All],[Name]],(Table3[[#All],[Polygon]]=$A1177)*(Table3[[#All],[Period]]=Y$1)*((Table3[[#All],[Variables ]]=$AF$3)+(Table3[[#All],[Variables ]]=$AF$2)+(Table3[[#All],[Variables ]]=$AF$4)),0)</f>
        <v>H</v>
      </c>
      <c r="Z1177" t="str" cm="1">
        <f t="array" ref="Z1177">_xlfn._xlws.FILTER(Table3[[#All],[Name]],(Table3[[#All],[Polygon]]=$A1177)*(Table3[[#All],[Period]]=Z$1)*((Table3[[#All],[Variables ]]=$AF$3)+(Table3[[#All],[Variables ]]=$AF$2)+(Table3[[#All],[Variables ]]=$AF$4)),0)</f>
        <v>AH</v>
      </c>
      <c r="AA1177" t="str" cm="1">
        <f t="array" ref="AA1177">_xlfn._xlws.FILTER(Table3[[#All],[Name]],(Table3[[#All],[Polygon]]=$A1177)*(Table3[[#All],[Period]]=AA$1)*((Table3[[#All],[Variables ]]=$AF$3)+(Table3[[#All],[Variables ]]=$AF$2)+(Table3[[#All],[Variables ]]=$AF$4)),0)</f>
        <v>AH</v>
      </c>
      <c r="AB1177" t="str" cm="1">
        <f t="array" ref="AB1177">_xlfn._xlws.FILTER(Table3[[#All],[Name]],(Table3[[#All],[Polygon]]=$A1177)*(Table3[[#All],[Period]]=AB$1)*((Table3[[#All],[Variables ]]=$AF$3)+(Table3[[#All],[Variables ]]=$AF$2)+(Table3[[#All],[Variables ]]=$AF$4)),0)</f>
        <v>PCT</v>
      </c>
      <c r="AC1177" t="str" cm="1">
        <f t="array" ref="AC1177">_xlfn._xlws.FILTER(Table3[[#All],[Name]],(Table3[[#All],[Polygon]]=$A1177)*(Table3[[#All],[Period]]=AC$1)*((Table3[[#All],[Variables ]]=$AF$3)+(Table3[[#All],[Variables ]]=$AF$2)+(Table3[[#All],[Variables ]]=$AF$4)),0)</f>
        <v>AH</v>
      </c>
      <c r="AD1177" t="str" cm="1">
        <f t="array" ref="AD1177">_xlfn._xlws.FILTER(Table3[[#All],[Name]],(Table3[[#All],[Polygon]]=$A1177)*(Table3[[#All],[Period]]=AD$1)*((Table3[[#All],[Variables ]]=$AF$3)+(Table3[[#All],[Variables ]]=$AF$2)+(Table3[[#All],[Variables ]]=$AF$4)),0)</f>
        <v>AH</v>
      </c>
    </row>
    <row r="1178" spans="1:30" x14ac:dyDescent="0.35">
      <c r="A1178" s="5">
        <v>771</v>
      </c>
      <c r="B1178" s="6" t="s">
        <v>3072</v>
      </c>
      <c r="C1178" s="8">
        <v>13.13905484</v>
      </c>
      <c r="D1178" s="6" t="s">
        <v>1466</v>
      </c>
      <c r="E1178" s="6">
        <v>3</v>
      </c>
      <c r="F1178" s="6">
        <v>3</v>
      </c>
      <c r="G1178" s="6">
        <v>5</v>
      </c>
      <c r="H1178" s="6"/>
      <c r="I1178" s="6">
        <v>1962</v>
      </c>
      <c r="J1178" s="6">
        <v>0</v>
      </c>
      <c r="K1178" s="6" t="s">
        <v>1650</v>
      </c>
      <c r="L1178" s="6">
        <v>771</v>
      </c>
      <c r="M1178" s="6">
        <v>771</v>
      </c>
      <c r="N1178" s="6">
        <v>13.13905484</v>
      </c>
      <c r="O1178" s="9">
        <v>91.570999999999998</v>
      </c>
      <c r="P1178" cm="1">
        <f t="array" ref="P1178">_xlfn._xlws.FILTER(Table3[[#All],[Name]],(Table3[[#All],[Polygon]]=$A1178)*(Table3[[#All],[Period]]=P$1)*((Table3[[#All],[Variables ]]=$AF$3)+(Table3[[#All],[Variables ]]=$AF$2)+(Table3[[#All],[Variables ]]=$AF$4)),0)</f>
        <v>0</v>
      </c>
      <c r="Q1178" cm="1">
        <f t="array" ref="Q1178">_xlfn._xlws.FILTER(Table3[[#All],[Name]],(Table3[[#All],[Polygon]]=$A1178)*(Table3[[#All],[Period]]=Q$1)*((Table3[[#All],[Variables ]]=$AF$3)+(Table3[[#All],[Variables ]]=$AF$2)+(Table3[[#All],[Variables ]]=$AF$4)),0)</f>
        <v>0</v>
      </c>
      <c r="R1178" cm="1">
        <f t="array" ref="R1178">_xlfn._xlws.FILTER(Table3[[#All],[Name]],(Table3[[#All],[Polygon]]=$A1178)*(Table3[[#All],[Period]]=R$1)*((Table3[[#All],[Variables ]]=$AF$3)+(Table3[[#All],[Variables ]]=$AF$2)+(Table3[[#All],[Variables ]]=$AF$4)),0)</f>
        <v>0</v>
      </c>
      <c r="S1178" cm="1">
        <f t="array" ref="S1178">_xlfn._xlws.FILTER(Table3[[#All],[Name]],(Table3[[#All],[Polygon]]=$A1178)*(Table3[[#All],[Period]]=S$1)*((Table3[[#All],[Variables ]]=$AF$3)+(Table3[[#All],[Variables ]]=$AF$2)+(Table3[[#All],[Variables ]]=$AF$4)),0)</f>
        <v>0</v>
      </c>
      <c r="T1178" cm="1">
        <f t="array" ref="T1178">_xlfn._xlws.FILTER(Table3[[#All],[Name]],(Table3[[#All],[Polygon]]=$A1178)*(Table3[[#All],[Period]]=T$1)*((Table3[[#All],[Variables ]]=$AF$3)+(Table3[[#All],[Variables ]]=$AF$2)+(Table3[[#All],[Variables ]]=$AF$4)),0)</f>
        <v>0</v>
      </c>
      <c r="U1178" cm="1">
        <f t="array" ref="U1178">_xlfn._xlws.FILTER(Table3[[#All],[Name]],(Table3[[#All],[Polygon]]=$A1178)*(Table3[[#All],[Period]]=U$1)*((Table3[[#All],[Variables ]]=$AF$3)+(Table3[[#All],[Variables ]]=$AF$2)+(Table3[[#All],[Variables ]]=$AF$4)),0)</f>
        <v>0</v>
      </c>
      <c r="V1178" cm="1">
        <f t="array" ref="V1178">_xlfn._xlws.FILTER(Table3[[#All],[Name]],(Table3[[#All],[Polygon]]=$A1178)*(Table3[[#All],[Period]]=V$1)*((Table3[[#All],[Variables ]]=$AF$3)+(Table3[[#All],[Variables ]]=$AF$2)+(Table3[[#All],[Variables ]]=$AF$4)),0)</f>
        <v>0</v>
      </c>
      <c r="W1178" cm="1">
        <f t="array" ref="W1178">_xlfn._xlws.FILTER(Table3[[#All],[Name]],(Table3[[#All],[Polygon]]=$A1178)*(Table3[[#All],[Period]]=W$1)*((Table3[[#All],[Variables ]]=$AF$3)+(Table3[[#All],[Variables ]]=$AF$2)+(Table3[[#All],[Variables ]]=$AF$4)),0)</f>
        <v>0</v>
      </c>
      <c r="X1178" cm="1">
        <f t="array" ref="X1178">_xlfn._xlws.FILTER(Table3[[#All],[Name]],(Table3[[#All],[Polygon]]=$A1178)*(Table3[[#All],[Period]]=X$1)*((Table3[[#All],[Variables ]]=$AF$3)+(Table3[[#All],[Variables ]]=$AF$2)+(Table3[[#All],[Variables ]]=$AF$4)),0)</f>
        <v>0</v>
      </c>
      <c r="Y1178" cm="1">
        <f t="array" ref="Y1178">_xlfn._xlws.FILTER(Table3[[#All],[Name]],(Table3[[#All],[Polygon]]=$A1178)*(Table3[[#All],[Period]]=Y$1)*((Table3[[#All],[Variables ]]=$AF$3)+(Table3[[#All],[Variables ]]=$AF$2)+(Table3[[#All],[Variables ]]=$AF$4)),0)</f>
        <v>0</v>
      </c>
      <c r="Z1178" cm="1">
        <f t="array" ref="Z1178">_xlfn._xlws.FILTER(Table3[[#All],[Name]],(Table3[[#All],[Polygon]]=$A1178)*(Table3[[#All],[Period]]=Z$1)*((Table3[[#All],[Variables ]]=$AF$3)+(Table3[[#All],[Variables ]]=$AF$2)+(Table3[[#All],[Variables ]]=$AF$4)),0)</f>
        <v>0</v>
      </c>
      <c r="AA1178" cm="1">
        <f t="array" ref="AA1178">_xlfn._xlws.FILTER(Table3[[#All],[Name]],(Table3[[#All],[Polygon]]=$A1178)*(Table3[[#All],[Period]]=AA$1)*((Table3[[#All],[Variables ]]=$AF$3)+(Table3[[#All],[Variables ]]=$AF$2)+(Table3[[#All],[Variables ]]=$AF$4)),0)</f>
        <v>0</v>
      </c>
      <c r="AB1178" cm="1">
        <f t="array" ref="AB1178">_xlfn._xlws.FILTER(Table3[[#All],[Name]],(Table3[[#All],[Polygon]]=$A1178)*(Table3[[#All],[Period]]=AB$1)*((Table3[[#All],[Variables ]]=$AF$3)+(Table3[[#All],[Variables ]]=$AF$2)+(Table3[[#All],[Variables ]]=$AF$4)),0)</f>
        <v>0</v>
      </c>
      <c r="AC1178" cm="1">
        <f t="array" ref="AC1178">_xlfn._xlws.FILTER(Table3[[#All],[Name]],(Table3[[#All],[Polygon]]=$A1178)*(Table3[[#All],[Period]]=AC$1)*((Table3[[#All],[Variables ]]=$AF$3)+(Table3[[#All],[Variables ]]=$AF$2)+(Table3[[#All],[Variables ]]=$AF$4)),0)</f>
        <v>0</v>
      </c>
      <c r="AD1178" cm="1">
        <f t="array" ref="AD1178">_xlfn._xlws.FILTER(Table3[[#All],[Name]],(Table3[[#All],[Polygon]]=$A1178)*(Table3[[#All],[Period]]=AD$1)*((Table3[[#All],[Variables ]]=$AF$3)+(Table3[[#All],[Variables ]]=$AF$2)+(Table3[[#All],[Variables ]]=$AF$4)),0)</f>
        <v>0</v>
      </c>
    </row>
    <row r="1179" spans="1:30" x14ac:dyDescent="0.35">
      <c r="A1179" s="3">
        <v>771</v>
      </c>
      <c r="B1179" s="4" t="s">
        <v>3072</v>
      </c>
      <c r="C1179" s="10">
        <v>13.13905484</v>
      </c>
      <c r="D1179" s="4" t="s">
        <v>1466</v>
      </c>
      <c r="E1179" s="4">
        <v>3</v>
      </c>
      <c r="F1179" s="4">
        <v>3</v>
      </c>
      <c r="G1179" s="4">
        <v>5</v>
      </c>
      <c r="H1179" s="4"/>
      <c r="I1179" s="4">
        <v>1962</v>
      </c>
      <c r="J1179" s="4">
        <v>0</v>
      </c>
      <c r="K1179" s="4" t="s">
        <v>1650</v>
      </c>
      <c r="L1179" s="4">
        <v>772</v>
      </c>
      <c r="M1179" s="4">
        <v>772</v>
      </c>
      <c r="N1179" s="4">
        <v>58.08252967</v>
      </c>
      <c r="O1179" s="11">
        <v>37.002000000000002</v>
      </c>
      <c r="P1179" cm="1">
        <f t="array" ref="P1179">_xlfn._xlws.FILTER(Table3[[#All],[Name]],(Table3[[#All],[Polygon]]=$A1179)*(Table3[[#All],[Period]]=P$1)*((Table3[[#All],[Variables ]]=$AF$3)+(Table3[[#All],[Variables ]]=$AF$2)+(Table3[[#All],[Variables ]]=$AF$4)),0)</f>
        <v>0</v>
      </c>
      <c r="Q1179" cm="1">
        <f t="array" ref="Q1179">_xlfn._xlws.FILTER(Table3[[#All],[Name]],(Table3[[#All],[Polygon]]=$A1179)*(Table3[[#All],[Period]]=Q$1)*((Table3[[#All],[Variables ]]=$AF$3)+(Table3[[#All],[Variables ]]=$AF$2)+(Table3[[#All],[Variables ]]=$AF$4)),0)</f>
        <v>0</v>
      </c>
      <c r="R1179" cm="1">
        <f t="array" ref="R1179">_xlfn._xlws.FILTER(Table3[[#All],[Name]],(Table3[[#All],[Polygon]]=$A1179)*(Table3[[#All],[Period]]=R$1)*((Table3[[#All],[Variables ]]=$AF$3)+(Table3[[#All],[Variables ]]=$AF$2)+(Table3[[#All],[Variables ]]=$AF$4)),0)</f>
        <v>0</v>
      </c>
      <c r="S1179" cm="1">
        <f t="array" ref="S1179">_xlfn._xlws.FILTER(Table3[[#All],[Name]],(Table3[[#All],[Polygon]]=$A1179)*(Table3[[#All],[Period]]=S$1)*((Table3[[#All],[Variables ]]=$AF$3)+(Table3[[#All],[Variables ]]=$AF$2)+(Table3[[#All],[Variables ]]=$AF$4)),0)</f>
        <v>0</v>
      </c>
      <c r="T1179" cm="1">
        <f t="array" ref="T1179">_xlfn._xlws.FILTER(Table3[[#All],[Name]],(Table3[[#All],[Polygon]]=$A1179)*(Table3[[#All],[Period]]=T$1)*((Table3[[#All],[Variables ]]=$AF$3)+(Table3[[#All],[Variables ]]=$AF$2)+(Table3[[#All],[Variables ]]=$AF$4)),0)</f>
        <v>0</v>
      </c>
      <c r="U1179" cm="1">
        <f t="array" ref="U1179">_xlfn._xlws.FILTER(Table3[[#All],[Name]],(Table3[[#All],[Polygon]]=$A1179)*(Table3[[#All],[Period]]=U$1)*((Table3[[#All],[Variables ]]=$AF$3)+(Table3[[#All],[Variables ]]=$AF$2)+(Table3[[#All],[Variables ]]=$AF$4)),0)</f>
        <v>0</v>
      </c>
      <c r="V1179" cm="1">
        <f t="array" ref="V1179">_xlfn._xlws.FILTER(Table3[[#All],[Name]],(Table3[[#All],[Polygon]]=$A1179)*(Table3[[#All],[Period]]=V$1)*((Table3[[#All],[Variables ]]=$AF$3)+(Table3[[#All],[Variables ]]=$AF$2)+(Table3[[#All],[Variables ]]=$AF$4)),0)</f>
        <v>0</v>
      </c>
      <c r="W1179" cm="1">
        <f t="array" ref="W1179">_xlfn._xlws.FILTER(Table3[[#All],[Name]],(Table3[[#All],[Polygon]]=$A1179)*(Table3[[#All],[Period]]=W$1)*((Table3[[#All],[Variables ]]=$AF$3)+(Table3[[#All],[Variables ]]=$AF$2)+(Table3[[#All],[Variables ]]=$AF$4)),0)</f>
        <v>0</v>
      </c>
      <c r="X1179" cm="1">
        <f t="array" ref="X1179">_xlfn._xlws.FILTER(Table3[[#All],[Name]],(Table3[[#All],[Polygon]]=$A1179)*(Table3[[#All],[Period]]=X$1)*((Table3[[#All],[Variables ]]=$AF$3)+(Table3[[#All],[Variables ]]=$AF$2)+(Table3[[#All],[Variables ]]=$AF$4)),0)</f>
        <v>0</v>
      </c>
      <c r="Y1179" cm="1">
        <f t="array" ref="Y1179">_xlfn._xlws.FILTER(Table3[[#All],[Name]],(Table3[[#All],[Polygon]]=$A1179)*(Table3[[#All],[Period]]=Y$1)*((Table3[[#All],[Variables ]]=$AF$3)+(Table3[[#All],[Variables ]]=$AF$2)+(Table3[[#All],[Variables ]]=$AF$4)),0)</f>
        <v>0</v>
      </c>
      <c r="Z1179" cm="1">
        <f t="array" ref="Z1179">_xlfn._xlws.FILTER(Table3[[#All],[Name]],(Table3[[#All],[Polygon]]=$A1179)*(Table3[[#All],[Period]]=Z$1)*((Table3[[#All],[Variables ]]=$AF$3)+(Table3[[#All],[Variables ]]=$AF$2)+(Table3[[#All],[Variables ]]=$AF$4)),0)</f>
        <v>0</v>
      </c>
      <c r="AA1179" cm="1">
        <f t="array" ref="AA1179">_xlfn._xlws.FILTER(Table3[[#All],[Name]],(Table3[[#All],[Polygon]]=$A1179)*(Table3[[#All],[Period]]=AA$1)*((Table3[[#All],[Variables ]]=$AF$3)+(Table3[[#All],[Variables ]]=$AF$2)+(Table3[[#All],[Variables ]]=$AF$4)),0)</f>
        <v>0</v>
      </c>
      <c r="AB1179" cm="1">
        <f t="array" ref="AB1179">_xlfn._xlws.FILTER(Table3[[#All],[Name]],(Table3[[#All],[Polygon]]=$A1179)*(Table3[[#All],[Period]]=AB$1)*((Table3[[#All],[Variables ]]=$AF$3)+(Table3[[#All],[Variables ]]=$AF$2)+(Table3[[#All],[Variables ]]=$AF$4)),0)</f>
        <v>0</v>
      </c>
      <c r="AC1179" cm="1">
        <f t="array" ref="AC1179">_xlfn._xlws.FILTER(Table3[[#All],[Name]],(Table3[[#All],[Polygon]]=$A1179)*(Table3[[#All],[Period]]=AC$1)*((Table3[[#All],[Variables ]]=$AF$3)+(Table3[[#All],[Variables ]]=$AF$2)+(Table3[[#All],[Variables ]]=$AF$4)),0)</f>
        <v>0</v>
      </c>
      <c r="AD1179" cm="1">
        <f t="array" ref="AD1179">_xlfn._xlws.FILTER(Table3[[#All],[Name]],(Table3[[#All],[Polygon]]=$A1179)*(Table3[[#All],[Period]]=AD$1)*((Table3[[#All],[Variables ]]=$AF$3)+(Table3[[#All],[Variables ]]=$AF$2)+(Table3[[#All],[Variables ]]=$AF$4)),0)</f>
        <v>0</v>
      </c>
    </row>
    <row r="1180" spans="1:30" x14ac:dyDescent="0.35">
      <c r="A1180" s="5">
        <v>771</v>
      </c>
      <c r="B1180" s="6" t="s">
        <v>3072</v>
      </c>
      <c r="C1180" s="8">
        <v>13.13905484</v>
      </c>
      <c r="D1180" s="6" t="s">
        <v>1466</v>
      </c>
      <c r="E1180" s="6">
        <v>3</v>
      </c>
      <c r="F1180" s="6">
        <v>3</v>
      </c>
      <c r="G1180" s="6">
        <v>5</v>
      </c>
      <c r="H1180" s="6"/>
      <c r="I1180" s="6">
        <v>1962</v>
      </c>
      <c r="J1180" s="6">
        <v>0</v>
      </c>
      <c r="K1180" s="6" t="s">
        <v>1650</v>
      </c>
      <c r="L1180" s="6">
        <v>778</v>
      </c>
      <c r="M1180" s="6">
        <v>778</v>
      </c>
      <c r="N1180" s="6">
        <v>22.766513889999999</v>
      </c>
      <c r="O1180" s="9">
        <v>22.766999999999999</v>
      </c>
      <c r="P1180" cm="1">
        <f t="array" ref="P1180">_xlfn._xlws.FILTER(Table3[[#All],[Name]],(Table3[[#All],[Polygon]]=$A1180)*(Table3[[#All],[Period]]=P$1)*((Table3[[#All],[Variables ]]=$AF$3)+(Table3[[#All],[Variables ]]=$AF$2)+(Table3[[#All],[Variables ]]=$AF$4)),0)</f>
        <v>0</v>
      </c>
      <c r="Q1180" cm="1">
        <f t="array" ref="Q1180">_xlfn._xlws.FILTER(Table3[[#All],[Name]],(Table3[[#All],[Polygon]]=$A1180)*(Table3[[#All],[Period]]=Q$1)*((Table3[[#All],[Variables ]]=$AF$3)+(Table3[[#All],[Variables ]]=$AF$2)+(Table3[[#All],[Variables ]]=$AF$4)),0)</f>
        <v>0</v>
      </c>
      <c r="R1180" cm="1">
        <f t="array" ref="R1180">_xlfn._xlws.FILTER(Table3[[#All],[Name]],(Table3[[#All],[Polygon]]=$A1180)*(Table3[[#All],[Period]]=R$1)*((Table3[[#All],[Variables ]]=$AF$3)+(Table3[[#All],[Variables ]]=$AF$2)+(Table3[[#All],[Variables ]]=$AF$4)),0)</f>
        <v>0</v>
      </c>
      <c r="S1180" cm="1">
        <f t="array" ref="S1180">_xlfn._xlws.FILTER(Table3[[#All],[Name]],(Table3[[#All],[Polygon]]=$A1180)*(Table3[[#All],[Period]]=S$1)*((Table3[[#All],[Variables ]]=$AF$3)+(Table3[[#All],[Variables ]]=$AF$2)+(Table3[[#All],[Variables ]]=$AF$4)),0)</f>
        <v>0</v>
      </c>
      <c r="T1180" cm="1">
        <f t="array" ref="T1180">_xlfn._xlws.FILTER(Table3[[#All],[Name]],(Table3[[#All],[Polygon]]=$A1180)*(Table3[[#All],[Period]]=T$1)*((Table3[[#All],[Variables ]]=$AF$3)+(Table3[[#All],[Variables ]]=$AF$2)+(Table3[[#All],[Variables ]]=$AF$4)),0)</f>
        <v>0</v>
      </c>
      <c r="U1180" cm="1">
        <f t="array" ref="U1180">_xlfn._xlws.FILTER(Table3[[#All],[Name]],(Table3[[#All],[Polygon]]=$A1180)*(Table3[[#All],[Period]]=U$1)*((Table3[[#All],[Variables ]]=$AF$3)+(Table3[[#All],[Variables ]]=$AF$2)+(Table3[[#All],[Variables ]]=$AF$4)),0)</f>
        <v>0</v>
      </c>
      <c r="V1180" cm="1">
        <f t="array" ref="V1180">_xlfn._xlws.FILTER(Table3[[#All],[Name]],(Table3[[#All],[Polygon]]=$A1180)*(Table3[[#All],[Period]]=V$1)*((Table3[[#All],[Variables ]]=$AF$3)+(Table3[[#All],[Variables ]]=$AF$2)+(Table3[[#All],[Variables ]]=$AF$4)),0)</f>
        <v>0</v>
      </c>
      <c r="W1180" cm="1">
        <f t="array" ref="W1180">_xlfn._xlws.FILTER(Table3[[#All],[Name]],(Table3[[#All],[Polygon]]=$A1180)*(Table3[[#All],[Period]]=W$1)*((Table3[[#All],[Variables ]]=$AF$3)+(Table3[[#All],[Variables ]]=$AF$2)+(Table3[[#All],[Variables ]]=$AF$4)),0)</f>
        <v>0</v>
      </c>
      <c r="X1180" cm="1">
        <f t="array" ref="X1180">_xlfn._xlws.FILTER(Table3[[#All],[Name]],(Table3[[#All],[Polygon]]=$A1180)*(Table3[[#All],[Period]]=X$1)*((Table3[[#All],[Variables ]]=$AF$3)+(Table3[[#All],[Variables ]]=$AF$2)+(Table3[[#All],[Variables ]]=$AF$4)),0)</f>
        <v>0</v>
      </c>
      <c r="Y1180" cm="1">
        <f t="array" ref="Y1180">_xlfn._xlws.FILTER(Table3[[#All],[Name]],(Table3[[#All],[Polygon]]=$A1180)*(Table3[[#All],[Period]]=Y$1)*((Table3[[#All],[Variables ]]=$AF$3)+(Table3[[#All],[Variables ]]=$AF$2)+(Table3[[#All],[Variables ]]=$AF$4)),0)</f>
        <v>0</v>
      </c>
      <c r="Z1180" cm="1">
        <f t="array" ref="Z1180">_xlfn._xlws.FILTER(Table3[[#All],[Name]],(Table3[[#All],[Polygon]]=$A1180)*(Table3[[#All],[Period]]=Z$1)*((Table3[[#All],[Variables ]]=$AF$3)+(Table3[[#All],[Variables ]]=$AF$2)+(Table3[[#All],[Variables ]]=$AF$4)),0)</f>
        <v>0</v>
      </c>
      <c r="AA1180" cm="1">
        <f t="array" ref="AA1180">_xlfn._xlws.FILTER(Table3[[#All],[Name]],(Table3[[#All],[Polygon]]=$A1180)*(Table3[[#All],[Period]]=AA$1)*((Table3[[#All],[Variables ]]=$AF$3)+(Table3[[#All],[Variables ]]=$AF$2)+(Table3[[#All],[Variables ]]=$AF$4)),0)</f>
        <v>0</v>
      </c>
      <c r="AB1180" cm="1">
        <f t="array" ref="AB1180">_xlfn._xlws.FILTER(Table3[[#All],[Name]],(Table3[[#All],[Polygon]]=$A1180)*(Table3[[#All],[Period]]=AB$1)*((Table3[[#All],[Variables ]]=$AF$3)+(Table3[[#All],[Variables ]]=$AF$2)+(Table3[[#All],[Variables ]]=$AF$4)),0)</f>
        <v>0</v>
      </c>
      <c r="AC1180" cm="1">
        <f t="array" ref="AC1180">_xlfn._xlws.FILTER(Table3[[#All],[Name]],(Table3[[#All],[Polygon]]=$A1180)*(Table3[[#All],[Period]]=AC$1)*((Table3[[#All],[Variables ]]=$AF$3)+(Table3[[#All],[Variables ]]=$AF$2)+(Table3[[#All],[Variables ]]=$AF$4)),0)</f>
        <v>0</v>
      </c>
      <c r="AD1180" cm="1">
        <f t="array" ref="AD1180">_xlfn._xlws.FILTER(Table3[[#All],[Name]],(Table3[[#All],[Polygon]]=$A1180)*(Table3[[#All],[Period]]=AD$1)*((Table3[[#All],[Variables ]]=$AF$3)+(Table3[[#All],[Variables ]]=$AF$2)+(Table3[[#All],[Variables ]]=$AF$4)),0)</f>
        <v>0</v>
      </c>
    </row>
    <row r="1181" spans="1:30" x14ac:dyDescent="0.35">
      <c r="A1181" s="3">
        <v>771</v>
      </c>
      <c r="B1181" s="4" t="s">
        <v>3072</v>
      </c>
      <c r="C1181" s="10">
        <v>13.13905484</v>
      </c>
      <c r="D1181" s="4" t="s">
        <v>1466</v>
      </c>
      <c r="E1181" s="4">
        <v>3</v>
      </c>
      <c r="F1181" s="4">
        <v>3</v>
      </c>
      <c r="G1181" s="4">
        <v>5</v>
      </c>
      <c r="H1181" s="4"/>
      <c r="I1181" s="4">
        <v>1962</v>
      </c>
      <c r="J1181" s="4">
        <v>0</v>
      </c>
      <c r="K1181" s="4" t="s">
        <v>1650</v>
      </c>
      <c r="L1181" s="4">
        <v>774</v>
      </c>
      <c r="M1181" s="4">
        <v>774</v>
      </c>
      <c r="N1181" s="4">
        <v>55.893319519999999</v>
      </c>
      <c r="O1181" s="11">
        <v>55.893000000000001</v>
      </c>
      <c r="P1181" cm="1">
        <f t="array" ref="P1181">_xlfn._xlws.FILTER(Table3[[#All],[Name]],(Table3[[#All],[Polygon]]=$A1181)*(Table3[[#All],[Period]]=P$1)*((Table3[[#All],[Variables ]]=$AF$3)+(Table3[[#All],[Variables ]]=$AF$2)+(Table3[[#All],[Variables ]]=$AF$4)),0)</f>
        <v>0</v>
      </c>
      <c r="Q1181" cm="1">
        <f t="array" ref="Q1181">_xlfn._xlws.FILTER(Table3[[#All],[Name]],(Table3[[#All],[Polygon]]=$A1181)*(Table3[[#All],[Period]]=Q$1)*((Table3[[#All],[Variables ]]=$AF$3)+(Table3[[#All],[Variables ]]=$AF$2)+(Table3[[#All],[Variables ]]=$AF$4)),0)</f>
        <v>0</v>
      </c>
      <c r="R1181" cm="1">
        <f t="array" ref="R1181">_xlfn._xlws.FILTER(Table3[[#All],[Name]],(Table3[[#All],[Polygon]]=$A1181)*(Table3[[#All],[Period]]=R$1)*((Table3[[#All],[Variables ]]=$AF$3)+(Table3[[#All],[Variables ]]=$AF$2)+(Table3[[#All],[Variables ]]=$AF$4)),0)</f>
        <v>0</v>
      </c>
      <c r="S1181" cm="1">
        <f t="array" ref="S1181">_xlfn._xlws.FILTER(Table3[[#All],[Name]],(Table3[[#All],[Polygon]]=$A1181)*(Table3[[#All],[Period]]=S$1)*((Table3[[#All],[Variables ]]=$AF$3)+(Table3[[#All],[Variables ]]=$AF$2)+(Table3[[#All],[Variables ]]=$AF$4)),0)</f>
        <v>0</v>
      </c>
      <c r="T1181" cm="1">
        <f t="array" ref="T1181">_xlfn._xlws.FILTER(Table3[[#All],[Name]],(Table3[[#All],[Polygon]]=$A1181)*(Table3[[#All],[Period]]=T$1)*((Table3[[#All],[Variables ]]=$AF$3)+(Table3[[#All],[Variables ]]=$AF$2)+(Table3[[#All],[Variables ]]=$AF$4)),0)</f>
        <v>0</v>
      </c>
      <c r="U1181" cm="1">
        <f t="array" ref="U1181">_xlfn._xlws.FILTER(Table3[[#All],[Name]],(Table3[[#All],[Polygon]]=$A1181)*(Table3[[#All],[Period]]=U$1)*((Table3[[#All],[Variables ]]=$AF$3)+(Table3[[#All],[Variables ]]=$AF$2)+(Table3[[#All],[Variables ]]=$AF$4)),0)</f>
        <v>0</v>
      </c>
      <c r="V1181" cm="1">
        <f t="array" ref="V1181">_xlfn._xlws.FILTER(Table3[[#All],[Name]],(Table3[[#All],[Polygon]]=$A1181)*(Table3[[#All],[Period]]=V$1)*((Table3[[#All],[Variables ]]=$AF$3)+(Table3[[#All],[Variables ]]=$AF$2)+(Table3[[#All],[Variables ]]=$AF$4)),0)</f>
        <v>0</v>
      </c>
      <c r="W1181" cm="1">
        <f t="array" ref="W1181">_xlfn._xlws.FILTER(Table3[[#All],[Name]],(Table3[[#All],[Polygon]]=$A1181)*(Table3[[#All],[Period]]=W$1)*((Table3[[#All],[Variables ]]=$AF$3)+(Table3[[#All],[Variables ]]=$AF$2)+(Table3[[#All],[Variables ]]=$AF$4)),0)</f>
        <v>0</v>
      </c>
      <c r="X1181" cm="1">
        <f t="array" ref="X1181">_xlfn._xlws.FILTER(Table3[[#All],[Name]],(Table3[[#All],[Polygon]]=$A1181)*(Table3[[#All],[Period]]=X$1)*((Table3[[#All],[Variables ]]=$AF$3)+(Table3[[#All],[Variables ]]=$AF$2)+(Table3[[#All],[Variables ]]=$AF$4)),0)</f>
        <v>0</v>
      </c>
      <c r="Y1181" cm="1">
        <f t="array" ref="Y1181">_xlfn._xlws.FILTER(Table3[[#All],[Name]],(Table3[[#All],[Polygon]]=$A1181)*(Table3[[#All],[Period]]=Y$1)*((Table3[[#All],[Variables ]]=$AF$3)+(Table3[[#All],[Variables ]]=$AF$2)+(Table3[[#All],[Variables ]]=$AF$4)),0)</f>
        <v>0</v>
      </c>
      <c r="Z1181" cm="1">
        <f t="array" ref="Z1181">_xlfn._xlws.FILTER(Table3[[#All],[Name]],(Table3[[#All],[Polygon]]=$A1181)*(Table3[[#All],[Period]]=Z$1)*((Table3[[#All],[Variables ]]=$AF$3)+(Table3[[#All],[Variables ]]=$AF$2)+(Table3[[#All],[Variables ]]=$AF$4)),0)</f>
        <v>0</v>
      </c>
      <c r="AA1181" cm="1">
        <f t="array" ref="AA1181">_xlfn._xlws.FILTER(Table3[[#All],[Name]],(Table3[[#All],[Polygon]]=$A1181)*(Table3[[#All],[Period]]=AA$1)*((Table3[[#All],[Variables ]]=$AF$3)+(Table3[[#All],[Variables ]]=$AF$2)+(Table3[[#All],[Variables ]]=$AF$4)),0)</f>
        <v>0</v>
      </c>
      <c r="AB1181" cm="1">
        <f t="array" ref="AB1181">_xlfn._xlws.FILTER(Table3[[#All],[Name]],(Table3[[#All],[Polygon]]=$A1181)*(Table3[[#All],[Period]]=AB$1)*((Table3[[#All],[Variables ]]=$AF$3)+(Table3[[#All],[Variables ]]=$AF$2)+(Table3[[#All],[Variables ]]=$AF$4)),0)</f>
        <v>0</v>
      </c>
      <c r="AC1181" cm="1">
        <f t="array" ref="AC1181">_xlfn._xlws.FILTER(Table3[[#All],[Name]],(Table3[[#All],[Polygon]]=$A1181)*(Table3[[#All],[Period]]=AC$1)*((Table3[[#All],[Variables ]]=$AF$3)+(Table3[[#All],[Variables ]]=$AF$2)+(Table3[[#All],[Variables ]]=$AF$4)),0)</f>
        <v>0</v>
      </c>
      <c r="AD1181" cm="1">
        <f t="array" ref="AD1181">_xlfn._xlws.FILTER(Table3[[#All],[Name]],(Table3[[#All],[Polygon]]=$A1181)*(Table3[[#All],[Period]]=AD$1)*((Table3[[#All],[Variables ]]=$AF$3)+(Table3[[#All],[Variables ]]=$AF$2)+(Table3[[#All],[Variables ]]=$AF$4)),0)</f>
        <v>0</v>
      </c>
    </row>
    <row r="1182" spans="1:30" x14ac:dyDescent="0.35">
      <c r="A1182" s="5">
        <v>771</v>
      </c>
      <c r="B1182" s="6" t="s">
        <v>3072</v>
      </c>
      <c r="C1182" s="8">
        <v>13.13905484</v>
      </c>
      <c r="D1182" s="6" t="s">
        <v>1466</v>
      </c>
      <c r="E1182" s="6">
        <v>3</v>
      </c>
      <c r="F1182" s="6">
        <v>3</v>
      </c>
      <c r="G1182" s="6">
        <v>5</v>
      </c>
      <c r="H1182" s="6"/>
      <c r="I1182" s="6">
        <v>1962</v>
      </c>
      <c r="J1182" s="6">
        <v>0</v>
      </c>
      <c r="K1182" s="6" t="s">
        <v>1650</v>
      </c>
      <c r="L1182" s="6">
        <v>775</v>
      </c>
      <c r="M1182" s="6">
        <v>775</v>
      </c>
      <c r="N1182" s="6">
        <v>52.81361064</v>
      </c>
      <c r="O1182" s="9">
        <v>19.213000000000001</v>
      </c>
      <c r="P1182" cm="1">
        <f t="array" ref="P1182">_xlfn._xlws.FILTER(Table3[[#All],[Name]],(Table3[[#All],[Polygon]]=$A1182)*(Table3[[#All],[Period]]=P$1)*((Table3[[#All],[Variables ]]=$AF$3)+(Table3[[#All],[Variables ]]=$AF$2)+(Table3[[#All],[Variables ]]=$AF$4)),0)</f>
        <v>0</v>
      </c>
      <c r="Q1182" cm="1">
        <f t="array" ref="Q1182">_xlfn._xlws.FILTER(Table3[[#All],[Name]],(Table3[[#All],[Polygon]]=$A1182)*(Table3[[#All],[Period]]=Q$1)*((Table3[[#All],[Variables ]]=$AF$3)+(Table3[[#All],[Variables ]]=$AF$2)+(Table3[[#All],[Variables ]]=$AF$4)),0)</f>
        <v>0</v>
      </c>
      <c r="R1182" cm="1">
        <f t="array" ref="R1182">_xlfn._xlws.FILTER(Table3[[#All],[Name]],(Table3[[#All],[Polygon]]=$A1182)*(Table3[[#All],[Period]]=R$1)*((Table3[[#All],[Variables ]]=$AF$3)+(Table3[[#All],[Variables ]]=$AF$2)+(Table3[[#All],[Variables ]]=$AF$4)),0)</f>
        <v>0</v>
      </c>
      <c r="S1182" cm="1">
        <f t="array" ref="S1182">_xlfn._xlws.FILTER(Table3[[#All],[Name]],(Table3[[#All],[Polygon]]=$A1182)*(Table3[[#All],[Period]]=S$1)*((Table3[[#All],[Variables ]]=$AF$3)+(Table3[[#All],[Variables ]]=$AF$2)+(Table3[[#All],[Variables ]]=$AF$4)),0)</f>
        <v>0</v>
      </c>
      <c r="T1182" cm="1">
        <f t="array" ref="T1182">_xlfn._xlws.FILTER(Table3[[#All],[Name]],(Table3[[#All],[Polygon]]=$A1182)*(Table3[[#All],[Period]]=T$1)*((Table3[[#All],[Variables ]]=$AF$3)+(Table3[[#All],[Variables ]]=$AF$2)+(Table3[[#All],[Variables ]]=$AF$4)),0)</f>
        <v>0</v>
      </c>
      <c r="U1182" cm="1">
        <f t="array" ref="U1182">_xlfn._xlws.FILTER(Table3[[#All],[Name]],(Table3[[#All],[Polygon]]=$A1182)*(Table3[[#All],[Period]]=U$1)*((Table3[[#All],[Variables ]]=$AF$3)+(Table3[[#All],[Variables ]]=$AF$2)+(Table3[[#All],[Variables ]]=$AF$4)),0)</f>
        <v>0</v>
      </c>
      <c r="V1182" cm="1">
        <f t="array" ref="V1182">_xlfn._xlws.FILTER(Table3[[#All],[Name]],(Table3[[#All],[Polygon]]=$A1182)*(Table3[[#All],[Period]]=V$1)*((Table3[[#All],[Variables ]]=$AF$3)+(Table3[[#All],[Variables ]]=$AF$2)+(Table3[[#All],[Variables ]]=$AF$4)),0)</f>
        <v>0</v>
      </c>
      <c r="W1182" cm="1">
        <f t="array" ref="W1182">_xlfn._xlws.FILTER(Table3[[#All],[Name]],(Table3[[#All],[Polygon]]=$A1182)*(Table3[[#All],[Period]]=W$1)*((Table3[[#All],[Variables ]]=$AF$3)+(Table3[[#All],[Variables ]]=$AF$2)+(Table3[[#All],[Variables ]]=$AF$4)),0)</f>
        <v>0</v>
      </c>
      <c r="X1182" cm="1">
        <f t="array" ref="X1182">_xlfn._xlws.FILTER(Table3[[#All],[Name]],(Table3[[#All],[Polygon]]=$A1182)*(Table3[[#All],[Period]]=X$1)*((Table3[[#All],[Variables ]]=$AF$3)+(Table3[[#All],[Variables ]]=$AF$2)+(Table3[[#All],[Variables ]]=$AF$4)),0)</f>
        <v>0</v>
      </c>
      <c r="Y1182" cm="1">
        <f t="array" ref="Y1182">_xlfn._xlws.FILTER(Table3[[#All],[Name]],(Table3[[#All],[Polygon]]=$A1182)*(Table3[[#All],[Period]]=Y$1)*((Table3[[#All],[Variables ]]=$AF$3)+(Table3[[#All],[Variables ]]=$AF$2)+(Table3[[#All],[Variables ]]=$AF$4)),0)</f>
        <v>0</v>
      </c>
      <c r="Z1182" cm="1">
        <f t="array" ref="Z1182">_xlfn._xlws.FILTER(Table3[[#All],[Name]],(Table3[[#All],[Polygon]]=$A1182)*(Table3[[#All],[Period]]=Z$1)*((Table3[[#All],[Variables ]]=$AF$3)+(Table3[[#All],[Variables ]]=$AF$2)+(Table3[[#All],[Variables ]]=$AF$4)),0)</f>
        <v>0</v>
      </c>
      <c r="AA1182" cm="1">
        <f t="array" ref="AA1182">_xlfn._xlws.FILTER(Table3[[#All],[Name]],(Table3[[#All],[Polygon]]=$A1182)*(Table3[[#All],[Period]]=AA$1)*((Table3[[#All],[Variables ]]=$AF$3)+(Table3[[#All],[Variables ]]=$AF$2)+(Table3[[#All],[Variables ]]=$AF$4)),0)</f>
        <v>0</v>
      </c>
      <c r="AB1182" cm="1">
        <f t="array" ref="AB1182">_xlfn._xlws.FILTER(Table3[[#All],[Name]],(Table3[[#All],[Polygon]]=$A1182)*(Table3[[#All],[Period]]=AB$1)*((Table3[[#All],[Variables ]]=$AF$3)+(Table3[[#All],[Variables ]]=$AF$2)+(Table3[[#All],[Variables ]]=$AF$4)),0)</f>
        <v>0</v>
      </c>
      <c r="AC1182" cm="1">
        <f t="array" ref="AC1182">_xlfn._xlws.FILTER(Table3[[#All],[Name]],(Table3[[#All],[Polygon]]=$A1182)*(Table3[[#All],[Period]]=AC$1)*((Table3[[#All],[Variables ]]=$AF$3)+(Table3[[#All],[Variables ]]=$AF$2)+(Table3[[#All],[Variables ]]=$AF$4)),0)</f>
        <v>0</v>
      </c>
      <c r="AD1182" cm="1">
        <f t="array" ref="AD1182">_xlfn._xlws.FILTER(Table3[[#All],[Name]],(Table3[[#All],[Polygon]]=$A1182)*(Table3[[#All],[Period]]=AD$1)*((Table3[[#All],[Variables ]]=$AF$3)+(Table3[[#All],[Variables ]]=$AF$2)+(Table3[[#All],[Variables ]]=$AF$4)),0)</f>
        <v>0</v>
      </c>
    </row>
    <row r="1183" spans="1:30" x14ac:dyDescent="0.35">
      <c r="A1183" s="3">
        <v>771</v>
      </c>
      <c r="B1183" s="4" t="s">
        <v>3072</v>
      </c>
      <c r="C1183" s="10">
        <v>13.13905484</v>
      </c>
      <c r="D1183" s="4" t="s">
        <v>1466</v>
      </c>
      <c r="E1183" s="4">
        <v>3</v>
      </c>
      <c r="F1183" s="4">
        <v>3</v>
      </c>
      <c r="G1183" s="4">
        <v>5</v>
      </c>
      <c r="H1183" s="4"/>
      <c r="I1183" s="4">
        <v>1962</v>
      </c>
      <c r="J1183" s="4">
        <v>0</v>
      </c>
      <c r="K1183" s="4" t="s">
        <v>1650</v>
      </c>
      <c r="L1183" s="4">
        <v>771</v>
      </c>
      <c r="M1183" s="4">
        <v>771</v>
      </c>
      <c r="N1183" s="4">
        <v>13.13905484</v>
      </c>
      <c r="O1183" s="11">
        <v>13.138999999999999</v>
      </c>
      <c r="P1183" cm="1">
        <f t="array" ref="P1183">_xlfn._xlws.FILTER(Table3[[#All],[Name]],(Table3[[#All],[Polygon]]=$A1183)*(Table3[[#All],[Period]]=P$1)*((Table3[[#All],[Variables ]]=$AF$3)+(Table3[[#All],[Variables ]]=$AF$2)+(Table3[[#All],[Variables ]]=$AF$4)),0)</f>
        <v>0</v>
      </c>
      <c r="Q1183" cm="1">
        <f t="array" ref="Q1183">_xlfn._xlws.FILTER(Table3[[#All],[Name]],(Table3[[#All],[Polygon]]=$A1183)*(Table3[[#All],[Period]]=Q$1)*((Table3[[#All],[Variables ]]=$AF$3)+(Table3[[#All],[Variables ]]=$AF$2)+(Table3[[#All],[Variables ]]=$AF$4)),0)</f>
        <v>0</v>
      </c>
      <c r="R1183" cm="1">
        <f t="array" ref="R1183">_xlfn._xlws.FILTER(Table3[[#All],[Name]],(Table3[[#All],[Polygon]]=$A1183)*(Table3[[#All],[Period]]=R$1)*((Table3[[#All],[Variables ]]=$AF$3)+(Table3[[#All],[Variables ]]=$AF$2)+(Table3[[#All],[Variables ]]=$AF$4)),0)</f>
        <v>0</v>
      </c>
      <c r="S1183" cm="1">
        <f t="array" ref="S1183">_xlfn._xlws.FILTER(Table3[[#All],[Name]],(Table3[[#All],[Polygon]]=$A1183)*(Table3[[#All],[Period]]=S$1)*((Table3[[#All],[Variables ]]=$AF$3)+(Table3[[#All],[Variables ]]=$AF$2)+(Table3[[#All],[Variables ]]=$AF$4)),0)</f>
        <v>0</v>
      </c>
      <c r="T1183" cm="1">
        <f t="array" ref="T1183">_xlfn._xlws.FILTER(Table3[[#All],[Name]],(Table3[[#All],[Polygon]]=$A1183)*(Table3[[#All],[Period]]=T$1)*((Table3[[#All],[Variables ]]=$AF$3)+(Table3[[#All],[Variables ]]=$AF$2)+(Table3[[#All],[Variables ]]=$AF$4)),0)</f>
        <v>0</v>
      </c>
      <c r="U1183" cm="1">
        <f t="array" ref="U1183">_xlfn._xlws.FILTER(Table3[[#All],[Name]],(Table3[[#All],[Polygon]]=$A1183)*(Table3[[#All],[Period]]=U$1)*((Table3[[#All],[Variables ]]=$AF$3)+(Table3[[#All],[Variables ]]=$AF$2)+(Table3[[#All],[Variables ]]=$AF$4)),0)</f>
        <v>0</v>
      </c>
      <c r="V1183" cm="1">
        <f t="array" ref="V1183">_xlfn._xlws.FILTER(Table3[[#All],[Name]],(Table3[[#All],[Polygon]]=$A1183)*(Table3[[#All],[Period]]=V$1)*((Table3[[#All],[Variables ]]=$AF$3)+(Table3[[#All],[Variables ]]=$AF$2)+(Table3[[#All],[Variables ]]=$AF$4)),0)</f>
        <v>0</v>
      </c>
      <c r="W1183" cm="1">
        <f t="array" ref="W1183">_xlfn._xlws.FILTER(Table3[[#All],[Name]],(Table3[[#All],[Polygon]]=$A1183)*(Table3[[#All],[Period]]=W$1)*((Table3[[#All],[Variables ]]=$AF$3)+(Table3[[#All],[Variables ]]=$AF$2)+(Table3[[#All],[Variables ]]=$AF$4)),0)</f>
        <v>0</v>
      </c>
      <c r="X1183" cm="1">
        <f t="array" ref="X1183">_xlfn._xlws.FILTER(Table3[[#All],[Name]],(Table3[[#All],[Polygon]]=$A1183)*(Table3[[#All],[Period]]=X$1)*((Table3[[#All],[Variables ]]=$AF$3)+(Table3[[#All],[Variables ]]=$AF$2)+(Table3[[#All],[Variables ]]=$AF$4)),0)</f>
        <v>0</v>
      </c>
      <c r="Y1183" cm="1">
        <f t="array" ref="Y1183">_xlfn._xlws.FILTER(Table3[[#All],[Name]],(Table3[[#All],[Polygon]]=$A1183)*(Table3[[#All],[Period]]=Y$1)*((Table3[[#All],[Variables ]]=$AF$3)+(Table3[[#All],[Variables ]]=$AF$2)+(Table3[[#All],[Variables ]]=$AF$4)),0)</f>
        <v>0</v>
      </c>
      <c r="Z1183" cm="1">
        <f t="array" ref="Z1183">_xlfn._xlws.FILTER(Table3[[#All],[Name]],(Table3[[#All],[Polygon]]=$A1183)*(Table3[[#All],[Period]]=Z$1)*((Table3[[#All],[Variables ]]=$AF$3)+(Table3[[#All],[Variables ]]=$AF$2)+(Table3[[#All],[Variables ]]=$AF$4)),0)</f>
        <v>0</v>
      </c>
      <c r="AA1183" cm="1">
        <f t="array" ref="AA1183">_xlfn._xlws.FILTER(Table3[[#All],[Name]],(Table3[[#All],[Polygon]]=$A1183)*(Table3[[#All],[Period]]=AA$1)*((Table3[[#All],[Variables ]]=$AF$3)+(Table3[[#All],[Variables ]]=$AF$2)+(Table3[[#All],[Variables ]]=$AF$4)),0)</f>
        <v>0</v>
      </c>
      <c r="AB1183" cm="1">
        <f t="array" ref="AB1183">_xlfn._xlws.FILTER(Table3[[#All],[Name]],(Table3[[#All],[Polygon]]=$A1183)*(Table3[[#All],[Period]]=AB$1)*((Table3[[#All],[Variables ]]=$AF$3)+(Table3[[#All],[Variables ]]=$AF$2)+(Table3[[#All],[Variables ]]=$AF$4)),0)</f>
        <v>0</v>
      </c>
      <c r="AC1183" cm="1">
        <f t="array" ref="AC1183">_xlfn._xlws.FILTER(Table3[[#All],[Name]],(Table3[[#All],[Polygon]]=$A1183)*(Table3[[#All],[Period]]=AC$1)*((Table3[[#All],[Variables ]]=$AF$3)+(Table3[[#All],[Variables ]]=$AF$2)+(Table3[[#All],[Variables ]]=$AF$4)),0)</f>
        <v>0</v>
      </c>
      <c r="AD1183" cm="1">
        <f t="array" ref="AD1183">_xlfn._xlws.FILTER(Table3[[#All],[Name]],(Table3[[#All],[Polygon]]=$A1183)*(Table3[[#All],[Period]]=AD$1)*((Table3[[#All],[Variables ]]=$AF$3)+(Table3[[#All],[Variables ]]=$AF$2)+(Table3[[#All],[Variables ]]=$AF$4)),0)</f>
        <v>0</v>
      </c>
    </row>
    <row r="1184" spans="1:30" x14ac:dyDescent="0.35">
      <c r="A1184" s="5">
        <v>771</v>
      </c>
      <c r="B1184" s="6" t="s">
        <v>3072</v>
      </c>
      <c r="C1184" s="8">
        <v>13.13905484</v>
      </c>
      <c r="D1184" s="6" t="s">
        <v>1466</v>
      </c>
      <c r="E1184" s="6">
        <v>3</v>
      </c>
      <c r="F1184" s="6">
        <v>3</v>
      </c>
      <c r="G1184" s="6">
        <v>5</v>
      </c>
      <c r="H1184" s="6"/>
      <c r="I1184" s="6">
        <v>1962</v>
      </c>
      <c r="J1184" s="6">
        <v>0</v>
      </c>
      <c r="K1184" s="6" t="s">
        <v>1650</v>
      </c>
      <c r="L1184" s="6">
        <v>779</v>
      </c>
      <c r="M1184" s="6">
        <v>779</v>
      </c>
      <c r="N1184" s="6">
        <v>37.737225879999997</v>
      </c>
      <c r="O1184" s="9">
        <v>17.559999999999999</v>
      </c>
      <c r="P1184" cm="1">
        <f t="array" ref="P1184">_xlfn._xlws.FILTER(Table3[[#All],[Name]],(Table3[[#All],[Polygon]]=$A1184)*(Table3[[#All],[Period]]=P$1)*((Table3[[#All],[Variables ]]=$AF$3)+(Table3[[#All],[Variables ]]=$AF$2)+(Table3[[#All],[Variables ]]=$AF$4)),0)</f>
        <v>0</v>
      </c>
      <c r="Q1184" cm="1">
        <f t="array" ref="Q1184">_xlfn._xlws.FILTER(Table3[[#All],[Name]],(Table3[[#All],[Polygon]]=$A1184)*(Table3[[#All],[Period]]=Q$1)*((Table3[[#All],[Variables ]]=$AF$3)+(Table3[[#All],[Variables ]]=$AF$2)+(Table3[[#All],[Variables ]]=$AF$4)),0)</f>
        <v>0</v>
      </c>
      <c r="R1184" cm="1">
        <f t="array" ref="R1184">_xlfn._xlws.FILTER(Table3[[#All],[Name]],(Table3[[#All],[Polygon]]=$A1184)*(Table3[[#All],[Period]]=R$1)*((Table3[[#All],[Variables ]]=$AF$3)+(Table3[[#All],[Variables ]]=$AF$2)+(Table3[[#All],[Variables ]]=$AF$4)),0)</f>
        <v>0</v>
      </c>
      <c r="S1184" cm="1">
        <f t="array" ref="S1184">_xlfn._xlws.FILTER(Table3[[#All],[Name]],(Table3[[#All],[Polygon]]=$A1184)*(Table3[[#All],[Period]]=S$1)*((Table3[[#All],[Variables ]]=$AF$3)+(Table3[[#All],[Variables ]]=$AF$2)+(Table3[[#All],[Variables ]]=$AF$4)),0)</f>
        <v>0</v>
      </c>
      <c r="T1184" cm="1">
        <f t="array" ref="T1184">_xlfn._xlws.FILTER(Table3[[#All],[Name]],(Table3[[#All],[Polygon]]=$A1184)*(Table3[[#All],[Period]]=T$1)*((Table3[[#All],[Variables ]]=$AF$3)+(Table3[[#All],[Variables ]]=$AF$2)+(Table3[[#All],[Variables ]]=$AF$4)),0)</f>
        <v>0</v>
      </c>
      <c r="U1184" cm="1">
        <f t="array" ref="U1184">_xlfn._xlws.FILTER(Table3[[#All],[Name]],(Table3[[#All],[Polygon]]=$A1184)*(Table3[[#All],[Period]]=U$1)*((Table3[[#All],[Variables ]]=$AF$3)+(Table3[[#All],[Variables ]]=$AF$2)+(Table3[[#All],[Variables ]]=$AF$4)),0)</f>
        <v>0</v>
      </c>
      <c r="V1184" cm="1">
        <f t="array" ref="V1184">_xlfn._xlws.FILTER(Table3[[#All],[Name]],(Table3[[#All],[Polygon]]=$A1184)*(Table3[[#All],[Period]]=V$1)*((Table3[[#All],[Variables ]]=$AF$3)+(Table3[[#All],[Variables ]]=$AF$2)+(Table3[[#All],[Variables ]]=$AF$4)),0)</f>
        <v>0</v>
      </c>
      <c r="W1184" cm="1">
        <f t="array" ref="W1184">_xlfn._xlws.FILTER(Table3[[#All],[Name]],(Table3[[#All],[Polygon]]=$A1184)*(Table3[[#All],[Period]]=W$1)*((Table3[[#All],[Variables ]]=$AF$3)+(Table3[[#All],[Variables ]]=$AF$2)+(Table3[[#All],[Variables ]]=$AF$4)),0)</f>
        <v>0</v>
      </c>
      <c r="X1184" cm="1">
        <f t="array" ref="X1184">_xlfn._xlws.FILTER(Table3[[#All],[Name]],(Table3[[#All],[Polygon]]=$A1184)*(Table3[[#All],[Period]]=X$1)*((Table3[[#All],[Variables ]]=$AF$3)+(Table3[[#All],[Variables ]]=$AF$2)+(Table3[[#All],[Variables ]]=$AF$4)),0)</f>
        <v>0</v>
      </c>
      <c r="Y1184" cm="1">
        <f t="array" ref="Y1184">_xlfn._xlws.FILTER(Table3[[#All],[Name]],(Table3[[#All],[Polygon]]=$A1184)*(Table3[[#All],[Period]]=Y$1)*((Table3[[#All],[Variables ]]=$AF$3)+(Table3[[#All],[Variables ]]=$AF$2)+(Table3[[#All],[Variables ]]=$AF$4)),0)</f>
        <v>0</v>
      </c>
      <c r="Z1184" cm="1">
        <f t="array" ref="Z1184">_xlfn._xlws.FILTER(Table3[[#All],[Name]],(Table3[[#All],[Polygon]]=$A1184)*(Table3[[#All],[Period]]=Z$1)*((Table3[[#All],[Variables ]]=$AF$3)+(Table3[[#All],[Variables ]]=$AF$2)+(Table3[[#All],[Variables ]]=$AF$4)),0)</f>
        <v>0</v>
      </c>
      <c r="AA1184" cm="1">
        <f t="array" ref="AA1184">_xlfn._xlws.FILTER(Table3[[#All],[Name]],(Table3[[#All],[Polygon]]=$A1184)*(Table3[[#All],[Period]]=AA$1)*((Table3[[#All],[Variables ]]=$AF$3)+(Table3[[#All],[Variables ]]=$AF$2)+(Table3[[#All],[Variables ]]=$AF$4)),0)</f>
        <v>0</v>
      </c>
      <c r="AB1184" cm="1">
        <f t="array" ref="AB1184">_xlfn._xlws.FILTER(Table3[[#All],[Name]],(Table3[[#All],[Polygon]]=$A1184)*(Table3[[#All],[Period]]=AB$1)*((Table3[[#All],[Variables ]]=$AF$3)+(Table3[[#All],[Variables ]]=$AF$2)+(Table3[[#All],[Variables ]]=$AF$4)),0)</f>
        <v>0</v>
      </c>
      <c r="AC1184" cm="1">
        <f t="array" ref="AC1184">_xlfn._xlws.FILTER(Table3[[#All],[Name]],(Table3[[#All],[Polygon]]=$A1184)*(Table3[[#All],[Period]]=AC$1)*((Table3[[#All],[Variables ]]=$AF$3)+(Table3[[#All],[Variables ]]=$AF$2)+(Table3[[#All],[Variables ]]=$AF$4)),0)</f>
        <v>0</v>
      </c>
      <c r="AD1184" cm="1">
        <f t="array" ref="AD1184">_xlfn._xlws.FILTER(Table3[[#All],[Name]],(Table3[[#All],[Polygon]]=$A1184)*(Table3[[#All],[Period]]=AD$1)*((Table3[[#All],[Variables ]]=$AF$3)+(Table3[[#All],[Variables ]]=$AF$2)+(Table3[[#All],[Variables ]]=$AF$4)),0)</f>
        <v>0</v>
      </c>
    </row>
    <row r="1185" spans="1:30" x14ac:dyDescent="0.35">
      <c r="A1185" s="3">
        <v>771</v>
      </c>
      <c r="B1185" s="4" t="s">
        <v>3072</v>
      </c>
      <c r="C1185" s="10">
        <v>13.13905484</v>
      </c>
      <c r="D1185" s="4" t="s">
        <v>1466</v>
      </c>
      <c r="E1185" s="4">
        <v>3</v>
      </c>
      <c r="F1185" s="4">
        <v>3</v>
      </c>
      <c r="G1185" s="4">
        <v>5</v>
      </c>
      <c r="H1185" s="4"/>
      <c r="I1185" s="4">
        <v>1962</v>
      </c>
      <c r="J1185" s="4">
        <v>0</v>
      </c>
      <c r="K1185" s="4" t="s">
        <v>1650</v>
      </c>
      <c r="L1185" s="4">
        <v>771</v>
      </c>
      <c r="M1185" s="4">
        <v>771</v>
      </c>
      <c r="N1185" s="4">
        <v>13.13905484</v>
      </c>
      <c r="O1185" s="11">
        <v>25.317</v>
      </c>
      <c r="P1185" cm="1">
        <f t="array" ref="P1185">_xlfn._xlws.FILTER(Table3[[#All],[Name]],(Table3[[#All],[Polygon]]=$A1185)*(Table3[[#All],[Period]]=P$1)*((Table3[[#All],[Variables ]]=$AF$3)+(Table3[[#All],[Variables ]]=$AF$2)+(Table3[[#All],[Variables ]]=$AF$4)),0)</f>
        <v>0</v>
      </c>
      <c r="Q1185" cm="1">
        <f t="array" ref="Q1185">_xlfn._xlws.FILTER(Table3[[#All],[Name]],(Table3[[#All],[Polygon]]=$A1185)*(Table3[[#All],[Period]]=Q$1)*((Table3[[#All],[Variables ]]=$AF$3)+(Table3[[#All],[Variables ]]=$AF$2)+(Table3[[#All],[Variables ]]=$AF$4)),0)</f>
        <v>0</v>
      </c>
      <c r="R1185" cm="1">
        <f t="array" ref="R1185">_xlfn._xlws.FILTER(Table3[[#All],[Name]],(Table3[[#All],[Polygon]]=$A1185)*(Table3[[#All],[Period]]=R$1)*((Table3[[#All],[Variables ]]=$AF$3)+(Table3[[#All],[Variables ]]=$AF$2)+(Table3[[#All],[Variables ]]=$AF$4)),0)</f>
        <v>0</v>
      </c>
      <c r="S1185" cm="1">
        <f t="array" ref="S1185">_xlfn._xlws.FILTER(Table3[[#All],[Name]],(Table3[[#All],[Polygon]]=$A1185)*(Table3[[#All],[Period]]=S$1)*((Table3[[#All],[Variables ]]=$AF$3)+(Table3[[#All],[Variables ]]=$AF$2)+(Table3[[#All],[Variables ]]=$AF$4)),0)</f>
        <v>0</v>
      </c>
      <c r="T1185" cm="1">
        <f t="array" ref="T1185">_xlfn._xlws.FILTER(Table3[[#All],[Name]],(Table3[[#All],[Polygon]]=$A1185)*(Table3[[#All],[Period]]=T$1)*((Table3[[#All],[Variables ]]=$AF$3)+(Table3[[#All],[Variables ]]=$AF$2)+(Table3[[#All],[Variables ]]=$AF$4)),0)</f>
        <v>0</v>
      </c>
      <c r="U1185" cm="1">
        <f t="array" ref="U1185">_xlfn._xlws.FILTER(Table3[[#All],[Name]],(Table3[[#All],[Polygon]]=$A1185)*(Table3[[#All],[Period]]=U$1)*((Table3[[#All],[Variables ]]=$AF$3)+(Table3[[#All],[Variables ]]=$AF$2)+(Table3[[#All],[Variables ]]=$AF$4)),0)</f>
        <v>0</v>
      </c>
      <c r="V1185" cm="1">
        <f t="array" ref="V1185">_xlfn._xlws.FILTER(Table3[[#All],[Name]],(Table3[[#All],[Polygon]]=$A1185)*(Table3[[#All],[Period]]=V$1)*((Table3[[#All],[Variables ]]=$AF$3)+(Table3[[#All],[Variables ]]=$AF$2)+(Table3[[#All],[Variables ]]=$AF$4)),0)</f>
        <v>0</v>
      </c>
      <c r="W1185" cm="1">
        <f t="array" ref="W1185">_xlfn._xlws.FILTER(Table3[[#All],[Name]],(Table3[[#All],[Polygon]]=$A1185)*(Table3[[#All],[Period]]=W$1)*((Table3[[#All],[Variables ]]=$AF$3)+(Table3[[#All],[Variables ]]=$AF$2)+(Table3[[#All],[Variables ]]=$AF$4)),0)</f>
        <v>0</v>
      </c>
      <c r="X1185" cm="1">
        <f t="array" ref="X1185">_xlfn._xlws.FILTER(Table3[[#All],[Name]],(Table3[[#All],[Polygon]]=$A1185)*(Table3[[#All],[Period]]=X$1)*((Table3[[#All],[Variables ]]=$AF$3)+(Table3[[#All],[Variables ]]=$AF$2)+(Table3[[#All],[Variables ]]=$AF$4)),0)</f>
        <v>0</v>
      </c>
      <c r="Y1185" cm="1">
        <f t="array" ref="Y1185">_xlfn._xlws.FILTER(Table3[[#All],[Name]],(Table3[[#All],[Polygon]]=$A1185)*(Table3[[#All],[Period]]=Y$1)*((Table3[[#All],[Variables ]]=$AF$3)+(Table3[[#All],[Variables ]]=$AF$2)+(Table3[[#All],[Variables ]]=$AF$4)),0)</f>
        <v>0</v>
      </c>
      <c r="Z1185" cm="1">
        <f t="array" ref="Z1185">_xlfn._xlws.FILTER(Table3[[#All],[Name]],(Table3[[#All],[Polygon]]=$A1185)*(Table3[[#All],[Period]]=Z$1)*((Table3[[#All],[Variables ]]=$AF$3)+(Table3[[#All],[Variables ]]=$AF$2)+(Table3[[#All],[Variables ]]=$AF$4)),0)</f>
        <v>0</v>
      </c>
      <c r="AA1185" cm="1">
        <f t="array" ref="AA1185">_xlfn._xlws.FILTER(Table3[[#All],[Name]],(Table3[[#All],[Polygon]]=$A1185)*(Table3[[#All],[Period]]=AA$1)*((Table3[[#All],[Variables ]]=$AF$3)+(Table3[[#All],[Variables ]]=$AF$2)+(Table3[[#All],[Variables ]]=$AF$4)),0)</f>
        <v>0</v>
      </c>
      <c r="AB1185" cm="1">
        <f t="array" ref="AB1185">_xlfn._xlws.FILTER(Table3[[#All],[Name]],(Table3[[#All],[Polygon]]=$A1185)*(Table3[[#All],[Period]]=AB$1)*((Table3[[#All],[Variables ]]=$AF$3)+(Table3[[#All],[Variables ]]=$AF$2)+(Table3[[#All],[Variables ]]=$AF$4)),0)</f>
        <v>0</v>
      </c>
      <c r="AC1185" cm="1">
        <f t="array" ref="AC1185">_xlfn._xlws.FILTER(Table3[[#All],[Name]],(Table3[[#All],[Polygon]]=$A1185)*(Table3[[#All],[Period]]=AC$1)*((Table3[[#All],[Variables ]]=$AF$3)+(Table3[[#All],[Variables ]]=$AF$2)+(Table3[[#All],[Variables ]]=$AF$4)),0)</f>
        <v>0</v>
      </c>
      <c r="AD1185" cm="1">
        <f t="array" ref="AD1185">_xlfn._xlws.FILTER(Table3[[#All],[Name]],(Table3[[#All],[Polygon]]=$A1185)*(Table3[[#All],[Period]]=AD$1)*((Table3[[#All],[Variables ]]=$AF$3)+(Table3[[#All],[Variables ]]=$AF$2)+(Table3[[#All],[Variables ]]=$AF$4)),0)</f>
        <v>0</v>
      </c>
    </row>
    <row r="1186" spans="1:30" x14ac:dyDescent="0.35">
      <c r="A1186" s="5">
        <v>771</v>
      </c>
      <c r="B1186" s="6" t="s">
        <v>3072</v>
      </c>
      <c r="C1186" s="8">
        <v>13.13905484</v>
      </c>
      <c r="D1186" s="6" t="s">
        <v>1466</v>
      </c>
      <c r="E1186" s="6">
        <v>3</v>
      </c>
      <c r="F1186" s="6">
        <v>3</v>
      </c>
      <c r="G1186" s="6">
        <v>5</v>
      </c>
      <c r="H1186" s="6"/>
      <c r="I1186" s="6">
        <v>1962</v>
      </c>
      <c r="J1186" s="6">
        <v>0</v>
      </c>
      <c r="K1186" s="6" t="s">
        <v>1650</v>
      </c>
      <c r="L1186" s="6">
        <v>778</v>
      </c>
      <c r="M1186" s="6">
        <v>778</v>
      </c>
      <c r="N1186" s="6">
        <v>22.766513889999999</v>
      </c>
      <c r="O1186" s="9">
        <v>12.178000000000001</v>
      </c>
      <c r="P1186" cm="1">
        <f t="array" ref="P1186">_xlfn._xlws.FILTER(Table3[[#All],[Name]],(Table3[[#All],[Polygon]]=$A1186)*(Table3[[#All],[Period]]=P$1)*((Table3[[#All],[Variables ]]=$AF$3)+(Table3[[#All],[Variables ]]=$AF$2)+(Table3[[#All],[Variables ]]=$AF$4)),0)</f>
        <v>0</v>
      </c>
      <c r="Q1186" cm="1">
        <f t="array" ref="Q1186">_xlfn._xlws.FILTER(Table3[[#All],[Name]],(Table3[[#All],[Polygon]]=$A1186)*(Table3[[#All],[Period]]=Q$1)*((Table3[[#All],[Variables ]]=$AF$3)+(Table3[[#All],[Variables ]]=$AF$2)+(Table3[[#All],[Variables ]]=$AF$4)),0)</f>
        <v>0</v>
      </c>
      <c r="R1186" cm="1">
        <f t="array" ref="R1186">_xlfn._xlws.FILTER(Table3[[#All],[Name]],(Table3[[#All],[Polygon]]=$A1186)*(Table3[[#All],[Period]]=R$1)*((Table3[[#All],[Variables ]]=$AF$3)+(Table3[[#All],[Variables ]]=$AF$2)+(Table3[[#All],[Variables ]]=$AF$4)),0)</f>
        <v>0</v>
      </c>
      <c r="S1186" cm="1">
        <f t="array" ref="S1186">_xlfn._xlws.FILTER(Table3[[#All],[Name]],(Table3[[#All],[Polygon]]=$A1186)*(Table3[[#All],[Period]]=S$1)*((Table3[[#All],[Variables ]]=$AF$3)+(Table3[[#All],[Variables ]]=$AF$2)+(Table3[[#All],[Variables ]]=$AF$4)),0)</f>
        <v>0</v>
      </c>
      <c r="T1186" cm="1">
        <f t="array" ref="T1186">_xlfn._xlws.FILTER(Table3[[#All],[Name]],(Table3[[#All],[Polygon]]=$A1186)*(Table3[[#All],[Period]]=T$1)*((Table3[[#All],[Variables ]]=$AF$3)+(Table3[[#All],[Variables ]]=$AF$2)+(Table3[[#All],[Variables ]]=$AF$4)),0)</f>
        <v>0</v>
      </c>
      <c r="U1186" cm="1">
        <f t="array" ref="U1186">_xlfn._xlws.FILTER(Table3[[#All],[Name]],(Table3[[#All],[Polygon]]=$A1186)*(Table3[[#All],[Period]]=U$1)*((Table3[[#All],[Variables ]]=$AF$3)+(Table3[[#All],[Variables ]]=$AF$2)+(Table3[[#All],[Variables ]]=$AF$4)),0)</f>
        <v>0</v>
      </c>
      <c r="V1186" cm="1">
        <f t="array" ref="V1186">_xlfn._xlws.FILTER(Table3[[#All],[Name]],(Table3[[#All],[Polygon]]=$A1186)*(Table3[[#All],[Period]]=V$1)*((Table3[[#All],[Variables ]]=$AF$3)+(Table3[[#All],[Variables ]]=$AF$2)+(Table3[[#All],[Variables ]]=$AF$4)),0)</f>
        <v>0</v>
      </c>
      <c r="W1186" cm="1">
        <f t="array" ref="W1186">_xlfn._xlws.FILTER(Table3[[#All],[Name]],(Table3[[#All],[Polygon]]=$A1186)*(Table3[[#All],[Period]]=W$1)*((Table3[[#All],[Variables ]]=$AF$3)+(Table3[[#All],[Variables ]]=$AF$2)+(Table3[[#All],[Variables ]]=$AF$4)),0)</f>
        <v>0</v>
      </c>
      <c r="X1186" cm="1">
        <f t="array" ref="X1186">_xlfn._xlws.FILTER(Table3[[#All],[Name]],(Table3[[#All],[Polygon]]=$A1186)*(Table3[[#All],[Period]]=X$1)*((Table3[[#All],[Variables ]]=$AF$3)+(Table3[[#All],[Variables ]]=$AF$2)+(Table3[[#All],[Variables ]]=$AF$4)),0)</f>
        <v>0</v>
      </c>
      <c r="Y1186" cm="1">
        <f t="array" ref="Y1186">_xlfn._xlws.FILTER(Table3[[#All],[Name]],(Table3[[#All],[Polygon]]=$A1186)*(Table3[[#All],[Period]]=Y$1)*((Table3[[#All],[Variables ]]=$AF$3)+(Table3[[#All],[Variables ]]=$AF$2)+(Table3[[#All],[Variables ]]=$AF$4)),0)</f>
        <v>0</v>
      </c>
      <c r="Z1186" cm="1">
        <f t="array" ref="Z1186">_xlfn._xlws.FILTER(Table3[[#All],[Name]],(Table3[[#All],[Polygon]]=$A1186)*(Table3[[#All],[Period]]=Z$1)*((Table3[[#All],[Variables ]]=$AF$3)+(Table3[[#All],[Variables ]]=$AF$2)+(Table3[[#All],[Variables ]]=$AF$4)),0)</f>
        <v>0</v>
      </c>
      <c r="AA1186" cm="1">
        <f t="array" ref="AA1186">_xlfn._xlws.FILTER(Table3[[#All],[Name]],(Table3[[#All],[Polygon]]=$A1186)*(Table3[[#All],[Period]]=AA$1)*((Table3[[#All],[Variables ]]=$AF$3)+(Table3[[#All],[Variables ]]=$AF$2)+(Table3[[#All],[Variables ]]=$AF$4)),0)</f>
        <v>0</v>
      </c>
      <c r="AB1186" cm="1">
        <f t="array" ref="AB1186">_xlfn._xlws.FILTER(Table3[[#All],[Name]],(Table3[[#All],[Polygon]]=$A1186)*(Table3[[#All],[Period]]=AB$1)*((Table3[[#All],[Variables ]]=$AF$3)+(Table3[[#All],[Variables ]]=$AF$2)+(Table3[[#All],[Variables ]]=$AF$4)),0)</f>
        <v>0</v>
      </c>
      <c r="AC1186" cm="1">
        <f t="array" ref="AC1186">_xlfn._xlws.FILTER(Table3[[#All],[Name]],(Table3[[#All],[Polygon]]=$A1186)*(Table3[[#All],[Period]]=AC$1)*((Table3[[#All],[Variables ]]=$AF$3)+(Table3[[#All],[Variables ]]=$AF$2)+(Table3[[#All],[Variables ]]=$AF$4)),0)</f>
        <v>0</v>
      </c>
      <c r="AD1186" cm="1">
        <f t="array" ref="AD1186">_xlfn._xlws.FILTER(Table3[[#All],[Name]],(Table3[[#All],[Polygon]]=$A1186)*(Table3[[#All],[Period]]=AD$1)*((Table3[[#All],[Variables ]]=$AF$3)+(Table3[[#All],[Variables ]]=$AF$2)+(Table3[[#All],[Variables ]]=$AF$4)),0)</f>
        <v>0</v>
      </c>
    </row>
    <row r="1187" spans="1:30" x14ac:dyDescent="0.35">
      <c r="A1187" s="3">
        <v>771</v>
      </c>
      <c r="B1187" s="4" t="s">
        <v>3072</v>
      </c>
      <c r="C1187" s="10">
        <v>13.13905484</v>
      </c>
      <c r="D1187" s="4" t="s">
        <v>1466</v>
      </c>
      <c r="E1187" s="4">
        <v>3</v>
      </c>
      <c r="F1187" s="4">
        <v>3</v>
      </c>
      <c r="G1187" s="4">
        <v>5</v>
      </c>
      <c r="H1187" s="4"/>
      <c r="I1187" s="4">
        <v>1962</v>
      </c>
      <c r="J1187" s="4">
        <v>0</v>
      </c>
      <c r="K1187" s="4" t="s">
        <v>1650</v>
      </c>
      <c r="L1187" s="4">
        <v>771</v>
      </c>
      <c r="M1187" s="4">
        <v>771</v>
      </c>
      <c r="N1187" s="4">
        <v>13.13905484</v>
      </c>
      <c r="O1187" s="11">
        <v>13.138999999999999</v>
      </c>
      <c r="P1187" cm="1">
        <f t="array" ref="P1187">_xlfn._xlws.FILTER(Table3[[#All],[Name]],(Table3[[#All],[Polygon]]=$A1187)*(Table3[[#All],[Period]]=P$1)*((Table3[[#All],[Variables ]]=$AF$3)+(Table3[[#All],[Variables ]]=$AF$2)+(Table3[[#All],[Variables ]]=$AF$4)),0)</f>
        <v>0</v>
      </c>
      <c r="Q1187" cm="1">
        <f t="array" ref="Q1187">_xlfn._xlws.FILTER(Table3[[#All],[Name]],(Table3[[#All],[Polygon]]=$A1187)*(Table3[[#All],[Period]]=Q$1)*((Table3[[#All],[Variables ]]=$AF$3)+(Table3[[#All],[Variables ]]=$AF$2)+(Table3[[#All],[Variables ]]=$AF$4)),0)</f>
        <v>0</v>
      </c>
      <c r="R1187" cm="1">
        <f t="array" ref="R1187">_xlfn._xlws.FILTER(Table3[[#All],[Name]],(Table3[[#All],[Polygon]]=$A1187)*(Table3[[#All],[Period]]=R$1)*((Table3[[#All],[Variables ]]=$AF$3)+(Table3[[#All],[Variables ]]=$AF$2)+(Table3[[#All],[Variables ]]=$AF$4)),0)</f>
        <v>0</v>
      </c>
      <c r="S1187" cm="1">
        <f t="array" ref="S1187">_xlfn._xlws.FILTER(Table3[[#All],[Name]],(Table3[[#All],[Polygon]]=$A1187)*(Table3[[#All],[Period]]=S$1)*((Table3[[#All],[Variables ]]=$AF$3)+(Table3[[#All],[Variables ]]=$AF$2)+(Table3[[#All],[Variables ]]=$AF$4)),0)</f>
        <v>0</v>
      </c>
      <c r="T1187" cm="1">
        <f t="array" ref="T1187">_xlfn._xlws.FILTER(Table3[[#All],[Name]],(Table3[[#All],[Polygon]]=$A1187)*(Table3[[#All],[Period]]=T$1)*((Table3[[#All],[Variables ]]=$AF$3)+(Table3[[#All],[Variables ]]=$AF$2)+(Table3[[#All],[Variables ]]=$AF$4)),0)</f>
        <v>0</v>
      </c>
      <c r="U1187" cm="1">
        <f t="array" ref="U1187">_xlfn._xlws.FILTER(Table3[[#All],[Name]],(Table3[[#All],[Polygon]]=$A1187)*(Table3[[#All],[Period]]=U$1)*((Table3[[#All],[Variables ]]=$AF$3)+(Table3[[#All],[Variables ]]=$AF$2)+(Table3[[#All],[Variables ]]=$AF$4)),0)</f>
        <v>0</v>
      </c>
      <c r="V1187" cm="1">
        <f t="array" ref="V1187">_xlfn._xlws.FILTER(Table3[[#All],[Name]],(Table3[[#All],[Polygon]]=$A1187)*(Table3[[#All],[Period]]=V$1)*((Table3[[#All],[Variables ]]=$AF$3)+(Table3[[#All],[Variables ]]=$AF$2)+(Table3[[#All],[Variables ]]=$AF$4)),0)</f>
        <v>0</v>
      </c>
      <c r="W1187" cm="1">
        <f t="array" ref="W1187">_xlfn._xlws.FILTER(Table3[[#All],[Name]],(Table3[[#All],[Polygon]]=$A1187)*(Table3[[#All],[Period]]=W$1)*((Table3[[#All],[Variables ]]=$AF$3)+(Table3[[#All],[Variables ]]=$AF$2)+(Table3[[#All],[Variables ]]=$AF$4)),0)</f>
        <v>0</v>
      </c>
      <c r="X1187" cm="1">
        <f t="array" ref="X1187">_xlfn._xlws.FILTER(Table3[[#All],[Name]],(Table3[[#All],[Polygon]]=$A1187)*(Table3[[#All],[Period]]=X$1)*((Table3[[#All],[Variables ]]=$AF$3)+(Table3[[#All],[Variables ]]=$AF$2)+(Table3[[#All],[Variables ]]=$AF$4)),0)</f>
        <v>0</v>
      </c>
      <c r="Y1187" cm="1">
        <f t="array" ref="Y1187">_xlfn._xlws.FILTER(Table3[[#All],[Name]],(Table3[[#All],[Polygon]]=$A1187)*(Table3[[#All],[Period]]=Y$1)*((Table3[[#All],[Variables ]]=$AF$3)+(Table3[[#All],[Variables ]]=$AF$2)+(Table3[[#All],[Variables ]]=$AF$4)),0)</f>
        <v>0</v>
      </c>
      <c r="Z1187" cm="1">
        <f t="array" ref="Z1187">_xlfn._xlws.FILTER(Table3[[#All],[Name]],(Table3[[#All],[Polygon]]=$A1187)*(Table3[[#All],[Period]]=Z$1)*((Table3[[#All],[Variables ]]=$AF$3)+(Table3[[#All],[Variables ]]=$AF$2)+(Table3[[#All],[Variables ]]=$AF$4)),0)</f>
        <v>0</v>
      </c>
      <c r="AA1187" cm="1">
        <f t="array" ref="AA1187">_xlfn._xlws.FILTER(Table3[[#All],[Name]],(Table3[[#All],[Polygon]]=$A1187)*(Table3[[#All],[Period]]=AA$1)*((Table3[[#All],[Variables ]]=$AF$3)+(Table3[[#All],[Variables ]]=$AF$2)+(Table3[[#All],[Variables ]]=$AF$4)),0)</f>
        <v>0</v>
      </c>
      <c r="AB1187" cm="1">
        <f t="array" ref="AB1187">_xlfn._xlws.FILTER(Table3[[#All],[Name]],(Table3[[#All],[Polygon]]=$A1187)*(Table3[[#All],[Period]]=AB$1)*((Table3[[#All],[Variables ]]=$AF$3)+(Table3[[#All],[Variables ]]=$AF$2)+(Table3[[#All],[Variables ]]=$AF$4)),0)</f>
        <v>0</v>
      </c>
      <c r="AC1187" cm="1">
        <f t="array" ref="AC1187">_xlfn._xlws.FILTER(Table3[[#All],[Name]],(Table3[[#All],[Polygon]]=$A1187)*(Table3[[#All],[Period]]=AC$1)*((Table3[[#All],[Variables ]]=$AF$3)+(Table3[[#All],[Variables ]]=$AF$2)+(Table3[[#All],[Variables ]]=$AF$4)),0)</f>
        <v>0</v>
      </c>
      <c r="AD1187" cm="1">
        <f t="array" ref="AD1187">_xlfn._xlws.FILTER(Table3[[#All],[Name]],(Table3[[#All],[Polygon]]=$A1187)*(Table3[[#All],[Period]]=AD$1)*((Table3[[#All],[Variables ]]=$AF$3)+(Table3[[#All],[Variables ]]=$AF$2)+(Table3[[#All],[Variables ]]=$AF$4)),0)</f>
        <v>0</v>
      </c>
    </row>
    <row r="1188" spans="1:30" x14ac:dyDescent="0.35">
      <c r="A1188" s="5">
        <v>772</v>
      </c>
      <c r="B1188" s="6" t="s">
        <v>3051</v>
      </c>
      <c r="C1188" s="8">
        <v>58.08252967</v>
      </c>
      <c r="D1188" s="6" t="s">
        <v>1466</v>
      </c>
      <c r="E1188" s="6">
        <v>3</v>
      </c>
      <c r="F1188" s="6">
        <v>3</v>
      </c>
      <c r="G1188" s="6">
        <v>5</v>
      </c>
      <c r="H1188" s="6"/>
      <c r="I1188" s="6">
        <v>1962</v>
      </c>
      <c r="J1188" s="6">
        <v>0</v>
      </c>
      <c r="K1188" s="6" t="s">
        <v>1650</v>
      </c>
      <c r="L1188" s="6">
        <v>771</v>
      </c>
      <c r="M1188" s="6">
        <v>771</v>
      </c>
      <c r="N1188" s="6">
        <v>13.13905484</v>
      </c>
      <c r="O1188" s="9">
        <v>30.744</v>
      </c>
      <c r="P1188" cm="1">
        <f t="array" ref="P1188">_xlfn._xlws.FILTER(Table3[[#All],[Name]],(Table3[[#All],[Polygon]]=$A1188)*(Table3[[#All],[Period]]=P$1)*((Table3[[#All],[Variables ]]=$AF$3)+(Table3[[#All],[Variables ]]=$AF$2)+(Table3[[#All],[Variables ]]=$AF$4)),0)</f>
        <v>0</v>
      </c>
      <c r="Q1188" cm="1">
        <f t="array" ref="Q1188">_xlfn._xlws.FILTER(Table3[[#All],[Name]],(Table3[[#All],[Polygon]]=$A1188)*(Table3[[#All],[Period]]=Q$1)*((Table3[[#All],[Variables ]]=$AF$3)+(Table3[[#All],[Variables ]]=$AF$2)+(Table3[[#All],[Variables ]]=$AF$4)),0)</f>
        <v>0</v>
      </c>
      <c r="R1188" cm="1">
        <f t="array" ref="R1188">_xlfn._xlws.FILTER(Table3[[#All],[Name]],(Table3[[#All],[Polygon]]=$A1188)*(Table3[[#All],[Period]]=R$1)*((Table3[[#All],[Variables ]]=$AF$3)+(Table3[[#All],[Variables ]]=$AF$2)+(Table3[[#All],[Variables ]]=$AF$4)),0)</f>
        <v>0</v>
      </c>
      <c r="S1188" cm="1">
        <f t="array" ref="S1188">_xlfn._xlws.FILTER(Table3[[#All],[Name]],(Table3[[#All],[Polygon]]=$A1188)*(Table3[[#All],[Period]]=S$1)*((Table3[[#All],[Variables ]]=$AF$3)+(Table3[[#All],[Variables ]]=$AF$2)+(Table3[[#All],[Variables ]]=$AF$4)),0)</f>
        <v>0</v>
      </c>
      <c r="T1188" cm="1">
        <f t="array" ref="T1188">_xlfn._xlws.FILTER(Table3[[#All],[Name]],(Table3[[#All],[Polygon]]=$A1188)*(Table3[[#All],[Period]]=T$1)*((Table3[[#All],[Variables ]]=$AF$3)+(Table3[[#All],[Variables ]]=$AF$2)+(Table3[[#All],[Variables ]]=$AF$4)),0)</f>
        <v>0</v>
      </c>
      <c r="U1188" cm="1">
        <f t="array" ref="U1188">_xlfn._xlws.FILTER(Table3[[#All],[Name]],(Table3[[#All],[Polygon]]=$A1188)*(Table3[[#All],[Period]]=U$1)*((Table3[[#All],[Variables ]]=$AF$3)+(Table3[[#All],[Variables ]]=$AF$2)+(Table3[[#All],[Variables ]]=$AF$4)),0)</f>
        <v>0</v>
      </c>
      <c r="V1188" cm="1">
        <f t="array" ref="V1188">_xlfn._xlws.FILTER(Table3[[#All],[Name]],(Table3[[#All],[Polygon]]=$A1188)*(Table3[[#All],[Period]]=V$1)*((Table3[[#All],[Variables ]]=$AF$3)+(Table3[[#All],[Variables ]]=$AF$2)+(Table3[[#All],[Variables ]]=$AF$4)),0)</f>
        <v>0</v>
      </c>
      <c r="W1188" cm="1">
        <f t="array" ref="W1188">_xlfn._xlws.FILTER(Table3[[#All],[Name]],(Table3[[#All],[Polygon]]=$A1188)*(Table3[[#All],[Period]]=W$1)*((Table3[[#All],[Variables ]]=$AF$3)+(Table3[[#All],[Variables ]]=$AF$2)+(Table3[[#All],[Variables ]]=$AF$4)),0)</f>
        <v>0</v>
      </c>
      <c r="X1188" cm="1">
        <f t="array" ref="X1188">_xlfn._xlws.FILTER(Table3[[#All],[Name]],(Table3[[#All],[Polygon]]=$A1188)*(Table3[[#All],[Period]]=X$1)*((Table3[[#All],[Variables ]]=$AF$3)+(Table3[[#All],[Variables ]]=$AF$2)+(Table3[[#All],[Variables ]]=$AF$4)),0)</f>
        <v>0</v>
      </c>
      <c r="Y1188" t="str" cm="1">
        <f t="array" ref="Y1188">_xlfn._xlws.FILTER(Table3[[#All],[Name]],(Table3[[#All],[Polygon]]=$A1188)*(Table3[[#All],[Period]]=Y$1)*((Table3[[#All],[Variables ]]=$AF$3)+(Table3[[#All],[Variables ]]=$AF$2)+(Table3[[#All],[Variables ]]=$AF$4)),0)</f>
        <v>H</v>
      </c>
      <c r="Z1188" cm="1">
        <f t="array" ref="Z1188">_xlfn._xlws.FILTER(Table3[[#All],[Name]],(Table3[[#All],[Polygon]]=$A1188)*(Table3[[#All],[Period]]=Z$1)*((Table3[[#All],[Variables ]]=$AF$3)+(Table3[[#All],[Variables ]]=$AF$2)+(Table3[[#All],[Variables ]]=$AF$4)),0)</f>
        <v>0</v>
      </c>
      <c r="AA1188" cm="1">
        <f t="array" ref="AA1188">_xlfn._xlws.FILTER(Table3[[#All],[Name]],(Table3[[#All],[Polygon]]=$A1188)*(Table3[[#All],[Period]]=AA$1)*((Table3[[#All],[Variables ]]=$AF$3)+(Table3[[#All],[Variables ]]=$AF$2)+(Table3[[#All],[Variables ]]=$AF$4)),0)</f>
        <v>0</v>
      </c>
      <c r="AB1188" t="str" cm="1">
        <f t="array" ref="AB1188">_xlfn._xlws.FILTER(Table3[[#All],[Name]],(Table3[[#All],[Polygon]]=$A1188)*(Table3[[#All],[Period]]=AB$1)*((Table3[[#All],[Variables ]]=$AF$3)+(Table3[[#All],[Variables ]]=$AF$2)+(Table3[[#All],[Variables ]]=$AF$4)),0)</f>
        <v>PCT</v>
      </c>
      <c r="AC1188" t="str" cm="1">
        <f t="array" ref="AC1188">_xlfn._xlws.FILTER(Table3[[#All],[Name]],(Table3[[#All],[Polygon]]=$A1188)*(Table3[[#All],[Period]]=AC$1)*((Table3[[#All],[Variables ]]=$AF$3)+(Table3[[#All],[Variables ]]=$AF$2)+(Table3[[#All],[Variables ]]=$AF$4)),0)</f>
        <v>AH</v>
      </c>
      <c r="AD1188" t="str" cm="1">
        <f t="array" ref="AD1188">_xlfn._xlws.FILTER(Table3[[#All],[Name]],(Table3[[#All],[Polygon]]=$A1188)*(Table3[[#All],[Period]]=AD$1)*((Table3[[#All],[Variables ]]=$AF$3)+(Table3[[#All],[Variables ]]=$AF$2)+(Table3[[#All],[Variables ]]=$AF$4)),0)</f>
        <v>AH</v>
      </c>
    </row>
    <row r="1189" spans="1:30" x14ac:dyDescent="0.35">
      <c r="A1189" s="3">
        <v>772</v>
      </c>
      <c r="B1189" s="4" t="s">
        <v>3051</v>
      </c>
      <c r="C1189" s="10">
        <v>58.08252967</v>
      </c>
      <c r="D1189" s="4" t="s">
        <v>1466</v>
      </c>
      <c r="E1189" s="4">
        <v>3</v>
      </c>
      <c r="F1189" s="4">
        <v>3</v>
      </c>
      <c r="G1189" s="4">
        <v>5</v>
      </c>
      <c r="H1189" s="4"/>
      <c r="I1189" s="4">
        <v>1962</v>
      </c>
      <c r="J1189" s="4">
        <v>0</v>
      </c>
      <c r="K1189" s="4" t="s">
        <v>1650</v>
      </c>
      <c r="L1189" s="4">
        <v>770</v>
      </c>
      <c r="M1189" s="4">
        <v>770</v>
      </c>
      <c r="N1189" s="4">
        <v>48.209431600000002</v>
      </c>
      <c r="O1189" s="11">
        <v>16.234999999999999</v>
      </c>
      <c r="P1189" cm="1">
        <f t="array" ref="P1189">_xlfn._xlws.FILTER(Table3[[#All],[Name]],(Table3[[#All],[Polygon]]=$A1189)*(Table3[[#All],[Period]]=P$1)*((Table3[[#All],[Variables ]]=$AF$3)+(Table3[[#All],[Variables ]]=$AF$2)+(Table3[[#All],[Variables ]]=$AF$4)),0)</f>
        <v>0</v>
      </c>
      <c r="Q1189" cm="1">
        <f t="array" ref="Q1189">_xlfn._xlws.FILTER(Table3[[#All],[Name]],(Table3[[#All],[Polygon]]=$A1189)*(Table3[[#All],[Period]]=Q$1)*((Table3[[#All],[Variables ]]=$AF$3)+(Table3[[#All],[Variables ]]=$AF$2)+(Table3[[#All],[Variables ]]=$AF$4)),0)</f>
        <v>0</v>
      </c>
      <c r="R1189" cm="1">
        <f t="array" ref="R1189">_xlfn._xlws.FILTER(Table3[[#All],[Name]],(Table3[[#All],[Polygon]]=$A1189)*(Table3[[#All],[Period]]=R$1)*((Table3[[#All],[Variables ]]=$AF$3)+(Table3[[#All],[Variables ]]=$AF$2)+(Table3[[#All],[Variables ]]=$AF$4)),0)</f>
        <v>0</v>
      </c>
      <c r="S1189" cm="1">
        <f t="array" ref="S1189">_xlfn._xlws.FILTER(Table3[[#All],[Name]],(Table3[[#All],[Polygon]]=$A1189)*(Table3[[#All],[Period]]=S$1)*((Table3[[#All],[Variables ]]=$AF$3)+(Table3[[#All],[Variables ]]=$AF$2)+(Table3[[#All],[Variables ]]=$AF$4)),0)</f>
        <v>0</v>
      </c>
      <c r="T1189" cm="1">
        <f t="array" ref="T1189">_xlfn._xlws.FILTER(Table3[[#All],[Name]],(Table3[[#All],[Polygon]]=$A1189)*(Table3[[#All],[Period]]=T$1)*((Table3[[#All],[Variables ]]=$AF$3)+(Table3[[#All],[Variables ]]=$AF$2)+(Table3[[#All],[Variables ]]=$AF$4)),0)</f>
        <v>0</v>
      </c>
      <c r="U1189" cm="1">
        <f t="array" ref="U1189">_xlfn._xlws.FILTER(Table3[[#All],[Name]],(Table3[[#All],[Polygon]]=$A1189)*(Table3[[#All],[Period]]=U$1)*((Table3[[#All],[Variables ]]=$AF$3)+(Table3[[#All],[Variables ]]=$AF$2)+(Table3[[#All],[Variables ]]=$AF$4)),0)</f>
        <v>0</v>
      </c>
      <c r="V1189" cm="1">
        <f t="array" ref="V1189">_xlfn._xlws.FILTER(Table3[[#All],[Name]],(Table3[[#All],[Polygon]]=$A1189)*(Table3[[#All],[Period]]=V$1)*((Table3[[#All],[Variables ]]=$AF$3)+(Table3[[#All],[Variables ]]=$AF$2)+(Table3[[#All],[Variables ]]=$AF$4)),0)</f>
        <v>0</v>
      </c>
      <c r="W1189" cm="1">
        <f t="array" ref="W1189">_xlfn._xlws.FILTER(Table3[[#All],[Name]],(Table3[[#All],[Polygon]]=$A1189)*(Table3[[#All],[Period]]=W$1)*((Table3[[#All],[Variables ]]=$AF$3)+(Table3[[#All],[Variables ]]=$AF$2)+(Table3[[#All],[Variables ]]=$AF$4)),0)</f>
        <v>0</v>
      </c>
      <c r="X1189" cm="1">
        <f t="array" ref="X1189">_xlfn._xlws.FILTER(Table3[[#All],[Name]],(Table3[[#All],[Polygon]]=$A1189)*(Table3[[#All],[Period]]=X$1)*((Table3[[#All],[Variables ]]=$AF$3)+(Table3[[#All],[Variables ]]=$AF$2)+(Table3[[#All],[Variables ]]=$AF$4)),0)</f>
        <v>0</v>
      </c>
      <c r="Y1189" t="str" cm="1">
        <f t="array" ref="Y1189">_xlfn._xlws.FILTER(Table3[[#All],[Name]],(Table3[[#All],[Polygon]]=$A1189)*(Table3[[#All],[Period]]=Y$1)*((Table3[[#All],[Variables ]]=$AF$3)+(Table3[[#All],[Variables ]]=$AF$2)+(Table3[[#All],[Variables ]]=$AF$4)),0)</f>
        <v>H</v>
      </c>
      <c r="Z1189" cm="1">
        <f t="array" ref="Z1189">_xlfn._xlws.FILTER(Table3[[#All],[Name]],(Table3[[#All],[Polygon]]=$A1189)*(Table3[[#All],[Period]]=Z$1)*((Table3[[#All],[Variables ]]=$AF$3)+(Table3[[#All],[Variables ]]=$AF$2)+(Table3[[#All],[Variables ]]=$AF$4)),0)</f>
        <v>0</v>
      </c>
      <c r="AA1189" cm="1">
        <f t="array" ref="AA1189">_xlfn._xlws.FILTER(Table3[[#All],[Name]],(Table3[[#All],[Polygon]]=$A1189)*(Table3[[#All],[Period]]=AA$1)*((Table3[[#All],[Variables ]]=$AF$3)+(Table3[[#All],[Variables ]]=$AF$2)+(Table3[[#All],[Variables ]]=$AF$4)),0)</f>
        <v>0</v>
      </c>
      <c r="AB1189" t="str" cm="1">
        <f t="array" ref="AB1189">_xlfn._xlws.FILTER(Table3[[#All],[Name]],(Table3[[#All],[Polygon]]=$A1189)*(Table3[[#All],[Period]]=AB$1)*((Table3[[#All],[Variables ]]=$AF$3)+(Table3[[#All],[Variables ]]=$AF$2)+(Table3[[#All],[Variables ]]=$AF$4)),0)</f>
        <v>PCT</v>
      </c>
      <c r="AC1189" t="str" cm="1">
        <f t="array" ref="AC1189">_xlfn._xlws.FILTER(Table3[[#All],[Name]],(Table3[[#All],[Polygon]]=$A1189)*(Table3[[#All],[Period]]=AC$1)*((Table3[[#All],[Variables ]]=$AF$3)+(Table3[[#All],[Variables ]]=$AF$2)+(Table3[[#All],[Variables ]]=$AF$4)),0)</f>
        <v>AH</v>
      </c>
      <c r="AD1189" t="str" cm="1">
        <f t="array" ref="AD1189">_xlfn._xlws.FILTER(Table3[[#All],[Name]],(Table3[[#All],[Polygon]]=$A1189)*(Table3[[#All],[Period]]=AD$1)*((Table3[[#All],[Variables ]]=$AF$3)+(Table3[[#All],[Variables ]]=$AF$2)+(Table3[[#All],[Variables ]]=$AF$4)),0)</f>
        <v>AH</v>
      </c>
    </row>
    <row r="1190" spans="1:30" x14ac:dyDescent="0.35">
      <c r="A1190" s="5">
        <v>772</v>
      </c>
      <c r="B1190" s="6" t="s">
        <v>3051</v>
      </c>
      <c r="C1190" s="8">
        <v>58.08252967</v>
      </c>
      <c r="D1190" s="6" t="s">
        <v>1466</v>
      </c>
      <c r="E1190" s="6">
        <v>3</v>
      </c>
      <c r="F1190" s="6">
        <v>3</v>
      </c>
      <c r="G1190" s="6">
        <v>5</v>
      </c>
      <c r="H1190" s="6"/>
      <c r="I1190" s="6">
        <v>1962</v>
      </c>
      <c r="J1190" s="6">
        <v>0</v>
      </c>
      <c r="K1190" s="6" t="s">
        <v>1650</v>
      </c>
      <c r="L1190" s="6">
        <v>772</v>
      </c>
      <c r="M1190" s="6">
        <v>772</v>
      </c>
      <c r="N1190" s="6">
        <v>58.08252967</v>
      </c>
      <c r="O1190" s="9">
        <v>154.453</v>
      </c>
      <c r="P1190" cm="1">
        <f t="array" ref="P1190">_xlfn._xlws.FILTER(Table3[[#All],[Name]],(Table3[[#All],[Polygon]]=$A1190)*(Table3[[#All],[Period]]=P$1)*((Table3[[#All],[Variables ]]=$AF$3)+(Table3[[#All],[Variables ]]=$AF$2)+(Table3[[#All],[Variables ]]=$AF$4)),0)</f>
        <v>0</v>
      </c>
      <c r="Q1190" cm="1">
        <f t="array" ref="Q1190">_xlfn._xlws.FILTER(Table3[[#All],[Name]],(Table3[[#All],[Polygon]]=$A1190)*(Table3[[#All],[Period]]=Q$1)*((Table3[[#All],[Variables ]]=$AF$3)+(Table3[[#All],[Variables ]]=$AF$2)+(Table3[[#All],[Variables ]]=$AF$4)),0)</f>
        <v>0</v>
      </c>
      <c r="R1190" cm="1">
        <f t="array" ref="R1190">_xlfn._xlws.FILTER(Table3[[#All],[Name]],(Table3[[#All],[Polygon]]=$A1190)*(Table3[[#All],[Period]]=R$1)*((Table3[[#All],[Variables ]]=$AF$3)+(Table3[[#All],[Variables ]]=$AF$2)+(Table3[[#All],[Variables ]]=$AF$4)),0)</f>
        <v>0</v>
      </c>
      <c r="S1190" cm="1">
        <f t="array" ref="S1190">_xlfn._xlws.FILTER(Table3[[#All],[Name]],(Table3[[#All],[Polygon]]=$A1190)*(Table3[[#All],[Period]]=S$1)*((Table3[[#All],[Variables ]]=$AF$3)+(Table3[[#All],[Variables ]]=$AF$2)+(Table3[[#All],[Variables ]]=$AF$4)),0)</f>
        <v>0</v>
      </c>
      <c r="T1190" cm="1">
        <f t="array" ref="T1190">_xlfn._xlws.FILTER(Table3[[#All],[Name]],(Table3[[#All],[Polygon]]=$A1190)*(Table3[[#All],[Period]]=T$1)*((Table3[[#All],[Variables ]]=$AF$3)+(Table3[[#All],[Variables ]]=$AF$2)+(Table3[[#All],[Variables ]]=$AF$4)),0)</f>
        <v>0</v>
      </c>
      <c r="U1190" cm="1">
        <f t="array" ref="U1190">_xlfn._xlws.FILTER(Table3[[#All],[Name]],(Table3[[#All],[Polygon]]=$A1190)*(Table3[[#All],[Period]]=U$1)*((Table3[[#All],[Variables ]]=$AF$3)+(Table3[[#All],[Variables ]]=$AF$2)+(Table3[[#All],[Variables ]]=$AF$4)),0)</f>
        <v>0</v>
      </c>
      <c r="V1190" cm="1">
        <f t="array" ref="V1190">_xlfn._xlws.FILTER(Table3[[#All],[Name]],(Table3[[#All],[Polygon]]=$A1190)*(Table3[[#All],[Period]]=V$1)*((Table3[[#All],[Variables ]]=$AF$3)+(Table3[[#All],[Variables ]]=$AF$2)+(Table3[[#All],[Variables ]]=$AF$4)),0)</f>
        <v>0</v>
      </c>
      <c r="W1190" cm="1">
        <f t="array" ref="W1190">_xlfn._xlws.FILTER(Table3[[#All],[Name]],(Table3[[#All],[Polygon]]=$A1190)*(Table3[[#All],[Period]]=W$1)*((Table3[[#All],[Variables ]]=$AF$3)+(Table3[[#All],[Variables ]]=$AF$2)+(Table3[[#All],[Variables ]]=$AF$4)),0)</f>
        <v>0</v>
      </c>
      <c r="X1190" cm="1">
        <f t="array" ref="X1190">_xlfn._xlws.FILTER(Table3[[#All],[Name]],(Table3[[#All],[Polygon]]=$A1190)*(Table3[[#All],[Period]]=X$1)*((Table3[[#All],[Variables ]]=$AF$3)+(Table3[[#All],[Variables ]]=$AF$2)+(Table3[[#All],[Variables ]]=$AF$4)),0)</f>
        <v>0</v>
      </c>
      <c r="Y1190" t="str" cm="1">
        <f t="array" ref="Y1190">_xlfn._xlws.FILTER(Table3[[#All],[Name]],(Table3[[#All],[Polygon]]=$A1190)*(Table3[[#All],[Period]]=Y$1)*((Table3[[#All],[Variables ]]=$AF$3)+(Table3[[#All],[Variables ]]=$AF$2)+(Table3[[#All],[Variables ]]=$AF$4)),0)</f>
        <v>H</v>
      </c>
      <c r="Z1190" cm="1">
        <f t="array" ref="Z1190">_xlfn._xlws.FILTER(Table3[[#All],[Name]],(Table3[[#All],[Polygon]]=$A1190)*(Table3[[#All],[Period]]=Z$1)*((Table3[[#All],[Variables ]]=$AF$3)+(Table3[[#All],[Variables ]]=$AF$2)+(Table3[[#All],[Variables ]]=$AF$4)),0)</f>
        <v>0</v>
      </c>
      <c r="AA1190" cm="1">
        <f t="array" ref="AA1190">_xlfn._xlws.FILTER(Table3[[#All],[Name]],(Table3[[#All],[Polygon]]=$A1190)*(Table3[[#All],[Period]]=AA$1)*((Table3[[#All],[Variables ]]=$AF$3)+(Table3[[#All],[Variables ]]=$AF$2)+(Table3[[#All],[Variables ]]=$AF$4)),0)</f>
        <v>0</v>
      </c>
      <c r="AB1190" t="str" cm="1">
        <f t="array" ref="AB1190">_xlfn._xlws.FILTER(Table3[[#All],[Name]],(Table3[[#All],[Polygon]]=$A1190)*(Table3[[#All],[Period]]=AB$1)*((Table3[[#All],[Variables ]]=$AF$3)+(Table3[[#All],[Variables ]]=$AF$2)+(Table3[[#All],[Variables ]]=$AF$4)),0)</f>
        <v>PCT</v>
      </c>
      <c r="AC1190" t="str" cm="1">
        <f t="array" ref="AC1190">_xlfn._xlws.FILTER(Table3[[#All],[Name]],(Table3[[#All],[Polygon]]=$A1190)*(Table3[[#All],[Period]]=AC$1)*((Table3[[#All],[Variables ]]=$AF$3)+(Table3[[#All],[Variables ]]=$AF$2)+(Table3[[#All],[Variables ]]=$AF$4)),0)</f>
        <v>AH</v>
      </c>
      <c r="AD1190" t="str" cm="1">
        <f t="array" ref="AD1190">_xlfn._xlws.FILTER(Table3[[#All],[Name]],(Table3[[#All],[Polygon]]=$A1190)*(Table3[[#All],[Period]]=AD$1)*((Table3[[#All],[Variables ]]=$AF$3)+(Table3[[#All],[Variables ]]=$AF$2)+(Table3[[#All],[Variables ]]=$AF$4)),0)</f>
        <v>AH</v>
      </c>
    </row>
    <row r="1191" spans="1:30" x14ac:dyDescent="0.35">
      <c r="A1191" s="3">
        <v>772</v>
      </c>
      <c r="B1191" s="4" t="s">
        <v>3051</v>
      </c>
      <c r="C1191" s="10">
        <v>58.08252967</v>
      </c>
      <c r="D1191" s="4" t="s">
        <v>1466</v>
      </c>
      <c r="E1191" s="4">
        <v>3</v>
      </c>
      <c r="F1191" s="4">
        <v>3</v>
      </c>
      <c r="G1191" s="4">
        <v>5</v>
      </c>
      <c r="H1191" s="4"/>
      <c r="I1191" s="4">
        <v>1962</v>
      </c>
      <c r="J1191" s="4">
        <v>0</v>
      </c>
      <c r="K1191" s="4" t="s">
        <v>1650</v>
      </c>
      <c r="L1191" s="4">
        <v>773</v>
      </c>
      <c r="M1191" s="4">
        <v>773</v>
      </c>
      <c r="N1191" s="4">
        <v>41.569496579999999</v>
      </c>
      <c r="O1191" s="11">
        <v>21.827000000000002</v>
      </c>
      <c r="P1191" cm="1">
        <f t="array" ref="P1191">_xlfn._xlws.FILTER(Table3[[#All],[Name]],(Table3[[#All],[Polygon]]=$A1191)*(Table3[[#All],[Period]]=P$1)*((Table3[[#All],[Variables ]]=$AF$3)+(Table3[[#All],[Variables ]]=$AF$2)+(Table3[[#All],[Variables ]]=$AF$4)),0)</f>
        <v>0</v>
      </c>
      <c r="Q1191" cm="1">
        <f t="array" ref="Q1191">_xlfn._xlws.FILTER(Table3[[#All],[Name]],(Table3[[#All],[Polygon]]=$A1191)*(Table3[[#All],[Period]]=Q$1)*((Table3[[#All],[Variables ]]=$AF$3)+(Table3[[#All],[Variables ]]=$AF$2)+(Table3[[#All],[Variables ]]=$AF$4)),0)</f>
        <v>0</v>
      </c>
      <c r="R1191" cm="1">
        <f t="array" ref="R1191">_xlfn._xlws.FILTER(Table3[[#All],[Name]],(Table3[[#All],[Polygon]]=$A1191)*(Table3[[#All],[Period]]=R$1)*((Table3[[#All],[Variables ]]=$AF$3)+(Table3[[#All],[Variables ]]=$AF$2)+(Table3[[#All],[Variables ]]=$AF$4)),0)</f>
        <v>0</v>
      </c>
      <c r="S1191" cm="1">
        <f t="array" ref="S1191">_xlfn._xlws.FILTER(Table3[[#All],[Name]],(Table3[[#All],[Polygon]]=$A1191)*(Table3[[#All],[Period]]=S$1)*((Table3[[#All],[Variables ]]=$AF$3)+(Table3[[#All],[Variables ]]=$AF$2)+(Table3[[#All],[Variables ]]=$AF$4)),0)</f>
        <v>0</v>
      </c>
      <c r="T1191" cm="1">
        <f t="array" ref="T1191">_xlfn._xlws.FILTER(Table3[[#All],[Name]],(Table3[[#All],[Polygon]]=$A1191)*(Table3[[#All],[Period]]=T$1)*((Table3[[#All],[Variables ]]=$AF$3)+(Table3[[#All],[Variables ]]=$AF$2)+(Table3[[#All],[Variables ]]=$AF$4)),0)</f>
        <v>0</v>
      </c>
      <c r="U1191" cm="1">
        <f t="array" ref="U1191">_xlfn._xlws.FILTER(Table3[[#All],[Name]],(Table3[[#All],[Polygon]]=$A1191)*(Table3[[#All],[Period]]=U$1)*((Table3[[#All],[Variables ]]=$AF$3)+(Table3[[#All],[Variables ]]=$AF$2)+(Table3[[#All],[Variables ]]=$AF$4)),0)</f>
        <v>0</v>
      </c>
      <c r="V1191" cm="1">
        <f t="array" ref="V1191">_xlfn._xlws.FILTER(Table3[[#All],[Name]],(Table3[[#All],[Polygon]]=$A1191)*(Table3[[#All],[Period]]=V$1)*((Table3[[#All],[Variables ]]=$AF$3)+(Table3[[#All],[Variables ]]=$AF$2)+(Table3[[#All],[Variables ]]=$AF$4)),0)</f>
        <v>0</v>
      </c>
      <c r="W1191" cm="1">
        <f t="array" ref="W1191">_xlfn._xlws.FILTER(Table3[[#All],[Name]],(Table3[[#All],[Polygon]]=$A1191)*(Table3[[#All],[Period]]=W$1)*((Table3[[#All],[Variables ]]=$AF$3)+(Table3[[#All],[Variables ]]=$AF$2)+(Table3[[#All],[Variables ]]=$AF$4)),0)</f>
        <v>0</v>
      </c>
      <c r="X1191" cm="1">
        <f t="array" ref="X1191">_xlfn._xlws.FILTER(Table3[[#All],[Name]],(Table3[[#All],[Polygon]]=$A1191)*(Table3[[#All],[Period]]=X$1)*((Table3[[#All],[Variables ]]=$AF$3)+(Table3[[#All],[Variables ]]=$AF$2)+(Table3[[#All],[Variables ]]=$AF$4)),0)</f>
        <v>0</v>
      </c>
      <c r="Y1191" t="str" cm="1">
        <f t="array" ref="Y1191">_xlfn._xlws.FILTER(Table3[[#All],[Name]],(Table3[[#All],[Polygon]]=$A1191)*(Table3[[#All],[Period]]=Y$1)*((Table3[[#All],[Variables ]]=$AF$3)+(Table3[[#All],[Variables ]]=$AF$2)+(Table3[[#All],[Variables ]]=$AF$4)),0)</f>
        <v>H</v>
      </c>
      <c r="Z1191" cm="1">
        <f t="array" ref="Z1191">_xlfn._xlws.FILTER(Table3[[#All],[Name]],(Table3[[#All],[Polygon]]=$A1191)*(Table3[[#All],[Period]]=Z$1)*((Table3[[#All],[Variables ]]=$AF$3)+(Table3[[#All],[Variables ]]=$AF$2)+(Table3[[#All],[Variables ]]=$AF$4)),0)</f>
        <v>0</v>
      </c>
      <c r="AA1191" cm="1">
        <f t="array" ref="AA1191">_xlfn._xlws.FILTER(Table3[[#All],[Name]],(Table3[[#All],[Polygon]]=$A1191)*(Table3[[#All],[Period]]=AA$1)*((Table3[[#All],[Variables ]]=$AF$3)+(Table3[[#All],[Variables ]]=$AF$2)+(Table3[[#All],[Variables ]]=$AF$4)),0)</f>
        <v>0</v>
      </c>
      <c r="AB1191" t="str" cm="1">
        <f t="array" ref="AB1191">_xlfn._xlws.FILTER(Table3[[#All],[Name]],(Table3[[#All],[Polygon]]=$A1191)*(Table3[[#All],[Period]]=AB$1)*((Table3[[#All],[Variables ]]=$AF$3)+(Table3[[#All],[Variables ]]=$AF$2)+(Table3[[#All],[Variables ]]=$AF$4)),0)</f>
        <v>PCT</v>
      </c>
      <c r="AC1191" t="str" cm="1">
        <f t="array" ref="AC1191">_xlfn._xlws.FILTER(Table3[[#All],[Name]],(Table3[[#All],[Polygon]]=$A1191)*(Table3[[#All],[Period]]=AC$1)*((Table3[[#All],[Variables ]]=$AF$3)+(Table3[[#All],[Variables ]]=$AF$2)+(Table3[[#All],[Variables ]]=$AF$4)),0)</f>
        <v>AH</v>
      </c>
      <c r="AD1191" t="str" cm="1">
        <f t="array" ref="AD1191">_xlfn._xlws.FILTER(Table3[[#All],[Name]],(Table3[[#All],[Polygon]]=$A1191)*(Table3[[#All],[Period]]=AD$1)*((Table3[[#All],[Variables ]]=$AF$3)+(Table3[[#All],[Variables ]]=$AF$2)+(Table3[[#All],[Variables ]]=$AF$4)),0)</f>
        <v>AH</v>
      </c>
    </row>
    <row r="1192" spans="1:30" x14ac:dyDescent="0.35">
      <c r="A1192" s="5">
        <v>772</v>
      </c>
      <c r="B1192" s="6" t="s">
        <v>3051</v>
      </c>
      <c r="C1192" s="8">
        <v>58.08252967</v>
      </c>
      <c r="D1192" s="6" t="s">
        <v>1466</v>
      </c>
      <c r="E1192" s="6">
        <v>3</v>
      </c>
      <c r="F1192" s="6">
        <v>3</v>
      </c>
      <c r="G1192" s="6">
        <v>5</v>
      </c>
      <c r="H1192" s="6"/>
      <c r="I1192" s="6">
        <v>1962</v>
      </c>
      <c r="J1192" s="6">
        <v>0</v>
      </c>
      <c r="K1192" s="6" t="s">
        <v>1650</v>
      </c>
      <c r="L1192" s="6">
        <v>774</v>
      </c>
      <c r="M1192" s="6">
        <v>774</v>
      </c>
      <c r="N1192" s="6">
        <v>55.893319519999999</v>
      </c>
      <c r="O1192" s="9">
        <v>30.972000000000001</v>
      </c>
      <c r="P1192" cm="1">
        <f t="array" ref="P1192">_xlfn._xlws.FILTER(Table3[[#All],[Name]],(Table3[[#All],[Polygon]]=$A1192)*(Table3[[#All],[Period]]=P$1)*((Table3[[#All],[Variables ]]=$AF$3)+(Table3[[#All],[Variables ]]=$AF$2)+(Table3[[#All],[Variables ]]=$AF$4)),0)</f>
        <v>0</v>
      </c>
      <c r="Q1192" cm="1">
        <f t="array" ref="Q1192">_xlfn._xlws.FILTER(Table3[[#All],[Name]],(Table3[[#All],[Polygon]]=$A1192)*(Table3[[#All],[Period]]=Q$1)*((Table3[[#All],[Variables ]]=$AF$3)+(Table3[[#All],[Variables ]]=$AF$2)+(Table3[[#All],[Variables ]]=$AF$4)),0)</f>
        <v>0</v>
      </c>
      <c r="R1192" cm="1">
        <f t="array" ref="R1192">_xlfn._xlws.FILTER(Table3[[#All],[Name]],(Table3[[#All],[Polygon]]=$A1192)*(Table3[[#All],[Period]]=R$1)*((Table3[[#All],[Variables ]]=$AF$3)+(Table3[[#All],[Variables ]]=$AF$2)+(Table3[[#All],[Variables ]]=$AF$4)),0)</f>
        <v>0</v>
      </c>
      <c r="S1192" cm="1">
        <f t="array" ref="S1192">_xlfn._xlws.FILTER(Table3[[#All],[Name]],(Table3[[#All],[Polygon]]=$A1192)*(Table3[[#All],[Period]]=S$1)*((Table3[[#All],[Variables ]]=$AF$3)+(Table3[[#All],[Variables ]]=$AF$2)+(Table3[[#All],[Variables ]]=$AF$4)),0)</f>
        <v>0</v>
      </c>
      <c r="T1192" cm="1">
        <f t="array" ref="T1192">_xlfn._xlws.FILTER(Table3[[#All],[Name]],(Table3[[#All],[Polygon]]=$A1192)*(Table3[[#All],[Period]]=T$1)*((Table3[[#All],[Variables ]]=$AF$3)+(Table3[[#All],[Variables ]]=$AF$2)+(Table3[[#All],[Variables ]]=$AF$4)),0)</f>
        <v>0</v>
      </c>
      <c r="U1192" cm="1">
        <f t="array" ref="U1192">_xlfn._xlws.FILTER(Table3[[#All],[Name]],(Table3[[#All],[Polygon]]=$A1192)*(Table3[[#All],[Period]]=U$1)*((Table3[[#All],[Variables ]]=$AF$3)+(Table3[[#All],[Variables ]]=$AF$2)+(Table3[[#All],[Variables ]]=$AF$4)),0)</f>
        <v>0</v>
      </c>
      <c r="V1192" cm="1">
        <f t="array" ref="V1192">_xlfn._xlws.FILTER(Table3[[#All],[Name]],(Table3[[#All],[Polygon]]=$A1192)*(Table3[[#All],[Period]]=V$1)*((Table3[[#All],[Variables ]]=$AF$3)+(Table3[[#All],[Variables ]]=$AF$2)+(Table3[[#All],[Variables ]]=$AF$4)),0)</f>
        <v>0</v>
      </c>
      <c r="W1192" cm="1">
        <f t="array" ref="W1192">_xlfn._xlws.FILTER(Table3[[#All],[Name]],(Table3[[#All],[Polygon]]=$A1192)*(Table3[[#All],[Period]]=W$1)*((Table3[[#All],[Variables ]]=$AF$3)+(Table3[[#All],[Variables ]]=$AF$2)+(Table3[[#All],[Variables ]]=$AF$4)),0)</f>
        <v>0</v>
      </c>
      <c r="X1192" cm="1">
        <f t="array" ref="X1192">_xlfn._xlws.FILTER(Table3[[#All],[Name]],(Table3[[#All],[Polygon]]=$A1192)*(Table3[[#All],[Period]]=X$1)*((Table3[[#All],[Variables ]]=$AF$3)+(Table3[[#All],[Variables ]]=$AF$2)+(Table3[[#All],[Variables ]]=$AF$4)),0)</f>
        <v>0</v>
      </c>
      <c r="Y1192" t="str" cm="1">
        <f t="array" ref="Y1192">_xlfn._xlws.FILTER(Table3[[#All],[Name]],(Table3[[#All],[Polygon]]=$A1192)*(Table3[[#All],[Period]]=Y$1)*((Table3[[#All],[Variables ]]=$AF$3)+(Table3[[#All],[Variables ]]=$AF$2)+(Table3[[#All],[Variables ]]=$AF$4)),0)</f>
        <v>H</v>
      </c>
      <c r="Z1192" cm="1">
        <f t="array" ref="Z1192">_xlfn._xlws.FILTER(Table3[[#All],[Name]],(Table3[[#All],[Polygon]]=$A1192)*(Table3[[#All],[Period]]=Z$1)*((Table3[[#All],[Variables ]]=$AF$3)+(Table3[[#All],[Variables ]]=$AF$2)+(Table3[[#All],[Variables ]]=$AF$4)),0)</f>
        <v>0</v>
      </c>
      <c r="AA1192" cm="1">
        <f t="array" ref="AA1192">_xlfn._xlws.FILTER(Table3[[#All],[Name]],(Table3[[#All],[Polygon]]=$A1192)*(Table3[[#All],[Period]]=AA$1)*((Table3[[#All],[Variables ]]=$AF$3)+(Table3[[#All],[Variables ]]=$AF$2)+(Table3[[#All],[Variables ]]=$AF$4)),0)</f>
        <v>0</v>
      </c>
      <c r="AB1192" t="str" cm="1">
        <f t="array" ref="AB1192">_xlfn._xlws.FILTER(Table3[[#All],[Name]],(Table3[[#All],[Polygon]]=$A1192)*(Table3[[#All],[Period]]=AB$1)*((Table3[[#All],[Variables ]]=$AF$3)+(Table3[[#All],[Variables ]]=$AF$2)+(Table3[[#All],[Variables ]]=$AF$4)),0)</f>
        <v>PCT</v>
      </c>
      <c r="AC1192" t="str" cm="1">
        <f t="array" ref="AC1192">_xlfn._xlws.FILTER(Table3[[#All],[Name]],(Table3[[#All],[Polygon]]=$A1192)*(Table3[[#All],[Period]]=AC$1)*((Table3[[#All],[Variables ]]=$AF$3)+(Table3[[#All],[Variables ]]=$AF$2)+(Table3[[#All],[Variables ]]=$AF$4)),0)</f>
        <v>AH</v>
      </c>
      <c r="AD1192" t="str" cm="1">
        <f t="array" ref="AD1192">_xlfn._xlws.FILTER(Table3[[#All],[Name]],(Table3[[#All],[Polygon]]=$A1192)*(Table3[[#All],[Period]]=AD$1)*((Table3[[#All],[Variables ]]=$AF$3)+(Table3[[#All],[Variables ]]=$AF$2)+(Table3[[#All],[Variables ]]=$AF$4)),0)</f>
        <v>AH</v>
      </c>
    </row>
    <row r="1193" spans="1:30" x14ac:dyDescent="0.35">
      <c r="A1193" s="3">
        <v>772</v>
      </c>
      <c r="B1193" s="4" t="s">
        <v>3051</v>
      </c>
      <c r="C1193" s="10">
        <v>58.08252967</v>
      </c>
      <c r="D1193" s="4" t="s">
        <v>1466</v>
      </c>
      <c r="E1193" s="4">
        <v>3</v>
      </c>
      <c r="F1193" s="4">
        <v>3</v>
      </c>
      <c r="G1193" s="4">
        <v>5</v>
      </c>
      <c r="H1193" s="4"/>
      <c r="I1193" s="4">
        <v>1962</v>
      </c>
      <c r="J1193" s="4">
        <v>0</v>
      </c>
      <c r="K1193" s="4" t="s">
        <v>1650</v>
      </c>
      <c r="L1193" s="4">
        <v>775</v>
      </c>
      <c r="M1193" s="4">
        <v>775</v>
      </c>
      <c r="N1193" s="4">
        <v>52.81361064</v>
      </c>
      <c r="O1193" s="11">
        <v>52.814</v>
      </c>
      <c r="P1193" cm="1">
        <f t="array" ref="P1193">_xlfn._xlws.FILTER(Table3[[#All],[Name]],(Table3[[#All],[Polygon]]=$A1193)*(Table3[[#All],[Period]]=P$1)*((Table3[[#All],[Variables ]]=$AF$3)+(Table3[[#All],[Variables ]]=$AF$2)+(Table3[[#All],[Variables ]]=$AF$4)),0)</f>
        <v>0</v>
      </c>
      <c r="Q1193" cm="1">
        <f t="array" ref="Q1193">_xlfn._xlws.FILTER(Table3[[#All],[Name]],(Table3[[#All],[Polygon]]=$A1193)*(Table3[[#All],[Period]]=Q$1)*((Table3[[#All],[Variables ]]=$AF$3)+(Table3[[#All],[Variables ]]=$AF$2)+(Table3[[#All],[Variables ]]=$AF$4)),0)</f>
        <v>0</v>
      </c>
      <c r="R1193" cm="1">
        <f t="array" ref="R1193">_xlfn._xlws.FILTER(Table3[[#All],[Name]],(Table3[[#All],[Polygon]]=$A1193)*(Table3[[#All],[Period]]=R$1)*((Table3[[#All],[Variables ]]=$AF$3)+(Table3[[#All],[Variables ]]=$AF$2)+(Table3[[#All],[Variables ]]=$AF$4)),0)</f>
        <v>0</v>
      </c>
      <c r="S1193" cm="1">
        <f t="array" ref="S1193">_xlfn._xlws.FILTER(Table3[[#All],[Name]],(Table3[[#All],[Polygon]]=$A1193)*(Table3[[#All],[Period]]=S$1)*((Table3[[#All],[Variables ]]=$AF$3)+(Table3[[#All],[Variables ]]=$AF$2)+(Table3[[#All],[Variables ]]=$AF$4)),0)</f>
        <v>0</v>
      </c>
      <c r="T1193" cm="1">
        <f t="array" ref="T1193">_xlfn._xlws.FILTER(Table3[[#All],[Name]],(Table3[[#All],[Polygon]]=$A1193)*(Table3[[#All],[Period]]=T$1)*((Table3[[#All],[Variables ]]=$AF$3)+(Table3[[#All],[Variables ]]=$AF$2)+(Table3[[#All],[Variables ]]=$AF$4)),0)</f>
        <v>0</v>
      </c>
      <c r="U1193" cm="1">
        <f t="array" ref="U1193">_xlfn._xlws.FILTER(Table3[[#All],[Name]],(Table3[[#All],[Polygon]]=$A1193)*(Table3[[#All],[Period]]=U$1)*((Table3[[#All],[Variables ]]=$AF$3)+(Table3[[#All],[Variables ]]=$AF$2)+(Table3[[#All],[Variables ]]=$AF$4)),0)</f>
        <v>0</v>
      </c>
      <c r="V1193" cm="1">
        <f t="array" ref="V1193">_xlfn._xlws.FILTER(Table3[[#All],[Name]],(Table3[[#All],[Polygon]]=$A1193)*(Table3[[#All],[Period]]=V$1)*((Table3[[#All],[Variables ]]=$AF$3)+(Table3[[#All],[Variables ]]=$AF$2)+(Table3[[#All],[Variables ]]=$AF$4)),0)</f>
        <v>0</v>
      </c>
      <c r="W1193" cm="1">
        <f t="array" ref="W1193">_xlfn._xlws.FILTER(Table3[[#All],[Name]],(Table3[[#All],[Polygon]]=$A1193)*(Table3[[#All],[Period]]=W$1)*((Table3[[#All],[Variables ]]=$AF$3)+(Table3[[#All],[Variables ]]=$AF$2)+(Table3[[#All],[Variables ]]=$AF$4)),0)</f>
        <v>0</v>
      </c>
      <c r="X1193" cm="1">
        <f t="array" ref="X1193">_xlfn._xlws.FILTER(Table3[[#All],[Name]],(Table3[[#All],[Polygon]]=$A1193)*(Table3[[#All],[Period]]=X$1)*((Table3[[#All],[Variables ]]=$AF$3)+(Table3[[#All],[Variables ]]=$AF$2)+(Table3[[#All],[Variables ]]=$AF$4)),0)</f>
        <v>0</v>
      </c>
      <c r="Y1193" t="str" cm="1">
        <f t="array" ref="Y1193">_xlfn._xlws.FILTER(Table3[[#All],[Name]],(Table3[[#All],[Polygon]]=$A1193)*(Table3[[#All],[Period]]=Y$1)*((Table3[[#All],[Variables ]]=$AF$3)+(Table3[[#All],[Variables ]]=$AF$2)+(Table3[[#All],[Variables ]]=$AF$4)),0)</f>
        <v>H</v>
      </c>
      <c r="Z1193" cm="1">
        <f t="array" ref="Z1193">_xlfn._xlws.FILTER(Table3[[#All],[Name]],(Table3[[#All],[Polygon]]=$A1193)*(Table3[[#All],[Period]]=Z$1)*((Table3[[#All],[Variables ]]=$AF$3)+(Table3[[#All],[Variables ]]=$AF$2)+(Table3[[#All],[Variables ]]=$AF$4)),0)</f>
        <v>0</v>
      </c>
      <c r="AA1193" cm="1">
        <f t="array" ref="AA1193">_xlfn._xlws.FILTER(Table3[[#All],[Name]],(Table3[[#All],[Polygon]]=$A1193)*(Table3[[#All],[Period]]=AA$1)*((Table3[[#All],[Variables ]]=$AF$3)+(Table3[[#All],[Variables ]]=$AF$2)+(Table3[[#All],[Variables ]]=$AF$4)),0)</f>
        <v>0</v>
      </c>
      <c r="AB1193" t="str" cm="1">
        <f t="array" ref="AB1193">_xlfn._xlws.FILTER(Table3[[#All],[Name]],(Table3[[#All],[Polygon]]=$A1193)*(Table3[[#All],[Period]]=AB$1)*((Table3[[#All],[Variables ]]=$AF$3)+(Table3[[#All],[Variables ]]=$AF$2)+(Table3[[#All],[Variables ]]=$AF$4)),0)</f>
        <v>PCT</v>
      </c>
      <c r="AC1193" t="str" cm="1">
        <f t="array" ref="AC1193">_xlfn._xlws.FILTER(Table3[[#All],[Name]],(Table3[[#All],[Polygon]]=$A1193)*(Table3[[#All],[Period]]=AC$1)*((Table3[[#All],[Variables ]]=$AF$3)+(Table3[[#All],[Variables ]]=$AF$2)+(Table3[[#All],[Variables ]]=$AF$4)),0)</f>
        <v>AH</v>
      </c>
      <c r="AD1193" t="str" cm="1">
        <f t="array" ref="AD1193">_xlfn._xlws.FILTER(Table3[[#All],[Name]],(Table3[[#All],[Polygon]]=$A1193)*(Table3[[#All],[Period]]=AD$1)*((Table3[[#All],[Variables ]]=$AF$3)+(Table3[[#All],[Variables ]]=$AF$2)+(Table3[[#All],[Variables ]]=$AF$4)),0)</f>
        <v>AH</v>
      </c>
    </row>
    <row r="1194" spans="1:30" x14ac:dyDescent="0.35">
      <c r="A1194" s="5">
        <v>772</v>
      </c>
      <c r="B1194" s="6" t="s">
        <v>3051</v>
      </c>
      <c r="C1194" s="8">
        <v>58.08252967</v>
      </c>
      <c r="D1194" s="6" t="s">
        <v>1466</v>
      </c>
      <c r="E1194" s="6">
        <v>3</v>
      </c>
      <c r="F1194" s="6">
        <v>3</v>
      </c>
      <c r="G1194" s="6">
        <v>5</v>
      </c>
      <c r="H1194" s="6"/>
      <c r="I1194" s="6">
        <v>1962</v>
      </c>
      <c r="J1194" s="6">
        <v>0</v>
      </c>
      <c r="K1194" s="6" t="s">
        <v>1650</v>
      </c>
      <c r="L1194" s="6">
        <v>779</v>
      </c>
      <c r="M1194" s="6">
        <v>779</v>
      </c>
      <c r="N1194" s="6">
        <v>37.737225879999997</v>
      </c>
      <c r="O1194" s="9">
        <v>37.737000000000002</v>
      </c>
      <c r="P1194" cm="1">
        <f t="array" ref="P1194">_xlfn._xlws.FILTER(Table3[[#All],[Name]],(Table3[[#All],[Polygon]]=$A1194)*(Table3[[#All],[Period]]=P$1)*((Table3[[#All],[Variables ]]=$AF$3)+(Table3[[#All],[Variables ]]=$AF$2)+(Table3[[#All],[Variables ]]=$AF$4)),0)</f>
        <v>0</v>
      </c>
      <c r="Q1194" cm="1">
        <f t="array" ref="Q1194">_xlfn._xlws.FILTER(Table3[[#All],[Name]],(Table3[[#All],[Polygon]]=$A1194)*(Table3[[#All],[Period]]=Q$1)*((Table3[[#All],[Variables ]]=$AF$3)+(Table3[[#All],[Variables ]]=$AF$2)+(Table3[[#All],[Variables ]]=$AF$4)),0)</f>
        <v>0</v>
      </c>
      <c r="R1194" cm="1">
        <f t="array" ref="R1194">_xlfn._xlws.FILTER(Table3[[#All],[Name]],(Table3[[#All],[Polygon]]=$A1194)*(Table3[[#All],[Period]]=R$1)*((Table3[[#All],[Variables ]]=$AF$3)+(Table3[[#All],[Variables ]]=$AF$2)+(Table3[[#All],[Variables ]]=$AF$4)),0)</f>
        <v>0</v>
      </c>
      <c r="S1194" cm="1">
        <f t="array" ref="S1194">_xlfn._xlws.FILTER(Table3[[#All],[Name]],(Table3[[#All],[Polygon]]=$A1194)*(Table3[[#All],[Period]]=S$1)*((Table3[[#All],[Variables ]]=$AF$3)+(Table3[[#All],[Variables ]]=$AF$2)+(Table3[[#All],[Variables ]]=$AF$4)),0)</f>
        <v>0</v>
      </c>
      <c r="T1194" cm="1">
        <f t="array" ref="T1194">_xlfn._xlws.FILTER(Table3[[#All],[Name]],(Table3[[#All],[Polygon]]=$A1194)*(Table3[[#All],[Period]]=T$1)*((Table3[[#All],[Variables ]]=$AF$3)+(Table3[[#All],[Variables ]]=$AF$2)+(Table3[[#All],[Variables ]]=$AF$4)),0)</f>
        <v>0</v>
      </c>
      <c r="U1194" cm="1">
        <f t="array" ref="U1194">_xlfn._xlws.FILTER(Table3[[#All],[Name]],(Table3[[#All],[Polygon]]=$A1194)*(Table3[[#All],[Period]]=U$1)*((Table3[[#All],[Variables ]]=$AF$3)+(Table3[[#All],[Variables ]]=$AF$2)+(Table3[[#All],[Variables ]]=$AF$4)),0)</f>
        <v>0</v>
      </c>
      <c r="V1194" cm="1">
        <f t="array" ref="V1194">_xlfn._xlws.FILTER(Table3[[#All],[Name]],(Table3[[#All],[Polygon]]=$A1194)*(Table3[[#All],[Period]]=V$1)*((Table3[[#All],[Variables ]]=$AF$3)+(Table3[[#All],[Variables ]]=$AF$2)+(Table3[[#All],[Variables ]]=$AF$4)),0)</f>
        <v>0</v>
      </c>
      <c r="W1194" cm="1">
        <f t="array" ref="W1194">_xlfn._xlws.FILTER(Table3[[#All],[Name]],(Table3[[#All],[Polygon]]=$A1194)*(Table3[[#All],[Period]]=W$1)*((Table3[[#All],[Variables ]]=$AF$3)+(Table3[[#All],[Variables ]]=$AF$2)+(Table3[[#All],[Variables ]]=$AF$4)),0)</f>
        <v>0</v>
      </c>
      <c r="X1194" cm="1">
        <f t="array" ref="X1194">_xlfn._xlws.FILTER(Table3[[#All],[Name]],(Table3[[#All],[Polygon]]=$A1194)*(Table3[[#All],[Period]]=X$1)*((Table3[[#All],[Variables ]]=$AF$3)+(Table3[[#All],[Variables ]]=$AF$2)+(Table3[[#All],[Variables ]]=$AF$4)),0)</f>
        <v>0</v>
      </c>
      <c r="Y1194" t="str" cm="1">
        <f t="array" ref="Y1194">_xlfn._xlws.FILTER(Table3[[#All],[Name]],(Table3[[#All],[Polygon]]=$A1194)*(Table3[[#All],[Period]]=Y$1)*((Table3[[#All],[Variables ]]=$AF$3)+(Table3[[#All],[Variables ]]=$AF$2)+(Table3[[#All],[Variables ]]=$AF$4)),0)</f>
        <v>H</v>
      </c>
      <c r="Z1194" cm="1">
        <f t="array" ref="Z1194">_xlfn._xlws.FILTER(Table3[[#All],[Name]],(Table3[[#All],[Polygon]]=$A1194)*(Table3[[#All],[Period]]=Z$1)*((Table3[[#All],[Variables ]]=$AF$3)+(Table3[[#All],[Variables ]]=$AF$2)+(Table3[[#All],[Variables ]]=$AF$4)),0)</f>
        <v>0</v>
      </c>
      <c r="AA1194" cm="1">
        <f t="array" ref="AA1194">_xlfn._xlws.FILTER(Table3[[#All],[Name]],(Table3[[#All],[Polygon]]=$A1194)*(Table3[[#All],[Period]]=AA$1)*((Table3[[#All],[Variables ]]=$AF$3)+(Table3[[#All],[Variables ]]=$AF$2)+(Table3[[#All],[Variables ]]=$AF$4)),0)</f>
        <v>0</v>
      </c>
      <c r="AB1194" t="str" cm="1">
        <f t="array" ref="AB1194">_xlfn._xlws.FILTER(Table3[[#All],[Name]],(Table3[[#All],[Polygon]]=$A1194)*(Table3[[#All],[Period]]=AB$1)*((Table3[[#All],[Variables ]]=$AF$3)+(Table3[[#All],[Variables ]]=$AF$2)+(Table3[[#All],[Variables ]]=$AF$4)),0)</f>
        <v>PCT</v>
      </c>
      <c r="AC1194" t="str" cm="1">
        <f t="array" ref="AC1194">_xlfn._xlws.FILTER(Table3[[#All],[Name]],(Table3[[#All],[Polygon]]=$A1194)*(Table3[[#All],[Period]]=AC$1)*((Table3[[#All],[Variables ]]=$AF$3)+(Table3[[#All],[Variables ]]=$AF$2)+(Table3[[#All],[Variables ]]=$AF$4)),0)</f>
        <v>AH</v>
      </c>
      <c r="AD1194" t="str" cm="1">
        <f t="array" ref="AD1194">_xlfn._xlws.FILTER(Table3[[#All],[Name]],(Table3[[#All],[Polygon]]=$A1194)*(Table3[[#All],[Period]]=AD$1)*((Table3[[#All],[Variables ]]=$AF$3)+(Table3[[#All],[Variables ]]=$AF$2)+(Table3[[#All],[Variables ]]=$AF$4)),0)</f>
        <v>AH</v>
      </c>
    </row>
    <row r="1195" spans="1:30" x14ac:dyDescent="0.35">
      <c r="A1195" s="3">
        <v>772</v>
      </c>
      <c r="B1195" s="4" t="s">
        <v>3051</v>
      </c>
      <c r="C1195" s="10">
        <v>58.08252967</v>
      </c>
      <c r="D1195" s="4" t="s">
        <v>1466</v>
      </c>
      <c r="E1195" s="4">
        <v>3</v>
      </c>
      <c r="F1195" s="4">
        <v>3</v>
      </c>
      <c r="G1195" s="4">
        <v>5</v>
      </c>
      <c r="H1195" s="4"/>
      <c r="I1195" s="4">
        <v>1962</v>
      </c>
      <c r="J1195" s="4">
        <v>0</v>
      </c>
      <c r="K1195" s="4" t="s">
        <v>1650</v>
      </c>
      <c r="L1195" s="4">
        <v>772</v>
      </c>
      <c r="M1195" s="4">
        <v>772</v>
      </c>
      <c r="N1195" s="4">
        <v>58.08252967</v>
      </c>
      <c r="O1195" s="11">
        <v>58.082999999999998</v>
      </c>
      <c r="P1195" cm="1">
        <f t="array" ref="P1195">_xlfn._xlws.FILTER(Table3[[#All],[Name]],(Table3[[#All],[Polygon]]=$A1195)*(Table3[[#All],[Period]]=P$1)*((Table3[[#All],[Variables ]]=$AF$3)+(Table3[[#All],[Variables ]]=$AF$2)+(Table3[[#All],[Variables ]]=$AF$4)),0)</f>
        <v>0</v>
      </c>
      <c r="Q1195" cm="1">
        <f t="array" ref="Q1195">_xlfn._xlws.FILTER(Table3[[#All],[Name]],(Table3[[#All],[Polygon]]=$A1195)*(Table3[[#All],[Period]]=Q$1)*((Table3[[#All],[Variables ]]=$AF$3)+(Table3[[#All],[Variables ]]=$AF$2)+(Table3[[#All],[Variables ]]=$AF$4)),0)</f>
        <v>0</v>
      </c>
      <c r="R1195" cm="1">
        <f t="array" ref="R1195">_xlfn._xlws.FILTER(Table3[[#All],[Name]],(Table3[[#All],[Polygon]]=$A1195)*(Table3[[#All],[Period]]=R$1)*((Table3[[#All],[Variables ]]=$AF$3)+(Table3[[#All],[Variables ]]=$AF$2)+(Table3[[#All],[Variables ]]=$AF$4)),0)</f>
        <v>0</v>
      </c>
      <c r="S1195" cm="1">
        <f t="array" ref="S1195">_xlfn._xlws.FILTER(Table3[[#All],[Name]],(Table3[[#All],[Polygon]]=$A1195)*(Table3[[#All],[Period]]=S$1)*((Table3[[#All],[Variables ]]=$AF$3)+(Table3[[#All],[Variables ]]=$AF$2)+(Table3[[#All],[Variables ]]=$AF$4)),0)</f>
        <v>0</v>
      </c>
      <c r="T1195" cm="1">
        <f t="array" ref="T1195">_xlfn._xlws.FILTER(Table3[[#All],[Name]],(Table3[[#All],[Polygon]]=$A1195)*(Table3[[#All],[Period]]=T$1)*((Table3[[#All],[Variables ]]=$AF$3)+(Table3[[#All],[Variables ]]=$AF$2)+(Table3[[#All],[Variables ]]=$AF$4)),0)</f>
        <v>0</v>
      </c>
      <c r="U1195" cm="1">
        <f t="array" ref="U1195">_xlfn._xlws.FILTER(Table3[[#All],[Name]],(Table3[[#All],[Polygon]]=$A1195)*(Table3[[#All],[Period]]=U$1)*((Table3[[#All],[Variables ]]=$AF$3)+(Table3[[#All],[Variables ]]=$AF$2)+(Table3[[#All],[Variables ]]=$AF$4)),0)</f>
        <v>0</v>
      </c>
      <c r="V1195" cm="1">
        <f t="array" ref="V1195">_xlfn._xlws.FILTER(Table3[[#All],[Name]],(Table3[[#All],[Polygon]]=$A1195)*(Table3[[#All],[Period]]=V$1)*((Table3[[#All],[Variables ]]=$AF$3)+(Table3[[#All],[Variables ]]=$AF$2)+(Table3[[#All],[Variables ]]=$AF$4)),0)</f>
        <v>0</v>
      </c>
      <c r="W1195" cm="1">
        <f t="array" ref="W1195">_xlfn._xlws.FILTER(Table3[[#All],[Name]],(Table3[[#All],[Polygon]]=$A1195)*(Table3[[#All],[Period]]=W$1)*((Table3[[#All],[Variables ]]=$AF$3)+(Table3[[#All],[Variables ]]=$AF$2)+(Table3[[#All],[Variables ]]=$AF$4)),0)</f>
        <v>0</v>
      </c>
      <c r="X1195" cm="1">
        <f t="array" ref="X1195">_xlfn._xlws.FILTER(Table3[[#All],[Name]],(Table3[[#All],[Polygon]]=$A1195)*(Table3[[#All],[Period]]=X$1)*((Table3[[#All],[Variables ]]=$AF$3)+(Table3[[#All],[Variables ]]=$AF$2)+(Table3[[#All],[Variables ]]=$AF$4)),0)</f>
        <v>0</v>
      </c>
      <c r="Y1195" t="str" cm="1">
        <f t="array" ref="Y1195">_xlfn._xlws.FILTER(Table3[[#All],[Name]],(Table3[[#All],[Polygon]]=$A1195)*(Table3[[#All],[Period]]=Y$1)*((Table3[[#All],[Variables ]]=$AF$3)+(Table3[[#All],[Variables ]]=$AF$2)+(Table3[[#All],[Variables ]]=$AF$4)),0)</f>
        <v>H</v>
      </c>
      <c r="Z1195" cm="1">
        <f t="array" ref="Z1195">_xlfn._xlws.FILTER(Table3[[#All],[Name]],(Table3[[#All],[Polygon]]=$A1195)*(Table3[[#All],[Period]]=Z$1)*((Table3[[#All],[Variables ]]=$AF$3)+(Table3[[#All],[Variables ]]=$AF$2)+(Table3[[#All],[Variables ]]=$AF$4)),0)</f>
        <v>0</v>
      </c>
      <c r="AA1195" cm="1">
        <f t="array" ref="AA1195">_xlfn._xlws.FILTER(Table3[[#All],[Name]],(Table3[[#All],[Polygon]]=$A1195)*(Table3[[#All],[Period]]=AA$1)*((Table3[[#All],[Variables ]]=$AF$3)+(Table3[[#All],[Variables ]]=$AF$2)+(Table3[[#All],[Variables ]]=$AF$4)),0)</f>
        <v>0</v>
      </c>
      <c r="AB1195" t="str" cm="1">
        <f t="array" ref="AB1195">_xlfn._xlws.FILTER(Table3[[#All],[Name]],(Table3[[#All],[Polygon]]=$A1195)*(Table3[[#All],[Period]]=AB$1)*((Table3[[#All],[Variables ]]=$AF$3)+(Table3[[#All],[Variables ]]=$AF$2)+(Table3[[#All],[Variables ]]=$AF$4)),0)</f>
        <v>PCT</v>
      </c>
      <c r="AC1195" t="str" cm="1">
        <f t="array" ref="AC1195">_xlfn._xlws.FILTER(Table3[[#All],[Name]],(Table3[[#All],[Polygon]]=$A1195)*(Table3[[#All],[Period]]=AC$1)*((Table3[[#All],[Variables ]]=$AF$3)+(Table3[[#All],[Variables ]]=$AF$2)+(Table3[[#All],[Variables ]]=$AF$4)),0)</f>
        <v>AH</v>
      </c>
      <c r="AD1195" t="str" cm="1">
        <f t="array" ref="AD1195">_xlfn._xlws.FILTER(Table3[[#All],[Name]],(Table3[[#All],[Polygon]]=$A1195)*(Table3[[#All],[Period]]=AD$1)*((Table3[[#All],[Variables ]]=$AF$3)+(Table3[[#All],[Variables ]]=$AF$2)+(Table3[[#All],[Variables ]]=$AF$4)),0)</f>
        <v>AH</v>
      </c>
    </row>
    <row r="1196" spans="1:30" x14ac:dyDescent="0.35">
      <c r="A1196" s="5">
        <v>772</v>
      </c>
      <c r="B1196" s="6" t="s">
        <v>3051</v>
      </c>
      <c r="C1196" s="8">
        <v>58.08252967</v>
      </c>
      <c r="D1196" s="6" t="s">
        <v>1466</v>
      </c>
      <c r="E1196" s="6">
        <v>3</v>
      </c>
      <c r="F1196" s="6">
        <v>3</v>
      </c>
      <c r="G1196" s="6">
        <v>5</v>
      </c>
      <c r="H1196" s="6"/>
      <c r="I1196" s="6">
        <v>1962</v>
      </c>
      <c r="J1196" s="6">
        <v>0</v>
      </c>
      <c r="K1196" s="6" t="s">
        <v>1650</v>
      </c>
      <c r="L1196" s="6">
        <v>770</v>
      </c>
      <c r="M1196" s="6">
        <v>770</v>
      </c>
      <c r="N1196" s="6">
        <v>48.209431600000002</v>
      </c>
      <c r="O1196" s="9">
        <v>10.07</v>
      </c>
      <c r="P1196" cm="1">
        <f t="array" ref="P1196">_xlfn._xlws.FILTER(Table3[[#All],[Name]],(Table3[[#All],[Polygon]]=$A1196)*(Table3[[#All],[Period]]=P$1)*((Table3[[#All],[Variables ]]=$AF$3)+(Table3[[#All],[Variables ]]=$AF$2)+(Table3[[#All],[Variables ]]=$AF$4)),0)</f>
        <v>0</v>
      </c>
      <c r="Q1196" cm="1">
        <f t="array" ref="Q1196">_xlfn._xlws.FILTER(Table3[[#All],[Name]],(Table3[[#All],[Polygon]]=$A1196)*(Table3[[#All],[Period]]=Q$1)*((Table3[[#All],[Variables ]]=$AF$3)+(Table3[[#All],[Variables ]]=$AF$2)+(Table3[[#All],[Variables ]]=$AF$4)),0)</f>
        <v>0</v>
      </c>
      <c r="R1196" cm="1">
        <f t="array" ref="R1196">_xlfn._xlws.FILTER(Table3[[#All],[Name]],(Table3[[#All],[Polygon]]=$A1196)*(Table3[[#All],[Period]]=R$1)*((Table3[[#All],[Variables ]]=$AF$3)+(Table3[[#All],[Variables ]]=$AF$2)+(Table3[[#All],[Variables ]]=$AF$4)),0)</f>
        <v>0</v>
      </c>
      <c r="S1196" cm="1">
        <f t="array" ref="S1196">_xlfn._xlws.FILTER(Table3[[#All],[Name]],(Table3[[#All],[Polygon]]=$A1196)*(Table3[[#All],[Period]]=S$1)*((Table3[[#All],[Variables ]]=$AF$3)+(Table3[[#All],[Variables ]]=$AF$2)+(Table3[[#All],[Variables ]]=$AF$4)),0)</f>
        <v>0</v>
      </c>
      <c r="T1196" cm="1">
        <f t="array" ref="T1196">_xlfn._xlws.FILTER(Table3[[#All],[Name]],(Table3[[#All],[Polygon]]=$A1196)*(Table3[[#All],[Period]]=T$1)*((Table3[[#All],[Variables ]]=$AF$3)+(Table3[[#All],[Variables ]]=$AF$2)+(Table3[[#All],[Variables ]]=$AF$4)),0)</f>
        <v>0</v>
      </c>
      <c r="U1196" cm="1">
        <f t="array" ref="U1196">_xlfn._xlws.FILTER(Table3[[#All],[Name]],(Table3[[#All],[Polygon]]=$A1196)*(Table3[[#All],[Period]]=U$1)*((Table3[[#All],[Variables ]]=$AF$3)+(Table3[[#All],[Variables ]]=$AF$2)+(Table3[[#All],[Variables ]]=$AF$4)),0)</f>
        <v>0</v>
      </c>
      <c r="V1196" cm="1">
        <f t="array" ref="V1196">_xlfn._xlws.FILTER(Table3[[#All],[Name]],(Table3[[#All],[Polygon]]=$A1196)*(Table3[[#All],[Period]]=V$1)*((Table3[[#All],[Variables ]]=$AF$3)+(Table3[[#All],[Variables ]]=$AF$2)+(Table3[[#All],[Variables ]]=$AF$4)),0)</f>
        <v>0</v>
      </c>
      <c r="W1196" cm="1">
        <f t="array" ref="W1196">_xlfn._xlws.FILTER(Table3[[#All],[Name]],(Table3[[#All],[Polygon]]=$A1196)*(Table3[[#All],[Period]]=W$1)*((Table3[[#All],[Variables ]]=$AF$3)+(Table3[[#All],[Variables ]]=$AF$2)+(Table3[[#All],[Variables ]]=$AF$4)),0)</f>
        <v>0</v>
      </c>
      <c r="X1196" cm="1">
        <f t="array" ref="X1196">_xlfn._xlws.FILTER(Table3[[#All],[Name]],(Table3[[#All],[Polygon]]=$A1196)*(Table3[[#All],[Period]]=X$1)*((Table3[[#All],[Variables ]]=$AF$3)+(Table3[[#All],[Variables ]]=$AF$2)+(Table3[[#All],[Variables ]]=$AF$4)),0)</f>
        <v>0</v>
      </c>
      <c r="Y1196" t="str" cm="1">
        <f t="array" ref="Y1196">_xlfn._xlws.FILTER(Table3[[#All],[Name]],(Table3[[#All],[Polygon]]=$A1196)*(Table3[[#All],[Period]]=Y$1)*((Table3[[#All],[Variables ]]=$AF$3)+(Table3[[#All],[Variables ]]=$AF$2)+(Table3[[#All],[Variables ]]=$AF$4)),0)</f>
        <v>H</v>
      </c>
      <c r="Z1196" cm="1">
        <f t="array" ref="Z1196">_xlfn._xlws.FILTER(Table3[[#All],[Name]],(Table3[[#All],[Polygon]]=$A1196)*(Table3[[#All],[Period]]=Z$1)*((Table3[[#All],[Variables ]]=$AF$3)+(Table3[[#All],[Variables ]]=$AF$2)+(Table3[[#All],[Variables ]]=$AF$4)),0)</f>
        <v>0</v>
      </c>
      <c r="AA1196" cm="1">
        <f t="array" ref="AA1196">_xlfn._xlws.FILTER(Table3[[#All],[Name]],(Table3[[#All],[Polygon]]=$A1196)*(Table3[[#All],[Period]]=AA$1)*((Table3[[#All],[Variables ]]=$AF$3)+(Table3[[#All],[Variables ]]=$AF$2)+(Table3[[#All],[Variables ]]=$AF$4)),0)</f>
        <v>0</v>
      </c>
      <c r="AB1196" t="str" cm="1">
        <f t="array" ref="AB1196">_xlfn._xlws.FILTER(Table3[[#All],[Name]],(Table3[[#All],[Polygon]]=$A1196)*(Table3[[#All],[Period]]=AB$1)*((Table3[[#All],[Variables ]]=$AF$3)+(Table3[[#All],[Variables ]]=$AF$2)+(Table3[[#All],[Variables ]]=$AF$4)),0)</f>
        <v>PCT</v>
      </c>
      <c r="AC1196" t="str" cm="1">
        <f t="array" ref="AC1196">_xlfn._xlws.FILTER(Table3[[#All],[Name]],(Table3[[#All],[Polygon]]=$A1196)*(Table3[[#All],[Period]]=AC$1)*((Table3[[#All],[Variables ]]=$AF$3)+(Table3[[#All],[Variables ]]=$AF$2)+(Table3[[#All],[Variables ]]=$AF$4)),0)</f>
        <v>AH</v>
      </c>
      <c r="AD1196" t="str" cm="1">
        <f t="array" ref="AD1196">_xlfn._xlws.FILTER(Table3[[#All],[Name]],(Table3[[#All],[Polygon]]=$A1196)*(Table3[[#All],[Period]]=AD$1)*((Table3[[#All],[Variables ]]=$AF$3)+(Table3[[#All],[Variables ]]=$AF$2)+(Table3[[#All],[Variables ]]=$AF$4)),0)</f>
        <v>AH</v>
      </c>
    </row>
    <row r="1197" spans="1:30" x14ac:dyDescent="0.35">
      <c r="A1197" s="3">
        <v>772</v>
      </c>
      <c r="B1197" s="4" t="s">
        <v>3051</v>
      </c>
      <c r="C1197" s="10">
        <v>58.08252967</v>
      </c>
      <c r="D1197" s="4" t="s">
        <v>1466</v>
      </c>
      <c r="E1197" s="4">
        <v>3</v>
      </c>
      <c r="F1197" s="4">
        <v>3</v>
      </c>
      <c r="G1197" s="4">
        <v>5</v>
      </c>
      <c r="H1197" s="4"/>
      <c r="I1197" s="4">
        <v>1962</v>
      </c>
      <c r="J1197" s="4">
        <v>0</v>
      </c>
      <c r="K1197" s="4" t="s">
        <v>1650</v>
      </c>
      <c r="L1197" s="4">
        <v>772</v>
      </c>
      <c r="M1197" s="4">
        <v>772</v>
      </c>
      <c r="N1197" s="4">
        <v>58.08252967</v>
      </c>
      <c r="O1197" s="11">
        <v>95.349000000000004</v>
      </c>
      <c r="P1197" cm="1">
        <f t="array" ref="P1197">_xlfn._xlws.FILTER(Table3[[#All],[Name]],(Table3[[#All],[Polygon]]=$A1197)*(Table3[[#All],[Period]]=P$1)*((Table3[[#All],[Variables ]]=$AF$3)+(Table3[[#All],[Variables ]]=$AF$2)+(Table3[[#All],[Variables ]]=$AF$4)),0)</f>
        <v>0</v>
      </c>
      <c r="Q1197" cm="1">
        <f t="array" ref="Q1197">_xlfn._xlws.FILTER(Table3[[#All],[Name]],(Table3[[#All],[Polygon]]=$A1197)*(Table3[[#All],[Period]]=Q$1)*((Table3[[#All],[Variables ]]=$AF$3)+(Table3[[#All],[Variables ]]=$AF$2)+(Table3[[#All],[Variables ]]=$AF$4)),0)</f>
        <v>0</v>
      </c>
      <c r="R1197" cm="1">
        <f t="array" ref="R1197">_xlfn._xlws.FILTER(Table3[[#All],[Name]],(Table3[[#All],[Polygon]]=$A1197)*(Table3[[#All],[Period]]=R$1)*((Table3[[#All],[Variables ]]=$AF$3)+(Table3[[#All],[Variables ]]=$AF$2)+(Table3[[#All],[Variables ]]=$AF$4)),0)</f>
        <v>0</v>
      </c>
      <c r="S1197" cm="1">
        <f t="array" ref="S1197">_xlfn._xlws.FILTER(Table3[[#All],[Name]],(Table3[[#All],[Polygon]]=$A1197)*(Table3[[#All],[Period]]=S$1)*((Table3[[#All],[Variables ]]=$AF$3)+(Table3[[#All],[Variables ]]=$AF$2)+(Table3[[#All],[Variables ]]=$AF$4)),0)</f>
        <v>0</v>
      </c>
      <c r="T1197" cm="1">
        <f t="array" ref="T1197">_xlfn._xlws.FILTER(Table3[[#All],[Name]],(Table3[[#All],[Polygon]]=$A1197)*(Table3[[#All],[Period]]=T$1)*((Table3[[#All],[Variables ]]=$AF$3)+(Table3[[#All],[Variables ]]=$AF$2)+(Table3[[#All],[Variables ]]=$AF$4)),0)</f>
        <v>0</v>
      </c>
      <c r="U1197" cm="1">
        <f t="array" ref="U1197">_xlfn._xlws.FILTER(Table3[[#All],[Name]],(Table3[[#All],[Polygon]]=$A1197)*(Table3[[#All],[Period]]=U$1)*((Table3[[#All],[Variables ]]=$AF$3)+(Table3[[#All],[Variables ]]=$AF$2)+(Table3[[#All],[Variables ]]=$AF$4)),0)</f>
        <v>0</v>
      </c>
      <c r="V1197" cm="1">
        <f t="array" ref="V1197">_xlfn._xlws.FILTER(Table3[[#All],[Name]],(Table3[[#All],[Polygon]]=$A1197)*(Table3[[#All],[Period]]=V$1)*((Table3[[#All],[Variables ]]=$AF$3)+(Table3[[#All],[Variables ]]=$AF$2)+(Table3[[#All],[Variables ]]=$AF$4)),0)</f>
        <v>0</v>
      </c>
      <c r="W1197" cm="1">
        <f t="array" ref="W1197">_xlfn._xlws.FILTER(Table3[[#All],[Name]],(Table3[[#All],[Polygon]]=$A1197)*(Table3[[#All],[Period]]=W$1)*((Table3[[#All],[Variables ]]=$AF$3)+(Table3[[#All],[Variables ]]=$AF$2)+(Table3[[#All],[Variables ]]=$AF$4)),0)</f>
        <v>0</v>
      </c>
      <c r="X1197" cm="1">
        <f t="array" ref="X1197">_xlfn._xlws.FILTER(Table3[[#All],[Name]],(Table3[[#All],[Polygon]]=$A1197)*(Table3[[#All],[Period]]=X$1)*((Table3[[#All],[Variables ]]=$AF$3)+(Table3[[#All],[Variables ]]=$AF$2)+(Table3[[#All],[Variables ]]=$AF$4)),0)</f>
        <v>0</v>
      </c>
      <c r="Y1197" t="str" cm="1">
        <f t="array" ref="Y1197">_xlfn._xlws.FILTER(Table3[[#All],[Name]],(Table3[[#All],[Polygon]]=$A1197)*(Table3[[#All],[Period]]=Y$1)*((Table3[[#All],[Variables ]]=$AF$3)+(Table3[[#All],[Variables ]]=$AF$2)+(Table3[[#All],[Variables ]]=$AF$4)),0)</f>
        <v>H</v>
      </c>
      <c r="Z1197" cm="1">
        <f t="array" ref="Z1197">_xlfn._xlws.FILTER(Table3[[#All],[Name]],(Table3[[#All],[Polygon]]=$A1197)*(Table3[[#All],[Period]]=Z$1)*((Table3[[#All],[Variables ]]=$AF$3)+(Table3[[#All],[Variables ]]=$AF$2)+(Table3[[#All],[Variables ]]=$AF$4)),0)</f>
        <v>0</v>
      </c>
      <c r="AA1197" cm="1">
        <f t="array" ref="AA1197">_xlfn._xlws.FILTER(Table3[[#All],[Name]],(Table3[[#All],[Polygon]]=$A1197)*(Table3[[#All],[Period]]=AA$1)*((Table3[[#All],[Variables ]]=$AF$3)+(Table3[[#All],[Variables ]]=$AF$2)+(Table3[[#All],[Variables ]]=$AF$4)),0)</f>
        <v>0</v>
      </c>
      <c r="AB1197" t="str" cm="1">
        <f t="array" ref="AB1197">_xlfn._xlws.FILTER(Table3[[#All],[Name]],(Table3[[#All],[Polygon]]=$A1197)*(Table3[[#All],[Period]]=AB$1)*((Table3[[#All],[Variables ]]=$AF$3)+(Table3[[#All],[Variables ]]=$AF$2)+(Table3[[#All],[Variables ]]=$AF$4)),0)</f>
        <v>PCT</v>
      </c>
      <c r="AC1197" t="str" cm="1">
        <f t="array" ref="AC1197">_xlfn._xlws.FILTER(Table3[[#All],[Name]],(Table3[[#All],[Polygon]]=$A1197)*(Table3[[#All],[Period]]=AC$1)*((Table3[[#All],[Variables ]]=$AF$3)+(Table3[[#All],[Variables ]]=$AF$2)+(Table3[[#All],[Variables ]]=$AF$4)),0)</f>
        <v>AH</v>
      </c>
      <c r="AD1197" t="str" cm="1">
        <f t="array" ref="AD1197">_xlfn._xlws.FILTER(Table3[[#All],[Name]],(Table3[[#All],[Polygon]]=$A1197)*(Table3[[#All],[Period]]=AD$1)*((Table3[[#All],[Variables ]]=$AF$3)+(Table3[[#All],[Variables ]]=$AF$2)+(Table3[[#All],[Variables ]]=$AF$4)),0)</f>
        <v>AH</v>
      </c>
    </row>
    <row r="1198" spans="1:30" x14ac:dyDescent="0.35">
      <c r="A1198" s="5">
        <v>772</v>
      </c>
      <c r="B1198" s="6" t="s">
        <v>3051</v>
      </c>
      <c r="C1198" s="8">
        <v>58.08252967</v>
      </c>
      <c r="D1198" s="6" t="s">
        <v>1466</v>
      </c>
      <c r="E1198" s="6">
        <v>3</v>
      </c>
      <c r="F1198" s="6">
        <v>3</v>
      </c>
      <c r="G1198" s="6">
        <v>5</v>
      </c>
      <c r="H1198" s="6"/>
      <c r="I1198" s="6">
        <v>1962</v>
      </c>
      <c r="J1198" s="6">
        <v>0</v>
      </c>
      <c r="K1198" s="6" t="s">
        <v>1650</v>
      </c>
      <c r="L1198" s="6">
        <v>773</v>
      </c>
      <c r="M1198" s="6">
        <v>773</v>
      </c>
      <c r="N1198" s="6">
        <v>41.569496579999999</v>
      </c>
      <c r="O1198" s="9">
        <v>15.661</v>
      </c>
      <c r="P1198" cm="1">
        <f t="array" ref="P1198">_xlfn._xlws.FILTER(Table3[[#All],[Name]],(Table3[[#All],[Polygon]]=$A1198)*(Table3[[#All],[Period]]=P$1)*((Table3[[#All],[Variables ]]=$AF$3)+(Table3[[#All],[Variables ]]=$AF$2)+(Table3[[#All],[Variables ]]=$AF$4)),0)</f>
        <v>0</v>
      </c>
      <c r="Q1198" cm="1">
        <f t="array" ref="Q1198">_xlfn._xlws.FILTER(Table3[[#All],[Name]],(Table3[[#All],[Polygon]]=$A1198)*(Table3[[#All],[Period]]=Q$1)*((Table3[[#All],[Variables ]]=$AF$3)+(Table3[[#All],[Variables ]]=$AF$2)+(Table3[[#All],[Variables ]]=$AF$4)),0)</f>
        <v>0</v>
      </c>
      <c r="R1198" cm="1">
        <f t="array" ref="R1198">_xlfn._xlws.FILTER(Table3[[#All],[Name]],(Table3[[#All],[Polygon]]=$A1198)*(Table3[[#All],[Period]]=R$1)*((Table3[[#All],[Variables ]]=$AF$3)+(Table3[[#All],[Variables ]]=$AF$2)+(Table3[[#All],[Variables ]]=$AF$4)),0)</f>
        <v>0</v>
      </c>
      <c r="S1198" cm="1">
        <f t="array" ref="S1198">_xlfn._xlws.FILTER(Table3[[#All],[Name]],(Table3[[#All],[Polygon]]=$A1198)*(Table3[[#All],[Period]]=S$1)*((Table3[[#All],[Variables ]]=$AF$3)+(Table3[[#All],[Variables ]]=$AF$2)+(Table3[[#All],[Variables ]]=$AF$4)),0)</f>
        <v>0</v>
      </c>
      <c r="T1198" cm="1">
        <f t="array" ref="T1198">_xlfn._xlws.FILTER(Table3[[#All],[Name]],(Table3[[#All],[Polygon]]=$A1198)*(Table3[[#All],[Period]]=T$1)*((Table3[[#All],[Variables ]]=$AF$3)+(Table3[[#All],[Variables ]]=$AF$2)+(Table3[[#All],[Variables ]]=$AF$4)),0)</f>
        <v>0</v>
      </c>
      <c r="U1198" cm="1">
        <f t="array" ref="U1198">_xlfn._xlws.FILTER(Table3[[#All],[Name]],(Table3[[#All],[Polygon]]=$A1198)*(Table3[[#All],[Period]]=U$1)*((Table3[[#All],[Variables ]]=$AF$3)+(Table3[[#All],[Variables ]]=$AF$2)+(Table3[[#All],[Variables ]]=$AF$4)),0)</f>
        <v>0</v>
      </c>
      <c r="V1198" cm="1">
        <f t="array" ref="V1198">_xlfn._xlws.FILTER(Table3[[#All],[Name]],(Table3[[#All],[Polygon]]=$A1198)*(Table3[[#All],[Period]]=V$1)*((Table3[[#All],[Variables ]]=$AF$3)+(Table3[[#All],[Variables ]]=$AF$2)+(Table3[[#All],[Variables ]]=$AF$4)),0)</f>
        <v>0</v>
      </c>
      <c r="W1198" cm="1">
        <f t="array" ref="W1198">_xlfn._xlws.FILTER(Table3[[#All],[Name]],(Table3[[#All],[Polygon]]=$A1198)*(Table3[[#All],[Period]]=W$1)*((Table3[[#All],[Variables ]]=$AF$3)+(Table3[[#All],[Variables ]]=$AF$2)+(Table3[[#All],[Variables ]]=$AF$4)),0)</f>
        <v>0</v>
      </c>
      <c r="X1198" cm="1">
        <f t="array" ref="X1198">_xlfn._xlws.FILTER(Table3[[#All],[Name]],(Table3[[#All],[Polygon]]=$A1198)*(Table3[[#All],[Period]]=X$1)*((Table3[[#All],[Variables ]]=$AF$3)+(Table3[[#All],[Variables ]]=$AF$2)+(Table3[[#All],[Variables ]]=$AF$4)),0)</f>
        <v>0</v>
      </c>
      <c r="Y1198" t="str" cm="1">
        <f t="array" ref="Y1198">_xlfn._xlws.FILTER(Table3[[#All],[Name]],(Table3[[#All],[Polygon]]=$A1198)*(Table3[[#All],[Period]]=Y$1)*((Table3[[#All],[Variables ]]=$AF$3)+(Table3[[#All],[Variables ]]=$AF$2)+(Table3[[#All],[Variables ]]=$AF$4)),0)</f>
        <v>H</v>
      </c>
      <c r="Z1198" cm="1">
        <f t="array" ref="Z1198">_xlfn._xlws.FILTER(Table3[[#All],[Name]],(Table3[[#All],[Polygon]]=$A1198)*(Table3[[#All],[Period]]=Z$1)*((Table3[[#All],[Variables ]]=$AF$3)+(Table3[[#All],[Variables ]]=$AF$2)+(Table3[[#All],[Variables ]]=$AF$4)),0)</f>
        <v>0</v>
      </c>
      <c r="AA1198" cm="1">
        <f t="array" ref="AA1198">_xlfn._xlws.FILTER(Table3[[#All],[Name]],(Table3[[#All],[Polygon]]=$A1198)*(Table3[[#All],[Period]]=AA$1)*((Table3[[#All],[Variables ]]=$AF$3)+(Table3[[#All],[Variables ]]=$AF$2)+(Table3[[#All],[Variables ]]=$AF$4)),0)</f>
        <v>0</v>
      </c>
      <c r="AB1198" t="str" cm="1">
        <f t="array" ref="AB1198">_xlfn._xlws.FILTER(Table3[[#All],[Name]],(Table3[[#All],[Polygon]]=$A1198)*(Table3[[#All],[Period]]=AB$1)*((Table3[[#All],[Variables ]]=$AF$3)+(Table3[[#All],[Variables ]]=$AF$2)+(Table3[[#All],[Variables ]]=$AF$4)),0)</f>
        <v>PCT</v>
      </c>
      <c r="AC1198" t="str" cm="1">
        <f t="array" ref="AC1198">_xlfn._xlws.FILTER(Table3[[#All],[Name]],(Table3[[#All],[Polygon]]=$A1198)*(Table3[[#All],[Period]]=AC$1)*((Table3[[#All],[Variables ]]=$AF$3)+(Table3[[#All],[Variables ]]=$AF$2)+(Table3[[#All],[Variables ]]=$AF$4)),0)</f>
        <v>AH</v>
      </c>
      <c r="AD1198" t="str" cm="1">
        <f t="array" ref="AD1198">_xlfn._xlws.FILTER(Table3[[#All],[Name]],(Table3[[#All],[Polygon]]=$A1198)*(Table3[[#All],[Period]]=AD$1)*((Table3[[#All],[Variables ]]=$AF$3)+(Table3[[#All],[Variables ]]=$AF$2)+(Table3[[#All],[Variables ]]=$AF$4)),0)</f>
        <v>AH</v>
      </c>
    </row>
    <row r="1199" spans="1:30" x14ac:dyDescent="0.35">
      <c r="A1199" s="3">
        <v>772</v>
      </c>
      <c r="B1199" s="4" t="s">
        <v>3051</v>
      </c>
      <c r="C1199" s="10">
        <v>58.08252967</v>
      </c>
      <c r="D1199" s="4" t="s">
        <v>1466</v>
      </c>
      <c r="E1199" s="4">
        <v>3</v>
      </c>
      <c r="F1199" s="4">
        <v>3</v>
      </c>
      <c r="G1199" s="4">
        <v>5</v>
      </c>
      <c r="H1199" s="4"/>
      <c r="I1199" s="4">
        <v>1962</v>
      </c>
      <c r="J1199" s="4">
        <v>0</v>
      </c>
      <c r="K1199" s="4" t="s">
        <v>1650</v>
      </c>
      <c r="L1199" s="4">
        <v>775</v>
      </c>
      <c r="M1199" s="4">
        <v>775</v>
      </c>
      <c r="N1199" s="4">
        <v>52.81361064</v>
      </c>
      <c r="O1199" s="11">
        <v>18.87</v>
      </c>
      <c r="P1199" cm="1">
        <f t="array" ref="P1199">_xlfn._xlws.FILTER(Table3[[#All],[Name]],(Table3[[#All],[Polygon]]=$A1199)*(Table3[[#All],[Period]]=P$1)*((Table3[[#All],[Variables ]]=$AF$3)+(Table3[[#All],[Variables ]]=$AF$2)+(Table3[[#All],[Variables ]]=$AF$4)),0)</f>
        <v>0</v>
      </c>
      <c r="Q1199" cm="1">
        <f t="array" ref="Q1199">_xlfn._xlws.FILTER(Table3[[#All],[Name]],(Table3[[#All],[Polygon]]=$A1199)*(Table3[[#All],[Period]]=Q$1)*((Table3[[#All],[Variables ]]=$AF$3)+(Table3[[#All],[Variables ]]=$AF$2)+(Table3[[#All],[Variables ]]=$AF$4)),0)</f>
        <v>0</v>
      </c>
      <c r="R1199" cm="1">
        <f t="array" ref="R1199">_xlfn._xlws.FILTER(Table3[[#All],[Name]],(Table3[[#All],[Polygon]]=$A1199)*(Table3[[#All],[Period]]=R$1)*((Table3[[#All],[Variables ]]=$AF$3)+(Table3[[#All],[Variables ]]=$AF$2)+(Table3[[#All],[Variables ]]=$AF$4)),0)</f>
        <v>0</v>
      </c>
      <c r="S1199" cm="1">
        <f t="array" ref="S1199">_xlfn._xlws.FILTER(Table3[[#All],[Name]],(Table3[[#All],[Polygon]]=$A1199)*(Table3[[#All],[Period]]=S$1)*((Table3[[#All],[Variables ]]=$AF$3)+(Table3[[#All],[Variables ]]=$AF$2)+(Table3[[#All],[Variables ]]=$AF$4)),0)</f>
        <v>0</v>
      </c>
      <c r="T1199" cm="1">
        <f t="array" ref="T1199">_xlfn._xlws.FILTER(Table3[[#All],[Name]],(Table3[[#All],[Polygon]]=$A1199)*(Table3[[#All],[Period]]=T$1)*((Table3[[#All],[Variables ]]=$AF$3)+(Table3[[#All],[Variables ]]=$AF$2)+(Table3[[#All],[Variables ]]=$AF$4)),0)</f>
        <v>0</v>
      </c>
      <c r="U1199" cm="1">
        <f t="array" ref="U1199">_xlfn._xlws.FILTER(Table3[[#All],[Name]],(Table3[[#All],[Polygon]]=$A1199)*(Table3[[#All],[Period]]=U$1)*((Table3[[#All],[Variables ]]=$AF$3)+(Table3[[#All],[Variables ]]=$AF$2)+(Table3[[#All],[Variables ]]=$AF$4)),0)</f>
        <v>0</v>
      </c>
      <c r="V1199" cm="1">
        <f t="array" ref="V1199">_xlfn._xlws.FILTER(Table3[[#All],[Name]],(Table3[[#All],[Polygon]]=$A1199)*(Table3[[#All],[Period]]=V$1)*((Table3[[#All],[Variables ]]=$AF$3)+(Table3[[#All],[Variables ]]=$AF$2)+(Table3[[#All],[Variables ]]=$AF$4)),0)</f>
        <v>0</v>
      </c>
      <c r="W1199" cm="1">
        <f t="array" ref="W1199">_xlfn._xlws.FILTER(Table3[[#All],[Name]],(Table3[[#All],[Polygon]]=$A1199)*(Table3[[#All],[Period]]=W$1)*((Table3[[#All],[Variables ]]=$AF$3)+(Table3[[#All],[Variables ]]=$AF$2)+(Table3[[#All],[Variables ]]=$AF$4)),0)</f>
        <v>0</v>
      </c>
      <c r="X1199" cm="1">
        <f t="array" ref="X1199">_xlfn._xlws.FILTER(Table3[[#All],[Name]],(Table3[[#All],[Polygon]]=$A1199)*(Table3[[#All],[Period]]=X$1)*((Table3[[#All],[Variables ]]=$AF$3)+(Table3[[#All],[Variables ]]=$AF$2)+(Table3[[#All],[Variables ]]=$AF$4)),0)</f>
        <v>0</v>
      </c>
      <c r="Y1199" t="str" cm="1">
        <f t="array" ref="Y1199">_xlfn._xlws.FILTER(Table3[[#All],[Name]],(Table3[[#All],[Polygon]]=$A1199)*(Table3[[#All],[Period]]=Y$1)*((Table3[[#All],[Variables ]]=$AF$3)+(Table3[[#All],[Variables ]]=$AF$2)+(Table3[[#All],[Variables ]]=$AF$4)),0)</f>
        <v>H</v>
      </c>
      <c r="Z1199" cm="1">
        <f t="array" ref="Z1199">_xlfn._xlws.FILTER(Table3[[#All],[Name]],(Table3[[#All],[Polygon]]=$A1199)*(Table3[[#All],[Period]]=Z$1)*((Table3[[#All],[Variables ]]=$AF$3)+(Table3[[#All],[Variables ]]=$AF$2)+(Table3[[#All],[Variables ]]=$AF$4)),0)</f>
        <v>0</v>
      </c>
      <c r="AA1199" cm="1">
        <f t="array" ref="AA1199">_xlfn._xlws.FILTER(Table3[[#All],[Name]],(Table3[[#All],[Polygon]]=$A1199)*(Table3[[#All],[Period]]=AA$1)*((Table3[[#All],[Variables ]]=$AF$3)+(Table3[[#All],[Variables ]]=$AF$2)+(Table3[[#All],[Variables ]]=$AF$4)),0)</f>
        <v>0</v>
      </c>
      <c r="AB1199" t="str" cm="1">
        <f t="array" ref="AB1199">_xlfn._xlws.FILTER(Table3[[#All],[Name]],(Table3[[#All],[Polygon]]=$A1199)*(Table3[[#All],[Period]]=AB$1)*((Table3[[#All],[Variables ]]=$AF$3)+(Table3[[#All],[Variables ]]=$AF$2)+(Table3[[#All],[Variables ]]=$AF$4)),0)</f>
        <v>PCT</v>
      </c>
      <c r="AC1199" t="str" cm="1">
        <f t="array" ref="AC1199">_xlfn._xlws.FILTER(Table3[[#All],[Name]],(Table3[[#All],[Polygon]]=$A1199)*(Table3[[#All],[Period]]=AC$1)*((Table3[[#All],[Variables ]]=$AF$3)+(Table3[[#All],[Variables ]]=$AF$2)+(Table3[[#All],[Variables ]]=$AF$4)),0)</f>
        <v>AH</v>
      </c>
      <c r="AD1199" t="str" cm="1">
        <f t="array" ref="AD1199">_xlfn._xlws.FILTER(Table3[[#All],[Name]],(Table3[[#All],[Polygon]]=$A1199)*(Table3[[#All],[Period]]=AD$1)*((Table3[[#All],[Variables ]]=$AF$3)+(Table3[[#All],[Variables ]]=$AF$2)+(Table3[[#All],[Variables ]]=$AF$4)),0)</f>
        <v>AH</v>
      </c>
    </row>
    <row r="1200" spans="1:30" x14ac:dyDescent="0.35">
      <c r="A1200" s="5">
        <v>772</v>
      </c>
      <c r="B1200" s="6" t="s">
        <v>3051</v>
      </c>
      <c r="C1200" s="8">
        <v>58.08252967</v>
      </c>
      <c r="D1200" s="6" t="s">
        <v>1466</v>
      </c>
      <c r="E1200" s="6">
        <v>3</v>
      </c>
      <c r="F1200" s="6">
        <v>3</v>
      </c>
      <c r="G1200" s="6">
        <v>5</v>
      </c>
      <c r="H1200" s="6"/>
      <c r="I1200" s="6">
        <v>1962</v>
      </c>
      <c r="J1200" s="6">
        <v>0</v>
      </c>
      <c r="K1200" s="6" t="s">
        <v>1650</v>
      </c>
      <c r="L1200" s="6">
        <v>779</v>
      </c>
      <c r="M1200" s="6">
        <v>779</v>
      </c>
      <c r="N1200" s="6">
        <v>37.737225879999997</v>
      </c>
      <c r="O1200" s="9">
        <v>12.804</v>
      </c>
      <c r="P1200" cm="1">
        <f t="array" ref="P1200">_xlfn._xlws.FILTER(Table3[[#All],[Name]],(Table3[[#All],[Polygon]]=$A1200)*(Table3[[#All],[Period]]=P$1)*((Table3[[#All],[Variables ]]=$AF$3)+(Table3[[#All],[Variables ]]=$AF$2)+(Table3[[#All],[Variables ]]=$AF$4)),0)</f>
        <v>0</v>
      </c>
      <c r="Q1200" cm="1">
        <f t="array" ref="Q1200">_xlfn._xlws.FILTER(Table3[[#All],[Name]],(Table3[[#All],[Polygon]]=$A1200)*(Table3[[#All],[Period]]=Q$1)*((Table3[[#All],[Variables ]]=$AF$3)+(Table3[[#All],[Variables ]]=$AF$2)+(Table3[[#All],[Variables ]]=$AF$4)),0)</f>
        <v>0</v>
      </c>
      <c r="R1200" cm="1">
        <f t="array" ref="R1200">_xlfn._xlws.FILTER(Table3[[#All],[Name]],(Table3[[#All],[Polygon]]=$A1200)*(Table3[[#All],[Period]]=R$1)*((Table3[[#All],[Variables ]]=$AF$3)+(Table3[[#All],[Variables ]]=$AF$2)+(Table3[[#All],[Variables ]]=$AF$4)),0)</f>
        <v>0</v>
      </c>
      <c r="S1200" cm="1">
        <f t="array" ref="S1200">_xlfn._xlws.FILTER(Table3[[#All],[Name]],(Table3[[#All],[Polygon]]=$A1200)*(Table3[[#All],[Period]]=S$1)*((Table3[[#All],[Variables ]]=$AF$3)+(Table3[[#All],[Variables ]]=$AF$2)+(Table3[[#All],[Variables ]]=$AF$4)),0)</f>
        <v>0</v>
      </c>
      <c r="T1200" cm="1">
        <f t="array" ref="T1200">_xlfn._xlws.FILTER(Table3[[#All],[Name]],(Table3[[#All],[Polygon]]=$A1200)*(Table3[[#All],[Period]]=T$1)*((Table3[[#All],[Variables ]]=$AF$3)+(Table3[[#All],[Variables ]]=$AF$2)+(Table3[[#All],[Variables ]]=$AF$4)),0)</f>
        <v>0</v>
      </c>
      <c r="U1200" cm="1">
        <f t="array" ref="U1200">_xlfn._xlws.FILTER(Table3[[#All],[Name]],(Table3[[#All],[Polygon]]=$A1200)*(Table3[[#All],[Period]]=U$1)*((Table3[[#All],[Variables ]]=$AF$3)+(Table3[[#All],[Variables ]]=$AF$2)+(Table3[[#All],[Variables ]]=$AF$4)),0)</f>
        <v>0</v>
      </c>
      <c r="V1200" cm="1">
        <f t="array" ref="V1200">_xlfn._xlws.FILTER(Table3[[#All],[Name]],(Table3[[#All],[Polygon]]=$A1200)*(Table3[[#All],[Period]]=V$1)*((Table3[[#All],[Variables ]]=$AF$3)+(Table3[[#All],[Variables ]]=$AF$2)+(Table3[[#All],[Variables ]]=$AF$4)),0)</f>
        <v>0</v>
      </c>
      <c r="W1200" cm="1">
        <f t="array" ref="W1200">_xlfn._xlws.FILTER(Table3[[#All],[Name]],(Table3[[#All],[Polygon]]=$A1200)*(Table3[[#All],[Period]]=W$1)*((Table3[[#All],[Variables ]]=$AF$3)+(Table3[[#All],[Variables ]]=$AF$2)+(Table3[[#All],[Variables ]]=$AF$4)),0)</f>
        <v>0</v>
      </c>
      <c r="X1200" cm="1">
        <f t="array" ref="X1200">_xlfn._xlws.FILTER(Table3[[#All],[Name]],(Table3[[#All],[Polygon]]=$A1200)*(Table3[[#All],[Period]]=X$1)*((Table3[[#All],[Variables ]]=$AF$3)+(Table3[[#All],[Variables ]]=$AF$2)+(Table3[[#All],[Variables ]]=$AF$4)),0)</f>
        <v>0</v>
      </c>
      <c r="Y1200" t="str" cm="1">
        <f t="array" ref="Y1200">_xlfn._xlws.FILTER(Table3[[#All],[Name]],(Table3[[#All],[Polygon]]=$A1200)*(Table3[[#All],[Period]]=Y$1)*((Table3[[#All],[Variables ]]=$AF$3)+(Table3[[#All],[Variables ]]=$AF$2)+(Table3[[#All],[Variables ]]=$AF$4)),0)</f>
        <v>H</v>
      </c>
      <c r="Z1200" cm="1">
        <f t="array" ref="Z1200">_xlfn._xlws.FILTER(Table3[[#All],[Name]],(Table3[[#All],[Polygon]]=$A1200)*(Table3[[#All],[Period]]=Z$1)*((Table3[[#All],[Variables ]]=$AF$3)+(Table3[[#All],[Variables ]]=$AF$2)+(Table3[[#All],[Variables ]]=$AF$4)),0)</f>
        <v>0</v>
      </c>
      <c r="AA1200" cm="1">
        <f t="array" ref="AA1200">_xlfn._xlws.FILTER(Table3[[#All],[Name]],(Table3[[#All],[Polygon]]=$A1200)*(Table3[[#All],[Period]]=AA$1)*((Table3[[#All],[Variables ]]=$AF$3)+(Table3[[#All],[Variables ]]=$AF$2)+(Table3[[#All],[Variables ]]=$AF$4)),0)</f>
        <v>0</v>
      </c>
      <c r="AB1200" t="str" cm="1">
        <f t="array" ref="AB1200">_xlfn._xlws.FILTER(Table3[[#All],[Name]],(Table3[[#All],[Polygon]]=$A1200)*(Table3[[#All],[Period]]=AB$1)*((Table3[[#All],[Variables ]]=$AF$3)+(Table3[[#All],[Variables ]]=$AF$2)+(Table3[[#All],[Variables ]]=$AF$4)),0)</f>
        <v>PCT</v>
      </c>
      <c r="AC1200" t="str" cm="1">
        <f t="array" ref="AC1200">_xlfn._xlws.FILTER(Table3[[#All],[Name]],(Table3[[#All],[Polygon]]=$A1200)*(Table3[[#All],[Period]]=AC$1)*((Table3[[#All],[Variables ]]=$AF$3)+(Table3[[#All],[Variables ]]=$AF$2)+(Table3[[#All],[Variables ]]=$AF$4)),0)</f>
        <v>AH</v>
      </c>
      <c r="AD1200" t="str" cm="1">
        <f t="array" ref="AD1200">_xlfn._xlws.FILTER(Table3[[#All],[Name]],(Table3[[#All],[Polygon]]=$A1200)*(Table3[[#All],[Period]]=AD$1)*((Table3[[#All],[Variables ]]=$AF$3)+(Table3[[#All],[Variables ]]=$AF$2)+(Table3[[#All],[Variables ]]=$AF$4)),0)</f>
        <v>AH</v>
      </c>
    </row>
    <row r="1201" spans="1:30" x14ac:dyDescent="0.35">
      <c r="A1201" s="3">
        <v>772</v>
      </c>
      <c r="B1201" s="4" t="s">
        <v>3051</v>
      </c>
      <c r="C1201" s="10">
        <v>58.08252967</v>
      </c>
      <c r="D1201" s="4" t="s">
        <v>1466</v>
      </c>
      <c r="E1201" s="4">
        <v>3</v>
      </c>
      <c r="F1201" s="4">
        <v>3</v>
      </c>
      <c r="G1201" s="4">
        <v>5</v>
      </c>
      <c r="H1201" s="4"/>
      <c r="I1201" s="4">
        <v>1962</v>
      </c>
      <c r="J1201" s="4">
        <v>0</v>
      </c>
      <c r="K1201" s="4" t="s">
        <v>1650</v>
      </c>
      <c r="L1201" s="4">
        <v>772</v>
      </c>
      <c r="M1201" s="4">
        <v>772</v>
      </c>
      <c r="N1201" s="4">
        <v>58.08252967</v>
      </c>
      <c r="O1201" s="11">
        <v>58.082999999999998</v>
      </c>
      <c r="P1201" cm="1">
        <f t="array" ref="P1201">_xlfn._xlws.FILTER(Table3[[#All],[Name]],(Table3[[#All],[Polygon]]=$A1201)*(Table3[[#All],[Period]]=P$1)*((Table3[[#All],[Variables ]]=$AF$3)+(Table3[[#All],[Variables ]]=$AF$2)+(Table3[[#All],[Variables ]]=$AF$4)),0)</f>
        <v>0</v>
      </c>
      <c r="Q1201" cm="1">
        <f t="array" ref="Q1201">_xlfn._xlws.FILTER(Table3[[#All],[Name]],(Table3[[#All],[Polygon]]=$A1201)*(Table3[[#All],[Period]]=Q$1)*((Table3[[#All],[Variables ]]=$AF$3)+(Table3[[#All],[Variables ]]=$AF$2)+(Table3[[#All],[Variables ]]=$AF$4)),0)</f>
        <v>0</v>
      </c>
      <c r="R1201" cm="1">
        <f t="array" ref="R1201">_xlfn._xlws.FILTER(Table3[[#All],[Name]],(Table3[[#All],[Polygon]]=$A1201)*(Table3[[#All],[Period]]=R$1)*((Table3[[#All],[Variables ]]=$AF$3)+(Table3[[#All],[Variables ]]=$AF$2)+(Table3[[#All],[Variables ]]=$AF$4)),0)</f>
        <v>0</v>
      </c>
      <c r="S1201" cm="1">
        <f t="array" ref="S1201">_xlfn._xlws.FILTER(Table3[[#All],[Name]],(Table3[[#All],[Polygon]]=$A1201)*(Table3[[#All],[Period]]=S$1)*((Table3[[#All],[Variables ]]=$AF$3)+(Table3[[#All],[Variables ]]=$AF$2)+(Table3[[#All],[Variables ]]=$AF$4)),0)</f>
        <v>0</v>
      </c>
      <c r="T1201" cm="1">
        <f t="array" ref="T1201">_xlfn._xlws.FILTER(Table3[[#All],[Name]],(Table3[[#All],[Polygon]]=$A1201)*(Table3[[#All],[Period]]=T$1)*((Table3[[#All],[Variables ]]=$AF$3)+(Table3[[#All],[Variables ]]=$AF$2)+(Table3[[#All],[Variables ]]=$AF$4)),0)</f>
        <v>0</v>
      </c>
      <c r="U1201" cm="1">
        <f t="array" ref="U1201">_xlfn._xlws.FILTER(Table3[[#All],[Name]],(Table3[[#All],[Polygon]]=$A1201)*(Table3[[#All],[Period]]=U$1)*((Table3[[#All],[Variables ]]=$AF$3)+(Table3[[#All],[Variables ]]=$AF$2)+(Table3[[#All],[Variables ]]=$AF$4)),0)</f>
        <v>0</v>
      </c>
      <c r="V1201" cm="1">
        <f t="array" ref="V1201">_xlfn._xlws.FILTER(Table3[[#All],[Name]],(Table3[[#All],[Polygon]]=$A1201)*(Table3[[#All],[Period]]=V$1)*((Table3[[#All],[Variables ]]=$AF$3)+(Table3[[#All],[Variables ]]=$AF$2)+(Table3[[#All],[Variables ]]=$AF$4)),0)</f>
        <v>0</v>
      </c>
      <c r="W1201" cm="1">
        <f t="array" ref="W1201">_xlfn._xlws.FILTER(Table3[[#All],[Name]],(Table3[[#All],[Polygon]]=$A1201)*(Table3[[#All],[Period]]=W$1)*((Table3[[#All],[Variables ]]=$AF$3)+(Table3[[#All],[Variables ]]=$AF$2)+(Table3[[#All],[Variables ]]=$AF$4)),0)</f>
        <v>0</v>
      </c>
      <c r="X1201" cm="1">
        <f t="array" ref="X1201">_xlfn._xlws.FILTER(Table3[[#All],[Name]],(Table3[[#All],[Polygon]]=$A1201)*(Table3[[#All],[Period]]=X$1)*((Table3[[#All],[Variables ]]=$AF$3)+(Table3[[#All],[Variables ]]=$AF$2)+(Table3[[#All],[Variables ]]=$AF$4)),0)</f>
        <v>0</v>
      </c>
      <c r="Y1201" t="str" cm="1">
        <f t="array" ref="Y1201">_xlfn._xlws.FILTER(Table3[[#All],[Name]],(Table3[[#All],[Polygon]]=$A1201)*(Table3[[#All],[Period]]=Y$1)*((Table3[[#All],[Variables ]]=$AF$3)+(Table3[[#All],[Variables ]]=$AF$2)+(Table3[[#All],[Variables ]]=$AF$4)),0)</f>
        <v>H</v>
      </c>
      <c r="Z1201" cm="1">
        <f t="array" ref="Z1201">_xlfn._xlws.FILTER(Table3[[#All],[Name]],(Table3[[#All],[Polygon]]=$A1201)*(Table3[[#All],[Period]]=Z$1)*((Table3[[#All],[Variables ]]=$AF$3)+(Table3[[#All],[Variables ]]=$AF$2)+(Table3[[#All],[Variables ]]=$AF$4)),0)</f>
        <v>0</v>
      </c>
      <c r="AA1201" cm="1">
        <f t="array" ref="AA1201">_xlfn._xlws.FILTER(Table3[[#All],[Name]],(Table3[[#All],[Polygon]]=$A1201)*(Table3[[#All],[Period]]=AA$1)*((Table3[[#All],[Variables ]]=$AF$3)+(Table3[[#All],[Variables ]]=$AF$2)+(Table3[[#All],[Variables ]]=$AF$4)),0)</f>
        <v>0</v>
      </c>
      <c r="AB1201" t="str" cm="1">
        <f t="array" ref="AB1201">_xlfn._xlws.FILTER(Table3[[#All],[Name]],(Table3[[#All],[Polygon]]=$A1201)*(Table3[[#All],[Period]]=AB$1)*((Table3[[#All],[Variables ]]=$AF$3)+(Table3[[#All],[Variables ]]=$AF$2)+(Table3[[#All],[Variables ]]=$AF$4)),0)</f>
        <v>PCT</v>
      </c>
      <c r="AC1201" t="str" cm="1">
        <f t="array" ref="AC1201">_xlfn._xlws.FILTER(Table3[[#All],[Name]],(Table3[[#All],[Polygon]]=$A1201)*(Table3[[#All],[Period]]=AC$1)*((Table3[[#All],[Variables ]]=$AF$3)+(Table3[[#All],[Variables ]]=$AF$2)+(Table3[[#All],[Variables ]]=$AF$4)),0)</f>
        <v>AH</v>
      </c>
      <c r="AD1201" t="str" cm="1">
        <f t="array" ref="AD1201">_xlfn._xlws.FILTER(Table3[[#All],[Name]],(Table3[[#All],[Polygon]]=$A1201)*(Table3[[#All],[Period]]=AD$1)*((Table3[[#All],[Variables ]]=$AF$3)+(Table3[[#All],[Variables ]]=$AF$2)+(Table3[[#All],[Variables ]]=$AF$4)),0)</f>
        <v>AH</v>
      </c>
    </row>
    <row r="1202" spans="1:30" x14ac:dyDescent="0.35">
      <c r="A1202" s="5">
        <v>773</v>
      </c>
      <c r="B1202" s="6" t="s">
        <v>3053</v>
      </c>
      <c r="C1202" s="8">
        <v>41.569496579999999</v>
      </c>
      <c r="D1202" s="6" t="s">
        <v>1466</v>
      </c>
      <c r="E1202" s="6">
        <v>3</v>
      </c>
      <c r="F1202" s="6">
        <v>3</v>
      </c>
      <c r="G1202" s="6">
        <v>5</v>
      </c>
      <c r="H1202" s="6"/>
      <c r="I1202" s="6">
        <v>1962</v>
      </c>
      <c r="J1202" s="6">
        <v>0</v>
      </c>
      <c r="K1202" s="6" t="s">
        <v>1650</v>
      </c>
      <c r="L1202" s="6">
        <v>770</v>
      </c>
      <c r="M1202" s="6">
        <v>770</v>
      </c>
      <c r="N1202" s="6">
        <v>48.209431600000002</v>
      </c>
      <c r="O1202" s="9">
        <v>57.591000000000001</v>
      </c>
      <c r="P1202" cm="1">
        <f t="array" ref="P1202">_xlfn._xlws.FILTER(Table3[[#All],[Name]],(Table3[[#All],[Polygon]]=$A1202)*(Table3[[#All],[Period]]=P$1)*((Table3[[#All],[Variables ]]=$AF$3)+(Table3[[#All],[Variables ]]=$AF$2)+(Table3[[#All],[Variables ]]=$AF$4)),0)</f>
        <v>0</v>
      </c>
      <c r="Q1202" cm="1">
        <f t="array" ref="Q1202">_xlfn._xlws.FILTER(Table3[[#All],[Name]],(Table3[[#All],[Polygon]]=$A1202)*(Table3[[#All],[Period]]=Q$1)*((Table3[[#All],[Variables ]]=$AF$3)+(Table3[[#All],[Variables ]]=$AF$2)+(Table3[[#All],[Variables ]]=$AF$4)),0)</f>
        <v>0</v>
      </c>
      <c r="R1202" cm="1">
        <f t="array" ref="R1202">_xlfn._xlws.FILTER(Table3[[#All],[Name]],(Table3[[#All],[Polygon]]=$A1202)*(Table3[[#All],[Period]]=R$1)*((Table3[[#All],[Variables ]]=$AF$3)+(Table3[[#All],[Variables ]]=$AF$2)+(Table3[[#All],[Variables ]]=$AF$4)),0)</f>
        <v>0</v>
      </c>
      <c r="S1202" cm="1">
        <f t="array" ref="S1202">_xlfn._xlws.FILTER(Table3[[#All],[Name]],(Table3[[#All],[Polygon]]=$A1202)*(Table3[[#All],[Period]]=S$1)*((Table3[[#All],[Variables ]]=$AF$3)+(Table3[[#All],[Variables ]]=$AF$2)+(Table3[[#All],[Variables ]]=$AF$4)),0)</f>
        <v>0</v>
      </c>
      <c r="T1202" cm="1">
        <f t="array" ref="T1202">_xlfn._xlws.FILTER(Table3[[#All],[Name]],(Table3[[#All],[Polygon]]=$A1202)*(Table3[[#All],[Period]]=T$1)*((Table3[[#All],[Variables ]]=$AF$3)+(Table3[[#All],[Variables ]]=$AF$2)+(Table3[[#All],[Variables ]]=$AF$4)),0)</f>
        <v>0</v>
      </c>
      <c r="U1202" cm="1">
        <f t="array" ref="U1202">_xlfn._xlws.FILTER(Table3[[#All],[Name]],(Table3[[#All],[Polygon]]=$A1202)*(Table3[[#All],[Period]]=U$1)*((Table3[[#All],[Variables ]]=$AF$3)+(Table3[[#All],[Variables ]]=$AF$2)+(Table3[[#All],[Variables ]]=$AF$4)),0)</f>
        <v>0</v>
      </c>
      <c r="V1202" cm="1">
        <f t="array" ref="V1202">_xlfn._xlws.FILTER(Table3[[#All],[Name]],(Table3[[#All],[Polygon]]=$A1202)*(Table3[[#All],[Period]]=V$1)*((Table3[[#All],[Variables ]]=$AF$3)+(Table3[[#All],[Variables ]]=$AF$2)+(Table3[[#All],[Variables ]]=$AF$4)),0)</f>
        <v>0</v>
      </c>
      <c r="W1202" cm="1">
        <f t="array" ref="W1202">_xlfn._xlws.FILTER(Table3[[#All],[Name]],(Table3[[#All],[Polygon]]=$A1202)*(Table3[[#All],[Period]]=W$1)*((Table3[[#All],[Variables ]]=$AF$3)+(Table3[[#All],[Variables ]]=$AF$2)+(Table3[[#All],[Variables ]]=$AF$4)),0)</f>
        <v>0</v>
      </c>
      <c r="X1202" cm="1">
        <f t="array" ref="X1202">_xlfn._xlws.FILTER(Table3[[#All],[Name]],(Table3[[#All],[Polygon]]=$A1202)*(Table3[[#All],[Period]]=X$1)*((Table3[[#All],[Variables ]]=$AF$3)+(Table3[[#All],[Variables ]]=$AF$2)+(Table3[[#All],[Variables ]]=$AF$4)),0)</f>
        <v>0</v>
      </c>
      <c r="Y1202" t="str" cm="1">
        <f t="array" ref="Y1202">_xlfn._xlws.FILTER(Table3[[#All],[Name]],(Table3[[#All],[Polygon]]=$A1202)*(Table3[[#All],[Period]]=Y$1)*((Table3[[#All],[Variables ]]=$AF$3)+(Table3[[#All],[Variables ]]=$AF$2)+(Table3[[#All],[Variables ]]=$AF$4)),0)</f>
        <v>H</v>
      </c>
      <c r="Z1202" cm="1">
        <f t="array" ref="Z1202">_xlfn._xlws.FILTER(Table3[[#All],[Name]],(Table3[[#All],[Polygon]]=$A1202)*(Table3[[#All],[Period]]=Z$1)*((Table3[[#All],[Variables ]]=$AF$3)+(Table3[[#All],[Variables ]]=$AF$2)+(Table3[[#All],[Variables ]]=$AF$4)),0)</f>
        <v>0</v>
      </c>
      <c r="AA1202" cm="1">
        <f t="array" ref="AA1202">_xlfn._xlws.FILTER(Table3[[#All],[Name]],(Table3[[#All],[Polygon]]=$A1202)*(Table3[[#All],[Period]]=AA$1)*((Table3[[#All],[Variables ]]=$AF$3)+(Table3[[#All],[Variables ]]=$AF$2)+(Table3[[#All],[Variables ]]=$AF$4)),0)</f>
        <v>0</v>
      </c>
      <c r="AB1202" t="str" cm="1">
        <f t="array" ref="AB1202">_xlfn._xlws.FILTER(Table3[[#All],[Name]],(Table3[[#All],[Polygon]]=$A1202)*(Table3[[#All],[Period]]=AB$1)*((Table3[[#All],[Variables ]]=$AF$3)+(Table3[[#All],[Variables ]]=$AF$2)+(Table3[[#All],[Variables ]]=$AF$4)),0)</f>
        <v>PCT</v>
      </c>
      <c r="AC1202" t="str" cm="1">
        <f t="array" ref="AC1202">_xlfn._xlws.FILTER(Table3[[#All],[Name]],(Table3[[#All],[Polygon]]=$A1202)*(Table3[[#All],[Period]]=AC$1)*((Table3[[#All],[Variables ]]=$AF$3)+(Table3[[#All],[Variables ]]=$AF$2)+(Table3[[#All],[Variables ]]=$AF$4)),0)</f>
        <v>AH</v>
      </c>
      <c r="AD1202" t="str" cm="1">
        <f t="array" ref="AD1202">_xlfn._xlws.FILTER(Table3[[#All],[Name]],(Table3[[#All],[Polygon]]=$A1202)*(Table3[[#All],[Period]]=AD$1)*((Table3[[#All],[Variables ]]=$AF$3)+(Table3[[#All],[Variables ]]=$AF$2)+(Table3[[#All],[Variables ]]=$AF$4)),0)</f>
        <v>AH</v>
      </c>
    </row>
    <row r="1203" spans="1:30" x14ac:dyDescent="0.35">
      <c r="A1203" s="3">
        <v>773</v>
      </c>
      <c r="B1203" s="4" t="s">
        <v>3053</v>
      </c>
      <c r="C1203" s="10">
        <v>41.569496579999999</v>
      </c>
      <c r="D1203" s="4" t="s">
        <v>1466</v>
      </c>
      <c r="E1203" s="4">
        <v>3</v>
      </c>
      <c r="F1203" s="4">
        <v>3</v>
      </c>
      <c r="G1203" s="4">
        <v>5</v>
      </c>
      <c r="H1203" s="4"/>
      <c r="I1203" s="4">
        <v>1962</v>
      </c>
      <c r="J1203" s="4">
        <v>0</v>
      </c>
      <c r="K1203" s="4" t="s">
        <v>1650</v>
      </c>
      <c r="L1203" s="4">
        <v>772</v>
      </c>
      <c r="M1203" s="4">
        <v>772</v>
      </c>
      <c r="N1203" s="4">
        <v>58.08252967</v>
      </c>
      <c r="O1203" s="11">
        <v>23.143000000000001</v>
      </c>
      <c r="P1203" cm="1">
        <f t="array" ref="P1203">_xlfn._xlws.FILTER(Table3[[#All],[Name]],(Table3[[#All],[Polygon]]=$A1203)*(Table3[[#All],[Period]]=P$1)*((Table3[[#All],[Variables ]]=$AF$3)+(Table3[[#All],[Variables ]]=$AF$2)+(Table3[[#All],[Variables ]]=$AF$4)),0)</f>
        <v>0</v>
      </c>
      <c r="Q1203" cm="1">
        <f t="array" ref="Q1203">_xlfn._xlws.FILTER(Table3[[#All],[Name]],(Table3[[#All],[Polygon]]=$A1203)*(Table3[[#All],[Period]]=Q$1)*((Table3[[#All],[Variables ]]=$AF$3)+(Table3[[#All],[Variables ]]=$AF$2)+(Table3[[#All],[Variables ]]=$AF$4)),0)</f>
        <v>0</v>
      </c>
      <c r="R1203" cm="1">
        <f t="array" ref="R1203">_xlfn._xlws.FILTER(Table3[[#All],[Name]],(Table3[[#All],[Polygon]]=$A1203)*(Table3[[#All],[Period]]=R$1)*((Table3[[#All],[Variables ]]=$AF$3)+(Table3[[#All],[Variables ]]=$AF$2)+(Table3[[#All],[Variables ]]=$AF$4)),0)</f>
        <v>0</v>
      </c>
      <c r="S1203" cm="1">
        <f t="array" ref="S1203">_xlfn._xlws.FILTER(Table3[[#All],[Name]],(Table3[[#All],[Polygon]]=$A1203)*(Table3[[#All],[Period]]=S$1)*((Table3[[#All],[Variables ]]=$AF$3)+(Table3[[#All],[Variables ]]=$AF$2)+(Table3[[#All],[Variables ]]=$AF$4)),0)</f>
        <v>0</v>
      </c>
      <c r="T1203" cm="1">
        <f t="array" ref="T1203">_xlfn._xlws.FILTER(Table3[[#All],[Name]],(Table3[[#All],[Polygon]]=$A1203)*(Table3[[#All],[Period]]=T$1)*((Table3[[#All],[Variables ]]=$AF$3)+(Table3[[#All],[Variables ]]=$AF$2)+(Table3[[#All],[Variables ]]=$AF$4)),0)</f>
        <v>0</v>
      </c>
      <c r="U1203" cm="1">
        <f t="array" ref="U1203">_xlfn._xlws.FILTER(Table3[[#All],[Name]],(Table3[[#All],[Polygon]]=$A1203)*(Table3[[#All],[Period]]=U$1)*((Table3[[#All],[Variables ]]=$AF$3)+(Table3[[#All],[Variables ]]=$AF$2)+(Table3[[#All],[Variables ]]=$AF$4)),0)</f>
        <v>0</v>
      </c>
      <c r="V1203" cm="1">
        <f t="array" ref="V1203">_xlfn._xlws.FILTER(Table3[[#All],[Name]],(Table3[[#All],[Polygon]]=$A1203)*(Table3[[#All],[Period]]=V$1)*((Table3[[#All],[Variables ]]=$AF$3)+(Table3[[#All],[Variables ]]=$AF$2)+(Table3[[#All],[Variables ]]=$AF$4)),0)</f>
        <v>0</v>
      </c>
      <c r="W1203" cm="1">
        <f t="array" ref="W1203">_xlfn._xlws.FILTER(Table3[[#All],[Name]],(Table3[[#All],[Polygon]]=$A1203)*(Table3[[#All],[Period]]=W$1)*((Table3[[#All],[Variables ]]=$AF$3)+(Table3[[#All],[Variables ]]=$AF$2)+(Table3[[#All],[Variables ]]=$AF$4)),0)</f>
        <v>0</v>
      </c>
      <c r="X1203" cm="1">
        <f t="array" ref="X1203">_xlfn._xlws.FILTER(Table3[[#All],[Name]],(Table3[[#All],[Polygon]]=$A1203)*(Table3[[#All],[Period]]=X$1)*((Table3[[#All],[Variables ]]=$AF$3)+(Table3[[#All],[Variables ]]=$AF$2)+(Table3[[#All],[Variables ]]=$AF$4)),0)</f>
        <v>0</v>
      </c>
      <c r="Y1203" t="str" cm="1">
        <f t="array" ref="Y1203">_xlfn._xlws.FILTER(Table3[[#All],[Name]],(Table3[[#All],[Polygon]]=$A1203)*(Table3[[#All],[Period]]=Y$1)*((Table3[[#All],[Variables ]]=$AF$3)+(Table3[[#All],[Variables ]]=$AF$2)+(Table3[[#All],[Variables ]]=$AF$4)),0)</f>
        <v>H</v>
      </c>
      <c r="Z1203" cm="1">
        <f t="array" ref="Z1203">_xlfn._xlws.FILTER(Table3[[#All],[Name]],(Table3[[#All],[Polygon]]=$A1203)*(Table3[[#All],[Period]]=Z$1)*((Table3[[#All],[Variables ]]=$AF$3)+(Table3[[#All],[Variables ]]=$AF$2)+(Table3[[#All],[Variables ]]=$AF$4)),0)</f>
        <v>0</v>
      </c>
      <c r="AA1203" cm="1">
        <f t="array" ref="AA1203">_xlfn._xlws.FILTER(Table3[[#All],[Name]],(Table3[[#All],[Polygon]]=$A1203)*(Table3[[#All],[Period]]=AA$1)*((Table3[[#All],[Variables ]]=$AF$3)+(Table3[[#All],[Variables ]]=$AF$2)+(Table3[[#All],[Variables ]]=$AF$4)),0)</f>
        <v>0</v>
      </c>
      <c r="AB1203" t="str" cm="1">
        <f t="array" ref="AB1203">_xlfn._xlws.FILTER(Table3[[#All],[Name]],(Table3[[#All],[Polygon]]=$A1203)*(Table3[[#All],[Period]]=AB$1)*((Table3[[#All],[Variables ]]=$AF$3)+(Table3[[#All],[Variables ]]=$AF$2)+(Table3[[#All],[Variables ]]=$AF$4)),0)</f>
        <v>PCT</v>
      </c>
      <c r="AC1203" t="str" cm="1">
        <f t="array" ref="AC1203">_xlfn._xlws.FILTER(Table3[[#All],[Name]],(Table3[[#All],[Polygon]]=$A1203)*(Table3[[#All],[Period]]=AC$1)*((Table3[[#All],[Variables ]]=$AF$3)+(Table3[[#All],[Variables ]]=$AF$2)+(Table3[[#All],[Variables ]]=$AF$4)),0)</f>
        <v>AH</v>
      </c>
      <c r="AD1203" t="str" cm="1">
        <f t="array" ref="AD1203">_xlfn._xlws.FILTER(Table3[[#All],[Name]],(Table3[[#All],[Polygon]]=$A1203)*(Table3[[#All],[Period]]=AD$1)*((Table3[[#All],[Variables ]]=$AF$3)+(Table3[[#All],[Variables ]]=$AF$2)+(Table3[[#All],[Variables ]]=$AF$4)),0)</f>
        <v>AH</v>
      </c>
    </row>
    <row r="1204" spans="1:30" x14ac:dyDescent="0.35">
      <c r="A1204" s="5">
        <v>773</v>
      </c>
      <c r="B1204" s="6" t="s">
        <v>3053</v>
      </c>
      <c r="C1204" s="8">
        <v>41.569496579999999</v>
      </c>
      <c r="D1204" s="6" t="s">
        <v>1466</v>
      </c>
      <c r="E1204" s="6">
        <v>3</v>
      </c>
      <c r="F1204" s="6">
        <v>3</v>
      </c>
      <c r="G1204" s="6">
        <v>5</v>
      </c>
      <c r="H1204" s="6"/>
      <c r="I1204" s="6">
        <v>1962</v>
      </c>
      <c r="J1204" s="6">
        <v>0</v>
      </c>
      <c r="K1204" s="6" t="s">
        <v>1650</v>
      </c>
      <c r="L1204" s="6">
        <v>773</v>
      </c>
      <c r="M1204" s="6">
        <v>773</v>
      </c>
      <c r="N1204" s="6">
        <v>41.569496579999999</v>
      </c>
      <c r="O1204" s="9">
        <v>41.569000000000003</v>
      </c>
      <c r="P1204" cm="1">
        <f t="array" ref="P1204">_xlfn._xlws.FILTER(Table3[[#All],[Name]],(Table3[[#All],[Polygon]]=$A1204)*(Table3[[#All],[Period]]=P$1)*((Table3[[#All],[Variables ]]=$AF$3)+(Table3[[#All],[Variables ]]=$AF$2)+(Table3[[#All],[Variables ]]=$AF$4)),0)</f>
        <v>0</v>
      </c>
      <c r="Q1204" cm="1">
        <f t="array" ref="Q1204">_xlfn._xlws.FILTER(Table3[[#All],[Name]],(Table3[[#All],[Polygon]]=$A1204)*(Table3[[#All],[Period]]=Q$1)*((Table3[[#All],[Variables ]]=$AF$3)+(Table3[[#All],[Variables ]]=$AF$2)+(Table3[[#All],[Variables ]]=$AF$4)),0)</f>
        <v>0</v>
      </c>
      <c r="R1204" cm="1">
        <f t="array" ref="R1204">_xlfn._xlws.FILTER(Table3[[#All],[Name]],(Table3[[#All],[Polygon]]=$A1204)*(Table3[[#All],[Period]]=R$1)*((Table3[[#All],[Variables ]]=$AF$3)+(Table3[[#All],[Variables ]]=$AF$2)+(Table3[[#All],[Variables ]]=$AF$4)),0)</f>
        <v>0</v>
      </c>
      <c r="S1204" cm="1">
        <f t="array" ref="S1204">_xlfn._xlws.FILTER(Table3[[#All],[Name]],(Table3[[#All],[Polygon]]=$A1204)*(Table3[[#All],[Period]]=S$1)*((Table3[[#All],[Variables ]]=$AF$3)+(Table3[[#All],[Variables ]]=$AF$2)+(Table3[[#All],[Variables ]]=$AF$4)),0)</f>
        <v>0</v>
      </c>
      <c r="T1204" cm="1">
        <f t="array" ref="T1204">_xlfn._xlws.FILTER(Table3[[#All],[Name]],(Table3[[#All],[Polygon]]=$A1204)*(Table3[[#All],[Period]]=T$1)*((Table3[[#All],[Variables ]]=$AF$3)+(Table3[[#All],[Variables ]]=$AF$2)+(Table3[[#All],[Variables ]]=$AF$4)),0)</f>
        <v>0</v>
      </c>
      <c r="U1204" cm="1">
        <f t="array" ref="U1204">_xlfn._xlws.FILTER(Table3[[#All],[Name]],(Table3[[#All],[Polygon]]=$A1204)*(Table3[[#All],[Period]]=U$1)*((Table3[[#All],[Variables ]]=$AF$3)+(Table3[[#All],[Variables ]]=$AF$2)+(Table3[[#All],[Variables ]]=$AF$4)),0)</f>
        <v>0</v>
      </c>
      <c r="V1204" cm="1">
        <f t="array" ref="V1204">_xlfn._xlws.FILTER(Table3[[#All],[Name]],(Table3[[#All],[Polygon]]=$A1204)*(Table3[[#All],[Period]]=V$1)*((Table3[[#All],[Variables ]]=$AF$3)+(Table3[[#All],[Variables ]]=$AF$2)+(Table3[[#All],[Variables ]]=$AF$4)),0)</f>
        <v>0</v>
      </c>
      <c r="W1204" cm="1">
        <f t="array" ref="W1204">_xlfn._xlws.FILTER(Table3[[#All],[Name]],(Table3[[#All],[Polygon]]=$A1204)*(Table3[[#All],[Period]]=W$1)*((Table3[[#All],[Variables ]]=$AF$3)+(Table3[[#All],[Variables ]]=$AF$2)+(Table3[[#All],[Variables ]]=$AF$4)),0)</f>
        <v>0</v>
      </c>
      <c r="X1204" cm="1">
        <f t="array" ref="X1204">_xlfn._xlws.FILTER(Table3[[#All],[Name]],(Table3[[#All],[Polygon]]=$A1204)*(Table3[[#All],[Period]]=X$1)*((Table3[[#All],[Variables ]]=$AF$3)+(Table3[[#All],[Variables ]]=$AF$2)+(Table3[[#All],[Variables ]]=$AF$4)),0)</f>
        <v>0</v>
      </c>
      <c r="Y1204" t="str" cm="1">
        <f t="array" ref="Y1204">_xlfn._xlws.FILTER(Table3[[#All],[Name]],(Table3[[#All],[Polygon]]=$A1204)*(Table3[[#All],[Period]]=Y$1)*((Table3[[#All],[Variables ]]=$AF$3)+(Table3[[#All],[Variables ]]=$AF$2)+(Table3[[#All],[Variables ]]=$AF$4)),0)</f>
        <v>H</v>
      </c>
      <c r="Z1204" cm="1">
        <f t="array" ref="Z1204">_xlfn._xlws.FILTER(Table3[[#All],[Name]],(Table3[[#All],[Polygon]]=$A1204)*(Table3[[#All],[Period]]=Z$1)*((Table3[[#All],[Variables ]]=$AF$3)+(Table3[[#All],[Variables ]]=$AF$2)+(Table3[[#All],[Variables ]]=$AF$4)),0)</f>
        <v>0</v>
      </c>
      <c r="AA1204" cm="1">
        <f t="array" ref="AA1204">_xlfn._xlws.FILTER(Table3[[#All],[Name]],(Table3[[#All],[Polygon]]=$A1204)*(Table3[[#All],[Period]]=AA$1)*((Table3[[#All],[Variables ]]=$AF$3)+(Table3[[#All],[Variables ]]=$AF$2)+(Table3[[#All],[Variables ]]=$AF$4)),0)</f>
        <v>0</v>
      </c>
      <c r="AB1204" t="str" cm="1">
        <f t="array" ref="AB1204">_xlfn._xlws.FILTER(Table3[[#All],[Name]],(Table3[[#All],[Polygon]]=$A1204)*(Table3[[#All],[Period]]=AB$1)*((Table3[[#All],[Variables ]]=$AF$3)+(Table3[[#All],[Variables ]]=$AF$2)+(Table3[[#All],[Variables ]]=$AF$4)),0)</f>
        <v>PCT</v>
      </c>
      <c r="AC1204" t="str" cm="1">
        <f t="array" ref="AC1204">_xlfn._xlws.FILTER(Table3[[#All],[Name]],(Table3[[#All],[Polygon]]=$A1204)*(Table3[[#All],[Period]]=AC$1)*((Table3[[#All],[Variables ]]=$AF$3)+(Table3[[#All],[Variables ]]=$AF$2)+(Table3[[#All],[Variables ]]=$AF$4)),0)</f>
        <v>AH</v>
      </c>
      <c r="AD1204" t="str" cm="1">
        <f t="array" ref="AD1204">_xlfn._xlws.FILTER(Table3[[#All],[Name]],(Table3[[#All],[Polygon]]=$A1204)*(Table3[[#All],[Period]]=AD$1)*((Table3[[#All],[Variables ]]=$AF$3)+(Table3[[#All],[Variables ]]=$AF$2)+(Table3[[#All],[Variables ]]=$AF$4)),0)</f>
        <v>AH</v>
      </c>
    </row>
    <row r="1205" spans="1:30" x14ac:dyDescent="0.35">
      <c r="A1205" s="3">
        <v>773</v>
      </c>
      <c r="B1205" s="4" t="s">
        <v>3053</v>
      </c>
      <c r="C1205" s="10">
        <v>41.569496579999999</v>
      </c>
      <c r="D1205" s="4" t="s">
        <v>1466</v>
      </c>
      <c r="E1205" s="4">
        <v>3</v>
      </c>
      <c r="F1205" s="4">
        <v>3</v>
      </c>
      <c r="G1205" s="4">
        <v>5</v>
      </c>
      <c r="H1205" s="4"/>
      <c r="I1205" s="4">
        <v>1962</v>
      </c>
      <c r="J1205" s="4">
        <v>0</v>
      </c>
      <c r="K1205" s="4" t="s">
        <v>1650</v>
      </c>
      <c r="L1205" s="4">
        <v>777</v>
      </c>
      <c r="M1205" s="4">
        <v>777</v>
      </c>
      <c r="N1205" s="4">
        <v>47.015778900000001</v>
      </c>
      <c r="O1205" s="11">
        <v>21.613</v>
      </c>
      <c r="P1205" cm="1">
        <f t="array" ref="P1205">_xlfn._xlws.FILTER(Table3[[#All],[Name]],(Table3[[#All],[Polygon]]=$A1205)*(Table3[[#All],[Period]]=P$1)*((Table3[[#All],[Variables ]]=$AF$3)+(Table3[[#All],[Variables ]]=$AF$2)+(Table3[[#All],[Variables ]]=$AF$4)),0)</f>
        <v>0</v>
      </c>
      <c r="Q1205" cm="1">
        <f t="array" ref="Q1205">_xlfn._xlws.FILTER(Table3[[#All],[Name]],(Table3[[#All],[Polygon]]=$A1205)*(Table3[[#All],[Period]]=Q$1)*((Table3[[#All],[Variables ]]=$AF$3)+(Table3[[#All],[Variables ]]=$AF$2)+(Table3[[#All],[Variables ]]=$AF$4)),0)</f>
        <v>0</v>
      </c>
      <c r="R1205" cm="1">
        <f t="array" ref="R1205">_xlfn._xlws.FILTER(Table3[[#All],[Name]],(Table3[[#All],[Polygon]]=$A1205)*(Table3[[#All],[Period]]=R$1)*((Table3[[#All],[Variables ]]=$AF$3)+(Table3[[#All],[Variables ]]=$AF$2)+(Table3[[#All],[Variables ]]=$AF$4)),0)</f>
        <v>0</v>
      </c>
      <c r="S1205" cm="1">
        <f t="array" ref="S1205">_xlfn._xlws.FILTER(Table3[[#All],[Name]],(Table3[[#All],[Polygon]]=$A1205)*(Table3[[#All],[Period]]=S$1)*((Table3[[#All],[Variables ]]=$AF$3)+(Table3[[#All],[Variables ]]=$AF$2)+(Table3[[#All],[Variables ]]=$AF$4)),0)</f>
        <v>0</v>
      </c>
      <c r="T1205" cm="1">
        <f t="array" ref="T1205">_xlfn._xlws.FILTER(Table3[[#All],[Name]],(Table3[[#All],[Polygon]]=$A1205)*(Table3[[#All],[Period]]=T$1)*((Table3[[#All],[Variables ]]=$AF$3)+(Table3[[#All],[Variables ]]=$AF$2)+(Table3[[#All],[Variables ]]=$AF$4)),0)</f>
        <v>0</v>
      </c>
      <c r="U1205" cm="1">
        <f t="array" ref="U1205">_xlfn._xlws.FILTER(Table3[[#All],[Name]],(Table3[[#All],[Polygon]]=$A1205)*(Table3[[#All],[Period]]=U$1)*((Table3[[#All],[Variables ]]=$AF$3)+(Table3[[#All],[Variables ]]=$AF$2)+(Table3[[#All],[Variables ]]=$AF$4)),0)</f>
        <v>0</v>
      </c>
      <c r="V1205" cm="1">
        <f t="array" ref="V1205">_xlfn._xlws.FILTER(Table3[[#All],[Name]],(Table3[[#All],[Polygon]]=$A1205)*(Table3[[#All],[Period]]=V$1)*((Table3[[#All],[Variables ]]=$AF$3)+(Table3[[#All],[Variables ]]=$AF$2)+(Table3[[#All],[Variables ]]=$AF$4)),0)</f>
        <v>0</v>
      </c>
      <c r="W1205" cm="1">
        <f t="array" ref="W1205">_xlfn._xlws.FILTER(Table3[[#All],[Name]],(Table3[[#All],[Polygon]]=$A1205)*(Table3[[#All],[Period]]=W$1)*((Table3[[#All],[Variables ]]=$AF$3)+(Table3[[#All],[Variables ]]=$AF$2)+(Table3[[#All],[Variables ]]=$AF$4)),0)</f>
        <v>0</v>
      </c>
      <c r="X1205" cm="1">
        <f t="array" ref="X1205">_xlfn._xlws.FILTER(Table3[[#All],[Name]],(Table3[[#All],[Polygon]]=$A1205)*(Table3[[#All],[Period]]=X$1)*((Table3[[#All],[Variables ]]=$AF$3)+(Table3[[#All],[Variables ]]=$AF$2)+(Table3[[#All],[Variables ]]=$AF$4)),0)</f>
        <v>0</v>
      </c>
      <c r="Y1205" t="str" cm="1">
        <f t="array" ref="Y1205">_xlfn._xlws.FILTER(Table3[[#All],[Name]],(Table3[[#All],[Polygon]]=$A1205)*(Table3[[#All],[Period]]=Y$1)*((Table3[[#All],[Variables ]]=$AF$3)+(Table3[[#All],[Variables ]]=$AF$2)+(Table3[[#All],[Variables ]]=$AF$4)),0)</f>
        <v>H</v>
      </c>
      <c r="Z1205" cm="1">
        <f t="array" ref="Z1205">_xlfn._xlws.FILTER(Table3[[#All],[Name]],(Table3[[#All],[Polygon]]=$A1205)*(Table3[[#All],[Period]]=Z$1)*((Table3[[#All],[Variables ]]=$AF$3)+(Table3[[#All],[Variables ]]=$AF$2)+(Table3[[#All],[Variables ]]=$AF$4)),0)</f>
        <v>0</v>
      </c>
      <c r="AA1205" cm="1">
        <f t="array" ref="AA1205">_xlfn._xlws.FILTER(Table3[[#All],[Name]],(Table3[[#All],[Polygon]]=$A1205)*(Table3[[#All],[Period]]=AA$1)*((Table3[[#All],[Variables ]]=$AF$3)+(Table3[[#All],[Variables ]]=$AF$2)+(Table3[[#All],[Variables ]]=$AF$4)),0)</f>
        <v>0</v>
      </c>
      <c r="AB1205" t="str" cm="1">
        <f t="array" ref="AB1205">_xlfn._xlws.FILTER(Table3[[#All],[Name]],(Table3[[#All],[Polygon]]=$A1205)*(Table3[[#All],[Period]]=AB$1)*((Table3[[#All],[Variables ]]=$AF$3)+(Table3[[#All],[Variables ]]=$AF$2)+(Table3[[#All],[Variables ]]=$AF$4)),0)</f>
        <v>PCT</v>
      </c>
      <c r="AC1205" t="str" cm="1">
        <f t="array" ref="AC1205">_xlfn._xlws.FILTER(Table3[[#All],[Name]],(Table3[[#All],[Polygon]]=$A1205)*(Table3[[#All],[Period]]=AC$1)*((Table3[[#All],[Variables ]]=$AF$3)+(Table3[[#All],[Variables ]]=$AF$2)+(Table3[[#All],[Variables ]]=$AF$4)),0)</f>
        <v>AH</v>
      </c>
      <c r="AD1205" t="str" cm="1">
        <f t="array" ref="AD1205">_xlfn._xlws.FILTER(Table3[[#All],[Name]],(Table3[[#All],[Polygon]]=$A1205)*(Table3[[#All],[Period]]=AD$1)*((Table3[[#All],[Variables ]]=$AF$3)+(Table3[[#All],[Variables ]]=$AF$2)+(Table3[[#All],[Variables ]]=$AF$4)),0)</f>
        <v>AH</v>
      </c>
    </row>
    <row r="1206" spans="1:30" x14ac:dyDescent="0.35">
      <c r="A1206" s="5">
        <v>773</v>
      </c>
      <c r="B1206" s="6" t="s">
        <v>3053</v>
      </c>
      <c r="C1206" s="8">
        <v>41.569496579999999</v>
      </c>
      <c r="D1206" s="6" t="s">
        <v>1466</v>
      </c>
      <c r="E1206" s="6">
        <v>3</v>
      </c>
      <c r="F1206" s="6">
        <v>3</v>
      </c>
      <c r="G1206" s="6">
        <v>5</v>
      </c>
      <c r="H1206" s="6"/>
      <c r="I1206" s="6">
        <v>1962</v>
      </c>
      <c r="J1206" s="6">
        <v>0</v>
      </c>
      <c r="K1206" s="6" t="s">
        <v>1650</v>
      </c>
      <c r="L1206" s="6">
        <v>772</v>
      </c>
      <c r="M1206" s="6">
        <v>772</v>
      </c>
      <c r="N1206" s="6">
        <v>58.08252967</v>
      </c>
      <c r="O1206" s="9">
        <v>17.550999999999998</v>
      </c>
      <c r="P1206" cm="1">
        <f t="array" ref="P1206">_xlfn._xlws.FILTER(Table3[[#All],[Name]],(Table3[[#All],[Polygon]]=$A1206)*(Table3[[#All],[Period]]=P$1)*((Table3[[#All],[Variables ]]=$AF$3)+(Table3[[#All],[Variables ]]=$AF$2)+(Table3[[#All],[Variables ]]=$AF$4)),0)</f>
        <v>0</v>
      </c>
      <c r="Q1206" cm="1">
        <f t="array" ref="Q1206">_xlfn._xlws.FILTER(Table3[[#All],[Name]],(Table3[[#All],[Polygon]]=$A1206)*(Table3[[#All],[Period]]=Q$1)*((Table3[[#All],[Variables ]]=$AF$3)+(Table3[[#All],[Variables ]]=$AF$2)+(Table3[[#All],[Variables ]]=$AF$4)),0)</f>
        <v>0</v>
      </c>
      <c r="R1206" cm="1">
        <f t="array" ref="R1206">_xlfn._xlws.FILTER(Table3[[#All],[Name]],(Table3[[#All],[Polygon]]=$A1206)*(Table3[[#All],[Period]]=R$1)*((Table3[[#All],[Variables ]]=$AF$3)+(Table3[[#All],[Variables ]]=$AF$2)+(Table3[[#All],[Variables ]]=$AF$4)),0)</f>
        <v>0</v>
      </c>
      <c r="S1206" cm="1">
        <f t="array" ref="S1206">_xlfn._xlws.FILTER(Table3[[#All],[Name]],(Table3[[#All],[Polygon]]=$A1206)*(Table3[[#All],[Period]]=S$1)*((Table3[[#All],[Variables ]]=$AF$3)+(Table3[[#All],[Variables ]]=$AF$2)+(Table3[[#All],[Variables ]]=$AF$4)),0)</f>
        <v>0</v>
      </c>
      <c r="T1206" cm="1">
        <f t="array" ref="T1206">_xlfn._xlws.FILTER(Table3[[#All],[Name]],(Table3[[#All],[Polygon]]=$A1206)*(Table3[[#All],[Period]]=T$1)*((Table3[[#All],[Variables ]]=$AF$3)+(Table3[[#All],[Variables ]]=$AF$2)+(Table3[[#All],[Variables ]]=$AF$4)),0)</f>
        <v>0</v>
      </c>
      <c r="U1206" cm="1">
        <f t="array" ref="U1206">_xlfn._xlws.FILTER(Table3[[#All],[Name]],(Table3[[#All],[Polygon]]=$A1206)*(Table3[[#All],[Period]]=U$1)*((Table3[[#All],[Variables ]]=$AF$3)+(Table3[[#All],[Variables ]]=$AF$2)+(Table3[[#All],[Variables ]]=$AF$4)),0)</f>
        <v>0</v>
      </c>
      <c r="V1206" cm="1">
        <f t="array" ref="V1206">_xlfn._xlws.FILTER(Table3[[#All],[Name]],(Table3[[#All],[Polygon]]=$A1206)*(Table3[[#All],[Period]]=V$1)*((Table3[[#All],[Variables ]]=$AF$3)+(Table3[[#All],[Variables ]]=$AF$2)+(Table3[[#All],[Variables ]]=$AF$4)),0)</f>
        <v>0</v>
      </c>
      <c r="W1206" cm="1">
        <f t="array" ref="W1206">_xlfn._xlws.FILTER(Table3[[#All],[Name]],(Table3[[#All],[Polygon]]=$A1206)*(Table3[[#All],[Period]]=W$1)*((Table3[[#All],[Variables ]]=$AF$3)+(Table3[[#All],[Variables ]]=$AF$2)+(Table3[[#All],[Variables ]]=$AF$4)),0)</f>
        <v>0</v>
      </c>
      <c r="X1206" cm="1">
        <f t="array" ref="X1206">_xlfn._xlws.FILTER(Table3[[#All],[Name]],(Table3[[#All],[Polygon]]=$A1206)*(Table3[[#All],[Period]]=X$1)*((Table3[[#All],[Variables ]]=$AF$3)+(Table3[[#All],[Variables ]]=$AF$2)+(Table3[[#All],[Variables ]]=$AF$4)),0)</f>
        <v>0</v>
      </c>
      <c r="Y1206" t="str" cm="1">
        <f t="array" ref="Y1206">_xlfn._xlws.FILTER(Table3[[#All],[Name]],(Table3[[#All],[Polygon]]=$A1206)*(Table3[[#All],[Period]]=Y$1)*((Table3[[#All],[Variables ]]=$AF$3)+(Table3[[#All],[Variables ]]=$AF$2)+(Table3[[#All],[Variables ]]=$AF$4)),0)</f>
        <v>H</v>
      </c>
      <c r="Z1206" cm="1">
        <f t="array" ref="Z1206">_xlfn._xlws.FILTER(Table3[[#All],[Name]],(Table3[[#All],[Polygon]]=$A1206)*(Table3[[#All],[Period]]=Z$1)*((Table3[[#All],[Variables ]]=$AF$3)+(Table3[[#All],[Variables ]]=$AF$2)+(Table3[[#All],[Variables ]]=$AF$4)),0)</f>
        <v>0</v>
      </c>
      <c r="AA1206" cm="1">
        <f t="array" ref="AA1206">_xlfn._xlws.FILTER(Table3[[#All],[Name]],(Table3[[#All],[Polygon]]=$A1206)*(Table3[[#All],[Period]]=AA$1)*((Table3[[#All],[Variables ]]=$AF$3)+(Table3[[#All],[Variables ]]=$AF$2)+(Table3[[#All],[Variables ]]=$AF$4)),0)</f>
        <v>0</v>
      </c>
      <c r="AB1206" t="str" cm="1">
        <f t="array" ref="AB1206">_xlfn._xlws.FILTER(Table3[[#All],[Name]],(Table3[[#All],[Polygon]]=$A1206)*(Table3[[#All],[Period]]=AB$1)*((Table3[[#All],[Variables ]]=$AF$3)+(Table3[[#All],[Variables ]]=$AF$2)+(Table3[[#All],[Variables ]]=$AF$4)),0)</f>
        <v>PCT</v>
      </c>
      <c r="AC1206" t="str" cm="1">
        <f t="array" ref="AC1206">_xlfn._xlws.FILTER(Table3[[#All],[Name]],(Table3[[#All],[Polygon]]=$A1206)*(Table3[[#All],[Period]]=AC$1)*((Table3[[#All],[Variables ]]=$AF$3)+(Table3[[#All],[Variables ]]=$AF$2)+(Table3[[#All],[Variables ]]=$AF$4)),0)</f>
        <v>AH</v>
      </c>
      <c r="AD1206" t="str" cm="1">
        <f t="array" ref="AD1206">_xlfn._xlws.FILTER(Table3[[#All],[Name]],(Table3[[#All],[Polygon]]=$A1206)*(Table3[[#All],[Period]]=AD$1)*((Table3[[#All],[Variables ]]=$AF$3)+(Table3[[#All],[Variables ]]=$AF$2)+(Table3[[#All],[Variables ]]=$AF$4)),0)</f>
        <v>AH</v>
      </c>
    </row>
    <row r="1207" spans="1:30" x14ac:dyDescent="0.35">
      <c r="A1207" s="3">
        <v>774</v>
      </c>
      <c r="B1207" s="4" t="s">
        <v>3078</v>
      </c>
      <c r="C1207" s="10">
        <v>55.893319519999999</v>
      </c>
      <c r="D1207" s="4" t="s">
        <v>1466</v>
      </c>
      <c r="E1207" s="4">
        <v>3</v>
      </c>
      <c r="F1207" s="4">
        <v>3</v>
      </c>
      <c r="G1207" s="4">
        <v>5</v>
      </c>
      <c r="H1207" s="4"/>
      <c r="I1207" s="4">
        <v>1962</v>
      </c>
      <c r="J1207" s="4">
        <v>0</v>
      </c>
      <c r="K1207" s="4" t="s">
        <v>1650</v>
      </c>
      <c r="L1207" s="4">
        <v>771</v>
      </c>
      <c r="M1207" s="4">
        <v>771</v>
      </c>
      <c r="N1207" s="4">
        <v>13.13905484</v>
      </c>
      <c r="O1207" s="11">
        <v>69.843000000000004</v>
      </c>
      <c r="P1207" cm="1">
        <f t="array" ref="P1207">_xlfn._xlws.FILTER(Table3[[#All],[Name]],(Table3[[#All],[Polygon]]=$A1207)*(Table3[[#All],[Period]]=P$1)*((Table3[[#All],[Variables ]]=$AF$3)+(Table3[[#All],[Variables ]]=$AF$2)+(Table3[[#All],[Variables ]]=$AF$4)),0)</f>
        <v>0</v>
      </c>
      <c r="Q1207" cm="1">
        <f t="array" ref="Q1207">_xlfn._xlws.FILTER(Table3[[#All],[Name]],(Table3[[#All],[Polygon]]=$A1207)*(Table3[[#All],[Period]]=Q$1)*((Table3[[#All],[Variables ]]=$AF$3)+(Table3[[#All],[Variables ]]=$AF$2)+(Table3[[#All],[Variables ]]=$AF$4)),0)</f>
        <v>0</v>
      </c>
      <c r="R1207" cm="1">
        <f t="array" ref="R1207">_xlfn._xlws.FILTER(Table3[[#All],[Name]],(Table3[[#All],[Polygon]]=$A1207)*(Table3[[#All],[Period]]=R$1)*((Table3[[#All],[Variables ]]=$AF$3)+(Table3[[#All],[Variables ]]=$AF$2)+(Table3[[#All],[Variables ]]=$AF$4)),0)</f>
        <v>0</v>
      </c>
      <c r="S1207" cm="1">
        <f t="array" ref="S1207">_xlfn._xlws.FILTER(Table3[[#All],[Name]],(Table3[[#All],[Polygon]]=$A1207)*(Table3[[#All],[Period]]=S$1)*((Table3[[#All],[Variables ]]=$AF$3)+(Table3[[#All],[Variables ]]=$AF$2)+(Table3[[#All],[Variables ]]=$AF$4)),0)</f>
        <v>0</v>
      </c>
      <c r="T1207" cm="1">
        <f t="array" ref="T1207">_xlfn._xlws.FILTER(Table3[[#All],[Name]],(Table3[[#All],[Polygon]]=$A1207)*(Table3[[#All],[Period]]=T$1)*((Table3[[#All],[Variables ]]=$AF$3)+(Table3[[#All],[Variables ]]=$AF$2)+(Table3[[#All],[Variables ]]=$AF$4)),0)</f>
        <v>0</v>
      </c>
      <c r="U1207" cm="1">
        <f t="array" ref="U1207">_xlfn._xlws.FILTER(Table3[[#All],[Name]],(Table3[[#All],[Polygon]]=$A1207)*(Table3[[#All],[Period]]=U$1)*((Table3[[#All],[Variables ]]=$AF$3)+(Table3[[#All],[Variables ]]=$AF$2)+(Table3[[#All],[Variables ]]=$AF$4)),0)</f>
        <v>0</v>
      </c>
      <c r="V1207" cm="1">
        <f t="array" ref="V1207">_xlfn._xlws.FILTER(Table3[[#All],[Name]],(Table3[[#All],[Polygon]]=$A1207)*(Table3[[#All],[Period]]=V$1)*((Table3[[#All],[Variables ]]=$AF$3)+(Table3[[#All],[Variables ]]=$AF$2)+(Table3[[#All],[Variables ]]=$AF$4)),0)</f>
        <v>0</v>
      </c>
      <c r="W1207" cm="1">
        <f t="array" ref="W1207">_xlfn._xlws.FILTER(Table3[[#All],[Name]],(Table3[[#All],[Polygon]]=$A1207)*(Table3[[#All],[Period]]=W$1)*((Table3[[#All],[Variables ]]=$AF$3)+(Table3[[#All],[Variables ]]=$AF$2)+(Table3[[#All],[Variables ]]=$AF$4)),0)</f>
        <v>0</v>
      </c>
      <c r="X1207" cm="1">
        <f t="array" ref="X1207">_xlfn._xlws.FILTER(Table3[[#All],[Name]],(Table3[[#All],[Polygon]]=$A1207)*(Table3[[#All],[Period]]=X$1)*((Table3[[#All],[Variables ]]=$AF$3)+(Table3[[#All],[Variables ]]=$AF$2)+(Table3[[#All],[Variables ]]=$AF$4)),0)</f>
        <v>0</v>
      </c>
      <c r="Y1207" t="str" cm="1">
        <f t="array" ref="Y1207">_xlfn._xlws.FILTER(Table3[[#All],[Name]],(Table3[[#All],[Polygon]]=$A1207)*(Table3[[#All],[Period]]=Y$1)*((Table3[[#All],[Variables ]]=$AF$3)+(Table3[[#All],[Variables ]]=$AF$2)+(Table3[[#All],[Variables ]]=$AF$4)),0)</f>
        <v>H</v>
      </c>
      <c r="Z1207" cm="1">
        <f t="array" ref="Z1207">_xlfn._xlws.FILTER(Table3[[#All],[Name]],(Table3[[#All],[Polygon]]=$A1207)*(Table3[[#All],[Period]]=Z$1)*((Table3[[#All],[Variables ]]=$AF$3)+(Table3[[#All],[Variables ]]=$AF$2)+(Table3[[#All],[Variables ]]=$AF$4)),0)</f>
        <v>0</v>
      </c>
      <c r="AA1207" cm="1">
        <f t="array" ref="AA1207">_xlfn._xlws.FILTER(Table3[[#All],[Name]],(Table3[[#All],[Polygon]]=$A1207)*(Table3[[#All],[Period]]=AA$1)*((Table3[[#All],[Variables ]]=$AF$3)+(Table3[[#All],[Variables ]]=$AF$2)+(Table3[[#All],[Variables ]]=$AF$4)),0)</f>
        <v>0</v>
      </c>
      <c r="AB1207" t="str" cm="1">
        <f t="array" ref="AB1207">_xlfn._xlws.FILTER(Table3[[#All],[Name]],(Table3[[#All],[Polygon]]=$A1207)*(Table3[[#All],[Period]]=AB$1)*((Table3[[#All],[Variables ]]=$AF$3)+(Table3[[#All],[Variables ]]=$AF$2)+(Table3[[#All],[Variables ]]=$AF$4)),0)</f>
        <v>PCT</v>
      </c>
      <c r="AC1207" t="str" cm="1">
        <f t="array" ref="AC1207">_xlfn._xlws.FILTER(Table3[[#All],[Name]],(Table3[[#All],[Polygon]]=$A1207)*(Table3[[#All],[Period]]=AC$1)*((Table3[[#All],[Variables ]]=$AF$3)+(Table3[[#All],[Variables ]]=$AF$2)+(Table3[[#All],[Variables ]]=$AF$4)),0)</f>
        <v>AH</v>
      </c>
      <c r="AD1207" t="str" cm="1">
        <f t="array" ref="AD1207">_xlfn._xlws.FILTER(Table3[[#All],[Name]],(Table3[[#All],[Polygon]]=$A1207)*(Table3[[#All],[Period]]=AD$1)*((Table3[[#All],[Variables ]]=$AF$3)+(Table3[[#All],[Variables ]]=$AF$2)+(Table3[[#All],[Variables ]]=$AF$4)),0)</f>
        <v>AH</v>
      </c>
    </row>
    <row r="1208" spans="1:30" x14ac:dyDescent="0.35">
      <c r="A1208" s="5">
        <v>774</v>
      </c>
      <c r="B1208" s="6" t="s">
        <v>3078</v>
      </c>
      <c r="C1208" s="8">
        <v>55.893319519999999</v>
      </c>
      <c r="D1208" s="6" t="s">
        <v>1466</v>
      </c>
      <c r="E1208" s="6">
        <v>3</v>
      </c>
      <c r="F1208" s="6">
        <v>3</v>
      </c>
      <c r="G1208" s="6">
        <v>5</v>
      </c>
      <c r="H1208" s="6"/>
      <c r="I1208" s="6">
        <v>1962</v>
      </c>
      <c r="J1208" s="6">
        <v>0</v>
      </c>
      <c r="K1208" s="6" t="s">
        <v>1650</v>
      </c>
      <c r="L1208" s="6">
        <v>772</v>
      </c>
      <c r="M1208" s="6">
        <v>772</v>
      </c>
      <c r="N1208" s="6">
        <v>58.08252967</v>
      </c>
      <c r="O1208" s="9">
        <v>37.314999999999998</v>
      </c>
      <c r="P1208" cm="1">
        <f t="array" ref="P1208">_xlfn._xlws.FILTER(Table3[[#All],[Name]],(Table3[[#All],[Polygon]]=$A1208)*(Table3[[#All],[Period]]=P$1)*((Table3[[#All],[Variables ]]=$AF$3)+(Table3[[#All],[Variables ]]=$AF$2)+(Table3[[#All],[Variables ]]=$AF$4)),0)</f>
        <v>0</v>
      </c>
      <c r="Q1208" cm="1">
        <f t="array" ref="Q1208">_xlfn._xlws.FILTER(Table3[[#All],[Name]],(Table3[[#All],[Polygon]]=$A1208)*(Table3[[#All],[Period]]=Q$1)*((Table3[[#All],[Variables ]]=$AF$3)+(Table3[[#All],[Variables ]]=$AF$2)+(Table3[[#All],[Variables ]]=$AF$4)),0)</f>
        <v>0</v>
      </c>
      <c r="R1208" cm="1">
        <f t="array" ref="R1208">_xlfn._xlws.FILTER(Table3[[#All],[Name]],(Table3[[#All],[Polygon]]=$A1208)*(Table3[[#All],[Period]]=R$1)*((Table3[[#All],[Variables ]]=$AF$3)+(Table3[[#All],[Variables ]]=$AF$2)+(Table3[[#All],[Variables ]]=$AF$4)),0)</f>
        <v>0</v>
      </c>
      <c r="S1208" cm="1">
        <f t="array" ref="S1208">_xlfn._xlws.FILTER(Table3[[#All],[Name]],(Table3[[#All],[Polygon]]=$A1208)*(Table3[[#All],[Period]]=S$1)*((Table3[[#All],[Variables ]]=$AF$3)+(Table3[[#All],[Variables ]]=$AF$2)+(Table3[[#All],[Variables ]]=$AF$4)),0)</f>
        <v>0</v>
      </c>
      <c r="T1208" cm="1">
        <f t="array" ref="T1208">_xlfn._xlws.FILTER(Table3[[#All],[Name]],(Table3[[#All],[Polygon]]=$A1208)*(Table3[[#All],[Period]]=T$1)*((Table3[[#All],[Variables ]]=$AF$3)+(Table3[[#All],[Variables ]]=$AF$2)+(Table3[[#All],[Variables ]]=$AF$4)),0)</f>
        <v>0</v>
      </c>
      <c r="U1208" cm="1">
        <f t="array" ref="U1208">_xlfn._xlws.FILTER(Table3[[#All],[Name]],(Table3[[#All],[Polygon]]=$A1208)*(Table3[[#All],[Period]]=U$1)*((Table3[[#All],[Variables ]]=$AF$3)+(Table3[[#All],[Variables ]]=$AF$2)+(Table3[[#All],[Variables ]]=$AF$4)),0)</f>
        <v>0</v>
      </c>
      <c r="V1208" cm="1">
        <f t="array" ref="V1208">_xlfn._xlws.FILTER(Table3[[#All],[Name]],(Table3[[#All],[Polygon]]=$A1208)*(Table3[[#All],[Period]]=V$1)*((Table3[[#All],[Variables ]]=$AF$3)+(Table3[[#All],[Variables ]]=$AF$2)+(Table3[[#All],[Variables ]]=$AF$4)),0)</f>
        <v>0</v>
      </c>
      <c r="W1208" cm="1">
        <f t="array" ref="W1208">_xlfn._xlws.FILTER(Table3[[#All],[Name]],(Table3[[#All],[Polygon]]=$A1208)*(Table3[[#All],[Period]]=W$1)*((Table3[[#All],[Variables ]]=$AF$3)+(Table3[[#All],[Variables ]]=$AF$2)+(Table3[[#All],[Variables ]]=$AF$4)),0)</f>
        <v>0</v>
      </c>
      <c r="X1208" cm="1">
        <f t="array" ref="X1208">_xlfn._xlws.FILTER(Table3[[#All],[Name]],(Table3[[#All],[Polygon]]=$A1208)*(Table3[[#All],[Period]]=X$1)*((Table3[[#All],[Variables ]]=$AF$3)+(Table3[[#All],[Variables ]]=$AF$2)+(Table3[[#All],[Variables ]]=$AF$4)),0)</f>
        <v>0</v>
      </c>
      <c r="Y1208" t="str" cm="1">
        <f t="array" ref="Y1208">_xlfn._xlws.FILTER(Table3[[#All],[Name]],(Table3[[#All],[Polygon]]=$A1208)*(Table3[[#All],[Period]]=Y$1)*((Table3[[#All],[Variables ]]=$AF$3)+(Table3[[#All],[Variables ]]=$AF$2)+(Table3[[#All],[Variables ]]=$AF$4)),0)</f>
        <v>H</v>
      </c>
      <c r="Z1208" cm="1">
        <f t="array" ref="Z1208">_xlfn._xlws.FILTER(Table3[[#All],[Name]],(Table3[[#All],[Polygon]]=$A1208)*(Table3[[#All],[Period]]=Z$1)*((Table3[[#All],[Variables ]]=$AF$3)+(Table3[[#All],[Variables ]]=$AF$2)+(Table3[[#All],[Variables ]]=$AF$4)),0)</f>
        <v>0</v>
      </c>
      <c r="AA1208" cm="1">
        <f t="array" ref="AA1208">_xlfn._xlws.FILTER(Table3[[#All],[Name]],(Table3[[#All],[Polygon]]=$A1208)*(Table3[[#All],[Period]]=AA$1)*((Table3[[#All],[Variables ]]=$AF$3)+(Table3[[#All],[Variables ]]=$AF$2)+(Table3[[#All],[Variables ]]=$AF$4)),0)</f>
        <v>0</v>
      </c>
      <c r="AB1208" t="str" cm="1">
        <f t="array" ref="AB1208">_xlfn._xlws.FILTER(Table3[[#All],[Name]],(Table3[[#All],[Polygon]]=$A1208)*(Table3[[#All],[Period]]=AB$1)*((Table3[[#All],[Variables ]]=$AF$3)+(Table3[[#All],[Variables ]]=$AF$2)+(Table3[[#All],[Variables ]]=$AF$4)),0)</f>
        <v>PCT</v>
      </c>
      <c r="AC1208" t="str" cm="1">
        <f t="array" ref="AC1208">_xlfn._xlws.FILTER(Table3[[#All],[Name]],(Table3[[#All],[Polygon]]=$A1208)*(Table3[[#All],[Period]]=AC$1)*((Table3[[#All],[Variables ]]=$AF$3)+(Table3[[#All],[Variables ]]=$AF$2)+(Table3[[#All],[Variables ]]=$AF$4)),0)</f>
        <v>AH</v>
      </c>
      <c r="AD1208" t="str" cm="1">
        <f t="array" ref="AD1208">_xlfn._xlws.FILTER(Table3[[#All],[Name]],(Table3[[#All],[Polygon]]=$A1208)*(Table3[[#All],[Period]]=AD$1)*((Table3[[#All],[Variables ]]=$AF$3)+(Table3[[#All],[Variables ]]=$AF$2)+(Table3[[#All],[Variables ]]=$AF$4)),0)</f>
        <v>AH</v>
      </c>
    </row>
    <row r="1209" spans="1:30" x14ac:dyDescent="0.35">
      <c r="A1209" s="3">
        <v>774</v>
      </c>
      <c r="B1209" s="4" t="s">
        <v>3078</v>
      </c>
      <c r="C1209" s="10">
        <v>55.893319519999999</v>
      </c>
      <c r="D1209" s="4" t="s">
        <v>1466</v>
      </c>
      <c r="E1209" s="4">
        <v>3</v>
      </c>
      <c r="F1209" s="4">
        <v>3</v>
      </c>
      <c r="G1209" s="4">
        <v>5</v>
      </c>
      <c r="H1209" s="4"/>
      <c r="I1209" s="4">
        <v>1962</v>
      </c>
      <c r="J1209" s="4">
        <v>0</v>
      </c>
      <c r="K1209" s="4" t="s">
        <v>1650</v>
      </c>
      <c r="L1209" s="4">
        <v>778</v>
      </c>
      <c r="M1209" s="4">
        <v>778</v>
      </c>
      <c r="N1209" s="4">
        <v>22.766513889999999</v>
      </c>
      <c r="O1209" s="11">
        <v>14.177</v>
      </c>
      <c r="P1209" cm="1">
        <f t="array" ref="P1209">_xlfn._xlws.FILTER(Table3[[#All],[Name]],(Table3[[#All],[Polygon]]=$A1209)*(Table3[[#All],[Period]]=P$1)*((Table3[[#All],[Variables ]]=$AF$3)+(Table3[[#All],[Variables ]]=$AF$2)+(Table3[[#All],[Variables ]]=$AF$4)),0)</f>
        <v>0</v>
      </c>
      <c r="Q1209" cm="1">
        <f t="array" ref="Q1209">_xlfn._xlws.FILTER(Table3[[#All],[Name]],(Table3[[#All],[Polygon]]=$A1209)*(Table3[[#All],[Period]]=Q$1)*((Table3[[#All],[Variables ]]=$AF$3)+(Table3[[#All],[Variables ]]=$AF$2)+(Table3[[#All],[Variables ]]=$AF$4)),0)</f>
        <v>0</v>
      </c>
      <c r="R1209" cm="1">
        <f t="array" ref="R1209">_xlfn._xlws.FILTER(Table3[[#All],[Name]],(Table3[[#All],[Polygon]]=$A1209)*(Table3[[#All],[Period]]=R$1)*((Table3[[#All],[Variables ]]=$AF$3)+(Table3[[#All],[Variables ]]=$AF$2)+(Table3[[#All],[Variables ]]=$AF$4)),0)</f>
        <v>0</v>
      </c>
      <c r="S1209" cm="1">
        <f t="array" ref="S1209">_xlfn._xlws.FILTER(Table3[[#All],[Name]],(Table3[[#All],[Polygon]]=$A1209)*(Table3[[#All],[Period]]=S$1)*((Table3[[#All],[Variables ]]=$AF$3)+(Table3[[#All],[Variables ]]=$AF$2)+(Table3[[#All],[Variables ]]=$AF$4)),0)</f>
        <v>0</v>
      </c>
      <c r="T1209" cm="1">
        <f t="array" ref="T1209">_xlfn._xlws.FILTER(Table3[[#All],[Name]],(Table3[[#All],[Polygon]]=$A1209)*(Table3[[#All],[Period]]=T$1)*((Table3[[#All],[Variables ]]=$AF$3)+(Table3[[#All],[Variables ]]=$AF$2)+(Table3[[#All],[Variables ]]=$AF$4)),0)</f>
        <v>0</v>
      </c>
      <c r="U1209" cm="1">
        <f t="array" ref="U1209">_xlfn._xlws.FILTER(Table3[[#All],[Name]],(Table3[[#All],[Polygon]]=$A1209)*(Table3[[#All],[Period]]=U$1)*((Table3[[#All],[Variables ]]=$AF$3)+(Table3[[#All],[Variables ]]=$AF$2)+(Table3[[#All],[Variables ]]=$AF$4)),0)</f>
        <v>0</v>
      </c>
      <c r="V1209" cm="1">
        <f t="array" ref="V1209">_xlfn._xlws.FILTER(Table3[[#All],[Name]],(Table3[[#All],[Polygon]]=$A1209)*(Table3[[#All],[Period]]=V$1)*((Table3[[#All],[Variables ]]=$AF$3)+(Table3[[#All],[Variables ]]=$AF$2)+(Table3[[#All],[Variables ]]=$AF$4)),0)</f>
        <v>0</v>
      </c>
      <c r="W1209" cm="1">
        <f t="array" ref="W1209">_xlfn._xlws.FILTER(Table3[[#All],[Name]],(Table3[[#All],[Polygon]]=$A1209)*(Table3[[#All],[Period]]=W$1)*((Table3[[#All],[Variables ]]=$AF$3)+(Table3[[#All],[Variables ]]=$AF$2)+(Table3[[#All],[Variables ]]=$AF$4)),0)</f>
        <v>0</v>
      </c>
      <c r="X1209" cm="1">
        <f t="array" ref="X1209">_xlfn._xlws.FILTER(Table3[[#All],[Name]],(Table3[[#All],[Polygon]]=$A1209)*(Table3[[#All],[Period]]=X$1)*((Table3[[#All],[Variables ]]=$AF$3)+(Table3[[#All],[Variables ]]=$AF$2)+(Table3[[#All],[Variables ]]=$AF$4)),0)</f>
        <v>0</v>
      </c>
      <c r="Y1209" t="str" cm="1">
        <f t="array" ref="Y1209">_xlfn._xlws.FILTER(Table3[[#All],[Name]],(Table3[[#All],[Polygon]]=$A1209)*(Table3[[#All],[Period]]=Y$1)*((Table3[[#All],[Variables ]]=$AF$3)+(Table3[[#All],[Variables ]]=$AF$2)+(Table3[[#All],[Variables ]]=$AF$4)),0)</f>
        <v>H</v>
      </c>
      <c r="Z1209" cm="1">
        <f t="array" ref="Z1209">_xlfn._xlws.FILTER(Table3[[#All],[Name]],(Table3[[#All],[Polygon]]=$A1209)*(Table3[[#All],[Period]]=Z$1)*((Table3[[#All],[Variables ]]=$AF$3)+(Table3[[#All],[Variables ]]=$AF$2)+(Table3[[#All],[Variables ]]=$AF$4)),0)</f>
        <v>0</v>
      </c>
      <c r="AA1209" cm="1">
        <f t="array" ref="AA1209">_xlfn._xlws.FILTER(Table3[[#All],[Name]],(Table3[[#All],[Polygon]]=$A1209)*(Table3[[#All],[Period]]=AA$1)*((Table3[[#All],[Variables ]]=$AF$3)+(Table3[[#All],[Variables ]]=$AF$2)+(Table3[[#All],[Variables ]]=$AF$4)),0)</f>
        <v>0</v>
      </c>
      <c r="AB1209" t="str" cm="1">
        <f t="array" ref="AB1209">_xlfn._xlws.FILTER(Table3[[#All],[Name]],(Table3[[#All],[Polygon]]=$A1209)*(Table3[[#All],[Period]]=AB$1)*((Table3[[#All],[Variables ]]=$AF$3)+(Table3[[#All],[Variables ]]=$AF$2)+(Table3[[#All],[Variables ]]=$AF$4)),0)</f>
        <v>PCT</v>
      </c>
      <c r="AC1209" t="str" cm="1">
        <f t="array" ref="AC1209">_xlfn._xlws.FILTER(Table3[[#All],[Name]],(Table3[[#All],[Polygon]]=$A1209)*(Table3[[#All],[Period]]=AC$1)*((Table3[[#All],[Variables ]]=$AF$3)+(Table3[[#All],[Variables ]]=$AF$2)+(Table3[[#All],[Variables ]]=$AF$4)),0)</f>
        <v>AH</v>
      </c>
      <c r="AD1209" t="str" cm="1">
        <f t="array" ref="AD1209">_xlfn._xlws.FILTER(Table3[[#All],[Name]],(Table3[[#All],[Polygon]]=$A1209)*(Table3[[#All],[Period]]=AD$1)*((Table3[[#All],[Variables ]]=$AF$3)+(Table3[[#All],[Variables ]]=$AF$2)+(Table3[[#All],[Variables ]]=$AF$4)),0)</f>
        <v>AH</v>
      </c>
    </row>
    <row r="1210" spans="1:30" x14ac:dyDescent="0.35">
      <c r="A1210" s="5">
        <v>774</v>
      </c>
      <c r="B1210" s="6" t="s">
        <v>3078</v>
      </c>
      <c r="C1210" s="8">
        <v>55.893319519999999</v>
      </c>
      <c r="D1210" s="6" t="s">
        <v>1466</v>
      </c>
      <c r="E1210" s="6">
        <v>3</v>
      </c>
      <c r="F1210" s="6">
        <v>3</v>
      </c>
      <c r="G1210" s="6">
        <v>5</v>
      </c>
      <c r="H1210" s="6"/>
      <c r="I1210" s="6">
        <v>1962</v>
      </c>
      <c r="J1210" s="6">
        <v>0</v>
      </c>
      <c r="K1210" s="6" t="s">
        <v>1650</v>
      </c>
      <c r="L1210" s="6">
        <v>774</v>
      </c>
      <c r="M1210" s="6">
        <v>774</v>
      </c>
      <c r="N1210" s="6">
        <v>55.893319519999999</v>
      </c>
      <c r="O1210" s="9">
        <v>55.893000000000001</v>
      </c>
      <c r="P1210" cm="1">
        <f t="array" ref="P1210">_xlfn._xlws.FILTER(Table3[[#All],[Name]],(Table3[[#All],[Polygon]]=$A1210)*(Table3[[#All],[Period]]=P$1)*((Table3[[#All],[Variables ]]=$AF$3)+(Table3[[#All],[Variables ]]=$AF$2)+(Table3[[#All],[Variables ]]=$AF$4)),0)</f>
        <v>0</v>
      </c>
      <c r="Q1210" cm="1">
        <f t="array" ref="Q1210">_xlfn._xlws.FILTER(Table3[[#All],[Name]],(Table3[[#All],[Polygon]]=$A1210)*(Table3[[#All],[Period]]=Q$1)*((Table3[[#All],[Variables ]]=$AF$3)+(Table3[[#All],[Variables ]]=$AF$2)+(Table3[[#All],[Variables ]]=$AF$4)),0)</f>
        <v>0</v>
      </c>
      <c r="R1210" cm="1">
        <f t="array" ref="R1210">_xlfn._xlws.FILTER(Table3[[#All],[Name]],(Table3[[#All],[Polygon]]=$A1210)*(Table3[[#All],[Period]]=R$1)*((Table3[[#All],[Variables ]]=$AF$3)+(Table3[[#All],[Variables ]]=$AF$2)+(Table3[[#All],[Variables ]]=$AF$4)),0)</f>
        <v>0</v>
      </c>
      <c r="S1210" cm="1">
        <f t="array" ref="S1210">_xlfn._xlws.FILTER(Table3[[#All],[Name]],(Table3[[#All],[Polygon]]=$A1210)*(Table3[[#All],[Period]]=S$1)*((Table3[[#All],[Variables ]]=$AF$3)+(Table3[[#All],[Variables ]]=$AF$2)+(Table3[[#All],[Variables ]]=$AF$4)),0)</f>
        <v>0</v>
      </c>
      <c r="T1210" cm="1">
        <f t="array" ref="T1210">_xlfn._xlws.FILTER(Table3[[#All],[Name]],(Table3[[#All],[Polygon]]=$A1210)*(Table3[[#All],[Period]]=T$1)*((Table3[[#All],[Variables ]]=$AF$3)+(Table3[[#All],[Variables ]]=$AF$2)+(Table3[[#All],[Variables ]]=$AF$4)),0)</f>
        <v>0</v>
      </c>
      <c r="U1210" cm="1">
        <f t="array" ref="U1210">_xlfn._xlws.FILTER(Table3[[#All],[Name]],(Table3[[#All],[Polygon]]=$A1210)*(Table3[[#All],[Period]]=U$1)*((Table3[[#All],[Variables ]]=$AF$3)+(Table3[[#All],[Variables ]]=$AF$2)+(Table3[[#All],[Variables ]]=$AF$4)),0)</f>
        <v>0</v>
      </c>
      <c r="V1210" cm="1">
        <f t="array" ref="V1210">_xlfn._xlws.FILTER(Table3[[#All],[Name]],(Table3[[#All],[Polygon]]=$A1210)*(Table3[[#All],[Period]]=V$1)*((Table3[[#All],[Variables ]]=$AF$3)+(Table3[[#All],[Variables ]]=$AF$2)+(Table3[[#All],[Variables ]]=$AF$4)),0)</f>
        <v>0</v>
      </c>
      <c r="W1210" cm="1">
        <f t="array" ref="W1210">_xlfn._xlws.FILTER(Table3[[#All],[Name]],(Table3[[#All],[Polygon]]=$A1210)*(Table3[[#All],[Period]]=W$1)*((Table3[[#All],[Variables ]]=$AF$3)+(Table3[[#All],[Variables ]]=$AF$2)+(Table3[[#All],[Variables ]]=$AF$4)),0)</f>
        <v>0</v>
      </c>
      <c r="X1210" cm="1">
        <f t="array" ref="X1210">_xlfn._xlws.FILTER(Table3[[#All],[Name]],(Table3[[#All],[Polygon]]=$A1210)*(Table3[[#All],[Period]]=X$1)*((Table3[[#All],[Variables ]]=$AF$3)+(Table3[[#All],[Variables ]]=$AF$2)+(Table3[[#All],[Variables ]]=$AF$4)),0)</f>
        <v>0</v>
      </c>
      <c r="Y1210" t="str" cm="1">
        <f t="array" ref="Y1210">_xlfn._xlws.FILTER(Table3[[#All],[Name]],(Table3[[#All],[Polygon]]=$A1210)*(Table3[[#All],[Period]]=Y$1)*((Table3[[#All],[Variables ]]=$AF$3)+(Table3[[#All],[Variables ]]=$AF$2)+(Table3[[#All],[Variables ]]=$AF$4)),0)</f>
        <v>H</v>
      </c>
      <c r="Z1210" cm="1">
        <f t="array" ref="Z1210">_xlfn._xlws.FILTER(Table3[[#All],[Name]],(Table3[[#All],[Polygon]]=$A1210)*(Table3[[#All],[Period]]=Z$1)*((Table3[[#All],[Variables ]]=$AF$3)+(Table3[[#All],[Variables ]]=$AF$2)+(Table3[[#All],[Variables ]]=$AF$4)),0)</f>
        <v>0</v>
      </c>
      <c r="AA1210" cm="1">
        <f t="array" ref="AA1210">_xlfn._xlws.FILTER(Table3[[#All],[Name]],(Table3[[#All],[Polygon]]=$A1210)*(Table3[[#All],[Period]]=AA$1)*((Table3[[#All],[Variables ]]=$AF$3)+(Table3[[#All],[Variables ]]=$AF$2)+(Table3[[#All],[Variables ]]=$AF$4)),0)</f>
        <v>0</v>
      </c>
      <c r="AB1210" t="str" cm="1">
        <f t="array" ref="AB1210">_xlfn._xlws.FILTER(Table3[[#All],[Name]],(Table3[[#All],[Polygon]]=$A1210)*(Table3[[#All],[Period]]=AB$1)*((Table3[[#All],[Variables ]]=$AF$3)+(Table3[[#All],[Variables ]]=$AF$2)+(Table3[[#All],[Variables ]]=$AF$4)),0)</f>
        <v>PCT</v>
      </c>
      <c r="AC1210" t="str" cm="1">
        <f t="array" ref="AC1210">_xlfn._xlws.FILTER(Table3[[#All],[Name]],(Table3[[#All],[Polygon]]=$A1210)*(Table3[[#All],[Period]]=AC$1)*((Table3[[#All],[Variables ]]=$AF$3)+(Table3[[#All],[Variables ]]=$AF$2)+(Table3[[#All],[Variables ]]=$AF$4)),0)</f>
        <v>AH</v>
      </c>
      <c r="AD1210" t="str" cm="1">
        <f t="array" ref="AD1210">_xlfn._xlws.FILTER(Table3[[#All],[Name]],(Table3[[#All],[Polygon]]=$A1210)*(Table3[[#All],[Period]]=AD$1)*((Table3[[#All],[Variables ]]=$AF$3)+(Table3[[#All],[Variables ]]=$AF$2)+(Table3[[#All],[Variables ]]=$AF$4)),0)</f>
        <v>AH</v>
      </c>
    </row>
    <row r="1211" spans="1:30" x14ac:dyDescent="0.35">
      <c r="A1211" s="3">
        <v>774</v>
      </c>
      <c r="B1211" s="4" t="s">
        <v>3078</v>
      </c>
      <c r="C1211" s="10">
        <v>55.893319519999999</v>
      </c>
      <c r="D1211" s="4" t="s">
        <v>1466</v>
      </c>
      <c r="E1211" s="4">
        <v>3</v>
      </c>
      <c r="F1211" s="4">
        <v>3</v>
      </c>
      <c r="G1211" s="4">
        <v>5</v>
      </c>
      <c r="H1211" s="4"/>
      <c r="I1211" s="4">
        <v>1962</v>
      </c>
      <c r="J1211" s="4">
        <v>0</v>
      </c>
      <c r="K1211" s="4" t="s">
        <v>1650</v>
      </c>
      <c r="L1211" s="4">
        <v>775</v>
      </c>
      <c r="M1211" s="4">
        <v>775</v>
      </c>
      <c r="N1211" s="4">
        <v>52.81361064</v>
      </c>
      <c r="O1211" s="11">
        <v>19.222000000000001</v>
      </c>
      <c r="P1211" cm="1">
        <f t="array" ref="P1211">_xlfn._xlws.FILTER(Table3[[#All],[Name]],(Table3[[#All],[Polygon]]=$A1211)*(Table3[[#All],[Period]]=P$1)*((Table3[[#All],[Variables ]]=$AF$3)+(Table3[[#All],[Variables ]]=$AF$2)+(Table3[[#All],[Variables ]]=$AF$4)),0)</f>
        <v>0</v>
      </c>
      <c r="Q1211" cm="1">
        <f t="array" ref="Q1211">_xlfn._xlws.FILTER(Table3[[#All],[Name]],(Table3[[#All],[Polygon]]=$A1211)*(Table3[[#All],[Period]]=Q$1)*((Table3[[#All],[Variables ]]=$AF$3)+(Table3[[#All],[Variables ]]=$AF$2)+(Table3[[#All],[Variables ]]=$AF$4)),0)</f>
        <v>0</v>
      </c>
      <c r="R1211" cm="1">
        <f t="array" ref="R1211">_xlfn._xlws.FILTER(Table3[[#All],[Name]],(Table3[[#All],[Polygon]]=$A1211)*(Table3[[#All],[Period]]=R$1)*((Table3[[#All],[Variables ]]=$AF$3)+(Table3[[#All],[Variables ]]=$AF$2)+(Table3[[#All],[Variables ]]=$AF$4)),0)</f>
        <v>0</v>
      </c>
      <c r="S1211" cm="1">
        <f t="array" ref="S1211">_xlfn._xlws.FILTER(Table3[[#All],[Name]],(Table3[[#All],[Polygon]]=$A1211)*(Table3[[#All],[Period]]=S$1)*((Table3[[#All],[Variables ]]=$AF$3)+(Table3[[#All],[Variables ]]=$AF$2)+(Table3[[#All],[Variables ]]=$AF$4)),0)</f>
        <v>0</v>
      </c>
      <c r="T1211" cm="1">
        <f t="array" ref="T1211">_xlfn._xlws.FILTER(Table3[[#All],[Name]],(Table3[[#All],[Polygon]]=$A1211)*(Table3[[#All],[Period]]=T$1)*((Table3[[#All],[Variables ]]=$AF$3)+(Table3[[#All],[Variables ]]=$AF$2)+(Table3[[#All],[Variables ]]=$AF$4)),0)</f>
        <v>0</v>
      </c>
      <c r="U1211" cm="1">
        <f t="array" ref="U1211">_xlfn._xlws.FILTER(Table3[[#All],[Name]],(Table3[[#All],[Polygon]]=$A1211)*(Table3[[#All],[Period]]=U$1)*((Table3[[#All],[Variables ]]=$AF$3)+(Table3[[#All],[Variables ]]=$AF$2)+(Table3[[#All],[Variables ]]=$AF$4)),0)</f>
        <v>0</v>
      </c>
      <c r="V1211" cm="1">
        <f t="array" ref="V1211">_xlfn._xlws.FILTER(Table3[[#All],[Name]],(Table3[[#All],[Polygon]]=$A1211)*(Table3[[#All],[Period]]=V$1)*((Table3[[#All],[Variables ]]=$AF$3)+(Table3[[#All],[Variables ]]=$AF$2)+(Table3[[#All],[Variables ]]=$AF$4)),0)</f>
        <v>0</v>
      </c>
      <c r="W1211" cm="1">
        <f t="array" ref="W1211">_xlfn._xlws.FILTER(Table3[[#All],[Name]],(Table3[[#All],[Polygon]]=$A1211)*(Table3[[#All],[Period]]=W$1)*((Table3[[#All],[Variables ]]=$AF$3)+(Table3[[#All],[Variables ]]=$AF$2)+(Table3[[#All],[Variables ]]=$AF$4)),0)</f>
        <v>0</v>
      </c>
      <c r="X1211" cm="1">
        <f t="array" ref="X1211">_xlfn._xlws.FILTER(Table3[[#All],[Name]],(Table3[[#All],[Polygon]]=$A1211)*(Table3[[#All],[Period]]=X$1)*((Table3[[#All],[Variables ]]=$AF$3)+(Table3[[#All],[Variables ]]=$AF$2)+(Table3[[#All],[Variables ]]=$AF$4)),0)</f>
        <v>0</v>
      </c>
      <c r="Y1211" t="str" cm="1">
        <f t="array" ref="Y1211">_xlfn._xlws.FILTER(Table3[[#All],[Name]],(Table3[[#All],[Polygon]]=$A1211)*(Table3[[#All],[Period]]=Y$1)*((Table3[[#All],[Variables ]]=$AF$3)+(Table3[[#All],[Variables ]]=$AF$2)+(Table3[[#All],[Variables ]]=$AF$4)),0)</f>
        <v>H</v>
      </c>
      <c r="Z1211" cm="1">
        <f t="array" ref="Z1211">_xlfn._xlws.FILTER(Table3[[#All],[Name]],(Table3[[#All],[Polygon]]=$A1211)*(Table3[[#All],[Period]]=Z$1)*((Table3[[#All],[Variables ]]=$AF$3)+(Table3[[#All],[Variables ]]=$AF$2)+(Table3[[#All],[Variables ]]=$AF$4)),0)</f>
        <v>0</v>
      </c>
      <c r="AA1211" cm="1">
        <f t="array" ref="AA1211">_xlfn._xlws.FILTER(Table3[[#All],[Name]],(Table3[[#All],[Polygon]]=$A1211)*(Table3[[#All],[Period]]=AA$1)*((Table3[[#All],[Variables ]]=$AF$3)+(Table3[[#All],[Variables ]]=$AF$2)+(Table3[[#All],[Variables ]]=$AF$4)),0)</f>
        <v>0</v>
      </c>
      <c r="AB1211" t="str" cm="1">
        <f t="array" ref="AB1211">_xlfn._xlws.FILTER(Table3[[#All],[Name]],(Table3[[#All],[Polygon]]=$A1211)*(Table3[[#All],[Period]]=AB$1)*((Table3[[#All],[Variables ]]=$AF$3)+(Table3[[#All],[Variables ]]=$AF$2)+(Table3[[#All],[Variables ]]=$AF$4)),0)</f>
        <v>PCT</v>
      </c>
      <c r="AC1211" t="str" cm="1">
        <f t="array" ref="AC1211">_xlfn._xlws.FILTER(Table3[[#All],[Name]],(Table3[[#All],[Polygon]]=$A1211)*(Table3[[#All],[Period]]=AC$1)*((Table3[[#All],[Variables ]]=$AF$3)+(Table3[[#All],[Variables ]]=$AF$2)+(Table3[[#All],[Variables ]]=$AF$4)),0)</f>
        <v>AH</v>
      </c>
      <c r="AD1211" t="str" cm="1">
        <f t="array" ref="AD1211">_xlfn._xlws.FILTER(Table3[[#All],[Name]],(Table3[[#All],[Polygon]]=$A1211)*(Table3[[#All],[Period]]=AD$1)*((Table3[[#All],[Variables ]]=$AF$3)+(Table3[[#All],[Variables ]]=$AF$2)+(Table3[[#All],[Variables ]]=$AF$4)),0)</f>
        <v>AH</v>
      </c>
    </row>
    <row r="1212" spans="1:30" x14ac:dyDescent="0.35">
      <c r="A1212" s="5">
        <v>774</v>
      </c>
      <c r="B1212" s="6" t="s">
        <v>3078</v>
      </c>
      <c r="C1212" s="8">
        <v>55.893319519999999</v>
      </c>
      <c r="D1212" s="6" t="s">
        <v>1466</v>
      </c>
      <c r="E1212" s="6">
        <v>3</v>
      </c>
      <c r="F1212" s="6">
        <v>3</v>
      </c>
      <c r="G1212" s="6">
        <v>5</v>
      </c>
      <c r="H1212" s="6"/>
      <c r="I1212" s="6">
        <v>1962</v>
      </c>
      <c r="J1212" s="6">
        <v>0</v>
      </c>
      <c r="K1212" s="6" t="s">
        <v>1650</v>
      </c>
      <c r="L1212" s="6">
        <v>779</v>
      </c>
      <c r="M1212" s="6">
        <v>779</v>
      </c>
      <c r="N1212" s="6">
        <v>37.737225879999997</v>
      </c>
      <c r="O1212" s="9">
        <v>17.864999999999998</v>
      </c>
      <c r="P1212" cm="1">
        <f t="array" ref="P1212">_xlfn._xlws.FILTER(Table3[[#All],[Name]],(Table3[[#All],[Polygon]]=$A1212)*(Table3[[#All],[Period]]=P$1)*((Table3[[#All],[Variables ]]=$AF$3)+(Table3[[#All],[Variables ]]=$AF$2)+(Table3[[#All],[Variables ]]=$AF$4)),0)</f>
        <v>0</v>
      </c>
      <c r="Q1212" cm="1">
        <f t="array" ref="Q1212">_xlfn._xlws.FILTER(Table3[[#All],[Name]],(Table3[[#All],[Polygon]]=$A1212)*(Table3[[#All],[Period]]=Q$1)*((Table3[[#All],[Variables ]]=$AF$3)+(Table3[[#All],[Variables ]]=$AF$2)+(Table3[[#All],[Variables ]]=$AF$4)),0)</f>
        <v>0</v>
      </c>
      <c r="R1212" cm="1">
        <f t="array" ref="R1212">_xlfn._xlws.FILTER(Table3[[#All],[Name]],(Table3[[#All],[Polygon]]=$A1212)*(Table3[[#All],[Period]]=R$1)*((Table3[[#All],[Variables ]]=$AF$3)+(Table3[[#All],[Variables ]]=$AF$2)+(Table3[[#All],[Variables ]]=$AF$4)),0)</f>
        <v>0</v>
      </c>
      <c r="S1212" cm="1">
        <f t="array" ref="S1212">_xlfn._xlws.FILTER(Table3[[#All],[Name]],(Table3[[#All],[Polygon]]=$A1212)*(Table3[[#All],[Period]]=S$1)*((Table3[[#All],[Variables ]]=$AF$3)+(Table3[[#All],[Variables ]]=$AF$2)+(Table3[[#All],[Variables ]]=$AF$4)),0)</f>
        <v>0</v>
      </c>
      <c r="T1212" cm="1">
        <f t="array" ref="T1212">_xlfn._xlws.FILTER(Table3[[#All],[Name]],(Table3[[#All],[Polygon]]=$A1212)*(Table3[[#All],[Period]]=T$1)*((Table3[[#All],[Variables ]]=$AF$3)+(Table3[[#All],[Variables ]]=$AF$2)+(Table3[[#All],[Variables ]]=$AF$4)),0)</f>
        <v>0</v>
      </c>
      <c r="U1212" cm="1">
        <f t="array" ref="U1212">_xlfn._xlws.FILTER(Table3[[#All],[Name]],(Table3[[#All],[Polygon]]=$A1212)*(Table3[[#All],[Period]]=U$1)*((Table3[[#All],[Variables ]]=$AF$3)+(Table3[[#All],[Variables ]]=$AF$2)+(Table3[[#All],[Variables ]]=$AF$4)),0)</f>
        <v>0</v>
      </c>
      <c r="V1212" cm="1">
        <f t="array" ref="V1212">_xlfn._xlws.FILTER(Table3[[#All],[Name]],(Table3[[#All],[Polygon]]=$A1212)*(Table3[[#All],[Period]]=V$1)*((Table3[[#All],[Variables ]]=$AF$3)+(Table3[[#All],[Variables ]]=$AF$2)+(Table3[[#All],[Variables ]]=$AF$4)),0)</f>
        <v>0</v>
      </c>
      <c r="W1212" cm="1">
        <f t="array" ref="W1212">_xlfn._xlws.FILTER(Table3[[#All],[Name]],(Table3[[#All],[Polygon]]=$A1212)*(Table3[[#All],[Period]]=W$1)*((Table3[[#All],[Variables ]]=$AF$3)+(Table3[[#All],[Variables ]]=$AF$2)+(Table3[[#All],[Variables ]]=$AF$4)),0)</f>
        <v>0</v>
      </c>
      <c r="X1212" cm="1">
        <f t="array" ref="X1212">_xlfn._xlws.FILTER(Table3[[#All],[Name]],(Table3[[#All],[Polygon]]=$A1212)*(Table3[[#All],[Period]]=X$1)*((Table3[[#All],[Variables ]]=$AF$3)+(Table3[[#All],[Variables ]]=$AF$2)+(Table3[[#All],[Variables ]]=$AF$4)),0)</f>
        <v>0</v>
      </c>
      <c r="Y1212" t="str" cm="1">
        <f t="array" ref="Y1212">_xlfn._xlws.FILTER(Table3[[#All],[Name]],(Table3[[#All],[Polygon]]=$A1212)*(Table3[[#All],[Period]]=Y$1)*((Table3[[#All],[Variables ]]=$AF$3)+(Table3[[#All],[Variables ]]=$AF$2)+(Table3[[#All],[Variables ]]=$AF$4)),0)</f>
        <v>H</v>
      </c>
      <c r="Z1212" cm="1">
        <f t="array" ref="Z1212">_xlfn._xlws.FILTER(Table3[[#All],[Name]],(Table3[[#All],[Polygon]]=$A1212)*(Table3[[#All],[Period]]=Z$1)*((Table3[[#All],[Variables ]]=$AF$3)+(Table3[[#All],[Variables ]]=$AF$2)+(Table3[[#All],[Variables ]]=$AF$4)),0)</f>
        <v>0</v>
      </c>
      <c r="AA1212" cm="1">
        <f t="array" ref="AA1212">_xlfn._xlws.FILTER(Table3[[#All],[Name]],(Table3[[#All],[Polygon]]=$A1212)*(Table3[[#All],[Period]]=AA$1)*((Table3[[#All],[Variables ]]=$AF$3)+(Table3[[#All],[Variables ]]=$AF$2)+(Table3[[#All],[Variables ]]=$AF$4)),0)</f>
        <v>0</v>
      </c>
      <c r="AB1212" t="str" cm="1">
        <f t="array" ref="AB1212">_xlfn._xlws.FILTER(Table3[[#All],[Name]],(Table3[[#All],[Polygon]]=$A1212)*(Table3[[#All],[Period]]=AB$1)*((Table3[[#All],[Variables ]]=$AF$3)+(Table3[[#All],[Variables ]]=$AF$2)+(Table3[[#All],[Variables ]]=$AF$4)),0)</f>
        <v>PCT</v>
      </c>
      <c r="AC1212" t="str" cm="1">
        <f t="array" ref="AC1212">_xlfn._xlws.FILTER(Table3[[#All],[Name]],(Table3[[#All],[Polygon]]=$A1212)*(Table3[[#All],[Period]]=AC$1)*((Table3[[#All],[Variables ]]=$AF$3)+(Table3[[#All],[Variables ]]=$AF$2)+(Table3[[#All],[Variables ]]=$AF$4)),0)</f>
        <v>AH</v>
      </c>
      <c r="AD1212" t="str" cm="1">
        <f t="array" ref="AD1212">_xlfn._xlws.FILTER(Table3[[#All],[Name]],(Table3[[#All],[Polygon]]=$A1212)*(Table3[[#All],[Period]]=AD$1)*((Table3[[#All],[Variables ]]=$AF$3)+(Table3[[#All],[Variables ]]=$AF$2)+(Table3[[#All],[Variables ]]=$AF$4)),0)</f>
        <v>AH</v>
      </c>
    </row>
    <row r="1213" spans="1:30" x14ac:dyDescent="0.35">
      <c r="A1213" s="3">
        <v>775</v>
      </c>
      <c r="B1213" s="4" t="s">
        <v>3081</v>
      </c>
      <c r="C1213" s="10">
        <v>52.81361064</v>
      </c>
      <c r="D1213" s="4" t="s">
        <v>1466</v>
      </c>
      <c r="E1213" s="4">
        <v>3</v>
      </c>
      <c r="F1213" s="4">
        <v>3</v>
      </c>
      <c r="G1213" s="4">
        <v>5</v>
      </c>
      <c r="H1213" s="4"/>
      <c r="I1213" s="4">
        <v>1962</v>
      </c>
      <c r="J1213" s="4">
        <v>0</v>
      </c>
      <c r="K1213" s="4" t="s">
        <v>1650</v>
      </c>
      <c r="L1213" s="4">
        <v>771</v>
      </c>
      <c r="M1213" s="4">
        <v>771</v>
      </c>
      <c r="N1213" s="4">
        <v>13.13905484</v>
      </c>
      <c r="O1213" s="11">
        <v>19.742000000000001</v>
      </c>
      <c r="P1213" cm="1">
        <f t="array" ref="P1213">_xlfn._xlws.FILTER(Table3[[#All],[Name]],(Table3[[#All],[Polygon]]=$A1213)*(Table3[[#All],[Period]]=P$1)*((Table3[[#All],[Variables ]]=$AF$3)+(Table3[[#All],[Variables ]]=$AF$2)+(Table3[[#All],[Variables ]]=$AF$4)),0)</f>
        <v>0</v>
      </c>
      <c r="Q1213" cm="1">
        <f t="array" ref="Q1213">_xlfn._xlws.FILTER(Table3[[#All],[Name]],(Table3[[#All],[Polygon]]=$A1213)*(Table3[[#All],[Period]]=Q$1)*((Table3[[#All],[Variables ]]=$AF$3)+(Table3[[#All],[Variables ]]=$AF$2)+(Table3[[#All],[Variables ]]=$AF$4)),0)</f>
        <v>0</v>
      </c>
      <c r="R1213" cm="1">
        <f t="array" ref="R1213">_xlfn._xlws.FILTER(Table3[[#All],[Name]],(Table3[[#All],[Polygon]]=$A1213)*(Table3[[#All],[Period]]=R$1)*((Table3[[#All],[Variables ]]=$AF$3)+(Table3[[#All],[Variables ]]=$AF$2)+(Table3[[#All],[Variables ]]=$AF$4)),0)</f>
        <v>0</v>
      </c>
      <c r="S1213" cm="1">
        <f t="array" ref="S1213">_xlfn._xlws.FILTER(Table3[[#All],[Name]],(Table3[[#All],[Polygon]]=$A1213)*(Table3[[#All],[Period]]=S$1)*((Table3[[#All],[Variables ]]=$AF$3)+(Table3[[#All],[Variables ]]=$AF$2)+(Table3[[#All],[Variables ]]=$AF$4)),0)</f>
        <v>0</v>
      </c>
      <c r="T1213" cm="1">
        <f t="array" ref="T1213">_xlfn._xlws.FILTER(Table3[[#All],[Name]],(Table3[[#All],[Polygon]]=$A1213)*(Table3[[#All],[Period]]=T$1)*((Table3[[#All],[Variables ]]=$AF$3)+(Table3[[#All],[Variables ]]=$AF$2)+(Table3[[#All],[Variables ]]=$AF$4)),0)</f>
        <v>0</v>
      </c>
      <c r="U1213" cm="1">
        <f t="array" ref="U1213">_xlfn._xlws.FILTER(Table3[[#All],[Name]],(Table3[[#All],[Polygon]]=$A1213)*(Table3[[#All],[Period]]=U$1)*((Table3[[#All],[Variables ]]=$AF$3)+(Table3[[#All],[Variables ]]=$AF$2)+(Table3[[#All],[Variables ]]=$AF$4)),0)</f>
        <v>0</v>
      </c>
      <c r="V1213" cm="1">
        <f t="array" ref="V1213">_xlfn._xlws.FILTER(Table3[[#All],[Name]],(Table3[[#All],[Polygon]]=$A1213)*(Table3[[#All],[Period]]=V$1)*((Table3[[#All],[Variables ]]=$AF$3)+(Table3[[#All],[Variables ]]=$AF$2)+(Table3[[#All],[Variables ]]=$AF$4)),0)</f>
        <v>0</v>
      </c>
      <c r="W1213" cm="1">
        <f t="array" ref="W1213">_xlfn._xlws.FILTER(Table3[[#All],[Name]],(Table3[[#All],[Polygon]]=$A1213)*(Table3[[#All],[Period]]=W$1)*((Table3[[#All],[Variables ]]=$AF$3)+(Table3[[#All],[Variables ]]=$AF$2)+(Table3[[#All],[Variables ]]=$AF$4)),0)</f>
        <v>0</v>
      </c>
      <c r="X1213" cm="1">
        <f t="array" ref="X1213">_xlfn._xlws.FILTER(Table3[[#All],[Name]],(Table3[[#All],[Polygon]]=$A1213)*(Table3[[#All],[Period]]=X$1)*((Table3[[#All],[Variables ]]=$AF$3)+(Table3[[#All],[Variables ]]=$AF$2)+(Table3[[#All],[Variables ]]=$AF$4)),0)</f>
        <v>0</v>
      </c>
      <c r="Y1213" t="str" cm="1">
        <f t="array" ref="Y1213">_xlfn._xlws.FILTER(Table3[[#All],[Name]],(Table3[[#All],[Polygon]]=$A1213)*(Table3[[#All],[Period]]=Y$1)*((Table3[[#All],[Variables ]]=$AF$3)+(Table3[[#All],[Variables ]]=$AF$2)+(Table3[[#All],[Variables ]]=$AF$4)),0)</f>
        <v>H</v>
      </c>
      <c r="Z1213" cm="1">
        <f t="array" ref="Z1213">_xlfn._xlws.FILTER(Table3[[#All],[Name]],(Table3[[#All],[Polygon]]=$A1213)*(Table3[[#All],[Period]]=Z$1)*((Table3[[#All],[Variables ]]=$AF$3)+(Table3[[#All],[Variables ]]=$AF$2)+(Table3[[#All],[Variables ]]=$AF$4)),0)</f>
        <v>0</v>
      </c>
      <c r="AA1213" cm="1">
        <f t="array" ref="AA1213">_xlfn._xlws.FILTER(Table3[[#All],[Name]],(Table3[[#All],[Polygon]]=$A1213)*(Table3[[#All],[Period]]=AA$1)*((Table3[[#All],[Variables ]]=$AF$3)+(Table3[[#All],[Variables ]]=$AF$2)+(Table3[[#All],[Variables ]]=$AF$4)),0)</f>
        <v>0</v>
      </c>
      <c r="AB1213" t="str" cm="1">
        <f t="array" ref="AB1213">_xlfn._xlws.FILTER(Table3[[#All],[Name]],(Table3[[#All],[Polygon]]=$A1213)*(Table3[[#All],[Period]]=AB$1)*((Table3[[#All],[Variables ]]=$AF$3)+(Table3[[#All],[Variables ]]=$AF$2)+(Table3[[#All],[Variables ]]=$AF$4)),0)</f>
        <v>PCT</v>
      </c>
      <c r="AC1213" t="str" cm="1">
        <f t="array" ref="AC1213">_xlfn._xlws.FILTER(Table3[[#All],[Name]],(Table3[[#All],[Polygon]]=$A1213)*(Table3[[#All],[Period]]=AC$1)*((Table3[[#All],[Variables ]]=$AF$3)+(Table3[[#All],[Variables ]]=$AF$2)+(Table3[[#All],[Variables ]]=$AF$4)),0)</f>
        <v>AH</v>
      </c>
      <c r="AD1213" t="str" cm="1">
        <f t="array" ref="AD1213">_xlfn._xlws.FILTER(Table3[[#All],[Name]],(Table3[[#All],[Polygon]]=$A1213)*(Table3[[#All],[Period]]=AD$1)*((Table3[[#All],[Variables ]]=$AF$3)+(Table3[[#All],[Variables ]]=$AF$2)+(Table3[[#All],[Variables ]]=$AF$4)),0)</f>
        <v>AH</v>
      </c>
    </row>
    <row r="1214" spans="1:30" x14ac:dyDescent="0.35">
      <c r="A1214" s="5">
        <v>775</v>
      </c>
      <c r="B1214" s="6" t="s">
        <v>3081</v>
      </c>
      <c r="C1214" s="8">
        <v>52.81361064</v>
      </c>
      <c r="D1214" s="6" t="s">
        <v>1466</v>
      </c>
      <c r="E1214" s="6">
        <v>3</v>
      </c>
      <c r="F1214" s="6">
        <v>3</v>
      </c>
      <c r="G1214" s="6">
        <v>5</v>
      </c>
      <c r="H1214" s="6"/>
      <c r="I1214" s="6">
        <v>1962</v>
      </c>
      <c r="J1214" s="6">
        <v>0</v>
      </c>
      <c r="K1214" s="6" t="s">
        <v>1650</v>
      </c>
      <c r="L1214" s="6">
        <v>772</v>
      </c>
      <c r="M1214" s="6">
        <v>772</v>
      </c>
      <c r="N1214" s="6">
        <v>58.08252967</v>
      </c>
      <c r="O1214" s="9">
        <v>99.793000000000006</v>
      </c>
      <c r="P1214" cm="1">
        <f t="array" ref="P1214">_xlfn._xlws.FILTER(Table3[[#All],[Name]],(Table3[[#All],[Polygon]]=$A1214)*(Table3[[#All],[Period]]=P$1)*((Table3[[#All],[Variables ]]=$AF$3)+(Table3[[#All],[Variables ]]=$AF$2)+(Table3[[#All],[Variables ]]=$AF$4)),0)</f>
        <v>0</v>
      </c>
      <c r="Q1214" cm="1">
        <f t="array" ref="Q1214">_xlfn._xlws.FILTER(Table3[[#All],[Name]],(Table3[[#All],[Polygon]]=$A1214)*(Table3[[#All],[Period]]=Q$1)*((Table3[[#All],[Variables ]]=$AF$3)+(Table3[[#All],[Variables ]]=$AF$2)+(Table3[[#All],[Variables ]]=$AF$4)),0)</f>
        <v>0</v>
      </c>
      <c r="R1214" cm="1">
        <f t="array" ref="R1214">_xlfn._xlws.FILTER(Table3[[#All],[Name]],(Table3[[#All],[Polygon]]=$A1214)*(Table3[[#All],[Period]]=R$1)*((Table3[[#All],[Variables ]]=$AF$3)+(Table3[[#All],[Variables ]]=$AF$2)+(Table3[[#All],[Variables ]]=$AF$4)),0)</f>
        <v>0</v>
      </c>
      <c r="S1214" cm="1">
        <f t="array" ref="S1214">_xlfn._xlws.FILTER(Table3[[#All],[Name]],(Table3[[#All],[Polygon]]=$A1214)*(Table3[[#All],[Period]]=S$1)*((Table3[[#All],[Variables ]]=$AF$3)+(Table3[[#All],[Variables ]]=$AF$2)+(Table3[[#All],[Variables ]]=$AF$4)),0)</f>
        <v>0</v>
      </c>
      <c r="T1214" cm="1">
        <f t="array" ref="T1214">_xlfn._xlws.FILTER(Table3[[#All],[Name]],(Table3[[#All],[Polygon]]=$A1214)*(Table3[[#All],[Period]]=T$1)*((Table3[[#All],[Variables ]]=$AF$3)+(Table3[[#All],[Variables ]]=$AF$2)+(Table3[[#All],[Variables ]]=$AF$4)),0)</f>
        <v>0</v>
      </c>
      <c r="U1214" cm="1">
        <f t="array" ref="U1214">_xlfn._xlws.FILTER(Table3[[#All],[Name]],(Table3[[#All],[Polygon]]=$A1214)*(Table3[[#All],[Period]]=U$1)*((Table3[[#All],[Variables ]]=$AF$3)+(Table3[[#All],[Variables ]]=$AF$2)+(Table3[[#All],[Variables ]]=$AF$4)),0)</f>
        <v>0</v>
      </c>
      <c r="V1214" cm="1">
        <f t="array" ref="V1214">_xlfn._xlws.FILTER(Table3[[#All],[Name]],(Table3[[#All],[Polygon]]=$A1214)*(Table3[[#All],[Period]]=V$1)*((Table3[[#All],[Variables ]]=$AF$3)+(Table3[[#All],[Variables ]]=$AF$2)+(Table3[[#All],[Variables ]]=$AF$4)),0)</f>
        <v>0</v>
      </c>
      <c r="W1214" cm="1">
        <f t="array" ref="W1214">_xlfn._xlws.FILTER(Table3[[#All],[Name]],(Table3[[#All],[Polygon]]=$A1214)*(Table3[[#All],[Period]]=W$1)*((Table3[[#All],[Variables ]]=$AF$3)+(Table3[[#All],[Variables ]]=$AF$2)+(Table3[[#All],[Variables ]]=$AF$4)),0)</f>
        <v>0</v>
      </c>
      <c r="X1214" cm="1">
        <f t="array" ref="X1214">_xlfn._xlws.FILTER(Table3[[#All],[Name]],(Table3[[#All],[Polygon]]=$A1214)*(Table3[[#All],[Period]]=X$1)*((Table3[[#All],[Variables ]]=$AF$3)+(Table3[[#All],[Variables ]]=$AF$2)+(Table3[[#All],[Variables ]]=$AF$4)),0)</f>
        <v>0</v>
      </c>
      <c r="Y1214" t="str" cm="1">
        <f t="array" ref="Y1214">_xlfn._xlws.FILTER(Table3[[#All],[Name]],(Table3[[#All],[Polygon]]=$A1214)*(Table3[[#All],[Period]]=Y$1)*((Table3[[#All],[Variables ]]=$AF$3)+(Table3[[#All],[Variables ]]=$AF$2)+(Table3[[#All],[Variables ]]=$AF$4)),0)</f>
        <v>H</v>
      </c>
      <c r="Z1214" cm="1">
        <f t="array" ref="Z1214">_xlfn._xlws.FILTER(Table3[[#All],[Name]],(Table3[[#All],[Polygon]]=$A1214)*(Table3[[#All],[Period]]=Z$1)*((Table3[[#All],[Variables ]]=$AF$3)+(Table3[[#All],[Variables ]]=$AF$2)+(Table3[[#All],[Variables ]]=$AF$4)),0)</f>
        <v>0</v>
      </c>
      <c r="AA1214" cm="1">
        <f t="array" ref="AA1214">_xlfn._xlws.FILTER(Table3[[#All],[Name]],(Table3[[#All],[Polygon]]=$A1214)*(Table3[[#All],[Period]]=AA$1)*((Table3[[#All],[Variables ]]=$AF$3)+(Table3[[#All],[Variables ]]=$AF$2)+(Table3[[#All],[Variables ]]=$AF$4)),0)</f>
        <v>0</v>
      </c>
      <c r="AB1214" t="str" cm="1">
        <f t="array" ref="AB1214">_xlfn._xlws.FILTER(Table3[[#All],[Name]],(Table3[[#All],[Polygon]]=$A1214)*(Table3[[#All],[Period]]=AB$1)*((Table3[[#All],[Variables ]]=$AF$3)+(Table3[[#All],[Variables ]]=$AF$2)+(Table3[[#All],[Variables ]]=$AF$4)),0)</f>
        <v>PCT</v>
      </c>
      <c r="AC1214" t="str" cm="1">
        <f t="array" ref="AC1214">_xlfn._xlws.FILTER(Table3[[#All],[Name]],(Table3[[#All],[Polygon]]=$A1214)*(Table3[[#All],[Period]]=AC$1)*((Table3[[#All],[Variables ]]=$AF$3)+(Table3[[#All],[Variables ]]=$AF$2)+(Table3[[#All],[Variables ]]=$AF$4)),0)</f>
        <v>AH</v>
      </c>
      <c r="AD1214" t="str" cm="1">
        <f t="array" ref="AD1214">_xlfn._xlws.FILTER(Table3[[#All],[Name]],(Table3[[#All],[Polygon]]=$A1214)*(Table3[[#All],[Period]]=AD$1)*((Table3[[#All],[Variables ]]=$AF$3)+(Table3[[#All],[Variables ]]=$AF$2)+(Table3[[#All],[Variables ]]=$AF$4)),0)</f>
        <v>AH</v>
      </c>
    </row>
    <row r="1215" spans="1:30" x14ac:dyDescent="0.35">
      <c r="A1215" s="3">
        <v>775</v>
      </c>
      <c r="B1215" s="4" t="s">
        <v>3081</v>
      </c>
      <c r="C1215" s="10">
        <v>52.81361064</v>
      </c>
      <c r="D1215" s="4" t="s">
        <v>1466</v>
      </c>
      <c r="E1215" s="4">
        <v>3</v>
      </c>
      <c r="F1215" s="4">
        <v>3</v>
      </c>
      <c r="G1215" s="4">
        <v>5</v>
      </c>
      <c r="H1215" s="4"/>
      <c r="I1215" s="4">
        <v>1962</v>
      </c>
      <c r="J1215" s="4">
        <v>0</v>
      </c>
      <c r="K1215" s="4" t="s">
        <v>1650</v>
      </c>
      <c r="L1215" s="4">
        <v>774</v>
      </c>
      <c r="M1215" s="4">
        <v>774</v>
      </c>
      <c r="N1215" s="4">
        <v>55.893319519999999</v>
      </c>
      <c r="O1215" s="11">
        <v>19.969000000000001</v>
      </c>
      <c r="P1215" cm="1">
        <f t="array" ref="P1215">_xlfn._xlws.FILTER(Table3[[#All],[Name]],(Table3[[#All],[Polygon]]=$A1215)*(Table3[[#All],[Period]]=P$1)*((Table3[[#All],[Variables ]]=$AF$3)+(Table3[[#All],[Variables ]]=$AF$2)+(Table3[[#All],[Variables ]]=$AF$4)),0)</f>
        <v>0</v>
      </c>
      <c r="Q1215" cm="1">
        <f t="array" ref="Q1215">_xlfn._xlws.FILTER(Table3[[#All],[Name]],(Table3[[#All],[Polygon]]=$A1215)*(Table3[[#All],[Period]]=Q$1)*((Table3[[#All],[Variables ]]=$AF$3)+(Table3[[#All],[Variables ]]=$AF$2)+(Table3[[#All],[Variables ]]=$AF$4)),0)</f>
        <v>0</v>
      </c>
      <c r="R1215" cm="1">
        <f t="array" ref="R1215">_xlfn._xlws.FILTER(Table3[[#All],[Name]],(Table3[[#All],[Polygon]]=$A1215)*(Table3[[#All],[Period]]=R$1)*((Table3[[#All],[Variables ]]=$AF$3)+(Table3[[#All],[Variables ]]=$AF$2)+(Table3[[#All],[Variables ]]=$AF$4)),0)</f>
        <v>0</v>
      </c>
      <c r="S1215" cm="1">
        <f t="array" ref="S1215">_xlfn._xlws.FILTER(Table3[[#All],[Name]],(Table3[[#All],[Polygon]]=$A1215)*(Table3[[#All],[Period]]=S$1)*((Table3[[#All],[Variables ]]=$AF$3)+(Table3[[#All],[Variables ]]=$AF$2)+(Table3[[#All],[Variables ]]=$AF$4)),0)</f>
        <v>0</v>
      </c>
      <c r="T1215" cm="1">
        <f t="array" ref="T1215">_xlfn._xlws.FILTER(Table3[[#All],[Name]],(Table3[[#All],[Polygon]]=$A1215)*(Table3[[#All],[Period]]=T$1)*((Table3[[#All],[Variables ]]=$AF$3)+(Table3[[#All],[Variables ]]=$AF$2)+(Table3[[#All],[Variables ]]=$AF$4)),0)</f>
        <v>0</v>
      </c>
      <c r="U1215" cm="1">
        <f t="array" ref="U1215">_xlfn._xlws.FILTER(Table3[[#All],[Name]],(Table3[[#All],[Polygon]]=$A1215)*(Table3[[#All],[Period]]=U$1)*((Table3[[#All],[Variables ]]=$AF$3)+(Table3[[#All],[Variables ]]=$AF$2)+(Table3[[#All],[Variables ]]=$AF$4)),0)</f>
        <v>0</v>
      </c>
      <c r="V1215" cm="1">
        <f t="array" ref="V1215">_xlfn._xlws.FILTER(Table3[[#All],[Name]],(Table3[[#All],[Polygon]]=$A1215)*(Table3[[#All],[Period]]=V$1)*((Table3[[#All],[Variables ]]=$AF$3)+(Table3[[#All],[Variables ]]=$AF$2)+(Table3[[#All],[Variables ]]=$AF$4)),0)</f>
        <v>0</v>
      </c>
      <c r="W1215" cm="1">
        <f t="array" ref="W1215">_xlfn._xlws.FILTER(Table3[[#All],[Name]],(Table3[[#All],[Polygon]]=$A1215)*(Table3[[#All],[Period]]=W$1)*((Table3[[#All],[Variables ]]=$AF$3)+(Table3[[#All],[Variables ]]=$AF$2)+(Table3[[#All],[Variables ]]=$AF$4)),0)</f>
        <v>0</v>
      </c>
      <c r="X1215" cm="1">
        <f t="array" ref="X1215">_xlfn._xlws.FILTER(Table3[[#All],[Name]],(Table3[[#All],[Polygon]]=$A1215)*(Table3[[#All],[Period]]=X$1)*((Table3[[#All],[Variables ]]=$AF$3)+(Table3[[#All],[Variables ]]=$AF$2)+(Table3[[#All],[Variables ]]=$AF$4)),0)</f>
        <v>0</v>
      </c>
      <c r="Y1215" t="str" cm="1">
        <f t="array" ref="Y1215">_xlfn._xlws.FILTER(Table3[[#All],[Name]],(Table3[[#All],[Polygon]]=$A1215)*(Table3[[#All],[Period]]=Y$1)*((Table3[[#All],[Variables ]]=$AF$3)+(Table3[[#All],[Variables ]]=$AF$2)+(Table3[[#All],[Variables ]]=$AF$4)),0)</f>
        <v>H</v>
      </c>
      <c r="Z1215" cm="1">
        <f t="array" ref="Z1215">_xlfn._xlws.FILTER(Table3[[#All],[Name]],(Table3[[#All],[Polygon]]=$A1215)*(Table3[[#All],[Period]]=Z$1)*((Table3[[#All],[Variables ]]=$AF$3)+(Table3[[#All],[Variables ]]=$AF$2)+(Table3[[#All],[Variables ]]=$AF$4)),0)</f>
        <v>0</v>
      </c>
      <c r="AA1215" cm="1">
        <f t="array" ref="AA1215">_xlfn._xlws.FILTER(Table3[[#All],[Name]],(Table3[[#All],[Polygon]]=$A1215)*(Table3[[#All],[Period]]=AA$1)*((Table3[[#All],[Variables ]]=$AF$3)+(Table3[[#All],[Variables ]]=$AF$2)+(Table3[[#All],[Variables ]]=$AF$4)),0)</f>
        <v>0</v>
      </c>
      <c r="AB1215" t="str" cm="1">
        <f t="array" ref="AB1215">_xlfn._xlws.FILTER(Table3[[#All],[Name]],(Table3[[#All],[Polygon]]=$A1215)*(Table3[[#All],[Period]]=AB$1)*((Table3[[#All],[Variables ]]=$AF$3)+(Table3[[#All],[Variables ]]=$AF$2)+(Table3[[#All],[Variables ]]=$AF$4)),0)</f>
        <v>PCT</v>
      </c>
      <c r="AC1215" t="str" cm="1">
        <f t="array" ref="AC1215">_xlfn._xlws.FILTER(Table3[[#All],[Name]],(Table3[[#All],[Polygon]]=$A1215)*(Table3[[#All],[Period]]=AC$1)*((Table3[[#All],[Variables ]]=$AF$3)+(Table3[[#All],[Variables ]]=$AF$2)+(Table3[[#All],[Variables ]]=$AF$4)),0)</f>
        <v>AH</v>
      </c>
      <c r="AD1215" t="str" cm="1">
        <f t="array" ref="AD1215">_xlfn._xlws.FILTER(Table3[[#All],[Name]],(Table3[[#All],[Polygon]]=$A1215)*(Table3[[#All],[Period]]=AD$1)*((Table3[[#All],[Variables ]]=$AF$3)+(Table3[[#All],[Variables ]]=$AF$2)+(Table3[[#All],[Variables ]]=$AF$4)),0)</f>
        <v>AH</v>
      </c>
    </row>
    <row r="1216" spans="1:30" x14ac:dyDescent="0.35">
      <c r="A1216" s="5">
        <v>775</v>
      </c>
      <c r="B1216" s="6" t="s">
        <v>3081</v>
      </c>
      <c r="C1216" s="8">
        <v>52.81361064</v>
      </c>
      <c r="D1216" s="6" t="s">
        <v>1466</v>
      </c>
      <c r="E1216" s="6">
        <v>3</v>
      </c>
      <c r="F1216" s="6">
        <v>3</v>
      </c>
      <c r="G1216" s="6">
        <v>5</v>
      </c>
      <c r="H1216" s="6"/>
      <c r="I1216" s="6">
        <v>1962</v>
      </c>
      <c r="J1216" s="6">
        <v>0</v>
      </c>
      <c r="K1216" s="6" t="s">
        <v>1650</v>
      </c>
      <c r="L1216" s="6">
        <v>775</v>
      </c>
      <c r="M1216" s="6">
        <v>775</v>
      </c>
      <c r="N1216" s="6">
        <v>52.81361064</v>
      </c>
      <c r="O1216" s="9">
        <v>52.814</v>
      </c>
      <c r="P1216" cm="1">
        <f t="array" ref="P1216">_xlfn._xlws.FILTER(Table3[[#All],[Name]],(Table3[[#All],[Polygon]]=$A1216)*(Table3[[#All],[Period]]=P$1)*((Table3[[#All],[Variables ]]=$AF$3)+(Table3[[#All],[Variables ]]=$AF$2)+(Table3[[#All],[Variables ]]=$AF$4)),0)</f>
        <v>0</v>
      </c>
      <c r="Q1216" cm="1">
        <f t="array" ref="Q1216">_xlfn._xlws.FILTER(Table3[[#All],[Name]],(Table3[[#All],[Polygon]]=$A1216)*(Table3[[#All],[Period]]=Q$1)*((Table3[[#All],[Variables ]]=$AF$3)+(Table3[[#All],[Variables ]]=$AF$2)+(Table3[[#All],[Variables ]]=$AF$4)),0)</f>
        <v>0</v>
      </c>
      <c r="R1216" cm="1">
        <f t="array" ref="R1216">_xlfn._xlws.FILTER(Table3[[#All],[Name]],(Table3[[#All],[Polygon]]=$A1216)*(Table3[[#All],[Period]]=R$1)*((Table3[[#All],[Variables ]]=$AF$3)+(Table3[[#All],[Variables ]]=$AF$2)+(Table3[[#All],[Variables ]]=$AF$4)),0)</f>
        <v>0</v>
      </c>
      <c r="S1216" cm="1">
        <f t="array" ref="S1216">_xlfn._xlws.FILTER(Table3[[#All],[Name]],(Table3[[#All],[Polygon]]=$A1216)*(Table3[[#All],[Period]]=S$1)*((Table3[[#All],[Variables ]]=$AF$3)+(Table3[[#All],[Variables ]]=$AF$2)+(Table3[[#All],[Variables ]]=$AF$4)),0)</f>
        <v>0</v>
      </c>
      <c r="T1216" cm="1">
        <f t="array" ref="T1216">_xlfn._xlws.FILTER(Table3[[#All],[Name]],(Table3[[#All],[Polygon]]=$A1216)*(Table3[[#All],[Period]]=T$1)*((Table3[[#All],[Variables ]]=$AF$3)+(Table3[[#All],[Variables ]]=$AF$2)+(Table3[[#All],[Variables ]]=$AF$4)),0)</f>
        <v>0</v>
      </c>
      <c r="U1216" cm="1">
        <f t="array" ref="U1216">_xlfn._xlws.FILTER(Table3[[#All],[Name]],(Table3[[#All],[Polygon]]=$A1216)*(Table3[[#All],[Period]]=U$1)*((Table3[[#All],[Variables ]]=$AF$3)+(Table3[[#All],[Variables ]]=$AF$2)+(Table3[[#All],[Variables ]]=$AF$4)),0)</f>
        <v>0</v>
      </c>
      <c r="V1216" cm="1">
        <f t="array" ref="V1216">_xlfn._xlws.FILTER(Table3[[#All],[Name]],(Table3[[#All],[Polygon]]=$A1216)*(Table3[[#All],[Period]]=V$1)*((Table3[[#All],[Variables ]]=$AF$3)+(Table3[[#All],[Variables ]]=$AF$2)+(Table3[[#All],[Variables ]]=$AF$4)),0)</f>
        <v>0</v>
      </c>
      <c r="W1216" cm="1">
        <f t="array" ref="W1216">_xlfn._xlws.FILTER(Table3[[#All],[Name]],(Table3[[#All],[Polygon]]=$A1216)*(Table3[[#All],[Period]]=W$1)*((Table3[[#All],[Variables ]]=$AF$3)+(Table3[[#All],[Variables ]]=$AF$2)+(Table3[[#All],[Variables ]]=$AF$4)),0)</f>
        <v>0</v>
      </c>
      <c r="X1216" cm="1">
        <f t="array" ref="X1216">_xlfn._xlws.FILTER(Table3[[#All],[Name]],(Table3[[#All],[Polygon]]=$A1216)*(Table3[[#All],[Period]]=X$1)*((Table3[[#All],[Variables ]]=$AF$3)+(Table3[[#All],[Variables ]]=$AF$2)+(Table3[[#All],[Variables ]]=$AF$4)),0)</f>
        <v>0</v>
      </c>
      <c r="Y1216" t="str" cm="1">
        <f t="array" ref="Y1216">_xlfn._xlws.FILTER(Table3[[#All],[Name]],(Table3[[#All],[Polygon]]=$A1216)*(Table3[[#All],[Period]]=Y$1)*((Table3[[#All],[Variables ]]=$AF$3)+(Table3[[#All],[Variables ]]=$AF$2)+(Table3[[#All],[Variables ]]=$AF$4)),0)</f>
        <v>H</v>
      </c>
      <c r="Z1216" cm="1">
        <f t="array" ref="Z1216">_xlfn._xlws.FILTER(Table3[[#All],[Name]],(Table3[[#All],[Polygon]]=$A1216)*(Table3[[#All],[Period]]=Z$1)*((Table3[[#All],[Variables ]]=$AF$3)+(Table3[[#All],[Variables ]]=$AF$2)+(Table3[[#All],[Variables ]]=$AF$4)),0)</f>
        <v>0</v>
      </c>
      <c r="AA1216" cm="1">
        <f t="array" ref="AA1216">_xlfn._xlws.FILTER(Table3[[#All],[Name]],(Table3[[#All],[Polygon]]=$A1216)*(Table3[[#All],[Period]]=AA$1)*((Table3[[#All],[Variables ]]=$AF$3)+(Table3[[#All],[Variables ]]=$AF$2)+(Table3[[#All],[Variables ]]=$AF$4)),0)</f>
        <v>0</v>
      </c>
      <c r="AB1216" t="str" cm="1">
        <f t="array" ref="AB1216">_xlfn._xlws.FILTER(Table3[[#All],[Name]],(Table3[[#All],[Polygon]]=$A1216)*(Table3[[#All],[Period]]=AB$1)*((Table3[[#All],[Variables ]]=$AF$3)+(Table3[[#All],[Variables ]]=$AF$2)+(Table3[[#All],[Variables ]]=$AF$4)),0)</f>
        <v>PCT</v>
      </c>
      <c r="AC1216" t="str" cm="1">
        <f t="array" ref="AC1216">_xlfn._xlws.FILTER(Table3[[#All],[Name]],(Table3[[#All],[Polygon]]=$A1216)*(Table3[[#All],[Period]]=AC$1)*((Table3[[#All],[Variables ]]=$AF$3)+(Table3[[#All],[Variables ]]=$AF$2)+(Table3[[#All],[Variables ]]=$AF$4)),0)</f>
        <v>AH</v>
      </c>
      <c r="AD1216" t="str" cm="1">
        <f t="array" ref="AD1216">_xlfn._xlws.FILTER(Table3[[#All],[Name]],(Table3[[#All],[Polygon]]=$A1216)*(Table3[[#All],[Period]]=AD$1)*((Table3[[#All],[Variables ]]=$AF$3)+(Table3[[#All],[Variables ]]=$AF$2)+(Table3[[#All],[Variables ]]=$AF$4)),0)</f>
        <v>AH</v>
      </c>
    </row>
    <row r="1217" spans="1:30" x14ac:dyDescent="0.35">
      <c r="A1217" s="3">
        <v>775</v>
      </c>
      <c r="B1217" s="4" t="s">
        <v>3081</v>
      </c>
      <c r="C1217" s="10">
        <v>52.81361064</v>
      </c>
      <c r="D1217" s="4" t="s">
        <v>1466</v>
      </c>
      <c r="E1217" s="4">
        <v>3</v>
      </c>
      <c r="F1217" s="4">
        <v>3</v>
      </c>
      <c r="G1217" s="4">
        <v>5</v>
      </c>
      <c r="H1217" s="4"/>
      <c r="I1217" s="4">
        <v>1962</v>
      </c>
      <c r="J1217" s="4">
        <v>0</v>
      </c>
      <c r="K1217" s="4" t="s">
        <v>1650</v>
      </c>
      <c r="L1217" s="4">
        <v>779</v>
      </c>
      <c r="M1217" s="4">
        <v>779</v>
      </c>
      <c r="N1217" s="4">
        <v>37.737225879999997</v>
      </c>
      <c r="O1217" s="11">
        <v>23.175000000000001</v>
      </c>
      <c r="P1217" cm="1">
        <f t="array" ref="P1217">_xlfn._xlws.FILTER(Table3[[#All],[Name]],(Table3[[#All],[Polygon]]=$A1217)*(Table3[[#All],[Period]]=P$1)*((Table3[[#All],[Variables ]]=$AF$3)+(Table3[[#All],[Variables ]]=$AF$2)+(Table3[[#All],[Variables ]]=$AF$4)),0)</f>
        <v>0</v>
      </c>
      <c r="Q1217" cm="1">
        <f t="array" ref="Q1217">_xlfn._xlws.FILTER(Table3[[#All],[Name]],(Table3[[#All],[Polygon]]=$A1217)*(Table3[[#All],[Period]]=Q$1)*((Table3[[#All],[Variables ]]=$AF$3)+(Table3[[#All],[Variables ]]=$AF$2)+(Table3[[#All],[Variables ]]=$AF$4)),0)</f>
        <v>0</v>
      </c>
      <c r="R1217" cm="1">
        <f t="array" ref="R1217">_xlfn._xlws.FILTER(Table3[[#All],[Name]],(Table3[[#All],[Polygon]]=$A1217)*(Table3[[#All],[Period]]=R$1)*((Table3[[#All],[Variables ]]=$AF$3)+(Table3[[#All],[Variables ]]=$AF$2)+(Table3[[#All],[Variables ]]=$AF$4)),0)</f>
        <v>0</v>
      </c>
      <c r="S1217" cm="1">
        <f t="array" ref="S1217">_xlfn._xlws.FILTER(Table3[[#All],[Name]],(Table3[[#All],[Polygon]]=$A1217)*(Table3[[#All],[Period]]=S$1)*((Table3[[#All],[Variables ]]=$AF$3)+(Table3[[#All],[Variables ]]=$AF$2)+(Table3[[#All],[Variables ]]=$AF$4)),0)</f>
        <v>0</v>
      </c>
      <c r="T1217" cm="1">
        <f t="array" ref="T1217">_xlfn._xlws.FILTER(Table3[[#All],[Name]],(Table3[[#All],[Polygon]]=$A1217)*(Table3[[#All],[Period]]=T$1)*((Table3[[#All],[Variables ]]=$AF$3)+(Table3[[#All],[Variables ]]=$AF$2)+(Table3[[#All],[Variables ]]=$AF$4)),0)</f>
        <v>0</v>
      </c>
      <c r="U1217" cm="1">
        <f t="array" ref="U1217">_xlfn._xlws.FILTER(Table3[[#All],[Name]],(Table3[[#All],[Polygon]]=$A1217)*(Table3[[#All],[Period]]=U$1)*((Table3[[#All],[Variables ]]=$AF$3)+(Table3[[#All],[Variables ]]=$AF$2)+(Table3[[#All],[Variables ]]=$AF$4)),0)</f>
        <v>0</v>
      </c>
      <c r="V1217" cm="1">
        <f t="array" ref="V1217">_xlfn._xlws.FILTER(Table3[[#All],[Name]],(Table3[[#All],[Polygon]]=$A1217)*(Table3[[#All],[Period]]=V$1)*((Table3[[#All],[Variables ]]=$AF$3)+(Table3[[#All],[Variables ]]=$AF$2)+(Table3[[#All],[Variables ]]=$AF$4)),0)</f>
        <v>0</v>
      </c>
      <c r="W1217" cm="1">
        <f t="array" ref="W1217">_xlfn._xlws.FILTER(Table3[[#All],[Name]],(Table3[[#All],[Polygon]]=$A1217)*(Table3[[#All],[Period]]=W$1)*((Table3[[#All],[Variables ]]=$AF$3)+(Table3[[#All],[Variables ]]=$AF$2)+(Table3[[#All],[Variables ]]=$AF$4)),0)</f>
        <v>0</v>
      </c>
      <c r="X1217" cm="1">
        <f t="array" ref="X1217">_xlfn._xlws.FILTER(Table3[[#All],[Name]],(Table3[[#All],[Polygon]]=$A1217)*(Table3[[#All],[Period]]=X$1)*((Table3[[#All],[Variables ]]=$AF$3)+(Table3[[#All],[Variables ]]=$AF$2)+(Table3[[#All],[Variables ]]=$AF$4)),0)</f>
        <v>0</v>
      </c>
      <c r="Y1217" t="str" cm="1">
        <f t="array" ref="Y1217">_xlfn._xlws.FILTER(Table3[[#All],[Name]],(Table3[[#All],[Polygon]]=$A1217)*(Table3[[#All],[Period]]=Y$1)*((Table3[[#All],[Variables ]]=$AF$3)+(Table3[[#All],[Variables ]]=$AF$2)+(Table3[[#All],[Variables ]]=$AF$4)),0)</f>
        <v>H</v>
      </c>
      <c r="Z1217" cm="1">
        <f t="array" ref="Z1217">_xlfn._xlws.FILTER(Table3[[#All],[Name]],(Table3[[#All],[Polygon]]=$A1217)*(Table3[[#All],[Period]]=Z$1)*((Table3[[#All],[Variables ]]=$AF$3)+(Table3[[#All],[Variables ]]=$AF$2)+(Table3[[#All],[Variables ]]=$AF$4)),0)</f>
        <v>0</v>
      </c>
      <c r="AA1217" cm="1">
        <f t="array" ref="AA1217">_xlfn._xlws.FILTER(Table3[[#All],[Name]],(Table3[[#All],[Polygon]]=$A1217)*(Table3[[#All],[Period]]=AA$1)*((Table3[[#All],[Variables ]]=$AF$3)+(Table3[[#All],[Variables ]]=$AF$2)+(Table3[[#All],[Variables ]]=$AF$4)),0)</f>
        <v>0</v>
      </c>
      <c r="AB1217" t="str" cm="1">
        <f t="array" ref="AB1217">_xlfn._xlws.FILTER(Table3[[#All],[Name]],(Table3[[#All],[Polygon]]=$A1217)*(Table3[[#All],[Period]]=AB$1)*((Table3[[#All],[Variables ]]=$AF$3)+(Table3[[#All],[Variables ]]=$AF$2)+(Table3[[#All],[Variables ]]=$AF$4)),0)</f>
        <v>PCT</v>
      </c>
      <c r="AC1217" t="str" cm="1">
        <f t="array" ref="AC1217">_xlfn._xlws.FILTER(Table3[[#All],[Name]],(Table3[[#All],[Polygon]]=$A1217)*(Table3[[#All],[Period]]=AC$1)*((Table3[[#All],[Variables ]]=$AF$3)+(Table3[[#All],[Variables ]]=$AF$2)+(Table3[[#All],[Variables ]]=$AF$4)),0)</f>
        <v>AH</v>
      </c>
      <c r="AD1217" t="str" cm="1">
        <f t="array" ref="AD1217">_xlfn._xlws.FILTER(Table3[[#All],[Name]],(Table3[[#All],[Polygon]]=$A1217)*(Table3[[#All],[Period]]=AD$1)*((Table3[[#All],[Variables ]]=$AF$3)+(Table3[[#All],[Variables ]]=$AF$2)+(Table3[[#All],[Variables ]]=$AF$4)),0)</f>
        <v>AH</v>
      </c>
    </row>
    <row r="1218" spans="1:30" x14ac:dyDescent="0.35">
      <c r="A1218" s="5">
        <v>775</v>
      </c>
      <c r="B1218" s="6" t="s">
        <v>3081</v>
      </c>
      <c r="C1218" s="8">
        <v>52.81361064</v>
      </c>
      <c r="D1218" s="6" t="s">
        <v>1466</v>
      </c>
      <c r="E1218" s="6">
        <v>3</v>
      </c>
      <c r="F1218" s="6">
        <v>3</v>
      </c>
      <c r="G1218" s="6">
        <v>5</v>
      </c>
      <c r="H1218" s="6"/>
      <c r="I1218" s="6">
        <v>1962</v>
      </c>
      <c r="J1218" s="6">
        <v>0</v>
      </c>
      <c r="K1218" s="6" t="s">
        <v>1650</v>
      </c>
      <c r="L1218" s="6">
        <v>772</v>
      </c>
      <c r="M1218" s="6">
        <v>772</v>
      </c>
      <c r="N1218" s="6">
        <v>58.08252967</v>
      </c>
      <c r="O1218" s="9">
        <v>23.577000000000002</v>
      </c>
      <c r="P1218" cm="1">
        <f t="array" ref="P1218">_xlfn._xlws.FILTER(Table3[[#All],[Name]],(Table3[[#All],[Polygon]]=$A1218)*(Table3[[#All],[Period]]=P$1)*((Table3[[#All],[Variables ]]=$AF$3)+(Table3[[#All],[Variables ]]=$AF$2)+(Table3[[#All],[Variables ]]=$AF$4)),0)</f>
        <v>0</v>
      </c>
      <c r="Q1218" cm="1">
        <f t="array" ref="Q1218">_xlfn._xlws.FILTER(Table3[[#All],[Name]],(Table3[[#All],[Polygon]]=$A1218)*(Table3[[#All],[Period]]=Q$1)*((Table3[[#All],[Variables ]]=$AF$3)+(Table3[[#All],[Variables ]]=$AF$2)+(Table3[[#All],[Variables ]]=$AF$4)),0)</f>
        <v>0</v>
      </c>
      <c r="R1218" cm="1">
        <f t="array" ref="R1218">_xlfn._xlws.FILTER(Table3[[#All],[Name]],(Table3[[#All],[Polygon]]=$A1218)*(Table3[[#All],[Period]]=R$1)*((Table3[[#All],[Variables ]]=$AF$3)+(Table3[[#All],[Variables ]]=$AF$2)+(Table3[[#All],[Variables ]]=$AF$4)),0)</f>
        <v>0</v>
      </c>
      <c r="S1218" cm="1">
        <f t="array" ref="S1218">_xlfn._xlws.FILTER(Table3[[#All],[Name]],(Table3[[#All],[Polygon]]=$A1218)*(Table3[[#All],[Period]]=S$1)*((Table3[[#All],[Variables ]]=$AF$3)+(Table3[[#All],[Variables ]]=$AF$2)+(Table3[[#All],[Variables ]]=$AF$4)),0)</f>
        <v>0</v>
      </c>
      <c r="T1218" cm="1">
        <f t="array" ref="T1218">_xlfn._xlws.FILTER(Table3[[#All],[Name]],(Table3[[#All],[Polygon]]=$A1218)*(Table3[[#All],[Period]]=T$1)*((Table3[[#All],[Variables ]]=$AF$3)+(Table3[[#All],[Variables ]]=$AF$2)+(Table3[[#All],[Variables ]]=$AF$4)),0)</f>
        <v>0</v>
      </c>
      <c r="U1218" cm="1">
        <f t="array" ref="U1218">_xlfn._xlws.FILTER(Table3[[#All],[Name]],(Table3[[#All],[Polygon]]=$A1218)*(Table3[[#All],[Period]]=U$1)*((Table3[[#All],[Variables ]]=$AF$3)+(Table3[[#All],[Variables ]]=$AF$2)+(Table3[[#All],[Variables ]]=$AF$4)),0)</f>
        <v>0</v>
      </c>
      <c r="V1218" cm="1">
        <f t="array" ref="V1218">_xlfn._xlws.FILTER(Table3[[#All],[Name]],(Table3[[#All],[Polygon]]=$A1218)*(Table3[[#All],[Period]]=V$1)*((Table3[[#All],[Variables ]]=$AF$3)+(Table3[[#All],[Variables ]]=$AF$2)+(Table3[[#All],[Variables ]]=$AF$4)),0)</f>
        <v>0</v>
      </c>
      <c r="W1218" cm="1">
        <f t="array" ref="W1218">_xlfn._xlws.FILTER(Table3[[#All],[Name]],(Table3[[#All],[Polygon]]=$A1218)*(Table3[[#All],[Period]]=W$1)*((Table3[[#All],[Variables ]]=$AF$3)+(Table3[[#All],[Variables ]]=$AF$2)+(Table3[[#All],[Variables ]]=$AF$4)),0)</f>
        <v>0</v>
      </c>
      <c r="X1218" cm="1">
        <f t="array" ref="X1218">_xlfn._xlws.FILTER(Table3[[#All],[Name]],(Table3[[#All],[Polygon]]=$A1218)*(Table3[[#All],[Period]]=X$1)*((Table3[[#All],[Variables ]]=$AF$3)+(Table3[[#All],[Variables ]]=$AF$2)+(Table3[[#All],[Variables ]]=$AF$4)),0)</f>
        <v>0</v>
      </c>
      <c r="Y1218" t="str" cm="1">
        <f t="array" ref="Y1218">_xlfn._xlws.FILTER(Table3[[#All],[Name]],(Table3[[#All],[Polygon]]=$A1218)*(Table3[[#All],[Period]]=Y$1)*((Table3[[#All],[Variables ]]=$AF$3)+(Table3[[#All],[Variables ]]=$AF$2)+(Table3[[#All],[Variables ]]=$AF$4)),0)</f>
        <v>H</v>
      </c>
      <c r="Z1218" cm="1">
        <f t="array" ref="Z1218">_xlfn._xlws.FILTER(Table3[[#All],[Name]],(Table3[[#All],[Polygon]]=$A1218)*(Table3[[#All],[Period]]=Z$1)*((Table3[[#All],[Variables ]]=$AF$3)+(Table3[[#All],[Variables ]]=$AF$2)+(Table3[[#All],[Variables ]]=$AF$4)),0)</f>
        <v>0</v>
      </c>
      <c r="AA1218" cm="1">
        <f t="array" ref="AA1218">_xlfn._xlws.FILTER(Table3[[#All],[Name]],(Table3[[#All],[Polygon]]=$A1218)*(Table3[[#All],[Period]]=AA$1)*((Table3[[#All],[Variables ]]=$AF$3)+(Table3[[#All],[Variables ]]=$AF$2)+(Table3[[#All],[Variables ]]=$AF$4)),0)</f>
        <v>0</v>
      </c>
      <c r="AB1218" t="str" cm="1">
        <f t="array" ref="AB1218">_xlfn._xlws.FILTER(Table3[[#All],[Name]],(Table3[[#All],[Polygon]]=$A1218)*(Table3[[#All],[Period]]=AB$1)*((Table3[[#All],[Variables ]]=$AF$3)+(Table3[[#All],[Variables ]]=$AF$2)+(Table3[[#All],[Variables ]]=$AF$4)),0)</f>
        <v>PCT</v>
      </c>
      <c r="AC1218" t="str" cm="1">
        <f t="array" ref="AC1218">_xlfn._xlws.FILTER(Table3[[#All],[Name]],(Table3[[#All],[Polygon]]=$A1218)*(Table3[[#All],[Period]]=AC$1)*((Table3[[#All],[Variables ]]=$AF$3)+(Table3[[#All],[Variables ]]=$AF$2)+(Table3[[#All],[Variables ]]=$AF$4)),0)</f>
        <v>AH</v>
      </c>
      <c r="AD1218" t="str" cm="1">
        <f t="array" ref="AD1218">_xlfn._xlws.FILTER(Table3[[#All],[Name]],(Table3[[#All],[Polygon]]=$A1218)*(Table3[[#All],[Period]]=AD$1)*((Table3[[#All],[Variables ]]=$AF$3)+(Table3[[#All],[Variables ]]=$AF$2)+(Table3[[#All],[Variables ]]=$AF$4)),0)</f>
        <v>AH</v>
      </c>
    </row>
    <row r="1219" spans="1:30" x14ac:dyDescent="0.35">
      <c r="A1219" s="3">
        <v>776</v>
      </c>
      <c r="B1219" s="4" t="s">
        <v>1743</v>
      </c>
      <c r="C1219" s="10">
        <v>48.388616759999998</v>
      </c>
      <c r="D1219" s="4" t="s">
        <v>1466</v>
      </c>
      <c r="E1219" s="4">
        <v>3</v>
      </c>
      <c r="F1219" s="4">
        <v>3</v>
      </c>
      <c r="G1219" s="4">
        <v>5</v>
      </c>
      <c r="H1219" s="4"/>
      <c r="I1219" s="4">
        <v>1962</v>
      </c>
      <c r="J1219" s="4">
        <v>0</v>
      </c>
      <c r="K1219" s="4" t="s">
        <v>1650</v>
      </c>
      <c r="L1219" s="4">
        <v>27</v>
      </c>
      <c r="M1219" s="4">
        <v>27</v>
      </c>
      <c r="N1219" s="4">
        <v>23.007539449999999</v>
      </c>
      <c r="O1219" s="11">
        <v>16.198</v>
      </c>
      <c r="P1219" cm="1">
        <f t="array" ref="P1219">_xlfn._xlws.FILTER(Table3[[#All],[Name]],(Table3[[#All],[Polygon]]=$A1219)*(Table3[[#All],[Period]]=P$1)*((Table3[[#All],[Variables ]]=$AF$3)+(Table3[[#All],[Variables ]]=$AF$2)+(Table3[[#All],[Variables ]]=$AF$4)),0)</f>
        <v>0</v>
      </c>
      <c r="Q1219" t="str" cm="1">
        <f t="array" ref="Q1219">_xlfn._xlws.FILTER(Table3[[#All],[Name]],(Table3[[#All],[Polygon]]=$A1219)*(Table3[[#All],[Period]]=Q$1)*((Table3[[#All],[Variables ]]=$AF$3)+(Table3[[#All],[Variables ]]=$AF$2)+(Table3[[#All],[Variables ]]=$AF$4)),0)</f>
        <v>AH</v>
      </c>
      <c r="R1219" cm="1">
        <f t="array" ref="R1219">_xlfn._xlws.FILTER(Table3[[#All],[Name]],(Table3[[#All],[Polygon]]=$A1219)*(Table3[[#All],[Period]]=R$1)*((Table3[[#All],[Variables ]]=$AF$3)+(Table3[[#All],[Variables ]]=$AF$2)+(Table3[[#All],[Variables ]]=$AF$4)),0)</f>
        <v>0</v>
      </c>
      <c r="S1219" cm="1">
        <f t="array" ref="S1219">_xlfn._xlws.FILTER(Table3[[#All],[Name]],(Table3[[#All],[Polygon]]=$A1219)*(Table3[[#All],[Period]]=S$1)*((Table3[[#All],[Variables ]]=$AF$3)+(Table3[[#All],[Variables ]]=$AF$2)+(Table3[[#All],[Variables ]]=$AF$4)),0)</f>
        <v>0</v>
      </c>
      <c r="T1219" cm="1">
        <f t="array" ref="T1219">_xlfn._xlws.FILTER(Table3[[#All],[Name]],(Table3[[#All],[Polygon]]=$A1219)*(Table3[[#All],[Period]]=T$1)*((Table3[[#All],[Variables ]]=$AF$3)+(Table3[[#All],[Variables ]]=$AF$2)+(Table3[[#All],[Variables ]]=$AF$4)),0)</f>
        <v>0</v>
      </c>
      <c r="U1219" cm="1">
        <f t="array" ref="U1219">_xlfn._xlws.FILTER(Table3[[#All],[Name]],(Table3[[#All],[Polygon]]=$A1219)*(Table3[[#All],[Period]]=U$1)*((Table3[[#All],[Variables ]]=$AF$3)+(Table3[[#All],[Variables ]]=$AF$2)+(Table3[[#All],[Variables ]]=$AF$4)),0)</f>
        <v>0</v>
      </c>
      <c r="V1219" cm="1">
        <f t="array" ref="V1219">_xlfn._xlws.FILTER(Table3[[#All],[Name]],(Table3[[#All],[Polygon]]=$A1219)*(Table3[[#All],[Period]]=V$1)*((Table3[[#All],[Variables ]]=$AF$3)+(Table3[[#All],[Variables ]]=$AF$2)+(Table3[[#All],[Variables ]]=$AF$4)),0)</f>
        <v>0</v>
      </c>
      <c r="W1219" cm="1">
        <f t="array" ref="W1219">_xlfn._xlws.FILTER(Table3[[#All],[Name]],(Table3[[#All],[Polygon]]=$A1219)*(Table3[[#All],[Period]]=W$1)*((Table3[[#All],[Variables ]]=$AF$3)+(Table3[[#All],[Variables ]]=$AF$2)+(Table3[[#All],[Variables ]]=$AF$4)),0)</f>
        <v>0</v>
      </c>
      <c r="X1219" cm="1">
        <f t="array" ref="X1219">_xlfn._xlws.FILTER(Table3[[#All],[Name]],(Table3[[#All],[Polygon]]=$A1219)*(Table3[[#All],[Period]]=X$1)*((Table3[[#All],[Variables ]]=$AF$3)+(Table3[[#All],[Variables ]]=$AF$2)+(Table3[[#All],[Variables ]]=$AF$4)),0)</f>
        <v>0</v>
      </c>
      <c r="Y1219" t="str" cm="1">
        <f t="array" ref="Y1219">_xlfn._xlws.FILTER(Table3[[#All],[Name]],(Table3[[#All],[Polygon]]=$A1219)*(Table3[[#All],[Period]]=Y$1)*((Table3[[#All],[Variables ]]=$AF$3)+(Table3[[#All],[Variables ]]=$AF$2)+(Table3[[#All],[Variables ]]=$AF$4)),0)</f>
        <v>H</v>
      </c>
      <c r="Z1219" t="str" cm="1">
        <f t="array" ref="Z1219">_xlfn._xlws.FILTER(Table3[[#All],[Name]],(Table3[[#All],[Polygon]]=$A1219)*(Table3[[#All],[Period]]=Z$1)*((Table3[[#All],[Variables ]]=$AF$3)+(Table3[[#All],[Variables ]]=$AF$2)+(Table3[[#All],[Variables ]]=$AF$4)),0)</f>
        <v>AH</v>
      </c>
      <c r="AA1219" t="str" cm="1">
        <f t="array" ref="AA1219">_xlfn._xlws.FILTER(Table3[[#All],[Name]],(Table3[[#All],[Polygon]]=$A1219)*(Table3[[#All],[Period]]=AA$1)*((Table3[[#All],[Variables ]]=$AF$3)+(Table3[[#All],[Variables ]]=$AF$2)+(Table3[[#All],[Variables ]]=$AF$4)),0)</f>
        <v>AH</v>
      </c>
      <c r="AB1219" t="str" cm="1">
        <f t="array" ref="AB1219">_xlfn._xlws.FILTER(Table3[[#All],[Name]],(Table3[[#All],[Polygon]]=$A1219)*(Table3[[#All],[Period]]=AB$1)*((Table3[[#All],[Variables ]]=$AF$3)+(Table3[[#All],[Variables ]]=$AF$2)+(Table3[[#All],[Variables ]]=$AF$4)),0)</f>
        <v>PCT</v>
      </c>
      <c r="AC1219" t="str" cm="1">
        <f t="array" ref="AC1219">_xlfn._xlws.FILTER(Table3[[#All],[Name]],(Table3[[#All],[Polygon]]=$A1219)*(Table3[[#All],[Period]]=AC$1)*((Table3[[#All],[Variables ]]=$AF$3)+(Table3[[#All],[Variables ]]=$AF$2)+(Table3[[#All],[Variables ]]=$AF$4)),0)</f>
        <v>AH</v>
      </c>
      <c r="AD1219" t="str" cm="1">
        <f t="array" ref="AD1219">_xlfn._xlws.FILTER(Table3[[#All],[Name]],(Table3[[#All],[Polygon]]=$A1219)*(Table3[[#All],[Period]]=AD$1)*((Table3[[#All],[Variables ]]=$AF$3)+(Table3[[#All],[Variables ]]=$AF$2)+(Table3[[#All],[Variables ]]=$AF$4)),0)</f>
        <v>AH</v>
      </c>
    </row>
    <row r="1220" spans="1:30" x14ac:dyDescent="0.35">
      <c r="A1220" s="5">
        <v>776</v>
      </c>
      <c r="B1220" s="6" t="s">
        <v>1743</v>
      </c>
      <c r="C1220" s="8">
        <v>48.388616759999998</v>
      </c>
      <c r="D1220" s="6" t="s">
        <v>1466</v>
      </c>
      <c r="E1220" s="6">
        <v>3</v>
      </c>
      <c r="F1220" s="6">
        <v>3</v>
      </c>
      <c r="G1220" s="6">
        <v>5</v>
      </c>
      <c r="H1220" s="6"/>
      <c r="I1220" s="6">
        <v>1962</v>
      </c>
      <c r="J1220" s="6">
        <v>0</v>
      </c>
      <c r="K1220" s="6" t="s">
        <v>1650</v>
      </c>
      <c r="L1220" s="6">
        <v>88</v>
      </c>
      <c r="M1220" s="6">
        <v>88</v>
      </c>
      <c r="N1220" s="6">
        <v>15.61335437</v>
      </c>
      <c r="O1220" s="9">
        <v>7.6440000000000001</v>
      </c>
      <c r="P1220" cm="1">
        <f t="array" ref="P1220">_xlfn._xlws.FILTER(Table3[[#All],[Name]],(Table3[[#All],[Polygon]]=$A1220)*(Table3[[#All],[Period]]=P$1)*((Table3[[#All],[Variables ]]=$AF$3)+(Table3[[#All],[Variables ]]=$AF$2)+(Table3[[#All],[Variables ]]=$AF$4)),0)</f>
        <v>0</v>
      </c>
      <c r="Q1220" t="str" cm="1">
        <f t="array" ref="Q1220">_xlfn._xlws.FILTER(Table3[[#All],[Name]],(Table3[[#All],[Polygon]]=$A1220)*(Table3[[#All],[Period]]=Q$1)*((Table3[[#All],[Variables ]]=$AF$3)+(Table3[[#All],[Variables ]]=$AF$2)+(Table3[[#All],[Variables ]]=$AF$4)),0)</f>
        <v>AH</v>
      </c>
      <c r="R1220" cm="1">
        <f t="array" ref="R1220">_xlfn._xlws.FILTER(Table3[[#All],[Name]],(Table3[[#All],[Polygon]]=$A1220)*(Table3[[#All],[Period]]=R$1)*((Table3[[#All],[Variables ]]=$AF$3)+(Table3[[#All],[Variables ]]=$AF$2)+(Table3[[#All],[Variables ]]=$AF$4)),0)</f>
        <v>0</v>
      </c>
      <c r="S1220" cm="1">
        <f t="array" ref="S1220">_xlfn._xlws.FILTER(Table3[[#All],[Name]],(Table3[[#All],[Polygon]]=$A1220)*(Table3[[#All],[Period]]=S$1)*((Table3[[#All],[Variables ]]=$AF$3)+(Table3[[#All],[Variables ]]=$AF$2)+(Table3[[#All],[Variables ]]=$AF$4)),0)</f>
        <v>0</v>
      </c>
      <c r="T1220" cm="1">
        <f t="array" ref="T1220">_xlfn._xlws.FILTER(Table3[[#All],[Name]],(Table3[[#All],[Polygon]]=$A1220)*(Table3[[#All],[Period]]=T$1)*((Table3[[#All],[Variables ]]=$AF$3)+(Table3[[#All],[Variables ]]=$AF$2)+(Table3[[#All],[Variables ]]=$AF$4)),0)</f>
        <v>0</v>
      </c>
      <c r="U1220" cm="1">
        <f t="array" ref="U1220">_xlfn._xlws.FILTER(Table3[[#All],[Name]],(Table3[[#All],[Polygon]]=$A1220)*(Table3[[#All],[Period]]=U$1)*((Table3[[#All],[Variables ]]=$AF$3)+(Table3[[#All],[Variables ]]=$AF$2)+(Table3[[#All],[Variables ]]=$AF$4)),0)</f>
        <v>0</v>
      </c>
      <c r="V1220" cm="1">
        <f t="array" ref="V1220">_xlfn._xlws.FILTER(Table3[[#All],[Name]],(Table3[[#All],[Polygon]]=$A1220)*(Table3[[#All],[Period]]=V$1)*((Table3[[#All],[Variables ]]=$AF$3)+(Table3[[#All],[Variables ]]=$AF$2)+(Table3[[#All],[Variables ]]=$AF$4)),0)</f>
        <v>0</v>
      </c>
      <c r="W1220" cm="1">
        <f t="array" ref="W1220">_xlfn._xlws.FILTER(Table3[[#All],[Name]],(Table3[[#All],[Polygon]]=$A1220)*(Table3[[#All],[Period]]=W$1)*((Table3[[#All],[Variables ]]=$AF$3)+(Table3[[#All],[Variables ]]=$AF$2)+(Table3[[#All],[Variables ]]=$AF$4)),0)</f>
        <v>0</v>
      </c>
      <c r="X1220" cm="1">
        <f t="array" ref="X1220">_xlfn._xlws.FILTER(Table3[[#All],[Name]],(Table3[[#All],[Polygon]]=$A1220)*(Table3[[#All],[Period]]=X$1)*((Table3[[#All],[Variables ]]=$AF$3)+(Table3[[#All],[Variables ]]=$AF$2)+(Table3[[#All],[Variables ]]=$AF$4)),0)</f>
        <v>0</v>
      </c>
      <c r="Y1220" t="str" cm="1">
        <f t="array" ref="Y1220">_xlfn._xlws.FILTER(Table3[[#All],[Name]],(Table3[[#All],[Polygon]]=$A1220)*(Table3[[#All],[Period]]=Y$1)*((Table3[[#All],[Variables ]]=$AF$3)+(Table3[[#All],[Variables ]]=$AF$2)+(Table3[[#All],[Variables ]]=$AF$4)),0)</f>
        <v>H</v>
      </c>
      <c r="Z1220" t="str" cm="1">
        <f t="array" ref="Z1220">_xlfn._xlws.FILTER(Table3[[#All],[Name]],(Table3[[#All],[Polygon]]=$A1220)*(Table3[[#All],[Period]]=Z$1)*((Table3[[#All],[Variables ]]=$AF$3)+(Table3[[#All],[Variables ]]=$AF$2)+(Table3[[#All],[Variables ]]=$AF$4)),0)</f>
        <v>AH</v>
      </c>
      <c r="AA1220" t="str" cm="1">
        <f t="array" ref="AA1220">_xlfn._xlws.FILTER(Table3[[#All],[Name]],(Table3[[#All],[Polygon]]=$A1220)*(Table3[[#All],[Period]]=AA$1)*((Table3[[#All],[Variables ]]=$AF$3)+(Table3[[#All],[Variables ]]=$AF$2)+(Table3[[#All],[Variables ]]=$AF$4)),0)</f>
        <v>AH</v>
      </c>
      <c r="AB1220" t="str" cm="1">
        <f t="array" ref="AB1220">_xlfn._xlws.FILTER(Table3[[#All],[Name]],(Table3[[#All],[Polygon]]=$A1220)*(Table3[[#All],[Period]]=AB$1)*((Table3[[#All],[Variables ]]=$AF$3)+(Table3[[#All],[Variables ]]=$AF$2)+(Table3[[#All],[Variables ]]=$AF$4)),0)</f>
        <v>PCT</v>
      </c>
      <c r="AC1220" t="str" cm="1">
        <f t="array" ref="AC1220">_xlfn._xlws.FILTER(Table3[[#All],[Name]],(Table3[[#All],[Polygon]]=$A1220)*(Table3[[#All],[Period]]=AC$1)*((Table3[[#All],[Variables ]]=$AF$3)+(Table3[[#All],[Variables ]]=$AF$2)+(Table3[[#All],[Variables ]]=$AF$4)),0)</f>
        <v>AH</v>
      </c>
      <c r="AD1220" t="str" cm="1">
        <f t="array" ref="AD1220">_xlfn._xlws.FILTER(Table3[[#All],[Name]],(Table3[[#All],[Polygon]]=$A1220)*(Table3[[#All],[Period]]=AD$1)*((Table3[[#All],[Variables ]]=$AF$3)+(Table3[[#All],[Variables ]]=$AF$2)+(Table3[[#All],[Variables ]]=$AF$4)),0)</f>
        <v>AH</v>
      </c>
    </row>
    <row r="1221" spans="1:30" x14ac:dyDescent="0.35">
      <c r="A1221" s="3">
        <v>776</v>
      </c>
      <c r="B1221" s="4" t="s">
        <v>1743</v>
      </c>
      <c r="C1221" s="10">
        <v>48.388616759999998</v>
      </c>
      <c r="D1221" s="4" t="s">
        <v>1466</v>
      </c>
      <c r="E1221" s="4">
        <v>3</v>
      </c>
      <c r="F1221" s="4">
        <v>3</v>
      </c>
      <c r="G1221" s="4">
        <v>5</v>
      </c>
      <c r="H1221" s="4"/>
      <c r="I1221" s="4">
        <v>1962</v>
      </c>
      <c r="J1221" s="4">
        <v>0</v>
      </c>
      <c r="K1221" s="4" t="s">
        <v>1650</v>
      </c>
      <c r="L1221" s="4">
        <v>53</v>
      </c>
      <c r="M1221" s="4">
        <v>53</v>
      </c>
      <c r="N1221" s="4">
        <v>66.246111110000001</v>
      </c>
      <c r="O1221" s="11">
        <v>7.0069999999999997</v>
      </c>
      <c r="P1221" cm="1">
        <f t="array" ref="P1221">_xlfn._xlws.FILTER(Table3[[#All],[Name]],(Table3[[#All],[Polygon]]=$A1221)*(Table3[[#All],[Period]]=P$1)*((Table3[[#All],[Variables ]]=$AF$3)+(Table3[[#All],[Variables ]]=$AF$2)+(Table3[[#All],[Variables ]]=$AF$4)),0)</f>
        <v>0</v>
      </c>
      <c r="Q1221" t="str" cm="1">
        <f t="array" ref="Q1221">_xlfn._xlws.FILTER(Table3[[#All],[Name]],(Table3[[#All],[Polygon]]=$A1221)*(Table3[[#All],[Period]]=Q$1)*((Table3[[#All],[Variables ]]=$AF$3)+(Table3[[#All],[Variables ]]=$AF$2)+(Table3[[#All],[Variables ]]=$AF$4)),0)</f>
        <v>AH</v>
      </c>
      <c r="R1221" cm="1">
        <f t="array" ref="R1221">_xlfn._xlws.FILTER(Table3[[#All],[Name]],(Table3[[#All],[Polygon]]=$A1221)*(Table3[[#All],[Period]]=R$1)*((Table3[[#All],[Variables ]]=$AF$3)+(Table3[[#All],[Variables ]]=$AF$2)+(Table3[[#All],[Variables ]]=$AF$4)),0)</f>
        <v>0</v>
      </c>
      <c r="S1221" cm="1">
        <f t="array" ref="S1221">_xlfn._xlws.FILTER(Table3[[#All],[Name]],(Table3[[#All],[Polygon]]=$A1221)*(Table3[[#All],[Period]]=S$1)*((Table3[[#All],[Variables ]]=$AF$3)+(Table3[[#All],[Variables ]]=$AF$2)+(Table3[[#All],[Variables ]]=$AF$4)),0)</f>
        <v>0</v>
      </c>
      <c r="T1221" cm="1">
        <f t="array" ref="T1221">_xlfn._xlws.FILTER(Table3[[#All],[Name]],(Table3[[#All],[Polygon]]=$A1221)*(Table3[[#All],[Period]]=T$1)*((Table3[[#All],[Variables ]]=$AF$3)+(Table3[[#All],[Variables ]]=$AF$2)+(Table3[[#All],[Variables ]]=$AF$4)),0)</f>
        <v>0</v>
      </c>
      <c r="U1221" cm="1">
        <f t="array" ref="U1221">_xlfn._xlws.FILTER(Table3[[#All],[Name]],(Table3[[#All],[Polygon]]=$A1221)*(Table3[[#All],[Period]]=U$1)*((Table3[[#All],[Variables ]]=$AF$3)+(Table3[[#All],[Variables ]]=$AF$2)+(Table3[[#All],[Variables ]]=$AF$4)),0)</f>
        <v>0</v>
      </c>
      <c r="V1221" cm="1">
        <f t="array" ref="V1221">_xlfn._xlws.FILTER(Table3[[#All],[Name]],(Table3[[#All],[Polygon]]=$A1221)*(Table3[[#All],[Period]]=V$1)*((Table3[[#All],[Variables ]]=$AF$3)+(Table3[[#All],[Variables ]]=$AF$2)+(Table3[[#All],[Variables ]]=$AF$4)),0)</f>
        <v>0</v>
      </c>
      <c r="W1221" cm="1">
        <f t="array" ref="W1221">_xlfn._xlws.FILTER(Table3[[#All],[Name]],(Table3[[#All],[Polygon]]=$A1221)*(Table3[[#All],[Period]]=W$1)*((Table3[[#All],[Variables ]]=$AF$3)+(Table3[[#All],[Variables ]]=$AF$2)+(Table3[[#All],[Variables ]]=$AF$4)),0)</f>
        <v>0</v>
      </c>
      <c r="X1221" cm="1">
        <f t="array" ref="X1221">_xlfn._xlws.FILTER(Table3[[#All],[Name]],(Table3[[#All],[Polygon]]=$A1221)*(Table3[[#All],[Period]]=X$1)*((Table3[[#All],[Variables ]]=$AF$3)+(Table3[[#All],[Variables ]]=$AF$2)+(Table3[[#All],[Variables ]]=$AF$4)),0)</f>
        <v>0</v>
      </c>
      <c r="Y1221" t="str" cm="1">
        <f t="array" ref="Y1221">_xlfn._xlws.FILTER(Table3[[#All],[Name]],(Table3[[#All],[Polygon]]=$A1221)*(Table3[[#All],[Period]]=Y$1)*((Table3[[#All],[Variables ]]=$AF$3)+(Table3[[#All],[Variables ]]=$AF$2)+(Table3[[#All],[Variables ]]=$AF$4)),0)</f>
        <v>H</v>
      </c>
      <c r="Z1221" t="str" cm="1">
        <f t="array" ref="Z1221">_xlfn._xlws.FILTER(Table3[[#All],[Name]],(Table3[[#All],[Polygon]]=$A1221)*(Table3[[#All],[Period]]=Z$1)*((Table3[[#All],[Variables ]]=$AF$3)+(Table3[[#All],[Variables ]]=$AF$2)+(Table3[[#All],[Variables ]]=$AF$4)),0)</f>
        <v>AH</v>
      </c>
      <c r="AA1221" t="str" cm="1">
        <f t="array" ref="AA1221">_xlfn._xlws.FILTER(Table3[[#All],[Name]],(Table3[[#All],[Polygon]]=$A1221)*(Table3[[#All],[Period]]=AA$1)*((Table3[[#All],[Variables ]]=$AF$3)+(Table3[[#All],[Variables ]]=$AF$2)+(Table3[[#All],[Variables ]]=$AF$4)),0)</f>
        <v>AH</v>
      </c>
      <c r="AB1221" t="str" cm="1">
        <f t="array" ref="AB1221">_xlfn._xlws.FILTER(Table3[[#All],[Name]],(Table3[[#All],[Polygon]]=$A1221)*(Table3[[#All],[Period]]=AB$1)*((Table3[[#All],[Variables ]]=$AF$3)+(Table3[[#All],[Variables ]]=$AF$2)+(Table3[[#All],[Variables ]]=$AF$4)),0)</f>
        <v>PCT</v>
      </c>
      <c r="AC1221" t="str" cm="1">
        <f t="array" ref="AC1221">_xlfn._xlws.FILTER(Table3[[#All],[Name]],(Table3[[#All],[Polygon]]=$A1221)*(Table3[[#All],[Period]]=AC$1)*((Table3[[#All],[Variables ]]=$AF$3)+(Table3[[#All],[Variables ]]=$AF$2)+(Table3[[#All],[Variables ]]=$AF$4)),0)</f>
        <v>AH</v>
      </c>
      <c r="AD1221" t="str" cm="1">
        <f t="array" ref="AD1221">_xlfn._xlws.FILTER(Table3[[#All],[Name]],(Table3[[#All],[Polygon]]=$A1221)*(Table3[[#All],[Period]]=AD$1)*((Table3[[#All],[Variables ]]=$AF$3)+(Table3[[#All],[Variables ]]=$AF$2)+(Table3[[#All],[Variables ]]=$AF$4)),0)</f>
        <v>AH</v>
      </c>
    </row>
    <row r="1222" spans="1:30" x14ac:dyDescent="0.35">
      <c r="A1222" s="5">
        <v>776</v>
      </c>
      <c r="B1222" s="6" t="s">
        <v>1743</v>
      </c>
      <c r="C1222" s="8">
        <v>48.388616759999998</v>
      </c>
      <c r="D1222" s="6" t="s">
        <v>1466</v>
      </c>
      <c r="E1222" s="6">
        <v>3</v>
      </c>
      <c r="F1222" s="6">
        <v>3</v>
      </c>
      <c r="G1222" s="6">
        <v>5</v>
      </c>
      <c r="H1222" s="6"/>
      <c r="I1222" s="6">
        <v>1962</v>
      </c>
      <c r="J1222" s="6">
        <v>0</v>
      </c>
      <c r="K1222" s="6" t="s">
        <v>1650</v>
      </c>
      <c r="L1222" s="6">
        <v>50</v>
      </c>
      <c r="M1222" s="6">
        <v>50</v>
      </c>
      <c r="N1222" s="6">
        <v>14.44762008</v>
      </c>
      <c r="O1222" s="9">
        <v>5.641</v>
      </c>
      <c r="P1222" cm="1">
        <f t="array" ref="P1222">_xlfn._xlws.FILTER(Table3[[#All],[Name]],(Table3[[#All],[Polygon]]=$A1222)*(Table3[[#All],[Period]]=P$1)*((Table3[[#All],[Variables ]]=$AF$3)+(Table3[[#All],[Variables ]]=$AF$2)+(Table3[[#All],[Variables ]]=$AF$4)),0)</f>
        <v>0</v>
      </c>
      <c r="Q1222" t="str" cm="1">
        <f t="array" ref="Q1222">_xlfn._xlws.FILTER(Table3[[#All],[Name]],(Table3[[#All],[Polygon]]=$A1222)*(Table3[[#All],[Period]]=Q$1)*((Table3[[#All],[Variables ]]=$AF$3)+(Table3[[#All],[Variables ]]=$AF$2)+(Table3[[#All],[Variables ]]=$AF$4)),0)</f>
        <v>AH</v>
      </c>
      <c r="R1222" cm="1">
        <f t="array" ref="R1222">_xlfn._xlws.FILTER(Table3[[#All],[Name]],(Table3[[#All],[Polygon]]=$A1222)*(Table3[[#All],[Period]]=R$1)*((Table3[[#All],[Variables ]]=$AF$3)+(Table3[[#All],[Variables ]]=$AF$2)+(Table3[[#All],[Variables ]]=$AF$4)),0)</f>
        <v>0</v>
      </c>
      <c r="S1222" cm="1">
        <f t="array" ref="S1222">_xlfn._xlws.FILTER(Table3[[#All],[Name]],(Table3[[#All],[Polygon]]=$A1222)*(Table3[[#All],[Period]]=S$1)*((Table3[[#All],[Variables ]]=$AF$3)+(Table3[[#All],[Variables ]]=$AF$2)+(Table3[[#All],[Variables ]]=$AF$4)),0)</f>
        <v>0</v>
      </c>
      <c r="T1222" cm="1">
        <f t="array" ref="T1222">_xlfn._xlws.FILTER(Table3[[#All],[Name]],(Table3[[#All],[Polygon]]=$A1222)*(Table3[[#All],[Period]]=T$1)*((Table3[[#All],[Variables ]]=$AF$3)+(Table3[[#All],[Variables ]]=$AF$2)+(Table3[[#All],[Variables ]]=$AF$4)),0)</f>
        <v>0</v>
      </c>
      <c r="U1222" cm="1">
        <f t="array" ref="U1222">_xlfn._xlws.FILTER(Table3[[#All],[Name]],(Table3[[#All],[Polygon]]=$A1222)*(Table3[[#All],[Period]]=U$1)*((Table3[[#All],[Variables ]]=$AF$3)+(Table3[[#All],[Variables ]]=$AF$2)+(Table3[[#All],[Variables ]]=$AF$4)),0)</f>
        <v>0</v>
      </c>
      <c r="V1222" cm="1">
        <f t="array" ref="V1222">_xlfn._xlws.FILTER(Table3[[#All],[Name]],(Table3[[#All],[Polygon]]=$A1222)*(Table3[[#All],[Period]]=V$1)*((Table3[[#All],[Variables ]]=$AF$3)+(Table3[[#All],[Variables ]]=$AF$2)+(Table3[[#All],[Variables ]]=$AF$4)),0)</f>
        <v>0</v>
      </c>
      <c r="W1222" cm="1">
        <f t="array" ref="W1222">_xlfn._xlws.FILTER(Table3[[#All],[Name]],(Table3[[#All],[Polygon]]=$A1222)*(Table3[[#All],[Period]]=W$1)*((Table3[[#All],[Variables ]]=$AF$3)+(Table3[[#All],[Variables ]]=$AF$2)+(Table3[[#All],[Variables ]]=$AF$4)),0)</f>
        <v>0</v>
      </c>
      <c r="X1222" cm="1">
        <f t="array" ref="X1222">_xlfn._xlws.FILTER(Table3[[#All],[Name]],(Table3[[#All],[Polygon]]=$A1222)*(Table3[[#All],[Period]]=X$1)*((Table3[[#All],[Variables ]]=$AF$3)+(Table3[[#All],[Variables ]]=$AF$2)+(Table3[[#All],[Variables ]]=$AF$4)),0)</f>
        <v>0</v>
      </c>
      <c r="Y1222" t="str" cm="1">
        <f t="array" ref="Y1222">_xlfn._xlws.FILTER(Table3[[#All],[Name]],(Table3[[#All],[Polygon]]=$A1222)*(Table3[[#All],[Period]]=Y$1)*((Table3[[#All],[Variables ]]=$AF$3)+(Table3[[#All],[Variables ]]=$AF$2)+(Table3[[#All],[Variables ]]=$AF$4)),0)</f>
        <v>H</v>
      </c>
      <c r="Z1222" t="str" cm="1">
        <f t="array" ref="Z1222">_xlfn._xlws.FILTER(Table3[[#All],[Name]],(Table3[[#All],[Polygon]]=$A1222)*(Table3[[#All],[Period]]=Z$1)*((Table3[[#All],[Variables ]]=$AF$3)+(Table3[[#All],[Variables ]]=$AF$2)+(Table3[[#All],[Variables ]]=$AF$4)),0)</f>
        <v>AH</v>
      </c>
      <c r="AA1222" t="str" cm="1">
        <f t="array" ref="AA1222">_xlfn._xlws.FILTER(Table3[[#All],[Name]],(Table3[[#All],[Polygon]]=$A1222)*(Table3[[#All],[Period]]=AA$1)*((Table3[[#All],[Variables ]]=$AF$3)+(Table3[[#All],[Variables ]]=$AF$2)+(Table3[[#All],[Variables ]]=$AF$4)),0)</f>
        <v>AH</v>
      </c>
      <c r="AB1222" t="str" cm="1">
        <f t="array" ref="AB1222">_xlfn._xlws.FILTER(Table3[[#All],[Name]],(Table3[[#All],[Polygon]]=$A1222)*(Table3[[#All],[Period]]=AB$1)*((Table3[[#All],[Variables ]]=$AF$3)+(Table3[[#All],[Variables ]]=$AF$2)+(Table3[[#All],[Variables ]]=$AF$4)),0)</f>
        <v>PCT</v>
      </c>
      <c r="AC1222" t="str" cm="1">
        <f t="array" ref="AC1222">_xlfn._xlws.FILTER(Table3[[#All],[Name]],(Table3[[#All],[Polygon]]=$A1222)*(Table3[[#All],[Period]]=AC$1)*((Table3[[#All],[Variables ]]=$AF$3)+(Table3[[#All],[Variables ]]=$AF$2)+(Table3[[#All],[Variables ]]=$AF$4)),0)</f>
        <v>AH</v>
      </c>
      <c r="AD1222" t="str" cm="1">
        <f t="array" ref="AD1222">_xlfn._xlws.FILTER(Table3[[#All],[Name]],(Table3[[#All],[Polygon]]=$A1222)*(Table3[[#All],[Period]]=AD$1)*((Table3[[#All],[Variables ]]=$AF$3)+(Table3[[#All],[Variables ]]=$AF$2)+(Table3[[#All],[Variables ]]=$AF$4)),0)</f>
        <v>AH</v>
      </c>
    </row>
    <row r="1223" spans="1:30" x14ac:dyDescent="0.35">
      <c r="A1223" s="3">
        <v>776</v>
      </c>
      <c r="B1223" s="4" t="s">
        <v>1743</v>
      </c>
      <c r="C1223" s="10">
        <v>48.388616759999998</v>
      </c>
      <c r="D1223" s="4" t="s">
        <v>1466</v>
      </c>
      <c r="E1223" s="4">
        <v>3</v>
      </c>
      <c r="F1223" s="4">
        <v>3</v>
      </c>
      <c r="G1223" s="4">
        <v>5</v>
      </c>
      <c r="H1223" s="4"/>
      <c r="I1223" s="4">
        <v>1962</v>
      </c>
      <c r="J1223" s="4">
        <v>0</v>
      </c>
      <c r="K1223" s="4" t="s">
        <v>1650</v>
      </c>
      <c r="L1223" s="4">
        <v>801</v>
      </c>
      <c r="M1223" s="4">
        <v>801</v>
      </c>
      <c r="N1223" s="4">
        <v>60.847007519999998</v>
      </c>
      <c r="O1223" s="11">
        <v>25.234000000000002</v>
      </c>
      <c r="P1223" cm="1">
        <f t="array" ref="P1223">_xlfn._xlws.FILTER(Table3[[#All],[Name]],(Table3[[#All],[Polygon]]=$A1223)*(Table3[[#All],[Period]]=P$1)*((Table3[[#All],[Variables ]]=$AF$3)+(Table3[[#All],[Variables ]]=$AF$2)+(Table3[[#All],[Variables ]]=$AF$4)),0)</f>
        <v>0</v>
      </c>
      <c r="Q1223" t="str" cm="1">
        <f t="array" ref="Q1223">_xlfn._xlws.FILTER(Table3[[#All],[Name]],(Table3[[#All],[Polygon]]=$A1223)*(Table3[[#All],[Period]]=Q$1)*((Table3[[#All],[Variables ]]=$AF$3)+(Table3[[#All],[Variables ]]=$AF$2)+(Table3[[#All],[Variables ]]=$AF$4)),0)</f>
        <v>AH</v>
      </c>
      <c r="R1223" cm="1">
        <f t="array" ref="R1223">_xlfn._xlws.FILTER(Table3[[#All],[Name]],(Table3[[#All],[Polygon]]=$A1223)*(Table3[[#All],[Period]]=R$1)*((Table3[[#All],[Variables ]]=$AF$3)+(Table3[[#All],[Variables ]]=$AF$2)+(Table3[[#All],[Variables ]]=$AF$4)),0)</f>
        <v>0</v>
      </c>
      <c r="S1223" cm="1">
        <f t="array" ref="S1223">_xlfn._xlws.FILTER(Table3[[#All],[Name]],(Table3[[#All],[Polygon]]=$A1223)*(Table3[[#All],[Period]]=S$1)*((Table3[[#All],[Variables ]]=$AF$3)+(Table3[[#All],[Variables ]]=$AF$2)+(Table3[[#All],[Variables ]]=$AF$4)),0)</f>
        <v>0</v>
      </c>
      <c r="T1223" cm="1">
        <f t="array" ref="T1223">_xlfn._xlws.FILTER(Table3[[#All],[Name]],(Table3[[#All],[Polygon]]=$A1223)*(Table3[[#All],[Period]]=T$1)*((Table3[[#All],[Variables ]]=$AF$3)+(Table3[[#All],[Variables ]]=$AF$2)+(Table3[[#All],[Variables ]]=$AF$4)),0)</f>
        <v>0</v>
      </c>
      <c r="U1223" cm="1">
        <f t="array" ref="U1223">_xlfn._xlws.FILTER(Table3[[#All],[Name]],(Table3[[#All],[Polygon]]=$A1223)*(Table3[[#All],[Period]]=U$1)*((Table3[[#All],[Variables ]]=$AF$3)+(Table3[[#All],[Variables ]]=$AF$2)+(Table3[[#All],[Variables ]]=$AF$4)),0)</f>
        <v>0</v>
      </c>
      <c r="V1223" cm="1">
        <f t="array" ref="V1223">_xlfn._xlws.FILTER(Table3[[#All],[Name]],(Table3[[#All],[Polygon]]=$A1223)*(Table3[[#All],[Period]]=V$1)*((Table3[[#All],[Variables ]]=$AF$3)+(Table3[[#All],[Variables ]]=$AF$2)+(Table3[[#All],[Variables ]]=$AF$4)),0)</f>
        <v>0</v>
      </c>
      <c r="W1223" cm="1">
        <f t="array" ref="W1223">_xlfn._xlws.FILTER(Table3[[#All],[Name]],(Table3[[#All],[Polygon]]=$A1223)*(Table3[[#All],[Period]]=W$1)*((Table3[[#All],[Variables ]]=$AF$3)+(Table3[[#All],[Variables ]]=$AF$2)+(Table3[[#All],[Variables ]]=$AF$4)),0)</f>
        <v>0</v>
      </c>
      <c r="X1223" cm="1">
        <f t="array" ref="X1223">_xlfn._xlws.FILTER(Table3[[#All],[Name]],(Table3[[#All],[Polygon]]=$A1223)*(Table3[[#All],[Period]]=X$1)*((Table3[[#All],[Variables ]]=$AF$3)+(Table3[[#All],[Variables ]]=$AF$2)+(Table3[[#All],[Variables ]]=$AF$4)),0)</f>
        <v>0</v>
      </c>
      <c r="Y1223" t="str" cm="1">
        <f t="array" ref="Y1223">_xlfn._xlws.FILTER(Table3[[#All],[Name]],(Table3[[#All],[Polygon]]=$A1223)*(Table3[[#All],[Period]]=Y$1)*((Table3[[#All],[Variables ]]=$AF$3)+(Table3[[#All],[Variables ]]=$AF$2)+(Table3[[#All],[Variables ]]=$AF$4)),0)</f>
        <v>H</v>
      </c>
      <c r="Z1223" t="str" cm="1">
        <f t="array" ref="Z1223">_xlfn._xlws.FILTER(Table3[[#All],[Name]],(Table3[[#All],[Polygon]]=$A1223)*(Table3[[#All],[Period]]=Z$1)*((Table3[[#All],[Variables ]]=$AF$3)+(Table3[[#All],[Variables ]]=$AF$2)+(Table3[[#All],[Variables ]]=$AF$4)),0)</f>
        <v>AH</v>
      </c>
      <c r="AA1223" t="str" cm="1">
        <f t="array" ref="AA1223">_xlfn._xlws.FILTER(Table3[[#All],[Name]],(Table3[[#All],[Polygon]]=$A1223)*(Table3[[#All],[Period]]=AA$1)*((Table3[[#All],[Variables ]]=$AF$3)+(Table3[[#All],[Variables ]]=$AF$2)+(Table3[[#All],[Variables ]]=$AF$4)),0)</f>
        <v>AH</v>
      </c>
      <c r="AB1223" t="str" cm="1">
        <f t="array" ref="AB1223">_xlfn._xlws.FILTER(Table3[[#All],[Name]],(Table3[[#All],[Polygon]]=$A1223)*(Table3[[#All],[Period]]=AB$1)*((Table3[[#All],[Variables ]]=$AF$3)+(Table3[[#All],[Variables ]]=$AF$2)+(Table3[[#All],[Variables ]]=$AF$4)),0)</f>
        <v>PCT</v>
      </c>
      <c r="AC1223" t="str" cm="1">
        <f t="array" ref="AC1223">_xlfn._xlws.FILTER(Table3[[#All],[Name]],(Table3[[#All],[Polygon]]=$A1223)*(Table3[[#All],[Period]]=AC$1)*((Table3[[#All],[Variables ]]=$AF$3)+(Table3[[#All],[Variables ]]=$AF$2)+(Table3[[#All],[Variables ]]=$AF$4)),0)</f>
        <v>AH</v>
      </c>
      <c r="AD1223" t="str" cm="1">
        <f t="array" ref="AD1223">_xlfn._xlws.FILTER(Table3[[#All],[Name]],(Table3[[#All],[Polygon]]=$A1223)*(Table3[[#All],[Period]]=AD$1)*((Table3[[#All],[Variables ]]=$AF$3)+(Table3[[#All],[Variables ]]=$AF$2)+(Table3[[#All],[Variables ]]=$AF$4)),0)</f>
        <v>AH</v>
      </c>
    </row>
    <row r="1224" spans="1:30" x14ac:dyDescent="0.35">
      <c r="A1224" s="5">
        <v>776</v>
      </c>
      <c r="B1224" s="6" t="s">
        <v>1743</v>
      </c>
      <c r="C1224" s="8">
        <v>48.388616759999998</v>
      </c>
      <c r="D1224" s="6" t="s">
        <v>1466</v>
      </c>
      <c r="E1224" s="6">
        <v>3</v>
      </c>
      <c r="F1224" s="6">
        <v>3</v>
      </c>
      <c r="G1224" s="6">
        <v>5</v>
      </c>
      <c r="H1224" s="6"/>
      <c r="I1224" s="6">
        <v>1962</v>
      </c>
      <c r="J1224" s="6">
        <v>0</v>
      </c>
      <c r="K1224" s="6" t="s">
        <v>1650</v>
      </c>
      <c r="L1224" s="6">
        <v>770</v>
      </c>
      <c r="M1224" s="6">
        <v>770</v>
      </c>
      <c r="N1224" s="6">
        <v>48.209431600000002</v>
      </c>
      <c r="O1224" s="9">
        <v>75.430000000000007</v>
      </c>
      <c r="P1224" cm="1">
        <f t="array" ref="P1224">_xlfn._xlws.FILTER(Table3[[#All],[Name]],(Table3[[#All],[Polygon]]=$A1224)*(Table3[[#All],[Period]]=P$1)*((Table3[[#All],[Variables ]]=$AF$3)+(Table3[[#All],[Variables ]]=$AF$2)+(Table3[[#All],[Variables ]]=$AF$4)),0)</f>
        <v>0</v>
      </c>
      <c r="Q1224" t="str" cm="1">
        <f t="array" ref="Q1224">_xlfn._xlws.FILTER(Table3[[#All],[Name]],(Table3[[#All],[Polygon]]=$A1224)*(Table3[[#All],[Period]]=Q$1)*((Table3[[#All],[Variables ]]=$AF$3)+(Table3[[#All],[Variables ]]=$AF$2)+(Table3[[#All],[Variables ]]=$AF$4)),0)</f>
        <v>AH</v>
      </c>
      <c r="R1224" cm="1">
        <f t="array" ref="R1224">_xlfn._xlws.FILTER(Table3[[#All],[Name]],(Table3[[#All],[Polygon]]=$A1224)*(Table3[[#All],[Period]]=R$1)*((Table3[[#All],[Variables ]]=$AF$3)+(Table3[[#All],[Variables ]]=$AF$2)+(Table3[[#All],[Variables ]]=$AF$4)),0)</f>
        <v>0</v>
      </c>
      <c r="S1224" cm="1">
        <f t="array" ref="S1224">_xlfn._xlws.FILTER(Table3[[#All],[Name]],(Table3[[#All],[Polygon]]=$A1224)*(Table3[[#All],[Period]]=S$1)*((Table3[[#All],[Variables ]]=$AF$3)+(Table3[[#All],[Variables ]]=$AF$2)+(Table3[[#All],[Variables ]]=$AF$4)),0)</f>
        <v>0</v>
      </c>
      <c r="T1224" cm="1">
        <f t="array" ref="T1224">_xlfn._xlws.FILTER(Table3[[#All],[Name]],(Table3[[#All],[Polygon]]=$A1224)*(Table3[[#All],[Period]]=T$1)*((Table3[[#All],[Variables ]]=$AF$3)+(Table3[[#All],[Variables ]]=$AF$2)+(Table3[[#All],[Variables ]]=$AF$4)),0)</f>
        <v>0</v>
      </c>
      <c r="U1224" cm="1">
        <f t="array" ref="U1224">_xlfn._xlws.FILTER(Table3[[#All],[Name]],(Table3[[#All],[Polygon]]=$A1224)*(Table3[[#All],[Period]]=U$1)*((Table3[[#All],[Variables ]]=$AF$3)+(Table3[[#All],[Variables ]]=$AF$2)+(Table3[[#All],[Variables ]]=$AF$4)),0)</f>
        <v>0</v>
      </c>
      <c r="V1224" cm="1">
        <f t="array" ref="V1224">_xlfn._xlws.FILTER(Table3[[#All],[Name]],(Table3[[#All],[Polygon]]=$A1224)*(Table3[[#All],[Period]]=V$1)*((Table3[[#All],[Variables ]]=$AF$3)+(Table3[[#All],[Variables ]]=$AF$2)+(Table3[[#All],[Variables ]]=$AF$4)),0)</f>
        <v>0</v>
      </c>
      <c r="W1224" cm="1">
        <f t="array" ref="W1224">_xlfn._xlws.FILTER(Table3[[#All],[Name]],(Table3[[#All],[Polygon]]=$A1224)*(Table3[[#All],[Period]]=W$1)*((Table3[[#All],[Variables ]]=$AF$3)+(Table3[[#All],[Variables ]]=$AF$2)+(Table3[[#All],[Variables ]]=$AF$4)),0)</f>
        <v>0</v>
      </c>
      <c r="X1224" cm="1">
        <f t="array" ref="X1224">_xlfn._xlws.FILTER(Table3[[#All],[Name]],(Table3[[#All],[Polygon]]=$A1224)*(Table3[[#All],[Period]]=X$1)*((Table3[[#All],[Variables ]]=$AF$3)+(Table3[[#All],[Variables ]]=$AF$2)+(Table3[[#All],[Variables ]]=$AF$4)),0)</f>
        <v>0</v>
      </c>
      <c r="Y1224" t="str" cm="1">
        <f t="array" ref="Y1224">_xlfn._xlws.FILTER(Table3[[#All],[Name]],(Table3[[#All],[Polygon]]=$A1224)*(Table3[[#All],[Period]]=Y$1)*((Table3[[#All],[Variables ]]=$AF$3)+(Table3[[#All],[Variables ]]=$AF$2)+(Table3[[#All],[Variables ]]=$AF$4)),0)</f>
        <v>H</v>
      </c>
      <c r="Z1224" t="str" cm="1">
        <f t="array" ref="Z1224">_xlfn._xlws.FILTER(Table3[[#All],[Name]],(Table3[[#All],[Polygon]]=$A1224)*(Table3[[#All],[Period]]=Z$1)*((Table3[[#All],[Variables ]]=$AF$3)+(Table3[[#All],[Variables ]]=$AF$2)+(Table3[[#All],[Variables ]]=$AF$4)),0)</f>
        <v>AH</v>
      </c>
      <c r="AA1224" t="str" cm="1">
        <f t="array" ref="AA1224">_xlfn._xlws.FILTER(Table3[[#All],[Name]],(Table3[[#All],[Polygon]]=$A1224)*(Table3[[#All],[Period]]=AA$1)*((Table3[[#All],[Variables ]]=$AF$3)+(Table3[[#All],[Variables ]]=$AF$2)+(Table3[[#All],[Variables ]]=$AF$4)),0)</f>
        <v>AH</v>
      </c>
      <c r="AB1224" t="str" cm="1">
        <f t="array" ref="AB1224">_xlfn._xlws.FILTER(Table3[[#All],[Name]],(Table3[[#All],[Polygon]]=$A1224)*(Table3[[#All],[Period]]=AB$1)*((Table3[[#All],[Variables ]]=$AF$3)+(Table3[[#All],[Variables ]]=$AF$2)+(Table3[[#All],[Variables ]]=$AF$4)),0)</f>
        <v>PCT</v>
      </c>
      <c r="AC1224" t="str" cm="1">
        <f t="array" ref="AC1224">_xlfn._xlws.FILTER(Table3[[#All],[Name]],(Table3[[#All],[Polygon]]=$A1224)*(Table3[[#All],[Period]]=AC$1)*((Table3[[#All],[Variables ]]=$AF$3)+(Table3[[#All],[Variables ]]=$AF$2)+(Table3[[#All],[Variables ]]=$AF$4)),0)</f>
        <v>AH</v>
      </c>
      <c r="AD1224" t="str" cm="1">
        <f t="array" ref="AD1224">_xlfn._xlws.FILTER(Table3[[#All],[Name]],(Table3[[#All],[Polygon]]=$A1224)*(Table3[[#All],[Period]]=AD$1)*((Table3[[#All],[Variables ]]=$AF$3)+(Table3[[#All],[Variables ]]=$AF$2)+(Table3[[#All],[Variables ]]=$AF$4)),0)</f>
        <v>AH</v>
      </c>
    </row>
    <row r="1225" spans="1:30" x14ac:dyDescent="0.35">
      <c r="A1225" s="3">
        <v>776</v>
      </c>
      <c r="B1225" s="4" t="s">
        <v>1743</v>
      </c>
      <c r="C1225" s="10">
        <v>48.388616759999998</v>
      </c>
      <c r="D1225" s="4" t="s">
        <v>1466</v>
      </c>
      <c r="E1225" s="4">
        <v>3</v>
      </c>
      <c r="F1225" s="4">
        <v>3</v>
      </c>
      <c r="G1225" s="4">
        <v>5</v>
      </c>
      <c r="H1225" s="4"/>
      <c r="I1225" s="4">
        <v>1962</v>
      </c>
      <c r="J1225" s="4">
        <v>0</v>
      </c>
      <c r="K1225" s="4" t="s">
        <v>1650</v>
      </c>
      <c r="L1225" s="4">
        <v>776</v>
      </c>
      <c r="M1225" s="4">
        <v>776</v>
      </c>
      <c r="N1225" s="4">
        <v>48.388616759999998</v>
      </c>
      <c r="O1225" s="11">
        <v>48.389000000000003</v>
      </c>
      <c r="P1225" cm="1">
        <f t="array" ref="P1225">_xlfn._xlws.FILTER(Table3[[#All],[Name]],(Table3[[#All],[Polygon]]=$A1225)*(Table3[[#All],[Period]]=P$1)*((Table3[[#All],[Variables ]]=$AF$3)+(Table3[[#All],[Variables ]]=$AF$2)+(Table3[[#All],[Variables ]]=$AF$4)),0)</f>
        <v>0</v>
      </c>
      <c r="Q1225" t="str" cm="1">
        <f t="array" ref="Q1225">_xlfn._xlws.FILTER(Table3[[#All],[Name]],(Table3[[#All],[Polygon]]=$A1225)*(Table3[[#All],[Period]]=Q$1)*((Table3[[#All],[Variables ]]=$AF$3)+(Table3[[#All],[Variables ]]=$AF$2)+(Table3[[#All],[Variables ]]=$AF$4)),0)</f>
        <v>AH</v>
      </c>
      <c r="R1225" cm="1">
        <f t="array" ref="R1225">_xlfn._xlws.FILTER(Table3[[#All],[Name]],(Table3[[#All],[Polygon]]=$A1225)*(Table3[[#All],[Period]]=R$1)*((Table3[[#All],[Variables ]]=$AF$3)+(Table3[[#All],[Variables ]]=$AF$2)+(Table3[[#All],[Variables ]]=$AF$4)),0)</f>
        <v>0</v>
      </c>
      <c r="S1225" cm="1">
        <f t="array" ref="S1225">_xlfn._xlws.FILTER(Table3[[#All],[Name]],(Table3[[#All],[Polygon]]=$A1225)*(Table3[[#All],[Period]]=S$1)*((Table3[[#All],[Variables ]]=$AF$3)+(Table3[[#All],[Variables ]]=$AF$2)+(Table3[[#All],[Variables ]]=$AF$4)),0)</f>
        <v>0</v>
      </c>
      <c r="T1225" cm="1">
        <f t="array" ref="T1225">_xlfn._xlws.FILTER(Table3[[#All],[Name]],(Table3[[#All],[Polygon]]=$A1225)*(Table3[[#All],[Period]]=T$1)*((Table3[[#All],[Variables ]]=$AF$3)+(Table3[[#All],[Variables ]]=$AF$2)+(Table3[[#All],[Variables ]]=$AF$4)),0)</f>
        <v>0</v>
      </c>
      <c r="U1225" cm="1">
        <f t="array" ref="U1225">_xlfn._xlws.FILTER(Table3[[#All],[Name]],(Table3[[#All],[Polygon]]=$A1225)*(Table3[[#All],[Period]]=U$1)*((Table3[[#All],[Variables ]]=$AF$3)+(Table3[[#All],[Variables ]]=$AF$2)+(Table3[[#All],[Variables ]]=$AF$4)),0)</f>
        <v>0</v>
      </c>
      <c r="V1225" cm="1">
        <f t="array" ref="V1225">_xlfn._xlws.FILTER(Table3[[#All],[Name]],(Table3[[#All],[Polygon]]=$A1225)*(Table3[[#All],[Period]]=V$1)*((Table3[[#All],[Variables ]]=$AF$3)+(Table3[[#All],[Variables ]]=$AF$2)+(Table3[[#All],[Variables ]]=$AF$4)),0)</f>
        <v>0</v>
      </c>
      <c r="W1225" cm="1">
        <f t="array" ref="W1225">_xlfn._xlws.FILTER(Table3[[#All],[Name]],(Table3[[#All],[Polygon]]=$A1225)*(Table3[[#All],[Period]]=W$1)*((Table3[[#All],[Variables ]]=$AF$3)+(Table3[[#All],[Variables ]]=$AF$2)+(Table3[[#All],[Variables ]]=$AF$4)),0)</f>
        <v>0</v>
      </c>
      <c r="X1225" cm="1">
        <f t="array" ref="X1225">_xlfn._xlws.FILTER(Table3[[#All],[Name]],(Table3[[#All],[Polygon]]=$A1225)*(Table3[[#All],[Period]]=X$1)*((Table3[[#All],[Variables ]]=$AF$3)+(Table3[[#All],[Variables ]]=$AF$2)+(Table3[[#All],[Variables ]]=$AF$4)),0)</f>
        <v>0</v>
      </c>
      <c r="Y1225" t="str" cm="1">
        <f t="array" ref="Y1225">_xlfn._xlws.FILTER(Table3[[#All],[Name]],(Table3[[#All],[Polygon]]=$A1225)*(Table3[[#All],[Period]]=Y$1)*((Table3[[#All],[Variables ]]=$AF$3)+(Table3[[#All],[Variables ]]=$AF$2)+(Table3[[#All],[Variables ]]=$AF$4)),0)</f>
        <v>H</v>
      </c>
      <c r="Z1225" t="str" cm="1">
        <f t="array" ref="Z1225">_xlfn._xlws.FILTER(Table3[[#All],[Name]],(Table3[[#All],[Polygon]]=$A1225)*(Table3[[#All],[Period]]=Z$1)*((Table3[[#All],[Variables ]]=$AF$3)+(Table3[[#All],[Variables ]]=$AF$2)+(Table3[[#All],[Variables ]]=$AF$4)),0)</f>
        <v>AH</v>
      </c>
      <c r="AA1225" t="str" cm="1">
        <f t="array" ref="AA1225">_xlfn._xlws.FILTER(Table3[[#All],[Name]],(Table3[[#All],[Polygon]]=$A1225)*(Table3[[#All],[Period]]=AA$1)*((Table3[[#All],[Variables ]]=$AF$3)+(Table3[[#All],[Variables ]]=$AF$2)+(Table3[[#All],[Variables ]]=$AF$4)),0)</f>
        <v>AH</v>
      </c>
      <c r="AB1225" t="str" cm="1">
        <f t="array" ref="AB1225">_xlfn._xlws.FILTER(Table3[[#All],[Name]],(Table3[[#All],[Polygon]]=$A1225)*(Table3[[#All],[Period]]=AB$1)*((Table3[[#All],[Variables ]]=$AF$3)+(Table3[[#All],[Variables ]]=$AF$2)+(Table3[[#All],[Variables ]]=$AF$4)),0)</f>
        <v>PCT</v>
      </c>
      <c r="AC1225" t="str" cm="1">
        <f t="array" ref="AC1225">_xlfn._xlws.FILTER(Table3[[#All],[Name]],(Table3[[#All],[Polygon]]=$A1225)*(Table3[[#All],[Period]]=AC$1)*((Table3[[#All],[Variables ]]=$AF$3)+(Table3[[#All],[Variables ]]=$AF$2)+(Table3[[#All],[Variables ]]=$AF$4)),0)</f>
        <v>AH</v>
      </c>
      <c r="AD1225" t="str" cm="1">
        <f t="array" ref="AD1225">_xlfn._xlws.FILTER(Table3[[#All],[Name]],(Table3[[#All],[Polygon]]=$A1225)*(Table3[[#All],[Period]]=AD$1)*((Table3[[#All],[Variables ]]=$AF$3)+(Table3[[#All],[Variables ]]=$AF$2)+(Table3[[#All],[Variables ]]=$AF$4)),0)</f>
        <v>AH</v>
      </c>
    </row>
    <row r="1226" spans="1:30" x14ac:dyDescent="0.35">
      <c r="A1226" s="5">
        <v>776</v>
      </c>
      <c r="B1226" s="6" t="s">
        <v>1743</v>
      </c>
      <c r="C1226" s="8">
        <v>48.388616759999998</v>
      </c>
      <c r="D1226" s="6" t="s">
        <v>1466</v>
      </c>
      <c r="E1226" s="6">
        <v>3</v>
      </c>
      <c r="F1226" s="6">
        <v>3</v>
      </c>
      <c r="G1226" s="6">
        <v>5</v>
      </c>
      <c r="H1226" s="6"/>
      <c r="I1226" s="6">
        <v>1962</v>
      </c>
      <c r="J1226" s="6">
        <v>0</v>
      </c>
      <c r="K1226" s="6" t="s">
        <v>1650</v>
      </c>
      <c r="L1226" s="6">
        <v>777</v>
      </c>
      <c r="M1226" s="6">
        <v>777</v>
      </c>
      <c r="N1226" s="6">
        <v>47.015778900000001</v>
      </c>
      <c r="O1226" s="9">
        <v>13.644</v>
      </c>
      <c r="P1226" cm="1">
        <f t="array" ref="P1226">_xlfn._xlws.FILTER(Table3[[#All],[Name]],(Table3[[#All],[Polygon]]=$A1226)*(Table3[[#All],[Period]]=P$1)*((Table3[[#All],[Variables ]]=$AF$3)+(Table3[[#All],[Variables ]]=$AF$2)+(Table3[[#All],[Variables ]]=$AF$4)),0)</f>
        <v>0</v>
      </c>
      <c r="Q1226" t="str" cm="1">
        <f t="array" ref="Q1226">_xlfn._xlws.FILTER(Table3[[#All],[Name]],(Table3[[#All],[Polygon]]=$A1226)*(Table3[[#All],[Period]]=Q$1)*((Table3[[#All],[Variables ]]=$AF$3)+(Table3[[#All],[Variables ]]=$AF$2)+(Table3[[#All],[Variables ]]=$AF$4)),0)</f>
        <v>AH</v>
      </c>
      <c r="R1226" cm="1">
        <f t="array" ref="R1226">_xlfn._xlws.FILTER(Table3[[#All],[Name]],(Table3[[#All],[Polygon]]=$A1226)*(Table3[[#All],[Period]]=R$1)*((Table3[[#All],[Variables ]]=$AF$3)+(Table3[[#All],[Variables ]]=$AF$2)+(Table3[[#All],[Variables ]]=$AF$4)),0)</f>
        <v>0</v>
      </c>
      <c r="S1226" cm="1">
        <f t="array" ref="S1226">_xlfn._xlws.FILTER(Table3[[#All],[Name]],(Table3[[#All],[Polygon]]=$A1226)*(Table3[[#All],[Period]]=S$1)*((Table3[[#All],[Variables ]]=$AF$3)+(Table3[[#All],[Variables ]]=$AF$2)+(Table3[[#All],[Variables ]]=$AF$4)),0)</f>
        <v>0</v>
      </c>
      <c r="T1226" cm="1">
        <f t="array" ref="T1226">_xlfn._xlws.FILTER(Table3[[#All],[Name]],(Table3[[#All],[Polygon]]=$A1226)*(Table3[[#All],[Period]]=T$1)*((Table3[[#All],[Variables ]]=$AF$3)+(Table3[[#All],[Variables ]]=$AF$2)+(Table3[[#All],[Variables ]]=$AF$4)),0)</f>
        <v>0</v>
      </c>
      <c r="U1226" cm="1">
        <f t="array" ref="U1226">_xlfn._xlws.FILTER(Table3[[#All],[Name]],(Table3[[#All],[Polygon]]=$A1226)*(Table3[[#All],[Period]]=U$1)*((Table3[[#All],[Variables ]]=$AF$3)+(Table3[[#All],[Variables ]]=$AF$2)+(Table3[[#All],[Variables ]]=$AF$4)),0)</f>
        <v>0</v>
      </c>
      <c r="V1226" cm="1">
        <f t="array" ref="V1226">_xlfn._xlws.FILTER(Table3[[#All],[Name]],(Table3[[#All],[Polygon]]=$A1226)*(Table3[[#All],[Period]]=V$1)*((Table3[[#All],[Variables ]]=$AF$3)+(Table3[[#All],[Variables ]]=$AF$2)+(Table3[[#All],[Variables ]]=$AF$4)),0)</f>
        <v>0</v>
      </c>
      <c r="W1226" cm="1">
        <f t="array" ref="W1226">_xlfn._xlws.FILTER(Table3[[#All],[Name]],(Table3[[#All],[Polygon]]=$A1226)*(Table3[[#All],[Period]]=W$1)*((Table3[[#All],[Variables ]]=$AF$3)+(Table3[[#All],[Variables ]]=$AF$2)+(Table3[[#All],[Variables ]]=$AF$4)),0)</f>
        <v>0</v>
      </c>
      <c r="X1226" cm="1">
        <f t="array" ref="X1226">_xlfn._xlws.FILTER(Table3[[#All],[Name]],(Table3[[#All],[Polygon]]=$A1226)*(Table3[[#All],[Period]]=X$1)*((Table3[[#All],[Variables ]]=$AF$3)+(Table3[[#All],[Variables ]]=$AF$2)+(Table3[[#All],[Variables ]]=$AF$4)),0)</f>
        <v>0</v>
      </c>
      <c r="Y1226" t="str" cm="1">
        <f t="array" ref="Y1226">_xlfn._xlws.FILTER(Table3[[#All],[Name]],(Table3[[#All],[Polygon]]=$A1226)*(Table3[[#All],[Period]]=Y$1)*((Table3[[#All],[Variables ]]=$AF$3)+(Table3[[#All],[Variables ]]=$AF$2)+(Table3[[#All],[Variables ]]=$AF$4)),0)</f>
        <v>H</v>
      </c>
      <c r="Z1226" t="str" cm="1">
        <f t="array" ref="Z1226">_xlfn._xlws.FILTER(Table3[[#All],[Name]],(Table3[[#All],[Polygon]]=$A1226)*(Table3[[#All],[Period]]=Z$1)*((Table3[[#All],[Variables ]]=$AF$3)+(Table3[[#All],[Variables ]]=$AF$2)+(Table3[[#All],[Variables ]]=$AF$4)),0)</f>
        <v>AH</v>
      </c>
      <c r="AA1226" t="str" cm="1">
        <f t="array" ref="AA1226">_xlfn._xlws.FILTER(Table3[[#All],[Name]],(Table3[[#All],[Polygon]]=$A1226)*(Table3[[#All],[Period]]=AA$1)*((Table3[[#All],[Variables ]]=$AF$3)+(Table3[[#All],[Variables ]]=$AF$2)+(Table3[[#All],[Variables ]]=$AF$4)),0)</f>
        <v>AH</v>
      </c>
      <c r="AB1226" t="str" cm="1">
        <f t="array" ref="AB1226">_xlfn._xlws.FILTER(Table3[[#All],[Name]],(Table3[[#All],[Polygon]]=$A1226)*(Table3[[#All],[Period]]=AB$1)*((Table3[[#All],[Variables ]]=$AF$3)+(Table3[[#All],[Variables ]]=$AF$2)+(Table3[[#All],[Variables ]]=$AF$4)),0)</f>
        <v>PCT</v>
      </c>
      <c r="AC1226" t="str" cm="1">
        <f t="array" ref="AC1226">_xlfn._xlws.FILTER(Table3[[#All],[Name]],(Table3[[#All],[Polygon]]=$A1226)*(Table3[[#All],[Period]]=AC$1)*((Table3[[#All],[Variables ]]=$AF$3)+(Table3[[#All],[Variables ]]=$AF$2)+(Table3[[#All],[Variables ]]=$AF$4)),0)</f>
        <v>AH</v>
      </c>
      <c r="AD1226" t="str" cm="1">
        <f t="array" ref="AD1226">_xlfn._xlws.FILTER(Table3[[#All],[Name]],(Table3[[#All],[Polygon]]=$A1226)*(Table3[[#All],[Period]]=AD$1)*((Table3[[#All],[Variables ]]=$AF$3)+(Table3[[#All],[Variables ]]=$AF$2)+(Table3[[#All],[Variables ]]=$AF$4)),0)</f>
        <v>AH</v>
      </c>
    </row>
    <row r="1227" spans="1:30" x14ac:dyDescent="0.35">
      <c r="A1227" s="3">
        <v>776</v>
      </c>
      <c r="B1227" s="4" t="s">
        <v>1743</v>
      </c>
      <c r="C1227" s="10">
        <v>48.388616759999998</v>
      </c>
      <c r="D1227" s="4" t="s">
        <v>1466</v>
      </c>
      <c r="E1227" s="4">
        <v>3</v>
      </c>
      <c r="F1227" s="4">
        <v>3</v>
      </c>
      <c r="G1227" s="4">
        <v>5</v>
      </c>
      <c r="H1227" s="4"/>
      <c r="I1227" s="4">
        <v>1962</v>
      </c>
      <c r="J1227" s="4">
        <v>0</v>
      </c>
      <c r="K1227" s="4" t="s">
        <v>1650</v>
      </c>
      <c r="L1227" s="4">
        <v>770</v>
      </c>
      <c r="M1227" s="4">
        <v>770</v>
      </c>
      <c r="N1227" s="4">
        <v>48.209431600000002</v>
      </c>
      <c r="O1227" s="11">
        <v>13.397</v>
      </c>
      <c r="P1227" cm="1">
        <f t="array" ref="P1227">_xlfn._xlws.FILTER(Table3[[#All],[Name]],(Table3[[#All],[Polygon]]=$A1227)*(Table3[[#All],[Period]]=P$1)*((Table3[[#All],[Variables ]]=$AF$3)+(Table3[[#All],[Variables ]]=$AF$2)+(Table3[[#All],[Variables ]]=$AF$4)),0)</f>
        <v>0</v>
      </c>
      <c r="Q1227" t="str" cm="1">
        <f t="array" ref="Q1227">_xlfn._xlws.FILTER(Table3[[#All],[Name]],(Table3[[#All],[Polygon]]=$A1227)*(Table3[[#All],[Period]]=Q$1)*((Table3[[#All],[Variables ]]=$AF$3)+(Table3[[#All],[Variables ]]=$AF$2)+(Table3[[#All],[Variables ]]=$AF$4)),0)</f>
        <v>AH</v>
      </c>
      <c r="R1227" cm="1">
        <f t="array" ref="R1227">_xlfn._xlws.FILTER(Table3[[#All],[Name]],(Table3[[#All],[Polygon]]=$A1227)*(Table3[[#All],[Period]]=R$1)*((Table3[[#All],[Variables ]]=$AF$3)+(Table3[[#All],[Variables ]]=$AF$2)+(Table3[[#All],[Variables ]]=$AF$4)),0)</f>
        <v>0</v>
      </c>
      <c r="S1227" cm="1">
        <f t="array" ref="S1227">_xlfn._xlws.FILTER(Table3[[#All],[Name]],(Table3[[#All],[Polygon]]=$A1227)*(Table3[[#All],[Period]]=S$1)*((Table3[[#All],[Variables ]]=$AF$3)+(Table3[[#All],[Variables ]]=$AF$2)+(Table3[[#All],[Variables ]]=$AF$4)),0)</f>
        <v>0</v>
      </c>
      <c r="T1227" cm="1">
        <f t="array" ref="T1227">_xlfn._xlws.FILTER(Table3[[#All],[Name]],(Table3[[#All],[Polygon]]=$A1227)*(Table3[[#All],[Period]]=T$1)*((Table3[[#All],[Variables ]]=$AF$3)+(Table3[[#All],[Variables ]]=$AF$2)+(Table3[[#All],[Variables ]]=$AF$4)),0)</f>
        <v>0</v>
      </c>
      <c r="U1227" cm="1">
        <f t="array" ref="U1227">_xlfn._xlws.FILTER(Table3[[#All],[Name]],(Table3[[#All],[Polygon]]=$A1227)*(Table3[[#All],[Period]]=U$1)*((Table3[[#All],[Variables ]]=$AF$3)+(Table3[[#All],[Variables ]]=$AF$2)+(Table3[[#All],[Variables ]]=$AF$4)),0)</f>
        <v>0</v>
      </c>
      <c r="V1227" cm="1">
        <f t="array" ref="V1227">_xlfn._xlws.FILTER(Table3[[#All],[Name]],(Table3[[#All],[Polygon]]=$A1227)*(Table3[[#All],[Period]]=V$1)*((Table3[[#All],[Variables ]]=$AF$3)+(Table3[[#All],[Variables ]]=$AF$2)+(Table3[[#All],[Variables ]]=$AF$4)),0)</f>
        <v>0</v>
      </c>
      <c r="W1227" cm="1">
        <f t="array" ref="W1227">_xlfn._xlws.FILTER(Table3[[#All],[Name]],(Table3[[#All],[Polygon]]=$A1227)*(Table3[[#All],[Period]]=W$1)*((Table3[[#All],[Variables ]]=$AF$3)+(Table3[[#All],[Variables ]]=$AF$2)+(Table3[[#All],[Variables ]]=$AF$4)),0)</f>
        <v>0</v>
      </c>
      <c r="X1227" cm="1">
        <f t="array" ref="X1227">_xlfn._xlws.FILTER(Table3[[#All],[Name]],(Table3[[#All],[Polygon]]=$A1227)*(Table3[[#All],[Period]]=X$1)*((Table3[[#All],[Variables ]]=$AF$3)+(Table3[[#All],[Variables ]]=$AF$2)+(Table3[[#All],[Variables ]]=$AF$4)),0)</f>
        <v>0</v>
      </c>
      <c r="Y1227" t="str" cm="1">
        <f t="array" ref="Y1227">_xlfn._xlws.FILTER(Table3[[#All],[Name]],(Table3[[#All],[Polygon]]=$A1227)*(Table3[[#All],[Period]]=Y$1)*((Table3[[#All],[Variables ]]=$AF$3)+(Table3[[#All],[Variables ]]=$AF$2)+(Table3[[#All],[Variables ]]=$AF$4)),0)</f>
        <v>H</v>
      </c>
      <c r="Z1227" t="str" cm="1">
        <f t="array" ref="Z1227">_xlfn._xlws.FILTER(Table3[[#All],[Name]],(Table3[[#All],[Polygon]]=$A1227)*(Table3[[#All],[Period]]=Z$1)*((Table3[[#All],[Variables ]]=$AF$3)+(Table3[[#All],[Variables ]]=$AF$2)+(Table3[[#All],[Variables ]]=$AF$4)),0)</f>
        <v>AH</v>
      </c>
      <c r="AA1227" t="str" cm="1">
        <f t="array" ref="AA1227">_xlfn._xlws.FILTER(Table3[[#All],[Name]],(Table3[[#All],[Polygon]]=$A1227)*(Table3[[#All],[Period]]=AA$1)*((Table3[[#All],[Variables ]]=$AF$3)+(Table3[[#All],[Variables ]]=$AF$2)+(Table3[[#All],[Variables ]]=$AF$4)),0)</f>
        <v>AH</v>
      </c>
      <c r="AB1227" t="str" cm="1">
        <f t="array" ref="AB1227">_xlfn._xlws.FILTER(Table3[[#All],[Name]],(Table3[[#All],[Polygon]]=$A1227)*(Table3[[#All],[Period]]=AB$1)*((Table3[[#All],[Variables ]]=$AF$3)+(Table3[[#All],[Variables ]]=$AF$2)+(Table3[[#All],[Variables ]]=$AF$4)),0)</f>
        <v>PCT</v>
      </c>
      <c r="AC1227" t="str" cm="1">
        <f t="array" ref="AC1227">_xlfn._xlws.FILTER(Table3[[#All],[Name]],(Table3[[#All],[Polygon]]=$A1227)*(Table3[[#All],[Period]]=AC$1)*((Table3[[#All],[Variables ]]=$AF$3)+(Table3[[#All],[Variables ]]=$AF$2)+(Table3[[#All],[Variables ]]=$AF$4)),0)</f>
        <v>AH</v>
      </c>
      <c r="AD1227" t="str" cm="1">
        <f t="array" ref="AD1227">_xlfn._xlws.FILTER(Table3[[#All],[Name]],(Table3[[#All],[Polygon]]=$A1227)*(Table3[[#All],[Period]]=AD$1)*((Table3[[#All],[Variables ]]=$AF$3)+(Table3[[#All],[Variables ]]=$AF$2)+(Table3[[#All],[Variables ]]=$AF$4)),0)</f>
        <v>AH</v>
      </c>
    </row>
    <row r="1228" spans="1:30" x14ac:dyDescent="0.35">
      <c r="A1228" s="5">
        <v>777</v>
      </c>
      <c r="B1228" s="6" t="s">
        <v>3056</v>
      </c>
      <c r="C1228" s="8">
        <v>47.015778900000001</v>
      </c>
      <c r="D1228" s="6" t="s">
        <v>1466</v>
      </c>
      <c r="E1228" s="6">
        <v>3</v>
      </c>
      <c r="F1228" s="6">
        <v>3</v>
      </c>
      <c r="G1228" s="6">
        <v>5</v>
      </c>
      <c r="H1228" s="6"/>
      <c r="I1228" s="6">
        <v>1962</v>
      </c>
      <c r="J1228" s="6">
        <v>0</v>
      </c>
      <c r="K1228" s="6" t="s">
        <v>1650</v>
      </c>
      <c r="L1228" s="6">
        <v>770</v>
      </c>
      <c r="M1228" s="6">
        <v>770</v>
      </c>
      <c r="N1228" s="6">
        <v>48.209431600000002</v>
      </c>
      <c r="O1228" s="9">
        <v>107.19199999999999</v>
      </c>
      <c r="P1228" cm="1">
        <f t="array" ref="P1228">_xlfn._xlws.FILTER(Table3[[#All],[Name]],(Table3[[#All],[Polygon]]=$A1228)*(Table3[[#All],[Period]]=P$1)*((Table3[[#All],[Variables ]]=$AF$3)+(Table3[[#All],[Variables ]]=$AF$2)+(Table3[[#All],[Variables ]]=$AF$4)),0)</f>
        <v>0</v>
      </c>
      <c r="Q1228" cm="1">
        <f t="array" ref="Q1228">_xlfn._xlws.FILTER(Table3[[#All],[Name]],(Table3[[#All],[Polygon]]=$A1228)*(Table3[[#All],[Period]]=Q$1)*((Table3[[#All],[Variables ]]=$AF$3)+(Table3[[#All],[Variables ]]=$AF$2)+(Table3[[#All],[Variables ]]=$AF$4)),0)</f>
        <v>0</v>
      </c>
      <c r="R1228" cm="1">
        <f t="array" ref="R1228">_xlfn._xlws.FILTER(Table3[[#All],[Name]],(Table3[[#All],[Polygon]]=$A1228)*(Table3[[#All],[Period]]=R$1)*((Table3[[#All],[Variables ]]=$AF$3)+(Table3[[#All],[Variables ]]=$AF$2)+(Table3[[#All],[Variables ]]=$AF$4)),0)</f>
        <v>0</v>
      </c>
      <c r="S1228" cm="1">
        <f t="array" ref="S1228">_xlfn._xlws.FILTER(Table3[[#All],[Name]],(Table3[[#All],[Polygon]]=$A1228)*(Table3[[#All],[Period]]=S$1)*((Table3[[#All],[Variables ]]=$AF$3)+(Table3[[#All],[Variables ]]=$AF$2)+(Table3[[#All],[Variables ]]=$AF$4)),0)</f>
        <v>0</v>
      </c>
      <c r="T1228" cm="1">
        <f t="array" ref="T1228">_xlfn._xlws.FILTER(Table3[[#All],[Name]],(Table3[[#All],[Polygon]]=$A1228)*(Table3[[#All],[Period]]=T$1)*((Table3[[#All],[Variables ]]=$AF$3)+(Table3[[#All],[Variables ]]=$AF$2)+(Table3[[#All],[Variables ]]=$AF$4)),0)</f>
        <v>0</v>
      </c>
      <c r="U1228" cm="1">
        <f t="array" ref="U1228">_xlfn._xlws.FILTER(Table3[[#All],[Name]],(Table3[[#All],[Polygon]]=$A1228)*(Table3[[#All],[Period]]=U$1)*((Table3[[#All],[Variables ]]=$AF$3)+(Table3[[#All],[Variables ]]=$AF$2)+(Table3[[#All],[Variables ]]=$AF$4)),0)</f>
        <v>0</v>
      </c>
      <c r="V1228" cm="1">
        <f t="array" ref="V1228">_xlfn._xlws.FILTER(Table3[[#All],[Name]],(Table3[[#All],[Polygon]]=$A1228)*(Table3[[#All],[Period]]=V$1)*((Table3[[#All],[Variables ]]=$AF$3)+(Table3[[#All],[Variables ]]=$AF$2)+(Table3[[#All],[Variables ]]=$AF$4)),0)</f>
        <v>0</v>
      </c>
      <c r="W1228" cm="1">
        <f t="array" ref="W1228">_xlfn._xlws.FILTER(Table3[[#All],[Name]],(Table3[[#All],[Polygon]]=$A1228)*(Table3[[#All],[Period]]=W$1)*((Table3[[#All],[Variables ]]=$AF$3)+(Table3[[#All],[Variables ]]=$AF$2)+(Table3[[#All],[Variables ]]=$AF$4)),0)</f>
        <v>0</v>
      </c>
      <c r="X1228" cm="1">
        <f t="array" ref="X1228">_xlfn._xlws.FILTER(Table3[[#All],[Name]],(Table3[[#All],[Polygon]]=$A1228)*(Table3[[#All],[Period]]=X$1)*((Table3[[#All],[Variables ]]=$AF$3)+(Table3[[#All],[Variables ]]=$AF$2)+(Table3[[#All],[Variables ]]=$AF$4)),0)</f>
        <v>0</v>
      </c>
      <c r="Y1228" cm="1">
        <f t="array" ref="Y1228">_xlfn._xlws.FILTER(Table3[[#All],[Name]],(Table3[[#All],[Polygon]]=$A1228)*(Table3[[#All],[Period]]=Y$1)*((Table3[[#All],[Variables ]]=$AF$3)+(Table3[[#All],[Variables ]]=$AF$2)+(Table3[[#All],[Variables ]]=$AF$4)),0)</f>
        <v>0</v>
      </c>
      <c r="Z1228" cm="1">
        <f t="array" ref="Z1228">_xlfn._xlws.FILTER(Table3[[#All],[Name]],(Table3[[#All],[Polygon]]=$A1228)*(Table3[[#All],[Period]]=Z$1)*((Table3[[#All],[Variables ]]=$AF$3)+(Table3[[#All],[Variables ]]=$AF$2)+(Table3[[#All],[Variables ]]=$AF$4)),0)</f>
        <v>0</v>
      </c>
      <c r="AA1228" cm="1">
        <f t="array" ref="AA1228">_xlfn._xlws.FILTER(Table3[[#All],[Name]],(Table3[[#All],[Polygon]]=$A1228)*(Table3[[#All],[Period]]=AA$1)*((Table3[[#All],[Variables ]]=$AF$3)+(Table3[[#All],[Variables ]]=$AF$2)+(Table3[[#All],[Variables ]]=$AF$4)),0)</f>
        <v>0</v>
      </c>
      <c r="AB1228" cm="1">
        <f t="array" ref="AB1228">_xlfn._xlws.FILTER(Table3[[#All],[Name]],(Table3[[#All],[Polygon]]=$A1228)*(Table3[[#All],[Period]]=AB$1)*((Table3[[#All],[Variables ]]=$AF$3)+(Table3[[#All],[Variables ]]=$AF$2)+(Table3[[#All],[Variables ]]=$AF$4)),0)</f>
        <v>0</v>
      </c>
      <c r="AC1228" cm="1">
        <f t="array" ref="AC1228">_xlfn._xlws.FILTER(Table3[[#All],[Name]],(Table3[[#All],[Polygon]]=$A1228)*(Table3[[#All],[Period]]=AC$1)*((Table3[[#All],[Variables ]]=$AF$3)+(Table3[[#All],[Variables ]]=$AF$2)+(Table3[[#All],[Variables ]]=$AF$4)),0)</f>
        <v>0</v>
      </c>
      <c r="AD1228" cm="1">
        <f t="array" ref="AD1228">_xlfn._xlws.FILTER(Table3[[#All],[Name]],(Table3[[#All],[Polygon]]=$A1228)*(Table3[[#All],[Period]]=AD$1)*((Table3[[#All],[Variables ]]=$AF$3)+(Table3[[#All],[Variables ]]=$AF$2)+(Table3[[#All],[Variables ]]=$AF$4)),0)</f>
        <v>0</v>
      </c>
    </row>
    <row r="1229" spans="1:30" x14ac:dyDescent="0.35">
      <c r="A1229" s="3">
        <v>777</v>
      </c>
      <c r="B1229" s="4" t="s">
        <v>3056</v>
      </c>
      <c r="C1229" s="10">
        <v>47.015778900000001</v>
      </c>
      <c r="D1229" s="4" t="s">
        <v>1466</v>
      </c>
      <c r="E1229" s="4">
        <v>3</v>
      </c>
      <c r="F1229" s="4">
        <v>3</v>
      </c>
      <c r="G1229" s="4">
        <v>5</v>
      </c>
      <c r="H1229" s="4"/>
      <c r="I1229" s="4">
        <v>1962</v>
      </c>
      <c r="J1229" s="4">
        <v>0</v>
      </c>
      <c r="K1229" s="4" t="s">
        <v>1650</v>
      </c>
      <c r="L1229" s="4">
        <v>773</v>
      </c>
      <c r="M1229" s="4">
        <v>773</v>
      </c>
      <c r="N1229" s="4">
        <v>41.569496579999999</v>
      </c>
      <c r="O1229" s="11">
        <v>16.882000000000001</v>
      </c>
      <c r="P1229" cm="1">
        <f t="array" ref="P1229">_xlfn._xlws.FILTER(Table3[[#All],[Name]],(Table3[[#All],[Polygon]]=$A1229)*(Table3[[#All],[Period]]=P$1)*((Table3[[#All],[Variables ]]=$AF$3)+(Table3[[#All],[Variables ]]=$AF$2)+(Table3[[#All],[Variables ]]=$AF$4)),0)</f>
        <v>0</v>
      </c>
      <c r="Q1229" cm="1">
        <f t="array" ref="Q1229">_xlfn._xlws.FILTER(Table3[[#All],[Name]],(Table3[[#All],[Polygon]]=$A1229)*(Table3[[#All],[Period]]=Q$1)*((Table3[[#All],[Variables ]]=$AF$3)+(Table3[[#All],[Variables ]]=$AF$2)+(Table3[[#All],[Variables ]]=$AF$4)),0)</f>
        <v>0</v>
      </c>
      <c r="R1229" cm="1">
        <f t="array" ref="R1229">_xlfn._xlws.FILTER(Table3[[#All],[Name]],(Table3[[#All],[Polygon]]=$A1229)*(Table3[[#All],[Period]]=R$1)*((Table3[[#All],[Variables ]]=$AF$3)+(Table3[[#All],[Variables ]]=$AF$2)+(Table3[[#All],[Variables ]]=$AF$4)),0)</f>
        <v>0</v>
      </c>
      <c r="S1229" cm="1">
        <f t="array" ref="S1229">_xlfn._xlws.FILTER(Table3[[#All],[Name]],(Table3[[#All],[Polygon]]=$A1229)*(Table3[[#All],[Period]]=S$1)*((Table3[[#All],[Variables ]]=$AF$3)+(Table3[[#All],[Variables ]]=$AF$2)+(Table3[[#All],[Variables ]]=$AF$4)),0)</f>
        <v>0</v>
      </c>
      <c r="T1229" cm="1">
        <f t="array" ref="T1229">_xlfn._xlws.FILTER(Table3[[#All],[Name]],(Table3[[#All],[Polygon]]=$A1229)*(Table3[[#All],[Period]]=T$1)*((Table3[[#All],[Variables ]]=$AF$3)+(Table3[[#All],[Variables ]]=$AF$2)+(Table3[[#All],[Variables ]]=$AF$4)),0)</f>
        <v>0</v>
      </c>
      <c r="U1229" cm="1">
        <f t="array" ref="U1229">_xlfn._xlws.FILTER(Table3[[#All],[Name]],(Table3[[#All],[Polygon]]=$A1229)*(Table3[[#All],[Period]]=U$1)*((Table3[[#All],[Variables ]]=$AF$3)+(Table3[[#All],[Variables ]]=$AF$2)+(Table3[[#All],[Variables ]]=$AF$4)),0)</f>
        <v>0</v>
      </c>
      <c r="V1229" cm="1">
        <f t="array" ref="V1229">_xlfn._xlws.FILTER(Table3[[#All],[Name]],(Table3[[#All],[Polygon]]=$A1229)*(Table3[[#All],[Period]]=V$1)*((Table3[[#All],[Variables ]]=$AF$3)+(Table3[[#All],[Variables ]]=$AF$2)+(Table3[[#All],[Variables ]]=$AF$4)),0)</f>
        <v>0</v>
      </c>
      <c r="W1229" cm="1">
        <f t="array" ref="W1229">_xlfn._xlws.FILTER(Table3[[#All],[Name]],(Table3[[#All],[Polygon]]=$A1229)*(Table3[[#All],[Period]]=W$1)*((Table3[[#All],[Variables ]]=$AF$3)+(Table3[[#All],[Variables ]]=$AF$2)+(Table3[[#All],[Variables ]]=$AF$4)),0)</f>
        <v>0</v>
      </c>
      <c r="X1229" cm="1">
        <f t="array" ref="X1229">_xlfn._xlws.FILTER(Table3[[#All],[Name]],(Table3[[#All],[Polygon]]=$A1229)*(Table3[[#All],[Period]]=X$1)*((Table3[[#All],[Variables ]]=$AF$3)+(Table3[[#All],[Variables ]]=$AF$2)+(Table3[[#All],[Variables ]]=$AF$4)),0)</f>
        <v>0</v>
      </c>
      <c r="Y1229" cm="1">
        <f t="array" ref="Y1229">_xlfn._xlws.FILTER(Table3[[#All],[Name]],(Table3[[#All],[Polygon]]=$A1229)*(Table3[[#All],[Period]]=Y$1)*((Table3[[#All],[Variables ]]=$AF$3)+(Table3[[#All],[Variables ]]=$AF$2)+(Table3[[#All],[Variables ]]=$AF$4)),0)</f>
        <v>0</v>
      </c>
      <c r="Z1229" cm="1">
        <f t="array" ref="Z1229">_xlfn._xlws.FILTER(Table3[[#All],[Name]],(Table3[[#All],[Polygon]]=$A1229)*(Table3[[#All],[Period]]=Z$1)*((Table3[[#All],[Variables ]]=$AF$3)+(Table3[[#All],[Variables ]]=$AF$2)+(Table3[[#All],[Variables ]]=$AF$4)),0)</f>
        <v>0</v>
      </c>
      <c r="AA1229" cm="1">
        <f t="array" ref="AA1229">_xlfn._xlws.FILTER(Table3[[#All],[Name]],(Table3[[#All],[Polygon]]=$A1229)*(Table3[[#All],[Period]]=AA$1)*((Table3[[#All],[Variables ]]=$AF$3)+(Table3[[#All],[Variables ]]=$AF$2)+(Table3[[#All],[Variables ]]=$AF$4)),0)</f>
        <v>0</v>
      </c>
      <c r="AB1229" cm="1">
        <f t="array" ref="AB1229">_xlfn._xlws.FILTER(Table3[[#All],[Name]],(Table3[[#All],[Polygon]]=$A1229)*(Table3[[#All],[Period]]=AB$1)*((Table3[[#All],[Variables ]]=$AF$3)+(Table3[[#All],[Variables ]]=$AF$2)+(Table3[[#All],[Variables ]]=$AF$4)),0)</f>
        <v>0</v>
      </c>
      <c r="AC1229" cm="1">
        <f t="array" ref="AC1229">_xlfn._xlws.FILTER(Table3[[#All],[Name]],(Table3[[#All],[Polygon]]=$A1229)*(Table3[[#All],[Period]]=AC$1)*((Table3[[#All],[Variables ]]=$AF$3)+(Table3[[#All],[Variables ]]=$AF$2)+(Table3[[#All],[Variables ]]=$AF$4)),0)</f>
        <v>0</v>
      </c>
      <c r="AD1229" cm="1">
        <f t="array" ref="AD1229">_xlfn._xlws.FILTER(Table3[[#All],[Name]],(Table3[[#All],[Polygon]]=$A1229)*(Table3[[#All],[Period]]=AD$1)*((Table3[[#All],[Variables ]]=$AF$3)+(Table3[[#All],[Variables ]]=$AF$2)+(Table3[[#All],[Variables ]]=$AF$4)),0)</f>
        <v>0</v>
      </c>
    </row>
    <row r="1230" spans="1:30" x14ac:dyDescent="0.35">
      <c r="A1230" s="5">
        <v>777</v>
      </c>
      <c r="B1230" s="6" t="s">
        <v>3056</v>
      </c>
      <c r="C1230" s="8">
        <v>47.015778900000001</v>
      </c>
      <c r="D1230" s="6" t="s">
        <v>1466</v>
      </c>
      <c r="E1230" s="6">
        <v>3</v>
      </c>
      <c r="F1230" s="6">
        <v>3</v>
      </c>
      <c r="G1230" s="6">
        <v>5</v>
      </c>
      <c r="H1230" s="6"/>
      <c r="I1230" s="6">
        <v>1962</v>
      </c>
      <c r="J1230" s="6">
        <v>0</v>
      </c>
      <c r="K1230" s="6" t="s">
        <v>1650</v>
      </c>
      <c r="L1230" s="6">
        <v>776</v>
      </c>
      <c r="M1230" s="6">
        <v>776</v>
      </c>
      <c r="N1230" s="6">
        <v>48.388616759999998</v>
      </c>
      <c r="O1230" s="9">
        <v>15.468999999999999</v>
      </c>
      <c r="P1230" cm="1">
        <f t="array" ref="P1230">_xlfn._xlws.FILTER(Table3[[#All],[Name]],(Table3[[#All],[Polygon]]=$A1230)*(Table3[[#All],[Period]]=P$1)*((Table3[[#All],[Variables ]]=$AF$3)+(Table3[[#All],[Variables ]]=$AF$2)+(Table3[[#All],[Variables ]]=$AF$4)),0)</f>
        <v>0</v>
      </c>
      <c r="Q1230" cm="1">
        <f t="array" ref="Q1230">_xlfn._xlws.FILTER(Table3[[#All],[Name]],(Table3[[#All],[Polygon]]=$A1230)*(Table3[[#All],[Period]]=Q$1)*((Table3[[#All],[Variables ]]=$AF$3)+(Table3[[#All],[Variables ]]=$AF$2)+(Table3[[#All],[Variables ]]=$AF$4)),0)</f>
        <v>0</v>
      </c>
      <c r="R1230" cm="1">
        <f t="array" ref="R1230">_xlfn._xlws.FILTER(Table3[[#All],[Name]],(Table3[[#All],[Polygon]]=$A1230)*(Table3[[#All],[Period]]=R$1)*((Table3[[#All],[Variables ]]=$AF$3)+(Table3[[#All],[Variables ]]=$AF$2)+(Table3[[#All],[Variables ]]=$AF$4)),0)</f>
        <v>0</v>
      </c>
      <c r="S1230" cm="1">
        <f t="array" ref="S1230">_xlfn._xlws.FILTER(Table3[[#All],[Name]],(Table3[[#All],[Polygon]]=$A1230)*(Table3[[#All],[Period]]=S$1)*((Table3[[#All],[Variables ]]=$AF$3)+(Table3[[#All],[Variables ]]=$AF$2)+(Table3[[#All],[Variables ]]=$AF$4)),0)</f>
        <v>0</v>
      </c>
      <c r="T1230" cm="1">
        <f t="array" ref="T1230">_xlfn._xlws.FILTER(Table3[[#All],[Name]],(Table3[[#All],[Polygon]]=$A1230)*(Table3[[#All],[Period]]=T$1)*((Table3[[#All],[Variables ]]=$AF$3)+(Table3[[#All],[Variables ]]=$AF$2)+(Table3[[#All],[Variables ]]=$AF$4)),0)</f>
        <v>0</v>
      </c>
      <c r="U1230" cm="1">
        <f t="array" ref="U1230">_xlfn._xlws.FILTER(Table3[[#All],[Name]],(Table3[[#All],[Polygon]]=$A1230)*(Table3[[#All],[Period]]=U$1)*((Table3[[#All],[Variables ]]=$AF$3)+(Table3[[#All],[Variables ]]=$AF$2)+(Table3[[#All],[Variables ]]=$AF$4)),0)</f>
        <v>0</v>
      </c>
      <c r="V1230" cm="1">
        <f t="array" ref="V1230">_xlfn._xlws.FILTER(Table3[[#All],[Name]],(Table3[[#All],[Polygon]]=$A1230)*(Table3[[#All],[Period]]=V$1)*((Table3[[#All],[Variables ]]=$AF$3)+(Table3[[#All],[Variables ]]=$AF$2)+(Table3[[#All],[Variables ]]=$AF$4)),0)</f>
        <v>0</v>
      </c>
      <c r="W1230" cm="1">
        <f t="array" ref="W1230">_xlfn._xlws.FILTER(Table3[[#All],[Name]],(Table3[[#All],[Polygon]]=$A1230)*(Table3[[#All],[Period]]=W$1)*((Table3[[#All],[Variables ]]=$AF$3)+(Table3[[#All],[Variables ]]=$AF$2)+(Table3[[#All],[Variables ]]=$AF$4)),0)</f>
        <v>0</v>
      </c>
      <c r="X1230" cm="1">
        <f t="array" ref="X1230">_xlfn._xlws.FILTER(Table3[[#All],[Name]],(Table3[[#All],[Polygon]]=$A1230)*(Table3[[#All],[Period]]=X$1)*((Table3[[#All],[Variables ]]=$AF$3)+(Table3[[#All],[Variables ]]=$AF$2)+(Table3[[#All],[Variables ]]=$AF$4)),0)</f>
        <v>0</v>
      </c>
      <c r="Y1230" cm="1">
        <f t="array" ref="Y1230">_xlfn._xlws.FILTER(Table3[[#All],[Name]],(Table3[[#All],[Polygon]]=$A1230)*(Table3[[#All],[Period]]=Y$1)*((Table3[[#All],[Variables ]]=$AF$3)+(Table3[[#All],[Variables ]]=$AF$2)+(Table3[[#All],[Variables ]]=$AF$4)),0)</f>
        <v>0</v>
      </c>
      <c r="Z1230" cm="1">
        <f t="array" ref="Z1230">_xlfn._xlws.FILTER(Table3[[#All],[Name]],(Table3[[#All],[Polygon]]=$A1230)*(Table3[[#All],[Period]]=Z$1)*((Table3[[#All],[Variables ]]=$AF$3)+(Table3[[#All],[Variables ]]=$AF$2)+(Table3[[#All],[Variables ]]=$AF$4)),0)</f>
        <v>0</v>
      </c>
      <c r="AA1230" cm="1">
        <f t="array" ref="AA1230">_xlfn._xlws.FILTER(Table3[[#All],[Name]],(Table3[[#All],[Polygon]]=$A1230)*(Table3[[#All],[Period]]=AA$1)*((Table3[[#All],[Variables ]]=$AF$3)+(Table3[[#All],[Variables ]]=$AF$2)+(Table3[[#All],[Variables ]]=$AF$4)),0)</f>
        <v>0</v>
      </c>
      <c r="AB1230" cm="1">
        <f t="array" ref="AB1230">_xlfn._xlws.FILTER(Table3[[#All],[Name]],(Table3[[#All],[Polygon]]=$A1230)*(Table3[[#All],[Period]]=AB$1)*((Table3[[#All],[Variables ]]=$AF$3)+(Table3[[#All],[Variables ]]=$AF$2)+(Table3[[#All],[Variables ]]=$AF$4)),0)</f>
        <v>0</v>
      </c>
      <c r="AC1230" cm="1">
        <f t="array" ref="AC1230">_xlfn._xlws.FILTER(Table3[[#All],[Name]],(Table3[[#All],[Polygon]]=$A1230)*(Table3[[#All],[Period]]=AC$1)*((Table3[[#All],[Variables ]]=$AF$3)+(Table3[[#All],[Variables ]]=$AF$2)+(Table3[[#All],[Variables ]]=$AF$4)),0)</f>
        <v>0</v>
      </c>
      <c r="AD1230" cm="1">
        <f t="array" ref="AD1230">_xlfn._xlws.FILTER(Table3[[#All],[Name]],(Table3[[#All],[Polygon]]=$A1230)*(Table3[[#All],[Period]]=AD$1)*((Table3[[#All],[Variables ]]=$AF$3)+(Table3[[#All],[Variables ]]=$AF$2)+(Table3[[#All],[Variables ]]=$AF$4)),0)</f>
        <v>0</v>
      </c>
    </row>
    <row r="1231" spans="1:30" x14ac:dyDescent="0.35">
      <c r="A1231" s="3">
        <v>777</v>
      </c>
      <c r="B1231" s="4" t="s">
        <v>3056</v>
      </c>
      <c r="C1231" s="10">
        <v>47.015778900000001</v>
      </c>
      <c r="D1231" s="4" t="s">
        <v>1466</v>
      </c>
      <c r="E1231" s="4">
        <v>3</v>
      </c>
      <c r="F1231" s="4">
        <v>3</v>
      </c>
      <c r="G1231" s="4">
        <v>5</v>
      </c>
      <c r="H1231" s="4"/>
      <c r="I1231" s="4">
        <v>1962</v>
      </c>
      <c r="J1231" s="4">
        <v>0</v>
      </c>
      <c r="K1231" s="4" t="s">
        <v>1650</v>
      </c>
      <c r="L1231" s="4">
        <v>777</v>
      </c>
      <c r="M1231" s="4">
        <v>777</v>
      </c>
      <c r="N1231" s="4">
        <v>47.015778900000001</v>
      </c>
      <c r="O1231" s="11">
        <v>47.015999999999998</v>
      </c>
      <c r="P1231" cm="1">
        <f t="array" ref="P1231">_xlfn._xlws.FILTER(Table3[[#All],[Name]],(Table3[[#All],[Polygon]]=$A1231)*(Table3[[#All],[Period]]=P$1)*((Table3[[#All],[Variables ]]=$AF$3)+(Table3[[#All],[Variables ]]=$AF$2)+(Table3[[#All],[Variables ]]=$AF$4)),0)</f>
        <v>0</v>
      </c>
      <c r="Q1231" cm="1">
        <f t="array" ref="Q1231">_xlfn._xlws.FILTER(Table3[[#All],[Name]],(Table3[[#All],[Polygon]]=$A1231)*(Table3[[#All],[Period]]=Q$1)*((Table3[[#All],[Variables ]]=$AF$3)+(Table3[[#All],[Variables ]]=$AF$2)+(Table3[[#All],[Variables ]]=$AF$4)),0)</f>
        <v>0</v>
      </c>
      <c r="R1231" cm="1">
        <f t="array" ref="R1231">_xlfn._xlws.FILTER(Table3[[#All],[Name]],(Table3[[#All],[Polygon]]=$A1231)*(Table3[[#All],[Period]]=R$1)*((Table3[[#All],[Variables ]]=$AF$3)+(Table3[[#All],[Variables ]]=$AF$2)+(Table3[[#All],[Variables ]]=$AF$4)),0)</f>
        <v>0</v>
      </c>
      <c r="S1231" cm="1">
        <f t="array" ref="S1231">_xlfn._xlws.FILTER(Table3[[#All],[Name]],(Table3[[#All],[Polygon]]=$A1231)*(Table3[[#All],[Period]]=S$1)*((Table3[[#All],[Variables ]]=$AF$3)+(Table3[[#All],[Variables ]]=$AF$2)+(Table3[[#All],[Variables ]]=$AF$4)),0)</f>
        <v>0</v>
      </c>
      <c r="T1231" cm="1">
        <f t="array" ref="T1231">_xlfn._xlws.FILTER(Table3[[#All],[Name]],(Table3[[#All],[Polygon]]=$A1231)*(Table3[[#All],[Period]]=T$1)*((Table3[[#All],[Variables ]]=$AF$3)+(Table3[[#All],[Variables ]]=$AF$2)+(Table3[[#All],[Variables ]]=$AF$4)),0)</f>
        <v>0</v>
      </c>
      <c r="U1231" cm="1">
        <f t="array" ref="U1231">_xlfn._xlws.FILTER(Table3[[#All],[Name]],(Table3[[#All],[Polygon]]=$A1231)*(Table3[[#All],[Period]]=U$1)*((Table3[[#All],[Variables ]]=$AF$3)+(Table3[[#All],[Variables ]]=$AF$2)+(Table3[[#All],[Variables ]]=$AF$4)),0)</f>
        <v>0</v>
      </c>
      <c r="V1231" cm="1">
        <f t="array" ref="V1231">_xlfn._xlws.FILTER(Table3[[#All],[Name]],(Table3[[#All],[Polygon]]=$A1231)*(Table3[[#All],[Period]]=V$1)*((Table3[[#All],[Variables ]]=$AF$3)+(Table3[[#All],[Variables ]]=$AF$2)+(Table3[[#All],[Variables ]]=$AF$4)),0)</f>
        <v>0</v>
      </c>
      <c r="W1231" cm="1">
        <f t="array" ref="W1231">_xlfn._xlws.FILTER(Table3[[#All],[Name]],(Table3[[#All],[Polygon]]=$A1231)*(Table3[[#All],[Period]]=W$1)*((Table3[[#All],[Variables ]]=$AF$3)+(Table3[[#All],[Variables ]]=$AF$2)+(Table3[[#All],[Variables ]]=$AF$4)),0)</f>
        <v>0</v>
      </c>
      <c r="X1231" cm="1">
        <f t="array" ref="X1231">_xlfn._xlws.FILTER(Table3[[#All],[Name]],(Table3[[#All],[Polygon]]=$A1231)*(Table3[[#All],[Period]]=X$1)*((Table3[[#All],[Variables ]]=$AF$3)+(Table3[[#All],[Variables ]]=$AF$2)+(Table3[[#All],[Variables ]]=$AF$4)),0)</f>
        <v>0</v>
      </c>
      <c r="Y1231" cm="1">
        <f t="array" ref="Y1231">_xlfn._xlws.FILTER(Table3[[#All],[Name]],(Table3[[#All],[Polygon]]=$A1231)*(Table3[[#All],[Period]]=Y$1)*((Table3[[#All],[Variables ]]=$AF$3)+(Table3[[#All],[Variables ]]=$AF$2)+(Table3[[#All],[Variables ]]=$AF$4)),0)</f>
        <v>0</v>
      </c>
      <c r="Z1231" cm="1">
        <f t="array" ref="Z1231">_xlfn._xlws.FILTER(Table3[[#All],[Name]],(Table3[[#All],[Polygon]]=$A1231)*(Table3[[#All],[Period]]=Z$1)*((Table3[[#All],[Variables ]]=$AF$3)+(Table3[[#All],[Variables ]]=$AF$2)+(Table3[[#All],[Variables ]]=$AF$4)),0)</f>
        <v>0</v>
      </c>
      <c r="AA1231" cm="1">
        <f t="array" ref="AA1231">_xlfn._xlws.FILTER(Table3[[#All],[Name]],(Table3[[#All],[Polygon]]=$A1231)*(Table3[[#All],[Period]]=AA$1)*((Table3[[#All],[Variables ]]=$AF$3)+(Table3[[#All],[Variables ]]=$AF$2)+(Table3[[#All],[Variables ]]=$AF$4)),0)</f>
        <v>0</v>
      </c>
      <c r="AB1231" cm="1">
        <f t="array" ref="AB1231">_xlfn._xlws.FILTER(Table3[[#All],[Name]],(Table3[[#All],[Polygon]]=$A1231)*(Table3[[#All],[Period]]=AB$1)*((Table3[[#All],[Variables ]]=$AF$3)+(Table3[[#All],[Variables ]]=$AF$2)+(Table3[[#All],[Variables ]]=$AF$4)),0)</f>
        <v>0</v>
      </c>
      <c r="AC1231" cm="1">
        <f t="array" ref="AC1231">_xlfn._xlws.FILTER(Table3[[#All],[Name]],(Table3[[#All],[Polygon]]=$A1231)*(Table3[[#All],[Period]]=AC$1)*((Table3[[#All],[Variables ]]=$AF$3)+(Table3[[#All],[Variables ]]=$AF$2)+(Table3[[#All],[Variables ]]=$AF$4)),0)</f>
        <v>0</v>
      </c>
      <c r="AD1231" cm="1">
        <f t="array" ref="AD1231">_xlfn._xlws.FILTER(Table3[[#All],[Name]],(Table3[[#All],[Polygon]]=$A1231)*(Table3[[#All],[Period]]=AD$1)*((Table3[[#All],[Variables ]]=$AF$3)+(Table3[[#All],[Variables ]]=$AF$2)+(Table3[[#All],[Variables ]]=$AF$4)),0)</f>
        <v>0</v>
      </c>
    </row>
    <row r="1232" spans="1:30" x14ac:dyDescent="0.35">
      <c r="A1232" s="5">
        <v>777</v>
      </c>
      <c r="B1232" s="6" t="s">
        <v>3056</v>
      </c>
      <c r="C1232" s="8">
        <v>47.015778900000001</v>
      </c>
      <c r="D1232" s="6" t="s">
        <v>1466</v>
      </c>
      <c r="E1232" s="6">
        <v>3</v>
      </c>
      <c r="F1232" s="6">
        <v>3</v>
      </c>
      <c r="G1232" s="6">
        <v>5</v>
      </c>
      <c r="H1232" s="6"/>
      <c r="I1232" s="6">
        <v>1962</v>
      </c>
      <c r="J1232" s="6">
        <v>0</v>
      </c>
      <c r="K1232" s="6" t="s">
        <v>1650</v>
      </c>
      <c r="L1232" s="6">
        <v>770</v>
      </c>
      <c r="M1232" s="6">
        <v>770</v>
      </c>
      <c r="N1232" s="6">
        <v>48.209431600000002</v>
      </c>
      <c r="O1232" s="9">
        <v>27.826000000000001</v>
      </c>
      <c r="P1232" cm="1">
        <f t="array" ref="P1232">_xlfn._xlws.FILTER(Table3[[#All],[Name]],(Table3[[#All],[Polygon]]=$A1232)*(Table3[[#All],[Period]]=P$1)*((Table3[[#All],[Variables ]]=$AF$3)+(Table3[[#All],[Variables ]]=$AF$2)+(Table3[[#All],[Variables ]]=$AF$4)),0)</f>
        <v>0</v>
      </c>
      <c r="Q1232" cm="1">
        <f t="array" ref="Q1232">_xlfn._xlws.FILTER(Table3[[#All],[Name]],(Table3[[#All],[Polygon]]=$A1232)*(Table3[[#All],[Period]]=Q$1)*((Table3[[#All],[Variables ]]=$AF$3)+(Table3[[#All],[Variables ]]=$AF$2)+(Table3[[#All],[Variables ]]=$AF$4)),0)</f>
        <v>0</v>
      </c>
      <c r="R1232" cm="1">
        <f t="array" ref="R1232">_xlfn._xlws.FILTER(Table3[[#All],[Name]],(Table3[[#All],[Polygon]]=$A1232)*(Table3[[#All],[Period]]=R$1)*((Table3[[#All],[Variables ]]=$AF$3)+(Table3[[#All],[Variables ]]=$AF$2)+(Table3[[#All],[Variables ]]=$AF$4)),0)</f>
        <v>0</v>
      </c>
      <c r="S1232" cm="1">
        <f t="array" ref="S1232">_xlfn._xlws.FILTER(Table3[[#All],[Name]],(Table3[[#All],[Polygon]]=$A1232)*(Table3[[#All],[Period]]=S$1)*((Table3[[#All],[Variables ]]=$AF$3)+(Table3[[#All],[Variables ]]=$AF$2)+(Table3[[#All],[Variables ]]=$AF$4)),0)</f>
        <v>0</v>
      </c>
      <c r="T1232" cm="1">
        <f t="array" ref="T1232">_xlfn._xlws.FILTER(Table3[[#All],[Name]],(Table3[[#All],[Polygon]]=$A1232)*(Table3[[#All],[Period]]=T$1)*((Table3[[#All],[Variables ]]=$AF$3)+(Table3[[#All],[Variables ]]=$AF$2)+(Table3[[#All],[Variables ]]=$AF$4)),0)</f>
        <v>0</v>
      </c>
      <c r="U1232" cm="1">
        <f t="array" ref="U1232">_xlfn._xlws.FILTER(Table3[[#All],[Name]],(Table3[[#All],[Polygon]]=$A1232)*(Table3[[#All],[Period]]=U$1)*((Table3[[#All],[Variables ]]=$AF$3)+(Table3[[#All],[Variables ]]=$AF$2)+(Table3[[#All],[Variables ]]=$AF$4)),0)</f>
        <v>0</v>
      </c>
      <c r="V1232" cm="1">
        <f t="array" ref="V1232">_xlfn._xlws.FILTER(Table3[[#All],[Name]],(Table3[[#All],[Polygon]]=$A1232)*(Table3[[#All],[Period]]=V$1)*((Table3[[#All],[Variables ]]=$AF$3)+(Table3[[#All],[Variables ]]=$AF$2)+(Table3[[#All],[Variables ]]=$AF$4)),0)</f>
        <v>0</v>
      </c>
      <c r="W1232" cm="1">
        <f t="array" ref="W1232">_xlfn._xlws.FILTER(Table3[[#All],[Name]],(Table3[[#All],[Polygon]]=$A1232)*(Table3[[#All],[Period]]=W$1)*((Table3[[#All],[Variables ]]=$AF$3)+(Table3[[#All],[Variables ]]=$AF$2)+(Table3[[#All],[Variables ]]=$AF$4)),0)</f>
        <v>0</v>
      </c>
      <c r="X1232" cm="1">
        <f t="array" ref="X1232">_xlfn._xlws.FILTER(Table3[[#All],[Name]],(Table3[[#All],[Polygon]]=$A1232)*(Table3[[#All],[Period]]=X$1)*((Table3[[#All],[Variables ]]=$AF$3)+(Table3[[#All],[Variables ]]=$AF$2)+(Table3[[#All],[Variables ]]=$AF$4)),0)</f>
        <v>0</v>
      </c>
      <c r="Y1232" cm="1">
        <f t="array" ref="Y1232">_xlfn._xlws.FILTER(Table3[[#All],[Name]],(Table3[[#All],[Polygon]]=$A1232)*(Table3[[#All],[Period]]=Y$1)*((Table3[[#All],[Variables ]]=$AF$3)+(Table3[[#All],[Variables ]]=$AF$2)+(Table3[[#All],[Variables ]]=$AF$4)),0)</f>
        <v>0</v>
      </c>
      <c r="Z1232" cm="1">
        <f t="array" ref="Z1232">_xlfn._xlws.FILTER(Table3[[#All],[Name]],(Table3[[#All],[Polygon]]=$A1232)*(Table3[[#All],[Period]]=Z$1)*((Table3[[#All],[Variables ]]=$AF$3)+(Table3[[#All],[Variables ]]=$AF$2)+(Table3[[#All],[Variables ]]=$AF$4)),0)</f>
        <v>0</v>
      </c>
      <c r="AA1232" cm="1">
        <f t="array" ref="AA1232">_xlfn._xlws.FILTER(Table3[[#All],[Name]],(Table3[[#All],[Polygon]]=$A1232)*(Table3[[#All],[Period]]=AA$1)*((Table3[[#All],[Variables ]]=$AF$3)+(Table3[[#All],[Variables ]]=$AF$2)+(Table3[[#All],[Variables ]]=$AF$4)),0)</f>
        <v>0</v>
      </c>
      <c r="AB1232" cm="1">
        <f t="array" ref="AB1232">_xlfn._xlws.FILTER(Table3[[#All],[Name]],(Table3[[#All],[Polygon]]=$A1232)*(Table3[[#All],[Period]]=AB$1)*((Table3[[#All],[Variables ]]=$AF$3)+(Table3[[#All],[Variables ]]=$AF$2)+(Table3[[#All],[Variables ]]=$AF$4)),0)</f>
        <v>0</v>
      </c>
      <c r="AC1232" cm="1">
        <f t="array" ref="AC1232">_xlfn._xlws.FILTER(Table3[[#All],[Name]],(Table3[[#All],[Polygon]]=$A1232)*(Table3[[#All],[Period]]=AC$1)*((Table3[[#All],[Variables ]]=$AF$3)+(Table3[[#All],[Variables ]]=$AF$2)+(Table3[[#All],[Variables ]]=$AF$4)),0)</f>
        <v>0</v>
      </c>
      <c r="AD1232" cm="1">
        <f t="array" ref="AD1232">_xlfn._xlws.FILTER(Table3[[#All],[Name]],(Table3[[#All],[Polygon]]=$A1232)*(Table3[[#All],[Period]]=AD$1)*((Table3[[#All],[Variables ]]=$AF$3)+(Table3[[#All],[Variables ]]=$AF$2)+(Table3[[#All],[Variables ]]=$AF$4)),0)</f>
        <v>0</v>
      </c>
    </row>
    <row r="1233" spans="1:30" x14ac:dyDescent="0.35">
      <c r="A1233" s="3">
        <v>778</v>
      </c>
      <c r="B1233" s="4" t="s">
        <v>3076</v>
      </c>
      <c r="C1233" s="10">
        <v>22.766513889999999</v>
      </c>
      <c r="D1233" s="4" t="s">
        <v>1466</v>
      </c>
      <c r="E1233" s="4">
        <v>3</v>
      </c>
      <c r="F1233" s="4">
        <v>3</v>
      </c>
      <c r="G1233" s="4">
        <v>5</v>
      </c>
      <c r="H1233" s="4"/>
      <c r="I1233" s="4">
        <v>1962</v>
      </c>
      <c r="J1233" s="4">
        <v>0</v>
      </c>
      <c r="K1233" s="4" t="s">
        <v>1650</v>
      </c>
      <c r="L1233" s="4">
        <v>771</v>
      </c>
      <c r="M1233" s="4">
        <v>771</v>
      </c>
      <c r="N1233" s="4">
        <v>13.13905484</v>
      </c>
      <c r="O1233" s="11">
        <v>58.195999999999998</v>
      </c>
      <c r="P1233" cm="1">
        <f t="array" ref="P1233">_xlfn._xlws.FILTER(Table3[[#All],[Name]],(Table3[[#All],[Polygon]]=$A1233)*(Table3[[#All],[Period]]=P$1)*((Table3[[#All],[Variables ]]=$AF$3)+(Table3[[#All],[Variables ]]=$AF$2)+(Table3[[#All],[Variables ]]=$AF$4)),0)</f>
        <v>0</v>
      </c>
      <c r="Q1233" cm="1">
        <f t="array" ref="Q1233">_xlfn._xlws.FILTER(Table3[[#All],[Name]],(Table3[[#All],[Polygon]]=$A1233)*(Table3[[#All],[Period]]=Q$1)*((Table3[[#All],[Variables ]]=$AF$3)+(Table3[[#All],[Variables ]]=$AF$2)+(Table3[[#All],[Variables ]]=$AF$4)),0)</f>
        <v>0</v>
      </c>
      <c r="R1233" cm="1">
        <f t="array" ref="R1233">_xlfn._xlws.FILTER(Table3[[#All],[Name]],(Table3[[#All],[Polygon]]=$A1233)*(Table3[[#All],[Period]]=R$1)*((Table3[[#All],[Variables ]]=$AF$3)+(Table3[[#All],[Variables ]]=$AF$2)+(Table3[[#All],[Variables ]]=$AF$4)),0)</f>
        <v>0</v>
      </c>
      <c r="S1233" cm="1">
        <f t="array" ref="S1233">_xlfn._xlws.FILTER(Table3[[#All],[Name]],(Table3[[#All],[Polygon]]=$A1233)*(Table3[[#All],[Period]]=S$1)*((Table3[[#All],[Variables ]]=$AF$3)+(Table3[[#All],[Variables ]]=$AF$2)+(Table3[[#All],[Variables ]]=$AF$4)),0)</f>
        <v>0</v>
      </c>
      <c r="T1233" cm="1">
        <f t="array" ref="T1233">_xlfn._xlws.FILTER(Table3[[#All],[Name]],(Table3[[#All],[Polygon]]=$A1233)*(Table3[[#All],[Period]]=T$1)*((Table3[[#All],[Variables ]]=$AF$3)+(Table3[[#All],[Variables ]]=$AF$2)+(Table3[[#All],[Variables ]]=$AF$4)),0)</f>
        <v>0</v>
      </c>
      <c r="U1233" cm="1">
        <f t="array" ref="U1233">_xlfn._xlws.FILTER(Table3[[#All],[Name]],(Table3[[#All],[Polygon]]=$A1233)*(Table3[[#All],[Period]]=U$1)*((Table3[[#All],[Variables ]]=$AF$3)+(Table3[[#All],[Variables ]]=$AF$2)+(Table3[[#All],[Variables ]]=$AF$4)),0)</f>
        <v>0</v>
      </c>
      <c r="V1233" cm="1">
        <f t="array" ref="V1233">_xlfn._xlws.FILTER(Table3[[#All],[Name]],(Table3[[#All],[Polygon]]=$A1233)*(Table3[[#All],[Period]]=V$1)*((Table3[[#All],[Variables ]]=$AF$3)+(Table3[[#All],[Variables ]]=$AF$2)+(Table3[[#All],[Variables ]]=$AF$4)),0)</f>
        <v>0</v>
      </c>
      <c r="W1233" cm="1">
        <f t="array" ref="W1233">_xlfn._xlws.FILTER(Table3[[#All],[Name]],(Table3[[#All],[Polygon]]=$A1233)*(Table3[[#All],[Period]]=W$1)*((Table3[[#All],[Variables ]]=$AF$3)+(Table3[[#All],[Variables ]]=$AF$2)+(Table3[[#All],[Variables ]]=$AF$4)),0)</f>
        <v>0</v>
      </c>
      <c r="X1233" cm="1">
        <f t="array" ref="X1233">_xlfn._xlws.FILTER(Table3[[#All],[Name]],(Table3[[#All],[Polygon]]=$A1233)*(Table3[[#All],[Period]]=X$1)*((Table3[[#All],[Variables ]]=$AF$3)+(Table3[[#All],[Variables ]]=$AF$2)+(Table3[[#All],[Variables ]]=$AF$4)),0)</f>
        <v>0</v>
      </c>
      <c r="Y1233" cm="1">
        <f t="array" ref="Y1233">_xlfn._xlws.FILTER(Table3[[#All],[Name]],(Table3[[#All],[Polygon]]=$A1233)*(Table3[[#All],[Period]]=Y$1)*((Table3[[#All],[Variables ]]=$AF$3)+(Table3[[#All],[Variables ]]=$AF$2)+(Table3[[#All],[Variables ]]=$AF$4)),0)</f>
        <v>0</v>
      </c>
      <c r="Z1233" cm="1">
        <f t="array" ref="Z1233">_xlfn._xlws.FILTER(Table3[[#All],[Name]],(Table3[[#All],[Polygon]]=$A1233)*(Table3[[#All],[Period]]=Z$1)*((Table3[[#All],[Variables ]]=$AF$3)+(Table3[[#All],[Variables ]]=$AF$2)+(Table3[[#All],[Variables ]]=$AF$4)),0)</f>
        <v>0</v>
      </c>
      <c r="AA1233" cm="1">
        <f t="array" ref="AA1233">_xlfn._xlws.FILTER(Table3[[#All],[Name]],(Table3[[#All],[Polygon]]=$A1233)*(Table3[[#All],[Period]]=AA$1)*((Table3[[#All],[Variables ]]=$AF$3)+(Table3[[#All],[Variables ]]=$AF$2)+(Table3[[#All],[Variables ]]=$AF$4)),0)</f>
        <v>0</v>
      </c>
      <c r="AB1233" t="str" cm="1">
        <f t="array" ref="AB1233">_xlfn._xlws.FILTER(Table3[[#All],[Name]],(Table3[[#All],[Polygon]]=$A1233)*(Table3[[#All],[Period]]=AB$1)*((Table3[[#All],[Variables ]]=$AF$3)+(Table3[[#All],[Variables ]]=$AF$2)+(Table3[[#All],[Variables ]]=$AF$4)),0)</f>
        <v>H</v>
      </c>
      <c r="AC1233" t="str" cm="1">
        <f t="array" ref="AC1233">_xlfn._xlws.FILTER(Table3[[#All],[Name]],(Table3[[#All],[Polygon]]=$A1233)*(Table3[[#All],[Period]]=AC$1)*((Table3[[#All],[Variables ]]=$AF$3)+(Table3[[#All],[Variables ]]=$AF$2)+(Table3[[#All],[Variables ]]=$AF$4)),0)</f>
        <v>AH</v>
      </c>
      <c r="AD1233" t="str" cm="1">
        <f t="array" ref="AD1233">_xlfn._xlws.FILTER(Table3[[#All],[Name]],(Table3[[#All],[Polygon]]=$A1233)*(Table3[[#All],[Period]]=AD$1)*((Table3[[#All],[Variables ]]=$AF$3)+(Table3[[#All],[Variables ]]=$AF$2)+(Table3[[#All],[Variables ]]=$AF$4)),0)</f>
        <v>AH</v>
      </c>
    </row>
    <row r="1234" spans="1:30" x14ac:dyDescent="0.35">
      <c r="A1234" s="5">
        <v>778</v>
      </c>
      <c r="B1234" s="6" t="s">
        <v>3076</v>
      </c>
      <c r="C1234" s="8">
        <v>22.766513889999999</v>
      </c>
      <c r="D1234" s="6" t="s">
        <v>1466</v>
      </c>
      <c r="E1234" s="6">
        <v>3</v>
      </c>
      <c r="F1234" s="6">
        <v>3</v>
      </c>
      <c r="G1234" s="6">
        <v>5</v>
      </c>
      <c r="H1234" s="6"/>
      <c r="I1234" s="6">
        <v>1962</v>
      </c>
      <c r="J1234" s="6">
        <v>0</v>
      </c>
      <c r="K1234" s="6" t="s">
        <v>1650</v>
      </c>
      <c r="L1234" s="6">
        <v>778</v>
      </c>
      <c r="M1234" s="6">
        <v>778</v>
      </c>
      <c r="N1234" s="6">
        <v>22.766513889999999</v>
      </c>
      <c r="O1234" s="9">
        <v>22.766999999999999</v>
      </c>
      <c r="P1234" cm="1">
        <f t="array" ref="P1234">_xlfn._xlws.FILTER(Table3[[#All],[Name]],(Table3[[#All],[Polygon]]=$A1234)*(Table3[[#All],[Period]]=P$1)*((Table3[[#All],[Variables ]]=$AF$3)+(Table3[[#All],[Variables ]]=$AF$2)+(Table3[[#All],[Variables ]]=$AF$4)),0)</f>
        <v>0</v>
      </c>
      <c r="Q1234" cm="1">
        <f t="array" ref="Q1234">_xlfn._xlws.FILTER(Table3[[#All],[Name]],(Table3[[#All],[Polygon]]=$A1234)*(Table3[[#All],[Period]]=Q$1)*((Table3[[#All],[Variables ]]=$AF$3)+(Table3[[#All],[Variables ]]=$AF$2)+(Table3[[#All],[Variables ]]=$AF$4)),0)</f>
        <v>0</v>
      </c>
      <c r="R1234" cm="1">
        <f t="array" ref="R1234">_xlfn._xlws.FILTER(Table3[[#All],[Name]],(Table3[[#All],[Polygon]]=$A1234)*(Table3[[#All],[Period]]=R$1)*((Table3[[#All],[Variables ]]=$AF$3)+(Table3[[#All],[Variables ]]=$AF$2)+(Table3[[#All],[Variables ]]=$AF$4)),0)</f>
        <v>0</v>
      </c>
      <c r="S1234" cm="1">
        <f t="array" ref="S1234">_xlfn._xlws.FILTER(Table3[[#All],[Name]],(Table3[[#All],[Polygon]]=$A1234)*(Table3[[#All],[Period]]=S$1)*((Table3[[#All],[Variables ]]=$AF$3)+(Table3[[#All],[Variables ]]=$AF$2)+(Table3[[#All],[Variables ]]=$AF$4)),0)</f>
        <v>0</v>
      </c>
      <c r="T1234" cm="1">
        <f t="array" ref="T1234">_xlfn._xlws.FILTER(Table3[[#All],[Name]],(Table3[[#All],[Polygon]]=$A1234)*(Table3[[#All],[Period]]=T$1)*((Table3[[#All],[Variables ]]=$AF$3)+(Table3[[#All],[Variables ]]=$AF$2)+(Table3[[#All],[Variables ]]=$AF$4)),0)</f>
        <v>0</v>
      </c>
      <c r="U1234" cm="1">
        <f t="array" ref="U1234">_xlfn._xlws.FILTER(Table3[[#All],[Name]],(Table3[[#All],[Polygon]]=$A1234)*(Table3[[#All],[Period]]=U$1)*((Table3[[#All],[Variables ]]=$AF$3)+(Table3[[#All],[Variables ]]=$AF$2)+(Table3[[#All],[Variables ]]=$AF$4)),0)</f>
        <v>0</v>
      </c>
      <c r="V1234" cm="1">
        <f t="array" ref="V1234">_xlfn._xlws.FILTER(Table3[[#All],[Name]],(Table3[[#All],[Polygon]]=$A1234)*(Table3[[#All],[Period]]=V$1)*((Table3[[#All],[Variables ]]=$AF$3)+(Table3[[#All],[Variables ]]=$AF$2)+(Table3[[#All],[Variables ]]=$AF$4)),0)</f>
        <v>0</v>
      </c>
      <c r="W1234" cm="1">
        <f t="array" ref="W1234">_xlfn._xlws.FILTER(Table3[[#All],[Name]],(Table3[[#All],[Polygon]]=$A1234)*(Table3[[#All],[Period]]=W$1)*((Table3[[#All],[Variables ]]=$AF$3)+(Table3[[#All],[Variables ]]=$AF$2)+(Table3[[#All],[Variables ]]=$AF$4)),0)</f>
        <v>0</v>
      </c>
      <c r="X1234" cm="1">
        <f t="array" ref="X1234">_xlfn._xlws.FILTER(Table3[[#All],[Name]],(Table3[[#All],[Polygon]]=$A1234)*(Table3[[#All],[Period]]=X$1)*((Table3[[#All],[Variables ]]=$AF$3)+(Table3[[#All],[Variables ]]=$AF$2)+(Table3[[#All],[Variables ]]=$AF$4)),0)</f>
        <v>0</v>
      </c>
      <c r="Y1234" cm="1">
        <f t="array" ref="Y1234">_xlfn._xlws.FILTER(Table3[[#All],[Name]],(Table3[[#All],[Polygon]]=$A1234)*(Table3[[#All],[Period]]=Y$1)*((Table3[[#All],[Variables ]]=$AF$3)+(Table3[[#All],[Variables ]]=$AF$2)+(Table3[[#All],[Variables ]]=$AF$4)),0)</f>
        <v>0</v>
      </c>
      <c r="Z1234" cm="1">
        <f t="array" ref="Z1234">_xlfn._xlws.FILTER(Table3[[#All],[Name]],(Table3[[#All],[Polygon]]=$A1234)*(Table3[[#All],[Period]]=Z$1)*((Table3[[#All],[Variables ]]=$AF$3)+(Table3[[#All],[Variables ]]=$AF$2)+(Table3[[#All],[Variables ]]=$AF$4)),0)</f>
        <v>0</v>
      </c>
      <c r="AA1234" cm="1">
        <f t="array" ref="AA1234">_xlfn._xlws.FILTER(Table3[[#All],[Name]],(Table3[[#All],[Polygon]]=$A1234)*(Table3[[#All],[Period]]=AA$1)*((Table3[[#All],[Variables ]]=$AF$3)+(Table3[[#All],[Variables ]]=$AF$2)+(Table3[[#All],[Variables ]]=$AF$4)),0)</f>
        <v>0</v>
      </c>
      <c r="AB1234" t="str" cm="1">
        <f t="array" ref="AB1234">_xlfn._xlws.FILTER(Table3[[#All],[Name]],(Table3[[#All],[Polygon]]=$A1234)*(Table3[[#All],[Period]]=AB$1)*((Table3[[#All],[Variables ]]=$AF$3)+(Table3[[#All],[Variables ]]=$AF$2)+(Table3[[#All],[Variables ]]=$AF$4)),0)</f>
        <v>H</v>
      </c>
      <c r="AC1234" t="str" cm="1">
        <f t="array" ref="AC1234">_xlfn._xlws.FILTER(Table3[[#All],[Name]],(Table3[[#All],[Polygon]]=$A1234)*(Table3[[#All],[Period]]=AC$1)*((Table3[[#All],[Variables ]]=$AF$3)+(Table3[[#All],[Variables ]]=$AF$2)+(Table3[[#All],[Variables ]]=$AF$4)),0)</f>
        <v>AH</v>
      </c>
      <c r="AD1234" t="str" cm="1">
        <f t="array" ref="AD1234">_xlfn._xlws.FILTER(Table3[[#All],[Name]],(Table3[[#All],[Polygon]]=$A1234)*(Table3[[#All],[Period]]=AD$1)*((Table3[[#All],[Variables ]]=$AF$3)+(Table3[[#All],[Variables ]]=$AF$2)+(Table3[[#All],[Variables ]]=$AF$4)),0)</f>
        <v>AH</v>
      </c>
    </row>
    <row r="1235" spans="1:30" x14ac:dyDescent="0.35">
      <c r="A1235" s="3">
        <v>778</v>
      </c>
      <c r="B1235" s="4" t="s">
        <v>3076</v>
      </c>
      <c r="C1235" s="10">
        <v>22.766513889999999</v>
      </c>
      <c r="D1235" s="4" t="s">
        <v>1466</v>
      </c>
      <c r="E1235" s="4">
        <v>3</v>
      </c>
      <c r="F1235" s="4">
        <v>3</v>
      </c>
      <c r="G1235" s="4">
        <v>5</v>
      </c>
      <c r="H1235" s="4"/>
      <c r="I1235" s="4">
        <v>1962</v>
      </c>
      <c r="J1235" s="4">
        <v>0</v>
      </c>
      <c r="K1235" s="4" t="s">
        <v>1650</v>
      </c>
      <c r="L1235" s="4">
        <v>774</v>
      </c>
      <c r="M1235" s="4">
        <v>774</v>
      </c>
      <c r="N1235" s="4">
        <v>55.893319519999999</v>
      </c>
      <c r="O1235" s="11">
        <v>25.73</v>
      </c>
      <c r="P1235" cm="1">
        <f t="array" ref="P1235">_xlfn._xlws.FILTER(Table3[[#All],[Name]],(Table3[[#All],[Polygon]]=$A1235)*(Table3[[#All],[Period]]=P$1)*((Table3[[#All],[Variables ]]=$AF$3)+(Table3[[#All],[Variables ]]=$AF$2)+(Table3[[#All],[Variables ]]=$AF$4)),0)</f>
        <v>0</v>
      </c>
      <c r="Q1235" cm="1">
        <f t="array" ref="Q1235">_xlfn._xlws.FILTER(Table3[[#All],[Name]],(Table3[[#All],[Polygon]]=$A1235)*(Table3[[#All],[Period]]=Q$1)*((Table3[[#All],[Variables ]]=$AF$3)+(Table3[[#All],[Variables ]]=$AF$2)+(Table3[[#All],[Variables ]]=$AF$4)),0)</f>
        <v>0</v>
      </c>
      <c r="R1235" cm="1">
        <f t="array" ref="R1235">_xlfn._xlws.FILTER(Table3[[#All],[Name]],(Table3[[#All],[Polygon]]=$A1235)*(Table3[[#All],[Period]]=R$1)*((Table3[[#All],[Variables ]]=$AF$3)+(Table3[[#All],[Variables ]]=$AF$2)+(Table3[[#All],[Variables ]]=$AF$4)),0)</f>
        <v>0</v>
      </c>
      <c r="S1235" cm="1">
        <f t="array" ref="S1235">_xlfn._xlws.FILTER(Table3[[#All],[Name]],(Table3[[#All],[Polygon]]=$A1235)*(Table3[[#All],[Period]]=S$1)*((Table3[[#All],[Variables ]]=$AF$3)+(Table3[[#All],[Variables ]]=$AF$2)+(Table3[[#All],[Variables ]]=$AF$4)),0)</f>
        <v>0</v>
      </c>
      <c r="T1235" cm="1">
        <f t="array" ref="T1235">_xlfn._xlws.FILTER(Table3[[#All],[Name]],(Table3[[#All],[Polygon]]=$A1235)*(Table3[[#All],[Period]]=T$1)*((Table3[[#All],[Variables ]]=$AF$3)+(Table3[[#All],[Variables ]]=$AF$2)+(Table3[[#All],[Variables ]]=$AF$4)),0)</f>
        <v>0</v>
      </c>
      <c r="U1235" cm="1">
        <f t="array" ref="U1235">_xlfn._xlws.FILTER(Table3[[#All],[Name]],(Table3[[#All],[Polygon]]=$A1235)*(Table3[[#All],[Period]]=U$1)*((Table3[[#All],[Variables ]]=$AF$3)+(Table3[[#All],[Variables ]]=$AF$2)+(Table3[[#All],[Variables ]]=$AF$4)),0)</f>
        <v>0</v>
      </c>
      <c r="V1235" cm="1">
        <f t="array" ref="V1235">_xlfn._xlws.FILTER(Table3[[#All],[Name]],(Table3[[#All],[Polygon]]=$A1235)*(Table3[[#All],[Period]]=V$1)*((Table3[[#All],[Variables ]]=$AF$3)+(Table3[[#All],[Variables ]]=$AF$2)+(Table3[[#All],[Variables ]]=$AF$4)),0)</f>
        <v>0</v>
      </c>
      <c r="W1235" cm="1">
        <f t="array" ref="W1235">_xlfn._xlws.FILTER(Table3[[#All],[Name]],(Table3[[#All],[Polygon]]=$A1235)*(Table3[[#All],[Period]]=W$1)*((Table3[[#All],[Variables ]]=$AF$3)+(Table3[[#All],[Variables ]]=$AF$2)+(Table3[[#All],[Variables ]]=$AF$4)),0)</f>
        <v>0</v>
      </c>
      <c r="X1235" cm="1">
        <f t="array" ref="X1235">_xlfn._xlws.FILTER(Table3[[#All],[Name]],(Table3[[#All],[Polygon]]=$A1235)*(Table3[[#All],[Period]]=X$1)*((Table3[[#All],[Variables ]]=$AF$3)+(Table3[[#All],[Variables ]]=$AF$2)+(Table3[[#All],[Variables ]]=$AF$4)),0)</f>
        <v>0</v>
      </c>
      <c r="Y1235" cm="1">
        <f t="array" ref="Y1235">_xlfn._xlws.FILTER(Table3[[#All],[Name]],(Table3[[#All],[Polygon]]=$A1235)*(Table3[[#All],[Period]]=Y$1)*((Table3[[#All],[Variables ]]=$AF$3)+(Table3[[#All],[Variables ]]=$AF$2)+(Table3[[#All],[Variables ]]=$AF$4)),0)</f>
        <v>0</v>
      </c>
      <c r="Z1235" cm="1">
        <f t="array" ref="Z1235">_xlfn._xlws.FILTER(Table3[[#All],[Name]],(Table3[[#All],[Polygon]]=$A1235)*(Table3[[#All],[Period]]=Z$1)*((Table3[[#All],[Variables ]]=$AF$3)+(Table3[[#All],[Variables ]]=$AF$2)+(Table3[[#All],[Variables ]]=$AF$4)),0)</f>
        <v>0</v>
      </c>
      <c r="AA1235" cm="1">
        <f t="array" ref="AA1235">_xlfn._xlws.FILTER(Table3[[#All],[Name]],(Table3[[#All],[Polygon]]=$A1235)*(Table3[[#All],[Period]]=AA$1)*((Table3[[#All],[Variables ]]=$AF$3)+(Table3[[#All],[Variables ]]=$AF$2)+(Table3[[#All],[Variables ]]=$AF$4)),0)</f>
        <v>0</v>
      </c>
      <c r="AB1235" t="str" cm="1">
        <f t="array" ref="AB1235">_xlfn._xlws.FILTER(Table3[[#All],[Name]],(Table3[[#All],[Polygon]]=$A1235)*(Table3[[#All],[Period]]=AB$1)*((Table3[[#All],[Variables ]]=$AF$3)+(Table3[[#All],[Variables ]]=$AF$2)+(Table3[[#All],[Variables ]]=$AF$4)),0)</f>
        <v>H</v>
      </c>
      <c r="AC1235" t="str" cm="1">
        <f t="array" ref="AC1235">_xlfn._xlws.FILTER(Table3[[#All],[Name]],(Table3[[#All],[Polygon]]=$A1235)*(Table3[[#All],[Period]]=AC$1)*((Table3[[#All],[Variables ]]=$AF$3)+(Table3[[#All],[Variables ]]=$AF$2)+(Table3[[#All],[Variables ]]=$AF$4)),0)</f>
        <v>AH</v>
      </c>
      <c r="AD1235" t="str" cm="1">
        <f t="array" ref="AD1235">_xlfn._xlws.FILTER(Table3[[#All],[Name]],(Table3[[#All],[Polygon]]=$A1235)*(Table3[[#All],[Period]]=AD$1)*((Table3[[#All],[Variables ]]=$AF$3)+(Table3[[#All],[Variables ]]=$AF$2)+(Table3[[#All],[Variables ]]=$AF$4)),0)</f>
        <v>AH</v>
      </c>
    </row>
    <row r="1236" spans="1:30" x14ac:dyDescent="0.35">
      <c r="A1236" s="5">
        <v>778</v>
      </c>
      <c r="B1236" s="6" t="s">
        <v>3076</v>
      </c>
      <c r="C1236" s="8">
        <v>22.766513889999999</v>
      </c>
      <c r="D1236" s="6" t="s">
        <v>1466</v>
      </c>
      <c r="E1236" s="6">
        <v>3</v>
      </c>
      <c r="F1236" s="6">
        <v>3</v>
      </c>
      <c r="G1236" s="6">
        <v>5</v>
      </c>
      <c r="H1236" s="6"/>
      <c r="I1236" s="6">
        <v>1962</v>
      </c>
      <c r="J1236" s="6">
        <v>0</v>
      </c>
      <c r="K1236" s="6" t="s">
        <v>1650</v>
      </c>
      <c r="L1236" s="6">
        <v>771</v>
      </c>
      <c r="M1236" s="6">
        <v>771</v>
      </c>
      <c r="N1236" s="6">
        <v>13.13905484</v>
      </c>
      <c r="O1236" s="9">
        <v>9.6989999999999998</v>
      </c>
      <c r="P1236" cm="1">
        <f t="array" ref="P1236">_xlfn._xlws.FILTER(Table3[[#All],[Name]],(Table3[[#All],[Polygon]]=$A1236)*(Table3[[#All],[Period]]=P$1)*((Table3[[#All],[Variables ]]=$AF$3)+(Table3[[#All],[Variables ]]=$AF$2)+(Table3[[#All],[Variables ]]=$AF$4)),0)</f>
        <v>0</v>
      </c>
      <c r="Q1236" cm="1">
        <f t="array" ref="Q1236">_xlfn._xlws.FILTER(Table3[[#All],[Name]],(Table3[[#All],[Polygon]]=$A1236)*(Table3[[#All],[Period]]=Q$1)*((Table3[[#All],[Variables ]]=$AF$3)+(Table3[[#All],[Variables ]]=$AF$2)+(Table3[[#All],[Variables ]]=$AF$4)),0)</f>
        <v>0</v>
      </c>
      <c r="R1236" cm="1">
        <f t="array" ref="R1236">_xlfn._xlws.FILTER(Table3[[#All],[Name]],(Table3[[#All],[Polygon]]=$A1236)*(Table3[[#All],[Period]]=R$1)*((Table3[[#All],[Variables ]]=$AF$3)+(Table3[[#All],[Variables ]]=$AF$2)+(Table3[[#All],[Variables ]]=$AF$4)),0)</f>
        <v>0</v>
      </c>
      <c r="S1236" cm="1">
        <f t="array" ref="S1236">_xlfn._xlws.FILTER(Table3[[#All],[Name]],(Table3[[#All],[Polygon]]=$A1236)*(Table3[[#All],[Period]]=S$1)*((Table3[[#All],[Variables ]]=$AF$3)+(Table3[[#All],[Variables ]]=$AF$2)+(Table3[[#All],[Variables ]]=$AF$4)),0)</f>
        <v>0</v>
      </c>
      <c r="T1236" cm="1">
        <f t="array" ref="T1236">_xlfn._xlws.FILTER(Table3[[#All],[Name]],(Table3[[#All],[Polygon]]=$A1236)*(Table3[[#All],[Period]]=T$1)*((Table3[[#All],[Variables ]]=$AF$3)+(Table3[[#All],[Variables ]]=$AF$2)+(Table3[[#All],[Variables ]]=$AF$4)),0)</f>
        <v>0</v>
      </c>
      <c r="U1236" cm="1">
        <f t="array" ref="U1236">_xlfn._xlws.FILTER(Table3[[#All],[Name]],(Table3[[#All],[Polygon]]=$A1236)*(Table3[[#All],[Period]]=U$1)*((Table3[[#All],[Variables ]]=$AF$3)+(Table3[[#All],[Variables ]]=$AF$2)+(Table3[[#All],[Variables ]]=$AF$4)),0)</f>
        <v>0</v>
      </c>
      <c r="V1236" cm="1">
        <f t="array" ref="V1236">_xlfn._xlws.FILTER(Table3[[#All],[Name]],(Table3[[#All],[Polygon]]=$A1236)*(Table3[[#All],[Period]]=V$1)*((Table3[[#All],[Variables ]]=$AF$3)+(Table3[[#All],[Variables ]]=$AF$2)+(Table3[[#All],[Variables ]]=$AF$4)),0)</f>
        <v>0</v>
      </c>
      <c r="W1236" cm="1">
        <f t="array" ref="W1236">_xlfn._xlws.FILTER(Table3[[#All],[Name]],(Table3[[#All],[Polygon]]=$A1236)*(Table3[[#All],[Period]]=W$1)*((Table3[[#All],[Variables ]]=$AF$3)+(Table3[[#All],[Variables ]]=$AF$2)+(Table3[[#All],[Variables ]]=$AF$4)),0)</f>
        <v>0</v>
      </c>
      <c r="X1236" cm="1">
        <f t="array" ref="X1236">_xlfn._xlws.FILTER(Table3[[#All],[Name]],(Table3[[#All],[Polygon]]=$A1236)*(Table3[[#All],[Period]]=X$1)*((Table3[[#All],[Variables ]]=$AF$3)+(Table3[[#All],[Variables ]]=$AF$2)+(Table3[[#All],[Variables ]]=$AF$4)),0)</f>
        <v>0</v>
      </c>
      <c r="Y1236" cm="1">
        <f t="array" ref="Y1236">_xlfn._xlws.FILTER(Table3[[#All],[Name]],(Table3[[#All],[Polygon]]=$A1236)*(Table3[[#All],[Period]]=Y$1)*((Table3[[#All],[Variables ]]=$AF$3)+(Table3[[#All],[Variables ]]=$AF$2)+(Table3[[#All],[Variables ]]=$AF$4)),0)</f>
        <v>0</v>
      </c>
      <c r="Z1236" cm="1">
        <f t="array" ref="Z1236">_xlfn._xlws.FILTER(Table3[[#All],[Name]],(Table3[[#All],[Polygon]]=$A1236)*(Table3[[#All],[Period]]=Z$1)*((Table3[[#All],[Variables ]]=$AF$3)+(Table3[[#All],[Variables ]]=$AF$2)+(Table3[[#All],[Variables ]]=$AF$4)),0)</f>
        <v>0</v>
      </c>
      <c r="AA1236" cm="1">
        <f t="array" ref="AA1236">_xlfn._xlws.FILTER(Table3[[#All],[Name]],(Table3[[#All],[Polygon]]=$A1236)*(Table3[[#All],[Period]]=AA$1)*((Table3[[#All],[Variables ]]=$AF$3)+(Table3[[#All],[Variables ]]=$AF$2)+(Table3[[#All],[Variables ]]=$AF$4)),0)</f>
        <v>0</v>
      </c>
      <c r="AB1236" t="str" cm="1">
        <f t="array" ref="AB1236">_xlfn._xlws.FILTER(Table3[[#All],[Name]],(Table3[[#All],[Polygon]]=$A1236)*(Table3[[#All],[Period]]=AB$1)*((Table3[[#All],[Variables ]]=$AF$3)+(Table3[[#All],[Variables ]]=$AF$2)+(Table3[[#All],[Variables ]]=$AF$4)),0)</f>
        <v>H</v>
      </c>
      <c r="AC1236" t="str" cm="1">
        <f t="array" ref="AC1236">_xlfn._xlws.FILTER(Table3[[#All],[Name]],(Table3[[#All],[Polygon]]=$A1236)*(Table3[[#All],[Period]]=AC$1)*((Table3[[#All],[Variables ]]=$AF$3)+(Table3[[#All],[Variables ]]=$AF$2)+(Table3[[#All],[Variables ]]=$AF$4)),0)</f>
        <v>AH</v>
      </c>
      <c r="AD1236" t="str" cm="1">
        <f t="array" ref="AD1236">_xlfn._xlws.FILTER(Table3[[#All],[Name]],(Table3[[#All],[Polygon]]=$A1236)*(Table3[[#All],[Period]]=AD$1)*((Table3[[#All],[Variables ]]=$AF$3)+(Table3[[#All],[Variables ]]=$AF$2)+(Table3[[#All],[Variables ]]=$AF$4)),0)</f>
        <v>AH</v>
      </c>
    </row>
    <row r="1237" spans="1:30" x14ac:dyDescent="0.35">
      <c r="A1237" s="3">
        <v>779</v>
      </c>
      <c r="B1237" s="4" t="s">
        <v>3085</v>
      </c>
      <c r="C1237" s="10">
        <v>37.737225879999997</v>
      </c>
      <c r="D1237" s="4" t="s">
        <v>1466</v>
      </c>
      <c r="E1237" s="4">
        <v>3</v>
      </c>
      <c r="F1237" s="4">
        <v>3</v>
      </c>
      <c r="G1237" s="4">
        <v>5</v>
      </c>
      <c r="H1237" s="4"/>
      <c r="I1237" s="4">
        <v>1962</v>
      </c>
      <c r="J1237" s="4">
        <v>0</v>
      </c>
      <c r="K1237" s="4" t="s">
        <v>1650</v>
      </c>
      <c r="L1237" s="4">
        <v>771</v>
      </c>
      <c r="M1237" s="4">
        <v>771</v>
      </c>
      <c r="N1237" s="4">
        <v>13.13905484</v>
      </c>
      <c r="O1237" s="11">
        <v>22.491</v>
      </c>
      <c r="P1237" cm="1">
        <f t="array" ref="P1237">_xlfn._xlws.FILTER(Table3[[#All],[Name]],(Table3[[#All],[Polygon]]=$A1237)*(Table3[[#All],[Period]]=P$1)*((Table3[[#All],[Variables ]]=$AF$3)+(Table3[[#All],[Variables ]]=$AF$2)+(Table3[[#All],[Variables ]]=$AF$4)),0)</f>
        <v>0</v>
      </c>
      <c r="Q1237" cm="1">
        <f t="array" ref="Q1237">_xlfn._xlws.FILTER(Table3[[#All],[Name]],(Table3[[#All],[Polygon]]=$A1237)*(Table3[[#All],[Period]]=Q$1)*((Table3[[#All],[Variables ]]=$AF$3)+(Table3[[#All],[Variables ]]=$AF$2)+(Table3[[#All],[Variables ]]=$AF$4)),0)</f>
        <v>0</v>
      </c>
      <c r="R1237" cm="1">
        <f t="array" ref="R1237">_xlfn._xlws.FILTER(Table3[[#All],[Name]],(Table3[[#All],[Polygon]]=$A1237)*(Table3[[#All],[Period]]=R$1)*((Table3[[#All],[Variables ]]=$AF$3)+(Table3[[#All],[Variables ]]=$AF$2)+(Table3[[#All],[Variables ]]=$AF$4)),0)</f>
        <v>0</v>
      </c>
      <c r="S1237" cm="1">
        <f t="array" ref="S1237">_xlfn._xlws.FILTER(Table3[[#All],[Name]],(Table3[[#All],[Polygon]]=$A1237)*(Table3[[#All],[Period]]=S$1)*((Table3[[#All],[Variables ]]=$AF$3)+(Table3[[#All],[Variables ]]=$AF$2)+(Table3[[#All],[Variables ]]=$AF$4)),0)</f>
        <v>0</v>
      </c>
      <c r="T1237" cm="1">
        <f t="array" ref="T1237">_xlfn._xlws.FILTER(Table3[[#All],[Name]],(Table3[[#All],[Polygon]]=$A1237)*(Table3[[#All],[Period]]=T$1)*((Table3[[#All],[Variables ]]=$AF$3)+(Table3[[#All],[Variables ]]=$AF$2)+(Table3[[#All],[Variables ]]=$AF$4)),0)</f>
        <v>0</v>
      </c>
      <c r="U1237" cm="1">
        <f t="array" ref="U1237">_xlfn._xlws.FILTER(Table3[[#All],[Name]],(Table3[[#All],[Polygon]]=$A1237)*(Table3[[#All],[Period]]=U$1)*((Table3[[#All],[Variables ]]=$AF$3)+(Table3[[#All],[Variables ]]=$AF$2)+(Table3[[#All],[Variables ]]=$AF$4)),0)</f>
        <v>0</v>
      </c>
      <c r="V1237" cm="1">
        <f t="array" ref="V1237">_xlfn._xlws.FILTER(Table3[[#All],[Name]],(Table3[[#All],[Polygon]]=$A1237)*(Table3[[#All],[Period]]=V$1)*((Table3[[#All],[Variables ]]=$AF$3)+(Table3[[#All],[Variables ]]=$AF$2)+(Table3[[#All],[Variables ]]=$AF$4)),0)</f>
        <v>0</v>
      </c>
      <c r="W1237" cm="1">
        <f t="array" ref="W1237">_xlfn._xlws.FILTER(Table3[[#All],[Name]],(Table3[[#All],[Polygon]]=$A1237)*(Table3[[#All],[Period]]=W$1)*((Table3[[#All],[Variables ]]=$AF$3)+(Table3[[#All],[Variables ]]=$AF$2)+(Table3[[#All],[Variables ]]=$AF$4)),0)</f>
        <v>0</v>
      </c>
      <c r="X1237" cm="1">
        <f t="array" ref="X1237">_xlfn._xlws.FILTER(Table3[[#All],[Name]],(Table3[[#All],[Polygon]]=$A1237)*(Table3[[#All],[Period]]=X$1)*((Table3[[#All],[Variables ]]=$AF$3)+(Table3[[#All],[Variables ]]=$AF$2)+(Table3[[#All],[Variables ]]=$AF$4)),0)</f>
        <v>0</v>
      </c>
      <c r="Y1237" t="str" cm="1">
        <f t="array" ref="Y1237">_xlfn._xlws.FILTER(Table3[[#All],[Name]],(Table3[[#All],[Polygon]]=$A1237)*(Table3[[#All],[Period]]=Y$1)*((Table3[[#All],[Variables ]]=$AF$3)+(Table3[[#All],[Variables ]]=$AF$2)+(Table3[[#All],[Variables ]]=$AF$4)),0)</f>
        <v>H</v>
      </c>
      <c r="Z1237" cm="1">
        <f t="array" ref="Z1237">_xlfn._xlws.FILTER(Table3[[#All],[Name]],(Table3[[#All],[Polygon]]=$A1237)*(Table3[[#All],[Period]]=Z$1)*((Table3[[#All],[Variables ]]=$AF$3)+(Table3[[#All],[Variables ]]=$AF$2)+(Table3[[#All],[Variables ]]=$AF$4)),0)</f>
        <v>0</v>
      </c>
      <c r="AA1237" cm="1">
        <f t="array" ref="AA1237">_xlfn._xlws.FILTER(Table3[[#All],[Name]],(Table3[[#All],[Polygon]]=$A1237)*(Table3[[#All],[Period]]=AA$1)*((Table3[[#All],[Variables ]]=$AF$3)+(Table3[[#All],[Variables ]]=$AF$2)+(Table3[[#All],[Variables ]]=$AF$4)),0)</f>
        <v>0</v>
      </c>
      <c r="AB1237" t="str" cm="1">
        <f t="array" ref="AB1237">_xlfn._xlws.FILTER(Table3[[#All],[Name]],(Table3[[#All],[Polygon]]=$A1237)*(Table3[[#All],[Period]]=AB$1)*((Table3[[#All],[Variables ]]=$AF$3)+(Table3[[#All],[Variables ]]=$AF$2)+(Table3[[#All],[Variables ]]=$AF$4)),0)</f>
        <v>PCT</v>
      </c>
      <c r="AC1237" t="str" cm="1">
        <f t="array" ref="AC1237">_xlfn._xlws.FILTER(Table3[[#All],[Name]],(Table3[[#All],[Polygon]]=$A1237)*(Table3[[#All],[Period]]=AC$1)*((Table3[[#All],[Variables ]]=$AF$3)+(Table3[[#All],[Variables ]]=$AF$2)+(Table3[[#All],[Variables ]]=$AF$4)),0)</f>
        <v>AH</v>
      </c>
      <c r="AD1237" t="str" cm="1">
        <f t="array" ref="AD1237">_xlfn._xlws.FILTER(Table3[[#All],[Name]],(Table3[[#All],[Polygon]]=$A1237)*(Table3[[#All],[Period]]=AD$1)*((Table3[[#All],[Variables ]]=$AF$3)+(Table3[[#All],[Variables ]]=$AF$2)+(Table3[[#All],[Variables ]]=$AF$4)),0)</f>
        <v>AH</v>
      </c>
    </row>
    <row r="1238" spans="1:30" x14ac:dyDescent="0.35">
      <c r="A1238" s="5">
        <v>779</v>
      </c>
      <c r="B1238" s="6" t="s">
        <v>3085</v>
      </c>
      <c r="C1238" s="8">
        <v>37.737225879999997</v>
      </c>
      <c r="D1238" s="6" t="s">
        <v>1466</v>
      </c>
      <c r="E1238" s="6">
        <v>3</v>
      </c>
      <c r="F1238" s="6">
        <v>3</v>
      </c>
      <c r="G1238" s="6">
        <v>5</v>
      </c>
      <c r="H1238" s="6"/>
      <c r="I1238" s="6">
        <v>1962</v>
      </c>
      <c r="J1238" s="6">
        <v>0</v>
      </c>
      <c r="K1238" s="6" t="s">
        <v>1650</v>
      </c>
      <c r="L1238" s="6">
        <v>772</v>
      </c>
      <c r="M1238" s="6">
        <v>772</v>
      </c>
      <c r="N1238" s="6">
        <v>58.08252967</v>
      </c>
      <c r="O1238" s="9">
        <v>77.87</v>
      </c>
      <c r="P1238" cm="1">
        <f t="array" ref="P1238">_xlfn._xlws.FILTER(Table3[[#All],[Name]],(Table3[[#All],[Polygon]]=$A1238)*(Table3[[#All],[Period]]=P$1)*((Table3[[#All],[Variables ]]=$AF$3)+(Table3[[#All],[Variables ]]=$AF$2)+(Table3[[#All],[Variables ]]=$AF$4)),0)</f>
        <v>0</v>
      </c>
      <c r="Q1238" cm="1">
        <f t="array" ref="Q1238">_xlfn._xlws.FILTER(Table3[[#All],[Name]],(Table3[[#All],[Polygon]]=$A1238)*(Table3[[#All],[Period]]=Q$1)*((Table3[[#All],[Variables ]]=$AF$3)+(Table3[[#All],[Variables ]]=$AF$2)+(Table3[[#All],[Variables ]]=$AF$4)),0)</f>
        <v>0</v>
      </c>
      <c r="R1238" cm="1">
        <f t="array" ref="R1238">_xlfn._xlws.FILTER(Table3[[#All],[Name]],(Table3[[#All],[Polygon]]=$A1238)*(Table3[[#All],[Period]]=R$1)*((Table3[[#All],[Variables ]]=$AF$3)+(Table3[[#All],[Variables ]]=$AF$2)+(Table3[[#All],[Variables ]]=$AF$4)),0)</f>
        <v>0</v>
      </c>
      <c r="S1238" cm="1">
        <f t="array" ref="S1238">_xlfn._xlws.FILTER(Table3[[#All],[Name]],(Table3[[#All],[Polygon]]=$A1238)*(Table3[[#All],[Period]]=S$1)*((Table3[[#All],[Variables ]]=$AF$3)+(Table3[[#All],[Variables ]]=$AF$2)+(Table3[[#All],[Variables ]]=$AF$4)),0)</f>
        <v>0</v>
      </c>
      <c r="T1238" cm="1">
        <f t="array" ref="T1238">_xlfn._xlws.FILTER(Table3[[#All],[Name]],(Table3[[#All],[Polygon]]=$A1238)*(Table3[[#All],[Period]]=T$1)*((Table3[[#All],[Variables ]]=$AF$3)+(Table3[[#All],[Variables ]]=$AF$2)+(Table3[[#All],[Variables ]]=$AF$4)),0)</f>
        <v>0</v>
      </c>
      <c r="U1238" cm="1">
        <f t="array" ref="U1238">_xlfn._xlws.FILTER(Table3[[#All],[Name]],(Table3[[#All],[Polygon]]=$A1238)*(Table3[[#All],[Period]]=U$1)*((Table3[[#All],[Variables ]]=$AF$3)+(Table3[[#All],[Variables ]]=$AF$2)+(Table3[[#All],[Variables ]]=$AF$4)),0)</f>
        <v>0</v>
      </c>
      <c r="V1238" cm="1">
        <f t="array" ref="V1238">_xlfn._xlws.FILTER(Table3[[#All],[Name]],(Table3[[#All],[Polygon]]=$A1238)*(Table3[[#All],[Period]]=V$1)*((Table3[[#All],[Variables ]]=$AF$3)+(Table3[[#All],[Variables ]]=$AF$2)+(Table3[[#All],[Variables ]]=$AF$4)),0)</f>
        <v>0</v>
      </c>
      <c r="W1238" cm="1">
        <f t="array" ref="W1238">_xlfn._xlws.FILTER(Table3[[#All],[Name]],(Table3[[#All],[Polygon]]=$A1238)*(Table3[[#All],[Period]]=W$1)*((Table3[[#All],[Variables ]]=$AF$3)+(Table3[[#All],[Variables ]]=$AF$2)+(Table3[[#All],[Variables ]]=$AF$4)),0)</f>
        <v>0</v>
      </c>
      <c r="X1238" cm="1">
        <f t="array" ref="X1238">_xlfn._xlws.FILTER(Table3[[#All],[Name]],(Table3[[#All],[Polygon]]=$A1238)*(Table3[[#All],[Period]]=X$1)*((Table3[[#All],[Variables ]]=$AF$3)+(Table3[[#All],[Variables ]]=$AF$2)+(Table3[[#All],[Variables ]]=$AF$4)),0)</f>
        <v>0</v>
      </c>
      <c r="Y1238" t="str" cm="1">
        <f t="array" ref="Y1238">_xlfn._xlws.FILTER(Table3[[#All],[Name]],(Table3[[#All],[Polygon]]=$A1238)*(Table3[[#All],[Period]]=Y$1)*((Table3[[#All],[Variables ]]=$AF$3)+(Table3[[#All],[Variables ]]=$AF$2)+(Table3[[#All],[Variables ]]=$AF$4)),0)</f>
        <v>H</v>
      </c>
      <c r="Z1238" cm="1">
        <f t="array" ref="Z1238">_xlfn._xlws.FILTER(Table3[[#All],[Name]],(Table3[[#All],[Polygon]]=$A1238)*(Table3[[#All],[Period]]=Z$1)*((Table3[[#All],[Variables ]]=$AF$3)+(Table3[[#All],[Variables ]]=$AF$2)+(Table3[[#All],[Variables ]]=$AF$4)),0)</f>
        <v>0</v>
      </c>
      <c r="AA1238" cm="1">
        <f t="array" ref="AA1238">_xlfn._xlws.FILTER(Table3[[#All],[Name]],(Table3[[#All],[Polygon]]=$A1238)*(Table3[[#All],[Period]]=AA$1)*((Table3[[#All],[Variables ]]=$AF$3)+(Table3[[#All],[Variables ]]=$AF$2)+(Table3[[#All],[Variables ]]=$AF$4)),0)</f>
        <v>0</v>
      </c>
      <c r="AB1238" t="str" cm="1">
        <f t="array" ref="AB1238">_xlfn._xlws.FILTER(Table3[[#All],[Name]],(Table3[[#All],[Polygon]]=$A1238)*(Table3[[#All],[Period]]=AB$1)*((Table3[[#All],[Variables ]]=$AF$3)+(Table3[[#All],[Variables ]]=$AF$2)+(Table3[[#All],[Variables ]]=$AF$4)),0)</f>
        <v>PCT</v>
      </c>
      <c r="AC1238" t="str" cm="1">
        <f t="array" ref="AC1238">_xlfn._xlws.FILTER(Table3[[#All],[Name]],(Table3[[#All],[Polygon]]=$A1238)*(Table3[[#All],[Period]]=AC$1)*((Table3[[#All],[Variables ]]=$AF$3)+(Table3[[#All],[Variables ]]=$AF$2)+(Table3[[#All],[Variables ]]=$AF$4)),0)</f>
        <v>AH</v>
      </c>
      <c r="AD1238" t="str" cm="1">
        <f t="array" ref="AD1238">_xlfn._xlws.FILTER(Table3[[#All],[Name]],(Table3[[#All],[Polygon]]=$A1238)*(Table3[[#All],[Period]]=AD$1)*((Table3[[#All],[Variables ]]=$AF$3)+(Table3[[#All],[Variables ]]=$AF$2)+(Table3[[#All],[Variables ]]=$AF$4)),0)</f>
        <v>AH</v>
      </c>
    </row>
    <row r="1239" spans="1:30" x14ac:dyDescent="0.35">
      <c r="A1239" s="3">
        <v>779</v>
      </c>
      <c r="B1239" s="4" t="s">
        <v>3085</v>
      </c>
      <c r="C1239" s="10">
        <v>37.737225879999997</v>
      </c>
      <c r="D1239" s="4" t="s">
        <v>1466</v>
      </c>
      <c r="E1239" s="4">
        <v>3</v>
      </c>
      <c r="F1239" s="4">
        <v>3</v>
      </c>
      <c r="G1239" s="4">
        <v>5</v>
      </c>
      <c r="H1239" s="4"/>
      <c r="I1239" s="4">
        <v>1962</v>
      </c>
      <c r="J1239" s="4">
        <v>0</v>
      </c>
      <c r="K1239" s="4" t="s">
        <v>1650</v>
      </c>
      <c r="L1239" s="4">
        <v>774</v>
      </c>
      <c r="M1239" s="4">
        <v>774</v>
      </c>
      <c r="N1239" s="4">
        <v>55.893319519999999</v>
      </c>
      <c r="O1239" s="11">
        <v>23.777000000000001</v>
      </c>
      <c r="P1239" cm="1">
        <f t="array" ref="P1239">_xlfn._xlws.FILTER(Table3[[#All],[Name]],(Table3[[#All],[Polygon]]=$A1239)*(Table3[[#All],[Period]]=P$1)*((Table3[[#All],[Variables ]]=$AF$3)+(Table3[[#All],[Variables ]]=$AF$2)+(Table3[[#All],[Variables ]]=$AF$4)),0)</f>
        <v>0</v>
      </c>
      <c r="Q1239" cm="1">
        <f t="array" ref="Q1239">_xlfn._xlws.FILTER(Table3[[#All],[Name]],(Table3[[#All],[Polygon]]=$A1239)*(Table3[[#All],[Period]]=Q$1)*((Table3[[#All],[Variables ]]=$AF$3)+(Table3[[#All],[Variables ]]=$AF$2)+(Table3[[#All],[Variables ]]=$AF$4)),0)</f>
        <v>0</v>
      </c>
      <c r="R1239" cm="1">
        <f t="array" ref="R1239">_xlfn._xlws.FILTER(Table3[[#All],[Name]],(Table3[[#All],[Polygon]]=$A1239)*(Table3[[#All],[Period]]=R$1)*((Table3[[#All],[Variables ]]=$AF$3)+(Table3[[#All],[Variables ]]=$AF$2)+(Table3[[#All],[Variables ]]=$AF$4)),0)</f>
        <v>0</v>
      </c>
      <c r="S1239" cm="1">
        <f t="array" ref="S1239">_xlfn._xlws.FILTER(Table3[[#All],[Name]],(Table3[[#All],[Polygon]]=$A1239)*(Table3[[#All],[Period]]=S$1)*((Table3[[#All],[Variables ]]=$AF$3)+(Table3[[#All],[Variables ]]=$AF$2)+(Table3[[#All],[Variables ]]=$AF$4)),0)</f>
        <v>0</v>
      </c>
      <c r="T1239" cm="1">
        <f t="array" ref="T1239">_xlfn._xlws.FILTER(Table3[[#All],[Name]],(Table3[[#All],[Polygon]]=$A1239)*(Table3[[#All],[Period]]=T$1)*((Table3[[#All],[Variables ]]=$AF$3)+(Table3[[#All],[Variables ]]=$AF$2)+(Table3[[#All],[Variables ]]=$AF$4)),0)</f>
        <v>0</v>
      </c>
      <c r="U1239" cm="1">
        <f t="array" ref="U1239">_xlfn._xlws.FILTER(Table3[[#All],[Name]],(Table3[[#All],[Polygon]]=$A1239)*(Table3[[#All],[Period]]=U$1)*((Table3[[#All],[Variables ]]=$AF$3)+(Table3[[#All],[Variables ]]=$AF$2)+(Table3[[#All],[Variables ]]=$AF$4)),0)</f>
        <v>0</v>
      </c>
      <c r="V1239" cm="1">
        <f t="array" ref="V1239">_xlfn._xlws.FILTER(Table3[[#All],[Name]],(Table3[[#All],[Polygon]]=$A1239)*(Table3[[#All],[Period]]=V$1)*((Table3[[#All],[Variables ]]=$AF$3)+(Table3[[#All],[Variables ]]=$AF$2)+(Table3[[#All],[Variables ]]=$AF$4)),0)</f>
        <v>0</v>
      </c>
      <c r="W1239" cm="1">
        <f t="array" ref="W1239">_xlfn._xlws.FILTER(Table3[[#All],[Name]],(Table3[[#All],[Polygon]]=$A1239)*(Table3[[#All],[Period]]=W$1)*((Table3[[#All],[Variables ]]=$AF$3)+(Table3[[#All],[Variables ]]=$AF$2)+(Table3[[#All],[Variables ]]=$AF$4)),0)</f>
        <v>0</v>
      </c>
      <c r="X1239" cm="1">
        <f t="array" ref="X1239">_xlfn._xlws.FILTER(Table3[[#All],[Name]],(Table3[[#All],[Polygon]]=$A1239)*(Table3[[#All],[Period]]=X$1)*((Table3[[#All],[Variables ]]=$AF$3)+(Table3[[#All],[Variables ]]=$AF$2)+(Table3[[#All],[Variables ]]=$AF$4)),0)</f>
        <v>0</v>
      </c>
      <c r="Y1239" t="str" cm="1">
        <f t="array" ref="Y1239">_xlfn._xlws.FILTER(Table3[[#All],[Name]],(Table3[[#All],[Polygon]]=$A1239)*(Table3[[#All],[Period]]=Y$1)*((Table3[[#All],[Variables ]]=$AF$3)+(Table3[[#All],[Variables ]]=$AF$2)+(Table3[[#All],[Variables ]]=$AF$4)),0)</f>
        <v>H</v>
      </c>
      <c r="Z1239" cm="1">
        <f t="array" ref="Z1239">_xlfn._xlws.FILTER(Table3[[#All],[Name]],(Table3[[#All],[Polygon]]=$A1239)*(Table3[[#All],[Period]]=Z$1)*((Table3[[#All],[Variables ]]=$AF$3)+(Table3[[#All],[Variables ]]=$AF$2)+(Table3[[#All],[Variables ]]=$AF$4)),0)</f>
        <v>0</v>
      </c>
      <c r="AA1239" cm="1">
        <f t="array" ref="AA1239">_xlfn._xlws.FILTER(Table3[[#All],[Name]],(Table3[[#All],[Polygon]]=$A1239)*(Table3[[#All],[Period]]=AA$1)*((Table3[[#All],[Variables ]]=$AF$3)+(Table3[[#All],[Variables ]]=$AF$2)+(Table3[[#All],[Variables ]]=$AF$4)),0)</f>
        <v>0</v>
      </c>
      <c r="AB1239" t="str" cm="1">
        <f t="array" ref="AB1239">_xlfn._xlws.FILTER(Table3[[#All],[Name]],(Table3[[#All],[Polygon]]=$A1239)*(Table3[[#All],[Period]]=AB$1)*((Table3[[#All],[Variables ]]=$AF$3)+(Table3[[#All],[Variables ]]=$AF$2)+(Table3[[#All],[Variables ]]=$AF$4)),0)</f>
        <v>PCT</v>
      </c>
      <c r="AC1239" t="str" cm="1">
        <f t="array" ref="AC1239">_xlfn._xlws.FILTER(Table3[[#All],[Name]],(Table3[[#All],[Polygon]]=$A1239)*(Table3[[#All],[Period]]=AC$1)*((Table3[[#All],[Variables ]]=$AF$3)+(Table3[[#All],[Variables ]]=$AF$2)+(Table3[[#All],[Variables ]]=$AF$4)),0)</f>
        <v>AH</v>
      </c>
      <c r="AD1239" t="str" cm="1">
        <f t="array" ref="AD1239">_xlfn._xlws.FILTER(Table3[[#All],[Name]],(Table3[[#All],[Polygon]]=$A1239)*(Table3[[#All],[Period]]=AD$1)*((Table3[[#All],[Variables ]]=$AF$3)+(Table3[[#All],[Variables ]]=$AF$2)+(Table3[[#All],[Variables ]]=$AF$4)),0)</f>
        <v>AH</v>
      </c>
    </row>
    <row r="1240" spans="1:30" x14ac:dyDescent="0.35">
      <c r="A1240" s="5">
        <v>779</v>
      </c>
      <c r="B1240" s="6" t="s">
        <v>3085</v>
      </c>
      <c r="C1240" s="8">
        <v>37.737225879999997</v>
      </c>
      <c r="D1240" s="6" t="s">
        <v>1466</v>
      </c>
      <c r="E1240" s="6">
        <v>3</v>
      </c>
      <c r="F1240" s="6">
        <v>3</v>
      </c>
      <c r="G1240" s="6">
        <v>5</v>
      </c>
      <c r="H1240" s="6"/>
      <c r="I1240" s="6">
        <v>1962</v>
      </c>
      <c r="J1240" s="6">
        <v>0</v>
      </c>
      <c r="K1240" s="6" t="s">
        <v>1650</v>
      </c>
      <c r="L1240" s="6">
        <v>775</v>
      </c>
      <c r="M1240" s="6">
        <v>775</v>
      </c>
      <c r="N1240" s="6">
        <v>52.81361064</v>
      </c>
      <c r="O1240" s="9">
        <v>25.731999999999999</v>
      </c>
      <c r="P1240" cm="1">
        <f t="array" ref="P1240">_xlfn._xlws.FILTER(Table3[[#All],[Name]],(Table3[[#All],[Polygon]]=$A1240)*(Table3[[#All],[Period]]=P$1)*((Table3[[#All],[Variables ]]=$AF$3)+(Table3[[#All],[Variables ]]=$AF$2)+(Table3[[#All],[Variables ]]=$AF$4)),0)</f>
        <v>0</v>
      </c>
      <c r="Q1240" cm="1">
        <f t="array" ref="Q1240">_xlfn._xlws.FILTER(Table3[[#All],[Name]],(Table3[[#All],[Polygon]]=$A1240)*(Table3[[#All],[Period]]=Q$1)*((Table3[[#All],[Variables ]]=$AF$3)+(Table3[[#All],[Variables ]]=$AF$2)+(Table3[[#All],[Variables ]]=$AF$4)),0)</f>
        <v>0</v>
      </c>
      <c r="R1240" cm="1">
        <f t="array" ref="R1240">_xlfn._xlws.FILTER(Table3[[#All],[Name]],(Table3[[#All],[Polygon]]=$A1240)*(Table3[[#All],[Period]]=R$1)*((Table3[[#All],[Variables ]]=$AF$3)+(Table3[[#All],[Variables ]]=$AF$2)+(Table3[[#All],[Variables ]]=$AF$4)),0)</f>
        <v>0</v>
      </c>
      <c r="S1240" cm="1">
        <f t="array" ref="S1240">_xlfn._xlws.FILTER(Table3[[#All],[Name]],(Table3[[#All],[Polygon]]=$A1240)*(Table3[[#All],[Period]]=S$1)*((Table3[[#All],[Variables ]]=$AF$3)+(Table3[[#All],[Variables ]]=$AF$2)+(Table3[[#All],[Variables ]]=$AF$4)),0)</f>
        <v>0</v>
      </c>
      <c r="T1240" cm="1">
        <f t="array" ref="T1240">_xlfn._xlws.FILTER(Table3[[#All],[Name]],(Table3[[#All],[Polygon]]=$A1240)*(Table3[[#All],[Period]]=T$1)*((Table3[[#All],[Variables ]]=$AF$3)+(Table3[[#All],[Variables ]]=$AF$2)+(Table3[[#All],[Variables ]]=$AF$4)),0)</f>
        <v>0</v>
      </c>
      <c r="U1240" cm="1">
        <f t="array" ref="U1240">_xlfn._xlws.FILTER(Table3[[#All],[Name]],(Table3[[#All],[Polygon]]=$A1240)*(Table3[[#All],[Period]]=U$1)*((Table3[[#All],[Variables ]]=$AF$3)+(Table3[[#All],[Variables ]]=$AF$2)+(Table3[[#All],[Variables ]]=$AF$4)),0)</f>
        <v>0</v>
      </c>
      <c r="V1240" cm="1">
        <f t="array" ref="V1240">_xlfn._xlws.FILTER(Table3[[#All],[Name]],(Table3[[#All],[Polygon]]=$A1240)*(Table3[[#All],[Period]]=V$1)*((Table3[[#All],[Variables ]]=$AF$3)+(Table3[[#All],[Variables ]]=$AF$2)+(Table3[[#All],[Variables ]]=$AF$4)),0)</f>
        <v>0</v>
      </c>
      <c r="W1240" cm="1">
        <f t="array" ref="W1240">_xlfn._xlws.FILTER(Table3[[#All],[Name]],(Table3[[#All],[Polygon]]=$A1240)*(Table3[[#All],[Period]]=W$1)*((Table3[[#All],[Variables ]]=$AF$3)+(Table3[[#All],[Variables ]]=$AF$2)+(Table3[[#All],[Variables ]]=$AF$4)),0)</f>
        <v>0</v>
      </c>
      <c r="X1240" cm="1">
        <f t="array" ref="X1240">_xlfn._xlws.FILTER(Table3[[#All],[Name]],(Table3[[#All],[Polygon]]=$A1240)*(Table3[[#All],[Period]]=X$1)*((Table3[[#All],[Variables ]]=$AF$3)+(Table3[[#All],[Variables ]]=$AF$2)+(Table3[[#All],[Variables ]]=$AF$4)),0)</f>
        <v>0</v>
      </c>
      <c r="Y1240" t="str" cm="1">
        <f t="array" ref="Y1240">_xlfn._xlws.FILTER(Table3[[#All],[Name]],(Table3[[#All],[Polygon]]=$A1240)*(Table3[[#All],[Period]]=Y$1)*((Table3[[#All],[Variables ]]=$AF$3)+(Table3[[#All],[Variables ]]=$AF$2)+(Table3[[#All],[Variables ]]=$AF$4)),0)</f>
        <v>H</v>
      </c>
      <c r="Z1240" cm="1">
        <f t="array" ref="Z1240">_xlfn._xlws.FILTER(Table3[[#All],[Name]],(Table3[[#All],[Polygon]]=$A1240)*(Table3[[#All],[Period]]=Z$1)*((Table3[[#All],[Variables ]]=$AF$3)+(Table3[[#All],[Variables ]]=$AF$2)+(Table3[[#All],[Variables ]]=$AF$4)),0)</f>
        <v>0</v>
      </c>
      <c r="AA1240" cm="1">
        <f t="array" ref="AA1240">_xlfn._xlws.FILTER(Table3[[#All],[Name]],(Table3[[#All],[Polygon]]=$A1240)*(Table3[[#All],[Period]]=AA$1)*((Table3[[#All],[Variables ]]=$AF$3)+(Table3[[#All],[Variables ]]=$AF$2)+(Table3[[#All],[Variables ]]=$AF$4)),0)</f>
        <v>0</v>
      </c>
      <c r="AB1240" t="str" cm="1">
        <f t="array" ref="AB1240">_xlfn._xlws.FILTER(Table3[[#All],[Name]],(Table3[[#All],[Polygon]]=$A1240)*(Table3[[#All],[Period]]=AB$1)*((Table3[[#All],[Variables ]]=$AF$3)+(Table3[[#All],[Variables ]]=$AF$2)+(Table3[[#All],[Variables ]]=$AF$4)),0)</f>
        <v>PCT</v>
      </c>
      <c r="AC1240" t="str" cm="1">
        <f t="array" ref="AC1240">_xlfn._xlws.FILTER(Table3[[#All],[Name]],(Table3[[#All],[Polygon]]=$A1240)*(Table3[[#All],[Period]]=AC$1)*((Table3[[#All],[Variables ]]=$AF$3)+(Table3[[#All],[Variables ]]=$AF$2)+(Table3[[#All],[Variables ]]=$AF$4)),0)</f>
        <v>AH</v>
      </c>
      <c r="AD1240" t="str" cm="1">
        <f t="array" ref="AD1240">_xlfn._xlws.FILTER(Table3[[#All],[Name]],(Table3[[#All],[Polygon]]=$A1240)*(Table3[[#All],[Period]]=AD$1)*((Table3[[#All],[Variables ]]=$AF$3)+(Table3[[#All],[Variables ]]=$AF$2)+(Table3[[#All],[Variables ]]=$AF$4)),0)</f>
        <v>AH</v>
      </c>
    </row>
    <row r="1241" spans="1:30" x14ac:dyDescent="0.35">
      <c r="A1241" s="3">
        <v>779</v>
      </c>
      <c r="B1241" s="4" t="s">
        <v>3085</v>
      </c>
      <c r="C1241" s="10">
        <v>37.737225879999997</v>
      </c>
      <c r="D1241" s="4" t="s">
        <v>1466</v>
      </c>
      <c r="E1241" s="4">
        <v>3</v>
      </c>
      <c r="F1241" s="4">
        <v>3</v>
      </c>
      <c r="G1241" s="4">
        <v>5</v>
      </c>
      <c r="H1241" s="4"/>
      <c r="I1241" s="4">
        <v>1962</v>
      </c>
      <c r="J1241" s="4">
        <v>0</v>
      </c>
      <c r="K1241" s="4" t="s">
        <v>1650</v>
      </c>
      <c r="L1241" s="4">
        <v>779</v>
      </c>
      <c r="M1241" s="4">
        <v>779</v>
      </c>
      <c r="N1241" s="4">
        <v>37.737225879999997</v>
      </c>
      <c r="O1241" s="11">
        <v>37.737000000000002</v>
      </c>
      <c r="P1241" cm="1">
        <f t="array" ref="P1241">_xlfn._xlws.FILTER(Table3[[#All],[Name]],(Table3[[#All],[Polygon]]=$A1241)*(Table3[[#All],[Period]]=P$1)*((Table3[[#All],[Variables ]]=$AF$3)+(Table3[[#All],[Variables ]]=$AF$2)+(Table3[[#All],[Variables ]]=$AF$4)),0)</f>
        <v>0</v>
      </c>
      <c r="Q1241" cm="1">
        <f t="array" ref="Q1241">_xlfn._xlws.FILTER(Table3[[#All],[Name]],(Table3[[#All],[Polygon]]=$A1241)*(Table3[[#All],[Period]]=Q$1)*((Table3[[#All],[Variables ]]=$AF$3)+(Table3[[#All],[Variables ]]=$AF$2)+(Table3[[#All],[Variables ]]=$AF$4)),0)</f>
        <v>0</v>
      </c>
      <c r="R1241" cm="1">
        <f t="array" ref="R1241">_xlfn._xlws.FILTER(Table3[[#All],[Name]],(Table3[[#All],[Polygon]]=$A1241)*(Table3[[#All],[Period]]=R$1)*((Table3[[#All],[Variables ]]=$AF$3)+(Table3[[#All],[Variables ]]=$AF$2)+(Table3[[#All],[Variables ]]=$AF$4)),0)</f>
        <v>0</v>
      </c>
      <c r="S1241" cm="1">
        <f t="array" ref="S1241">_xlfn._xlws.FILTER(Table3[[#All],[Name]],(Table3[[#All],[Polygon]]=$A1241)*(Table3[[#All],[Period]]=S$1)*((Table3[[#All],[Variables ]]=$AF$3)+(Table3[[#All],[Variables ]]=$AF$2)+(Table3[[#All],[Variables ]]=$AF$4)),0)</f>
        <v>0</v>
      </c>
      <c r="T1241" cm="1">
        <f t="array" ref="T1241">_xlfn._xlws.FILTER(Table3[[#All],[Name]],(Table3[[#All],[Polygon]]=$A1241)*(Table3[[#All],[Period]]=T$1)*((Table3[[#All],[Variables ]]=$AF$3)+(Table3[[#All],[Variables ]]=$AF$2)+(Table3[[#All],[Variables ]]=$AF$4)),0)</f>
        <v>0</v>
      </c>
      <c r="U1241" cm="1">
        <f t="array" ref="U1241">_xlfn._xlws.FILTER(Table3[[#All],[Name]],(Table3[[#All],[Polygon]]=$A1241)*(Table3[[#All],[Period]]=U$1)*((Table3[[#All],[Variables ]]=$AF$3)+(Table3[[#All],[Variables ]]=$AF$2)+(Table3[[#All],[Variables ]]=$AF$4)),0)</f>
        <v>0</v>
      </c>
      <c r="V1241" cm="1">
        <f t="array" ref="V1241">_xlfn._xlws.FILTER(Table3[[#All],[Name]],(Table3[[#All],[Polygon]]=$A1241)*(Table3[[#All],[Period]]=V$1)*((Table3[[#All],[Variables ]]=$AF$3)+(Table3[[#All],[Variables ]]=$AF$2)+(Table3[[#All],[Variables ]]=$AF$4)),0)</f>
        <v>0</v>
      </c>
      <c r="W1241" cm="1">
        <f t="array" ref="W1241">_xlfn._xlws.FILTER(Table3[[#All],[Name]],(Table3[[#All],[Polygon]]=$A1241)*(Table3[[#All],[Period]]=W$1)*((Table3[[#All],[Variables ]]=$AF$3)+(Table3[[#All],[Variables ]]=$AF$2)+(Table3[[#All],[Variables ]]=$AF$4)),0)</f>
        <v>0</v>
      </c>
      <c r="X1241" cm="1">
        <f t="array" ref="X1241">_xlfn._xlws.FILTER(Table3[[#All],[Name]],(Table3[[#All],[Polygon]]=$A1241)*(Table3[[#All],[Period]]=X$1)*((Table3[[#All],[Variables ]]=$AF$3)+(Table3[[#All],[Variables ]]=$AF$2)+(Table3[[#All],[Variables ]]=$AF$4)),0)</f>
        <v>0</v>
      </c>
      <c r="Y1241" t="str" cm="1">
        <f t="array" ref="Y1241">_xlfn._xlws.FILTER(Table3[[#All],[Name]],(Table3[[#All],[Polygon]]=$A1241)*(Table3[[#All],[Period]]=Y$1)*((Table3[[#All],[Variables ]]=$AF$3)+(Table3[[#All],[Variables ]]=$AF$2)+(Table3[[#All],[Variables ]]=$AF$4)),0)</f>
        <v>H</v>
      </c>
      <c r="Z1241" cm="1">
        <f t="array" ref="Z1241">_xlfn._xlws.FILTER(Table3[[#All],[Name]],(Table3[[#All],[Polygon]]=$A1241)*(Table3[[#All],[Period]]=Z$1)*((Table3[[#All],[Variables ]]=$AF$3)+(Table3[[#All],[Variables ]]=$AF$2)+(Table3[[#All],[Variables ]]=$AF$4)),0)</f>
        <v>0</v>
      </c>
      <c r="AA1241" cm="1">
        <f t="array" ref="AA1241">_xlfn._xlws.FILTER(Table3[[#All],[Name]],(Table3[[#All],[Polygon]]=$A1241)*(Table3[[#All],[Period]]=AA$1)*((Table3[[#All],[Variables ]]=$AF$3)+(Table3[[#All],[Variables ]]=$AF$2)+(Table3[[#All],[Variables ]]=$AF$4)),0)</f>
        <v>0</v>
      </c>
      <c r="AB1241" t="str" cm="1">
        <f t="array" ref="AB1241">_xlfn._xlws.FILTER(Table3[[#All],[Name]],(Table3[[#All],[Polygon]]=$A1241)*(Table3[[#All],[Period]]=AB$1)*((Table3[[#All],[Variables ]]=$AF$3)+(Table3[[#All],[Variables ]]=$AF$2)+(Table3[[#All],[Variables ]]=$AF$4)),0)</f>
        <v>PCT</v>
      </c>
      <c r="AC1241" t="str" cm="1">
        <f t="array" ref="AC1241">_xlfn._xlws.FILTER(Table3[[#All],[Name]],(Table3[[#All],[Polygon]]=$A1241)*(Table3[[#All],[Period]]=AC$1)*((Table3[[#All],[Variables ]]=$AF$3)+(Table3[[#All],[Variables ]]=$AF$2)+(Table3[[#All],[Variables ]]=$AF$4)),0)</f>
        <v>AH</v>
      </c>
      <c r="AD1241" t="str" cm="1">
        <f t="array" ref="AD1241">_xlfn._xlws.FILTER(Table3[[#All],[Name]],(Table3[[#All],[Polygon]]=$A1241)*(Table3[[#All],[Period]]=AD$1)*((Table3[[#All],[Variables ]]=$AF$3)+(Table3[[#All],[Variables ]]=$AF$2)+(Table3[[#All],[Variables ]]=$AF$4)),0)</f>
        <v>AH</v>
      </c>
    </row>
    <row r="1242" spans="1:30" x14ac:dyDescent="0.35">
      <c r="A1242" s="5">
        <v>779</v>
      </c>
      <c r="B1242" s="6" t="s">
        <v>3085</v>
      </c>
      <c r="C1242" s="8">
        <v>37.737225879999997</v>
      </c>
      <c r="D1242" s="6" t="s">
        <v>1466</v>
      </c>
      <c r="E1242" s="6">
        <v>3</v>
      </c>
      <c r="F1242" s="6">
        <v>3</v>
      </c>
      <c r="G1242" s="6">
        <v>5</v>
      </c>
      <c r="H1242" s="6"/>
      <c r="I1242" s="6">
        <v>1962</v>
      </c>
      <c r="J1242" s="6">
        <v>0</v>
      </c>
      <c r="K1242" s="6" t="s">
        <v>1650</v>
      </c>
      <c r="L1242" s="6">
        <v>772</v>
      </c>
      <c r="M1242" s="6">
        <v>772</v>
      </c>
      <c r="N1242" s="6">
        <v>58.08252967</v>
      </c>
      <c r="O1242" s="9">
        <v>13.114000000000001</v>
      </c>
      <c r="P1242" cm="1">
        <f t="array" ref="P1242">_xlfn._xlws.FILTER(Table3[[#All],[Name]],(Table3[[#All],[Polygon]]=$A1242)*(Table3[[#All],[Period]]=P$1)*((Table3[[#All],[Variables ]]=$AF$3)+(Table3[[#All],[Variables ]]=$AF$2)+(Table3[[#All],[Variables ]]=$AF$4)),0)</f>
        <v>0</v>
      </c>
      <c r="Q1242" cm="1">
        <f t="array" ref="Q1242">_xlfn._xlws.FILTER(Table3[[#All],[Name]],(Table3[[#All],[Polygon]]=$A1242)*(Table3[[#All],[Period]]=Q$1)*((Table3[[#All],[Variables ]]=$AF$3)+(Table3[[#All],[Variables ]]=$AF$2)+(Table3[[#All],[Variables ]]=$AF$4)),0)</f>
        <v>0</v>
      </c>
      <c r="R1242" cm="1">
        <f t="array" ref="R1242">_xlfn._xlws.FILTER(Table3[[#All],[Name]],(Table3[[#All],[Polygon]]=$A1242)*(Table3[[#All],[Period]]=R$1)*((Table3[[#All],[Variables ]]=$AF$3)+(Table3[[#All],[Variables ]]=$AF$2)+(Table3[[#All],[Variables ]]=$AF$4)),0)</f>
        <v>0</v>
      </c>
      <c r="S1242" cm="1">
        <f t="array" ref="S1242">_xlfn._xlws.FILTER(Table3[[#All],[Name]],(Table3[[#All],[Polygon]]=$A1242)*(Table3[[#All],[Period]]=S$1)*((Table3[[#All],[Variables ]]=$AF$3)+(Table3[[#All],[Variables ]]=$AF$2)+(Table3[[#All],[Variables ]]=$AF$4)),0)</f>
        <v>0</v>
      </c>
      <c r="T1242" cm="1">
        <f t="array" ref="T1242">_xlfn._xlws.FILTER(Table3[[#All],[Name]],(Table3[[#All],[Polygon]]=$A1242)*(Table3[[#All],[Period]]=T$1)*((Table3[[#All],[Variables ]]=$AF$3)+(Table3[[#All],[Variables ]]=$AF$2)+(Table3[[#All],[Variables ]]=$AF$4)),0)</f>
        <v>0</v>
      </c>
      <c r="U1242" cm="1">
        <f t="array" ref="U1242">_xlfn._xlws.FILTER(Table3[[#All],[Name]],(Table3[[#All],[Polygon]]=$A1242)*(Table3[[#All],[Period]]=U$1)*((Table3[[#All],[Variables ]]=$AF$3)+(Table3[[#All],[Variables ]]=$AF$2)+(Table3[[#All],[Variables ]]=$AF$4)),0)</f>
        <v>0</v>
      </c>
      <c r="V1242" cm="1">
        <f t="array" ref="V1242">_xlfn._xlws.FILTER(Table3[[#All],[Name]],(Table3[[#All],[Polygon]]=$A1242)*(Table3[[#All],[Period]]=V$1)*((Table3[[#All],[Variables ]]=$AF$3)+(Table3[[#All],[Variables ]]=$AF$2)+(Table3[[#All],[Variables ]]=$AF$4)),0)</f>
        <v>0</v>
      </c>
      <c r="W1242" cm="1">
        <f t="array" ref="W1242">_xlfn._xlws.FILTER(Table3[[#All],[Name]],(Table3[[#All],[Polygon]]=$A1242)*(Table3[[#All],[Period]]=W$1)*((Table3[[#All],[Variables ]]=$AF$3)+(Table3[[#All],[Variables ]]=$AF$2)+(Table3[[#All],[Variables ]]=$AF$4)),0)</f>
        <v>0</v>
      </c>
      <c r="X1242" cm="1">
        <f t="array" ref="X1242">_xlfn._xlws.FILTER(Table3[[#All],[Name]],(Table3[[#All],[Polygon]]=$A1242)*(Table3[[#All],[Period]]=X$1)*((Table3[[#All],[Variables ]]=$AF$3)+(Table3[[#All],[Variables ]]=$AF$2)+(Table3[[#All],[Variables ]]=$AF$4)),0)</f>
        <v>0</v>
      </c>
      <c r="Y1242" t="str" cm="1">
        <f t="array" ref="Y1242">_xlfn._xlws.FILTER(Table3[[#All],[Name]],(Table3[[#All],[Polygon]]=$A1242)*(Table3[[#All],[Period]]=Y$1)*((Table3[[#All],[Variables ]]=$AF$3)+(Table3[[#All],[Variables ]]=$AF$2)+(Table3[[#All],[Variables ]]=$AF$4)),0)</f>
        <v>H</v>
      </c>
      <c r="Z1242" cm="1">
        <f t="array" ref="Z1242">_xlfn._xlws.FILTER(Table3[[#All],[Name]],(Table3[[#All],[Polygon]]=$A1242)*(Table3[[#All],[Period]]=Z$1)*((Table3[[#All],[Variables ]]=$AF$3)+(Table3[[#All],[Variables ]]=$AF$2)+(Table3[[#All],[Variables ]]=$AF$4)),0)</f>
        <v>0</v>
      </c>
      <c r="AA1242" cm="1">
        <f t="array" ref="AA1242">_xlfn._xlws.FILTER(Table3[[#All],[Name]],(Table3[[#All],[Polygon]]=$A1242)*(Table3[[#All],[Period]]=AA$1)*((Table3[[#All],[Variables ]]=$AF$3)+(Table3[[#All],[Variables ]]=$AF$2)+(Table3[[#All],[Variables ]]=$AF$4)),0)</f>
        <v>0</v>
      </c>
      <c r="AB1242" t="str" cm="1">
        <f t="array" ref="AB1242">_xlfn._xlws.FILTER(Table3[[#All],[Name]],(Table3[[#All],[Polygon]]=$A1242)*(Table3[[#All],[Period]]=AB$1)*((Table3[[#All],[Variables ]]=$AF$3)+(Table3[[#All],[Variables ]]=$AF$2)+(Table3[[#All],[Variables ]]=$AF$4)),0)</f>
        <v>PCT</v>
      </c>
      <c r="AC1242" t="str" cm="1">
        <f t="array" ref="AC1242">_xlfn._xlws.FILTER(Table3[[#All],[Name]],(Table3[[#All],[Polygon]]=$A1242)*(Table3[[#All],[Period]]=AC$1)*((Table3[[#All],[Variables ]]=$AF$3)+(Table3[[#All],[Variables ]]=$AF$2)+(Table3[[#All],[Variables ]]=$AF$4)),0)</f>
        <v>AH</v>
      </c>
      <c r="AD1242" t="str" cm="1">
        <f t="array" ref="AD1242">_xlfn._xlws.FILTER(Table3[[#All],[Name]],(Table3[[#All],[Polygon]]=$A1242)*(Table3[[#All],[Period]]=AD$1)*((Table3[[#All],[Variables ]]=$AF$3)+(Table3[[#All],[Variables ]]=$AF$2)+(Table3[[#All],[Variables ]]=$AF$4)),0)</f>
        <v>AH</v>
      </c>
    </row>
    <row r="1243" spans="1:30" x14ac:dyDescent="0.35">
      <c r="A1243" s="3">
        <v>78</v>
      </c>
      <c r="B1243" s="4" t="s">
        <v>1593</v>
      </c>
      <c r="C1243" s="10">
        <v>12.04920044</v>
      </c>
      <c r="D1243" s="4" t="s">
        <v>1466</v>
      </c>
      <c r="E1243" s="4">
        <v>1</v>
      </c>
      <c r="F1243" s="4">
        <v>2</v>
      </c>
      <c r="G1243" s="4">
        <v>3</v>
      </c>
      <c r="H1243" s="4"/>
      <c r="I1243" s="4">
        <v>1989</v>
      </c>
      <c r="J1243" s="4">
        <v>0</v>
      </c>
      <c r="K1243" s="4" t="s">
        <v>1650</v>
      </c>
      <c r="L1243" s="4">
        <v>20</v>
      </c>
      <c r="M1243" s="4">
        <v>20</v>
      </c>
      <c r="N1243" s="4">
        <v>9.2475960199999996</v>
      </c>
      <c r="O1243" s="11">
        <v>5.702</v>
      </c>
      <c r="P1243" cm="1">
        <f t="array" ref="P1243">_xlfn._xlws.FILTER(Table3[[#All],[Name]],(Table3[[#All],[Polygon]]=$A1243)*(Table3[[#All],[Period]]=P$1)*((Table3[[#All],[Variables ]]=$AF$3)+(Table3[[#All],[Variables ]]=$AF$2)+(Table3[[#All],[Variables ]]=$AF$4)),0)</f>
        <v>0</v>
      </c>
      <c r="Q1243" t="e" cm="1" vm="2">
        <f t="array" aca="1" ref="Q1243" ca="1">_xlfn._xlws.FILTER(Table3[[#All],[Name]],(Table3[[#All],[Polygon]]=$A1243)*(Table3[[#All],[Period]]=Q$1)*((Table3[[#All],[Variables ]]=$AF$3)+(Table3[[#All],[Variables ]]=$AF$2)+(Table3[[#All],[Variables ]]=$AF$4)),0)</f>
        <v>#VALUE!</v>
      </c>
      <c r="R1243" t="str" cm="1">
        <f t="array" ref="R1243">_xlfn._xlws.FILTER(Table3[[#All],[Name]],(Table3[[#All],[Polygon]]=$A1243)*(Table3[[#All],[Period]]=R$1)*((Table3[[#All],[Variables ]]=$AF$3)+(Table3[[#All],[Variables ]]=$AF$2)+(Table3[[#All],[Variables ]]=$AF$4)),0)</f>
        <v>AH</v>
      </c>
      <c r="S1243" t="str" cm="1">
        <f t="array" ref="S1243">_xlfn._xlws.FILTER(Table3[[#All],[Name]],(Table3[[#All],[Polygon]]=$A1243)*(Table3[[#All],[Period]]=S$1)*((Table3[[#All],[Variables ]]=$AF$3)+(Table3[[#All],[Variables ]]=$AF$2)+(Table3[[#All],[Variables ]]=$AF$4)),0)</f>
        <v>AH</v>
      </c>
      <c r="T1243" cm="1">
        <f t="array" ref="T1243">_xlfn._xlws.FILTER(Table3[[#All],[Name]],(Table3[[#All],[Polygon]]=$A1243)*(Table3[[#All],[Period]]=T$1)*((Table3[[#All],[Variables ]]=$AF$3)+(Table3[[#All],[Variables ]]=$AF$2)+(Table3[[#All],[Variables ]]=$AF$4)),0)</f>
        <v>0</v>
      </c>
      <c r="U1243" cm="1">
        <f t="array" ref="U1243">_xlfn._xlws.FILTER(Table3[[#All],[Name]],(Table3[[#All],[Polygon]]=$A1243)*(Table3[[#All],[Period]]=U$1)*((Table3[[#All],[Variables ]]=$AF$3)+(Table3[[#All],[Variables ]]=$AF$2)+(Table3[[#All],[Variables ]]=$AF$4)),0)</f>
        <v>0</v>
      </c>
      <c r="V1243" cm="1">
        <f t="array" ref="V1243">_xlfn._xlws.FILTER(Table3[[#All],[Name]],(Table3[[#All],[Polygon]]=$A1243)*(Table3[[#All],[Period]]=V$1)*((Table3[[#All],[Variables ]]=$AF$3)+(Table3[[#All],[Variables ]]=$AF$2)+(Table3[[#All],[Variables ]]=$AF$4)),0)</f>
        <v>0</v>
      </c>
      <c r="W1243" cm="1">
        <f t="array" ref="W1243">_xlfn._xlws.FILTER(Table3[[#All],[Name]],(Table3[[#All],[Polygon]]=$A1243)*(Table3[[#All],[Period]]=W$1)*((Table3[[#All],[Variables ]]=$AF$3)+(Table3[[#All],[Variables ]]=$AF$2)+(Table3[[#All],[Variables ]]=$AF$4)),0)</f>
        <v>0</v>
      </c>
      <c r="X1243" cm="1">
        <f t="array" ref="X1243">_xlfn._xlws.FILTER(Table3[[#All],[Name]],(Table3[[#All],[Polygon]]=$A1243)*(Table3[[#All],[Period]]=X$1)*((Table3[[#All],[Variables ]]=$AF$3)+(Table3[[#All],[Variables ]]=$AF$2)+(Table3[[#All],[Variables ]]=$AF$4)),0)</f>
        <v>0</v>
      </c>
      <c r="Y1243" cm="1">
        <f t="array" ref="Y1243">_xlfn._xlws.FILTER(Table3[[#All],[Name]],(Table3[[#All],[Polygon]]=$A1243)*(Table3[[#All],[Period]]=Y$1)*((Table3[[#All],[Variables ]]=$AF$3)+(Table3[[#All],[Variables ]]=$AF$2)+(Table3[[#All],[Variables ]]=$AF$4)),0)</f>
        <v>0</v>
      </c>
      <c r="Z1243" cm="1">
        <f t="array" ref="Z1243">_xlfn._xlws.FILTER(Table3[[#All],[Name]],(Table3[[#All],[Polygon]]=$A1243)*(Table3[[#All],[Period]]=Z$1)*((Table3[[#All],[Variables ]]=$AF$3)+(Table3[[#All],[Variables ]]=$AF$2)+(Table3[[#All],[Variables ]]=$AF$4)),0)</f>
        <v>0</v>
      </c>
      <c r="AA1243" cm="1">
        <f t="array" ref="AA1243">_xlfn._xlws.FILTER(Table3[[#All],[Name]],(Table3[[#All],[Polygon]]=$A1243)*(Table3[[#All],[Period]]=AA$1)*((Table3[[#All],[Variables ]]=$AF$3)+(Table3[[#All],[Variables ]]=$AF$2)+(Table3[[#All],[Variables ]]=$AF$4)),0)</f>
        <v>0</v>
      </c>
      <c r="AB1243" t="str" cm="1">
        <f t="array" ref="AB1243">_xlfn._xlws.FILTER(Table3[[#All],[Name]],(Table3[[#All],[Polygon]]=$A1243)*(Table3[[#All],[Period]]=AB$1)*((Table3[[#All],[Variables ]]=$AF$3)+(Table3[[#All],[Variables ]]=$AF$2)+(Table3[[#All],[Variables ]]=$AF$4)),0)</f>
        <v>H</v>
      </c>
      <c r="AC1243" t="str" cm="1">
        <f t="array" ref="AC1243">_xlfn._xlws.FILTER(Table3[[#All],[Name]],(Table3[[#All],[Polygon]]=$A1243)*(Table3[[#All],[Period]]=AC$1)*((Table3[[#All],[Variables ]]=$AF$3)+(Table3[[#All],[Variables ]]=$AF$2)+(Table3[[#All],[Variables ]]=$AF$4)),0)</f>
        <v>AH</v>
      </c>
      <c r="AD1243" t="str" cm="1">
        <f t="array" ref="AD1243">_xlfn._xlws.FILTER(Table3[[#All],[Name]],(Table3[[#All],[Polygon]]=$A1243)*(Table3[[#All],[Period]]=AD$1)*((Table3[[#All],[Variables ]]=$AF$3)+(Table3[[#All],[Variables ]]=$AF$2)+(Table3[[#All],[Variables ]]=$AF$4)),0)</f>
        <v>AH</v>
      </c>
    </row>
    <row r="1244" spans="1:30" x14ac:dyDescent="0.35">
      <c r="A1244" s="5">
        <v>78</v>
      </c>
      <c r="B1244" s="6" t="s">
        <v>1593</v>
      </c>
      <c r="C1244" s="8">
        <v>12.04920044</v>
      </c>
      <c r="D1244" s="6" t="s">
        <v>1466</v>
      </c>
      <c r="E1244" s="6">
        <v>1</v>
      </c>
      <c r="F1244" s="6">
        <v>2</v>
      </c>
      <c r="G1244" s="6">
        <v>3</v>
      </c>
      <c r="H1244" s="6"/>
      <c r="I1244" s="6">
        <v>1989</v>
      </c>
      <c r="J1244" s="6">
        <v>0</v>
      </c>
      <c r="K1244" s="6" t="s">
        <v>1650</v>
      </c>
      <c r="L1244" s="6">
        <v>7</v>
      </c>
      <c r="M1244" s="6">
        <v>0</v>
      </c>
      <c r="N1244" s="6"/>
      <c r="O1244" s="9">
        <v>0.26200000000000001</v>
      </c>
      <c r="P1244" cm="1">
        <f t="array" ref="P1244">_xlfn._xlws.FILTER(Table3[[#All],[Name]],(Table3[[#All],[Polygon]]=$A1244)*(Table3[[#All],[Period]]=P$1)*((Table3[[#All],[Variables ]]=$AF$3)+(Table3[[#All],[Variables ]]=$AF$2)+(Table3[[#All],[Variables ]]=$AF$4)),0)</f>
        <v>0</v>
      </c>
      <c r="Q1244" t="e" cm="1" vm="2">
        <f t="array" aca="1" ref="Q1244" ca="1">_xlfn._xlws.FILTER(Table3[[#All],[Name]],(Table3[[#All],[Polygon]]=$A1244)*(Table3[[#All],[Period]]=Q$1)*((Table3[[#All],[Variables ]]=$AF$3)+(Table3[[#All],[Variables ]]=$AF$2)+(Table3[[#All],[Variables ]]=$AF$4)),0)</f>
        <v>#VALUE!</v>
      </c>
      <c r="R1244" t="str" cm="1">
        <f t="array" ref="R1244">_xlfn._xlws.FILTER(Table3[[#All],[Name]],(Table3[[#All],[Polygon]]=$A1244)*(Table3[[#All],[Period]]=R$1)*((Table3[[#All],[Variables ]]=$AF$3)+(Table3[[#All],[Variables ]]=$AF$2)+(Table3[[#All],[Variables ]]=$AF$4)),0)</f>
        <v>AH</v>
      </c>
      <c r="S1244" t="str" cm="1">
        <f t="array" ref="S1244">_xlfn._xlws.FILTER(Table3[[#All],[Name]],(Table3[[#All],[Polygon]]=$A1244)*(Table3[[#All],[Period]]=S$1)*((Table3[[#All],[Variables ]]=$AF$3)+(Table3[[#All],[Variables ]]=$AF$2)+(Table3[[#All],[Variables ]]=$AF$4)),0)</f>
        <v>AH</v>
      </c>
      <c r="T1244" cm="1">
        <f t="array" ref="T1244">_xlfn._xlws.FILTER(Table3[[#All],[Name]],(Table3[[#All],[Polygon]]=$A1244)*(Table3[[#All],[Period]]=T$1)*((Table3[[#All],[Variables ]]=$AF$3)+(Table3[[#All],[Variables ]]=$AF$2)+(Table3[[#All],[Variables ]]=$AF$4)),0)</f>
        <v>0</v>
      </c>
      <c r="U1244" cm="1">
        <f t="array" ref="U1244">_xlfn._xlws.FILTER(Table3[[#All],[Name]],(Table3[[#All],[Polygon]]=$A1244)*(Table3[[#All],[Period]]=U$1)*((Table3[[#All],[Variables ]]=$AF$3)+(Table3[[#All],[Variables ]]=$AF$2)+(Table3[[#All],[Variables ]]=$AF$4)),0)</f>
        <v>0</v>
      </c>
      <c r="V1244" cm="1">
        <f t="array" ref="V1244">_xlfn._xlws.FILTER(Table3[[#All],[Name]],(Table3[[#All],[Polygon]]=$A1244)*(Table3[[#All],[Period]]=V$1)*((Table3[[#All],[Variables ]]=$AF$3)+(Table3[[#All],[Variables ]]=$AF$2)+(Table3[[#All],[Variables ]]=$AF$4)),0)</f>
        <v>0</v>
      </c>
      <c r="W1244" cm="1">
        <f t="array" ref="W1244">_xlfn._xlws.FILTER(Table3[[#All],[Name]],(Table3[[#All],[Polygon]]=$A1244)*(Table3[[#All],[Period]]=W$1)*((Table3[[#All],[Variables ]]=$AF$3)+(Table3[[#All],[Variables ]]=$AF$2)+(Table3[[#All],[Variables ]]=$AF$4)),0)</f>
        <v>0</v>
      </c>
      <c r="X1244" cm="1">
        <f t="array" ref="X1244">_xlfn._xlws.FILTER(Table3[[#All],[Name]],(Table3[[#All],[Polygon]]=$A1244)*(Table3[[#All],[Period]]=X$1)*((Table3[[#All],[Variables ]]=$AF$3)+(Table3[[#All],[Variables ]]=$AF$2)+(Table3[[#All],[Variables ]]=$AF$4)),0)</f>
        <v>0</v>
      </c>
      <c r="Y1244" cm="1">
        <f t="array" ref="Y1244">_xlfn._xlws.FILTER(Table3[[#All],[Name]],(Table3[[#All],[Polygon]]=$A1244)*(Table3[[#All],[Period]]=Y$1)*((Table3[[#All],[Variables ]]=$AF$3)+(Table3[[#All],[Variables ]]=$AF$2)+(Table3[[#All],[Variables ]]=$AF$4)),0)</f>
        <v>0</v>
      </c>
      <c r="Z1244" cm="1">
        <f t="array" ref="Z1244">_xlfn._xlws.FILTER(Table3[[#All],[Name]],(Table3[[#All],[Polygon]]=$A1244)*(Table3[[#All],[Period]]=Z$1)*((Table3[[#All],[Variables ]]=$AF$3)+(Table3[[#All],[Variables ]]=$AF$2)+(Table3[[#All],[Variables ]]=$AF$4)),0)</f>
        <v>0</v>
      </c>
      <c r="AA1244" cm="1">
        <f t="array" ref="AA1244">_xlfn._xlws.FILTER(Table3[[#All],[Name]],(Table3[[#All],[Polygon]]=$A1244)*(Table3[[#All],[Period]]=AA$1)*((Table3[[#All],[Variables ]]=$AF$3)+(Table3[[#All],[Variables ]]=$AF$2)+(Table3[[#All],[Variables ]]=$AF$4)),0)</f>
        <v>0</v>
      </c>
      <c r="AB1244" t="str" cm="1">
        <f t="array" ref="AB1244">_xlfn._xlws.FILTER(Table3[[#All],[Name]],(Table3[[#All],[Polygon]]=$A1244)*(Table3[[#All],[Period]]=AB$1)*((Table3[[#All],[Variables ]]=$AF$3)+(Table3[[#All],[Variables ]]=$AF$2)+(Table3[[#All],[Variables ]]=$AF$4)),0)</f>
        <v>H</v>
      </c>
      <c r="AC1244" t="str" cm="1">
        <f t="array" ref="AC1244">_xlfn._xlws.FILTER(Table3[[#All],[Name]],(Table3[[#All],[Polygon]]=$A1244)*(Table3[[#All],[Period]]=AC$1)*((Table3[[#All],[Variables ]]=$AF$3)+(Table3[[#All],[Variables ]]=$AF$2)+(Table3[[#All],[Variables ]]=$AF$4)),0)</f>
        <v>AH</v>
      </c>
      <c r="AD1244" t="str" cm="1">
        <f t="array" ref="AD1244">_xlfn._xlws.FILTER(Table3[[#All],[Name]],(Table3[[#All],[Polygon]]=$A1244)*(Table3[[#All],[Period]]=AD$1)*((Table3[[#All],[Variables ]]=$AF$3)+(Table3[[#All],[Variables ]]=$AF$2)+(Table3[[#All],[Variables ]]=$AF$4)),0)</f>
        <v>AH</v>
      </c>
    </row>
    <row r="1245" spans="1:30" x14ac:dyDescent="0.35">
      <c r="A1245" s="3">
        <v>78</v>
      </c>
      <c r="B1245" s="4" t="s">
        <v>1593</v>
      </c>
      <c r="C1245" s="10">
        <v>12.04920044</v>
      </c>
      <c r="D1245" s="4" t="s">
        <v>1466</v>
      </c>
      <c r="E1245" s="4">
        <v>1</v>
      </c>
      <c r="F1245" s="4">
        <v>2</v>
      </c>
      <c r="G1245" s="4">
        <v>3</v>
      </c>
      <c r="H1245" s="4"/>
      <c r="I1245" s="4">
        <v>1989</v>
      </c>
      <c r="J1245" s="4">
        <v>0</v>
      </c>
      <c r="K1245" s="4" t="s">
        <v>1650</v>
      </c>
      <c r="L1245" s="4">
        <v>48</v>
      </c>
      <c r="M1245" s="4">
        <v>48</v>
      </c>
      <c r="N1245" s="4">
        <v>15.58817371</v>
      </c>
      <c r="O1245" s="11">
        <v>12.972</v>
      </c>
      <c r="P1245" cm="1">
        <f t="array" ref="P1245">_xlfn._xlws.FILTER(Table3[[#All],[Name]],(Table3[[#All],[Polygon]]=$A1245)*(Table3[[#All],[Period]]=P$1)*((Table3[[#All],[Variables ]]=$AF$3)+(Table3[[#All],[Variables ]]=$AF$2)+(Table3[[#All],[Variables ]]=$AF$4)),0)</f>
        <v>0</v>
      </c>
      <c r="Q1245" t="e" cm="1" vm="2">
        <f t="array" aca="1" ref="Q1245" ca="1">_xlfn._xlws.FILTER(Table3[[#All],[Name]],(Table3[[#All],[Polygon]]=$A1245)*(Table3[[#All],[Period]]=Q$1)*((Table3[[#All],[Variables ]]=$AF$3)+(Table3[[#All],[Variables ]]=$AF$2)+(Table3[[#All],[Variables ]]=$AF$4)),0)</f>
        <v>#VALUE!</v>
      </c>
      <c r="R1245" t="str" cm="1">
        <f t="array" ref="R1245">_xlfn._xlws.FILTER(Table3[[#All],[Name]],(Table3[[#All],[Polygon]]=$A1245)*(Table3[[#All],[Period]]=R$1)*((Table3[[#All],[Variables ]]=$AF$3)+(Table3[[#All],[Variables ]]=$AF$2)+(Table3[[#All],[Variables ]]=$AF$4)),0)</f>
        <v>AH</v>
      </c>
      <c r="S1245" t="str" cm="1">
        <f t="array" ref="S1245">_xlfn._xlws.FILTER(Table3[[#All],[Name]],(Table3[[#All],[Polygon]]=$A1245)*(Table3[[#All],[Period]]=S$1)*((Table3[[#All],[Variables ]]=$AF$3)+(Table3[[#All],[Variables ]]=$AF$2)+(Table3[[#All],[Variables ]]=$AF$4)),0)</f>
        <v>AH</v>
      </c>
      <c r="T1245" cm="1">
        <f t="array" ref="T1245">_xlfn._xlws.FILTER(Table3[[#All],[Name]],(Table3[[#All],[Polygon]]=$A1245)*(Table3[[#All],[Period]]=T$1)*((Table3[[#All],[Variables ]]=$AF$3)+(Table3[[#All],[Variables ]]=$AF$2)+(Table3[[#All],[Variables ]]=$AF$4)),0)</f>
        <v>0</v>
      </c>
      <c r="U1245" cm="1">
        <f t="array" ref="U1245">_xlfn._xlws.FILTER(Table3[[#All],[Name]],(Table3[[#All],[Polygon]]=$A1245)*(Table3[[#All],[Period]]=U$1)*((Table3[[#All],[Variables ]]=$AF$3)+(Table3[[#All],[Variables ]]=$AF$2)+(Table3[[#All],[Variables ]]=$AF$4)),0)</f>
        <v>0</v>
      </c>
      <c r="V1245" cm="1">
        <f t="array" ref="V1245">_xlfn._xlws.FILTER(Table3[[#All],[Name]],(Table3[[#All],[Polygon]]=$A1245)*(Table3[[#All],[Period]]=V$1)*((Table3[[#All],[Variables ]]=$AF$3)+(Table3[[#All],[Variables ]]=$AF$2)+(Table3[[#All],[Variables ]]=$AF$4)),0)</f>
        <v>0</v>
      </c>
      <c r="W1245" cm="1">
        <f t="array" ref="W1245">_xlfn._xlws.FILTER(Table3[[#All],[Name]],(Table3[[#All],[Polygon]]=$A1245)*(Table3[[#All],[Period]]=W$1)*((Table3[[#All],[Variables ]]=$AF$3)+(Table3[[#All],[Variables ]]=$AF$2)+(Table3[[#All],[Variables ]]=$AF$4)),0)</f>
        <v>0</v>
      </c>
      <c r="X1245" cm="1">
        <f t="array" ref="X1245">_xlfn._xlws.FILTER(Table3[[#All],[Name]],(Table3[[#All],[Polygon]]=$A1245)*(Table3[[#All],[Period]]=X$1)*((Table3[[#All],[Variables ]]=$AF$3)+(Table3[[#All],[Variables ]]=$AF$2)+(Table3[[#All],[Variables ]]=$AF$4)),0)</f>
        <v>0</v>
      </c>
      <c r="Y1245" cm="1">
        <f t="array" ref="Y1245">_xlfn._xlws.FILTER(Table3[[#All],[Name]],(Table3[[#All],[Polygon]]=$A1245)*(Table3[[#All],[Period]]=Y$1)*((Table3[[#All],[Variables ]]=$AF$3)+(Table3[[#All],[Variables ]]=$AF$2)+(Table3[[#All],[Variables ]]=$AF$4)),0)</f>
        <v>0</v>
      </c>
      <c r="Z1245" cm="1">
        <f t="array" ref="Z1245">_xlfn._xlws.FILTER(Table3[[#All],[Name]],(Table3[[#All],[Polygon]]=$A1245)*(Table3[[#All],[Period]]=Z$1)*((Table3[[#All],[Variables ]]=$AF$3)+(Table3[[#All],[Variables ]]=$AF$2)+(Table3[[#All],[Variables ]]=$AF$4)),0)</f>
        <v>0</v>
      </c>
      <c r="AA1245" cm="1">
        <f t="array" ref="AA1245">_xlfn._xlws.FILTER(Table3[[#All],[Name]],(Table3[[#All],[Polygon]]=$A1245)*(Table3[[#All],[Period]]=AA$1)*((Table3[[#All],[Variables ]]=$AF$3)+(Table3[[#All],[Variables ]]=$AF$2)+(Table3[[#All],[Variables ]]=$AF$4)),0)</f>
        <v>0</v>
      </c>
      <c r="AB1245" t="str" cm="1">
        <f t="array" ref="AB1245">_xlfn._xlws.FILTER(Table3[[#All],[Name]],(Table3[[#All],[Polygon]]=$A1245)*(Table3[[#All],[Period]]=AB$1)*((Table3[[#All],[Variables ]]=$AF$3)+(Table3[[#All],[Variables ]]=$AF$2)+(Table3[[#All],[Variables ]]=$AF$4)),0)</f>
        <v>H</v>
      </c>
      <c r="AC1245" t="str" cm="1">
        <f t="array" ref="AC1245">_xlfn._xlws.FILTER(Table3[[#All],[Name]],(Table3[[#All],[Polygon]]=$A1245)*(Table3[[#All],[Period]]=AC$1)*((Table3[[#All],[Variables ]]=$AF$3)+(Table3[[#All],[Variables ]]=$AF$2)+(Table3[[#All],[Variables ]]=$AF$4)),0)</f>
        <v>AH</v>
      </c>
      <c r="AD1245" t="str" cm="1">
        <f t="array" ref="AD1245">_xlfn._xlws.FILTER(Table3[[#All],[Name]],(Table3[[#All],[Polygon]]=$A1245)*(Table3[[#All],[Period]]=AD$1)*((Table3[[#All],[Variables ]]=$AF$3)+(Table3[[#All],[Variables ]]=$AF$2)+(Table3[[#All],[Variables ]]=$AF$4)),0)</f>
        <v>AH</v>
      </c>
    </row>
    <row r="1246" spans="1:30" x14ac:dyDescent="0.35">
      <c r="A1246" s="5">
        <v>78</v>
      </c>
      <c r="B1246" s="6" t="s">
        <v>1593</v>
      </c>
      <c r="C1246" s="8">
        <v>12.04920044</v>
      </c>
      <c r="D1246" s="6" t="s">
        <v>1466</v>
      </c>
      <c r="E1246" s="6">
        <v>1</v>
      </c>
      <c r="F1246" s="6">
        <v>2</v>
      </c>
      <c r="G1246" s="6">
        <v>3</v>
      </c>
      <c r="H1246" s="6"/>
      <c r="I1246" s="6">
        <v>1989</v>
      </c>
      <c r="J1246" s="6">
        <v>0</v>
      </c>
      <c r="K1246" s="6" t="s">
        <v>1650</v>
      </c>
      <c r="L1246" s="6">
        <v>68</v>
      </c>
      <c r="M1246" s="6">
        <v>68</v>
      </c>
      <c r="N1246" s="6">
        <v>17.588821589999998</v>
      </c>
      <c r="O1246" s="9">
        <v>5.86</v>
      </c>
      <c r="P1246" cm="1">
        <f t="array" ref="P1246">_xlfn._xlws.FILTER(Table3[[#All],[Name]],(Table3[[#All],[Polygon]]=$A1246)*(Table3[[#All],[Period]]=P$1)*((Table3[[#All],[Variables ]]=$AF$3)+(Table3[[#All],[Variables ]]=$AF$2)+(Table3[[#All],[Variables ]]=$AF$4)),0)</f>
        <v>0</v>
      </c>
      <c r="Q1246" t="e" cm="1" vm="2">
        <f t="array" aca="1" ref="Q1246" ca="1">_xlfn._xlws.FILTER(Table3[[#All],[Name]],(Table3[[#All],[Polygon]]=$A1246)*(Table3[[#All],[Period]]=Q$1)*((Table3[[#All],[Variables ]]=$AF$3)+(Table3[[#All],[Variables ]]=$AF$2)+(Table3[[#All],[Variables ]]=$AF$4)),0)</f>
        <v>#VALUE!</v>
      </c>
      <c r="R1246" t="str" cm="1">
        <f t="array" ref="R1246">_xlfn._xlws.FILTER(Table3[[#All],[Name]],(Table3[[#All],[Polygon]]=$A1246)*(Table3[[#All],[Period]]=R$1)*((Table3[[#All],[Variables ]]=$AF$3)+(Table3[[#All],[Variables ]]=$AF$2)+(Table3[[#All],[Variables ]]=$AF$4)),0)</f>
        <v>AH</v>
      </c>
      <c r="S1246" t="str" cm="1">
        <f t="array" ref="S1246">_xlfn._xlws.FILTER(Table3[[#All],[Name]],(Table3[[#All],[Polygon]]=$A1246)*(Table3[[#All],[Period]]=S$1)*((Table3[[#All],[Variables ]]=$AF$3)+(Table3[[#All],[Variables ]]=$AF$2)+(Table3[[#All],[Variables ]]=$AF$4)),0)</f>
        <v>AH</v>
      </c>
      <c r="T1246" cm="1">
        <f t="array" ref="T1246">_xlfn._xlws.FILTER(Table3[[#All],[Name]],(Table3[[#All],[Polygon]]=$A1246)*(Table3[[#All],[Period]]=T$1)*((Table3[[#All],[Variables ]]=$AF$3)+(Table3[[#All],[Variables ]]=$AF$2)+(Table3[[#All],[Variables ]]=$AF$4)),0)</f>
        <v>0</v>
      </c>
      <c r="U1246" cm="1">
        <f t="array" ref="U1246">_xlfn._xlws.FILTER(Table3[[#All],[Name]],(Table3[[#All],[Polygon]]=$A1246)*(Table3[[#All],[Period]]=U$1)*((Table3[[#All],[Variables ]]=$AF$3)+(Table3[[#All],[Variables ]]=$AF$2)+(Table3[[#All],[Variables ]]=$AF$4)),0)</f>
        <v>0</v>
      </c>
      <c r="V1246" cm="1">
        <f t="array" ref="V1246">_xlfn._xlws.FILTER(Table3[[#All],[Name]],(Table3[[#All],[Polygon]]=$A1246)*(Table3[[#All],[Period]]=V$1)*((Table3[[#All],[Variables ]]=$AF$3)+(Table3[[#All],[Variables ]]=$AF$2)+(Table3[[#All],[Variables ]]=$AF$4)),0)</f>
        <v>0</v>
      </c>
      <c r="W1246" cm="1">
        <f t="array" ref="W1246">_xlfn._xlws.FILTER(Table3[[#All],[Name]],(Table3[[#All],[Polygon]]=$A1246)*(Table3[[#All],[Period]]=W$1)*((Table3[[#All],[Variables ]]=$AF$3)+(Table3[[#All],[Variables ]]=$AF$2)+(Table3[[#All],[Variables ]]=$AF$4)),0)</f>
        <v>0</v>
      </c>
      <c r="X1246" cm="1">
        <f t="array" ref="X1246">_xlfn._xlws.FILTER(Table3[[#All],[Name]],(Table3[[#All],[Polygon]]=$A1246)*(Table3[[#All],[Period]]=X$1)*((Table3[[#All],[Variables ]]=$AF$3)+(Table3[[#All],[Variables ]]=$AF$2)+(Table3[[#All],[Variables ]]=$AF$4)),0)</f>
        <v>0</v>
      </c>
      <c r="Y1246" cm="1">
        <f t="array" ref="Y1246">_xlfn._xlws.FILTER(Table3[[#All],[Name]],(Table3[[#All],[Polygon]]=$A1246)*(Table3[[#All],[Period]]=Y$1)*((Table3[[#All],[Variables ]]=$AF$3)+(Table3[[#All],[Variables ]]=$AF$2)+(Table3[[#All],[Variables ]]=$AF$4)),0)</f>
        <v>0</v>
      </c>
      <c r="Z1246" cm="1">
        <f t="array" ref="Z1246">_xlfn._xlws.FILTER(Table3[[#All],[Name]],(Table3[[#All],[Polygon]]=$A1246)*(Table3[[#All],[Period]]=Z$1)*((Table3[[#All],[Variables ]]=$AF$3)+(Table3[[#All],[Variables ]]=$AF$2)+(Table3[[#All],[Variables ]]=$AF$4)),0)</f>
        <v>0</v>
      </c>
      <c r="AA1246" cm="1">
        <f t="array" ref="AA1246">_xlfn._xlws.FILTER(Table3[[#All],[Name]],(Table3[[#All],[Polygon]]=$A1246)*(Table3[[#All],[Period]]=AA$1)*((Table3[[#All],[Variables ]]=$AF$3)+(Table3[[#All],[Variables ]]=$AF$2)+(Table3[[#All],[Variables ]]=$AF$4)),0)</f>
        <v>0</v>
      </c>
      <c r="AB1246" t="str" cm="1">
        <f t="array" ref="AB1246">_xlfn._xlws.FILTER(Table3[[#All],[Name]],(Table3[[#All],[Polygon]]=$A1246)*(Table3[[#All],[Period]]=AB$1)*((Table3[[#All],[Variables ]]=$AF$3)+(Table3[[#All],[Variables ]]=$AF$2)+(Table3[[#All],[Variables ]]=$AF$4)),0)</f>
        <v>H</v>
      </c>
      <c r="AC1246" t="str" cm="1">
        <f t="array" ref="AC1246">_xlfn._xlws.FILTER(Table3[[#All],[Name]],(Table3[[#All],[Polygon]]=$A1246)*(Table3[[#All],[Period]]=AC$1)*((Table3[[#All],[Variables ]]=$AF$3)+(Table3[[#All],[Variables ]]=$AF$2)+(Table3[[#All],[Variables ]]=$AF$4)),0)</f>
        <v>AH</v>
      </c>
      <c r="AD1246" t="str" cm="1">
        <f t="array" ref="AD1246">_xlfn._xlws.FILTER(Table3[[#All],[Name]],(Table3[[#All],[Polygon]]=$A1246)*(Table3[[#All],[Period]]=AD$1)*((Table3[[#All],[Variables ]]=$AF$3)+(Table3[[#All],[Variables ]]=$AF$2)+(Table3[[#All],[Variables ]]=$AF$4)),0)</f>
        <v>AH</v>
      </c>
    </row>
    <row r="1247" spans="1:30" x14ac:dyDescent="0.35">
      <c r="A1247" s="3">
        <v>78</v>
      </c>
      <c r="B1247" s="4" t="s">
        <v>1593</v>
      </c>
      <c r="C1247" s="10">
        <v>12.04920044</v>
      </c>
      <c r="D1247" s="4" t="s">
        <v>1466</v>
      </c>
      <c r="E1247" s="4">
        <v>1</v>
      </c>
      <c r="F1247" s="4">
        <v>2</v>
      </c>
      <c r="G1247" s="4">
        <v>3</v>
      </c>
      <c r="H1247" s="4"/>
      <c r="I1247" s="4">
        <v>1989</v>
      </c>
      <c r="J1247" s="4">
        <v>0</v>
      </c>
      <c r="K1247" s="4" t="s">
        <v>1650</v>
      </c>
      <c r="L1247" s="4">
        <v>78</v>
      </c>
      <c r="M1247" s="4">
        <v>78</v>
      </c>
      <c r="N1247" s="4">
        <v>12.04920044</v>
      </c>
      <c r="O1247" s="11">
        <v>12.048999999999999</v>
      </c>
      <c r="P1247" cm="1">
        <f t="array" ref="P1247">_xlfn._xlws.FILTER(Table3[[#All],[Name]],(Table3[[#All],[Polygon]]=$A1247)*(Table3[[#All],[Period]]=P$1)*((Table3[[#All],[Variables ]]=$AF$3)+(Table3[[#All],[Variables ]]=$AF$2)+(Table3[[#All],[Variables ]]=$AF$4)),0)</f>
        <v>0</v>
      </c>
      <c r="Q1247" t="e" cm="1" vm="2">
        <f t="array" aca="1" ref="Q1247" ca="1">_xlfn._xlws.FILTER(Table3[[#All],[Name]],(Table3[[#All],[Polygon]]=$A1247)*(Table3[[#All],[Period]]=Q$1)*((Table3[[#All],[Variables ]]=$AF$3)+(Table3[[#All],[Variables ]]=$AF$2)+(Table3[[#All],[Variables ]]=$AF$4)),0)</f>
        <v>#VALUE!</v>
      </c>
      <c r="R1247" t="str" cm="1">
        <f t="array" ref="R1247">_xlfn._xlws.FILTER(Table3[[#All],[Name]],(Table3[[#All],[Polygon]]=$A1247)*(Table3[[#All],[Period]]=R$1)*((Table3[[#All],[Variables ]]=$AF$3)+(Table3[[#All],[Variables ]]=$AF$2)+(Table3[[#All],[Variables ]]=$AF$4)),0)</f>
        <v>AH</v>
      </c>
      <c r="S1247" t="str" cm="1">
        <f t="array" ref="S1247">_xlfn._xlws.FILTER(Table3[[#All],[Name]],(Table3[[#All],[Polygon]]=$A1247)*(Table3[[#All],[Period]]=S$1)*((Table3[[#All],[Variables ]]=$AF$3)+(Table3[[#All],[Variables ]]=$AF$2)+(Table3[[#All],[Variables ]]=$AF$4)),0)</f>
        <v>AH</v>
      </c>
      <c r="T1247" cm="1">
        <f t="array" ref="T1247">_xlfn._xlws.FILTER(Table3[[#All],[Name]],(Table3[[#All],[Polygon]]=$A1247)*(Table3[[#All],[Period]]=T$1)*((Table3[[#All],[Variables ]]=$AF$3)+(Table3[[#All],[Variables ]]=$AF$2)+(Table3[[#All],[Variables ]]=$AF$4)),0)</f>
        <v>0</v>
      </c>
      <c r="U1247" cm="1">
        <f t="array" ref="U1247">_xlfn._xlws.FILTER(Table3[[#All],[Name]],(Table3[[#All],[Polygon]]=$A1247)*(Table3[[#All],[Period]]=U$1)*((Table3[[#All],[Variables ]]=$AF$3)+(Table3[[#All],[Variables ]]=$AF$2)+(Table3[[#All],[Variables ]]=$AF$4)),0)</f>
        <v>0</v>
      </c>
      <c r="V1247" cm="1">
        <f t="array" ref="V1247">_xlfn._xlws.FILTER(Table3[[#All],[Name]],(Table3[[#All],[Polygon]]=$A1247)*(Table3[[#All],[Period]]=V$1)*((Table3[[#All],[Variables ]]=$AF$3)+(Table3[[#All],[Variables ]]=$AF$2)+(Table3[[#All],[Variables ]]=$AF$4)),0)</f>
        <v>0</v>
      </c>
      <c r="W1247" cm="1">
        <f t="array" ref="W1247">_xlfn._xlws.FILTER(Table3[[#All],[Name]],(Table3[[#All],[Polygon]]=$A1247)*(Table3[[#All],[Period]]=W$1)*((Table3[[#All],[Variables ]]=$AF$3)+(Table3[[#All],[Variables ]]=$AF$2)+(Table3[[#All],[Variables ]]=$AF$4)),0)</f>
        <v>0</v>
      </c>
      <c r="X1247" cm="1">
        <f t="array" ref="X1247">_xlfn._xlws.FILTER(Table3[[#All],[Name]],(Table3[[#All],[Polygon]]=$A1247)*(Table3[[#All],[Period]]=X$1)*((Table3[[#All],[Variables ]]=$AF$3)+(Table3[[#All],[Variables ]]=$AF$2)+(Table3[[#All],[Variables ]]=$AF$4)),0)</f>
        <v>0</v>
      </c>
      <c r="Y1247" cm="1">
        <f t="array" ref="Y1247">_xlfn._xlws.FILTER(Table3[[#All],[Name]],(Table3[[#All],[Polygon]]=$A1247)*(Table3[[#All],[Period]]=Y$1)*((Table3[[#All],[Variables ]]=$AF$3)+(Table3[[#All],[Variables ]]=$AF$2)+(Table3[[#All],[Variables ]]=$AF$4)),0)</f>
        <v>0</v>
      </c>
      <c r="Z1247" cm="1">
        <f t="array" ref="Z1247">_xlfn._xlws.FILTER(Table3[[#All],[Name]],(Table3[[#All],[Polygon]]=$A1247)*(Table3[[#All],[Period]]=Z$1)*((Table3[[#All],[Variables ]]=$AF$3)+(Table3[[#All],[Variables ]]=$AF$2)+(Table3[[#All],[Variables ]]=$AF$4)),0)</f>
        <v>0</v>
      </c>
      <c r="AA1247" cm="1">
        <f t="array" ref="AA1247">_xlfn._xlws.FILTER(Table3[[#All],[Name]],(Table3[[#All],[Polygon]]=$A1247)*(Table3[[#All],[Period]]=AA$1)*((Table3[[#All],[Variables ]]=$AF$3)+(Table3[[#All],[Variables ]]=$AF$2)+(Table3[[#All],[Variables ]]=$AF$4)),0)</f>
        <v>0</v>
      </c>
      <c r="AB1247" t="str" cm="1">
        <f t="array" ref="AB1247">_xlfn._xlws.FILTER(Table3[[#All],[Name]],(Table3[[#All],[Polygon]]=$A1247)*(Table3[[#All],[Period]]=AB$1)*((Table3[[#All],[Variables ]]=$AF$3)+(Table3[[#All],[Variables ]]=$AF$2)+(Table3[[#All],[Variables ]]=$AF$4)),0)</f>
        <v>H</v>
      </c>
      <c r="AC1247" t="str" cm="1">
        <f t="array" ref="AC1247">_xlfn._xlws.FILTER(Table3[[#All],[Name]],(Table3[[#All],[Polygon]]=$A1247)*(Table3[[#All],[Period]]=AC$1)*((Table3[[#All],[Variables ]]=$AF$3)+(Table3[[#All],[Variables ]]=$AF$2)+(Table3[[#All],[Variables ]]=$AF$4)),0)</f>
        <v>AH</v>
      </c>
      <c r="AD1247" t="str" cm="1">
        <f t="array" ref="AD1247">_xlfn._xlws.FILTER(Table3[[#All],[Name]],(Table3[[#All],[Polygon]]=$A1247)*(Table3[[#All],[Period]]=AD$1)*((Table3[[#All],[Variables ]]=$AF$3)+(Table3[[#All],[Variables ]]=$AF$2)+(Table3[[#All],[Variables ]]=$AF$4)),0)</f>
        <v>AH</v>
      </c>
    </row>
    <row r="1248" spans="1:30" x14ac:dyDescent="0.35">
      <c r="A1248" s="5">
        <v>78</v>
      </c>
      <c r="B1248" s="6" t="s">
        <v>1593</v>
      </c>
      <c r="C1248" s="8">
        <v>12.04920044</v>
      </c>
      <c r="D1248" s="6" t="s">
        <v>1466</v>
      </c>
      <c r="E1248" s="6">
        <v>1</v>
      </c>
      <c r="F1248" s="6">
        <v>2</v>
      </c>
      <c r="G1248" s="6">
        <v>3</v>
      </c>
      <c r="H1248" s="6"/>
      <c r="I1248" s="6">
        <v>1989</v>
      </c>
      <c r="J1248" s="6">
        <v>0</v>
      </c>
      <c r="K1248" s="6" t="s">
        <v>1650</v>
      </c>
      <c r="L1248" s="6">
        <v>36</v>
      </c>
      <c r="M1248" s="6">
        <v>0</v>
      </c>
      <c r="N1248" s="6"/>
      <c r="O1248" s="9">
        <v>0.54700000000000004</v>
      </c>
      <c r="P1248" cm="1">
        <f t="array" ref="P1248">_xlfn._xlws.FILTER(Table3[[#All],[Name]],(Table3[[#All],[Polygon]]=$A1248)*(Table3[[#All],[Period]]=P$1)*((Table3[[#All],[Variables ]]=$AF$3)+(Table3[[#All],[Variables ]]=$AF$2)+(Table3[[#All],[Variables ]]=$AF$4)),0)</f>
        <v>0</v>
      </c>
      <c r="Q1248" t="e" cm="1" vm="2">
        <f t="array" aca="1" ref="Q1248" ca="1">_xlfn._xlws.FILTER(Table3[[#All],[Name]],(Table3[[#All],[Polygon]]=$A1248)*(Table3[[#All],[Period]]=Q$1)*((Table3[[#All],[Variables ]]=$AF$3)+(Table3[[#All],[Variables ]]=$AF$2)+(Table3[[#All],[Variables ]]=$AF$4)),0)</f>
        <v>#VALUE!</v>
      </c>
      <c r="R1248" t="str" cm="1">
        <f t="array" ref="R1248">_xlfn._xlws.FILTER(Table3[[#All],[Name]],(Table3[[#All],[Polygon]]=$A1248)*(Table3[[#All],[Period]]=R$1)*((Table3[[#All],[Variables ]]=$AF$3)+(Table3[[#All],[Variables ]]=$AF$2)+(Table3[[#All],[Variables ]]=$AF$4)),0)</f>
        <v>AH</v>
      </c>
      <c r="S1248" t="str" cm="1">
        <f t="array" ref="S1248">_xlfn._xlws.FILTER(Table3[[#All],[Name]],(Table3[[#All],[Polygon]]=$A1248)*(Table3[[#All],[Period]]=S$1)*((Table3[[#All],[Variables ]]=$AF$3)+(Table3[[#All],[Variables ]]=$AF$2)+(Table3[[#All],[Variables ]]=$AF$4)),0)</f>
        <v>AH</v>
      </c>
      <c r="T1248" cm="1">
        <f t="array" ref="T1248">_xlfn._xlws.FILTER(Table3[[#All],[Name]],(Table3[[#All],[Polygon]]=$A1248)*(Table3[[#All],[Period]]=T$1)*((Table3[[#All],[Variables ]]=$AF$3)+(Table3[[#All],[Variables ]]=$AF$2)+(Table3[[#All],[Variables ]]=$AF$4)),0)</f>
        <v>0</v>
      </c>
      <c r="U1248" cm="1">
        <f t="array" ref="U1248">_xlfn._xlws.FILTER(Table3[[#All],[Name]],(Table3[[#All],[Polygon]]=$A1248)*(Table3[[#All],[Period]]=U$1)*((Table3[[#All],[Variables ]]=$AF$3)+(Table3[[#All],[Variables ]]=$AF$2)+(Table3[[#All],[Variables ]]=$AF$4)),0)</f>
        <v>0</v>
      </c>
      <c r="V1248" cm="1">
        <f t="array" ref="V1248">_xlfn._xlws.FILTER(Table3[[#All],[Name]],(Table3[[#All],[Polygon]]=$A1248)*(Table3[[#All],[Period]]=V$1)*((Table3[[#All],[Variables ]]=$AF$3)+(Table3[[#All],[Variables ]]=$AF$2)+(Table3[[#All],[Variables ]]=$AF$4)),0)</f>
        <v>0</v>
      </c>
      <c r="W1248" cm="1">
        <f t="array" ref="W1248">_xlfn._xlws.FILTER(Table3[[#All],[Name]],(Table3[[#All],[Polygon]]=$A1248)*(Table3[[#All],[Period]]=W$1)*((Table3[[#All],[Variables ]]=$AF$3)+(Table3[[#All],[Variables ]]=$AF$2)+(Table3[[#All],[Variables ]]=$AF$4)),0)</f>
        <v>0</v>
      </c>
      <c r="X1248" cm="1">
        <f t="array" ref="X1248">_xlfn._xlws.FILTER(Table3[[#All],[Name]],(Table3[[#All],[Polygon]]=$A1248)*(Table3[[#All],[Period]]=X$1)*((Table3[[#All],[Variables ]]=$AF$3)+(Table3[[#All],[Variables ]]=$AF$2)+(Table3[[#All],[Variables ]]=$AF$4)),0)</f>
        <v>0</v>
      </c>
      <c r="Y1248" cm="1">
        <f t="array" ref="Y1248">_xlfn._xlws.FILTER(Table3[[#All],[Name]],(Table3[[#All],[Polygon]]=$A1248)*(Table3[[#All],[Period]]=Y$1)*((Table3[[#All],[Variables ]]=$AF$3)+(Table3[[#All],[Variables ]]=$AF$2)+(Table3[[#All],[Variables ]]=$AF$4)),0)</f>
        <v>0</v>
      </c>
      <c r="Z1248" cm="1">
        <f t="array" ref="Z1248">_xlfn._xlws.FILTER(Table3[[#All],[Name]],(Table3[[#All],[Polygon]]=$A1248)*(Table3[[#All],[Period]]=Z$1)*((Table3[[#All],[Variables ]]=$AF$3)+(Table3[[#All],[Variables ]]=$AF$2)+(Table3[[#All],[Variables ]]=$AF$4)),0)</f>
        <v>0</v>
      </c>
      <c r="AA1248" cm="1">
        <f t="array" ref="AA1248">_xlfn._xlws.FILTER(Table3[[#All],[Name]],(Table3[[#All],[Polygon]]=$A1248)*(Table3[[#All],[Period]]=AA$1)*((Table3[[#All],[Variables ]]=$AF$3)+(Table3[[#All],[Variables ]]=$AF$2)+(Table3[[#All],[Variables ]]=$AF$4)),0)</f>
        <v>0</v>
      </c>
      <c r="AB1248" t="str" cm="1">
        <f t="array" ref="AB1248">_xlfn._xlws.FILTER(Table3[[#All],[Name]],(Table3[[#All],[Polygon]]=$A1248)*(Table3[[#All],[Period]]=AB$1)*((Table3[[#All],[Variables ]]=$AF$3)+(Table3[[#All],[Variables ]]=$AF$2)+(Table3[[#All],[Variables ]]=$AF$4)),0)</f>
        <v>H</v>
      </c>
      <c r="AC1248" t="str" cm="1">
        <f t="array" ref="AC1248">_xlfn._xlws.FILTER(Table3[[#All],[Name]],(Table3[[#All],[Polygon]]=$A1248)*(Table3[[#All],[Period]]=AC$1)*((Table3[[#All],[Variables ]]=$AF$3)+(Table3[[#All],[Variables ]]=$AF$2)+(Table3[[#All],[Variables ]]=$AF$4)),0)</f>
        <v>AH</v>
      </c>
      <c r="AD1248" t="str" cm="1">
        <f t="array" ref="AD1248">_xlfn._xlws.FILTER(Table3[[#All],[Name]],(Table3[[#All],[Polygon]]=$A1248)*(Table3[[#All],[Period]]=AD$1)*((Table3[[#All],[Variables ]]=$AF$3)+(Table3[[#All],[Variables ]]=$AF$2)+(Table3[[#All],[Variables ]]=$AF$4)),0)</f>
        <v>AH</v>
      </c>
    </row>
    <row r="1249" spans="1:30" x14ac:dyDescent="0.35">
      <c r="A1249" s="3">
        <v>78</v>
      </c>
      <c r="B1249" s="4" t="s">
        <v>1593</v>
      </c>
      <c r="C1249" s="10">
        <v>12.04920044</v>
      </c>
      <c r="D1249" s="4" t="s">
        <v>1466</v>
      </c>
      <c r="E1249" s="4">
        <v>1</v>
      </c>
      <c r="F1249" s="4">
        <v>2</v>
      </c>
      <c r="G1249" s="4">
        <v>3</v>
      </c>
      <c r="H1249" s="4"/>
      <c r="I1249" s="4">
        <v>1989</v>
      </c>
      <c r="J1249" s="4">
        <v>0</v>
      </c>
      <c r="K1249" s="4" t="s">
        <v>1650</v>
      </c>
      <c r="L1249" s="4">
        <v>87</v>
      </c>
      <c r="M1249" s="4">
        <v>87</v>
      </c>
      <c r="N1249" s="4">
        <v>19.007032599999999</v>
      </c>
      <c r="O1249" s="11">
        <v>7.359</v>
      </c>
      <c r="P1249" cm="1">
        <f t="array" ref="P1249">_xlfn._xlws.FILTER(Table3[[#All],[Name]],(Table3[[#All],[Polygon]]=$A1249)*(Table3[[#All],[Period]]=P$1)*((Table3[[#All],[Variables ]]=$AF$3)+(Table3[[#All],[Variables ]]=$AF$2)+(Table3[[#All],[Variables ]]=$AF$4)),0)</f>
        <v>0</v>
      </c>
      <c r="Q1249" t="e" cm="1" vm="2">
        <f t="array" aca="1" ref="Q1249" ca="1">_xlfn._xlws.FILTER(Table3[[#All],[Name]],(Table3[[#All],[Polygon]]=$A1249)*(Table3[[#All],[Period]]=Q$1)*((Table3[[#All],[Variables ]]=$AF$3)+(Table3[[#All],[Variables ]]=$AF$2)+(Table3[[#All],[Variables ]]=$AF$4)),0)</f>
        <v>#VALUE!</v>
      </c>
      <c r="R1249" t="str" cm="1">
        <f t="array" ref="R1249">_xlfn._xlws.FILTER(Table3[[#All],[Name]],(Table3[[#All],[Polygon]]=$A1249)*(Table3[[#All],[Period]]=R$1)*((Table3[[#All],[Variables ]]=$AF$3)+(Table3[[#All],[Variables ]]=$AF$2)+(Table3[[#All],[Variables ]]=$AF$4)),0)</f>
        <v>AH</v>
      </c>
      <c r="S1249" t="str" cm="1">
        <f t="array" ref="S1249">_xlfn._xlws.FILTER(Table3[[#All],[Name]],(Table3[[#All],[Polygon]]=$A1249)*(Table3[[#All],[Period]]=S$1)*((Table3[[#All],[Variables ]]=$AF$3)+(Table3[[#All],[Variables ]]=$AF$2)+(Table3[[#All],[Variables ]]=$AF$4)),0)</f>
        <v>AH</v>
      </c>
      <c r="T1249" cm="1">
        <f t="array" ref="T1249">_xlfn._xlws.FILTER(Table3[[#All],[Name]],(Table3[[#All],[Polygon]]=$A1249)*(Table3[[#All],[Period]]=T$1)*((Table3[[#All],[Variables ]]=$AF$3)+(Table3[[#All],[Variables ]]=$AF$2)+(Table3[[#All],[Variables ]]=$AF$4)),0)</f>
        <v>0</v>
      </c>
      <c r="U1249" cm="1">
        <f t="array" ref="U1249">_xlfn._xlws.FILTER(Table3[[#All],[Name]],(Table3[[#All],[Polygon]]=$A1249)*(Table3[[#All],[Period]]=U$1)*((Table3[[#All],[Variables ]]=$AF$3)+(Table3[[#All],[Variables ]]=$AF$2)+(Table3[[#All],[Variables ]]=$AF$4)),0)</f>
        <v>0</v>
      </c>
      <c r="V1249" cm="1">
        <f t="array" ref="V1249">_xlfn._xlws.FILTER(Table3[[#All],[Name]],(Table3[[#All],[Polygon]]=$A1249)*(Table3[[#All],[Period]]=V$1)*((Table3[[#All],[Variables ]]=$AF$3)+(Table3[[#All],[Variables ]]=$AF$2)+(Table3[[#All],[Variables ]]=$AF$4)),0)</f>
        <v>0</v>
      </c>
      <c r="W1249" cm="1">
        <f t="array" ref="W1249">_xlfn._xlws.FILTER(Table3[[#All],[Name]],(Table3[[#All],[Polygon]]=$A1249)*(Table3[[#All],[Period]]=W$1)*((Table3[[#All],[Variables ]]=$AF$3)+(Table3[[#All],[Variables ]]=$AF$2)+(Table3[[#All],[Variables ]]=$AF$4)),0)</f>
        <v>0</v>
      </c>
      <c r="X1249" cm="1">
        <f t="array" ref="X1249">_xlfn._xlws.FILTER(Table3[[#All],[Name]],(Table3[[#All],[Polygon]]=$A1249)*(Table3[[#All],[Period]]=X$1)*((Table3[[#All],[Variables ]]=$AF$3)+(Table3[[#All],[Variables ]]=$AF$2)+(Table3[[#All],[Variables ]]=$AF$4)),0)</f>
        <v>0</v>
      </c>
      <c r="Y1249" cm="1">
        <f t="array" ref="Y1249">_xlfn._xlws.FILTER(Table3[[#All],[Name]],(Table3[[#All],[Polygon]]=$A1249)*(Table3[[#All],[Period]]=Y$1)*((Table3[[#All],[Variables ]]=$AF$3)+(Table3[[#All],[Variables ]]=$AF$2)+(Table3[[#All],[Variables ]]=$AF$4)),0)</f>
        <v>0</v>
      </c>
      <c r="Z1249" cm="1">
        <f t="array" ref="Z1249">_xlfn._xlws.FILTER(Table3[[#All],[Name]],(Table3[[#All],[Polygon]]=$A1249)*(Table3[[#All],[Period]]=Z$1)*((Table3[[#All],[Variables ]]=$AF$3)+(Table3[[#All],[Variables ]]=$AF$2)+(Table3[[#All],[Variables ]]=$AF$4)),0)</f>
        <v>0</v>
      </c>
      <c r="AA1249" cm="1">
        <f t="array" ref="AA1249">_xlfn._xlws.FILTER(Table3[[#All],[Name]],(Table3[[#All],[Polygon]]=$A1249)*(Table3[[#All],[Period]]=AA$1)*((Table3[[#All],[Variables ]]=$AF$3)+(Table3[[#All],[Variables ]]=$AF$2)+(Table3[[#All],[Variables ]]=$AF$4)),0)</f>
        <v>0</v>
      </c>
      <c r="AB1249" t="str" cm="1">
        <f t="array" ref="AB1249">_xlfn._xlws.FILTER(Table3[[#All],[Name]],(Table3[[#All],[Polygon]]=$A1249)*(Table3[[#All],[Period]]=AB$1)*((Table3[[#All],[Variables ]]=$AF$3)+(Table3[[#All],[Variables ]]=$AF$2)+(Table3[[#All],[Variables ]]=$AF$4)),0)</f>
        <v>H</v>
      </c>
      <c r="AC1249" t="str" cm="1">
        <f t="array" ref="AC1249">_xlfn._xlws.FILTER(Table3[[#All],[Name]],(Table3[[#All],[Polygon]]=$A1249)*(Table3[[#All],[Period]]=AC$1)*((Table3[[#All],[Variables ]]=$AF$3)+(Table3[[#All],[Variables ]]=$AF$2)+(Table3[[#All],[Variables ]]=$AF$4)),0)</f>
        <v>AH</v>
      </c>
      <c r="AD1249" t="str" cm="1">
        <f t="array" ref="AD1249">_xlfn._xlws.FILTER(Table3[[#All],[Name]],(Table3[[#All],[Polygon]]=$A1249)*(Table3[[#All],[Period]]=AD$1)*((Table3[[#All],[Variables ]]=$AF$3)+(Table3[[#All],[Variables ]]=$AF$2)+(Table3[[#All],[Variables ]]=$AF$4)),0)</f>
        <v>AH</v>
      </c>
    </row>
    <row r="1250" spans="1:30" x14ac:dyDescent="0.35">
      <c r="A1250" s="5">
        <v>78</v>
      </c>
      <c r="B1250" s="6" t="s">
        <v>1593</v>
      </c>
      <c r="C1250" s="8">
        <v>12.04920044</v>
      </c>
      <c r="D1250" s="6" t="s">
        <v>1466</v>
      </c>
      <c r="E1250" s="6">
        <v>1</v>
      </c>
      <c r="F1250" s="6">
        <v>2</v>
      </c>
      <c r="G1250" s="6">
        <v>3</v>
      </c>
      <c r="H1250" s="6"/>
      <c r="I1250" s="6">
        <v>1989</v>
      </c>
      <c r="J1250" s="6">
        <v>0</v>
      </c>
      <c r="K1250" s="6" t="s">
        <v>1650</v>
      </c>
      <c r="L1250" s="6">
        <v>91</v>
      </c>
      <c r="M1250" s="6">
        <v>91</v>
      </c>
      <c r="N1250" s="6">
        <v>3.7577214090000002</v>
      </c>
      <c r="O1250" s="9">
        <v>3.7469999999999999</v>
      </c>
      <c r="P1250" cm="1">
        <f t="array" ref="P1250">_xlfn._xlws.FILTER(Table3[[#All],[Name]],(Table3[[#All],[Polygon]]=$A1250)*(Table3[[#All],[Period]]=P$1)*((Table3[[#All],[Variables ]]=$AF$3)+(Table3[[#All],[Variables ]]=$AF$2)+(Table3[[#All],[Variables ]]=$AF$4)),0)</f>
        <v>0</v>
      </c>
      <c r="Q1250" t="e" cm="1" vm="2">
        <f t="array" aca="1" ref="Q1250" ca="1">_xlfn._xlws.FILTER(Table3[[#All],[Name]],(Table3[[#All],[Polygon]]=$A1250)*(Table3[[#All],[Period]]=Q$1)*((Table3[[#All],[Variables ]]=$AF$3)+(Table3[[#All],[Variables ]]=$AF$2)+(Table3[[#All],[Variables ]]=$AF$4)),0)</f>
        <v>#VALUE!</v>
      </c>
      <c r="R1250" t="str" cm="1">
        <f t="array" ref="R1250">_xlfn._xlws.FILTER(Table3[[#All],[Name]],(Table3[[#All],[Polygon]]=$A1250)*(Table3[[#All],[Period]]=R$1)*((Table3[[#All],[Variables ]]=$AF$3)+(Table3[[#All],[Variables ]]=$AF$2)+(Table3[[#All],[Variables ]]=$AF$4)),0)</f>
        <v>AH</v>
      </c>
      <c r="S1250" t="str" cm="1">
        <f t="array" ref="S1250">_xlfn._xlws.FILTER(Table3[[#All],[Name]],(Table3[[#All],[Polygon]]=$A1250)*(Table3[[#All],[Period]]=S$1)*((Table3[[#All],[Variables ]]=$AF$3)+(Table3[[#All],[Variables ]]=$AF$2)+(Table3[[#All],[Variables ]]=$AF$4)),0)</f>
        <v>AH</v>
      </c>
      <c r="T1250" cm="1">
        <f t="array" ref="T1250">_xlfn._xlws.FILTER(Table3[[#All],[Name]],(Table3[[#All],[Polygon]]=$A1250)*(Table3[[#All],[Period]]=T$1)*((Table3[[#All],[Variables ]]=$AF$3)+(Table3[[#All],[Variables ]]=$AF$2)+(Table3[[#All],[Variables ]]=$AF$4)),0)</f>
        <v>0</v>
      </c>
      <c r="U1250" cm="1">
        <f t="array" ref="U1250">_xlfn._xlws.FILTER(Table3[[#All],[Name]],(Table3[[#All],[Polygon]]=$A1250)*(Table3[[#All],[Period]]=U$1)*((Table3[[#All],[Variables ]]=$AF$3)+(Table3[[#All],[Variables ]]=$AF$2)+(Table3[[#All],[Variables ]]=$AF$4)),0)</f>
        <v>0</v>
      </c>
      <c r="V1250" cm="1">
        <f t="array" ref="V1250">_xlfn._xlws.FILTER(Table3[[#All],[Name]],(Table3[[#All],[Polygon]]=$A1250)*(Table3[[#All],[Period]]=V$1)*((Table3[[#All],[Variables ]]=$AF$3)+(Table3[[#All],[Variables ]]=$AF$2)+(Table3[[#All],[Variables ]]=$AF$4)),0)</f>
        <v>0</v>
      </c>
      <c r="W1250" cm="1">
        <f t="array" ref="W1250">_xlfn._xlws.FILTER(Table3[[#All],[Name]],(Table3[[#All],[Polygon]]=$A1250)*(Table3[[#All],[Period]]=W$1)*((Table3[[#All],[Variables ]]=$AF$3)+(Table3[[#All],[Variables ]]=$AF$2)+(Table3[[#All],[Variables ]]=$AF$4)),0)</f>
        <v>0</v>
      </c>
      <c r="X1250" cm="1">
        <f t="array" ref="X1250">_xlfn._xlws.FILTER(Table3[[#All],[Name]],(Table3[[#All],[Polygon]]=$A1250)*(Table3[[#All],[Period]]=X$1)*((Table3[[#All],[Variables ]]=$AF$3)+(Table3[[#All],[Variables ]]=$AF$2)+(Table3[[#All],[Variables ]]=$AF$4)),0)</f>
        <v>0</v>
      </c>
      <c r="Y1250" cm="1">
        <f t="array" ref="Y1250">_xlfn._xlws.FILTER(Table3[[#All],[Name]],(Table3[[#All],[Polygon]]=$A1250)*(Table3[[#All],[Period]]=Y$1)*((Table3[[#All],[Variables ]]=$AF$3)+(Table3[[#All],[Variables ]]=$AF$2)+(Table3[[#All],[Variables ]]=$AF$4)),0)</f>
        <v>0</v>
      </c>
      <c r="Z1250" cm="1">
        <f t="array" ref="Z1250">_xlfn._xlws.FILTER(Table3[[#All],[Name]],(Table3[[#All],[Polygon]]=$A1250)*(Table3[[#All],[Period]]=Z$1)*((Table3[[#All],[Variables ]]=$AF$3)+(Table3[[#All],[Variables ]]=$AF$2)+(Table3[[#All],[Variables ]]=$AF$4)),0)</f>
        <v>0</v>
      </c>
      <c r="AA1250" cm="1">
        <f t="array" ref="AA1250">_xlfn._xlws.FILTER(Table3[[#All],[Name]],(Table3[[#All],[Polygon]]=$A1250)*(Table3[[#All],[Period]]=AA$1)*((Table3[[#All],[Variables ]]=$AF$3)+(Table3[[#All],[Variables ]]=$AF$2)+(Table3[[#All],[Variables ]]=$AF$4)),0)</f>
        <v>0</v>
      </c>
      <c r="AB1250" t="str" cm="1">
        <f t="array" ref="AB1250">_xlfn._xlws.FILTER(Table3[[#All],[Name]],(Table3[[#All],[Polygon]]=$A1250)*(Table3[[#All],[Period]]=AB$1)*((Table3[[#All],[Variables ]]=$AF$3)+(Table3[[#All],[Variables ]]=$AF$2)+(Table3[[#All],[Variables ]]=$AF$4)),0)</f>
        <v>H</v>
      </c>
      <c r="AC1250" t="str" cm="1">
        <f t="array" ref="AC1250">_xlfn._xlws.FILTER(Table3[[#All],[Name]],(Table3[[#All],[Polygon]]=$A1250)*(Table3[[#All],[Period]]=AC$1)*((Table3[[#All],[Variables ]]=$AF$3)+(Table3[[#All],[Variables ]]=$AF$2)+(Table3[[#All],[Variables ]]=$AF$4)),0)</f>
        <v>AH</v>
      </c>
      <c r="AD1250" t="str" cm="1">
        <f t="array" ref="AD1250">_xlfn._xlws.FILTER(Table3[[#All],[Name]],(Table3[[#All],[Polygon]]=$A1250)*(Table3[[#All],[Period]]=AD$1)*((Table3[[#All],[Variables ]]=$AF$3)+(Table3[[#All],[Variables ]]=$AF$2)+(Table3[[#All],[Variables ]]=$AF$4)),0)</f>
        <v>AH</v>
      </c>
    </row>
    <row r="1251" spans="1:30" x14ac:dyDescent="0.35">
      <c r="A1251" s="3">
        <v>78</v>
      </c>
      <c r="B1251" s="4" t="s">
        <v>1593</v>
      </c>
      <c r="C1251" s="10">
        <v>12.04920044</v>
      </c>
      <c r="D1251" s="4" t="s">
        <v>1466</v>
      </c>
      <c r="E1251" s="4">
        <v>1</v>
      </c>
      <c r="F1251" s="4">
        <v>2</v>
      </c>
      <c r="G1251" s="4">
        <v>3</v>
      </c>
      <c r="H1251" s="4"/>
      <c r="I1251" s="4">
        <v>1989</v>
      </c>
      <c r="J1251" s="4">
        <v>0</v>
      </c>
      <c r="K1251" s="4" t="s">
        <v>1650</v>
      </c>
      <c r="L1251" s="4">
        <v>64</v>
      </c>
      <c r="M1251" s="4">
        <v>64</v>
      </c>
      <c r="N1251" s="4">
        <v>33.598595150000001</v>
      </c>
      <c r="O1251" s="11">
        <v>3.0310000000000001</v>
      </c>
      <c r="P1251" cm="1">
        <f t="array" ref="P1251">_xlfn._xlws.FILTER(Table3[[#All],[Name]],(Table3[[#All],[Polygon]]=$A1251)*(Table3[[#All],[Period]]=P$1)*((Table3[[#All],[Variables ]]=$AF$3)+(Table3[[#All],[Variables ]]=$AF$2)+(Table3[[#All],[Variables ]]=$AF$4)),0)</f>
        <v>0</v>
      </c>
      <c r="Q1251" t="e" cm="1" vm="2">
        <f t="array" aca="1" ref="Q1251" ca="1">_xlfn._xlws.FILTER(Table3[[#All],[Name]],(Table3[[#All],[Polygon]]=$A1251)*(Table3[[#All],[Period]]=Q$1)*((Table3[[#All],[Variables ]]=$AF$3)+(Table3[[#All],[Variables ]]=$AF$2)+(Table3[[#All],[Variables ]]=$AF$4)),0)</f>
        <v>#VALUE!</v>
      </c>
      <c r="R1251" t="str" cm="1">
        <f t="array" ref="R1251">_xlfn._xlws.FILTER(Table3[[#All],[Name]],(Table3[[#All],[Polygon]]=$A1251)*(Table3[[#All],[Period]]=R$1)*((Table3[[#All],[Variables ]]=$AF$3)+(Table3[[#All],[Variables ]]=$AF$2)+(Table3[[#All],[Variables ]]=$AF$4)),0)</f>
        <v>AH</v>
      </c>
      <c r="S1251" t="str" cm="1">
        <f t="array" ref="S1251">_xlfn._xlws.FILTER(Table3[[#All],[Name]],(Table3[[#All],[Polygon]]=$A1251)*(Table3[[#All],[Period]]=S$1)*((Table3[[#All],[Variables ]]=$AF$3)+(Table3[[#All],[Variables ]]=$AF$2)+(Table3[[#All],[Variables ]]=$AF$4)),0)</f>
        <v>AH</v>
      </c>
      <c r="T1251" cm="1">
        <f t="array" ref="T1251">_xlfn._xlws.FILTER(Table3[[#All],[Name]],(Table3[[#All],[Polygon]]=$A1251)*(Table3[[#All],[Period]]=T$1)*((Table3[[#All],[Variables ]]=$AF$3)+(Table3[[#All],[Variables ]]=$AF$2)+(Table3[[#All],[Variables ]]=$AF$4)),0)</f>
        <v>0</v>
      </c>
      <c r="U1251" cm="1">
        <f t="array" ref="U1251">_xlfn._xlws.FILTER(Table3[[#All],[Name]],(Table3[[#All],[Polygon]]=$A1251)*(Table3[[#All],[Period]]=U$1)*((Table3[[#All],[Variables ]]=$AF$3)+(Table3[[#All],[Variables ]]=$AF$2)+(Table3[[#All],[Variables ]]=$AF$4)),0)</f>
        <v>0</v>
      </c>
      <c r="V1251" cm="1">
        <f t="array" ref="V1251">_xlfn._xlws.FILTER(Table3[[#All],[Name]],(Table3[[#All],[Polygon]]=$A1251)*(Table3[[#All],[Period]]=V$1)*((Table3[[#All],[Variables ]]=$AF$3)+(Table3[[#All],[Variables ]]=$AF$2)+(Table3[[#All],[Variables ]]=$AF$4)),0)</f>
        <v>0</v>
      </c>
      <c r="W1251" cm="1">
        <f t="array" ref="W1251">_xlfn._xlws.FILTER(Table3[[#All],[Name]],(Table3[[#All],[Polygon]]=$A1251)*(Table3[[#All],[Period]]=W$1)*((Table3[[#All],[Variables ]]=$AF$3)+(Table3[[#All],[Variables ]]=$AF$2)+(Table3[[#All],[Variables ]]=$AF$4)),0)</f>
        <v>0</v>
      </c>
      <c r="X1251" cm="1">
        <f t="array" ref="X1251">_xlfn._xlws.FILTER(Table3[[#All],[Name]],(Table3[[#All],[Polygon]]=$A1251)*(Table3[[#All],[Period]]=X$1)*((Table3[[#All],[Variables ]]=$AF$3)+(Table3[[#All],[Variables ]]=$AF$2)+(Table3[[#All],[Variables ]]=$AF$4)),0)</f>
        <v>0</v>
      </c>
      <c r="Y1251" cm="1">
        <f t="array" ref="Y1251">_xlfn._xlws.FILTER(Table3[[#All],[Name]],(Table3[[#All],[Polygon]]=$A1251)*(Table3[[#All],[Period]]=Y$1)*((Table3[[#All],[Variables ]]=$AF$3)+(Table3[[#All],[Variables ]]=$AF$2)+(Table3[[#All],[Variables ]]=$AF$4)),0)</f>
        <v>0</v>
      </c>
      <c r="Z1251" cm="1">
        <f t="array" ref="Z1251">_xlfn._xlws.FILTER(Table3[[#All],[Name]],(Table3[[#All],[Polygon]]=$A1251)*(Table3[[#All],[Period]]=Z$1)*((Table3[[#All],[Variables ]]=$AF$3)+(Table3[[#All],[Variables ]]=$AF$2)+(Table3[[#All],[Variables ]]=$AF$4)),0)</f>
        <v>0</v>
      </c>
      <c r="AA1251" cm="1">
        <f t="array" ref="AA1251">_xlfn._xlws.FILTER(Table3[[#All],[Name]],(Table3[[#All],[Polygon]]=$A1251)*(Table3[[#All],[Period]]=AA$1)*((Table3[[#All],[Variables ]]=$AF$3)+(Table3[[#All],[Variables ]]=$AF$2)+(Table3[[#All],[Variables ]]=$AF$4)),0)</f>
        <v>0</v>
      </c>
      <c r="AB1251" t="str" cm="1">
        <f t="array" ref="AB1251">_xlfn._xlws.FILTER(Table3[[#All],[Name]],(Table3[[#All],[Polygon]]=$A1251)*(Table3[[#All],[Period]]=AB$1)*((Table3[[#All],[Variables ]]=$AF$3)+(Table3[[#All],[Variables ]]=$AF$2)+(Table3[[#All],[Variables ]]=$AF$4)),0)</f>
        <v>H</v>
      </c>
      <c r="AC1251" t="str" cm="1">
        <f t="array" ref="AC1251">_xlfn._xlws.FILTER(Table3[[#All],[Name]],(Table3[[#All],[Polygon]]=$A1251)*(Table3[[#All],[Period]]=AC$1)*((Table3[[#All],[Variables ]]=$AF$3)+(Table3[[#All],[Variables ]]=$AF$2)+(Table3[[#All],[Variables ]]=$AF$4)),0)</f>
        <v>AH</v>
      </c>
      <c r="AD1251" t="str" cm="1">
        <f t="array" ref="AD1251">_xlfn._xlws.FILTER(Table3[[#All],[Name]],(Table3[[#All],[Polygon]]=$A1251)*(Table3[[#All],[Period]]=AD$1)*((Table3[[#All],[Variables ]]=$AF$3)+(Table3[[#All],[Variables ]]=$AF$2)+(Table3[[#All],[Variables ]]=$AF$4)),0)</f>
        <v>AH</v>
      </c>
    </row>
    <row r="1252" spans="1:30" x14ac:dyDescent="0.35">
      <c r="A1252" s="5">
        <v>78</v>
      </c>
      <c r="B1252" s="6" t="s">
        <v>1593</v>
      </c>
      <c r="C1252" s="8">
        <v>12.04920044</v>
      </c>
      <c r="D1252" s="6" t="s">
        <v>1466</v>
      </c>
      <c r="E1252" s="6">
        <v>1</v>
      </c>
      <c r="F1252" s="6">
        <v>2</v>
      </c>
      <c r="G1252" s="6">
        <v>3</v>
      </c>
      <c r="H1252" s="6"/>
      <c r="I1252" s="6">
        <v>1989</v>
      </c>
      <c r="J1252" s="6">
        <v>0</v>
      </c>
      <c r="K1252" s="6" t="s">
        <v>1650</v>
      </c>
      <c r="L1252" s="6">
        <v>47</v>
      </c>
      <c r="M1252" s="6">
        <v>47</v>
      </c>
      <c r="N1252" s="6">
        <v>11.93632094</v>
      </c>
      <c r="O1252" s="9">
        <v>7.702</v>
      </c>
      <c r="P1252" cm="1">
        <f t="array" ref="P1252">_xlfn._xlws.FILTER(Table3[[#All],[Name]],(Table3[[#All],[Polygon]]=$A1252)*(Table3[[#All],[Period]]=P$1)*((Table3[[#All],[Variables ]]=$AF$3)+(Table3[[#All],[Variables ]]=$AF$2)+(Table3[[#All],[Variables ]]=$AF$4)),0)</f>
        <v>0</v>
      </c>
      <c r="Q1252" t="e" cm="1" vm="2">
        <f t="array" aca="1" ref="Q1252" ca="1">_xlfn._xlws.FILTER(Table3[[#All],[Name]],(Table3[[#All],[Polygon]]=$A1252)*(Table3[[#All],[Period]]=Q$1)*((Table3[[#All],[Variables ]]=$AF$3)+(Table3[[#All],[Variables ]]=$AF$2)+(Table3[[#All],[Variables ]]=$AF$4)),0)</f>
        <v>#VALUE!</v>
      </c>
      <c r="R1252" t="str" cm="1">
        <f t="array" ref="R1252">_xlfn._xlws.FILTER(Table3[[#All],[Name]],(Table3[[#All],[Polygon]]=$A1252)*(Table3[[#All],[Period]]=R$1)*((Table3[[#All],[Variables ]]=$AF$3)+(Table3[[#All],[Variables ]]=$AF$2)+(Table3[[#All],[Variables ]]=$AF$4)),0)</f>
        <v>AH</v>
      </c>
      <c r="S1252" t="str" cm="1">
        <f t="array" ref="S1252">_xlfn._xlws.FILTER(Table3[[#All],[Name]],(Table3[[#All],[Polygon]]=$A1252)*(Table3[[#All],[Period]]=S$1)*((Table3[[#All],[Variables ]]=$AF$3)+(Table3[[#All],[Variables ]]=$AF$2)+(Table3[[#All],[Variables ]]=$AF$4)),0)</f>
        <v>AH</v>
      </c>
      <c r="T1252" cm="1">
        <f t="array" ref="T1252">_xlfn._xlws.FILTER(Table3[[#All],[Name]],(Table3[[#All],[Polygon]]=$A1252)*(Table3[[#All],[Period]]=T$1)*((Table3[[#All],[Variables ]]=$AF$3)+(Table3[[#All],[Variables ]]=$AF$2)+(Table3[[#All],[Variables ]]=$AF$4)),0)</f>
        <v>0</v>
      </c>
      <c r="U1252" cm="1">
        <f t="array" ref="U1252">_xlfn._xlws.FILTER(Table3[[#All],[Name]],(Table3[[#All],[Polygon]]=$A1252)*(Table3[[#All],[Period]]=U$1)*((Table3[[#All],[Variables ]]=$AF$3)+(Table3[[#All],[Variables ]]=$AF$2)+(Table3[[#All],[Variables ]]=$AF$4)),0)</f>
        <v>0</v>
      </c>
      <c r="V1252" cm="1">
        <f t="array" ref="V1252">_xlfn._xlws.FILTER(Table3[[#All],[Name]],(Table3[[#All],[Polygon]]=$A1252)*(Table3[[#All],[Period]]=V$1)*((Table3[[#All],[Variables ]]=$AF$3)+(Table3[[#All],[Variables ]]=$AF$2)+(Table3[[#All],[Variables ]]=$AF$4)),0)</f>
        <v>0</v>
      </c>
      <c r="W1252" cm="1">
        <f t="array" ref="W1252">_xlfn._xlws.FILTER(Table3[[#All],[Name]],(Table3[[#All],[Polygon]]=$A1252)*(Table3[[#All],[Period]]=W$1)*((Table3[[#All],[Variables ]]=$AF$3)+(Table3[[#All],[Variables ]]=$AF$2)+(Table3[[#All],[Variables ]]=$AF$4)),0)</f>
        <v>0</v>
      </c>
      <c r="X1252" cm="1">
        <f t="array" ref="X1252">_xlfn._xlws.FILTER(Table3[[#All],[Name]],(Table3[[#All],[Polygon]]=$A1252)*(Table3[[#All],[Period]]=X$1)*((Table3[[#All],[Variables ]]=$AF$3)+(Table3[[#All],[Variables ]]=$AF$2)+(Table3[[#All],[Variables ]]=$AF$4)),0)</f>
        <v>0</v>
      </c>
      <c r="Y1252" cm="1">
        <f t="array" ref="Y1252">_xlfn._xlws.FILTER(Table3[[#All],[Name]],(Table3[[#All],[Polygon]]=$A1252)*(Table3[[#All],[Period]]=Y$1)*((Table3[[#All],[Variables ]]=$AF$3)+(Table3[[#All],[Variables ]]=$AF$2)+(Table3[[#All],[Variables ]]=$AF$4)),0)</f>
        <v>0</v>
      </c>
      <c r="Z1252" cm="1">
        <f t="array" ref="Z1252">_xlfn._xlws.FILTER(Table3[[#All],[Name]],(Table3[[#All],[Polygon]]=$A1252)*(Table3[[#All],[Period]]=Z$1)*((Table3[[#All],[Variables ]]=$AF$3)+(Table3[[#All],[Variables ]]=$AF$2)+(Table3[[#All],[Variables ]]=$AF$4)),0)</f>
        <v>0</v>
      </c>
      <c r="AA1252" cm="1">
        <f t="array" ref="AA1252">_xlfn._xlws.FILTER(Table3[[#All],[Name]],(Table3[[#All],[Polygon]]=$A1252)*(Table3[[#All],[Period]]=AA$1)*((Table3[[#All],[Variables ]]=$AF$3)+(Table3[[#All],[Variables ]]=$AF$2)+(Table3[[#All],[Variables ]]=$AF$4)),0)</f>
        <v>0</v>
      </c>
      <c r="AB1252" t="str" cm="1">
        <f t="array" ref="AB1252">_xlfn._xlws.FILTER(Table3[[#All],[Name]],(Table3[[#All],[Polygon]]=$A1252)*(Table3[[#All],[Period]]=AB$1)*((Table3[[#All],[Variables ]]=$AF$3)+(Table3[[#All],[Variables ]]=$AF$2)+(Table3[[#All],[Variables ]]=$AF$4)),0)</f>
        <v>H</v>
      </c>
      <c r="AC1252" t="str" cm="1">
        <f t="array" ref="AC1252">_xlfn._xlws.FILTER(Table3[[#All],[Name]],(Table3[[#All],[Polygon]]=$A1252)*(Table3[[#All],[Period]]=AC$1)*((Table3[[#All],[Variables ]]=$AF$3)+(Table3[[#All],[Variables ]]=$AF$2)+(Table3[[#All],[Variables ]]=$AF$4)),0)</f>
        <v>AH</v>
      </c>
      <c r="AD1252" t="str" cm="1">
        <f t="array" ref="AD1252">_xlfn._xlws.FILTER(Table3[[#All],[Name]],(Table3[[#All],[Polygon]]=$A1252)*(Table3[[#All],[Period]]=AD$1)*((Table3[[#All],[Variables ]]=$AF$3)+(Table3[[#All],[Variables ]]=$AF$2)+(Table3[[#All],[Variables ]]=$AF$4)),0)</f>
        <v>AH</v>
      </c>
    </row>
    <row r="1253" spans="1:30" x14ac:dyDescent="0.35">
      <c r="A1253" s="3">
        <v>79</v>
      </c>
      <c r="B1253" s="4" t="s">
        <v>1405</v>
      </c>
      <c r="C1253" s="10">
        <v>6.8358598620000004</v>
      </c>
      <c r="D1253" s="4" t="s">
        <v>1466</v>
      </c>
      <c r="E1253" s="4">
        <v>1</v>
      </c>
      <c r="F1253" s="4">
        <v>2</v>
      </c>
      <c r="G1253" s="4">
        <v>3</v>
      </c>
      <c r="H1253" s="4"/>
      <c r="I1253" s="4">
        <v>1989</v>
      </c>
      <c r="J1253" s="4">
        <v>0</v>
      </c>
      <c r="K1253" s="4" t="s">
        <v>3194</v>
      </c>
      <c r="L1253" s="4">
        <v>34</v>
      </c>
      <c r="M1253" s="4">
        <v>34</v>
      </c>
      <c r="N1253" s="4">
        <v>3.3276652630000001</v>
      </c>
      <c r="O1253" s="11">
        <v>3.3279999999999998</v>
      </c>
      <c r="P1253" cm="1">
        <f t="array" ref="P1253">_xlfn._xlws.FILTER(Table3[[#All],[Name]],(Table3[[#All],[Polygon]]=$A1253)*(Table3[[#All],[Period]]=P$1)*((Table3[[#All],[Variables ]]=$AF$3)+(Table3[[#All],[Variables ]]=$AF$2)+(Table3[[#All],[Variables ]]=$AF$4)),0)</f>
        <v>0</v>
      </c>
      <c r="Q1253" t="str" cm="1">
        <f t="array" ref="Q1253">_xlfn._xlws.FILTER(Table3[[#All],[Name]],(Table3[[#All],[Polygon]]=$A1253)*(Table3[[#All],[Period]]=Q$1)*((Table3[[#All],[Variables ]]=$AF$3)+(Table3[[#All],[Variables ]]=$AF$2)+(Table3[[#All],[Variables ]]=$AF$4)),0)</f>
        <v>AH</v>
      </c>
      <c r="R1253" t="str" cm="1">
        <f t="array" ref="R1253">_xlfn._xlws.FILTER(Table3[[#All],[Name]],(Table3[[#All],[Polygon]]=$A1253)*(Table3[[#All],[Period]]=R$1)*((Table3[[#All],[Variables ]]=$AF$3)+(Table3[[#All],[Variables ]]=$AF$2)+(Table3[[#All],[Variables ]]=$AF$4)),0)</f>
        <v>PCT</v>
      </c>
      <c r="S1253" t="str" cm="1">
        <f t="array" ref="S1253">_xlfn._xlws.FILTER(Table3[[#All],[Name]],(Table3[[#All],[Polygon]]=$A1253)*(Table3[[#All],[Period]]=S$1)*((Table3[[#All],[Variables ]]=$AF$3)+(Table3[[#All],[Variables ]]=$AF$2)+(Table3[[#All],[Variables ]]=$AF$4)),0)</f>
        <v>AH</v>
      </c>
      <c r="T1253" t="str" cm="1">
        <f t="array" ref="T1253">_xlfn._xlws.FILTER(Table3[[#All],[Name]],(Table3[[#All],[Polygon]]=$A1253)*(Table3[[#All],[Period]]=T$1)*((Table3[[#All],[Variables ]]=$AF$3)+(Table3[[#All],[Variables ]]=$AF$2)+(Table3[[#All],[Variables ]]=$AF$4)),0)</f>
        <v>AH</v>
      </c>
      <c r="U1253" cm="1">
        <f t="array" ref="U1253">_xlfn._xlws.FILTER(Table3[[#All],[Name]],(Table3[[#All],[Polygon]]=$A1253)*(Table3[[#All],[Period]]=U$1)*((Table3[[#All],[Variables ]]=$AF$3)+(Table3[[#All],[Variables ]]=$AF$2)+(Table3[[#All],[Variables ]]=$AF$4)),0)</f>
        <v>0</v>
      </c>
      <c r="V1253" cm="1">
        <f t="array" ref="V1253">_xlfn._xlws.FILTER(Table3[[#All],[Name]],(Table3[[#All],[Polygon]]=$A1253)*(Table3[[#All],[Period]]=V$1)*((Table3[[#All],[Variables ]]=$AF$3)+(Table3[[#All],[Variables ]]=$AF$2)+(Table3[[#All],[Variables ]]=$AF$4)),0)</f>
        <v>0</v>
      </c>
      <c r="W1253" cm="1">
        <f t="array" ref="W1253">_xlfn._xlws.FILTER(Table3[[#All],[Name]],(Table3[[#All],[Polygon]]=$A1253)*(Table3[[#All],[Period]]=W$1)*((Table3[[#All],[Variables ]]=$AF$3)+(Table3[[#All],[Variables ]]=$AF$2)+(Table3[[#All],[Variables ]]=$AF$4)),0)</f>
        <v>0</v>
      </c>
      <c r="X1253" cm="1">
        <f t="array" ref="X1253">_xlfn._xlws.FILTER(Table3[[#All],[Name]],(Table3[[#All],[Polygon]]=$A1253)*(Table3[[#All],[Period]]=X$1)*((Table3[[#All],[Variables ]]=$AF$3)+(Table3[[#All],[Variables ]]=$AF$2)+(Table3[[#All],[Variables ]]=$AF$4)),0)</f>
        <v>0</v>
      </c>
      <c r="Y1253" cm="1">
        <f t="array" ref="Y1253">_xlfn._xlws.FILTER(Table3[[#All],[Name]],(Table3[[#All],[Polygon]]=$A1253)*(Table3[[#All],[Period]]=Y$1)*((Table3[[#All],[Variables ]]=$AF$3)+(Table3[[#All],[Variables ]]=$AF$2)+(Table3[[#All],[Variables ]]=$AF$4)),0)</f>
        <v>0</v>
      </c>
      <c r="Z1253" cm="1">
        <f t="array" ref="Z1253">_xlfn._xlws.FILTER(Table3[[#All],[Name]],(Table3[[#All],[Polygon]]=$A1253)*(Table3[[#All],[Period]]=Z$1)*((Table3[[#All],[Variables ]]=$AF$3)+(Table3[[#All],[Variables ]]=$AF$2)+(Table3[[#All],[Variables ]]=$AF$4)),0)</f>
        <v>0</v>
      </c>
      <c r="AA1253" cm="1">
        <f t="array" ref="AA1253">_xlfn._xlws.FILTER(Table3[[#All],[Name]],(Table3[[#All],[Polygon]]=$A1253)*(Table3[[#All],[Period]]=AA$1)*((Table3[[#All],[Variables ]]=$AF$3)+(Table3[[#All],[Variables ]]=$AF$2)+(Table3[[#All],[Variables ]]=$AF$4)),0)</f>
        <v>0</v>
      </c>
      <c r="AB1253" cm="1">
        <f t="array" ref="AB1253">_xlfn._xlws.FILTER(Table3[[#All],[Name]],(Table3[[#All],[Polygon]]=$A1253)*(Table3[[#All],[Period]]=AB$1)*((Table3[[#All],[Variables ]]=$AF$3)+(Table3[[#All],[Variables ]]=$AF$2)+(Table3[[#All],[Variables ]]=$AF$4)),0)</f>
        <v>0</v>
      </c>
      <c r="AC1253" cm="1">
        <f t="array" ref="AC1253">_xlfn._xlws.FILTER(Table3[[#All],[Name]],(Table3[[#All],[Polygon]]=$A1253)*(Table3[[#All],[Period]]=AC$1)*((Table3[[#All],[Variables ]]=$AF$3)+(Table3[[#All],[Variables ]]=$AF$2)+(Table3[[#All],[Variables ]]=$AF$4)),0)</f>
        <v>0</v>
      </c>
      <c r="AD1253" cm="1">
        <f t="array" ref="AD1253">_xlfn._xlws.FILTER(Table3[[#All],[Name]],(Table3[[#All],[Polygon]]=$A1253)*(Table3[[#All],[Period]]=AD$1)*((Table3[[#All],[Variables ]]=$AF$3)+(Table3[[#All],[Variables ]]=$AF$2)+(Table3[[#All],[Variables ]]=$AF$4)),0)</f>
        <v>0</v>
      </c>
    </row>
    <row r="1254" spans="1:30" x14ac:dyDescent="0.35">
      <c r="A1254" s="5">
        <v>79</v>
      </c>
      <c r="B1254" s="6" t="s">
        <v>1405</v>
      </c>
      <c r="C1254" s="8">
        <v>6.8358598620000004</v>
      </c>
      <c r="D1254" s="6" t="s">
        <v>1466</v>
      </c>
      <c r="E1254" s="6">
        <v>1</v>
      </c>
      <c r="F1254" s="6">
        <v>2</v>
      </c>
      <c r="G1254" s="6">
        <v>3</v>
      </c>
      <c r="H1254" s="6"/>
      <c r="I1254" s="6">
        <v>1989</v>
      </c>
      <c r="J1254" s="6">
        <v>0</v>
      </c>
      <c r="K1254" s="6" t="s">
        <v>3194</v>
      </c>
      <c r="L1254" s="6">
        <v>79</v>
      </c>
      <c r="M1254" s="6">
        <v>79</v>
      </c>
      <c r="N1254" s="6">
        <v>6.8358598620000004</v>
      </c>
      <c r="O1254" s="9">
        <v>6.8360000000000003</v>
      </c>
      <c r="P1254" cm="1">
        <f t="array" ref="P1254">_xlfn._xlws.FILTER(Table3[[#All],[Name]],(Table3[[#All],[Polygon]]=$A1254)*(Table3[[#All],[Period]]=P$1)*((Table3[[#All],[Variables ]]=$AF$3)+(Table3[[#All],[Variables ]]=$AF$2)+(Table3[[#All],[Variables ]]=$AF$4)),0)</f>
        <v>0</v>
      </c>
      <c r="Q1254" t="str" cm="1">
        <f t="array" ref="Q1254">_xlfn._xlws.FILTER(Table3[[#All],[Name]],(Table3[[#All],[Polygon]]=$A1254)*(Table3[[#All],[Period]]=Q$1)*((Table3[[#All],[Variables ]]=$AF$3)+(Table3[[#All],[Variables ]]=$AF$2)+(Table3[[#All],[Variables ]]=$AF$4)),0)</f>
        <v>AH</v>
      </c>
      <c r="R1254" t="str" cm="1">
        <f t="array" ref="R1254">_xlfn._xlws.FILTER(Table3[[#All],[Name]],(Table3[[#All],[Polygon]]=$A1254)*(Table3[[#All],[Period]]=R$1)*((Table3[[#All],[Variables ]]=$AF$3)+(Table3[[#All],[Variables ]]=$AF$2)+(Table3[[#All],[Variables ]]=$AF$4)),0)</f>
        <v>PCT</v>
      </c>
      <c r="S1254" t="str" cm="1">
        <f t="array" ref="S1254">_xlfn._xlws.FILTER(Table3[[#All],[Name]],(Table3[[#All],[Polygon]]=$A1254)*(Table3[[#All],[Period]]=S$1)*((Table3[[#All],[Variables ]]=$AF$3)+(Table3[[#All],[Variables ]]=$AF$2)+(Table3[[#All],[Variables ]]=$AF$4)),0)</f>
        <v>AH</v>
      </c>
      <c r="T1254" t="str" cm="1">
        <f t="array" ref="T1254">_xlfn._xlws.FILTER(Table3[[#All],[Name]],(Table3[[#All],[Polygon]]=$A1254)*(Table3[[#All],[Period]]=T$1)*((Table3[[#All],[Variables ]]=$AF$3)+(Table3[[#All],[Variables ]]=$AF$2)+(Table3[[#All],[Variables ]]=$AF$4)),0)</f>
        <v>AH</v>
      </c>
      <c r="U1254" cm="1">
        <f t="array" ref="U1254">_xlfn._xlws.FILTER(Table3[[#All],[Name]],(Table3[[#All],[Polygon]]=$A1254)*(Table3[[#All],[Period]]=U$1)*((Table3[[#All],[Variables ]]=$AF$3)+(Table3[[#All],[Variables ]]=$AF$2)+(Table3[[#All],[Variables ]]=$AF$4)),0)</f>
        <v>0</v>
      </c>
      <c r="V1254" cm="1">
        <f t="array" ref="V1254">_xlfn._xlws.FILTER(Table3[[#All],[Name]],(Table3[[#All],[Polygon]]=$A1254)*(Table3[[#All],[Period]]=V$1)*((Table3[[#All],[Variables ]]=$AF$3)+(Table3[[#All],[Variables ]]=$AF$2)+(Table3[[#All],[Variables ]]=$AF$4)),0)</f>
        <v>0</v>
      </c>
      <c r="W1254" cm="1">
        <f t="array" ref="W1254">_xlfn._xlws.FILTER(Table3[[#All],[Name]],(Table3[[#All],[Polygon]]=$A1254)*(Table3[[#All],[Period]]=W$1)*((Table3[[#All],[Variables ]]=$AF$3)+(Table3[[#All],[Variables ]]=$AF$2)+(Table3[[#All],[Variables ]]=$AF$4)),0)</f>
        <v>0</v>
      </c>
      <c r="X1254" cm="1">
        <f t="array" ref="X1254">_xlfn._xlws.FILTER(Table3[[#All],[Name]],(Table3[[#All],[Polygon]]=$A1254)*(Table3[[#All],[Period]]=X$1)*((Table3[[#All],[Variables ]]=$AF$3)+(Table3[[#All],[Variables ]]=$AF$2)+(Table3[[#All],[Variables ]]=$AF$4)),0)</f>
        <v>0</v>
      </c>
      <c r="Y1254" cm="1">
        <f t="array" ref="Y1254">_xlfn._xlws.FILTER(Table3[[#All],[Name]],(Table3[[#All],[Polygon]]=$A1254)*(Table3[[#All],[Period]]=Y$1)*((Table3[[#All],[Variables ]]=$AF$3)+(Table3[[#All],[Variables ]]=$AF$2)+(Table3[[#All],[Variables ]]=$AF$4)),0)</f>
        <v>0</v>
      </c>
      <c r="Z1254" cm="1">
        <f t="array" ref="Z1254">_xlfn._xlws.FILTER(Table3[[#All],[Name]],(Table3[[#All],[Polygon]]=$A1254)*(Table3[[#All],[Period]]=Z$1)*((Table3[[#All],[Variables ]]=$AF$3)+(Table3[[#All],[Variables ]]=$AF$2)+(Table3[[#All],[Variables ]]=$AF$4)),0)</f>
        <v>0</v>
      </c>
      <c r="AA1254" cm="1">
        <f t="array" ref="AA1254">_xlfn._xlws.FILTER(Table3[[#All],[Name]],(Table3[[#All],[Polygon]]=$A1254)*(Table3[[#All],[Period]]=AA$1)*((Table3[[#All],[Variables ]]=$AF$3)+(Table3[[#All],[Variables ]]=$AF$2)+(Table3[[#All],[Variables ]]=$AF$4)),0)</f>
        <v>0</v>
      </c>
      <c r="AB1254" cm="1">
        <f t="array" ref="AB1254">_xlfn._xlws.FILTER(Table3[[#All],[Name]],(Table3[[#All],[Polygon]]=$A1254)*(Table3[[#All],[Period]]=AB$1)*((Table3[[#All],[Variables ]]=$AF$3)+(Table3[[#All],[Variables ]]=$AF$2)+(Table3[[#All],[Variables ]]=$AF$4)),0)</f>
        <v>0</v>
      </c>
      <c r="AC1254" cm="1">
        <f t="array" ref="AC1254">_xlfn._xlws.FILTER(Table3[[#All],[Name]],(Table3[[#All],[Polygon]]=$A1254)*(Table3[[#All],[Period]]=AC$1)*((Table3[[#All],[Variables ]]=$AF$3)+(Table3[[#All],[Variables ]]=$AF$2)+(Table3[[#All],[Variables ]]=$AF$4)),0)</f>
        <v>0</v>
      </c>
      <c r="AD1254" cm="1">
        <f t="array" ref="AD1254">_xlfn._xlws.FILTER(Table3[[#All],[Name]],(Table3[[#All],[Polygon]]=$A1254)*(Table3[[#All],[Period]]=AD$1)*((Table3[[#All],[Variables ]]=$AF$3)+(Table3[[#All],[Variables ]]=$AF$2)+(Table3[[#All],[Variables ]]=$AF$4)),0)</f>
        <v>0</v>
      </c>
    </row>
    <row r="1255" spans="1:30" x14ac:dyDescent="0.35">
      <c r="A1255" s="3">
        <v>79</v>
      </c>
      <c r="B1255" s="4" t="s">
        <v>1405</v>
      </c>
      <c r="C1255" s="10">
        <v>6.8358598620000004</v>
      </c>
      <c r="D1255" s="4" t="s">
        <v>1466</v>
      </c>
      <c r="E1255" s="4">
        <v>1</v>
      </c>
      <c r="F1255" s="4">
        <v>2</v>
      </c>
      <c r="G1255" s="4">
        <v>3</v>
      </c>
      <c r="H1255" s="4"/>
      <c r="I1255" s="4">
        <v>1989</v>
      </c>
      <c r="J1255" s="4">
        <v>0</v>
      </c>
      <c r="K1255" s="4" t="s">
        <v>3194</v>
      </c>
      <c r="L1255" s="4">
        <v>59</v>
      </c>
      <c r="M1255" s="4">
        <v>59</v>
      </c>
      <c r="N1255" s="4">
        <v>7.2895015440000002</v>
      </c>
      <c r="O1255" s="11">
        <v>7.29</v>
      </c>
      <c r="P1255" cm="1">
        <f t="array" ref="P1255">_xlfn._xlws.FILTER(Table3[[#All],[Name]],(Table3[[#All],[Polygon]]=$A1255)*(Table3[[#All],[Period]]=P$1)*((Table3[[#All],[Variables ]]=$AF$3)+(Table3[[#All],[Variables ]]=$AF$2)+(Table3[[#All],[Variables ]]=$AF$4)),0)</f>
        <v>0</v>
      </c>
      <c r="Q1255" t="str" cm="1">
        <f t="array" ref="Q1255">_xlfn._xlws.FILTER(Table3[[#All],[Name]],(Table3[[#All],[Polygon]]=$A1255)*(Table3[[#All],[Period]]=Q$1)*((Table3[[#All],[Variables ]]=$AF$3)+(Table3[[#All],[Variables ]]=$AF$2)+(Table3[[#All],[Variables ]]=$AF$4)),0)</f>
        <v>AH</v>
      </c>
      <c r="R1255" t="str" cm="1">
        <f t="array" ref="R1255">_xlfn._xlws.FILTER(Table3[[#All],[Name]],(Table3[[#All],[Polygon]]=$A1255)*(Table3[[#All],[Period]]=R$1)*((Table3[[#All],[Variables ]]=$AF$3)+(Table3[[#All],[Variables ]]=$AF$2)+(Table3[[#All],[Variables ]]=$AF$4)),0)</f>
        <v>PCT</v>
      </c>
      <c r="S1255" t="str" cm="1">
        <f t="array" ref="S1255">_xlfn._xlws.FILTER(Table3[[#All],[Name]],(Table3[[#All],[Polygon]]=$A1255)*(Table3[[#All],[Period]]=S$1)*((Table3[[#All],[Variables ]]=$AF$3)+(Table3[[#All],[Variables ]]=$AF$2)+(Table3[[#All],[Variables ]]=$AF$4)),0)</f>
        <v>AH</v>
      </c>
      <c r="T1255" t="str" cm="1">
        <f t="array" ref="T1255">_xlfn._xlws.FILTER(Table3[[#All],[Name]],(Table3[[#All],[Polygon]]=$A1255)*(Table3[[#All],[Period]]=T$1)*((Table3[[#All],[Variables ]]=$AF$3)+(Table3[[#All],[Variables ]]=$AF$2)+(Table3[[#All],[Variables ]]=$AF$4)),0)</f>
        <v>AH</v>
      </c>
      <c r="U1255" cm="1">
        <f t="array" ref="U1255">_xlfn._xlws.FILTER(Table3[[#All],[Name]],(Table3[[#All],[Polygon]]=$A1255)*(Table3[[#All],[Period]]=U$1)*((Table3[[#All],[Variables ]]=$AF$3)+(Table3[[#All],[Variables ]]=$AF$2)+(Table3[[#All],[Variables ]]=$AF$4)),0)</f>
        <v>0</v>
      </c>
      <c r="V1255" cm="1">
        <f t="array" ref="V1255">_xlfn._xlws.FILTER(Table3[[#All],[Name]],(Table3[[#All],[Polygon]]=$A1255)*(Table3[[#All],[Period]]=V$1)*((Table3[[#All],[Variables ]]=$AF$3)+(Table3[[#All],[Variables ]]=$AF$2)+(Table3[[#All],[Variables ]]=$AF$4)),0)</f>
        <v>0</v>
      </c>
      <c r="W1255" cm="1">
        <f t="array" ref="W1255">_xlfn._xlws.FILTER(Table3[[#All],[Name]],(Table3[[#All],[Polygon]]=$A1255)*(Table3[[#All],[Period]]=W$1)*((Table3[[#All],[Variables ]]=$AF$3)+(Table3[[#All],[Variables ]]=$AF$2)+(Table3[[#All],[Variables ]]=$AF$4)),0)</f>
        <v>0</v>
      </c>
      <c r="X1255" cm="1">
        <f t="array" ref="X1255">_xlfn._xlws.FILTER(Table3[[#All],[Name]],(Table3[[#All],[Polygon]]=$A1255)*(Table3[[#All],[Period]]=X$1)*((Table3[[#All],[Variables ]]=$AF$3)+(Table3[[#All],[Variables ]]=$AF$2)+(Table3[[#All],[Variables ]]=$AF$4)),0)</f>
        <v>0</v>
      </c>
      <c r="Y1255" cm="1">
        <f t="array" ref="Y1255">_xlfn._xlws.FILTER(Table3[[#All],[Name]],(Table3[[#All],[Polygon]]=$A1255)*(Table3[[#All],[Period]]=Y$1)*((Table3[[#All],[Variables ]]=$AF$3)+(Table3[[#All],[Variables ]]=$AF$2)+(Table3[[#All],[Variables ]]=$AF$4)),0)</f>
        <v>0</v>
      </c>
      <c r="Z1255" cm="1">
        <f t="array" ref="Z1255">_xlfn._xlws.FILTER(Table3[[#All],[Name]],(Table3[[#All],[Polygon]]=$A1255)*(Table3[[#All],[Period]]=Z$1)*((Table3[[#All],[Variables ]]=$AF$3)+(Table3[[#All],[Variables ]]=$AF$2)+(Table3[[#All],[Variables ]]=$AF$4)),0)</f>
        <v>0</v>
      </c>
      <c r="AA1255" cm="1">
        <f t="array" ref="AA1255">_xlfn._xlws.FILTER(Table3[[#All],[Name]],(Table3[[#All],[Polygon]]=$A1255)*(Table3[[#All],[Period]]=AA$1)*((Table3[[#All],[Variables ]]=$AF$3)+(Table3[[#All],[Variables ]]=$AF$2)+(Table3[[#All],[Variables ]]=$AF$4)),0)</f>
        <v>0</v>
      </c>
      <c r="AB1255" cm="1">
        <f t="array" ref="AB1255">_xlfn._xlws.FILTER(Table3[[#All],[Name]],(Table3[[#All],[Polygon]]=$A1255)*(Table3[[#All],[Period]]=AB$1)*((Table3[[#All],[Variables ]]=$AF$3)+(Table3[[#All],[Variables ]]=$AF$2)+(Table3[[#All],[Variables ]]=$AF$4)),0)</f>
        <v>0</v>
      </c>
      <c r="AC1255" cm="1">
        <f t="array" ref="AC1255">_xlfn._xlws.FILTER(Table3[[#All],[Name]],(Table3[[#All],[Polygon]]=$A1255)*(Table3[[#All],[Period]]=AC$1)*((Table3[[#All],[Variables ]]=$AF$3)+(Table3[[#All],[Variables ]]=$AF$2)+(Table3[[#All],[Variables ]]=$AF$4)),0)</f>
        <v>0</v>
      </c>
      <c r="AD1255" cm="1">
        <f t="array" ref="AD1255">_xlfn._xlws.FILTER(Table3[[#All],[Name]],(Table3[[#All],[Polygon]]=$A1255)*(Table3[[#All],[Period]]=AD$1)*((Table3[[#All],[Variables ]]=$AF$3)+(Table3[[#All],[Variables ]]=$AF$2)+(Table3[[#All],[Variables ]]=$AF$4)),0)</f>
        <v>0</v>
      </c>
    </row>
    <row r="1256" spans="1:30" x14ac:dyDescent="0.35">
      <c r="A1256" s="5">
        <v>79</v>
      </c>
      <c r="B1256" s="6" t="s">
        <v>1405</v>
      </c>
      <c r="C1256" s="8">
        <v>6.8358598620000004</v>
      </c>
      <c r="D1256" s="6" t="s">
        <v>1466</v>
      </c>
      <c r="E1256" s="6">
        <v>1</v>
      </c>
      <c r="F1256" s="6">
        <v>2</v>
      </c>
      <c r="G1256" s="6">
        <v>3</v>
      </c>
      <c r="H1256" s="6"/>
      <c r="I1256" s="6">
        <v>1989</v>
      </c>
      <c r="J1256" s="6">
        <v>0</v>
      </c>
      <c r="K1256" s="6" t="s">
        <v>3194</v>
      </c>
      <c r="L1256" s="6">
        <v>84</v>
      </c>
      <c r="M1256" s="6">
        <v>84</v>
      </c>
      <c r="N1256" s="6">
        <v>57.396410359999997</v>
      </c>
      <c r="O1256" s="9">
        <v>15.791</v>
      </c>
      <c r="P1256" cm="1">
        <f t="array" ref="P1256">_xlfn._xlws.FILTER(Table3[[#All],[Name]],(Table3[[#All],[Polygon]]=$A1256)*(Table3[[#All],[Period]]=P$1)*((Table3[[#All],[Variables ]]=$AF$3)+(Table3[[#All],[Variables ]]=$AF$2)+(Table3[[#All],[Variables ]]=$AF$4)),0)</f>
        <v>0</v>
      </c>
      <c r="Q1256" t="str" cm="1">
        <f t="array" ref="Q1256">_xlfn._xlws.FILTER(Table3[[#All],[Name]],(Table3[[#All],[Polygon]]=$A1256)*(Table3[[#All],[Period]]=Q$1)*((Table3[[#All],[Variables ]]=$AF$3)+(Table3[[#All],[Variables ]]=$AF$2)+(Table3[[#All],[Variables ]]=$AF$4)),0)</f>
        <v>AH</v>
      </c>
      <c r="R1256" t="str" cm="1">
        <f t="array" ref="R1256">_xlfn._xlws.FILTER(Table3[[#All],[Name]],(Table3[[#All],[Polygon]]=$A1256)*(Table3[[#All],[Period]]=R$1)*((Table3[[#All],[Variables ]]=$AF$3)+(Table3[[#All],[Variables ]]=$AF$2)+(Table3[[#All],[Variables ]]=$AF$4)),0)</f>
        <v>PCT</v>
      </c>
      <c r="S1256" t="str" cm="1">
        <f t="array" ref="S1256">_xlfn._xlws.FILTER(Table3[[#All],[Name]],(Table3[[#All],[Polygon]]=$A1256)*(Table3[[#All],[Period]]=S$1)*((Table3[[#All],[Variables ]]=$AF$3)+(Table3[[#All],[Variables ]]=$AF$2)+(Table3[[#All],[Variables ]]=$AF$4)),0)</f>
        <v>AH</v>
      </c>
      <c r="T1256" t="str" cm="1">
        <f t="array" ref="T1256">_xlfn._xlws.FILTER(Table3[[#All],[Name]],(Table3[[#All],[Polygon]]=$A1256)*(Table3[[#All],[Period]]=T$1)*((Table3[[#All],[Variables ]]=$AF$3)+(Table3[[#All],[Variables ]]=$AF$2)+(Table3[[#All],[Variables ]]=$AF$4)),0)</f>
        <v>AH</v>
      </c>
      <c r="U1256" cm="1">
        <f t="array" ref="U1256">_xlfn._xlws.FILTER(Table3[[#All],[Name]],(Table3[[#All],[Polygon]]=$A1256)*(Table3[[#All],[Period]]=U$1)*((Table3[[#All],[Variables ]]=$AF$3)+(Table3[[#All],[Variables ]]=$AF$2)+(Table3[[#All],[Variables ]]=$AF$4)),0)</f>
        <v>0</v>
      </c>
      <c r="V1256" cm="1">
        <f t="array" ref="V1256">_xlfn._xlws.FILTER(Table3[[#All],[Name]],(Table3[[#All],[Polygon]]=$A1256)*(Table3[[#All],[Period]]=V$1)*((Table3[[#All],[Variables ]]=$AF$3)+(Table3[[#All],[Variables ]]=$AF$2)+(Table3[[#All],[Variables ]]=$AF$4)),0)</f>
        <v>0</v>
      </c>
      <c r="W1256" cm="1">
        <f t="array" ref="W1256">_xlfn._xlws.FILTER(Table3[[#All],[Name]],(Table3[[#All],[Polygon]]=$A1256)*(Table3[[#All],[Period]]=W$1)*((Table3[[#All],[Variables ]]=$AF$3)+(Table3[[#All],[Variables ]]=$AF$2)+(Table3[[#All],[Variables ]]=$AF$4)),0)</f>
        <v>0</v>
      </c>
      <c r="X1256" cm="1">
        <f t="array" ref="X1256">_xlfn._xlws.FILTER(Table3[[#All],[Name]],(Table3[[#All],[Polygon]]=$A1256)*(Table3[[#All],[Period]]=X$1)*((Table3[[#All],[Variables ]]=$AF$3)+(Table3[[#All],[Variables ]]=$AF$2)+(Table3[[#All],[Variables ]]=$AF$4)),0)</f>
        <v>0</v>
      </c>
      <c r="Y1256" cm="1">
        <f t="array" ref="Y1256">_xlfn._xlws.FILTER(Table3[[#All],[Name]],(Table3[[#All],[Polygon]]=$A1256)*(Table3[[#All],[Period]]=Y$1)*((Table3[[#All],[Variables ]]=$AF$3)+(Table3[[#All],[Variables ]]=$AF$2)+(Table3[[#All],[Variables ]]=$AF$4)),0)</f>
        <v>0</v>
      </c>
      <c r="Z1256" cm="1">
        <f t="array" ref="Z1256">_xlfn._xlws.FILTER(Table3[[#All],[Name]],(Table3[[#All],[Polygon]]=$A1256)*(Table3[[#All],[Period]]=Z$1)*((Table3[[#All],[Variables ]]=$AF$3)+(Table3[[#All],[Variables ]]=$AF$2)+(Table3[[#All],[Variables ]]=$AF$4)),0)</f>
        <v>0</v>
      </c>
      <c r="AA1256" cm="1">
        <f t="array" ref="AA1256">_xlfn._xlws.FILTER(Table3[[#All],[Name]],(Table3[[#All],[Polygon]]=$A1256)*(Table3[[#All],[Period]]=AA$1)*((Table3[[#All],[Variables ]]=$AF$3)+(Table3[[#All],[Variables ]]=$AF$2)+(Table3[[#All],[Variables ]]=$AF$4)),0)</f>
        <v>0</v>
      </c>
      <c r="AB1256" cm="1">
        <f t="array" ref="AB1256">_xlfn._xlws.FILTER(Table3[[#All],[Name]],(Table3[[#All],[Polygon]]=$A1256)*(Table3[[#All],[Period]]=AB$1)*((Table3[[#All],[Variables ]]=$AF$3)+(Table3[[#All],[Variables ]]=$AF$2)+(Table3[[#All],[Variables ]]=$AF$4)),0)</f>
        <v>0</v>
      </c>
      <c r="AC1256" cm="1">
        <f t="array" ref="AC1256">_xlfn._xlws.FILTER(Table3[[#All],[Name]],(Table3[[#All],[Polygon]]=$A1256)*(Table3[[#All],[Period]]=AC$1)*((Table3[[#All],[Variables ]]=$AF$3)+(Table3[[#All],[Variables ]]=$AF$2)+(Table3[[#All],[Variables ]]=$AF$4)),0)</f>
        <v>0</v>
      </c>
      <c r="AD1256" cm="1">
        <f t="array" ref="AD1256">_xlfn._xlws.FILTER(Table3[[#All],[Name]],(Table3[[#All],[Polygon]]=$A1256)*(Table3[[#All],[Period]]=AD$1)*((Table3[[#All],[Variables ]]=$AF$3)+(Table3[[#All],[Variables ]]=$AF$2)+(Table3[[#All],[Variables ]]=$AF$4)),0)</f>
        <v>0</v>
      </c>
    </row>
    <row r="1257" spans="1:30" x14ac:dyDescent="0.35">
      <c r="A1257" s="3">
        <v>79</v>
      </c>
      <c r="B1257" s="4" t="s">
        <v>1405</v>
      </c>
      <c r="C1257" s="10">
        <v>6.8358598620000004</v>
      </c>
      <c r="D1257" s="4" t="s">
        <v>1466</v>
      </c>
      <c r="E1257" s="4">
        <v>1</v>
      </c>
      <c r="F1257" s="4">
        <v>2</v>
      </c>
      <c r="G1257" s="4">
        <v>3</v>
      </c>
      <c r="H1257" s="4"/>
      <c r="I1257" s="4">
        <v>1989</v>
      </c>
      <c r="J1257" s="4">
        <v>0</v>
      </c>
      <c r="K1257" s="4" t="s">
        <v>3194</v>
      </c>
      <c r="L1257" s="4">
        <v>58</v>
      </c>
      <c r="M1257" s="4">
        <v>58</v>
      </c>
      <c r="N1257" s="4">
        <v>20.86091506</v>
      </c>
      <c r="O1257" s="11">
        <v>7.2229999999999999</v>
      </c>
      <c r="P1257" cm="1">
        <f t="array" ref="P1257">_xlfn._xlws.FILTER(Table3[[#All],[Name]],(Table3[[#All],[Polygon]]=$A1257)*(Table3[[#All],[Period]]=P$1)*((Table3[[#All],[Variables ]]=$AF$3)+(Table3[[#All],[Variables ]]=$AF$2)+(Table3[[#All],[Variables ]]=$AF$4)),0)</f>
        <v>0</v>
      </c>
      <c r="Q1257" t="str" cm="1">
        <f t="array" ref="Q1257">_xlfn._xlws.FILTER(Table3[[#All],[Name]],(Table3[[#All],[Polygon]]=$A1257)*(Table3[[#All],[Period]]=Q$1)*((Table3[[#All],[Variables ]]=$AF$3)+(Table3[[#All],[Variables ]]=$AF$2)+(Table3[[#All],[Variables ]]=$AF$4)),0)</f>
        <v>AH</v>
      </c>
      <c r="R1257" t="str" cm="1">
        <f t="array" ref="R1257">_xlfn._xlws.FILTER(Table3[[#All],[Name]],(Table3[[#All],[Polygon]]=$A1257)*(Table3[[#All],[Period]]=R$1)*((Table3[[#All],[Variables ]]=$AF$3)+(Table3[[#All],[Variables ]]=$AF$2)+(Table3[[#All],[Variables ]]=$AF$4)),0)</f>
        <v>PCT</v>
      </c>
      <c r="S1257" t="str" cm="1">
        <f t="array" ref="S1257">_xlfn._xlws.FILTER(Table3[[#All],[Name]],(Table3[[#All],[Polygon]]=$A1257)*(Table3[[#All],[Period]]=S$1)*((Table3[[#All],[Variables ]]=$AF$3)+(Table3[[#All],[Variables ]]=$AF$2)+(Table3[[#All],[Variables ]]=$AF$4)),0)</f>
        <v>AH</v>
      </c>
      <c r="T1257" t="str" cm="1">
        <f t="array" ref="T1257">_xlfn._xlws.FILTER(Table3[[#All],[Name]],(Table3[[#All],[Polygon]]=$A1257)*(Table3[[#All],[Period]]=T$1)*((Table3[[#All],[Variables ]]=$AF$3)+(Table3[[#All],[Variables ]]=$AF$2)+(Table3[[#All],[Variables ]]=$AF$4)),0)</f>
        <v>AH</v>
      </c>
      <c r="U1257" cm="1">
        <f t="array" ref="U1257">_xlfn._xlws.FILTER(Table3[[#All],[Name]],(Table3[[#All],[Polygon]]=$A1257)*(Table3[[#All],[Period]]=U$1)*((Table3[[#All],[Variables ]]=$AF$3)+(Table3[[#All],[Variables ]]=$AF$2)+(Table3[[#All],[Variables ]]=$AF$4)),0)</f>
        <v>0</v>
      </c>
      <c r="V1257" cm="1">
        <f t="array" ref="V1257">_xlfn._xlws.FILTER(Table3[[#All],[Name]],(Table3[[#All],[Polygon]]=$A1257)*(Table3[[#All],[Period]]=V$1)*((Table3[[#All],[Variables ]]=$AF$3)+(Table3[[#All],[Variables ]]=$AF$2)+(Table3[[#All],[Variables ]]=$AF$4)),0)</f>
        <v>0</v>
      </c>
      <c r="W1257" cm="1">
        <f t="array" ref="W1257">_xlfn._xlws.FILTER(Table3[[#All],[Name]],(Table3[[#All],[Polygon]]=$A1257)*(Table3[[#All],[Period]]=W$1)*((Table3[[#All],[Variables ]]=$AF$3)+(Table3[[#All],[Variables ]]=$AF$2)+(Table3[[#All],[Variables ]]=$AF$4)),0)</f>
        <v>0</v>
      </c>
      <c r="X1257" cm="1">
        <f t="array" ref="X1257">_xlfn._xlws.FILTER(Table3[[#All],[Name]],(Table3[[#All],[Polygon]]=$A1257)*(Table3[[#All],[Period]]=X$1)*((Table3[[#All],[Variables ]]=$AF$3)+(Table3[[#All],[Variables ]]=$AF$2)+(Table3[[#All],[Variables ]]=$AF$4)),0)</f>
        <v>0</v>
      </c>
      <c r="Y1257" cm="1">
        <f t="array" ref="Y1257">_xlfn._xlws.FILTER(Table3[[#All],[Name]],(Table3[[#All],[Polygon]]=$A1257)*(Table3[[#All],[Period]]=Y$1)*((Table3[[#All],[Variables ]]=$AF$3)+(Table3[[#All],[Variables ]]=$AF$2)+(Table3[[#All],[Variables ]]=$AF$4)),0)</f>
        <v>0</v>
      </c>
      <c r="Z1257" cm="1">
        <f t="array" ref="Z1257">_xlfn._xlws.FILTER(Table3[[#All],[Name]],(Table3[[#All],[Polygon]]=$A1257)*(Table3[[#All],[Period]]=Z$1)*((Table3[[#All],[Variables ]]=$AF$3)+(Table3[[#All],[Variables ]]=$AF$2)+(Table3[[#All],[Variables ]]=$AF$4)),0)</f>
        <v>0</v>
      </c>
      <c r="AA1257" cm="1">
        <f t="array" ref="AA1257">_xlfn._xlws.FILTER(Table3[[#All],[Name]],(Table3[[#All],[Polygon]]=$A1257)*(Table3[[#All],[Period]]=AA$1)*((Table3[[#All],[Variables ]]=$AF$3)+(Table3[[#All],[Variables ]]=$AF$2)+(Table3[[#All],[Variables ]]=$AF$4)),0)</f>
        <v>0</v>
      </c>
      <c r="AB1257" cm="1">
        <f t="array" ref="AB1257">_xlfn._xlws.FILTER(Table3[[#All],[Name]],(Table3[[#All],[Polygon]]=$A1257)*(Table3[[#All],[Period]]=AB$1)*((Table3[[#All],[Variables ]]=$AF$3)+(Table3[[#All],[Variables ]]=$AF$2)+(Table3[[#All],[Variables ]]=$AF$4)),0)</f>
        <v>0</v>
      </c>
      <c r="AC1257" cm="1">
        <f t="array" ref="AC1257">_xlfn._xlws.FILTER(Table3[[#All],[Name]],(Table3[[#All],[Polygon]]=$A1257)*(Table3[[#All],[Period]]=AC$1)*((Table3[[#All],[Variables ]]=$AF$3)+(Table3[[#All],[Variables ]]=$AF$2)+(Table3[[#All],[Variables ]]=$AF$4)),0)</f>
        <v>0</v>
      </c>
      <c r="AD1257" cm="1">
        <f t="array" ref="AD1257">_xlfn._xlws.FILTER(Table3[[#All],[Name]],(Table3[[#All],[Polygon]]=$A1257)*(Table3[[#All],[Period]]=AD$1)*((Table3[[#All],[Variables ]]=$AF$3)+(Table3[[#All],[Variables ]]=$AF$2)+(Table3[[#All],[Variables ]]=$AF$4)),0)</f>
        <v>0</v>
      </c>
    </row>
    <row r="1258" spans="1:30" x14ac:dyDescent="0.35">
      <c r="A1258" s="5">
        <v>79</v>
      </c>
      <c r="B1258" s="6" t="s">
        <v>1405</v>
      </c>
      <c r="C1258" s="8">
        <v>6.8358598620000004</v>
      </c>
      <c r="D1258" s="6" t="s">
        <v>1466</v>
      </c>
      <c r="E1258" s="6">
        <v>1</v>
      </c>
      <c r="F1258" s="6">
        <v>2</v>
      </c>
      <c r="G1258" s="6">
        <v>3</v>
      </c>
      <c r="H1258" s="6"/>
      <c r="I1258" s="6">
        <v>1989</v>
      </c>
      <c r="J1258" s="6">
        <v>0</v>
      </c>
      <c r="K1258" s="6" t="s">
        <v>3194</v>
      </c>
      <c r="L1258" s="6">
        <v>70</v>
      </c>
      <c r="M1258" s="6">
        <v>0</v>
      </c>
      <c r="N1258" s="6"/>
      <c r="O1258" s="9">
        <v>10.602</v>
      </c>
      <c r="P1258" cm="1">
        <f t="array" ref="P1258">_xlfn._xlws.FILTER(Table3[[#All],[Name]],(Table3[[#All],[Polygon]]=$A1258)*(Table3[[#All],[Period]]=P$1)*((Table3[[#All],[Variables ]]=$AF$3)+(Table3[[#All],[Variables ]]=$AF$2)+(Table3[[#All],[Variables ]]=$AF$4)),0)</f>
        <v>0</v>
      </c>
      <c r="Q1258" t="str" cm="1">
        <f t="array" ref="Q1258">_xlfn._xlws.FILTER(Table3[[#All],[Name]],(Table3[[#All],[Polygon]]=$A1258)*(Table3[[#All],[Period]]=Q$1)*((Table3[[#All],[Variables ]]=$AF$3)+(Table3[[#All],[Variables ]]=$AF$2)+(Table3[[#All],[Variables ]]=$AF$4)),0)</f>
        <v>AH</v>
      </c>
      <c r="R1258" t="str" cm="1">
        <f t="array" ref="R1258">_xlfn._xlws.FILTER(Table3[[#All],[Name]],(Table3[[#All],[Polygon]]=$A1258)*(Table3[[#All],[Period]]=R$1)*((Table3[[#All],[Variables ]]=$AF$3)+(Table3[[#All],[Variables ]]=$AF$2)+(Table3[[#All],[Variables ]]=$AF$4)),0)</f>
        <v>PCT</v>
      </c>
      <c r="S1258" t="str" cm="1">
        <f t="array" ref="S1258">_xlfn._xlws.FILTER(Table3[[#All],[Name]],(Table3[[#All],[Polygon]]=$A1258)*(Table3[[#All],[Period]]=S$1)*((Table3[[#All],[Variables ]]=$AF$3)+(Table3[[#All],[Variables ]]=$AF$2)+(Table3[[#All],[Variables ]]=$AF$4)),0)</f>
        <v>AH</v>
      </c>
      <c r="T1258" t="str" cm="1">
        <f t="array" ref="T1258">_xlfn._xlws.FILTER(Table3[[#All],[Name]],(Table3[[#All],[Polygon]]=$A1258)*(Table3[[#All],[Period]]=T$1)*((Table3[[#All],[Variables ]]=$AF$3)+(Table3[[#All],[Variables ]]=$AF$2)+(Table3[[#All],[Variables ]]=$AF$4)),0)</f>
        <v>AH</v>
      </c>
      <c r="U1258" cm="1">
        <f t="array" ref="U1258">_xlfn._xlws.FILTER(Table3[[#All],[Name]],(Table3[[#All],[Polygon]]=$A1258)*(Table3[[#All],[Period]]=U$1)*((Table3[[#All],[Variables ]]=$AF$3)+(Table3[[#All],[Variables ]]=$AF$2)+(Table3[[#All],[Variables ]]=$AF$4)),0)</f>
        <v>0</v>
      </c>
      <c r="V1258" cm="1">
        <f t="array" ref="V1258">_xlfn._xlws.FILTER(Table3[[#All],[Name]],(Table3[[#All],[Polygon]]=$A1258)*(Table3[[#All],[Period]]=V$1)*((Table3[[#All],[Variables ]]=$AF$3)+(Table3[[#All],[Variables ]]=$AF$2)+(Table3[[#All],[Variables ]]=$AF$4)),0)</f>
        <v>0</v>
      </c>
      <c r="W1258" cm="1">
        <f t="array" ref="W1258">_xlfn._xlws.FILTER(Table3[[#All],[Name]],(Table3[[#All],[Polygon]]=$A1258)*(Table3[[#All],[Period]]=W$1)*((Table3[[#All],[Variables ]]=$AF$3)+(Table3[[#All],[Variables ]]=$AF$2)+(Table3[[#All],[Variables ]]=$AF$4)),0)</f>
        <v>0</v>
      </c>
      <c r="X1258" cm="1">
        <f t="array" ref="X1258">_xlfn._xlws.FILTER(Table3[[#All],[Name]],(Table3[[#All],[Polygon]]=$A1258)*(Table3[[#All],[Period]]=X$1)*((Table3[[#All],[Variables ]]=$AF$3)+(Table3[[#All],[Variables ]]=$AF$2)+(Table3[[#All],[Variables ]]=$AF$4)),0)</f>
        <v>0</v>
      </c>
      <c r="Y1258" cm="1">
        <f t="array" ref="Y1258">_xlfn._xlws.FILTER(Table3[[#All],[Name]],(Table3[[#All],[Polygon]]=$A1258)*(Table3[[#All],[Period]]=Y$1)*((Table3[[#All],[Variables ]]=$AF$3)+(Table3[[#All],[Variables ]]=$AF$2)+(Table3[[#All],[Variables ]]=$AF$4)),0)</f>
        <v>0</v>
      </c>
      <c r="Z1258" cm="1">
        <f t="array" ref="Z1258">_xlfn._xlws.FILTER(Table3[[#All],[Name]],(Table3[[#All],[Polygon]]=$A1258)*(Table3[[#All],[Period]]=Z$1)*((Table3[[#All],[Variables ]]=$AF$3)+(Table3[[#All],[Variables ]]=$AF$2)+(Table3[[#All],[Variables ]]=$AF$4)),0)</f>
        <v>0</v>
      </c>
      <c r="AA1258" cm="1">
        <f t="array" ref="AA1258">_xlfn._xlws.FILTER(Table3[[#All],[Name]],(Table3[[#All],[Polygon]]=$A1258)*(Table3[[#All],[Period]]=AA$1)*((Table3[[#All],[Variables ]]=$AF$3)+(Table3[[#All],[Variables ]]=$AF$2)+(Table3[[#All],[Variables ]]=$AF$4)),0)</f>
        <v>0</v>
      </c>
      <c r="AB1258" cm="1">
        <f t="array" ref="AB1258">_xlfn._xlws.FILTER(Table3[[#All],[Name]],(Table3[[#All],[Polygon]]=$A1258)*(Table3[[#All],[Period]]=AB$1)*((Table3[[#All],[Variables ]]=$AF$3)+(Table3[[#All],[Variables ]]=$AF$2)+(Table3[[#All],[Variables ]]=$AF$4)),0)</f>
        <v>0</v>
      </c>
      <c r="AC1258" cm="1">
        <f t="array" ref="AC1258">_xlfn._xlws.FILTER(Table3[[#All],[Name]],(Table3[[#All],[Polygon]]=$A1258)*(Table3[[#All],[Period]]=AC$1)*((Table3[[#All],[Variables ]]=$AF$3)+(Table3[[#All],[Variables ]]=$AF$2)+(Table3[[#All],[Variables ]]=$AF$4)),0)</f>
        <v>0</v>
      </c>
      <c r="AD1258" cm="1">
        <f t="array" ref="AD1258">_xlfn._xlws.FILTER(Table3[[#All],[Name]],(Table3[[#All],[Polygon]]=$A1258)*(Table3[[#All],[Period]]=AD$1)*((Table3[[#All],[Variables ]]=$AF$3)+(Table3[[#All],[Variables ]]=$AF$2)+(Table3[[#All],[Variables ]]=$AF$4)),0)</f>
        <v>0</v>
      </c>
    </row>
    <row r="1259" spans="1:30" x14ac:dyDescent="0.35">
      <c r="A1259" s="3">
        <v>79</v>
      </c>
      <c r="B1259" s="4" t="s">
        <v>1405</v>
      </c>
      <c r="C1259" s="10">
        <v>6.8358598620000004</v>
      </c>
      <c r="D1259" s="4" t="s">
        <v>1466</v>
      </c>
      <c r="E1259" s="4">
        <v>1</v>
      </c>
      <c r="F1259" s="4">
        <v>2</v>
      </c>
      <c r="G1259" s="4">
        <v>3</v>
      </c>
      <c r="H1259" s="4"/>
      <c r="I1259" s="4">
        <v>1989</v>
      </c>
      <c r="J1259" s="4">
        <v>0</v>
      </c>
      <c r="K1259" s="4" t="s">
        <v>3194</v>
      </c>
      <c r="L1259" s="4">
        <v>31</v>
      </c>
      <c r="M1259" s="4">
        <v>31</v>
      </c>
      <c r="N1259" s="4">
        <v>3.6979876699999998</v>
      </c>
      <c r="O1259" s="11">
        <v>0.75700000000000001</v>
      </c>
      <c r="P1259" cm="1">
        <f t="array" ref="P1259">_xlfn._xlws.FILTER(Table3[[#All],[Name]],(Table3[[#All],[Polygon]]=$A1259)*(Table3[[#All],[Period]]=P$1)*((Table3[[#All],[Variables ]]=$AF$3)+(Table3[[#All],[Variables ]]=$AF$2)+(Table3[[#All],[Variables ]]=$AF$4)),0)</f>
        <v>0</v>
      </c>
      <c r="Q1259" t="str" cm="1">
        <f t="array" ref="Q1259">_xlfn._xlws.FILTER(Table3[[#All],[Name]],(Table3[[#All],[Polygon]]=$A1259)*(Table3[[#All],[Period]]=Q$1)*((Table3[[#All],[Variables ]]=$AF$3)+(Table3[[#All],[Variables ]]=$AF$2)+(Table3[[#All],[Variables ]]=$AF$4)),0)</f>
        <v>AH</v>
      </c>
      <c r="R1259" t="str" cm="1">
        <f t="array" ref="R1259">_xlfn._xlws.FILTER(Table3[[#All],[Name]],(Table3[[#All],[Polygon]]=$A1259)*(Table3[[#All],[Period]]=R$1)*((Table3[[#All],[Variables ]]=$AF$3)+(Table3[[#All],[Variables ]]=$AF$2)+(Table3[[#All],[Variables ]]=$AF$4)),0)</f>
        <v>PCT</v>
      </c>
      <c r="S1259" t="str" cm="1">
        <f t="array" ref="S1259">_xlfn._xlws.FILTER(Table3[[#All],[Name]],(Table3[[#All],[Polygon]]=$A1259)*(Table3[[#All],[Period]]=S$1)*((Table3[[#All],[Variables ]]=$AF$3)+(Table3[[#All],[Variables ]]=$AF$2)+(Table3[[#All],[Variables ]]=$AF$4)),0)</f>
        <v>AH</v>
      </c>
      <c r="T1259" t="str" cm="1">
        <f t="array" ref="T1259">_xlfn._xlws.FILTER(Table3[[#All],[Name]],(Table3[[#All],[Polygon]]=$A1259)*(Table3[[#All],[Period]]=T$1)*((Table3[[#All],[Variables ]]=$AF$3)+(Table3[[#All],[Variables ]]=$AF$2)+(Table3[[#All],[Variables ]]=$AF$4)),0)</f>
        <v>AH</v>
      </c>
      <c r="U1259" cm="1">
        <f t="array" ref="U1259">_xlfn._xlws.FILTER(Table3[[#All],[Name]],(Table3[[#All],[Polygon]]=$A1259)*(Table3[[#All],[Period]]=U$1)*((Table3[[#All],[Variables ]]=$AF$3)+(Table3[[#All],[Variables ]]=$AF$2)+(Table3[[#All],[Variables ]]=$AF$4)),0)</f>
        <v>0</v>
      </c>
      <c r="V1259" cm="1">
        <f t="array" ref="V1259">_xlfn._xlws.FILTER(Table3[[#All],[Name]],(Table3[[#All],[Polygon]]=$A1259)*(Table3[[#All],[Period]]=V$1)*((Table3[[#All],[Variables ]]=$AF$3)+(Table3[[#All],[Variables ]]=$AF$2)+(Table3[[#All],[Variables ]]=$AF$4)),0)</f>
        <v>0</v>
      </c>
      <c r="W1259" cm="1">
        <f t="array" ref="W1259">_xlfn._xlws.FILTER(Table3[[#All],[Name]],(Table3[[#All],[Polygon]]=$A1259)*(Table3[[#All],[Period]]=W$1)*((Table3[[#All],[Variables ]]=$AF$3)+(Table3[[#All],[Variables ]]=$AF$2)+(Table3[[#All],[Variables ]]=$AF$4)),0)</f>
        <v>0</v>
      </c>
      <c r="X1259" cm="1">
        <f t="array" ref="X1259">_xlfn._xlws.FILTER(Table3[[#All],[Name]],(Table3[[#All],[Polygon]]=$A1259)*(Table3[[#All],[Period]]=X$1)*((Table3[[#All],[Variables ]]=$AF$3)+(Table3[[#All],[Variables ]]=$AF$2)+(Table3[[#All],[Variables ]]=$AF$4)),0)</f>
        <v>0</v>
      </c>
      <c r="Y1259" cm="1">
        <f t="array" ref="Y1259">_xlfn._xlws.FILTER(Table3[[#All],[Name]],(Table3[[#All],[Polygon]]=$A1259)*(Table3[[#All],[Period]]=Y$1)*((Table3[[#All],[Variables ]]=$AF$3)+(Table3[[#All],[Variables ]]=$AF$2)+(Table3[[#All],[Variables ]]=$AF$4)),0)</f>
        <v>0</v>
      </c>
      <c r="Z1259" cm="1">
        <f t="array" ref="Z1259">_xlfn._xlws.FILTER(Table3[[#All],[Name]],(Table3[[#All],[Polygon]]=$A1259)*(Table3[[#All],[Period]]=Z$1)*((Table3[[#All],[Variables ]]=$AF$3)+(Table3[[#All],[Variables ]]=$AF$2)+(Table3[[#All],[Variables ]]=$AF$4)),0)</f>
        <v>0</v>
      </c>
      <c r="AA1259" cm="1">
        <f t="array" ref="AA1259">_xlfn._xlws.FILTER(Table3[[#All],[Name]],(Table3[[#All],[Polygon]]=$A1259)*(Table3[[#All],[Period]]=AA$1)*((Table3[[#All],[Variables ]]=$AF$3)+(Table3[[#All],[Variables ]]=$AF$2)+(Table3[[#All],[Variables ]]=$AF$4)),0)</f>
        <v>0</v>
      </c>
      <c r="AB1259" cm="1">
        <f t="array" ref="AB1259">_xlfn._xlws.FILTER(Table3[[#All],[Name]],(Table3[[#All],[Polygon]]=$A1259)*(Table3[[#All],[Period]]=AB$1)*((Table3[[#All],[Variables ]]=$AF$3)+(Table3[[#All],[Variables ]]=$AF$2)+(Table3[[#All],[Variables ]]=$AF$4)),0)</f>
        <v>0</v>
      </c>
      <c r="AC1259" cm="1">
        <f t="array" ref="AC1259">_xlfn._xlws.FILTER(Table3[[#All],[Name]],(Table3[[#All],[Polygon]]=$A1259)*(Table3[[#All],[Period]]=AC$1)*((Table3[[#All],[Variables ]]=$AF$3)+(Table3[[#All],[Variables ]]=$AF$2)+(Table3[[#All],[Variables ]]=$AF$4)),0)</f>
        <v>0</v>
      </c>
      <c r="AD1259" cm="1">
        <f t="array" ref="AD1259">_xlfn._xlws.FILTER(Table3[[#All],[Name]],(Table3[[#All],[Polygon]]=$A1259)*(Table3[[#All],[Period]]=AD$1)*((Table3[[#All],[Variables ]]=$AF$3)+(Table3[[#All],[Variables ]]=$AF$2)+(Table3[[#All],[Variables ]]=$AF$4)),0)</f>
        <v>0</v>
      </c>
    </row>
    <row r="1260" spans="1:30" x14ac:dyDescent="0.35">
      <c r="A1260" s="5">
        <v>79</v>
      </c>
      <c r="B1260" s="6" t="s">
        <v>1405</v>
      </c>
      <c r="C1260" s="8">
        <v>6.8358598620000004</v>
      </c>
      <c r="D1260" s="6" t="s">
        <v>1466</v>
      </c>
      <c r="E1260" s="6">
        <v>1</v>
      </c>
      <c r="F1260" s="6">
        <v>2</v>
      </c>
      <c r="G1260" s="6">
        <v>3</v>
      </c>
      <c r="H1260" s="6"/>
      <c r="I1260" s="6">
        <v>1989</v>
      </c>
      <c r="J1260" s="6">
        <v>0</v>
      </c>
      <c r="K1260" s="6" t="s">
        <v>3194</v>
      </c>
      <c r="L1260" s="6">
        <v>53</v>
      </c>
      <c r="M1260" s="6">
        <v>53</v>
      </c>
      <c r="N1260" s="6">
        <v>66.246111110000001</v>
      </c>
      <c r="O1260" s="9">
        <v>12.262</v>
      </c>
      <c r="P1260" cm="1">
        <f t="array" ref="P1260">_xlfn._xlws.FILTER(Table3[[#All],[Name]],(Table3[[#All],[Polygon]]=$A1260)*(Table3[[#All],[Period]]=P$1)*((Table3[[#All],[Variables ]]=$AF$3)+(Table3[[#All],[Variables ]]=$AF$2)+(Table3[[#All],[Variables ]]=$AF$4)),0)</f>
        <v>0</v>
      </c>
      <c r="Q1260" t="str" cm="1">
        <f t="array" ref="Q1260">_xlfn._xlws.FILTER(Table3[[#All],[Name]],(Table3[[#All],[Polygon]]=$A1260)*(Table3[[#All],[Period]]=Q$1)*((Table3[[#All],[Variables ]]=$AF$3)+(Table3[[#All],[Variables ]]=$AF$2)+(Table3[[#All],[Variables ]]=$AF$4)),0)</f>
        <v>AH</v>
      </c>
      <c r="R1260" t="str" cm="1">
        <f t="array" ref="R1260">_xlfn._xlws.FILTER(Table3[[#All],[Name]],(Table3[[#All],[Polygon]]=$A1260)*(Table3[[#All],[Period]]=R$1)*((Table3[[#All],[Variables ]]=$AF$3)+(Table3[[#All],[Variables ]]=$AF$2)+(Table3[[#All],[Variables ]]=$AF$4)),0)</f>
        <v>PCT</v>
      </c>
      <c r="S1260" t="str" cm="1">
        <f t="array" ref="S1260">_xlfn._xlws.FILTER(Table3[[#All],[Name]],(Table3[[#All],[Polygon]]=$A1260)*(Table3[[#All],[Period]]=S$1)*((Table3[[#All],[Variables ]]=$AF$3)+(Table3[[#All],[Variables ]]=$AF$2)+(Table3[[#All],[Variables ]]=$AF$4)),0)</f>
        <v>AH</v>
      </c>
      <c r="T1260" t="str" cm="1">
        <f t="array" ref="T1260">_xlfn._xlws.FILTER(Table3[[#All],[Name]],(Table3[[#All],[Polygon]]=$A1260)*(Table3[[#All],[Period]]=T$1)*((Table3[[#All],[Variables ]]=$AF$3)+(Table3[[#All],[Variables ]]=$AF$2)+(Table3[[#All],[Variables ]]=$AF$4)),0)</f>
        <v>AH</v>
      </c>
      <c r="U1260" cm="1">
        <f t="array" ref="U1260">_xlfn._xlws.FILTER(Table3[[#All],[Name]],(Table3[[#All],[Polygon]]=$A1260)*(Table3[[#All],[Period]]=U$1)*((Table3[[#All],[Variables ]]=$AF$3)+(Table3[[#All],[Variables ]]=$AF$2)+(Table3[[#All],[Variables ]]=$AF$4)),0)</f>
        <v>0</v>
      </c>
      <c r="V1260" cm="1">
        <f t="array" ref="V1260">_xlfn._xlws.FILTER(Table3[[#All],[Name]],(Table3[[#All],[Polygon]]=$A1260)*(Table3[[#All],[Period]]=V$1)*((Table3[[#All],[Variables ]]=$AF$3)+(Table3[[#All],[Variables ]]=$AF$2)+(Table3[[#All],[Variables ]]=$AF$4)),0)</f>
        <v>0</v>
      </c>
      <c r="W1260" cm="1">
        <f t="array" ref="W1260">_xlfn._xlws.FILTER(Table3[[#All],[Name]],(Table3[[#All],[Polygon]]=$A1260)*(Table3[[#All],[Period]]=W$1)*((Table3[[#All],[Variables ]]=$AF$3)+(Table3[[#All],[Variables ]]=$AF$2)+(Table3[[#All],[Variables ]]=$AF$4)),0)</f>
        <v>0</v>
      </c>
      <c r="X1260" cm="1">
        <f t="array" ref="X1260">_xlfn._xlws.FILTER(Table3[[#All],[Name]],(Table3[[#All],[Polygon]]=$A1260)*(Table3[[#All],[Period]]=X$1)*((Table3[[#All],[Variables ]]=$AF$3)+(Table3[[#All],[Variables ]]=$AF$2)+(Table3[[#All],[Variables ]]=$AF$4)),0)</f>
        <v>0</v>
      </c>
      <c r="Y1260" cm="1">
        <f t="array" ref="Y1260">_xlfn._xlws.FILTER(Table3[[#All],[Name]],(Table3[[#All],[Polygon]]=$A1260)*(Table3[[#All],[Period]]=Y$1)*((Table3[[#All],[Variables ]]=$AF$3)+(Table3[[#All],[Variables ]]=$AF$2)+(Table3[[#All],[Variables ]]=$AF$4)),0)</f>
        <v>0</v>
      </c>
      <c r="Z1260" cm="1">
        <f t="array" ref="Z1260">_xlfn._xlws.FILTER(Table3[[#All],[Name]],(Table3[[#All],[Polygon]]=$A1260)*(Table3[[#All],[Period]]=Z$1)*((Table3[[#All],[Variables ]]=$AF$3)+(Table3[[#All],[Variables ]]=$AF$2)+(Table3[[#All],[Variables ]]=$AF$4)),0)</f>
        <v>0</v>
      </c>
      <c r="AA1260" cm="1">
        <f t="array" ref="AA1260">_xlfn._xlws.FILTER(Table3[[#All],[Name]],(Table3[[#All],[Polygon]]=$A1260)*(Table3[[#All],[Period]]=AA$1)*((Table3[[#All],[Variables ]]=$AF$3)+(Table3[[#All],[Variables ]]=$AF$2)+(Table3[[#All],[Variables ]]=$AF$4)),0)</f>
        <v>0</v>
      </c>
      <c r="AB1260" cm="1">
        <f t="array" ref="AB1260">_xlfn._xlws.FILTER(Table3[[#All],[Name]],(Table3[[#All],[Polygon]]=$A1260)*(Table3[[#All],[Period]]=AB$1)*((Table3[[#All],[Variables ]]=$AF$3)+(Table3[[#All],[Variables ]]=$AF$2)+(Table3[[#All],[Variables ]]=$AF$4)),0)</f>
        <v>0</v>
      </c>
      <c r="AC1260" cm="1">
        <f t="array" ref="AC1260">_xlfn._xlws.FILTER(Table3[[#All],[Name]],(Table3[[#All],[Polygon]]=$A1260)*(Table3[[#All],[Period]]=AC$1)*((Table3[[#All],[Variables ]]=$AF$3)+(Table3[[#All],[Variables ]]=$AF$2)+(Table3[[#All],[Variables ]]=$AF$4)),0)</f>
        <v>0</v>
      </c>
      <c r="AD1260" cm="1">
        <f t="array" ref="AD1260">_xlfn._xlws.FILTER(Table3[[#All],[Name]],(Table3[[#All],[Polygon]]=$A1260)*(Table3[[#All],[Period]]=AD$1)*((Table3[[#All],[Variables ]]=$AF$3)+(Table3[[#All],[Variables ]]=$AF$2)+(Table3[[#All],[Variables ]]=$AF$4)),0)</f>
        <v>0</v>
      </c>
    </row>
    <row r="1261" spans="1:30" x14ac:dyDescent="0.35">
      <c r="A1261" s="3">
        <v>79</v>
      </c>
      <c r="B1261" s="4" t="s">
        <v>1405</v>
      </c>
      <c r="C1261" s="10">
        <v>6.8358598620000004</v>
      </c>
      <c r="D1261" s="4" t="s">
        <v>1466</v>
      </c>
      <c r="E1261" s="4">
        <v>1</v>
      </c>
      <c r="F1261" s="4">
        <v>2</v>
      </c>
      <c r="G1261" s="4">
        <v>3</v>
      </c>
      <c r="H1261" s="4"/>
      <c r="I1261" s="4">
        <v>1989</v>
      </c>
      <c r="J1261" s="4">
        <v>0</v>
      </c>
      <c r="K1261" s="4" t="s">
        <v>3194</v>
      </c>
      <c r="L1261" s="4">
        <v>40</v>
      </c>
      <c r="M1261" s="4">
        <v>40</v>
      </c>
      <c r="N1261" s="4">
        <v>22.71860058</v>
      </c>
      <c r="O1261" s="11">
        <v>5.6379999999999999</v>
      </c>
      <c r="P1261" cm="1">
        <f t="array" ref="P1261">_xlfn._xlws.FILTER(Table3[[#All],[Name]],(Table3[[#All],[Polygon]]=$A1261)*(Table3[[#All],[Period]]=P$1)*((Table3[[#All],[Variables ]]=$AF$3)+(Table3[[#All],[Variables ]]=$AF$2)+(Table3[[#All],[Variables ]]=$AF$4)),0)</f>
        <v>0</v>
      </c>
      <c r="Q1261" t="str" cm="1">
        <f t="array" ref="Q1261">_xlfn._xlws.FILTER(Table3[[#All],[Name]],(Table3[[#All],[Polygon]]=$A1261)*(Table3[[#All],[Period]]=Q$1)*((Table3[[#All],[Variables ]]=$AF$3)+(Table3[[#All],[Variables ]]=$AF$2)+(Table3[[#All],[Variables ]]=$AF$4)),0)</f>
        <v>AH</v>
      </c>
      <c r="R1261" t="str" cm="1">
        <f t="array" ref="R1261">_xlfn._xlws.FILTER(Table3[[#All],[Name]],(Table3[[#All],[Polygon]]=$A1261)*(Table3[[#All],[Period]]=R$1)*((Table3[[#All],[Variables ]]=$AF$3)+(Table3[[#All],[Variables ]]=$AF$2)+(Table3[[#All],[Variables ]]=$AF$4)),0)</f>
        <v>PCT</v>
      </c>
      <c r="S1261" t="str" cm="1">
        <f t="array" ref="S1261">_xlfn._xlws.FILTER(Table3[[#All],[Name]],(Table3[[#All],[Polygon]]=$A1261)*(Table3[[#All],[Period]]=S$1)*((Table3[[#All],[Variables ]]=$AF$3)+(Table3[[#All],[Variables ]]=$AF$2)+(Table3[[#All],[Variables ]]=$AF$4)),0)</f>
        <v>AH</v>
      </c>
      <c r="T1261" t="str" cm="1">
        <f t="array" ref="T1261">_xlfn._xlws.FILTER(Table3[[#All],[Name]],(Table3[[#All],[Polygon]]=$A1261)*(Table3[[#All],[Period]]=T$1)*((Table3[[#All],[Variables ]]=$AF$3)+(Table3[[#All],[Variables ]]=$AF$2)+(Table3[[#All],[Variables ]]=$AF$4)),0)</f>
        <v>AH</v>
      </c>
      <c r="U1261" cm="1">
        <f t="array" ref="U1261">_xlfn._xlws.FILTER(Table3[[#All],[Name]],(Table3[[#All],[Polygon]]=$A1261)*(Table3[[#All],[Period]]=U$1)*((Table3[[#All],[Variables ]]=$AF$3)+(Table3[[#All],[Variables ]]=$AF$2)+(Table3[[#All],[Variables ]]=$AF$4)),0)</f>
        <v>0</v>
      </c>
      <c r="V1261" cm="1">
        <f t="array" ref="V1261">_xlfn._xlws.FILTER(Table3[[#All],[Name]],(Table3[[#All],[Polygon]]=$A1261)*(Table3[[#All],[Period]]=V$1)*((Table3[[#All],[Variables ]]=$AF$3)+(Table3[[#All],[Variables ]]=$AF$2)+(Table3[[#All],[Variables ]]=$AF$4)),0)</f>
        <v>0</v>
      </c>
      <c r="W1261" cm="1">
        <f t="array" ref="W1261">_xlfn._xlws.FILTER(Table3[[#All],[Name]],(Table3[[#All],[Polygon]]=$A1261)*(Table3[[#All],[Period]]=W$1)*((Table3[[#All],[Variables ]]=$AF$3)+(Table3[[#All],[Variables ]]=$AF$2)+(Table3[[#All],[Variables ]]=$AF$4)),0)</f>
        <v>0</v>
      </c>
      <c r="X1261" cm="1">
        <f t="array" ref="X1261">_xlfn._xlws.FILTER(Table3[[#All],[Name]],(Table3[[#All],[Polygon]]=$A1261)*(Table3[[#All],[Period]]=X$1)*((Table3[[#All],[Variables ]]=$AF$3)+(Table3[[#All],[Variables ]]=$AF$2)+(Table3[[#All],[Variables ]]=$AF$4)),0)</f>
        <v>0</v>
      </c>
      <c r="Y1261" cm="1">
        <f t="array" ref="Y1261">_xlfn._xlws.FILTER(Table3[[#All],[Name]],(Table3[[#All],[Polygon]]=$A1261)*(Table3[[#All],[Period]]=Y$1)*((Table3[[#All],[Variables ]]=$AF$3)+(Table3[[#All],[Variables ]]=$AF$2)+(Table3[[#All],[Variables ]]=$AF$4)),0)</f>
        <v>0</v>
      </c>
      <c r="Z1261" cm="1">
        <f t="array" ref="Z1261">_xlfn._xlws.FILTER(Table3[[#All],[Name]],(Table3[[#All],[Polygon]]=$A1261)*(Table3[[#All],[Period]]=Z$1)*((Table3[[#All],[Variables ]]=$AF$3)+(Table3[[#All],[Variables ]]=$AF$2)+(Table3[[#All],[Variables ]]=$AF$4)),0)</f>
        <v>0</v>
      </c>
      <c r="AA1261" cm="1">
        <f t="array" ref="AA1261">_xlfn._xlws.FILTER(Table3[[#All],[Name]],(Table3[[#All],[Polygon]]=$A1261)*(Table3[[#All],[Period]]=AA$1)*((Table3[[#All],[Variables ]]=$AF$3)+(Table3[[#All],[Variables ]]=$AF$2)+(Table3[[#All],[Variables ]]=$AF$4)),0)</f>
        <v>0</v>
      </c>
      <c r="AB1261" cm="1">
        <f t="array" ref="AB1261">_xlfn._xlws.FILTER(Table3[[#All],[Name]],(Table3[[#All],[Polygon]]=$A1261)*(Table3[[#All],[Period]]=AB$1)*((Table3[[#All],[Variables ]]=$AF$3)+(Table3[[#All],[Variables ]]=$AF$2)+(Table3[[#All],[Variables ]]=$AF$4)),0)</f>
        <v>0</v>
      </c>
      <c r="AC1261" cm="1">
        <f t="array" ref="AC1261">_xlfn._xlws.FILTER(Table3[[#All],[Name]],(Table3[[#All],[Polygon]]=$A1261)*(Table3[[#All],[Period]]=AC$1)*((Table3[[#All],[Variables ]]=$AF$3)+(Table3[[#All],[Variables ]]=$AF$2)+(Table3[[#All],[Variables ]]=$AF$4)),0)</f>
        <v>0</v>
      </c>
      <c r="AD1261" cm="1">
        <f t="array" ref="AD1261">_xlfn._xlws.FILTER(Table3[[#All],[Name]],(Table3[[#All],[Polygon]]=$A1261)*(Table3[[#All],[Period]]=AD$1)*((Table3[[#All],[Variables ]]=$AF$3)+(Table3[[#All],[Variables ]]=$AF$2)+(Table3[[#All],[Variables ]]=$AF$4)),0)</f>
        <v>0</v>
      </c>
    </row>
    <row r="1262" spans="1:30" x14ac:dyDescent="0.35">
      <c r="A1262" s="5">
        <v>79</v>
      </c>
      <c r="B1262" s="6" t="s">
        <v>1405</v>
      </c>
      <c r="C1262" s="8">
        <v>6.8358598620000004</v>
      </c>
      <c r="D1262" s="6" t="s">
        <v>1466</v>
      </c>
      <c r="E1262" s="6">
        <v>1</v>
      </c>
      <c r="F1262" s="6">
        <v>2</v>
      </c>
      <c r="G1262" s="6">
        <v>3</v>
      </c>
      <c r="H1262" s="6"/>
      <c r="I1262" s="6">
        <v>1989</v>
      </c>
      <c r="J1262" s="6">
        <v>0</v>
      </c>
      <c r="K1262" s="6" t="s">
        <v>3194</v>
      </c>
      <c r="L1262" s="6">
        <v>69</v>
      </c>
      <c r="M1262" s="6">
        <v>69</v>
      </c>
      <c r="N1262" s="6">
        <v>22.982099689999998</v>
      </c>
      <c r="O1262" s="9">
        <v>10.602</v>
      </c>
      <c r="P1262" cm="1">
        <f t="array" ref="P1262">_xlfn._xlws.FILTER(Table3[[#All],[Name]],(Table3[[#All],[Polygon]]=$A1262)*(Table3[[#All],[Period]]=P$1)*((Table3[[#All],[Variables ]]=$AF$3)+(Table3[[#All],[Variables ]]=$AF$2)+(Table3[[#All],[Variables ]]=$AF$4)),0)</f>
        <v>0</v>
      </c>
      <c r="Q1262" t="str" cm="1">
        <f t="array" ref="Q1262">_xlfn._xlws.FILTER(Table3[[#All],[Name]],(Table3[[#All],[Polygon]]=$A1262)*(Table3[[#All],[Period]]=Q$1)*((Table3[[#All],[Variables ]]=$AF$3)+(Table3[[#All],[Variables ]]=$AF$2)+(Table3[[#All],[Variables ]]=$AF$4)),0)</f>
        <v>AH</v>
      </c>
      <c r="R1262" t="str" cm="1">
        <f t="array" ref="R1262">_xlfn._xlws.FILTER(Table3[[#All],[Name]],(Table3[[#All],[Polygon]]=$A1262)*(Table3[[#All],[Period]]=R$1)*((Table3[[#All],[Variables ]]=$AF$3)+(Table3[[#All],[Variables ]]=$AF$2)+(Table3[[#All],[Variables ]]=$AF$4)),0)</f>
        <v>PCT</v>
      </c>
      <c r="S1262" t="str" cm="1">
        <f t="array" ref="S1262">_xlfn._xlws.FILTER(Table3[[#All],[Name]],(Table3[[#All],[Polygon]]=$A1262)*(Table3[[#All],[Period]]=S$1)*((Table3[[#All],[Variables ]]=$AF$3)+(Table3[[#All],[Variables ]]=$AF$2)+(Table3[[#All],[Variables ]]=$AF$4)),0)</f>
        <v>AH</v>
      </c>
      <c r="T1262" t="str" cm="1">
        <f t="array" ref="T1262">_xlfn._xlws.FILTER(Table3[[#All],[Name]],(Table3[[#All],[Polygon]]=$A1262)*(Table3[[#All],[Period]]=T$1)*((Table3[[#All],[Variables ]]=$AF$3)+(Table3[[#All],[Variables ]]=$AF$2)+(Table3[[#All],[Variables ]]=$AF$4)),0)</f>
        <v>AH</v>
      </c>
      <c r="U1262" cm="1">
        <f t="array" ref="U1262">_xlfn._xlws.FILTER(Table3[[#All],[Name]],(Table3[[#All],[Polygon]]=$A1262)*(Table3[[#All],[Period]]=U$1)*((Table3[[#All],[Variables ]]=$AF$3)+(Table3[[#All],[Variables ]]=$AF$2)+(Table3[[#All],[Variables ]]=$AF$4)),0)</f>
        <v>0</v>
      </c>
      <c r="V1262" cm="1">
        <f t="array" ref="V1262">_xlfn._xlws.FILTER(Table3[[#All],[Name]],(Table3[[#All],[Polygon]]=$A1262)*(Table3[[#All],[Period]]=V$1)*((Table3[[#All],[Variables ]]=$AF$3)+(Table3[[#All],[Variables ]]=$AF$2)+(Table3[[#All],[Variables ]]=$AF$4)),0)</f>
        <v>0</v>
      </c>
      <c r="W1262" cm="1">
        <f t="array" ref="W1262">_xlfn._xlws.FILTER(Table3[[#All],[Name]],(Table3[[#All],[Polygon]]=$A1262)*(Table3[[#All],[Period]]=W$1)*((Table3[[#All],[Variables ]]=$AF$3)+(Table3[[#All],[Variables ]]=$AF$2)+(Table3[[#All],[Variables ]]=$AF$4)),0)</f>
        <v>0</v>
      </c>
      <c r="X1262" cm="1">
        <f t="array" ref="X1262">_xlfn._xlws.FILTER(Table3[[#All],[Name]],(Table3[[#All],[Polygon]]=$A1262)*(Table3[[#All],[Period]]=X$1)*((Table3[[#All],[Variables ]]=$AF$3)+(Table3[[#All],[Variables ]]=$AF$2)+(Table3[[#All],[Variables ]]=$AF$4)),0)</f>
        <v>0</v>
      </c>
      <c r="Y1262" cm="1">
        <f t="array" ref="Y1262">_xlfn._xlws.FILTER(Table3[[#All],[Name]],(Table3[[#All],[Polygon]]=$A1262)*(Table3[[#All],[Period]]=Y$1)*((Table3[[#All],[Variables ]]=$AF$3)+(Table3[[#All],[Variables ]]=$AF$2)+(Table3[[#All],[Variables ]]=$AF$4)),0)</f>
        <v>0</v>
      </c>
      <c r="Z1262" cm="1">
        <f t="array" ref="Z1262">_xlfn._xlws.FILTER(Table3[[#All],[Name]],(Table3[[#All],[Polygon]]=$A1262)*(Table3[[#All],[Period]]=Z$1)*((Table3[[#All],[Variables ]]=$AF$3)+(Table3[[#All],[Variables ]]=$AF$2)+(Table3[[#All],[Variables ]]=$AF$4)),0)</f>
        <v>0</v>
      </c>
      <c r="AA1262" cm="1">
        <f t="array" ref="AA1262">_xlfn._xlws.FILTER(Table3[[#All],[Name]],(Table3[[#All],[Polygon]]=$A1262)*(Table3[[#All],[Period]]=AA$1)*((Table3[[#All],[Variables ]]=$AF$3)+(Table3[[#All],[Variables ]]=$AF$2)+(Table3[[#All],[Variables ]]=$AF$4)),0)</f>
        <v>0</v>
      </c>
      <c r="AB1262" cm="1">
        <f t="array" ref="AB1262">_xlfn._xlws.FILTER(Table3[[#All],[Name]],(Table3[[#All],[Polygon]]=$A1262)*(Table3[[#All],[Period]]=AB$1)*((Table3[[#All],[Variables ]]=$AF$3)+(Table3[[#All],[Variables ]]=$AF$2)+(Table3[[#All],[Variables ]]=$AF$4)),0)</f>
        <v>0</v>
      </c>
      <c r="AC1262" cm="1">
        <f t="array" ref="AC1262">_xlfn._xlws.FILTER(Table3[[#All],[Name]],(Table3[[#All],[Polygon]]=$A1262)*(Table3[[#All],[Period]]=AC$1)*((Table3[[#All],[Variables ]]=$AF$3)+(Table3[[#All],[Variables ]]=$AF$2)+(Table3[[#All],[Variables ]]=$AF$4)),0)</f>
        <v>0</v>
      </c>
      <c r="AD1262" cm="1">
        <f t="array" ref="AD1262">_xlfn._xlws.FILTER(Table3[[#All],[Name]],(Table3[[#All],[Polygon]]=$A1262)*(Table3[[#All],[Period]]=AD$1)*((Table3[[#All],[Variables ]]=$AF$3)+(Table3[[#All],[Variables ]]=$AF$2)+(Table3[[#All],[Variables ]]=$AF$4)),0)</f>
        <v>0</v>
      </c>
    </row>
    <row r="1263" spans="1:30" x14ac:dyDescent="0.35">
      <c r="A1263" s="3">
        <v>79</v>
      </c>
      <c r="B1263" s="4" t="s">
        <v>1405</v>
      </c>
      <c r="C1263" s="10">
        <v>6.8358598620000004</v>
      </c>
      <c r="D1263" s="4" t="s">
        <v>1466</v>
      </c>
      <c r="E1263" s="4">
        <v>1</v>
      </c>
      <c r="F1263" s="4">
        <v>2</v>
      </c>
      <c r="G1263" s="4">
        <v>3</v>
      </c>
      <c r="H1263" s="4"/>
      <c r="I1263" s="4">
        <v>1989</v>
      </c>
      <c r="J1263" s="4">
        <v>0</v>
      </c>
      <c r="K1263" s="4" t="s">
        <v>3194</v>
      </c>
      <c r="L1263" s="4">
        <v>52</v>
      </c>
      <c r="M1263" s="4">
        <v>52</v>
      </c>
      <c r="N1263" s="4">
        <v>13.67565098</v>
      </c>
      <c r="O1263" s="11">
        <v>3.6520000000000001</v>
      </c>
      <c r="P1263" cm="1">
        <f t="array" ref="P1263">_xlfn._xlws.FILTER(Table3[[#All],[Name]],(Table3[[#All],[Polygon]]=$A1263)*(Table3[[#All],[Period]]=P$1)*((Table3[[#All],[Variables ]]=$AF$3)+(Table3[[#All],[Variables ]]=$AF$2)+(Table3[[#All],[Variables ]]=$AF$4)),0)</f>
        <v>0</v>
      </c>
      <c r="Q1263" t="str" cm="1">
        <f t="array" ref="Q1263">_xlfn._xlws.FILTER(Table3[[#All],[Name]],(Table3[[#All],[Polygon]]=$A1263)*(Table3[[#All],[Period]]=Q$1)*((Table3[[#All],[Variables ]]=$AF$3)+(Table3[[#All],[Variables ]]=$AF$2)+(Table3[[#All],[Variables ]]=$AF$4)),0)</f>
        <v>AH</v>
      </c>
      <c r="R1263" t="str" cm="1">
        <f t="array" ref="R1263">_xlfn._xlws.FILTER(Table3[[#All],[Name]],(Table3[[#All],[Polygon]]=$A1263)*(Table3[[#All],[Period]]=R$1)*((Table3[[#All],[Variables ]]=$AF$3)+(Table3[[#All],[Variables ]]=$AF$2)+(Table3[[#All],[Variables ]]=$AF$4)),0)</f>
        <v>PCT</v>
      </c>
      <c r="S1263" t="str" cm="1">
        <f t="array" ref="S1263">_xlfn._xlws.FILTER(Table3[[#All],[Name]],(Table3[[#All],[Polygon]]=$A1263)*(Table3[[#All],[Period]]=S$1)*((Table3[[#All],[Variables ]]=$AF$3)+(Table3[[#All],[Variables ]]=$AF$2)+(Table3[[#All],[Variables ]]=$AF$4)),0)</f>
        <v>AH</v>
      </c>
      <c r="T1263" t="str" cm="1">
        <f t="array" ref="T1263">_xlfn._xlws.FILTER(Table3[[#All],[Name]],(Table3[[#All],[Polygon]]=$A1263)*(Table3[[#All],[Period]]=T$1)*((Table3[[#All],[Variables ]]=$AF$3)+(Table3[[#All],[Variables ]]=$AF$2)+(Table3[[#All],[Variables ]]=$AF$4)),0)</f>
        <v>AH</v>
      </c>
      <c r="U1263" cm="1">
        <f t="array" ref="U1263">_xlfn._xlws.FILTER(Table3[[#All],[Name]],(Table3[[#All],[Polygon]]=$A1263)*(Table3[[#All],[Period]]=U$1)*((Table3[[#All],[Variables ]]=$AF$3)+(Table3[[#All],[Variables ]]=$AF$2)+(Table3[[#All],[Variables ]]=$AF$4)),0)</f>
        <v>0</v>
      </c>
      <c r="V1263" cm="1">
        <f t="array" ref="V1263">_xlfn._xlws.FILTER(Table3[[#All],[Name]],(Table3[[#All],[Polygon]]=$A1263)*(Table3[[#All],[Period]]=V$1)*((Table3[[#All],[Variables ]]=$AF$3)+(Table3[[#All],[Variables ]]=$AF$2)+(Table3[[#All],[Variables ]]=$AF$4)),0)</f>
        <v>0</v>
      </c>
      <c r="W1263" cm="1">
        <f t="array" ref="W1263">_xlfn._xlws.FILTER(Table3[[#All],[Name]],(Table3[[#All],[Polygon]]=$A1263)*(Table3[[#All],[Period]]=W$1)*((Table3[[#All],[Variables ]]=$AF$3)+(Table3[[#All],[Variables ]]=$AF$2)+(Table3[[#All],[Variables ]]=$AF$4)),0)</f>
        <v>0</v>
      </c>
      <c r="X1263" cm="1">
        <f t="array" ref="X1263">_xlfn._xlws.FILTER(Table3[[#All],[Name]],(Table3[[#All],[Polygon]]=$A1263)*(Table3[[#All],[Period]]=X$1)*((Table3[[#All],[Variables ]]=$AF$3)+(Table3[[#All],[Variables ]]=$AF$2)+(Table3[[#All],[Variables ]]=$AF$4)),0)</f>
        <v>0</v>
      </c>
      <c r="Y1263" cm="1">
        <f t="array" ref="Y1263">_xlfn._xlws.FILTER(Table3[[#All],[Name]],(Table3[[#All],[Polygon]]=$A1263)*(Table3[[#All],[Period]]=Y$1)*((Table3[[#All],[Variables ]]=$AF$3)+(Table3[[#All],[Variables ]]=$AF$2)+(Table3[[#All],[Variables ]]=$AF$4)),0)</f>
        <v>0</v>
      </c>
      <c r="Z1263" cm="1">
        <f t="array" ref="Z1263">_xlfn._xlws.FILTER(Table3[[#All],[Name]],(Table3[[#All],[Polygon]]=$A1263)*(Table3[[#All],[Period]]=Z$1)*((Table3[[#All],[Variables ]]=$AF$3)+(Table3[[#All],[Variables ]]=$AF$2)+(Table3[[#All],[Variables ]]=$AF$4)),0)</f>
        <v>0</v>
      </c>
      <c r="AA1263" cm="1">
        <f t="array" ref="AA1263">_xlfn._xlws.FILTER(Table3[[#All],[Name]],(Table3[[#All],[Polygon]]=$A1263)*(Table3[[#All],[Period]]=AA$1)*((Table3[[#All],[Variables ]]=$AF$3)+(Table3[[#All],[Variables ]]=$AF$2)+(Table3[[#All],[Variables ]]=$AF$4)),0)</f>
        <v>0</v>
      </c>
      <c r="AB1263" cm="1">
        <f t="array" ref="AB1263">_xlfn._xlws.FILTER(Table3[[#All],[Name]],(Table3[[#All],[Polygon]]=$A1263)*(Table3[[#All],[Period]]=AB$1)*((Table3[[#All],[Variables ]]=$AF$3)+(Table3[[#All],[Variables ]]=$AF$2)+(Table3[[#All],[Variables ]]=$AF$4)),0)</f>
        <v>0</v>
      </c>
      <c r="AC1263" cm="1">
        <f t="array" ref="AC1263">_xlfn._xlws.FILTER(Table3[[#All],[Name]],(Table3[[#All],[Polygon]]=$A1263)*(Table3[[#All],[Period]]=AC$1)*((Table3[[#All],[Variables ]]=$AF$3)+(Table3[[#All],[Variables ]]=$AF$2)+(Table3[[#All],[Variables ]]=$AF$4)),0)</f>
        <v>0</v>
      </c>
      <c r="AD1263" cm="1">
        <f t="array" ref="AD1263">_xlfn._xlws.FILTER(Table3[[#All],[Name]],(Table3[[#All],[Polygon]]=$A1263)*(Table3[[#All],[Period]]=AD$1)*((Table3[[#All],[Variables ]]=$AF$3)+(Table3[[#All],[Variables ]]=$AF$2)+(Table3[[#All],[Variables ]]=$AF$4)),0)</f>
        <v>0</v>
      </c>
    </row>
    <row r="1264" spans="1:30" x14ac:dyDescent="0.35">
      <c r="A1264" s="5">
        <v>79</v>
      </c>
      <c r="B1264" s="6" t="s">
        <v>1405</v>
      </c>
      <c r="C1264" s="8">
        <v>6.8358598620000004</v>
      </c>
      <c r="D1264" s="6" t="s">
        <v>1466</v>
      </c>
      <c r="E1264" s="6">
        <v>1</v>
      </c>
      <c r="F1264" s="6">
        <v>2</v>
      </c>
      <c r="G1264" s="6">
        <v>3</v>
      </c>
      <c r="H1264" s="6"/>
      <c r="I1264" s="6">
        <v>1989</v>
      </c>
      <c r="J1264" s="6">
        <v>0</v>
      </c>
      <c r="K1264" s="6" t="s">
        <v>3194</v>
      </c>
      <c r="L1264" s="6">
        <v>11</v>
      </c>
      <c r="M1264" s="6">
        <v>11</v>
      </c>
      <c r="N1264" s="6">
        <v>6.5670085130000002</v>
      </c>
      <c r="O1264" s="9">
        <v>0.25600000000000001</v>
      </c>
      <c r="P1264" cm="1">
        <f t="array" ref="P1264">_xlfn._xlws.FILTER(Table3[[#All],[Name]],(Table3[[#All],[Polygon]]=$A1264)*(Table3[[#All],[Period]]=P$1)*((Table3[[#All],[Variables ]]=$AF$3)+(Table3[[#All],[Variables ]]=$AF$2)+(Table3[[#All],[Variables ]]=$AF$4)),0)</f>
        <v>0</v>
      </c>
      <c r="Q1264" t="str" cm="1">
        <f t="array" ref="Q1264">_xlfn._xlws.FILTER(Table3[[#All],[Name]],(Table3[[#All],[Polygon]]=$A1264)*(Table3[[#All],[Period]]=Q$1)*((Table3[[#All],[Variables ]]=$AF$3)+(Table3[[#All],[Variables ]]=$AF$2)+(Table3[[#All],[Variables ]]=$AF$4)),0)</f>
        <v>AH</v>
      </c>
      <c r="R1264" t="str" cm="1">
        <f t="array" ref="R1264">_xlfn._xlws.FILTER(Table3[[#All],[Name]],(Table3[[#All],[Polygon]]=$A1264)*(Table3[[#All],[Period]]=R$1)*((Table3[[#All],[Variables ]]=$AF$3)+(Table3[[#All],[Variables ]]=$AF$2)+(Table3[[#All],[Variables ]]=$AF$4)),0)</f>
        <v>PCT</v>
      </c>
      <c r="S1264" t="str" cm="1">
        <f t="array" ref="S1264">_xlfn._xlws.FILTER(Table3[[#All],[Name]],(Table3[[#All],[Polygon]]=$A1264)*(Table3[[#All],[Period]]=S$1)*((Table3[[#All],[Variables ]]=$AF$3)+(Table3[[#All],[Variables ]]=$AF$2)+(Table3[[#All],[Variables ]]=$AF$4)),0)</f>
        <v>AH</v>
      </c>
      <c r="T1264" t="str" cm="1">
        <f t="array" ref="T1264">_xlfn._xlws.FILTER(Table3[[#All],[Name]],(Table3[[#All],[Polygon]]=$A1264)*(Table3[[#All],[Period]]=T$1)*((Table3[[#All],[Variables ]]=$AF$3)+(Table3[[#All],[Variables ]]=$AF$2)+(Table3[[#All],[Variables ]]=$AF$4)),0)</f>
        <v>AH</v>
      </c>
      <c r="U1264" cm="1">
        <f t="array" ref="U1264">_xlfn._xlws.FILTER(Table3[[#All],[Name]],(Table3[[#All],[Polygon]]=$A1264)*(Table3[[#All],[Period]]=U$1)*((Table3[[#All],[Variables ]]=$AF$3)+(Table3[[#All],[Variables ]]=$AF$2)+(Table3[[#All],[Variables ]]=$AF$4)),0)</f>
        <v>0</v>
      </c>
      <c r="V1264" cm="1">
        <f t="array" ref="V1264">_xlfn._xlws.FILTER(Table3[[#All],[Name]],(Table3[[#All],[Polygon]]=$A1264)*(Table3[[#All],[Period]]=V$1)*((Table3[[#All],[Variables ]]=$AF$3)+(Table3[[#All],[Variables ]]=$AF$2)+(Table3[[#All],[Variables ]]=$AF$4)),0)</f>
        <v>0</v>
      </c>
      <c r="W1264" cm="1">
        <f t="array" ref="W1264">_xlfn._xlws.FILTER(Table3[[#All],[Name]],(Table3[[#All],[Polygon]]=$A1264)*(Table3[[#All],[Period]]=W$1)*((Table3[[#All],[Variables ]]=$AF$3)+(Table3[[#All],[Variables ]]=$AF$2)+(Table3[[#All],[Variables ]]=$AF$4)),0)</f>
        <v>0</v>
      </c>
      <c r="X1264" cm="1">
        <f t="array" ref="X1264">_xlfn._xlws.FILTER(Table3[[#All],[Name]],(Table3[[#All],[Polygon]]=$A1264)*(Table3[[#All],[Period]]=X$1)*((Table3[[#All],[Variables ]]=$AF$3)+(Table3[[#All],[Variables ]]=$AF$2)+(Table3[[#All],[Variables ]]=$AF$4)),0)</f>
        <v>0</v>
      </c>
      <c r="Y1264" cm="1">
        <f t="array" ref="Y1264">_xlfn._xlws.FILTER(Table3[[#All],[Name]],(Table3[[#All],[Polygon]]=$A1264)*(Table3[[#All],[Period]]=Y$1)*((Table3[[#All],[Variables ]]=$AF$3)+(Table3[[#All],[Variables ]]=$AF$2)+(Table3[[#All],[Variables ]]=$AF$4)),0)</f>
        <v>0</v>
      </c>
      <c r="Z1264" cm="1">
        <f t="array" ref="Z1264">_xlfn._xlws.FILTER(Table3[[#All],[Name]],(Table3[[#All],[Polygon]]=$A1264)*(Table3[[#All],[Period]]=Z$1)*((Table3[[#All],[Variables ]]=$AF$3)+(Table3[[#All],[Variables ]]=$AF$2)+(Table3[[#All],[Variables ]]=$AF$4)),0)</f>
        <v>0</v>
      </c>
      <c r="AA1264" cm="1">
        <f t="array" ref="AA1264">_xlfn._xlws.FILTER(Table3[[#All],[Name]],(Table3[[#All],[Polygon]]=$A1264)*(Table3[[#All],[Period]]=AA$1)*((Table3[[#All],[Variables ]]=$AF$3)+(Table3[[#All],[Variables ]]=$AF$2)+(Table3[[#All],[Variables ]]=$AF$4)),0)</f>
        <v>0</v>
      </c>
      <c r="AB1264" cm="1">
        <f t="array" ref="AB1264">_xlfn._xlws.FILTER(Table3[[#All],[Name]],(Table3[[#All],[Polygon]]=$A1264)*(Table3[[#All],[Period]]=AB$1)*((Table3[[#All],[Variables ]]=$AF$3)+(Table3[[#All],[Variables ]]=$AF$2)+(Table3[[#All],[Variables ]]=$AF$4)),0)</f>
        <v>0</v>
      </c>
      <c r="AC1264" cm="1">
        <f t="array" ref="AC1264">_xlfn._xlws.FILTER(Table3[[#All],[Name]],(Table3[[#All],[Polygon]]=$A1264)*(Table3[[#All],[Period]]=AC$1)*((Table3[[#All],[Variables ]]=$AF$3)+(Table3[[#All],[Variables ]]=$AF$2)+(Table3[[#All],[Variables ]]=$AF$4)),0)</f>
        <v>0</v>
      </c>
      <c r="AD1264" cm="1">
        <f t="array" ref="AD1264">_xlfn._xlws.FILTER(Table3[[#All],[Name]],(Table3[[#All],[Polygon]]=$A1264)*(Table3[[#All],[Period]]=AD$1)*((Table3[[#All],[Variables ]]=$AF$3)+(Table3[[#All],[Variables ]]=$AF$2)+(Table3[[#All],[Variables ]]=$AF$4)),0)</f>
        <v>0</v>
      </c>
    </row>
    <row r="1265" spans="1:30" x14ac:dyDescent="0.35">
      <c r="A1265" s="3">
        <v>8</v>
      </c>
      <c r="B1265" s="4">
        <v>10</v>
      </c>
      <c r="C1265" s="10">
        <v>17.14201538</v>
      </c>
      <c r="D1265" s="4" t="s">
        <v>1664</v>
      </c>
      <c r="E1265" s="4">
        <v>0</v>
      </c>
      <c r="F1265" s="4">
        <v>3</v>
      </c>
      <c r="G1265" s="4">
        <v>6</v>
      </c>
      <c r="H1265" s="4"/>
      <c r="I1265" s="4">
        <v>0</v>
      </c>
      <c r="J1265" s="4">
        <v>0</v>
      </c>
      <c r="K1265" s="4" t="s">
        <v>1362</v>
      </c>
      <c r="L1265" s="4">
        <v>21</v>
      </c>
      <c r="M1265" s="4">
        <v>21</v>
      </c>
      <c r="N1265" s="4">
        <v>19.288570119999999</v>
      </c>
      <c r="O1265" s="11">
        <v>7.3170000000000002</v>
      </c>
      <c r="P1265" cm="1">
        <f t="array" ref="P1265">_xlfn._xlws.FILTER(Table3[[#All],[Name]],(Table3[[#All],[Polygon]]=$A1265)*(Table3[[#All],[Period]]=P$1)*((Table3[[#All],[Variables ]]=$AF$3)+(Table3[[#All],[Variables ]]=$AF$2)+(Table3[[#All],[Variables ]]=$AF$4)),0)</f>
        <v>0</v>
      </c>
      <c r="Q1265" t="str" cm="1">
        <f t="array" ref="Q1265">_xlfn._xlws.FILTER(Table3[[#All],[Name]],(Table3[[#All],[Polygon]]=$A1265)*(Table3[[#All],[Period]]=Q$1)*((Table3[[#All],[Variables ]]=$AF$3)+(Table3[[#All],[Variables ]]=$AF$2)+(Table3[[#All],[Variables ]]=$AF$4)),0)</f>
        <v>AH</v>
      </c>
      <c r="R1265" cm="1">
        <f t="array" ref="R1265">_xlfn._xlws.FILTER(Table3[[#All],[Name]],(Table3[[#All],[Polygon]]=$A1265)*(Table3[[#All],[Period]]=R$1)*((Table3[[#All],[Variables ]]=$AF$3)+(Table3[[#All],[Variables ]]=$AF$2)+(Table3[[#All],[Variables ]]=$AF$4)),0)</f>
        <v>0</v>
      </c>
      <c r="S1265" cm="1">
        <f t="array" ref="S1265">_xlfn._xlws.FILTER(Table3[[#All],[Name]],(Table3[[#All],[Polygon]]=$A1265)*(Table3[[#All],[Period]]=S$1)*((Table3[[#All],[Variables ]]=$AF$3)+(Table3[[#All],[Variables ]]=$AF$2)+(Table3[[#All],[Variables ]]=$AF$4)),0)</f>
        <v>0</v>
      </c>
      <c r="T1265" cm="1">
        <f t="array" ref="T1265">_xlfn._xlws.FILTER(Table3[[#All],[Name]],(Table3[[#All],[Polygon]]=$A1265)*(Table3[[#All],[Period]]=T$1)*((Table3[[#All],[Variables ]]=$AF$3)+(Table3[[#All],[Variables ]]=$AF$2)+(Table3[[#All],[Variables ]]=$AF$4)),0)</f>
        <v>0</v>
      </c>
      <c r="U1265" t="str" cm="1">
        <f t="array" ref="U1265">_xlfn._xlws.FILTER(Table3[[#All],[Name]],(Table3[[#All],[Polygon]]=$A1265)*(Table3[[#All],[Period]]=U$1)*((Table3[[#All],[Variables ]]=$AF$3)+(Table3[[#All],[Variables ]]=$AF$2)+(Table3[[#All],[Variables ]]=$AF$4)),0)</f>
        <v>H</v>
      </c>
      <c r="V1265" t="str" cm="1">
        <f t="array" ref="V1265">_xlfn._xlws.FILTER(Table3[[#All],[Name]],(Table3[[#All],[Polygon]]=$A1265)*(Table3[[#All],[Period]]=V$1)*((Table3[[#All],[Variables ]]=$AF$3)+(Table3[[#All],[Variables ]]=$AF$2)+(Table3[[#All],[Variables ]]=$AF$4)),0)</f>
        <v>AH</v>
      </c>
      <c r="W1265" t="str" cm="1">
        <f t="array" ref="W1265">_xlfn._xlws.FILTER(Table3[[#All],[Name]],(Table3[[#All],[Polygon]]=$A1265)*(Table3[[#All],[Period]]=W$1)*((Table3[[#All],[Variables ]]=$AF$3)+(Table3[[#All],[Variables ]]=$AF$2)+(Table3[[#All],[Variables ]]=$AF$4)),0)</f>
        <v>AH</v>
      </c>
      <c r="X1265" cm="1">
        <f t="array" ref="X1265">_xlfn._xlws.FILTER(Table3[[#All],[Name]],(Table3[[#All],[Polygon]]=$A1265)*(Table3[[#All],[Period]]=X$1)*((Table3[[#All],[Variables ]]=$AF$3)+(Table3[[#All],[Variables ]]=$AF$2)+(Table3[[#All],[Variables ]]=$AF$4)),0)</f>
        <v>0</v>
      </c>
      <c r="Y1265" cm="1">
        <f t="array" ref="Y1265">_xlfn._xlws.FILTER(Table3[[#All],[Name]],(Table3[[#All],[Polygon]]=$A1265)*(Table3[[#All],[Period]]=Y$1)*((Table3[[#All],[Variables ]]=$AF$3)+(Table3[[#All],[Variables ]]=$AF$2)+(Table3[[#All],[Variables ]]=$AF$4)),0)</f>
        <v>0</v>
      </c>
      <c r="Z1265" cm="1">
        <f t="array" ref="Z1265">_xlfn._xlws.FILTER(Table3[[#All],[Name]],(Table3[[#All],[Polygon]]=$A1265)*(Table3[[#All],[Period]]=Z$1)*((Table3[[#All],[Variables ]]=$AF$3)+(Table3[[#All],[Variables ]]=$AF$2)+(Table3[[#All],[Variables ]]=$AF$4)),0)</f>
        <v>0</v>
      </c>
      <c r="AA1265" t="str" cm="1">
        <f t="array" ref="AA1265">_xlfn._xlws.FILTER(Table3[[#All],[Name]],(Table3[[#All],[Polygon]]=$A1265)*(Table3[[#All],[Period]]=AA$1)*((Table3[[#All],[Variables ]]=$AF$3)+(Table3[[#All],[Variables ]]=$AF$2)+(Table3[[#All],[Variables ]]=$AF$4)),0)</f>
        <v>PCT</v>
      </c>
      <c r="AB1265" t="str" cm="1">
        <f t="array" ref="AB1265">_xlfn._xlws.FILTER(Table3[[#All],[Name]],(Table3[[#All],[Polygon]]=$A1265)*(Table3[[#All],[Period]]=AB$1)*((Table3[[#All],[Variables ]]=$AF$3)+(Table3[[#All],[Variables ]]=$AF$2)+(Table3[[#All],[Variables ]]=$AF$4)),0)</f>
        <v>AH</v>
      </c>
      <c r="AC1265" t="str" cm="1">
        <f t="array" ref="AC1265">_xlfn._xlws.FILTER(Table3[[#All],[Name]],(Table3[[#All],[Polygon]]=$A1265)*(Table3[[#All],[Period]]=AC$1)*((Table3[[#All],[Variables ]]=$AF$3)+(Table3[[#All],[Variables ]]=$AF$2)+(Table3[[#All],[Variables ]]=$AF$4)),0)</f>
        <v>AH</v>
      </c>
      <c r="AD1265" cm="1">
        <f t="array" ref="AD1265">_xlfn._xlws.FILTER(Table3[[#All],[Name]],(Table3[[#All],[Polygon]]=$A1265)*(Table3[[#All],[Period]]=AD$1)*((Table3[[#All],[Variables ]]=$AF$3)+(Table3[[#All],[Variables ]]=$AF$2)+(Table3[[#All],[Variables ]]=$AF$4)),0)</f>
        <v>0</v>
      </c>
    </row>
    <row r="1266" spans="1:30" x14ac:dyDescent="0.35">
      <c r="A1266" s="5">
        <v>8</v>
      </c>
      <c r="B1266" s="6">
        <v>10</v>
      </c>
      <c r="C1266" s="8">
        <v>17.14201538</v>
      </c>
      <c r="D1266" s="6" t="s">
        <v>1664</v>
      </c>
      <c r="E1266" s="6">
        <v>0</v>
      </c>
      <c r="F1266" s="6">
        <v>3</v>
      </c>
      <c r="G1266" s="6">
        <v>6</v>
      </c>
      <c r="H1266" s="6"/>
      <c r="I1266" s="6">
        <v>0</v>
      </c>
      <c r="J1266" s="6">
        <v>0</v>
      </c>
      <c r="K1266" s="6" t="s">
        <v>1362</v>
      </c>
      <c r="L1266" s="6">
        <v>10</v>
      </c>
      <c r="M1266" s="6">
        <v>10</v>
      </c>
      <c r="N1266" s="6">
        <v>6.9877515240000001</v>
      </c>
      <c r="O1266" s="9">
        <v>6.9880000000000004</v>
      </c>
      <c r="P1266" cm="1">
        <f t="array" ref="P1266">_xlfn._xlws.FILTER(Table3[[#All],[Name]],(Table3[[#All],[Polygon]]=$A1266)*(Table3[[#All],[Period]]=P$1)*((Table3[[#All],[Variables ]]=$AF$3)+(Table3[[#All],[Variables ]]=$AF$2)+(Table3[[#All],[Variables ]]=$AF$4)),0)</f>
        <v>0</v>
      </c>
      <c r="Q1266" t="str" cm="1">
        <f t="array" ref="Q1266">_xlfn._xlws.FILTER(Table3[[#All],[Name]],(Table3[[#All],[Polygon]]=$A1266)*(Table3[[#All],[Period]]=Q$1)*((Table3[[#All],[Variables ]]=$AF$3)+(Table3[[#All],[Variables ]]=$AF$2)+(Table3[[#All],[Variables ]]=$AF$4)),0)</f>
        <v>AH</v>
      </c>
      <c r="R1266" cm="1">
        <f t="array" ref="R1266">_xlfn._xlws.FILTER(Table3[[#All],[Name]],(Table3[[#All],[Polygon]]=$A1266)*(Table3[[#All],[Period]]=R$1)*((Table3[[#All],[Variables ]]=$AF$3)+(Table3[[#All],[Variables ]]=$AF$2)+(Table3[[#All],[Variables ]]=$AF$4)),0)</f>
        <v>0</v>
      </c>
      <c r="S1266" cm="1">
        <f t="array" ref="S1266">_xlfn._xlws.FILTER(Table3[[#All],[Name]],(Table3[[#All],[Polygon]]=$A1266)*(Table3[[#All],[Period]]=S$1)*((Table3[[#All],[Variables ]]=$AF$3)+(Table3[[#All],[Variables ]]=$AF$2)+(Table3[[#All],[Variables ]]=$AF$4)),0)</f>
        <v>0</v>
      </c>
      <c r="T1266" cm="1">
        <f t="array" ref="T1266">_xlfn._xlws.FILTER(Table3[[#All],[Name]],(Table3[[#All],[Polygon]]=$A1266)*(Table3[[#All],[Period]]=T$1)*((Table3[[#All],[Variables ]]=$AF$3)+(Table3[[#All],[Variables ]]=$AF$2)+(Table3[[#All],[Variables ]]=$AF$4)),0)</f>
        <v>0</v>
      </c>
      <c r="U1266" t="str" cm="1">
        <f t="array" ref="U1266">_xlfn._xlws.FILTER(Table3[[#All],[Name]],(Table3[[#All],[Polygon]]=$A1266)*(Table3[[#All],[Period]]=U$1)*((Table3[[#All],[Variables ]]=$AF$3)+(Table3[[#All],[Variables ]]=$AF$2)+(Table3[[#All],[Variables ]]=$AF$4)),0)</f>
        <v>H</v>
      </c>
      <c r="V1266" t="str" cm="1">
        <f t="array" ref="V1266">_xlfn._xlws.FILTER(Table3[[#All],[Name]],(Table3[[#All],[Polygon]]=$A1266)*(Table3[[#All],[Period]]=V$1)*((Table3[[#All],[Variables ]]=$AF$3)+(Table3[[#All],[Variables ]]=$AF$2)+(Table3[[#All],[Variables ]]=$AF$4)),0)</f>
        <v>AH</v>
      </c>
      <c r="W1266" t="str" cm="1">
        <f t="array" ref="W1266">_xlfn._xlws.FILTER(Table3[[#All],[Name]],(Table3[[#All],[Polygon]]=$A1266)*(Table3[[#All],[Period]]=W$1)*((Table3[[#All],[Variables ]]=$AF$3)+(Table3[[#All],[Variables ]]=$AF$2)+(Table3[[#All],[Variables ]]=$AF$4)),0)</f>
        <v>AH</v>
      </c>
      <c r="X1266" cm="1">
        <f t="array" ref="X1266">_xlfn._xlws.FILTER(Table3[[#All],[Name]],(Table3[[#All],[Polygon]]=$A1266)*(Table3[[#All],[Period]]=X$1)*((Table3[[#All],[Variables ]]=$AF$3)+(Table3[[#All],[Variables ]]=$AF$2)+(Table3[[#All],[Variables ]]=$AF$4)),0)</f>
        <v>0</v>
      </c>
      <c r="Y1266" cm="1">
        <f t="array" ref="Y1266">_xlfn._xlws.FILTER(Table3[[#All],[Name]],(Table3[[#All],[Polygon]]=$A1266)*(Table3[[#All],[Period]]=Y$1)*((Table3[[#All],[Variables ]]=$AF$3)+(Table3[[#All],[Variables ]]=$AF$2)+(Table3[[#All],[Variables ]]=$AF$4)),0)</f>
        <v>0</v>
      </c>
      <c r="Z1266" cm="1">
        <f t="array" ref="Z1266">_xlfn._xlws.FILTER(Table3[[#All],[Name]],(Table3[[#All],[Polygon]]=$A1266)*(Table3[[#All],[Period]]=Z$1)*((Table3[[#All],[Variables ]]=$AF$3)+(Table3[[#All],[Variables ]]=$AF$2)+(Table3[[#All],[Variables ]]=$AF$4)),0)</f>
        <v>0</v>
      </c>
      <c r="AA1266" t="str" cm="1">
        <f t="array" ref="AA1266">_xlfn._xlws.FILTER(Table3[[#All],[Name]],(Table3[[#All],[Polygon]]=$A1266)*(Table3[[#All],[Period]]=AA$1)*((Table3[[#All],[Variables ]]=$AF$3)+(Table3[[#All],[Variables ]]=$AF$2)+(Table3[[#All],[Variables ]]=$AF$4)),0)</f>
        <v>PCT</v>
      </c>
      <c r="AB1266" t="str" cm="1">
        <f t="array" ref="AB1266">_xlfn._xlws.FILTER(Table3[[#All],[Name]],(Table3[[#All],[Polygon]]=$A1266)*(Table3[[#All],[Period]]=AB$1)*((Table3[[#All],[Variables ]]=$AF$3)+(Table3[[#All],[Variables ]]=$AF$2)+(Table3[[#All],[Variables ]]=$AF$4)),0)</f>
        <v>AH</v>
      </c>
      <c r="AC1266" t="str" cm="1">
        <f t="array" ref="AC1266">_xlfn._xlws.FILTER(Table3[[#All],[Name]],(Table3[[#All],[Polygon]]=$A1266)*(Table3[[#All],[Period]]=AC$1)*((Table3[[#All],[Variables ]]=$AF$3)+(Table3[[#All],[Variables ]]=$AF$2)+(Table3[[#All],[Variables ]]=$AF$4)),0)</f>
        <v>AH</v>
      </c>
      <c r="AD1266" cm="1">
        <f t="array" ref="AD1266">_xlfn._xlws.FILTER(Table3[[#All],[Name]],(Table3[[#All],[Polygon]]=$A1266)*(Table3[[#All],[Period]]=AD$1)*((Table3[[#All],[Variables ]]=$AF$3)+(Table3[[#All],[Variables ]]=$AF$2)+(Table3[[#All],[Variables ]]=$AF$4)),0)</f>
        <v>0</v>
      </c>
    </row>
    <row r="1267" spans="1:30" x14ac:dyDescent="0.35">
      <c r="A1267" s="3">
        <v>8</v>
      </c>
      <c r="B1267" s="4">
        <v>10</v>
      </c>
      <c r="C1267" s="10">
        <v>17.14201538</v>
      </c>
      <c r="D1267" s="4" t="s">
        <v>1664</v>
      </c>
      <c r="E1267" s="4">
        <v>0</v>
      </c>
      <c r="F1267" s="4">
        <v>3</v>
      </c>
      <c r="G1267" s="4">
        <v>6</v>
      </c>
      <c r="H1267" s="4"/>
      <c r="I1267" s="4">
        <v>0</v>
      </c>
      <c r="J1267" s="4">
        <v>0</v>
      </c>
      <c r="K1267" s="4" t="s">
        <v>1362</v>
      </c>
      <c r="L1267" s="4">
        <v>24</v>
      </c>
      <c r="M1267" s="4">
        <v>24</v>
      </c>
      <c r="N1267" s="4">
        <v>18.732366129999999</v>
      </c>
      <c r="O1267" s="11">
        <v>6.359</v>
      </c>
      <c r="P1267" cm="1">
        <f t="array" ref="P1267">_xlfn._xlws.FILTER(Table3[[#All],[Name]],(Table3[[#All],[Polygon]]=$A1267)*(Table3[[#All],[Period]]=P$1)*((Table3[[#All],[Variables ]]=$AF$3)+(Table3[[#All],[Variables ]]=$AF$2)+(Table3[[#All],[Variables ]]=$AF$4)),0)</f>
        <v>0</v>
      </c>
      <c r="Q1267" t="str" cm="1">
        <f t="array" ref="Q1267">_xlfn._xlws.FILTER(Table3[[#All],[Name]],(Table3[[#All],[Polygon]]=$A1267)*(Table3[[#All],[Period]]=Q$1)*((Table3[[#All],[Variables ]]=$AF$3)+(Table3[[#All],[Variables ]]=$AF$2)+(Table3[[#All],[Variables ]]=$AF$4)),0)</f>
        <v>AH</v>
      </c>
      <c r="R1267" cm="1">
        <f t="array" ref="R1267">_xlfn._xlws.FILTER(Table3[[#All],[Name]],(Table3[[#All],[Polygon]]=$A1267)*(Table3[[#All],[Period]]=R$1)*((Table3[[#All],[Variables ]]=$AF$3)+(Table3[[#All],[Variables ]]=$AF$2)+(Table3[[#All],[Variables ]]=$AF$4)),0)</f>
        <v>0</v>
      </c>
      <c r="S1267" cm="1">
        <f t="array" ref="S1267">_xlfn._xlws.FILTER(Table3[[#All],[Name]],(Table3[[#All],[Polygon]]=$A1267)*(Table3[[#All],[Period]]=S$1)*((Table3[[#All],[Variables ]]=$AF$3)+(Table3[[#All],[Variables ]]=$AF$2)+(Table3[[#All],[Variables ]]=$AF$4)),0)</f>
        <v>0</v>
      </c>
      <c r="T1267" cm="1">
        <f t="array" ref="T1267">_xlfn._xlws.FILTER(Table3[[#All],[Name]],(Table3[[#All],[Polygon]]=$A1267)*(Table3[[#All],[Period]]=T$1)*((Table3[[#All],[Variables ]]=$AF$3)+(Table3[[#All],[Variables ]]=$AF$2)+(Table3[[#All],[Variables ]]=$AF$4)),0)</f>
        <v>0</v>
      </c>
      <c r="U1267" t="str" cm="1">
        <f t="array" ref="U1267">_xlfn._xlws.FILTER(Table3[[#All],[Name]],(Table3[[#All],[Polygon]]=$A1267)*(Table3[[#All],[Period]]=U$1)*((Table3[[#All],[Variables ]]=$AF$3)+(Table3[[#All],[Variables ]]=$AF$2)+(Table3[[#All],[Variables ]]=$AF$4)),0)</f>
        <v>H</v>
      </c>
      <c r="V1267" t="str" cm="1">
        <f t="array" ref="V1267">_xlfn._xlws.FILTER(Table3[[#All],[Name]],(Table3[[#All],[Polygon]]=$A1267)*(Table3[[#All],[Period]]=V$1)*((Table3[[#All],[Variables ]]=$AF$3)+(Table3[[#All],[Variables ]]=$AF$2)+(Table3[[#All],[Variables ]]=$AF$4)),0)</f>
        <v>AH</v>
      </c>
      <c r="W1267" t="str" cm="1">
        <f t="array" ref="W1267">_xlfn._xlws.FILTER(Table3[[#All],[Name]],(Table3[[#All],[Polygon]]=$A1267)*(Table3[[#All],[Period]]=W$1)*((Table3[[#All],[Variables ]]=$AF$3)+(Table3[[#All],[Variables ]]=$AF$2)+(Table3[[#All],[Variables ]]=$AF$4)),0)</f>
        <v>AH</v>
      </c>
      <c r="X1267" cm="1">
        <f t="array" ref="X1267">_xlfn._xlws.FILTER(Table3[[#All],[Name]],(Table3[[#All],[Polygon]]=$A1267)*(Table3[[#All],[Period]]=X$1)*((Table3[[#All],[Variables ]]=$AF$3)+(Table3[[#All],[Variables ]]=$AF$2)+(Table3[[#All],[Variables ]]=$AF$4)),0)</f>
        <v>0</v>
      </c>
      <c r="Y1267" cm="1">
        <f t="array" ref="Y1267">_xlfn._xlws.FILTER(Table3[[#All],[Name]],(Table3[[#All],[Polygon]]=$A1267)*(Table3[[#All],[Period]]=Y$1)*((Table3[[#All],[Variables ]]=$AF$3)+(Table3[[#All],[Variables ]]=$AF$2)+(Table3[[#All],[Variables ]]=$AF$4)),0)</f>
        <v>0</v>
      </c>
      <c r="Z1267" cm="1">
        <f t="array" ref="Z1267">_xlfn._xlws.FILTER(Table3[[#All],[Name]],(Table3[[#All],[Polygon]]=$A1267)*(Table3[[#All],[Period]]=Z$1)*((Table3[[#All],[Variables ]]=$AF$3)+(Table3[[#All],[Variables ]]=$AF$2)+(Table3[[#All],[Variables ]]=$AF$4)),0)</f>
        <v>0</v>
      </c>
      <c r="AA1267" t="str" cm="1">
        <f t="array" ref="AA1267">_xlfn._xlws.FILTER(Table3[[#All],[Name]],(Table3[[#All],[Polygon]]=$A1267)*(Table3[[#All],[Period]]=AA$1)*((Table3[[#All],[Variables ]]=$AF$3)+(Table3[[#All],[Variables ]]=$AF$2)+(Table3[[#All],[Variables ]]=$AF$4)),0)</f>
        <v>PCT</v>
      </c>
      <c r="AB1267" t="str" cm="1">
        <f t="array" ref="AB1267">_xlfn._xlws.FILTER(Table3[[#All],[Name]],(Table3[[#All],[Polygon]]=$A1267)*(Table3[[#All],[Period]]=AB$1)*((Table3[[#All],[Variables ]]=$AF$3)+(Table3[[#All],[Variables ]]=$AF$2)+(Table3[[#All],[Variables ]]=$AF$4)),0)</f>
        <v>AH</v>
      </c>
      <c r="AC1267" t="str" cm="1">
        <f t="array" ref="AC1267">_xlfn._xlws.FILTER(Table3[[#All],[Name]],(Table3[[#All],[Polygon]]=$A1267)*(Table3[[#All],[Period]]=AC$1)*((Table3[[#All],[Variables ]]=$AF$3)+(Table3[[#All],[Variables ]]=$AF$2)+(Table3[[#All],[Variables ]]=$AF$4)),0)</f>
        <v>AH</v>
      </c>
      <c r="AD1267" cm="1">
        <f t="array" ref="AD1267">_xlfn._xlws.FILTER(Table3[[#All],[Name]],(Table3[[#All],[Polygon]]=$A1267)*(Table3[[#All],[Period]]=AD$1)*((Table3[[#All],[Variables ]]=$AF$3)+(Table3[[#All],[Variables ]]=$AF$2)+(Table3[[#All],[Variables ]]=$AF$4)),0)</f>
        <v>0</v>
      </c>
    </row>
    <row r="1268" spans="1:30" x14ac:dyDescent="0.35">
      <c r="A1268" s="5">
        <v>8</v>
      </c>
      <c r="B1268" s="6">
        <v>10</v>
      </c>
      <c r="C1268" s="8">
        <v>17.14201538</v>
      </c>
      <c r="D1268" s="6" t="s">
        <v>1664</v>
      </c>
      <c r="E1268" s="6">
        <v>0</v>
      </c>
      <c r="F1268" s="6">
        <v>3</v>
      </c>
      <c r="G1268" s="6">
        <v>6</v>
      </c>
      <c r="H1268" s="6"/>
      <c r="I1268" s="6">
        <v>0</v>
      </c>
      <c r="J1268" s="6">
        <v>0</v>
      </c>
      <c r="K1268" s="6" t="s">
        <v>1362</v>
      </c>
      <c r="L1268" s="6">
        <v>16</v>
      </c>
      <c r="M1268" s="6">
        <v>16</v>
      </c>
      <c r="N1268" s="6">
        <v>13.40591191</v>
      </c>
      <c r="O1268" s="9">
        <v>2.9000000000000001E-2</v>
      </c>
      <c r="P1268" cm="1">
        <f t="array" ref="P1268">_xlfn._xlws.FILTER(Table3[[#All],[Name]],(Table3[[#All],[Polygon]]=$A1268)*(Table3[[#All],[Period]]=P$1)*((Table3[[#All],[Variables ]]=$AF$3)+(Table3[[#All],[Variables ]]=$AF$2)+(Table3[[#All],[Variables ]]=$AF$4)),0)</f>
        <v>0</v>
      </c>
      <c r="Q1268" t="str" cm="1">
        <f t="array" ref="Q1268">_xlfn._xlws.FILTER(Table3[[#All],[Name]],(Table3[[#All],[Polygon]]=$A1268)*(Table3[[#All],[Period]]=Q$1)*((Table3[[#All],[Variables ]]=$AF$3)+(Table3[[#All],[Variables ]]=$AF$2)+(Table3[[#All],[Variables ]]=$AF$4)),0)</f>
        <v>AH</v>
      </c>
      <c r="R1268" cm="1">
        <f t="array" ref="R1268">_xlfn._xlws.FILTER(Table3[[#All],[Name]],(Table3[[#All],[Polygon]]=$A1268)*(Table3[[#All],[Period]]=R$1)*((Table3[[#All],[Variables ]]=$AF$3)+(Table3[[#All],[Variables ]]=$AF$2)+(Table3[[#All],[Variables ]]=$AF$4)),0)</f>
        <v>0</v>
      </c>
      <c r="S1268" cm="1">
        <f t="array" ref="S1268">_xlfn._xlws.FILTER(Table3[[#All],[Name]],(Table3[[#All],[Polygon]]=$A1268)*(Table3[[#All],[Period]]=S$1)*((Table3[[#All],[Variables ]]=$AF$3)+(Table3[[#All],[Variables ]]=$AF$2)+(Table3[[#All],[Variables ]]=$AF$4)),0)</f>
        <v>0</v>
      </c>
      <c r="T1268" cm="1">
        <f t="array" ref="T1268">_xlfn._xlws.FILTER(Table3[[#All],[Name]],(Table3[[#All],[Polygon]]=$A1268)*(Table3[[#All],[Period]]=T$1)*((Table3[[#All],[Variables ]]=$AF$3)+(Table3[[#All],[Variables ]]=$AF$2)+(Table3[[#All],[Variables ]]=$AF$4)),0)</f>
        <v>0</v>
      </c>
      <c r="U1268" t="str" cm="1">
        <f t="array" ref="U1268">_xlfn._xlws.FILTER(Table3[[#All],[Name]],(Table3[[#All],[Polygon]]=$A1268)*(Table3[[#All],[Period]]=U$1)*((Table3[[#All],[Variables ]]=$AF$3)+(Table3[[#All],[Variables ]]=$AF$2)+(Table3[[#All],[Variables ]]=$AF$4)),0)</f>
        <v>H</v>
      </c>
      <c r="V1268" t="str" cm="1">
        <f t="array" ref="V1268">_xlfn._xlws.FILTER(Table3[[#All],[Name]],(Table3[[#All],[Polygon]]=$A1268)*(Table3[[#All],[Period]]=V$1)*((Table3[[#All],[Variables ]]=$AF$3)+(Table3[[#All],[Variables ]]=$AF$2)+(Table3[[#All],[Variables ]]=$AF$4)),0)</f>
        <v>AH</v>
      </c>
      <c r="W1268" t="str" cm="1">
        <f t="array" ref="W1268">_xlfn._xlws.FILTER(Table3[[#All],[Name]],(Table3[[#All],[Polygon]]=$A1268)*(Table3[[#All],[Period]]=W$1)*((Table3[[#All],[Variables ]]=$AF$3)+(Table3[[#All],[Variables ]]=$AF$2)+(Table3[[#All],[Variables ]]=$AF$4)),0)</f>
        <v>AH</v>
      </c>
      <c r="X1268" cm="1">
        <f t="array" ref="X1268">_xlfn._xlws.FILTER(Table3[[#All],[Name]],(Table3[[#All],[Polygon]]=$A1268)*(Table3[[#All],[Period]]=X$1)*((Table3[[#All],[Variables ]]=$AF$3)+(Table3[[#All],[Variables ]]=$AF$2)+(Table3[[#All],[Variables ]]=$AF$4)),0)</f>
        <v>0</v>
      </c>
      <c r="Y1268" cm="1">
        <f t="array" ref="Y1268">_xlfn._xlws.FILTER(Table3[[#All],[Name]],(Table3[[#All],[Polygon]]=$A1268)*(Table3[[#All],[Period]]=Y$1)*((Table3[[#All],[Variables ]]=$AF$3)+(Table3[[#All],[Variables ]]=$AF$2)+(Table3[[#All],[Variables ]]=$AF$4)),0)</f>
        <v>0</v>
      </c>
      <c r="Z1268" cm="1">
        <f t="array" ref="Z1268">_xlfn._xlws.FILTER(Table3[[#All],[Name]],(Table3[[#All],[Polygon]]=$A1268)*(Table3[[#All],[Period]]=Z$1)*((Table3[[#All],[Variables ]]=$AF$3)+(Table3[[#All],[Variables ]]=$AF$2)+(Table3[[#All],[Variables ]]=$AF$4)),0)</f>
        <v>0</v>
      </c>
      <c r="AA1268" t="str" cm="1">
        <f t="array" ref="AA1268">_xlfn._xlws.FILTER(Table3[[#All],[Name]],(Table3[[#All],[Polygon]]=$A1268)*(Table3[[#All],[Period]]=AA$1)*((Table3[[#All],[Variables ]]=$AF$3)+(Table3[[#All],[Variables ]]=$AF$2)+(Table3[[#All],[Variables ]]=$AF$4)),0)</f>
        <v>PCT</v>
      </c>
      <c r="AB1268" t="str" cm="1">
        <f t="array" ref="AB1268">_xlfn._xlws.FILTER(Table3[[#All],[Name]],(Table3[[#All],[Polygon]]=$A1268)*(Table3[[#All],[Period]]=AB$1)*((Table3[[#All],[Variables ]]=$AF$3)+(Table3[[#All],[Variables ]]=$AF$2)+(Table3[[#All],[Variables ]]=$AF$4)),0)</f>
        <v>AH</v>
      </c>
      <c r="AC1268" t="str" cm="1">
        <f t="array" ref="AC1268">_xlfn._xlws.FILTER(Table3[[#All],[Name]],(Table3[[#All],[Polygon]]=$A1268)*(Table3[[#All],[Period]]=AC$1)*((Table3[[#All],[Variables ]]=$AF$3)+(Table3[[#All],[Variables ]]=$AF$2)+(Table3[[#All],[Variables ]]=$AF$4)),0)</f>
        <v>AH</v>
      </c>
      <c r="AD1268" cm="1">
        <f t="array" ref="AD1268">_xlfn._xlws.FILTER(Table3[[#All],[Name]],(Table3[[#All],[Polygon]]=$A1268)*(Table3[[#All],[Period]]=AD$1)*((Table3[[#All],[Variables ]]=$AF$3)+(Table3[[#All],[Variables ]]=$AF$2)+(Table3[[#All],[Variables ]]=$AF$4)),0)</f>
        <v>0</v>
      </c>
    </row>
    <row r="1269" spans="1:30" x14ac:dyDescent="0.35">
      <c r="A1269" s="3">
        <v>8</v>
      </c>
      <c r="B1269" s="4">
        <v>10</v>
      </c>
      <c r="C1269" s="10">
        <v>17.14201538</v>
      </c>
      <c r="D1269" s="4" t="s">
        <v>1664</v>
      </c>
      <c r="E1269" s="4">
        <v>0</v>
      </c>
      <c r="F1269" s="4">
        <v>3</v>
      </c>
      <c r="G1269" s="4">
        <v>6</v>
      </c>
      <c r="H1269" s="4"/>
      <c r="I1269" s="4">
        <v>0</v>
      </c>
      <c r="J1269" s="4">
        <v>0</v>
      </c>
      <c r="K1269" s="4" t="s">
        <v>1362</v>
      </c>
      <c r="L1269" s="4">
        <v>46</v>
      </c>
      <c r="M1269" s="4">
        <v>46</v>
      </c>
      <c r="N1269" s="4">
        <v>38.999831829999998</v>
      </c>
      <c r="O1269" s="11">
        <v>5.5039999999999996</v>
      </c>
      <c r="P1269" cm="1">
        <f t="array" ref="P1269">_xlfn._xlws.FILTER(Table3[[#All],[Name]],(Table3[[#All],[Polygon]]=$A1269)*(Table3[[#All],[Period]]=P$1)*((Table3[[#All],[Variables ]]=$AF$3)+(Table3[[#All],[Variables ]]=$AF$2)+(Table3[[#All],[Variables ]]=$AF$4)),0)</f>
        <v>0</v>
      </c>
      <c r="Q1269" t="str" cm="1">
        <f t="array" ref="Q1269">_xlfn._xlws.FILTER(Table3[[#All],[Name]],(Table3[[#All],[Polygon]]=$A1269)*(Table3[[#All],[Period]]=Q$1)*((Table3[[#All],[Variables ]]=$AF$3)+(Table3[[#All],[Variables ]]=$AF$2)+(Table3[[#All],[Variables ]]=$AF$4)),0)</f>
        <v>AH</v>
      </c>
      <c r="R1269" cm="1">
        <f t="array" ref="R1269">_xlfn._xlws.FILTER(Table3[[#All],[Name]],(Table3[[#All],[Polygon]]=$A1269)*(Table3[[#All],[Period]]=R$1)*((Table3[[#All],[Variables ]]=$AF$3)+(Table3[[#All],[Variables ]]=$AF$2)+(Table3[[#All],[Variables ]]=$AF$4)),0)</f>
        <v>0</v>
      </c>
      <c r="S1269" cm="1">
        <f t="array" ref="S1269">_xlfn._xlws.FILTER(Table3[[#All],[Name]],(Table3[[#All],[Polygon]]=$A1269)*(Table3[[#All],[Period]]=S$1)*((Table3[[#All],[Variables ]]=$AF$3)+(Table3[[#All],[Variables ]]=$AF$2)+(Table3[[#All],[Variables ]]=$AF$4)),0)</f>
        <v>0</v>
      </c>
      <c r="T1269" cm="1">
        <f t="array" ref="T1269">_xlfn._xlws.FILTER(Table3[[#All],[Name]],(Table3[[#All],[Polygon]]=$A1269)*(Table3[[#All],[Period]]=T$1)*((Table3[[#All],[Variables ]]=$AF$3)+(Table3[[#All],[Variables ]]=$AF$2)+(Table3[[#All],[Variables ]]=$AF$4)),0)</f>
        <v>0</v>
      </c>
      <c r="U1269" t="str" cm="1">
        <f t="array" ref="U1269">_xlfn._xlws.FILTER(Table3[[#All],[Name]],(Table3[[#All],[Polygon]]=$A1269)*(Table3[[#All],[Period]]=U$1)*((Table3[[#All],[Variables ]]=$AF$3)+(Table3[[#All],[Variables ]]=$AF$2)+(Table3[[#All],[Variables ]]=$AF$4)),0)</f>
        <v>H</v>
      </c>
      <c r="V1269" t="str" cm="1">
        <f t="array" ref="V1269">_xlfn._xlws.FILTER(Table3[[#All],[Name]],(Table3[[#All],[Polygon]]=$A1269)*(Table3[[#All],[Period]]=V$1)*((Table3[[#All],[Variables ]]=$AF$3)+(Table3[[#All],[Variables ]]=$AF$2)+(Table3[[#All],[Variables ]]=$AF$4)),0)</f>
        <v>AH</v>
      </c>
      <c r="W1269" t="str" cm="1">
        <f t="array" ref="W1269">_xlfn._xlws.FILTER(Table3[[#All],[Name]],(Table3[[#All],[Polygon]]=$A1269)*(Table3[[#All],[Period]]=W$1)*((Table3[[#All],[Variables ]]=$AF$3)+(Table3[[#All],[Variables ]]=$AF$2)+(Table3[[#All],[Variables ]]=$AF$4)),0)</f>
        <v>AH</v>
      </c>
      <c r="X1269" cm="1">
        <f t="array" ref="X1269">_xlfn._xlws.FILTER(Table3[[#All],[Name]],(Table3[[#All],[Polygon]]=$A1269)*(Table3[[#All],[Period]]=X$1)*((Table3[[#All],[Variables ]]=$AF$3)+(Table3[[#All],[Variables ]]=$AF$2)+(Table3[[#All],[Variables ]]=$AF$4)),0)</f>
        <v>0</v>
      </c>
      <c r="Y1269" cm="1">
        <f t="array" ref="Y1269">_xlfn._xlws.FILTER(Table3[[#All],[Name]],(Table3[[#All],[Polygon]]=$A1269)*(Table3[[#All],[Period]]=Y$1)*((Table3[[#All],[Variables ]]=$AF$3)+(Table3[[#All],[Variables ]]=$AF$2)+(Table3[[#All],[Variables ]]=$AF$4)),0)</f>
        <v>0</v>
      </c>
      <c r="Z1269" cm="1">
        <f t="array" ref="Z1269">_xlfn._xlws.FILTER(Table3[[#All],[Name]],(Table3[[#All],[Polygon]]=$A1269)*(Table3[[#All],[Period]]=Z$1)*((Table3[[#All],[Variables ]]=$AF$3)+(Table3[[#All],[Variables ]]=$AF$2)+(Table3[[#All],[Variables ]]=$AF$4)),0)</f>
        <v>0</v>
      </c>
      <c r="AA1269" t="str" cm="1">
        <f t="array" ref="AA1269">_xlfn._xlws.FILTER(Table3[[#All],[Name]],(Table3[[#All],[Polygon]]=$A1269)*(Table3[[#All],[Period]]=AA$1)*((Table3[[#All],[Variables ]]=$AF$3)+(Table3[[#All],[Variables ]]=$AF$2)+(Table3[[#All],[Variables ]]=$AF$4)),0)</f>
        <v>PCT</v>
      </c>
      <c r="AB1269" t="str" cm="1">
        <f t="array" ref="AB1269">_xlfn._xlws.FILTER(Table3[[#All],[Name]],(Table3[[#All],[Polygon]]=$A1269)*(Table3[[#All],[Period]]=AB$1)*((Table3[[#All],[Variables ]]=$AF$3)+(Table3[[#All],[Variables ]]=$AF$2)+(Table3[[#All],[Variables ]]=$AF$4)),0)</f>
        <v>AH</v>
      </c>
      <c r="AC1269" t="str" cm="1">
        <f t="array" ref="AC1269">_xlfn._xlws.FILTER(Table3[[#All],[Name]],(Table3[[#All],[Polygon]]=$A1269)*(Table3[[#All],[Period]]=AC$1)*((Table3[[#All],[Variables ]]=$AF$3)+(Table3[[#All],[Variables ]]=$AF$2)+(Table3[[#All],[Variables ]]=$AF$4)),0)</f>
        <v>AH</v>
      </c>
      <c r="AD1269" cm="1">
        <f t="array" ref="AD1269">_xlfn._xlws.FILTER(Table3[[#All],[Name]],(Table3[[#All],[Polygon]]=$A1269)*(Table3[[#All],[Period]]=AD$1)*((Table3[[#All],[Variables ]]=$AF$3)+(Table3[[#All],[Variables ]]=$AF$2)+(Table3[[#All],[Variables ]]=$AF$4)),0)</f>
        <v>0</v>
      </c>
    </row>
    <row r="1270" spans="1:30" x14ac:dyDescent="0.35">
      <c r="A1270" s="5">
        <v>8</v>
      </c>
      <c r="B1270" s="6">
        <v>10</v>
      </c>
      <c r="C1270" s="8">
        <v>17.14201538</v>
      </c>
      <c r="D1270" s="6" t="s">
        <v>1664</v>
      </c>
      <c r="E1270" s="6">
        <v>0</v>
      </c>
      <c r="F1270" s="6">
        <v>3</v>
      </c>
      <c r="G1270" s="6">
        <v>6</v>
      </c>
      <c r="H1270" s="6"/>
      <c r="I1270" s="6">
        <v>0</v>
      </c>
      <c r="J1270" s="6">
        <v>0</v>
      </c>
      <c r="K1270" s="6" t="s">
        <v>1362</v>
      </c>
      <c r="L1270" s="6">
        <v>5</v>
      </c>
      <c r="M1270" s="6">
        <v>5</v>
      </c>
      <c r="N1270" s="6">
        <v>15.19267533</v>
      </c>
      <c r="O1270" s="9">
        <v>3.9169999999999998</v>
      </c>
      <c r="P1270" cm="1">
        <f t="array" ref="P1270">_xlfn._xlws.FILTER(Table3[[#All],[Name]],(Table3[[#All],[Polygon]]=$A1270)*(Table3[[#All],[Period]]=P$1)*((Table3[[#All],[Variables ]]=$AF$3)+(Table3[[#All],[Variables ]]=$AF$2)+(Table3[[#All],[Variables ]]=$AF$4)),0)</f>
        <v>0</v>
      </c>
      <c r="Q1270" t="str" cm="1">
        <f t="array" ref="Q1270">_xlfn._xlws.FILTER(Table3[[#All],[Name]],(Table3[[#All],[Polygon]]=$A1270)*(Table3[[#All],[Period]]=Q$1)*((Table3[[#All],[Variables ]]=$AF$3)+(Table3[[#All],[Variables ]]=$AF$2)+(Table3[[#All],[Variables ]]=$AF$4)),0)</f>
        <v>AH</v>
      </c>
      <c r="R1270" cm="1">
        <f t="array" ref="R1270">_xlfn._xlws.FILTER(Table3[[#All],[Name]],(Table3[[#All],[Polygon]]=$A1270)*(Table3[[#All],[Period]]=R$1)*((Table3[[#All],[Variables ]]=$AF$3)+(Table3[[#All],[Variables ]]=$AF$2)+(Table3[[#All],[Variables ]]=$AF$4)),0)</f>
        <v>0</v>
      </c>
      <c r="S1270" cm="1">
        <f t="array" ref="S1270">_xlfn._xlws.FILTER(Table3[[#All],[Name]],(Table3[[#All],[Polygon]]=$A1270)*(Table3[[#All],[Period]]=S$1)*((Table3[[#All],[Variables ]]=$AF$3)+(Table3[[#All],[Variables ]]=$AF$2)+(Table3[[#All],[Variables ]]=$AF$4)),0)</f>
        <v>0</v>
      </c>
      <c r="T1270" cm="1">
        <f t="array" ref="T1270">_xlfn._xlws.FILTER(Table3[[#All],[Name]],(Table3[[#All],[Polygon]]=$A1270)*(Table3[[#All],[Period]]=T$1)*((Table3[[#All],[Variables ]]=$AF$3)+(Table3[[#All],[Variables ]]=$AF$2)+(Table3[[#All],[Variables ]]=$AF$4)),0)</f>
        <v>0</v>
      </c>
      <c r="U1270" t="str" cm="1">
        <f t="array" ref="U1270">_xlfn._xlws.FILTER(Table3[[#All],[Name]],(Table3[[#All],[Polygon]]=$A1270)*(Table3[[#All],[Period]]=U$1)*((Table3[[#All],[Variables ]]=$AF$3)+(Table3[[#All],[Variables ]]=$AF$2)+(Table3[[#All],[Variables ]]=$AF$4)),0)</f>
        <v>H</v>
      </c>
      <c r="V1270" t="str" cm="1">
        <f t="array" ref="V1270">_xlfn._xlws.FILTER(Table3[[#All],[Name]],(Table3[[#All],[Polygon]]=$A1270)*(Table3[[#All],[Period]]=V$1)*((Table3[[#All],[Variables ]]=$AF$3)+(Table3[[#All],[Variables ]]=$AF$2)+(Table3[[#All],[Variables ]]=$AF$4)),0)</f>
        <v>AH</v>
      </c>
      <c r="W1270" t="str" cm="1">
        <f t="array" ref="W1270">_xlfn._xlws.FILTER(Table3[[#All],[Name]],(Table3[[#All],[Polygon]]=$A1270)*(Table3[[#All],[Period]]=W$1)*((Table3[[#All],[Variables ]]=$AF$3)+(Table3[[#All],[Variables ]]=$AF$2)+(Table3[[#All],[Variables ]]=$AF$4)),0)</f>
        <v>AH</v>
      </c>
      <c r="X1270" cm="1">
        <f t="array" ref="X1270">_xlfn._xlws.FILTER(Table3[[#All],[Name]],(Table3[[#All],[Polygon]]=$A1270)*(Table3[[#All],[Period]]=X$1)*((Table3[[#All],[Variables ]]=$AF$3)+(Table3[[#All],[Variables ]]=$AF$2)+(Table3[[#All],[Variables ]]=$AF$4)),0)</f>
        <v>0</v>
      </c>
      <c r="Y1270" cm="1">
        <f t="array" ref="Y1270">_xlfn._xlws.FILTER(Table3[[#All],[Name]],(Table3[[#All],[Polygon]]=$A1270)*(Table3[[#All],[Period]]=Y$1)*((Table3[[#All],[Variables ]]=$AF$3)+(Table3[[#All],[Variables ]]=$AF$2)+(Table3[[#All],[Variables ]]=$AF$4)),0)</f>
        <v>0</v>
      </c>
      <c r="Z1270" cm="1">
        <f t="array" ref="Z1270">_xlfn._xlws.FILTER(Table3[[#All],[Name]],(Table3[[#All],[Polygon]]=$A1270)*(Table3[[#All],[Period]]=Z$1)*((Table3[[#All],[Variables ]]=$AF$3)+(Table3[[#All],[Variables ]]=$AF$2)+(Table3[[#All],[Variables ]]=$AF$4)),0)</f>
        <v>0</v>
      </c>
      <c r="AA1270" t="str" cm="1">
        <f t="array" ref="AA1270">_xlfn._xlws.FILTER(Table3[[#All],[Name]],(Table3[[#All],[Polygon]]=$A1270)*(Table3[[#All],[Period]]=AA$1)*((Table3[[#All],[Variables ]]=$AF$3)+(Table3[[#All],[Variables ]]=$AF$2)+(Table3[[#All],[Variables ]]=$AF$4)),0)</f>
        <v>PCT</v>
      </c>
      <c r="AB1270" t="str" cm="1">
        <f t="array" ref="AB1270">_xlfn._xlws.FILTER(Table3[[#All],[Name]],(Table3[[#All],[Polygon]]=$A1270)*(Table3[[#All],[Period]]=AB$1)*((Table3[[#All],[Variables ]]=$AF$3)+(Table3[[#All],[Variables ]]=$AF$2)+(Table3[[#All],[Variables ]]=$AF$4)),0)</f>
        <v>AH</v>
      </c>
      <c r="AC1270" t="str" cm="1">
        <f t="array" ref="AC1270">_xlfn._xlws.FILTER(Table3[[#All],[Name]],(Table3[[#All],[Polygon]]=$A1270)*(Table3[[#All],[Period]]=AC$1)*((Table3[[#All],[Variables ]]=$AF$3)+(Table3[[#All],[Variables ]]=$AF$2)+(Table3[[#All],[Variables ]]=$AF$4)),0)</f>
        <v>AH</v>
      </c>
      <c r="AD1270" cm="1">
        <f t="array" ref="AD1270">_xlfn._xlws.FILTER(Table3[[#All],[Name]],(Table3[[#All],[Polygon]]=$A1270)*(Table3[[#All],[Period]]=AD$1)*((Table3[[#All],[Variables ]]=$AF$3)+(Table3[[#All],[Variables ]]=$AF$2)+(Table3[[#All],[Variables ]]=$AF$4)),0)</f>
        <v>0</v>
      </c>
    </row>
    <row r="1271" spans="1:30" x14ac:dyDescent="0.35">
      <c r="A1271" s="3">
        <v>8</v>
      </c>
      <c r="B1271" s="4">
        <v>10</v>
      </c>
      <c r="C1271" s="10">
        <v>17.14201538</v>
      </c>
      <c r="D1271" s="4" t="s">
        <v>1664</v>
      </c>
      <c r="E1271" s="4">
        <v>0</v>
      </c>
      <c r="F1271" s="4">
        <v>3</v>
      </c>
      <c r="G1271" s="4">
        <v>6</v>
      </c>
      <c r="H1271" s="4"/>
      <c r="I1271" s="4">
        <v>0</v>
      </c>
      <c r="J1271" s="4">
        <v>0</v>
      </c>
      <c r="K1271" s="4" t="s">
        <v>1362</v>
      </c>
      <c r="L1271" s="4">
        <v>8</v>
      </c>
      <c r="M1271" s="4">
        <v>8</v>
      </c>
      <c r="N1271" s="4">
        <v>17.14201538</v>
      </c>
      <c r="O1271" s="11">
        <v>17.141999999999999</v>
      </c>
      <c r="P1271" cm="1">
        <f t="array" ref="P1271">_xlfn._xlws.FILTER(Table3[[#All],[Name]],(Table3[[#All],[Polygon]]=$A1271)*(Table3[[#All],[Period]]=P$1)*((Table3[[#All],[Variables ]]=$AF$3)+(Table3[[#All],[Variables ]]=$AF$2)+(Table3[[#All],[Variables ]]=$AF$4)),0)</f>
        <v>0</v>
      </c>
      <c r="Q1271" t="str" cm="1">
        <f t="array" ref="Q1271">_xlfn._xlws.FILTER(Table3[[#All],[Name]],(Table3[[#All],[Polygon]]=$A1271)*(Table3[[#All],[Period]]=Q$1)*((Table3[[#All],[Variables ]]=$AF$3)+(Table3[[#All],[Variables ]]=$AF$2)+(Table3[[#All],[Variables ]]=$AF$4)),0)</f>
        <v>AH</v>
      </c>
      <c r="R1271" cm="1">
        <f t="array" ref="R1271">_xlfn._xlws.FILTER(Table3[[#All],[Name]],(Table3[[#All],[Polygon]]=$A1271)*(Table3[[#All],[Period]]=R$1)*((Table3[[#All],[Variables ]]=$AF$3)+(Table3[[#All],[Variables ]]=$AF$2)+(Table3[[#All],[Variables ]]=$AF$4)),0)</f>
        <v>0</v>
      </c>
      <c r="S1271" cm="1">
        <f t="array" ref="S1271">_xlfn._xlws.FILTER(Table3[[#All],[Name]],(Table3[[#All],[Polygon]]=$A1271)*(Table3[[#All],[Period]]=S$1)*((Table3[[#All],[Variables ]]=$AF$3)+(Table3[[#All],[Variables ]]=$AF$2)+(Table3[[#All],[Variables ]]=$AF$4)),0)</f>
        <v>0</v>
      </c>
      <c r="T1271" cm="1">
        <f t="array" ref="T1271">_xlfn._xlws.FILTER(Table3[[#All],[Name]],(Table3[[#All],[Polygon]]=$A1271)*(Table3[[#All],[Period]]=T$1)*((Table3[[#All],[Variables ]]=$AF$3)+(Table3[[#All],[Variables ]]=$AF$2)+(Table3[[#All],[Variables ]]=$AF$4)),0)</f>
        <v>0</v>
      </c>
      <c r="U1271" t="str" cm="1">
        <f t="array" ref="U1271">_xlfn._xlws.FILTER(Table3[[#All],[Name]],(Table3[[#All],[Polygon]]=$A1271)*(Table3[[#All],[Period]]=U$1)*((Table3[[#All],[Variables ]]=$AF$3)+(Table3[[#All],[Variables ]]=$AF$2)+(Table3[[#All],[Variables ]]=$AF$4)),0)</f>
        <v>H</v>
      </c>
      <c r="V1271" t="str" cm="1">
        <f t="array" ref="V1271">_xlfn._xlws.FILTER(Table3[[#All],[Name]],(Table3[[#All],[Polygon]]=$A1271)*(Table3[[#All],[Period]]=V$1)*((Table3[[#All],[Variables ]]=$AF$3)+(Table3[[#All],[Variables ]]=$AF$2)+(Table3[[#All],[Variables ]]=$AF$4)),0)</f>
        <v>AH</v>
      </c>
      <c r="W1271" t="str" cm="1">
        <f t="array" ref="W1271">_xlfn._xlws.FILTER(Table3[[#All],[Name]],(Table3[[#All],[Polygon]]=$A1271)*(Table3[[#All],[Period]]=W$1)*((Table3[[#All],[Variables ]]=$AF$3)+(Table3[[#All],[Variables ]]=$AF$2)+(Table3[[#All],[Variables ]]=$AF$4)),0)</f>
        <v>AH</v>
      </c>
      <c r="X1271" cm="1">
        <f t="array" ref="X1271">_xlfn._xlws.FILTER(Table3[[#All],[Name]],(Table3[[#All],[Polygon]]=$A1271)*(Table3[[#All],[Period]]=X$1)*((Table3[[#All],[Variables ]]=$AF$3)+(Table3[[#All],[Variables ]]=$AF$2)+(Table3[[#All],[Variables ]]=$AF$4)),0)</f>
        <v>0</v>
      </c>
      <c r="Y1271" cm="1">
        <f t="array" ref="Y1271">_xlfn._xlws.FILTER(Table3[[#All],[Name]],(Table3[[#All],[Polygon]]=$A1271)*(Table3[[#All],[Period]]=Y$1)*((Table3[[#All],[Variables ]]=$AF$3)+(Table3[[#All],[Variables ]]=$AF$2)+(Table3[[#All],[Variables ]]=$AF$4)),0)</f>
        <v>0</v>
      </c>
      <c r="Z1271" cm="1">
        <f t="array" ref="Z1271">_xlfn._xlws.FILTER(Table3[[#All],[Name]],(Table3[[#All],[Polygon]]=$A1271)*(Table3[[#All],[Period]]=Z$1)*((Table3[[#All],[Variables ]]=$AF$3)+(Table3[[#All],[Variables ]]=$AF$2)+(Table3[[#All],[Variables ]]=$AF$4)),0)</f>
        <v>0</v>
      </c>
      <c r="AA1271" t="str" cm="1">
        <f t="array" ref="AA1271">_xlfn._xlws.FILTER(Table3[[#All],[Name]],(Table3[[#All],[Polygon]]=$A1271)*(Table3[[#All],[Period]]=AA$1)*((Table3[[#All],[Variables ]]=$AF$3)+(Table3[[#All],[Variables ]]=$AF$2)+(Table3[[#All],[Variables ]]=$AF$4)),0)</f>
        <v>PCT</v>
      </c>
      <c r="AB1271" t="str" cm="1">
        <f t="array" ref="AB1271">_xlfn._xlws.FILTER(Table3[[#All],[Name]],(Table3[[#All],[Polygon]]=$A1271)*(Table3[[#All],[Period]]=AB$1)*((Table3[[#All],[Variables ]]=$AF$3)+(Table3[[#All],[Variables ]]=$AF$2)+(Table3[[#All],[Variables ]]=$AF$4)),0)</f>
        <v>AH</v>
      </c>
      <c r="AC1271" t="str" cm="1">
        <f t="array" ref="AC1271">_xlfn._xlws.FILTER(Table3[[#All],[Name]],(Table3[[#All],[Polygon]]=$A1271)*(Table3[[#All],[Period]]=AC$1)*((Table3[[#All],[Variables ]]=$AF$3)+(Table3[[#All],[Variables ]]=$AF$2)+(Table3[[#All],[Variables ]]=$AF$4)),0)</f>
        <v>AH</v>
      </c>
      <c r="AD1271" cm="1">
        <f t="array" ref="AD1271">_xlfn._xlws.FILTER(Table3[[#All],[Name]],(Table3[[#All],[Polygon]]=$A1271)*(Table3[[#All],[Period]]=AD$1)*((Table3[[#All],[Variables ]]=$AF$3)+(Table3[[#All],[Variables ]]=$AF$2)+(Table3[[#All],[Variables ]]=$AF$4)),0)</f>
        <v>0</v>
      </c>
    </row>
    <row r="1272" spans="1:30" x14ac:dyDescent="0.35">
      <c r="A1272" s="5">
        <v>8</v>
      </c>
      <c r="B1272" s="6">
        <v>10</v>
      </c>
      <c r="C1272" s="8">
        <v>17.14201538</v>
      </c>
      <c r="D1272" s="6" t="s">
        <v>1664</v>
      </c>
      <c r="E1272" s="6">
        <v>0</v>
      </c>
      <c r="F1272" s="6">
        <v>3</v>
      </c>
      <c r="G1272" s="6">
        <v>6</v>
      </c>
      <c r="H1272" s="6"/>
      <c r="I1272" s="6">
        <v>0</v>
      </c>
      <c r="J1272" s="6">
        <v>0</v>
      </c>
      <c r="K1272" s="6" t="s">
        <v>1362</v>
      </c>
      <c r="L1272" s="6">
        <v>13</v>
      </c>
      <c r="M1272" s="6">
        <v>13</v>
      </c>
      <c r="N1272" s="6">
        <v>45.110235160000002</v>
      </c>
      <c r="O1272" s="9">
        <v>7.8E-2</v>
      </c>
      <c r="P1272" cm="1">
        <f t="array" ref="P1272">_xlfn._xlws.FILTER(Table3[[#All],[Name]],(Table3[[#All],[Polygon]]=$A1272)*(Table3[[#All],[Period]]=P$1)*((Table3[[#All],[Variables ]]=$AF$3)+(Table3[[#All],[Variables ]]=$AF$2)+(Table3[[#All],[Variables ]]=$AF$4)),0)</f>
        <v>0</v>
      </c>
      <c r="Q1272" t="str" cm="1">
        <f t="array" ref="Q1272">_xlfn._xlws.FILTER(Table3[[#All],[Name]],(Table3[[#All],[Polygon]]=$A1272)*(Table3[[#All],[Period]]=Q$1)*((Table3[[#All],[Variables ]]=$AF$3)+(Table3[[#All],[Variables ]]=$AF$2)+(Table3[[#All],[Variables ]]=$AF$4)),0)</f>
        <v>AH</v>
      </c>
      <c r="R1272" cm="1">
        <f t="array" ref="R1272">_xlfn._xlws.FILTER(Table3[[#All],[Name]],(Table3[[#All],[Polygon]]=$A1272)*(Table3[[#All],[Period]]=R$1)*((Table3[[#All],[Variables ]]=$AF$3)+(Table3[[#All],[Variables ]]=$AF$2)+(Table3[[#All],[Variables ]]=$AF$4)),0)</f>
        <v>0</v>
      </c>
      <c r="S1272" cm="1">
        <f t="array" ref="S1272">_xlfn._xlws.FILTER(Table3[[#All],[Name]],(Table3[[#All],[Polygon]]=$A1272)*(Table3[[#All],[Period]]=S$1)*((Table3[[#All],[Variables ]]=$AF$3)+(Table3[[#All],[Variables ]]=$AF$2)+(Table3[[#All],[Variables ]]=$AF$4)),0)</f>
        <v>0</v>
      </c>
      <c r="T1272" cm="1">
        <f t="array" ref="T1272">_xlfn._xlws.FILTER(Table3[[#All],[Name]],(Table3[[#All],[Polygon]]=$A1272)*(Table3[[#All],[Period]]=T$1)*((Table3[[#All],[Variables ]]=$AF$3)+(Table3[[#All],[Variables ]]=$AF$2)+(Table3[[#All],[Variables ]]=$AF$4)),0)</f>
        <v>0</v>
      </c>
      <c r="U1272" t="str" cm="1">
        <f t="array" ref="U1272">_xlfn._xlws.FILTER(Table3[[#All],[Name]],(Table3[[#All],[Polygon]]=$A1272)*(Table3[[#All],[Period]]=U$1)*((Table3[[#All],[Variables ]]=$AF$3)+(Table3[[#All],[Variables ]]=$AF$2)+(Table3[[#All],[Variables ]]=$AF$4)),0)</f>
        <v>H</v>
      </c>
      <c r="V1272" t="str" cm="1">
        <f t="array" ref="V1272">_xlfn._xlws.FILTER(Table3[[#All],[Name]],(Table3[[#All],[Polygon]]=$A1272)*(Table3[[#All],[Period]]=V$1)*((Table3[[#All],[Variables ]]=$AF$3)+(Table3[[#All],[Variables ]]=$AF$2)+(Table3[[#All],[Variables ]]=$AF$4)),0)</f>
        <v>AH</v>
      </c>
      <c r="W1272" t="str" cm="1">
        <f t="array" ref="W1272">_xlfn._xlws.FILTER(Table3[[#All],[Name]],(Table3[[#All],[Polygon]]=$A1272)*(Table3[[#All],[Period]]=W$1)*((Table3[[#All],[Variables ]]=$AF$3)+(Table3[[#All],[Variables ]]=$AF$2)+(Table3[[#All],[Variables ]]=$AF$4)),0)</f>
        <v>AH</v>
      </c>
      <c r="X1272" cm="1">
        <f t="array" ref="X1272">_xlfn._xlws.FILTER(Table3[[#All],[Name]],(Table3[[#All],[Polygon]]=$A1272)*(Table3[[#All],[Period]]=X$1)*((Table3[[#All],[Variables ]]=$AF$3)+(Table3[[#All],[Variables ]]=$AF$2)+(Table3[[#All],[Variables ]]=$AF$4)),0)</f>
        <v>0</v>
      </c>
      <c r="Y1272" cm="1">
        <f t="array" ref="Y1272">_xlfn._xlws.FILTER(Table3[[#All],[Name]],(Table3[[#All],[Polygon]]=$A1272)*(Table3[[#All],[Period]]=Y$1)*((Table3[[#All],[Variables ]]=$AF$3)+(Table3[[#All],[Variables ]]=$AF$2)+(Table3[[#All],[Variables ]]=$AF$4)),0)</f>
        <v>0</v>
      </c>
      <c r="Z1272" cm="1">
        <f t="array" ref="Z1272">_xlfn._xlws.FILTER(Table3[[#All],[Name]],(Table3[[#All],[Polygon]]=$A1272)*(Table3[[#All],[Period]]=Z$1)*((Table3[[#All],[Variables ]]=$AF$3)+(Table3[[#All],[Variables ]]=$AF$2)+(Table3[[#All],[Variables ]]=$AF$4)),0)</f>
        <v>0</v>
      </c>
      <c r="AA1272" t="str" cm="1">
        <f t="array" ref="AA1272">_xlfn._xlws.FILTER(Table3[[#All],[Name]],(Table3[[#All],[Polygon]]=$A1272)*(Table3[[#All],[Period]]=AA$1)*((Table3[[#All],[Variables ]]=$AF$3)+(Table3[[#All],[Variables ]]=$AF$2)+(Table3[[#All],[Variables ]]=$AF$4)),0)</f>
        <v>PCT</v>
      </c>
      <c r="AB1272" t="str" cm="1">
        <f t="array" ref="AB1272">_xlfn._xlws.FILTER(Table3[[#All],[Name]],(Table3[[#All],[Polygon]]=$A1272)*(Table3[[#All],[Period]]=AB$1)*((Table3[[#All],[Variables ]]=$AF$3)+(Table3[[#All],[Variables ]]=$AF$2)+(Table3[[#All],[Variables ]]=$AF$4)),0)</f>
        <v>AH</v>
      </c>
      <c r="AC1272" t="str" cm="1">
        <f t="array" ref="AC1272">_xlfn._xlws.FILTER(Table3[[#All],[Name]],(Table3[[#All],[Polygon]]=$A1272)*(Table3[[#All],[Period]]=AC$1)*((Table3[[#All],[Variables ]]=$AF$3)+(Table3[[#All],[Variables ]]=$AF$2)+(Table3[[#All],[Variables ]]=$AF$4)),0)</f>
        <v>AH</v>
      </c>
      <c r="AD1272" cm="1">
        <f t="array" ref="AD1272">_xlfn._xlws.FILTER(Table3[[#All],[Name]],(Table3[[#All],[Polygon]]=$A1272)*(Table3[[#All],[Period]]=AD$1)*((Table3[[#All],[Variables ]]=$AF$3)+(Table3[[#All],[Variables ]]=$AF$2)+(Table3[[#All],[Variables ]]=$AF$4)),0)</f>
        <v>0</v>
      </c>
    </row>
    <row r="1273" spans="1:30" x14ac:dyDescent="0.35">
      <c r="A1273" s="3">
        <v>8</v>
      </c>
      <c r="B1273" s="4">
        <v>10</v>
      </c>
      <c r="C1273" s="10">
        <v>17.14201538</v>
      </c>
      <c r="D1273" s="4" t="s">
        <v>1664</v>
      </c>
      <c r="E1273" s="4">
        <v>0</v>
      </c>
      <c r="F1273" s="4">
        <v>3</v>
      </c>
      <c r="G1273" s="4">
        <v>6</v>
      </c>
      <c r="H1273" s="4"/>
      <c r="I1273" s="4">
        <v>0</v>
      </c>
      <c r="J1273" s="4">
        <v>0</v>
      </c>
      <c r="K1273" s="4" t="s">
        <v>1362</v>
      </c>
      <c r="L1273" s="4">
        <v>14</v>
      </c>
      <c r="M1273" s="4">
        <v>14</v>
      </c>
      <c r="N1273" s="4">
        <v>7.6910193099999997</v>
      </c>
      <c r="O1273" s="11">
        <v>4.8879999999999999</v>
      </c>
      <c r="P1273" cm="1">
        <f t="array" ref="P1273">_xlfn._xlws.FILTER(Table3[[#All],[Name]],(Table3[[#All],[Polygon]]=$A1273)*(Table3[[#All],[Period]]=P$1)*((Table3[[#All],[Variables ]]=$AF$3)+(Table3[[#All],[Variables ]]=$AF$2)+(Table3[[#All],[Variables ]]=$AF$4)),0)</f>
        <v>0</v>
      </c>
      <c r="Q1273" t="str" cm="1">
        <f t="array" ref="Q1273">_xlfn._xlws.FILTER(Table3[[#All],[Name]],(Table3[[#All],[Polygon]]=$A1273)*(Table3[[#All],[Period]]=Q$1)*((Table3[[#All],[Variables ]]=$AF$3)+(Table3[[#All],[Variables ]]=$AF$2)+(Table3[[#All],[Variables ]]=$AF$4)),0)</f>
        <v>AH</v>
      </c>
      <c r="R1273" cm="1">
        <f t="array" ref="R1273">_xlfn._xlws.FILTER(Table3[[#All],[Name]],(Table3[[#All],[Polygon]]=$A1273)*(Table3[[#All],[Period]]=R$1)*((Table3[[#All],[Variables ]]=$AF$3)+(Table3[[#All],[Variables ]]=$AF$2)+(Table3[[#All],[Variables ]]=$AF$4)),0)</f>
        <v>0</v>
      </c>
      <c r="S1273" cm="1">
        <f t="array" ref="S1273">_xlfn._xlws.FILTER(Table3[[#All],[Name]],(Table3[[#All],[Polygon]]=$A1273)*(Table3[[#All],[Period]]=S$1)*((Table3[[#All],[Variables ]]=$AF$3)+(Table3[[#All],[Variables ]]=$AF$2)+(Table3[[#All],[Variables ]]=$AF$4)),0)</f>
        <v>0</v>
      </c>
      <c r="T1273" cm="1">
        <f t="array" ref="T1273">_xlfn._xlws.FILTER(Table3[[#All],[Name]],(Table3[[#All],[Polygon]]=$A1273)*(Table3[[#All],[Period]]=T$1)*((Table3[[#All],[Variables ]]=$AF$3)+(Table3[[#All],[Variables ]]=$AF$2)+(Table3[[#All],[Variables ]]=$AF$4)),0)</f>
        <v>0</v>
      </c>
      <c r="U1273" t="str" cm="1">
        <f t="array" ref="U1273">_xlfn._xlws.FILTER(Table3[[#All],[Name]],(Table3[[#All],[Polygon]]=$A1273)*(Table3[[#All],[Period]]=U$1)*((Table3[[#All],[Variables ]]=$AF$3)+(Table3[[#All],[Variables ]]=$AF$2)+(Table3[[#All],[Variables ]]=$AF$4)),0)</f>
        <v>H</v>
      </c>
      <c r="V1273" t="str" cm="1">
        <f t="array" ref="V1273">_xlfn._xlws.FILTER(Table3[[#All],[Name]],(Table3[[#All],[Polygon]]=$A1273)*(Table3[[#All],[Period]]=V$1)*((Table3[[#All],[Variables ]]=$AF$3)+(Table3[[#All],[Variables ]]=$AF$2)+(Table3[[#All],[Variables ]]=$AF$4)),0)</f>
        <v>AH</v>
      </c>
      <c r="W1273" t="str" cm="1">
        <f t="array" ref="W1273">_xlfn._xlws.FILTER(Table3[[#All],[Name]],(Table3[[#All],[Polygon]]=$A1273)*(Table3[[#All],[Period]]=W$1)*((Table3[[#All],[Variables ]]=$AF$3)+(Table3[[#All],[Variables ]]=$AF$2)+(Table3[[#All],[Variables ]]=$AF$4)),0)</f>
        <v>AH</v>
      </c>
      <c r="X1273" cm="1">
        <f t="array" ref="X1273">_xlfn._xlws.FILTER(Table3[[#All],[Name]],(Table3[[#All],[Polygon]]=$A1273)*(Table3[[#All],[Period]]=X$1)*((Table3[[#All],[Variables ]]=$AF$3)+(Table3[[#All],[Variables ]]=$AF$2)+(Table3[[#All],[Variables ]]=$AF$4)),0)</f>
        <v>0</v>
      </c>
      <c r="Y1273" cm="1">
        <f t="array" ref="Y1273">_xlfn._xlws.FILTER(Table3[[#All],[Name]],(Table3[[#All],[Polygon]]=$A1273)*(Table3[[#All],[Period]]=Y$1)*((Table3[[#All],[Variables ]]=$AF$3)+(Table3[[#All],[Variables ]]=$AF$2)+(Table3[[#All],[Variables ]]=$AF$4)),0)</f>
        <v>0</v>
      </c>
      <c r="Z1273" cm="1">
        <f t="array" ref="Z1273">_xlfn._xlws.FILTER(Table3[[#All],[Name]],(Table3[[#All],[Polygon]]=$A1273)*(Table3[[#All],[Period]]=Z$1)*((Table3[[#All],[Variables ]]=$AF$3)+(Table3[[#All],[Variables ]]=$AF$2)+(Table3[[#All],[Variables ]]=$AF$4)),0)</f>
        <v>0</v>
      </c>
      <c r="AA1273" t="str" cm="1">
        <f t="array" ref="AA1273">_xlfn._xlws.FILTER(Table3[[#All],[Name]],(Table3[[#All],[Polygon]]=$A1273)*(Table3[[#All],[Period]]=AA$1)*((Table3[[#All],[Variables ]]=$AF$3)+(Table3[[#All],[Variables ]]=$AF$2)+(Table3[[#All],[Variables ]]=$AF$4)),0)</f>
        <v>PCT</v>
      </c>
      <c r="AB1273" t="str" cm="1">
        <f t="array" ref="AB1273">_xlfn._xlws.FILTER(Table3[[#All],[Name]],(Table3[[#All],[Polygon]]=$A1273)*(Table3[[#All],[Period]]=AB$1)*((Table3[[#All],[Variables ]]=$AF$3)+(Table3[[#All],[Variables ]]=$AF$2)+(Table3[[#All],[Variables ]]=$AF$4)),0)</f>
        <v>AH</v>
      </c>
      <c r="AC1273" t="str" cm="1">
        <f t="array" ref="AC1273">_xlfn._xlws.FILTER(Table3[[#All],[Name]],(Table3[[#All],[Polygon]]=$A1273)*(Table3[[#All],[Period]]=AC$1)*((Table3[[#All],[Variables ]]=$AF$3)+(Table3[[#All],[Variables ]]=$AF$2)+(Table3[[#All],[Variables ]]=$AF$4)),0)</f>
        <v>AH</v>
      </c>
      <c r="AD1273" cm="1">
        <f t="array" ref="AD1273">_xlfn._xlws.FILTER(Table3[[#All],[Name]],(Table3[[#All],[Polygon]]=$A1273)*(Table3[[#All],[Period]]=AD$1)*((Table3[[#All],[Variables ]]=$AF$3)+(Table3[[#All],[Variables ]]=$AF$2)+(Table3[[#All],[Variables ]]=$AF$4)),0)</f>
        <v>0</v>
      </c>
    </row>
    <row r="1274" spans="1:30" x14ac:dyDescent="0.35">
      <c r="A1274" s="5">
        <v>8</v>
      </c>
      <c r="B1274" s="6">
        <v>10</v>
      </c>
      <c r="C1274" s="8">
        <v>17.14201538</v>
      </c>
      <c r="D1274" s="6" t="s">
        <v>1664</v>
      </c>
      <c r="E1274" s="6">
        <v>0</v>
      </c>
      <c r="F1274" s="6">
        <v>3</v>
      </c>
      <c r="G1274" s="6">
        <v>6</v>
      </c>
      <c r="H1274" s="6"/>
      <c r="I1274" s="6">
        <v>0</v>
      </c>
      <c r="J1274" s="6">
        <v>0</v>
      </c>
      <c r="K1274" s="6" t="s">
        <v>1362</v>
      </c>
      <c r="L1274" s="6">
        <v>9</v>
      </c>
      <c r="M1274" s="6">
        <v>9</v>
      </c>
      <c r="N1274" s="6">
        <v>40.074503640000003</v>
      </c>
      <c r="O1274" s="9">
        <v>1.8420000000000001</v>
      </c>
      <c r="P1274" cm="1">
        <f t="array" ref="P1274">_xlfn._xlws.FILTER(Table3[[#All],[Name]],(Table3[[#All],[Polygon]]=$A1274)*(Table3[[#All],[Period]]=P$1)*((Table3[[#All],[Variables ]]=$AF$3)+(Table3[[#All],[Variables ]]=$AF$2)+(Table3[[#All],[Variables ]]=$AF$4)),0)</f>
        <v>0</v>
      </c>
      <c r="Q1274" t="str" cm="1">
        <f t="array" ref="Q1274">_xlfn._xlws.FILTER(Table3[[#All],[Name]],(Table3[[#All],[Polygon]]=$A1274)*(Table3[[#All],[Period]]=Q$1)*((Table3[[#All],[Variables ]]=$AF$3)+(Table3[[#All],[Variables ]]=$AF$2)+(Table3[[#All],[Variables ]]=$AF$4)),0)</f>
        <v>AH</v>
      </c>
      <c r="R1274" cm="1">
        <f t="array" ref="R1274">_xlfn._xlws.FILTER(Table3[[#All],[Name]],(Table3[[#All],[Polygon]]=$A1274)*(Table3[[#All],[Period]]=R$1)*((Table3[[#All],[Variables ]]=$AF$3)+(Table3[[#All],[Variables ]]=$AF$2)+(Table3[[#All],[Variables ]]=$AF$4)),0)</f>
        <v>0</v>
      </c>
      <c r="S1274" cm="1">
        <f t="array" ref="S1274">_xlfn._xlws.FILTER(Table3[[#All],[Name]],(Table3[[#All],[Polygon]]=$A1274)*(Table3[[#All],[Period]]=S$1)*((Table3[[#All],[Variables ]]=$AF$3)+(Table3[[#All],[Variables ]]=$AF$2)+(Table3[[#All],[Variables ]]=$AF$4)),0)</f>
        <v>0</v>
      </c>
      <c r="T1274" cm="1">
        <f t="array" ref="T1274">_xlfn._xlws.FILTER(Table3[[#All],[Name]],(Table3[[#All],[Polygon]]=$A1274)*(Table3[[#All],[Period]]=T$1)*((Table3[[#All],[Variables ]]=$AF$3)+(Table3[[#All],[Variables ]]=$AF$2)+(Table3[[#All],[Variables ]]=$AF$4)),0)</f>
        <v>0</v>
      </c>
      <c r="U1274" t="str" cm="1">
        <f t="array" ref="U1274">_xlfn._xlws.FILTER(Table3[[#All],[Name]],(Table3[[#All],[Polygon]]=$A1274)*(Table3[[#All],[Period]]=U$1)*((Table3[[#All],[Variables ]]=$AF$3)+(Table3[[#All],[Variables ]]=$AF$2)+(Table3[[#All],[Variables ]]=$AF$4)),0)</f>
        <v>H</v>
      </c>
      <c r="V1274" t="str" cm="1">
        <f t="array" ref="V1274">_xlfn._xlws.FILTER(Table3[[#All],[Name]],(Table3[[#All],[Polygon]]=$A1274)*(Table3[[#All],[Period]]=V$1)*((Table3[[#All],[Variables ]]=$AF$3)+(Table3[[#All],[Variables ]]=$AF$2)+(Table3[[#All],[Variables ]]=$AF$4)),0)</f>
        <v>AH</v>
      </c>
      <c r="W1274" t="str" cm="1">
        <f t="array" ref="W1274">_xlfn._xlws.FILTER(Table3[[#All],[Name]],(Table3[[#All],[Polygon]]=$A1274)*(Table3[[#All],[Period]]=W$1)*((Table3[[#All],[Variables ]]=$AF$3)+(Table3[[#All],[Variables ]]=$AF$2)+(Table3[[#All],[Variables ]]=$AF$4)),0)</f>
        <v>AH</v>
      </c>
      <c r="X1274" cm="1">
        <f t="array" ref="X1274">_xlfn._xlws.FILTER(Table3[[#All],[Name]],(Table3[[#All],[Polygon]]=$A1274)*(Table3[[#All],[Period]]=X$1)*((Table3[[#All],[Variables ]]=$AF$3)+(Table3[[#All],[Variables ]]=$AF$2)+(Table3[[#All],[Variables ]]=$AF$4)),0)</f>
        <v>0</v>
      </c>
      <c r="Y1274" cm="1">
        <f t="array" ref="Y1274">_xlfn._xlws.FILTER(Table3[[#All],[Name]],(Table3[[#All],[Polygon]]=$A1274)*(Table3[[#All],[Period]]=Y$1)*((Table3[[#All],[Variables ]]=$AF$3)+(Table3[[#All],[Variables ]]=$AF$2)+(Table3[[#All],[Variables ]]=$AF$4)),0)</f>
        <v>0</v>
      </c>
      <c r="Z1274" cm="1">
        <f t="array" ref="Z1274">_xlfn._xlws.FILTER(Table3[[#All],[Name]],(Table3[[#All],[Polygon]]=$A1274)*(Table3[[#All],[Period]]=Z$1)*((Table3[[#All],[Variables ]]=$AF$3)+(Table3[[#All],[Variables ]]=$AF$2)+(Table3[[#All],[Variables ]]=$AF$4)),0)</f>
        <v>0</v>
      </c>
      <c r="AA1274" t="str" cm="1">
        <f t="array" ref="AA1274">_xlfn._xlws.FILTER(Table3[[#All],[Name]],(Table3[[#All],[Polygon]]=$A1274)*(Table3[[#All],[Period]]=AA$1)*((Table3[[#All],[Variables ]]=$AF$3)+(Table3[[#All],[Variables ]]=$AF$2)+(Table3[[#All],[Variables ]]=$AF$4)),0)</f>
        <v>PCT</v>
      </c>
      <c r="AB1274" t="str" cm="1">
        <f t="array" ref="AB1274">_xlfn._xlws.FILTER(Table3[[#All],[Name]],(Table3[[#All],[Polygon]]=$A1274)*(Table3[[#All],[Period]]=AB$1)*((Table3[[#All],[Variables ]]=$AF$3)+(Table3[[#All],[Variables ]]=$AF$2)+(Table3[[#All],[Variables ]]=$AF$4)),0)</f>
        <v>AH</v>
      </c>
      <c r="AC1274" t="str" cm="1">
        <f t="array" ref="AC1274">_xlfn._xlws.FILTER(Table3[[#All],[Name]],(Table3[[#All],[Polygon]]=$A1274)*(Table3[[#All],[Period]]=AC$1)*((Table3[[#All],[Variables ]]=$AF$3)+(Table3[[#All],[Variables ]]=$AF$2)+(Table3[[#All],[Variables ]]=$AF$4)),0)</f>
        <v>AH</v>
      </c>
      <c r="AD1274" cm="1">
        <f t="array" ref="AD1274">_xlfn._xlws.FILTER(Table3[[#All],[Name]],(Table3[[#All],[Polygon]]=$A1274)*(Table3[[#All],[Period]]=AD$1)*((Table3[[#All],[Variables ]]=$AF$3)+(Table3[[#All],[Variables ]]=$AF$2)+(Table3[[#All],[Variables ]]=$AF$4)),0)</f>
        <v>0</v>
      </c>
    </row>
    <row r="1275" spans="1:30" x14ac:dyDescent="0.35">
      <c r="A1275" s="3">
        <v>8</v>
      </c>
      <c r="B1275" s="4">
        <v>10</v>
      </c>
      <c r="C1275" s="10">
        <v>17.14201538</v>
      </c>
      <c r="D1275" s="4" t="s">
        <v>1664</v>
      </c>
      <c r="E1275" s="4">
        <v>0</v>
      </c>
      <c r="F1275" s="4">
        <v>3</v>
      </c>
      <c r="G1275" s="4">
        <v>6</v>
      </c>
      <c r="H1275" s="4"/>
      <c r="I1275" s="4">
        <v>0</v>
      </c>
      <c r="J1275" s="4">
        <v>0</v>
      </c>
      <c r="K1275" s="4" t="s">
        <v>1362</v>
      </c>
      <c r="L1275" s="4">
        <v>21</v>
      </c>
      <c r="M1275" s="4">
        <v>21</v>
      </c>
      <c r="N1275" s="4">
        <v>19.288570119999999</v>
      </c>
      <c r="O1275" s="11">
        <v>7.3170000000000002</v>
      </c>
      <c r="P1275" cm="1">
        <f t="array" ref="P1275">_xlfn._xlws.FILTER(Table3[[#All],[Name]],(Table3[[#All],[Polygon]]=$A1275)*(Table3[[#All],[Period]]=P$1)*((Table3[[#All],[Variables ]]=$AF$3)+(Table3[[#All],[Variables ]]=$AF$2)+(Table3[[#All],[Variables ]]=$AF$4)),0)</f>
        <v>0</v>
      </c>
      <c r="Q1275" t="str" cm="1">
        <f t="array" ref="Q1275">_xlfn._xlws.FILTER(Table3[[#All],[Name]],(Table3[[#All],[Polygon]]=$A1275)*(Table3[[#All],[Period]]=Q$1)*((Table3[[#All],[Variables ]]=$AF$3)+(Table3[[#All],[Variables ]]=$AF$2)+(Table3[[#All],[Variables ]]=$AF$4)),0)</f>
        <v>AH</v>
      </c>
      <c r="R1275" cm="1">
        <f t="array" ref="R1275">_xlfn._xlws.FILTER(Table3[[#All],[Name]],(Table3[[#All],[Polygon]]=$A1275)*(Table3[[#All],[Period]]=R$1)*((Table3[[#All],[Variables ]]=$AF$3)+(Table3[[#All],[Variables ]]=$AF$2)+(Table3[[#All],[Variables ]]=$AF$4)),0)</f>
        <v>0</v>
      </c>
      <c r="S1275" cm="1">
        <f t="array" ref="S1275">_xlfn._xlws.FILTER(Table3[[#All],[Name]],(Table3[[#All],[Polygon]]=$A1275)*(Table3[[#All],[Period]]=S$1)*((Table3[[#All],[Variables ]]=$AF$3)+(Table3[[#All],[Variables ]]=$AF$2)+(Table3[[#All],[Variables ]]=$AF$4)),0)</f>
        <v>0</v>
      </c>
      <c r="T1275" cm="1">
        <f t="array" ref="T1275">_xlfn._xlws.FILTER(Table3[[#All],[Name]],(Table3[[#All],[Polygon]]=$A1275)*(Table3[[#All],[Period]]=T$1)*((Table3[[#All],[Variables ]]=$AF$3)+(Table3[[#All],[Variables ]]=$AF$2)+(Table3[[#All],[Variables ]]=$AF$4)),0)</f>
        <v>0</v>
      </c>
      <c r="U1275" t="str" cm="1">
        <f t="array" ref="U1275">_xlfn._xlws.FILTER(Table3[[#All],[Name]],(Table3[[#All],[Polygon]]=$A1275)*(Table3[[#All],[Period]]=U$1)*((Table3[[#All],[Variables ]]=$AF$3)+(Table3[[#All],[Variables ]]=$AF$2)+(Table3[[#All],[Variables ]]=$AF$4)),0)</f>
        <v>H</v>
      </c>
      <c r="V1275" t="str" cm="1">
        <f t="array" ref="V1275">_xlfn._xlws.FILTER(Table3[[#All],[Name]],(Table3[[#All],[Polygon]]=$A1275)*(Table3[[#All],[Period]]=V$1)*((Table3[[#All],[Variables ]]=$AF$3)+(Table3[[#All],[Variables ]]=$AF$2)+(Table3[[#All],[Variables ]]=$AF$4)),0)</f>
        <v>AH</v>
      </c>
      <c r="W1275" t="str" cm="1">
        <f t="array" ref="W1275">_xlfn._xlws.FILTER(Table3[[#All],[Name]],(Table3[[#All],[Polygon]]=$A1275)*(Table3[[#All],[Period]]=W$1)*((Table3[[#All],[Variables ]]=$AF$3)+(Table3[[#All],[Variables ]]=$AF$2)+(Table3[[#All],[Variables ]]=$AF$4)),0)</f>
        <v>AH</v>
      </c>
      <c r="X1275" cm="1">
        <f t="array" ref="X1275">_xlfn._xlws.FILTER(Table3[[#All],[Name]],(Table3[[#All],[Polygon]]=$A1275)*(Table3[[#All],[Period]]=X$1)*((Table3[[#All],[Variables ]]=$AF$3)+(Table3[[#All],[Variables ]]=$AF$2)+(Table3[[#All],[Variables ]]=$AF$4)),0)</f>
        <v>0</v>
      </c>
      <c r="Y1275" cm="1">
        <f t="array" ref="Y1275">_xlfn._xlws.FILTER(Table3[[#All],[Name]],(Table3[[#All],[Polygon]]=$A1275)*(Table3[[#All],[Period]]=Y$1)*((Table3[[#All],[Variables ]]=$AF$3)+(Table3[[#All],[Variables ]]=$AF$2)+(Table3[[#All],[Variables ]]=$AF$4)),0)</f>
        <v>0</v>
      </c>
      <c r="Z1275" cm="1">
        <f t="array" ref="Z1275">_xlfn._xlws.FILTER(Table3[[#All],[Name]],(Table3[[#All],[Polygon]]=$A1275)*(Table3[[#All],[Period]]=Z$1)*((Table3[[#All],[Variables ]]=$AF$3)+(Table3[[#All],[Variables ]]=$AF$2)+(Table3[[#All],[Variables ]]=$AF$4)),0)</f>
        <v>0</v>
      </c>
      <c r="AA1275" t="str" cm="1">
        <f t="array" ref="AA1275">_xlfn._xlws.FILTER(Table3[[#All],[Name]],(Table3[[#All],[Polygon]]=$A1275)*(Table3[[#All],[Period]]=AA$1)*((Table3[[#All],[Variables ]]=$AF$3)+(Table3[[#All],[Variables ]]=$AF$2)+(Table3[[#All],[Variables ]]=$AF$4)),0)</f>
        <v>PCT</v>
      </c>
      <c r="AB1275" t="str" cm="1">
        <f t="array" ref="AB1275">_xlfn._xlws.FILTER(Table3[[#All],[Name]],(Table3[[#All],[Polygon]]=$A1275)*(Table3[[#All],[Period]]=AB$1)*((Table3[[#All],[Variables ]]=$AF$3)+(Table3[[#All],[Variables ]]=$AF$2)+(Table3[[#All],[Variables ]]=$AF$4)),0)</f>
        <v>AH</v>
      </c>
      <c r="AC1275" t="str" cm="1">
        <f t="array" ref="AC1275">_xlfn._xlws.FILTER(Table3[[#All],[Name]],(Table3[[#All],[Polygon]]=$A1275)*(Table3[[#All],[Period]]=AC$1)*((Table3[[#All],[Variables ]]=$AF$3)+(Table3[[#All],[Variables ]]=$AF$2)+(Table3[[#All],[Variables ]]=$AF$4)),0)</f>
        <v>AH</v>
      </c>
      <c r="AD1275" cm="1">
        <f t="array" ref="AD1275">_xlfn._xlws.FILTER(Table3[[#All],[Name]],(Table3[[#All],[Polygon]]=$A1275)*(Table3[[#All],[Period]]=AD$1)*((Table3[[#All],[Variables ]]=$AF$3)+(Table3[[#All],[Variables ]]=$AF$2)+(Table3[[#All],[Variables ]]=$AF$4)),0)</f>
        <v>0</v>
      </c>
    </row>
    <row r="1276" spans="1:30" x14ac:dyDescent="0.35">
      <c r="A1276" s="5">
        <v>8</v>
      </c>
      <c r="B1276" s="6">
        <v>10</v>
      </c>
      <c r="C1276" s="8">
        <v>17.14201538</v>
      </c>
      <c r="D1276" s="6" t="s">
        <v>1664</v>
      </c>
      <c r="E1276" s="6">
        <v>0</v>
      </c>
      <c r="F1276" s="6">
        <v>3</v>
      </c>
      <c r="G1276" s="6">
        <v>6</v>
      </c>
      <c r="H1276" s="6"/>
      <c r="I1276" s="6">
        <v>0</v>
      </c>
      <c r="J1276" s="6">
        <v>0</v>
      </c>
      <c r="K1276" s="6" t="s">
        <v>1362</v>
      </c>
      <c r="L1276" s="6">
        <v>890</v>
      </c>
      <c r="M1276" s="6">
        <v>890</v>
      </c>
      <c r="N1276" s="6">
        <v>25.85267885</v>
      </c>
      <c r="O1276" s="9">
        <v>7.0270000000000001</v>
      </c>
      <c r="P1276" cm="1">
        <f t="array" ref="P1276">_xlfn._xlws.FILTER(Table3[[#All],[Name]],(Table3[[#All],[Polygon]]=$A1276)*(Table3[[#All],[Period]]=P$1)*((Table3[[#All],[Variables ]]=$AF$3)+(Table3[[#All],[Variables ]]=$AF$2)+(Table3[[#All],[Variables ]]=$AF$4)),0)</f>
        <v>0</v>
      </c>
      <c r="Q1276" t="str" cm="1">
        <f t="array" ref="Q1276">_xlfn._xlws.FILTER(Table3[[#All],[Name]],(Table3[[#All],[Polygon]]=$A1276)*(Table3[[#All],[Period]]=Q$1)*((Table3[[#All],[Variables ]]=$AF$3)+(Table3[[#All],[Variables ]]=$AF$2)+(Table3[[#All],[Variables ]]=$AF$4)),0)</f>
        <v>AH</v>
      </c>
      <c r="R1276" cm="1">
        <f t="array" ref="R1276">_xlfn._xlws.FILTER(Table3[[#All],[Name]],(Table3[[#All],[Polygon]]=$A1276)*(Table3[[#All],[Period]]=R$1)*((Table3[[#All],[Variables ]]=$AF$3)+(Table3[[#All],[Variables ]]=$AF$2)+(Table3[[#All],[Variables ]]=$AF$4)),0)</f>
        <v>0</v>
      </c>
      <c r="S1276" cm="1">
        <f t="array" ref="S1276">_xlfn._xlws.FILTER(Table3[[#All],[Name]],(Table3[[#All],[Polygon]]=$A1276)*(Table3[[#All],[Period]]=S$1)*((Table3[[#All],[Variables ]]=$AF$3)+(Table3[[#All],[Variables ]]=$AF$2)+(Table3[[#All],[Variables ]]=$AF$4)),0)</f>
        <v>0</v>
      </c>
      <c r="T1276" cm="1">
        <f t="array" ref="T1276">_xlfn._xlws.FILTER(Table3[[#All],[Name]],(Table3[[#All],[Polygon]]=$A1276)*(Table3[[#All],[Period]]=T$1)*((Table3[[#All],[Variables ]]=$AF$3)+(Table3[[#All],[Variables ]]=$AF$2)+(Table3[[#All],[Variables ]]=$AF$4)),0)</f>
        <v>0</v>
      </c>
      <c r="U1276" t="str" cm="1">
        <f t="array" ref="U1276">_xlfn._xlws.FILTER(Table3[[#All],[Name]],(Table3[[#All],[Polygon]]=$A1276)*(Table3[[#All],[Period]]=U$1)*((Table3[[#All],[Variables ]]=$AF$3)+(Table3[[#All],[Variables ]]=$AF$2)+(Table3[[#All],[Variables ]]=$AF$4)),0)</f>
        <v>H</v>
      </c>
      <c r="V1276" t="str" cm="1">
        <f t="array" ref="V1276">_xlfn._xlws.FILTER(Table3[[#All],[Name]],(Table3[[#All],[Polygon]]=$A1276)*(Table3[[#All],[Period]]=V$1)*((Table3[[#All],[Variables ]]=$AF$3)+(Table3[[#All],[Variables ]]=$AF$2)+(Table3[[#All],[Variables ]]=$AF$4)),0)</f>
        <v>AH</v>
      </c>
      <c r="W1276" t="str" cm="1">
        <f t="array" ref="W1276">_xlfn._xlws.FILTER(Table3[[#All],[Name]],(Table3[[#All],[Polygon]]=$A1276)*(Table3[[#All],[Period]]=W$1)*((Table3[[#All],[Variables ]]=$AF$3)+(Table3[[#All],[Variables ]]=$AF$2)+(Table3[[#All],[Variables ]]=$AF$4)),0)</f>
        <v>AH</v>
      </c>
      <c r="X1276" cm="1">
        <f t="array" ref="X1276">_xlfn._xlws.FILTER(Table3[[#All],[Name]],(Table3[[#All],[Polygon]]=$A1276)*(Table3[[#All],[Period]]=X$1)*((Table3[[#All],[Variables ]]=$AF$3)+(Table3[[#All],[Variables ]]=$AF$2)+(Table3[[#All],[Variables ]]=$AF$4)),0)</f>
        <v>0</v>
      </c>
      <c r="Y1276" cm="1">
        <f t="array" ref="Y1276">_xlfn._xlws.FILTER(Table3[[#All],[Name]],(Table3[[#All],[Polygon]]=$A1276)*(Table3[[#All],[Period]]=Y$1)*((Table3[[#All],[Variables ]]=$AF$3)+(Table3[[#All],[Variables ]]=$AF$2)+(Table3[[#All],[Variables ]]=$AF$4)),0)</f>
        <v>0</v>
      </c>
      <c r="Z1276" cm="1">
        <f t="array" ref="Z1276">_xlfn._xlws.FILTER(Table3[[#All],[Name]],(Table3[[#All],[Polygon]]=$A1276)*(Table3[[#All],[Period]]=Z$1)*((Table3[[#All],[Variables ]]=$AF$3)+(Table3[[#All],[Variables ]]=$AF$2)+(Table3[[#All],[Variables ]]=$AF$4)),0)</f>
        <v>0</v>
      </c>
      <c r="AA1276" t="str" cm="1">
        <f t="array" ref="AA1276">_xlfn._xlws.FILTER(Table3[[#All],[Name]],(Table3[[#All],[Polygon]]=$A1276)*(Table3[[#All],[Period]]=AA$1)*((Table3[[#All],[Variables ]]=$AF$3)+(Table3[[#All],[Variables ]]=$AF$2)+(Table3[[#All],[Variables ]]=$AF$4)),0)</f>
        <v>PCT</v>
      </c>
      <c r="AB1276" t="str" cm="1">
        <f t="array" ref="AB1276">_xlfn._xlws.FILTER(Table3[[#All],[Name]],(Table3[[#All],[Polygon]]=$A1276)*(Table3[[#All],[Period]]=AB$1)*((Table3[[#All],[Variables ]]=$AF$3)+(Table3[[#All],[Variables ]]=$AF$2)+(Table3[[#All],[Variables ]]=$AF$4)),0)</f>
        <v>AH</v>
      </c>
      <c r="AC1276" t="str" cm="1">
        <f t="array" ref="AC1276">_xlfn._xlws.FILTER(Table3[[#All],[Name]],(Table3[[#All],[Polygon]]=$A1276)*(Table3[[#All],[Period]]=AC$1)*((Table3[[#All],[Variables ]]=$AF$3)+(Table3[[#All],[Variables ]]=$AF$2)+(Table3[[#All],[Variables ]]=$AF$4)),0)</f>
        <v>AH</v>
      </c>
      <c r="AD1276" cm="1">
        <f t="array" ref="AD1276">_xlfn._xlws.FILTER(Table3[[#All],[Name]],(Table3[[#All],[Polygon]]=$A1276)*(Table3[[#All],[Period]]=AD$1)*((Table3[[#All],[Variables ]]=$AF$3)+(Table3[[#All],[Variables ]]=$AF$2)+(Table3[[#All],[Variables ]]=$AF$4)),0)</f>
        <v>0</v>
      </c>
    </row>
    <row r="1277" spans="1:30" x14ac:dyDescent="0.35">
      <c r="A1277" s="3">
        <v>8</v>
      </c>
      <c r="B1277" s="4">
        <v>10</v>
      </c>
      <c r="C1277" s="10">
        <v>17.14201538</v>
      </c>
      <c r="D1277" s="4" t="s">
        <v>1664</v>
      </c>
      <c r="E1277" s="4">
        <v>0</v>
      </c>
      <c r="F1277" s="4">
        <v>3</v>
      </c>
      <c r="G1277" s="4">
        <v>6</v>
      </c>
      <c r="H1277" s="4"/>
      <c r="I1277" s="4">
        <v>0</v>
      </c>
      <c r="J1277" s="4">
        <v>0</v>
      </c>
      <c r="K1277" s="4" t="s">
        <v>1362</v>
      </c>
      <c r="L1277" s="4">
        <v>750</v>
      </c>
      <c r="M1277" s="4">
        <v>750</v>
      </c>
      <c r="N1277" s="4">
        <v>653.97822069999995</v>
      </c>
      <c r="O1277" s="11">
        <v>8.9999999999999993E-3</v>
      </c>
      <c r="P1277" cm="1">
        <f t="array" ref="P1277">_xlfn._xlws.FILTER(Table3[[#All],[Name]],(Table3[[#All],[Polygon]]=$A1277)*(Table3[[#All],[Period]]=P$1)*((Table3[[#All],[Variables ]]=$AF$3)+(Table3[[#All],[Variables ]]=$AF$2)+(Table3[[#All],[Variables ]]=$AF$4)),0)</f>
        <v>0</v>
      </c>
      <c r="Q1277" t="str" cm="1">
        <f t="array" ref="Q1277">_xlfn._xlws.FILTER(Table3[[#All],[Name]],(Table3[[#All],[Polygon]]=$A1277)*(Table3[[#All],[Period]]=Q$1)*((Table3[[#All],[Variables ]]=$AF$3)+(Table3[[#All],[Variables ]]=$AF$2)+(Table3[[#All],[Variables ]]=$AF$4)),0)</f>
        <v>AH</v>
      </c>
      <c r="R1277" cm="1">
        <f t="array" ref="R1277">_xlfn._xlws.FILTER(Table3[[#All],[Name]],(Table3[[#All],[Polygon]]=$A1277)*(Table3[[#All],[Period]]=R$1)*((Table3[[#All],[Variables ]]=$AF$3)+(Table3[[#All],[Variables ]]=$AF$2)+(Table3[[#All],[Variables ]]=$AF$4)),0)</f>
        <v>0</v>
      </c>
      <c r="S1277" cm="1">
        <f t="array" ref="S1277">_xlfn._xlws.FILTER(Table3[[#All],[Name]],(Table3[[#All],[Polygon]]=$A1277)*(Table3[[#All],[Period]]=S$1)*((Table3[[#All],[Variables ]]=$AF$3)+(Table3[[#All],[Variables ]]=$AF$2)+(Table3[[#All],[Variables ]]=$AF$4)),0)</f>
        <v>0</v>
      </c>
      <c r="T1277" cm="1">
        <f t="array" ref="T1277">_xlfn._xlws.FILTER(Table3[[#All],[Name]],(Table3[[#All],[Polygon]]=$A1277)*(Table3[[#All],[Period]]=T$1)*((Table3[[#All],[Variables ]]=$AF$3)+(Table3[[#All],[Variables ]]=$AF$2)+(Table3[[#All],[Variables ]]=$AF$4)),0)</f>
        <v>0</v>
      </c>
      <c r="U1277" t="str" cm="1">
        <f t="array" ref="U1277">_xlfn._xlws.FILTER(Table3[[#All],[Name]],(Table3[[#All],[Polygon]]=$A1277)*(Table3[[#All],[Period]]=U$1)*((Table3[[#All],[Variables ]]=$AF$3)+(Table3[[#All],[Variables ]]=$AF$2)+(Table3[[#All],[Variables ]]=$AF$4)),0)</f>
        <v>H</v>
      </c>
      <c r="V1277" t="str" cm="1">
        <f t="array" ref="V1277">_xlfn._xlws.FILTER(Table3[[#All],[Name]],(Table3[[#All],[Polygon]]=$A1277)*(Table3[[#All],[Period]]=V$1)*((Table3[[#All],[Variables ]]=$AF$3)+(Table3[[#All],[Variables ]]=$AF$2)+(Table3[[#All],[Variables ]]=$AF$4)),0)</f>
        <v>AH</v>
      </c>
      <c r="W1277" t="str" cm="1">
        <f t="array" ref="W1277">_xlfn._xlws.FILTER(Table3[[#All],[Name]],(Table3[[#All],[Polygon]]=$A1277)*(Table3[[#All],[Period]]=W$1)*((Table3[[#All],[Variables ]]=$AF$3)+(Table3[[#All],[Variables ]]=$AF$2)+(Table3[[#All],[Variables ]]=$AF$4)),0)</f>
        <v>AH</v>
      </c>
      <c r="X1277" cm="1">
        <f t="array" ref="X1277">_xlfn._xlws.FILTER(Table3[[#All],[Name]],(Table3[[#All],[Polygon]]=$A1277)*(Table3[[#All],[Period]]=X$1)*((Table3[[#All],[Variables ]]=$AF$3)+(Table3[[#All],[Variables ]]=$AF$2)+(Table3[[#All],[Variables ]]=$AF$4)),0)</f>
        <v>0</v>
      </c>
      <c r="Y1277" cm="1">
        <f t="array" ref="Y1277">_xlfn._xlws.FILTER(Table3[[#All],[Name]],(Table3[[#All],[Polygon]]=$A1277)*(Table3[[#All],[Period]]=Y$1)*((Table3[[#All],[Variables ]]=$AF$3)+(Table3[[#All],[Variables ]]=$AF$2)+(Table3[[#All],[Variables ]]=$AF$4)),0)</f>
        <v>0</v>
      </c>
      <c r="Z1277" cm="1">
        <f t="array" ref="Z1277">_xlfn._xlws.FILTER(Table3[[#All],[Name]],(Table3[[#All],[Polygon]]=$A1277)*(Table3[[#All],[Period]]=Z$1)*((Table3[[#All],[Variables ]]=$AF$3)+(Table3[[#All],[Variables ]]=$AF$2)+(Table3[[#All],[Variables ]]=$AF$4)),0)</f>
        <v>0</v>
      </c>
      <c r="AA1277" t="str" cm="1">
        <f t="array" ref="AA1277">_xlfn._xlws.FILTER(Table3[[#All],[Name]],(Table3[[#All],[Polygon]]=$A1277)*(Table3[[#All],[Period]]=AA$1)*((Table3[[#All],[Variables ]]=$AF$3)+(Table3[[#All],[Variables ]]=$AF$2)+(Table3[[#All],[Variables ]]=$AF$4)),0)</f>
        <v>PCT</v>
      </c>
      <c r="AB1277" t="str" cm="1">
        <f t="array" ref="AB1277">_xlfn._xlws.FILTER(Table3[[#All],[Name]],(Table3[[#All],[Polygon]]=$A1277)*(Table3[[#All],[Period]]=AB$1)*((Table3[[#All],[Variables ]]=$AF$3)+(Table3[[#All],[Variables ]]=$AF$2)+(Table3[[#All],[Variables ]]=$AF$4)),0)</f>
        <v>AH</v>
      </c>
      <c r="AC1277" t="str" cm="1">
        <f t="array" ref="AC1277">_xlfn._xlws.FILTER(Table3[[#All],[Name]],(Table3[[#All],[Polygon]]=$A1277)*(Table3[[#All],[Period]]=AC$1)*((Table3[[#All],[Variables ]]=$AF$3)+(Table3[[#All],[Variables ]]=$AF$2)+(Table3[[#All],[Variables ]]=$AF$4)),0)</f>
        <v>AH</v>
      </c>
      <c r="AD1277" cm="1">
        <f t="array" ref="AD1277">_xlfn._xlws.FILTER(Table3[[#All],[Name]],(Table3[[#All],[Polygon]]=$A1277)*(Table3[[#All],[Period]]=AD$1)*((Table3[[#All],[Variables ]]=$AF$3)+(Table3[[#All],[Variables ]]=$AF$2)+(Table3[[#All],[Variables ]]=$AF$4)),0)</f>
        <v>0</v>
      </c>
    </row>
    <row r="1278" spans="1:30" x14ac:dyDescent="0.35">
      <c r="A1278" s="5">
        <v>800</v>
      </c>
      <c r="B1278" s="6" t="s">
        <v>1766</v>
      </c>
      <c r="C1278" s="8">
        <v>51.194460190000001</v>
      </c>
      <c r="D1278" s="6" t="s">
        <v>1466</v>
      </c>
      <c r="E1278" s="6">
        <v>3</v>
      </c>
      <c r="F1278" s="6">
        <v>3</v>
      </c>
      <c r="G1278" s="6">
        <v>5</v>
      </c>
      <c r="H1278" s="6"/>
      <c r="I1278" s="6">
        <v>1962</v>
      </c>
      <c r="J1278" s="6">
        <v>0</v>
      </c>
      <c r="K1278" s="6" t="s">
        <v>1650</v>
      </c>
      <c r="L1278" s="6">
        <v>49</v>
      </c>
      <c r="M1278" s="6">
        <v>49</v>
      </c>
      <c r="N1278" s="6">
        <v>13.30104633</v>
      </c>
      <c r="O1278" s="9">
        <v>2.032</v>
      </c>
      <c r="P1278" cm="1">
        <f t="array" ref="P1278">_xlfn._xlws.FILTER(Table3[[#All],[Name]],(Table3[[#All],[Polygon]]=$A1278)*(Table3[[#All],[Period]]=P$1)*((Table3[[#All],[Variables ]]=$AF$3)+(Table3[[#All],[Variables ]]=$AF$2)+(Table3[[#All],[Variables ]]=$AF$4)),0)</f>
        <v>0</v>
      </c>
      <c r="Q1278" t="str" cm="1">
        <f t="array" ref="Q1278">_xlfn._xlws.FILTER(Table3[[#All],[Name]],(Table3[[#All],[Polygon]]=$A1278)*(Table3[[#All],[Period]]=Q$1)*((Table3[[#All],[Variables ]]=$AF$3)+(Table3[[#All],[Variables ]]=$AF$2)+(Table3[[#All],[Variables ]]=$AF$4)),0)</f>
        <v>AH</v>
      </c>
      <c r="R1278" cm="1">
        <f t="array" ref="R1278">_xlfn._xlws.FILTER(Table3[[#All],[Name]],(Table3[[#All],[Polygon]]=$A1278)*(Table3[[#All],[Period]]=R$1)*((Table3[[#All],[Variables ]]=$AF$3)+(Table3[[#All],[Variables ]]=$AF$2)+(Table3[[#All],[Variables ]]=$AF$4)),0)</f>
        <v>0</v>
      </c>
      <c r="S1278" cm="1">
        <f t="array" ref="S1278">_xlfn._xlws.FILTER(Table3[[#All],[Name]],(Table3[[#All],[Polygon]]=$A1278)*(Table3[[#All],[Period]]=S$1)*((Table3[[#All],[Variables ]]=$AF$3)+(Table3[[#All],[Variables ]]=$AF$2)+(Table3[[#All],[Variables ]]=$AF$4)),0)</f>
        <v>0</v>
      </c>
      <c r="T1278" cm="1">
        <f t="array" ref="T1278">_xlfn._xlws.FILTER(Table3[[#All],[Name]],(Table3[[#All],[Polygon]]=$A1278)*(Table3[[#All],[Period]]=T$1)*((Table3[[#All],[Variables ]]=$AF$3)+(Table3[[#All],[Variables ]]=$AF$2)+(Table3[[#All],[Variables ]]=$AF$4)),0)</f>
        <v>0</v>
      </c>
      <c r="U1278" cm="1">
        <f t="array" ref="U1278">_xlfn._xlws.FILTER(Table3[[#All],[Name]],(Table3[[#All],[Polygon]]=$A1278)*(Table3[[#All],[Period]]=U$1)*((Table3[[#All],[Variables ]]=$AF$3)+(Table3[[#All],[Variables ]]=$AF$2)+(Table3[[#All],[Variables ]]=$AF$4)),0)</f>
        <v>0</v>
      </c>
      <c r="V1278" cm="1">
        <f t="array" ref="V1278">_xlfn._xlws.FILTER(Table3[[#All],[Name]],(Table3[[#All],[Polygon]]=$A1278)*(Table3[[#All],[Period]]=V$1)*((Table3[[#All],[Variables ]]=$AF$3)+(Table3[[#All],[Variables ]]=$AF$2)+(Table3[[#All],[Variables ]]=$AF$4)),0)</f>
        <v>0</v>
      </c>
      <c r="W1278" cm="1">
        <f t="array" ref="W1278">_xlfn._xlws.FILTER(Table3[[#All],[Name]],(Table3[[#All],[Polygon]]=$A1278)*(Table3[[#All],[Period]]=W$1)*((Table3[[#All],[Variables ]]=$AF$3)+(Table3[[#All],[Variables ]]=$AF$2)+(Table3[[#All],[Variables ]]=$AF$4)),0)</f>
        <v>0</v>
      </c>
      <c r="X1278" cm="1">
        <f t="array" ref="X1278">_xlfn._xlws.FILTER(Table3[[#All],[Name]],(Table3[[#All],[Polygon]]=$A1278)*(Table3[[#All],[Period]]=X$1)*((Table3[[#All],[Variables ]]=$AF$3)+(Table3[[#All],[Variables ]]=$AF$2)+(Table3[[#All],[Variables ]]=$AF$4)),0)</f>
        <v>0</v>
      </c>
      <c r="Y1278" t="str" cm="1">
        <f t="array" ref="Y1278">_xlfn._xlws.FILTER(Table3[[#All],[Name]],(Table3[[#All],[Polygon]]=$A1278)*(Table3[[#All],[Period]]=Y$1)*((Table3[[#All],[Variables ]]=$AF$3)+(Table3[[#All],[Variables ]]=$AF$2)+(Table3[[#All],[Variables ]]=$AF$4)),0)</f>
        <v>H</v>
      </c>
      <c r="Z1278" t="str" cm="1">
        <f t="array" ref="Z1278">_xlfn._xlws.FILTER(Table3[[#All],[Name]],(Table3[[#All],[Polygon]]=$A1278)*(Table3[[#All],[Period]]=Z$1)*((Table3[[#All],[Variables ]]=$AF$3)+(Table3[[#All],[Variables ]]=$AF$2)+(Table3[[#All],[Variables ]]=$AF$4)),0)</f>
        <v>AH</v>
      </c>
      <c r="AA1278" t="str" cm="1">
        <f t="array" ref="AA1278">_xlfn._xlws.FILTER(Table3[[#All],[Name]],(Table3[[#All],[Polygon]]=$A1278)*(Table3[[#All],[Period]]=AA$1)*((Table3[[#All],[Variables ]]=$AF$3)+(Table3[[#All],[Variables ]]=$AF$2)+(Table3[[#All],[Variables ]]=$AF$4)),0)</f>
        <v>AH</v>
      </c>
      <c r="AB1278" t="str" cm="1">
        <f t="array" ref="AB1278">_xlfn._xlws.FILTER(Table3[[#All],[Name]],(Table3[[#All],[Polygon]]=$A1278)*(Table3[[#All],[Period]]=AB$1)*((Table3[[#All],[Variables ]]=$AF$3)+(Table3[[#All],[Variables ]]=$AF$2)+(Table3[[#All],[Variables ]]=$AF$4)),0)</f>
        <v>PCT</v>
      </c>
      <c r="AC1278" t="str" cm="1">
        <f t="array" ref="AC1278">_xlfn._xlws.FILTER(Table3[[#All],[Name]],(Table3[[#All],[Polygon]]=$A1278)*(Table3[[#All],[Period]]=AC$1)*((Table3[[#All],[Variables ]]=$AF$3)+(Table3[[#All],[Variables ]]=$AF$2)+(Table3[[#All],[Variables ]]=$AF$4)),0)</f>
        <v>AH</v>
      </c>
      <c r="AD1278" t="str" cm="1">
        <f t="array" ref="AD1278">_xlfn._xlws.FILTER(Table3[[#All],[Name]],(Table3[[#All],[Polygon]]=$A1278)*(Table3[[#All],[Period]]=AD$1)*((Table3[[#All],[Variables ]]=$AF$3)+(Table3[[#All],[Variables ]]=$AF$2)+(Table3[[#All],[Variables ]]=$AF$4)),0)</f>
        <v>AH</v>
      </c>
    </row>
    <row r="1279" spans="1:30" x14ac:dyDescent="0.35">
      <c r="A1279" s="3">
        <v>800</v>
      </c>
      <c r="B1279" s="4" t="s">
        <v>1766</v>
      </c>
      <c r="C1279" s="10">
        <v>51.194460190000001</v>
      </c>
      <c r="D1279" s="4" t="s">
        <v>1466</v>
      </c>
      <c r="E1279" s="4">
        <v>3</v>
      </c>
      <c r="F1279" s="4">
        <v>3</v>
      </c>
      <c r="G1279" s="4">
        <v>5</v>
      </c>
      <c r="H1279" s="4"/>
      <c r="I1279" s="4">
        <v>1962</v>
      </c>
      <c r="J1279" s="4">
        <v>0</v>
      </c>
      <c r="K1279" s="4" t="s">
        <v>1650</v>
      </c>
      <c r="L1279" s="4">
        <v>46</v>
      </c>
      <c r="M1279" s="4">
        <v>46</v>
      </c>
      <c r="N1279" s="4">
        <v>38.999831829999998</v>
      </c>
      <c r="O1279" s="11">
        <v>10.705</v>
      </c>
      <c r="P1279" cm="1">
        <f t="array" ref="P1279">_xlfn._xlws.FILTER(Table3[[#All],[Name]],(Table3[[#All],[Polygon]]=$A1279)*(Table3[[#All],[Period]]=P$1)*((Table3[[#All],[Variables ]]=$AF$3)+(Table3[[#All],[Variables ]]=$AF$2)+(Table3[[#All],[Variables ]]=$AF$4)),0)</f>
        <v>0</v>
      </c>
      <c r="Q1279" t="str" cm="1">
        <f t="array" ref="Q1279">_xlfn._xlws.FILTER(Table3[[#All],[Name]],(Table3[[#All],[Polygon]]=$A1279)*(Table3[[#All],[Period]]=Q$1)*((Table3[[#All],[Variables ]]=$AF$3)+(Table3[[#All],[Variables ]]=$AF$2)+(Table3[[#All],[Variables ]]=$AF$4)),0)</f>
        <v>AH</v>
      </c>
      <c r="R1279" cm="1">
        <f t="array" ref="R1279">_xlfn._xlws.FILTER(Table3[[#All],[Name]],(Table3[[#All],[Polygon]]=$A1279)*(Table3[[#All],[Period]]=R$1)*((Table3[[#All],[Variables ]]=$AF$3)+(Table3[[#All],[Variables ]]=$AF$2)+(Table3[[#All],[Variables ]]=$AF$4)),0)</f>
        <v>0</v>
      </c>
      <c r="S1279" cm="1">
        <f t="array" ref="S1279">_xlfn._xlws.FILTER(Table3[[#All],[Name]],(Table3[[#All],[Polygon]]=$A1279)*(Table3[[#All],[Period]]=S$1)*((Table3[[#All],[Variables ]]=$AF$3)+(Table3[[#All],[Variables ]]=$AF$2)+(Table3[[#All],[Variables ]]=$AF$4)),0)</f>
        <v>0</v>
      </c>
      <c r="T1279" cm="1">
        <f t="array" ref="T1279">_xlfn._xlws.FILTER(Table3[[#All],[Name]],(Table3[[#All],[Polygon]]=$A1279)*(Table3[[#All],[Period]]=T$1)*((Table3[[#All],[Variables ]]=$AF$3)+(Table3[[#All],[Variables ]]=$AF$2)+(Table3[[#All],[Variables ]]=$AF$4)),0)</f>
        <v>0</v>
      </c>
      <c r="U1279" cm="1">
        <f t="array" ref="U1279">_xlfn._xlws.FILTER(Table3[[#All],[Name]],(Table3[[#All],[Polygon]]=$A1279)*(Table3[[#All],[Period]]=U$1)*((Table3[[#All],[Variables ]]=$AF$3)+(Table3[[#All],[Variables ]]=$AF$2)+(Table3[[#All],[Variables ]]=$AF$4)),0)</f>
        <v>0</v>
      </c>
      <c r="V1279" cm="1">
        <f t="array" ref="V1279">_xlfn._xlws.FILTER(Table3[[#All],[Name]],(Table3[[#All],[Polygon]]=$A1279)*(Table3[[#All],[Period]]=V$1)*((Table3[[#All],[Variables ]]=$AF$3)+(Table3[[#All],[Variables ]]=$AF$2)+(Table3[[#All],[Variables ]]=$AF$4)),0)</f>
        <v>0</v>
      </c>
      <c r="W1279" cm="1">
        <f t="array" ref="W1279">_xlfn._xlws.FILTER(Table3[[#All],[Name]],(Table3[[#All],[Polygon]]=$A1279)*(Table3[[#All],[Period]]=W$1)*((Table3[[#All],[Variables ]]=$AF$3)+(Table3[[#All],[Variables ]]=$AF$2)+(Table3[[#All],[Variables ]]=$AF$4)),0)</f>
        <v>0</v>
      </c>
      <c r="X1279" cm="1">
        <f t="array" ref="X1279">_xlfn._xlws.FILTER(Table3[[#All],[Name]],(Table3[[#All],[Polygon]]=$A1279)*(Table3[[#All],[Period]]=X$1)*((Table3[[#All],[Variables ]]=$AF$3)+(Table3[[#All],[Variables ]]=$AF$2)+(Table3[[#All],[Variables ]]=$AF$4)),0)</f>
        <v>0</v>
      </c>
      <c r="Y1279" t="str" cm="1">
        <f t="array" ref="Y1279">_xlfn._xlws.FILTER(Table3[[#All],[Name]],(Table3[[#All],[Polygon]]=$A1279)*(Table3[[#All],[Period]]=Y$1)*((Table3[[#All],[Variables ]]=$AF$3)+(Table3[[#All],[Variables ]]=$AF$2)+(Table3[[#All],[Variables ]]=$AF$4)),0)</f>
        <v>H</v>
      </c>
      <c r="Z1279" t="str" cm="1">
        <f t="array" ref="Z1279">_xlfn._xlws.FILTER(Table3[[#All],[Name]],(Table3[[#All],[Polygon]]=$A1279)*(Table3[[#All],[Period]]=Z$1)*((Table3[[#All],[Variables ]]=$AF$3)+(Table3[[#All],[Variables ]]=$AF$2)+(Table3[[#All],[Variables ]]=$AF$4)),0)</f>
        <v>AH</v>
      </c>
      <c r="AA1279" t="str" cm="1">
        <f t="array" ref="AA1279">_xlfn._xlws.FILTER(Table3[[#All],[Name]],(Table3[[#All],[Polygon]]=$A1279)*(Table3[[#All],[Period]]=AA$1)*((Table3[[#All],[Variables ]]=$AF$3)+(Table3[[#All],[Variables ]]=$AF$2)+(Table3[[#All],[Variables ]]=$AF$4)),0)</f>
        <v>AH</v>
      </c>
      <c r="AB1279" t="str" cm="1">
        <f t="array" ref="AB1279">_xlfn._xlws.FILTER(Table3[[#All],[Name]],(Table3[[#All],[Polygon]]=$A1279)*(Table3[[#All],[Period]]=AB$1)*((Table3[[#All],[Variables ]]=$AF$3)+(Table3[[#All],[Variables ]]=$AF$2)+(Table3[[#All],[Variables ]]=$AF$4)),0)</f>
        <v>PCT</v>
      </c>
      <c r="AC1279" t="str" cm="1">
        <f t="array" ref="AC1279">_xlfn._xlws.FILTER(Table3[[#All],[Name]],(Table3[[#All],[Polygon]]=$A1279)*(Table3[[#All],[Period]]=AC$1)*((Table3[[#All],[Variables ]]=$AF$3)+(Table3[[#All],[Variables ]]=$AF$2)+(Table3[[#All],[Variables ]]=$AF$4)),0)</f>
        <v>AH</v>
      </c>
      <c r="AD1279" t="str" cm="1">
        <f t="array" ref="AD1279">_xlfn._xlws.FILTER(Table3[[#All],[Name]],(Table3[[#All],[Polygon]]=$A1279)*(Table3[[#All],[Period]]=AD$1)*((Table3[[#All],[Variables ]]=$AF$3)+(Table3[[#All],[Variables ]]=$AF$2)+(Table3[[#All],[Variables ]]=$AF$4)),0)</f>
        <v>AH</v>
      </c>
    </row>
    <row r="1280" spans="1:30" x14ac:dyDescent="0.35">
      <c r="A1280" s="5">
        <v>800</v>
      </c>
      <c r="B1280" s="6" t="s">
        <v>1766</v>
      </c>
      <c r="C1280" s="8">
        <v>51.194460190000001</v>
      </c>
      <c r="D1280" s="6" t="s">
        <v>1466</v>
      </c>
      <c r="E1280" s="6">
        <v>3</v>
      </c>
      <c r="F1280" s="6">
        <v>3</v>
      </c>
      <c r="G1280" s="6">
        <v>5</v>
      </c>
      <c r="H1280" s="6"/>
      <c r="I1280" s="6">
        <v>1962</v>
      </c>
      <c r="J1280" s="6">
        <v>0</v>
      </c>
      <c r="K1280" s="6" t="s">
        <v>1650</v>
      </c>
      <c r="L1280" s="6">
        <v>29</v>
      </c>
      <c r="M1280" s="6">
        <v>29</v>
      </c>
      <c r="N1280" s="6">
        <v>13.71617577</v>
      </c>
      <c r="O1280" s="9">
        <v>7.4989999999999997</v>
      </c>
      <c r="P1280" cm="1">
        <f t="array" ref="P1280">_xlfn._xlws.FILTER(Table3[[#All],[Name]],(Table3[[#All],[Polygon]]=$A1280)*(Table3[[#All],[Period]]=P$1)*((Table3[[#All],[Variables ]]=$AF$3)+(Table3[[#All],[Variables ]]=$AF$2)+(Table3[[#All],[Variables ]]=$AF$4)),0)</f>
        <v>0</v>
      </c>
      <c r="Q1280" t="str" cm="1">
        <f t="array" ref="Q1280">_xlfn._xlws.FILTER(Table3[[#All],[Name]],(Table3[[#All],[Polygon]]=$A1280)*(Table3[[#All],[Period]]=Q$1)*((Table3[[#All],[Variables ]]=$AF$3)+(Table3[[#All],[Variables ]]=$AF$2)+(Table3[[#All],[Variables ]]=$AF$4)),0)</f>
        <v>AH</v>
      </c>
      <c r="R1280" cm="1">
        <f t="array" ref="R1280">_xlfn._xlws.FILTER(Table3[[#All],[Name]],(Table3[[#All],[Polygon]]=$A1280)*(Table3[[#All],[Period]]=R$1)*((Table3[[#All],[Variables ]]=$AF$3)+(Table3[[#All],[Variables ]]=$AF$2)+(Table3[[#All],[Variables ]]=$AF$4)),0)</f>
        <v>0</v>
      </c>
      <c r="S1280" cm="1">
        <f t="array" ref="S1280">_xlfn._xlws.FILTER(Table3[[#All],[Name]],(Table3[[#All],[Polygon]]=$A1280)*(Table3[[#All],[Period]]=S$1)*((Table3[[#All],[Variables ]]=$AF$3)+(Table3[[#All],[Variables ]]=$AF$2)+(Table3[[#All],[Variables ]]=$AF$4)),0)</f>
        <v>0</v>
      </c>
      <c r="T1280" cm="1">
        <f t="array" ref="T1280">_xlfn._xlws.FILTER(Table3[[#All],[Name]],(Table3[[#All],[Polygon]]=$A1280)*(Table3[[#All],[Period]]=T$1)*((Table3[[#All],[Variables ]]=$AF$3)+(Table3[[#All],[Variables ]]=$AF$2)+(Table3[[#All],[Variables ]]=$AF$4)),0)</f>
        <v>0</v>
      </c>
      <c r="U1280" cm="1">
        <f t="array" ref="U1280">_xlfn._xlws.FILTER(Table3[[#All],[Name]],(Table3[[#All],[Polygon]]=$A1280)*(Table3[[#All],[Period]]=U$1)*((Table3[[#All],[Variables ]]=$AF$3)+(Table3[[#All],[Variables ]]=$AF$2)+(Table3[[#All],[Variables ]]=$AF$4)),0)</f>
        <v>0</v>
      </c>
      <c r="V1280" cm="1">
        <f t="array" ref="V1280">_xlfn._xlws.FILTER(Table3[[#All],[Name]],(Table3[[#All],[Polygon]]=$A1280)*(Table3[[#All],[Period]]=V$1)*((Table3[[#All],[Variables ]]=$AF$3)+(Table3[[#All],[Variables ]]=$AF$2)+(Table3[[#All],[Variables ]]=$AF$4)),0)</f>
        <v>0</v>
      </c>
      <c r="W1280" cm="1">
        <f t="array" ref="W1280">_xlfn._xlws.FILTER(Table3[[#All],[Name]],(Table3[[#All],[Polygon]]=$A1280)*(Table3[[#All],[Period]]=W$1)*((Table3[[#All],[Variables ]]=$AF$3)+(Table3[[#All],[Variables ]]=$AF$2)+(Table3[[#All],[Variables ]]=$AF$4)),0)</f>
        <v>0</v>
      </c>
      <c r="X1280" cm="1">
        <f t="array" ref="X1280">_xlfn._xlws.FILTER(Table3[[#All],[Name]],(Table3[[#All],[Polygon]]=$A1280)*(Table3[[#All],[Period]]=X$1)*((Table3[[#All],[Variables ]]=$AF$3)+(Table3[[#All],[Variables ]]=$AF$2)+(Table3[[#All],[Variables ]]=$AF$4)),0)</f>
        <v>0</v>
      </c>
      <c r="Y1280" t="str" cm="1">
        <f t="array" ref="Y1280">_xlfn._xlws.FILTER(Table3[[#All],[Name]],(Table3[[#All],[Polygon]]=$A1280)*(Table3[[#All],[Period]]=Y$1)*((Table3[[#All],[Variables ]]=$AF$3)+(Table3[[#All],[Variables ]]=$AF$2)+(Table3[[#All],[Variables ]]=$AF$4)),0)</f>
        <v>H</v>
      </c>
      <c r="Z1280" t="str" cm="1">
        <f t="array" ref="Z1280">_xlfn._xlws.FILTER(Table3[[#All],[Name]],(Table3[[#All],[Polygon]]=$A1280)*(Table3[[#All],[Period]]=Z$1)*((Table3[[#All],[Variables ]]=$AF$3)+(Table3[[#All],[Variables ]]=$AF$2)+(Table3[[#All],[Variables ]]=$AF$4)),0)</f>
        <v>AH</v>
      </c>
      <c r="AA1280" t="str" cm="1">
        <f t="array" ref="AA1280">_xlfn._xlws.FILTER(Table3[[#All],[Name]],(Table3[[#All],[Polygon]]=$A1280)*(Table3[[#All],[Period]]=AA$1)*((Table3[[#All],[Variables ]]=$AF$3)+(Table3[[#All],[Variables ]]=$AF$2)+(Table3[[#All],[Variables ]]=$AF$4)),0)</f>
        <v>AH</v>
      </c>
      <c r="AB1280" t="str" cm="1">
        <f t="array" ref="AB1280">_xlfn._xlws.FILTER(Table3[[#All],[Name]],(Table3[[#All],[Polygon]]=$A1280)*(Table3[[#All],[Period]]=AB$1)*((Table3[[#All],[Variables ]]=$AF$3)+(Table3[[#All],[Variables ]]=$AF$2)+(Table3[[#All],[Variables ]]=$AF$4)),0)</f>
        <v>PCT</v>
      </c>
      <c r="AC1280" t="str" cm="1">
        <f t="array" ref="AC1280">_xlfn._xlws.FILTER(Table3[[#All],[Name]],(Table3[[#All],[Polygon]]=$A1280)*(Table3[[#All],[Period]]=AC$1)*((Table3[[#All],[Variables ]]=$AF$3)+(Table3[[#All],[Variables ]]=$AF$2)+(Table3[[#All],[Variables ]]=$AF$4)),0)</f>
        <v>AH</v>
      </c>
      <c r="AD1280" t="str" cm="1">
        <f t="array" ref="AD1280">_xlfn._xlws.FILTER(Table3[[#All],[Name]],(Table3[[#All],[Polygon]]=$A1280)*(Table3[[#All],[Period]]=AD$1)*((Table3[[#All],[Variables ]]=$AF$3)+(Table3[[#All],[Variables ]]=$AF$2)+(Table3[[#All],[Variables ]]=$AF$4)),0)</f>
        <v>AH</v>
      </c>
    </row>
    <row r="1281" spans="1:30" x14ac:dyDescent="0.35">
      <c r="A1281" s="3">
        <v>800</v>
      </c>
      <c r="B1281" s="4" t="s">
        <v>1766</v>
      </c>
      <c r="C1281" s="10">
        <v>51.194460190000001</v>
      </c>
      <c r="D1281" s="4" t="s">
        <v>1466</v>
      </c>
      <c r="E1281" s="4">
        <v>3</v>
      </c>
      <c r="F1281" s="4">
        <v>3</v>
      </c>
      <c r="G1281" s="4">
        <v>5</v>
      </c>
      <c r="H1281" s="4"/>
      <c r="I1281" s="4">
        <v>1962</v>
      </c>
      <c r="J1281" s="4">
        <v>0</v>
      </c>
      <c r="K1281" s="4" t="s">
        <v>1650</v>
      </c>
      <c r="L1281" s="4">
        <v>41</v>
      </c>
      <c r="M1281" s="4">
        <v>41</v>
      </c>
      <c r="N1281" s="4">
        <v>32.561142779999997</v>
      </c>
      <c r="O1281" s="11">
        <v>23.12</v>
      </c>
      <c r="P1281" cm="1">
        <f t="array" ref="P1281">_xlfn._xlws.FILTER(Table3[[#All],[Name]],(Table3[[#All],[Polygon]]=$A1281)*(Table3[[#All],[Period]]=P$1)*((Table3[[#All],[Variables ]]=$AF$3)+(Table3[[#All],[Variables ]]=$AF$2)+(Table3[[#All],[Variables ]]=$AF$4)),0)</f>
        <v>0</v>
      </c>
      <c r="Q1281" t="str" cm="1">
        <f t="array" ref="Q1281">_xlfn._xlws.FILTER(Table3[[#All],[Name]],(Table3[[#All],[Polygon]]=$A1281)*(Table3[[#All],[Period]]=Q$1)*((Table3[[#All],[Variables ]]=$AF$3)+(Table3[[#All],[Variables ]]=$AF$2)+(Table3[[#All],[Variables ]]=$AF$4)),0)</f>
        <v>AH</v>
      </c>
      <c r="R1281" cm="1">
        <f t="array" ref="R1281">_xlfn._xlws.FILTER(Table3[[#All],[Name]],(Table3[[#All],[Polygon]]=$A1281)*(Table3[[#All],[Period]]=R$1)*((Table3[[#All],[Variables ]]=$AF$3)+(Table3[[#All],[Variables ]]=$AF$2)+(Table3[[#All],[Variables ]]=$AF$4)),0)</f>
        <v>0</v>
      </c>
      <c r="S1281" cm="1">
        <f t="array" ref="S1281">_xlfn._xlws.FILTER(Table3[[#All],[Name]],(Table3[[#All],[Polygon]]=$A1281)*(Table3[[#All],[Period]]=S$1)*((Table3[[#All],[Variables ]]=$AF$3)+(Table3[[#All],[Variables ]]=$AF$2)+(Table3[[#All],[Variables ]]=$AF$4)),0)</f>
        <v>0</v>
      </c>
      <c r="T1281" cm="1">
        <f t="array" ref="T1281">_xlfn._xlws.FILTER(Table3[[#All],[Name]],(Table3[[#All],[Polygon]]=$A1281)*(Table3[[#All],[Period]]=T$1)*((Table3[[#All],[Variables ]]=$AF$3)+(Table3[[#All],[Variables ]]=$AF$2)+(Table3[[#All],[Variables ]]=$AF$4)),0)</f>
        <v>0</v>
      </c>
      <c r="U1281" cm="1">
        <f t="array" ref="U1281">_xlfn._xlws.FILTER(Table3[[#All],[Name]],(Table3[[#All],[Polygon]]=$A1281)*(Table3[[#All],[Period]]=U$1)*((Table3[[#All],[Variables ]]=$AF$3)+(Table3[[#All],[Variables ]]=$AF$2)+(Table3[[#All],[Variables ]]=$AF$4)),0)</f>
        <v>0</v>
      </c>
      <c r="V1281" cm="1">
        <f t="array" ref="V1281">_xlfn._xlws.FILTER(Table3[[#All],[Name]],(Table3[[#All],[Polygon]]=$A1281)*(Table3[[#All],[Period]]=V$1)*((Table3[[#All],[Variables ]]=$AF$3)+(Table3[[#All],[Variables ]]=$AF$2)+(Table3[[#All],[Variables ]]=$AF$4)),0)</f>
        <v>0</v>
      </c>
      <c r="W1281" cm="1">
        <f t="array" ref="W1281">_xlfn._xlws.FILTER(Table3[[#All],[Name]],(Table3[[#All],[Polygon]]=$A1281)*(Table3[[#All],[Period]]=W$1)*((Table3[[#All],[Variables ]]=$AF$3)+(Table3[[#All],[Variables ]]=$AF$2)+(Table3[[#All],[Variables ]]=$AF$4)),0)</f>
        <v>0</v>
      </c>
      <c r="X1281" cm="1">
        <f t="array" ref="X1281">_xlfn._xlws.FILTER(Table3[[#All],[Name]],(Table3[[#All],[Polygon]]=$A1281)*(Table3[[#All],[Period]]=X$1)*((Table3[[#All],[Variables ]]=$AF$3)+(Table3[[#All],[Variables ]]=$AF$2)+(Table3[[#All],[Variables ]]=$AF$4)),0)</f>
        <v>0</v>
      </c>
      <c r="Y1281" t="str" cm="1">
        <f t="array" ref="Y1281">_xlfn._xlws.FILTER(Table3[[#All],[Name]],(Table3[[#All],[Polygon]]=$A1281)*(Table3[[#All],[Period]]=Y$1)*((Table3[[#All],[Variables ]]=$AF$3)+(Table3[[#All],[Variables ]]=$AF$2)+(Table3[[#All],[Variables ]]=$AF$4)),0)</f>
        <v>H</v>
      </c>
      <c r="Z1281" t="str" cm="1">
        <f t="array" ref="Z1281">_xlfn._xlws.FILTER(Table3[[#All],[Name]],(Table3[[#All],[Polygon]]=$A1281)*(Table3[[#All],[Period]]=Z$1)*((Table3[[#All],[Variables ]]=$AF$3)+(Table3[[#All],[Variables ]]=$AF$2)+(Table3[[#All],[Variables ]]=$AF$4)),0)</f>
        <v>AH</v>
      </c>
      <c r="AA1281" t="str" cm="1">
        <f t="array" ref="AA1281">_xlfn._xlws.FILTER(Table3[[#All],[Name]],(Table3[[#All],[Polygon]]=$A1281)*(Table3[[#All],[Period]]=AA$1)*((Table3[[#All],[Variables ]]=$AF$3)+(Table3[[#All],[Variables ]]=$AF$2)+(Table3[[#All],[Variables ]]=$AF$4)),0)</f>
        <v>AH</v>
      </c>
      <c r="AB1281" t="str" cm="1">
        <f t="array" ref="AB1281">_xlfn._xlws.FILTER(Table3[[#All],[Name]],(Table3[[#All],[Polygon]]=$A1281)*(Table3[[#All],[Period]]=AB$1)*((Table3[[#All],[Variables ]]=$AF$3)+(Table3[[#All],[Variables ]]=$AF$2)+(Table3[[#All],[Variables ]]=$AF$4)),0)</f>
        <v>PCT</v>
      </c>
      <c r="AC1281" t="str" cm="1">
        <f t="array" ref="AC1281">_xlfn._xlws.FILTER(Table3[[#All],[Name]],(Table3[[#All],[Polygon]]=$A1281)*(Table3[[#All],[Period]]=AC$1)*((Table3[[#All],[Variables ]]=$AF$3)+(Table3[[#All],[Variables ]]=$AF$2)+(Table3[[#All],[Variables ]]=$AF$4)),0)</f>
        <v>AH</v>
      </c>
      <c r="AD1281" t="str" cm="1">
        <f t="array" ref="AD1281">_xlfn._xlws.FILTER(Table3[[#All],[Name]],(Table3[[#All],[Polygon]]=$A1281)*(Table3[[#All],[Period]]=AD$1)*((Table3[[#All],[Variables ]]=$AF$3)+(Table3[[#All],[Variables ]]=$AF$2)+(Table3[[#All],[Variables ]]=$AF$4)),0)</f>
        <v>AH</v>
      </c>
    </row>
    <row r="1282" spans="1:30" x14ac:dyDescent="0.35">
      <c r="A1282" s="5">
        <v>800</v>
      </c>
      <c r="B1282" s="6" t="s">
        <v>1766</v>
      </c>
      <c r="C1282" s="8">
        <v>51.194460190000001</v>
      </c>
      <c r="D1282" s="6" t="s">
        <v>1466</v>
      </c>
      <c r="E1282" s="6">
        <v>3</v>
      </c>
      <c r="F1282" s="6">
        <v>3</v>
      </c>
      <c r="G1282" s="6">
        <v>5</v>
      </c>
      <c r="H1282" s="6"/>
      <c r="I1282" s="6">
        <v>1962</v>
      </c>
      <c r="J1282" s="6">
        <v>0</v>
      </c>
      <c r="K1282" s="6" t="s">
        <v>1650</v>
      </c>
      <c r="L1282" s="6">
        <v>35</v>
      </c>
      <c r="M1282" s="6">
        <v>35</v>
      </c>
      <c r="N1282" s="6">
        <v>11.94575066</v>
      </c>
      <c r="O1282" s="9">
        <v>2.1080000000000001</v>
      </c>
      <c r="P1282" cm="1">
        <f t="array" ref="P1282">_xlfn._xlws.FILTER(Table3[[#All],[Name]],(Table3[[#All],[Polygon]]=$A1282)*(Table3[[#All],[Period]]=P$1)*((Table3[[#All],[Variables ]]=$AF$3)+(Table3[[#All],[Variables ]]=$AF$2)+(Table3[[#All],[Variables ]]=$AF$4)),0)</f>
        <v>0</v>
      </c>
      <c r="Q1282" t="str" cm="1">
        <f t="array" ref="Q1282">_xlfn._xlws.FILTER(Table3[[#All],[Name]],(Table3[[#All],[Polygon]]=$A1282)*(Table3[[#All],[Period]]=Q$1)*((Table3[[#All],[Variables ]]=$AF$3)+(Table3[[#All],[Variables ]]=$AF$2)+(Table3[[#All],[Variables ]]=$AF$4)),0)</f>
        <v>AH</v>
      </c>
      <c r="R1282" cm="1">
        <f t="array" ref="R1282">_xlfn._xlws.FILTER(Table3[[#All],[Name]],(Table3[[#All],[Polygon]]=$A1282)*(Table3[[#All],[Period]]=R$1)*((Table3[[#All],[Variables ]]=$AF$3)+(Table3[[#All],[Variables ]]=$AF$2)+(Table3[[#All],[Variables ]]=$AF$4)),0)</f>
        <v>0</v>
      </c>
      <c r="S1282" cm="1">
        <f t="array" ref="S1282">_xlfn._xlws.FILTER(Table3[[#All],[Name]],(Table3[[#All],[Polygon]]=$A1282)*(Table3[[#All],[Period]]=S$1)*((Table3[[#All],[Variables ]]=$AF$3)+(Table3[[#All],[Variables ]]=$AF$2)+(Table3[[#All],[Variables ]]=$AF$4)),0)</f>
        <v>0</v>
      </c>
      <c r="T1282" cm="1">
        <f t="array" ref="T1282">_xlfn._xlws.FILTER(Table3[[#All],[Name]],(Table3[[#All],[Polygon]]=$A1282)*(Table3[[#All],[Period]]=T$1)*((Table3[[#All],[Variables ]]=$AF$3)+(Table3[[#All],[Variables ]]=$AF$2)+(Table3[[#All],[Variables ]]=$AF$4)),0)</f>
        <v>0</v>
      </c>
      <c r="U1282" cm="1">
        <f t="array" ref="U1282">_xlfn._xlws.FILTER(Table3[[#All],[Name]],(Table3[[#All],[Polygon]]=$A1282)*(Table3[[#All],[Period]]=U$1)*((Table3[[#All],[Variables ]]=$AF$3)+(Table3[[#All],[Variables ]]=$AF$2)+(Table3[[#All],[Variables ]]=$AF$4)),0)</f>
        <v>0</v>
      </c>
      <c r="V1282" cm="1">
        <f t="array" ref="V1282">_xlfn._xlws.FILTER(Table3[[#All],[Name]],(Table3[[#All],[Polygon]]=$A1282)*(Table3[[#All],[Period]]=V$1)*((Table3[[#All],[Variables ]]=$AF$3)+(Table3[[#All],[Variables ]]=$AF$2)+(Table3[[#All],[Variables ]]=$AF$4)),0)</f>
        <v>0</v>
      </c>
      <c r="W1282" cm="1">
        <f t="array" ref="W1282">_xlfn._xlws.FILTER(Table3[[#All],[Name]],(Table3[[#All],[Polygon]]=$A1282)*(Table3[[#All],[Period]]=W$1)*((Table3[[#All],[Variables ]]=$AF$3)+(Table3[[#All],[Variables ]]=$AF$2)+(Table3[[#All],[Variables ]]=$AF$4)),0)</f>
        <v>0</v>
      </c>
      <c r="X1282" cm="1">
        <f t="array" ref="X1282">_xlfn._xlws.FILTER(Table3[[#All],[Name]],(Table3[[#All],[Polygon]]=$A1282)*(Table3[[#All],[Period]]=X$1)*((Table3[[#All],[Variables ]]=$AF$3)+(Table3[[#All],[Variables ]]=$AF$2)+(Table3[[#All],[Variables ]]=$AF$4)),0)</f>
        <v>0</v>
      </c>
      <c r="Y1282" t="str" cm="1">
        <f t="array" ref="Y1282">_xlfn._xlws.FILTER(Table3[[#All],[Name]],(Table3[[#All],[Polygon]]=$A1282)*(Table3[[#All],[Period]]=Y$1)*((Table3[[#All],[Variables ]]=$AF$3)+(Table3[[#All],[Variables ]]=$AF$2)+(Table3[[#All],[Variables ]]=$AF$4)),0)</f>
        <v>H</v>
      </c>
      <c r="Z1282" t="str" cm="1">
        <f t="array" ref="Z1282">_xlfn._xlws.FILTER(Table3[[#All],[Name]],(Table3[[#All],[Polygon]]=$A1282)*(Table3[[#All],[Period]]=Z$1)*((Table3[[#All],[Variables ]]=$AF$3)+(Table3[[#All],[Variables ]]=$AF$2)+(Table3[[#All],[Variables ]]=$AF$4)),0)</f>
        <v>AH</v>
      </c>
      <c r="AA1282" t="str" cm="1">
        <f t="array" ref="AA1282">_xlfn._xlws.FILTER(Table3[[#All],[Name]],(Table3[[#All],[Polygon]]=$A1282)*(Table3[[#All],[Period]]=AA$1)*((Table3[[#All],[Variables ]]=$AF$3)+(Table3[[#All],[Variables ]]=$AF$2)+(Table3[[#All],[Variables ]]=$AF$4)),0)</f>
        <v>AH</v>
      </c>
      <c r="AB1282" t="str" cm="1">
        <f t="array" ref="AB1282">_xlfn._xlws.FILTER(Table3[[#All],[Name]],(Table3[[#All],[Polygon]]=$A1282)*(Table3[[#All],[Period]]=AB$1)*((Table3[[#All],[Variables ]]=$AF$3)+(Table3[[#All],[Variables ]]=$AF$2)+(Table3[[#All],[Variables ]]=$AF$4)),0)</f>
        <v>PCT</v>
      </c>
      <c r="AC1282" t="str" cm="1">
        <f t="array" ref="AC1282">_xlfn._xlws.FILTER(Table3[[#All],[Name]],(Table3[[#All],[Polygon]]=$A1282)*(Table3[[#All],[Period]]=AC$1)*((Table3[[#All],[Variables ]]=$AF$3)+(Table3[[#All],[Variables ]]=$AF$2)+(Table3[[#All],[Variables ]]=$AF$4)),0)</f>
        <v>AH</v>
      </c>
      <c r="AD1282" t="str" cm="1">
        <f t="array" ref="AD1282">_xlfn._xlws.FILTER(Table3[[#All],[Name]],(Table3[[#All],[Polygon]]=$A1282)*(Table3[[#All],[Period]]=AD$1)*((Table3[[#All],[Variables ]]=$AF$3)+(Table3[[#All],[Variables ]]=$AF$2)+(Table3[[#All],[Variables ]]=$AF$4)),0)</f>
        <v>AH</v>
      </c>
    </row>
    <row r="1283" spans="1:30" x14ac:dyDescent="0.35">
      <c r="A1283" s="3">
        <v>800</v>
      </c>
      <c r="B1283" s="4" t="s">
        <v>1766</v>
      </c>
      <c r="C1283" s="10">
        <v>51.194460190000001</v>
      </c>
      <c r="D1283" s="4" t="s">
        <v>1466</v>
      </c>
      <c r="E1283" s="4">
        <v>3</v>
      </c>
      <c r="F1283" s="4">
        <v>3</v>
      </c>
      <c r="G1283" s="4">
        <v>5</v>
      </c>
      <c r="H1283" s="4"/>
      <c r="I1283" s="4">
        <v>1962</v>
      </c>
      <c r="J1283" s="4">
        <v>0</v>
      </c>
      <c r="K1283" s="4" t="s">
        <v>1650</v>
      </c>
      <c r="L1283" s="4">
        <v>3</v>
      </c>
      <c r="M1283" s="4">
        <v>3</v>
      </c>
      <c r="N1283" s="4">
        <v>7.0164754010000001</v>
      </c>
      <c r="O1283" s="11">
        <v>4.9279999999999999</v>
      </c>
      <c r="P1283" cm="1">
        <f t="array" ref="P1283">_xlfn._xlws.FILTER(Table3[[#All],[Name]],(Table3[[#All],[Polygon]]=$A1283)*(Table3[[#All],[Period]]=P$1)*((Table3[[#All],[Variables ]]=$AF$3)+(Table3[[#All],[Variables ]]=$AF$2)+(Table3[[#All],[Variables ]]=$AF$4)),0)</f>
        <v>0</v>
      </c>
      <c r="Q1283" t="str" cm="1">
        <f t="array" ref="Q1283">_xlfn._xlws.FILTER(Table3[[#All],[Name]],(Table3[[#All],[Polygon]]=$A1283)*(Table3[[#All],[Period]]=Q$1)*((Table3[[#All],[Variables ]]=$AF$3)+(Table3[[#All],[Variables ]]=$AF$2)+(Table3[[#All],[Variables ]]=$AF$4)),0)</f>
        <v>AH</v>
      </c>
      <c r="R1283" cm="1">
        <f t="array" ref="R1283">_xlfn._xlws.FILTER(Table3[[#All],[Name]],(Table3[[#All],[Polygon]]=$A1283)*(Table3[[#All],[Period]]=R$1)*((Table3[[#All],[Variables ]]=$AF$3)+(Table3[[#All],[Variables ]]=$AF$2)+(Table3[[#All],[Variables ]]=$AF$4)),0)</f>
        <v>0</v>
      </c>
      <c r="S1283" cm="1">
        <f t="array" ref="S1283">_xlfn._xlws.FILTER(Table3[[#All],[Name]],(Table3[[#All],[Polygon]]=$A1283)*(Table3[[#All],[Period]]=S$1)*((Table3[[#All],[Variables ]]=$AF$3)+(Table3[[#All],[Variables ]]=$AF$2)+(Table3[[#All],[Variables ]]=$AF$4)),0)</f>
        <v>0</v>
      </c>
      <c r="T1283" cm="1">
        <f t="array" ref="T1283">_xlfn._xlws.FILTER(Table3[[#All],[Name]],(Table3[[#All],[Polygon]]=$A1283)*(Table3[[#All],[Period]]=T$1)*((Table3[[#All],[Variables ]]=$AF$3)+(Table3[[#All],[Variables ]]=$AF$2)+(Table3[[#All],[Variables ]]=$AF$4)),0)</f>
        <v>0</v>
      </c>
      <c r="U1283" cm="1">
        <f t="array" ref="U1283">_xlfn._xlws.FILTER(Table3[[#All],[Name]],(Table3[[#All],[Polygon]]=$A1283)*(Table3[[#All],[Period]]=U$1)*((Table3[[#All],[Variables ]]=$AF$3)+(Table3[[#All],[Variables ]]=$AF$2)+(Table3[[#All],[Variables ]]=$AF$4)),0)</f>
        <v>0</v>
      </c>
      <c r="V1283" cm="1">
        <f t="array" ref="V1283">_xlfn._xlws.FILTER(Table3[[#All],[Name]],(Table3[[#All],[Polygon]]=$A1283)*(Table3[[#All],[Period]]=V$1)*((Table3[[#All],[Variables ]]=$AF$3)+(Table3[[#All],[Variables ]]=$AF$2)+(Table3[[#All],[Variables ]]=$AF$4)),0)</f>
        <v>0</v>
      </c>
      <c r="W1283" cm="1">
        <f t="array" ref="W1283">_xlfn._xlws.FILTER(Table3[[#All],[Name]],(Table3[[#All],[Polygon]]=$A1283)*(Table3[[#All],[Period]]=W$1)*((Table3[[#All],[Variables ]]=$AF$3)+(Table3[[#All],[Variables ]]=$AF$2)+(Table3[[#All],[Variables ]]=$AF$4)),0)</f>
        <v>0</v>
      </c>
      <c r="X1283" cm="1">
        <f t="array" ref="X1283">_xlfn._xlws.FILTER(Table3[[#All],[Name]],(Table3[[#All],[Polygon]]=$A1283)*(Table3[[#All],[Period]]=X$1)*((Table3[[#All],[Variables ]]=$AF$3)+(Table3[[#All],[Variables ]]=$AF$2)+(Table3[[#All],[Variables ]]=$AF$4)),0)</f>
        <v>0</v>
      </c>
      <c r="Y1283" t="str" cm="1">
        <f t="array" ref="Y1283">_xlfn._xlws.FILTER(Table3[[#All],[Name]],(Table3[[#All],[Polygon]]=$A1283)*(Table3[[#All],[Period]]=Y$1)*((Table3[[#All],[Variables ]]=$AF$3)+(Table3[[#All],[Variables ]]=$AF$2)+(Table3[[#All],[Variables ]]=$AF$4)),0)</f>
        <v>H</v>
      </c>
      <c r="Z1283" t="str" cm="1">
        <f t="array" ref="Z1283">_xlfn._xlws.FILTER(Table3[[#All],[Name]],(Table3[[#All],[Polygon]]=$A1283)*(Table3[[#All],[Period]]=Z$1)*((Table3[[#All],[Variables ]]=$AF$3)+(Table3[[#All],[Variables ]]=$AF$2)+(Table3[[#All],[Variables ]]=$AF$4)),0)</f>
        <v>AH</v>
      </c>
      <c r="AA1283" t="str" cm="1">
        <f t="array" ref="AA1283">_xlfn._xlws.FILTER(Table3[[#All],[Name]],(Table3[[#All],[Polygon]]=$A1283)*(Table3[[#All],[Period]]=AA$1)*((Table3[[#All],[Variables ]]=$AF$3)+(Table3[[#All],[Variables ]]=$AF$2)+(Table3[[#All],[Variables ]]=$AF$4)),0)</f>
        <v>AH</v>
      </c>
      <c r="AB1283" t="str" cm="1">
        <f t="array" ref="AB1283">_xlfn._xlws.FILTER(Table3[[#All],[Name]],(Table3[[#All],[Polygon]]=$A1283)*(Table3[[#All],[Period]]=AB$1)*((Table3[[#All],[Variables ]]=$AF$3)+(Table3[[#All],[Variables ]]=$AF$2)+(Table3[[#All],[Variables ]]=$AF$4)),0)</f>
        <v>PCT</v>
      </c>
      <c r="AC1283" t="str" cm="1">
        <f t="array" ref="AC1283">_xlfn._xlws.FILTER(Table3[[#All],[Name]],(Table3[[#All],[Polygon]]=$A1283)*(Table3[[#All],[Period]]=AC$1)*((Table3[[#All],[Variables ]]=$AF$3)+(Table3[[#All],[Variables ]]=$AF$2)+(Table3[[#All],[Variables ]]=$AF$4)),0)</f>
        <v>AH</v>
      </c>
      <c r="AD1283" t="str" cm="1">
        <f t="array" ref="AD1283">_xlfn._xlws.FILTER(Table3[[#All],[Name]],(Table3[[#All],[Polygon]]=$A1283)*(Table3[[#All],[Period]]=AD$1)*((Table3[[#All],[Variables ]]=$AF$3)+(Table3[[#All],[Variables ]]=$AF$2)+(Table3[[#All],[Variables ]]=$AF$4)),0)</f>
        <v>AH</v>
      </c>
    </row>
    <row r="1284" spans="1:30" x14ac:dyDescent="0.35">
      <c r="A1284" s="5">
        <v>800</v>
      </c>
      <c r="B1284" s="6" t="s">
        <v>1766</v>
      </c>
      <c r="C1284" s="8">
        <v>51.194460190000001</v>
      </c>
      <c r="D1284" s="6" t="s">
        <v>1466</v>
      </c>
      <c r="E1284" s="6">
        <v>3</v>
      </c>
      <c r="F1284" s="6">
        <v>3</v>
      </c>
      <c r="G1284" s="6">
        <v>5</v>
      </c>
      <c r="H1284" s="6"/>
      <c r="I1284" s="6">
        <v>1962</v>
      </c>
      <c r="J1284" s="6">
        <v>0</v>
      </c>
      <c r="K1284" s="6" t="s">
        <v>1650</v>
      </c>
      <c r="L1284" s="6">
        <v>43</v>
      </c>
      <c r="M1284" s="6">
        <v>43</v>
      </c>
      <c r="N1284" s="6">
        <v>9.1747339839999995</v>
      </c>
      <c r="O1284" s="9">
        <v>9.1750000000000007</v>
      </c>
      <c r="P1284" cm="1">
        <f t="array" ref="P1284">_xlfn._xlws.FILTER(Table3[[#All],[Name]],(Table3[[#All],[Polygon]]=$A1284)*(Table3[[#All],[Period]]=P$1)*((Table3[[#All],[Variables ]]=$AF$3)+(Table3[[#All],[Variables ]]=$AF$2)+(Table3[[#All],[Variables ]]=$AF$4)),0)</f>
        <v>0</v>
      </c>
      <c r="Q1284" t="str" cm="1">
        <f t="array" ref="Q1284">_xlfn._xlws.FILTER(Table3[[#All],[Name]],(Table3[[#All],[Polygon]]=$A1284)*(Table3[[#All],[Period]]=Q$1)*((Table3[[#All],[Variables ]]=$AF$3)+(Table3[[#All],[Variables ]]=$AF$2)+(Table3[[#All],[Variables ]]=$AF$4)),0)</f>
        <v>AH</v>
      </c>
      <c r="R1284" cm="1">
        <f t="array" ref="R1284">_xlfn._xlws.FILTER(Table3[[#All],[Name]],(Table3[[#All],[Polygon]]=$A1284)*(Table3[[#All],[Period]]=R$1)*((Table3[[#All],[Variables ]]=$AF$3)+(Table3[[#All],[Variables ]]=$AF$2)+(Table3[[#All],[Variables ]]=$AF$4)),0)</f>
        <v>0</v>
      </c>
      <c r="S1284" cm="1">
        <f t="array" ref="S1284">_xlfn._xlws.FILTER(Table3[[#All],[Name]],(Table3[[#All],[Polygon]]=$A1284)*(Table3[[#All],[Period]]=S$1)*((Table3[[#All],[Variables ]]=$AF$3)+(Table3[[#All],[Variables ]]=$AF$2)+(Table3[[#All],[Variables ]]=$AF$4)),0)</f>
        <v>0</v>
      </c>
      <c r="T1284" cm="1">
        <f t="array" ref="T1284">_xlfn._xlws.FILTER(Table3[[#All],[Name]],(Table3[[#All],[Polygon]]=$A1284)*(Table3[[#All],[Period]]=T$1)*((Table3[[#All],[Variables ]]=$AF$3)+(Table3[[#All],[Variables ]]=$AF$2)+(Table3[[#All],[Variables ]]=$AF$4)),0)</f>
        <v>0</v>
      </c>
      <c r="U1284" cm="1">
        <f t="array" ref="U1284">_xlfn._xlws.FILTER(Table3[[#All],[Name]],(Table3[[#All],[Polygon]]=$A1284)*(Table3[[#All],[Period]]=U$1)*((Table3[[#All],[Variables ]]=$AF$3)+(Table3[[#All],[Variables ]]=$AF$2)+(Table3[[#All],[Variables ]]=$AF$4)),0)</f>
        <v>0</v>
      </c>
      <c r="V1284" cm="1">
        <f t="array" ref="V1284">_xlfn._xlws.FILTER(Table3[[#All],[Name]],(Table3[[#All],[Polygon]]=$A1284)*(Table3[[#All],[Period]]=V$1)*((Table3[[#All],[Variables ]]=$AF$3)+(Table3[[#All],[Variables ]]=$AF$2)+(Table3[[#All],[Variables ]]=$AF$4)),0)</f>
        <v>0</v>
      </c>
      <c r="W1284" cm="1">
        <f t="array" ref="W1284">_xlfn._xlws.FILTER(Table3[[#All],[Name]],(Table3[[#All],[Polygon]]=$A1284)*(Table3[[#All],[Period]]=W$1)*((Table3[[#All],[Variables ]]=$AF$3)+(Table3[[#All],[Variables ]]=$AF$2)+(Table3[[#All],[Variables ]]=$AF$4)),0)</f>
        <v>0</v>
      </c>
      <c r="X1284" cm="1">
        <f t="array" ref="X1284">_xlfn._xlws.FILTER(Table3[[#All],[Name]],(Table3[[#All],[Polygon]]=$A1284)*(Table3[[#All],[Period]]=X$1)*((Table3[[#All],[Variables ]]=$AF$3)+(Table3[[#All],[Variables ]]=$AF$2)+(Table3[[#All],[Variables ]]=$AF$4)),0)</f>
        <v>0</v>
      </c>
      <c r="Y1284" t="str" cm="1">
        <f t="array" ref="Y1284">_xlfn._xlws.FILTER(Table3[[#All],[Name]],(Table3[[#All],[Polygon]]=$A1284)*(Table3[[#All],[Period]]=Y$1)*((Table3[[#All],[Variables ]]=$AF$3)+(Table3[[#All],[Variables ]]=$AF$2)+(Table3[[#All],[Variables ]]=$AF$4)),0)</f>
        <v>H</v>
      </c>
      <c r="Z1284" t="str" cm="1">
        <f t="array" ref="Z1284">_xlfn._xlws.FILTER(Table3[[#All],[Name]],(Table3[[#All],[Polygon]]=$A1284)*(Table3[[#All],[Period]]=Z$1)*((Table3[[#All],[Variables ]]=$AF$3)+(Table3[[#All],[Variables ]]=$AF$2)+(Table3[[#All],[Variables ]]=$AF$4)),0)</f>
        <v>AH</v>
      </c>
      <c r="AA1284" t="str" cm="1">
        <f t="array" ref="AA1284">_xlfn._xlws.FILTER(Table3[[#All],[Name]],(Table3[[#All],[Polygon]]=$A1284)*(Table3[[#All],[Period]]=AA$1)*((Table3[[#All],[Variables ]]=$AF$3)+(Table3[[#All],[Variables ]]=$AF$2)+(Table3[[#All],[Variables ]]=$AF$4)),0)</f>
        <v>AH</v>
      </c>
      <c r="AB1284" t="str" cm="1">
        <f t="array" ref="AB1284">_xlfn._xlws.FILTER(Table3[[#All],[Name]],(Table3[[#All],[Polygon]]=$A1284)*(Table3[[#All],[Period]]=AB$1)*((Table3[[#All],[Variables ]]=$AF$3)+(Table3[[#All],[Variables ]]=$AF$2)+(Table3[[#All],[Variables ]]=$AF$4)),0)</f>
        <v>PCT</v>
      </c>
      <c r="AC1284" t="str" cm="1">
        <f t="array" ref="AC1284">_xlfn._xlws.FILTER(Table3[[#All],[Name]],(Table3[[#All],[Polygon]]=$A1284)*(Table3[[#All],[Period]]=AC$1)*((Table3[[#All],[Variables ]]=$AF$3)+(Table3[[#All],[Variables ]]=$AF$2)+(Table3[[#All],[Variables ]]=$AF$4)),0)</f>
        <v>AH</v>
      </c>
      <c r="AD1284" t="str" cm="1">
        <f t="array" ref="AD1284">_xlfn._xlws.FILTER(Table3[[#All],[Name]],(Table3[[#All],[Polygon]]=$A1284)*(Table3[[#All],[Period]]=AD$1)*((Table3[[#All],[Variables ]]=$AF$3)+(Table3[[#All],[Variables ]]=$AF$2)+(Table3[[#All],[Variables ]]=$AF$4)),0)</f>
        <v>AH</v>
      </c>
    </row>
    <row r="1285" spans="1:30" x14ac:dyDescent="0.35">
      <c r="A1285" s="3">
        <v>800</v>
      </c>
      <c r="B1285" s="4" t="s">
        <v>1766</v>
      </c>
      <c r="C1285" s="10">
        <v>51.194460190000001</v>
      </c>
      <c r="D1285" s="4" t="s">
        <v>1466</v>
      </c>
      <c r="E1285" s="4">
        <v>3</v>
      </c>
      <c r="F1285" s="4">
        <v>3</v>
      </c>
      <c r="G1285" s="4">
        <v>5</v>
      </c>
      <c r="H1285" s="4"/>
      <c r="I1285" s="4">
        <v>1962</v>
      </c>
      <c r="J1285" s="4">
        <v>0</v>
      </c>
      <c r="K1285" s="4" t="s">
        <v>1650</v>
      </c>
      <c r="L1285" s="4">
        <v>44</v>
      </c>
      <c r="M1285" s="4">
        <v>44</v>
      </c>
      <c r="N1285" s="4">
        <v>31.784081520000001</v>
      </c>
      <c r="O1285" s="11">
        <v>8.9290000000000003</v>
      </c>
      <c r="P1285" cm="1">
        <f t="array" ref="P1285">_xlfn._xlws.FILTER(Table3[[#All],[Name]],(Table3[[#All],[Polygon]]=$A1285)*(Table3[[#All],[Period]]=P$1)*((Table3[[#All],[Variables ]]=$AF$3)+(Table3[[#All],[Variables ]]=$AF$2)+(Table3[[#All],[Variables ]]=$AF$4)),0)</f>
        <v>0</v>
      </c>
      <c r="Q1285" t="str" cm="1">
        <f t="array" ref="Q1285">_xlfn._xlws.FILTER(Table3[[#All],[Name]],(Table3[[#All],[Polygon]]=$A1285)*(Table3[[#All],[Period]]=Q$1)*((Table3[[#All],[Variables ]]=$AF$3)+(Table3[[#All],[Variables ]]=$AF$2)+(Table3[[#All],[Variables ]]=$AF$4)),0)</f>
        <v>AH</v>
      </c>
      <c r="R1285" cm="1">
        <f t="array" ref="R1285">_xlfn._xlws.FILTER(Table3[[#All],[Name]],(Table3[[#All],[Polygon]]=$A1285)*(Table3[[#All],[Period]]=R$1)*((Table3[[#All],[Variables ]]=$AF$3)+(Table3[[#All],[Variables ]]=$AF$2)+(Table3[[#All],[Variables ]]=$AF$4)),0)</f>
        <v>0</v>
      </c>
      <c r="S1285" cm="1">
        <f t="array" ref="S1285">_xlfn._xlws.FILTER(Table3[[#All],[Name]],(Table3[[#All],[Polygon]]=$A1285)*(Table3[[#All],[Period]]=S$1)*((Table3[[#All],[Variables ]]=$AF$3)+(Table3[[#All],[Variables ]]=$AF$2)+(Table3[[#All],[Variables ]]=$AF$4)),0)</f>
        <v>0</v>
      </c>
      <c r="T1285" cm="1">
        <f t="array" ref="T1285">_xlfn._xlws.FILTER(Table3[[#All],[Name]],(Table3[[#All],[Polygon]]=$A1285)*(Table3[[#All],[Period]]=T$1)*((Table3[[#All],[Variables ]]=$AF$3)+(Table3[[#All],[Variables ]]=$AF$2)+(Table3[[#All],[Variables ]]=$AF$4)),0)</f>
        <v>0</v>
      </c>
      <c r="U1285" cm="1">
        <f t="array" ref="U1285">_xlfn._xlws.FILTER(Table3[[#All],[Name]],(Table3[[#All],[Polygon]]=$A1285)*(Table3[[#All],[Period]]=U$1)*((Table3[[#All],[Variables ]]=$AF$3)+(Table3[[#All],[Variables ]]=$AF$2)+(Table3[[#All],[Variables ]]=$AF$4)),0)</f>
        <v>0</v>
      </c>
      <c r="V1285" cm="1">
        <f t="array" ref="V1285">_xlfn._xlws.FILTER(Table3[[#All],[Name]],(Table3[[#All],[Polygon]]=$A1285)*(Table3[[#All],[Period]]=V$1)*((Table3[[#All],[Variables ]]=$AF$3)+(Table3[[#All],[Variables ]]=$AF$2)+(Table3[[#All],[Variables ]]=$AF$4)),0)</f>
        <v>0</v>
      </c>
      <c r="W1285" cm="1">
        <f t="array" ref="W1285">_xlfn._xlws.FILTER(Table3[[#All],[Name]],(Table3[[#All],[Polygon]]=$A1285)*(Table3[[#All],[Period]]=W$1)*((Table3[[#All],[Variables ]]=$AF$3)+(Table3[[#All],[Variables ]]=$AF$2)+(Table3[[#All],[Variables ]]=$AF$4)),0)</f>
        <v>0</v>
      </c>
      <c r="X1285" cm="1">
        <f t="array" ref="X1285">_xlfn._xlws.FILTER(Table3[[#All],[Name]],(Table3[[#All],[Polygon]]=$A1285)*(Table3[[#All],[Period]]=X$1)*((Table3[[#All],[Variables ]]=$AF$3)+(Table3[[#All],[Variables ]]=$AF$2)+(Table3[[#All],[Variables ]]=$AF$4)),0)</f>
        <v>0</v>
      </c>
      <c r="Y1285" t="str" cm="1">
        <f t="array" ref="Y1285">_xlfn._xlws.FILTER(Table3[[#All],[Name]],(Table3[[#All],[Polygon]]=$A1285)*(Table3[[#All],[Period]]=Y$1)*((Table3[[#All],[Variables ]]=$AF$3)+(Table3[[#All],[Variables ]]=$AF$2)+(Table3[[#All],[Variables ]]=$AF$4)),0)</f>
        <v>H</v>
      </c>
      <c r="Z1285" t="str" cm="1">
        <f t="array" ref="Z1285">_xlfn._xlws.FILTER(Table3[[#All],[Name]],(Table3[[#All],[Polygon]]=$A1285)*(Table3[[#All],[Period]]=Z$1)*((Table3[[#All],[Variables ]]=$AF$3)+(Table3[[#All],[Variables ]]=$AF$2)+(Table3[[#All],[Variables ]]=$AF$4)),0)</f>
        <v>AH</v>
      </c>
      <c r="AA1285" t="str" cm="1">
        <f t="array" ref="AA1285">_xlfn._xlws.FILTER(Table3[[#All],[Name]],(Table3[[#All],[Polygon]]=$A1285)*(Table3[[#All],[Period]]=AA$1)*((Table3[[#All],[Variables ]]=$AF$3)+(Table3[[#All],[Variables ]]=$AF$2)+(Table3[[#All],[Variables ]]=$AF$4)),0)</f>
        <v>AH</v>
      </c>
      <c r="AB1285" t="str" cm="1">
        <f t="array" ref="AB1285">_xlfn._xlws.FILTER(Table3[[#All],[Name]],(Table3[[#All],[Polygon]]=$A1285)*(Table3[[#All],[Period]]=AB$1)*((Table3[[#All],[Variables ]]=$AF$3)+(Table3[[#All],[Variables ]]=$AF$2)+(Table3[[#All],[Variables ]]=$AF$4)),0)</f>
        <v>PCT</v>
      </c>
      <c r="AC1285" t="str" cm="1">
        <f t="array" ref="AC1285">_xlfn._xlws.FILTER(Table3[[#All],[Name]],(Table3[[#All],[Polygon]]=$A1285)*(Table3[[#All],[Period]]=AC$1)*((Table3[[#All],[Variables ]]=$AF$3)+(Table3[[#All],[Variables ]]=$AF$2)+(Table3[[#All],[Variables ]]=$AF$4)),0)</f>
        <v>AH</v>
      </c>
      <c r="AD1285" t="str" cm="1">
        <f t="array" ref="AD1285">_xlfn._xlws.FILTER(Table3[[#All],[Name]],(Table3[[#All],[Polygon]]=$A1285)*(Table3[[#All],[Period]]=AD$1)*((Table3[[#All],[Variables ]]=$AF$3)+(Table3[[#All],[Variables ]]=$AF$2)+(Table3[[#All],[Variables ]]=$AF$4)),0)</f>
        <v>AH</v>
      </c>
    </row>
    <row r="1286" spans="1:30" x14ac:dyDescent="0.35">
      <c r="A1286" s="5">
        <v>800</v>
      </c>
      <c r="B1286" s="6" t="s">
        <v>1766</v>
      </c>
      <c r="C1286" s="8">
        <v>51.194460190000001</v>
      </c>
      <c r="D1286" s="6" t="s">
        <v>1466</v>
      </c>
      <c r="E1286" s="6">
        <v>3</v>
      </c>
      <c r="F1286" s="6">
        <v>3</v>
      </c>
      <c r="G1286" s="6">
        <v>5</v>
      </c>
      <c r="H1286" s="6"/>
      <c r="I1286" s="6">
        <v>1962</v>
      </c>
      <c r="J1286" s="6">
        <v>0</v>
      </c>
      <c r="K1286" s="6" t="s">
        <v>1650</v>
      </c>
      <c r="L1286" s="6">
        <v>33</v>
      </c>
      <c r="M1286" s="6">
        <v>33</v>
      </c>
      <c r="N1286" s="6">
        <v>14.990913129999999</v>
      </c>
      <c r="O1286" s="9">
        <v>3.887</v>
      </c>
      <c r="P1286" cm="1">
        <f t="array" ref="P1286">_xlfn._xlws.FILTER(Table3[[#All],[Name]],(Table3[[#All],[Polygon]]=$A1286)*(Table3[[#All],[Period]]=P$1)*((Table3[[#All],[Variables ]]=$AF$3)+(Table3[[#All],[Variables ]]=$AF$2)+(Table3[[#All],[Variables ]]=$AF$4)),0)</f>
        <v>0</v>
      </c>
      <c r="Q1286" t="str" cm="1">
        <f t="array" ref="Q1286">_xlfn._xlws.FILTER(Table3[[#All],[Name]],(Table3[[#All],[Polygon]]=$A1286)*(Table3[[#All],[Period]]=Q$1)*((Table3[[#All],[Variables ]]=$AF$3)+(Table3[[#All],[Variables ]]=$AF$2)+(Table3[[#All],[Variables ]]=$AF$4)),0)</f>
        <v>AH</v>
      </c>
      <c r="R1286" cm="1">
        <f t="array" ref="R1286">_xlfn._xlws.FILTER(Table3[[#All],[Name]],(Table3[[#All],[Polygon]]=$A1286)*(Table3[[#All],[Period]]=R$1)*((Table3[[#All],[Variables ]]=$AF$3)+(Table3[[#All],[Variables ]]=$AF$2)+(Table3[[#All],[Variables ]]=$AF$4)),0)</f>
        <v>0</v>
      </c>
      <c r="S1286" cm="1">
        <f t="array" ref="S1286">_xlfn._xlws.FILTER(Table3[[#All],[Name]],(Table3[[#All],[Polygon]]=$A1286)*(Table3[[#All],[Period]]=S$1)*((Table3[[#All],[Variables ]]=$AF$3)+(Table3[[#All],[Variables ]]=$AF$2)+(Table3[[#All],[Variables ]]=$AF$4)),0)</f>
        <v>0</v>
      </c>
      <c r="T1286" cm="1">
        <f t="array" ref="T1286">_xlfn._xlws.FILTER(Table3[[#All],[Name]],(Table3[[#All],[Polygon]]=$A1286)*(Table3[[#All],[Period]]=T$1)*((Table3[[#All],[Variables ]]=$AF$3)+(Table3[[#All],[Variables ]]=$AF$2)+(Table3[[#All],[Variables ]]=$AF$4)),0)</f>
        <v>0</v>
      </c>
      <c r="U1286" cm="1">
        <f t="array" ref="U1286">_xlfn._xlws.FILTER(Table3[[#All],[Name]],(Table3[[#All],[Polygon]]=$A1286)*(Table3[[#All],[Period]]=U$1)*((Table3[[#All],[Variables ]]=$AF$3)+(Table3[[#All],[Variables ]]=$AF$2)+(Table3[[#All],[Variables ]]=$AF$4)),0)</f>
        <v>0</v>
      </c>
      <c r="V1286" cm="1">
        <f t="array" ref="V1286">_xlfn._xlws.FILTER(Table3[[#All],[Name]],(Table3[[#All],[Polygon]]=$A1286)*(Table3[[#All],[Period]]=V$1)*((Table3[[#All],[Variables ]]=$AF$3)+(Table3[[#All],[Variables ]]=$AF$2)+(Table3[[#All],[Variables ]]=$AF$4)),0)</f>
        <v>0</v>
      </c>
      <c r="W1286" cm="1">
        <f t="array" ref="W1286">_xlfn._xlws.FILTER(Table3[[#All],[Name]],(Table3[[#All],[Polygon]]=$A1286)*(Table3[[#All],[Period]]=W$1)*((Table3[[#All],[Variables ]]=$AF$3)+(Table3[[#All],[Variables ]]=$AF$2)+(Table3[[#All],[Variables ]]=$AF$4)),0)</f>
        <v>0</v>
      </c>
      <c r="X1286" cm="1">
        <f t="array" ref="X1286">_xlfn._xlws.FILTER(Table3[[#All],[Name]],(Table3[[#All],[Polygon]]=$A1286)*(Table3[[#All],[Period]]=X$1)*((Table3[[#All],[Variables ]]=$AF$3)+(Table3[[#All],[Variables ]]=$AF$2)+(Table3[[#All],[Variables ]]=$AF$4)),0)</f>
        <v>0</v>
      </c>
      <c r="Y1286" t="str" cm="1">
        <f t="array" ref="Y1286">_xlfn._xlws.FILTER(Table3[[#All],[Name]],(Table3[[#All],[Polygon]]=$A1286)*(Table3[[#All],[Period]]=Y$1)*((Table3[[#All],[Variables ]]=$AF$3)+(Table3[[#All],[Variables ]]=$AF$2)+(Table3[[#All],[Variables ]]=$AF$4)),0)</f>
        <v>H</v>
      </c>
      <c r="Z1286" t="str" cm="1">
        <f t="array" ref="Z1286">_xlfn._xlws.FILTER(Table3[[#All],[Name]],(Table3[[#All],[Polygon]]=$A1286)*(Table3[[#All],[Period]]=Z$1)*((Table3[[#All],[Variables ]]=$AF$3)+(Table3[[#All],[Variables ]]=$AF$2)+(Table3[[#All],[Variables ]]=$AF$4)),0)</f>
        <v>AH</v>
      </c>
      <c r="AA1286" t="str" cm="1">
        <f t="array" ref="AA1286">_xlfn._xlws.FILTER(Table3[[#All],[Name]],(Table3[[#All],[Polygon]]=$A1286)*(Table3[[#All],[Period]]=AA$1)*((Table3[[#All],[Variables ]]=$AF$3)+(Table3[[#All],[Variables ]]=$AF$2)+(Table3[[#All],[Variables ]]=$AF$4)),0)</f>
        <v>AH</v>
      </c>
      <c r="AB1286" t="str" cm="1">
        <f t="array" ref="AB1286">_xlfn._xlws.FILTER(Table3[[#All],[Name]],(Table3[[#All],[Polygon]]=$A1286)*(Table3[[#All],[Period]]=AB$1)*((Table3[[#All],[Variables ]]=$AF$3)+(Table3[[#All],[Variables ]]=$AF$2)+(Table3[[#All],[Variables ]]=$AF$4)),0)</f>
        <v>PCT</v>
      </c>
      <c r="AC1286" t="str" cm="1">
        <f t="array" ref="AC1286">_xlfn._xlws.FILTER(Table3[[#All],[Name]],(Table3[[#All],[Polygon]]=$A1286)*(Table3[[#All],[Period]]=AC$1)*((Table3[[#All],[Variables ]]=$AF$3)+(Table3[[#All],[Variables ]]=$AF$2)+(Table3[[#All],[Variables ]]=$AF$4)),0)</f>
        <v>AH</v>
      </c>
      <c r="AD1286" t="str" cm="1">
        <f t="array" ref="AD1286">_xlfn._xlws.FILTER(Table3[[#All],[Name]],(Table3[[#All],[Polygon]]=$A1286)*(Table3[[#All],[Period]]=AD$1)*((Table3[[#All],[Variables ]]=$AF$3)+(Table3[[#All],[Variables ]]=$AF$2)+(Table3[[#All],[Variables ]]=$AF$4)),0)</f>
        <v>AH</v>
      </c>
    </row>
    <row r="1287" spans="1:30" x14ac:dyDescent="0.35">
      <c r="A1287" s="3">
        <v>800</v>
      </c>
      <c r="B1287" s="4" t="s">
        <v>1766</v>
      </c>
      <c r="C1287" s="10">
        <v>51.194460190000001</v>
      </c>
      <c r="D1287" s="4" t="s">
        <v>1466</v>
      </c>
      <c r="E1287" s="4">
        <v>3</v>
      </c>
      <c r="F1287" s="4">
        <v>3</v>
      </c>
      <c r="G1287" s="4">
        <v>5</v>
      </c>
      <c r="H1287" s="4"/>
      <c r="I1287" s="4">
        <v>1962</v>
      </c>
      <c r="J1287" s="4">
        <v>0</v>
      </c>
      <c r="K1287" s="4" t="s">
        <v>1650</v>
      </c>
      <c r="L1287" s="4">
        <v>804</v>
      </c>
      <c r="M1287" s="4">
        <v>804</v>
      </c>
      <c r="N1287" s="4">
        <v>40.84752546</v>
      </c>
      <c r="O1287" s="11">
        <v>6.5350000000000001</v>
      </c>
      <c r="P1287" cm="1">
        <f t="array" ref="P1287">_xlfn._xlws.FILTER(Table3[[#All],[Name]],(Table3[[#All],[Polygon]]=$A1287)*(Table3[[#All],[Period]]=P$1)*((Table3[[#All],[Variables ]]=$AF$3)+(Table3[[#All],[Variables ]]=$AF$2)+(Table3[[#All],[Variables ]]=$AF$4)),0)</f>
        <v>0</v>
      </c>
      <c r="Q1287" t="str" cm="1">
        <f t="array" ref="Q1287">_xlfn._xlws.FILTER(Table3[[#All],[Name]],(Table3[[#All],[Polygon]]=$A1287)*(Table3[[#All],[Period]]=Q$1)*((Table3[[#All],[Variables ]]=$AF$3)+(Table3[[#All],[Variables ]]=$AF$2)+(Table3[[#All],[Variables ]]=$AF$4)),0)</f>
        <v>AH</v>
      </c>
      <c r="R1287" cm="1">
        <f t="array" ref="R1287">_xlfn._xlws.FILTER(Table3[[#All],[Name]],(Table3[[#All],[Polygon]]=$A1287)*(Table3[[#All],[Period]]=R$1)*((Table3[[#All],[Variables ]]=$AF$3)+(Table3[[#All],[Variables ]]=$AF$2)+(Table3[[#All],[Variables ]]=$AF$4)),0)</f>
        <v>0</v>
      </c>
      <c r="S1287" cm="1">
        <f t="array" ref="S1287">_xlfn._xlws.FILTER(Table3[[#All],[Name]],(Table3[[#All],[Polygon]]=$A1287)*(Table3[[#All],[Period]]=S$1)*((Table3[[#All],[Variables ]]=$AF$3)+(Table3[[#All],[Variables ]]=$AF$2)+(Table3[[#All],[Variables ]]=$AF$4)),0)</f>
        <v>0</v>
      </c>
      <c r="T1287" cm="1">
        <f t="array" ref="T1287">_xlfn._xlws.FILTER(Table3[[#All],[Name]],(Table3[[#All],[Polygon]]=$A1287)*(Table3[[#All],[Period]]=T$1)*((Table3[[#All],[Variables ]]=$AF$3)+(Table3[[#All],[Variables ]]=$AF$2)+(Table3[[#All],[Variables ]]=$AF$4)),0)</f>
        <v>0</v>
      </c>
      <c r="U1287" cm="1">
        <f t="array" ref="U1287">_xlfn._xlws.FILTER(Table3[[#All],[Name]],(Table3[[#All],[Polygon]]=$A1287)*(Table3[[#All],[Period]]=U$1)*((Table3[[#All],[Variables ]]=$AF$3)+(Table3[[#All],[Variables ]]=$AF$2)+(Table3[[#All],[Variables ]]=$AF$4)),0)</f>
        <v>0</v>
      </c>
      <c r="V1287" cm="1">
        <f t="array" ref="V1287">_xlfn._xlws.FILTER(Table3[[#All],[Name]],(Table3[[#All],[Polygon]]=$A1287)*(Table3[[#All],[Period]]=V$1)*((Table3[[#All],[Variables ]]=$AF$3)+(Table3[[#All],[Variables ]]=$AF$2)+(Table3[[#All],[Variables ]]=$AF$4)),0)</f>
        <v>0</v>
      </c>
      <c r="W1287" cm="1">
        <f t="array" ref="W1287">_xlfn._xlws.FILTER(Table3[[#All],[Name]],(Table3[[#All],[Polygon]]=$A1287)*(Table3[[#All],[Period]]=W$1)*((Table3[[#All],[Variables ]]=$AF$3)+(Table3[[#All],[Variables ]]=$AF$2)+(Table3[[#All],[Variables ]]=$AF$4)),0)</f>
        <v>0</v>
      </c>
      <c r="X1287" cm="1">
        <f t="array" ref="X1287">_xlfn._xlws.FILTER(Table3[[#All],[Name]],(Table3[[#All],[Polygon]]=$A1287)*(Table3[[#All],[Period]]=X$1)*((Table3[[#All],[Variables ]]=$AF$3)+(Table3[[#All],[Variables ]]=$AF$2)+(Table3[[#All],[Variables ]]=$AF$4)),0)</f>
        <v>0</v>
      </c>
      <c r="Y1287" t="str" cm="1">
        <f t="array" ref="Y1287">_xlfn._xlws.FILTER(Table3[[#All],[Name]],(Table3[[#All],[Polygon]]=$A1287)*(Table3[[#All],[Period]]=Y$1)*((Table3[[#All],[Variables ]]=$AF$3)+(Table3[[#All],[Variables ]]=$AF$2)+(Table3[[#All],[Variables ]]=$AF$4)),0)</f>
        <v>H</v>
      </c>
      <c r="Z1287" t="str" cm="1">
        <f t="array" ref="Z1287">_xlfn._xlws.FILTER(Table3[[#All],[Name]],(Table3[[#All],[Polygon]]=$A1287)*(Table3[[#All],[Period]]=Z$1)*((Table3[[#All],[Variables ]]=$AF$3)+(Table3[[#All],[Variables ]]=$AF$2)+(Table3[[#All],[Variables ]]=$AF$4)),0)</f>
        <v>AH</v>
      </c>
      <c r="AA1287" t="str" cm="1">
        <f t="array" ref="AA1287">_xlfn._xlws.FILTER(Table3[[#All],[Name]],(Table3[[#All],[Polygon]]=$A1287)*(Table3[[#All],[Period]]=AA$1)*((Table3[[#All],[Variables ]]=$AF$3)+(Table3[[#All],[Variables ]]=$AF$2)+(Table3[[#All],[Variables ]]=$AF$4)),0)</f>
        <v>AH</v>
      </c>
      <c r="AB1287" t="str" cm="1">
        <f t="array" ref="AB1287">_xlfn._xlws.FILTER(Table3[[#All],[Name]],(Table3[[#All],[Polygon]]=$A1287)*(Table3[[#All],[Period]]=AB$1)*((Table3[[#All],[Variables ]]=$AF$3)+(Table3[[#All],[Variables ]]=$AF$2)+(Table3[[#All],[Variables ]]=$AF$4)),0)</f>
        <v>PCT</v>
      </c>
      <c r="AC1287" t="str" cm="1">
        <f t="array" ref="AC1287">_xlfn._xlws.FILTER(Table3[[#All],[Name]],(Table3[[#All],[Polygon]]=$A1287)*(Table3[[#All],[Period]]=AC$1)*((Table3[[#All],[Variables ]]=$AF$3)+(Table3[[#All],[Variables ]]=$AF$2)+(Table3[[#All],[Variables ]]=$AF$4)),0)</f>
        <v>AH</v>
      </c>
      <c r="AD1287" t="str" cm="1">
        <f t="array" ref="AD1287">_xlfn._xlws.FILTER(Table3[[#All],[Name]],(Table3[[#All],[Polygon]]=$A1287)*(Table3[[#All],[Period]]=AD$1)*((Table3[[#All],[Variables ]]=$AF$3)+(Table3[[#All],[Variables ]]=$AF$2)+(Table3[[#All],[Variables ]]=$AF$4)),0)</f>
        <v>AH</v>
      </c>
    </row>
    <row r="1288" spans="1:30" x14ac:dyDescent="0.35">
      <c r="A1288" s="5">
        <v>800</v>
      </c>
      <c r="B1288" s="6" t="s">
        <v>1766</v>
      </c>
      <c r="C1288" s="8">
        <v>51.194460190000001</v>
      </c>
      <c r="D1288" s="6" t="s">
        <v>1466</v>
      </c>
      <c r="E1288" s="6">
        <v>3</v>
      </c>
      <c r="F1288" s="6">
        <v>3</v>
      </c>
      <c r="G1288" s="6">
        <v>5</v>
      </c>
      <c r="H1288" s="6"/>
      <c r="I1288" s="6">
        <v>1962</v>
      </c>
      <c r="J1288" s="6">
        <v>0</v>
      </c>
      <c r="K1288" s="6" t="s">
        <v>1650</v>
      </c>
      <c r="L1288" s="6">
        <v>803</v>
      </c>
      <c r="M1288" s="6">
        <v>803</v>
      </c>
      <c r="N1288" s="6">
        <v>61.608146669999996</v>
      </c>
      <c r="O1288" s="9">
        <v>29.199000000000002</v>
      </c>
      <c r="P1288" cm="1">
        <f t="array" ref="P1288">_xlfn._xlws.FILTER(Table3[[#All],[Name]],(Table3[[#All],[Polygon]]=$A1288)*(Table3[[#All],[Period]]=P$1)*((Table3[[#All],[Variables ]]=$AF$3)+(Table3[[#All],[Variables ]]=$AF$2)+(Table3[[#All],[Variables ]]=$AF$4)),0)</f>
        <v>0</v>
      </c>
      <c r="Q1288" t="str" cm="1">
        <f t="array" ref="Q1288">_xlfn._xlws.FILTER(Table3[[#All],[Name]],(Table3[[#All],[Polygon]]=$A1288)*(Table3[[#All],[Period]]=Q$1)*((Table3[[#All],[Variables ]]=$AF$3)+(Table3[[#All],[Variables ]]=$AF$2)+(Table3[[#All],[Variables ]]=$AF$4)),0)</f>
        <v>AH</v>
      </c>
      <c r="R1288" cm="1">
        <f t="array" ref="R1288">_xlfn._xlws.FILTER(Table3[[#All],[Name]],(Table3[[#All],[Polygon]]=$A1288)*(Table3[[#All],[Period]]=R$1)*((Table3[[#All],[Variables ]]=$AF$3)+(Table3[[#All],[Variables ]]=$AF$2)+(Table3[[#All],[Variables ]]=$AF$4)),0)</f>
        <v>0</v>
      </c>
      <c r="S1288" cm="1">
        <f t="array" ref="S1288">_xlfn._xlws.FILTER(Table3[[#All],[Name]],(Table3[[#All],[Polygon]]=$A1288)*(Table3[[#All],[Period]]=S$1)*((Table3[[#All],[Variables ]]=$AF$3)+(Table3[[#All],[Variables ]]=$AF$2)+(Table3[[#All],[Variables ]]=$AF$4)),0)</f>
        <v>0</v>
      </c>
      <c r="T1288" cm="1">
        <f t="array" ref="T1288">_xlfn._xlws.FILTER(Table3[[#All],[Name]],(Table3[[#All],[Polygon]]=$A1288)*(Table3[[#All],[Period]]=T$1)*((Table3[[#All],[Variables ]]=$AF$3)+(Table3[[#All],[Variables ]]=$AF$2)+(Table3[[#All],[Variables ]]=$AF$4)),0)</f>
        <v>0</v>
      </c>
      <c r="U1288" cm="1">
        <f t="array" ref="U1288">_xlfn._xlws.FILTER(Table3[[#All],[Name]],(Table3[[#All],[Polygon]]=$A1288)*(Table3[[#All],[Period]]=U$1)*((Table3[[#All],[Variables ]]=$AF$3)+(Table3[[#All],[Variables ]]=$AF$2)+(Table3[[#All],[Variables ]]=$AF$4)),0)</f>
        <v>0</v>
      </c>
      <c r="V1288" cm="1">
        <f t="array" ref="V1288">_xlfn._xlws.FILTER(Table3[[#All],[Name]],(Table3[[#All],[Polygon]]=$A1288)*(Table3[[#All],[Period]]=V$1)*((Table3[[#All],[Variables ]]=$AF$3)+(Table3[[#All],[Variables ]]=$AF$2)+(Table3[[#All],[Variables ]]=$AF$4)),0)</f>
        <v>0</v>
      </c>
      <c r="W1288" cm="1">
        <f t="array" ref="W1288">_xlfn._xlws.FILTER(Table3[[#All],[Name]],(Table3[[#All],[Polygon]]=$A1288)*(Table3[[#All],[Period]]=W$1)*((Table3[[#All],[Variables ]]=$AF$3)+(Table3[[#All],[Variables ]]=$AF$2)+(Table3[[#All],[Variables ]]=$AF$4)),0)</f>
        <v>0</v>
      </c>
      <c r="X1288" cm="1">
        <f t="array" ref="X1288">_xlfn._xlws.FILTER(Table3[[#All],[Name]],(Table3[[#All],[Polygon]]=$A1288)*(Table3[[#All],[Period]]=X$1)*((Table3[[#All],[Variables ]]=$AF$3)+(Table3[[#All],[Variables ]]=$AF$2)+(Table3[[#All],[Variables ]]=$AF$4)),0)</f>
        <v>0</v>
      </c>
      <c r="Y1288" t="str" cm="1">
        <f t="array" ref="Y1288">_xlfn._xlws.FILTER(Table3[[#All],[Name]],(Table3[[#All],[Polygon]]=$A1288)*(Table3[[#All],[Period]]=Y$1)*((Table3[[#All],[Variables ]]=$AF$3)+(Table3[[#All],[Variables ]]=$AF$2)+(Table3[[#All],[Variables ]]=$AF$4)),0)</f>
        <v>H</v>
      </c>
      <c r="Z1288" t="str" cm="1">
        <f t="array" ref="Z1288">_xlfn._xlws.FILTER(Table3[[#All],[Name]],(Table3[[#All],[Polygon]]=$A1288)*(Table3[[#All],[Period]]=Z$1)*((Table3[[#All],[Variables ]]=$AF$3)+(Table3[[#All],[Variables ]]=$AF$2)+(Table3[[#All],[Variables ]]=$AF$4)),0)</f>
        <v>AH</v>
      </c>
      <c r="AA1288" t="str" cm="1">
        <f t="array" ref="AA1288">_xlfn._xlws.FILTER(Table3[[#All],[Name]],(Table3[[#All],[Polygon]]=$A1288)*(Table3[[#All],[Period]]=AA$1)*((Table3[[#All],[Variables ]]=$AF$3)+(Table3[[#All],[Variables ]]=$AF$2)+(Table3[[#All],[Variables ]]=$AF$4)),0)</f>
        <v>AH</v>
      </c>
      <c r="AB1288" t="str" cm="1">
        <f t="array" ref="AB1288">_xlfn._xlws.FILTER(Table3[[#All],[Name]],(Table3[[#All],[Polygon]]=$A1288)*(Table3[[#All],[Period]]=AB$1)*((Table3[[#All],[Variables ]]=$AF$3)+(Table3[[#All],[Variables ]]=$AF$2)+(Table3[[#All],[Variables ]]=$AF$4)),0)</f>
        <v>PCT</v>
      </c>
      <c r="AC1288" t="str" cm="1">
        <f t="array" ref="AC1288">_xlfn._xlws.FILTER(Table3[[#All],[Name]],(Table3[[#All],[Polygon]]=$A1288)*(Table3[[#All],[Period]]=AC$1)*((Table3[[#All],[Variables ]]=$AF$3)+(Table3[[#All],[Variables ]]=$AF$2)+(Table3[[#All],[Variables ]]=$AF$4)),0)</f>
        <v>AH</v>
      </c>
      <c r="AD1288" t="str" cm="1">
        <f t="array" ref="AD1288">_xlfn._xlws.FILTER(Table3[[#All],[Name]],(Table3[[#All],[Polygon]]=$A1288)*(Table3[[#All],[Period]]=AD$1)*((Table3[[#All],[Variables ]]=$AF$3)+(Table3[[#All],[Variables ]]=$AF$2)+(Table3[[#All],[Variables ]]=$AF$4)),0)</f>
        <v>AH</v>
      </c>
    </row>
    <row r="1289" spans="1:30" x14ac:dyDescent="0.35">
      <c r="A1289" s="3">
        <v>800</v>
      </c>
      <c r="B1289" s="4" t="s">
        <v>1766</v>
      </c>
      <c r="C1289" s="10">
        <v>51.194460190000001</v>
      </c>
      <c r="D1289" s="4" t="s">
        <v>1466</v>
      </c>
      <c r="E1289" s="4">
        <v>3</v>
      </c>
      <c r="F1289" s="4">
        <v>3</v>
      </c>
      <c r="G1289" s="4">
        <v>5</v>
      </c>
      <c r="H1289" s="4"/>
      <c r="I1289" s="4">
        <v>1962</v>
      </c>
      <c r="J1289" s="4">
        <v>0</v>
      </c>
      <c r="K1289" s="4" t="s">
        <v>1650</v>
      </c>
      <c r="L1289" s="4">
        <v>800</v>
      </c>
      <c r="M1289" s="4">
        <v>800</v>
      </c>
      <c r="N1289" s="4">
        <v>51.194460190000001</v>
      </c>
      <c r="O1289" s="11">
        <v>51.194000000000003</v>
      </c>
      <c r="P1289" cm="1">
        <f t="array" ref="P1289">_xlfn._xlws.FILTER(Table3[[#All],[Name]],(Table3[[#All],[Polygon]]=$A1289)*(Table3[[#All],[Period]]=P$1)*((Table3[[#All],[Variables ]]=$AF$3)+(Table3[[#All],[Variables ]]=$AF$2)+(Table3[[#All],[Variables ]]=$AF$4)),0)</f>
        <v>0</v>
      </c>
      <c r="Q1289" t="str" cm="1">
        <f t="array" ref="Q1289">_xlfn._xlws.FILTER(Table3[[#All],[Name]],(Table3[[#All],[Polygon]]=$A1289)*(Table3[[#All],[Period]]=Q$1)*((Table3[[#All],[Variables ]]=$AF$3)+(Table3[[#All],[Variables ]]=$AF$2)+(Table3[[#All],[Variables ]]=$AF$4)),0)</f>
        <v>AH</v>
      </c>
      <c r="R1289" cm="1">
        <f t="array" ref="R1289">_xlfn._xlws.FILTER(Table3[[#All],[Name]],(Table3[[#All],[Polygon]]=$A1289)*(Table3[[#All],[Period]]=R$1)*((Table3[[#All],[Variables ]]=$AF$3)+(Table3[[#All],[Variables ]]=$AF$2)+(Table3[[#All],[Variables ]]=$AF$4)),0)</f>
        <v>0</v>
      </c>
      <c r="S1289" cm="1">
        <f t="array" ref="S1289">_xlfn._xlws.FILTER(Table3[[#All],[Name]],(Table3[[#All],[Polygon]]=$A1289)*(Table3[[#All],[Period]]=S$1)*((Table3[[#All],[Variables ]]=$AF$3)+(Table3[[#All],[Variables ]]=$AF$2)+(Table3[[#All],[Variables ]]=$AF$4)),0)</f>
        <v>0</v>
      </c>
      <c r="T1289" cm="1">
        <f t="array" ref="T1289">_xlfn._xlws.FILTER(Table3[[#All],[Name]],(Table3[[#All],[Polygon]]=$A1289)*(Table3[[#All],[Period]]=T$1)*((Table3[[#All],[Variables ]]=$AF$3)+(Table3[[#All],[Variables ]]=$AF$2)+(Table3[[#All],[Variables ]]=$AF$4)),0)</f>
        <v>0</v>
      </c>
      <c r="U1289" cm="1">
        <f t="array" ref="U1289">_xlfn._xlws.FILTER(Table3[[#All],[Name]],(Table3[[#All],[Polygon]]=$A1289)*(Table3[[#All],[Period]]=U$1)*((Table3[[#All],[Variables ]]=$AF$3)+(Table3[[#All],[Variables ]]=$AF$2)+(Table3[[#All],[Variables ]]=$AF$4)),0)</f>
        <v>0</v>
      </c>
      <c r="V1289" cm="1">
        <f t="array" ref="V1289">_xlfn._xlws.FILTER(Table3[[#All],[Name]],(Table3[[#All],[Polygon]]=$A1289)*(Table3[[#All],[Period]]=V$1)*((Table3[[#All],[Variables ]]=$AF$3)+(Table3[[#All],[Variables ]]=$AF$2)+(Table3[[#All],[Variables ]]=$AF$4)),0)</f>
        <v>0</v>
      </c>
      <c r="W1289" cm="1">
        <f t="array" ref="W1289">_xlfn._xlws.FILTER(Table3[[#All],[Name]],(Table3[[#All],[Polygon]]=$A1289)*(Table3[[#All],[Period]]=W$1)*((Table3[[#All],[Variables ]]=$AF$3)+(Table3[[#All],[Variables ]]=$AF$2)+(Table3[[#All],[Variables ]]=$AF$4)),0)</f>
        <v>0</v>
      </c>
      <c r="X1289" cm="1">
        <f t="array" ref="X1289">_xlfn._xlws.FILTER(Table3[[#All],[Name]],(Table3[[#All],[Polygon]]=$A1289)*(Table3[[#All],[Period]]=X$1)*((Table3[[#All],[Variables ]]=$AF$3)+(Table3[[#All],[Variables ]]=$AF$2)+(Table3[[#All],[Variables ]]=$AF$4)),0)</f>
        <v>0</v>
      </c>
      <c r="Y1289" t="str" cm="1">
        <f t="array" ref="Y1289">_xlfn._xlws.FILTER(Table3[[#All],[Name]],(Table3[[#All],[Polygon]]=$A1289)*(Table3[[#All],[Period]]=Y$1)*((Table3[[#All],[Variables ]]=$AF$3)+(Table3[[#All],[Variables ]]=$AF$2)+(Table3[[#All],[Variables ]]=$AF$4)),0)</f>
        <v>H</v>
      </c>
      <c r="Z1289" t="str" cm="1">
        <f t="array" ref="Z1289">_xlfn._xlws.FILTER(Table3[[#All],[Name]],(Table3[[#All],[Polygon]]=$A1289)*(Table3[[#All],[Period]]=Z$1)*((Table3[[#All],[Variables ]]=$AF$3)+(Table3[[#All],[Variables ]]=$AF$2)+(Table3[[#All],[Variables ]]=$AF$4)),0)</f>
        <v>AH</v>
      </c>
      <c r="AA1289" t="str" cm="1">
        <f t="array" ref="AA1289">_xlfn._xlws.FILTER(Table3[[#All],[Name]],(Table3[[#All],[Polygon]]=$A1289)*(Table3[[#All],[Period]]=AA$1)*((Table3[[#All],[Variables ]]=$AF$3)+(Table3[[#All],[Variables ]]=$AF$2)+(Table3[[#All],[Variables ]]=$AF$4)),0)</f>
        <v>AH</v>
      </c>
      <c r="AB1289" t="str" cm="1">
        <f t="array" ref="AB1289">_xlfn._xlws.FILTER(Table3[[#All],[Name]],(Table3[[#All],[Polygon]]=$A1289)*(Table3[[#All],[Period]]=AB$1)*((Table3[[#All],[Variables ]]=$AF$3)+(Table3[[#All],[Variables ]]=$AF$2)+(Table3[[#All],[Variables ]]=$AF$4)),0)</f>
        <v>PCT</v>
      </c>
      <c r="AC1289" t="str" cm="1">
        <f t="array" ref="AC1289">_xlfn._xlws.FILTER(Table3[[#All],[Name]],(Table3[[#All],[Polygon]]=$A1289)*(Table3[[#All],[Period]]=AC$1)*((Table3[[#All],[Variables ]]=$AF$3)+(Table3[[#All],[Variables ]]=$AF$2)+(Table3[[#All],[Variables ]]=$AF$4)),0)</f>
        <v>AH</v>
      </c>
      <c r="AD1289" t="str" cm="1">
        <f t="array" ref="AD1289">_xlfn._xlws.FILTER(Table3[[#All],[Name]],(Table3[[#All],[Polygon]]=$A1289)*(Table3[[#All],[Period]]=AD$1)*((Table3[[#All],[Variables ]]=$AF$3)+(Table3[[#All],[Variables ]]=$AF$2)+(Table3[[#All],[Variables ]]=$AF$4)),0)</f>
        <v>AH</v>
      </c>
    </row>
    <row r="1290" spans="1:30" x14ac:dyDescent="0.35">
      <c r="A1290" s="5">
        <v>800</v>
      </c>
      <c r="B1290" s="6" t="s">
        <v>1766</v>
      </c>
      <c r="C1290" s="8">
        <v>51.194460190000001</v>
      </c>
      <c r="D1290" s="6" t="s">
        <v>1466</v>
      </c>
      <c r="E1290" s="6">
        <v>3</v>
      </c>
      <c r="F1290" s="6">
        <v>3</v>
      </c>
      <c r="G1290" s="6">
        <v>5</v>
      </c>
      <c r="H1290" s="6"/>
      <c r="I1290" s="6">
        <v>1962</v>
      </c>
      <c r="J1290" s="6">
        <v>0</v>
      </c>
      <c r="K1290" s="6" t="s">
        <v>1650</v>
      </c>
      <c r="L1290" s="6">
        <v>802</v>
      </c>
      <c r="M1290" s="6">
        <v>802</v>
      </c>
      <c r="N1290" s="6">
        <v>28.05279208</v>
      </c>
      <c r="O1290" s="9">
        <v>2.3769999999999998</v>
      </c>
      <c r="P1290" cm="1">
        <f t="array" ref="P1290">_xlfn._xlws.FILTER(Table3[[#All],[Name]],(Table3[[#All],[Polygon]]=$A1290)*(Table3[[#All],[Period]]=P$1)*((Table3[[#All],[Variables ]]=$AF$3)+(Table3[[#All],[Variables ]]=$AF$2)+(Table3[[#All],[Variables ]]=$AF$4)),0)</f>
        <v>0</v>
      </c>
      <c r="Q1290" t="str" cm="1">
        <f t="array" ref="Q1290">_xlfn._xlws.FILTER(Table3[[#All],[Name]],(Table3[[#All],[Polygon]]=$A1290)*(Table3[[#All],[Period]]=Q$1)*((Table3[[#All],[Variables ]]=$AF$3)+(Table3[[#All],[Variables ]]=$AF$2)+(Table3[[#All],[Variables ]]=$AF$4)),0)</f>
        <v>AH</v>
      </c>
      <c r="R1290" cm="1">
        <f t="array" ref="R1290">_xlfn._xlws.FILTER(Table3[[#All],[Name]],(Table3[[#All],[Polygon]]=$A1290)*(Table3[[#All],[Period]]=R$1)*((Table3[[#All],[Variables ]]=$AF$3)+(Table3[[#All],[Variables ]]=$AF$2)+(Table3[[#All],[Variables ]]=$AF$4)),0)</f>
        <v>0</v>
      </c>
      <c r="S1290" cm="1">
        <f t="array" ref="S1290">_xlfn._xlws.FILTER(Table3[[#All],[Name]],(Table3[[#All],[Polygon]]=$A1290)*(Table3[[#All],[Period]]=S$1)*((Table3[[#All],[Variables ]]=$AF$3)+(Table3[[#All],[Variables ]]=$AF$2)+(Table3[[#All],[Variables ]]=$AF$4)),0)</f>
        <v>0</v>
      </c>
      <c r="T1290" cm="1">
        <f t="array" ref="T1290">_xlfn._xlws.FILTER(Table3[[#All],[Name]],(Table3[[#All],[Polygon]]=$A1290)*(Table3[[#All],[Period]]=T$1)*((Table3[[#All],[Variables ]]=$AF$3)+(Table3[[#All],[Variables ]]=$AF$2)+(Table3[[#All],[Variables ]]=$AF$4)),0)</f>
        <v>0</v>
      </c>
      <c r="U1290" cm="1">
        <f t="array" ref="U1290">_xlfn._xlws.FILTER(Table3[[#All],[Name]],(Table3[[#All],[Polygon]]=$A1290)*(Table3[[#All],[Period]]=U$1)*((Table3[[#All],[Variables ]]=$AF$3)+(Table3[[#All],[Variables ]]=$AF$2)+(Table3[[#All],[Variables ]]=$AF$4)),0)</f>
        <v>0</v>
      </c>
      <c r="V1290" cm="1">
        <f t="array" ref="V1290">_xlfn._xlws.FILTER(Table3[[#All],[Name]],(Table3[[#All],[Polygon]]=$A1290)*(Table3[[#All],[Period]]=V$1)*((Table3[[#All],[Variables ]]=$AF$3)+(Table3[[#All],[Variables ]]=$AF$2)+(Table3[[#All],[Variables ]]=$AF$4)),0)</f>
        <v>0</v>
      </c>
      <c r="W1290" cm="1">
        <f t="array" ref="W1290">_xlfn._xlws.FILTER(Table3[[#All],[Name]],(Table3[[#All],[Polygon]]=$A1290)*(Table3[[#All],[Period]]=W$1)*((Table3[[#All],[Variables ]]=$AF$3)+(Table3[[#All],[Variables ]]=$AF$2)+(Table3[[#All],[Variables ]]=$AF$4)),0)</f>
        <v>0</v>
      </c>
      <c r="X1290" cm="1">
        <f t="array" ref="X1290">_xlfn._xlws.FILTER(Table3[[#All],[Name]],(Table3[[#All],[Polygon]]=$A1290)*(Table3[[#All],[Period]]=X$1)*((Table3[[#All],[Variables ]]=$AF$3)+(Table3[[#All],[Variables ]]=$AF$2)+(Table3[[#All],[Variables ]]=$AF$4)),0)</f>
        <v>0</v>
      </c>
      <c r="Y1290" t="str" cm="1">
        <f t="array" ref="Y1290">_xlfn._xlws.FILTER(Table3[[#All],[Name]],(Table3[[#All],[Polygon]]=$A1290)*(Table3[[#All],[Period]]=Y$1)*((Table3[[#All],[Variables ]]=$AF$3)+(Table3[[#All],[Variables ]]=$AF$2)+(Table3[[#All],[Variables ]]=$AF$4)),0)</f>
        <v>H</v>
      </c>
      <c r="Z1290" t="str" cm="1">
        <f t="array" ref="Z1290">_xlfn._xlws.FILTER(Table3[[#All],[Name]],(Table3[[#All],[Polygon]]=$A1290)*(Table3[[#All],[Period]]=Z$1)*((Table3[[#All],[Variables ]]=$AF$3)+(Table3[[#All],[Variables ]]=$AF$2)+(Table3[[#All],[Variables ]]=$AF$4)),0)</f>
        <v>AH</v>
      </c>
      <c r="AA1290" t="str" cm="1">
        <f t="array" ref="AA1290">_xlfn._xlws.FILTER(Table3[[#All],[Name]],(Table3[[#All],[Polygon]]=$A1290)*(Table3[[#All],[Period]]=AA$1)*((Table3[[#All],[Variables ]]=$AF$3)+(Table3[[#All],[Variables ]]=$AF$2)+(Table3[[#All],[Variables ]]=$AF$4)),0)</f>
        <v>AH</v>
      </c>
      <c r="AB1290" t="str" cm="1">
        <f t="array" ref="AB1290">_xlfn._xlws.FILTER(Table3[[#All],[Name]],(Table3[[#All],[Polygon]]=$A1290)*(Table3[[#All],[Period]]=AB$1)*((Table3[[#All],[Variables ]]=$AF$3)+(Table3[[#All],[Variables ]]=$AF$2)+(Table3[[#All],[Variables ]]=$AF$4)),0)</f>
        <v>PCT</v>
      </c>
      <c r="AC1290" t="str" cm="1">
        <f t="array" ref="AC1290">_xlfn._xlws.FILTER(Table3[[#All],[Name]],(Table3[[#All],[Polygon]]=$A1290)*(Table3[[#All],[Period]]=AC$1)*((Table3[[#All],[Variables ]]=$AF$3)+(Table3[[#All],[Variables ]]=$AF$2)+(Table3[[#All],[Variables ]]=$AF$4)),0)</f>
        <v>AH</v>
      </c>
      <c r="AD1290" t="str" cm="1">
        <f t="array" ref="AD1290">_xlfn._xlws.FILTER(Table3[[#All],[Name]],(Table3[[#All],[Polygon]]=$A1290)*(Table3[[#All],[Period]]=AD$1)*((Table3[[#All],[Variables ]]=$AF$3)+(Table3[[#All],[Variables ]]=$AF$2)+(Table3[[#All],[Variables ]]=$AF$4)),0)</f>
        <v>AH</v>
      </c>
    </row>
    <row r="1291" spans="1:30" x14ac:dyDescent="0.35">
      <c r="A1291" s="3">
        <v>801</v>
      </c>
      <c r="B1291" s="4" t="s">
        <v>1737</v>
      </c>
      <c r="C1291" s="10">
        <v>60.847007519999998</v>
      </c>
      <c r="D1291" s="4" t="s">
        <v>1466</v>
      </c>
      <c r="E1291" s="4">
        <v>3</v>
      </c>
      <c r="F1291" s="4">
        <v>3</v>
      </c>
      <c r="G1291" s="4">
        <v>5</v>
      </c>
      <c r="H1291" s="4"/>
      <c r="I1291" s="4">
        <v>1962</v>
      </c>
      <c r="J1291" s="4">
        <v>0</v>
      </c>
      <c r="K1291" s="4" t="s">
        <v>1650</v>
      </c>
      <c r="L1291" s="4">
        <v>6</v>
      </c>
      <c r="M1291" s="4">
        <v>6</v>
      </c>
      <c r="N1291" s="4">
        <v>6.7787482749999999</v>
      </c>
      <c r="O1291" s="11">
        <v>1.216</v>
      </c>
      <c r="P1291" cm="1">
        <f t="array" ref="P1291">_xlfn._xlws.FILTER(Table3[[#All],[Name]],(Table3[[#All],[Polygon]]=$A1291)*(Table3[[#All],[Period]]=P$1)*((Table3[[#All],[Variables ]]=$AF$3)+(Table3[[#All],[Variables ]]=$AF$2)+(Table3[[#All],[Variables ]]=$AF$4)),0)</f>
        <v>0</v>
      </c>
      <c r="Q1291" t="str" cm="1">
        <f t="array" ref="Q1291">_xlfn._xlws.FILTER(Table3[[#All],[Name]],(Table3[[#All],[Polygon]]=$A1291)*(Table3[[#All],[Period]]=Q$1)*((Table3[[#All],[Variables ]]=$AF$3)+(Table3[[#All],[Variables ]]=$AF$2)+(Table3[[#All],[Variables ]]=$AF$4)),0)</f>
        <v>AH</v>
      </c>
      <c r="R1291" cm="1">
        <f t="array" ref="R1291">_xlfn._xlws.FILTER(Table3[[#All],[Name]],(Table3[[#All],[Polygon]]=$A1291)*(Table3[[#All],[Period]]=R$1)*((Table3[[#All],[Variables ]]=$AF$3)+(Table3[[#All],[Variables ]]=$AF$2)+(Table3[[#All],[Variables ]]=$AF$4)),0)</f>
        <v>0</v>
      </c>
      <c r="S1291" cm="1">
        <f t="array" ref="S1291">_xlfn._xlws.FILTER(Table3[[#All],[Name]],(Table3[[#All],[Polygon]]=$A1291)*(Table3[[#All],[Period]]=S$1)*((Table3[[#All],[Variables ]]=$AF$3)+(Table3[[#All],[Variables ]]=$AF$2)+(Table3[[#All],[Variables ]]=$AF$4)),0)</f>
        <v>0</v>
      </c>
      <c r="T1291" cm="1">
        <f t="array" ref="T1291">_xlfn._xlws.FILTER(Table3[[#All],[Name]],(Table3[[#All],[Polygon]]=$A1291)*(Table3[[#All],[Period]]=T$1)*((Table3[[#All],[Variables ]]=$AF$3)+(Table3[[#All],[Variables ]]=$AF$2)+(Table3[[#All],[Variables ]]=$AF$4)),0)</f>
        <v>0</v>
      </c>
      <c r="U1291" cm="1">
        <f t="array" ref="U1291">_xlfn._xlws.FILTER(Table3[[#All],[Name]],(Table3[[#All],[Polygon]]=$A1291)*(Table3[[#All],[Period]]=U$1)*((Table3[[#All],[Variables ]]=$AF$3)+(Table3[[#All],[Variables ]]=$AF$2)+(Table3[[#All],[Variables ]]=$AF$4)),0)</f>
        <v>0</v>
      </c>
      <c r="V1291" cm="1">
        <f t="array" ref="V1291">_xlfn._xlws.FILTER(Table3[[#All],[Name]],(Table3[[#All],[Polygon]]=$A1291)*(Table3[[#All],[Period]]=V$1)*((Table3[[#All],[Variables ]]=$AF$3)+(Table3[[#All],[Variables ]]=$AF$2)+(Table3[[#All],[Variables ]]=$AF$4)),0)</f>
        <v>0</v>
      </c>
      <c r="W1291" cm="1">
        <f t="array" ref="W1291">_xlfn._xlws.FILTER(Table3[[#All],[Name]],(Table3[[#All],[Polygon]]=$A1291)*(Table3[[#All],[Period]]=W$1)*((Table3[[#All],[Variables ]]=$AF$3)+(Table3[[#All],[Variables ]]=$AF$2)+(Table3[[#All],[Variables ]]=$AF$4)),0)</f>
        <v>0</v>
      </c>
      <c r="X1291" cm="1">
        <f t="array" ref="X1291">_xlfn._xlws.FILTER(Table3[[#All],[Name]],(Table3[[#All],[Polygon]]=$A1291)*(Table3[[#All],[Period]]=X$1)*((Table3[[#All],[Variables ]]=$AF$3)+(Table3[[#All],[Variables ]]=$AF$2)+(Table3[[#All],[Variables ]]=$AF$4)),0)</f>
        <v>0</v>
      </c>
      <c r="Y1291" t="str" cm="1">
        <f t="array" ref="Y1291">_xlfn._xlws.FILTER(Table3[[#All],[Name]],(Table3[[#All],[Polygon]]=$A1291)*(Table3[[#All],[Period]]=Y$1)*((Table3[[#All],[Variables ]]=$AF$3)+(Table3[[#All],[Variables ]]=$AF$2)+(Table3[[#All],[Variables ]]=$AF$4)),0)</f>
        <v>H</v>
      </c>
      <c r="Z1291" t="str" cm="1">
        <f t="array" ref="Z1291">_xlfn._xlws.FILTER(Table3[[#All],[Name]],(Table3[[#All],[Polygon]]=$A1291)*(Table3[[#All],[Period]]=Z$1)*((Table3[[#All],[Variables ]]=$AF$3)+(Table3[[#All],[Variables ]]=$AF$2)+(Table3[[#All],[Variables ]]=$AF$4)),0)</f>
        <v>AH</v>
      </c>
      <c r="AA1291" t="str" cm="1">
        <f t="array" ref="AA1291">_xlfn._xlws.FILTER(Table3[[#All],[Name]],(Table3[[#All],[Polygon]]=$A1291)*(Table3[[#All],[Period]]=AA$1)*((Table3[[#All],[Variables ]]=$AF$3)+(Table3[[#All],[Variables ]]=$AF$2)+(Table3[[#All],[Variables ]]=$AF$4)),0)</f>
        <v>AH</v>
      </c>
      <c r="AB1291" t="str" cm="1">
        <f t="array" ref="AB1291">_xlfn._xlws.FILTER(Table3[[#All],[Name]],(Table3[[#All],[Polygon]]=$A1291)*(Table3[[#All],[Period]]=AB$1)*((Table3[[#All],[Variables ]]=$AF$3)+(Table3[[#All],[Variables ]]=$AF$2)+(Table3[[#All],[Variables ]]=$AF$4)),0)</f>
        <v>PCT</v>
      </c>
      <c r="AC1291" t="str" cm="1">
        <f t="array" ref="AC1291">_xlfn._xlws.FILTER(Table3[[#All],[Name]],(Table3[[#All],[Polygon]]=$A1291)*(Table3[[#All],[Period]]=AC$1)*((Table3[[#All],[Variables ]]=$AF$3)+(Table3[[#All],[Variables ]]=$AF$2)+(Table3[[#All],[Variables ]]=$AF$4)),0)</f>
        <v>AH</v>
      </c>
      <c r="AD1291" t="str" cm="1">
        <f t="array" ref="AD1291">_xlfn._xlws.FILTER(Table3[[#All],[Name]],(Table3[[#All],[Polygon]]=$A1291)*(Table3[[#All],[Period]]=AD$1)*((Table3[[#All],[Variables ]]=$AF$3)+(Table3[[#All],[Variables ]]=$AF$2)+(Table3[[#All],[Variables ]]=$AF$4)),0)</f>
        <v>AH</v>
      </c>
    </row>
    <row r="1292" spans="1:30" x14ac:dyDescent="0.35">
      <c r="A1292" s="5">
        <v>801</v>
      </c>
      <c r="B1292" s="6" t="s">
        <v>1737</v>
      </c>
      <c r="C1292" s="8">
        <v>60.847007519999998</v>
      </c>
      <c r="D1292" s="6" t="s">
        <v>1466</v>
      </c>
      <c r="E1292" s="6">
        <v>3</v>
      </c>
      <c r="F1292" s="6">
        <v>3</v>
      </c>
      <c r="G1292" s="6">
        <v>5</v>
      </c>
      <c r="H1292" s="6"/>
      <c r="I1292" s="6">
        <v>1962</v>
      </c>
      <c r="J1292" s="6">
        <v>0</v>
      </c>
      <c r="K1292" s="6" t="s">
        <v>1650</v>
      </c>
      <c r="L1292" s="6">
        <v>29</v>
      </c>
      <c r="M1292" s="6">
        <v>29</v>
      </c>
      <c r="N1292" s="6">
        <v>13.71617577</v>
      </c>
      <c r="O1292" s="9">
        <v>7.1970000000000001</v>
      </c>
      <c r="P1292" cm="1">
        <f t="array" ref="P1292">_xlfn._xlws.FILTER(Table3[[#All],[Name]],(Table3[[#All],[Polygon]]=$A1292)*(Table3[[#All],[Period]]=P$1)*((Table3[[#All],[Variables ]]=$AF$3)+(Table3[[#All],[Variables ]]=$AF$2)+(Table3[[#All],[Variables ]]=$AF$4)),0)</f>
        <v>0</v>
      </c>
      <c r="Q1292" t="str" cm="1">
        <f t="array" ref="Q1292">_xlfn._xlws.FILTER(Table3[[#All],[Name]],(Table3[[#All],[Polygon]]=$A1292)*(Table3[[#All],[Period]]=Q$1)*((Table3[[#All],[Variables ]]=$AF$3)+(Table3[[#All],[Variables ]]=$AF$2)+(Table3[[#All],[Variables ]]=$AF$4)),0)</f>
        <v>AH</v>
      </c>
      <c r="R1292" cm="1">
        <f t="array" ref="R1292">_xlfn._xlws.FILTER(Table3[[#All],[Name]],(Table3[[#All],[Polygon]]=$A1292)*(Table3[[#All],[Period]]=R$1)*((Table3[[#All],[Variables ]]=$AF$3)+(Table3[[#All],[Variables ]]=$AF$2)+(Table3[[#All],[Variables ]]=$AF$4)),0)</f>
        <v>0</v>
      </c>
      <c r="S1292" cm="1">
        <f t="array" ref="S1292">_xlfn._xlws.FILTER(Table3[[#All],[Name]],(Table3[[#All],[Polygon]]=$A1292)*(Table3[[#All],[Period]]=S$1)*((Table3[[#All],[Variables ]]=$AF$3)+(Table3[[#All],[Variables ]]=$AF$2)+(Table3[[#All],[Variables ]]=$AF$4)),0)</f>
        <v>0</v>
      </c>
      <c r="T1292" cm="1">
        <f t="array" ref="T1292">_xlfn._xlws.FILTER(Table3[[#All],[Name]],(Table3[[#All],[Polygon]]=$A1292)*(Table3[[#All],[Period]]=T$1)*((Table3[[#All],[Variables ]]=$AF$3)+(Table3[[#All],[Variables ]]=$AF$2)+(Table3[[#All],[Variables ]]=$AF$4)),0)</f>
        <v>0</v>
      </c>
      <c r="U1292" cm="1">
        <f t="array" ref="U1292">_xlfn._xlws.FILTER(Table3[[#All],[Name]],(Table3[[#All],[Polygon]]=$A1292)*(Table3[[#All],[Period]]=U$1)*((Table3[[#All],[Variables ]]=$AF$3)+(Table3[[#All],[Variables ]]=$AF$2)+(Table3[[#All],[Variables ]]=$AF$4)),0)</f>
        <v>0</v>
      </c>
      <c r="V1292" cm="1">
        <f t="array" ref="V1292">_xlfn._xlws.FILTER(Table3[[#All],[Name]],(Table3[[#All],[Polygon]]=$A1292)*(Table3[[#All],[Period]]=V$1)*((Table3[[#All],[Variables ]]=$AF$3)+(Table3[[#All],[Variables ]]=$AF$2)+(Table3[[#All],[Variables ]]=$AF$4)),0)</f>
        <v>0</v>
      </c>
      <c r="W1292" cm="1">
        <f t="array" ref="W1292">_xlfn._xlws.FILTER(Table3[[#All],[Name]],(Table3[[#All],[Polygon]]=$A1292)*(Table3[[#All],[Period]]=W$1)*((Table3[[#All],[Variables ]]=$AF$3)+(Table3[[#All],[Variables ]]=$AF$2)+(Table3[[#All],[Variables ]]=$AF$4)),0)</f>
        <v>0</v>
      </c>
      <c r="X1292" cm="1">
        <f t="array" ref="X1292">_xlfn._xlws.FILTER(Table3[[#All],[Name]],(Table3[[#All],[Polygon]]=$A1292)*(Table3[[#All],[Period]]=X$1)*((Table3[[#All],[Variables ]]=$AF$3)+(Table3[[#All],[Variables ]]=$AF$2)+(Table3[[#All],[Variables ]]=$AF$4)),0)</f>
        <v>0</v>
      </c>
      <c r="Y1292" t="str" cm="1">
        <f t="array" ref="Y1292">_xlfn._xlws.FILTER(Table3[[#All],[Name]],(Table3[[#All],[Polygon]]=$A1292)*(Table3[[#All],[Period]]=Y$1)*((Table3[[#All],[Variables ]]=$AF$3)+(Table3[[#All],[Variables ]]=$AF$2)+(Table3[[#All],[Variables ]]=$AF$4)),0)</f>
        <v>H</v>
      </c>
      <c r="Z1292" t="str" cm="1">
        <f t="array" ref="Z1292">_xlfn._xlws.FILTER(Table3[[#All],[Name]],(Table3[[#All],[Polygon]]=$A1292)*(Table3[[#All],[Period]]=Z$1)*((Table3[[#All],[Variables ]]=$AF$3)+(Table3[[#All],[Variables ]]=$AF$2)+(Table3[[#All],[Variables ]]=$AF$4)),0)</f>
        <v>AH</v>
      </c>
      <c r="AA1292" t="str" cm="1">
        <f t="array" ref="AA1292">_xlfn._xlws.FILTER(Table3[[#All],[Name]],(Table3[[#All],[Polygon]]=$A1292)*(Table3[[#All],[Period]]=AA$1)*((Table3[[#All],[Variables ]]=$AF$3)+(Table3[[#All],[Variables ]]=$AF$2)+(Table3[[#All],[Variables ]]=$AF$4)),0)</f>
        <v>AH</v>
      </c>
      <c r="AB1292" t="str" cm="1">
        <f t="array" ref="AB1292">_xlfn._xlws.FILTER(Table3[[#All],[Name]],(Table3[[#All],[Polygon]]=$A1292)*(Table3[[#All],[Period]]=AB$1)*((Table3[[#All],[Variables ]]=$AF$3)+(Table3[[#All],[Variables ]]=$AF$2)+(Table3[[#All],[Variables ]]=$AF$4)),0)</f>
        <v>PCT</v>
      </c>
      <c r="AC1292" t="str" cm="1">
        <f t="array" ref="AC1292">_xlfn._xlws.FILTER(Table3[[#All],[Name]],(Table3[[#All],[Polygon]]=$A1292)*(Table3[[#All],[Period]]=AC$1)*((Table3[[#All],[Variables ]]=$AF$3)+(Table3[[#All],[Variables ]]=$AF$2)+(Table3[[#All],[Variables ]]=$AF$4)),0)</f>
        <v>AH</v>
      </c>
      <c r="AD1292" t="str" cm="1">
        <f t="array" ref="AD1292">_xlfn._xlws.FILTER(Table3[[#All],[Name]],(Table3[[#All],[Polygon]]=$A1292)*(Table3[[#All],[Period]]=AD$1)*((Table3[[#All],[Variables ]]=$AF$3)+(Table3[[#All],[Variables ]]=$AF$2)+(Table3[[#All],[Variables ]]=$AF$4)),0)</f>
        <v>AH</v>
      </c>
    </row>
    <row r="1293" spans="1:30" x14ac:dyDescent="0.35">
      <c r="A1293" s="3">
        <v>801</v>
      </c>
      <c r="B1293" s="4" t="s">
        <v>1737</v>
      </c>
      <c r="C1293" s="10">
        <v>60.847007519999998</v>
      </c>
      <c r="D1293" s="4" t="s">
        <v>1466</v>
      </c>
      <c r="E1293" s="4">
        <v>3</v>
      </c>
      <c r="F1293" s="4">
        <v>3</v>
      </c>
      <c r="G1293" s="4">
        <v>5</v>
      </c>
      <c r="H1293" s="4"/>
      <c r="I1293" s="4">
        <v>1962</v>
      </c>
      <c r="J1293" s="4">
        <v>0</v>
      </c>
      <c r="K1293" s="4" t="s">
        <v>1650</v>
      </c>
      <c r="L1293" s="4">
        <v>35</v>
      </c>
      <c r="M1293" s="4">
        <v>35</v>
      </c>
      <c r="N1293" s="4">
        <v>11.94575066</v>
      </c>
      <c r="O1293" s="11">
        <v>1.6879999999999999</v>
      </c>
      <c r="P1293" cm="1">
        <f t="array" ref="P1293">_xlfn._xlws.FILTER(Table3[[#All],[Name]],(Table3[[#All],[Polygon]]=$A1293)*(Table3[[#All],[Period]]=P$1)*((Table3[[#All],[Variables ]]=$AF$3)+(Table3[[#All],[Variables ]]=$AF$2)+(Table3[[#All],[Variables ]]=$AF$4)),0)</f>
        <v>0</v>
      </c>
      <c r="Q1293" t="str" cm="1">
        <f t="array" ref="Q1293">_xlfn._xlws.FILTER(Table3[[#All],[Name]],(Table3[[#All],[Polygon]]=$A1293)*(Table3[[#All],[Period]]=Q$1)*((Table3[[#All],[Variables ]]=$AF$3)+(Table3[[#All],[Variables ]]=$AF$2)+(Table3[[#All],[Variables ]]=$AF$4)),0)</f>
        <v>AH</v>
      </c>
      <c r="R1293" cm="1">
        <f t="array" ref="R1293">_xlfn._xlws.FILTER(Table3[[#All],[Name]],(Table3[[#All],[Polygon]]=$A1293)*(Table3[[#All],[Period]]=R$1)*((Table3[[#All],[Variables ]]=$AF$3)+(Table3[[#All],[Variables ]]=$AF$2)+(Table3[[#All],[Variables ]]=$AF$4)),0)</f>
        <v>0</v>
      </c>
      <c r="S1293" cm="1">
        <f t="array" ref="S1293">_xlfn._xlws.FILTER(Table3[[#All],[Name]],(Table3[[#All],[Polygon]]=$A1293)*(Table3[[#All],[Period]]=S$1)*((Table3[[#All],[Variables ]]=$AF$3)+(Table3[[#All],[Variables ]]=$AF$2)+(Table3[[#All],[Variables ]]=$AF$4)),0)</f>
        <v>0</v>
      </c>
      <c r="T1293" cm="1">
        <f t="array" ref="T1293">_xlfn._xlws.FILTER(Table3[[#All],[Name]],(Table3[[#All],[Polygon]]=$A1293)*(Table3[[#All],[Period]]=T$1)*((Table3[[#All],[Variables ]]=$AF$3)+(Table3[[#All],[Variables ]]=$AF$2)+(Table3[[#All],[Variables ]]=$AF$4)),0)</f>
        <v>0</v>
      </c>
      <c r="U1293" cm="1">
        <f t="array" ref="U1293">_xlfn._xlws.FILTER(Table3[[#All],[Name]],(Table3[[#All],[Polygon]]=$A1293)*(Table3[[#All],[Period]]=U$1)*((Table3[[#All],[Variables ]]=$AF$3)+(Table3[[#All],[Variables ]]=$AF$2)+(Table3[[#All],[Variables ]]=$AF$4)),0)</f>
        <v>0</v>
      </c>
      <c r="V1293" cm="1">
        <f t="array" ref="V1293">_xlfn._xlws.FILTER(Table3[[#All],[Name]],(Table3[[#All],[Polygon]]=$A1293)*(Table3[[#All],[Period]]=V$1)*((Table3[[#All],[Variables ]]=$AF$3)+(Table3[[#All],[Variables ]]=$AF$2)+(Table3[[#All],[Variables ]]=$AF$4)),0)</f>
        <v>0</v>
      </c>
      <c r="W1293" cm="1">
        <f t="array" ref="W1293">_xlfn._xlws.FILTER(Table3[[#All],[Name]],(Table3[[#All],[Polygon]]=$A1293)*(Table3[[#All],[Period]]=W$1)*((Table3[[#All],[Variables ]]=$AF$3)+(Table3[[#All],[Variables ]]=$AF$2)+(Table3[[#All],[Variables ]]=$AF$4)),0)</f>
        <v>0</v>
      </c>
      <c r="X1293" cm="1">
        <f t="array" ref="X1293">_xlfn._xlws.FILTER(Table3[[#All],[Name]],(Table3[[#All],[Polygon]]=$A1293)*(Table3[[#All],[Period]]=X$1)*((Table3[[#All],[Variables ]]=$AF$3)+(Table3[[#All],[Variables ]]=$AF$2)+(Table3[[#All],[Variables ]]=$AF$4)),0)</f>
        <v>0</v>
      </c>
      <c r="Y1293" t="str" cm="1">
        <f t="array" ref="Y1293">_xlfn._xlws.FILTER(Table3[[#All],[Name]],(Table3[[#All],[Polygon]]=$A1293)*(Table3[[#All],[Period]]=Y$1)*((Table3[[#All],[Variables ]]=$AF$3)+(Table3[[#All],[Variables ]]=$AF$2)+(Table3[[#All],[Variables ]]=$AF$4)),0)</f>
        <v>H</v>
      </c>
      <c r="Z1293" t="str" cm="1">
        <f t="array" ref="Z1293">_xlfn._xlws.FILTER(Table3[[#All],[Name]],(Table3[[#All],[Polygon]]=$A1293)*(Table3[[#All],[Period]]=Z$1)*((Table3[[#All],[Variables ]]=$AF$3)+(Table3[[#All],[Variables ]]=$AF$2)+(Table3[[#All],[Variables ]]=$AF$4)),0)</f>
        <v>AH</v>
      </c>
      <c r="AA1293" t="str" cm="1">
        <f t="array" ref="AA1293">_xlfn._xlws.FILTER(Table3[[#All],[Name]],(Table3[[#All],[Polygon]]=$A1293)*(Table3[[#All],[Period]]=AA$1)*((Table3[[#All],[Variables ]]=$AF$3)+(Table3[[#All],[Variables ]]=$AF$2)+(Table3[[#All],[Variables ]]=$AF$4)),0)</f>
        <v>AH</v>
      </c>
      <c r="AB1293" t="str" cm="1">
        <f t="array" ref="AB1293">_xlfn._xlws.FILTER(Table3[[#All],[Name]],(Table3[[#All],[Polygon]]=$A1293)*(Table3[[#All],[Period]]=AB$1)*((Table3[[#All],[Variables ]]=$AF$3)+(Table3[[#All],[Variables ]]=$AF$2)+(Table3[[#All],[Variables ]]=$AF$4)),0)</f>
        <v>PCT</v>
      </c>
      <c r="AC1293" t="str" cm="1">
        <f t="array" ref="AC1293">_xlfn._xlws.FILTER(Table3[[#All],[Name]],(Table3[[#All],[Polygon]]=$A1293)*(Table3[[#All],[Period]]=AC$1)*((Table3[[#All],[Variables ]]=$AF$3)+(Table3[[#All],[Variables ]]=$AF$2)+(Table3[[#All],[Variables ]]=$AF$4)),0)</f>
        <v>AH</v>
      </c>
      <c r="AD1293" t="str" cm="1">
        <f t="array" ref="AD1293">_xlfn._xlws.FILTER(Table3[[#All],[Name]],(Table3[[#All],[Polygon]]=$A1293)*(Table3[[#All],[Period]]=AD$1)*((Table3[[#All],[Variables ]]=$AF$3)+(Table3[[#All],[Variables ]]=$AF$2)+(Table3[[#All],[Variables ]]=$AF$4)),0)</f>
        <v>AH</v>
      </c>
    </row>
    <row r="1294" spans="1:30" x14ac:dyDescent="0.35">
      <c r="A1294" s="5">
        <v>801</v>
      </c>
      <c r="B1294" s="6" t="s">
        <v>1737</v>
      </c>
      <c r="C1294" s="8">
        <v>60.847007519999998</v>
      </c>
      <c r="D1294" s="6" t="s">
        <v>1466</v>
      </c>
      <c r="E1294" s="6">
        <v>3</v>
      </c>
      <c r="F1294" s="6">
        <v>3</v>
      </c>
      <c r="G1294" s="6">
        <v>5</v>
      </c>
      <c r="H1294" s="6"/>
      <c r="I1294" s="6">
        <v>1962</v>
      </c>
      <c r="J1294" s="6">
        <v>0</v>
      </c>
      <c r="K1294" s="6" t="s">
        <v>1650</v>
      </c>
      <c r="L1294" s="6">
        <v>27</v>
      </c>
      <c r="M1294" s="6">
        <v>27</v>
      </c>
      <c r="N1294" s="6">
        <v>23.007539449999999</v>
      </c>
      <c r="O1294" s="9">
        <v>17.431999999999999</v>
      </c>
      <c r="P1294" cm="1">
        <f t="array" ref="P1294">_xlfn._xlws.FILTER(Table3[[#All],[Name]],(Table3[[#All],[Polygon]]=$A1294)*(Table3[[#All],[Period]]=P$1)*((Table3[[#All],[Variables ]]=$AF$3)+(Table3[[#All],[Variables ]]=$AF$2)+(Table3[[#All],[Variables ]]=$AF$4)),0)</f>
        <v>0</v>
      </c>
      <c r="Q1294" t="str" cm="1">
        <f t="array" ref="Q1294">_xlfn._xlws.FILTER(Table3[[#All],[Name]],(Table3[[#All],[Polygon]]=$A1294)*(Table3[[#All],[Period]]=Q$1)*((Table3[[#All],[Variables ]]=$AF$3)+(Table3[[#All],[Variables ]]=$AF$2)+(Table3[[#All],[Variables ]]=$AF$4)),0)</f>
        <v>AH</v>
      </c>
      <c r="R1294" cm="1">
        <f t="array" ref="R1294">_xlfn._xlws.FILTER(Table3[[#All],[Name]],(Table3[[#All],[Polygon]]=$A1294)*(Table3[[#All],[Period]]=R$1)*((Table3[[#All],[Variables ]]=$AF$3)+(Table3[[#All],[Variables ]]=$AF$2)+(Table3[[#All],[Variables ]]=$AF$4)),0)</f>
        <v>0</v>
      </c>
      <c r="S1294" cm="1">
        <f t="array" ref="S1294">_xlfn._xlws.FILTER(Table3[[#All],[Name]],(Table3[[#All],[Polygon]]=$A1294)*(Table3[[#All],[Period]]=S$1)*((Table3[[#All],[Variables ]]=$AF$3)+(Table3[[#All],[Variables ]]=$AF$2)+(Table3[[#All],[Variables ]]=$AF$4)),0)</f>
        <v>0</v>
      </c>
      <c r="T1294" cm="1">
        <f t="array" ref="T1294">_xlfn._xlws.FILTER(Table3[[#All],[Name]],(Table3[[#All],[Polygon]]=$A1294)*(Table3[[#All],[Period]]=T$1)*((Table3[[#All],[Variables ]]=$AF$3)+(Table3[[#All],[Variables ]]=$AF$2)+(Table3[[#All],[Variables ]]=$AF$4)),0)</f>
        <v>0</v>
      </c>
      <c r="U1294" cm="1">
        <f t="array" ref="U1294">_xlfn._xlws.FILTER(Table3[[#All],[Name]],(Table3[[#All],[Polygon]]=$A1294)*(Table3[[#All],[Period]]=U$1)*((Table3[[#All],[Variables ]]=$AF$3)+(Table3[[#All],[Variables ]]=$AF$2)+(Table3[[#All],[Variables ]]=$AF$4)),0)</f>
        <v>0</v>
      </c>
      <c r="V1294" cm="1">
        <f t="array" ref="V1294">_xlfn._xlws.FILTER(Table3[[#All],[Name]],(Table3[[#All],[Polygon]]=$A1294)*(Table3[[#All],[Period]]=V$1)*((Table3[[#All],[Variables ]]=$AF$3)+(Table3[[#All],[Variables ]]=$AF$2)+(Table3[[#All],[Variables ]]=$AF$4)),0)</f>
        <v>0</v>
      </c>
      <c r="W1294" cm="1">
        <f t="array" ref="W1294">_xlfn._xlws.FILTER(Table3[[#All],[Name]],(Table3[[#All],[Polygon]]=$A1294)*(Table3[[#All],[Period]]=W$1)*((Table3[[#All],[Variables ]]=$AF$3)+(Table3[[#All],[Variables ]]=$AF$2)+(Table3[[#All],[Variables ]]=$AF$4)),0)</f>
        <v>0</v>
      </c>
      <c r="X1294" cm="1">
        <f t="array" ref="X1294">_xlfn._xlws.FILTER(Table3[[#All],[Name]],(Table3[[#All],[Polygon]]=$A1294)*(Table3[[#All],[Period]]=X$1)*((Table3[[#All],[Variables ]]=$AF$3)+(Table3[[#All],[Variables ]]=$AF$2)+(Table3[[#All],[Variables ]]=$AF$4)),0)</f>
        <v>0</v>
      </c>
      <c r="Y1294" t="str" cm="1">
        <f t="array" ref="Y1294">_xlfn._xlws.FILTER(Table3[[#All],[Name]],(Table3[[#All],[Polygon]]=$A1294)*(Table3[[#All],[Period]]=Y$1)*((Table3[[#All],[Variables ]]=$AF$3)+(Table3[[#All],[Variables ]]=$AF$2)+(Table3[[#All],[Variables ]]=$AF$4)),0)</f>
        <v>H</v>
      </c>
      <c r="Z1294" t="str" cm="1">
        <f t="array" ref="Z1294">_xlfn._xlws.FILTER(Table3[[#All],[Name]],(Table3[[#All],[Polygon]]=$A1294)*(Table3[[#All],[Period]]=Z$1)*((Table3[[#All],[Variables ]]=$AF$3)+(Table3[[#All],[Variables ]]=$AF$2)+(Table3[[#All],[Variables ]]=$AF$4)),0)</f>
        <v>AH</v>
      </c>
      <c r="AA1294" t="str" cm="1">
        <f t="array" ref="AA1294">_xlfn._xlws.FILTER(Table3[[#All],[Name]],(Table3[[#All],[Polygon]]=$A1294)*(Table3[[#All],[Period]]=AA$1)*((Table3[[#All],[Variables ]]=$AF$3)+(Table3[[#All],[Variables ]]=$AF$2)+(Table3[[#All],[Variables ]]=$AF$4)),0)</f>
        <v>AH</v>
      </c>
      <c r="AB1294" t="str" cm="1">
        <f t="array" ref="AB1294">_xlfn._xlws.FILTER(Table3[[#All],[Name]],(Table3[[#All],[Polygon]]=$A1294)*(Table3[[#All],[Period]]=AB$1)*((Table3[[#All],[Variables ]]=$AF$3)+(Table3[[#All],[Variables ]]=$AF$2)+(Table3[[#All],[Variables ]]=$AF$4)),0)</f>
        <v>PCT</v>
      </c>
      <c r="AC1294" t="str" cm="1">
        <f t="array" ref="AC1294">_xlfn._xlws.FILTER(Table3[[#All],[Name]],(Table3[[#All],[Polygon]]=$A1294)*(Table3[[#All],[Period]]=AC$1)*((Table3[[#All],[Variables ]]=$AF$3)+(Table3[[#All],[Variables ]]=$AF$2)+(Table3[[#All],[Variables ]]=$AF$4)),0)</f>
        <v>AH</v>
      </c>
      <c r="AD1294" t="str" cm="1">
        <f t="array" ref="AD1294">_xlfn._xlws.FILTER(Table3[[#All],[Name]],(Table3[[#All],[Polygon]]=$A1294)*(Table3[[#All],[Period]]=AD$1)*((Table3[[#All],[Variables ]]=$AF$3)+(Table3[[#All],[Variables ]]=$AF$2)+(Table3[[#All],[Variables ]]=$AF$4)),0)</f>
        <v>AH</v>
      </c>
    </row>
    <row r="1295" spans="1:30" x14ac:dyDescent="0.35">
      <c r="A1295" s="3">
        <v>801</v>
      </c>
      <c r="B1295" s="4" t="s">
        <v>1737</v>
      </c>
      <c r="C1295" s="10">
        <v>60.847007519999998</v>
      </c>
      <c r="D1295" s="4" t="s">
        <v>1466</v>
      </c>
      <c r="E1295" s="4">
        <v>3</v>
      </c>
      <c r="F1295" s="4">
        <v>3</v>
      </c>
      <c r="G1295" s="4">
        <v>5</v>
      </c>
      <c r="H1295" s="4"/>
      <c r="I1295" s="4">
        <v>1962</v>
      </c>
      <c r="J1295" s="4">
        <v>0</v>
      </c>
      <c r="K1295" s="4" t="s">
        <v>1650</v>
      </c>
      <c r="L1295" s="4">
        <v>83</v>
      </c>
      <c r="M1295" s="4">
        <v>83</v>
      </c>
      <c r="N1295" s="4">
        <v>35.39444323</v>
      </c>
      <c r="O1295" s="11">
        <v>11.909000000000001</v>
      </c>
      <c r="P1295" cm="1">
        <f t="array" ref="P1295">_xlfn._xlws.FILTER(Table3[[#All],[Name]],(Table3[[#All],[Polygon]]=$A1295)*(Table3[[#All],[Period]]=P$1)*((Table3[[#All],[Variables ]]=$AF$3)+(Table3[[#All],[Variables ]]=$AF$2)+(Table3[[#All],[Variables ]]=$AF$4)),0)</f>
        <v>0</v>
      </c>
      <c r="Q1295" t="str" cm="1">
        <f t="array" ref="Q1295">_xlfn._xlws.FILTER(Table3[[#All],[Name]],(Table3[[#All],[Polygon]]=$A1295)*(Table3[[#All],[Period]]=Q$1)*((Table3[[#All],[Variables ]]=$AF$3)+(Table3[[#All],[Variables ]]=$AF$2)+(Table3[[#All],[Variables ]]=$AF$4)),0)</f>
        <v>AH</v>
      </c>
      <c r="R1295" cm="1">
        <f t="array" ref="R1295">_xlfn._xlws.FILTER(Table3[[#All],[Name]],(Table3[[#All],[Polygon]]=$A1295)*(Table3[[#All],[Period]]=R$1)*((Table3[[#All],[Variables ]]=$AF$3)+(Table3[[#All],[Variables ]]=$AF$2)+(Table3[[#All],[Variables ]]=$AF$4)),0)</f>
        <v>0</v>
      </c>
      <c r="S1295" cm="1">
        <f t="array" ref="S1295">_xlfn._xlws.FILTER(Table3[[#All],[Name]],(Table3[[#All],[Polygon]]=$A1295)*(Table3[[#All],[Period]]=S$1)*((Table3[[#All],[Variables ]]=$AF$3)+(Table3[[#All],[Variables ]]=$AF$2)+(Table3[[#All],[Variables ]]=$AF$4)),0)</f>
        <v>0</v>
      </c>
      <c r="T1295" cm="1">
        <f t="array" ref="T1295">_xlfn._xlws.FILTER(Table3[[#All],[Name]],(Table3[[#All],[Polygon]]=$A1295)*(Table3[[#All],[Period]]=T$1)*((Table3[[#All],[Variables ]]=$AF$3)+(Table3[[#All],[Variables ]]=$AF$2)+(Table3[[#All],[Variables ]]=$AF$4)),0)</f>
        <v>0</v>
      </c>
      <c r="U1295" cm="1">
        <f t="array" ref="U1295">_xlfn._xlws.FILTER(Table3[[#All],[Name]],(Table3[[#All],[Polygon]]=$A1295)*(Table3[[#All],[Period]]=U$1)*((Table3[[#All],[Variables ]]=$AF$3)+(Table3[[#All],[Variables ]]=$AF$2)+(Table3[[#All],[Variables ]]=$AF$4)),0)</f>
        <v>0</v>
      </c>
      <c r="V1295" cm="1">
        <f t="array" ref="V1295">_xlfn._xlws.FILTER(Table3[[#All],[Name]],(Table3[[#All],[Polygon]]=$A1295)*(Table3[[#All],[Period]]=V$1)*((Table3[[#All],[Variables ]]=$AF$3)+(Table3[[#All],[Variables ]]=$AF$2)+(Table3[[#All],[Variables ]]=$AF$4)),0)</f>
        <v>0</v>
      </c>
      <c r="W1295" cm="1">
        <f t="array" ref="W1295">_xlfn._xlws.FILTER(Table3[[#All],[Name]],(Table3[[#All],[Polygon]]=$A1295)*(Table3[[#All],[Period]]=W$1)*((Table3[[#All],[Variables ]]=$AF$3)+(Table3[[#All],[Variables ]]=$AF$2)+(Table3[[#All],[Variables ]]=$AF$4)),0)</f>
        <v>0</v>
      </c>
      <c r="X1295" cm="1">
        <f t="array" ref="X1295">_xlfn._xlws.FILTER(Table3[[#All],[Name]],(Table3[[#All],[Polygon]]=$A1295)*(Table3[[#All],[Period]]=X$1)*((Table3[[#All],[Variables ]]=$AF$3)+(Table3[[#All],[Variables ]]=$AF$2)+(Table3[[#All],[Variables ]]=$AF$4)),0)</f>
        <v>0</v>
      </c>
      <c r="Y1295" t="str" cm="1">
        <f t="array" ref="Y1295">_xlfn._xlws.FILTER(Table3[[#All],[Name]],(Table3[[#All],[Polygon]]=$A1295)*(Table3[[#All],[Period]]=Y$1)*((Table3[[#All],[Variables ]]=$AF$3)+(Table3[[#All],[Variables ]]=$AF$2)+(Table3[[#All],[Variables ]]=$AF$4)),0)</f>
        <v>H</v>
      </c>
      <c r="Z1295" t="str" cm="1">
        <f t="array" ref="Z1295">_xlfn._xlws.FILTER(Table3[[#All],[Name]],(Table3[[#All],[Polygon]]=$A1295)*(Table3[[#All],[Period]]=Z$1)*((Table3[[#All],[Variables ]]=$AF$3)+(Table3[[#All],[Variables ]]=$AF$2)+(Table3[[#All],[Variables ]]=$AF$4)),0)</f>
        <v>AH</v>
      </c>
      <c r="AA1295" t="str" cm="1">
        <f t="array" ref="AA1295">_xlfn._xlws.FILTER(Table3[[#All],[Name]],(Table3[[#All],[Polygon]]=$A1295)*(Table3[[#All],[Period]]=AA$1)*((Table3[[#All],[Variables ]]=$AF$3)+(Table3[[#All],[Variables ]]=$AF$2)+(Table3[[#All],[Variables ]]=$AF$4)),0)</f>
        <v>AH</v>
      </c>
      <c r="AB1295" t="str" cm="1">
        <f t="array" ref="AB1295">_xlfn._xlws.FILTER(Table3[[#All],[Name]],(Table3[[#All],[Polygon]]=$A1295)*(Table3[[#All],[Period]]=AB$1)*((Table3[[#All],[Variables ]]=$AF$3)+(Table3[[#All],[Variables ]]=$AF$2)+(Table3[[#All],[Variables ]]=$AF$4)),0)</f>
        <v>PCT</v>
      </c>
      <c r="AC1295" t="str" cm="1">
        <f t="array" ref="AC1295">_xlfn._xlws.FILTER(Table3[[#All],[Name]],(Table3[[#All],[Polygon]]=$A1295)*(Table3[[#All],[Period]]=AC$1)*((Table3[[#All],[Variables ]]=$AF$3)+(Table3[[#All],[Variables ]]=$AF$2)+(Table3[[#All],[Variables ]]=$AF$4)),0)</f>
        <v>AH</v>
      </c>
      <c r="AD1295" t="str" cm="1">
        <f t="array" ref="AD1295">_xlfn._xlws.FILTER(Table3[[#All],[Name]],(Table3[[#All],[Polygon]]=$A1295)*(Table3[[#All],[Period]]=AD$1)*((Table3[[#All],[Variables ]]=$AF$3)+(Table3[[#All],[Variables ]]=$AF$2)+(Table3[[#All],[Variables ]]=$AF$4)),0)</f>
        <v>AH</v>
      </c>
    </row>
    <row r="1296" spans="1:30" x14ac:dyDescent="0.35">
      <c r="A1296" s="5">
        <v>801</v>
      </c>
      <c r="B1296" s="6" t="s">
        <v>1737</v>
      </c>
      <c r="C1296" s="8">
        <v>60.847007519999998</v>
      </c>
      <c r="D1296" s="6" t="s">
        <v>1466</v>
      </c>
      <c r="E1296" s="6">
        <v>3</v>
      </c>
      <c r="F1296" s="6">
        <v>3</v>
      </c>
      <c r="G1296" s="6">
        <v>5</v>
      </c>
      <c r="H1296" s="6"/>
      <c r="I1296" s="6">
        <v>1962</v>
      </c>
      <c r="J1296" s="6">
        <v>0</v>
      </c>
      <c r="K1296" s="6" t="s">
        <v>1650</v>
      </c>
      <c r="L1296" s="6">
        <v>804</v>
      </c>
      <c r="M1296" s="6">
        <v>804</v>
      </c>
      <c r="N1296" s="6">
        <v>40.84752546</v>
      </c>
      <c r="O1296" s="9">
        <v>18.151</v>
      </c>
      <c r="P1296" cm="1">
        <f t="array" ref="P1296">_xlfn._xlws.FILTER(Table3[[#All],[Name]],(Table3[[#All],[Polygon]]=$A1296)*(Table3[[#All],[Period]]=P$1)*((Table3[[#All],[Variables ]]=$AF$3)+(Table3[[#All],[Variables ]]=$AF$2)+(Table3[[#All],[Variables ]]=$AF$4)),0)</f>
        <v>0</v>
      </c>
      <c r="Q1296" t="str" cm="1">
        <f t="array" ref="Q1296">_xlfn._xlws.FILTER(Table3[[#All],[Name]],(Table3[[#All],[Polygon]]=$A1296)*(Table3[[#All],[Period]]=Q$1)*((Table3[[#All],[Variables ]]=$AF$3)+(Table3[[#All],[Variables ]]=$AF$2)+(Table3[[#All],[Variables ]]=$AF$4)),0)</f>
        <v>AH</v>
      </c>
      <c r="R1296" cm="1">
        <f t="array" ref="R1296">_xlfn._xlws.FILTER(Table3[[#All],[Name]],(Table3[[#All],[Polygon]]=$A1296)*(Table3[[#All],[Period]]=R$1)*((Table3[[#All],[Variables ]]=$AF$3)+(Table3[[#All],[Variables ]]=$AF$2)+(Table3[[#All],[Variables ]]=$AF$4)),0)</f>
        <v>0</v>
      </c>
      <c r="S1296" cm="1">
        <f t="array" ref="S1296">_xlfn._xlws.FILTER(Table3[[#All],[Name]],(Table3[[#All],[Polygon]]=$A1296)*(Table3[[#All],[Period]]=S$1)*((Table3[[#All],[Variables ]]=$AF$3)+(Table3[[#All],[Variables ]]=$AF$2)+(Table3[[#All],[Variables ]]=$AF$4)),0)</f>
        <v>0</v>
      </c>
      <c r="T1296" cm="1">
        <f t="array" ref="T1296">_xlfn._xlws.FILTER(Table3[[#All],[Name]],(Table3[[#All],[Polygon]]=$A1296)*(Table3[[#All],[Period]]=T$1)*((Table3[[#All],[Variables ]]=$AF$3)+(Table3[[#All],[Variables ]]=$AF$2)+(Table3[[#All],[Variables ]]=$AF$4)),0)</f>
        <v>0</v>
      </c>
      <c r="U1296" cm="1">
        <f t="array" ref="U1296">_xlfn._xlws.FILTER(Table3[[#All],[Name]],(Table3[[#All],[Polygon]]=$A1296)*(Table3[[#All],[Period]]=U$1)*((Table3[[#All],[Variables ]]=$AF$3)+(Table3[[#All],[Variables ]]=$AF$2)+(Table3[[#All],[Variables ]]=$AF$4)),0)</f>
        <v>0</v>
      </c>
      <c r="V1296" cm="1">
        <f t="array" ref="V1296">_xlfn._xlws.FILTER(Table3[[#All],[Name]],(Table3[[#All],[Polygon]]=$A1296)*(Table3[[#All],[Period]]=V$1)*((Table3[[#All],[Variables ]]=$AF$3)+(Table3[[#All],[Variables ]]=$AF$2)+(Table3[[#All],[Variables ]]=$AF$4)),0)</f>
        <v>0</v>
      </c>
      <c r="W1296" cm="1">
        <f t="array" ref="W1296">_xlfn._xlws.FILTER(Table3[[#All],[Name]],(Table3[[#All],[Polygon]]=$A1296)*(Table3[[#All],[Period]]=W$1)*((Table3[[#All],[Variables ]]=$AF$3)+(Table3[[#All],[Variables ]]=$AF$2)+(Table3[[#All],[Variables ]]=$AF$4)),0)</f>
        <v>0</v>
      </c>
      <c r="X1296" cm="1">
        <f t="array" ref="X1296">_xlfn._xlws.FILTER(Table3[[#All],[Name]],(Table3[[#All],[Polygon]]=$A1296)*(Table3[[#All],[Period]]=X$1)*((Table3[[#All],[Variables ]]=$AF$3)+(Table3[[#All],[Variables ]]=$AF$2)+(Table3[[#All],[Variables ]]=$AF$4)),0)</f>
        <v>0</v>
      </c>
      <c r="Y1296" t="str" cm="1">
        <f t="array" ref="Y1296">_xlfn._xlws.FILTER(Table3[[#All],[Name]],(Table3[[#All],[Polygon]]=$A1296)*(Table3[[#All],[Period]]=Y$1)*((Table3[[#All],[Variables ]]=$AF$3)+(Table3[[#All],[Variables ]]=$AF$2)+(Table3[[#All],[Variables ]]=$AF$4)),0)</f>
        <v>H</v>
      </c>
      <c r="Z1296" t="str" cm="1">
        <f t="array" ref="Z1296">_xlfn._xlws.FILTER(Table3[[#All],[Name]],(Table3[[#All],[Polygon]]=$A1296)*(Table3[[#All],[Period]]=Z$1)*((Table3[[#All],[Variables ]]=$AF$3)+(Table3[[#All],[Variables ]]=$AF$2)+(Table3[[#All],[Variables ]]=$AF$4)),0)</f>
        <v>AH</v>
      </c>
      <c r="AA1296" t="str" cm="1">
        <f t="array" ref="AA1296">_xlfn._xlws.FILTER(Table3[[#All],[Name]],(Table3[[#All],[Polygon]]=$A1296)*(Table3[[#All],[Period]]=AA$1)*((Table3[[#All],[Variables ]]=$AF$3)+(Table3[[#All],[Variables ]]=$AF$2)+(Table3[[#All],[Variables ]]=$AF$4)),0)</f>
        <v>AH</v>
      </c>
      <c r="AB1296" t="str" cm="1">
        <f t="array" ref="AB1296">_xlfn._xlws.FILTER(Table3[[#All],[Name]],(Table3[[#All],[Polygon]]=$A1296)*(Table3[[#All],[Period]]=AB$1)*((Table3[[#All],[Variables ]]=$AF$3)+(Table3[[#All],[Variables ]]=$AF$2)+(Table3[[#All],[Variables ]]=$AF$4)),0)</f>
        <v>PCT</v>
      </c>
      <c r="AC1296" t="str" cm="1">
        <f t="array" ref="AC1296">_xlfn._xlws.FILTER(Table3[[#All],[Name]],(Table3[[#All],[Polygon]]=$A1296)*(Table3[[#All],[Period]]=AC$1)*((Table3[[#All],[Variables ]]=$AF$3)+(Table3[[#All],[Variables ]]=$AF$2)+(Table3[[#All],[Variables ]]=$AF$4)),0)</f>
        <v>AH</v>
      </c>
      <c r="AD1296" t="str" cm="1">
        <f t="array" ref="AD1296">_xlfn._xlws.FILTER(Table3[[#All],[Name]],(Table3[[#All],[Polygon]]=$A1296)*(Table3[[#All],[Period]]=AD$1)*((Table3[[#All],[Variables ]]=$AF$3)+(Table3[[#All],[Variables ]]=$AF$2)+(Table3[[#All],[Variables ]]=$AF$4)),0)</f>
        <v>AH</v>
      </c>
    </row>
    <row r="1297" spans="1:30" x14ac:dyDescent="0.35">
      <c r="A1297" s="3">
        <v>801</v>
      </c>
      <c r="B1297" s="4" t="s">
        <v>1737</v>
      </c>
      <c r="C1297" s="10">
        <v>60.847007519999998</v>
      </c>
      <c r="D1297" s="4" t="s">
        <v>1466</v>
      </c>
      <c r="E1297" s="4">
        <v>3</v>
      </c>
      <c r="F1297" s="4">
        <v>3</v>
      </c>
      <c r="G1297" s="4">
        <v>5</v>
      </c>
      <c r="H1297" s="4"/>
      <c r="I1297" s="4">
        <v>1962</v>
      </c>
      <c r="J1297" s="4">
        <v>0</v>
      </c>
      <c r="K1297" s="4" t="s">
        <v>1650</v>
      </c>
      <c r="L1297" s="4">
        <v>803</v>
      </c>
      <c r="M1297" s="4">
        <v>803</v>
      </c>
      <c r="N1297" s="4">
        <v>61.608146669999996</v>
      </c>
      <c r="O1297" s="11">
        <v>29.501000000000001</v>
      </c>
      <c r="P1297" cm="1">
        <f t="array" ref="P1297">_xlfn._xlws.FILTER(Table3[[#All],[Name]],(Table3[[#All],[Polygon]]=$A1297)*(Table3[[#All],[Period]]=P$1)*((Table3[[#All],[Variables ]]=$AF$3)+(Table3[[#All],[Variables ]]=$AF$2)+(Table3[[#All],[Variables ]]=$AF$4)),0)</f>
        <v>0</v>
      </c>
      <c r="Q1297" t="str" cm="1">
        <f t="array" ref="Q1297">_xlfn._xlws.FILTER(Table3[[#All],[Name]],(Table3[[#All],[Polygon]]=$A1297)*(Table3[[#All],[Period]]=Q$1)*((Table3[[#All],[Variables ]]=$AF$3)+(Table3[[#All],[Variables ]]=$AF$2)+(Table3[[#All],[Variables ]]=$AF$4)),0)</f>
        <v>AH</v>
      </c>
      <c r="R1297" cm="1">
        <f t="array" ref="R1297">_xlfn._xlws.FILTER(Table3[[#All],[Name]],(Table3[[#All],[Polygon]]=$A1297)*(Table3[[#All],[Period]]=R$1)*((Table3[[#All],[Variables ]]=$AF$3)+(Table3[[#All],[Variables ]]=$AF$2)+(Table3[[#All],[Variables ]]=$AF$4)),0)</f>
        <v>0</v>
      </c>
      <c r="S1297" cm="1">
        <f t="array" ref="S1297">_xlfn._xlws.FILTER(Table3[[#All],[Name]],(Table3[[#All],[Polygon]]=$A1297)*(Table3[[#All],[Period]]=S$1)*((Table3[[#All],[Variables ]]=$AF$3)+(Table3[[#All],[Variables ]]=$AF$2)+(Table3[[#All],[Variables ]]=$AF$4)),0)</f>
        <v>0</v>
      </c>
      <c r="T1297" cm="1">
        <f t="array" ref="T1297">_xlfn._xlws.FILTER(Table3[[#All],[Name]],(Table3[[#All],[Polygon]]=$A1297)*(Table3[[#All],[Period]]=T$1)*((Table3[[#All],[Variables ]]=$AF$3)+(Table3[[#All],[Variables ]]=$AF$2)+(Table3[[#All],[Variables ]]=$AF$4)),0)</f>
        <v>0</v>
      </c>
      <c r="U1297" cm="1">
        <f t="array" ref="U1297">_xlfn._xlws.FILTER(Table3[[#All],[Name]],(Table3[[#All],[Polygon]]=$A1297)*(Table3[[#All],[Period]]=U$1)*((Table3[[#All],[Variables ]]=$AF$3)+(Table3[[#All],[Variables ]]=$AF$2)+(Table3[[#All],[Variables ]]=$AF$4)),0)</f>
        <v>0</v>
      </c>
      <c r="V1297" cm="1">
        <f t="array" ref="V1297">_xlfn._xlws.FILTER(Table3[[#All],[Name]],(Table3[[#All],[Polygon]]=$A1297)*(Table3[[#All],[Period]]=V$1)*((Table3[[#All],[Variables ]]=$AF$3)+(Table3[[#All],[Variables ]]=$AF$2)+(Table3[[#All],[Variables ]]=$AF$4)),0)</f>
        <v>0</v>
      </c>
      <c r="W1297" cm="1">
        <f t="array" ref="W1297">_xlfn._xlws.FILTER(Table3[[#All],[Name]],(Table3[[#All],[Polygon]]=$A1297)*(Table3[[#All],[Period]]=W$1)*((Table3[[#All],[Variables ]]=$AF$3)+(Table3[[#All],[Variables ]]=$AF$2)+(Table3[[#All],[Variables ]]=$AF$4)),0)</f>
        <v>0</v>
      </c>
      <c r="X1297" cm="1">
        <f t="array" ref="X1297">_xlfn._xlws.FILTER(Table3[[#All],[Name]],(Table3[[#All],[Polygon]]=$A1297)*(Table3[[#All],[Period]]=X$1)*((Table3[[#All],[Variables ]]=$AF$3)+(Table3[[#All],[Variables ]]=$AF$2)+(Table3[[#All],[Variables ]]=$AF$4)),0)</f>
        <v>0</v>
      </c>
      <c r="Y1297" t="str" cm="1">
        <f t="array" ref="Y1297">_xlfn._xlws.FILTER(Table3[[#All],[Name]],(Table3[[#All],[Polygon]]=$A1297)*(Table3[[#All],[Period]]=Y$1)*((Table3[[#All],[Variables ]]=$AF$3)+(Table3[[#All],[Variables ]]=$AF$2)+(Table3[[#All],[Variables ]]=$AF$4)),0)</f>
        <v>H</v>
      </c>
      <c r="Z1297" t="str" cm="1">
        <f t="array" ref="Z1297">_xlfn._xlws.FILTER(Table3[[#All],[Name]],(Table3[[#All],[Polygon]]=$A1297)*(Table3[[#All],[Period]]=Z$1)*((Table3[[#All],[Variables ]]=$AF$3)+(Table3[[#All],[Variables ]]=$AF$2)+(Table3[[#All],[Variables ]]=$AF$4)),0)</f>
        <v>AH</v>
      </c>
      <c r="AA1297" t="str" cm="1">
        <f t="array" ref="AA1297">_xlfn._xlws.FILTER(Table3[[#All],[Name]],(Table3[[#All],[Polygon]]=$A1297)*(Table3[[#All],[Period]]=AA$1)*((Table3[[#All],[Variables ]]=$AF$3)+(Table3[[#All],[Variables ]]=$AF$2)+(Table3[[#All],[Variables ]]=$AF$4)),0)</f>
        <v>AH</v>
      </c>
      <c r="AB1297" t="str" cm="1">
        <f t="array" ref="AB1297">_xlfn._xlws.FILTER(Table3[[#All],[Name]],(Table3[[#All],[Polygon]]=$A1297)*(Table3[[#All],[Period]]=AB$1)*((Table3[[#All],[Variables ]]=$AF$3)+(Table3[[#All],[Variables ]]=$AF$2)+(Table3[[#All],[Variables ]]=$AF$4)),0)</f>
        <v>PCT</v>
      </c>
      <c r="AC1297" t="str" cm="1">
        <f t="array" ref="AC1297">_xlfn._xlws.FILTER(Table3[[#All],[Name]],(Table3[[#All],[Polygon]]=$A1297)*(Table3[[#All],[Period]]=AC$1)*((Table3[[#All],[Variables ]]=$AF$3)+(Table3[[#All],[Variables ]]=$AF$2)+(Table3[[#All],[Variables ]]=$AF$4)),0)</f>
        <v>AH</v>
      </c>
      <c r="AD1297" t="str" cm="1">
        <f t="array" ref="AD1297">_xlfn._xlws.FILTER(Table3[[#All],[Name]],(Table3[[#All],[Polygon]]=$A1297)*(Table3[[#All],[Period]]=AD$1)*((Table3[[#All],[Variables ]]=$AF$3)+(Table3[[#All],[Variables ]]=$AF$2)+(Table3[[#All],[Variables ]]=$AF$4)),0)</f>
        <v>AH</v>
      </c>
    </row>
    <row r="1298" spans="1:30" x14ac:dyDescent="0.35">
      <c r="A1298" s="5">
        <v>801</v>
      </c>
      <c r="B1298" s="6" t="s">
        <v>1737</v>
      </c>
      <c r="C1298" s="8">
        <v>60.847007519999998</v>
      </c>
      <c r="D1298" s="6" t="s">
        <v>1466</v>
      </c>
      <c r="E1298" s="6">
        <v>3</v>
      </c>
      <c r="F1298" s="6">
        <v>3</v>
      </c>
      <c r="G1298" s="6">
        <v>5</v>
      </c>
      <c r="H1298" s="6"/>
      <c r="I1298" s="6">
        <v>1962</v>
      </c>
      <c r="J1298" s="6">
        <v>0</v>
      </c>
      <c r="K1298" s="6" t="s">
        <v>1650</v>
      </c>
      <c r="L1298" s="6">
        <v>801</v>
      </c>
      <c r="M1298" s="6">
        <v>801</v>
      </c>
      <c r="N1298" s="6">
        <v>60.847007519999998</v>
      </c>
      <c r="O1298" s="9">
        <v>60.847000000000001</v>
      </c>
      <c r="P1298" cm="1">
        <f t="array" ref="P1298">_xlfn._xlws.FILTER(Table3[[#All],[Name]],(Table3[[#All],[Polygon]]=$A1298)*(Table3[[#All],[Period]]=P$1)*((Table3[[#All],[Variables ]]=$AF$3)+(Table3[[#All],[Variables ]]=$AF$2)+(Table3[[#All],[Variables ]]=$AF$4)),0)</f>
        <v>0</v>
      </c>
      <c r="Q1298" t="str" cm="1">
        <f t="array" ref="Q1298">_xlfn._xlws.FILTER(Table3[[#All],[Name]],(Table3[[#All],[Polygon]]=$A1298)*(Table3[[#All],[Period]]=Q$1)*((Table3[[#All],[Variables ]]=$AF$3)+(Table3[[#All],[Variables ]]=$AF$2)+(Table3[[#All],[Variables ]]=$AF$4)),0)</f>
        <v>AH</v>
      </c>
      <c r="R1298" cm="1">
        <f t="array" ref="R1298">_xlfn._xlws.FILTER(Table3[[#All],[Name]],(Table3[[#All],[Polygon]]=$A1298)*(Table3[[#All],[Period]]=R$1)*((Table3[[#All],[Variables ]]=$AF$3)+(Table3[[#All],[Variables ]]=$AF$2)+(Table3[[#All],[Variables ]]=$AF$4)),0)</f>
        <v>0</v>
      </c>
      <c r="S1298" cm="1">
        <f t="array" ref="S1298">_xlfn._xlws.FILTER(Table3[[#All],[Name]],(Table3[[#All],[Polygon]]=$A1298)*(Table3[[#All],[Period]]=S$1)*((Table3[[#All],[Variables ]]=$AF$3)+(Table3[[#All],[Variables ]]=$AF$2)+(Table3[[#All],[Variables ]]=$AF$4)),0)</f>
        <v>0</v>
      </c>
      <c r="T1298" cm="1">
        <f t="array" ref="T1298">_xlfn._xlws.FILTER(Table3[[#All],[Name]],(Table3[[#All],[Polygon]]=$A1298)*(Table3[[#All],[Period]]=T$1)*((Table3[[#All],[Variables ]]=$AF$3)+(Table3[[#All],[Variables ]]=$AF$2)+(Table3[[#All],[Variables ]]=$AF$4)),0)</f>
        <v>0</v>
      </c>
      <c r="U1298" cm="1">
        <f t="array" ref="U1298">_xlfn._xlws.FILTER(Table3[[#All],[Name]],(Table3[[#All],[Polygon]]=$A1298)*(Table3[[#All],[Period]]=U$1)*((Table3[[#All],[Variables ]]=$AF$3)+(Table3[[#All],[Variables ]]=$AF$2)+(Table3[[#All],[Variables ]]=$AF$4)),0)</f>
        <v>0</v>
      </c>
      <c r="V1298" cm="1">
        <f t="array" ref="V1298">_xlfn._xlws.FILTER(Table3[[#All],[Name]],(Table3[[#All],[Polygon]]=$A1298)*(Table3[[#All],[Period]]=V$1)*((Table3[[#All],[Variables ]]=$AF$3)+(Table3[[#All],[Variables ]]=$AF$2)+(Table3[[#All],[Variables ]]=$AF$4)),0)</f>
        <v>0</v>
      </c>
      <c r="W1298" cm="1">
        <f t="array" ref="W1298">_xlfn._xlws.FILTER(Table3[[#All],[Name]],(Table3[[#All],[Polygon]]=$A1298)*(Table3[[#All],[Period]]=W$1)*((Table3[[#All],[Variables ]]=$AF$3)+(Table3[[#All],[Variables ]]=$AF$2)+(Table3[[#All],[Variables ]]=$AF$4)),0)</f>
        <v>0</v>
      </c>
      <c r="X1298" cm="1">
        <f t="array" ref="X1298">_xlfn._xlws.FILTER(Table3[[#All],[Name]],(Table3[[#All],[Polygon]]=$A1298)*(Table3[[#All],[Period]]=X$1)*((Table3[[#All],[Variables ]]=$AF$3)+(Table3[[#All],[Variables ]]=$AF$2)+(Table3[[#All],[Variables ]]=$AF$4)),0)</f>
        <v>0</v>
      </c>
      <c r="Y1298" t="str" cm="1">
        <f t="array" ref="Y1298">_xlfn._xlws.FILTER(Table3[[#All],[Name]],(Table3[[#All],[Polygon]]=$A1298)*(Table3[[#All],[Period]]=Y$1)*((Table3[[#All],[Variables ]]=$AF$3)+(Table3[[#All],[Variables ]]=$AF$2)+(Table3[[#All],[Variables ]]=$AF$4)),0)</f>
        <v>H</v>
      </c>
      <c r="Z1298" t="str" cm="1">
        <f t="array" ref="Z1298">_xlfn._xlws.FILTER(Table3[[#All],[Name]],(Table3[[#All],[Polygon]]=$A1298)*(Table3[[#All],[Period]]=Z$1)*((Table3[[#All],[Variables ]]=$AF$3)+(Table3[[#All],[Variables ]]=$AF$2)+(Table3[[#All],[Variables ]]=$AF$4)),0)</f>
        <v>AH</v>
      </c>
      <c r="AA1298" t="str" cm="1">
        <f t="array" ref="AA1298">_xlfn._xlws.FILTER(Table3[[#All],[Name]],(Table3[[#All],[Polygon]]=$A1298)*(Table3[[#All],[Period]]=AA$1)*((Table3[[#All],[Variables ]]=$AF$3)+(Table3[[#All],[Variables ]]=$AF$2)+(Table3[[#All],[Variables ]]=$AF$4)),0)</f>
        <v>AH</v>
      </c>
      <c r="AB1298" t="str" cm="1">
        <f t="array" ref="AB1298">_xlfn._xlws.FILTER(Table3[[#All],[Name]],(Table3[[#All],[Polygon]]=$A1298)*(Table3[[#All],[Period]]=AB$1)*((Table3[[#All],[Variables ]]=$AF$3)+(Table3[[#All],[Variables ]]=$AF$2)+(Table3[[#All],[Variables ]]=$AF$4)),0)</f>
        <v>PCT</v>
      </c>
      <c r="AC1298" t="str" cm="1">
        <f t="array" ref="AC1298">_xlfn._xlws.FILTER(Table3[[#All],[Name]],(Table3[[#All],[Polygon]]=$A1298)*(Table3[[#All],[Period]]=AC$1)*((Table3[[#All],[Variables ]]=$AF$3)+(Table3[[#All],[Variables ]]=$AF$2)+(Table3[[#All],[Variables ]]=$AF$4)),0)</f>
        <v>AH</v>
      </c>
      <c r="AD1298" t="str" cm="1">
        <f t="array" ref="AD1298">_xlfn._xlws.FILTER(Table3[[#All],[Name]],(Table3[[#All],[Polygon]]=$A1298)*(Table3[[#All],[Period]]=AD$1)*((Table3[[#All],[Variables ]]=$AF$3)+(Table3[[#All],[Variables ]]=$AF$2)+(Table3[[#All],[Variables ]]=$AF$4)),0)</f>
        <v>AH</v>
      </c>
    </row>
    <row r="1299" spans="1:30" x14ac:dyDescent="0.35">
      <c r="A1299" s="3">
        <v>801</v>
      </c>
      <c r="B1299" s="4" t="s">
        <v>1737</v>
      </c>
      <c r="C1299" s="10">
        <v>60.847007519999998</v>
      </c>
      <c r="D1299" s="4" t="s">
        <v>1466</v>
      </c>
      <c r="E1299" s="4">
        <v>3</v>
      </c>
      <c r="F1299" s="4">
        <v>3</v>
      </c>
      <c r="G1299" s="4">
        <v>5</v>
      </c>
      <c r="H1299" s="4"/>
      <c r="I1299" s="4">
        <v>1962</v>
      </c>
      <c r="J1299" s="4">
        <v>0</v>
      </c>
      <c r="K1299" s="4" t="s">
        <v>1650</v>
      </c>
      <c r="L1299" s="4">
        <v>770</v>
      </c>
      <c r="M1299" s="4">
        <v>770</v>
      </c>
      <c r="N1299" s="4">
        <v>48.209431600000002</v>
      </c>
      <c r="O1299" s="11">
        <v>61.640999999999998</v>
      </c>
      <c r="P1299" cm="1">
        <f t="array" ref="P1299">_xlfn._xlws.FILTER(Table3[[#All],[Name]],(Table3[[#All],[Polygon]]=$A1299)*(Table3[[#All],[Period]]=P$1)*((Table3[[#All],[Variables ]]=$AF$3)+(Table3[[#All],[Variables ]]=$AF$2)+(Table3[[#All],[Variables ]]=$AF$4)),0)</f>
        <v>0</v>
      </c>
      <c r="Q1299" t="str" cm="1">
        <f t="array" ref="Q1299">_xlfn._xlws.FILTER(Table3[[#All],[Name]],(Table3[[#All],[Polygon]]=$A1299)*(Table3[[#All],[Period]]=Q$1)*((Table3[[#All],[Variables ]]=$AF$3)+(Table3[[#All],[Variables ]]=$AF$2)+(Table3[[#All],[Variables ]]=$AF$4)),0)</f>
        <v>AH</v>
      </c>
      <c r="R1299" cm="1">
        <f t="array" ref="R1299">_xlfn._xlws.FILTER(Table3[[#All],[Name]],(Table3[[#All],[Polygon]]=$A1299)*(Table3[[#All],[Period]]=R$1)*((Table3[[#All],[Variables ]]=$AF$3)+(Table3[[#All],[Variables ]]=$AF$2)+(Table3[[#All],[Variables ]]=$AF$4)),0)</f>
        <v>0</v>
      </c>
      <c r="S1299" cm="1">
        <f t="array" ref="S1299">_xlfn._xlws.FILTER(Table3[[#All],[Name]],(Table3[[#All],[Polygon]]=$A1299)*(Table3[[#All],[Period]]=S$1)*((Table3[[#All],[Variables ]]=$AF$3)+(Table3[[#All],[Variables ]]=$AF$2)+(Table3[[#All],[Variables ]]=$AF$4)),0)</f>
        <v>0</v>
      </c>
      <c r="T1299" cm="1">
        <f t="array" ref="T1299">_xlfn._xlws.FILTER(Table3[[#All],[Name]],(Table3[[#All],[Polygon]]=$A1299)*(Table3[[#All],[Period]]=T$1)*((Table3[[#All],[Variables ]]=$AF$3)+(Table3[[#All],[Variables ]]=$AF$2)+(Table3[[#All],[Variables ]]=$AF$4)),0)</f>
        <v>0</v>
      </c>
      <c r="U1299" cm="1">
        <f t="array" ref="U1299">_xlfn._xlws.FILTER(Table3[[#All],[Name]],(Table3[[#All],[Polygon]]=$A1299)*(Table3[[#All],[Period]]=U$1)*((Table3[[#All],[Variables ]]=$AF$3)+(Table3[[#All],[Variables ]]=$AF$2)+(Table3[[#All],[Variables ]]=$AF$4)),0)</f>
        <v>0</v>
      </c>
      <c r="V1299" cm="1">
        <f t="array" ref="V1299">_xlfn._xlws.FILTER(Table3[[#All],[Name]],(Table3[[#All],[Polygon]]=$A1299)*(Table3[[#All],[Period]]=V$1)*((Table3[[#All],[Variables ]]=$AF$3)+(Table3[[#All],[Variables ]]=$AF$2)+(Table3[[#All],[Variables ]]=$AF$4)),0)</f>
        <v>0</v>
      </c>
      <c r="W1299" cm="1">
        <f t="array" ref="W1299">_xlfn._xlws.FILTER(Table3[[#All],[Name]],(Table3[[#All],[Polygon]]=$A1299)*(Table3[[#All],[Period]]=W$1)*((Table3[[#All],[Variables ]]=$AF$3)+(Table3[[#All],[Variables ]]=$AF$2)+(Table3[[#All],[Variables ]]=$AF$4)),0)</f>
        <v>0</v>
      </c>
      <c r="X1299" cm="1">
        <f t="array" ref="X1299">_xlfn._xlws.FILTER(Table3[[#All],[Name]],(Table3[[#All],[Polygon]]=$A1299)*(Table3[[#All],[Period]]=X$1)*((Table3[[#All],[Variables ]]=$AF$3)+(Table3[[#All],[Variables ]]=$AF$2)+(Table3[[#All],[Variables ]]=$AF$4)),0)</f>
        <v>0</v>
      </c>
      <c r="Y1299" t="str" cm="1">
        <f t="array" ref="Y1299">_xlfn._xlws.FILTER(Table3[[#All],[Name]],(Table3[[#All],[Polygon]]=$A1299)*(Table3[[#All],[Period]]=Y$1)*((Table3[[#All],[Variables ]]=$AF$3)+(Table3[[#All],[Variables ]]=$AF$2)+(Table3[[#All],[Variables ]]=$AF$4)),0)</f>
        <v>H</v>
      </c>
      <c r="Z1299" t="str" cm="1">
        <f t="array" ref="Z1299">_xlfn._xlws.FILTER(Table3[[#All],[Name]],(Table3[[#All],[Polygon]]=$A1299)*(Table3[[#All],[Period]]=Z$1)*((Table3[[#All],[Variables ]]=$AF$3)+(Table3[[#All],[Variables ]]=$AF$2)+(Table3[[#All],[Variables ]]=$AF$4)),0)</f>
        <v>AH</v>
      </c>
      <c r="AA1299" t="str" cm="1">
        <f t="array" ref="AA1299">_xlfn._xlws.FILTER(Table3[[#All],[Name]],(Table3[[#All],[Polygon]]=$A1299)*(Table3[[#All],[Period]]=AA$1)*((Table3[[#All],[Variables ]]=$AF$3)+(Table3[[#All],[Variables ]]=$AF$2)+(Table3[[#All],[Variables ]]=$AF$4)),0)</f>
        <v>AH</v>
      </c>
      <c r="AB1299" t="str" cm="1">
        <f t="array" ref="AB1299">_xlfn._xlws.FILTER(Table3[[#All],[Name]],(Table3[[#All],[Polygon]]=$A1299)*(Table3[[#All],[Period]]=AB$1)*((Table3[[#All],[Variables ]]=$AF$3)+(Table3[[#All],[Variables ]]=$AF$2)+(Table3[[#All],[Variables ]]=$AF$4)),0)</f>
        <v>PCT</v>
      </c>
      <c r="AC1299" t="str" cm="1">
        <f t="array" ref="AC1299">_xlfn._xlws.FILTER(Table3[[#All],[Name]],(Table3[[#All],[Polygon]]=$A1299)*(Table3[[#All],[Period]]=AC$1)*((Table3[[#All],[Variables ]]=$AF$3)+(Table3[[#All],[Variables ]]=$AF$2)+(Table3[[#All],[Variables ]]=$AF$4)),0)</f>
        <v>AH</v>
      </c>
      <c r="AD1299" t="str" cm="1">
        <f t="array" ref="AD1299">_xlfn._xlws.FILTER(Table3[[#All],[Name]],(Table3[[#All],[Polygon]]=$A1299)*(Table3[[#All],[Period]]=AD$1)*((Table3[[#All],[Variables ]]=$AF$3)+(Table3[[#All],[Variables ]]=$AF$2)+(Table3[[#All],[Variables ]]=$AF$4)),0)</f>
        <v>AH</v>
      </c>
    </row>
    <row r="1300" spans="1:30" x14ac:dyDescent="0.35">
      <c r="A1300" s="5">
        <v>801</v>
      </c>
      <c r="B1300" s="6" t="s">
        <v>1737</v>
      </c>
      <c r="C1300" s="8">
        <v>60.847007519999998</v>
      </c>
      <c r="D1300" s="6" t="s">
        <v>1466</v>
      </c>
      <c r="E1300" s="6">
        <v>3</v>
      </c>
      <c r="F1300" s="6">
        <v>3</v>
      </c>
      <c r="G1300" s="6">
        <v>5</v>
      </c>
      <c r="H1300" s="6"/>
      <c r="I1300" s="6">
        <v>1962</v>
      </c>
      <c r="J1300" s="6">
        <v>0</v>
      </c>
      <c r="K1300" s="6" t="s">
        <v>1650</v>
      </c>
      <c r="L1300" s="6">
        <v>776</v>
      </c>
      <c r="M1300" s="6">
        <v>776</v>
      </c>
      <c r="N1300" s="6">
        <v>48.388616759999998</v>
      </c>
      <c r="O1300" s="9">
        <v>28.43</v>
      </c>
      <c r="P1300" cm="1">
        <f t="array" ref="P1300">_xlfn._xlws.FILTER(Table3[[#All],[Name]],(Table3[[#All],[Polygon]]=$A1300)*(Table3[[#All],[Period]]=P$1)*((Table3[[#All],[Variables ]]=$AF$3)+(Table3[[#All],[Variables ]]=$AF$2)+(Table3[[#All],[Variables ]]=$AF$4)),0)</f>
        <v>0</v>
      </c>
      <c r="Q1300" t="str" cm="1">
        <f t="array" ref="Q1300">_xlfn._xlws.FILTER(Table3[[#All],[Name]],(Table3[[#All],[Polygon]]=$A1300)*(Table3[[#All],[Period]]=Q$1)*((Table3[[#All],[Variables ]]=$AF$3)+(Table3[[#All],[Variables ]]=$AF$2)+(Table3[[#All],[Variables ]]=$AF$4)),0)</f>
        <v>AH</v>
      </c>
      <c r="R1300" cm="1">
        <f t="array" ref="R1300">_xlfn._xlws.FILTER(Table3[[#All],[Name]],(Table3[[#All],[Polygon]]=$A1300)*(Table3[[#All],[Period]]=R$1)*((Table3[[#All],[Variables ]]=$AF$3)+(Table3[[#All],[Variables ]]=$AF$2)+(Table3[[#All],[Variables ]]=$AF$4)),0)</f>
        <v>0</v>
      </c>
      <c r="S1300" cm="1">
        <f t="array" ref="S1300">_xlfn._xlws.FILTER(Table3[[#All],[Name]],(Table3[[#All],[Polygon]]=$A1300)*(Table3[[#All],[Period]]=S$1)*((Table3[[#All],[Variables ]]=$AF$3)+(Table3[[#All],[Variables ]]=$AF$2)+(Table3[[#All],[Variables ]]=$AF$4)),0)</f>
        <v>0</v>
      </c>
      <c r="T1300" cm="1">
        <f t="array" ref="T1300">_xlfn._xlws.FILTER(Table3[[#All],[Name]],(Table3[[#All],[Polygon]]=$A1300)*(Table3[[#All],[Period]]=T$1)*((Table3[[#All],[Variables ]]=$AF$3)+(Table3[[#All],[Variables ]]=$AF$2)+(Table3[[#All],[Variables ]]=$AF$4)),0)</f>
        <v>0</v>
      </c>
      <c r="U1300" cm="1">
        <f t="array" ref="U1300">_xlfn._xlws.FILTER(Table3[[#All],[Name]],(Table3[[#All],[Polygon]]=$A1300)*(Table3[[#All],[Period]]=U$1)*((Table3[[#All],[Variables ]]=$AF$3)+(Table3[[#All],[Variables ]]=$AF$2)+(Table3[[#All],[Variables ]]=$AF$4)),0)</f>
        <v>0</v>
      </c>
      <c r="V1300" cm="1">
        <f t="array" ref="V1300">_xlfn._xlws.FILTER(Table3[[#All],[Name]],(Table3[[#All],[Polygon]]=$A1300)*(Table3[[#All],[Period]]=V$1)*((Table3[[#All],[Variables ]]=$AF$3)+(Table3[[#All],[Variables ]]=$AF$2)+(Table3[[#All],[Variables ]]=$AF$4)),0)</f>
        <v>0</v>
      </c>
      <c r="W1300" cm="1">
        <f t="array" ref="W1300">_xlfn._xlws.FILTER(Table3[[#All],[Name]],(Table3[[#All],[Polygon]]=$A1300)*(Table3[[#All],[Period]]=W$1)*((Table3[[#All],[Variables ]]=$AF$3)+(Table3[[#All],[Variables ]]=$AF$2)+(Table3[[#All],[Variables ]]=$AF$4)),0)</f>
        <v>0</v>
      </c>
      <c r="X1300" cm="1">
        <f t="array" ref="X1300">_xlfn._xlws.FILTER(Table3[[#All],[Name]],(Table3[[#All],[Polygon]]=$A1300)*(Table3[[#All],[Period]]=X$1)*((Table3[[#All],[Variables ]]=$AF$3)+(Table3[[#All],[Variables ]]=$AF$2)+(Table3[[#All],[Variables ]]=$AF$4)),0)</f>
        <v>0</v>
      </c>
      <c r="Y1300" t="str" cm="1">
        <f t="array" ref="Y1300">_xlfn._xlws.FILTER(Table3[[#All],[Name]],(Table3[[#All],[Polygon]]=$A1300)*(Table3[[#All],[Period]]=Y$1)*((Table3[[#All],[Variables ]]=$AF$3)+(Table3[[#All],[Variables ]]=$AF$2)+(Table3[[#All],[Variables ]]=$AF$4)),0)</f>
        <v>H</v>
      </c>
      <c r="Z1300" t="str" cm="1">
        <f t="array" ref="Z1300">_xlfn._xlws.FILTER(Table3[[#All],[Name]],(Table3[[#All],[Polygon]]=$A1300)*(Table3[[#All],[Period]]=Z$1)*((Table3[[#All],[Variables ]]=$AF$3)+(Table3[[#All],[Variables ]]=$AF$2)+(Table3[[#All],[Variables ]]=$AF$4)),0)</f>
        <v>AH</v>
      </c>
      <c r="AA1300" t="str" cm="1">
        <f t="array" ref="AA1300">_xlfn._xlws.FILTER(Table3[[#All],[Name]],(Table3[[#All],[Polygon]]=$A1300)*(Table3[[#All],[Period]]=AA$1)*((Table3[[#All],[Variables ]]=$AF$3)+(Table3[[#All],[Variables ]]=$AF$2)+(Table3[[#All],[Variables ]]=$AF$4)),0)</f>
        <v>AH</v>
      </c>
      <c r="AB1300" t="str" cm="1">
        <f t="array" ref="AB1300">_xlfn._xlws.FILTER(Table3[[#All],[Name]],(Table3[[#All],[Polygon]]=$A1300)*(Table3[[#All],[Period]]=AB$1)*((Table3[[#All],[Variables ]]=$AF$3)+(Table3[[#All],[Variables ]]=$AF$2)+(Table3[[#All],[Variables ]]=$AF$4)),0)</f>
        <v>PCT</v>
      </c>
      <c r="AC1300" t="str" cm="1">
        <f t="array" ref="AC1300">_xlfn._xlws.FILTER(Table3[[#All],[Name]],(Table3[[#All],[Polygon]]=$A1300)*(Table3[[#All],[Period]]=AC$1)*((Table3[[#All],[Variables ]]=$AF$3)+(Table3[[#All],[Variables ]]=$AF$2)+(Table3[[#All],[Variables ]]=$AF$4)),0)</f>
        <v>AH</v>
      </c>
      <c r="AD1300" t="str" cm="1">
        <f t="array" ref="AD1300">_xlfn._xlws.FILTER(Table3[[#All],[Name]],(Table3[[#All],[Polygon]]=$A1300)*(Table3[[#All],[Period]]=AD$1)*((Table3[[#All],[Variables ]]=$AF$3)+(Table3[[#All],[Variables ]]=$AF$2)+(Table3[[#All],[Variables ]]=$AF$4)),0)</f>
        <v>AH</v>
      </c>
    </row>
    <row r="1301" spans="1:30" x14ac:dyDescent="0.35">
      <c r="A1301" s="3">
        <v>801</v>
      </c>
      <c r="B1301" s="4" t="s">
        <v>1737</v>
      </c>
      <c r="C1301" s="10">
        <v>60.847007519999998</v>
      </c>
      <c r="D1301" s="4" t="s">
        <v>1466</v>
      </c>
      <c r="E1301" s="4">
        <v>3</v>
      </c>
      <c r="F1301" s="4">
        <v>3</v>
      </c>
      <c r="G1301" s="4">
        <v>5</v>
      </c>
      <c r="H1301" s="4"/>
      <c r="I1301" s="4">
        <v>1962</v>
      </c>
      <c r="J1301" s="4">
        <v>0</v>
      </c>
      <c r="K1301" s="4" t="s">
        <v>1650</v>
      </c>
      <c r="L1301" s="4">
        <v>770</v>
      </c>
      <c r="M1301" s="4">
        <v>770</v>
      </c>
      <c r="N1301" s="4">
        <v>48.209431600000002</v>
      </c>
      <c r="O1301" s="11">
        <v>33.210999999999999</v>
      </c>
      <c r="P1301" cm="1">
        <f t="array" ref="P1301">_xlfn._xlws.FILTER(Table3[[#All],[Name]],(Table3[[#All],[Polygon]]=$A1301)*(Table3[[#All],[Period]]=P$1)*((Table3[[#All],[Variables ]]=$AF$3)+(Table3[[#All],[Variables ]]=$AF$2)+(Table3[[#All],[Variables ]]=$AF$4)),0)</f>
        <v>0</v>
      </c>
      <c r="Q1301" t="str" cm="1">
        <f t="array" ref="Q1301">_xlfn._xlws.FILTER(Table3[[#All],[Name]],(Table3[[#All],[Polygon]]=$A1301)*(Table3[[#All],[Period]]=Q$1)*((Table3[[#All],[Variables ]]=$AF$3)+(Table3[[#All],[Variables ]]=$AF$2)+(Table3[[#All],[Variables ]]=$AF$4)),0)</f>
        <v>AH</v>
      </c>
      <c r="R1301" cm="1">
        <f t="array" ref="R1301">_xlfn._xlws.FILTER(Table3[[#All],[Name]],(Table3[[#All],[Polygon]]=$A1301)*(Table3[[#All],[Period]]=R$1)*((Table3[[#All],[Variables ]]=$AF$3)+(Table3[[#All],[Variables ]]=$AF$2)+(Table3[[#All],[Variables ]]=$AF$4)),0)</f>
        <v>0</v>
      </c>
      <c r="S1301" cm="1">
        <f t="array" ref="S1301">_xlfn._xlws.FILTER(Table3[[#All],[Name]],(Table3[[#All],[Polygon]]=$A1301)*(Table3[[#All],[Period]]=S$1)*((Table3[[#All],[Variables ]]=$AF$3)+(Table3[[#All],[Variables ]]=$AF$2)+(Table3[[#All],[Variables ]]=$AF$4)),0)</f>
        <v>0</v>
      </c>
      <c r="T1301" cm="1">
        <f t="array" ref="T1301">_xlfn._xlws.FILTER(Table3[[#All],[Name]],(Table3[[#All],[Polygon]]=$A1301)*(Table3[[#All],[Period]]=T$1)*((Table3[[#All],[Variables ]]=$AF$3)+(Table3[[#All],[Variables ]]=$AF$2)+(Table3[[#All],[Variables ]]=$AF$4)),0)</f>
        <v>0</v>
      </c>
      <c r="U1301" cm="1">
        <f t="array" ref="U1301">_xlfn._xlws.FILTER(Table3[[#All],[Name]],(Table3[[#All],[Polygon]]=$A1301)*(Table3[[#All],[Period]]=U$1)*((Table3[[#All],[Variables ]]=$AF$3)+(Table3[[#All],[Variables ]]=$AF$2)+(Table3[[#All],[Variables ]]=$AF$4)),0)</f>
        <v>0</v>
      </c>
      <c r="V1301" cm="1">
        <f t="array" ref="V1301">_xlfn._xlws.FILTER(Table3[[#All],[Name]],(Table3[[#All],[Polygon]]=$A1301)*(Table3[[#All],[Period]]=V$1)*((Table3[[#All],[Variables ]]=$AF$3)+(Table3[[#All],[Variables ]]=$AF$2)+(Table3[[#All],[Variables ]]=$AF$4)),0)</f>
        <v>0</v>
      </c>
      <c r="W1301" cm="1">
        <f t="array" ref="W1301">_xlfn._xlws.FILTER(Table3[[#All],[Name]],(Table3[[#All],[Polygon]]=$A1301)*(Table3[[#All],[Period]]=W$1)*((Table3[[#All],[Variables ]]=$AF$3)+(Table3[[#All],[Variables ]]=$AF$2)+(Table3[[#All],[Variables ]]=$AF$4)),0)</f>
        <v>0</v>
      </c>
      <c r="X1301" cm="1">
        <f t="array" ref="X1301">_xlfn._xlws.FILTER(Table3[[#All],[Name]],(Table3[[#All],[Polygon]]=$A1301)*(Table3[[#All],[Period]]=X$1)*((Table3[[#All],[Variables ]]=$AF$3)+(Table3[[#All],[Variables ]]=$AF$2)+(Table3[[#All],[Variables ]]=$AF$4)),0)</f>
        <v>0</v>
      </c>
      <c r="Y1301" t="str" cm="1">
        <f t="array" ref="Y1301">_xlfn._xlws.FILTER(Table3[[#All],[Name]],(Table3[[#All],[Polygon]]=$A1301)*(Table3[[#All],[Period]]=Y$1)*((Table3[[#All],[Variables ]]=$AF$3)+(Table3[[#All],[Variables ]]=$AF$2)+(Table3[[#All],[Variables ]]=$AF$4)),0)</f>
        <v>H</v>
      </c>
      <c r="Z1301" t="str" cm="1">
        <f t="array" ref="Z1301">_xlfn._xlws.FILTER(Table3[[#All],[Name]],(Table3[[#All],[Polygon]]=$A1301)*(Table3[[#All],[Period]]=Z$1)*((Table3[[#All],[Variables ]]=$AF$3)+(Table3[[#All],[Variables ]]=$AF$2)+(Table3[[#All],[Variables ]]=$AF$4)),0)</f>
        <v>AH</v>
      </c>
      <c r="AA1301" t="str" cm="1">
        <f t="array" ref="AA1301">_xlfn._xlws.FILTER(Table3[[#All],[Name]],(Table3[[#All],[Polygon]]=$A1301)*(Table3[[#All],[Period]]=AA$1)*((Table3[[#All],[Variables ]]=$AF$3)+(Table3[[#All],[Variables ]]=$AF$2)+(Table3[[#All],[Variables ]]=$AF$4)),0)</f>
        <v>AH</v>
      </c>
      <c r="AB1301" t="str" cm="1">
        <f t="array" ref="AB1301">_xlfn._xlws.FILTER(Table3[[#All],[Name]],(Table3[[#All],[Polygon]]=$A1301)*(Table3[[#All],[Period]]=AB$1)*((Table3[[#All],[Variables ]]=$AF$3)+(Table3[[#All],[Variables ]]=$AF$2)+(Table3[[#All],[Variables ]]=$AF$4)),0)</f>
        <v>PCT</v>
      </c>
      <c r="AC1301" t="str" cm="1">
        <f t="array" ref="AC1301">_xlfn._xlws.FILTER(Table3[[#All],[Name]],(Table3[[#All],[Polygon]]=$A1301)*(Table3[[#All],[Period]]=AC$1)*((Table3[[#All],[Variables ]]=$AF$3)+(Table3[[#All],[Variables ]]=$AF$2)+(Table3[[#All],[Variables ]]=$AF$4)),0)</f>
        <v>AH</v>
      </c>
      <c r="AD1301" t="str" cm="1">
        <f t="array" ref="AD1301">_xlfn._xlws.FILTER(Table3[[#All],[Name]],(Table3[[#All],[Polygon]]=$A1301)*(Table3[[#All],[Period]]=AD$1)*((Table3[[#All],[Variables ]]=$AF$3)+(Table3[[#All],[Variables ]]=$AF$2)+(Table3[[#All],[Variables ]]=$AF$4)),0)</f>
        <v>AH</v>
      </c>
    </row>
    <row r="1302" spans="1:30" x14ac:dyDescent="0.35">
      <c r="A1302" s="5">
        <v>802</v>
      </c>
      <c r="B1302" s="6" t="s">
        <v>1558</v>
      </c>
      <c r="C1302" s="8">
        <v>28.05279208</v>
      </c>
      <c r="D1302" s="6" t="s">
        <v>1466</v>
      </c>
      <c r="E1302" s="6">
        <v>3</v>
      </c>
      <c r="F1302" s="6">
        <v>3</v>
      </c>
      <c r="G1302" s="6">
        <v>5</v>
      </c>
      <c r="H1302" s="6"/>
      <c r="I1302" s="6">
        <v>1962</v>
      </c>
      <c r="J1302" s="6">
        <v>0</v>
      </c>
      <c r="K1302" s="6" t="s">
        <v>1650</v>
      </c>
      <c r="L1302" s="6">
        <v>17</v>
      </c>
      <c r="M1302" s="6">
        <v>0</v>
      </c>
      <c r="N1302" s="6"/>
      <c r="O1302" s="9">
        <v>18.306000000000001</v>
      </c>
      <c r="P1302" cm="1">
        <f t="array" ref="P1302">_xlfn._xlws.FILTER(Table3[[#All],[Name]],(Table3[[#All],[Polygon]]=$A1302)*(Table3[[#All],[Period]]=P$1)*((Table3[[#All],[Variables ]]=$AF$3)+(Table3[[#All],[Variables ]]=$AF$2)+(Table3[[#All],[Variables ]]=$AF$4)),0)</f>
        <v>0</v>
      </c>
      <c r="Q1302" t="str" cm="1">
        <f t="array" ref="Q1302">_xlfn._xlws.FILTER(Table3[[#All],[Name]],(Table3[[#All],[Polygon]]=$A1302)*(Table3[[#All],[Period]]=Q$1)*((Table3[[#All],[Variables ]]=$AF$3)+(Table3[[#All],[Variables ]]=$AF$2)+(Table3[[#All],[Variables ]]=$AF$4)),0)</f>
        <v>AH</v>
      </c>
      <c r="R1302" cm="1">
        <f t="array" ref="R1302">_xlfn._xlws.FILTER(Table3[[#All],[Name]],(Table3[[#All],[Polygon]]=$A1302)*(Table3[[#All],[Period]]=R$1)*((Table3[[#All],[Variables ]]=$AF$3)+(Table3[[#All],[Variables ]]=$AF$2)+(Table3[[#All],[Variables ]]=$AF$4)),0)</f>
        <v>0</v>
      </c>
      <c r="S1302" cm="1">
        <f t="array" ref="S1302">_xlfn._xlws.FILTER(Table3[[#All],[Name]],(Table3[[#All],[Polygon]]=$A1302)*(Table3[[#All],[Period]]=S$1)*((Table3[[#All],[Variables ]]=$AF$3)+(Table3[[#All],[Variables ]]=$AF$2)+(Table3[[#All],[Variables ]]=$AF$4)),0)</f>
        <v>0</v>
      </c>
      <c r="T1302" cm="1">
        <f t="array" ref="T1302">_xlfn._xlws.FILTER(Table3[[#All],[Name]],(Table3[[#All],[Polygon]]=$A1302)*(Table3[[#All],[Period]]=T$1)*((Table3[[#All],[Variables ]]=$AF$3)+(Table3[[#All],[Variables ]]=$AF$2)+(Table3[[#All],[Variables ]]=$AF$4)),0)</f>
        <v>0</v>
      </c>
      <c r="U1302" cm="1">
        <f t="array" ref="U1302">_xlfn._xlws.FILTER(Table3[[#All],[Name]],(Table3[[#All],[Polygon]]=$A1302)*(Table3[[#All],[Period]]=U$1)*((Table3[[#All],[Variables ]]=$AF$3)+(Table3[[#All],[Variables ]]=$AF$2)+(Table3[[#All],[Variables ]]=$AF$4)),0)</f>
        <v>0</v>
      </c>
      <c r="V1302" cm="1">
        <f t="array" ref="V1302">_xlfn._xlws.FILTER(Table3[[#All],[Name]],(Table3[[#All],[Polygon]]=$A1302)*(Table3[[#All],[Period]]=V$1)*((Table3[[#All],[Variables ]]=$AF$3)+(Table3[[#All],[Variables ]]=$AF$2)+(Table3[[#All],[Variables ]]=$AF$4)),0)</f>
        <v>0</v>
      </c>
      <c r="W1302" cm="1">
        <f t="array" ref="W1302">_xlfn._xlws.FILTER(Table3[[#All],[Name]],(Table3[[#All],[Polygon]]=$A1302)*(Table3[[#All],[Period]]=W$1)*((Table3[[#All],[Variables ]]=$AF$3)+(Table3[[#All],[Variables ]]=$AF$2)+(Table3[[#All],[Variables ]]=$AF$4)),0)</f>
        <v>0</v>
      </c>
      <c r="X1302" cm="1">
        <f t="array" ref="X1302">_xlfn._xlws.FILTER(Table3[[#All],[Name]],(Table3[[#All],[Polygon]]=$A1302)*(Table3[[#All],[Period]]=X$1)*((Table3[[#All],[Variables ]]=$AF$3)+(Table3[[#All],[Variables ]]=$AF$2)+(Table3[[#All],[Variables ]]=$AF$4)),0)</f>
        <v>0</v>
      </c>
      <c r="Y1302" t="str" cm="1">
        <f t="array" ref="Y1302">_xlfn._xlws.FILTER(Table3[[#All],[Name]],(Table3[[#All],[Polygon]]=$A1302)*(Table3[[#All],[Period]]=Y$1)*((Table3[[#All],[Variables ]]=$AF$3)+(Table3[[#All],[Variables ]]=$AF$2)+(Table3[[#All],[Variables ]]=$AF$4)),0)</f>
        <v>H</v>
      </c>
      <c r="Z1302" t="str" cm="1">
        <f t="array" ref="Z1302">_xlfn._xlws.FILTER(Table3[[#All],[Name]],(Table3[[#All],[Polygon]]=$A1302)*(Table3[[#All],[Period]]=Z$1)*((Table3[[#All],[Variables ]]=$AF$3)+(Table3[[#All],[Variables ]]=$AF$2)+(Table3[[#All],[Variables ]]=$AF$4)),0)</f>
        <v>AH</v>
      </c>
      <c r="AA1302" t="str" cm="1">
        <f t="array" ref="AA1302">_xlfn._xlws.FILTER(Table3[[#All],[Name]],(Table3[[#All],[Polygon]]=$A1302)*(Table3[[#All],[Period]]=AA$1)*((Table3[[#All],[Variables ]]=$AF$3)+(Table3[[#All],[Variables ]]=$AF$2)+(Table3[[#All],[Variables ]]=$AF$4)),0)</f>
        <v>AH</v>
      </c>
      <c r="AB1302" t="str" cm="1">
        <f t="array" ref="AB1302">_xlfn._xlws.FILTER(Table3[[#All],[Name]],(Table3[[#All],[Polygon]]=$A1302)*(Table3[[#All],[Period]]=AB$1)*((Table3[[#All],[Variables ]]=$AF$3)+(Table3[[#All],[Variables ]]=$AF$2)+(Table3[[#All],[Variables ]]=$AF$4)),0)</f>
        <v>PCT</v>
      </c>
      <c r="AC1302" t="str" cm="1">
        <f t="array" ref="AC1302">_xlfn._xlws.FILTER(Table3[[#All],[Name]],(Table3[[#All],[Polygon]]=$A1302)*(Table3[[#All],[Period]]=AC$1)*((Table3[[#All],[Variables ]]=$AF$3)+(Table3[[#All],[Variables ]]=$AF$2)+(Table3[[#All],[Variables ]]=$AF$4)),0)</f>
        <v>AH</v>
      </c>
      <c r="AD1302" t="str" cm="1">
        <f t="array" ref="AD1302">_xlfn._xlws.FILTER(Table3[[#All],[Name]],(Table3[[#All],[Polygon]]=$A1302)*(Table3[[#All],[Period]]=AD$1)*((Table3[[#All],[Variables ]]=$AF$3)+(Table3[[#All],[Variables ]]=$AF$2)+(Table3[[#All],[Variables ]]=$AF$4)),0)</f>
        <v>AH</v>
      </c>
    </row>
    <row r="1303" spans="1:30" x14ac:dyDescent="0.35">
      <c r="A1303" s="3">
        <v>802</v>
      </c>
      <c r="B1303" s="4" t="s">
        <v>1558</v>
      </c>
      <c r="C1303" s="10">
        <v>28.05279208</v>
      </c>
      <c r="D1303" s="4" t="s">
        <v>1466</v>
      </c>
      <c r="E1303" s="4">
        <v>3</v>
      </c>
      <c r="F1303" s="4">
        <v>3</v>
      </c>
      <c r="G1303" s="4">
        <v>5</v>
      </c>
      <c r="H1303" s="4"/>
      <c r="I1303" s="4">
        <v>1962</v>
      </c>
      <c r="J1303" s="4">
        <v>0</v>
      </c>
      <c r="K1303" s="4" t="s">
        <v>1650</v>
      </c>
      <c r="L1303" s="4">
        <v>65</v>
      </c>
      <c r="M1303" s="4">
        <v>0</v>
      </c>
      <c r="N1303" s="4"/>
      <c r="O1303" s="11">
        <v>17.869</v>
      </c>
      <c r="P1303" cm="1">
        <f t="array" ref="P1303">_xlfn._xlws.FILTER(Table3[[#All],[Name]],(Table3[[#All],[Polygon]]=$A1303)*(Table3[[#All],[Period]]=P$1)*((Table3[[#All],[Variables ]]=$AF$3)+(Table3[[#All],[Variables ]]=$AF$2)+(Table3[[#All],[Variables ]]=$AF$4)),0)</f>
        <v>0</v>
      </c>
      <c r="Q1303" t="str" cm="1">
        <f t="array" ref="Q1303">_xlfn._xlws.FILTER(Table3[[#All],[Name]],(Table3[[#All],[Polygon]]=$A1303)*(Table3[[#All],[Period]]=Q$1)*((Table3[[#All],[Variables ]]=$AF$3)+(Table3[[#All],[Variables ]]=$AF$2)+(Table3[[#All],[Variables ]]=$AF$4)),0)</f>
        <v>AH</v>
      </c>
      <c r="R1303" cm="1">
        <f t="array" ref="R1303">_xlfn._xlws.FILTER(Table3[[#All],[Name]],(Table3[[#All],[Polygon]]=$A1303)*(Table3[[#All],[Period]]=R$1)*((Table3[[#All],[Variables ]]=$AF$3)+(Table3[[#All],[Variables ]]=$AF$2)+(Table3[[#All],[Variables ]]=$AF$4)),0)</f>
        <v>0</v>
      </c>
      <c r="S1303" cm="1">
        <f t="array" ref="S1303">_xlfn._xlws.FILTER(Table3[[#All],[Name]],(Table3[[#All],[Polygon]]=$A1303)*(Table3[[#All],[Period]]=S$1)*((Table3[[#All],[Variables ]]=$AF$3)+(Table3[[#All],[Variables ]]=$AF$2)+(Table3[[#All],[Variables ]]=$AF$4)),0)</f>
        <v>0</v>
      </c>
      <c r="T1303" cm="1">
        <f t="array" ref="T1303">_xlfn._xlws.FILTER(Table3[[#All],[Name]],(Table3[[#All],[Polygon]]=$A1303)*(Table3[[#All],[Period]]=T$1)*((Table3[[#All],[Variables ]]=$AF$3)+(Table3[[#All],[Variables ]]=$AF$2)+(Table3[[#All],[Variables ]]=$AF$4)),0)</f>
        <v>0</v>
      </c>
      <c r="U1303" cm="1">
        <f t="array" ref="U1303">_xlfn._xlws.FILTER(Table3[[#All],[Name]],(Table3[[#All],[Polygon]]=$A1303)*(Table3[[#All],[Period]]=U$1)*((Table3[[#All],[Variables ]]=$AF$3)+(Table3[[#All],[Variables ]]=$AF$2)+(Table3[[#All],[Variables ]]=$AF$4)),0)</f>
        <v>0</v>
      </c>
      <c r="V1303" cm="1">
        <f t="array" ref="V1303">_xlfn._xlws.FILTER(Table3[[#All],[Name]],(Table3[[#All],[Polygon]]=$A1303)*(Table3[[#All],[Period]]=V$1)*((Table3[[#All],[Variables ]]=$AF$3)+(Table3[[#All],[Variables ]]=$AF$2)+(Table3[[#All],[Variables ]]=$AF$4)),0)</f>
        <v>0</v>
      </c>
      <c r="W1303" cm="1">
        <f t="array" ref="W1303">_xlfn._xlws.FILTER(Table3[[#All],[Name]],(Table3[[#All],[Polygon]]=$A1303)*(Table3[[#All],[Period]]=W$1)*((Table3[[#All],[Variables ]]=$AF$3)+(Table3[[#All],[Variables ]]=$AF$2)+(Table3[[#All],[Variables ]]=$AF$4)),0)</f>
        <v>0</v>
      </c>
      <c r="X1303" cm="1">
        <f t="array" ref="X1303">_xlfn._xlws.FILTER(Table3[[#All],[Name]],(Table3[[#All],[Polygon]]=$A1303)*(Table3[[#All],[Period]]=X$1)*((Table3[[#All],[Variables ]]=$AF$3)+(Table3[[#All],[Variables ]]=$AF$2)+(Table3[[#All],[Variables ]]=$AF$4)),0)</f>
        <v>0</v>
      </c>
      <c r="Y1303" t="str" cm="1">
        <f t="array" ref="Y1303">_xlfn._xlws.FILTER(Table3[[#All],[Name]],(Table3[[#All],[Polygon]]=$A1303)*(Table3[[#All],[Period]]=Y$1)*((Table3[[#All],[Variables ]]=$AF$3)+(Table3[[#All],[Variables ]]=$AF$2)+(Table3[[#All],[Variables ]]=$AF$4)),0)</f>
        <v>H</v>
      </c>
      <c r="Z1303" t="str" cm="1">
        <f t="array" ref="Z1303">_xlfn._xlws.FILTER(Table3[[#All],[Name]],(Table3[[#All],[Polygon]]=$A1303)*(Table3[[#All],[Period]]=Z$1)*((Table3[[#All],[Variables ]]=$AF$3)+(Table3[[#All],[Variables ]]=$AF$2)+(Table3[[#All],[Variables ]]=$AF$4)),0)</f>
        <v>AH</v>
      </c>
      <c r="AA1303" t="str" cm="1">
        <f t="array" ref="AA1303">_xlfn._xlws.FILTER(Table3[[#All],[Name]],(Table3[[#All],[Polygon]]=$A1303)*(Table3[[#All],[Period]]=AA$1)*((Table3[[#All],[Variables ]]=$AF$3)+(Table3[[#All],[Variables ]]=$AF$2)+(Table3[[#All],[Variables ]]=$AF$4)),0)</f>
        <v>AH</v>
      </c>
      <c r="AB1303" t="str" cm="1">
        <f t="array" ref="AB1303">_xlfn._xlws.FILTER(Table3[[#All],[Name]],(Table3[[#All],[Polygon]]=$A1303)*(Table3[[#All],[Period]]=AB$1)*((Table3[[#All],[Variables ]]=$AF$3)+(Table3[[#All],[Variables ]]=$AF$2)+(Table3[[#All],[Variables ]]=$AF$4)),0)</f>
        <v>PCT</v>
      </c>
      <c r="AC1303" t="str" cm="1">
        <f t="array" ref="AC1303">_xlfn._xlws.FILTER(Table3[[#All],[Name]],(Table3[[#All],[Polygon]]=$A1303)*(Table3[[#All],[Period]]=AC$1)*((Table3[[#All],[Variables ]]=$AF$3)+(Table3[[#All],[Variables ]]=$AF$2)+(Table3[[#All],[Variables ]]=$AF$4)),0)</f>
        <v>AH</v>
      </c>
      <c r="AD1303" t="str" cm="1">
        <f t="array" ref="AD1303">_xlfn._xlws.FILTER(Table3[[#All],[Name]],(Table3[[#All],[Polygon]]=$A1303)*(Table3[[#All],[Period]]=AD$1)*((Table3[[#All],[Variables ]]=$AF$3)+(Table3[[#All],[Variables ]]=$AF$2)+(Table3[[#All],[Variables ]]=$AF$4)),0)</f>
        <v>AH</v>
      </c>
    </row>
    <row r="1304" spans="1:30" x14ac:dyDescent="0.35">
      <c r="A1304" s="5">
        <v>802</v>
      </c>
      <c r="B1304" s="6" t="s">
        <v>1558</v>
      </c>
      <c r="C1304" s="8">
        <v>28.05279208</v>
      </c>
      <c r="D1304" s="6" t="s">
        <v>1466</v>
      </c>
      <c r="E1304" s="6">
        <v>3</v>
      </c>
      <c r="F1304" s="6">
        <v>3</v>
      </c>
      <c r="G1304" s="6">
        <v>5</v>
      </c>
      <c r="H1304" s="6"/>
      <c r="I1304" s="6">
        <v>1962</v>
      </c>
      <c r="J1304" s="6">
        <v>0</v>
      </c>
      <c r="K1304" s="6" t="s">
        <v>1650</v>
      </c>
      <c r="L1304" s="6">
        <v>29</v>
      </c>
      <c r="M1304" s="6">
        <v>29</v>
      </c>
      <c r="N1304" s="6">
        <v>13.71617577</v>
      </c>
      <c r="O1304" s="9">
        <v>7.4039999999999999</v>
      </c>
      <c r="P1304" cm="1">
        <f t="array" ref="P1304">_xlfn._xlws.FILTER(Table3[[#All],[Name]],(Table3[[#All],[Polygon]]=$A1304)*(Table3[[#All],[Period]]=P$1)*((Table3[[#All],[Variables ]]=$AF$3)+(Table3[[#All],[Variables ]]=$AF$2)+(Table3[[#All],[Variables ]]=$AF$4)),0)</f>
        <v>0</v>
      </c>
      <c r="Q1304" t="str" cm="1">
        <f t="array" ref="Q1304">_xlfn._xlws.FILTER(Table3[[#All],[Name]],(Table3[[#All],[Polygon]]=$A1304)*(Table3[[#All],[Period]]=Q$1)*((Table3[[#All],[Variables ]]=$AF$3)+(Table3[[#All],[Variables ]]=$AF$2)+(Table3[[#All],[Variables ]]=$AF$4)),0)</f>
        <v>AH</v>
      </c>
      <c r="R1304" cm="1">
        <f t="array" ref="R1304">_xlfn._xlws.FILTER(Table3[[#All],[Name]],(Table3[[#All],[Polygon]]=$A1304)*(Table3[[#All],[Period]]=R$1)*((Table3[[#All],[Variables ]]=$AF$3)+(Table3[[#All],[Variables ]]=$AF$2)+(Table3[[#All],[Variables ]]=$AF$4)),0)</f>
        <v>0</v>
      </c>
      <c r="S1304" cm="1">
        <f t="array" ref="S1304">_xlfn._xlws.FILTER(Table3[[#All],[Name]],(Table3[[#All],[Polygon]]=$A1304)*(Table3[[#All],[Period]]=S$1)*((Table3[[#All],[Variables ]]=$AF$3)+(Table3[[#All],[Variables ]]=$AF$2)+(Table3[[#All],[Variables ]]=$AF$4)),0)</f>
        <v>0</v>
      </c>
      <c r="T1304" cm="1">
        <f t="array" ref="T1304">_xlfn._xlws.FILTER(Table3[[#All],[Name]],(Table3[[#All],[Polygon]]=$A1304)*(Table3[[#All],[Period]]=T$1)*((Table3[[#All],[Variables ]]=$AF$3)+(Table3[[#All],[Variables ]]=$AF$2)+(Table3[[#All],[Variables ]]=$AF$4)),0)</f>
        <v>0</v>
      </c>
      <c r="U1304" cm="1">
        <f t="array" ref="U1304">_xlfn._xlws.FILTER(Table3[[#All],[Name]],(Table3[[#All],[Polygon]]=$A1304)*(Table3[[#All],[Period]]=U$1)*((Table3[[#All],[Variables ]]=$AF$3)+(Table3[[#All],[Variables ]]=$AF$2)+(Table3[[#All],[Variables ]]=$AF$4)),0)</f>
        <v>0</v>
      </c>
      <c r="V1304" cm="1">
        <f t="array" ref="V1304">_xlfn._xlws.FILTER(Table3[[#All],[Name]],(Table3[[#All],[Polygon]]=$A1304)*(Table3[[#All],[Period]]=V$1)*((Table3[[#All],[Variables ]]=$AF$3)+(Table3[[#All],[Variables ]]=$AF$2)+(Table3[[#All],[Variables ]]=$AF$4)),0)</f>
        <v>0</v>
      </c>
      <c r="W1304" cm="1">
        <f t="array" ref="W1304">_xlfn._xlws.FILTER(Table3[[#All],[Name]],(Table3[[#All],[Polygon]]=$A1304)*(Table3[[#All],[Period]]=W$1)*((Table3[[#All],[Variables ]]=$AF$3)+(Table3[[#All],[Variables ]]=$AF$2)+(Table3[[#All],[Variables ]]=$AF$4)),0)</f>
        <v>0</v>
      </c>
      <c r="X1304" cm="1">
        <f t="array" ref="X1304">_xlfn._xlws.FILTER(Table3[[#All],[Name]],(Table3[[#All],[Polygon]]=$A1304)*(Table3[[#All],[Period]]=X$1)*((Table3[[#All],[Variables ]]=$AF$3)+(Table3[[#All],[Variables ]]=$AF$2)+(Table3[[#All],[Variables ]]=$AF$4)),0)</f>
        <v>0</v>
      </c>
      <c r="Y1304" t="str" cm="1">
        <f t="array" ref="Y1304">_xlfn._xlws.FILTER(Table3[[#All],[Name]],(Table3[[#All],[Polygon]]=$A1304)*(Table3[[#All],[Period]]=Y$1)*((Table3[[#All],[Variables ]]=$AF$3)+(Table3[[#All],[Variables ]]=$AF$2)+(Table3[[#All],[Variables ]]=$AF$4)),0)</f>
        <v>H</v>
      </c>
      <c r="Z1304" t="str" cm="1">
        <f t="array" ref="Z1304">_xlfn._xlws.FILTER(Table3[[#All],[Name]],(Table3[[#All],[Polygon]]=$A1304)*(Table3[[#All],[Period]]=Z$1)*((Table3[[#All],[Variables ]]=$AF$3)+(Table3[[#All],[Variables ]]=$AF$2)+(Table3[[#All],[Variables ]]=$AF$4)),0)</f>
        <v>AH</v>
      </c>
      <c r="AA1304" t="str" cm="1">
        <f t="array" ref="AA1304">_xlfn._xlws.FILTER(Table3[[#All],[Name]],(Table3[[#All],[Polygon]]=$A1304)*(Table3[[#All],[Period]]=AA$1)*((Table3[[#All],[Variables ]]=$AF$3)+(Table3[[#All],[Variables ]]=$AF$2)+(Table3[[#All],[Variables ]]=$AF$4)),0)</f>
        <v>AH</v>
      </c>
      <c r="AB1304" t="str" cm="1">
        <f t="array" ref="AB1304">_xlfn._xlws.FILTER(Table3[[#All],[Name]],(Table3[[#All],[Polygon]]=$A1304)*(Table3[[#All],[Period]]=AB$1)*((Table3[[#All],[Variables ]]=$AF$3)+(Table3[[#All],[Variables ]]=$AF$2)+(Table3[[#All],[Variables ]]=$AF$4)),0)</f>
        <v>PCT</v>
      </c>
      <c r="AC1304" t="str" cm="1">
        <f t="array" ref="AC1304">_xlfn._xlws.FILTER(Table3[[#All],[Name]],(Table3[[#All],[Polygon]]=$A1304)*(Table3[[#All],[Period]]=AC$1)*((Table3[[#All],[Variables ]]=$AF$3)+(Table3[[#All],[Variables ]]=$AF$2)+(Table3[[#All],[Variables ]]=$AF$4)),0)</f>
        <v>AH</v>
      </c>
      <c r="AD1304" t="str" cm="1">
        <f t="array" ref="AD1304">_xlfn._xlws.FILTER(Table3[[#All],[Name]],(Table3[[#All],[Polygon]]=$A1304)*(Table3[[#All],[Period]]=AD$1)*((Table3[[#All],[Variables ]]=$AF$3)+(Table3[[#All],[Variables ]]=$AF$2)+(Table3[[#All],[Variables ]]=$AF$4)),0)</f>
        <v>AH</v>
      </c>
    </row>
    <row r="1305" spans="1:30" x14ac:dyDescent="0.35">
      <c r="A1305" s="3">
        <v>802</v>
      </c>
      <c r="B1305" s="4" t="s">
        <v>1558</v>
      </c>
      <c r="C1305" s="10">
        <v>28.05279208</v>
      </c>
      <c r="D1305" s="4" t="s">
        <v>1466</v>
      </c>
      <c r="E1305" s="4">
        <v>3</v>
      </c>
      <c r="F1305" s="4">
        <v>3</v>
      </c>
      <c r="G1305" s="4">
        <v>5</v>
      </c>
      <c r="H1305" s="4"/>
      <c r="I1305" s="4">
        <v>1962</v>
      </c>
      <c r="J1305" s="4">
        <v>0</v>
      </c>
      <c r="K1305" s="4" t="s">
        <v>1650</v>
      </c>
      <c r="L1305" s="4">
        <v>18</v>
      </c>
      <c r="M1305" s="4">
        <v>0</v>
      </c>
      <c r="N1305" s="4"/>
      <c r="O1305" s="11">
        <v>18.306000000000001</v>
      </c>
      <c r="P1305" cm="1">
        <f t="array" ref="P1305">_xlfn._xlws.FILTER(Table3[[#All],[Name]],(Table3[[#All],[Polygon]]=$A1305)*(Table3[[#All],[Period]]=P$1)*((Table3[[#All],[Variables ]]=$AF$3)+(Table3[[#All],[Variables ]]=$AF$2)+(Table3[[#All],[Variables ]]=$AF$4)),0)</f>
        <v>0</v>
      </c>
      <c r="Q1305" t="str" cm="1">
        <f t="array" ref="Q1305">_xlfn._xlws.FILTER(Table3[[#All],[Name]],(Table3[[#All],[Polygon]]=$A1305)*(Table3[[#All],[Period]]=Q$1)*((Table3[[#All],[Variables ]]=$AF$3)+(Table3[[#All],[Variables ]]=$AF$2)+(Table3[[#All],[Variables ]]=$AF$4)),0)</f>
        <v>AH</v>
      </c>
      <c r="R1305" cm="1">
        <f t="array" ref="R1305">_xlfn._xlws.FILTER(Table3[[#All],[Name]],(Table3[[#All],[Polygon]]=$A1305)*(Table3[[#All],[Period]]=R$1)*((Table3[[#All],[Variables ]]=$AF$3)+(Table3[[#All],[Variables ]]=$AF$2)+(Table3[[#All],[Variables ]]=$AF$4)),0)</f>
        <v>0</v>
      </c>
      <c r="S1305" cm="1">
        <f t="array" ref="S1305">_xlfn._xlws.FILTER(Table3[[#All],[Name]],(Table3[[#All],[Polygon]]=$A1305)*(Table3[[#All],[Period]]=S$1)*((Table3[[#All],[Variables ]]=$AF$3)+(Table3[[#All],[Variables ]]=$AF$2)+(Table3[[#All],[Variables ]]=$AF$4)),0)</f>
        <v>0</v>
      </c>
      <c r="T1305" cm="1">
        <f t="array" ref="T1305">_xlfn._xlws.FILTER(Table3[[#All],[Name]],(Table3[[#All],[Polygon]]=$A1305)*(Table3[[#All],[Period]]=T$1)*((Table3[[#All],[Variables ]]=$AF$3)+(Table3[[#All],[Variables ]]=$AF$2)+(Table3[[#All],[Variables ]]=$AF$4)),0)</f>
        <v>0</v>
      </c>
      <c r="U1305" cm="1">
        <f t="array" ref="U1305">_xlfn._xlws.FILTER(Table3[[#All],[Name]],(Table3[[#All],[Polygon]]=$A1305)*(Table3[[#All],[Period]]=U$1)*((Table3[[#All],[Variables ]]=$AF$3)+(Table3[[#All],[Variables ]]=$AF$2)+(Table3[[#All],[Variables ]]=$AF$4)),0)</f>
        <v>0</v>
      </c>
      <c r="V1305" cm="1">
        <f t="array" ref="V1305">_xlfn._xlws.FILTER(Table3[[#All],[Name]],(Table3[[#All],[Polygon]]=$A1305)*(Table3[[#All],[Period]]=V$1)*((Table3[[#All],[Variables ]]=$AF$3)+(Table3[[#All],[Variables ]]=$AF$2)+(Table3[[#All],[Variables ]]=$AF$4)),0)</f>
        <v>0</v>
      </c>
      <c r="W1305" cm="1">
        <f t="array" ref="W1305">_xlfn._xlws.FILTER(Table3[[#All],[Name]],(Table3[[#All],[Polygon]]=$A1305)*(Table3[[#All],[Period]]=W$1)*((Table3[[#All],[Variables ]]=$AF$3)+(Table3[[#All],[Variables ]]=$AF$2)+(Table3[[#All],[Variables ]]=$AF$4)),0)</f>
        <v>0</v>
      </c>
      <c r="X1305" cm="1">
        <f t="array" ref="X1305">_xlfn._xlws.FILTER(Table3[[#All],[Name]],(Table3[[#All],[Polygon]]=$A1305)*(Table3[[#All],[Period]]=X$1)*((Table3[[#All],[Variables ]]=$AF$3)+(Table3[[#All],[Variables ]]=$AF$2)+(Table3[[#All],[Variables ]]=$AF$4)),0)</f>
        <v>0</v>
      </c>
      <c r="Y1305" t="str" cm="1">
        <f t="array" ref="Y1305">_xlfn._xlws.FILTER(Table3[[#All],[Name]],(Table3[[#All],[Polygon]]=$A1305)*(Table3[[#All],[Period]]=Y$1)*((Table3[[#All],[Variables ]]=$AF$3)+(Table3[[#All],[Variables ]]=$AF$2)+(Table3[[#All],[Variables ]]=$AF$4)),0)</f>
        <v>H</v>
      </c>
      <c r="Z1305" t="str" cm="1">
        <f t="array" ref="Z1305">_xlfn._xlws.FILTER(Table3[[#All],[Name]],(Table3[[#All],[Polygon]]=$A1305)*(Table3[[#All],[Period]]=Z$1)*((Table3[[#All],[Variables ]]=$AF$3)+(Table3[[#All],[Variables ]]=$AF$2)+(Table3[[#All],[Variables ]]=$AF$4)),0)</f>
        <v>AH</v>
      </c>
      <c r="AA1305" t="str" cm="1">
        <f t="array" ref="AA1305">_xlfn._xlws.FILTER(Table3[[#All],[Name]],(Table3[[#All],[Polygon]]=$A1305)*(Table3[[#All],[Period]]=AA$1)*((Table3[[#All],[Variables ]]=$AF$3)+(Table3[[#All],[Variables ]]=$AF$2)+(Table3[[#All],[Variables ]]=$AF$4)),0)</f>
        <v>AH</v>
      </c>
      <c r="AB1305" t="str" cm="1">
        <f t="array" ref="AB1305">_xlfn._xlws.FILTER(Table3[[#All],[Name]],(Table3[[#All],[Polygon]]=$A1305)*(Table3[[#All],[Period]]=AB$1)*((Table3[[#All],[Variables ]]=$AF$3)+(Table3[[#All],[Variables ]]=$AF$2)+(Table3[[#All],[Variables ]]=$AF$4)),0)</f>
        <v>PCT</v>
      </c>
      <c r="AC1305" t="str" cm="1">
        <f t="array" ref="AC1305">_xlfn._xlws.FILTER(Table3[[#All],[Name]],(Table3[[#All],[Polygon]]=$A1305)*(Table3[[#All],[Period]]=AC$1)*((Table3[[#All],[Variables ]]=$AF$3)+(Table3[[#All],[Variables ]]=$AF$2)+(Table3[[#All],[Variables ]]=$AF$4)),0)</f>
        <v>AH</v>
      </c>
      <c r="AD1305" t="str" cm="1">
        <f t="array" ref="AD1305">_xlfn._xlws.FILTER(Table3[[#All],[Name]],(Table3[[#All],[Polygon]]=$A1305)*(Table3[[#All],[Period]]=AD$1)*((Table3[[#All],[Variables ]]=$AF$3)+(Table3[[#All],[Variables ]]=$AF$2)+(Table3[[#All],[Variables ]]=$AF$4)),0)</f>
        <v>AH</v>
      </c>
    </row>
    <row r="1306" spans="1:30" x14ac:dyDescent="0.35">
      <c r="A1306" s="5">
        <v>802</v>
      </c>
      <c r="B1306" s="6" t="s">
        <v>1558</v>
      </c>
      <c r="C1306" s="8">
        <v>28.05279208</v>
      </c>
      <c r="D1306" s="6" t="s">
        <v>1466</v>
      </c>
      <c r="E1306" s="6">
        <v>3</v>
      </c>
      <c r="F1306" s="6">
        <v>3</v>
      </c>
      <c r="G1306" s="6">
        <v>5</v>
      </c>
      <c r="H1306" s="6"/>
      <c r="I1306" s="6">
        <v>1962</v>
      </c>
      <c r="J1306" s="6">
        <v>0</v>
      </c>
      <c r="K1306" s="6" t="s">
        <v>1650</v>
      </c>
      <c r="L1306" s="6">
        <v>62</v>
      </c>
      <c r="M1306" s="6">
        <v>62</v>
      </c>
      <c r="N1306" s="6">
        <v>17.869102120000001</v>
      </c>
      <c r="O1306" s="9">
        <v>17.869</v>
      </c>
      <c r="P1306" cm="1">
        <f t="array" ref="P1306">_xlfn._xlws.FILTER(Table3[[#All],[Name]],(Table3[[#All],[Polygon]]=$A1306)*(Table3[[#All],[Period]]=P$1)*((Table3[[#All],[Variables ]]=$AF$3)+(Table3[[#All],[Variables ]]=$AF$2)+(Table3[[#All],[Variables ]]=$AF$4)),0)</f>
        <v>0</v>
      </c>
      <c r="Q1306" t="str" cm="1">
        <f t="array" ref="Q1306">_xlfn._xlws.FILTER(Table3[[#All],[Name]],(Table3[[#All],[Polygon]]=$A1306)*(Table3[[#All],[Period]]=Q$1)*((Table3[[#All],[Variables ]]=$AF$3)+(Table3[[#All],[Variables ]]=$AF$2)+(Table3[[#All],[Variables ]]=$AF$4)),0)</f>
        <v>AH</v>
      </c>
      <c r="R1306" cm="1">
        <f t="array" ref="R1306">_xlfn._xlws.FILTER(Table3[[#All],[Name]],(Table3[[#All],[Polygon]]=$A1306)*(Table3[[#All],[Period]]=R$1)*((Table3[[#All],[Variables ]]=$AF$3)+(Table3[[#All],[Variables ]]=$AF$2)+(Table3[[#All],[Variables ]]=$AF$4)),0)</f>
        <v>0</v>
      </c>
      <c r="S1306" cm="1">
        <f t="array" ref="S1306">_xlfn._xlws.FILTER(Table3[[#All],[Name]],(Table3[[#All],[Polygon]]=$A1306)*(Table3[[#All],[Period]]=S$1)*((Table3[[#All],[Variables ]]=$AF$3)+(Table3[[#All],[Variables ]]=$AF$2)+(Table3[[#All],[Variables ]]=$AF$4)),0)</f>
        <v>0</v>
      </c>
      <c r="T1306" cm="1">
        <f t="array" ref="T1306">_xlfn._xlws.FILTER(Table3[[#All],[Name]],(Table3[[#All],[Polygon]]=$A1306)*(Table3[[#All],[Period]]=T$1)*((Table3[[#All],[Variables ]]=$AF$3)+(Table3[[#All],[Variables ]]=$AF$2)+(Table3[[#All],[Variables ]]=$AF$4)),0)</f>
        <v>0</v>
      </c>
      <c r="U1306" cm="1">
        <f t="array" ref="U1306">_xlfn._xlws.FILTER(Table3[[#All],[Name]],(Table3[[#All],[Polygon]]=$A1306)*(Table3[[#All],[Period]]=U$1)*((Table3[[#All],[Variables ]]=$AF$3)+(Table3[[#All],[Variables ]]=$AF$2)+(Table3[[#All],[Variables ]]=$AF$4)),0)</f>
        <v>0</v>
      </c>
      <c r="V1306" cm="1">
        <f t="array" ref="V1306">_xlfn._xlws.FILTER(Table3[[#All],[Name]],(Table3[[#All],[Polygon]]=$A1306)*(Table3[[#All],[Period]]=V$1)*((Table3[[#All],[Variables ]]=$AF$3)+(Table3[[#All],[Variables ]]=$AF$2)+(Table3[[#All],[Variables ]]=$AF$4)),0)</f>
        <v>0</v>
      </c>
      <c r="W1306" cm="1">
        <f t="array" ref="W1306">_xlfn._xlws.FILTER(Table3[[#All],[Name]],(Table3[[#All],[Polygon]]=$A1306)*(Table3[[#All],[Period]]=W$1)*((Table3[[#All],[Variables ]]=$AF$3)+(Table3[[#All],[Variables ]]=$AF$2)+(Table3[[#All],[Variables ]]=$AF$4)),0)</f>
        <v>0</v>
      </c>
      <c r="X1306" cm="1">
        <f t="array" ref="X1306">_xlfn._xlws.FILTER(Table3[[#All],[Name]],(Table3[[#All],[Polygon]]=$A1306)*(Table3[[#All],[Period]]=X$1)*((Table3[[#All],[Variables ]]=$AF$3)+(Table3[[#All],[Variables ]]=$AF$2)+(Table3[[#All],[Variables ]]=$AF$4)),0)</f>
        <v>0</v>
      </c>
      <c r="Y1306" t="str" cm="1">
        <f t="array" ref="Y1306">_xlfn._xlws.FILTER(Table3[[#All],[Name]],(Table3[[#All],[Polygon]]=$A1306)*(Table3[[#All],[Period]]=Y$1)*((Table3[[#All],[Variables ]]=$AF$3)+(Table3[[#All],[Variables ]]=$AF$2)+(Table3[[#All],[Variables ]]=$AF$4)),0)</f>
        <v>H</v>
      </c>
      <c r="Z1306" t="str" cm="1">
        <f t="array" ref="Z1306">_xlfn._xlws.FILTER(Table3[[#All],[Name]],(Table3[[#All],[Polygon]]=$A1306)*(Table3[[#All],[Period]]=Z$1)*((Table3[[#All],[Variables ]]=$AF$3)+(Table3[[#All],[Variables ]]=$AF$2)+(Table3[[#All],[Variables ]]=$AF$4)),0)</f>
        <v>AH</v>
      </c>
      <c r="AA1306" t="str" cm="1">
        <f t="array" ref="AA1306">_xlfn._xlws.FILTER(Table3[[#All],[Name]],(Table3[[#All],[Polygon]]=$A1306)*(Table3[[#All],[Period]]=AA$1)*((Table3[[#All],[Variables ]]=$AF$3)+(Table3[[#All],[Variables ]]=$AF$2)+(Table3[[#All],[Variables ]]=$AF$4)),0)</f>
        <v>AH</v>
      </c>
      <c r="AB1306" t="str" cm="1">
        <f t="array" ref="AB1306">_xlfn._xlws.FILTER(Table3[[#All],[Name]],(Table3[[#All],[Polygon]]=$A1306)*(Table3[[#All],[Period]]=AB$1)*((Table3[[#All],[Variables ]]=$AF$3)+(Table3[[#All],[Variables ]]=$AF$2)+(Table3[[#All],[Variables ]]=$AF$4)),0)</f>
        <v>PCT</v>
      </c>
      <c r="AC1306" t="str" cm="1">
        <f t="array" ref="AC1306">_xlfn._xlws.FILTER(Table3[[#All],[Name]],(Table3[[#All],[Polygon]]=$A1306)*(Table3[[#All],[Period]]=AC$1)*((Table3[[#All],[Variables ]]=$AF$3)+(Table3[[#All],[Variables ]]=$AF$2)+(Table3[[#All],[Variables ]]=$AF$4)),0)</f>
        <v>AH</v>
      </c>
      <c r="AD1306" t="str" cm="1">
        <f t="array" ref="AD1306">_xlfn._xlws.FILTER(Table3[[#All],[Name]],(Table3[[#All],[Polygon]]=$A1306)*(Table3[[#All],[Period]]=AD$1)*((Table3[[#All],[Variables ]]=$AF$3)+(Table3[[#All],[Variables ]]=$AF$2)+(Table3[[#All],[Variables ]]=$AF$4)),0)</f>
        <v>AH</v>
      </c>
    </row>
    <row r="1307" spans="1:30" x14ac:dyDescent="0.35">
      <c r="A1307" s="3">
        <v>802</v>
      </c>
      <c r="B1307" s="4" t="s">
        <v>1558</v>
      </c>
      <c r="C1307" s="10">
        <v>28.05279208</v>
      </c>
      <c r="D1307" s="4" t="s">
        <v>1466</v>
      </c>
      <c r="E1307" s="4">
        <v>3</v>
      </c>
      <c r="F1307" s="4">
        <v>3</v>
      </c>
      <c r="G1307" s="4">
        <v>5</v>
      </c>
      <c r="H1307" s="4"/>
      <c r="I1307" s="4">
        <v>1962</v>
      </c>
      <c r="J1307" s="4">
        <v>0</v>
      </c>
      <c r="K1307" s="4" t="s">
        <v>1650</v>
      </c>
      <c r="L1307" s="4">
        <v>90</v>
      </c>
      <c r="M1307" s="4">
        <v>90</v>
      </c>
      <c r="N1307" s="4">
        <v>21.352174099999999</v>
      </c>
      <c r="O1307" s="11">
        <v>13.936999999999999</v>
      </c>
      <c r="P1307" cm="1">
        <f t="array" ref="P1307">_xlfn._xlws.FILTER(Table3[[#All],[Name]],(Table3[[#All],[Polygon]]=$A1307)*(Table3[[#All],[Period]]=P$1)*((Table3[[#All],[Variables ]]=$AF$3)+(Table3[[#All],[Variables ]]=$AF$2)+(Table3[[#All],[Variables ]]=$AF$4)),0)</f>
        <v>0</v>
      </c>
      <c r="Q1307" t="str" cm="1">
        <f t="array" ref="Q1307">_xlfn._xlws.FILTER(Table3[[#All],[Name]],(Table3[[#All],[Polygon]]=$A1307)*(Table3[[#All],[Period]]=Q$1)*((Table3[[#All],[Variables ]]=$AF$3)+(Table3[[#All],[Variables ]]=$AF$2)+(Table3[[#All],[Variables ]]=$AF$4)),0)</f>
        <v>AH</v>
      </c>
      <c r="R1307" cm="1">
        <f t="array" ref="R1307">_xlfn._xlws.FILTER(Table3[[#All],[Name]],(Table3[[#All],[Polygon]]=$A1307)*(Table3[[#All],[Period]]=R$1)*((Table3[[#All],[Variables ]]=$AF$3)+(Table3[[#All],[Variables ]]=$AF$2)+(Table3[[#All],[Variables ]]=$AF$4)),0)</f>
        <v>0</v>
      </c>
      <c r="S1307" cm="1">
        <f t="array" ref="S1307">_xlfn._xlws.FILTER(Table3[[#All],[Name]],(Table3[[#All],[Polygon]]=$A1307)*(Table3[[#All],[Period]]=S$1)*((Table3[[#All],[Variables ]]=$AF$3)+(Table3[[#All],[Variables ]]=$AF$2)+(Table3[[#All],[Variables ]]=$AF$4)),0)</f>
        <v>0</v>
      </c>
      <c r="T1307" cm="1">
        <f t="array" ref="T1307">_xlfn._xlws.FILTER(Table3[[#All],[Name]],(Table3[[#All],[Polygon]]=$A1307)*(Table3[[#All],[Period]]=T$1)*((Table3[[#All],[Variables ]]=$AF$3)+(Table3[[#All],[Variables ]]=$AF$2)+(Table3[[#All],[Variables ]]=$AF$4)),0)</f>
        <v>0</v>
      </c>
      <c r="U1307" cm="1">
        <f t="array" ref="U1307">_xlfn._xlws.FILTER(Table3[[#All],[Name]],(Table3[[#All],[Polygon]]=$A1307)*(Table3[[#All],[Period]]=U$1)*((Table3[[#All],[Variables ]]=$AF$3)+(Table3[[#All],[Variables ]]=$AF$2)+(Table3[[#All],[Variables ]]=$AF$4)),0)</f>
        <v>0</v>
      </c>
      <c r="V1307" cm="1">
        <f t="array" ref="V1307">_xlfn._xlws.FILTER(Table3[[#All],[Name]],(Table3[[#All],[Polygon]]=$A1307)*(Table3[[#All],[Period]]=V$1)*((Table3[[#All],[Variables ]]=$AF$3)+(Table3[[#All],[Variables ]]=$AF$2)+(Table3[[#All],[Variables ]]=$AF$4)),0)</f>
        <v>0</v>
      </c>
      <c r="W1307" cm="1">
        <f t="array" ref="W1307">_xlfn._xlws.FILTER(Table3[[#All],[Name]],(Table3[[#All],[Polygon]]=$A1307)*(Table3[[#All],[Period]]=W$1)*((Table3[[#All],[Variables ]]=$AF$3)+(Table3[[#All],[Variables ]]=$AF$2)+(Table3[[#All],[Variables ]]=$AF$4)),0)</f>
        <v>0</v>
      </c>
      <c r="X1307" cm="1">
        <f t="array" ref="X1307">_xlfn._xlws.FILTER(Table3[[#All],[Name]],(Table3[[#All],[Polygon]]=$A1307)*(Table3[[#All],[Period]]=X$1)*((Table3[[#All],[Variables ]]=$AF$3)+(Table3[[#All],[Variables ]]=$AF$2)+(Table3[[#All],[Variables ]]=$AF$4)),0)</f>
        <v>0</v>
      </c>
      <c r="Y1307" t="str" cm="1">
        <f t="array" ref="Y1307">_xlfn._xlws.FILTER(Table3[[#All],[Name]],(Table3[[#All],[Polygon]]=$A1307)*(Table3[[#All],[Period]]=Y$1)*((Table3[[#All],[Variables ]]=$AF$3)+(Table3[[#All],[Variables ]]=$AF$2)+(Table3[[#All],[Variables ]]=$AF$4)),0)</f>
        <v>H</v>
      </c>
      <c r="Z1307" t="str" cm="1">
        <f t="array" ref="Z1307">_xlfn._xlws.FILTER(Table3[[#All],[Name]],(Table3[[#All],[Polygon]]=$A1307)*(Table3[[#All],[Period]]=Z$1)*((Table3[[#All],[Variables ]]=$AF$3)+(Table3[[#All],[Variables ]]=$AF$2)+(Table3[[#All],[Variables ]]=$AF$4)),0)</f>
        <v>AH</v>
      </c>
      <c r="AA1307" t="str" cm="1">
        <f t="array" ref="AA1307">_xlfn._xlws.FILTER(Table3[[#All],[Name]],(Table3[[#All],[Polygon]]=$A1307)*(Table3[[#All],[Period]]=AA$1)*((Table3[[#All],[Variables ]]=$AF$3)+(Table3[[#All],[Variables ]]=$AF$2)+(Table3[[#All],[Variables ]]=$AF$4)),0)</f>
        <v>AH</v>
      </c>
      <c r="AB1307" t="str" cm="1">
        <f t="array" ref="AB1307">_xlfn._xlws.FILTER(Table3[[#All],[Name]],(Table3[[#All],[Polygon]]=$A1307)*(Table3[[#All],[Period]]=AB$1)*((Table3[[#All],[Variables ]]=$AF$3)+(Table3[[#All],[Variables ]]=$AF$2)+(Table3[[#All],[Variables ]]=$AF$4)),0)</f>
        <v>PCT</v>
      </c>
      <c r="AC1307" t="str" cm="1">
        <f t="array" ref="AC1307">_xlfn._xlws.FILTER(Table3[[#All],[Name]],(Table3[[#All],[Polygon]]=$A1307)*(Table3[[#All],[Period]]=AC$1)*((Table3[[#All],[Variables ]]=$AF$3)+(Table3[[#All],[Variables ]]=$AF$2)+(Table3[[#All],[Variables ]]=$AF$4)),0)</f>
        <v>AH</v>
      </c>
      <c r="AD1307" t="str" cm="1">
        <f t="array" ref="AD1307">_xlfn._xlws.FILTER(Table3[[#All],[Name]],(Table3[[#All],[Polygon]]=$A1307)*(Table3[[#All],[Period]]=AD$1)*((Table3[[#All],[Variables ]]=$AF$3)+(Table3[[#All],[Variables ]]=$AF$2)+(Table3[[#All],[Variables ]]=$AF$4)),0)</f>
        <v>AH</v>
      </c>
    </row>
    <row r="1308" spans="1:30" x14ac:dyDescent="0.35">
      <c r="A1308" s="5">
        <v>802</v>
      </c>
      <c r="B1308" s="6" t="s">
        <v>1558</v>
      </c>
      <c r="C1308" s="8">
        <v>28.05279208</v>
      </c>
      <c r="D1308" s="6" t="s">
        <v>1466</v>
      </c>
      <c r="E1308" s="6">
        <v>3</v>
      </c>
      <c r="F1308" s="6">
        <v>3</v>
      </c>
      <c r="G1308" s="6">
        <v>5</v>
      </c>
      <c r="H1308" s="6"/>
      <c r="I1308" s="6">
        <v>1962</v>
      </c>
      <c r="J1308" s="6">
        <v>0</v>
      </c>
      <c r="K1308" s="6" t="s">
        <v>1650</v>
      </c>
      <c r="L1308" s="6">
        <v>32</v>
      </c>
      <c r="M1308" s="6">
        <v>32</v>
      </c>
      <c r="N1308" s="6">
        <v>12.81368767</v>
      </c>
      <c r="O1308" s="9">
        <v>0.40100000000000002</v>
      </c>
      <c r="P1308" cm="1">
        <f t="array" ref="P1308">_xlfn._xlws.FILTER(Table3[[#All],[Name]],(Table3[[#All],[Polygon]]=$A1308)*(Table3[[#All],[Period]]=P$1)*((Table3[[#All],[Variables ]]=$AF$3)+(Table3[[#All],[Variables ]]=$AF$2)+(Table3[[#All],[Variables ]]=$AF$4)),0)</f>
        <v>0</v>
      </c>
      <c r="Q1308" t="str" cm="1">
        <f t="array" ref="Q1308">_xlfn._xlws.FILTER(Table3[[#All],[Name]],(Table3[[#All],[Polygon]]=$A1308)*(Table3[[#All],[Period]]=Q$1)*((Table3[[#All],[Variables ]]=$AF$3)+(Table3[[#All],[Variables ]]=$AF$2)+(Table3[[#All],[Variables ]]=$AF$4)),0)</f>
        <v>AH</v>
      </c>
      <c r="R1308" cm="1">
        <f t="array" ref="R1308">_xlfn._xlws.FILTER(Table3[[#All],[Name]],(Table3[[#All],[Polygon]]=$A1308)*(Table3[[#All],[Period]]=R$1)*((Table3[[#All],[Variables ]]=$AF$3)+(Table3[[#All],[Variables ]]=$AF$2)+(Table3[[#All],[Variables ]]=$AF$4)),0)</f>
        <v>0</v>
      </c>
      <c r="S1308" cm="1">
        <f t="array" ref="S1308">_xlfn._xlws.FILTER(Table3[[#All],[Name]],(Table3[[#All],[Polygon]]=$A1308)*(Table3[[#All],[Period]]=S$1)*((Table3[[#All],[Variables ]]=$AF$3)+(Table3[[#All],[Variables ]]=$AF$2)+(Table3[[#All],[Variables ]]=$AF$4)),0)</f>
        <v>0</v>
      </c>
      <c r="T1308" cm="1">
        <f t="array" ref="T1308">_xlfn._xlws.FILTER(Table3[[#All],[Name]],(Table3[[#All],[Polygon]]=$A1308)*(Table3[[#All],[Period]]=T$1)*((Table3[[#All],[Variables ]]=$AF$3)+(Table3[[#All],[Variables ]]=$AF$2)+(Table3[[#All],[Variables ]]=$AF$4)),0)</f>
        <v>0</v>
      </c>
      <c r="U1308" cm="1">
        <f t="array" ref="U1308">_xlfn._xlws.FILTER(Table3[[#All],[Name]],(Table3[[#All],[Polygon]]=$A1308)*(Table3[[#All],[Period]]=U$1)*((Table3[[#All],[Variables ]]=$AF$3)+(Table3[[#All],[Variables ]]=$AF$2)+(Table3[[#All],[Variables ]]=$AF$4)),0)</f>
        <v>0</v>
      </c>
      <c r="V1308" cm="1">
        <f t="array" ref="V1308">_xlfn._xlws.FILTER(Table3[[#All],[Name]],(Table3[[#All],[Polygon]]=$A1308)*(Table3[[#All],[Period]]=V$1)*((Table3[[#All],[Variables ]]=$AF$3)+(Table3[[#All],[Variables ]]=$AF$2)+(Table3[[#All],[Variables ]]=$AF$4)),0)</f>
        <v>0</v>
      </c>
      <c r="W1308" cm="1">
        <f t="array" ref="W1308">_xlfn._xlws.FILTER(Table3[[#All],[Name]],(Table3[[#All],[Polygon]]=$A1308)*(Table3[[#All],[Period]]=W$1)*((Table3[[#All],[Variables ]]=$AF$3)+(Table3[[#All],[Variables ]]=$AF$2)+(Table3[[#All],[Variables ]]=$AF$4)),0)</f>
        <v>0</v>
      </c>
      <c r="X1308" cm="1">
        <f t="array" ref="X1308">_xlfn._xlws.FILTER(Table3[[#All],[Name]],(Table3[[#All],[Polygon]]=$A1308)*(Table3[[#All],[Period]]=X$1)*((Table3[[#All],[Variables ]]=$AF$3)+(Table3[[#All],[Variables ]]=$AF$2)+(Table3[[#All],[Variables ]]=$AF$4)),0)</f>
        <v>0</v>
      </c>
      <c r="Y1308" t="str" cm="1">
        <f t="array" ref="Y1308">_xlfn._xlws.FILTER(Table3[[#All],[Name]],(Table3[[#All],[Polygon]]=$A1308)*(Table3[[#All],[Period]]=Y$1)*((Table3[[#All],[Variables ]]=$AF$3)+(Table3[[#All],[Variables ]]=$AF$2)+(Table3[[#All],[Variables ]]=$AF$4)),0)</f>
        <v>H</v>
      </c>
      <c r="Z1308" t="str" cm="1">
        <f t="array" ref="Z1308">_xlfn._xlws.FILTER(Table3[[#All],[Name]],(Table3[[#All],[Polygon]]=$A1308)*(Table3[[#All],[Period]]=Z$1)*((Table3[[#All],[Variables ]]=$AF$3)+(Table3[[#All],[Variables ]]=$AF$2)+(Table3[[#All],[Variables ]]=$AF$4)),0)</f>
        <v>AH</v>
      </c>
      <c r="AA1308" t="str" cm="1">
        <f t="array" ref="AA1308">_xlfn._xlws.FILTER(Table3[[#All],[Name]],(Table3[[#All],[Polygon]]=$A1308)*(Table3[[#All],[Period]]=AA$1)*((Table3[[#All],[Variables ]]=$AF$3)+(Table3[[#All],[Variables ]]=$AF$2)+(Table3[[#All],[Variables ]]=$AF$4)),0)</f>
        <v>AH</v>
      </c>
      <c r="AB1308" t="str" cm="1">
        <f t="array" ref="AB1308">_xlfn._xlws.FILTER(Table3[[#All],[Name]],(Table3[[#All],[Polygon]]=$A1308)*(Table3[[#All],[Period]]=AB$1)*((Table3[[#All],[Variables ]]=$AF$3)+(Table3[[#All],[Variables ]]=$AF$2)+(Table3[[#All],[Variables ]]=$AF$4)),0)</f>
        <v>PCT</v>
      </c>
      <c r="AC1308" t="str" cm="1">
        <f t="array" ref="AC1308">_xlfn._xlws.FILTER(Table3[[#All],[Name]],(Table3[[#All],[Polygon]]=$A1308)*(Table3[[#All],[Period]]=AC$1)*((Table3[[#All],[Variables ]]=$AF$3)+(Table3[[#All],[Variables ]]=$AF$2)+(Table3[[#All],[Variables ]]=$AF$4)),0)</f>
        <v>AH</v>
      </c>
      <c r="AD1308" t="str" cm="1">
        <f t="array" ref="AD1308">_xlfn._xlws.FILTER(Table3[[#All],[Name]],(Table3[[#All],[Polygon]]=$A1308)*(Table3[[#All],[Period]]=AD$1)*((Table3[[#All],[Variables ]]=$AF$3)+(Table3[[#All],[Variables ]]=$AF$2)+(Table3[[#All],[Variables ]]=$AF$4)),0)</f>
        <v>AH</v>
      </c>
    </row>
    <row r="1309" spans="1:30" x14ac:dyDescent="0.35">
      <c r="A1309" s="3">
        <v>802</v>
      </c>
      <c r="B1309" s="4" t="s">
        <v>1558</v>
      </c>
      <c r="C1309" s="10">
        <v>28.05279208</v>
      </c>
      <c r="D1309" s="4" t="s">
        <v>1466</v>
      </c>
      <c r="E1309" s="4">
        <v>3</v>
      </c>
      <c r="F1309" s="4">
        <v>3</v>
      </c>
      <c r="G1309" s="4">
        <v>5</v>
      </c>
      <c r="H1309" s="4"/>
      <c r="I1309" s="4">
        <v>1962</v>
      </c>
      <c r="J1309" s="4">
        <v>0</v>
      </c>
      <c r="K1309" s="4" t="s">
        <v>1650</v>
      </c>
      <c r="L1309" s="4">
        <v>85</v>
      </c>
      <c r="M1309" s="4">
        <v>85</v>
      </c>
      <c r="N1309" s="4">
        <v>19.053710169999999</v>
      </c>
      <c r="O1309" s="11">
        <v>2.181</v>
      </c>
      <c r="P1309" cm="1">
        <f t="array" ref="P1309">_xlfn._xlws.FILTER(Table3[[#All],[Name]],(Table3[[#All],[Polygon]]=$A1309)*(Table3[[#All],[Period]]=P$1)*((Table3[[#All],[Variables ]]=$AF$3)+(Table3[[#All],[Variables ]]=$AF$2)+(Table3[[#All],[Variables ]]=$AF$4)),0)</f>
        <v>0</v>
      </c>
      <c r="Q1309" t="str" cm="1">
        <f t="array" ref="Q1309">_xlfn._xlws.FILTER(Table3[[#All],[Name]],(Table3[[#All],[Polygon]]=$A1309)*(Table3[[#All],[Period]]=Q$1)*((Table3[[#All],[Variables ]]=$AF$3)+(Table3[[#All],[Variables ]]=$AF$2)+(Table3[[#All],[Variables ]]=$AF$4)),0)</f>
        <v>AH</v>
      </c>
      <c r="R1309" cm="1">
        <f t="array" ref="R1309">_xlfn._xlws.FILTER(Table3[[#All],[Name]],(Table3[[#All],[Polygon]]=$A1309)*(Table3[[#All],[Period]]=R$1)*((Table3[[#All],[Variables ]]=$AF$3)+(Table3[[#All],[Variables ]]=$AF$2)+(Table3[[#All],[Variables ]]=$AF$4)),0)</f>
        <v>0</v>
      </c>
      <c r="S1309" cm="1">
        <f t="array" ref="S1309">_xlfn._xlws.FILTER(Table3[[#All],[Name]],(Table3[[#All],[Polygon]]=$A1309)*(Table3[[#All],[Period]]=S$1)*((Table3[[#All],[Variables ]]=$AF$3)+(Table3[[#All],[Variables ]]=$AF$2)+(Table3[[#All],[Variables ]]=$AF$4)),0)</f>
        <v>0</v>
      </c>
      <c r="T1309" cm="1">
        <f t="array" ref="T1309">_xlfn._xlws.FILTER(Table3[[#All],[Name]],(Table3[[#All],[Polygon]]=$A1309)*(Table3[[#All],[Period]]=T$1)*((Table3[[#All],[Variables ]]=$AF$3)+(Table3[[#All],[Variables ]]=$AF$2)+(Table3[[#All],[Variables ]]=$AF$4)),0)</f>
        <v>0</v>
      </c>
      <c r="U1309" cm="1">
        <f t="array" ref="U1309">_xlfn._xlws.FILTER(Table3[[#All],[Name]],(Table3[[#All],[Polygon]]=$A1309)*(Table3[[#All],[Period]]=U$1)*((Table3[[#All],[Variables ]]=$AF$3)+(Table3[[#All],[Variables ]]=$AF$2)+(Table3[[#All],[Variables ]]=$AF$4)),0)</f>
        <v>0</v>
      </c>
      <c r="V1309" cm="1">
        <f t="array" ref="V1309">_xlfn._xlws.FILTER(Table3[[#All],[Name]],(Table3[[#All],[Polygon]]=$A1309)*(Table3[[#All],[Period]]=V$1)*((Table3[[#All],[Variables ]]=$AF$3)+(Table3[[#All],[Variables ]]=$AF$2)+(Table3[[#All],[Variables ]]=$AF$4)),0)</f>
        <v>0</v>
      </c>
      <c r="W1309" cm="1">
        <f t="array" ref="W1309">_xlfn._xlws.FILTER(Table3[[#All],[Name]],(Table3[[#All],[Polygon]]=$A1309)*(Table3[[#All],[Period]]=W$1)*((Table3[[#All],[Variables ]]=$AF$3)+(Table3[[#All],[Variables ]]=$AF$2)+(Table3[[#All],[Variables ]]=$AF$4)),0)</f>
        <v>0</v>
      </c>
      <c r="X1309" cm="1">
        <f t="array" ref="X1309">_xlfn._xlws.FILTER(Table3[[#All],[Name]],(Table3[[#All],[Polygon]]=$A1309)*(Table3[[#All],[Period]]=X$1)*((Table3[[#All],[Variables ]]=$AF$3)+(Table3[[#All],[Variables ]]=$AF$2)+(Table3[[#All],[Variables ]]=$AF$4)),0)</f>
        <v>0</v>
      </c>
      <c r="Y1309" t="str" cm="1">
        <f t="array" ref="Y1309">_xlfn._xlws.FILTER(Table3[[#All],[Name]],(Table3[[#All],[Polygon]]=$A1309)*(Table3[[#All],[Period]]=Y$1)*((Table3[[#All],[Variables ]]=$AF$3)+(Table3[[#All],[Variables ]]=$AF$2)+(Table3[[#All],[Variables ]]=$AF$4)),0)</f>
        <v>H</v>
      </c>
      <c r="Z1309" t="str" cm="1">
        <f t="array" ref="Z1309">_xlfn._xlws.FILTER(Table3[[#All],[Name]],(Table3[[#All],[Polygon]]=$A1309)*(Table3[[#All],[Period]]=Z$1)*((Table3[[#All],[Variables ]]=$AF$3)+(Table3[[#All],[Variables ]]=$AF$2)+(Table3[[#All],[Variables ]]=$AF$4)),0)</f>
        <v>AH</v>
      </c>
      <c r="AA1309" t="str" cm="1">
        <f t="array" ref="AA1309">_xlfn._xlws.FILTER(Table3[[#All],[Name]],(Table3[[#All],[Polygon]]=$A1309)*(Table3[[#All],[Period]]=AA$1)*((Table3[[#All],[Variables ]]=$AF$3)+(Table3[[#All],[Variables ]]=$AF$2)+(Table3[[#All],[Variables ]]=$AF$4)),0)</f>
        <v>AH</v>
      </c>
      <c r="AB1309" t="str" cm="1">
        <f t="array" ref="AB1309">_xlfn._xlws.FILTER(Table3[[#All],[Name]],(Table3[[#All],[Polygon]]=$A1309)*(Table3[[#All],[Period]]=AB$1)*((Table3[[#All],[Variables ]]=$AF$3)+(Table3[[#All],[Variables ]]=$AF$2)+(Table3[[#All],[Variables ]]=$AF$4)),0)</f>
        <v>PCT</v>
      </c>
      <c r="AC1309" t="str" cm="1">
        <f t="array" ref="AC1309">_xlfn._xlws.FILTER(Table3[[#All],[Name]],(Table3[[#All],[Polygon]]=$A1309)*(Table3[[#All],[Period]]=AC$1)*((Table3[[#All],[Variables ]]=$AF$3)+(Table3[[#All],[Variables ]]=$AF$2)+(Table3[[#All],[Variables ]]=$AF$4)),0)</f>
        <v>AH</v>
      </c>
      <c r="AD1309" t="str" cm="1">
        <f t="array" ref="AD1309">_xlfn._xlws.FILTER(Table3[[#All],[Name]],(Table3[[#All],[Polygon]]=$A1309)*(Table3[[#All],[Period]]=AD$1)*((Table3[[#All],[Variables ]]=$AF$3)+(Table3[[#All],[Variables ]]=$AF$2)+(Table3[[#All],[Variables ]]=$AF$4)),0)</f>
        <v>AH</v>
      </c>
    </row>
    <row r="1310" spans="1:30" x14ac:dyDescent="0.35">
      <c r="A1310" s="5">
        <v>802</v>
      </c>
      <c r="B1310" s="6" t="s">
        <v>1558</v>
      </c>
      <c r="C1310" s="8">
        <v>28.05279208</v>
      </c>
      <c r="D1310" s="6" t="s">
        <v>1466</v>
      </c>
      <c r="E1310" s="6">
        <v>3</v>
      </c>
      <c r="F1310" s="6">
        <v>3</v>
      </c>
      <c r="G1310" s="6">
        <v>5</v>
      </c>
      <c r="H1310" s="6"/>
      <c r="I1310" s="6">
        <v>1962</v>
      </c>
      <c r="J1310" s="6">
        <v>0</v>
      </c>
      <c r="K1310" s="6" t="s">
        <v>1650</v>
      </c>
      <c r="L1310" s="6">
        <v>83</v>
      </c>
      <c r="M1310" s="6">
        <v>83</v>
      </c>
      <c r="N1310" s="6">
        <v>35.39444323</v>
      </c>
      <c r="O1310" s="9">
        <v>15.238</v>
      </c>
      <c r="P1310" cm="1">
        <f t="array" ref="P1310">_xlfn._xlws.FILTER(Table3[[#All],[Name]],(Table3[[#All],[Polygon]]=$A1310)*(Table3[[#All],[Period]]=P$1)*((Table3[[#All],[Variables ]]=$AF$3)+(Table3[[#All],[Variables ]]=$AF$2)+(Table3[[#All],[Variables ]]=$AF$4)),0)</f>
        <v>0</v>
      </c>
      <c r="Q1310" t="str" cm="1">
        <f t="array" ref="Q1310">_xlfn._xlws.FILTER(Table3[[#All],[Name]],(Table3[[#All],[Polygon]]=$A1310)*(Table3[[#All],[Period]]=Q$1)*((Table3[[#All],[Variables ]]=$AF$3)+(Table3[[#All],[Variables ]]=$AF$2)+(Table3[[#All],[Variables ]]=$AF$4)),0)</f>
        <v>AH</v>
      </c>
      <c r="R1310" cm="1">
        <f t="array" ref="R1310">_xlfn._xlws.FILTER(Table3[[#All],[Name]],(Table3[[#All],[Polygon]]=$A1310)*(Table3[[#All],[Period]]=R$1)*((Table3[[#All],[Variables ]]=$AF$3)+(Table3[[#All],[Variables ]]=$AF$2)+(Table3[[#All],[Variables ]]=$AF$4)),0)</f>
        <v>0</v>
      </c>
      <c r="S1310" cm="1">
        <f t="array" ref="S1310">_xlfn._xlws.FILTER(Table3[[#All],[Name]],(Table3[[#All],[Polygon]]=$A1310)*(Table3[[#All],[Period]]=S$1)*((Table3[[#All],[Variables ]]=$AF$3)+(Table3[[#All],[Variables ]]=$AF$2)+(Table3[[#All],[Variables ]]=$AF$4)),0)</f>
        <v>0</v>
      </c>
      <c r="T1310" cm="1">
        <f t="array" ref="T1310">_xlfn._xlws.FILTER(Table3[[#All],[Name]],(Table3[[#All],[Polygon]]=$A1310)*(Table3[[#All],[Period]]=T$1)*((Table3[[#All],[Variables ]]=$AF$3)+(Table3[[#All],[Variables ]]=$AF$2)+(Table3[[#All],[Variables ]]=$AF$4)),0)</f>
        <v>0</v>
      </c>
      <c r="U1310" cm="1">
        <f t="array" ref="U1310">_xlfn._xlws.FILTER(Table3[[#All],[Name]],(Table3[[#All],[Polygon]]=$A1310)*(Table3[[#All],[Period]]=U$1)*((Table3[[#All],[Variables ]]=$AF$3)+(Table3[[#All],[Variables ]]=$AF$2)+(Table3[[#All],[Variables ]]=$AF$4)),0)</f>
        <v>0</v>
      </c>
      <c r="V1310" cm="1">
        <f t="array" ref="V1310">_xlfn._xlws.FILTER(Table3[[#All],[Name]],(Table3[[#All],[Polygon]]=$A1310)*(Table3[[#All],[Period]]=V$1)*((Table3[[#All],[Variables ]]=$AF$3)+(Table3[[#All],[Variables ]]=$AF$2)+(Table3[[#All],[Variables ]]=$AF$4)),0)</f>
        <v>0</v>
      </c>
      <c r="W1310" cm="1">
        <f t="array" ref="W1310">_xlfn._xlws.FILTER(Table3[[#All],[Name]],(Table3[[#All],[Polygon]]=$A1310)*(Table3[[#All],[Period]]=W$1)*((Table3[[#All],[Variables ]]=$AF$3)+(Table3[[#All],[Variables ]]=$AF$2)+(Table3[[#All],[Variables ]]=$AF$4)),0)</f>
        <v>0</v>
      </c>
      <c r="X1310" cm="1">
        <f t="array" ref="X1310">_xlfn._xlws.FILTER(Table3[[#All],[Name]],(Table3[[#All],[Polygon]]=$A1310)*(Table3[[#All],[Period]]=X$1)*((Table3[[#All],[Variables ]]=$AF$3)+(Table3[[#All],[Variables ]]=$AF$2)+(Table3[[#All],[Variables ]]=$AF$4)),0)</f>
        <v>0</v>
      </c>
      <c r="Y1310" t="str" cm="1">
        <f t="array" ref="Y1310">_xlfn._xlws.FILTER(Table3[[#All],[Name]],(Table3[[#All],[Polygon]]=$A1310)*(Table3[[#All],[Period]]=Y$1)*((Table3[[#All],[Variables ]]=$AF$3)+(Table3[[#All],[Variables ]]=$AF$2)+(Table3[[#All],[Variables ]]=$AF$4)),0)</f>
        <v>H</v>
      </c>
      <c r="Z1310" t="str" cm="1">
        <f t="array" ref="Z1310">_xlfn._xlws.FILTER(Table3[[#All],[Name]],(Table3[[#All],[Polygon]]=$A1310)*(Table3[[#All],[Period]]=Z$1)*((Table3[[#All],[Variables ]]=$AF$3)+(Table3[[#All],[Variables ]]=$AF$2)+(Table3[[#All],[Variables ]]=$AF$4)),0)</f>
        <v>AH</v>
      </c>
      <c r="AA1310" t="str" cm="1">
        <f t="array" ref="AA1310">_xlfn._xlws.FILTER(Table3[[#All],[Name]],(Table3[[#All],[Polygon]]=$A1310)*(Table3[[#All],[Period]]=AA$1)*((Table3[[#All],[Variables ]]=$AF$3)+(Table3[[#All],[Variables ]]=$AF$2)+(Table3[[#All],[Variables ]]=$AF$4)),0)</f>
        <v>AH</v>
      </c>
      <c r="AB1310" t="str" cm="1">
        <f t="array" ref="AB1310">_xlfn._xlws.FILTER(Table3[[#All],[Name]],(Table3[[#All],[Polygon]]=$A1310)*(Table3[[#All],[Period]]=AB$1)*((Table3[[#All],[Variables ]]=$AF$3)+(Table3[[#All],[Variables ]]=$AF$2)+(Table3[[#All],[Variables ]]=$AF$4)),0)</f>
        <v>PCT</v>
      </c>
      <c r="AC1310" t="str" cm="1">
        <f t="array" ref="AC1310">_xlfn._xlws.FILTER(Table3[[#All],[Name]],(Table3[[#All],[Polygon]]=$A1310)*(Table3[[#All],[Period]]=AC$1)*((Table3[[#All],[Variables ]]=$AF$3)+(Table3[[#All],[Variables ]]=$AF$2)+(Table3[[#All],[Variables ]]=$AF$4)),0)</f>
        <v>AH</v>
      </c>
      <c r="AD1310" t="str" cm="1">
        <f t="array" ref="AD1310">_xlfn._xlws.FILTER(Table3[[#All],[Name]],(Table3[[#All],[Polygon]]=$A1310)*(Table3[[#All],[Period]]=AD$1)*((Table3[[#All],[Variables ]]=$AF$3)+(Table3[[#All],[Variables ]]=$AF$2)+(Table3[[#All],[Variables ]]=$AF$4)),0)</f>
        <v>AH</v>
      </c>
    </row>
    <row r="1311" spans="1:30" x14ac:dyDescent="0.35">
      <c r="A1311" s="3">
        <v>802</v>
      </c>
      <c r="B1311" s="4" t="s">
        <v>1558</v>
      </c>
      <c r="C1311" s="10">
        <v>28.05279208</v>
      </c>
      <c r="D1311" s="4" t="s">
        <v>1466</v>
      </c>
      <c r="E1311" s="4">
        <v>3</v>
      </c>
      <c r="F1311" s="4">
        <v>3</v>
      </c>
      <c r="G1311" s="4">
        <v>5</v>
      </c>
      <c r="H1311" s="4"/>
      <c r="I1311" s="4">
        <v>1962</v>
      </c>
      <c r="J1311" s="4">
        <v>0</v>
      </c>
      <c r="K1311" s="4" t="s">
        <v>1650</v>
      </c>
      <c r="L1311" s="4">
        <v>84</v>
      </c>
      <c r="M1311" s="4">
        <v>84</v>
      </c>
      <c r="N1311" s="4">
        <v>57.396410359999997</v>
      </c>
      <c r="O1311" s="11">
        <v>2.601</v>
      </c>
      <c r="P1311" cm="1">
        <f t="array" ref="P1311">_xlfn._xlws.FILTER(Table3[[#All],[Name]],(Table3[[#All],[Polygon]]=$A1311)*(Table3[[#All],[Period]]=P$1)*((Table3[[#All],[Variables ]]=$AF$3)+(Table3[[#All],[Variables ]]=$AF$2)+(Table3[[#All],[Variables ]]=$AF$4)),0)</f>
        <v>0</v>
      </c>
      <c r="Q1311" t="str" cm="1">
        <f t="array" ref="Q1311">_xlfn._xlws.FILTER(Table3[[#All],[Name]],(Table3[[#All],[Polygon]]=$A1311)*(Table3[[#All],[Period]]=Q$1)*((Table3[[#All],[Variables ]]=$AF$3)+(Table3[[#All],[Variables ]]=$AF$2)+(Table3[[#All],[Variables ]]=$AF$4)),0)</f>
        <v>AH</v>
      </c>
      <c r="R1311" cm="1">
        <f t="array" ref="R1311">_xlfn._xlws.FILTER(Table3[[#All],[Name]],(Table3[[#All],[Polygon]]=$A1311)*(Table3[[#All],[Period]]=R$1)*((Table3[[#All],[Variables ]]=$AF$3)+(Table3[[#All],[Variables ]]=$AF$2)+(Table3[[#All],[Variables ]]=$AF$4)),0)</f>
        <v>0</v>
      </c>
      <c r="S1311" cm="1">
        <f t="array" ref="S1311">_xlfn._xlws.FILTER(Table3[[#All],[Name]],(Table3[[#All],[Polygon]]=$A1311)*(Table3[[#All],[Period]]=S$1)*((Table3[[#All],[Variables ]]=$AF$3)+(Table3[[#All],[Variables ]]=$AF$2)+(Table3[[#All],[Variables ]]=$AF$4)),0)</f>
        <v>0</v>
      </c>
      <c r="T1311" cm="1">
        <f t="array" ref="T1311">_xlfn._xlws.FILTER(Table3[[#All],[Name]],(Table3[[#All],[Polygon]]=$A1311)*(Table3[[#All],[Period]]=T$1)*((Table3[[#All],[Variables ]]=$AF$3)+(Table3[[#All],[Variables ]]=$AF$2)+(Table3[[#All],[Variables ]]=$AF$4)),0)</f>
        <v>0</v>
      </c>
      <c r="U1311" cm="1">
        <f t="array" ref="U1311">_xlfn._xlws.FILTER(Table3[[#All],[Name]],(Table3[[#All],[Polygon]]=$A1311)*(Table3[[#All],[Period]]=U$1)*((Table3[[#All],[Variables ]]=$AF$3)+(Table3[[#All],[Variables ]]=$AF$2)+(Table3[[#All],[Variables ]]=$AF$4)),0)</f>
        <v>0</v>
      </c>
      <c r="V1311" cm="1">
        <f t="array" ref="V1311">_xlfn._xlws.FILTER(Table3[[#All],[Name]],(Table3[[#All],[Polygon]]=$A1311)*(Table3[[#All],[Period]]=V$1)*((Table3[[#All],[Variables ]]=$AF$3)+(Table3[[#All],[Variables ]]=$AF$2)+(Table3[[#All],[Variables ]]=$AF$4)),0)</f>
        <v>0</v>
      </c>
      <c r="W1311" cm="1">
        <f t="array" ref="W1311">_xlfn._xlws.FILTER(Table3[[#All],[Name]],(Table3[[#All],[Polygon]]=$A1311)*(Table3[[#All],[Period]]=W$1)*((Table3[[#All],[Variables ]]=$AF$3)+(Table3[[#All],[Variables ]]=$AF$2)+(Table3[[#All],[Variables ]]=$AF$4)),0)</f>
        <v>0</v>
      </c>
      <c r="X1311" cm="1">
        <f t="array" ref="X1311">_xlfn._xlws.FILTER(Table3[[#All],[Name]],(Table3[[#All],[Polygon]]=$A1311)*(Table3[[#All],[Period]]=X$1)*((Table3[[#All],[Variables ]]=$AF$3)+(Table3[[#All],[Variables ]]=$AF$2)+(Table3[[#All],[Variables ]]=$AF$4)),0)</f>
        <v>0</v>
      </c>
      <c r="Y1311" t="str" cm="1">
        <f t="array" ref="Y1311">_xlfn._xlws.FILTER(Table3[[#All],[Name]],(Table3[[#All],[Polygon]]=$A1311)*(Table3[[#All],[Period]]=Y$1)*((Table3[[#All],[Variables ]]=$AF$3)+(Table3[[#All],[Variables ]]=$AF$2)+(Table3[[#All],[Variables ]]=$AF$4)),0)</f>
        <v>H</v>
      </c>
      <c r="Z1311" t="str" cm="1">
        <f t="array" ref="Z1311">_xlfn._xlws.FILTER(Table3[[#All],[Name]],(Table3[[#All],[Polygon]]=$A1311)*(Table3[[#All],[Period]]=Z$1)*((Table3[[#All],[Variables ]]=$AF$3)+(Table3[[#All],[Variables ]]=$AF$2)+(Table3[[#All],[Variables ]]=$AF$4)),0)</f>
        <v>AH</v>
      </c>
      <c r="AA1311" t="str" cm="1">
        <f t="array" ref="AA1311">_xlfn._xlws.FILTER(Table3[[#All],[Name]],(Table3[[#All],[Polygon]]=$A1311)*(Table3[[#All],[Period]]=AA$1)*((Table3[[#All],[Variables ]]=$AF$3)+(Table3[[#All],[Variables ]]=$AF$2)+(Table3[[#All],[Variables ]]=$AF$4)),0)</f>
        <v>AH</v>
      </c>
      <c r="AB1311" t="str" cm="1">
        <f t="array" ref="AB1311">_xlfn._xlws.FILTER(Table3[[#All],[Name]],(Table3[[#All],[Polygon]]=$A1311)*(Table3[[#All],[Period]]=AB$1)*((Table3[[#All],[Variables ]]=$AF$3)+(Table3[[#All],[Variables ]]=$AF$2)+(Table3[[#All],[Variables ]]=$AF$4)),0)</f>
        <v>PCT</v>
      </c>
      <c r="AC1311" t="str" cm="1">
        <f t="array" ref="AC1311">_xlfn._xlws.FILTER(Table3[[#All],[Name]],(Table3[[#All],[Polygon]]=$A1311)*(Table3[[#All],[Period]]=AC$1)*((Table3[[#All],[Variables ]]=$AF$3)+(Table3[[#All],[Variables ]]=$AF$2)+(Table3[[#All],[Variables ]]=$AF$4)),0)</f>
        <v>AH</v>
      </c>
      <c r="AD1311" t="str" cm="1">
        <f t="array" ref="AD1311">_xlfn._xlws.FILTER(Table3[[#All],[Name]],(Table3[[#All],[Polygon]]=$A1311)*(Table3[[#All],[Period]]=AD$1)*((Table3[[#All],[Variables ]]=$AF$3)+(Table3[[#All],[Variables ]]=$AF$2)+(Table3[[#All],[Variables ]]=$AF$4)),0)</f>
        <v>AH</v>
      </c>
    </row>
    <row r="1312" spans="1:30" x14ac:dyDescent="0.35">
      <c r="A1312" s="5">
        <v>802</v>
      </c>
      <c r="B1312" s="6" t="s">
        <v>1558</v>
      </c>
      <c r="C1312" s="8">
        <v>28.05279208</v>
      </c>
      <c r="D1312" s="6" t="s">
        <v>1466</v>
      </c>
      <c r="E1312" s="6">
        <v>3</v>
      </c>
      <c r="F1312" s="6">
        <v>3</v>
      </c>
      <c r="G1312" s="6">
        <v>5</v>
      </c>
      <c r="H1312" s="6"/>
      <c r="I1312" s="6">
        <v>1962</v>
      </c>
      <c r="J1312" s="6">
        <v>0</v>
      </c>
      <c r="K1312" s="6" t="s">
        <v>1650</v>
      </c>
      <c r="L1312" s="6">
        <v>2</v>
      </c>
      <c r="M1312" s="6">
        <v>2</v>
      </c>
      <c r="N1312" s="6">
        <v>10.0095142</v>
      </c>
      <c r="O1312" s="9">
        <v>2.786</v>
      </c>
      <c r="P1312" cm="1">
        <f t="array" ref="P1312">_xlfn._xlws.FILTER(Table3[[#All],[Name]],(Table3[[#All],[Polygon]]=$A1312)*(Table3[[#All],[Period]]=P$1)*((Table3[[#All],[Variables ]]=$AF$3)+(Table3[[#All],[Variables ]]=$AF$2)+(Table3[[#All],[Variables ]]=$AF$4)),0)</f>
        <v>0</v>
      </c>
      <c r="Q1312" t="str" cm="1">
        <f t="array" ref="Q1312">_xlfn._xlws.FILTER(Table3[[#All],[Name]],(Table3[[#All],[Polygon]]=$A1312)*(Table3[[#All],[Period]]=Q$1)*((Table3[[#All],[Variables ]]=$AF$3)+(Table3[[#All],[Variables ]]=$AF$2)+(Table3[[#All],[Variables ]]=$AF$4)),0)</f>
        <v>AH</v>
      </c>
      <c r="R1312" cm="1">
        <f t="array" ref="R1312">_xlfn._xlws.FILTER(Table3[[#All],[Name]],(Table3[[#All],[Polygon]]=$A1312)*(Table3[[#All],[Period]]=R$1)*((Table3[[#All],[Variables ]]=$AF$3)+(Table3[[#All],[Variables ]]=$AF$2)+(Table3[[#All],[Variables ]]=$AF$4)),0)</f>
        <v>0</v>
      </c>
      <c r="S1312" cm="1">
        <f t="array" ref="S1312">_xlfn._xlws.FILTER(Table3[[#All],[Name]],(Table3[[#All],[Polygon]]=$A1312)*(Table3[[#All],[Period]]=S$1)*((Table3[[#All],[Variables ]]=$AF$3)+(Table3[[#All],[Variables ]]=$AF$2)+(Table3[[#All],[Variables ]]=$AF$4)),0)</f>
        <v>0</v>
      </c>
      <c r="T1312" cm="1">
        <f t="array" ref="T1312">_xlfn._xlws.FILTER(Table3[[#All],[Name]],(Table3[[#All],[Polygon]]=$A1312)*(Table3[[#All],[Period]]=T$1)*((Table3[[#All],[Variables ]]=$AF$3)+(Table3[[#All],[Variables ]]=$AF$2)+(Table3[[#All],[Variables ]]=$AF$4)),0)</f>
        <v>0</v>
      </c>
      <c r="U1312" cm="1">
        <f t="array" ref="U1312">_xlfn._xlws.FILTER(Table3[[#All],[Name]],(Table3[[#All],[Polygon]]=$A1312)*(Table3[[#All],[Period]]=U$1)*((Table3[[#All],[Variables ]]=$AF$3)+(Table3[[#All],[Variables ]]=$AF$2)+(Table3[[#All],[Variables ]]=$AF$4)),0)</f>
        <v>0</v>
      </c>
      <c r="V1312" cm="1">
        <f t="array" ref="V1312">_xlfn._xlws.FILTER(Table3[[#All],[Name]],(Table3[[#All],[Polygon]]=$A1312)*(Table3[[#All],[Period]]=V$1)*((Table3[[#All],[Variables ]]=$AF$3)+(Table3[[#All],[Variables ]]=$AF$2)+(Table3[[#All],[Variables ]]=$AF$4)),0)</f>
        <v>0</v>
      </c>
      <c r="W1312" cm="1">
        <f t="array" ref="W1312">_xlfn._xlws.FILTER(Table3[[#All],[Name]],(Table3[[#All],[Polygon]]=$A1312)*(Table3[[#All],[Period]]=W$1)*((Table3[[#All],[Variables ]]=$AF$3)+(Table3[[#All],[Variables ]]=$AF$2)+(Table3[[#All],[Variables ]]=$AF$4)),0)</f>
        <v>0</v>
      </c>
      <c r="X1312" cm="1">
        <f t="array" ref="X1312">_xlfn._xlws.FILTER(Table3[[#All],[Name]],(Table3[[#All],[Polygon]]=$A1312)*(Table3[[#All],[Period]]=X$1)*((Table3[[#All],[Variables ]]=$AF$3)+(Table3[[#All],[Variables ]]=$AF$2)+(Table3[[#All],[Variables ]]=$AF$4)),0)</f>
        <v>0</v>
      </c>
      <c r="Y1312" t="str" cm="1">
        <f t="array" ref="Y1312">_xlfn._xlws.FILTER(Table3[[#All],[Name]],(Table3[[#All],[Polygon]]=$A1312)*(Table3[[#All],[Period]]=Y$1)*((Table3[[#All],[Variables ]]=$AF$3)+(Table3[[#All],[Variables ]]=$AF$2)+(Table3[[#All],[Variables ]]=$AF$4)),0)</f>
        <v>H</v>
      </c>
      <c r="Z1312" t="str" cm="1">
        <f t="array" ref="Z1312">_xlfn._xlws.FILTER(Table3[[#All],[Name]],(Table3[[#All],[Polygon]]=$A1312)*(Table3[[#All],[Period]]=Z$1)*((Table3[[#All],[Variables ]]=$AF$3)+(Table3[[#All],[Variables ]]=$AF$2)+(Table3[[#All],[Variables ]]=$AF$4)),0)</f>
        <v>AH</v>
      </c>
      <c r="AA1312" t="str" cm="1">
        <f t="array" ref="AA1312">_xlfn._xlws.FILTER(Table3[[#All],[Name]],(Table3[[#All],[Polygon]]=$A1312)*(Table3[[#All],[Period]]=AA$1)*((Table3[[#All],[Variables ]]=$AF$3)+(Table3[[#All],[Variables ]]=$AF$2)+(Table3[[#All],[Variables ]]=$AF$4)),0)</f>
        <v>AH</v>
      </c>
      <c r="AB1312" t="str" cm="1">
        <f t="array" ref="AB1312">_xlfn._xlws.FILTER(Table3[[#All],[Name]],(Table3[[#All],[Polygon]]=$A1312)*(Table3[[#All],[Period]]=AB$1)*((Table3[[#All],[Variables ]]=$AF$3)+(Table3[[#All],[Variables ]]=$AF$2)+(Table3[[#All],[Variables ]]=$AF$4)),0)</f>
        <v>PCT</v>
      </c>
      <c r="AC1312" t="str" cm="1">
        <f t="array" ref="AC1312">_xlfn._xlws.FILTER(Table3[[#All],[Name]],(Table3[[#All],[Polygon]]=$A1312)*(Table3[[#All],[Period]]=AC$1)*((Table3[[#All],[Variables ]]=$AF$3)+(Table3[[#All],[Variables ]]=$AF$2)+(Table3[[#All],[Variables ]]=$AF$4)),0)</f>
        <v>AH</v>
      </c>
      <c r="AD1312" t="str" cm="1">
        <f t="array" ref="AD1312">_xlfn._xlws.FILTER(Table3[[#All],[Name]],(Table3[[#All],[Polygon]]=$A1312)*(Table3[[#All],[Period]]=AD$1)*((Table3[[#All],[Variables ]]=$AF$3)+(Table3[[#All],[Variables ]]=$AF$2)+(Table3[[#All],[Variables ]]=$AF$4)),0)</f>
        <v>AH</v>
      </c>
    </row>
    <row r="1313" spans="1:30" x14ac:dyDescent="0.35">
      <c r="A1313" s="3">
        <v>802</v>
      </c>
      <c r="B1313" s="4" t="s">
        <v>1558</v>
      </c>
      <c r="C1313" s="10">
        <v>28.05279208</v>
      </c>
      <c r="D1313" s="4" t="s">
        <v>1466</v>
      </c>
      <c r="E1313" s="4">
        <v>3</v>
      </c>
      <c r="F1313" s="4">
        <v>3</v>
      </c>
      <c r="G1313" s="4">
        <v>5</v>
      </c>
      <c r="H1313" s="4"/>
      <c r="I1313" s="4">
        <v>1962</v>
      </c>
      <c r="J1313" s="4">
        <v>0</v>
      </c>
      <c r="K1313" s="4" t="s">
        <v>1650</v>
      </c>
      <c r="L1313" s="4">
        <v>19</v>
      </c>
      <c r="M1313" s="4">
        <v>19</v>
      </c>
      <c r="N1313" s="4">
        <v>32.06105127</v>
      </c>
      <c r="O1313" s="11">
        <v>18.306000000000001</v>
      </c>
      <c r="P1313" cm="1">
        <f t="array" ref="P1313">_xlfn._xlws.FILTER(Table3[[#All],[Name]],(Table3[[#All],[Polygon]]=$A1313)*(Table3[[#All],[Period]]=P$1)*((Table3[[#All],[Variables ]]=$AF$3)+(Table3[[#All],[Variables ]]=$AF$2)+(Table3[[#All],[Variables ]]=$AF$4)),0)</f>
        <v>0</v>
      </c>
      <c r="Q1313" t="str" cm="1">
        <f t="array" ref="Q1313">_xlfn._xlws.FILTER(Table3[[#All],[Name]],(Table3[[#All],[Polygon]]=$A1313)*(Table3[[#All],[Period]]=Q$1)*((Table3[[#All],[Variables ]]=$AF$3)+(Table3[[#All],[Variables ]]=$AF$2)+(Table3[[#All],[Variables ]]=$AF$4)),0)</f>
        <v>AH</v>
      </c>
      <c r="R1313" cm="1">
        <f t="array" ref="R1313">_xlfn._xlws.FILTER(Table3[[#All],[Name]],(Table3[[#All],[Polygon]]=$A1313)*(Table3[[#All],[Period]]=R$1)*((Table3[[#All],[Variables ]]=$AF$3)+(Table3[[#All],[Variables ]]=$AF$2)+(Table3[[#All],[Variables ]]=$AF$4)),0)</f>
        <v>0</v>
      </c>
      <c r="S1313" cm="1">
        <f t="array" ref="S1313">_xlfn._xlws.FILTER(Table3[[#All],[Name]],(Table3[[#All],[Polygon]]=$A1313)*(Table3[[#All],[Period]]=S$1)*((Table3[[#All],[Variables ]]=$AF$3)+(Table3[[#All],[Variables ]]=$AF$2)+(Table3[[#All],[Variables ]]=$AF$4)),0)</f>
        <v>0</v>
      </c>
      <c r="T1313" cm="1">
        <f t="array" ref="T1313">_xlfn._xlws.FILTER(Table3[[#All],[Name]],(Table3[[#All],[Polygon]]=$A1313)*(Table3[[#All],[Period]]=T$1)*((Table3[[#All],[Variables ]]=$AF$3)+(Table3[[#All],[Variables ]]=$AF$2)+(Table3[[#All],[Variables ]]=$AF$4)),0)</f>
        <v>0</v>
      </c>
      <c r="U1313" cm="1">
        <f t="array" ref="U1313">_xlfn._xlws.FILTER(Table3[[#All],[Name]],(Table3[[#All],[Polygon]]=$A1313)*(Table3[[#All],[Period]]=U$1)*((Table3[[#All],[Variables ]]=$AF$3)+(Table3[[#All],[Variables ]]=$AF$2)+(Table3[[#All],[Variables ]]=$AF$4)),0)</f>
        <v>0</v>
      </c>
      <c r="V1313" cm="1">
        <f t="array" ref="V1313">_xlfn._xlws.FILTER(Table3[[#All],[Name]],(Table3[[#All],[Polygon]]=$A1313)*(Table3[[#All],[Period]]=V$1)*((Table3[[#All],[Variables ]]=$AF$3)+(Table3[[#All],[Variables ]]=$AF$2)+(Table3[[#All],[Variables ]]=$AF$4)),0)</f>
        <v>0</v>
      </c>
      <c r="W1313" cm="1">
        <f t="array" ref="W1313">_xlfn._xlws.FILTER(Table3[[#All],[Name]],(Table3[[#All],[Polygon]]=$A1313)*(Table3[[#All],[Period]]=W$1)*((Table3[[#All],[Variables ]]=$AF$3)+(Table3[[#All],[Variables ]]=$AF$2)+(Table3[[#All],[Variables ]]=$AF$4)),0)</f>
        <v>0</v>
      </c>
      <c r="X1313" cm="1">
        <f t="array" ref="X1313">_xlfn._xlws.FILTER(Table3[[#All],[Name]],(Table3[[#All],[Polygon]]=$A1313)*(Table3[[#All],[Period]]=X$1)*((Table3[[#All],[Variables ]]=$AF$3)+(Table3[[#All],[Variables ]]=$AF$2)+(Table3[[#All],[Variables ]]=$AF$4)),0)</f>
        <v>0</v>
      </c>
      <c r="Y1313" t="str" cm="1">
        <f t="array" ref="Y1313">_xlfn._xlws.FILTER(Table3[[#All],[Name]],(Table3[[#All],[Polygon]]=$A1313)*(Table3[[#All],[Period]]=Y$1)*((Table3[[#All],[Variables ]]=$AF$3)+(Table3[[#All],[Variables ]]=$AF$2)+(Table3[[#All],[Variables ]]=$AF$4)),0)</f>
        <v>H</v>
      </c>
      <c r="Z1313" t="str" cm="1">
        <f t="array" ref="Z1313">_xlfn._xlws.FILTER(Table3[[#All],[Name]],(Table3[[#All],[Polygon]]=$A1313)*(Table3[[#All],[Period]]=Z$1)*((Table3[[#All],[Variables ]]=$AF$3)+(Table3[[#All],[Variables ]]=$AF$2)+(Table3[[#All],[Variables ]]=$AF$4)),0)</f>
        <v>AH</v>
      </c>
      <c r="AA1313" t="str" cm="1">
        <f t="array" ref="AA1313">_xlfn._xlws.FILTER(Table3[[#All],[Name]],(Table3[[#All],[Polygon]]=$A1313)*(Table3[[#All],[Period]]=AA$1)*((Table3[[#All],[Variables ]]=$AF$3)+(Table3[[#All],[Variables ]]=$AF$2)+(Table3[[#All],[Variables ]]=$AF$4)),0)</f>
        <v>AH</v>
      </c>
      <c r="AB1313" t="str" cm="1">
        <f t="array" ref="AB1313">_xlfn._xlws.FILTER(Table3[[#All],[Name]],(Table3[[#All],[Polygon]]=$A1313)*(Table3[[#All],[Period]]=AB$1)*((Table3[[#All],[Variables ]]=$AF$3)+(Table3[[#All],[Variables ]]=$AF$2)+(Table3[[#All],[Variables ]]=$AF$4)),0)</f>
        <v>PCT</v>
      </c>
      <c r="AC1313" t="str" cm="1">
        <f t="array" ref="AC1313">_xlfn._xlws.FILTER(Table3[[#All],[Name]],(Table3[[#All],[Polygon]]=$A1313)*(Table3[[#All],[Period]]=AC$1)*((Table3[[#All],[Variables ]]=$AF$3)+(Table3[[#All],[Variables ]]=$AF$2)+(Table3[[#All],[Variables ]]=$AF$4)),0)</f>
        <v>AH</v>
      </c>
      <c r="AD1313" t="str" cm="1">
        <f t="array" ref="AD1313">_xlfn._xlws.FILTER(Table3[[#All],[Name]],(Table3[[#All],[Polygon]]=$A1313)*(Table3[[#All],[Period]]=AD$1)*((Table3[[#All],[Variables ]]=$AF$3)+(Table3[[#All],[Variables ]]=$AF$2)+(Table3[[#All],[Variables ]]=$AF$4)),0)</f>
        <v>AH</v>
      </c>
    </row>
    <row r="1314" spans="1:30" x14ac:dyDescent="0.35">
      <c r="A1314" s="5">
        <v>802</v>
      </c>
      <c r="B1314" s="6" t="s">
        <v>1558</v>
      </c>
      <c r="C1314" s="8">
        <v>28.05279208</v>
      </c>
      <c r="D1314" s="6" t="s">
        <v>1466</v>
      </c>
      <c r="E1314" s="6">
        <v>3</v>
      </c>
      <c r="F1314" s="6">
        <v>3</v>
      </c>
      <c r="G1314" s="6">
        <v>5</v>
      </c>
      <c r="H1314" s="6"/>
      <c r="I1314" s="6">
        <v>1962</v>
      </c>
      <c r="J1314" s="6">
        <v>0</v>
      </c>
      <c r="K1314" s="6" t="s">
        <v>1650</v>
      </c>
      <c r="L1314" s="6">
        <v>82</v>
      </c>
      <c r="M1314" s="6">
        <v>82</v>
      </c>
      <c r="N1314" s="6">
        <v>4.5023451459999997</v>
      </c>
      <c r="O1314" s="9">
        <v>1.7310000000000001</v>
      </c>
      <c r="P1314" cm="1">
        <f t="array" ref="P1314">_xlfn._xlws.FILTER(Table3[[#All],[Name]],(Table3[[#All],[Polygon]]=$A1314)*(Table3[[#All],[Period]]=P$1)*((Table3[[#All],[Variables ]]=$AF$3)+(Table3[[#All],[Variables ]]=$AF$2)+(Table3[[#All],[Variables ]]=$AF$4)),0)</f>
        <v>0</v>
      </c>
      <c r="Q1314" t="str" cm="1">
        <f t="array" ref="Q1314">_xlfn._xlws.FILTER(Table3[[#All],[Name]],(Table3[[#All],[Polygon]]=$A1314)*(Table3[[#All],[Period]]=Q$1)*((Table3[[#All],[Variables ]]=$AF$3)+(Table3[[#All],[Variables ]]=$AF$2)+(Table3[[#All],[Variables ]]=$AF$4)),0)</f>
        <v>AH</v>
      </c>
      <c r="R1314" cm="1">
        <f t="array" ref="R1314">_xlfn._xlws.FILTER(Table3[[#All],[Name]],(Table3[[#All],[Polygon]]=$A1314)*(Table3[[#All],[Period]]=R$1)*((Table3[[#All],[Variables ]]=$AF$3)+(Table3[[#All],[Variables ]]=$AF$2)+(Table3[[#All],[Variables ]]=$AF$4)),0)</f>
        <v>0</v>
      </c>
      <c r="S1314" cm="1">
        <f t="array" ref="S1314">_xlfn._xlws.FILTER(Table3[[#All],[Name]],(Table3[[#All],[Polygon]]=$A1314)*(Table3[[#All],[Period]]=S$1)*((Table3[[#All],[Variables ]]=$AF$3)+(Table3[[#All],[Variables ]]=$AF$2)+(Table3[[#All],[Variables ]]=$AF$4)),0)</f>
        <v>0</v>
      </c>
      <c r="T1314" cm="1">
        <f t="array" ref="T1314">_xlfn._xlws.FILTER(Table3[[#All],[Name]],(Table3[[#All],[Polygon]]=$A1314)*(Table3[[#All],[Period]]=T$1)*((Table3[[#All],[Variables ]]=$AF$3)+(Table3[[#All],[Variables ]]=$AF$2)+(Table3[[#All],[Variables ]]=$AF$4)),0)</f>
        <v>0</v>
      </c>
      <c r="U1314" cm="1">
        <f t="array" ref="U1314">_xlfn._xlws.FILTER(Table3[[#All],[Name]],(Table3[[#All],[Polygon]]=$A1314)*(Table3[[#All],[Period]]=U$1)*((Table3[[#All],[Variables ]]=$AF$3)+(Table3[[#All],[Variables ]]=$AF$2)+(Table3[[#All],[Variables ]]=$AF$4)),0)</f>
        <v>0</v>
      </c>
      <c r="V1314" cm="1">
        <f t="array" ref="V1314">_xlfn._xlws.FILTER(Table3[[#All],[Name]],(Table3[[#All],[Polygon]]=$A1314)*(Table3[[#All],[Period]]=V$1)*((Table3[[#All],[Variables ]]=$AF$3)+(Table3[[#All],[Variables ]]=$AF$2)+(Table3[[#All],[Variables ]]=$AF$4)),0)</f>
        <v>0</v>
      </c>
      <c r="W1314" cm="1">
        <f t="array" ref="W1314">_xlfn._xlws.FILTER(Table3[[#All],[Name]],(Table3[[#All],[Polygon]]=$A1314)*(Table3[[#All],[Period]]=W$1)*((Table3[[#All],[Variables ]]=$AF$3)+(Table3[[#All],[Variables ]]=$AF$2)+(Table3[[#All],[Variables ]]=$AF$4)),0)</f>
        <v>0</v>
      </c>
      <c r="X1314" cm="1">
        <f t="array" ref="X1314">_xlfn._xlws.FILTER(Table3[[#All],[Name]],(Table3[[#All],[Polygon]]=$A1314)*(Table3[[#All],[Period]]=X$1)*((Table3[[#All],[Variables ]]=$AF$3)+(Table3[[#All],[Variables ]]=$AF$2)+(Table3[[#All],[Variables ]]=$AF$4)),0)</f>
        <v>0</v>
      </c>
      <c r="Y1314" t="str" cm="1">
        <f t="array" ref="Y1314">_xlfn._xlws.FILTER(Table3[[#All],[Name]],(Table3[[#All],[Polygon]]=$A1314)*(Table3[[#All],[Period]]=Y$1)*((Table3[[#All],[Variables ]]=$AF$3)+(Table3[[#All],[Variables ]]=$AF$2)+(Table3[[#All],[Variables ]]=$AF$4)),0)</f>
        <v>H</v>
      </c>
      <c r="Z1314" t="str" cm="1">
        <f t="array" ref="Z1314">_xlfn._xlws.FILTER(Table3[[#All],[Name]],(Table3[[#All],[Polygon]]=$A1314)*(Table3[[#All],[Period]]=Z$1)*((Table3[[#All],[Variables ]]=$AF$3)+(Table3[[#All],[Variables ]]=$AF$2)+(Table3[[#All],[Variables ]]=$AF$4)),0)</f>
        <v>AH</v>
      </c>
      <c r="AA1314" t="str" cm="1">
        <f t="array" ref="AA1314">_xlfn._xlws.FILTER(Table3[[#All],[Name]],(Table3[[#All],[Polygon]]=$A1314)*(Table3[[#All],[Period]]=AA$1)*((Table3[[#All],[Variables ]]=$AF$3)+(Table3[[#All],[Variables ]]=$AF$2)+(Table3[[#All],[Variables ]]=$AF$4)),0)</f>
        <v>AH</v>
      </c>
      <c r="AB1314" t="str" cm="1">
        <f t="array" ref="AB1314">_xlfn._xlws.FILTER(Table3[[#All],[Name]],(Table3[[#All],[Polygon]]=$A1314)*(Table3[[#All],[Period]]=AB$1)*((Table3[[#All],[Variables ]]=$AF$3)+(Table3[[#All],[Variables ]]=$AF$2)+(Table3[[#All],[Variables ]]=$AF$4)),0)</f>
        <v>PCT</v>
      </c>
      <c r="AC1314" t="str" cm="1">
        <f t="array" ref="AC1314">_xlfn._xlws.FILTER(Table3[[#All],[Name]],(Table3[[#All],[Polygon]]=$A1314)*(Table3[[#All],[Period]]=AC$1)*((Table3[[#All],[Variables ]]=$AF$3)+(Table3[[#All],[Variables ]]=$AF$2)+(Table3[[#All],[Variables ]]=$AF$4)),0)</f>
        <v>AH</v>
      </c>
      <c r="AD1314" t="str" cm="1">
        <f t="array" ref="AD1314">_xlfn._xlws.FILTER(Table3[[#All],[Name]],(Table3[[#All],[Polygon]]=$A1314)*(Table3[[#All],[Period]]=AD$1)*((Table3[[#All],[Variables ]]=$AF$3)+(Table3[[#All],[Variables ]]=$AF$2)+(Table3[[#All],[Variables ]]=$AF$4)),0)</f>
        <v>AH</v>
      </c>
    </row>
    <row r="1315" spans="1:30" x14ac:dyDescent="0.35">
      <c r="A1315" s="3">
        <v>802</v>
      </c>
      <c r="B1315" s="4" t="s">
        <v>1558</v>
      </c>
      <c r="C1315" s="10">
        <v>28.05279208</v>
      </c>
      <c r="D1315" s="4" t="s">
        <v>1466</v>
      </c>
      <c r="E1315" s="4">
        <v>3</v>
      </c>
      <c r="F1315" s="4">
        <v>3</v>
      </c>
      <c r="G1315" s="4">
        <v>5</v>
      </c>
      <c r="H1315" s="4"/>
      <c r="I1315" s="4">
        <v>1962</v>
      </c>
      <c r="J1315" s="4">
        <v>0</v>
      </c>
      <c r="K1315" s="4" t="s">
        <v>1650</v>
      </c>
      <c r="L1315" s="4">
        <v>57</v>
      </c>
      <c r="M1315" s="4">
        <v>57</v>
      </c>
      <c r="N1315" s="4">
        <v>6.3628884540000001</v>
      </c>
      <c r="O1315" s="11">
        <v>6.3630000000000004</v>
      </c>
      <c r="P1315" cm="1">
        <f t="array" ref="P1315">_xlfn._xlws.FILTER(Table3[[#All],[Name]],(Table3[[#All],[Polygon]]=$A1315)*(Table3[[#All],[Period]]=P$1)*((Table3[[#All],[Variables ]]=$AF$3)+(Table3[[#All],[Variables ]]=$AF$2)+(Table3[[#All],[Variables ]]=$AF$4)),0)</f>
        <v>0</v>
      </c>
      <c r="Q1315" t="str" cm="1">
        <f t="array" ref="Q1315">_xlfn._xlws.FILTER(Table3[[#All],[Name]],(Table3[[#All],[Polygon]]=$A1315)*(Table3[[#All],[Period]]=Q$1)*((Table3[[#All],[Variables ]]=$AF$3)+(Table3[[#All],[Variables ]]=$AF$2)+(Table3[[#All],[Variables ]]=$AF$4)),0)</f>
        <v>AH</v>
      </c>
      <c r="R1315" cm="1">
        <f t="array" ref="R1315">_xlfn._xlws.FILTER(Table3[[#All],[Name]],(Table3[[#All],[Polygon]]=$A1315)*(Table3[[#All],[Period]]=R$1)*((Table3[[#All],[Variables ]]=$AF$3)+(Table3[[#All],[Variables ]]=$AF$2)+(Table3[[#All],[Variables ]]=$AF$4)),0)</f>
        <v>0</v>
      </c>
      <c r="S1315" cm="1">
        <f t="array" ref="S1315">_xlfn._xlws.FILTER(Table3[[#All],[Name]],(Table3[[#All],[Polygon]]=$A1315)*(Table3[[#All],[Period]]=S$1)*((Table3[[#All],[Variables ]]=$AF$3)+(Table3[[#All],[Variables ]]=$AF$2)+(Table3[[#All],[Variables ]]=$AF$4)),0)</f>
        <v>0</v>
      </c>
      <c r="T1315" cm="1">
        <f t="array" ref="T1315">_xlfn._xlws.FILTER(Table3[[#All],[Name]],(Table3[[#All],[Polygon]]=$A1315)*(Table3[[#All],[Period]]=T$1)*((Table3[[#All],[Variables ]]=$AF$3)+(Table3[[#All],[Variables ]]=$AF$2)+(Table3[[#All],[Variables ]]=$AF$4)),0)</f>
        <v>0</v>
      </c>
      <c r="U1315" cm="1">
        <f t="array" ref="U1315">_xlfn._xlws.FILTER(Table3[[#All],[Name]],(Table3[[#All],[Polygon]]=$A1315)*(Table3[[#All],[Period]]=U$1)*((Table3[[#All],[Variables ]]=$AF$3)+(Table3[[#All],[Variables ]]=$AF$2)+(Table3[[#All],[Variables ]]=$AF$4)),0)</f>
        <v>0</v>
      </c>
      <c r="V1315" cm="1">
        <f t="array" ref="V1315">_xlfn._xlws.FILTER(Table3[[#All],[Name]],(Table3[[#All],[Polygon]]=$A1315)*(Table3[[#All],[Period]]=V$1)*((Table3[[#All],[Variables ]]=$AF$3)+(Table3[[#All],[Variables ]]=$AF$2)+(Table3[[#All],[Variables ]]=$AF$4)),0)</f>
        <v>0</v>
      </c>
      <c r="W1315" cm="1">
        <f t="array" ref="W1315">_xlfn._xlws.FILTER(Table3[[#All],[Name]],(Table3[[#All],[Polygon]]=$A1315)*(Table3[[#All],[Period]]=W$1)*((Table3[[#All],[Variables ]]=$AF$3)+(Table3[[#All],[Variables ]]=$AF$2)+(Table3[[#All],[Variables ]]=$AF$4)),0)</f>
        <v>0</v>
      </c>
      <c r="X1315" cm="1">
        <f t="array" ref="X1315">_xlfn._xlws.FILTER(Table3[[#All],[Name]],(Table3[[#All],[Polygon]]=$A1315)*(Table3[[#All],[Period]]=X$1)*((Table3[[#All],[Variables ]]=$AF$3)+(Table3[[#All],[Variables ]]=$AF$2)+(Table3[[#All],[Variables ]]=$AF$4)),0)</f>
        <v>0</v>
      </c>
      <c r="Y1315" t="str" cm="1">
        <f t="array" ref="Y1315">_xlfn._xlws.FILTER(Table3[[#All],[Name]],(Table3[[#All],[Polygon]]=$A1315)*(Table3[[#All],[Period]]=Y$1)*((Table3[[#All],[Variables ]]=$AF$3)+(Table3[[#All],[Variables ]]=$AF$2)+(Table3[[#All],[Variables ]]=$AF$4)),0)</f>
        <v>H</v>
      </c>
      <c r="Z1315" t="str" cm="1">
        <f t="array" ref="Z1315">_xlfn._xlws.FILTER(Table3[[#All],[Name]],(Table3[[#All],[Polygon]]=$A1315)*(Table3[[#All],[Period]]=Z$1)*((Table3[[#All],[Variables ]]=$AF$3)+(Table3[[#All],[Variables ]]=$AF$2)+(Table3[[#All],[Variables ]]=$AF$4)),0)</f>
        <v>AH</v>
      </c>
      <c r="AA1315" t="str" cm="1">
        <f t="array" ref="AA1315">_xlfn._xlws.FILTER(Table3[[#All],[Name]],(Table3[[#All],[Polygon]]=$A1315)*(Table3[[#All],[Period]]=AA$1)*((Table3[[#All],[Variables ]]=$AF$3)+(Table3[[#All],[Variables ]]=$AF$2)+(Table3[[#All],[Variables ]]=$AF$4)),0)</f>
        <v>AH</v>
      </c>
      <c r="AB1315" t="str" cm="1">
        <f t="array" ref="AB1315">_xlfn._xlws.FILTER(Table3[[#All],[Name]],(Table3[[#All],[Polygon]]=$A1315)*(Table3[[#All],[Period]]=AB$1)*((Table3[[#All],[Variables ]]=$AF$3)+(Table3[[#All],[Variables ]]=$AF$2)+(Table3[[#All],[Variables ]]=$AF$4)),0)</f>
        <v>PCT</v>
      </c>
      <c r="AC1315" t="str" cm="1">
        <f t="array" ref="AC1315">_xlfn._xlws.FILTER(Table3[[#All],[Name]],(Table3[[#All],[Polygon]]=$A1315)*(Table3[[#All],[Period]]=AC$1)*((Table3[[#All],[Variables ]]=$AF$3)+(Table3[[#All],[Variables ]]=$AF$2)+(Table3[[#All],[Variables ]]=$AF$4)),0)</f>
        <v>AH</v>
      </c>
      <c r="AD1315" t="str" cm="1">
        <f t="array" ref="AD1315">_xlfn._xlws.FILTER(Table3[[#All],[Name]],(Table3[[#All],[Polygon]]=$A1315)*(Table3[[#All],[Period]]=AD$1)*((Table3[[#All],[Variables ]]=$AF$3)+(Table3[[#All],[Variables ]]=$AF$2)+(Table3[[#All],[Variables ]]=$AF$4)),0)</f>
        <v>AH</v>
      </c>
    </row>
    <row r="1316" spans="1:30" x14ac:dyDescent="0.35">
      <c r="A1316" s="5">
        <v>802</v>
      </c>
      <c r="B1316" s="6" t="s">
        <v>1558</v>
      </c>
      <c r="C1316" s="8">
        <v>28.05279208</v>
      </c>
      <c r="D1316" s="6" t="s">
        <v>1466</v>
      </c>
      <c r="E1316" s="6">
        <v>3</v>
      </c>
      <c r="F1316" s="6">
        <v>3</v>
      </c>
      <c r="G1316" s="6">
        <v>5</v>
      </c>
      <c r="H1316" s="6"/>
      <c r="I1316" s="6">
        <v>1962</v>
      </c>
      <c r="J1316" s="6">
        <v>0</v>
      </c>
      <c r="K1316" s="6" t="s">
        <v>1650</v>
      </c>
      <c r="L1316" s="6">
        <v>33</v>
      </c>
      <c r="M1316" s="6">
        <v>33</v>
      </c>
      <c r="N1316" s="6">
        <v>14.990913129999999</v>
      </c>
      <c r="O1316" s="9">
        <v>1.075</v>
      </c>
      <c r="P1316" cm="1">
        <f t="array" ref="P1316">_xlfn._xlws.FILTER(Table3[[#All],[Name]],(Table3[[#All],[Polygon]]=$A1316)*(Table3[[#All],[Period]]=P$1)*((Table3[[#All],[Variables ]]=$AF$3)+(Table3[[#All],[Variables ]]=$AF$2)+(Table3[[#All],[Variables ]]=$AF$4)),0)</f>
        <v>0</v>
      </c>
      <c r="Q1316" t="str" cm="1">
        <f t="array" ref="Q1316">_xlfn._xlws.FILTER(Table3[[#All],[Name]],(Table3[[#All],[Polygon]]=$A1316)*(Table3[[#All],[Period]]=Q$1)*((Table3[[#All],[Variables ]]=$AF$3)+(Table3[[#All],[Variables ]]=$AF$2)+(Table3[[#All],[Variables ]]=$AF$4)),0)</f>
        <v>AH</v>
      </c>
      <c r="R1316" cm="1">
        <f t="array" ref="R1316">_xlfn._xlws.FILTER(Table3[[#All],[Name]],(Table3[[#All],[Polygon]]=$A1316)*(Table3[[#All],[Period]]=R$1)*((Table3[[#All],[Variables ]]=$AF$3)+(Table3[[#All],[Variables ]]=$AF$2)+(Table3[[#All],[Variables ]]=$AF$4)),0)</f>
        <v>0</v>
      </c>
      <c r="S1316" cm="1">
        <f t="array" ref="S1316">_xlfn._xlws.FILTER(Table3[[#All],[Name]],(Table3[[#All],[Polygon]]=$A1316)*(Table3[[#All],[Period]]=S$1)*((Table3[[#All],[Variables ]]=$AF$3)+(Table3[[#All],[Variables ]]=$AF$2)+(Table3[[#All],[Variables ]]=$AF$4)),0)</f>
        <v>0</v>
      </c>
      <c r="T1316" cm="1">
        <f t="array" ref="T1316">_xlfn._xlws.FILTER(Table3[[#All],[Name]],(Table3[[#All],[Polygon]]=$A1316)*(Table3[[#All],[Period]]=T$1)*((Table3[[#All],[Variables ]]=$AF$3)+(Table3[[#All],[Variables ]]=$AF$2)+(Table3[[#All],[Variables ]]=$AF$4)),0)</f>
        <v>0</v>
      </c>
      <c r="U1316" cm="1">
        <f t="array" ref="U1316">_xlfn._xlws.FILTER(Table3[[#All],[Name]],(Table3[[#All],[Polygon]]=$A1316)*(Table3[[#All],[Period]]=U$1)*((Table3[[#All],[Variables ]]=$AF$3)+(Table3[[#All],[Variables ]]=$AF$2)+(Table3[[#All],[Variables ]]=$AF$4)),0)</f>
        <v>0</v>
      </c>
      <c r="V1316" cm="1">
        <f t="array" ref="V1316">_xlfn._xlws.FILTER(Table3[[#All],[Name]],(Table3[[#All],[Polygon]]=$A1316)*(Table3[[#All],[Period]]=V$1)*((Table3[[#All],[Variables ]]=$AF$3)+(Table3[[#All],[Variables ]]=$AF$2)+(Table3[[#All],[Variables ]]=$AF$4)),0)</f>
        <v>0</v>
      </c>
      <c r="W1316" cm="1">
        <f t="array" ref="W1316">_xlfn._xlws.FILTER(Table3[[#All],[Name]],(Table3[[#All],[Polygon]]=$A1316)*(Table3[[#All],[Period]]=W$1)*((Table3[[#All],[Variables ]]=$AF$3)+(Table3[[#All],[Variables ]]=$AF$2)+(Table3[[#All],[Variables ]]=$AF$4)),0)</f>
        <v>0</v>
      </c>
      <c r="X1316" cm="1">
        <f t="array" ref="X1316">_xlfn._xlws.FILTER(Table3[[#All],[Name]],(Table3[[#All],[Polygon]]=$A1316)*(Table3[[#All],[Period]]=X$1)*((Table3[[#All],[Variables ]]=$AF$3)+(Table3[[#All],[Variables ]]=$AF$2)+(Table3[[#All],[Variables ]]=$AF$4)),0)</f>
        <v>0</v>
      </c>
      <c r="Y1316" t="str" cm="1">
        <f t="array" ref="Y1316">_xlfn._xlws.FILTER(Table3[[#All],[Name]],(Table3[[#All],[Polygon]]=$A1316)*(Table3[[#All],[Period]]=Y$1)*((Table3[[#All],[Variables ]]=$AF$3)+(Table3[[#All],[Variables ]]=$AF$2)+(Table3[[#All],[Variables ]]=$AF$4)),0)</f>
        <v>H</v>
      </c>
      <c r="Z1316" t="str" cm="1">
        <f t="array" ref="Z1316">_xlfn._xlws.FILTER(Table3[[#All],[Name]],(Table3[[#All],[Polygon]]=$A1316)*(Table3[[#All],[Period]]=Z$1)*((Table3[[#All],[Variables ]]=$AF$3)+(Table3[[#All],[Variables ]]=$AF$2)+(Table3[[#All],[Variables ]]=$AF$4)),0)</f>
        <v>AH</v>
      </c>
      <c r="AA1316" t="str" cm="1">
        <f t="array" ref="AA1316">_xlfn._xlws.FILTER(Table3[[#All],[Name]],(Table3[[#All],[Polygon]]=$A1316)*(Table3[[#All],[Period]]=AA$1)*((Table3[[#All],[Variables ]]=$AF$3)+(Table3[[#All],[Variables ]]=$AF$2)+(Table3[[#All],[Variables ]]=$AF$4)),0)</f>
        <v>AH</v>
      </c>
      <c r="AB1316" t="str" cm="1">
        <f t="array" ref="AB1316">_xlfn._xlws.FILTER(Table3[[#All],[Name]],(Table3[[#All],[Polygon]]=$A1316)*(Table3[[#All],[Period]]=AB$1)*((Table3[[#All],[Variables ]]=$AF$3)+(Table3[[#All],[Variables ]]=$AF$2)+(Table3[[#All],[Variables ]]=$AF$4)),0)</f>
        <v>PCT</v>
      </c>
      <c r="AC1316" t="str" cm="1">
        <f t="array" ref="AC1316">_xlfn._xlws.FILTER(Table3[[#All],[Name]],(Table3[[#All],[Polygon]]=$A1316)*(Table3[[#All],[Period]]=AC$1)*((Table3[[#All],[Variables ]]=$AF$3)+(Table3[[#All],[Variables ]]=$AF$2)+(Table3[[#All],[Variables ]]=$AF$4)),0)</f>
        <v>AH</v>
      </c>
      <c r="AD1316" t="str" cm="1">
        <f t="array" ref="AD1316">_xlfn._xlws.FILTER(Table3[[#All],[Name]],(Table3[[#All],[Polygon]]=$A1316)*(Table3[[#All],[Period]]=AD$1)*((Table3[[#All],[Variables ]]=$AF$3)+(Table3[[#All],[Variables ]]=$AF$2)+(Table3[[#All],[Variables ]]=$AF$4)),0)</f>
        <v>AH</v>
      </c>
    </row>
    <row r="1317" spans="1:30" x14ac:dyDescent="0.35">
      <c r="A1317" s="3">
        <v>802</v>
      </c>
      <c r="B1317" s="4" t="s">
        <v>1558</v>
      </c>
      <c r="C1317" s="10">
        <v>28.05279208</v>
      </c>
      <c r="D1317" s="4" t="s">
        <v>1466</v>
      </c>
      <c r="E1317" s="4">
        <v>3</v>
      </c>
      <c r="F1317" s="4">
        <v>3</v>
      </c>
      <c r="G1317" s="4">
        <v>5</v>
      </c>
      <c r="H1317" s="4"/>
      <c r="I1317" s="4">
        <v>1962</v>
      </c>
      <c r="J1317" s="4">
        <v>0</v>
      </c>
      <c r="K1317" s="4" t="s">
        <v>1650</v>
      </c>
      <c r="L1317" s="4">
        <v>2</v>
      </c>
      <c r="M1317" s="4">
        <v>2</v>
      </c>
      <c r="N1317" s="4">
        <v>10.0095142</v>
      </c>
      <c r="O1317" s="11">
        <v>2.786</v>
      </c>
      <c r="P1317" cm="1">
        <f t="array" ref="P1317">_xlfn._xlws.FILTER(Table3[[#All],[Name]],(Table3[[#All],[Polygon]]=$A1317)*(Table3[[#All],[Period]]=P$1)*((Table3[[#All],[Variables ]]=$AF$3)+(Table3[[#All],[Variables ]]=$AF$2)+(Table3[[#All],[Variables ]]=$AF$4)),0)</f>
        <v>0</v>
      </c>
      <c r="Q1317" t="str" cm="1">
        <f t="array" ref="Q1317">_xlfn._xlws.FILTER(Table3[[#All],[Name]],(Table3[[#All],[Polygon]]=$A1317)*(Table3[[#All],[Period]]=Q$1)*((Table3[[#All],[Variables ]]=$AF$3)+(Table3[[#All],[Variables ]]=$AF$2)+(Table3[[#All],[Variables ]]=$AF$4)),0)</f>
        <v>AH</v>
      </c>
      <c r="R1317" cm="1">
        <f t="array" ref="R1317">_xlfn._xlws.FILTER(Table3[[#All],[Name]],(Table3[[#All],[Polygon]]=$A1317)*(Table3[[#All],[Period]]=R$1)*((Table3[[#All],[Variables ]]=$AF$3)+(Table3[[#All],[Variables ]]=$AF$2)+(Table3[[#All],[Variables ]]=$AF$4)),0)</f>
        <v>0</v>
      </c>
      <c r="S1317" cm="1">
        <f t="array" ref="S1317">_xlfn._xlws.FILTER(Table3[[#All],[Name]],(Table3[[#All],[Polygon]]=$A1317)*(Table3[[#All],[Period]]=S$1)*((Table3[[#All],[Variables ]]=$AF$3)+(Table3[[#All],[Variables ]]=$AF$2)+(Table3[[#All],[Variables ]]=$AF$4)),0)</f>
        <v>0</v>
      </c>
      <c r="T1317" cm="1">
        <f t="array" ref="T1317">_xlfn._xlws.FILTER(Table3[[#All],[Name]],(Table3[[#All],[Polygon]]=$A1317)*(Table3[[#All],[Period]]=T$1)*((Table3[[#All],[Variables ]]=$AF$3)+(Table3[[#All],[Variables ]]=$AF$2)+(Table3[[#All],[Variables ]]=$AF$4)),0)</f>
        <v>0</v>
      </c>
      <c r="U1317" cm="1">
        <f t="array" ref="U1317">_xlfn._xlws.FILTER(Table3[[#All],[Name]],(Table3[[#All],[Polygon]]=$A1317)*(Table3[[#All],[Period]]=U$1)*((Table3[[#All],[Variables ]]=$AF$3)+(Table3[[#All],[Variables ]]=$AF$2)+(Table3[[#All],[Variables ]]=$AF$4)),0)</f>
        <v>0</v>
      </c>
      <c r="V1317" cm="1">
        <f t="array" ref="V1317">_xlfn._xlws.FILTER(Table3[[#All],[Name]],(Table3[[#All],[Polygon]]=$A1317)*(Table3[[#All],[Period]]=V$1)*((Table3[[#All],[Variables ]]=$AF$3)+(Table3[[#All],[Variables ]]=$AF$2)+(Table3[[#All],[Variables ]]=$AF$4)),0)</f>
        <v>0</v>
      </c>
      <c r="W1317" cm="1">
        <f t="array" ref="W1317">_xlfn._xlws.FILTER(Table3[[#All],[Name]],(Table3[[#All],[Polygon]]=$A1317)*(Table3[[#All],[Period]]=W$1)*((Table3[[#All],[Variables ]]=$AF$3)+(Table3[[#All],[Variables ]]=$AF$2)+(Table3[[#All],[Variables ]]=$AF$4)),0)</f>
        <v>0</v>
      </c>
      <c r="X1317" cm="1">
        <f t="array" ref="X1317">_xlfn._xlws.FILTER(Table3[[#All],[Name]],(Table3[[#All],[Polygon]]=$A1317)*(Table3[[#All],[Period]]=X$1)*((Table3[[#All],[Variables ]]=$AF$3)+(Table3[[#All],[Variables ]]=$AF$2)+(Table3[[#All],[Variables ]]=$AF$4)),0)</f>
        <v>0</v>
      </c>
      <c r="Y1317" t="str" cm="1">
        <f t="array" ref="Y1317">_xlfn._xlws.FILTER(Table3[[#All],[Name]],(Table3[[#All],[Polygon]]=$A1317)*(Table3[[#All],[Period]]=Y$1)*((Table3[[#All],[Variables ]]=$AF$3)+(Table3[[#All],[Variables ]]=$AF$2)+(Table3[[#All],[Variables ]]=$AF$4)),0)</f>
        <v>H</v>
      </c>
      <c r="Z1317" t="str" cm="1">
        <f t="array" ref="Z1317">_xlfn._xlws.FILTER(Table3[[#All],[Name]],(Table3[[#All],[Polygon]]=$A1317)*(Table3[[#All],[Period]]=Z$1)*((Table3[[#All],[Variables ]]=$AF$3)+(Table3[[#All],[Variables ]]=$AF$2)+(Table3[[#All],[Variables ]]=$AF$4)),0)</f>
        <v>AH</v>
      </c>
      <c r="AA1317" t="str" cm="1">
        <f t="array" ref="AA1317">_xlfn._xlws.FILTER(Table3[[#All],[Name]],(Table3[[#All],[Polygon]]=$A1317)*(Table3[[#All],[Period]]=AA$1)*((Table3[[#All],[Variables ]]=$AF$3)+(Table3[[#All],[Variables ]]=$AF$2)+(Table3[[#All],[Variables ]]=$AF$4)),0)</f>
        <v>AH</v>
      </c>
      <c r="AB1317" t="str" cm="1">
        <f t="array" ref="AB1317">_xlfn._xlws.FILTER(Table3[[#All],[Name]],(Table3[[#All],[Polygon]]=$A1317)*(Table3[[#All],[Period]]=AB$1)*((Table3[[#All],[Variables ]]=$AF$3)+(Table3[[#All],[Variables ]]=$AF$2)+(Table3[[#All],[Variables ]]=$AF$4)),0)</f>
        <v>PCT</v>
      </c>
      <c r="AC1317" t="str" cm="1">
        <f t="array" ref="AC1317">_xlfn._xlws.FILTER(Table3[[#All],[Name]],(Table3[[#All],[Polygon]]=$A1317)*(Table3[[#All],[Period]]=AC$1)*((Table3[[#All],[Variables ]]=$AF$3)+(Table3[[#All],[Variables ]]=$AF$2)+(Table3[[#All],[Variables ]]=$AF$4)),0)</f>
        <v>AH</v>
      </c>
      <c r="AD1317" t="str" cm="1">
        <f t="array" ref="AD1317">_xlfn._xlws.FILTER(Table3[[#All],[Name]],(Table3[[#All],[Polygon]]=$A1317)*(Table3[[#All],[Period]]=AD$1)*((Table3[[#All],[Variables ]]=$AF$3)+(Table3[[#All],[Variables ]]=$AF$2)+(Table3[[#All],[Variables ]]=$AF$4)),0)</f>
        <v>AH</v>
      </c>
    </row>
    <row r="1318" spans="1:30" x14ac:dyDescent="0.35">
      <c r="A1318" s="5">
        <v>802</v>
      </c>
      <c r="B1318" s="6" t="s">
        <v>1558</v>
      </c>
      <c r="C1318" s="8">
        <v>28.05279208</v>
      </c>
      <c r="D1318" s="6" t="s">
        <v>1466</v>
      </c>
      <c r="E1318" s="6">
        <v>3</v>
      </c>
      <c r="F1318" s="6">
        <v>3</v>
      </c>
      <c r="G1318" s="6">
        <v>5</v>
      </c>
      <c r="H1318" s="6"/>
      <c r="I1318" s="6">
        <v>1962</v>
      </c>
      <c r="J1318" s="6">
        <v>0</v>
      </c>
      <c r="K1318" s="6" t="s">
        <v>1650</v>
      </c>
      <c r="L1318" s="6">
        <v>804</v>
      </c>
      <c r="M1318" s="6">
        <v>804</v>
      </c>
      <c r="N1318" s="6">
        <v>40.84752546</v>
      </c>
      <c r="O1318" s="9">
        <v>25.713999999999999</v>
      </c>
      <c r="P1318" cm="1">
        <f t="array" ref="P1318">_xlfn._xlws.FILTER(Table3[[#All],[Name]],(Table3[[#All],[Polygon]]=$A1318)*(Table3[[#All],[Period]]=P$1)*((Table3[[#All],[Variables ]]=$AF$3)+(Table3[[#All],[Variables ]]=$AF$2)+(Table3[[#All],[Variables ]]=$AF$4)),0)</f>
        <v>0</v>
      </c>
      <c r="Q1318" t="str" cm="1">
        <f t="array" ref="Q1318">_xlfn._xlws.FILTER(Table3[[#All],[Name]],(Table3[[#All],[Polygon]]=$A1318)*(Table3[[#All],[Period]]=Q$1)*((Table3[[#All],[Variables ]]=$AF$3)+(Table3[[#All],[Variables ]]=$AF$2)+(Table3[[#All],[Variables ]]=$AF$4)),0)</f>
        <v>AH</v>
      </c>
      <c r="R1318" cm="1">
        <f t="array" ref="R1318">_xlfn._xlws.FILTER(Table3[[#All],[Name]],(Table3[[#All],[Polygon]]=$A1318)*(Table3[[#All],[Period]]=R$1)*((Table3[[#All],[Variables ]]=$AF$3)+(Table3[[#All],[Variables ]]=$AF$2)+(Table3[[#All],[Variables ]]=$AF$4)),0)</f>
        <v>0</v>
      </c>
      <c r="S1318" cm="1">
        <f t="array" ref="S1318">_xlfn._xlws.FILTER(Table3[[#All],[Name]],(Table3[[#All],[Polygon]]=$A1318)*(Table3[[#All],[Period]]=S$1)*((Table3[[#All],[Variables ]]=$AF$3)+(Table3[[#All],[Variables ]]=$AF$2)+(Table3[[#All],[Variables ]]=$AF$4)),0)</f>
        <v>0</v>
      </c>
      <c r="T1318" cm="1">
        <f t="array" ref="T1318">_xlfn._xlws.FILTER(Table3[[#All],[Name]],(Table3[[#All],[Polygon]]=$A1318)*(Table3[[#All],[Period]]=T$1)*((Table3[[#All],[Variables ]]=$AF$3)+(Table3[[#All],[Variables ]]=$AF$2)+(Table3[[#All],[Variables ]]=$AF$4)),0)</f>
        <v>0</v>
      </c>
      <c r="U1318" cm="1">
        <f t="array" ref="U1318">_xlfn._xlws.FILTER(Table3[[#All],[Name]],(Table3[[#All],[Polygon]]=$A1318)*(Table3[[#All],[Period]]=U$1)*((Table3[[#All],[Variables ]]=$AF$3)+(Table3[[#All],[Variables ]]=$AF$2)+(Table3[[#All],[Variables ]]=$AF$4)),0)</f>
        <v>0</v>
      </c>
      <c r="V1318" cm="1">
        <f t="array" ref="V1318">_xlfn._xlws.FILTER(Table3[[#All],[Name]],(Table3[[#All],[Polygon]]=$A1318)*(Table3[[#All],[Period]]=V$1)*((Table3[[#All],[Variables ]]=$AF$3)+(Table3[[#All],[Variables ]]=$AF$2)+(Table3[[#All],[Variables ]]=$AF$4)),0)</f>
        <v>0</v>
      </c>
      <c r="W1318" cm="1">
        <f t="array" ref="W1318">_xlfn._xlws.FILTER(Table3[[#All],[Name]],(Table3[[#All],[Polygon]]=$A1318)*(Table3[[#All],[Period]]=W$1)*((Table3[[#All],[Variables ]]=$AF$3)+(Table3[[#All],[Variables ]]=$AF$2)+(Table3[[#All],[Variables ]]=$AF$4)),0)</f>
        <v>0</v>
      </c>
      <c r="X1318" cm="1">
        <f t="array" ref="X1318">_xlfn._xlws.FILTER(Table3[[#All],[Name]],(Table3[[#All],[Polygon]]=$A1318)*(Table3[[#All],[Period]]=X$1)*((Table3[[#All],[Variables ]]=$AF$3)+(Table3[[#All],[Variables ]]=$AF$2)+(Table3[[#All],[Variables ]]=$AF$4)),0)</f>
        <v>0</v>
      </c>
      <c r="Y1318" t="str" cm="1">
        <f t="array" ref="Y1318">_xlfn._xlws.FILTER(Table3[[#All],[Name]],(Table3[[#All],[Polygon]]=$A1318)*(Table3[[#All],[Period]]=Y$1)*((Table3[[#All],[Variables ]]=$AF$3)+(Table3[[#All],[Variables ]]=$AF$2)+(Table3[[#All],[Variables ]]=$AF$4)),0)</f>
        <v>H</v>
      </c>
      <c r="Z1318" t="str" cm="1">
        <f t="array" ref="Z1318">_xlfn._xlws.FILTER(Table3[[#All],[Name]],(Table3[[#All],[Polygon]]=$A1318)*(Table3[[#All],[Period]]=Z$1)*((Table3[[#All],[Variables ]]=$AF$3)+(Table3[[#All],[Variables ]]=$AF$2)+(Table3[[#All],[Variables ]]=$AF$4)),0)</f>
        <v>AH</v>
      </c>
      <c r="AA1318" t="str" cm="1">
        <f t="array" ref="AA1318">_xlfn._xlws.FILTER(Table3[[#All],[Name]],(Table3[[#All],[Polygon]]=$A1318)*(Table3[[#All],[Period]]=AA$1)*((Table3[[#All],[Variables ]]=$AF$3)+(Table3[[#All],[Variables ]]=$AF$2)+(Table3[[#All],[Variables ]]=$AF$4)),0)</f>
        <v>AH</v>
      </c>
      <c r="AB1318" t="str" cm="1">
        <f t="array" ref="AB1318">_xlfn._xlws.FILTER(Table3[[#All],[Name]],(Table3[[#All],[Polygon]]=$A1318)*(Table3[[#All],[Period]]=AB$1)*((Table3[[#All],[Variables ]]=$AF$3)+(Table3[[#All],[Variables ]]=$AF$2)+(Table3[[#All],[Variables ]]=$AF$4)),0)</f>
        <v>PCT</v>
      </c>
      <c r="AC1318" t="str" cm="1">
        <f t="array" ref="AC1318">_xlfn._xlws.FILTER(Table3[[#All],[Name]],(Table3[[#All],[Polygon]]=$A1318)*(Table3[[#All],[Period]]=AC$1)*((Table3[[#All],[Variables ]]=$AF$3)+(Table3[[#All],[Variables ]]=$AF$2)+(Table3[[#All],[Variables ]]=$AF$4)),0)</f>
        <v>AH</v>
      </c>
      <c r="AD1318" t="str" cm="1">
        <f t="array" ref="AD1318">_xlfn._xlws.FILTER(Table3[[#All],[Name]],(Table3[[#All],[Polygon]]=$A1318)*(Table3[[#All],[Period]]=AD$1)*((Table3[[#All],[Variables ]]=$AF$3)+(Table3[[#All],[Variables ]]=$AF$2)+(Table3[[#All],[Variables ]]=$AF$4)),0)</f>
        <v>AH</v>
      </c>
    </row>
    <row r="1319" spans="1:30" x14ac:dyDescent="0.35">
      <c r="A1319" s="3">
        <v>802</v>
      </c>
      <c r="B1319" s="4" t="s">
        <v>1558</v>
      </c>
      <c r="C1319" s="10">
        <v>28.05279208</v>
      </c>
      <c r="D1319" s="4" t="s">
        <v>1466</v>
      </c>
      <c r="E1319" s="4">
        <v>3</v>
      </c>
      <c r="F1319" s="4">
        <v>3</v>
      </c>
      <c r="G1319" s="4">
        <v>5</v>
      </c>
      <c r="H1319" s="4"/>
      <c r="I1319" s="4">
        <v>1962</v>
      </c>
      <c r="J1319" s="4">
        <v>0</v>
      </c>
      <c r="K1319" s="4" t="s">
        <v>1650</v>
      </c>
      <c r="L1319" s="4">
        <v>803</v>
      </c>
      <c r="M1319" s="4">
        <v>803</v>
      </c>
      <c r="N1319" s="4">
        <v>61.608146669999996</v>
      </c>
      <c r="O1319" s="11">
        <v>1.631</v>
      </c>
      <c r="P1319" cm="1">
        <f t="array" ref="P1319">_xlfn._xlws.FILTER(Table3[[#All],[Name]],(Table3[[#All],[Polygon]]=$A1319)*(Table3[[#All],[Period]]=P$1)*((Table3[[#All],[Variables ]]=$AF$3)+(Table3[[#All],[Variables ]]=$AF$2)+(Table3[[#All],[Variables ]]=$AF$4)),0)</f>
        <v>0</v>
      </c>
      <c r="Q1319" t="str" cm="1">
        <f t="array" ref="Q1319">_xlfn._xlws.FILTER(Table3[[#All],[Name]],(Table3[[#All],[Polygon]]=$A1319)*(Table3[[#All],[Period]]=Q$1)*((Table3[[#All],[Variables ]]=$AF$3)+(Table3[[#All],[Variables ]]=$AF$2)+(Table3[[#All],[Variables ]]=$AF$4)),0)</f>
        <v>AH</v>
      </c>
      <c r="R1319" cm="1">
        <f t="array" ref="R1319">_xlfn._xlws.FILTER(Table3[[#All],[Name]],(Table3[[#All],[Polygon]]=$A1319)*(Table3[[#All],[Period]]=R$1)*((Table3[[#All],[Variables ]]=$AF$3)+(Table3[[#All],[Variables ]]=$AF$2)+(Table3[[#All],[Variables ]]=$AF$4)),0)</f>
        <v>0</v>
      </c>
      <c r="S1319" cm="1">
        <f t="array" ref="S1319">_xlfn._xlws.FILTER(Table3[[#All],[Name]],(Table3[[#All],[Polygon]]=$A1319)*(Table3[[#All],[Period]]=S$1)*((Table3[[#All],[Variables ]]=$AF$3)+(Table3[[#All],[Variables ]]=$AF$2)+(Table3[[#All],[Variables ]]=$AF$4)),0)</f>
        <v>0</v>
      </c>
      <c r="T1319" cm="1">
        <f t="array" ref="T1319">_xlfn._xlws.FILTER(Table3[[#All],[Name]],(Table3[[#All],[Polygon]]=$A1319)*(Table3[[#All],[Period]]=T$1)*((Table3[[#All],[Variables ]]=$AF$3)+(Table3[[#All],[Variables ]]=$AF$2)+(Table3[[#All],[Variables ]]=$AF$4)),0)</f>
        <v>0</v>
      </c>
      <c r="U1319" cm="1">
        <f t="array" ref="U1319">_xlfn._xlws.FILTER(Table3[[#All],[Name]],(Table3[[#All],[Polygon]]=$A1319)*(Table3[[#All],[Period]]=U$1)*((Table3[[#All],[Variables ]]=$AF$3)+(Table3[[#All],[Variables ]]=$AF$2)+(Table3[[#All],[Variables ]]=$AF$4)),0)</f>
        <v>0</v>
      </c>
      <c r="V1319" cm="1">
        <f t="array" ref="V1319">_xlfn._xlws.FILTER(Table3[[#All],[Name]],(Table3[[#All],[Polygon]]=$A1319)*(Table3[[#All],[Period]]=V$1)*((Table3[[#All],[Variables ]]=$AF$3)+(Table3[[#All],[Variables ]]=$AF$2)+(Table3[[#All],[Variables ]]=$AF$4)),0)</f>
        <v>0</v>
      </c>
      <c r="W1319" cm="1">
        <f t="array" ref="W1319">_xlfn._xlws.FILTER(Table3[[#All],[Name]],(Table3[[#All],[Polygon]]=$A1319)*(Table3[[#All],[Period]]=W$1)*((Table3[[#All],[Variables ]]=$AF$3)+(Table3[[#All],[Variables ]]=$AF$2)+(Table3[[#All],[Variables ]]=$AF$4)),0)</f>
        <v>0</v>
      </c>
      <c r="X1319" cm="1">
        <f t="array" ref="X1319">_xlfn._xlws.FILTER(Table3[[#All],[Name]],(Table3[[#All],[Polygon]]=$A1319)*(Table3[[#All],[Period]]=X$1)*((Table3[[#All],[Variables ]]=$AF$3)+(Table3[[#All],[Variables ]]=$AF$2)+(Table3[[#All],[Variables ]]=$AF$4)),0)</f>
        <v>0</v>
      </c>
      <c r="Y1319" t="str" cm="1">
        <f t="array" ref="Y1319">_xlfn._xlws.FILTER(Table3[[#All],[Name]],(Table3[[#All],[Polygon]]=$A1319)*(Table3[[#All],[Period]]=Y$1)*((Table3[[#All],[Variables ]]=$AF$3)+(Table3[[#All],[Variables ]]=$AF$2)+(Table3[[#All],[Variables ]]=$AF$4)),0)</f>
        <v>H</v>
      </c>
      <c r="Z1319" t="str" cm="1">
        <f t="array" ref="Z1319">_xlfn._xlws.FILTER(Table3[[#All],[Name]],(Table3[[#All],[Polygon]]=$A1319)*(Table3[[#All],[Period]]=Z$1)*((Table3[[#All],[Variables ]]=$AF$3)+(Table3[[#All],[Variables ]]=$AF$2)+(Table3[[#All],[Variables ]]=$AF$4)),0)</f>
        <v>AH</v>
      </c>
      <c r="AA1319" t="str" cm="1">
        <f t="array" ref="AA1319">_xlfn._xlws.FILTER(Table3[[#All],[Name]],(Table3[[#All],[Polygon]]=$A1319)*(Table3[[#All],[Period]]=AA$1)*((Table3[[#All],[Variables ]]=$AF$3)+(Table3[[#All],[Variables ]]=$AF$2)+(Table3[[#All],[Variables ]]=$AF$4)),0)</f>
        <v>AH</v>
      </c>
      <c r="AB1319" t="str" cm="1">
        <f t="array" ref="AB1319">_xlfn._xlws.FILTER(Table3[[#All],[Name]],(Table3[[#All],[Polygon]]=$A1319)*(Table3[[#All],[Period]]=AB$1)*((Table3[[#All],[Variables ]]=$AF$3)+(Table3[[#All],[Variables ]]=$AF$2)+(Table3[[#All],[Variables ]]=$AF$4)),0)</f>
        <v>PCT</v>
      </c>
      <c r="AC1319" t="str" cm="1">
        <f t="array" ref="AC1319">_xlfn._xlws.FILTER(Table3[[#All],[Name]],(Table3[[#All],[Polygon]]=$A1319)*(Table3[[#All],[Period]]=AC$1)*((Table3[[#All],[Variables ]]=$AF$3)+(Table3[[#All],[Variables ]]=$AF$2)+(Table3[[#All],[Variables ]]=$AF$4)),0)</f>
        <v>AH</v>
      </c>
      <c r="AD1319" t="str" cm="1">
        <f t="array" ref="AD1319">_xlfn._xlws.FILTER(Table3[[#All],[Name]],(Table3[[#All],[Polygon]]=$A1319)*(Table3[[#All],[Period]]=AD$1)*((Table3[[#All],[Variables ]]=$AF$3)+(Table3[[#All],[Variables ]]=$AF$2)+(Table3[[#All],[Variables ]]=$AF$4)),0)</f>
        <v>AH</v>
      </c>
    </row>
    <row r="1320" spans="1:30" x14ac:dyDescent="0.35">
      <c r="A1320" s="5">
        <v>802</v>
      </c>
      <c r="B1320" s="6" t="s">
        <v>1558</v>
      </c>
      <c r="C1320" s="8">
        <v>28.05279208</v>
      </c>
      <c r="D1320" s="6" t="s">
        <v>1466</v>
      </c>
      <c r="E1320" s="6">
        <v>3</v>
      </c>
      <c r="F1320" s="6">
        <v>3</v>
      </c>
      <c r="G1320" s="6">
        <v>5</v>
      </c>
      <c r="H1320" s="6"/>
      <c r="I1320" s="6">
        <v>1962</v>
      </c>
      <c r="J1320" s="6">
        <v>0</v>
      </c>
      <c r="K1320" s="6" t="s">
        <v>1650</v>
      </c>
      <c r="L1320" s="6">
        <v>800</v>
      </c>
      <c r="M1320" s="6">
        <v>800</v>
      </c>
      <c r="N1320" s="6">
        <v>51.194460190000001</v>
      </c>
      <c r="O1320" s="9">
        <v>13.555999999999999</v>
      </c>
      <c r="P1320" cm="1">
        <f t="array" ref="P1320">_xlfn._xlws.FILTER(Table3[[#All],[Name]],(Table3[[#All],[Polygon]]=$A1320)*(Table3[[#All],[Period]]=P$1)*((Table3[[#All],[Variables ]]=$AF$3)+(Table3[[#All],[Variables ]]=$AF$2)+(Table3[[#All],[Variables ]]=$AF$4)),0)</f>
        <v>0</v>
      </c>
      <c r="Q1320" t="str" cm="1">
        <f t="array" ref="Q1320">_xlfn._xlws.FILTER(Table3[[#All],[Name]],(Table3[[#All],[Polygon]]=$A1320)*(Table3[[#All],[Period]]=Q$1)*((Table3[[#All],[Variables ]]=$AF$3)+(Table3[[#All],[Variables ]]=$AF$2)+(Table3[[#All],[Variables ]]=$AF$4)),0)</f>
        <v>AH</v>
      </c>
      <c r="R1320" cm="1">
        <f t="array" ref="R1320">_xlfn._xlws.FILTER(Table3[[#All],[Name]],(Table3[[#All],[Polygon]]=$A1320)*(Table3[[#All],[Period]]=R$1)*((Table3[[#All],[Variables ]]=$AF$3)+(Table3[[#All],[Variables ]]=$AF$2)+(Table3[[#All],[Variables ]]=$AF$4)),0)</f>
        <v>0</v>
      </c>
      <c r="S1320" cm="1">
        <f t="array" ref="S1320">_xlfn._xlws.FILTER(Table3[[#All],[Name]],(Table3[[#All],[Polygon]]=$A1320)*(Table3[[#All],[Period]]=S$1)*((Table3[[#All],[Variables ]]=$AF$3)+(Table3[[#All],[Variables ]]=$AF$2)+(Table3[[#All],[Variables ]]=$AF$4)),0)</f>
        <v>0</v>
      </c>
      <c r="T1320" cm="1">
        <f t="array" ref="T1320">_xlfn._xlws.FILTER(Table3[[#All],[Name]],(Table3[[#All],[Polygon]]=$A1320)*(Table3[[#All],[Period]]=T$1)*((Table3[[#All],[Variables ]]=$AF$3)+(Table3[[#All],[Variables ]]=$AF$2)+(Table3[[#All],[Variables ]]=$AF$4)),0)</f>
        <v>0</v>
      </c>
      <c r="U1320" cm="1">
        <f t="array" ref="U1320">_xlfn._xlws.FILTER(Table3[[#All],[Name]],(Table3[[#All],[Polygon]]=$A1320)*(Table3[[#All],[Period]]=U$1)*((Table3[[#All],[Variables ]]=$AF$3)+(Table3[[#All],[Variables ]]=$AF$2)+(Table3[[#All],[Variables ]]=$AF$4)),0)</f>
        <v>0</v>
      </c>
      <c r="V1320" cm="1">
        <f t="array" ref="V1320">_xlfn._xlws.FILTER(Table3[[#All],[Name]],(Table3[[#All],[Polygon]]=$A1320)*(Table3[[#All],[Period]]=V$1)*((Table3[[#All],[Variables ]]=$AF$3)+(Table3[[#All],[Variables ]]=$AF$2)+(Table3[[#All],[Variables ]]=$AF$4)),0)</f>
        <v>0</v>
      </c>
      <c r="W1320" cm="1">
        <f t="array" ref="W1320">_xlfn._xlws.FILTER(Table3[[#All],[Name]],(Table3[[#All],[Polygon]]=$A1320)*(Table3[[#All],[Period]]=W$1)*((Table3[[#All],[Variables ]]=$AF$3)+(Table3[[#All],[Variables ]]=$AF$2)+(Table3[[#All],[Variables ]]=$AF$4)),0)</f>
        <v>0</v>
      </c>
      <c r="X1320" cm="1">
        <f t="array" ref="X1320">_xlfn._xlws.FILTER(Table3[[#All],[Name]],(Table3[[#All],[Polygon]]=$A1320)*(Table3[[#All],[Period]]=X$1)*((Table3[[#All],[Variables ]]=$AF$3)+(Table3[[#All],[Variables ]]=$AF$2)+(Table3[[#All],[Variables ]]=$AF$4)),0)</f>
        <v>0</v>
      </c>
      <c r="Y1320" t="str" cm="1">
        <f t="array" ref="Y1320">_xlfn._xlws.FILTER(Table3[[#All],[Name]],(Table3[[#All],[Polygon]]=$A1320)*(Table3[[#All],[Period]]=Y$1)*((Table3[[#All],[Variables ]]=$AF$3)+(Table3[[#All],[Variables ]]=$AF$2)+(Table3[[#All],[Variables ]]=$AF$4)),0)</f>
        <v>H</v>
      </c>
      <c r="Z1320" t="str" cm="1">
        <f t="array" ref="Z1320">_xlfn._xlws.FILTER(Table3[[#All],[Name]],(Table3[[#All],[Polygon]]=$A1320)*(Table3[[#All],[Period]]=Z$1)*((Table3[[#All],[Variables ]]=$AF$3)+(Table3[[#All],[Variables ]]=$AF$2)+(Table3[[#All],[Variables ]]=$AF$4)),0)</f>
        <v>AH</v>
      </c>
      <c r="AA1320" t="str" cm="1">
        <f t="array" ref="AA1320">_xlfn._xlws.FILTER(Table3[[#All],[Name]],(Table3[[#All],[Polygon]]=$A1320)*(Table3[[#All],[Period]]=AA$1)*((Table3[[#All],[Variables ]]=$AF$3)+(Table3[[#All],[Variables ]]=$AF$2)+(Table3[[#All],[Variables ]]=$AF$4)),0)</f>
        <v>AH</v>
      </c>
      <c r="AB1320" t="str" cm="1">
        <f t="array" ref="AB1320">_xlfn._xlws.FILTER(Table3[[#All],[Name]],(Table3[[#All],[Polygon]]=$A1320)*(Table3[[#All],[Period]]=AB$1)*((Table3[[#All],[Variables ]]=$AF$3)+(Table3[[#All],[Variables ]]=$AF$2)+(Table3[[#All],[Variables ]]=$AF$4)),0)</f>
        <v>PCT</v>
      </c>
      <c r="AC1320" t="str" cm="1">
        <f t="array" ref="AC1320">_xlfn._xlws.FILTER(Table3[[#All],[Name]],(Table3[[#All],[Polygon]]=$A1320)*(Table3[[#All],[Period]]=AC$1)*((Table3[[#All],[Variables ]]=$AF$3)+(Table3[[#All],[Variables ]]=$AF$2)+(Table3[[#All],[Variables ]]=$AF$4)),0)</f>
        <v>AH</v>
      </c>
      <c r="AD1320" t="str" cm="1">
        <f t="array" ref="AD1320">_xlfn._xlws.FILTER(Table3[[#All],[Name]],(Table3[[#All],[Polygon]]=$A1320)*(Table3[[#All],[Period]]=AD$1)*((Table3[[#All],[Variables ]]=$AF$3)+(Table3[[#All],[Variables ]]=$AF$2)+(Table3[[#All],[Variables ]]=$AF$4)),0)</f>
        <v>AH</v>
      </c>
    </row>
    <row r="1321" spans="1:30" x14ac:dyDescent="0.35">
      <c r="A1321" s="3">
        <v>802</v>
      </c>
      <c r="B1321" s="4" t="s">
        <v>1558</v>
      </c>
      <c r="C1321" s="10">
        <v>28.05279208</v>
      </c>
      <c r="D1321" s="4" t="s">
        <v>1466</v>
      </c>
      <c r="E1321" s="4">
        <v>3</v>
      </c>
      <c r="F1321" s="4">
        <v>3</v>
      </c>
      <c r="G1321" s="4">
        <v>5</v>
      </c>
      <c r="H1321" s="4"/>
      <c r="I1321" s="4">
        <v>1962</v>
      </c>
      <c r="J1321" s="4">
        <v>0</v>
      </c>
      <c r="K1321" s="4" t="s">
        <v>1650</v>
      </c>
      <c r="L1321" s="4">
        <v>802</v>
      </c>
      <c r="M1321" s="4">
        <v>802</v>
      </c>
      <c r="N1321" s="4">
        <v>28.05279208</v>
      </c>
      <c r="O1321" s="11">
        <v>28.053000000000001</v>
      </c>
      <c r="P1321" cm="1">
        <f t="array" ref="P1321">_xlfn._xlws.FILTER(Table3[[#All],[Name]],(Table3[[#All],[Polygon]]=$A1321)*(Table3[[#All],[Period]]=P$1)*((Table3[[#All],[Variables ]]=$AF$3)+(Table3[[#All],[Variables ]]=$AF$2)+(Table3[[#All],[Variables ]]=$AF$4)),0)</f>
        <v>0</v>
      </c>
      <c r="Q1321" t="str" cm="1">
        <f t="array" ref="Q1321">_xlfn._xlws.FILTER(Table3[[#All],[Name]],(Table3[[#All],[Polygon]]=$A1321)*(Table3[[#All],[Period]]=Q$1)*((Table3[[#All],[Variables ]]=$AF$3)+(Table3[[#All],[Variables ]]=$AF$2)+(Table3[[#All],[Variables ]]=$AF$4)),0)</f>
        <v>AH</v>
      </c>
      <c r="R1321" cm="1">
        <f t="array" ref="R1321">_xlfn._xlws.FILTER(Table3[[#All],[Name]],(Table3[[#All],[Polygon]]=$A1321)*(Table3[[#All],[Period]]=R$1)*((Table3[[#All],[Variables ]]=$AF$3)+(Table3[[#All],[Variables ]]=$AF$2)+(Table3[[#All],[Variables ]]=$AF$4)),0)</f>
        <v>0</v>
      </c>
      <c r="S1321" cm="1">
        <f t="array" ref="S1321">_xlfn._xlws.FILTER(Table3[[#All],[Name]],(Table3[[#All],[Polygon]]=$A1321)*(Table3[[#All],[Period]]=S$1)*((Table3[[#All],[Variables ]]=$AF$3)+(Table3[[#All],[Variables ]]=$AF$2)+(Table3[[#All],[Variables ]]=$AF$4)),0)</f>
        <v>0</v>
      </c>
      <c r="T1321" cm="1">
        <f t="array" ref="T1321">_xlfn._xlws.FILTER(Table3[[#All],[Name]],(Table3[[#All],[Polygon]]=$A1321)*(Table3[[#All],[Period]]=T$1)*((Table3[[#All],[Variables ]]=$AF$3)+(Table3[[#All],[Variables ]]=$AF$2)+(Table3[[#All],[Variables ]]=$AF$4)),0)</f>
        <v>0</v>
      </c>
      <c r="U1321" cm="1">
        <f t="array" ref="U1321">_xlfn._xlws.FILTER(Table3[[#All],[Name]],(Table3[[#All],[Polygon]]=$A1321)*(Table3[[#All],[Period]]=U$1)*((Table3[[#All],[Variables ]]=$AF$3)+(Table3[[#All],[Variables ]]=$AF$2)+(Table3[[#All],[Variables ]]=$AF$4)),0)</f>
        <v>0</v>
      </c>
      <c r="V1321" cm="1">
        <f t="array" ref="V1321">_xlfn._xlws.FILTER(Table3[[#All],[Name]],(Table3[[#All],[Polygon]]=$A1321)*(Table3[[#All],[Period]]=V$1)*((Table3[[#All],[Variables ]]=$AF$3)+(Table3[[#All],[Variables ]]=$AF$2)+(Table3[[#All],[Variables ]]=$AF$4)),0)</f>
        <v>0</v>
      </c>
      <c r="W1321" cm="1">
        <f t="array" ref="W1321">_xlfn._xlws.FILTER(Table3[[#All],[Name]],(Table3[[#All],[Polygon]]=$A1321)*(Table3[[#All],[Period]]=W$1)*((Table3[[#All],[Variables ]]=$AF$3)+(Table3[[#All],[Variables ]]=$AF$2)+(Table3[[#All],[Variables ]]=$AF$4)),0)</f>
        <v>0</v>
      </c>
      <c r="X1321" cm="1">
        <f t="array" ref="X1321">_xlfn._xlws.FILTER(Table3[[#All],[Name]],(Table3[[#All],[Polygon]]=$A1321)*(Table3[[#All],[Period]]=X$1)*((Table3[[#All],[Variables ]]=$AF$3)+(Table3[[#All],[Variables ]]=$AF$2)+(Table3[[#All],[Variables ]]=$AF$4)),0)</f>
        <v>0</v>
      </c>
      <c r="Y1321" t="str" cm="1">
        <f t="array" ref="Y1321">_xlfn._xlws.FILTER(Table3[[#All],[Name]],(Table3[[#All],[Polygon]]=$A1321)*(Table3[[#All],[Period]]=Y$1)*((Table3[[#All],[Variables ]]=$AF$3)+(Table3[[#All],[Variables ]]=$AF$2)+(Table3[[#All],[Variables ]]=$AF$4)),0)</f>
        <v>H</v>
      </c>
      <c r="Z1321" t="str" cm="1">
        <f t="array" ref="Z1321">_xlfn._xlws.FILTER(Table3[[#All],[Name]],(Table3[[#All],[Polygon]]=$A1321)*(Table3[[#All],[Period]]=Z$1)*((Table3[[#All],[Variables ]]=$AF$3)+(Table3[[#All],[Variables ]]=$AF$2)+(Table3[[#All],[Variables ]]=$AF$4)),0)</f>
        <v>AH</v>
      </c>
      <c r="AA1321" t="str" cm="1">
        <f t="array" ref="AA1321">_xlfn._xlws.FILTER(Table3[[#All],[Name]],(Table3[[#All],[Polygon]]=$A1321)*(Table3[[#All],[Period]]=AA$1)*((Table3[[#All],[Variables ]]=$AF$3)+(Table3[[#All],[Variables ]]=$AF$2)+(Table3[[#All],[Variables ]]=$AF$4)),0)</f>
        <v>AH</v>
      </c>
      <c r="AB1321" t="str" cm="1">
        <f t="array" ref="AB1321">_xlfn._xlws.FILTER(Table3[[#All],[Name]],(Table3[[#All],[Polygon]]=$A1321)*(Table3[[#All],[Period]]=AB$1)*((Table3[[#All],[Variables ]]=$AF$3)+(Table3[[#All],[Variables ]]=$AF$2)+(Table3[[#All],[Variables ]]=$AF$4)),0)</f>
        <v>PCT</v>
      </c>
      <c r="AC1321" t="str" cm="1">
        <f t="array" ref="AC1321">_xlfn._xlws.FILTER(Table3[[#All],[Name]],(Table3[[#All],[Polygon]]=$A1321)*(Table3[[#All],[Period]]=AC$1)*((Table3[[#All],[Variables ]]=$AF$3)+(Table3[[#All],[Variables ]]=$AF$2)+(Table3[[#All],[Variables ]]=$AF$4)),0)</f>
        <v>AH</v>
      </c>
      <c r="AD1321" t="str" cm="1">
        <f t="array" ref="AD1321">_xlfn._xlws.FILTER(Table3[[#All],[Name]],(Table3[[#All],[Polygon]]=$A1321)*(Table3[[#All],[Period]]=AD$1)*((Table3[[#All],[Variables ]]=$AF$3)+(Table3[[#All],[Variables ]]=$AF$2)+(Table3[[#All],[Variables ]]=$AF$4)),0)</f>
        <v>AH</v>
      </c>
    </row>
    <row r="1322" spans="1:30" x14ac:dyDescent="0.35">
      <c r="A1322" s="5">
        <v>803</v>
      </c>
      <c r="B1322" s="6" t="s">
        <v>1763</v>
      </c>
      <c r="C1322" s="8">
        <v>61.608146669999996</v>
      </c>
      <c r="D1322" s="6" t="s">
        <v>1466</v>
      </c>
      <c r="E1322" s="6">
        <v>3</v>
      </c>
      <c r="F1322" s="6">
        <v>3</v>
      </c>
      <c r="G1322" s="6">
        <v>5</v>
      </c>
      <c r="H1322" s="6"/>
      <c r="I1322" s="6">
        <v>1962</v>
      </c>
      <c r="J1322" s="6">
        <v>0</v>
      </c>
      <c r="K1322" s="6" t="s">
        <v>1650</v>
      </c>
      <c r="L1322" s="6">
        <v>6</v>
      </c>
      <c r="M1322" s="6">
        <v>6</v>
      </c>
      <c r="N1322" s="6">
        <v>6.7787482749999999</v>
      </c>
      <c r="O1322" s="9">
        <v>6.7789999999999999</v>
      </c>
      <c r="P1322" cm="1">
        <f t="array" ref="P1322">_xlfn._xlws.FILTER(Table3[[#All],[Name]],(Table3[[#All],[Polygon]]=$A1322)*(Table3[[#All],[Period]]=P$1)*((Table3[[#All],[Variables ]]=$AF$3)+(Table3[[#All],[Variables ]]=$AF$2)+(Table3[[#All],[Variables ]]=$AF$4)),0)</f>
        <v>0</v>
      </c>
      <c r="Q1322" t="str" cm="1">
        <f t="array" ref="Q1322">_xlfn._xlws.FILTER(Table3[[#All],[Name]],(Table3[[#All],[Polygon]]=$A1322)*(Table3[[#All],[Period]]=Q$1)*((Table3[[#All],[Variables ]]=$AF$3)+(Table3[[#All],[Variables ]]=$AF$2)+(Table3[[#All],[Variables ]]=$AF$4)),0)</f>
        <v>AH</v>
      </c>
      <c r="R1322" cm="1">
        <f t="array" ref="R1322">_xlfn._xlws.FILTER(Table3[[#All],[Name]],(Table3[[#All],[Polygon]]=$A1322)*(Table3[[#All],[Period]]=R$1)*((Table3[[#All],[Variables ]]=$AF$3)+(Table3[[#All],[Variables ]]=$AF$2)+(Table3[[#All],[Variables ]]=$AF$4)),0)</f>
        <v>0</v>
      </c>
      <c r="S1322" cm="1">
        <f t="array" ref="S1322">_xlfn._xlws.FILTER(Table3[[#All],[Name]],(Table3[[#All],[Polygon]]=$A1322)*(Table3[[#All],[Period]]=S$1)*((Table3[[#All],[Variables ]]=$AF$3)+(Table3[[#All],[Variables ]]=$AF$2)+(Table3[[#All],[Variables ]]=$AF$4)),0)</f>
        <v>0</v>
      </c>
      <c r="T1322" cm="1">
        <f t="array" ref="T1322">_xlfn._xlws.FILTER(Table3[[#All],[Name]],(Table3[[#All],[Polygon]]=$A1322)*(Table3[[#All],[Period]]=T$1)*((Table3[[#All],[Variables ]]=$AF$3)+(Table3[[#All],[Variables ]]=$AF$2)+(Table3[[#All],[Variables ]]=$AF$4)),0)</f>
        <v>0</v>
      </c>
      <c r="U1322" cm="1">
        <f t="array" ref="U1322">_xlfn._xlws.FILTER(Table3[[#All],[Name]],(Table3[[#All],[Polygon]]=$A1322)*(Table3[[#All],[Period]]=U$1)*((Table3[[#All],[Variables ]]=$AF$3)+(Table3[[#All],[Variables ]]=$AF$2)+(Table3[[#All],[Variables ]]=$AF$4)),0)</f>
        <v>0</v>
      </c>
      <c r="V1322" cm="1">
        <f t="array" ref="V1322">_xlfn._xlws.FILTER(Table3[[#All],[Name]],(Table3[[#All],[Polygon]]=$A1322)*(Table3[[#All],[Period]]=V$1)*((Table3[[#All],[Variables ]]=$AF$3)+(Table3[[#All],[Variables ]]=$AF$2)+(Table3[[#All],[Variables ]]=$AF$4)),0)</f>
        <v>0</v>
      </c>
      <c r="W1322" cm="1">
        <f t="array" ref="W1322">_xlfn._xlws.FILTER(Table3[[#All],[Name]],(Table3[[#All],[Polygon]]=$A1322)*(Table3[[#All],[Period]]=W$1)*((Table3[[#All],[Variables ]]=$AF$3)+(Table3[[#All],[Variables ]]=$AF$2)+(Table3[[#All],[Variables ]]=$AF$4)),0)</f>
        <v>0</v>
      </c>
      <c r="X1322" cm="1">
        <f t="array" ref="X1322">_xlfn._xlws.FILTER(Table3[[#All],[Name]],(Table3[[#All],[Polygon]]=$A1322)*(Table3[[#All],[Period]]=X$1)*((Table3[[#All],[Variables ]]=$AF$3)+(Table3[[#All],[Variables ]]=$AF$2)+(Table3[[#All],[Variables ]]=$AF$4)),0)</f>
        <v>0</v>
      </c>
      <c r="Y1322" t="str" cm="1">
        <f t="array" ref="Y1322">_xlfn._xlws.FILTER(Table3[[#All],[Name]],(Table3[[#All],[Polygon]]=$A1322)*(Table3[[#All],[Period]]=Y$1)*((Table3[[#All],[Variables ]]=$AF$3)+(Table3[[#All],[Variables ]]=$AF$2)+(Table3[[#All],[Variables ]]=$AF$4)),0)</f>
        <v>H</v>
      </c>
      <c r="Z1322" t="str" cm="1">
        <f t="array" ref="Z1322">_xlfn._xlws.FILTER(Table3[[#All],[Name]],(Table3[[#All],[Polygon]]=$A1322)*(Table3[[#All],[Period]]=Z$1)*((Table3[[#All],[Variables ]]=$AF$3)+(Table3[[#All],[Variables ]]=$AF$2)+(Table3[[#All],[Variables ]]=$AF$4)),0)</f>
        <v>AH</v>
      </c>
      <c r="AA1322" t="str" cm="1">
        <f t="array" ref="AA1322">_xlfn._xlws.FILTER(Table3[[#All],[Name]],(Table3[[#All],[Polygon]]=$A1322)*(Table3[[#All],[Period]]=AA$1)*((Table3[[#All],[Variables ]]=$AF$3)+(Table3[[#All],[Variables ]]=$AF$2)+(Table3[[#All],[Variables ]]=$AF$4)),0)</f>
        <v>AH</v>
      </c>
      <c r="AB1322" t="str" cm="1">
        <f t="array" ref="AB1322">_xlfn._xlws.FILTER(Table3[[#All],[Name]],(Table3[[#All],[Polygon]]=$A1322)*(Table3[[#All],[Period]]=AB$1)*((Table3[[#All],[Variables ]]=$AF$3)+(Table3[[#All],[Variables ]]=$AF$2)+(Table3[[#All],[Variables ]]=$AF$4)),0)</f>
        <v>PCT</v>
      </c>
      <c r="AC1322" t="str" cm="1">
        <f t="array" ref="AC1322">_xlfn._xlws.FILTER(Table3[[#All],[Name]],(Table3[[#All],[Polygon]]=$A1322)*(Table3[[#All],[Period]]=AC$1)*((Table3[[#All],[Variables ]]=$AF$3)+(Table3[[#All],[Variables ]]=$AF$2)+(Table3[[#All],[Variables ]]=$AF$4)),0)</f>
        <v>AH</v>
      </c>
      <c r="AD1322" t="str" cm="1">
        <f t="array" ref="AD1322">_xlfn._xlws.FILTER(Table3[[#All],[Name]],(Table3[[#All],[Polygon]]=$A1322)*(Table3[[#All],[Period]]=AD$1)*((Table3[[#All],[Variables ]]=$AF$3)+(Table3[[#All],[Variables ]]=$AF$2)+(Table3[[#All],[Variables ]]=$AF$4)),0)</f>
        <v>AH</v>
      </c>
    </row>
    <row r="1323" spans="1:30" x14ac:dyDescent="0.35">
      <c r="A1323" s="3">
        <v>803</v>
      </c>
      <c r="B1323" s="4" t="s">
        <v>1763</v>
      </c>
      <c r="C1323" s="10">
        <v>61.608146669999996</v>
      </c>
      <c r="D1323" s="4" t="s">
        <v>1466</v>
      </c>
      <c r="E1323" s="4">
        <v>3</v>
      </c>
      <c r="F1323" s="4">
        <v>3</v>
      </c>
      <c r="G1323" s="4">
        <v>5</v>
      </c>
      <c r="H1323" s="4"/>
      <c r="I1323" s="4">
        <v>1962</v>
      </c>
      <c r="J1323" s="4">
        <v>0</v>
      </c>
      <c r="K1323" s="4" t="s">
        <v>1650</v>
      </c>
      <c r="L1323" s="4">
        <v>29</v>
      </c>
      <c r="M1323" s="4">
        <v>29</v>
      </c>
      <c r="N1323" s="4">
        <v>13.71617577</v>
      </c>
      <c r="O1323" s="11">
        <v>10.439</v>
      </c>
      <c r="P1323" cm="1">
        <f t="array" ref="P1323">_xlfn._xlws.FILTER(Table3[[#All],[Name]],(Table3[[#All],[Polygon]]=$A1323)*(Table3[[#All],[Period]]=P$1)*((Table3[[#All],[Variables ]]=$AF$3)+(Table3[[#All],[Variables ]]=$AF$2)+(Table3[[#All],[Variables ]]=$AF$4)),0)</f>
        <v>0</v>
      </c>
      <c r="Q1323" t="str" cm="1">
        <f t="array" ref="Q1323">_xlfn._xlws.FILTER(Table3[[#All],[Name]],(Table3[[#All],[Polygon]]=$A1323)*(Table3[[#All],[Period]]=Q$1)*((Table3[[#All],[Variables ]]=$AF$3)+(Table3[[#All],[Variables ]]=$AF$2)+(Table3[[#All],[Variables ]]=$AF$4)),0)</f>
        <v>AH</v>
      </c>
      <c r="R1323" cm="1">
        <f t="array" ref="R1323">_xlfn._xlws.FILTER(Table3[[#All],[Name]],(Table3[[#All],[Polygon]]=$A1323)*(Table3[[#All],[Period]]=R$1)*((Table3[[#All],[Variables ]]=$AF$3)+(Table3[[#All],[Variables ]]=$AF$2)+(Table3[[#All],[Variables ]]=$AF$4)),0)</f>
        <v>0</v>
      </c>
      <c r="S1323" cm="1">
        <f t="array" ref="S1323">_xlfn._xlws.FILTER(Table3[[#All],[Name]],(Table3[[#All],[Polygon]]=$A1323)*(Table3[[#All],[Period]]=S$1)*((Table3[[#All],[Variables ]]=$AF$3)+(Table3[[#All],[Variables ]]=$AF$2)+(Table3[[#All],[Variables ]]=$AF$4)),0)</f>
        <v>0</v>
      </c>
      <c r="T1323" cm="1">
        <f t="array" ref="T1323">_xlfn._xlws.FILTER(Table3[[#All],[Name]],(Table3[[#All],[Polygon]]=$A1323)*(Table3[[#All],[Period]]=T$1)*((Table3[[#All],[Variables ]]=$AF$3)+(Table3[[#All],[Variables ]]=$AF$2)+(Table3[[#All],[Variables ]]=$AF$4)),0)</f>
        <v>0</v>
      </c>
      <c r="U1323" cm="1">
        <f t="array" ref="U1323">_xlfn._xlws.FILTER(Table3[[#All],[Name]],(Table3[[#All],[Polygon]]=$A1323)*(Table3[[#All],[Period]]=U$1)*((Table3[[#All],[Variables ]]=$AF$3)+(Table3[[#All],[Variables ]]=$AF$2)+(Table3[[#All],[Variables ]]=$AF$4)),0)</f>
        <v>0</v>
      </c>
      <c r="V1323" cm="1">
        <f t="array" ref="V1323">_xlfn._xlws.FILTER(Table3[[#All],[Name]],(Table3[[#All],[Polygon]]=$A1323)*(Table3[[#All],[Period]]=V$1)*((Table3[[#All],[Variables ]]=$AF$3)+(Table3[[#All],[Variables ]]=$AF$2)+(Table3[[#All],[Variables ]]=$AF$4)),0)</f>
        <v>0</v>
      </c>
      <c r="W1323" cm="1">
        <f t="array" ref="W1323">_xlfn._xlws.FILTER(Table3[[#All],[Name]],(Table3[[#All],[Polygon]]=$A1323)*(Table3[[#All],[Period]]=W$1)*((Table3[[#All],[Variables ]]=$AF$3)+(Table3[[#All],[Variables ]]=$AF$2)+(Table3[[#All],[Variables ]]=$AF$4)),0)</f>
        <v>0</v>
      </c>
      <c r="X1323" cm="1">
        <f t="array" ref="X1323">_xlfn._xlws.FILTER(Table3[[#All],[Name]],(Table3[[#All],[Polygon]]=$A1323)*(Table3[[#All],[Period]]=X$1)*((Table3[[#All],[Variables ]]=$AF$3)+(Table3[[#All],[Variables ]]=$AF$2)+(Table3[[#All],[Variables ]]=$AF$4)),0)</f>
        <v>0</v>
      </c>
      <c r="Y1323" t="str" cm="1">
        <f t="array" ref="Y1323">_xlfn._xlws.FILTER(Table3[[#All],[Name]],(Table3[[#All],[Polygon]]=$A1323)*(Table3[[#All],[Period]]=Y$1)*((Table3[[#All],[Variables ]]=$AF$3)+(Table3[[#All],[Variables ]]=$AF$2)+(Table3[[#All],[Variables ]]=$AF$4)),0)</f>
        <v>H</v>
      </c>
      <c r="Z1323" t="str" cm="1">
        <f t="array" ref="Z1323">_xlfn._xlws.FILTER(Table3[[#All],[Name]],(Table3[[#All],[Polygon]]=$A1323)*(Table3[[#All],[Period]]=Z$1)*((Table3[[#All],[Variables ]]=$AF$3)+(Table3[[#All],[Variables ]]=$AF$2)+(Table3[[#All],[Variables ]]=$AF$4)),0)</f>
        <v>AH</v>
      </c>
      <c r="AA1323" t="str" cm="1">
        <f t="array" ref="AA1323">_xlfn._xlws.FILTER(Table3[[#All],[Name]],(Table3[[#All],[Polygon]]=$A1323)*(Table3[[#All],[Period]]=AA$1)*((Table3[[#All],[Variables ]]=$AF$3)+(Table3[[#All],[Variables ]]=$AF$2)+(Table3[[#All],[Variables ]]=$AF$4)),0)</f>
        <v>AH</v>
      </c>
      <c r="AB1323" t="str" cm="1">
        <f t="array" ref="AB1323">_xlfn._xlws.FILTER(Table3[[#All],[Name]],(Table3[[#All],[Polygon]]=$A1323)*(Table3[[#All],[Period]]=AB$1)*((Table3[[#All],[Variables ]]=$AF$3)+(Table3[[#All],[Variables ]]=$AF$2)+(Table3[[#All],[Variables ]]=$AF$4)),0)</f>
        <v>PCT</v>
      </c>
      <c r="AC1323" t="str" cm="1">
        <f t="array" ref="AC1323">_xlfn._xlws.FILTER(Table3[[#All],[Name]],(Table3[[#All],[Polygon]]=$A1323)*(Table3[[#All],[Period]]=AC$1)*((Table3[[#All],[Variables ]]=$AF$3)+(Table3[[#All],[Variables ]]=$AF$2)+(Table3[[#All],[Variables ]]=$AF$4)),0)</f>
        <v>AH</v>
      </c>
      <c r="AD1323" t="str" cm="1">
        <f t="array" ref="AD1323">_xlfn._xlws.FILTER(Table3[[#All],[Name]],(Table3[[#All],[Polygon]]=$A1323)*(Table3[[#All],[Period]]=AD$1)*((Table3[[#All],[Variables ]]=$AF$3)+(Table3[[#All],[Variables ]]=$AF$2)+(Table3[[#All],[Variables ]]=$AF$4)),0)</f>
        <v>AH</v>
      </c>
    </row>
    <row r="1324" spans="1:30" x14ac:dyDescent="0.35">
      <c r="A1324" s="5">
        <v>803</v>
      </c>
      <c r="B1324" s="6" t="s">
        <v>1763</v>
      </c>
      <c r="C1324" s="8">
        <v>61.608146669999996</v>
      </c>
      <c r="D1324" s="6" t="s">
        <v>1466</v>
      </c>
      <c r="E1324" s="6">
        <v>3</v>
      </c>
      <c r="F1324" s="6">
        <v>3</v>
      </c>
      <c r="G1324" s="6">
        <v>5</v>
      </c>
      <c r="H1324" s="6"/>
      <c r="I1324" s="6">
        <v>1962</v>
      </c>
      <c r="J1324" s="6">
        <v>0</v>
      </c>
      <c r="K1324" s="6" t="s">
        <v>1650</v>
      </c>
      <c r="L1324" s="6">
        <v>41</v>
      </c>
      <c r="M1324" s="6">
        <v>41</v>
      </c>
      <c r="N1324" s="6">
        <v>32.561142779999997</v>
      </c>
      <c r="O1324" s="9">
        <v>8.5999999999999993E-2</v>
      </c>
      <c r="P1324" cm="1">
        <f t="array" ref="P1324">_xlfn._xlws.FILTER(Table3[[#All],[Name]],(Table3[[#All],[Polygon]]=$A1324)*(Table3[[#All],[Period]]=P$1)*((Table3[[#All],[Variables ]]=$AF$3)+(Table3[[#All],[Variables ]]=$AF$2)+(Table3[[#All],[Variables ]]=$AF$4)),0)</f>
        <v>0</v>
      </c>
      <c r="Q1324" t="str" cm="1">
        <f t="array" ref="Q1324">_xlfn._xlws.FILTER(Table3[[#All],[Name]],(Table3[[#All],[Polygon]]=$A1324)*(Table3[[#All],[Period]]=Q$1)*((Table3[[#All],[Variables ]]=$AF$3)+(Table3[[#All],[Variables ]]=$AF$2)+(Table3[[#All],[Variables ]]=$AF$4)),0)</f>
        <v>AH</v>
      </c>
      <c r="R1324" cm="1">
        <f t="array" ref="R1324">_xlfn._xlws.FILTER(Table3[[#All],[Name]],(Table3[[#All],[Polygon]]=$A1324)*(Table3[[#All],[Period]]=R$1)*((Table3[[#All],[Variables ]]=$AF$3)+(Table3[[#All],[Variables ]]=$AF$2)+(Table3[[#All],[Variables ]]=$AF$4)),0)</f>
        <v>0</v>
      </c>
      <c r="S1324" cm="1">
        <f t="array" ref="S1324">_xlfn._xlws.FILTER(Table3[[#All],[Name]],(Table3[[#All],[Polygon]]=$A1324)*(Table3[[#All],[Period]]=S$1)*((Table3[[#All],[Variables ]]=$AF$3)+(Table3[[#All],[Variables ]]=$AF$2)+(Table3[[#All],[Variables ]]=$AF$4)),0)</f>
        <v>0</v>
      </c>
      <c r="T1324" cm="1">
        <f t="array" ref="T1324">_xlfn._xlws.FILTER(Table3[[#All],[Name]],(Table3[[#All],[Polygon]]=$A1324)*(Table3[[#All],[Period]]=T$1)*((Table3[[#All],[Variables ]]=$AF$3)+(Table3[[#All],[Variables ]]=$AF$2)+(Table3[[#All],[Variables ]]=$AF$4)),0)</f>
        <v>0</v>
      </c>
      <c r="U1324" cm="1">
        <f t="array" ref="U1324">_xlfn._xlws.FILTER(Table3[[#All],[Name]],(Table3[[#All],[Polygon]]=$A1324)*(Table3[[#All],[Period]]=U$1)*((Table3[[#All],[Variables ]]=$AF$3)+(Table3[[#All],[Variables ]]=$AF$2)+(Table3[[#All],[Variables ]]=$AF$4)),0)</f>
        <v>0</v>
      </c>
      <c r="V1324" cm="1">
        <f t="array" ref="V1324">_xlfn._xlws.FILTER(Table3[[#All],[Name]],(Table3[[#All],[Polygon]]=$A1324)*(Table3[[#All],[Period]]=V$1)*((Table3[[#All],[Variables ]]=$AF$3)+(Table3[[#All],[Variables ]]=$AF$2)+(Table3[[#All],[Variables ]]=$AF$4)),0)</f>
        <v>0</v>
      </c>
      <c r="W1324" cm="1">
        <f t="array" ref="W1324">_xlfn._xlws.FILTER(Table3[[#All],[Name]],(Table3[[#All],[Polygon]]=$A1324)*(Table3[[#All],[Period]]=W$1)*((Table3[[#All],[Variables ]]=$AF$3)+(Table3[[#All],[Variables ]]=$AF$2)+(Table3[[#All],[Variables ]]=$AF$4)),0)</f>
        <v>0</v>
      </c>
      <c r="X1324" cm="1">
        <f t="array" ref="X1324">_xlfn._xlws.FILTER(Table3[[#All],[Name]],(Table3[[#All],[Polygon]]=$A1324)*(Table3[[#All],[Period]]=X$1)*((Table3[[#All],[Variables ]]=$AF$3)+(Table3[[#All],[Variables ]]=$AF$2)+(Table3[[#All],[Variables ]]=$AF$4)),0)</f>
        <v>0</v>
      </c>
      <c r="Y1324" t="str" cm="1">
        <f t="array" ref="Y1324">_xlfn._xlws.FILTER(Table3[[#All],[Name]],(Table3[[#All],[Polygon]]=$A1324)*(Table3[[#All],[Period]]=Y$1)*((Table3[[#All],[Variables ]]=$AF$3)+(Table3[[#All],[Variables ]]=$AF$2)+(Table3[[#All],[Variables ]]=$AF$4)),0)</f>
        <v>H</v>
      </c>
      <c r="Z1324" t="str" cm="1">
        <f t="array" ref="Z1324">_xlfn._xlws.FILTER(Table3[[#All],[Name]],(Table3[[#All],[Polygon]]=$A1324)*(Table3[[#All],[Period]]=Z$1)*((Table3[[#All],[Variables ]]=$AF$3)+(Table3[[#All],[Variables ]]=$AF$2)+(Table3[[#All],[Variables ]]=$AF$4)),0)</f>
        <v>AH</v>
      </c>
      <c r="AA1324" t="str" cm="1">
        <f t="array" ref="AA1324">_xlfn._xlws.FILTER(Table3[[#All],[Name]],(Table3[[#All],[Polygon]]=$A1324)*(Table3[[#All],[Period]]=AA$1)*((Table3[[#All],[Variables ]]=$AF$3)+(Table3[[#All],[Variables ]]=$AF$2)+(Table3[[#All],[Variables ]]=$AF$4)),0)</f>
        <v>AH</v>
      </c>
      <c r="AB1324" t="str" cm="1">
        <f t="array" ref="AB1324">_xlfn._xlws.FILTER(Table3[[#All],[Name]],(Table3[[#All],[Polygon]]=$A1324)*(Table3[[#All],[Period]]=AB$1)*((Table3[[#All],[Variables ]]=$AF$3)+(Table3[[#All],[Variables ]]=$AF$2)+(Table3[[#All],[Variables ]]=$AF$4)),0)</f>
        <v>PCT</v>
      </c>
      <c r="AC1324" t="str" cm="1">
        <f t="array" ref="AC1324">_xlfn._xlws.FILTER(Table3[[#All],[Name]],(Table3[[#All],[Polygon]]=$A1324)*(Table3[[#All],[Period]]=AC$1)*((Table3[[#All],[Variables ]]=$AF$3)+(Table3[[#All],[Variables ]]=$AF$2)+(Table3[[#All],[Variables ]]=$AF$4)),0)</f>
        <v>AH</v>
      </c>
      <c r="AD1324" t="str" cm="1">
        <f t="array" ref="AD1324">_xlfn._xlws.FILTER(Table3[[#All],[Name]],(Table3[[#All],[Polygon]]=$A1324)*(Table3[[#All],[Period]]=AD$1)*((Table3[[#All],[Variables ]]=$AF$3)+(Table3[[#All],[Variables ]]=$AF$2)+(Table3[[#All],[Variables ]]=$AF$4)),0)</f>
        <v>AH</v>
      </c>
    </row>
    <row r="1325" spans="1:30" x14ac:dyDescent="0.35">
      <c r="A1325" s="3">
        <v>803</v>
      </c>
      <c r="B1325" s="4" t="s">
        <v>1763</v>
      </c>
      <c r="C1325" s="10">
        <v>61.608146669999996</v>
      </c>
      <c r="D1325" s="4" t="s">
        <v>1466</v>
      </c>
      <c r="E1325" s="4">
        <v>3</v>
      </c>
      <c r="F1325" s="4">
        <v>3</v>
      </c>
      <c r="G1325" s="4">
        <v>5</v>
      </c>
      <c r="H1325" s="4"/>
      <c r="I1325" s="4">
        <v>1962</v>
      </c>
      <c r="J1325" s="4">
        <v>0</v>
      </c>
      <c r="K1325" s="4" t="s">
        <v>1650</v>
      </c>
      <c r="L1325" s="4">
        <v>35</v>
      </c>
      <c r="M1325" s="4">
        <v>35</v>
      </c>
      <c r="N1325" s="4">
        <v>11.94575066</v>
      </c>
      <c r="O1325" s="11">
        <v>11.946</v>
      </c>
      <c r="P1325" cm="1">
        <f t="array" ref="P1325">_xlfn._xlws.FILTER(Table3[[#All],[Name]],(Table3[[#All],[Polygon]]=$A1325)*(Table3[[#All],[Period]]=P$1)*((Table3[[#All],[Variables ]]=$AF$3)+(Table3[[#All],[Variables ]]=$AF$2)+(Table3[[#All],[Variables ]]=$AF$4)),0)</f>
        <v>0</v>
      </c>
      <c r="Q1325" t="str" cm="1">
        <f t="array" ref="Q1325">_xlfn._xlws.FILTER(Table3[[#All],[Name]],(Table3[[#All],[Polygon]]=$A1325)*(Table3[[#All],[Period]]=Q$1)*((Table3[[#All],[Variables ]]=$AF$3)+(Table3[[#All],[Variables ]]=$AF$2)+(Table3[[#All],[Variables ]]=$AF$4)),0)</f>
        <v>AH</v>
      </c>
      <c r="R1325" cm="1">
        <f t="array" ref="R1325">_xlfn._xlws.FILTER(Table3[[#All],[Name]],(Table3[[#All],[Polygon]]=$A1325)*(Table3[[#All],[Period]]=R$1)*((Table3[[#All],[Variables ]]=$AF$3)+(Table3[[#All],[Variables ]]=$AF$2)+(Table3[[#All],[Variables ]]=$AF$4)),0)</f>
        <v>0</v>
      </c>
      <c r="S1325" cm="1">
        <f t="array" ref="S1325">_xlfn._xlws.FILTER(Table3[[#All],[Name]],(Table3[[#All],[Polygon]]=$A1325)*(Table3[[#All],[Period]]=S$1)*((Table3[[#All],[Variables ]]=$AF$3)+(Table3[[#All],[Variables ]]=$AF$2)+(Table3[[#All],[Variables ]]=$AF$4)),0)</f>
        <v>0</v>
      </c>
      <c r="T1325" cm="1">
        <f t="array" ref="T1325">_xlfn._xlws.FILTER(Table3[[#All],[Name]],(Table3[[#All],[Polygon]]=$A1325)*(Table3[[#All],[Period]]=T$1)*((Table3[[#All],[Variables ]]=$AF$3)+(Table3[[#All],[Variables ]]=$AF$2)+(Table3[[#All],[Variables ]]=$AF$4)),0)</f>
        <v>0</v>
      </c>
      <c r="U1325" cm="1">
        <f t="array" ref="U1325">_xlfn._xlws.FILTER(Table3[[#All],[Name]],(Table3[[#All],[Polygon]]=$A1325)*(Table3[[#All],[Period]]=U$1)*((Table3[[#All],[Variables ]]=$AF$3)+(Table3[[#All],[Variables ]]=$AF$2)+(Table3[[#All],[Variables ]]=$AF$4)),0)</f>
        <v>0</v>
      </c>
      <c r="V1325" cm="1">
        <f t="array" ref="V1325">_xlfn._xlws.FILTER(Table3[[#All],[Name]],(Table3[[#All],[Polygon]]=$A1325)*(Table3[[#All],[Period]]=V$1)*((Table3[[#All],[Variables ]]=$AF$3)+(Table3[[#All],[Variables ]]=$AF$2)+(Table3[[#All],[Variables ]]=$AF$4)),0)</f>
        <v>0</v>
      </c>
      <c r="W1325" cm="1">
        <f t="array" ref="W1325">_xlfn._xlws.FILTER(Table3[[#All],[Name]],(Table3[[#All],[Polygon]]=$A1325)*(Table3[[#All],[Period]]=W$1)*((Table3[[#All],[Variables ]]=$AF$3)+(Table3[[#All],[Variables ]]=$AF$2)+(Table3[[#All],[Variables ]]=$AF$4)),0)</f>
        <v>0</v>
      </c>
      <c r="X1325" cm="1">
        <f t="array" ref="X1325">_xlfn._xlws.FILTER(Table3[[#All],[Name]],(Table3[[#All],[Polygon]]=$A1325)*(Table3[[#All],[Period]]=X$1)*((Table3[[#All],[Variables ]]=$AF$3)+(Table3[[#All],[Variables ]]=$AF$2)+(Table3[[#All],[Variables ]]=$AF$4)),0)</f>
        <v>0</v>
      </c>
      <c r="Y1325" t="str" cm="1">
        <f t="array" ref="Y1325">_xlfn._xlws.FILTER(Table3[[#All],[Name]],(Table3[[#All],[Polygon]]=$A1325)*(Table3[[#All],[Period]]=Y$1)*((Table3[[#All],[Variables ]]=$AF$3)+(Table3[[#All],[Variables ]]=$AF$2)+(Table3[[#All],[Variables ]]=$AF$4)),0)</f>
        <v>H</v>
      </c>
      <c r="Z1325" t="str" cm="1">
        <f t="array" ref="Z1325">_xlfn._xlws.FILTER(Table3[[#All],[Name]],(Table3[[#All],[Polygon]]=$A1325)*(Table3[[#All],[Period]]=Z$1)*((Table3[[#All],[Variables ]]=$AF$3)+(Table3[[#All],[Variables ]]=$AF$2)+(Table3[[#All],[Variables ]]=$AF$4)),0)</f>
        <v>AH</v>
      </c>
      <c r="AA1325" t="str" cm="1">
        <f t="array" ref="AA1325">_xlfn._xlws.FILTER(Table3[[#All],[Name]],(Table3[[#All],[Polygon]]=$A1325)*(Table3[[#All],[Period]]=AA$1)*((Table3[[#All],[Variables ]]=$AF$3)+(Table3[[#All],[Variables ]]=$AF$2)+(Table3[[#All],[Variables ]]=$AF$4)),0)</f>
        <v>AH</v>
      </c>
      <c r="AB1325" t="str" cm="1">
        <f t="array" ref="AB1325">_xlfn._xlws.FILTER(Table3[[#All],[Name]],(Table3[[#All],[Polygon]]=$A1325)*(Table3[[#All],[Period]]=AB$1)*((Table3[[#All],[Variables ]]=$AF$3)+(Table3[[#All],[Variables ]]=$AF$2)+(Table3[[#All],[Variables ]]=$AF$4)),0)</f>
        <v>PCT</v>
      </c>
      <c r="AC1325" t="str" cm="1">
        <f t="array" ref="AC1325">_xlfn._xlws.FILTER(Table3[[#All],[Name]],(Table3[[#All],[Polygon]]=$A1325)*(Table3[[#All],[Period]]=AC$1)*((Table3[[#All],[Variables ]]=$AF$3)+(Table3[[#All],[Variables ]]=$AF$2)+(Table3[[#All],[Variables ]]=$AF$4)),0)</f>
        <v>AH</v>
      </c>
      <c r="AD1325" t="str" cm="1">
        <f t="array" ref="AD1325">_xlfn._xlws.FILTER(Table3[[#All],[Name]],(Table3[[#All],[Polygon]]=$A1325)*(Table3[[#All],[Period]]=AD$1)*((Table3[[#All],[Variables ]]=$AF$3)+(Table3[[#All],[Variables ]]=$AF$2)+(Table3[[#All],[Variables ]]=$AF$4)),0)</f>
        <v>AH</v>
      </c>
    </row>
    <row r="1326" spans="1:30" x14ac:dyDescent="0.35">
      <c r="A1326" s="5">
        <v>803</v>
      </c>
      <c r="B1326" s="6" t="s">
        <v>1763</v>
      </c>
      <c r="C1326" s="8">
        <v>61.608146669999996</v>
      </c>
      <c r="D1326" s="6" t="s">
        <v>1466</v>
      </c>
      <c r="E1326" s="6">
        <v>3</v>
      </c>
      <c r="F1326" s="6">
        <v>3</v>
      </c>
      <c r="G1326" s="6">
        <v>5</v>
      </c>
      <c r="H1326" s="6"/>
      <c r="I1326" s="6">
        <v>1962</v>
      </c>
      <c r="J1326" s="6">
        <v>0</v>
      </c>
      <c r="K1326" s="6" t="s">
        <v>1650</v>
      </c>
      <c r="L1326" s="6">
        <v>3</v>
      </c>
      <c r="M1326" s="6">
        <v>3</v>
      </c>
      <c r="N1326" s="6">
        <v>7.0164754010000001</v>
      </c>
      <c r="O1326" s="9">
        <v>7.016</v>
      </c>
      <c r="P1326" cm="1">
        <f t="array" ref="P1326">_xlfn._xlws.FILTER(Table3[[#All],[Name]],(Table3[[#All],[Polygon]]=$A1326)*(Table3[[#All],[Period]]=P$1)*((Table3[[#All],[Variables ]]=$AF$3)+(Table3[[#All],[Variables ]]=$AF$2)+(Table3[[#All],[Variables ]]=$AF$4)),0)</f>
        <v>0</v>
      </c>
      <c r="Q1326" t="str" cm="1">
        <f t="array" ref="Q1326">_xlfn._xlws.FILTER(Table3[[#All],[Name]],(Table3[[#All],[Polygon]]=$A1326)*(Table3[[#All],[Period]]=Q$1)*((Table3[[#All],[Variables ]]=$AF$3)+(Table3[[#All],[Variables ]]=$AF$2)+(Table3[[#All],[Variables ]]=$AF$4)),0)</f>
        <v>AH</v>
      </c>
      <c r="R1326" cm="1">
        <f t="array" ref="R1326">_xlfn._xlws.FILTER(Table3[[#All],[Name]],(Table3[[#All],[Polygon]]=$A1326)*(Table3[[#All],[Period]]=R$1)*((Table3[[#All],[Variables ]]=$AF$3)+(Table3[[#All],[Variables ]]=$AF$2)+(Table3[[#All],[Variables ]]=$AF$4)),0)</f>
        <v>0</v>
      </c>
      <c r="S1326" cm="1">
        <f t="array" ref="S1326">_xlfn._xlws.FILTER(Table3[[#All],[Name]],(Table3[[#All],[Polygon]]=$A1326)*(Table3[[#All],[Period]]=S$1)*((Table3[[#All],[Variables ]]=$AF$3)+(Table3[[#All],[Variables ]]=$AF$2)+(Table3[[#All],[Variables ]]=$AF$4)),0)</f>
        <v>0</v>
      </c>
      <c r="T1326" cm="1">
        <f t="array" ref="T1326">_xlfn._xlws.FILTER(Table3[[#All],[Name]],(Table3[[#All],[Polygon]]=$A1326)*(Table3[[#All],[Period]]=T$1)*((Table3[[#All],[Variables ]]=$AF$3)+(Table3[[#All],[Variables ]]=$AF$2)+(Table3[[#All],[Variables ]]=$AF$4)),0)</f>
        <v>0</v>
      </c>
      <c r="U1326" cm="1">
        <f t="array" ref="U1326">_xlfn._xlws.FILTER(Table3[[#All],[Name]],(Table3[[#All],[Polygon]]=$A1326)*(Table3[[#All],[Period]]=U$1)*((Table3[[#All],[Variables ]]=$AF$3)+(Table3[[#All],[Variables ]]=$AF$2)+(Table3[[#All],[Variables ]]=$AF$4)),0)</f>
        <v>0</v>
      </c>
      <c r="V1326" cm="1">
        <f t="array" ref="V1326">_xlfn._xlws.FILTER(Table3[[#All],[Name]],(Table3[[#All],[Polygon]]=$A1326)*(Table3[[#All],[Period]]=V$1)*((Table3[[#All],[Variables ]]=$AF$3)+(Table3[[#All],[Variables ]]=$AF$2)+(Table3[[#All],[Variables ]]=$AF$4)),0)</f>
        <v>0</v>
      </c>
      <c r="W1326" cm="1">
        <f t="array" ref="W1326">_xlfn._xlws.FILTER(Table3[[#All],[Name]],(Table3[[#All],[Polygon]]=$A1326)*(Table3[[#All],[Period]]=W$1)*((Table3[[#All],[Variables ]]=$AF$3)+(Table3[[#All],[Variables ]]=$AF$2)+(Table3[[#All],[Variables ]]=$AF$4)),0)</f>
        <v>0</v>
      </c>
      <c r="X1326" cm="1">
        <f t="array" ref="X1326">_xlfn._xlws.FILTER(Table3[[#All],[Name]],(Table3[[#All],[Polygon]]=$A1326)*(Table3[[#All],[Period]]=X$1)*((Table3[[#All],[Variables ]]=$AF$3)+(Table3[[#All],[Variables ]]=$AF$2)+(Table3[[#All],[Variables ]]=$AF$4)),0)</f>
        <v>0</v>
      </c>
      <c r="Y1326" t="str" cm="1">
        <f t="array" ref="Y1326">_xlfn._xlws.FILTER(Table3[[#All],[Name]],(Table3[[#All],[Polygon]]=$A1326)*(Table3[[#All],[Period]]=Y$1)*((Table3[[#All],[Variables ]]=$AF$3)+(Table3[[#All],[Variables ]]=$AF$2)+(Table3[[#All],[Variables ]]=$AF$4)),0)</f>
        <v>H</v>
      </c>
      <c r="Z1326" t="str" cm="1">
        <f t="array" ref="Z1326">_xlfn._xlws.FILTER(Table3[[#All],[Name]],(Table3[[#All],[Polygon]]=$A1326)*(Table3[[#All],[Period]]=Z$1)*((Table3[[#All],[Variables ]]=$AF$3)+(Table3[[#All],[Variables ]]=$AF$2)+(Table3[[#All],[Variables ]]=$AF$4)),0)</f>
        <v>AH</v>
      </c>
      <c r="AA1326" t="str" cm="1">
        <f t="array" ref="AA1326">_xlfn._xlws.FILTER(Table3[[#All],[Name]],(Table3[[#All],[Polygon]]=$A1326)*(Table3[[#All],[Period]]=AA$1)*((Table3[[#All],[Variables ]]=$AF$3)+(Table3[[#All],[Variables ]]=$AF$2)+(Table3[[#All],[Variables ]]=$AF$4)),0)</f>
        <v>AH</v>
      </c>
      <c r="AB1326" t="str" cm="1">
        <f t="array" ref="AB1326">_xlfn._xlws.FILTER(Table3[[#All],[Name]],(Table3[[#All],[Polygon]]=$A1326)*(Table3[[#All],[Period]]=AB$1)*((Table3[[#All],[Variables ]]=$AF$3)+(Table3[[#All],[Variables ]]=$AF$2)+(Table3[[#All],[Variables ]]=$AF$4)),0)</f>
        <v>PCT</v>
      </c>
      <c r="AC1326" t="str" cm="1">
        <f t="array" ref="AC1326">_xlfn._xlws.FILTER(Table3[[#All],[Name]],(Table3[[#All],[Polygon]]=$A1326)*(Table3[[#All],[Period]]=AC$1)*((Table3[[#All],[Variables ]]=$AF$3)+(Table3[[#All],[Variables ]]=$AF$2)+(Table3[[#All],[Variables ]]=$AF$4)),0)</f>
        <v>AH</v>
      </c>
      <c r="AD1326" t="str" cm="1">
        <f t="array" ref="AD1326">_xlfn._xlws.FILTER(Table3[[#All],[Name]],(Table3[[#All],[Polygon]]=$A1326)*(Table3[[#All],[Period]]=AD$1)*((Table3[[#All],[Variables ]]=$AF$3)+(Table3[[#All],[Variables ]]=$AF$2)+(Table3[[#All],[Variables ]]=$AF$4)),0)</f>
        <v>AH</v>
      </c>
    </row>
    <row r="1327" spans="1:30" x14ac:dyDescent="0.35">
      <c r="A1327" s="3">
        <v>803</v>
      </c>
      <c r="B1327" s="4" t="s">
        <v>1763</v>
      </c>
      <c r="C1327" s="10">
        <v>61.608146669999996</v>
      </c>
      <c r="D1327" s="4" t="s">
        <v>1466</v>
      </c>
      <c r="E1327" s="4">
        <v>3</v>
      </c>
      <c r="F1327" s="4">
        <v>3</v>
      </c>
      <c r="G1327" s="4">
        <v>5</v>
      </c>
      <c r="H1327" s="4"/>
      <c r="I1327" s="4">
        <v>1962</v>
      </c>
      <c r="J1327" s="4">
        <v>0</v>
      </c>
      <c r="K1327" s="4" t="s">
        <v>1650</v>
      </c>
      <c r="L1327" s="4">
        <v>43</v>
      </c>
      <c r="M1327" s="4">
        <v>43</v>
      </c>
      <c r="N1327" s="4">
        <v>9.1747339839999995</v>
      </c>
      <c r="O1327" s="11">
        <v>7.28</v>
      </c>
      <c r="P1327" cm="1">
        <f t="array" ref="P1327">_xlfn._xlws.FILTER(Table3[[#All],[Name]],(Table3[[#All],[Polygon]]=$A1327)*(Table3[[#All],[Period]]=P$1)*((Table3[[#All],[Variables ]]=$AF$3)+(Table3[[#All],[Variables ]]=$AF$2)+(Table3[[#All],[Variables ]]=$AF$4)),0)</f>
        <v>0</v>
      </c>
      <c r="Q1327" t="str" cm="1">
        <f t="array" ref="Q1327">_xlfn._xlws.FILTER(Table3[[#All],[Name]],(Table3[[#All],[Polygon]]=$A1327)*(Table3[[#All],[Period]]=Q$1)*((Table3[[#All],[Variables ]]=$AF$3)+(Table3[[#All],[Variables ]]=$AF$2)+(Table3[[#All],[Variables ]]=$AF$4)),0)</f>
        <v>AH</v>
      </c>
      <c r="R1327" cm="1">
        <f t="array" ref="R1327">_xlfn._xlws.FILTER(Table3[[#All],[Name]],(Table3[[#All],[Polygon]]=$A1327)*(Table3[[#All],[Period]]=R$1)*((Table3[[#All],[Variables ]]=$AF$3)+(Table3[[#All],[Variables ]]=$AF$2)+(Table3[[#All],[Variables ]]=$AF$4)),0)</f>
        <v>0</v>
      </c>
      <c r="S1327" cm="1">
        <f t="array" ref="S1327">_xlfn._xlws.FILTER(Table3[[#All],[Name]],(Table3[[#All],[Polygon]]=$A1327)*(Table3[[#All],[Period]]=S$1)*((Table3[[#All],[Variables ]]=$AF$3)+(Table3[[#All],[Variables ]]=$AF$2)+(Table3[[#All],[Variables ]]=$AF$4)),0)</f>
        <v>0</v>
      </c>
      <c r="T1327" cm="1">
        <f t="array" ref="T1327">_xlfn._xlws.FILTER(Table3[[#All],[Name]],(Table3[[#All],[Polygon]]=$A1327)*(Table3[[#All],[Period]]=T$1)*((Table3[[#All],[Variables ]]=$AF$3)+(Table3[[#All],[Variables ]]=$AF$2)+(Table3[[#All],[Variables ]]=$AF$4)),0)</f>
        <v>0</v>
      </c>
      <c r="U1327" cm="1">
        <f t="array" ref="U1327">_xlfn._xlws.FILTER(Table3[[#All],[Name]],(Table3[[#All],[Polygon]]=$A1327)*(Table3[[#All],[Period]]=U$1)*((Table3[[#All],[Variables ]]=$AF$3)+(Table3[[#All],[Variables ]]=$AF$2)+(Table3[[#All],[Variables ]]=$AF$4)),0)</f>
        <v>0</v>
      </c>
      <c r="V1327" cm="1">
        <f t="array" ref="V1327">_xlfn._xlws.FILTER(Table3[[#All],[Name]],(Table3[[#All],[Polygon]]=$A1327)*(Table3[[#All],[Period]]=V$1)*((Table3[[#All],[Variables ]]=$AF$3)+(Table3[[#All],[Variables ]]=$AF$2)+(Table3[[#All],[Variables ]]=$AF$4)),0)</f>
        <v>0</v>
      </c>
      <c r="W1327" cm="1">
        <f t="array" ref="W1327">_xlfn._xlws.FILTER(Table3[[#All],[Name]],(Table3[[#All],[Polygon]]=$A1327)*(Table3[[#All],[Period]]=W$1)*((Table3[[#All],[Variables ]]=$AF$3)+(Table3[[#All],[Variables ]]=$AF$2)+(Table3[[#All],[Variables ]]=$AF$4)),0)</f>
        <v>0</v>
      </c>
      <c r="X1327" cm="1">
        <f t="array" ref="X1327">_xlfn._xlws.FILTER(Table3[[#All],[Name]],(Table3[[#All],[Polygon]]=$A1327)*(Table3[[#All],[Period]]=X$1)*((Table3[[#All],[Variables ]]=$AF$3)+(Table3[[#All],[Variables ]]=$AF$2)+(Table3[[#All],[Variables ]]=$AF$4)),0)</f>
        <v>0</v>
      </c>
      <c r="Y1327" t="str" cm="1">
        <f t="array" ref="Y1327">_xlfn._xlws.FILTER(Table3[[#All],[Name]],(Table3[[#All],[Polygon]]=$A1327)*(Table3[[#All],[Period]]=Y$1)*((Table3[[#All],[Variables ]]=$AF$3)+(Table3[[#All],[Variables ]]=$AF$2)+(Table3[[#All],[Variables ]]=$AF$4)),0)</f>
        <v>H</v>
      </c>
      <c r="Z1327" t="str" cm="1">
        <f t="array" ref="Z1327">_xlfn._xlws.FILTER(Table3[[#All],[Name]],(Table3[[#All],[Polygon]]=$A1327)*(Table3[[#All],[Period]]=Z$1)*((Table3[[#All],[Variables ]]=$AF$3)+(Table3[[#All],[Variables ]]=$AF$2)+(Table3[[#All],[Variables ]]=$AF$4)),0)</f>
        <v>AH</v>
      </c>
      <c r="AA1327" t="str" cm="1">
        <f t="array" ref="AA1327">_xlfn._xlws.FILTER(Table3[[#All],[Name]],(Table3[[#All],[Polygon]]=$A1327)*(Table3[[#All],[Period]]=AA$1)*((Table3[[#All],[Variables ]]=$AF$3)+(Table3[[#All],[Variables ]]=$AF$2)+(Table3[[#All],[Variables ]]=$AF$4)),0)</f>
        <v>AH</v>
      </c>
      <c r="AB1327" t="str" cm="1">
        <f t="array" ref="AB1327">_xlfn._xlws.FILTER(Table3[[#All],[Name]],(Table3[[#All],[Polygon]]=$A1327)*(Table3[[#All],[Period]]=AB$1)*((Table3[[#All],[Variables ]]=$AF$3)+(Table3[[#All],[Variables ]]=$AF$2)+(Table3[[#All],[Variables ]]=$AF$4)),0)</f>
        <v>PCT</v>
      </c>
      <c r="AC1327" t="str" cm="1">
        <f t="array" ref="AC1327">_xlfn._xlws.FILTER(Table3[[#All],[Name]],(Table3[[#All],[Polygon]]=$A1327)*(Table3[[#All],[Period]]=AC$1)*((Table3[[#All],[Variables ]]=$AF$3)+(Table3[[#All],[Variables ]]=$AF$2)+(Table3[[#All],[Variables ]]=$AF$4)),0)</f>
        <v>AH</v>
      </c>
      <c r="AD1327" t="str" cm="1">
        <f t="array" ref="AD1327">_xlfn._xlws.FILTER(Table3[[#All],[Name]],(Table3[[#All],[Polygon]]=$A1327)*(Table3[[#All],[Period]]=AD$1)*((Table3[[#All],[Variables ]]=$AF$3)+(Table3[[#All],[Variables ]]=$AF$2)+(Table3[[#All],[Variables ]]=$AF$4)),0)</f>
        <v>AH</v>
      </c>
    </row>
    <row r="1328" spans="1:30" x14ac:dyDescent="0.35">
      <c r="A1328" s="5">
        <v>803</v>
      </c>
      <c r="B1328" s="6" t="s">
        <v>1763</v>
      </c>
      <c r="C1328" s="8">
        <v>61.608146669999996</v>
      </c>
      <c r="D1328" s="6" t="s">
        <v>1466</v>
      </c>
      <c r="E1328" s="6">
        <v>3</v>
      </c>
      <c r="F1328" s="6">
        <v>3</v>
      </c>
      <c r="G1328" s="6">
        <v>5</v>
      </c>
      <c r="H1328" s="6"/>
      <c r="I1328" s="6">
        <v>1962</v>
      </c>
      <c r="J1328" s="6">
        <v>0</v>
      </c>
      <c r="K1328" s="6" t="s">
        <v>1650</v>
      </c>
      <c r="L1328" s="6">
        <v>804</v>
      </c>
      <c r="M1328" s="6">
        <v>804</v>
      </c>
      <c r="N1328" s="6">
        <v>40.84752546</v>
      </c>
      <c r="O1328" s="9">
        <v>13.413</v>
      </c>
      <c r="P1328" cm="1">
        <f t="array" ref="P1328">_xlfn._xlws.FILTER(Table3[[#All],[Name]],(Table3[[#All],[Polygon]]=$A1328)*(Table3[[#All],[Period]]=P$1)*((Table3[[#All],[Variables ]]=$AF$3)+(Table3[[#All],[Variables ]]=$AF$2)+(Table3[[#All],[Variables ]]=$AF$4)),0)</f>
        <v>0</v>
      </c>
      <c r="Q1328" t="str" cm="1">
        <f t="array" ref="Q1328">_xlfn._xlws.FILTER(Table3[[#All],[Name]],(Table3[[#All],[Polygon]]=$A1328)*(Table3[[#All],[Period]]=Q$1)*((Table3[[#All],[Variables ]]=$AF$3)+(Table3[[#All],[Variables ]]=$AF$2)+(Table3[[#All],[Variables ]]=$AF$4)),0)</f>
        <v>AH</v>
      </c>
      <c r="R1328" cm="1">
        <f t="array" ref="R1328">_xlfn._xlws.FILTER(Table3[[#All],[Name]],(Table3[[#All],[Polygon]]=$A1328)*(Table3[[#All],[Period]]=R$1)*((Table3[[#All],[Variables ]]=$AF$3)+(Table3[[#All],[Variables ]]=$AF$2)+(Table3[[#All],[Variables ]]=$AF$4)),0)</f>
        <v>0</v>
      </c>
      <c r="S1328" cm="1">
        <f t="array" ref="S1328">_xlfn._xlws.FILTER(Table3[[#All],[Name]],(Table3[[#All],[Polygon]]=$A1328)*(Table3[[#All],[Period]]=S$1)*((Table3[[#All],[Variables ]]=$AF$3)+(Table3[[#All],[Variables ]]=$AF$2)+(Table3[[#All],[Variables ]]=$AF$4)),0)</f>
        <v>0</v>
      </c>
      <c r="T1328" cm="1">
        <f t="array" ref="T1328">_xlfn._xlws.FILTER(Table3[[#All],[Name]],(Table3[[#All],[Polygon]]=$A1328)*(Table3[[#All],[Period]]=T$1)*((Table3[[#All],[Variables ]]=$AF$3)+(Table3[[#All],[Variables ]]=$AF$2)+(Table3[[#All],[Variables ]]=$AF$4)),0)</f>
        <v>0</v>
      </c>
      <c r="U1328" cm="1">
        <f t="array" ref="U1328">_xlfn._xlws.FILTER(Table3[[#All],[Name]],(Table3[[#All],[Polygon]]=$A1328)*(Table3[[#All],[Period]]=U$1)*((Table3[[#All],[Variables ]]=$AF$3)+(Table3[[#All],[Variables ]]=$AF$2)+(Table3[[#All],[Variables ]]=$AF$4)),0)</f>
        <v>0</v>
      </c>
      <c r="V1328" cm="1">
        <f t="array" ref="V1328">_xlfn._xlws.FILTER(Table3[[#All],[Name]],(Table3[[#All],[Polygon]]=$A1328)*(Table3[[#All],[Period]]=V$1)*((Table3[[#All],[Variables ]]=$AF$3)+(Table3[[#All],[Variables ]]=$AF$2)+(Table3[[#All],[Variables ]]=$AF$4)),0)</f>
        <v>0</v>
      </c>
      <c r="W1328" cm="1">
        <f t="array" ref="W1328">_xlfn._xlws.FILTER(Table3[[#All],[Name]],(Table3[[#All],[Polygon]]=$A1328)*(Table3[[#All],[Period]]=W$1)*((Table3[[#All],[Variables ]]=$AF$3)+(Table3[[#All],[Variables ]]=$AF$2)+(Table3[[#All],[Variables ]]=$AF$4)),0)</f>
        <v>0</v>
      </c>
      <c r="X1328" cm="1">
        <f t="array" ref="X1328">_xlfn._xlws.FILTER(Table3[[#All],[Name]],(Table3[[#All],[Polygon]]=$A1328)*(Table3[[#All],[Period]]=X$1)*((Table3[[#All],[Variables ]]=$AF$3)+(Table3[[#All],[Variables ]]=$AF$2)+(Table3[[#All],[Variables ]]=$AF$4)),0)</f>
        <v>0</v>
      </c>
      <c r="Y1328" t="str" cm="1">
        <f t="array" ref="Y1328">_xlfn._xlws.FILTER(Table3[[#All],[Name]],(Table3[[#All],[Polygon]]=$A1328)*(Table3[[#All],[Period]]=Y$1)*((Table3[[#All],[Variables ]]=$AF$3)+(Table3[[#All],[Variables ]]=$AF$2)+(Table3[[#All],[Variables ]]=$AF$4)),0)</f>
        <v>H</v>
      </c>
      <c r="Z1328" t="str" cm="1">
        <f t="array" ref="Z1328">_xlfn._xlws.FILTER(Table3[[#All],[Name]],(Table3[[#All],[Polygon]]=$A1328)*(Table3[[#All],[Period]]=Z$1)*((Table3[[#All],[Variables ]]=$AF$3)+(Table3[[#All],[Variables ]]=$AF$2)+(Table3[[#All],[Variables ]]=$AF$4)),0)</f>
        <v>AH</v>
      </c>
      <c r="AA1328" t="str" cm="1">
        <f t="array" ref="AA1328">_xlfn._xlws.FILTER(Table3[[#All],[Name]],(Table3[[#All],[Polygon]]=$A1328)*(Table3[[#All],[Period]]=AA$1)*((Table3[[#All],[Variables ]]=$AF$3)+(Table3[[#All],[Variables ]]=$AF$2)+(Table3[[#All],[Variables ]]=$AF$4)),0)</f>
        <v>AH</v>
      </c>
      <c r="AB1328" t="str" cm="1">
        <f t="array" ref="AB1328">_xlfn._xlws.FILTER(Table3[[#All],[Name]],(Table3[[#All],[Polygon]]=$A1328)*(Table3[[#All],[Period]]=AB$1)*((Table3[[#All],[Variables ]]=$AF$3)+(Table3[[#All],[Variables ]]=$AF$2)+(Table3[[#All],[Variables ]]=$AF$4)),0)</f>
        <v>PCT</v>
      </c>
      <c r="AC1328" t="str" cm="1">
        <f t="array" ref="AC1328">_xlfn._xlws.FILTER(Table3[[#All],[Name]],(Table3[[#All],[Polygon]]=$A1328)*(Table3[[#All],[Period]]=AC$1)*((Table3[[#All],[Variables ]]=$AF$3)+(Table3[[#All],[Variables ]]=$AF$2)+(Table3[[#All],[Variables ]]=$AF$4)),0)</f>
        <v>AH</v>
      </c>
      <c r="AD1328" t="str" cm="1">
        <f t="array" ref="AD1328">_xlfn._xlws.FILTER(Table3[[#All],[Name]],(Table3[[#All],[Polygon]]=$A1328)*(Table3[[#All],[Period]]=AD$1)*((Table3[[#All],[Variables ]]=$AF$3)+(Table3[[#All],[Variables ]]=$AF$2)+(Table3[[#All],[Variables ]]=$AF$4)),0)</f>
        <v>AH</v>
      </c>
    </row>
    <row r="1329" spans="1:30" x14ac:dyDescent="0.35">
      <c r="A1329" s="3">
        <v>803</v>
      </c>
      <c r="B1329" s="4" t="s">
        <v>1763</v>
      </c>
      <c r="C1329" s="10">
        <v>61.608146669999996</v>
      </c>
      <c r="D1329" s="4" t="s">
        <v>1466</v>
      </c>
      <c r="E1329" s="4">
        <v>3</v>
      </c>
      <c r="F1329" s="4">
        <v>3</v>
      </c>
      <c r="G1329" s="4">
        <v>5</v>
      </c>
      <c r="H1329" s="4"/>
      <c r="I1329" s="4">
        <v>1962</v>
      </c>
      <c r="J1329" s="4">
        <v>0</v>
      </c>
      <c r="K1329" s="4" t="s">
        <v>1650</v>
      </c>
      <c r="L1329" s="4">
        <v>803</v>
      </c>
      <c r="M1329" s="4">
        <v>803</v>
      </c>
      <c r="N1329" s="4">
        <v>61.608146669999996</v>
      </c>
      <c r="O1329" s="11">
        <v>61.607999999999997</v>
      </c>
      <c r="P1329" cm="1">
        <f t="array" ref="P1329">_xlfn._xlws.FILTER(Table3[[#All],[Name]],(Table3[[#All],[Polygon]]=$A1329)*(Table3[[#All],[Period]]=P$1)*((Table3[[#All],[Variables ]]=$AF$3)+(Table3[[#All],[Variables ]]=$AF$2)+(Table3[[#All],[Variables ]]=$AF$4)),0)</f>
        <v>0</v>
      </c>
      <c r="Q1329" t="str" cm="1">
        <f t="array" ref="Q1329">_xlfn._xlws.FILTER(Table3[[#All],[Name]],(Table3[[#All],[Polygon]]=$A1329)*(Table3[[#All],[Period]]=Q$1)*((Table3[[#All],[Variables ]]=$AF$3)+(Table3[[#All],[Variables ]]=$AF$2)+(Table3[[#All],[Variables ]]=$AF$4)),0)</f>
        <v>AH</v>
      </c>
      <c r="R1329" cm="1">
        <f t="array" ref="R1329">_xlfn._xlws.FILTER(Table3[[#All],[Name]],(Table3[[#All],[Polygon]]=$A1329)*(Table3[[#All],[Period]]=R$1)*((Table3[[#All],[Variables ]]=$AF$3)+(Table3[[#All],[Variables ]]=$AF$2)+(Table3[[#All],[Variables ]]=$AF$4)),0)</f>
        <v>0</v>
      </c>
      <c r="S1329" cm="1">
        <f t="array" ref="S1329">_xlfn._xlws.FILTER(Table3[[#All],[Name]],(Table3[[#All],[Polygon]]=$A1329)*(Table3[[#All],[Period]]=S$1)*((Table3[[#All],[Variables ]]=$AF$3)+(Table3[[#All],[Variables ]]=$AF$2)+(Table3[[#All],[Variables ]]=$AF$4)),0)</f>
        <v>0</v>
      </c>
      <c r="T1329" cm="1">
        <f t="array" ref="T1329">_xlfn._xlws.FILTER(Table3[[#All],[Name]],(Table3[[#All],[Polygon]]=$A1329)*(Table3[[#All],[Period]]=T$1)*((Table3[[#All],[Variables ]]=$AF$3)+(Table3[[#All],[Variables ]]=$AF$2)+(Table3[[#All],[Variables ]]=$AF$4)),0)</f>
        <v>0</v>
      </c>
      <c r="U1329" cm="1">
        <f t="array" ref="U1329">_xlfn._xlws.FILTER(Table3[[#All],[Name]],(Table3[[#All],[Polygon]]=$A1329)*(Table3[[#All],[Period]]=U$1)*((Table3[[#All],[Variables ]]=$AF$3)+(Table3[[#All],[Variables ]]=$AF$2)+(Table3[[#All],[Variables ]]=$AF$4)),0)</f>
        <v>0</v>
      </c>
      <c r="V1329" cm="1">
        <f t="array" ref="V1329">_xlfn._xlws.FILTER(Table3[[#All],[Name]],(Table3[[#All],[Polygon]]=$A1329)*(Table3[[#All],[Period]]=V$1)*((Table3[[#All],[Variables ]]=$AF$3)+(Table3[[#All],[Variables ]]=$AF$2)+(Table3[[#All],[Variables ]]=$AF$4)),0)</f>
        <v>0</v>
      </c>
      <c r="W1329" cm="1">
        <f t="array" ref="W1329">_xlfn._xlws.FILTER(Table3[[#All],[Name]],(Table3[[#All],[Polygon]]=$A1329)*(Table3[[#All],[Period]]=W$1)*((Table3[[#All],[Variables ]]=$AF$3)+(Table3[[#All],[Variables ]]=$AF$2)+(Table3[[#All],[Variables ]]=$AF$4)),0)</f>
        <v>0</v>
      </c>
      <c r="X1329" cm="1">
        <f t="array" ref="X1329">_xlfn._xlws.FILTER(Table3[[#All],[Name]],(Table3[[#All],[Polygon]]=$A1329)*(Table3[[#All],[Period]]=X$1)*((Table3[[#All],[Variables ]]=$AF$3)+(Table3[[#All],[Variables ]]=$AF$2)+(Table3[[#All],[Variables ]]=$AF$4)),0)</f>
        <v>0</v>
      </c>
      <c r="Y1329" t="str" cm="1">
        <f t="array" ref="Y1329">_xlfn._xlws.FILTER(Table3[[#All],[Name]],(Table3[[#All],[Polygon]]=$A1329)*(Table3[[#All],[Period]]=Y$1)*((Table3[[#All],[Variables ]]=$AF$3)+(Table3[[#All],[Variables ]]=$AF$2)+(Table3[[#All],[Variables ]]=$AF$4)),0)</f>
        <v>H</v>
      </c>
      <c r="Z1329" t="str" cm="1">
        <f t="array" ref="Z1329">_xlfn._xlws.FILTER(Table3[[#All],[Name]],(Table3[[#All],[Polygon]]=$A1329)*(Table3[[#All],[Period]]=Z$1)*((Table3[[#All],[Variables ]]=$AF$3)+(Table3[[#All],[Variables ]]=$AF$2)+(Table3[[#All],[Variables ]]=$AF$4)),0)</f>
        <v>AH</v>
      </c>
      <c r="AA1329" t="str" cm="1">
        <f t="array" ref="AA1329">_xlfn._xlws.FILTER(Table3[[#All],[Name]],(Table3[[#All],[Polygon]]=$A1329)*(Table3[[#All],[Period]]=AA$1)*((Table3[[#All],[Variables ]]=$AF$3)+(Table3[[#All],[Variables ]]=$AF$2)+(Table3[[#All],[Variables ]]=$AF$4)),0)</f>
        <v>AH</v>
      </c>
      <c r="AB1329" t="str" cm="1">
        <f t="array" ref="AB1329">_xlfn._xlws.FILTER(Table3[[#All],[Name]],(Table3[[#All],[Polygon]]=$A1329)*(Table3[[#All],[Period]]=AB$1)*((Table3[[#All],[Variables ]]=$AF$3)+(Table3[[#All],[Variables ]]=$AF$2)+(Table3[[#All],[Variables ]]=$AF$4)),0)</f>
        <v>PCT</v>
      </c>
      <c r="AC1329" t="str" cm="1">
        <f t="array" ref="AC1329">_xlfn._xlws.FILTER(Table3[[#All],[Name]],(Table3[[#All],[Polygon]]=$A1329)*(Table3[[#All],[Period]]=AC$1)*((Table3[[#All],[Variables ]]=$AF$3)+(Table3[[#All],[Variables ]]=$AF$2)+(Table3[[#All],[Variables ]]=$AF$4)),0)</f>
        <v>AH</v>
      </c>
      <c r="AD1329" t="str" cm="1">
        <f t="array" ref="AD1329">_xlfn._xlws.FILTER(Table3[[#All],[Name]],(Table3[[#All],[Polygon]]=$A1329)*(Table3[[#All],[Period]]=AD$1)*((Table3[[#All],[Variables ]]=$AF$3)+(Table3[[#All],[Variables ]]=$AF$2)+(Table3[[#All],[Variables ]]=$AF$4)),0)</f>
        <v>AH</v>
      </c>
    </row>
    <row r="1330" spans="1:30" x14ac:dyDescent="0.35">
      <c r="A1330" s="5">
        <v>803</v>
      </c>
      <c r="B1330" s="6" t="s">
        <v>1763</v>
      </c>
      <c r="C1330" s="8">
        <v>61.608146669999996</v>
      </c>
      <c r="D1330" s="6" t="s">
        <v>1466</v>
      </c>
      <c r="E1330" s="6">
        <v>3</v>
      </c>
      <c r="F1330" s="6">
        <v>3</v>
      </c>
      <c r="G1330" s="6">
        <v>5</v>
      </c>
      <c r="H1330" s="6"/>
      <c r="I1330" s="6">
        <v>1962</v>
      </c>
      <c r="J1330" s="6">
        <v>0</v>
      </c>
      <c r="K1330" s="6" t="s">
        <v>1650</v>
      </c>
      <c r="L1330" s="6">
        <v>800</v>
      </c>
      <c r="M1330" s="6">
        <v>800</v>
      </c>
      <c r="N1330" s="6">
        <v>51.194460190000001</v>
      </c>
      <c r="O1330" s="9">
        <v>31.652000000000001</v>
      </c>
      <c r="P1330" cm="1">
        <f t="array" ref="P1330">_xlfn._xlws.FILTER(Table3[[#All],[Name]],(Table3[[#All],[Polygon]]=$A1330)*(Table3[[#All],[Period]]=P$1)*((Table3[[#All],[Variables ]]=$AF$3)+(Table3[[#All],[Variables ]]=$AF$2)+(Table3[[#All],[Variables ]]=$AF$4)),0)</f>
        <v>0</v>
      </c>
      <c r="Q1330" t="str" cm="1">
        <f t="array" ref="Q1330">_xlfn._xlws.FILTER(Table3[[#All],[Name]],(Table3[[#All],[Polygon]]=$A1330)*(Table3[[#All],[Period]]=Q$1)*((Table3[[#All],[Variables ]]=$AF$3)+(Table3[[#All],[Variables ]]=$AF$2)+(Table3[[#All],[Variables ]]=$AF$4)),0)</f>
        <v>AH</v>
      </c>
      <c r="R1330" cm="1">
        <f t="array" ref="R1330">_xlfn._xlws.FILTER(Table3[[#All],[Name]],(Table3[[#All],[Polygon]]=$A1330)*(Table3[[#All],[Period]]=R$1)*((Table3[[#All],[Variables ]]=$AF$3)+(Table3[[#All],[Variables ]]=$AF$2)+(Table3[[#All],[Variables ]]=$AF$4)),0)</f>
        <v>0</v>
      </c>
      <c r="S1330" cm="1">
        <f t="array" ref="S1330">_xlfn._xlws.FILTER(Table3[[#All],[Name]],(Table3[[#All],[Polygon]]=$A1330)*(Table3[[#All],[Period]]=S$1)*((Table3[[#All],[Variables ]]=$AF$3)+(Table3[[#All],[Variables ]]=$AF$2)+(Table3[[#All],[Variables ]]=$AF$4)),0)</f>
        <v>0</v>
      </c>
      <c r="T1330" cm="1">
        <f t="array" ref="T1330">_xlfn._xlws.FILTER(Table3[[#All],[Name]],(Table3[[#All],[Polygon]]=$A1330)*(Table3[[#All],[Period]]=T$1)*((Table3[[#All],[Variables ]]=$AF$3)+(Table3[[#All],[Variables ]]=$AF$2)+(Table3[[#All],[Variables ]]=$AF$4)),0)</f>
        <v>0</v>
      </c>
      <c r="U1330" cm="1">
        <f t="array" ref="U1330">_xlfn._xlws.FILTER(Table3[[#All],[Name]],(Table3[[#All],[Polygon]]=$A1330)*(Table3[[#All],[Period]]=U$1)*((Table3[[#All],[Variables ]]=$AF$3)+(Table3[[#All],[Variables ]]=$AF$2)+(Table3[[#All],[Variables ]]=$AF$4)),0)</f>
        <v>0</v>
      </c>
      <c r="V1330" cm="1">
        <f t="array" ref="V1330">_xlfn._xlws.FILTER(Table3[[#All],[Name]],(Table3[[#All],[Polygon]]=$A1330)*(Table3[[#All],[Period]]=V$1)*((Table3[[#All],[Variables ]]=$AF$3)+(Table3[[#All],[Variables ]]=$AF$2)+(Table3[[#All],[Variables ]]=$AF$4)),0)</f>
        <v>0</v>
      </c>
      <c r="W1330" cm="1">
        <f t="array" ref="W1330">_xlfn._xlws.FILTER(Table3[[#All],[Name]],(Table3[[#All],[Polygon]]=$A1330)*(Table3[[#All],[Period]]=W$1)*((Table3[[#All],[Variables ]]=$AF$3)+(Table3[[#All],[Variables ]]=$AF$2)+(Table3[[#All],[Variables ]]=$AF$4)),0)</f>
        <v>0</v>
      </c>
      <c r="X1330" cm="1">
        <f t="array" ref="X1330">_xlfn._xlws.FILTER(Table3[[#All],[Name]],(Table3[[#All],[Polygon]]=$A1330)*(Table3[[#All],[Period]]=X$1)*((Table3[[#All],[Variables ]]=$AF$3)+(Table3[[#All],[Variables ]]=$AF$2)+(Table3[[#All],[Variables ]]=$AF$4)),0)</f>
        <v>0</v>
      </c>
      <c r="Y1330" t="str" cm="1">
        <f t="array" ref="Y1330">_xlfn._xlws.FILTER(Table3[[#All],[Name]],(Table3[[#All],[Polygon]]=$A1330)*(Table3[[#All],[Period]]=Y$1)*((Table3[[#All],[Variables ]]=$AF$3)+(Table3[[#All],[Variables ]]=$AF$2)+(Table3[[#All],[Variables ]]=$AF$4)),0)</f>
        <v>H</v>
      </c>
      <c r="Z1330" t="str" cm="1">
        <f t="array" ref="Z1330">_xlfn._xlws.FILTER(Table3[[#All],[Name]],(Table3[[#All],[Polygon]]=$A1330)*(Table3[[#All],[Period]]=Z$1)*((Table3[[#All],[Variables ]]=$AF$3)+(Table3[[#All],[Variables ]]=$AF$2)+(Table3[[#All],[Variables ]]=$AF$4)),0)</f>
        <v>AH</v>
      </c>
      <c r="AA1330" t="str" cm="1">
        <f t="array" ref="AA1330">_xlfn._xlws.FILTER(Table3[[#All],[Name]],(Table3[[#All],[Polygon]]=$A1330)*(Table3[[#All],[Period]]=AA$1)*((Table3[[#All],[Variables ]]=$AF$3)+(Table3[[#All],[Variables ]]=$AF$2)+(Table3[[#All],[Variables ]]=$AF$4)),0)</f>
        <v>AH</v>
      </c>
      <c r="AB1330" t="str" cm="1">
        <f t="array" ref="AB1330">_xlfn._xlws.FILTER(Table3[[#All],[Name]],(Table3[[#All],[Polygon]]=$A1330)*(Table3[[#All],[Period]]=AB$1)*((Table3[[#All],[Variables ]]=$AF$3)+(Table3[[#All],[Variables ]]=$AF$2)+(Table3[[#All],[Variables ]]=$AF$4)),0)</f>
        <v>PCT</v>
      </c>
      <c r="AC1330" t="str" cm="1">
        <f t="array" ref="AC1330">_xlfn._xlws.FILTER(Table3[[#All],[Name]],(Table3[[#All],[Polygon]]=$A1330)*(Table3[[#All],[Period]]=AC$1)*((Table3[[#All],[Variables ]]=$AF$3)+(Table3[[#All],[Variables ]]=$AF$2)+(Table3[[#All],[Variables ]]=$AF$4)),0)</f>
        <v>AH</v>
      </c>
      <c r="AD1330" t="str" cm="1">
        <f t="array" ref="AD1330">_xlfn._xlws.FILTER(Table3[[#All],[Name]],(Table3[[#All],[Polygon]]=$A1330)*(Table3[[#All],[Period]]=AD$1)*((Table3[[#All],[Variables ]]=$AF$3)+(Table3[[#All],[Variables ]]=$AF$2)+(Table3[[#All],[Variables ]]=$AF$4)),0)</f>
        <v>AH</v>
      </c>
    </row>
    <row r="1331" spans="1:30" x14ac:dyDescent="0.35">
      <c r="A1331" s="3">
        <v>803</v>
      </c>
      <c r="B1331" s="4" t="s">
        <v>1763</v>
      </c>
      <c r="C1331" s="10">
        <v>61.608146669999996</v>
      </c>
      <c r="D1331" s="4" t="s">
        <v>1466</v>
      </c>
      <c r="E1331" s="4">
        <v>3</v>
      </c>
      <c r="F1331" s="4">
        <v>3</v>
      </c>
      <c r="G1331" s="4">
        <v>5</v>
      </c>
      <c r="H1331" s="4"/>
      <c r="I1331" s="4">
        <v>1962</v>
      </c>
      <c r="J1331" s="4">
        <v>0</v>
      </c>
      <c r="K1331" s="4" t="s">
        <v>1650</v>
      </c>
      <c r="L1331" s="4">
        <v>801</v>
      </c>
      <c r="M1331" s="4">
        <v>801</v>
      </c>
      <c r="N1331" s="4">
        <v>60.847007519999998</v>
      </c>
      <c r="O1331" s="11">
        <v>26.823</v>
      </c>
      <c r="P1331" cm="1">
        <f t="array" ref="P1331">_xlfn._xlws.FILTER(Table3[[#All],[Name]],(Table3[[#All],[Polygon]]=$A1331)*(Table3[[#All],[Period]]=P$1)*((Table3[[#All],[Variables ]]=$AF$3)+(Table3[[#All],[Variables ]]=$AF$2)+(Table3[[#All],[Variables ]]=$AF$4)),0)</f>
        <v>0</v>
      </c>
      <c r="Q1331" t="str" cm="1">
        <f t="array" ref="Q1331">_xlfn._xlws.FILTER(Table3[[#All],[Name]],(Table3[[#All],[Polygon]]=$A1331)*(Table3[[#All],[Period]]=Q$1)*((Table3[[#All],[Variables ]]=$AF$3)+(Table3[[#All],[Variables ]]=$AF$2)+(Table3[[#All],[Variables ]]=$AF$4)),0)</f>
        <v>AH</v>
      </c>
      <c r="R1331" cm="1">
        <f t="array" ref="R1331">_xlfn._xlws.FILTER(Table3[[#All],[Name]],(Table3[[#All],[Polygon]]=$A1331)*(Table3[[#All],[Period]]=R$1)*((Table3[[#All],[Variables ]]=$AF$3)+(Table3[[#All],[Variables ]]=$AF$2)+(Table3[[#All],[Variables ]]=$AF$4)),0)</f>
        <v>0</v>
      </c>
      <c r="S1331" cm="1">
        <f t="array" ref="S1331">_xlfn._xlws.FILTER(Table3[[#All],[Name]],(Table3[[#All],[Polygon]]=$A1331)*(Table3[[#All],[Period]]=S$1)*((Table3[[#All],[Variables ]]=$AF$3)+(Table3[[#All],[Variables ]]=$AF$2)+(Table3[[#All],[Variables ]]=$AF$4)),0)</f>
        <v>0</v>
      </c>
      <c r="T1331" cm="1">
        <f t="array" ref="T1331">_xlfn._xlws.FILTER(Table3[[#All],[Name]],(Table3[[#All],[Polygon]]=$A1331)*(Table3[[#All],[Period]]=T$1)*((Table3[[#All],[Variables ]]=$AF$3)+(Table3[[#All],[Variables ]]=$AF$2)+(Table3[[#All],[Variables ]]=$AF$4)),0)</f>
        <v>0</v>
      </c>
      <c r="U1331" cm="1">
        <f t="array" ref="U1331">_xlfn._xlws.FILTER(Table3[[#All],[Name]],(Table3[[#All],[Polygon]]=$A1331)*(Table3[[#All],[Period]]=U$1)*((Table3[[#All],[Variables ]]=$AF$3)+(Table3[[#All],[Variables ]]=$AF$2)+(Table3[[#All],[Variables ]]=$AF$4)),0)</f>
        <v>0</v>
      </c>
      <c r="V1331" cm="1">
        <f t="array" ref="V1331">_xlfn._xlws.FILTER(Table3[[#All],[Name]],(Table3[[#All],[Polygon]]=$A1331)*(Table3[[#All],[Period]]=V$1)*((Table3[[#All],[Variables ]]=$AF$3)+(Table3[[#All],[Variables ]]=$AF$2)+(Table3[[#All],[Variables ]]=$AF$4)),0)</f>
        <v>0</v>
      </c>
      <c r="W1331" cm="1">
        <f t="array" ref="W1331">_xlfn._xlws.FILTER(Table3[[#All],[Name]],(Table3[[#All],[Polygon]]=$A1331)*(Table3[[#All],[Period]]=W$1)*((Table3[[#All],[Variables ]]=$AF$3)+(Table3[[#All],[Variables ]]=$AF$2)+(Table3[[#All],[Variables ]]=$AF$4)),0)</f>
        <v>0</v>
      </c>
      <c r="X1331" cm="1">
        <f t="array" ref="X1331">_xlfn._xlws.FILTER(Table3[[#All],[Name]],(Table3[[#All],[Polygon]]=$A1331)*(Table3[[#All],[Period]]=X$1)*((Table3[[#All],[Variables ]]=$AF$3)+(Table3[[#All],[Variables ]]=$AF$2)+(Table3[[#All],[Variables ]]=$AF$4)),0)</f>
        <v>0</v>
      </c>
      <c r="Y1331" t="str" cm="1">
        <f t="array" ref="Y1331">_xlfn._xlws.FILTER(Table3[[#All],[Name]],(Table3[[#All],[Polygon]]=$A1331)*(Table3[[#All],[Period]]=Y$1)*((Table3[[#All],[Variables ]]=$AF$3)+(Table3[[#All],[Variables ]]=$AF$2)+(Table3[[#All],[Variables ]]=$AF$4)),0)</f>
        <v>H</v>
      </c>
      <c r="Z1331" t="str" cm="1">
        <f t="array" ref="Z1331">_xlfn._xlws.FILTER(Table3[[#All],[Name]],(Table3[[#All],[Polygon]]=$A1331)*(Table3[[#All],[Period]]=Z$1)*((Table3[[#All],[Variables ]]=$AF$3)+(Table3[[#All],[Variables ]]=$AF$2)+(Table3[[#All],[Variables ]]=$AF$4)),0)</f>
        <v>AH</v>
      </c>
      <c r="AA1331" t="str" cm="1">
        <f t="array" ref="AA1331">_xlfn._xlws.FILTER(Table3[[#All],[Name]],(Table3[[#All],[Polygon]]=$A1331)*(Table3[[#All],[Period]]=AA$1)*((Table3[[#All],[Variables ]]=$AF$3)+(Table3[[#All],[Variables ]]=$AF$2)+(Table3[[#All],[Variables ]]=$AF$4)),0)</f>
        <v>AH</v>
      </c>
      <c r="AB1331" t="str" cm="1">
        <f t="array" ref="AB1331">_xlfn._xlws.FILTER(Table3[[#All],[Name]],(Table3[[#All],[Polygon]]=$A1331)*(Table3[[#All],[Period]]=AB$1)*((Table3[[#All],[Variables ]]=$AF$3)+(Table3[[#All],[Variables ]]=$AF$2)+(Table3[[#All],[Variables ]]=$AF$4)),0)</f>
        <v>PCT</v>
      </c>
      <c r="AC1331" t="str" cm="1">
        <f t="array" ref="AC1331">_xlfn._xlws.FILTER(Table3[[#All],[Name]],(Table3[[#All],[Polygon]]=$A1331)*(Table3[[#All],[Period]]=AC$1)*((Table3[[#All],[Variables ]]=$AF$3)+(Table3[[#All],[Variables ]]=$AF$2)+(Table3[[#All],[Variables ]]=$AF$4)),0)</f>
        <v>AH</v>
      </c>
      <c r="AD1331" t="str" cm="1">
        <f t="array" ref="AD1331">_xlfn._xlws.FILTER(Table3[[#All],[Name]],(Table3[[#All],[Polygon]]=$A1331)*(Table3[[#All],[Period]]=AD$1)*((Table3[[#All],[Variables ]]=$AF$3)+(Table3[[#All],[Variables ]]=$AF$2)+(Table3[[#All],[Variables ]]=$AF$4)),0)</f>
        <v>AH</v>
      </c>
    </row>
    <row r="1332" spans="1:30" x14ac:dyDescent="0.35">
      <c r="A1332" s="5">
        <v>803</v>
      </c>
      <c r="B1332" s="6" t="s">
        <v>1763</v>
      </c>
      <c r="C1332" s="8">
        <v>61.608146669999996</v>
      </c>
      <c r="D1332" s="6" t="s">
        <v>1466</v>
      </c>
      <c r="E1332" s="6">
        <v>3</v>
      </c>
      <c r="F1332" s="6">
        <v>3</v>
      </c>
      <c r="G1332" s="6">
        <v>5</v>
      </c>
      <c r="H1332" s="6"/>
      <c r="I1332" s="6">
        <v>1962</v>
      </c>
      <c r="J1332" s="6">
        <v>0</v>
      </c>
      <c r="K1332" s="6" t="s">
        <v>1650</v>
      </c>
      <c r="L1332" s="6">
        <v>802</v>
      </c>
      <c r="M1332" s="6">
        <v>802</v>
      </c>
      <c r="N1332" s="6">
        <v>28.05279208</v>
      </c>
      <c r="O1332" s="9">
        <v>1.0589999999999999</v>
      </c>
      <c r="P1332" cm="1">
        <f t="array" ref="P1332">_xlfn._xlws.FILTER(Table3[[#All],[Name]],(Table3[[#All],[Polygon]]=$A1332)*(Table3[[#All],[Period]]=P$1)*((Table3[[#All],[Variables ]]=$AF$3)+(Table3[[#All],[Variables ]]=$AF$2)+(Table3[[#All],[Variables ]]=$AF$4)),0)</f>
        <v>0</v>
      </c>
      <c r="Q1332" t="str" cm="1">
        <f t="array" ref="Q1332">_xlfn._xlws.FILTER(Table3[[#All],[Name]],(Table3[[#All],[Polygon]]=$A1332)*(Table3[[#All],[Period]]=Q$1)*((Table3[[#All],[Variables ]]=$AF$3)+(Table3[[#All],[Variables ]]=$AF$2)+(Table3[[#All],[Variables ]]=$AF$4)),0)</f>
        <v>AH</v>
      </c>
      <c r="R1332" cm="1">
        <f t="array" ref="R1332">_xlfn._xlws.FILTER(Table3[[#All],[Name]],(Table3[[#All],[Polygon]]=$A1332)*(Table3[[#All],[Period]]=R$1)*((Table3[[#All],[Variables ]]=$AF$3)+(Table3[[#All],[Variables ]]=$AF$2)+(Table3[[#All],[Variables ]]=$AF$4)),0)</f>
        <v>0</v>
      </c>
      <c r="S1332" cm="1">
        <f t="array" ref="S1332">_xlfn._xlws.FILTER(Table3[[#All],[Name]],(Table3[[#All],[Polygon]]=$A1332)*(Table3[[#All],[Period]]=S$1)*((Table3[[#All],[Variables ]]=$AF$3)+(Table3[[#All],[Variables ]]=$AF$2)+(Table3[[#All],[Variables ]]=$AF$4)),0)</f>
        <v>0</v>
      </c>
      <c r="T1332" cm="1">
        <f t="array" ref="T1332">_xlfn._xlws.FILTER(Table3[[#All],[Name]],(Table3[[#All],[Polygon]]=$A1332)*(Table3[[#All],[Period]]=T$1)*((Table3[[#All],[Variables ]]=$AF$3)+(Table3[[#All],[Variables ]]=$AF$2)+(Table3[[#All],[Variables ]]=$AF$4)),0)</f>
        <v>0</v>
      </c>
      <c r="U1332" cm="1">
        <f t="array" ref="U1332">_xlfn._xlws.FILTER(Table3[[#All],[Name]],(Table3[[#All],[Polygon]]=$A1332)*(Table3[[#All],[Period]]=U$1)*((Table3[[#All],[Variables ]]=$AF$3)+(Table3[[#All],[Variables ]]=$AF$2)+(Table3[[#All],[Variables ]]=$AF$4)),0)</f>
        <v>0</v>
      </c>
      <c r="V1332" cm="1">
        <f t="array" ref="V1332">_xlfn._xlws.FILTER(Table3[[#All],[Name]],(Table3[[#All],[Polygon]]=$A1332)*(Table3[[#All],[Period]]=V$1)*((Table3[[#All],[Variables ]]=$AF$3)+(Table3[[#All],[Variables ]]=$AF$2)+(Table3[[#All],[Variables ]]=$AF$4)),0)</f>
        <v>0</v>
      </c>
      <c r="W1332" cm="1">
        <f t="array" ref="W1332">_xlfn._xlws.FILTER(Table3[[#All],[Name]],(Table3[[#All],[Polygon]]=$A1332)*(Table3[[#All],[Period]]=W$1)*((Table3[[#All],[Variables ]]=$AF$3)+(Table3[[#All],[Variables ]]=$AF$2)+(Table3[[#All],[Variables ]]=$AF$4)),0)</f>
        <v>0</v>
      </c>
      <c r="X1332" cm="1">
        <f t="array" ref="X1332">_xlfn._xlws.FILTER(Table3[[#All],[Name]],(Table3[[#All],[Polygon]]=$A1332)*(Table3[[#All],[Period]]=X$1)*((Table3[[#All],[Variables ]]=$AF$3)+(Table3[[#All],[Variables ]]=$AF$2)+(Table3[[#All],[Variables ]]=$AF$4)),0)</f>
        <v>0</v>
      </c>
      <c r="Y1332" t="str" cm="1">
        <f t="array" ref="Y1332">_xlfn._xlws.FILTER(Table3[[#All],[Name]],(Table3[[#All],[Polygon]]=$A1332)*(Table3[[#All],[Period]]=Y$1)*((Table3[[#All],[Variables ]]=$AF$3)+(Table3[[#All],[Variables ]]=$AF$2)+(Table3[[#All],[Variables ]]=$AF$4)),0)</f>
        <v>H</v>
      </c>
      <c r="Z1332" t="str" cm="1">
        <f t="array" ref="Z1332">_xlfn._xlws.FILTER(Table3[[#All],[Name]],(Table3[[#All],[Polygon]]=$A1332)*(Table3[[#All],[Period]]=Z$1)*((Table3[[#All],[Variables ]]=$AF$3)+(Table3[[#All],[Variables ]]=$AF$2)+(Table3[[#All],[Variables ]]=$AF$4)),0)</f>
        <v>AH</v>
      </c>
      <c r="AA1332" t="str" cm="1">
        <f t="array" ref="AA1332">_xlfn._xlws.FILTER(Table3[[#All],[Name]],(Table3[[#All],[Polygon]]=$A1332)*(Table3[[#All],[Period]]=AA$1)*((Table3[[#All],[Variables ]]=$AF$3)+(Table3[[#All],[Variables ]]=$AF$2)+(Table3[[#All],[Variables ]]=$AF$4)),0)</f>
        <v>AH</v>
      </c>
      <c r="AB1332" t="str" cm="1">
        <f t="array" ref="AB1332">_xlfn._xlws.FILTER(Table3[[#All],[Name]],(Table3[[#All],[Polygon]]=$A1332)*(Table3[[#All],[Period]]=AB$1)*((Table3[[#All],[Variables ]]=$AF$3)+(Table3[[#All],[Variables ]]=$AF$2)+(Table3[[#All],[Variables ]]=$AF$4)),0)</f>
        <v>PCT</v>
      </c>
      <c r="AC1332" t="str" cm="1">
        <f t="array" ref="AC1332">_xlfn._xlws.FILTER(Table3[[#All],[Name]],(Table3[[#All],[Polygon]]=$A1332)*(Table3[[#All],[Period]]=AC$1)*((Table3[[#All],[Variables ]]=$AF$3)+(Table3[[#All],[Variables ]]=$AF$2)+(Table3[[#All],[Variables ]]=$AF$4)),0)</f>
        <v>AH</v>
      </c>
      <c r="AD1332" t="str" cm="1">
        <f t="array" ref="AD1332">_xlfn._xlws.FILTER(Table3[[#All],[Name]],(Table3[[#All],[Polygon]]=$A1332)*(Table3[[#All],[Period]]=AD$1)*((Table3[[#All],[Variables ]]=$AF$3)+(Table3[[#All],[Variables ]]=$AF$2)+(Table3[[#All],[Variables ]]=$AF$4)),0)</f>
        <v>AH</v>
      </c>
    </row>
    <row r="1333" spans="1:30" x14ac:dyDescent="0.35">
      <c r="A1333" s="3">
        <v>803</v>
      </c>
      <c r="B1333" s="4" t="s">
        <v>1763</v>
      </c>
      <c r="C1333" s="10">
        <v>61.608146669999996</v>
      </c>
      <c r="D1333" s="4" t="s">
        <v>1466</v>
      </c>
      <c r="E1333" s="4">
        <v>3</v>
      </c>
      <c r="F1333" s="4">
        <v>3</v>
      </c>
      <c r="G1333" s="4">
        <v>5</v>
      </c>
      <c r="H1333" s="4"/>
      <c r="I1333" s="4">
        <v>1962</v>
      </c>
      <c r="J1333" s="4">
        <v>0</v>
      </c>
      <c r="K1333" s="4" t="s">
        <v>1650</v>
      </c>
      <c r="L1333" s="4">
        <v>770</v>
      </c>
      <c r="M1333" s="4">
        <v>770</v>
      </c>
      <c r="N1333" s="4">
        <v>48.209431600000002</v>
      </c>
      <c r="O1333" s="11">
        <v>9.2989999999999995</v>
      </c>
      <c r="P1333" cm="1">
        <f t="array" ref="P1333">_xlfn._xlws.FILTER(Table3[[#All],[Name]],(Table3[[#All],[Polygon]]=$A1333)*(Table3[[#All],[Period]]=P$1)*((Table3[[#All],[Variables ]]=$AF$3)+(Table3[[#All],[Variables ]]=$AF$2)+(Table3[[#All],[Variables ]]=$AF$4)),0)</f>
        <v>0</v>
      </c>
      <c r="Q1333" t="str" cm="1">
        <f t="array" ref="Q1333">_xlfn._xlws.FILTER(Table3[[#All],[Name]],(Table3[[#All],[Polygon]]=$A1333)*(Table3[[#All],[Period]]=Q$1)*((Table3[[#All],[Variables ]]=$AF$3)+(Table3[[#All],[Variables ]]=$AF$2)+(Table3[[#All],[Variables ]]=$AF$4)),0)</f>
        <v>AH</v>
      </c>
      <c r="R1333" cm="1">
        <f t="array" ref="R1333">_xlfn._xlws.FILTER(Table3[[#All],[Name]],(Table3[[#All],[Polygon]]=$A1333)*(Table3[[#All],[Period]]=R$1)*((Table3[[#All],[Variables ]]=$AF$3)+(Table3[[#All],[Variables ]]=$AF$2)+(Table3[[#All],[Variables ]]=$AF$4)),0)</f>
        <v>0</v>
      </c>
      <c r="S1333" cm="1">
        <f t="array" ref="S1333">_xlfn._xlws.FILTER(Table3[[#All],[Name]],(Table3[[#All],[Polygon]]=$A1333)*(Table3[[#All],[Period]]=S$1)*((Table3[[#All],[Variables ]]=$AF$3)+(Table3[[#All],[Variables ]]=$AF$2)+(Table3[[#All],[Variables ]]=$AF$4)),0)</f>
        <v>0</v>
      </c>
      <c r="T1333" cm="1">
        <f t="array" ref="T1333">_xlfn._xlws.FILTER(Table3[[#All],[Name]],(Table3[[#All],[Polygon]]=$A1333)*(Table3[[#All],[Period]]=T$1)*((Table3[[#All],[Variables ]]=$AF$3)+(Table3[[#All],[Variables ]]=$AF$2)+(Table3[[#All],[Variables ]]=$AF$4)),0)</f>
        <v>0</v>
      </c>
      <c r="U1333" cm="1">
        <f t="array" ref="U1333">_xlfn._xlws.FILTER(Table3[[#All],[Name]],(Table3[[#All],[Polygon]]=$A1333)*(Table3[[#All],[Period]]=U$1)*((Table3[[#All],[Variables ]]=$AF$3)+(Table3[[#All],[Variables ]]=$AF$2)+(Table3[[#All],[Variables ]]=$AF$4)),0)</f>
        <v>0</v>
      </c>
      <c r="V1333" cm="1">
        <f t="array" ref="V1333">_xlfn._xlws.FILTER(Table3[[#All],[Name]],(Table3[[#All],[Polygon]]=$A1333)*(Table3[[#All],[Period]]=V$1)*((Table3[[#All],[Variables ]]=$AF$3)+(Table3[[#All],[Variables ]]=$AF$2)+(Table3[[#All],[Variables ]]=$AF$4)),0)</f>
        <v>0</v>
      </c>
      <c r="W1333" cm="1">
        <f t="array" ref="W1333">_xlfn._xlws.FILTER(Table3[[#All],[Name]],(Table3[[#All],[Polygon]]=$A1333)*(Table3[[#All],[Period]]=W$1)*((Table3[[#All],[Variables ]]=$AF$3)+(Table3[[#All],[Variables ]]=$AF$2)+(Table3[[#All],[Variables ]]=$AF$4)),0)</f>
        <v>0</v>
      </c>
      <c r="X1333" cm="1">
        <f t="array" ref="X1333">_xlfn._xlws.FILTER(Table3[[#All],[Name]],(Table3[[#All],[Polygon]]=$A1333)*(Table3[[#All],[Period]]=X$1)*((Table3[[#All],[Variables ]]=$AF$3)+(Table3[[#All],[Variables ]]=$AF$2)+(Table3[[#All],[Variables ]]=$AF$4)),0)</f>
        <v>0</v>
      </c>
      <c r="Y1333" t="str" cm="1">
        <f t="array" ref="Y1333">_xlfn._xlws.FILTER(Table3[[#All],[Name]],(Table3[[#All],[Polygon]]=$A1333)*(Table3[[#All],[Period]]=Y$1)*((Table3[[#All],[Variables ]]=$AF$3)+(Table3[[#All],[Variables ]]=$AF$2)+(Table3[[#All],[Variables ]]=$AF$4)),0)</f>
        <v>H</v>
      </c>
      <c r="Z1333" t="str" cm="1">
        <f t="array" ref="Z1333">_xlfn._xlws.FILTER(Table3[[#All],[Name]],(Table3[[#All],[Polygon]]=$A1333)*(Table3[[#All],[Period]]=Z$1)*((Table3[[#All],[Variables ]]=$AF$3)+(Table3[[#All],[Variables ]]=$AF$2)+(Table3[[#All],[Variables ]]=$AF$4)),0)</f>
        <v>AH</v>
      </c>
      <c r="AA1333" t="str" cm="1">
        <f t="array" ref="AA1333">_xlfn._xlws.FILTER(Table3[[#All],[Name]],(Table3[[#All],[Polygon]]=$A1333)*(Table3[[#All],[Period]]=AA$1)*((Table3[[#All],[Variables ]]=$AF$3)+(Table3[[#All],[Variables ]]=$AF$2)+(Table3[[#All],[Variables ]]=$AF$4)),0)</f>
        <v>AH</v>
      </c>
      <c r="AB1333" t="str" cm="1">
        <f t="array" ref="AB1333">_xlfn._xlws.FILTER(Table3[[#All],[Name]],(Table3[[#All],[Polygon]]=$A1333)*(Table3[[#All],[Period]]=AB$1)*((Table3[[#All],[Variables ]]=$AF$3)+(Table3[[#All],[Variables ]]=$AF$2)+(Table3[[#All],[Variables ]]=$AF$4)),0)</f>
        <v>PCT</v>
      </c>
      <c r="AC1333" t="str" cm="1">
        <f t="array" ref="AC1333">_xlfn._xlws.FILTER(Table3[[#All],[Name]],(Table3[[#All],[Polygon]]=$A1333)*(Table3[[#All],[Period]]=AC$1)*((Table3[[#All],[Variables ]]=$AF$3)+(Table3[[#All],[Variables ]]=$AF$2)+(Table3[[#All],[Variables ]]=$AF$4)),0)</f>
        <v>AH</v>
      </c>
      <c r="AD1333" t="str" cm="1">
        <f t="array" ref="AD1333">_xlfn._xlws.FILTER(Table3[[#All],[Name]],(Table3[[#All],[Polygon]]=$A1333)*(Table3[[#All],[Period]]=AD$1)*((Table3[[#All],[Variables ]]=$AF$3)+(Table3[[#All],[Variables ]]=$AF$2)+(Table3[[#All],[Variables ]]=$AF$4)),0)</f>
        <v>AH</v>
      </c>
    </row>
    <row r="1334" spans="1:30" x14ac:dyDescent="0.35">
      <c r="A1334" s="5">
        <v>803</v>
      </c>
      <c r="B1334" s="6" t="s">
        <v>1763</v>
      </c>
      <c r="C1334" s="8">
        <v>61.608146669999996</v>
      </c>
      <c r="D1334" s="6" t="s">
        <v>1466</v>
      </c>
      <c r="E1334" s="6">
        <v>3</v>
      </c>
      <c r="F1334" s="6">
        <v>3</v>
      </c>
      <c r="G1334" s="6">
        <v>5</v>
      </c>
      <c r="H1334" s="6"/>
      <c r="I1334" s="6">
        <v>1962</v>
      </c>
      <c r="J1334" s="6">
        <v>0</v>
      </c>
      <c r="K1334" s="6" t="s">
        <v>1650</v>
      </c>
      <c r="L1334" s="6">
        <v>770</v>
      </c>
      <c r="M1334" s="6">
        <v>770</v>
      </c>
      <c r="N1334" s="6">
        <v>48.209431600000002</v>
      </c>
      <c r="O1334" s="9">
        <v>9.2989999999999995</v>
      </c>
      <c r="P1334" cm="1">
        <f t="array" ref="P1334">_xlfn._xlws.FILTER(Table3[[#All],[Name]],(Table3[[#All],[Polygon]]=$A1334)*(Table3[[#All],[Period]]=P$1)*((Table3[[#All],[Variables ]]=$AF$3)+(Table3[[#All],[Variables ]]=$AF$2)+(Table3[[#All],[Variables ]]=$AF$4)),0)</f>
        <v>0</v>
      </c>
      <c r="Q1334" t="str" cm="1">
        <f t="array" ref="Q1334">_xlfn._xlws.FILTER(Table3[[#All],[Name]],(Table3[[#All],[Polygon]]=$A1334)*(Table3[[#All],[Period]]=Q$1)*((Table3[[#All],[Variables ]]=$AF$3)+(Table3[[#All],[Variables ]]=$AF$2)+(Table3[[#All],[Variables ]]=$AF$4)),0)</f>
        <v>AH</v>
      </c>
      <c r="R1334" cm="1">
        <f t="array" ref="R1334">_xlfn._xlws.FILTER(Table3[[#All],[Name]],(Table3[[#All],[Polygon]]=$A1334)*(Table3[[#All],[Period]]=R$1)*((Table3[[#All],[Variables ]]=$AF$3)+(Table3[[#All],[Variables ]]=$AF$2)+(Table3[[#All],[Variables ]]=$AF$4)),0)</f>
        <v>0</v>
      </c>
      <c r="S1334" cm="1">
        <f t="array" ref="S1334">_xlfn._xlws.FILTER(Table3[[#All],[Name]],(Table3[[#All],[Polygon]]=$A1334)*(Table3[[#All],[Period]]=S$1)*((Table3[[#All],[Variables ]]=$AF$3)+(Table3[[#All],[Variables ]]=$AF$2)+(Table3[[#All],[Variables ]]=$AF$4)),0)</f>
        <v>0</v>
      </c>
      <c r="T1334" cm="1">
        <f t="array" ref="T1334">_xlfn._xlws.FILTER(Table3[[#All],[Name]],(Table3[[#All],[Polygon]]=$A1334)*(Table3[[#All],[Period]]=T$1)*((Table3[[#All],[Variables ]]=$AF$3)+(Table3[[#All],[Variables ]]=$AF$2)+(Table3[[#All],[Variables ]]=$AF$4)),0)</f>
        <v>0</v>
      </c>
      <c r="U1334" cm="1">
        <f t="array" ref="U1334">_xlfn._xlws.FILTER(Table3[[#All],[Name]],(Table3[[#All],[Polygon]]=$A1334)*(Table3[[#All],[Period]]=U$1)*((Table3[[#All],[Variables ]]=$AF$3)+(Table3[[#All],[Variables ]]=$AF$2)+(Table3[[#All],[Variables ]]=$AF$4)),0)</f>
        <v>0</v>
      </c>
      <c r="V1334" cm="1">
        <f t="array" ref="V1334">_xlfn._xlws.FILTER(Table3[[#All],[Name]],(Table3[[#All],[Polygon]]=$A1334)*(Table3[[#All],[Period]]=V$1)*((Table3[[#All],[Variables ]]=$AF$3)+(Table3[[#All],[Variables ]]=$AF$2)+(Table3[[#All],[Variables ]]=$AF$4)),0)</f>
        <v>0</v>
      </c>
      <c r="W1334" cm="1">
        <f t="array" ref="W1334">_xlfn._xlws.FILTER(Table3[[#All],[Name]],(Table3[[#All],[Polygon]]=$A1334)*(Table3[[#All],[Period]]=W$1)*((Table3[[#All],[Variables ]]=$AF$3)+(Table3[[#All],[Variables ]]=$AF$2)+(Table3[[#All],[Variables ]]=$AF$4)),0)</f>
        <v>0</v>
      </c>
      <c r="X1334" cm="1">
        <f t="array" ref="X1334">_xlfn._xlws.FILTER(Table3[[#All],[Name]],(Table3[[#All],[Polygon]]=$A1334)*(Table3[[#All],[Period]]=X$1)*((Table3[[#All],[Variables ]]=$AF$3)+(Table3[[#All],[Variables ]]=$AF$2)+(Table3[[#All],[Variables ]]=$AF$4)),0)</f>
        <v>0</v>
      </c>
      <c r="Y1334" t="str" cm="1">
        <f t="array" ref="Y1334">_xlfn._xlws.FILTER(Table3[[#All],[Name]],(Table3[[#All],[Polygon]]=$A1334)*(Table3[[#All],[Period]]=Y$1)*((Table3[[#All],[Variables ]]=$AF$3)+(Table3[[#All],[Variables ]]=$AF$2)+(Table3[[#All],[Variables ]]=$AF$4)),0)</f>
        <v>H</v>
      </c>
      <c r="Z1334" t="str" cm="1">
        <f t="array" ref="Z1334">_xlfn._xlws.FILTER(Table3[[#All],[Name]],(Table3[[#All],[Polygon]]=$A1334)*(Table3[[#All],[Period]]=Z$1)*((Table3[[#All],[Variables ]]=$AF$3)+(Table3[[#All],[Variables ]]=$AF$2)+(Table3[[#All],[Variables ]]=$AF$4)),0)</f>
        <v>AH</v>
      </c>
      <c r="AA1334" t="str" cm="1">
        <f t="array" ref="AA1334">_xlfn._xlws.FILTER(Table3[[#All],[Name]],(Table3[[#All],[Polygon]]=$A1334)*(Table3[[#All],[Period]]=AA$1)*((Table3[[#All],[Variables ]]=$AF$3)+(Table3[[#All],[Variables ]]=$AF$2)+(Table3[[#All],[Variables ]]=$AF$4)),0)</f>
        <v>AH</v>
      </c>
      <c r="AB1334" t="str" cm="1">
        <f t="array" ref="AB1334">_xlfn._xlws.FILTER(Table3[[#All],[Name]],(Table3[[#All],[Polygon]]=$A1334)*(Table3[[#All],[Period]]=AB$1)*((Table3[[#All],[Variables ]]=$AF$3)+(Table3[[#All],[Variables ]]=$AF$2)+(Table3[[#All],[Variables ]]=$AF$4)),0)</f>
        <v>PCT</v>
      </c>
      <c r="AC1334" t="str" cm="1">
        <f t="array" ref="AC1334">_xlfn._xlws.FILTER(Table3[[#All],[Name]],(Table3[[#All],[Polygon]]=$A1334)*(Table3[[#All],[Period]]=AC$1)*((Table3[[#All],[Variables ]]=$AF$3)+(Table3[[#All],[Variables ]]=$AF$2)+(Table3[[#All],[Variables ]]=$AF$4)),0)</f>
        <v>AH</v>
      </c>
      <c r="AD1334" t="str" cm="1">
        <f t="array" ref="AD1334">_xlfn._xlws.FILTER(Table3[[#All],[Name]],(Table3[[#All],[Polygon]]=$A1334)*(Table3[[#All],[Period]]=AD$1)*((Table3[[#All],[Variables ]]=$AF$3)+(Table3[[#All],[Variables ]]=$AF$2)+(Table3[[#All],[Variables ]]=$AF$4)),0)</f>
        <v>AH</v>
      </c>
    </row>
    <row r="1335" spans="1:30" x14ac:dyDescent="0.35">
      <c r="A1335" s="3">
        <v>804</v>
      </c>
      <c r="B1335" s="4" t="s">
        <v>1555</v>
      </c>
      <c r="C1335" s="10">
        <v>40.84752546</v>
      </c>
      <c r="D1335" s="4" t="s">
        <v>1466</v>
      </c>
      <c r="E1335" s="4">
        <v>3</v>
      </c>
      <c r="F1335" s="4">
        <v>3</v>
      </c>
      <c r="G1335" s="4">
        <v>5</v>
      </c>
      <c r="H1335" s="4"/>
      <c r="I1335" s="4">
        <v>1962</v>
      </c>
      <c r="J1335" s="4">
        <v>0</v>
      </c>
      <c r="K1335" s="4" t="s">
        <v>1650</v>
      </c>
      <c r="L1335" s="4">
        <v>17</v>
      </c>
      <c r="M1335" s="4">
        <v>0</v>
      </c>
      <c r="N1335" s="4"/>
      <c r="O1335" s="11">
        <v>0.995</v>
      </c>
      <c r="P1335" cm="1">
        <f t="array" ref="P1335">_xlfn._xlws.FILTER(Table3[[#All],[Name]],(Table3[[#All],[Polygon]]=$A1335)*(Table3[[#All],[Period]]=P$1)*((Table3[[#All],[Variables ]]=$AF$3)+(Table3[[#All],[Variables ]]=$AF$2)+(Table3[[#All],[Variables ]]=$AF$4)),0)</f>
        <v>0</v>
      </c>
      <c r="Q1335" t="str" cm="1">
        <f t="array" ref="Q1335">_xlfn._xlws.FILTER(Table3[[#All],[Name]],(Table3[[#All],[Polygon]]=$A1335)*(Table3[[#All],[Period]]=Q$1)*((Table3[[#All],[Variables ]]=$AF$3)+(Table3[[#All],[Variables ]]=$AF$2)+(Table3[[#All],[Variables ]]=$AF$4)),0)</f>
        <v>AH</v>
      </c>
      <c r="R1335" cm="1">
        <f t="array" ref="R1335">_xlfn._xlws.FILTER(Table3[[#All],[Name]],(Table3[[#All],[Polygon]]=$A1335)*(Table3[[#All],[Period]]=R$1)*((Table3[[#All],[Variables ]]=$AF$3)+(Table3[[#All],[Variables ]]=$AF$2)+(Table3[[#All],[Variables ]]=$AF$4)),0)</f>
        <v>0</v>
      </c>
      <c r="S1335" cm="1">
        <f t="array" ref="S1335">_xlfn._xlws.FILTER(Table3[[#All],[Name]],(Table3[[#All],[Polygon]]=$A1335)*(Table3[[#All],[Period]]=S$1)*((Table3[[#All],[Variables ]]=$AF$3)+(Table3[[#All],[Variables ]]=$AF$2)+(Table3[[#All],[Variables ]]=$AF$4)),0)</f>
        <v>0</v>
      </c>
      <c r="T1335" cm="1">
        <f t="array" ref="T1335">_xlfn._xlws.FILTER(Table3[[#All],[Name]],(Table3[[#All],[Polygon]]=$A1335)*(Table3[[#All],[Period]]=T$1)*((Table3[[#All],[Variables ]]=$AF$3)+(Table3[[#All],[Variables ]]=$AF$2)+(Table3[[#All],[Variables ]]=$AF$4)),0)</f>
        <v>0</v>
      </c>
      <c r="U1335" cm="1">
        <f t="array" ref="U1335">_xlfn._xlws.FILTER(Table3[[#All],[Name]],(Table3[[#All],[Polygon]]=$A1335)*(Table3[[#All],[Period]]=U$1)*((Table3[[#All],[Variables ]]=$AF$3)+(Table3[[#All],[Variables ]]=$AF$2)+(Table3[[#All],[Variables ]]=$AF$4)),0)</f>
        <v>0</v>
      </c>
      <c r="V1335" cm="1">
        <f t="array" ref="V1335">_xlfn._xlws.FILTER(Table3[[#All],[Name]],(Table3[[#All],[Polygon]]=$A1335)*(Table3[[#All],[Period]]=V$1)*((Table3[[#All],[Variables ]]=$AF$3)+(Table3[[#All],[Variables ]]=$AF$2)+(Table3[[#All],[Variables ]]=$AF$4)),0)</f>
        <v>0</v>
      </c>
      <c r="W1335" cm="1">
        <f t="array" ref="W1335">_xlfn._xlws.FILTER(Table3[[#All],[Name]],(Table3[[#All],[Polygon]]=$A1335)*(Table3[[#All],[Period]]=W$1)*((Table3[[#All],[Variables ]]=$AF$3)+(Table3[[#All],[Variables ]]=$AF$2)+(Table3[[#All],[Variables ]]=$AF$4)),0)</f>
        <v>0</v>
      </c>
      <c r="X1335" cm="1">
        <f t="array" ref="X1335">_xlfn._xlws.FILTER(Table3[[#All],[Name]],(Table3[[#All],[Polygon]]=$A1335)*(Table3[[#All],[Period]]=X$1)*((Table3[[#All],[Variables ]]=$AF$3)+(Table3[[#All],[Variables ]]=$AF$2)+(Table3[[#All],[Variables ]]=$AF$4)),0)</f>
        <v>0</v>
      </c>
      <c r="Y1335" t="str" cm="1">
        <f t="array" ref="Y1335">_xlfn._xlws.FILTER(Table3[[#All],[Name]],(Table3[[#All],[Polygon]]=$A1335)*(Table3[[#All],[Period]]=Y$1)*((Table3[[#All],[Variables ]]=$AF$3)+(Table3[[#All],[Variables ]]=$AF$2)+(Table3[[#All],[Variables ]]=$AF$4)),0)</f>
        <v>H</v>
      </c>
      <c r="Z1335" t="str" cm="1">
        <f t="array" ref="Z1335">_xlfn._xlws.FILTER(Table3[[#All],[Name]],(Table3[[#All],[Polygon]]=$A1335)*(Table3[[#All],[Period]]=Z$1)*((Table3[[#All],[Variables ]]=$AF$3)+(Table3[[#All],[Variables ]]=$AF$2)+(Table3[[#All],[Variables ]]=$AF$4)),0)</f>
        <v>AH</v>
      </c>
      <c r="AA1335" t="str" cm="1">
        <f t="array" ref="AA1335">_xlfn._xlws.FILTER(Table3[[#All],[Name]],(Table3[[#All],[Polygon]]=$A1335)*(Table3[[#All],[Period]]=AA$1)*((Table3[[#All],[Variables ]]=$AF$3)+(Table3[[#All],[Variables ]]=$AF$2)+(Table3[[#All],[Variables ]]=$AF$4)),0)</f>
        <v>AH</v>
      </c>
      <c r="AB1335" t="str" cm="1">
        <f t="array" ref="AB1335">_xlfn._xlws.FILTER(Table3[[#All],[Name]],(Table3[[#All],[Polygon]]=$A1335)*(Table3[[#All],[Period]]=AB$1)*((Table3[[#All],[Variables ]]=$AF$3)+(Table3[[#All],[Variables ]]=$AF$2)+(Table3[[#All],[Variables ]]=$AF$4)),0)</f>
        <v>PCT</v>
      </c>
      <c r="AC1335" t="str" cm="1">
        <f t="array" ref="AC1335">_xlfn._xlws.FILTER(Table3[[#All],[Name]],(Table3[[#All],[Polygon]]=$A1335)*(Table3[[#All],[Period]]=AC$1)*((Table3[[#All],[Variables ]]=$AF$3)+(Table3[[#All],[Variables ]]=$AF$2)+(Table3[[#All],[Variables ]]=$AF$4)),0)</f>
        <v>AH</v>
      </c>
      <c r="AD1335" t="str" cm="1">
        <f t="array" ref="AD1335">_xlfn._xlws.FILTER(Table3[[#All],[Name]],(Table3[[#All],[Polygon]]=$A1335)*(Table3[[#All],[Period]]=AD$1)*((Table3[[#All],[Variables ]]=$AF$3)+(Table3[[#All],[Variables ]]=$AF$2)+(Table3[[#All],[Variables ]]=$AF$4)),0)</f>
        <v>AH</v>
      </c>
    </row>
    <row r="1336" spans="1:30" x14ac:dyDescent="0.35">
      <c r="A1336" s="5">
        <v>804</v>
      </c>
      <c r="B1336" s="6" t="s">
        <v>1555</v>
      </c>
      <c r="C1336" s="8">
        <v>40.84752546</v>
      </c>
      <c r="D1336" s="6" t="s">
        <v>1466</v>
      </c>
      <c r="E1336" s="6">
        <v>3</v>
      </c>
      <c r="F1336" s="6">
        <v>3</v>
      </c>
      <c r="G1336" s="6">
        <v>5</v>
      </c>
      <c r="H1336" s="6"/>
      <c r="I1336" s="6">
        <v>1962</v>
      </c>
      <c r="J1336" s="6">
        <v>0</v>
      </c>
      <c r="K1336" s="6" t="s">
        <v>1650</v>
      </c>
      <c r="L1336" s="6">
        <v>65</v>
      </c>
      <c r="M1336" s="6">
        <v>0</v>
      </c>
      <c r="N1336" s="6"/>
      <c r="O1336" s="9">
        <v>6.8049999999999997</v>
      </c>
      <c r="P1336" cm="1">
        <f t="array" ref="P1336">_xlfn._xlws.FILTER(Table3[[#All],[Name]],(Table3[[#All],[Polygon]]=$A1336)*(Table3[[#All],[Period]]=P$1)*((Table3[[#All],[Variables ]]=$AF$3)+(Table3[[#All],[Variables ]]=$AF$2)+(Table3[[#All],[Variables ]]=$AF$4)),0)</f>
        <v>0</v>
      </c>
      <c r="Q1336" t="str" cm="1">
        <f t="array" ref="Q1336">_xlfn._xlws.FILTER(Table3[[#All],[Name]],(Table3[[#All],[Polygon]]=$A1336)*(Table3[[#All],[Period]]=Q$1)*((Table3[[#All],[Variables ]]=$AF$3)+(Table3[[#All],[Variables ]]=$AF$2)+(Table3[[#All],[Variables ]]=$AF$4)),0)</f>
        <v>AH</v>
      </c>
      <c r="R1336" cm="1">
        <f t="array" ref="R1336">_xlfn._xlws.FILTER(Table3[[#All],[Name]],(Table3[[#All],[Polygon]]=$A1336)*(Table3[[#All],[Period]]=R$1)*((Table3[[#All],[Variables ]]=$AF$3)+(Table3[[#All],[Variables ]]=$AF$2)+(Table3[[#All],[Variables ]]=$AF$4)),0)</f>
        <v>0</v>
      </c>
      <c r="S1336" cm="1">
        <f t="array" ref="S1336">_xlfn._xlws.FILTER(Table3[[#All],[Name]],(Table3[[#All],[Polygon]]=$A1336)*(Table3[[#All],[Period]]=S$1)*((Table3[[#All],[Variables ]]=$AF$3)+(Table3[[#All],[Variables ]]=$AF$2)+(Table3[[#All],[Variables ]]=$AF$4)),0)</f>
        <v>0</v>
      </c>
      <c r="T1336" cm="1">
        <f t="array" ref="T1336">_xlfn._xlws.FILTER(Table3[[#All],[Name]],(Table3[[#All],[Polygon]]=$A1336)*(Table3[[#All],[Period]]=T$1)*((Table3[[#All],[Variables ]]=$AF$3)+(Table3[[#All],[Variables ]]=$AF$2)+(Table3[[#All],[Variables ]]=$AF$4)),0)</f>
        <v>0</v>
      </c>
      <c r="U1336" cm="1">
        <f t="array" ref="U1336">_xlfn._xlws.FILTER(Table3[[#All],[Name]],(Table3[[#All],[Polygon]]=$A1336)*(Table3[[#All],[Period]]=U$1)*((Table3[[#All],[Variables ]]=$AF$3)+(Table3[[#All],[Variables ]]=$AF$2)+(Table3[[#All],[Variables ]]=$AF$4)),0)</f>
        <v>0</v>
      </c>
      <c r="V1336" cm="1">
        <f t="array" ref="V1336">_xlfn._xlws.FILTER(Table3[[#All],[Name]],(Table3[[#All],[Polygon]]=$A1336)*(Table3[[#All],[Period]]=V$1)*((Table3[[#All],[Variables ]]=$AF$3)+(Table3[[#All],[Variables ]]=$AF$2)+(Table3[[#All],[Variables ]]=$AF$4)),0)</f>
        <v>0</v>
      </c>
      <c r="W1336" cm="1">
        <f t="array" ref="W1336">_xlfn._xlws.FILTER(Table3[[#All],[Name]],(Table3[[#All],[Polygon]]=$A1336)*(Table3[[#All],[Period]]=W$1)*((Table3[[#All],[Variables ]]=$AF$3)+(Table3[[#All],[Variables ]]=$AF$2)+(Table3[[#All],[Variables ]]=$AF$4)),0)</f>
        <v>0</v>
      </c>
      <c r="X1336" cm="1">
        <f t="array" ref="X1336">_xlfn._xlws.FILTER(Table3[[#All],[Name]],(Table3[[#All],[Polygon]]=$A1336)*(Table3[[#All],[Period]]=X$1)*((Table3[[#All],[Variables ]]=$AF$3)+(Table3[[#All],[Variables ]]=$AF$2)+(Table3[[#All],[Variables ]]=$AF$4)),0)</f>
        <v>0</v>
      </c>
      <c r="Y1336" t="str" cm="1">
        <f t="array" ref="Y1336">_xlfn._xlws.FILTER(Table3[[#All],[Name]],(Table3[[#All],[Polygon]]=$A1336)*(Table3[[#All],[Period]]=Y$1)*((Table3[[#All],[Variables ]]=$AF$3)+(Table3[[#All],[Variables ]]=$AF$2)+(Table3[[#All],[Variables ]]=$AF$4)),0)</f>
        <v>H</v>
      </c>
      <c r="Z1336" t="str" cm="1">
        <f t="array" ref="Z1336">_xlfn._xlws.FILTER(Table3[[#All],[Name]],(Table3[[#All],[Polygon]]=$A1336)*(Table3[[#All],[Period]]=Z$1)*((Table3[[#All],[Variables ]]=$AF$3)+(Table3[[#All],[Variables ]]=$AF$2)+(Table3[[#All],[Variables ]]=$AF$4)),0)</f>
        <v>AH</v>
      </c>
      <c r="AA1336" t="str" cm="1">
        <f t="array" ref="AA1336">_xlfn._xlws.FILTER(Table3[[#All],[Name]],(Table3[[#All],[Polygon]]=$A1336)*(Table3[[#All],[Period]]=AA$1)*((Table3[[#All],[Variables ]]=$AF$3)+(Table3[[#All],[Variables ]]=$AF$2)+(Table3[[#All],[Variables ]]=$AF$4)),0)</f>
        <v>AH</v>
      </c>
      <c r="AB1336" t="str" cm="1">
        <f t="array" ref="AB1336">_xlfn._xlws.FILTER(Table3[[#All],[Name]],(Table3[[#All],[Polygon]]=$A1336)*(Table3[[#All],[Period]]=AB$1)*((Table3[[#All],[Variables ]]=$AF$3)+(Table3[[#All],[Variables ]]=$AF$2)+(Table3[[#All],[Variables ]]=$AF$4)),0)</f>
        <v>PCT</v>
      </c>
      <c r="AC1336" t="str" cm="1">
        <f t="array" ref="AC1336">_xlfn._xlws.FILTER(Table3[[#All],[Name]],(Table3[[#All],[Polygon]]=$A1336)*(Table3[[#All],[Period]]=AC$1)*((Table3[[#All],[Variables ]]=$AF$3)+(Table3[[#All],[Variables ]]=$AF$2)+(Table3[[#All],[Variables ]]=$AF$4)),0)</f>
        <v>AH</v>
      </c>
      <c r="AD1336" t="str" cm="1">
        <f t="array" ref="AD1336">_xlfn._xlws.FILTER(Table3[[#All],[Name]],(Table3[[#All],[Polygon]]=$A1336)*(Table3[[#All],[Period]]=AD$1)*((Table3[[#All],[Variables ]]=$AF$3)+(Table3[[#All],[Variables ]]=$AF$2)+(Table3[[#All],[Variables ]]=$AF$4)),0)</f>
        <v>AH</v>
      </c>
    </row>
    <row r="1337" spans="1:30" x14ac:dyDescent="0.35">
      <c r="A1337" s="3">
        <v>804</v>
      </c>
      <c r="B1337" s="4" t="s">
        <v>1555</v>
      </c>
      <c r="C1337" s="10">
        <v>40.84752546</v>
      </c>
      <c r="D1337" s="4" t="s">
        <v>1466</v>
      </c>
      <c r="E1337" s="4">
        <v>3</v>
      </c>
      <c r="F1337" s="4">
        <v>3</v>
      </c>
      <c r="G1337" s="4">
        <v>5</v>
      </c>
      <c r="H1337" s="4"/>
      <c r="I1337" s="4">
        <v>1962</v>
      </c>
      <c r="J1337" s="4">
        <v>0</v>
      </c>
      <c r="K1337" s="4" t="s">
        <v>1650</v>
      </c>
      <c r="L1337" s="4">
        <v>29</v>
      </c>
      <c r="M1337" s="4">
        <v>29</v>
      </c>
      <c r="N1337" s="4">
        <v>13.71617577</v>
      </c>
      <c r="O1337" s="11">
        <v>13.715999999999999</v>
      </c>
      <c r="P1337" cm="1">
        <f t="array" ref="P1337">_xlfn._xlws.FILTER(Table3[[#All],[Name]],(Table3[[#All],[Polygon]]=$A1337)*(Table3[[#All],[Period]]=P$1)*((Table3[[#All],[Variables ]]=$AF$3)+(Table3[[#All],[Variables ]]=$AF$2)+(Table3[[#All],[Variables ]]=$AF$4)),0)</f>
        <v>0</v>
      </c>
      <c r="Q1337" t="str" cm="1">
        <f t="array" ref="Q1337">_xlfn._xlws.FILTER(Table3[[#All],[Name]],(Table3[[#All],[Polygon]]=$A1337)*(Table3[[#All],[Period]]=Q$1)*((Table3[[#All],[Variables ]]=$AF$3)+(Table3[[#All],[Variables ]]=$AF$2)+(Table3[[#All],[Variables ]]=$AF$4)),0)</f>
        <v>AH</v>
      </c>
      <c r="R1337" cm="1">
        <f t="array" ref="R1337">_xlfn._xlws.FILTER(Table3[[#All],[Name]],(Table3[[#All],[Polygon]]=$A1337)*(Table3[[#All],[Period]]=R$1)*((Table3[[#All],[Variables ]]=$AF$3)+(Table3[[#All],[Variables ]]=$AF$2)+(Table3[[#All],[Variables ]]=$AF$4)),0)</f>
        <v>0</v>
      </c>
      <c r="S1337" cm="1">
        <f t="array" ref="S1337">_xlfn._xlws.FILTER(Table3[[#All],[Name]],(Table3[[#All],[Polygon]]=$A1337)*(Table3[[#All],[Period]]=S$1)*((Table3[[#All],[Variables ]]=$AF$3)+(Table3[[#All],[Variables ]]=$AF$2)+(Table3[[#All],[Variables ]]=$AF$4)),0)</f>
        <v>0</v>
      </c>
      <c r="T1337" cm="1">
        <f t="array" ref="T1337">_xlfn._xlws.FILTER(Table3[[#All],[Name]],(Table3[[#All],[Polygon]]=$A1337)*(Table3[[#All],[Period]]=T$1)*((Table3[[#All],[Variables ]]=$AF$3)+(Table3[[#All],[Variables ]]=$AF$2)+(Table3[[#All],[Variables ]]=$AF$4)),0)</f>
        <v>0</v>
      </c>
      <c r="U1337" cm="1">
        <f t="array" ref="U1337">_xlfn._xlws.FILTER(Table3[[#All],[Name]],(Table3[[#All],[Polygon]]=$A1337)*(Table3[[#All],[Period]]=U$1)*((Table3[[#All],[Variables ]]=$AF$3)+(Table3[[#All],[Variables ]]=$AF$2)+(Table3[[#All],[Variables ]]=$AF$4)),0)</f>
        <v>0</v>
      </c>
      <c r="V1337" cm="1">
        <f t="array" ref="V1337">_xlfn._xlws.FILTER(Table3[[#All],[Name]],(Table3[[#All],[Polygon]]=$A1337)*(Table3[[#All],[Period]]=V$1)*((Table3[[#All],[Variables ]]=$AF$3)+(Table3[[#All],[Variables ]]=$AF$2)+(Table3[[#All],[Variables ]]=$AF$4)),0)</f>
        <v>0</v>
      </c>
      <c r="W1337" cm="1">
        <f t="array" ref="W1337">_xlfn._xlws.FILTER(Table3[[#All],[Name]],(Table3[[#All],[Polygon]]=$A1337)*(Table3[[#All],[Period]]=W$1)*((Table3[[#All],[Variables ]]=$AF$3)+(Table3[[#All],[Variables ]]=$AF$2)+(Table3[[#All],[Variables ]]=$AF$4)),0)</f>
        <v>0</v>
      </c>
      <c r="X1337" cm="1">
        <f t="array" ref="X1337">_xlfn._xlws.FILTER(Table3[[#All],[Name]],(Table3[[#All],[Polygon]]=$A1337)*(Table3[[#All],[Period]]=X$1)*((Table3[[#All],[Variables ]]=$AF$3)+(Table3[[#All],[Variables ]]=$AF$2)+(Table3[[#All],[Variables ]]=$AF$4)),0)</f>
        <v>0</v>
      </c>
      <c r="Y1337" t="str" cm="1">
        <f t="array" ref="Y1337">_xlfn._xlws.FILTER(Table3[[#All],[Name]],(Table3[[#All],[Polygon]]=$A1337)*(Table3[[#All],[Period]]=Y$1)*((Table3[[#All],[Variables ]]=$AF$3)+(Table3[[#All],[Variables ]]=$AF$2)+(Table3[[#All],[Variables ]]=$AF$4)),0)</f>
        <v>H</v>
      </c>
      <c r="Z1337" t="str" cm="1">
        <f t="array" ref="Z1337">_xlfn._xlws.FILTER(Table3[[#All],[Name]],(Table3[[#All],[Polygon]]=$A1337)*(Table3[[#All],[Period]]=Z$1)*((Table3[[#All],[Variables ]]=$AF$3)+(Table3[[#All],[Variables ]]=$AF$2)+(Table3[[#All],[Variables ]]=$AF$4)),0)</f>
        <v>AH</v>
      </c>
      <c r="AA1337" t="str" cm="1">
        <f t="array" ref="AA1337">_xlfn._xlws.FILTER(Table3[[#All],[Name]],(Table3[[#All],[Polygon]]=$A1337)*(Table3[[#All],[Period]]=AA$1)*((Table3[[#All],[Variables ]]=$AF$3)+(Table3[[#All],[Variables ]]=$AF$2)+(Table3[[#All],[Variables ]]=$AF$4)),0)</f>
        <v>AH</v>
      </c>
      <c r="AB1337" t="str" cm="1">
        <f t="array" ref="AB1337">_xlfn._xlws.FILTER(Table3[[#All],[Name]],(Table3[[#All],[Polygon]]=$A1337)*(Table3[[#All],[Period]]=AB$1)*((Table3[[#All],[Variables ]]=$AF$3)+(Table3[[#All],[Variables ]]=$AF$2)+(Table3[[#All],[Variables ]]=$AF$4)),0)</f>
        <v>PCT</v>
      </c>
      <c r="AC1337" t="str" cm="1">
        <f t="array" ref="AC1337">_xlfn._xlws.FILTER(Table3[[#All],[Name]],(Table3[[#All],[Polygon]]=$A1337)*(Table3[[#All],[Period]]=AC$1)*((Table3[[#All],[Variables ]]=$AF$3)+(Table3[[#All],[Variables ]]=$AF$2)+(Table3[[#All],[Variables ]]=$AF$4)),0)</f>
        <v>AH</v>
      </c>
      <c r="AD1337" t="str" cm="1">
        <f t="array" ref="AD1337">_xlfn._xlws.FILTER(Table3[[#All],[Name]],(Table3[[#All],[Polygon]]=$A1337)*(Table3[[#All],[Period]]=AD$1)*((Table3[[#All],[Variables ]]=$AF$3)+(Table3[[#All],[Variables ]]=$AF$2)+(Table3[[#All],[Variables ]]=$AF$4)),0)</f>
        <v>AH</v>
      </c>
    </row>
    <row r="1338" spans="1:30" x14ac:dyDescent="0.35">
      <c r="A1338" s="5">
        <v>804</v>
      </c>
      <c r="B1338" s="6" t="s">
        <v>1555</v>
      </c>
      <c r="C1338" s="8">
        <v>40.84752546</v>
      </c>
      <c r="D1338" s="6" t="s">
        <v>1466</v>
      </c>
      <c r="E1338" s="6">
        <v>3</v>
      </c>
      <c r="F1338" s="6">
        <v>3</v>
      </c>
      <c r="G1338" s="6">
        <v>5</v>
      </c>
      <c r="H1338" s="6"/>
      <c r="I1338" s="6">
        <v>1962</v>
      </c>
      <c r="J1338" s="6">
        <v>0</v>
      </c>
      <c r="K1338" s="6" t="s">
        <v>1650</v>
      </c>
      <c r="L1338" s="6">
        <v>18</v>
      </c>
      <c r="M1338" s="6">
        <v>0</v>
      </c>
      <c r="N1338" s="6"/>
      <c r="O1338" s="9">
        <v>0.995</v>
      </c>
      <c r="P1338" cm="1">
        <f t="array" ref="P1338">_xlfn._xlws.FILTER(Table3[[#All],[Name]],(Table3[[#All],[Polygon]]=$A1338)*(Table3[[#All],[Period]]=P$1)*((Table3[[#All],[Variables ]]=$AF$3)+(Table3[[#All],[Variables ]]=$AF$2)+(Table3[[#All],[Variables ]]=$AF$4)),0)</f>
        <v>0</v>
      </c>
      <c r="Q1338" t="str" cm="1">
        <f t="array" ref="Q1338">_xlfn._xlws.FILTER(Table3[[#All],[Name]],(Table3[[#All],[Polygon]]=$A1338)*(Table3[[#All],[Period]]=Q$1)*((Table3[[#All],[Variables ]]=$AF$3)+(Table3[[#All],[Variables ]]=$AF$2)+(Table3[[#All],[Variables ]]=$AF$4)),0)</f>
        <v>AH</v>
      </c>
      <c r="R1338" cm="1">
        <f t="array" ref="R1338">_xlfn._xlws.FILTER(Table3[[#All],[Name]],(Table3[[#All],[Polygon]]=$A1338)*(Table3[[#All],[Period]]=R$1)*((Table3[[#All],[Variables ]]=$AF$3)+(Table3[[#All],[Variables ]]=$AF$2)+(Table3[[#All],[Variables ]]=$AF$4)),0)</f>
        <v>0</v>
      </c>
      <c r="S1338" cm="1">
        <f t="array" ref="S1338">_xlfn._xlws.FILTER(Table3[[#All],[Name]],(Table3[[#All],[Polygon]]=$A1338)*(Table3[[#All],[Period]]=S$1)*((Table3[[#All],[Variables ]]=$AF$3)+(Table3[[#All],[Variables ]]=$AF$2)+(Table3[[#All],[Variables ]]=$AF$4)),0)</f>
        <v>0</v>
      </c>
      <c r="T1338" cm="1">
        <f t="array" ref="T1338">_xlfn._xlws.FILTER(Table3[[#All],[Name]],(Table3[[#All],[Polygon]]=$A1338)*(Table3[[#All],[Period]]=T$1)*((Table3[[#All],[Variables ]]=$AF$3)+(Table3[[#All],[Variables ]]=$AF$2)+(Table3[[#All],[Variables ]]=$AF$4)),0)</f>
        <v>0</v>
      </c>
      <c r="U1338" cm="1">
        <f t="array" ref="U1338">_xlfn._xlws.FILTER(Table3[[#All],[Name]],(Table3[[#All],[Polygon]]=$A1338)*(Table3[[#All],[Period]]=U$1)*((Table3[[#All],[Variables ]]=$AF$3)+(Table3[[#All],[Variables ]]=$AF$2)+(Table3[[#All],[Variables ]]=$AF$4)),0)</f>
        <v>0</v>
      </c>
      <c r="V1338" cm="1">
        <f t="array" ref="V1338">_xlfn._xlws.FILTER(Table3[[#All],[Name]],(Table3[[#All],[Polygon]]=$A1338)*(Table3[[#All],[Period]]=V$1)*((Table3[[#All],[Variables ]]=$AF$3)+(Table3[[#All],[Variables ]]=$AF$2)+(Table3[[#All],[Variables ]]=$AF$4)),0)</f>
        <v>0</v>
      </c>
      <c r="W1338" cm="1">
        <f t="array" ref="W1338">_xlfn._xlws.FILTER(Table3[[#All],[Name]],(Table3[[#All],[Polygon]]=$A1338)*(Table3[[#All],[Period]]=W$1)*((Table3[[#All],[Variables ]]=$AF$3)+(Table3[[#All],[Variables ]]=$AF$2)+(Table3[[#All],[Variables ]]=$AF$4)),0)</f>
        <v>0</v>
      </c>
      <c r="X1338" cm="1">
        <f t="array" ref="X1338">_xlfn._xlws.FILTER(Table3[[#All],[Name]],(Table3[[#All],[Polygon]]=$A1338)*(Table3[[#All],[Period]]=X$1)*((Table3[[#All],[Variables ]]=$AF$3)+(Table3[[#All],[Variables ]]=$AF$2)+(Table3[[#All],[Variables ]]=$AF$4)),0)</f>
        <v>0</v>
      </c>
      <c r="Y1338" t="str" cm="1">
        <f t="array" ref="Y1338">_xlfn._xlws.FILTER(Table3[[#All],[Name]],(Table3[[#All],[Polygon]]=$A1338)*(Table3[[#All],[Period]]=Y$1)*((Table3[[#All],[Variables ]]=$AF$3)+(Table3[[#All],[Variables ]]=$AF$2)+(Table3[[#All],[Variables ]]=$AF$4)),0)</f>
        <v>H</v>
      </c>
      <c r="Z1338" t="str" cm="1">
        <f t="array" ref="Z1338">_xlfn._xlws.FILTER(Table3[[#All],[Name]],(Table3[[#All],[Polygon]]=$A1338)*(Table3[[#All],[Period]]=Z$1)*((Table3[[#All],[Variables ]]=$AF$3)+(Table3[[#All],[Variables ]]=$AF$2)+(Table3[[#All],[Variables ]]=$AF$4)),0)</f>
        <v>AH</v>
      </c>
      <c r="AA1338" t="str" cm="1">
        <f t="array" ref="AA1338">_xlfn._xlws.FILTER(Table3[[#All],[Name]],(Table3[[#All],[Polygon]]=$A1338)*(Table3[[#All],[Period]]=AA$1)*((Table3[[#All],[Variables ]]=$AF$3)+(Table3[[#All],[Variables ]]=$AF$2)+(Table3[[#All],[Variables ]]=$AF$4)),0)</f>
        <v>AH</v>
      </c>
      <c r="AB1338" t="str" cm="1">
        <f t="array" ref="AB1338">_xlfn._xlws.FILTER(Table3[[#All],[Name]],(Table3[[#All],[Polygon]]=$A1338)*(Table3[[#All],[Period]]=AB$1)*((Table3[[#All],[Variables ]]=$AF$3)+(Table3[[#All],[Variables ]]=$AF$2)+(Table3[[#All],[Variables ]]=$AF$4)),0)</f>
        <v>PCT</v>
      </c>
      <c r="AC1338" t="str" cm="1">
        <f t="array" ref="AC1338">_xlfn._xlws.FILTER(Table3[[#All],[Name]],(Table3[[#All],[Polygon]]=$A1338)*(Table3[[#All],[Period]]=AC$1)*((Table3[[#All],[Variables ]]=$AF$3)+(Table3[[#All],[Variables ]]=$AF$2)+(Table3[[#All],[Variables ]]=$AF$4)),0)</f>
        <v>AH</v>
      </c>
      <c r="AD1338" t="str" cm="1">
        <f t="array" ref="AD1338">_xlfn._xlws.FILTER(Table3[[#All],[Name]],(Table3[[#All],[Polygon]]=$A1338)*(Table3[[#All],[Period]]=AD$1)*((Table3[[#All],[Variables ]]=$AF$3)+(Table3[[#All],[Variables ]]=$AF$2)+(Table3[[#All],[Variables ]]=$AF$4)),0)</f>
        <v>AH</v>
      </c>
    </row>
    <row r="1339" spans="1:30" x14ac:dyDescent="0.35">
      <c r="A1339" s="3">
        <v>804</v>
      </c>
      <c r="B1339" s="4" t="s">
        <v>1555</v>
      </c>
      <c r="C1339" s="10">
        <v>40.84752546</v>
      </c>
      <c r="D1339" s="4" t="s">
        <v>1466</v>
      </c>
      <c r="E1339" s="4">
        <v>3</v>
      </c>
      <c r="F1339" s="4">
        <v>3</v>
      </c>
      <c r="G1339" s="4">
        <v>5</v>
      </c>
      <c r="H1339" s="4"/>
      <c r="I1339" s="4">
        <v>1962</v>
      </c>
      <c r="J1339" s="4">
        <v>0</v>
      </c>
      <c r="K1339" s="4" t="s">
        <v>1650</v>
      </c>
      <c r="L1339" s="4">
        <v>62</v>
      </c>
      <c r="M1339" s="4">
        <v>62</v>
      </c>
      <c r="N1339" s="4">
        <v>17.869102120000001</v>
      </c>
      <c r="O1339" s="11">
        <v>6.8049999999999997</v>
      </c>
      <c r="P1339" cm="1">
        <f t="array" ref="P1339">_xlfn._xlws.FILTER(Table3[[#All],[Name]],(Table3[[#All],[Polygon]]=$A1339)*(Table3[[#All],[Period]]=P$1)*((Table3[[#All],[Variables ]]=$AF$3)+(Table3[[#All],[Variables ]]=$AF$2)+(Table3[[#All],[Variables ]]=$AF$4)),0)</f>
        <v>0</v>
      </c>
      <c r="Q1339" t="str" cm="1">
        <f t="array" ref="Q1339">_xlfn._xlws.FILTER(Table3[[#All],[Name]],(Table3[[#All],[Polygon]]=$A1339)*(Table3[[#All],[Period]]=Q$1)*((Table3[[#All],[Variables ]]=$AF$3)+(Table3[[#All],[Variables ]]=$AF$2)+(Table3[[#All],[Variables ]]=$AF$4)),0)</f>
        <v>AH</v>
      </c>
      <c r="R1339" cm="1">
        <f t="array" ref="R1339">_xlfn._xlws.FILTER(Table3[[#All],[Name]],(Table3[[#All],[Polygon]]=$A1339)*(Table3[[#All],[Period]]=R$1)*((Table3[[#All],[Variables ]]=$AF$3)+(Table3[[#All],[Variables ]]=$AF$2)+(Table3[[#All],[Variables ]]=$AF$4)),0)</f>
        <v>0</v>
      </c>
      <c r="S1339" cm="1">
        <f t="array" ref="S1339">_xlfn._xlws.FILTER(Table3[[#All],[Name]],(Table3[[#All],[Polygon]]=$A1339)*(Table3[[#All],[Period]]=S$1)*((Table3[[#All],[Variables ]]=$AF$3)+(Table3[[#All],[Variables ]]=$AF$2)+(Table3[[#All],[Variables ]]=$AF$4)),0)</f>
        <v>0</v>
      </c>
      <c r="T1339" cm="1">
        <f t="array" ref="T1339">_xlfn._xlws.FILTER(Table3[[#All],[Name]],(Table3[[#All],[Polygon]]=$A1339)*(Table3[[#All],[Period]]=T$1)*((Table3[[#All],[Variables ]]=$AF$3)+(Table3[[#All],[Variables ]]=$AF$2)+(Table3[[#All],[Variables ]]=$AF$4)),0)</f>
        <v>0</v>
      </c>
      <c r="U1339" cm="1">
        <f t="array" ref="U1339">_xlfn._xlws.FILTER(Table3[[#All],[Name]],(Table3[[#All],[Polygon]]=$A1339)*(Table3[[#All],[Period]]=U$1)*((Table3[[#All],[Variables ]]=$AF$3)+(Table3[[#All],[Variables ]]=$AF$2)+(Table3[[#All],[Variables ]]=$AF$4)),0)</f>
        <v>0</v>
      </c>
      <c r="V1339" cm="1">
        <f t="array" ref="V1339">_xlfn._xlws.FILTER(Table3[[#All],[Name]],(Table3[[#All],[Polygon]]=$A1339)*(Table3[[#All],[Period]]=V$1)*((Table3[[#All],[Variables ]]=$AF$3)+(Table3[[#All],[Variables ]]=$AF$2)+(Table3[[#All],[Variables ]]=$AF$4)),0)</f>
        <v>0</v>
      </c>
      <c r="W1339" cm="1">
        <f t="array" ref="W1339">_xlfn._xlws.FILTER(Table3[[#All],[Name]],(Table3[[#All],[Polygon]]=$A1339)*(Table3[[#All],[Period]]=W$1)*((Table3[[#All],[Variables ]]=$AF$3)+(Table3[[#All],[Variables ]]=$AF$2)+(Table3[[#All],[Variables ]]=$AF$4)),0)</f>
        <v>0</v>
      </c>
      <c r="X1339" cm="1">
        <f t="array" ref="X1339">_xlfn._xlws.FILTER(Table3[[#All],[Name]],(Table3[[#All],[Polygon]]=$A1339)*(Table3[[#All],[Period]]=X$1)*((Table3[[#All],[Variables ]]=$AF$3)+(Table3[[#All],[Variables ]]=$AF$2)+(Table3[[#All],[Variables ]]=$AF$4)),0)</f>
        <v>0</v>
      </c>
      <c r="Y1339" t="str" cm="1">
        <f t="array" ref="Y1339">_xlfn._xlws.FILTER(Table3[[#All],[Name]],(Table3[[#All],[Polygon]]=$A1339)*(Table3[[#All],[Period]]=Y$1)*((Table3[[#All],[Variables ]]=$AF$3)+(Table3[[#All],[Variables ]]=$AF$2)+(Table3[[#All],[Variables ]]=$AF$4)),0)</f>
        <v>H</v>
      </c>
      <c r="Z1339" t="str" cm="1">
        <f t="array" ref="Z1339">_xlfn._xlws.FILTER(Table3[[#All],[Name]],(Table3[[#All],[Polygon]]=$A1339)*(Table3[[#All],[Period]]=Z$1)*((Table3[[#All],[Variables ]]=$AF$3)+(Table3[[#All],[Variables ]]=$AF$2)+(Table3[[#All],[Variables ]]=$AF$4)),0)</f>
        <v>AH</v>
      </c>
      <c r="AA1339" t="str" cm="1">
        <f t="array" ref="AA1339">_xlfn._xlws.FILTER(Table3[[#All],[Name]],(Table3[[#All],[Polygon]]=$A1339)*(Table3[[#All],[Period]]=AA$1)*((Table3[[#All],[Variables ]]=$AF$3)+(Table3[[#All],[Variables ]]=$AF$2)+(Table3[[#All],[Variables ]]=$AF$4)),0)</f>
        <v>AH</v>
      </c>
      <c r="AB1339" t="str" cm="1">
        <f t="array" ref="AB1339">_xlfn._xlws.FILTER(Table3[[#All],[Name]],(Table3[[#All],[Polygon]]=$A1339)*(Table3[[#All],[Period]]=AB$1)*((Table3[[#All],[Variables ]]=$AF$3)+(Table3[[#All],[Variables ]]=$AF$2)+(Table3[[#All],[Variables ]]=$AF$4)),0)</f>
        <v>PCT</v>
      </c>
      <c r="AC1339" t="str" cm="1">
        <f t="array" ref="AC1339">_xlfn._xlws.FILTER(Table3[[#All],[Name]],(Table3[[#All],[Polygon]]=$A1339)*(Table3[[#All],[Period]]=AC$1)*((Table3[[#All],[Variables ]]=$AF$3)+(Table3[[#All],[Variables ]]=$AF$2)+(Table3[[#All],[Variables ]]=$AF$4)),0)</f>
        <v>AH</v>
      </c>
      <c r="AD1339" t="str" cm="1">
        <f t="array" ref="AD1339">_xlfn._xlws.FILTER(Table3[[#All],[Name]],(Table3[[#All],[Polygon]]=$A1339)*(Table3[[#All],[Period]]=AD$1)*((Table3[[#All],[Variables ]]=$AF$3)+(Table3[[#All],[Variables ]]=$AF$2)+(Table3[[#All],[Variables ]]=$AF$4)),0)</f>
        <v>AH</v>
      </c>
    </row>
    <row r="1340" spans="1:30" x14ac:dyDescent="0.35">
      <c r="A1340" s="5">
        <v>804</v>
      </c>
      <c r="B1340" s="6" t="s">
        <v>1555</v>
      </c>
      <c r="C1340" s="8">
        <v>40.84752546</v>
      </c>
      <c r="D1340" s="6" t="s">
        <v>1466</v>
      </c>
      <c r="E1340" s="6">
        <v>3</v>
      </c>
      <c r="F1340" s="6">
        <v>3</v>
      </c>
      <c r="G1340" s="6">
        <v>5</v>
      </c>
      <c r="H1340" s="6"/>
      <c r="I1340" s="6">
        <v>1962</v>
      </c>
      <c r="J1340" s="6">
        <v>0</v>
      </c>
      <c r="K1340" s="6" t="s">
        <v>1650</v>
      </c>
      <c r="L1340" s="6">
        <v>85</v>
      </c>
      <c r="M1340" s="6">
        <v>85</v>
      </c>
      <c r="N1340" s="6">
        <v>19.053710169999999</v>
      </c>
      <c r="O1340" s="9">
        <v>2.048</v>
      </c>
      <c r="P1340" cm="1">
        <f t="array" ref="P1340">_xlfn._xlws.FILTER(Table3[[#All],[Name]],(Table3[[#All],[Polygon]]=$A1340)*(Table3[[#All],[Period]]=P$1)*((Table3[[#All],[Variables ]]=$AF$3)+(Table3[[#All],[Variables ]]=$AF$2)+(Table3[[#All],[Variables ]]=$AF$4)),0)</f>
        <v>0</v>
      </c>
      <c r="Q1340" t="str" cm="1">
        <f t="array" ref="Q1340">_xlfn._xlws.FILTER(Table3[[#All],[Name]],(Table3[[#All],[Polygon]]=$A1340)*(Table3[[#All],[Period]]=Q$1)*((Table3[[#All],[Variables ]]=$AF$3)+(Table3[[#All],[Variables ]]=$AF$2)+(Table3[[#All],[Variables ]]=$AF$4)),0)</f>
        <v>AH</v>
      </c>
      <c r="R1340" cm="1">
        <f t="array" ref="R1340">_xlfn._xlws.FILTER(Table3[[#All],[Name]],(Table3[[#All],[Polygon]]=$A1340)*(Table3[[#All],[Period]]=R$1)*((Table3[[#All],[Variables ]]=$AF$3)+(Table3[[#All],[Variables ]]=$AF$2)+(Table3[[#All],[Variables ]]=$AF$4)),0)</f>
        <v>0</v>
      </c>
      <c r="S1340" cm="1">
        <f t="array" ref="S1340">_xlfn._xlws.FILTER(Table3[[#All],[Name]],(Table3[[#All],[Polygon]]=$A1340)*(Table3[[#All],[Period]]=S$1)*((Table3[[#All],[Variables ]]=$AF$3)+(Table3[[#All],[Variables ]]=$AF$2)+(Table3[[#All],[Variables ]]=$AF$4)),0)</f>
        <v>0</v>
      </c>
      <c r="T1340" cm="1">
        <f t="array" ref="T1340">_xlfn._xlws.FILTER(Table3[[#All],[Name]],(Table3[[#All],[Polygon]]=$A1340)*(Table3[[#All],[Period]]=T$1)*((Table3[[#All],[Variables ]]=$AF$3)+(Table3[[#All],[Variables ]]=$AF$2)+(Table3[[#All],[Variables ]]=$AF$4)),0)</f>
        <v>0</v>
      </c>
      <c r="U1340" cm="1">
        <f t="array" ref="U1340">_xlfn._xlws.FILTER(Table3[[#All],[Name]],(Table3[[#All],[Polygon]]=$A1340)*(Table3[[#All],[Period]]=U$1)*((Table3[[#All],[Variables ]]=$AF$3)+(Table3[[#All],[Variables ]]=$AF$2)+(Table3[[#All],[Variables ]]=$AF$4)),0)</f>
        <v>0</v>
      </c>
      <c r="V1340" cm="1">
        <f t="array" ref="V1340">_xlfn._xlws.FILTER(Table3[[#All],[Name]],(Table3[[#All],[Polygon]]=$A1340)*(Table3[[#All],[Period]]=V$1)*((Table3[[#All],[Variables ]]=$AF$3)+(Table3[[#All],[Variables ]]=$AF$2)+(Table3[[#All],[Variables ]]=$AF$4)),0)</f>
        <v>0</v>
      </c>
      <c r="W1340" cm="1">
        <f t="array" ref="W1340">_xlfn._xlws.FILTER(Table3[[#All],[Name]],(Table3[[#All],[Polygon]]=$A1340)*(Table3[[#All],[Period]]=W$1)*((Table3[[#All],[Variables ]]=$AF$3)+(Table3[[#All],[Variables ]]=$AF$2)+(Table3[[#All],[Variables ]]=$AF$4)),0)</f>
        <v>0</v>
      </c>
      <c r="X1340" cm="1">
        <f t="array" ref="X1340">_xlfn._xlws.FILTER(Table3[[#All],[Name]],(Table3[[#All],[Polygon]]=$A1340)*(Table3[[#All],[Period]]=X$1)*((Table3[[#All],[Variables ]]=$AF$3)+(Table3[[#All],[Variables ]]=$AF$2)+(Table3[[#All],[Variables ]]=$AF$4)),0)</f>
        <v>0</v>
      </c>
      <c r="Y1340" t="str" cm="1">
        <f t="array" ref="Y1340">_xlfn._xlws.FILTER(Table3[[#All],[Name]],(Table3[[#All],[Polygon]]=$A1340)*(Table3[[#All],[Period]]=Y$1)*((Table3[[#All],[Variables ]]=$AF$3)+(Table3[[#All],[Variables ]]=$AF$2)+(Table3[[#All],[Variables ]]=$AF$4)),0)</f>
        <v>H</v>
      </c>
      <c r="Z1340" t="str" cm="1">
        <f t="array" ref="Z1340">_xlfn._xlws.FILTER(Table3[[#All],[Name]],(Table3[[#All],[Polygon]]=$A1340)*(Table3[[#All],[Period]]=Z$1)*((Table3[[#All],[Variables ]]=$AF$3)+(Table3[[#All],[Variables ]]=$AF$2)+(Table3[[#All],[Variables ]]=$AF$4)),0)</f>
        <v>AH</v>
      </c>
      <c r="AA1340" t="str" cm="1">
        <f t="array" ref="AA1340">_xlfn._xlws.FILTER(Table3[[#All],[Name]],(Table3[[#All],[Polygon]]=$A1340)*(Table3[[#All],[Period]]=AA$1)*((Table3[[#All],[Variables ]]=$AF$3)+(Table3[[#All],[Variables ]]=$AF$2)+(Table3[[#All],[Variables ]]=$AF$4)),0)</f>
        <v>AH</v>
      </c>
      <c r="AB1340" t="str" cm="1">
        <f t="array" ref="AB1340">_xlfn._xlws.FILTER(Table3[[#All],[Name]],(Table3[[#All],[Polygon]]=$A1340)*(Table3[[#All],[Period]]=AB$1)*((Table3[[#All],[Variables ]]=$AF$3)+(Table3[[#All],[Variables ]]=$AF$2)+(Table3[[#All],[Variables ]]=$AF$4)),0)</f>
        <v>PCT</v>
      </c>
      <c r="AC1340" t="str" cm="1">
        <f t="array" ref="AC1340">_xlfn._xlws.FILTER(Table3[[#All],[Name]],(Table3[[#All],[Polygon]]=$A1340)*(Table3[[#All],[Period]]=AC$1)*((Table3[[#All],[Variables ]]=$AF$3)+(Table3[[#All],[Variables ]]=$AF$2)+(Table3[[#All],[Variables ]]=$AF$4)),0)</f>
        <v>AH</v>
      </c>
      <c r="AD1340" t="str" cm="1">
        <f t="array" ref="AD1340">_xlfn._xlws.FILTER(Table3[[#All],[Name]],(Table3[[#All],[Polygon]]=$A1340)*(Table3[[#All],[Period]]=AD$1)*((Table3[[#All],[Variables ]]=$AF$3)+(Table3[[#All],[Variables ]]=$AF$2)+(Table3[[#All],[Variables ]]=$AF$4)),0)</f>
        <v>AH</v>
      </c>
    </row>
    <row r="1341" spans="1:30" x14ac:dyDescent="0.35">
      <c r="A1341" s="3">
        <v>804</v>
      </c>
      <c r="B1341" s="4" t="s">
        <v>1555</v>
      </c>
      <c r="C1341" s="10">
        <v>40.84752546</v>
      </c>
      <c r="D1341" s="4" t="s">
        <v>1466</v>
      </c>
      <c r="E1341" s="4">
        <v>3</v>
      </c>
      <c r="F1341" s="4">
        <v>3</v>
      </c>
      <c r="G1341" s="4">
        <v>5</v>
      </c>
      <c r="H1341" s="4"/>
      <c r="I1341" s="4">
        <v>1962</v>
      </c>
      <c r="J1341" s="4">
        <v>0</v>
      </c>
      <c r="K1341" s="4" t="s">
        <v>1650</v>
      </c>
      <c r="L1341" s="4">
        <v>27</v>
      </c>
      <c r="M1341" s="4">
        <v>27</v>
      </c>
      <c r="N1341" s="4">
        <v>23.007539449999999</v>
      </c>
      <c r="O1341" s="11">
        <v>5.0060000000000002</v>
      </c>
      <c r="P1341" cm="1">
        <f t="array" ref="P1341">_xlfn._xlws.FILTER(Table3[[#All],[Name]],(Table3[[#All],[Polygon]]=$A1341)*(Table3[[#All],[Period]]=P$1)*((Table3[[#All],[Variables ]]=$AF$3)+(Table3[[#All],[Variables ]]=$AF$2)+(Table3[[#All],[Variables ]]=$AF$4)),0)</f>
        <v>0</v>
      </c>
      <c r="Q1341" t="str" cm="1">
        <f t="array" ref="Q1341">_xlfn._xlws.FILTER(Table3[[#All],[Name]],(Table3[[#All],[Polygon]]=$A1341)*(Table3[[#All],[Period]]=Q$1)*((Table3[[#All],[Variables ]]=$AF$3)+(Table3[[#All],[Variables ]]=$AF$2)+(Table3[[#All],[Variables ]]=$AF$4)),0)</f>
        <v>AH</v>
      </c>
      <c r="R1341" cm="1">
        <f t="array" ref="R1341">_xlfn._xlws.FILTER(Table3[[#All],[Name]],(Table3[[#All],[Polygon]]=$A1341)*(Table3[[#All],[Period]]=R$1)*((Table3[[#All],[Variables ]]=$AF$3)+(Table3[[#All],[Variables ]]=$AF$2)+(Table3[[#All],[Variables ]]=$AF$4)),0)</f>
        <v>0</v>
      </c>
      <c r="S1341" cm="1">
        <f t="array" ref="S1341">_xlfn._xlws.FILTER(Table3[[#All],[Name]],(Table3[[#All],[Polygon]]=$A1341)*(Table3[[#All],[Period]]=S$1)*((Table3[[#All],[Variables ]]=$AF$3)+(Table3[[#All],[Variables ]]=$AF$2)+(Table3[[#All],[Variables ]]=$AF$4)),0)</f>
        <v>0</v>
      </c>
      <c r="T1341" cm="1">
        <f t="array" ref="T1341">_xlfn._xlws.FILTER(Table3[[#All],[Name]],(Table3[[#All],[Polygon]]=$A1341)*(Table3[[#All],[Period]]=T$1)*((Table3[[#All],[Variables ]]=$AF$3)+(Table3[[#All],[Variables ]]=$AF$2)+(Table3[[#All],[Variables ]]=$AF$4)),0)</f>
        <v>0</v>
      </c>
      <c r="U1341" cm="1">
        <f t="array" ref="U1341">_xlfn._xlws.FILTER(Table3[[#All],[Name]],(Table3[[#All],[Polygon]]=$A1341)*(Table3[[#All],[Period]]=U$1)*((Table3[[#All],[Variables ]]=$AF$3)+(Table3[[#All],[Variables ]]=$AF$2)+(Table3[[#All],[Variables ]]=$AF$4)),0)</f>
        <v>0</v>
      </c>
      <c r="V1341" cm="1">
        <f t="array" ref="V1341">_xlfn._xlws.FILTER(Table3[[#All],[Name]],(Table3[[#All],[Polygon]]=$A1341)*(Table3[[#All],[Period]]=V$1)*((Table3[[#All],[Variables ]]=$AF$3)+(Table3[[#All],[Variables ]]=$AF$2)+(Table3[[#All],[Variables ]]=$AF$4)),0)</f>
        <v>0</v>
      </c>
      <c r="W1341" cm="1">
        <f t="array" ref="W1341">_xlfn._xlws.FILTER(Table3[[#All],[Name]],(Table3[[#All],[Polygon]]=$A1341)*(Table3[[#All],[Period]]=W$1)*((Table3[[#All],[Variables ]]=$AF$3)+(Table3[[#All],[Variables ]]=$AF$2)+(Table3[[#All],[Variables ]]=$AF$4)),0)</f>
        <v>0</v>
      </c>
      <c r="X1341" cm="1">
        <f t="array" ref="X1341">_xlfn._xlws.FILTER(Table3[[#All],[Name]],(Table3[[#All],[Polygon]]=$A1341)*(Table3[[#All],[Period]]=X$1)*((Table3[[#All],[Variables ]]=$AF$3)+(Table3[[#All],[Variables ]]=$AF$2)+(Table3[[#All],[Variables ]]=$AF$4)),0)</f>
        <v>0</v>
      </c>
      <c r="Y1341" t="str" cm="1">
        <f t="array" ref="Y1341">_xlfn._xlws.FILTER(Table3[[#All],[Name]],(Table3[[#All],[Polygon]]=$A1341)*(Table3[[#All],[Period]]=Y$1)*((Table3[[#All],[Variables ]]=$AF$3)+(Table3[[#All],[Variables ]]=$AF$2)+(Table3[[#All],[Variables ]]=$AF$4)),0)</f>
        <v>H</v>
      </c>
      <c r="Z1341" t="str" cm="1">
        <f t="array" ref="Z1341">_xlfn._xlws.FILTER(Table3[[#All],[Name]],(Table3[[#All],[Polygon]]=$A1341)*(Table3[[#All],[Period]]=Z$1)*((Table3[[#All],[Variables ]]=$AF$3)+(Table3[[#All],[Variables ]]=$AF$2)+(Table3[[#All],[Variables ]]=$AF$4)),0)</f>
        <v>AH</v>
      </c>
      <c r="AA1341" t="str" cm="1">
        <f t="array" ref="AA1341">_xlfn._xlws.FILTER(Table3[[#All],[Name]],(Table3[[#All],[Polygon]]=$A1341)*(Table3[[#All],[Period]]=AA$1)*((Table3[[#All],[Variables ]]=$AF$3)+(Table3[[#All],[Variables ]]=$AF$2)+(Table3[[#All],[Variables ]]=$AF$4)),0)</f>
        <v>AH</v>
      </c>
      <c r="AB1341" t="str" cm="1">
        <f t="array" ref="AB1341">_xlfn._xlws.FILTER(Table3[[#All],[Name]],(Table3[[#All],[Polygon]]=$A1341)*(Table3[[#All],[Period]]=AB$1)*((Table3[[#All],[Variables ]]=$AF$3)+(Table3[[#All],[Variables ]]=$AF$2)+(Table3[[#All],[Variables ]]=$AF$4)),0)</f>
        <v>PCT</v>
      </c>
      <c r="AC1341" t="str" cm="1">
        <f t="array" ref="AC1341">_xlfn._xlws.FILTER(Table3[[#All],[Name]],(Table3[[#All],[Polygon]]=$A1341)*(Table3[[#All],[Period]]=AC$1)*((Table3[[#All],[Variables ]]=$AF$3)+(Table3[[#All],[Variables ]]=$AF$2)+(Table3[[#All],[Variables ]]=$AF$4)),0)</f>
        <v>AH</v>
      </c>
      <c r="AD1341" t="str" cm="1">
        <f t="array" ref="AD1341">_xlfn._xlws.FILTER(Table3[[#All],[Name]],(Table3[[#All],[Polygon]]=$A1341)*(Table3[[#All],[Period]]=AD$1)*((Table3[[#All],[Variables ]]=$AF$3)+(Table3[[#All],[Variables ]]=$AF$2)+(Table3[[#All],[Variables ]]=$AF$4)),0)</f>
        <v>AH</v>
      </c>
    </row>
    <row r="1342" spans="1:30" x14ac:dyDescent="0.35">
      <c r="A1342" s="5">
        <v>804</v>
      </c>
      <c r="B1342" s="6" t="s">
        <v>1555</v>
      </c>
      <c r="C1342" s="8">
        <v>40.84752546</v>
      </c>
      <c r="D1342" s="6" t="s">
        <v>1466</v>
      </c>
      <c r="E1342" s="6">
        <v>3</v>
      </c>
      <c r="F1342" s="6">
        <v>3</v>
      </c>
      <c r="G1342" s="6">
        <v>5</v>
      </c>
      <c r="H1342" s="6"/>
      <c r="I1342" s="6">
        <v>1962</v>
      </c>
      <c r="J1342" s="6">
        <v>0</v>
      </c>
      <c r="K1342" s="6" t="s">
        <v>1650</v>
      </c>
      <c r="L1342" s="6">
        <v>83</v>
      </c>
      <c r="M1342" s="6">
        <v>83</v>
      </c>
      <c r="N1342" s="6">
        <v>35.39444323</v>
      </c>
      <c r="O1342" s="9">
        <v>27.864000000000001</v>
      </c>
      <c r="P1342" cm="1">
        <f t="array" ref="P1342">_xlfn._xlws.FILTER(Table3[[#All],[Name]],(Table3[[#All],[Polygon]]=$A1342)*(Table3[[#All],[Period]]=P$1)*((Table3[[#All],[Variables ]]=$AF$3)+(Table3[[#All],[Variables ]]=$AF$2)+(Table3[[#All],[Variables ]]=$AF$4)),0)</f>
        <v>0</v>
      </c>
      <c r="Q1342" t="str" cm="1">
        <f t="array" ref="Q1342">_xlfn._xlws.FILTER(Table3[[#All],[Name]],(Table3[[#All],[Polygon]]=$A1342)*(Table3[[#All],[Period]]=Q$1)*((Table3[[#All],[Variables ]]=$AF$3)+(Table3[[#All],[Variables ]]=$AF$2)+(Table3[[#All],[Variables ]]=$AF$4)),0)</f>
        <v>AH</v>
      </c>
      <c r="R1342" cm="1">
        <f t="array" ref="R1342">_xlfn._xlws.FILTER(Table3[[#All],[Name]],(Table3[[#All],[Polygon]]=$A1342)*(Table3[[#All],[Period]]=R$1)*((Table3[[#All],[Variables ]]=$AF$3)+(Table3[[#All],[Variables ]]=$AF$2)+(Table3[[#All],[Variables ]]=$AF$4)),0)</f>
        <v>0</v>
      </c>
      <c r="S1342" cm="1">
        <f t="array" ref="S1342">_xlfn._xlws.FILTER(Table3[[#All],[Name]],(Table3[[#All],[Polygon]]=$A1342)*(Table3[[#All],[Period]]=S$1)*((Table3[[#All],[Variables ]]=$AF$3)+(Table3[[#All],[Variables ]]=$AF$2)+(Table3[[#All],[Variables ]]=$AF$4)),0)</f>
        <v>0</v>
      </c>
      <c r="T1342" cm="1">
        <f t="array" ref="T1342">_xlfn._xlws.FILTER(Table3[[#All],[Name]],(Table3[[#All],[Polygon]]=$A1342)*(Table3[[#All],[Period]]=T$1)*((Table3[[#All],[Variables ]]=$AF$3)+(Table3[[#All],[Variables ]]=$AF$2)+(Table3[[#All],[Variables ]]=$AF$4)),0)</f>
        <v>0</v>
      </c>
      <c r="U1342" cm="1">
        <f t="array" ref="U1342">_xlfn._xlws.FILTER(Table3[[#All],[Name]],(Table3[[#All],[Polygon]]=$A1342)*(Table3[[#All],[Period]]=U$1)*((Table3[[#All],[Variables ]]=$AF$3)+(Table3[[#All],[Variables ]]=$AF$2)+(Table3[[#All],[Variables ]]=$AF$4)),0)</f>
        <v>0</v>
      </c>
      <c r="V1342" cm="1">
        <f t="array" ref="V1342">_xlfn._xlws.FILTER(Table3[[#All],[Name]],(Table3[[#All],[Polygon]]=$A1342)*(Table3[[#All],[Period]]=V$1)*((Table3[[#All],[Variables ]]=$AF$3)+(Table3[[#All],[Variables ]]=$AF$2)+(Table3[[#All],[Variables ]]=$AF$4)),0)</f>
        <v>0</v>
      </c>
      <c r="W1342" cm="1">
        <f t="array" ref="W1342">_xlfn._xlws.FILTER(Table3[[#All],[Name]],(Table3[[#All],[Polygon]]=$A1342)*(Table3[[#All],[Period]]=W$1)*((Table3[[#All],[Variables ]]=$AF$3)+(Table3[[#All],[Variables ]]=$AF$2)+(Table3[[#All],[Variables ]]=$AF$4)),0)</f>
        <v>0</v>
      </c>
      <c r="X1342" cm="1">
        <f t="array" ref="X1342">_xlfn._xlws.FILTER(Table3[[#All],[Name]],(Table3[[#All],[Polygon]]=$A1342)*(Table3[[#All],[Period]]=X$1)*((Table3[[#All],[Variables ]]=$AF$3)+(Table3[[#All],[Variables ]]=$AF$2)+(Table3[[#All],[Variables ]]=$AF$4)),0)</f>
        <v>0</v>
      </c>
      <c r="Y1342" t="str" cm="1">
        <f t="array" ref="Y1342">_xlfn._xlws.FILTER(Table3[[#All],[Name]],(Table3[[#All],[Polygon]]=$A1342)*(Table3[[#All],[Period]]=Y$1)*((Table3[[#All],[Variables ]]=$AF$3)+(Table3[[#All],[Variables ]]=$AF$2)+(Table3[[#All],[Variables ]]=$AF$4)),0)</f>
        <v>H</v>
      </c>
      <c r="Z1342" t="str" cm="1">
        <f t="array" ref="Z1342">_xlfn._xlws.FILTER(Table3[[#All],[Name]],(Table3[[#All],[Polygon]]=$A1342)*(Table3[[#All],[Period]]=Z$1)*((Table3[[#All],[Variables ]]=$AF$3)+(Table3[[#All],[Variables ]]=$AF$2)+(Table3[[#All],[Variables ]]=$AF$4)),0)</f>
        <v>AH</v>
      </c>
      <c r="AA1342" t="str" cm="1">
        <f t="array" ref="AA1342">_xlfn._xlws.FILTER(Table3[[#All],[Name]],(Table3[[#All],[Polygon]]=$A1342)*(Table3[[#All],[Period]]=AA$1)*((Table3[[#All],[Variables ]]=$AF$3)+(Table3[[#All],[Variables ]]=$AF$2)+(Table3[[#All],[Variables ]]=$AF$4)),0)</f>
        <v>AH</v>
      </c>
      <c r="AB1342" t="str" cm="1">
        <f t="array" ref="AB1342">_xlfn._xlws.FILTER(Table3[[#All],[Name]],(Table3[[#All],[Polygon]]=$A1342)*(Table3[[#All],[Period]]=AB$1)*((Table3[[#All],[Variables ]]=$AF$3)+(Table3[[#All],[Variables ]]=$AF$2)+(Table3[[#All],[Variables ]]=$AF$4)),0)</f>
        <v>PCT</v>
      </c>
      <c r="AC1342" t="str" cm="1">
        <f t="array" ref="AC1342">_xlfn._xlws.FILTER(Table3[[#All],[Name]],(Table3[[#All],[Polygon]]=$A1342)*(Table3[[#All],[Period]]=AC$1)*((Table3[[#All],[Variables ]]=$AF$3)+(Table3[[#All],[Variables ]]=$AF$2)+(Table3[[#All],[Variables ]]=$AF$4)),0)</f>
        <v>AH</v>
      </c>
      <c r="AD1342" t="str" cm="1">
        <f t="array" ref="AD1342">_xlfn._xlws.FILTER(Table3[[#All],[Name]],(Table3[[#All],[Polygon]]=$A1342)*(Table3[[#All],[Period]]=AD$1)*((Table3[[#All],[Variables ]]=$AF$3)+(Table3[[#All],[Variables ]]=$AF$2)+(Table3[[#All],[Variables ]]=$AF$4)),0)</f>
        <v>AH</v>
      </c>
    </row>
    <row r="1343" spans="1:30" x14ac:dyDescent="0.35">
      <c r="A1343" s="3">
        <v>804</v>
      </c>
      <c r="B1343" s="4" t="s">
        <v>1555</v>
      </c>
      <c r="C1343" s="10">
        <v>40.84752546</v>
      </c>
      <c r="D1343" s="4" t="s">
        <v>1466</v>
      </c>
      <c r="E1343" s="4">
        <v>3</v>
      </c>
      <c r="F1343" s="4">
        <v>3</v>
      </c>
      <c r="G1343" s="4">
        <v>5</v>
      </c>
      <c r="H1343" s="4"/>
      <c r="I1343" s="4">
        <v>1962</v>
      </c>
      <c r="J1343" s="4">
        <v>0</v>
      </c>
      <c r="K1343" s="4" t="s">
        <v>1650</v>
      </c>
      <c r="L1343" s="4">
        <v>19</v>
      </c>
      <c r="M1343" s="4">
        <v>19</v>
      </c>
      <c r="N1343" s="4">
        <v>32.06105127</v>
      </c>
      <c r="O1343" s="11">
        <v>0.995</v>
      </c>
      <c r="P1343" cm="1">
        <f t="array" ref="P1343">_xlfn._xlws.FILTER(Table3[[#All],[Name]],(Table3[[#All],[Polygon]]=$A1343)*(Table3[[#All],[Period]]=P$1)*((Table3[[#All],[Variables ]]=$AF$3)+(Table3[[#All],[Variables ]]=$AF$2)+(Table3[[#All],[Variables ]]=$AF$4)),0)</f>
        <v>0</v>
      </c>
      <c r="Q1343" t="str" cm="1">
        <f t="array" ref="Q1343">_xlfn._xlws.FILTER(Table3[[#All],[Name]],(Table3[[#All],[Polygon]]=$A1343)*(Table3[[#All],[Period]]=Q$1)*((Table3[[#All],[Variables ]]=$AF$3)+(Table3[[#All],[Variables ]]=$AF$2)+(Table3[[#All],[Variables ]]=$AF$4)),0)</f>
        <v>AH</v>
      </c>
      <c r="R1343" cm="1">
        <f t="array" ref="R1343">_xlfn._xlws.FILTER(Table3[[#All],[Name]],(Table3[[#All],[Polygon]]=$A1343)*(Table3[[#All],[Period]]=R$1)*((Table3[[#All],[Variables ]]=$AF$3)+(Table3[[#All],[Variables ]]=$AF$2)+(Table3[[#All],[Variables ]]=$AF$4)),0)</f>
        <v>0</v>
      </c>
      <c r="S1343" cm="1">
        <f t="array" ref="S1343">_xlfn._xlws.FILTER(Table3[[#All],[Name]],(Table3[[#All],[Polygon]]=$A1343)*(Table3[[#All],[Period]]=S$1)*((Table3[[#All],[Variables ]]=$AF$3)+(Table3[[#All],[Variables ]]=$AF$2)+(Table3[[#All],[Variables ]]=$AF$4)),0)</f>
        <v>0</v>
      </c>
      <c r="T1343" cm="1">
        <f t="array" ref="T1343">_xlfn._xlws.FILTER(Table3[[#All],[Name]],(Table3[[#All],[Polygon]]=$A1343)*(Table3[[#All],[Period]]=T$1)*((Table3[[#All],[Variables ]]=$AF$3)+(Table3[[#All],[Variables ]]=$AF$2)+(Table3[[#All],[Variables ]]=$AF$4)),0)</f>
        <v>0</v>
      </c>
      <c r="U1343" cm="1">
        <f t="array" ref="U1343">_xlfn._xlws.FILTER(Table3[[#All],[Name]],(Table3[[#All],[Polygon]]=$A1343)*(Table3[[#All],[Period]]=U$1)*((Table3[[#All],[Variables ]]=$AF$3)+(Table3[[#All],[Variables ]]=$AF$2)+(Table3[[#All],[Variables ]]=$AF$4)),0)</f>
        <v>0</v>
      </c>
      <c r="V1343" cm="1">
        <f t="array" ref="V1343">_xlfn._xlws.FILTER(Table3[[#All],[Name]],(Table3[[#All],[Polygon]]=$A1343)*(Table3[[#All],[Period]]=V$1)*((Table3[[#All],[Variables ]]=$AF$3)+(Table3[[#All],[Variables ]]=$AF$2)+(Table3[[#All],[Variables ]]=$AF$4)),0)</f>
        <v>0</v>
      </c>
      <c r="W1343" cm="1">
        <f t="array" ref="W1343">_xlfn._xlws.FILTER(Table3[[#All],[Name]],(Table3[[#All],[Polygon]]=$A1343)*(Table3[[#All],[Period]]=W$1)*((Table3[[#All],[Variables ]]=$AF$3)+(Table3[[#All],[Variables ]]=$AF$2)+(Table3[[#All],[Variables ]]=$AF$4)),0)</f>
        <v>0</v>
      </c>
      <c r="X1343" cm="1">
        <f t="array" ref="X1343">_xlfn._xlws.FILTER(Table3[[#All],[Name]],(Table3[[#All],[Polygon]]=$A1343)*(Table3[[#All],[Period]]=X$1)*((Table3[[#All],[Variables ]]=$AF$3)+(Table3[[#All],[Variables ]]=$AF$2)+(Table3[[#All],[Variables ]]=$AF$4)),0)</f>
        <v>0</v>
      </c>
      <c r="Y1343" t="str" cm="1">
        <f t="array" ref="Y1343">_xlfn._xlws.FILTER(Table3[[#All],[Name]],(Table3[[#All],[Polygon]]=$A1343)*(Table3[[#All],[Period]]=Y$1)*((Table3[[#All],[Variables ]]=$AF$3)+(Table3[[#All],[Variables ]]=$AF$2)+(Table3[[#All],[Variables ]]=$AF$4)),0)</f>
        <v>H</v>
      </c>
      <c r="Z1343" t="str" cm="1">
        <f t="array" ref="Z1343">_xlfn._xlws.FILTER(Table3[[#All],[Name]],(Table3[[#All],[Polygon]]=$A1343)*(Table3[[#All],[Period]]=Z$1)*((Table3[[#All],[Variables ]]=$AF$3)+(Table3[[#All],[Variables ]]=$AF$2)+(Table3[[#All],[Variables ]]=$AF$4)),0)</f>
        <v>AH</v>
      </c>
      <c r="AA1343" t="str" cm="1">
        <f t="array" ref="AA1343">_xlfn._xlws.FILTER(Table3[[#All],[Name]],(Table3[[#All],[Polygon]]=$A1343)*(Table3[[#All],[Period]]=AA$1)*((Table3[[#All],[Variables ]]=$AF$3)+(Table3[[#All],[Variables ]]=$AF$2)+(Table3[[#All],[Variables ]]=$AF$4)),0)</f>
        <v>AH</v>
      </c>
      <c r="AB1343" t="str" cm="1">
        <f t="array" ref="AB1343">_xlfn._xlws.FILTER(Table3[[#All],[Name]],(Table3[[#All],[Polygon]]=$A1343)*(Table3[[#All],[Period]]=AB$1)*((Table3[[#All],[Variables ]]=$AF$3)+(Table3[[#All],[Variables ]]=$AF$2)+(Table3[[#All],[Variables ]]=$AF$4)),0)</f>
        <v>PCT</v>
      </c>
      <c r="AC1343" t="str" cm="1">
        <f t="array" ref="AC1343">_xlfn._xlws.FILTER(Table3[[#All],[Name]],(Table3[[#All],[Polygon]]=$A1343)*(Table3[[#All],[Period]]=AC$1)*((Table3[[#All],[Variables ]]=$AF$3)+(Table3[[#All],[Variables ]]=$AF$2)+(Table3[[#All],[Variables ]]=$AF$4)),0)</f>
        <v>AH</v>
      </c>
      <c r="AD1343" t="str" cm="1">
        <f t="array" ref="AD1343">_xlfn._xlws.FILTER(Table3[[#All],[Name]],(Table3[[#All],[Polygon]]=$A1343)*(Table3[[#All],[Period]]=AD$1)*((Table3[[#All],[Variables ]]=$AF$3)+(Table3[[#All],[Variables ]]=$AF$2)+(Table3[[#All],[Variables ]]=$AF$4)),0)</f>
        <v>AH</v>
      </c>
    </row>
    <row r="1344" spans="1:30" x14ac:dyDescent="0.35">
      <c r="A1344" s="5">
        <v>804</v>
      </c>
      <c r="B1344" s="6" t="s">
        <v>1555</v>
      </c>
      <c r="C1344" s="8">
        <v>40.84752546</v>
      </c>
      <c r="D1344" s="6" t="s">
        <v>1466</v>
      </c>
      <c r="E1344" s="6">
        <v>3</v>
      </c>
      <c r="F1344" s="6">
        <v>3</v>
      </c>
      <c r="G1344" s="6">
        <v>5</v>
      </c>
      <c r="H1344" s="6"/>
      <c r="I1344" s="6">
        <v>1962</v>
      </c>
      <c r="J1344" s="6">
        <v>0</v>
      </c>
      <c r="K1344" s="6" t="s">
        <v>1650</v>
      </c>
      <c r="L1344" s="6">
        <v>57</v>
      </c>
      <c r="M1344" s="6">
        <v>57</v>
      </c>
      <c r="N1344" s="6">
        <v>6.3628884540000001</v>
      </c>
      <c r="O1344" s="9">
        <v>0.39400000000000002</v>
      </c>
      <c r="P1344" cm="1">
        <f t="array" ref="P1344">_xlfn._xlws.FILTER(Table3[[#All],[Name]],(Table3[[#All],[Polygon]]=$A1344)*(Table3[[#All],[Period]]=P$1)*((Table3[[#All],[Variables ]]=$AF$3)+(Table3[[#All],[Variables ]]=$AF$2)+(Table3[[#All],[Variables ]]=$AF$4)),0)</f>
        <v>0</v>
      </c>
      <c r="Q1344" t="str" cm="1">
        <f t="array" ref="Q1344">_xlfn._xlws.FILTER(Table3[[#All],[Name]],(Table3[[#All],[Polygon]]=$A1344)*(Table3[[#All],[Period]]=Q$1)*((Table3[[#All],[Variables ]]=$AF$3)+(Table3[[#All],[Variables ]]=$AF$2)+(Table3[[#All],[Variables ]]=$AF$4)),0)</f>
        <v>AH</v>
      </c>
      <c r="R1344" cm="1">
        <f t="array" ref="R1344">_xlfn._xlws.FILTER(Table3[[#All],[Name]],(Table3[[#All],[Polygon]]=$A1344)*(Table3[[#All],[Period]]=R$1)*((Table3[[#All],[Variables ]]=$AF$3)+(Table3[[#All],[Variables ]]=$AF$2)+(Table3[[#All],[Variables ]]=$AF$4)),0)</f>
        <v>0</v>
      </c>
      <c r="S1344" cm="1">
        <f t="array" ref="S1344">_xlfn._xlws.FILTER(Table3[[#All],[Name]],(Table3[[#All],[Polygon]]=$A1344)*(Table3[[#All],[Period]]=S$1)*((Table3[[#All],[Variables ]]=$AF$3)+(Table3[[#All],[Variables ]]=$AF$2)+(Table3[[#All],[Variables ]]=$AF$4)),0)</f>
        <v>0</v>
      </c>
      <c r="T1344" cm="1">
        <f t="array" ref="T1344">_xlfn._xlws.FILTER(Table3[[#All],[Name]],(Table3[[#All],[Polygon]]=$A1344)*(Table3[[#All],[Period]]=T$1)*((Table3[[#All],[Variables ]]=$AF$3)+(Table3[[#All],[Variables ]]=$AF$2)+(Table3[[#All],[Variables ]]=$AF$4)),0)</f>
        <v>0</v>
      </c>
      <c r="U1344" cm="1">
        <f t="array" ref="U1344">_xlfn._xlws.FILTER(Table3[[#All],[Name]],(Table3[[#All],[Polygon]]=$A1344)*(Table3[[#All],[Period]]=U$1)*((Table3[[#All],[Variables ]]=$AF$3)+(Table3[[#All],[Variables ]]=$AF$2)+(Table3[[#All],[Variables ]]=$AF$4)),0)</f>
        <v>0</v>
      </c>
      <c r="V1344" cm="1">
        <f t="array" ref="V1344">_xlfn._xlws.FILTER(Table3[[#All],[Name]],(Table3[[#All],[Polygon]]=$A1344)*(Table3[[#All],[Period]]=V$1)*((Table3[[#All],[Variables ]]=$AF$3)+(Table3[[#All],[Variables ]]=$AF$2)+(Table3[[#All],[Variables ]]=$AF$4)),0)</f>
        <v>0</v>
      </c>
      <c r="W1344" cm="1">
        <f t="array" ref="W1344">_xlfn._xlws.FILTER(Table3[[#All],[Name]],(Table3[[#All],[Polygon]]=$A1344)*(Table3[[#All],[Period]]=W$1)*((Table3[[#All],[Variables ]]=$AF$3)+(Table3[[#All],[Variables ]]=$AF$2)+(Table3[[#All],[Variables ]]=$AF$4)),0)</f>
        <v>0</v>
      </c>
      <c r="X1344" cm="1">
        <f t="array" ref="X1344">_xlfn._xlws.FILTER(Table3[[#All],[Name]],(Table3[[#All],[Polygon]]=$A1344)*(Table3[[#All],[Period]]=X$1)*((Table3[[#All],[Variables ]]=$AF$3)+(Table3[[#All],[Variables ]]=$AF$2)+(Table3[[#All],[Variables ]]=$AF$4)),0)</f>
        <v>0</v>
      </c>
      <c r="Y1344" t="str" cm="1">
        <f t="array" ref="Y1344">_xlfn._xlws.FILTER(Table3[[#All],[Name]],(Table3[[#All],[Polygon]]=$A1344)*(Table3[[#All],[Period]]=Y$1)*((Table3[[#All],[Variables ]]=$AF$3)+(Table3[[#All],[Variables ]]=$AF$2)+(Table3[[#All],[Variables ]]=$AF$4)),0)</f>
        <v>H</v>
      </c>
      <c r="Z1344" t="str" cm="1">
        <f t="array" ref="Z1344">_xlfn._xlws.FILTER(Table3[[#All],[Name]],(Table3[[#All],[Polygon]]=$A1344)*(Table3[[#All],[Period]]=Z$1)*((Table3[[#All],[Variables ]]=$AF$3)+(Table3[[#All],[Variables ]]=$AF$2)+(Table3[[#All],[Variables ]]=$AF$4)),0)</f>
        <v>AH</v>
      </c>
      <c r="AA1344" t="str" cm="1">
        <f t="array" ref="AA1344">_xlfn._xlws.FILTER(Table3[[#All],[Name]],(Table3[[#All],[Polygon]]=$A1344)*(Table3[[#All],[Period]]=AA$1)*((Table3[[#All],[Variables ]]=$AF$3)+(Table3[[#All],[Variables ]]=$AF$2)+(Table3[[#All],[Variables ]]=$AF$4)),0)</f>
        <v>AH</v>
      </c>
      <c r="AB1344" t="str" cm="1">
        <f t="array" ref="AB1344">_xlfn._xlws.FILTER(Table3[[#All],[Name]],(Table3[[#All],[Polygon]]=$A1344)*(Table3[[#All],[Period]]=AB$1)*((Table3[[#All],[Variables ]]=$AF$3)+(Table3[[#All],[Variables ]]=$AF$2)+(Table3[[#All],[Variables ]]=$AF$4)),0)</f>
        <v>PCT</v>
      </c>
      <c r="AC1344" t="str" cm="1">
        <f t="array" ref="AC1344">_xlfn._xlws.FILTER(Table3[[#All],[Name]],(Table3[[#All],[Polygon]]=$A1344)*(Table3[[#All],[Period]]=AC$1)*((Table3[[#All],[Variables ]]=$AF$3)+(Table3[[#All],[Variables ]]=$AF$2)+(Table3[[#All],[Variables ]]=$AF$4)),0)</f>
        <v>AH</v>
      </c>
      <c r="AD1344" t="str" cm="1">
        <f t="array" ref="AD1344">_xlfn._xlws.FILTER(Table3[[#All],[Name]],(Table3[[#All],[Polygon]]=$A1344)*(Table3[[#All],[Period]]=AD$1)*((Table3[[#All],[Variables ]]=$AF$3)+(Table3[[#All],[Variables ]]=$AF$2)+(Table3[[#All],[Variables ]]=$AF$4)),0)</f>
        <v>AH</v>
      </c>
    </row>
    <row r="1345" spans="1:30" x14ac:dyDescent="0.35">
      <c r="A1345" s="3">
        <v>804</v>
      </c>
      <c r="B1345" s="4" t="s">
        <v>1555</v>
      </c>
      <c r="C1345" s="10">
        <v>40.84752546</v>
      </c>
      <c r="D1345" s="4" t="s">
        <v>1466</v>
      </c>
      <c r="E1345" s="4">
        <v>3</v>
      </c>
      <c r="F1345" s="4">
        <v>3</v>
      </c>
      <c r="G1345" s="4">
        <v>5</v>
      </c>
      <c r="H1345" s="4"/>
      <c r="I1345" s="4">
        <v>1962</v>
      </c>
      <c r="J1345" s="4">
        <v>0</v>
      </c>
      <c r="K1345" s="4" t="s">
        <v>1650</v>
      </c>
      <c r="L1345" s="4">
        <v>804</v>
      </c>
      <c r="M1345" s="4">
        <v>804</v>
      </c>
      <c r="N1345" s="4">
        <v>40.84752546</v>
      </c>
      <c r="O1345" s="11">
        <v>40.847999999999999</v>
      </c>
      <c r="P1345" cm="1">
        <f t="array" ref="P1345">_xlfn._xlws.FILTER(Table3[[#All],[Name]],(Table3[[#All],[Polygon]]=$A1345)*(Table3[[#All],[Period]]=P$1)*((Table3[[#All],[Variables ]]=$AF$3)+(Table3[[#All],[Variables ]]=$AF$2)+(Table3[[#All],[Variables ]]=$AF$4)),0)</f>
        <v>0</v>
      </c>
      <c r="Q1345" t="str" cm="1">
        <f t="array" ref="Q1345">_xlfn._xlws.FILTER(Table3[[#All],[Name]],(Table3[[#All],[Polygon]]=$A1345)*(Table3[[#All],[Period]]=Q$1)*((Table3[[#All],[Variables ]]=$AF$3)+(Table3[[#All],[Variables ]]=$AF$2)+(Table3[[#All],[Variables ]]=$AF$4)),0)</f>
        <v>AH</v>
      </c>
      <c r="R1345" cm="1">
        <f t="array" ref="R1345">_xlfn._xlws.FILTER(Table3[[#All],[Name]],(Table3[[#All],[Polygon]]=$A1345)*(Table3[[#All],[Period]]=R$1)*((Table3[[#All],[Variables ]]=$AF$3)+(Table3[[#All],[Variables ]]=$AF$2)+(Table3[[#All],[Variables ]]=$AF$4)),0)</f>
        <v>0</v>
      </c>
      <c r="S1345" cm="1">
        <f t="array" ref="S1345">_xlfn._xlws.FILTER(Table3[[#All],[Name]],(Table3[[#All],[Polygon]]=$A1345)*(Table3[[#All],[Period]]=S$1)*((Table3[[#All],[Variables ]]=$AF$3)+(Table3[[#All],[Variables ]]=$AF$2)+(Table3[[#All],[Variables ]]=$AF$4)),0)</f>
        <v>0</v>
      </c>
      <c r="T1345" cm="1">
        <f t="array" ref="T1345">_xlfn._xlws.FILTER(Table3[[#All],[Name]],(Table3[[#All],[Polygon]]=$A1345)*(Table3[[#All],[Period]]=T$1)*((Table3[[#All],[Variables ]]=$AF$3)+(Table3[[#All],[Variables ]]=$AF$2)+(Table3[[#All],[Variables ]]=$AF$4)),0)</f>
        <v>0</v>
      </c>
      <c r="U1345" cm="1">
        <f t="array" ref="U1345">_xlfn._xlws.FILTER(Table3[[#All],[Name]],(Table3[[#All],[Polygon]]=$A1345)*(Table3[[#All],[Period]]=U$1)*((Table3[[#All],[Variables ]]=$AF$3)+(Table3[[#All],[Variables ]]=$AF$2)+(Table3[[#All],[Variables ]]=$AF$4)),0)</f>
        <v>0</v>
      </c>
      <c r="V1345" cm="1">
        <f t="array" ref="V1345">_xlfn._xlws.FILTER(Table3[[#All],[Name]],(Table3[[#All],[Polygon]]=$A1345)*(Table3[[#All],[Period]]=V$1)*((Table3[[#All],[Variables ]]=$AF$3)+(Table3[[#All],[Variables ]]=$AF$2)+(Table3[[#All],[Variables ]]=$AF$4)),0)</f>
        <v>0</v>
      </c>
      <c r="W1345" cm="1">
        <f t="array" ref="W1345">_xlfn._xlws.FILTER(Table3[[#All],[Name]],(Table3[[#All],[Polygon]]=$A1345)*(Table3[[#All],[Period]]=W$1)*((Table3[[#All],[Variables ]]=$AF$3)+(Table3[[#All],[Variables ]]=$AF$2)+(Table3[[#All],[Variables ]]=$AF$4)),0)</f>
        <v>0</v>
      </c>
      <c r="X1345" cm="1">
        <f t="array" ref="X1345">_xlfn._xlws.FILTER(Table3[[#All],[Name]],(Table3[[#All],[Polygon]]=$A1345)*(Table3[[#All],[Period]]=X$1)*((Table3[[#All],[Variables ]]=$AF$3)+(Table3[[#All],[Variables ]]=$AF$2)+(Table3[[#All],[Variables ]]=$AF$4)),0)</f>
        <v>0</v>
      </c>
      <c r="Y1345" t="str" cm="1">
        <f t="array" ref="Y1345">_xlfn._xlws.FILTER(Table3[[#All],[Name]],(Table3[[#All],[Polygon]]=$A1345)*(Table3[[#All],[Period]]=Y$1)*((Table3[[#All],[Variables ]]=$AF$3)+(Table3[[#All],[Variables ]]=$AF$2)+(Table3[[#All],[Variables ]]=$AF$4)),0)</f>
        <v>H</v>
      </c>
      <c r="Z1345" t="str" cm="1">
        <f t="array" ref="Z1345">_xlfn._xlws.FILTER(Table3[[#All],[Name]],(Table3[[#All],[Polygon]]=$A1345)*(Table3[[#All],[Period]]=Z$1)*((Table3[[#All],[Variables ]]=$AF$3)+(Table3[[#All],[Variables ]]=$AF$2)+(Table3[[#All],[Variables ]]=$AF$4)),0)</f>
        <v>AH</v>
      </c>
      <c r="AA1345" t="str" cm="1">
        <f t="array" ref="AA1345">_xlfn._xlws.FILTER(Table3[[#All],[Name]],(Table3[[#All],[Polygon]]=$A1345)*(Table3[[#All],[Period]]=AA$1)*((Table3[[#All],[Variables ]]=$AF$3)+(Table3[[#All],[Variables ]]=$AF$2)+(Table3[[#All],[Variables ]]=$AF$4)),0)</f>
        <v>AH</v>
      </c>
      <c r="AB1345" t="str" cm="1">
        <f t="array" ref="AB1345">_xlfn._xlws.FILTER(Table3[[#All],[Name]],(Table3[[#All],[Polygon]]=$A1345)*(Table3[[#All],[Period]]=AB$1)*((Table3[[#All],[Variables ]]=$AF$3)+(Table3[[#All],[Variables ]]=$AF$2)+(Table3[[#All],[Variables ]]=$AF$4)),0)</f>
        <v>PCT</v>
      </c>
      <c r="AC1345" t="str" cm="1">
        <f t="array" ref="AC1345">_xlfn._xlws.FILTER(Table3[[#All],[Name]],(Table3[[#All],[Polygon]]=$A1345)*(Table3[[#All],[Period]]=AC$1)*((Table3[[#All],[Variables ]]=$AF$3)+(Table3[[#All],[Variables ]]=$AF$2)+(Table3[[#All],[Variables ]]=$AF$4)),0)</f>
        <v>AH</v>
      </c>
      <c r="AD1345" t="str" cm="1">
        <f t="array" ref="AD1345">_xlfn._xlws.FILTER(Table3[[#All],[Name]],(Table3[[#All],[Polygon]]=$A1345)*(Table3[[#All],[Period]]=AD$1)*((Table3[[#All],[Variables ]]=$AF$3)+(Table3[[#All],[Variables ]]=$AF$2)+(Table3[[#All],[Variables ]]=$AF$4)),0)</f>
        <v>AH</v>
      </c>
    </row>
    <row r="1346" spans="1:30" x14ac:dyDescent="0.35">
      <c r="A1346" s="5">
        <v>804</v>
      </c>
      <c r="B1346" s="6" t="s">
        <v>1555</v>
      </c>
      <c r="C1346" s="8">
        <v>40.84752546</v>
      </c>
      <c r="D1346" s="6" t="s">
        <v>1466</v>
      </c>
      <c r="E1346" s="6">
        <v>3</v>
      </c>
      <c r="F1346" s="6">
        <v>3</v>
      </c>
      <c r="G1346" s="6">
        <v>5</v>
      </c>
      <c r="H1346" s="6"/>
      <c r="I1346" s="6">
        <v>1962</v>
      </c>
      <c r="J1346" s="6">
        <v>0</v>
      </c>
      <c r="K1346" s="6" t="s">
        <v>1650</v>
      </c>
      <c r="L1346" s="6">
        <v>803</v>
      </c>
      <c r="M1346" s="6">
        <v>803</v>
      </c>
      <c r="N1346" s="6">
        <v>61.608146669999996</v>
      </c>
      <c r="O1346" s="9">
        <v>13.667999999999999</v>
      </c>
      <c r="P1346" cm="1">
        <f t="array" ref="P1346">_xlfn._xlws.FILTER(Table3[[#All],[Name]],(Table3[[#All],[Polygon]]=$A1346)*(Table3[[#All],[Period]]=P$1)*((Table3[[#All],[Variables ]]=$AF$3)+(Table3[[#All],[Variables ]]=$AF$2)+(Table3[[#All],[Variables ]]=$AF$4)),0)</f>
        <v>0</v>
      </c>
      <c r="Q1346" t="str" cm="1">
        <f t="array" ref="Q1346">_xlfn._xlws.FILTER(Table3[[#All],[Name]],(Table3[[#All],[Polygon]]=$A1346)*(Table3[[#All],[Period]]=Q$1)*((Table3[[#All],[Variables ]]=$AF$3)+(Table3[[#All],[Variables ]]=$AF$2)+(Table3[[#All],[Variables ]]=$AF$4)),0)</f>
        <v>AH</v>
      </c>
      <c r="R1346" cm="1">
        <f t="array" ref="R1346">_xlfn._xlws.FILTER(Table3[[#All],[Name]],(Table3[[#All],[Polygon]]=$A1346)*(Table3[[#All],[Period]]=R$1)*((Table3[[#All],[Variables ]]=$AF$3)+(Table3[[#All],[Variables ]]=$AF$2)+(Table3[[#All],[Variables ]]=$AF$4)),0)</f>
        <v>0</v>
      </c>
      <c r="S1346" cm="1">
        <f t="array" ref="S1346">_xlfn._xlws.FILTER(Table3[[#All],[Name]],(Table3[[#All],[Polygon]]=$A1346)*(Table3[[#All],[Period]]=S$1)*((Table3[[#All],[Variables ]]=$AF$3)+(Table3[[#All],[Variables ]]=$AF$2)+(Table3[[#All],[Variables ]]=$AF$4)),0)</f>
        <v>0</v>
      </c>
      <c r="T1346" cm="1">
        <f t="array" ref="T1346">_xlfn._xlws.FILTER(Table3[[#All],[Name]],(Table3[[#All],[Polygon]]=$A1346)*(Table3[[#All],[Period]]=T$1)*((Table3[[#All],[Variables ]]=$AF$3)+(Table3[[#All],[Variables ]]=$AF$2)+(Table3[[#All],[Variables ]]=$AF$4)),0)</f>
        <v>0</v>
      </c>
      <c r="U1346" cm="1">
        <f t="array" ref="U1346">_xlfn._xlws.FILTER(Table3[[#All],[Name]],(Table3[[#All],[Polygon]]=$A1346)*(Table3[[#All],[Period]]=U$1)*((Table3[[#All],[Variables ]]=$AF$3)+(Table3[[#All],[Variables ]]=$AF$2)+(Table3[[#All],[Variables ]]=$AF$4)),0)</f>
        <v>0</v>
      </c>
      <c r="V1346" cm="1">
        <f t="array" ref="V1346">_xlfn._xlws.FILTER(Table3[[#All],[Name]],(Table3[[#All],[Polygon]]=$A1346)*(Table3[[#All],[Period]]=V$1)*((Table3[[#All],[Variables ]]=$AF$3)+(Table3[[#All],[Variables ]]=$AF$2)+(Table3[[#All],[Variables ]]=$AF$4)),0)</f>
        <v>0</v>
      </c>
      <c r="W1346" cm="1">
        <f t="array" ref="W1346">_xlfn._xlws.FILTER(Table3[[#All],[Name]],(Table3[[#All],[Polygon]]=$A1346)*(Table3[[#All],[Period]]=W$1)*((Table3[[#All],[Variables ]]=$AF$3)+(Table3[[#All],[Variables ]]=$AF$2)+(Table3[[#All],[Variables ]]=$AF$4)),0)</f>
        <v>0</v>
      </c>
      <c r="X1346" cm="1">
        <f t="array" ref="X1346">_xlfn._xlws.FILTER(Table3[[#All],[Name]],(Table3[[#All],[Polygon]]=$A1346)*(Table3[[#All],[Period]]=X$1)*((Table3[[#All],[Variables ]]=$AF$3)+(Table3[[#All],[Variables ]]=$AF$2)+(Table3[[#All],[Variables ]]=$AF$4)),0)</f>
        <v>0</v>
      </c>
      <c r="Y1346" t="str" cm="1">
        <f t="array" ref="Y1346">_xlfn._xlws.FILTER(Table3[[#All],[Name]],(Table3[[#All],[Polygon]]=$A1346)*(Table3[[#All],[Period]]=Y$1)*((Table3[[#All],[Variables ]]=$AF$3)+(Table3[[#All],[Variables ]]=$AF$2)+(Table3[[#All],[Variables ]]=$AF$4)),0)</f>
        <v>H</v>
      </c>
      <c r="Z1346" t="str" cm="1">
        <f t="array" ref="Z1346">_xlfn._xlws.FILTER(Table3[[#All],[Name]],(Table3[[#All],[Polygon]]=$A1346)*(Table3[[#All],[Period]]=Z$1)*((Table3[[#All],[Variables ]]=$AF$3)+(Table3[[#All],[Variables ]]=$AF$2)+(Table3[[#All],[Variables ]]=$AF$4)),0)</f>
        <v>AH</v>
      </c>
      <c r="AA1346" t="str" cm="1">
        <f t="array" ref="AA1346">_xlfn._xlws.FILTER(Table3[[#All],[Name]],(Table3[[#All],[Polygon]]=$A1346)*(Table3[[#All],[Period]]=AA$1)*((Table3[[#All],[Variables ]]=$AF$3)+(Table3[[#All],[Variables ]]=$AF$2)+(Table3[[#All],[Variables ]]=$AF$4)),0)</f>
        <v>AH</v>
      </c>
      <c r="AB1346" t="str" cm="1">
        <f t="array" ref="AB1346">_xlfn._xlws.FILTER(Table3[[#All],[Name]],(Table3[[#All],[Polygon]]=$A1346)*(Table3[[#All],[Period]]=AB$1)*((Table3[[#All],[Variables ]]=$AF$3)+(Table3[[#All],[Variables ]]=$AF$2)+(Table3[[#All],[Variables ]]=$AF$4)),0)</f>
        <v>PCT</v>
      </c>
      <c r="AC1346" t="str" cm="1">
        <f t="array" ref="AC1346">_xlfn._xlws.FILTER(Table3[[#All],[Name]],(Table3[[#All],[Polygon]]=$A1346)*(Table3[[#All],[Period]]=AC$1)*((Table3[[#All],[Variables ]]=$AF$3)+(Table3[[#All],[Variables ]]=$AF$2)+(Table3[[#All],[Variables ]]=$AF$4)),0)</f>
        <v>AH</v>
      </c>
      <c r="AD1346" t="str" cm="1">
        <f t="array" ref="AD1346">_xlfn._xlws.FILTER(Table3[[#All],[Name]],(Table3[[#All],[Polygon]]=$A1346)*(Table3[[#All],[Period]]=AD$1)*((Table3[[#All],[Variables ]]=$AF$3)+(Table3[[#All],[Variables ]]=$AF$2)+(Table3[[#All],[Variables ]]=$AF$4)),0)</f>
        <v>AH</v>
      </c>
    </row>
    <row r="1347" spans="1:30" x14ac:dyDescent="0.35">
      <c r="A1347" s="3">
        <v>804</v>
      </c>
      <c r="B1347" s="4" t="s">
        <v>1555</v>
      </c>
      <c r="C1347" s="10">
        <v>40.84752546</v>
      </c>
      <c r="D1347" s="4" t="s">
        <v>1466</v>
      </c>
      <c r="E1347" s="4">
        <v>3</v>
      </c>
      <c r="F1347" s="4">
        <v>3</v>
      </c>
      <c r="G1347" s="4">
        <v>5</v>
      </c>
      <c r="H1347" s="4"/>
      <c r="I1347" s="4">
        <v>1962</v>
      </c>
      <c r="J1347" s="4">
        <v>0</v>
      </c>
      <c r="K1347" s="4" t="s">
        <v>1650</v>
      </c>
      <c r="L1347" s="4">
        <v>800</v>
      </c>
      <c r="M1347" s="4">
        <v>800</v>
      </c>
      <c r="N1347" s="4">
        <v>51.194460190000001</v>
      </c>
      <c r="O1347" s="11">
        <v>12.566000000000001</v>
      </c>
      <c r="P1347" cm="1">
        <f t="array" ref="P1347">_xlfn._xlws.FILTER(Table3[[#All],[Name]],(Table3[[#All],[Polygon]]=$A1347)*(Table3[[#All],[Period]]=P$1)*((Table3[[#All],[Variables ]]=$AF$3)+(Table3[[#All],[Variables ]]=$AF$2)+(Table3[[#All],[Variables ]]=$AF$4)),0)</f>
        <v>0</v>
      </c>
      <c r="Q1347" t="str" cm="1">
        <f t="array" ref="Q1347">_xlfn._xlws.FILTER(Table3[[#All],[Name]],(Table3[[#All],[Polygon]]=$A1347)*(Table3[[#All],[Period]]=Q$1)*((Table3[[#All],[Variables ]]=$AF$3)+(Table3[[#All],[Variables ]]=$AF$2)+(Table3[[#All],[Variables ]]=$AF$4)),0)</f>
        <v>AH</v>
      </c>
      <c r="R1347" cm="1">
        <f t="array" ref="R1347">_xlfn._xlws.FILTER(Table3[[#All],[Name]],(Table3[[#All],[Polygon]]=$A1347)*(Table3[[#All],[Period]]=R$1)*((Table3[[#All],[Variables ]]=$AF$3)+(Table3[[#All],[Variables ]]=$AF$2)+(Table3[[#All],[Variables ]]=$AF$4)),0)</f>
        <v>0</v>
      </c>
      <c r="S1347" cm="1">
        <f t="array" ref="S1347">_xlfn._xlws.FILTER(Table3[[#All],[Name]],(Table3[[#All],[Polygon]]=$A1347)*(Table3[[#All],[Period]]=S$1)*((Table3[[#All],[Variables ]]=$AF$3)+(Table3[[#All],[Variables ]]=$AF$2)+(Table3[[#All],[Variables ]]=$AF$4)),0)</f>
        <v>0</v>
      </c>
      <c r="T1347" cm="1">
        <f t="array" ref="T1347">_xlfn._xlws.FILTER(Table3[[#All],[Name]],(Table3[[#All],[Polygon]]=$A1347)*(Table3[[#All],[Period]]=T$1)*((Table3[[#All],[Variables ]]=$AF$3)+(Table3[[#All],[Variables ]]=$AF$2)+(Table3[[#All],[Variables ]]=$AF$4)),0)</f>
        <v>0</v>
      </c>
      <c r="U1347" cm="1">
        <f t="array" ref="U1347">_xlfn._xlws.FILTER(Table3[[#All],[Name]],(Table3[[#All],[Polygon]]=$A1347)*(Table3[[#All],[Period]]=U$1)*((Table3[[#All],[Variables ]]=$AF$3)+(Table3[[#All],[Variables ]]=$AF$2)+(Table3[[#All],[Variables ]]=$AF$4)),0)</f>
        <v>0</v>
      </c>
      <c r="V1347" cm="1">
        <f t="array" ref="V1347">_xlfn._xlws.FILTER(Table3[[#All],[Name]],(Table3[[#All],[Polygon]]=$A1347)*(Table3[[#All],[Period]]=V$1)*((Table3[[#All],[Variables ]]=$AF$3)+(Table3[[#All],[Variables ]]=$AF$2)+(Table3[[#All],[Variables ]]=$AF$4)),0)</f>
        <v>0</v>
      </c>
      <c r="W1347" cm="1">
        <f t="array" ref="W1347">_xlfn._xlws.FILTER(Table3[[#All],[Name]],(Table3[[#All],[Polygon]]=$A1347)*(Table3[[#All],[Period]]=W$1)*((Table3[[#All],[Variables ]]=$AF$3)+(Table3[[#All],[Variables ]]=$AF$2)+(Table3[[#All],[Variables ]]=$AF$4)),0)</f>
        <v>0</v>
      </c>
      <c r="X1347" cm="1">
        <f t="array" ref="X1347">_xlfn._xlws.FILTER(Table3[[#All],[Name]],(Table3[[#All],[Polygon]]=$A1347)*(Table3[[#All],[Period]]=X$1)*((Table3[[#All],[Variables ]]=$AF$3)+(Table3[[#All],[Variables ]]=$AF$2)+(Table3[[#All],[Variables ]]=$AF$4)),0)</f>
        <v>0</v>
      </c>
      <c r="Y1347" t="str" cm="1">
        <f t="array" ref="Y1347">_xlfn._xlws.FILTER(Table3[[#All],[Name]],(Table3[[#All],[Polygon]]=$A1347)*(Table3[[#All],[Period]]=Y$1)*((Table3[[#All],[Variables ]]=$AF$3)+(Table3[[#All],[Variables ]]=$AF$2)+(Table3[[#All],[Variables ]]=$AF$4)),0)</f>
        <v>H</v>
      </c>
      <c r="Z1347" t="str" cm="1">
        <f t="array" ref="Z1347">_xlfn._xlws.FILTER(Table3[[#All],[Name]],(Table3[[#All],[Polygon]]=$A1347)*(Table3[[#All],[Period]]=Z$1)*((Table3[[#All],[Variables ]]=$AF$3)+(Table3[[#All],[Variables ]]=$AF$2)+(Table3[[#All],[Variables ]]=$AF$4)),0)</f>
        <v>AH</v>
      </c>
      <c r="AA1347" t="str" cm="1">
        <f t="array" ref="AA1347">_xlfn._xlws.FILTER(Table3[[#All],[Name]],(Table3[[#All],[Polygon]]=$A1347)*(Table3[[#All],[Period]]=AA$1)*((Table3[[#All],[Variables ]]=$AF$3)+(Table3[[#All],[Variables ]]=$AF$2)+(Table3[[#All],[Variables ]]=$AF$4)),0)</f>
        <v>AH</v>
      </c>
      <c r="AB1347" t="str" cm="1">
        <f t="array" ref="AB1347">_xlfn._xlws.FILTER(Table3[[#All],[Name]],(Table3[[#All],[Polygon]]=$A1347)*(Table3[[#All],[Period]]=AB$1)*((Table3[[#All],[Variables ]]=$AF$3)+(Table3[[#All],[Variables ]]=$AF$2)+(Table3[[#All],[Variables ]]=$AF$4)),0)</f>
        <v>PCT</v>
      </c>
      <c r="AC1347" t="str" cm="1">
        <f t="array" ref="AC1347">_xlfn._xlws.FILTER(Table3[[#All],[Name]],(Table3[[#All],[Polygon]]=$A1347)*(Table3[[#All],[Period]]=AC$1)*((Table3[[#All],[Variables ]]=$AF$3)+(Table3[[#All],[Variables ]]=$AF$2)+(Table3[[#All],[Variables ]]=$AF$4)),0)</f>
        <v>AH</v>
      </c>
      <c r="AD1347" t="str" cm="1">
        <f t="array" ref="AD1347">_xlfn._xlws.FILTER(Table3[[#All],[Name]],(Table3[[#All],[Polygon]]=$A1347)*(Table3[[#All],[Period]]=AD$1)*((Table3[[#All],[Variables ]]=$AF$3)+(Table3[[#All],[Variables ]]=$AF$2)+(Table3[[#All],[Variables ]]=$AF$4)),0)</f>
        <v>AH</v>
      </c>
    </row>
    <row r="1348" spans="1:30" x14ac:dyDescent="0.35">
      <c r="A1348" s="5">
        <v>804</v>
      </c>
      <c r="B1348" s="6" t="s">
        <v>1555</v>
      </c>
      <c r="C1348" s="8">
        <v>40.84752546</v>
      </c>
      <c r="D1348" s="6" t="s">
        <v>1466</v>
      </c>
      <c r="E1348" s="6">
        <v>3</v>
      </c>
      <c r="F1348" s="6">
        <v>3</v>
      </c>
      <c r="G1348" s="6">
        <v>5</v>
      </c>
      <c r="H1348" s="6"/>
      <c r="I1348" s="6">
        <v>1962</v>
      </c>
      <c r="J1348" s="6">
        <v>0</v>
      </c>
      <c r="K1348" s="6" t="s">
        <v>1650</v>
      </c>
      <c r="L1348" s="6">
        <v>801</v>
      </c>
      <c r="M1348" s="6">
        <v>801</v>
      </c>
      <c r="N1348" s="6">
        <v>60.847007519999998</v>
      </c>
      <c r="O1348" s="9">
        <v>23.36</v>
      </c>
      <c r="P1348" cm="1">
        <f t="array" ref="P1348">_xlfn._xlws.FILTER(Table3[[#All],[Name]],(Table3[[#All],[Polygon]]=$A1348)*(Table3[[#All],[Period]]=P$1)*((Table3[[#All],[Variables ]]=$AF$3)+(Table3[[#All],[Variables ]]=$AF$2)+(Table3[[#All],[Variables ]]=$AF$4)),0)</f>
        <v>0</v>
      </c>
      <c r="Q1348" t="str" cm="1">
        <f t="array" ref="Q1348">_xlfn._xlws.FILTER(Table3[[#All],[Name]],(Table3[[#All],[Polygon]]=$A1348)*(Table3[[#All],[Period]]=Q$1)*((Table3[[#All],[Variables ]]=$AF$3)+(Table3[[#All],[Variables ]]=$AF$2)+(Table3[[#All],[Variables ]]=$AF$4)),0)</f>
        <v>AH</v>
      </c>
      <c r="R1348" cm="1">
        <f t="array" ref="R1348">_xlfn._xlws.FILTER(Table3[[#All],[Name]],(Table3[[#All],[Polygon]]=$A1348)*(Table3[[#All],[Period]]=R$1)*((Table3[[#All],[Variables ]]=$AF$3)+(Table3[[#All],[Variables ]]=$AF$2)+(Table3[[#All],[Variables ]]=$AF$4)),0)</f>
        <v>0</v>
      </c>
      <c r="S1348" cm="1">
        <f t="array" ref="S1348">_xlfn._xlws.FILTER(Table3[[#All],[Name]],(Table3[[#All],[Polygon]]=$A1348)*(Table3[[#All],[Period]]=S$1)*((Table3[[#All],[Variables ]]=$AF$3)+(Table3[[#All],[Variables ]]=$AF$2)+(Table3[[#All],[Variables ]]=$AF$4)),0)</f>
        <v>0</v>
      </c>
      <c r="T1348" cm="1">
        <f t="array" ref="T1348">_xlfn._xlws.FILTER(Table3[[#All],[Name]],(Table3[[#All],[Polygon]]=$A1348)*(Table3[[#All],[Period]]=T$1)*((Table3[[#All],[Variables ]]=$AF$3)+(Table3[[#All],[Variables ]]=$AF$2)+(Table3[[#All],[Variables ]]=$AF$4)),0)</f>
        <v>0</v>
      </c>
      <c r="U1348" cm="1">
        <f t="array" ref="U1348">_xlfn._xlws.FILTER(Table3[[#All],[Name]],(Table3[[#All],[Polygon]]=$A1348)*(Table3[[#All],[Period]]=U$1)*((Table3[[#All],[Variables ]]=$AF$3)+(Table3[[#All],[Variables ]]=$AF$2)+(Table3[[#All],[Variables ]]=$AF$4)),0)</f>
        <v>0</v>
      </c>
      <c r="V1348" cm="1">
        <f t="array" ref="V1348">_xlfn._xlws.FILTER(Table3[[#All],[Name]],(Table3[[#All],[Polygon]]=$A1348)*(Table3[[#All],[Period]]=V$1)*((Table3[[#All],[Variables ]]=$AF$3)+(Table3[[#All],[Variables ]]=$AF$2)+(Table3[[#All],[Variables ]]=$AF$4)),0)</f>
        <v>0</v>
      </c>
      <c r="W1348" cm="1">
        <f t="array" ref="W1348">_xlfn._xlws.FILTER(Table3[[#All],[Name]],(Table3[[#All],[Polygon]]=$A1348)*(Table3[[#All],[Period]]=W$1)*((Table3[[#All],[Variables ]]=$AF$3)+(Table3[[#All],[Variables ]]=$AF$2)+(Table3[[#All],[Variables ]]=$AF$4)),0)</f>
        <v>0</v>
      </c>
      <c r="X1348" cm="1">
        <f t="array" ref="X1348">_xlfn._xlws.FILTER(Table3[[#All],[Name]],(Table3[[#All],[Polygon]]=$A1348)*(Table3[[#All],[Period]]=X$1)*((Table3[[#All],[Variables ]]=$AF$3)+(Table3[[#All],[Variables ]]=$AF$2)+(Table3[[#All],[Variables ]]=$AF$4)),0)</f>
        <v>0</v>
      </c>
      <c r="Y1348" t="str" cm="1">
        <f t="array" ref="Y1348">_xlfn._xlws.FILTER(Table3[[#All],[Name]],(Table3[[#All],[Polygon]]=$A1348)*(Table3[[#All],[Period]]=Y$1)*((Table3[[#All],[Variables ]]=$AF$3)+(Table3[[#All],[Variables ]]=$AF$2)+(Table3[[#All],[Variables ]]=$AF$4)),0)</f>
        <v>H</v>
      </c>
      <c r="Z1348" t="str" cm="1">
        <f t="array" ref="Z1348">_xlfn._xlws.FILTER(Table3[[#All],[Name]],(Table3[[#All],[Polygon]]=$A1348)*(Table3[[#All],[Period]]=Z$1)*((Table3[[#All],[Variables ]]=$AF$3)+(Table3[[#All],[Variables ]]=$AF$2)+(Table3[[#All],[Variables ]]=$AF$4)),0)</f>
        <v>AH</v>
      </c>
      <c r="AA1348" t="str" cm="1">
        <f t="array" ref="AA1348">_xlfn._xlws.FILTER(Table3[[#All],[Name]],(Table3[[#All],[Polygon]]=$A1348)*(Table3[[#All],[Period]]=AA$1)*((Table3[[#All],[Variables ]]=$AF$3)+(Table3[[#All],[Variables ]]=$AF$2)+(Table3[[#All],[Variables ]]=$AF$4)),0)</f>
        <v>AH</v>
      </c>
      <c r="AB1348" t="str" cm="1">
        <f t="array" ref="AB1348">_xlfn._xlws.FILTER(Table3[[#All],[Name]],(Table3[[#All],[Polygon]]=$A1348)*(Table3[[#All],[Period]]=AB$1)*((Table3[[#All],[Variables ]]=$AF$3)+(Table3[[#All],[Variables ]]=$AF$2)+(Table3[[#All],[Variables ]]=$AF$4)),0)</f>
        <v>PCT</v>
      </c>
      <c r="AC1348" t="str" cm="1">
        <f t="array" ref="AC1348">_xlfn._xlws.FILTER(Table3[[#All],[Name]],(Table3[[#All],[Polygon]]=$A1348)*(Table3[[#All],[Period]]=AC$1)*((Table3[[#All],[Variables ]]=$AF$3)+(Table3[[#All],[Variables ]]=$AF$2)+(Table3[[#All],[Variables ]]=$AF$4)),0)</f>
        <v>AH</v>
      </c>
      <c r="AD1348" t="str" cm="1">
        <f t="array" ref="AD1348">_xlfn._xlws.FILTER(Table3[[#All],[Name]],(Table3[[#All],[Polygon]]=$A1348)*(Table3[[#All],[Period]]=AD$1)*((Table3[[#All],[Variables ]]=$AF$3)+(Table3[[#All],[Variables ]]=$AF$2)+(Table3[[#All],[Variables ]]=$AF$4)),0)</f>
        <v>AH</v>
      </c>
    </row>
    <row r="1349" spans="1:30" x14ac:dyDescent="0.35">
      <c r="A1349" s="3">
        <v>804</v>
      </c>
      <c r="B1349" s="4" t="s">
        <v>1555</v>
      </c>
      <c r="C1349" s="10">
        <v>40.84752546</v>
      </c>
      <c r="D1349" s="4" t="s">
        <v>1466</v>
      </c>
      <c r="E1349" s="4">
        <v>3</v>
      </c>
      <c r="F1349" s="4">
        <v>3</v>
      </c>
      <c r="G1349" s="4">
        <v>5</v>
      </c>
      <c r="H1349" s="4"/>
      <c r="I1349" s="4">
        <v>1962</v>
      </c>
      <c r="J1349" s="4">
        <v>0</v>
      </c>
      <c r="K1349" s="4" t="s">
        <v>1650</v>
      </c>
      <c r="L1349" s="4">
        <v>802</v>
      </c>
      <c r="M1349" s="4">
        <v>802</v>
      </c>
      <c r="N1349" s="4">
        <v>28.05279208</v>
      </c>
      <c r="O1349" s="11">
        <v>19.695</v>
      </c>
      <c r="P1349" cm="1">
        <f t="array" ref="P1349">_xlfn._xlws.FILTER(Table3[[#All],[Name]],(Table3[[#All],[Polygon]]=$A1349)*(Table3[[#All],[Period]]=P$1)*((Table3[[#All],[Variables ]]=$AF$3)+(Table3[[#All],[Variables ]]=$AF$2)+(Table3[[#All],[Variables ]]=$AF$4)),0)</f>
        <v>0</v>
      </c>
      <c r="Q1349" t="str" cm="1">
        <f t="array" ref="Q1349">_xlfn._xlws.FILTER(Table3[[#All],[Name]],(Table3[[#All],[Polygon]]=$A1349)*(Table3[[#All],[Period]]=Q$1)*((Table3[[#All],[Variables ]]=$AF$3)+(Table3[[#All],[Variables ]]=$AF$2)+(Table3[[#All],[Variables ]]=$AF$4)),0)</f>
        <v>AH</v>
      </c>
      <c r="R1349" cm="1">
        <f t="array" ref="R1349">_xlfn._xlws.FILTER(Table3[[#All],[Name]],(Table3[[#All],[Polygon]]=$A1349)*(Table3[[#All],[Period]]=R$1)*((Table3[[#All],[Variables ]]=$AF$3)+(Table3[[#All],[Variables ]]=$AF$2)+(Table3[[#All],[Variables ]]=$AF$4)),0)</f>
        <v>0</v>
      </c>
      <c r="S1349" cm="1">
        <f t="array" ref="S1349">_xlfn._xlws.FILTER(Table3[[#All],[Name]],(Table3[[#All],[Polygon]]=$A1349)*(Table3[[#All],[Period]]=S$1)*((Table3[[#All],[Variables ]]=$AF$3)+(Table3[[#All],[Variables ]]=$AF$2)+(Table3[[#All],[Variables ]]=$AF$4)),0)</f>
        <v>0</v>
      </c>
      <c r="T1349" cm="1">
        <f t="array" ref="T1349">_xlfn._xlws.FILTER(Table3[[#All],[Name]],(Table3[[#All],[Polygon]]=$A1349)*(Table3[[#All],[Period]]=T$1)*((Table3[[#All],[Variables ]]=$AF$3)+(Table3[[#All],[Variables ]]=$AF$2)+(Table3[[#All],[Variables ]]=$AF$4)),0)</f>
        <v>0</v>
      </c>
      <c r="U1349" cm="1">
        <f t="array" ref="U1349">_xlfn._xlws.FILTER(Table3[[#All],[Name]],(Table3[[#All],[Polygon]]=$A1349)*(Table3[[#All],[Period]]=U$1)*((Table3[[#All],[Variables ]]=$AF$3)+(Table3[[#All],[Variables ]]=$AF$2)+(Table3[[#All],[Variables ]]=$AF$4)),0)</f>
        <v>0</v>
      </c>
      <c r="V1349" cm="1">
        <f t="array" ref="V1349">_xlfn._xlws.FILTER(Table3[[#All],[Name]],(Table3[[#All],[Polygon]]=$A1349)*(Table3[[#All],[Period]]=V$1)*((Table3[[#All],[Variables ]]=$AF$3)+(Table3[[#All],[Variables ]]=$AF$2)+(Table3[[#All],[Variables ]]=$AF$4)),0)</f>
        <v>0</v>
      </c>
      <c r="W1349" cm="1">
        <f t="array" ref="W1349">_xlfn._xlws.FILTER(Table3[[#All],[Name]],(Table3[[#All],[Polygon]]=$A1349)*(Table3[[#All],[Period]]=W$1)*((Table3[[#All],[Variables ]]=$AF$3)+(Table3[[#All],[Variables ]]=$AF$2)+(Table3[[#All],[Variables ]]=$AF$4)),0)</f>
        <v>0</v>
      </c>
      <c r="X1349" cm="1">
        <f t="array" ref="X1349">_xlfn._xlws.FILTER(Table3[[#All],[Name]],(Table3[[#All],[Polygon]]=$A1349)*(Table3[[#All],[Period]]=X$1)*((Table3[[#All],[Variables ]]=$AF$3)+(Table3[[#All],[Variables ]]=$AF$2)+(Table3[[#All],[Variables ]]=$AF$4)),0)</f>
        <v>0</v>
      </c>
      <c r="Y1349" t="str" cm="1">
        <f t="array" ref="Y1349">_xlfn._xlws.FILTER(Table3[[#All],[Name]],(Table3[[#All],[Polygon]]=$A1349)*(Table3[[#All],[Period]]=Y$1)*((Table3[[#All],[Variables ]]=$AF$3)+(Table3[[#All],[Variables ]]=$AF$2)+(Table3[[#All],[Variables ]]=$AF$4)),0)</f>
        <v>H</v>
      </c>
      <c r="Z1349" t="str" cm="1">
        <f t="array" ref="Z1349">_xlfn._xlws.FILTER(Table3[[#All],[Name]],(Table3[[#All],[Polygon]]=$A1349)*(Table3[[#All],[Period]]=Z$1)*((Table3[[#All],[Variables ]]=$AF$3)+(Table3[[#All],[Variables ]]=$AF$2)+(Table3[[#All],[Variables ]]=$AF$4)),0)</f>
        <v>AH</v>
      </c>
      <c r="AA1349" t="str" cm="1">
        <f t="array" ref="AA1349">_xlfn._xlws.FILTER(Table3[[#All],[Name]],(Table3[[#All],[Polygon]]=$A1349)*(Table3[[#All],[Period]]=AA$1)*((Table3[[#All],[Variables ]]=$AF$3)+(Table3[[#All],[Variables ]]=$AF$2)+(Table3[[#All],[Variables ]]=$AF$4)),0)</f>
        <v>AH</v>
      </c>
      <c r="AB1349" t="str" cm="1">
        <f t="array" ref="AB1349">_xlfn._xlws.FILTER(Table3[[#All],[Name]],(Table3[[#All],[Polygon]]=$A1349)*(Table3[[#All],[Period]]=AB$1)*((Table3[[#All],[Variables ]]=$AF$3)+(Table3[[#All],[Variables ]]=$AF$2)+(Table3[[#All],[Variables ]]=$AF$4)),0)</f>
        <v>PCT</v>
      </c>
      <c r="AC1349" t="str" cm="1">
        <f t="array" ref="AC1349">_xlfn._xlws.FILTER(Table3[[#All],[Name]],(Table3[[#All],[Polygon]]=$A1349)*(Table3[[#All],[Period]]=AC$1)*((Table3[[#All],[Variables ]]=$AF$3)+(Table3[[#All],[Variables ]]=$AF$2)+(Table3[[#All],[Variables ]]=$AF$4)),0)</f>
        <v>AH</v>
      </c>
      <c r="AD1349" t="str" cm="1">
        <f t="array" ref="AD1349">_xlfn._xlws.FILTER(Table3[[#All],[Name]],(Table3[[#All],[Polygon]]=$A1349)*(Table3[[#All],[Period]]=AD$1)*((Table3[[#All],[Variables ]]=$AF$3)+(Table3[[#All],[Variables ]]=$AF$2)+(Table3[[#All],[Variables ]]=$AF$4)),0)</f>
        <v>AH</v>
      </c>
    </row>
    <row r="1350" spans="1:30" x14ac:dyDescent="0.35">
      <c r="A1350" s="5">
        <v>81</v>
      </c>
      <c r="B1350" s="6" t="s">
        <v>1420</v>
      </c>
      <c r="C1350" s="8">
        <v>21.812853059999998</v>
      </c>
      <c r="D1350" s="6" t="s">
        <v>1466</v>
      </c>
      <c r="E1350" s="6">
        <v>1</v>
      </c>
      <c r="F1350" s="6">
        <v>2</v>
      </c>
      <c r="G1350" s="6">
        <v>3</v>
      </c>
      <c r="H1350" s="6"/>
      <c r="I1350" s="6">
        <v>1989</v>
      </c>
      <c r="J1350" s="6">
        <v>0</v>
      </c>
      <c r="K1350" s="6" t="s">
        <v>1362</v>
      </c>
      <c r="L1350" s="6">
        <v>7</v>
      </c>
      <c r="M1350" s="6">
        <v>0</v>
      </c>
      <c r="N1350" s="6"/>
      <c r="O1350" s="9">
        <v>2.2330000000000001</v>
      </c>
      <c r="P1350" cm="1">
        <f t="array" ref="P1350">_xlfn._xlws.FILTER(Table3[[#All],[Name]],(Table3[[#All],[Polygon]]=$A1350)*(Table3[[#All],[Period]]=P$1)*((Table3[[#All],[Variables ]]=$AF$3)+(Table3[[#All],[Variables ]]=$AF$2)+(Table3[[#All],[Variables ]]=$AF$4)),0)</f>
        <v>0</v>
      </c>
      <c r="Q1350" t="str" cm="1">
        <f t="array" ref="Q1350">_xlfn._xlws.FILTER(Table3[[#All],[Name]],(Table3[[#All],[Polygon]]=$A1350)*(Table3[[#All],[Period]]=Q$1)*((Table3[[#All],[Variables ]]=$AF$3)+(Table3[[#All],[Variables ]]=$AF$2)+(Table3[[#All],[Variables ]]=$AF$4)),0)</f>
        <v>AH</v>
      </c>
      <c r="R1350" t="str" cm="1">
        <f t="array" ref="R1350">_xlfn._xlws.FILTER(Table3[[#All],[Name]],(Table3[[#All],[Polygon]]=$A1350)*(Table3[[#All],[Period]]=R$1)*((Table3[[#All],[Variables ]]=$AF$3)+(Table3[[#All],[Variables ]]=$AF$2)+(Table3[[#All],[Variables ]]=$AF$4)),0)</f>
        <v>PCT</v>
      </c>
      <c r="S1350" t="str" cm="1">
        <f t="array" ref="S1350">_xlfn._xlws.FILTER(Table3[[#All],[Name]],(Table3[[#All],[Polygon]]=$A1350)*(Table3[[#All],[Period]]=S$1)*((Table3[[#All],[Variables ]]=$AF$3)+(Table3[[#All],[Variables ]]=$AF$2)+(Table3[[#All],[Variables ]]=$AF$4)),0)</f>
        <v>AH</v>
      </c>
      <c r="T1350" t="str" cm="1">
        <f t="array" ref="T1350">_xlfn._xlws.FILTER(Table3[[#All],[Name]],(Table3[[#All],[Polygon]]=$A1350)*(Table3[[#All],[Period]]=T$1)*((Table3[[#All],[Variables ]]=$AF$3)+(Table3[[#All],[Variables ]]=$AF$2)+(Table3[[#All],[Variables ]]=$AF$4)),0)</f>
        <v>AH</v>
      </c>
      <c r="U1350" cm="1">
        <f t="array" ref="U1350">_xlfn._xlws.FILTER(Table3[[#All],[Name]],(Table3[[#All],[Polygon]]=$A1350)*(Table3[[#All],[Period]]=U$1)*((Table3[[#All],[Variables ]]=$AF$3)+(Table3[[#All],[Variables ]]=$AF$2)+(Table3[[#All],[Variables ]]=$AF$4)),0)</f>
        <v>0</v>
      </c>
      <c r="V1350" cm="1">
        <f t="array" ref="V1350">_xlfn._xlws.FILTER(Table3[[#All],[Name]],(Table3[[#All],[Polygon]]=$A1350)*(Table3[[#All],[Period]]=V$1)*((Table3[[#All],[Variables ]]=$AF$3)+(Table3[[#All],[Variables ]]=$AF$2)+(Table3[[#All],[Variables ]]=$AF$4)),0)</f>
        <v>0</v>
      </c>
      <c r="W1350" cm="1">
        <f t="array" ref="W1350">_xlfn._xlws.FILTER(Table3[[#All],[Name]],(Table3[[#All],[Polygon]]=$A1350)*(Table3[[#All],[Period]]=W$1)*((Table3[[#All],[Variables ]]=$AF$3)+(Table3[[#All],[Variables ]]=$AF$2)+(Table3[[#All],[Variables ]]=$AF$4)),0)</f>
        <v>0</v>
      </c>
      <c r="X1350" cm="1">
        <f t="array" ref="X1350">_xlfn._xlws.FILTER(Table3[[#All],[Name]],(Table3[[#All],[Polygon]]=$A1350)*(Table3[[#All],[Period]]=X$1)*((Table3[[#All],[Variables ]]=$AF$3)+(Table3[[#All],[Variables ]]=$AF$2)+(Table3[[#All],[Variables ]]=$AF$4)),0)</f>
        <v>0</v>
      </c>
      <c r="Y1350" cm="1">
        <f t="array" ref="Y1350">_xlfn._xlws.FILTER(Table3[[#All],[Name]],(Table3[[#All],[Polygon]]=$A1350)*(Table3[[#All],[Period]]=Y$1)*((Table3[[#All],[Variables ]]=$AF$3)+(Table3[[#All],[Variables ]]=$AF$2)+(Table3[[#All],[Variables ]]=$AF$4)),0)</f>
        <v>0</v>
      </c>
      <c r="Z1350" cm="1">
        <f t="array" ref="Z1350">_xlfn._xlws.FILTER(Table3[[#All],[Name]],(Table3[[#All],[Polygon]]=$A1350)*(Table3[[#All],[Period]]=Z$1)*((Table3[[#All],[Variables ]]=$AF$3)+(Table3[[#All],[Variables ]]=$AF$2)+(Table3[[#All],[Variables ]]=$AF$4)),0)</f>
        <v>0</v>
      </c>
      <c r="AA1350" cm="1">
        <f t="array" ref="AA1350">_xlfn._xlws.FILTER(Table3[[#All],[Name]],(Table3[[#All],[Polygon]]=$A1350)*(Table3[[#All],[Period]]=AA$1)*((Table3[[#All],[Variables ]]=$AF$3)+(Table3[[#All],[Variables ]]=$AF$2)+(Table3[[#All],[Variables ]]=$AF$4)),0)</f>
        <v>0</v>
      </c>
      <c r="AB1350" cm="1">
        <f t="array" ref="AB1350">_xlfn._xlws.FILTER(Table3[[#All],[Name]],(Table3[[#All],[Polygon]]=$A1350)*(Table3[[#All],[Period]]=AB$1)*((Table3[[#All],[Variables ]]=$AF$3)+(Table3[[#All],[Variables ]]=$AF$2)+(Table3[[#All],[Variables ]]=$AF$4)),0)</f>
        <v>0</v>
      </c>
      <c r="AC1350" cm="1">
        <f t="array" ref="AC1350">_xlfn._xlws.FILTER(Table3[[#All],[Name]],(Table3[[#All],[Polygon]]=$A1350)*(Table3[[#All],[Period]]=AC$1)*((Table3[[#All],[Variables ]]=$AF$3)+(Table3[[#All],[Variables ]]=$AF$2)+(Table3[[#All],[Variables ]]=$AF$4)),0)</f>
        <v>0</v>
      </c>
      <c r="AD1350" cm="1">
        <f t="array" ref="AD1350">_xlfn._xlws.FILTER(Table3[[#All],[Name]],(Table3[[#All],[Polygon]]=$A1350)*(Table3[[#All],[Period]]=AD$1)*((Table3[[#All],[Variables ]]=$AF$3)+(Table3[[#All],[Variables ]]=$AF$2)+(Table3[[#All],[Variables ]]=$AF$4)),0)</f>
        <v>0</v>
      </c>
    </row>
    <row r="1351" spans="1:30" x14ac:dyDescent="0.35">
      <c r="A1351" s="3">
        <v>81</v>
      </c>
      <c r="B1351" s="4" t="s">
        <v>1420</v>
      </c>
      <c r="C1351" s="10">
        <v>21.812853059999998</v>
      </c>
      <c r="D1351" s="4" t="s">
        <v>1466</v>
      </c>
      <c r="E1351" s="4">
        <v>1</v>
      </c>
      <c r="F1351" s="4">
        <v>2</v>
      </c>
      <c r="G1351" s="4">
        <v>3</v>
      </c>
      <c r="H1351" s="4"/>
      <c r="I1351" s="4">
        <v>1989</v>
      </c>
      <c r="J1351" s="4">
        <v>0</v>
      </c>
      <c r="K1351" s="4" t="s">
        <v>1362</v>
      </c>
      <c r="L1351" s="4">
        <v>58</v>
      </c>
      <c r="M1351" s="4">
        <v>58</v>
      </c>
      <c r="N1351" s="4">
        <v>20.86091506</v>
      </c>
      <c r="O1351" s="11">
        <v>5.8520000000000003</v>
      </c>
      <c r="P1351" cm="1">
        <f t="array" ref="P1351">_xlfn._xlws.FILTER(Table3[[#All],[Name]],(Table3[[#All],[Polygon]]=$A1351)*(Table3[[#All],[Period]]=P$1)*((Table3[[#All],[Variables ]]=$AF$3)+(Table3[[#All],[Variables ]]=$AF$2)+(Table3[[#All],[Variables ]]=$AF$4)),0)</f>
        <v>0</v>
      </c>
      <c r="Q1351" t="str" cm="1">
        <f t="array" ref="Q1351">_xlfn._xlws.FILTER(Table3[[#All],[Name]],(Table3[[#All],[Polygon]]=$A1351)*(Table3[[#All],[Period]]=Q$1)*((Table3[[#All],[Variables ]]=$AF$3)+(Table3[[#All],[Variables ]]=$AF$2)+(Table3[[#All],[Variables ]]=$AF$4)),0)</f>
        <v>AH</v>
      </c>
      <c r="R1351" t="str" cm="1">
        <f t="array" ref="R1351">_xlfn._xlws.FILTER(Table3[[#All],[Name]],(Table3[[#All],[Polygon]]=$A1351)*(Table3[[#All],[Period]]=R$1)*((Table3[[#All],[Variables ]]=$AF$3)+(Table3[[#All],[Variables ]]=$AF$2)+(Table3[[#All],[Variables ]]=$AF$4)),0)</f>
        <v>PCT</v>
      </c>
      <c r="S1351" t="str" cm="1">
        <f t="array" ref="S1351">_xlfn._xlws.FILTER(Table3[[#All],[Name]],(Table3[[#All],[Polygon]]=$A1351)*(Table3[[#All],[Period]]=S$1)*((Table3[[#All],[Variables ]]=$AF$3)+(Table3[[#All],[Variables ]]=$AF$2)+(Table3[[#All],[Variables ]]=$AF$4)),0)</f>
        <v>AH</v>
      </c>
      <c r="T1351" t="str" cm="1">
        <f t="array" ref="T1351">_xlfn._xlws.FILTER(Table3[[#All],[Name]],(Table3[[#All],[Polygon]]=$A1351)*(Table3[[#All],[Period]]=T$1)*((Table3[[#All],[Variables ]]=$AF$3)+(Table3[[#All],[Variables ]]=$AF$2)+(Table3[[#All],[Variables ]]=$AF$4)),0)</f>
        <v>AH</v>
      </c>
      <c r="U1351" cm="1">
        <f t="array" ref="U1351">_xlfn._xlws.FILTER(Table3[[#All],[Name]],(Table3[[#All],[Polygon]]=$A1351)*(Table3[[#All],[Period]]=U$1)*((Table3[[#All],[Variables ]]=$AF$3)+(Table3[[#All],[Variables ]]=$AF$2)+(Table3[[#All],[Variables ]]=$AF$4)),0)</f>
        <v>0</v>
      </c>
      <c r="V1351" cm="1">
        <f t="array" ref="V1351">_xlfn._xlws.FILTER(Table3[[#All],[Name]],(Table3[[#All],[Polygon]]=$A1351)*(Table3[[#All],[Period]]=V$1)*((Table3[[#All],[Variables ]]=$AF$3)+(Table3[[#All],[Variables ]]=$AF$2)+(Table3[[#All],[Variables ]]=$AF$4)),0)</f>
        <v>0</v>
      </c>
      <c r="W1351" cm="1">
        <f t="array" ref="W1351">_xlfn._xlws.FILTER(Table3[[#All],[Name]],(Table3[[#All],[Polygon]]=$A1351)*(Table3[[#All],[Period]]=W$1)*((Table3[[#All],[Variables ]]=$AF$3)+(Table3[[#All],[Variables ]]=$AF$2)+(Table3[[#All],[Variables ]]=$AF$4)),0)</f>
        <v>0</v>
      </c>
      <c r="X1351" cm="1">
        <f t="array" ref="X1351">_xlfn._xlws.FILTER(Table3[[#All],[Name]],(Table3[[#All],[Polygon]]=$A1351)*(Table3[[#All],[Period]]=X$1)*((Table3[[#All],[Variables ]]=$AF$3)+(Table3[[#All],[Variables ]]=$AF$2)+(Table3[[#All],[Variables ]]=$AF$4)),0)</f>
        <v>0</v>
      </c>
      <c r="Y1351" cm="1">
        <f t="array" ref="Y1351">_xlfn._xlws.FILTER(Table3[[#All],[Name]],(Table3[[#All],[Polygon]]=$A1351)*(Table3[[#All],[Period]]=Y$1)*((Table3[[#All],[Variables ]]=$AF$3)+(Table3[[#All],[Variables ]]=$AF$2)+(Table3[[#All],[Variables ]]=$AF$4)),0)</f>
        <v>0</v>
      </c>
      <c r="Z1351" cm="1">
        <f t="array" ref="Z1351">_xlfn._xlws.FILTER(Table3[[#All],[Name]],(Table3[[#All],[Polygon]]=$A1351)*(Table3[[#All],[Period]]=Z$1)*((Table3[[#All],[Variables ]]=$AF$3)+(Table3[[#All],[Variables ]]=$AF$2)+(Table3[[#All],[Variables ]]=$AF$4)),0)</f>
        <v>0</v>
      </c>
      <c r="AA1351" cm="1">
        <f t="array" ref="AA1351">_xlfn._xlws.FILTER(Table3[[#All],[Name]],(Table3[[#All],[Polygon]]=$A1351)*(Table3[[#All],[Period]]=AA$1)*((Table3[[#All],[Variables ]]=$AF$3)+(Table3[[#All],[Variables ]]=$AF$2)+(Table3[[#All],[Variables ]]=$AF$4)),0)</f>
        <v>0</v>
      </c>
      <c r="AB1351" cm="1">
        <f t="array" ref="AB1351">_xlfn._xlws.FILTER(Table3[[#All],[Name]],(Table3[[#All],[Polygon]]=$A1351)*(Table3[[#All],[Period]]=AB$1)*((Table3[[#All],[Variables ]]=$AF$3)+(Table3[[#All],[Variables ]]=$AF$2)+(Table3[[#All],[Variables ]]=$AF$4)),0)</f>
        <v>0</v>
      </c>
      <c r="AC1351" cm="1">
        <f t="array" ref="AC1351">_xlfn._xlws.FILTER(Table3[[#All],[Name]],(Table3[[#All],[Polygon]]=$A1351)*(Table3[[#All],[Period]]=AC$1)*((Table3[[#All],[Variables ]]=$AF$3)+(Table3[[#All],[Variables ]]=$AF$2)+(Table3[[#All],[Variables ]]=$AF$4)),0)</f>
        <v>0</v>
      </c>
      <c r="AD1351" cm="1">
        <f t="array" ref="AD1351">_xlfn._xlws.FILTER(Table3[[#All],[Name]],(Table3[[#All],[Polygon]]=$A1351)*(Table3[[#All],[Period]]=AD$1)*((Table3[[#All],[Variables ]]=$AF$3)+(Table3[[#All],[Variables ]]=$AF$2)+(Table3[[#All],[Variables ]]=$AF$4)),0)</f>
        <v>0</v>
      </c>
    </row>
    <row r="1352" spans="1:30" x14ac:dyDescent="0.35">
      <c r="A1352" s="5">
        <v>81</v>
      </c>
      <c r="B1352" s="6" t="s">
        <v>1420</v>
      </c>
      <c r="C1352" s="8">
        <v>21.812853059999998</v>
      </c>
      <c r="D1352" s="6" t="s">
        <v>1466</v>
      </c>
      <c r="E1352" s="6">
        <v>1</v>
      </c>
      <c r="F1352" s="6">
        <v>2</v>
      </c>
      <c r="G1352" s="6">
        <v>3</v>
      </c>
      <c r="H1352" s="6"/>
      <c r="I1352" s="6">
        <v>1989</v>
      </c>
      <c r="J1352" s="6">
        <v>0</v>
      </c>
      <c r="K1352" s="6" t="s">
        <v>1362</v>
      </c>
      <c r="L1352" s="6">
        <v>87</v>
      </c>
      <c r="M1352" s="6">
        <v>87</v>
      </c>
      <c r="N1352" s="6">
        <v>19.007032599999999</v>
      </c>
      <c r="O1352" s="9">
        <v>1.274</v>
      </c>
      <c r="P1352" cm="1">
        <f t="array" ref="P1352">_xlfn._xlws.FILTER(Table3[[#All],[Name]],(Table3[[#All],[Polygon]]=$A1352)*(Table3[[#All],[Period]]=P$1)*((Table3[[#All],[Variables ]]=$AF$3)+(Table3[[#All],[Variables ]]=$AF$2)+(Table3[[#All],[Variables ]]=$AF$4)),0)</f>
        <v>0</v>
      </c>
      <c r="Q1352" t="str" cm="1">
        <f t="array" ref="Q1352">_xlfn._xlws.FILTER(Table3[[#All],[Name]],(Table3[[#All],[Polygon]]=$A1352)*(Table3[[#All],[Period]]=Q$1)*((Table3[[#All],[Variables ]]=$AF$3)+(Table3[[#All],[Variables ]]=$AF$2)+(Table3[[#All],[Variables ]]=$AF$4)),0)</f>
        <v>AH</v>
      </c>
      <c r="R1352" t="str" cm="1">
        <f t="array" ref="R1352">_xlfn._xlws.FILTER(Table3[[#All],[Name]],(Table3[[#All],[Polygon]]=$A1352)*(Table3[[#All],[Period]]=R$1)*((Table3[[#All],[Variables ]]=$AF$3)+(Table3[[#All],[Variables ]]=$AF$2)+(Table3[[#All],[Variables ]]=$AF$4)),0)</f>
        <v>PCT</v>
      </c>
      <c r="S1352" t="str" cm="1">
        <f t="array" ref="S1352">_xlfn._xlws.FILTER(Table3[[#All],[Name]],(Table3[[#All],[Polygon]]=$A1352)*(Table3[[#All],[Period]]=S$1)*((Table3[[#All],[Variables ]]=$AF$3)+(Table3[[#All],[Variables ]]=$AF$2)+(Table3[[#All],[Variables ]]=$AF$4)),0)</f>
        <v>AH</v>
      </c>
      <c r="T1352" t="str" cm="1">
        <f t="array" ref="T1352">_xlfn._xlws.FILTER(Table3[[#All],[Name]],(Table3[[#All],[Polygon]]=$A1352)*(Table3[[#All],[Period]]=T$1)*((Table3[[#All],[Variables ]]=$AF$3)+(Table3[[#All],[Variables ]]=$AF$2)+(Table3[[#All],[Variables ]]=$AF$4)),0)</f>
        <v>AH</v>
      </c>
      <c r="U1352" cm="1">
        <f t="array" ref="U1352">_xlfn._xlws.FILTER(Table3[[#All],[Name]],(Table3[[#All],[Polygon]]=$A1352)*(Table3[[#All],[Period]]=U$1)*((Table3[[#All],[Variables ]]=$AF$3)+(Table3[[#All],[Variables ]]=$AF$2)+(Table3[[#All],[Variables ]]=$AF$4)),0)</f>
        <v>0</v>
      </c>
      <c r="V1352" cm="1">
        <f t="array" ref="V1352">_xlfn._xlws.FILTER(Table3[[#All],[Name]],(Table3[[#All],[Polygon]]=$A1352)*(Table3[[#All],[Period]]=V$1)*((Table3[[#All],[Variables ]]=$AF$3)+(Table3[[#All],[Variables ]]=$AF$2)+(Table3[[#All],[Variables ]]=$AF$4)),0)</f>
        <v>0</v>
      </c>
      <c r="W1352" cm="1">
        <f t="array" ref="W1352">_xlfn._xlws.FILTER(Table3[[#All],[Name]],(Table3[[#All],[Polygon]]=$A1352)*(Table3[[#All],[Period]]=W$1)*((Table3[[#All],[Variables ]]=$AF$3)+(Table3[[#All],[Variables ]]=$AF$2)+(Table3[[#All],[Variables ]]=$AF$4)),0)</f>
        <v>0</v>
      </c>
      <c r="X1352" cm="1">
        <f t="array" ref="X1352">_xlfn._xlws.FILTER(Table3[[#All],[Name]],(Table3[[#All],[Polygon]]=$A1352)*(Table3[[#All],[Period]]=X$1)*((Table3[[#All],[Variables ]]=$AF$3)+(Table3[[#All],[Variables ]]=$AF$2)+(Table3[[#All],[Variables ]]=$AF$4)),0)</f>
        <v>0</v>
      </c>
      <c r="Y1352" cm="1">
        <f t="array" ref="Y1352">_xlfn._xlws.FILTER(Table3[[#All],[Name]],(Table3[[#All],[Polygon]]=$A1352)*(Table3[[#All],[Period]]=Y$1)*((Table3[[#All],[Variables ]]=$AF$3)+(Table3[[#All],[Variables ]]=$AF$2)+(Table3[[#All],[Variables ]]=$AF$4)),0)</f>
        <v>0</v>
      </c>
      <c r="Z1352" cm="1">
        <f t="array" ref="Z1352">_xlfn._xlws.FILTER(Table3[[#All],[Name]],(Table3[[#All],[Polygon]]=$A1352)*(Table3[[#All],[Period]]=Z$1)*((Table3[[#All],[Variables ]]=$AF$3)+(Table3[[#All],[Variables ]]=$AF$2)+(Table3[[#All],[Variables ]]=$AF$4)),0)</f>
        <v>0</v>
      </c>
      <c r="AA1352" cm="1">
        <f t="array" ref="AA1352">_xlfn._xlws.FILTER(Table3[[#All],[Name]],(Table3[[#All],[Polygon]]=$A1352)*(Table3[[#All],[Period]]=AA$1)*((Table3[[#All],[Variables ]]=$AF$3)+(Table3[[#All],[Variables ]]=$AF$2)+(Table3[[#All],[Variables ]]=$AF$4)),0)</f>
        <v>0</v>
      </c>
      <c r="AB1352" cm="1">
        <f t="array" ref="AB1352">_xlfn._xlws.FILTER(Table3[[#All],[Name]],(Table3[[#All],[Polygon]]=$A1352)*(Table3[[#All],[Period]]=AB$1)*((Table3[[#All],[Variables ]]=$AF$3)+(Table3[[#All],[Variables ]]=$AF$2)+(Table3[[#All],[Variables ]]=$AF$4)),0)</f>
        <v>0</v>
      </c>
      <c r="AC1352" cm="1">
        <f t="array" ref="AC1352">_xlfn._xlws.FILTER(Table3[[#All],[Name]],(Table3[[#All],[Polygon]]=$A1352)*(Table3[[#All],[Period]]=AC$1)*((Table3[[#All],[Variables ]]=$AF$3)+(Table3[[#All],[Variables ]]=$AF$2)+(Table3[[#All],[Variables ]]=$AF$4)),0)</f>
        <v>0</v>
      </c>
      <c r="AD1352" cm="1">
        <f t="array" ref="AD1352">_xlfn._xlws.FILTER(Table3[[#All],[Name]],(Table3[[#All],[Polygon]]=$A1352)*(Table3[[#All],[Period]]=AD$1)*((Table3[[#All],[Variables ]]=$AF$3)+(Table3[[#All],[Variables ]]=$AF$2)+(Table3[[#All],[Variables ]]=$AF$4)),0)</f>
        <v>0</v>
      </c>
    </row>
    <row r="1353" spans="1:30" x14ac:dyDescent="0.35">
      <c r="A1353" s="3">
        <v>81</v>
      </c>
      <c r="B1353" s="4" t="s">
        <v>1420</v>
      </c>
      <c r="C1353" s="10">
        <v>21.812853059999998</v>
      </c>
      <c r="D1353" s="4" t="s">
        <v>1466</v>
      </c>
      <c r="E1353" s="4">
        <v>1</v>
      </c>
      <c r="F1353" s="4">
        <v>2</v>
      </c>
      <c r="G1353" s="4">
        <v>3</v>
      </c>
      <c r="H1353" s="4"/>
      <c r="I1353" s="4">
        <v>1989</v>
      </c>
      <c r="J1353" s="4">
        <v>0</v>
      </c>
      <c r="K1353" s="4" t="s">
        <v>1362</v>
      </c>
      <c r="L1353" s="4">
        <v>38</v>
      </c>
      <c r="M1353" s="4">
        <v>38</v>
      </c>
      <c r="N1353" s="4">
        <v>12.85280259</v>
      </c>
      <c r="O1353" s="11">
        <v>12.670999999999999</v>
      </c>
      <c r="P1353" cm="1">
        <f t="array" ref="P1353">_xlfn._xlws.FILTER(Table3[[#All],[Name]],(Table3[[#All],[Polygon]]=$A1353)*(Table3[[#All],[Period]]=P$1)*((Table3[[#All],[Variables ]]=$AF$3)+(Table3[[#All],[Variables ]]=$AF$2)+(Table3[[#All],[Variables ]]=$AF$4)),0)</f>
        <v>0</v>
      </c>
      <c r="Q1353" t="str" cm="1">
        <f t="array" ref="Q1353">_xlfn._xlws.FILTER(Table3[[#All],[Name]],(Table3[[#All],[Polygon]]=$A1353)*(Table3[[#All],[Period]]=Q$1)*((Table3[[#All],[Variables ]]=$AF$3)+(Table3[[#All],[Variables ]]=$AF$2)+(Table3[[#All],[Variables ]]=$AF$4)),0)</f>
        <v>AH</v>
      </c>
      <c r="R1353" t="str" cm="1">
        <f t="array" ref="R1353">_xlfn._xlws.FILTER(Table3[[#All],[Name]],(Table3[[#All],[Polygon]]=$A1353)*(Table3[[#All],[Period]]=R$1)*((Table3[[#All],[Variables ]]=$AF$3)+(Table3[[#All],[Variables ]]=$AF$2)+(Table3[[#All],[Variables ]]=$AF$4)),0)</f>
        <v>PCT</v>
      </c>
      <c r="S1353" t="str" cm="1">
        <f t="array" ref="S1353">_xlfn._xlws.FILTER(Table3[[#All],[Name]],(Table3[[#All],[Polygon]]=$A1353)*(Table3[[#All],[Period]]=S$1)*((Table3[[#All],[Variables ]]=$AF$3)+(Table3[[#All],[Variables ]]=$AF$2)+(Table3[[#All],[Variables ]]=$AF$4)),0)</f>
        <v>AH</v>
      </c>
      <c r="T1353" t="str" cm="1">
        <f t="array" ref="T1353">_xlfn._xlws.FILTER(Table3[[#All],[Name]],(Table3[[#All],[Polygon]]=$A1353)*(Table3[[#All],[Period]]=T$1)*((Table3[[#All],[Variables ]]=$AF$3)+(Table3[[#All],[Variables ]]=$AF$2)+(Table3[[#All],[Variables ]]=$AF$4)),0)</f>
        <v>AH</v>
      </c>
      <c r="U1353" cm="1">
        <f t="array" ref="U1353">_xlfn._xlws.FILTER(Table3[[#All],[Name]],(Table3[[#All],[Polygon]]=$A1353)*(Table3[[#All],[Period]]=U$1)*((Table3[[#All],[Variables ]]=$AF$3)+(Table3[[#All],[Variables ]]=$AF$2)+(Table3[[#All],[Variables ]]=$AF$4)),0)</f>
        <v>0</v>
      </c>
      <c r="V1353" cm="1">
        <f t="array" ref="V1353">_xlfn._xlws.FILTER(Table3[[#All],[Name]],(Table3[[#All],[Polygon]]=$A1353)*(Table3[[#All],[Period]]=V$1)*((Table3[[#All],[Variables ]]=$AF$3)+(Table3[[#All],[Variables ]]=$AF$2)+(Table3[[#All],[Variables ]]=$AF$4)),0)</f>
        <v>0</v>
      </c>
      <c r="W1353" cm="1">
        <f t="array" ref="W1353">_xlfn._xlws.FILTER(Table3[[#All],[Name]],(Table3[[#All],[Polygon]]=$A1353)*(Table3[[#All],[Period]]=W$1)*((Table3[[#All],[Variables ]]=$AF$3)+(Table3[[#All],[Variables ]]=$AF$2)+(Table3[[#All],[Variables ]]=$AF$4)),0)</f>
        <v>0</v>
      </c>
      <c r="X1353" cm="1">
        <f t="array" ref="X1353">_xlfn._xlws.FILTER(Table3[[#All],[Name]],(Table3[[#All],[Polygon]]=$A1353)*(Table3[[#All],[Period]]=X$1)*((Table3[[#All],[Variables ]]=$AF$3)+(Table3[[#All],[Variables ]]=$AF$2)+(Table3[[#All],[Variables ]]=$AF$4)),0)</f>
        <v>0</v>
      </c>
      <c r="Y1353" cm="1">
        <f t="array" ref="Y1353">_xlfn._xlws.FILTER(Table3[[#All],[Name]],(Table3[[#All],[Polygon]]=$A1353)*(Table3[[#All],[Period]]=Y$1)*((Table3[[#All],[Variables ]]=$AF$3)+(Table3[[#All],[Variables ]]=$AF$2)+(Table3[[#All],[Variables ]]=$AF$4)),0)</f>
        <v>0</v>
      </c>
      <c r="Z1353" cm="1">
        <f t="array" ref="Z1353">_xlfn._xlws.FILTER(Table3[[#All],[Name]],(Table3[[#All],[Polygon]]=$A1353)*(Table3[[#All],[Period]]=Z$1)*((Table3[[#All],[Variables ]]=$AF$3)+(Table3[[#All],[Variables ]]=$AF$2)+(Table3[[#All],[Variables ]]=$AF$4)),0)</f>
        <v>0</v>
      </c>
      <c r="AA1353" cm="1">
        <f t="array" ref="AA1353">_xlfn._xlws.FILTER(Table3[[#All],[Name]],(Table3[[#All],[Polygon]]=$A1353)*(Table3[[#All],[Period]]=AA$1)*((Table3[[#All],[Variables ]]=$AF$3)+(Table3[[#All],[Variables ]]=$AF$2)+(Table3[[#All],[Variables ]]=$AF$4)),0)</f>
        <v>0</v>
      </c>
      <c r="AB1353" cm="1">
        <f t="array" ref="AB1353">_xlfn._xlws.FILTER(Table3[[#All],[Name]],(Table3[[#All],[Polygon]]=$A1353)*(Table3[[#All],[Period]]=AB$1)*((Table3[[#All],[Variables ]]=$AF$3)+(Table3[[#All],[Variables ]]=$AF$2)+(Table3[[#All],[Variables ]]=$AF$4)),0)</f>
        <v>0</v>
      </c>
      <c r="AC1353" cm="1">
        <f t="array" ref="AC1353">_xlfn._xlws.FILTER(Table3[[#All],[Name]],(Table3[[#All],[Polygon]]=$A1353)*(Table3[[#All],[Period]]=AC$1)*((Table3[[#All],[Variables ]]=$AF$3)+(Table3[[#All],[Variables ]]=$AF$2)+(Table3[[#All],[Variables ]]=$AF$4)),0)</f>
        <v>0</v>
      </c>
      <c r="AD1353" cm="1">
        <f t="array" ref="AD1353">_xlfn._xlws.FILTER(Table3[[#All],[Name]],(Table3[[#All],[Polygon]]=$A1353)*(Table3[[#All],[Period]]=AD$1)*((Table3[[#All],[Variables ]]=$AF$3)+(Table3[[#All],[Variables ]]=$AF$2)+(Table3[[#All],[Variables ]]=$AF$4)),0)</f>
        <v>0</v>
      </c>
    </row>
    <row r="1354" spans="1:30" x14ac:dyDescent="0.35">
      <c r="A1354" s="5">
        <v>81</v>
      </c>
      <c r="B1354" s="6" t="s">
        <v>1420</v>
      </c>
      <c r="C1354" s="8">
        <v>21.812853059999998</v>
      </c>
      <c r="D1354" s="6" t="s">
        <v>1466</v>
      </c>
      <c r="E1354" s="6">
        <v>1</v>
      </c>
      <c r="F1354" s="6">
        <v>2</v>
      </c>
      <c r="G1354" s="6">
        <v>3</v>
      </c>
      <c r="H1354" s="6"/>
      <c r="I1354" s="6">
        <v>1989</v>
      </c>
      <c r="J1354" s="6">
        <v>0</v>
      </c>
      <c r="K1354" s="6" t="s">
        <v>1362</v>
      </c>
      <c r="L1354" s="6">
        <v>23</v>
      </c>
      <c r="M1354" s="6">
        <v>23</v>
      </c>
      <c r="N1354" s="6">
        <v>4.8369459189999997</v>
      </c>
      <c r="O1354" s="9">
        <v>4.8369999999999997</v>
      </c>
      <c r="P1354" cm="1">
        <f t="array" ref="P1354">_xlfn._xlws.FILTER(Table3[[#All],[Name]],(Table3[[#All],[Polygon]]=$A1354)*(Table3[[#All],[Period]]=P$1)*((Table3[[#All],[Variables ]]=$AF$3)+(Table3[[#All],[Variables ]]=$AF$2)+(Table3[[#All],[Variables ]]=$AF$4)),0)</f>
        <v>0</v>
      </c>
      <c r="Q1354" t="str" cm="1">
        <f t="array" ref="Q1354">_xlfn._xlws.FILTER(Table3[[#All],[Name]],(Table3[[#All],[Polygon]]=$A1354)*(Table3[[#All],[Period]]=Q$1)*((Table3[[#All],[Variables ]]=$AF$3)+(Table3[[#All],[Variables ]]=$AF$2)+(Table3[[#All],[Variables ]]=$AF$4)),0)</f>
        <v>AH</v>
      </c>
      <c r="R1354" t="str" cm="1">
        <f t="array" ref="R1354">_xlfn._xlws.FILTER(Table3[[#All],[Name]],(Table3[[#All],[Polygon]]=$A1354)*(Table3[[#All],[Period]]=R$1)*((Table3[[#All],[Variables ]]=$AF$3)+(Table3[[#All],[Variables ]]=$AF$2)+(Table3[[#All],[Variables ]]=$AF$4)),0)</f>
        <v>PCT</v>
      </c>
      <c r="S1354" t="str" cm="1">
        <f t="array" ref="S1354">_xlfn._xlws.FILTER(Table3[[#All],[Name]],(Table3[[#All],[Polygon]]=$A1354)*(Table3[[#All],[Period]]=S$1)*((Table3[[#All],[Variables ]]=$AF$3)+(Table3[[#All],[Variables ]]=$AF$2)+(Table3[[#All],[Variables ]]=$AF$4)),0)</f>
        <v>AH</v>
      </c>
      <c r="T1354" t="str" cm="1">
        <f t="array" ref="T1354">_xlfn._xlws.FILTER(Table3[[#All],[Name]],(Table3[[#All],[Polygon]]=$A1354)*(Table3[[#All],[Period]]=T$1)*((Table3[[#All],[Variables ]]=$AF$3)+(Table3[[#All],[Variables ]]=$AF$2)+(Table3[[#All],[Variables ]]=$AF$4)),0)</f>
        <v>AH</v>
      </c>
      <c r="U1354" cm="1">
        <f t="array" ref="U1354">_xlfn._xlws.FILTER(Table3[[#All],[Name]],(Table3[[#All],[Polygon]]=$A1354)*(Table3[[#All],[Period]]=U$1)*((Table3[[#All],[Variables ]]=$AF$3)+(Table3[[#All],[Variables ]]=$AF$2)+(Table3[[#All],[Variables ]]=$AF$4)),0)</f>
        <v>0</v>
      </c>
      <c r="V1354" cm="1">
        <f t="array" ref="V1354">_xlfn._xlws.FILTER(Table3[[#All],[Name]],(Table3[[#All],[Polygon]]=$A1354)*(Table3[[#All],[Period]]=V$1)*((Table3[[#All],[Variables ]]=$AF$3)+(Table3[[#All],[Variables ]]=$AF$2)+(Table3[[#All],[Variables ]]=$AF$4)),0)</f>
        <v>0</v>
      </c>
      <c r="W1354" cm="1">
        <f t="array" ref="W1354">_xlfn._xlws.FILTER(Table3[[#All],[Name]],(Table3[[#All],[Polygon]]=$A1354)*(Table3[[#All],[Period]]=W$1)*((Table3[[#All],[Variables ]]=$AF$3)+(Table3[[#All],[Variables ]]=$AF$2)+(Table3[[#All],[Variables ]]=$AF$4)),0)</f>
        <v>0</v>
      </c>
      <c r="X1354" cm="1">
        <f t="array" ref="X1354">_xlfn._xlws.FILTER(Table3[[#All],[Name]],(Table3[[#All],[Polygon]]=$A1354)*(Table3[[#All],[Period]]=X$1)*((Table3[[#All],[Variables ]]=$AF$3)+(Table3[[#All],[Variables ]]=$AF$2)+(Table3[[#All],[Variables ]]=$AF$4)),0)</f>
        <v>0</v>
      </c>
      <c r="Y1354" cm="1">
        <f t="array" ref="Y1354">_xlfn._xlws.FILTER(Table3[[#All],[Name]],(Table3[[#All],[Polygon]]=$A1354)*(Table3[[#All],[Period]]=Y$1)*((Table3[[#All],[Variables ]]=$AF$3)+(Table3[[#All],[Variables ]]=$AF$2)+(Table3[[#All],[Variables ]]=$AF$4)),0)</f>
        <v>0</v>
      </c>
      <c r="Z1354" cm="1">
        <f t="array" ref="Z1354">_xlfn._xlws.FILTER(Table3[[#All],[Name]],(Table3[[#All],[Polygon]]=$A1354)*(Table3[[#All],[Period]]=Z$1)*((Table3[[#All],[Variables ]]=$AF$3)+(Table3[[#All],[Variables ]]=$AF$2)+(Table3[[#All],[Variables ]]=$AF$4)),0)</f>
        <v>0</v>
      </c>
      <c r="AA1354" cm="1">
        <f t="array" ref="AA1354">_xlfn._xlws.FILTER(Table3[[#All],[Name]],(Table3[[#All],[Polygon]]=$A1354)*(Table3[[#All],[Period]]=AA$1)*((Table3[[#All],[Variables ]]=$AF$3)+(Table3[[#All],[Variables ]]=$AF$2)+(Table3[[#All],[Variables ]]=$AF$4)),0)</f>
        <v>0</v>
      </c>
      <c r="AB1354" cm="1">
        <f t="array" ref="AB1354">_xlfn._xlws.FILTER(Table3[[#All],[Name]],(Table3[[#All],[Polygon]]=$A1354)*(Table3[[#All],[Period]]=AB$1)*((Table3[[#All],[Variables ]]=$AF$3)+(Table3[[#All],[Variables ]]=$AF$2)+(Table3[[#All],[Variables ]]=$AF$4)),0)</f>
        <v>0</v>
      </c>
      <c r="AC1354" cm="1">
        <f t="array" ref="AC1354">_xlfn._xlws.FILTER(Table3[[#All],[Name]],(Table3[[#All],[Polygon]]=$A1354)*(Table3[[#All],[Period]]=AC$1)*((Table3[[#All],[Variables ]]=$AF$3)+(Table3[[#All],[Variables ]]=$AF$2)+(Table3[[#All],[Variables ]]=$AF$4)),0)</f>
        <v>0</v>
      </c>
      <c r="AD1354" cm="1">
        <f t="array" ref="AD1354">_xlfn._xlws.FILTER(Table3[[#All],[Name]],(Table3[[#All],[Polygon]]=$A1354)*(Table3[[#All],[Period]]=AD$1)*((Table3[[#All],[Variables ]]=$AF$3)+(Table3[[#All],[Variables ]]=$AF$2)+(Table3[[#All],[Variables ]]=$AF$4)),0)</f>
        <v>0</v>
      </c>
    </row>
    <row r="1355" spans="1:30" x14ac:dyDescent="0.35">
      <c r="A1355" s="3">
        <v>81</v>
      </c>
      <c r="B1355" s="4" t="s">
        <v>1420</v>
      </c>
      <c r="C1355" s="10">
        <v>21.812853059999998</v>
      </c>
      <c r="D1355" s="4" t="s">
        <v>1466</v>
      </c>
      <c r="E1355" s="4">
        <v>1</v>
      </c>
      <c r="F1355" s="4">
        <v>2</v>
      </c>
      <c r="G1355" s="4">
        <v>3</v>
      </c>
      <c r="H1355" s="4"/>
      <c r="I1355" s="4">
        <v>1989</v>
      </c>
      <c r="J1355" s="4">
        <v>0</v>
      </c>
      <c r="K1355" s="4" t="s">
        <v>1362</v>
      </c>
      <c r="L1355" s="4">
        <v>81</v>
      </c>
      <c r="M1355" s="4">
        <v>81</v>
      </c>
      <c r="N1355" s="4">
        <v>21.812853059999998</v>
      </c>
      <c r="O1355" s="11">
        <v>21.812999999999999</v>
      </c>
      <c r="P1355" cm="1">
        <f t="array" ref="P1355">_xlfn._xlws.FILTER(Table3[[#All],[Name]],(Table3[[#All],[Polygon]]=$A1355)*(Table3[[#All],[Period]]=P$1)*((Table3[[#All],[Variables ]]=$AF$3)+(Table3[[#All],[Variables ]]=$AF$2)+(Table3[[#All],[Variables ]]=$AF$4)),0)</f>
        <v>0</v>
      </c>
      <c r="Q1355" t="str" cm="1">
        <f t="array" ref="Q1355">_xlfn._xlws.FILTER(Table3[[#All],[Name]],(Table3[[#All],[Polygon]]=$A1355)*(Table3[[#All],[Period]]=Q$1)*((Table3[[#All],[Variables ]]=$AF$3)+(Table3[[#All],[Variables ]]=$AF$2)+(Table3[[#All],[Variables ]]=$AF$4)),0)</f>
        <v>AH</v>
      </c>
      <c r="R1355" t="str" cm="1">
        <f t="array" ref="R1355">_xlfn._xlws.FILTER(Table3[[#All],[Name]],(Table3[[#All],[Polygon]]=$A1355)*(Table3[[#All],[Period]]=R$1)*((Table3[[#All],[Variables ]]=$AF$3)+(Table3[[#All],[Variables ]]=$AF$2)+(Table3[[#All],[Variables ]]=$AF$4)),0)</f>
        <v>PCT</v>
      </c>
      <c r="S1355" t="str" cm="1">
        <f t="array" ref="S1355">_xlfn._xlws.FILTER(Table3[[#All],[Name]],(Table3[[#All],[Polygon]]=$A1355)*(Table3[[#All],[Period]]=S$1)*((Table3[[#All],[Variables ]]=$AF$3)+(Table3[[#All],[Variables ]]=$AF$2)+(Table3[[#All],[Variables ]]=$AF$4)),0)</f>
        <v>AH</v>
      </c>
      <c r="T1355" t="str" cm="1">
        <f t="array" ref="T1355">_xlfn._xlws.FILTER(Table3[[#All],[Name]],(Table3[[#All],[Polygon]]=$A1355)*(Table3[[#All],[Period]]=T$1)*((Table3[[#All],[Variables ]]=$AF$3)+(Table3[[#All],[Variables ]]=$AF$2)+(Table3[[#All],[Variables ]]=$AF$4)),0)</f>
        <v>AH</v>
      </c>
      <c r="U1355" cm="1">
        <f t="array" ref="U1355">_xlfn._xlws.FILTER(Table3[[#All],[Name]],(Table3[[#All],[Polygon]]=$A1355)*(Table3[[#All],[Period]]=U$1)*((Table3[[#All],[Variables ]]=$AF$3)+(Table3[[#All],[Variables ]]=$AF$2)+(Table3[[#All],[Variables ]]=$AF$4)),0)</f>
        <v>0</v>
      </c>
      <c r="V1355" cm="1">
        <f t="array" ref="V1355">_xlfn._xlws.FILTER(Table3[[#All],[Name]],(Table3[[#All],[Polygon]]=$A1355)*(Table3[[#All],[Period]]=V$1)*((Table3[[#All],[Variables ]]=$AF$3)+(Table3[[#All],[Variables ]]=$AF$2)+(Table3[[#All],[Variables ]]=$AF$4)),0)</f>
        <v>0</v>
      </c>
      <c r="W1355" cm="1">
        <f t="array" ref="W1355">_xlfn._xlws.FILTER(Table3[[#All],[Name]],(Table3[[#All],[Polygon]]=$A1355)*(Table3[[#All],[Period]]=W$1)*((Table3[[#All],[Variables ]]=$AF$3)+(Table3[[#All],[Variables ]]=$AF$2)+(Table3[[#All],[Variables ]]=$AF$4)),0)</f>
        <v>0</v>
      </c>
      <c r="X1355" cm="1">
        <f t="array" ref="X1355">_xlfn._xlws.FILTER(Table3[[#All],[Name]],(Table3[[#All],[Polygon]]=$A1355)*(Table3[[#All],[Period]]=X$1)*((Table3[[#All],[Variables ]]=$AF$3)+(Table3[[#All],[Variables ]]=$AF$2)+(Table3[[#All],[Variables ]]=$AF$4)),0)</f>
        <v>0</v>
      </c>
      <c r="Y1355" cm="1">
        <f t="array" ref="Y1355">_xlfn._xlws.FILTER(Table3[[#All],[Name]],(Table3[[#All],[Polygon]]=$A1355)*(Table3[[#All],[Period]]=Y$1)*((Table3[[#All],[Variables ]]=$AF$3)+(Table3[[#All],[Variables ]]=$AF$2)+(Table3[[#All],[Variables ]]=$AF$4)),0)</f>
        <v>0</v>
      </c>
      <c r="Z1355" cm="1">
        <f t="array" ref="Z1355">_xlfn._xlws.FILTER(Table3[[#All],[Name]],(Table3[[#All],[Polygon]]=$A1355)*(Table3[[#All],[Period]]=Z$1)*((Table3[[#All],[Variables ]]=$AF$3)+(Table3[[#All],[Variables ]]=$AF$2)+(Table3[[#All],[Variables ]]=$AF$4)),0)</f>
        <v>0</v>
      </c>
      <c r="AA1355" cm="1">
        <f t="array" ref="AA1355">_xlfn._xlws.FILTER(Table3[[#All],[Name]],(Table3[[#All],[Polygon]]=$A1355)*(Table3[[#All],[Period]]=AA$1)*((Table3[[#All],[Variables ]]=$AF$3)+(Table3[[#All],[Variables ]]=$AF$2)+(Table3[[#All],[Variables ]]=$AF$4)),0)</f>
        <v>0</v>
      </c>
      <c r="AB1355" cm="1">
        <f t="array" ref="AB1355">_xlfn._xlws.FILTER(Table3[[#All],[Name]],(Table3[[#All],[Polygon]]=$A1355)*(Table3[[#All],[Period]]=AB$1)*((Table3[[#All],[Variables ]]=$AF$3)+(Table3[[#All],[Variables ]]=$AF$2)+(Table3[[#All],[Variables ]]=$AF$4)),0)</f>
        <v>0</v>
      </c>
      <c r="AC1355" cm="1">
        <f t="array" ref="AC1355">_xlfn._xlws.FILTER(Table3[[#All],[Name]],(Table3[[#All],[Polygon]]=$A1355)*(Table3[[#All],[Period]]=AC$1)*((Table3[[#All],[Variables ]]=$AF$3)+(Table3[[#All],[Variables ]]=$AF$2)+(Table3[[#All],[Variables ]]=$AF$4)),0)</f>
        <v>0</v>
      </c>
      <c r="AD1355" cm="1">
        <f t="array" ref="AD1355">_xlfn._xlws.FILTER(Table3[[#All],[Name]],(Table3[[#All],[Polygon]]=$A1355)*(Table3[[#All],[Period]]=AD$1)*((Table3[[#All],[Variables ]]=$AF$3)+(Table3[[#All],[Variables ]]=$AF$2)+(Table3[[#All],[Variables ]]=$AF$4)),0)</f>
        <v>0</v>
      </c>
    </row>
    <row r="1356" spans="1:30" x14ac:dyDescent="0.35">
      <c r="A1356" s="5">
        <v>81</v>
      </c>
      <c r="B1356" s="6" t="s">
        <v>1420</v>
      </c>
      <c r="C1356" s="8">
        <v>21.812853059999998</v>
      </c>
      <c r="D1356" s="6" t="s">
        <v>1466</v>
      </c>
      <c r="E1356" s="6">
        <v>1</v>
      </c>
      <c r="F1356" s="6">
        <v>2</v>
      </c>
      <c r="G1356" s="6">
        <v>3</v>
      </c>
      <c r="H1356" s="6"/>
      <c r="I1356" s="6">
        <v>1989</v>
      </c>
      <c r="J1356" s="6">
        <v>0</v>
      </c>
      <c r="K1356" s="6" t="s">
        <v>1362</v>
      </c>
      <c r="L1356" s="6">
        <v>40</v>
      </c>
      <c r="M1356" s="6">
        <v>40</v>
      </c>
      <c r="N1356" s="6">
        <v>22.71860058</v>
      </c>
      <c r="O1356" s="9">
        <v>6.6849999999999996</v>
      </c>
      <c r="P1356" cm="1">
        <f t="array" ref="P1356">_xlfn._xlws.FILTER(Table3[[#All],[Name]],(Table3[[#All],[Polygon]]=$A1356)*(Table3[[#All],[Period]]=P$1)*((Table3[[#All],[Variables ]]=$AF$3)+(Table3[[#All],[Variables ]]=$AF$2)+(Table3[[#All],[Variables ]]=$AF$4)),0)</f>
        <v>0</v>
      </c>
      <c r="Q1356" t="str" cm="1">
        <f t="array" ref="Q1356">_xlfn._xlws.FILTER(Table3[[#All],[Name]],(Table3[[#All],[Polygon]]=$A1356)*(Table3[[#All],[Period]]=Q$1)*((Table3[[#All],[Variables ]]=$AF$3)+(Table3[[#All],[Variables ]]=$AF$2)+(Table3[[#All],[Variables ]]=$AF$4)),0)</f>
        <v>AH</v>
      </c>
      <c r="R1356" t="str" cm="1">
        <f t="array" ref="R1356">_xlfn._xlws.FILTER(Table3[[#All],[Name]],(Table3[[#All],[Polygon]]=$A1356)*(Table3[[#All],[Period]]=R$1)*((Table3[[#All],[Variables ]]=$AF$3)+(Table3[[#All],[Variables ]]=$AF$2)+(Table3[[#All],[Variables ]]=$AF$4)),0)</f>
        <v>PCT</v>
      </c>
      <c r="S1356" t="str" cm="1">
        <f t="array" ref="S1356">_xlfn._xlws.FILTER(Table3[[#All],[Name]],(Table3[[#All],[Polygon]]=$A1356)*(Table3[[#All],[Period]]=S$1)*((Table3[[#All],[Variables ]]=$AF$3)+(Table3[[#All],[Variables ]]=$AF$2)+(Table3[[#All],[Variables ]]=$AF$4)),0)</f>
        <v>AH</v>
      </c>
      <c r="T1356" t="str" cm="1">
        <f t="array" ref="T1356">_xlfn._xlws.FILTER(Table3[[#All],[Name]],(Table3[[#All],[Polygon]]=$A1356)*(Table3[[#All],[Period]]=T$1)*((Table3[[#All],[Variables ]]=$AF$3)+(Table3[[#All],[Variables ]]=$AF$2)+(Table3[[#All],[Variables ]]=$AF$4)),0)</f>
        <v>AH</v>
      </c>
      <c r="U1356" cm="1">
        <f t="array" ref="U1356">_xlfn._xlws.FILTER(Table3[[#All],[Name]],(Table3[[#All],[Polygon]]=$A1356)*(Table3[[#All],[Period]]=U$1)*((Table3[[#All],[Variables ]]=$AF$3)+(Table3[[#All],[Variables ]]=$AF$2)+(Table3[[#All],[Variables ]]=$AF$4)),0)</f>
        <v>0</v>
      </c>
      <c r="V1356" cm="1">
        <f t="array" ref="V1356">_xlfn._xlws.FILTER(Table3[[#All],[Name]],(Table3[[#All],[Polygon]]=$A1356)*(Table3[[#All],[Period]]=V$1)*((Table3[[#All],[Variables ]]=$AF$3)+(Table3[[#All],[Variables ]]=$AF$2)+(Table3[[#All],[Variables ]]=$AF$4)),0)</f>
        <v>0</v>
      </c>
      <c r="W1356" cm="1">
        <f t="array" ref="W1356">_xlfn._xlws.FILTER(Table3[[#All],[Name]],(Table3[[#All],[Polygon]]=$A1356)*(Table3[[#All],[Period]]=W$1)*((Table3[[#All],[Variables ]]=$AF$3)+(Table3[[#All],[Variables ]]=$AF$2)+(Table3[[#All],[Variables ]]=$AF$4)),0)</f>
        <v>0</v>
      </c>
      <c r="X1356" cm="1">
        <f t="array" ref="X1356">_xlfn._xlws.FILTER(Table3[[#All],[Name]],(Table3[[#All],[Polygon]]=$A1356)*(Table3[[#All],[Period]]=X$1)*((Table3[[#All],[Variables ]]=$AF$3)+(Table3[[#All],[Variables ]]=$AF$2)+(Table3[[#All],[Variables ]]=$AF$4)),0)</f>
        <v>0</v>
      </c>
      <c r="Y1356" cm="1">
        <f t="array" ref="Y1356">_xlfn._xlws.FILTER(Table3[[#All],[Name]],(Table3[[#All],[Polygon]]=$A1356)*(Table3[[#All],[Period]]=Y$1)*((Table3[[#All],[Variables ]]=$AF$3)+(Table3[[#All],[Variables ]]=$AF$2)+(Table3[[#All],[Variables ]]=$AF$4)),0)</f>
        <v>0</v>
      </c>
      <c r="Z1356" cm="1">
        <f t="array" ref="Z1356">_xlfn._xlws.FILTER(Table3[[#All],[Name]],(Table3[[#All],[Polygon]]=$A1356)*(Table3[[#All],[Period]]=Z$1)*((Table3[[#All],[Variables ]]=$AF$3)+(Table3[[#All],[Variables ]]=$AF$2)+(Table3[[#All],[Variables ]]=$AF$4)),0)</f>
        <v>0</v>
      </c>
      <c r="AA1356" cm="1">
        <f t="array" ref="AA1356">_xlfn._xlws.FILTER(Table3[[#All],[Name]],(Table3[[#All],[Polygon]]=$A1356)*(Table3[[#All],[Period]]=AA$1)*((Table3[[#All],[Variables ]]=$AF$3)+(Table3[[#All],[Variables ]]=$AF$2)+(Table3[[#All],[Variables ]]=$AF$4)),0)</f>
        <v>0</v>
      </c>
      <c r="AB1356" cm="1">
        <f t="array" ref="AB1356">_xlfn._xlws.FILTER(Table3[[#All],[Name]],(Table3[[#All],[Polygon]]=$A1356)*(Table3[[#All],[Period]]=AB$1)*((Table3[[#All],[Variables ]]=$AF$3)+(Table3[[#All],[Variables ]]=$AF$2)+(Table3[[#All],[Variables ]]=$AF$4)),0)</f>
        <v>0</v>
      </c>
      <c r="AC1356" cm="1">
        <f t="array" ref="AC1356">_xlfn._xlws.FILTER(Table3[[#All],[Name]],(Table3[[#All],[Polygon]]=$A1356)*(Table3[[#All],[Period]]=AC$1)*((Table3[[#All],[Variables ]]=$AF$3)+(Table3[[#All],[Variables ]]=$AF$2)+(Table3[[#All],[Variables ]]=$AF$4)),0)</f>
        <v>0</v>
      </c>
      <c r="AD1356" cm="1">
        <f t="array" ref="AD1356">_xlfn._xlws.FILTER(Table3[[#All],[Name]],(Table3[[#All],[Polygon]]=$A1356)*(Table3[[#All],[Period]]=AD$1)*((Table3[[#All],[Variables ]]=$AF$3)+(Table3[[#All],[Variables ]]=$AF$2)+(Table3[[#All],[Variables ]]=$AF$4)),0)</f>
        <v>0</v>
      </c>
    </row>
    <row r="1357" spans="1:30" x14ac:dyDescent="0.35">
      <c r="A1357" s="3">
        <v>81</v>
      </c>
      <c r="B1357" s="4" t="s">
        <v>1420</v>
      </c>
      <c r="C1357" s="10">
        <v>21.812853059999998</v>
      </c>
      <c r="D1357" s="4" t="s">
        <v>1466</v>
      </c>
      <c r="E1357" s="4">
        <v>1</v>
      </c>
      <c r="F1357" s="4">
        <v>2</v>
      </c>
      <c r="G1357" s="4">
        <v>3</v>
      </c>
      <c r="H1357" s="4"/>
      <c r="I1357" s="4">
        <v>1989</v>
      </c>
      <c r="J1357" s="4">
        <v>0</v>
      </c>
      <c r="K1357" s="4" t="s">
        <v>1362</v>
      </c>
      <c r="L1357" s="4">
        <v>11</v>
      </c>
      <c r="M1357" s="4">
        <v>11</v>
      </c>
      <c r="N1357" s="4">
        <v>6.5670085130000002</v>
      </c>
      <c r="O1357" s="11">
        <v>5.0490000000000004</v>
      </c>
      <c r="P1357" cm="1">
        <f t="array" ref="P1357">_xlfn._xlws.FILTER(Table3[[#All],[Name]],(Table3[[#All],[Polygon]]=$A1357)*(Table3[[#All],[Period]]=P$1)*((Table3[[#All],[Variables ]]=$AF$3)+(Table3[[#All],[Variables ]]=$AF$2)+(Table3[[#All],[Variables ]]=$AF$4)),0)</f>
        <v>0</v>
      </c>
      <c r="Q1357" t="str" cm="1">
        <f t="array" ref="Q1357">_xlfn._xlws.FILTER(Table3[[#All],[Name]],(Table3[[#All],[Polygon]]=$A1357)*(Table3[[#All],[Period]]=Q$1)*((Table3[[#All],[Variables ]]=$AF$3)+(Table3[[#All],[Variables ]]=$AF$2)+(Table3[[#All],[Variables ]]=$AF$4)),0)</f>
        <v>AH</v>
      </c>
      <c r="R1357" t="str" cm="1">
        <f t="array" ref="R1357">_xlfn._xlws.FILTER(Table3[[#All],[Name]],(Table3[[#All],[Polygon]]=$A1357)*(Table3[[#All],[Period]]=R$1)*((Table3[[#All],[Variables ]]=$AF$3)+(Table3[[#All],[Variables ]]=$AF$2)+(Table3[[#All],[Variables ]]=$AF$4)),0)</f>
        <v>PCT</v>
      </c>
      <c r="S1357" t="str" cm="1">
        <f t="array" ref="S1357">_xlfn._xlws.FILTER(Table3[[#All],[Name]],(Table3[[#All],[Polygon]]=$A1357)*(Table3[[#All],[Period]]=S$1)*((Table3[[#All],[Variables ]]=$AF$3)+(Table3[[#All],[Variables ]]=$AF$2)+(Table3[[#All],[Variables ]]=$AF$4)),0)</f>
        <v>AH</v>
      </c>
      <c r="T1357" t="str" cm="1">
        <f t="array" ref="T1357">_xlfn._xlws.FILTER(Table3[[#All],[Name]],(Table3[[#All],[Polygon]]=$A1357)*(Table3[[#All],[Period]]=T$1)*((Table3[[#All],[Variables ]]=$AF$3)+(Table3[[#All],[Variables ]]=$AF$2)+(Table3[[#All],[Variables ]]=$AF$4)),0)</f>
        <v>AH</v>
      </c>
      <c r="U1357" cm="1">
        <f t="array" ref="U1357">_xlfn._xlws.FILTER(Table3[[#All],[Name]],(Table3[[#All],[Polygon]]=$A1357)*(Table3[[#All],[Period]]=U$1)*((Table3[[#All],[Variables ]]=$AF$3)+(Table3[[#All],[Variables ]]=$AF$2)+(Table3[[#All],[Variables ]]=$AF$4)),0)</f>
        <v>0</v>
      </c>
      <c r="V1357" cm="1">
        <f t="array" ref="V1357">_xlfn._xlws.FILTER(Table3[[#All],[Name]],(Table3[[#All],[Polygon]]=$A1357)*(Table3[[#All],[Period]]=V$1)*((Table3[[#All],[Variables ]]=$AF$3)+(Table3[[#All],[Variables ]]=$AF$2)+(Table3[[#All],[Variables ]]=$AF$4)),0)</f>
        <v>0</v>
      </c>
      <c r="W1357" cm="1">
        <f t="array" ref="W1357">_xlfn._xlws.FILTER(Table3[[#All],[Name]],(Table3[[#All],[Polygon]]=$A1357)*(Table3[[#All],[Period]]=W$1)*((Table3[[#All],[Variables ]]=$AF$3)+(Table3[[#All],[Variables ]]=$AF$2)+(Table3[[#All],[Variables ]]=$AF$4)),0)</f>
        <v>0</v>
      </c>
      <c r="X1357" cm="1">
        <f t="array" ref="X1357">_xlfn._xlws.FILTER(Table3[[#All],[Name]],(Table3[[#All],[Polygon]]=$A1357)*(Table3[[#All],[Period]]=X$1)*((Table3[[#All],[Variables ]]=$AF$3)+(Table3[[#All],[Variables ]]=$AF$2)+(Table3[[#All],[Variables ]]=$AF$4)),0)</f>
        <v>0</v>
      </c>
      <c r="Y1357" cm="1">
        <f t="array" ref="Y1357">_xlfn._xlws.FILTER(Table3[[#All],[Name]],(Table3[[#All],[Polygon]]=$A1357)*(Table3[[#All],[Period]]=Y$1)*((Table3[[#All],[Variables ]]=$AF$3)+(Table3[[#All],[Variables ]]=$AF$2)+(Table3[[#All],[Variables ]]=$AF$4)),0)</f>
        <v>0</v>
      </c>
      <c r="Z1357" cm="1">
        <f t="array" ref="Z1357">_xlfn._xlws.FILTER(Table3[[#All],[Name]],(Table3[[#All],[Polygon]]=$A1357)*(Table3[[#All],[Period]]=Z$1)*((Table3[[#All],[Variables ]]=$AF$3)+(Table3[[#All],[Variables ]]=$AF$2)+(Table3[[#All],[Variables ]]=$AF$4)),0)</f>
        <v>0</v>
      </c>
      <c r="AA1357" cm="1">
        <f t="array" ref="AA1357">_xlfn._xlws.FILTER(Table3[[#All],[Name]],(Table3[[#All],[Polygon]]=$A1357)*(Table3[[#All],[Period]]=AA$1)*((Table3[[#All],[Variables ]]=$AF$3)+(Table3[[#All],[Variables ]]=$AF$2)+(Table3[[#All],[Variables ]]=$AF$4)),0)</f>
        <v>0</v>
      </c>
      <c r="AB1357" cm="1">
        <f t="array" ref="AB1357">_xlfn._xlws.FILTER(Table3[[#All],[Name]],(Table3[[#All],[Polygon]]=$A1357)*(Table3[[#All],[Period]]=AB$1)*((Table3[[#All],[Variables ]]=$AF$3)+(Table3[[#All],[Variables ]]=$AF$2)+(Table3[[#All],[Variables ]]=$AF$4)),0)</f>
        <v>0</v>
      </c>
      <c r="AC1357" cm="1">
        <f t="array" ref="AC1357">_xlfn._xlws.FILTER(Table3[[#All],[Name]],(Table3[[#All],[Polygon]]=$A1357)*(Table3[[#All],[Period]]=AC$1)*((Table3[[#All],[Variables ]]=$AF$3)+(Table3[[#All],[Variables ]]=$AF$2)+(Table3[[#All],[Variables ]]=$AF$4)),0)</f>
        <v>0</v>
      </c>
      <c r="AD1357" cm="1">
        <f t="array" ref="AD1357">_xlfn._xlws.FILTER(Table3[[#All],[Name]],(Table3[[#All],[Polygon]]=$A1357)*(Table3[[#All],[Period]]=AD$1)*((Table3[[#All],[Variables ]]=$AF$3)+(Table3[[#All],[Variables ]]=$AF$2)+(Table3[[#All],[Variables ]]=$AF$4)),0)</f>
        <v>0</v>
      </c>
    </row>
    <row r="1358" spans="1:30" x14ac:dyDescent="0.35">
      <c r="A1358" s="5">
        <v>82</v>
      </c>
      <c r="B1358" s="6" t="s">
        <v>1550</v>
      </c>
      <c r="C1358" s="8">
        <v>4.5023451459999997</v>
      </c>
      <c r="D1358" s="6" t="s">
        <v>1466</v>
      </c>
      <c r="E1358" s="6">
        <v>1</v>
      </c>
      <c r="F1358" s="6">
        <v>2</v>
      </c>
      <c r="G1358" s="6">
        <v>3</v>
      </c>
      <c r="H1358" s="6"/>
      <c r="I1358" s="6">
        <v>1989</v>
      </c>
      <c r="J1358" s="6">
        <v>0</v>
      </c>
      <c r="K1358" s="6" t="s">
        <v>1362</v>
      </c>
      <c r="L1358" s="6">
        <v>17</v>
      </c>
      <c r="M1358" s="6">
        <v>0</v>
      </c>
      <c r="N1358" s="6"/>
      <c r="O1358" s="9">
        <v>27.015000000000001</v>
      </c>
      <c r="P1358" cm="1">
        <f t="array" ref="P1358">_xlfn._xlws.FILTER(Table3[[#All],[Name]],(Table3[[#All],[Polygon]]=$A1358)*(Table3[[#All],[Period]]=P$1)*((Table3[[#All],[Variables ]]=$AF$3)+(Table3[[#All],[Variables ]]=$AF$2)+(Table3[[#All],[Variables ]]=$AF$4)),0)</f>
        <v>0</v>
      </c>
      <c r="Q1358" t="str" cm="1">
        <f t="array" ref="Q1358">_xlfn._xlws.FILTER(Table3[[#All],[Name]],(Table3[[#All],[Polygon]]=$A1358)*(Table3[[#All],[Period]]=Q$1)*((Table3[[#All],[Variables ]]=$AF$3)+(Table3[[#All],[Variables ]]=$AF$2)+(Table3[[#All],[Variables ]]=$AF$4)),0)</f>
        <v>AH</v>
      </c>
      <c r="R1358" t="str" cm="1">
        <f t="array" ref="R1358">_xlfn._xlws.FILTER(Table3[[#All],[Name]],(Table3[[#All],[Polygon]]=$A1358)*(Table3[[#All],[Period]]=R$1)*((Table3[[#All],[Variables ]]=$AF$3)+(Table3[[#All],[Variables ]]=$AF$2)+(Table3[[#All],[Variables ]]=$AF$4)),0)</f>
        <v>PCT</v>
      </c>
      <c r="S1358" t="str" cm="1">
        <f t="array" ref="S1358">_xlfn._xlws.FILTER(Table3[[#All],[Name]],(Table3[[#All],[Polygon]]=$A1358)*(Table3[[#All],[Period]]=S$1)*((Table3[[#All],[Variables ]]=$AF$3)+(Table3[[#All],[Variables ]]=$AF$2)+(Table3[[#All],[Variables ]]=$AF$4)),0)</f>
        <v>AH</v>
      </c>
      <c r="T1358" t="str" cm="1">
        <f t="array" ref="T1358">_xlfn._xlws.FILTER(Table3[[#All],[Name]],(Table3[[#All],[Polygon]]=$A1358)*(Table3[[#All],[Period]]=T$1)*((Table3[[#All],[Variables ]]=$AF$3)+(Table3[[#All],[Variables ]]=$AF$2)+(Table3[[#All],[Variables ]]=$AF$4)),0)</f>
        <v>AH</v>
      </c>
      <c r="U1358" cm="1">
        <f t="array" ref="U1358">_xlfn._xlws.FILTER(Table3[[#All],[Name]],(Table3[[#All],[Polygon]]=$A1358)*(Table3[[#All],[Period]]=U$1)*((Table3[[#All],[Variables ]]=$AF$3)+(Table3[[#All],[Variables ]]=$AF$2)+(Table3[[#All],[Variables ]]=$AF$4)),0)</f>
        <v>0</v>
      </c>
      <c r="V1358" cm="1">
        <f t="array" ref="V1358">_xlfn._xlws.FILTER(Table3[[#All],[Name]],(Table3[[#All],[Polygon]]=$A1358)*(Table3[[#All],[Period]]=V$1)*((Table3[[#All],[Variables ]]=$AF$3)+(Table3[[#All],[Variables ]]=$AF$2)+(Table3[[#All],[Variables ]]=$AF$4)),0)</f>
        <v>0</v>
      </c>
      <c r="W1358" cm="1">
        <f t="array" ref="W1358">_xlfn._xlws.FILTER(Table3[[#All],[Name]],(Table3[[#All],[Polygon]]=$A1358)*(Table3[[#All],[Period]]=W$1)*((Table3[[#All],[Variables ]]=$AF$3)+(Table3[[#All],[Variables ]]=$AF$2)+(Table3[[#All],[Variables ]]=$AF$4)),0)</f>
        <v>0</v>
      </c>
      <c r="X1358" cm="1">
        <f t="array" ref="X1358">_xlfn._xlws.FILTER(Table3[[#All],[Name]],(Table3[[#All],[Polygon]]=$A1358)*(Table3[[#All],[Period]]=X$1)*((Table3[[#All],[Variables ]]=$AF$3)+(Table3[[#All],[Variables ]]=$AF$2)+(Table3[[#All],[Variables ]]=$AF$4)),0)</f>
        <v>0</v>
      </c>
      <c r="Y1358" cm="1">
        <f t="array" ref="Y1358">_xlfn._xlws.FILTER(Table3[[#All],[Name]],(Table3[[#All],[Polygon]]=$A1358)*(Table3[[#All],[Period]]=Y$1)*((Table3[[#All],[Variables ]]=$AF$3)+(Table3[[#All],[Variables ]]=$AF$2)+(Table3[[#All],[Variables ]]=$AF$4)),0)</f>
        <v>0</v>
      </c>
      <c r="Z1358" cm="1">
        <f t="array" ref="Z1358">_xlfn._xlws.FILTER(Table3[[#All],[Name]],(Table3[[#All],[Polygon]]=$A1358)*(Table3[[#All],[Period]]=Z$1)*((Table3[[#All],[Variables ]]=$AF$3)+(Table3[[#All],[Variables ]]=$AF$2)+(Table3[[#All],[Variables ]]=$AF$4)),0)</f>
        <v>0</v>
      </c>
      <c r="AA1358" cm="1">
        <f t="array" ref="AA1358">_xlfn._xlws.FILTER(Table3[[#All],[Name]],(Table3[[#All],[Polygon]]=$A1358)*(Table3[[#All],[Period]]=AA$1)*((Table3[[#All],[Variables ]]=$AF$3)+(Table3[[#All],[Variables ]]=$AF$2)+(Table3[[#All],[Variables ]]=$AF$4)),0)</f>
        <v>0</v>
      </c>
      <c r="AB1358" cm="1">
        <f t="array" ref="AB1358">_xlfn._xlws.FILTER(Table3[[#All],[Name]],(Table3[[#All],[Polygon]]=$A1358)*(Table3[[#All],[Period]]=AB$1)*((Table3[[#All],[Variables ]]=$AF$3)+(Table3[[#All],[Variables ]]=$AF$2)+(Table3[[#All],[Variables ]]=$AF$4)),0)</f>
        <v>0</v>
      </c>
      <c r="AC1358" cm="1">
        <f t="array" ref="AC1358">_xlfn._xlws.FILTER(Table3[[#All],[Name]],(Table3[[#All],[Polygon]]=$A1358)*(Table3[[#All],[Period]]=AC$1)*((Table3[[#All],[Variables ]]=$AF$3)+(Table3[[#All],[Variables ]]=$AF$2)+(Table3[[#All],[Variables ]]=$AF$4)),0)</f>
        <v>0</v>
      </c>
      <c r="AD1358" cm="1">
        <f t="array" ref="AD1358">_xlfn._xlws.FILTER(Table3[[#All],[Name]],(Table3[[#All],[Polygon]]=$A1358)*(Table3[[#All],[Period]]=AD$1)*((Table3[[#All],[Variables ]]=$AF$3)+(Table3[[#All],[Variables ]]=$AF$2)+(Table3[[#All],[Variables ]]=$AF$4)),0)</f>
        <v>0</v>
      </c>
    </row>
    <row r="1359" spans="1:30" x14ac:dyDescent="0.35">
      <c r="A1359" s="3">
        <v>82</v>
      </c>
      <c r="B1359" s="4" t="s">
        <v>1550</v>
      </c>
      <c r="C1359" s="10">
        <v>4.5023451459999997</v>
      </c>
      <c r="D1359" s="4" t="s">
        <v>1466</v>
      </c>
      <c r="E1359" s="4">
        <v>1</v>
      </c>
      <c r="F1359" s="4">
        <v>2</v>
      </c>
      <c r="G1359" s="4">
        <v>3</v>
      </c>
      <c r="H1359" s="4"/>
      <c r="I1359" s="4">
        <v>1989</v>
      </c>
      <c r="J1359" s="4">
        <v>0</v>
      </c>
      <c r="K1359" s="4" t="s">
        <v>1362</v>
      </c>
      <c r="L1359" s="4">
        <v>22</v>
      </c>
      <c r="M1359" s="4">
        <v>22</v>
      </c>
      <c r="N1359" s="4">
        <v>13.39471861</v>
      </c>
      <c r="O1359" s="11">
        <v>0.35899999999999999</v>
      </c>
      <c r="P1359" cm="1">
        <f t="array" ref="P1359">_xlfn._xlws.FILTER(Table3[[#All],[Name]],(Table3[[#All],[Polygon]]=$A1359)*(Table3[[#All],[Period]]=P$1)*((Table3[[#All],[Variables ]]=$AF$3)+(Table3[[#All],[Variables ]]=$AF$2)+(Table3[[#All],[Variables ]]=$AF$4)),0)</f>
        <v>0</v>
      </c>
      <c r="Q1359" t="str" cm="1">
        <f t="array" ref="Q1359">_xlfn._xlws.FILTER(Table3[[#All],[Name]],(Table3[[#All],[Polygon]]=$A1359)*(Table3[[#All],[Period]]=Q$1)*((Table3[[#All],[Variables ]]=$AF$3)+(Table3[[#All],[Variables ]]=$AF$2)+(Table3[[#All],[Variables ]]=$AF$4)),0)</f>
        <v>AH</v>
      </c>
      <c r="R1359" t="str" cm="1">
        <f t="array" ref="R1359">_xlfn._xlws.FILTER(Table3[[#All],[Name]],(Table3[[#All],[Polygon]]=$A1359)*(Table3[[#All],[Period]]=R$1)*((Table3[[#All],[Variables ]]=$AF$3)+(Table3[[#All],[Variables ]]=$AF$2)+(Table3[[#All],[Variables ]]=$AF$4)),0)</f>
        <v>PCT</v>
      </c>
      <c r="S1359" t="str" cm="1">
        <f t="array" ref="S1359">_xlfn._xlws.FILTER(Table3[[#All],[Name]],(Table3[[#All],[Polygon]]=$A1359)*(Table3[[#All],[Period]]=S$1)*((Table3[[#All],[Variables ]]=$AF$3)+(Table3[[#All],[Variables ]]=$AF$2)+(Table3[[#All],[Variables ]]=$AF$4)),0)</f>
        <v>AH</v>
      </c>
      <c r="T1359" t="str" cm="1">
        <f t="array" ref="T1359">_xlfn._xlws.FILTER(Table3[[#All],[Name]],(Table3[[#All],[Polygon]]=$A1359)*(Table3[[#All],[Period]]=T$1)*((Table3[[#All],[Variables ]]=$AF$3)+(Table3[[#All],[Variables ]]=$AF$2)+(Table3[[#All],[Variables ]]=$AF$4)),0)</f>
        <v>AH</v>
      </c>
      <c r="U1359" cm="1">
        <f t="array" ref="U1359">_xlfn._xlws.FILTER(Table3[[#All],[Name]],(Table3[[#All],[Polygon]]=$A1359)*(Table3[[#All],[Period]]=U$1)*((Table3[[#All],[Variables ]]=$AF$3)+(Table3[[#All],[Variables ]]=$AF$2)+(Table3[[#All],[Variables ]]=$AF$4)),0)</f>
        <v>0</v>
      </c>
      <c r="V1359" cm="1">
        <f t="array" ref="V1359">_xlfn._xlws.FILTER(Table3[[#All],[Name]],(Table3[[#All],[Polygon]]=$A1359)*(Table3[[#All],[Period]]=V$1)*((Table3[[#All],[Variables ]]=$AF$3)+(Table3[[#All],[Variables ]]=$AF$2)+(Table3[[#All],[Variables ]]=$AF$4)),0)</f>
        <v>0</v>
      </c>
      <c r="W1359" cm="1">
        <f t="array" ref="W1359">_xlfn._xlws.FILTER(Table3[[#All],[Name]],(Table3[[#All],[Polygon]]=$A1359)*(Table3[[#All],[Period]]=W$1)*((Table3[[#All],[Variables ]]=$AF$3)+(Table3[[#All],[Variables ]]=$AF$2)+(Table3[[#All],[Variables ]]=$AF$4)),0)</f>
        <v>0</v>
      </c>
      <c r="X1359" cm="1">
        <f t="array" ref="X1359">_xlfn._xlws.FILTER(Table3[[#All],[Name]],(Table3[[#All],[Polygon]]=$A1359)*(Table3[[#All],[Period]]=X$1)*((Table3[[#All],[Variables ]]=$AF$3)+(Table3[[#All],[Variables ]]=$AF$2)+(Table3[[#All],[Variables ]]=$AF$4)),0)</f>
        <v>0</v>
      </c>
      <c r="Y1359" cm="1">
        <f t="array" ref="Y1359">_xlfn._xlws.FILTER(Table3[[#All],[Name]],(Table3[[#All],[Polygon]]=$A1359)*(Table3[[#All],[Period]]=Y$1)*((Table3[[#All],[Variables ]]=$AF$3)+(Table3[[#All],[Variables ]]=$AF$2)+(Table3[[#All],[Variables ]]=$AF$4)),0)</f>
        <v>0</v>
      </c>
      <c r="Z1359" cm="1">
        <f t="array" ref="Z1359">_xlfn._xlws.FILTER(Table3[[#All],[Name]],(Table3[[#All],[Polygon]]=$A1359)*(Table3[[#All],[Period]]=Z$1)*((Table3[[#All],[Variables ]]=$AF$3)+(Table3[[#All],[Variables ]]=$AF$2)+(Table3[[#All],[Variables ]]=$AF$4)),0)</f>
        <v>0</v>
      </c>
      <c r="AA1359" cm="1">
        <f t="array" ref="AA1359">_xlfn._xlws.FILTER(Table3[[#All],[Name]],(Table3[[#All],[Polygon]]=$A1359)*(Table3[[#All],[Period]]=AA$1)*((Table3[[#All],[Variables ]]=$AF$3)+(Table3[[#All],[Variables ]]=$AF$2)+(Table3[[#All],[Variables ]]=$AF$4)),0)</f>
        <v>0</v>
      </c>
      <c r="AB1359" cm="1">
        <f t="array" ref="AB1359">_xlfn._xlws.FILTER(Table3[[#All],[Name]],(Table3[[#All],[Polygon]]=$A1359)*(Table3[[#All],[Period]]=AB$1)*((Table3[[#All],[Variables ]]=$AF$3)+(Table3[[#All],[Variables ]]=$AF$2)+(Table3[[#All],[Variables ]]=$AF$4)),0)</f>
        <v>0</v>
      </c>
      <c r="AC1359" cm="1">
        <f t="array" ref="AC1359">_xlfn._xlws.FILTER(Table3[[#All],[Name]],(Table3[[#All],[Polygon]]=$A1359)*(Table3[[#All],[Period]]=AC$1)*((Table3[[#All],[Variables ]]=$AF$3)+(Table3[[#All],[Variables ]]=$AF$2)+(Table3[[#All],[Variables ]]=$AF$4)),0)</f>
        <v>0</v>
      </c>
      <c r="AD1359" cm="1">
        <f t="array" ref="AD1359">_xlfn._xlws.FILTER(Table3[[#All],[Name]],(Table3[[#All],[Polygon]]=$A1359)*(Table3[[#All],[Period]]=AD$1)*((Table3[[#All],[Variables ]]=$AF$3)+(Table3[[#All],[Variables ]]=$AF$2)+(Table3[[#All],[Variables ]]=$AF$4)),0)</f>
        <v>0</v>
      </c>
    </row>
    <row r="1360" spans="1:30" x14ac:dyDescent="0.35">
      <c r="A1360" s="5">
        <v>82</v>
      </c>
      <c r="B1360" s="6" t="s">
        <v>1550</v>
      </c>
      <c r="C1360" s="8">
        <v>4.5023451459999997</v>
      </c>
      <c r="D1360" s="6" t="s">
        <v>1466</v>
      </c>
      <c r="E1360" s="6">
        <v>1</v>
      </c>
      <c r="F1360" s="6">
        <v>2</v>
      </c>
      <c r="G1360" s="6">
        <v>3</v>
      </c>
      <c r="H1360" s="6"/>
      <c r="I1360" s="6">
        <v>1989</v>
      </c>
      <c r="J1360" s="6">
        <v>0</v>
      </c>
      <c r="K1360" s="6" t="s">
        <v>1362</v>
      </c>
      <c r="L1360" s="6">
        <v>18</v>
      </c>
      <c r="M1360" s="6">
        <v>0</v>
      </c>
      <c r="N1360" s="6"/>
      <c r="O1360" s="9">
        <v>27.015000000000001</v>
      </c>
      <c r="P1360" cm="1">
        <f t="array" ref="P1360">_xlfn._xlws.FILTER(Table3[[#All],[Name]],(Table3[[#All],[Polygon]]=$A1360)*(Table3[[#All],[Period]]=P$1)*((Table3[[#All],[Variables ]]=$AF$3)+(Table3[[#All],[Variables ]]=$AF$2)+(Table3[[#All],[Variables ]]=$AF$4)),0)</f>
        <v>0</v>
      </c>
      <c r="Q1360" t="str" cm="1">
        <f t="array" ref="Q1360">_xlfn._xlws.FILTER(Table3[[#All],[Name]],(Table3[[#All],[Polygon]]=$A1360)*(Table3[[#All],[Period]]=Q$1)*((Table3[[#All],[Variables ]]=$AF$3)+(Table3[[#All],[Variables ]]=$AF$2)+(Table3[[#All],[Variables ]]=$AF$4)),0)</f>
        <v>AH</v>
      </c>
      <c r="R1360" t="str" cm="1">
        <f t="array" ref="R1360">_xlfn._xlws.FILTER(Table3[[#All],[Name]],(Table3[[#All],[Polygon]]=$A1360)*(Table3[[#All],[Period]]=R$1)*((Table3[[#All],[Variables ]]=$AF$3)+(Table3[[#All],[Variables ]]=$AF$2)+(Table3[[#All],[Variables ]]=$AF$4)),0)</f>
        <v>PCT</v>
      </c>
      <c r="S1360" t="str" cm="1">
        <f t="array" ref="S1360">_xlfn._xlws.FILTER(Table3[[#All],[Name]],(Table3[[#All],[Polygon]]=$A1360)*(Table3[[#All],[Period]]=S$1)*((Table3[[#All],[Variables ]]=$AF$3)+(Table3[[#All],[Variables ]]=$AF$2)+(Table3[[#All],[Variables ]]=$AF$4)),0)</f>
        <v>AH</v>
      </c>
      <c r="T1360" t="str" cm="1">
        <f t="array" ref="T1360">_xlfn._xlws.FILTER(Table3[[#All],[Name]],(Table3[[#All],[Polygon]]=$A1360)*(Table3[[#All],[Period]]=T$1)*((Table3[[#All],[Variables ]]=$AF$3)+(Table3[[#All],[Variables ]]=$AF$2)+(Table3[[#All],[Variables ]]=$AF$4)),0)</f>
        <v>AH</v>
      </c>
      <c r="U1360" cm="1">
        <f t="array" ref="U1360">_xlfn._xlws.FILTER(Table3[[#All],[Name]],(Table3[[#All],[Polygon]]=$A1360)*(Table3[[#All],[Period]]=U$1)*((Table3[[#All],[Variables ]]=$AF$3)+(Table3[[#All],[Variables ]]=$AF$2)+(Table3[[#All],[Variables ]]=$AF$4)),0)</f>
        <v>0</v>
      </c>
      <c r="V1360" cm="1">
        <f t="array" ref="V1360">_xlfn._xlws.FILTER(Table3[[#All],[Name]],(Table3[[#All],[Polygon]]=$A1360)*(Table3[[#All],[Period]]=V$1)*((Table3[[#All],[Variables ]]=$AF$3)+(Table3[[#All],[Variables ]]=$AF$2)+(Table3[[#All],[Variables ]]=$AF$4)),0)</f>
        <v>0</v>
      </c>
      <c r="W1360" cm="1">
        <f t="array" ref="W1360">_xlfn._xlws.FILTER(Table3[[#All],[Name]],(Table3[[#All],[Polygon]]=$A1360)*(Table3[[#All],[Period]]=W$1)*((Table3[[#All],[Variables ]]=$AF$3)+(Table3[[#All],[Variables ]]=$AF$2)+(Table3[[#All],[Variables ]]=$AF$4)),0)</f>
        <v>0</v>
      </c>
      <c r="X1360" cm="1">
        <f t="array" ref="X1360">_xlfn._xlws.FILTER(Table3[[#All],[Name]],(Table3[[#All],[Polygon]]=$A1360)*(Table3[[#All],[Period]]=X$1)*((Table3[[#All],[Variables ]]=$AF$3)+(Table3[[#All],[Variables ]]=$AF$2)+(Table3[[#All],[Variables ]]=$AF$4)),0)</f>
        <v>0</v>
      </c>
      <c r="Y1360" cm="1">
        <f t="array" ref="Y1360">_xlfn._xlws.FILTER(Table3[[#All],[Name]],(Table3[[#All],[Polygon]]=$A1360)*(Table3[[#All],[Period]]=Y$1)*((Table3[[#All],[Variables ]]=$AF$3)+(Table3[[#All],[Variables ]]=$AF$2)+(Table3[[#All],[Variables ]]=$AF$4)),0)</f>
        <v>0</v>
      </c>
      <c r="Z1360" cm="1">
        <f t="array" ref="Z1360">_xlfn._xlws.FILTER(Table3[[#All],[Name]],(Table3[[#All],[Polygon]]=$A1360)*(Table3[[#All],[Period]]=Z$1)*((Table3[[#All],[Variables ]]=$AF$3)+(Table3[[#All],[Variables ]]=$AF$2)+(Table3[[#All],[Variables ]]=$AF$4)),0)</f>
        <v>0</v>
      </c>
      <c r="AA1360" cm="1">
        <f t="array" ref="AA1360">_xlfn._xlws.FILTER(Table3[[#All],[Name]],(Table3[[#All],[Polygon]]=$A1360)*(Table3[[#All],[Period]]=AA$1)*((Table3[[#All],[Variables ]]=$AF$3)+(Table3[[#All],[Variables ]]=$AF$2)+(Table3[[#All],[Variables ]]=$AF$4)),0)</f>
        <v>0</v>
      </c>
      <c r="AB1360" cm="1">
        <f t="array" ref="AB1360">_xlfn._xlws.FILTER(Table3[[#All],[Name]],(Table3[[#All],[Polygon]]=$A1360)*(Table3[[#All],[Period]]=AB$1)*((Table3[[#All],[Variables ]]=$AF$3)+(Table3[[#All],[Variables ]]=$AF$2)+(Table3[[#All],[Variables ]]=$AF$4)),0)</f>
        <v>0</v>
      </c>
      <c r="AC1360" cm="1">
        <f t="array" ref="AC1360">_xlfn._xlws.FILTER(Table3[[#All],[Name]],(Table3[[#All],[Polygon]]=$A1360)*(Table3[[#All],[Period]]=AC$1)*((Table3[[#All],[Variables ]]=$AF$3)+(Table3[[#All],[Variables ]]=$AF$2)+(Table3[[#All],[Variables ]]=$AF$4)),0)</f>
        <v>0</v>
      </c>
      <c r="AD1360" cm="1">
        <f t="array" ref="AD1360">_xlfn._xlws.FILTER(Table3[[#All],[Name]],(Table3[[#All],[Polygon]]=$A1360)*(Table3[[#All],[Period]]=AD$1)*((Table3[[#All],[Variables ]]=$AF$3)+(Table3[[#All],[Variables ]]=$AF$2)+(Table3[[#All],[Variables ]]=$AF$4)),0)</f>
        <v>0</v>
      </c>
    </row>
    <row r="1361" spans="1:30" x14ac:dyDescent="0.35">
      <c r="A1361" s="3">
        <v>82</v>
      </c>
      <c r="B1361" s="4" t="s">
        <v>1550</v>
      </c>
      <c r="C1361" s="10">
        <v>4.5023451459999997</v>
      </c>
      <c r="D1361" s="4" t="s">
        <v>1466</v>
      </c>
      <c r="E1361" s="4">
        <v>1</v>
      </c>
      <c r="F1361" s="4">
        <v>2</v>
      </c>
      <c r="G1361" s="4">
        <v>3</v>
      </c>
      <c r="H1361" s="4"/>
      <c r="I1361" s="4">
        <v>1989</v>
      </c>
      <c r="J1361" s="4">
        <v>0</v>
      </c>
      <c r="K1361" s="4" t="s">
        <v>1362</v>
      </c>
      <c r="L1361" s="4">
        <v>90</v>
      </c>
      <c r="M1361" s="4">
        <v>90</v>
      </c>
      <c r="N1361" s="4">
        <v>21.352174099999999</v>
      </c>
      <c r="O1361" s="11">
        <v>0.34399999999999997</v>
      </c>
      <c r="P1361" cm="1">
        <f t="array" ref="P1361">_xlfn._xlws.FILTER(Table3[[#All],[Name]],(Table3[[#All],[Polygon]]=$A1361)*(Table3[[#All],[Period]]=P$1)*((Table3[[#All],[Variables ]]=$AF$3)+(Table3[[#All],[Variables ]]=$AF$2)+(Table3[[#All],[Variables ]]=$AF$4)),0)</f>
        <v>0</v>
      </c>
      <c r="Q1361" t="str" cm="1">
        <f t="array" ref="Q1361">_xlfn._xlws.FILTER(Table3[[#All],[Name]],(Table3[[#All],[Polygon]]=$A1361)*(Table3[[#All],[Period]]=Q$1)*((Table3[[#All],[Variables ]]=$AF$3)+(Table3[[#All],[Variables ]]=$AF$2)+(Table3[[#All],[Variables ]]=$AF$4)),0)</f>
        <v>AH</v>
      </c>
      <c r="R1361" t="str" cm="1">
        <f t="array" ref="R1361">_xlfn._xlws.FILTER(Table3[[#All],[Name]],(Table3[[#All],[Polygon]]=$A1361)*(Table3[[#All],[Period]]=R$1)*((Table3[[#All],[Variables ]]=$AF$3)+(Table3[[#All],[Variables ]]=$AF$2)+(Table3[[#All],[Variables ]]=$AF$4)),0)</f>
        <v>PCT</v>
      </c>
      <c r="S1361" t="str" cm="1">
        <f t="array" ref="S1361">_xlfn._xlws.FILTER(Table3[[#All],[Name]],(Table3[[#All],[Polygon]]=$A1361)*(Table3[[#All],[Period]]=S$1)*((Table3[[#All],[Variables ]]=$AF$3)+(Table3[[#All],[Variables ]]=$AF$2)+(Table3[[#All],[Variables ]]=$AF$4)),0)</f>
        <v>AH</v>
      </c>
      <c r="T1361" t="str" cm="1">
        <f t="array" ref="T1361">_xlfn._xlws.FILTER(Table3[[#All],[Name]],(Table3[[#All],[Polygon]]=$A1361)*(Table3[[#All],[Period]]=T$1)*((Table3[[#All],[Variables ]]=$AF$3)+(Table3[[#All],[Variables ]]=$AF$2)+(Table3[[#All],[Variables ]]=$AF$4)),0)</f>
        <v>AH</v>
      </c>
      <c r="U1361" cm="1">
        <f t="array" ref="U1361">_xlfn._xlws.FILTER(Table3[[#All],[Name]],(Table3[[#All],[Polygon]]=$A1361)*(Table3[[#All],[Period]]=U$1)*((Table3[[#All],[Variables ]]=$AF$3)+(Table3[[#All],[Variables ]]=$AF$2)+(Table3[[#All],[Variables ]]=$AF$4)),0)</f>
        <v>0</v>
      </c>
      <c r="V1361" cm="1">
        <f t="array" ref="V1361">_xlfn._xlws.FILTER(Table3[[#All],[Name]],(Table3[[#All],[Polygon]]=$A1361)*(Table3[[#All],[Period]]=V$1)*((Table3[[#All],[Variables ]]=$AF$3)+(Table3[[#All],[Variables ]]=$AF$2)+(Table3[[#All],[Variables ]]=$AF$4)),0)</f>
        <v>0</v>
      </c>
      <c r="W1361" cm="1">
        <f t="array" ref="W1361">_xlfn._xlws.FILTER(Table3[[#All],[Name]],(Table3[[#All],[Polygon]]=$A1361)*(Table3[[#All],[Period]]=W$1)*((Table3[[#All],[Variables ]]=$AF$3)+(Table3[[#All],[Variables ]]=$AF$2)+(Table3[[#All],[Variables ]]=$AF$4)),0)</f>
        <v>0</v>
      </c>
      <c r="X1361" cm="1">
        <f t="array" ref="X1361">_xlfn._xlws.FILTER(Table3[[#All],[Name]],(Table3[[#All],[Polygon]]=$A1361)*(Table3[[#All],[Period]]=X$1)*((Table3[[#All],[Variables ]]=$AF$3)+(Table3[[#All],[Variables ]]=$AF$2)+(Table3[[#All],[Variables ]]=$AF$4)),0)</f>
        <v>0</v>
      </c>
      <c r="Y1361" cm="1">
        <f t="array" ref="Y1361">_xlfn._xlws.FILTER(Table3[[#All],[Name]],(Table3[[#All],[Polygon]]=$A1361)*(Table3[[#All],[Period]]=Y$1)*((Table3[[#All],[Variables ]]=$AF$3)+(Table3[[#All],[Variables ]]=$AF$2)+(Table3[[#All],[Variables ]]=$AF$4)),0)</f>
        <v>0</v>
      </c>
      <c r="Z1361" cm="1">
        <f t="array" ref="Z1361">_xlfn._xlws.FILTER(Table3[[#All],[Name]],(Table3[[#All],[Polygon]]=$A1361)*(Table3[[#All],[Period]]=Z$1)*((Table3[[#All],[Variables ]]=$AF$3)+(Table3[[#All],[Variables ]]=$AF$2)+(Table3[[#All],[Variables ]]=$AF$4)),0)</f>
        <v>0</v>
      </c>
      <c r="AA1361" cm="1">
        <f t="array" ref="AA1361">_xlfn._xlws.FILTER(Table3[[#All],[Name]],(Table3[[#All],[Polygon]]=$A1361)*(Table3[[#All],[Period]]=AA$1)*((Table3[[#All],[Variables ]]=$AF$3)+(Table3[[#All],[Variables ]]=$AF$2)+(Table3[[#All],[Variables ]]=$AF$4)),0)</f>
        <v>0</v>
      </c>
      <c r="AB1361" cm="1">
        <f t="array" ref="AB1361">_xlfn._xlws.FILTER(Table3[[#All],[Name]],(Table3[[#All],[Polygon]]=$A1361)*(Table3[[#All],[Period]]=AB$1)*((Table3[[#All],[Variables ]]=$AF$3)+(Table3[[#All],[Variables ]]=$AF$2)+(Table3[[#All],[Variables ]]=$AF$4)),0)</f>
        <v>0</v>
      </c>
      <c r="AC1361" cm="1">
        <f t="array" ref="AC1361">_xlfn._xlws.FILTER(Table3[[#All],[Name]],(Table3[[#All],[Polygon]]=$A1361)*(Table3[[#All],[Period]]=AC$1)*((Table3[[#All],[Variables ]]=$AF$3)+(Table3[[#All],[Variables ]]=$AF$2)+(Table3[[#All],[Variables ]]=$AF$4)),0)</f>
        <v>0</v>
      </c>
      <c r="AD1361" cm="1">
        <f t="array" ref="AD1361">_xlfn._xlws.FILTER(Table3[[#All],[Name]],(Table3[[#All],[Polygon]]=$A1361)*(Table3[[#All],[Period]]=AD$1)*((Table3[[#All],[Variables ]]=$AF$3)+(Table3[[#All],[Variables ]]=$AF$2)+(Table3[[#All],[Variables ]]=$AF$4)),0)</f>
        <v>0</v>
      </c>
    </row>
    <row r="1362" spans="1:30" x14ac:dyDescent="0.35">
      <c r="A1362" s="5">
        <v>82</v>
      </c>
      <c r="B1362" s="6" t="s">
        <v>1550</v>
      </c>
      <c r="C1362" s="8">
        <v>4.5023451459999997</v>
      </c>
      <c r="D1362" s="6" t="s">
        <v>1466</v>
      </c>
      <c r="E1362" s="6">
        <v>1</v>
      </c>
      <c r="F1362" s="6">
        <v>2</v>
      </c>
      <c r="G1362" s="6">
        <v>3</v>
      </c>
      <c r="H1362" s="6"/>
      <c r="I1362" s="6">
        <v>1989</v>
      </c>
      <c r="J1362" s="6">
        <v>0</v>
      </c>
      <c r="K1362" s="6" t="s">
        <v>1362</v>
      </c>
      <c r="L1362" s="6">
        <v>51</v>
      </c>
      <c r="M1362" s="6">
        <v>51</v>
      </c>
      <c r="N1362" s="6">
        <v>2.728207625</v>
      </c>
      <c r="O1362" s="9">
        <v>0.93600000000000005</v>
      </c>
      <c r="P1362" cm="1">
        <f t="array" ref="P1362">_xlfn._xlws.FILTER(Table3[[#All],[Name]],(Table3[[#All],[Polygon]]=$A1362)*(Table3[[#All],[Period]]=P$1)*((Table3[[#All],[Variables ]]=$AF$3)+(Table3[[#All],[Variables ]]=$AF$2)+(Table3[[#All],[Variables ]]=$AF$4)),0)</f>
        <v>0</v>
      </c>
      <c r="Q1362" t="str" cm="1">
        <f t="array" ref="Q1362">_xlfn._xlws.FILTER(Table3[[#All],[Name]],(Table3[[#All],[Polygon]]=$A1362)*(Table3[[#All],[Period]]=Q$1)*((Table3[[#All],[Variables ]]=$AF$3)+(Table3[[#All],[Variables ]]=$AF$2)+(Table3[[#All],[Variables ]]=$AF$4)),0)</f>
        <v>AH</v>
      </c>
      <c r="R1362" t="str" cm="1">
        <f t="array" ref="R1362">_xlfn._xlws.FILTER(Table3[[#All],[Name]],(Table3[[#All],[Polygon]]=$A1362)*(Table3[[#All],[Period]]=R$1)*((Table3[[#All],[Variables ]]=$AF$3)+(Table3[[#All],[Variables ]]=$AF$2)+(Table3[[#All],[Variables ]]=$AF$4)),0)</f>
        <v>PCT</v>
      </c>
      <c r="S1362" t="str" cm="1">
        <f t="array" ref="S1362">_xlfn._xlws.FILTER(Table3[[#All],[Name]],(Table3[[#All],[Polygon]]=$A1362)*(Table3[[#All],[Period]]=S$1)*((Table3[[#All],[Variables ]]=$AF$3)+(Table3[[#All],[Variables ]]=$AF$2)+(Table3[[#All],[Variables ]]=$AF$4)),0)</f>
        <v>AH</v>
      </c>
      <c r="T1362" t="str" cm="1">
        <f t="array" ref="T1362">_xlfn._xlws.FILTER(Table3[[#All],[Name]],(Table3[[#All],[Polygon]]=$A1362)*(Table3[[#All],[Period]]=T$1)*((Table3[[#All],[Variables ]]=$AF$3)+(Table3[[#All],[Variables ]]=$AF$2)+(Table3[[#All],[Variables ]]=$AF$4)),0)</f>
        <v>AH</v>
      </c>
      <c r="U1362" cm="1">
        <f t="array" ref="U1362">_xlfn._xlws.FILTER(Table3[[#All],[Name]],(Table3[[#All],[Polygon]]=$A1362)*(Table3[[#All],[Period]]=U$1)*((Table3[[#All],[Variables ]]=$AF$3)+(Table3[[#All],[Variables ]]=$AF$2)+(Table3[[#All],[Variables ]]=$AF$4)),0)</f>
        <v>0</v>
      </c>
      <c r="V1362" cm="1">
        <f t="array" ref="V1362">_xlfn._xlws.FILTER(Table3[[#All],[Name]],(Table3[[#All],[Polygon]]=$A1362)*(Table3[[#All],[Period]]=V$1)*((Table3[[#All],[Variables ]]=$AF$3)+(Table3[[#All],[Variables ]]=$AF$2)+(Table3[[#All],[Variables ]]=$AF$4)),0)</f>
        <v>0</v>
      </c>
      <c r="W1362" cm="1">
        <f t="array" ref="W1362">_xlfn._xlws.FILTER(Table3[[#All],[Name]],(Table3[[#All],[Polygon]]=$A1362)*(Table3[[#All],[Period]]=W$1)*((Table3[[#All],[Variables ]]=$AF$3)+(Table3[[#All],[Variables ]]=$AF$2)+(Table3[[#All],[Variables ]]=$AF$4)),0)</f>
        <v>0</v>
      </c>
      <c r="X1362" cm="1">
        <f t="array" ref="X1362">_xlfn._xlws.FILTER(Table3[[#All],[Name]],(Table3[[#All],[Polygon]]=$A1362)*(Table3[[#All],[Period]]=X$1)*((Table3[[#All],[Variables ]]=$AF$3)+(Table3[[#All],[Variables ]]=$AF$2)+(Table3[[#All],[Variables ]]=$AF$4)),0)</f>
        <v>0</v>
      </c>
      <c r="Y1362" cm="1">
        <f t="array" ref="Y1362">_xlfn._xlws.FILTER(Table3[[#All],[Name]],(Table3[[#All],[Polygon]]=$A1362)*(Table3[[#All],[Period]]=Y$1)*((Table3[[#All],[Variables ]]=$AF$3)+(Table3[[#All],[Variables ]]=$AF$2)+(Table3[[#All],[Variables ]]=$AF$4)),0)</f>
        <v>0</v>
      </c>
      <c r="Z1362" cm="1">
        <f t="array" ref="Z1362">_xlfn._xlws.FILTER(Table3[[#All],[Name]],(Table3[[#All],[Polygon]]=$A1362)*(Table3[[#All],[Period]]=Z$1)*((Table3[[#All],[Variables ]]=$AF$3)+(Table3[[#All],[Variables ]]=$AF$2)+(Table3[[#All],[Variables ]]=$AF$4)),0)</f>
        <v>0</v>
      </c>
      <c r="AA1362" cm="1">
        <f t="array" ref="AA1362">_xlfn._xlws.FILTER(Table3[[#All],[Name]],(Table3[[#All],[Polygon]]=$A1362)*(Table3[[#All],[Period]]=AA$1)*((Table3[[#All],[Variables ]]=$AF$3)+(Table3[[#All],[Variables ]]=$AF$2)+(Table3[[#All],[Variables ]]=$AF$4)),0)</f>
        <v>0</v>
      </c>
      <c r="AB1362" cm="1">
        <f t="array" ref="AB1362">_xlfn._xlws.FILTER(Table3[[#All],[Name]],(Table3[[#All],[Polygon]]=$A1362)*(Table3[[#All],[Period]]=AB$1)*((Table3[[#All],[Variables ]]=$AF$3)+(Table3[[#All],[Variables ]]=$AF$2)+(Table3[[#All],[Variables ]]=$AF$4)),0)</f>
        <v>0</v>
      </c>
      <c r="AC1362" cm="1">
        <f t="array" ref="AC1362">_xlfn._xlws.FILTER(Table3[[#All],[Name]],(Table3[[#All],[Polygon]]=$A1362)*(Table3[[#All],[Period]]=AC$1)*((Table3[[#All],[Variables ]]=$AF$3)+(Table3[[#All],[Variables ]]=$AF$2)+(Table3[[#All],[Variables ]]=$AF$4)),0)</f>
        <v>0</v>
      </c>
      <c r="AD1362" cm="1">
        <f t="array" ref="AD1362">_xlfn._xlws.FILTER(Table3[[#All],[Name]],(Table3[[#All],[Polygon]]=$A1362)*(Table3[[#All],[Period]]=AD$1)*((Table3[[#All],[Variables ]]=$AF$3)+(Table3[[#All],[Variables ]]=$AF$2)+(Table3[[#All],[Variables ]]=$AF$4)),0)</f>
        <v>0</v>
      </c>
    </row>
    <row r="1363" spans="1:30" x14ac:dyDescent="0.35">
      <c r="A1363" s="3">
        <v>82</v>
      </c>
      <c r="B1363" s="4" t="s">
        <v>1550</v>
      </c>
      <c r="C1363" s="10">
        <v>4.5023451459999997</v>
      </c>
      <c r="D1363" s="4" t="s">
        <v>1466</v>
      </c>
      <c r="E1363" s="4">
        <v>1</v>
      </c>
      <c r="F1363" s="4">
        <v>2</v>
      </c>
      <c r="G1363" s="4">
        <v>3</v>
      </c>
      <c r="H1363" s="4"/>
      <c r="I1363" s="4">
        <v>1989</v>
      </c>
      <c r="J1363" s="4">
        <v>0</v>
      </c>
      <c r="K1363" s="4" t="s">
        <v>1362</v>
      </c>
      <c r="L1363" s="4">
        <v>84</v>
      </c>
      <c r="M1363" s="4">
        <v>84</v>
      </c>
      <c r="N1363" s="4">
        <v>57.396410359999997</v>
      </c>
      <c r="O1363" s="11">
        <v>12.236000000000001</v>
      </c>
      <c r="P1363" cm="1">
        <f t="array" ref="P1363">_xlfn._xlws.FILTER(Table3[[#All],[Name]],(Table3[[#All],[Polygon]]=$A1363)*(Table3[[#All],[Period]]=P$1)*((Table3[[#All],[Variables ]]=$AF$3)+(Table3[[#All],[Variables ]]=$AF$2)+(Table3[[#All],[Variables ]]=$AF$4)),0)</f>
        <v>0</v>
      </c>
      <c r="Q1363" t="str" cm="1">
        <f t="array" ref="Q1363">_xlfn._xlws.FILTER(Table3[[#All],[Name]],(Table3[[#All],[Polygon]]=$A1363)*(Table3[[#All],[Period]]=Q$1)*((Table3[[#All],[Variables ]]=$AF$3)+(Table3[[#All],[Variables ]]=$AF$2)+(Table3[[#All],[Variables ]]=$AF$4)),0)</f>
        <v>AH</v>
      </c>
      <c r="R1363" t="str" cm="1">
        <f t="array" ref="R1363">_xlfn._xlws.FILTER(Table3[[#All],[Name]],(Table3[[#All],[Polygon]]=$A1363)*(Table3[[#All],[Period]]=R$1)*((Table3[[#All],[Variables ]]=$AF$3)+(Table3[[#All],[Variables ]]=$AF$2)+(Table3[[#All],[Variables ]]=$AF$4)),0)</f>
        <v>PCT</v>
      </c>
      <c r="S1363" t="str" cm="1">
        <f t="array" ref="S1363">_xlfn._xlws.FILTER(Table3[[#All],[Name]],(Table3[[#All],[Polygon]]=$A1363)*(Table3[[#All],[Period]]=S$1)*((Table3[[#All],[Variables ]]=$AF$3)+(Table3[[#All],[Variables ]]=$AF$2)+(Table3[[#All],[Variables ]]=$AF$4)),0)</f>
        <v>AH</v>
      </c>
      <c r="T1363" t="str" cm="1">
        <f t="array" ref="T1363">_xlfn._xlws.FILTER(Table3[[#All],[Name]],(Table3[[#All],[Polygon]]=$A1363)*(Table3[[#All],[Period]]=T$1)*((Table3[[#All],[Variables ]]=$AF$3)+(Table3[[#All],[Variables ]]=$AF$2)+(Table3[[#All],[Variables ]]=$AF$4)),0)</f>
        <v>AH</v>
      </c>
      <c r="U1363" cm="1">
        <f t="array" ref="U1363">_xlfn._xlws.FILTER(Table3[[#All],[Name]],(Table3[[#All],[Polygon]]=$A1363)*(Table3[[#All],[Period]]=U$1)*((Table3[[#All],[Variables ]]=$AF$3)+(Table3[[#All],[Variables ]]=$AF$2)+(Table3[[#All],[Variables ]]=$AF$4)),0)</f>
        <v>0</v>
      </c>
      <c r="V1363" cm="1">
        <f t="array" ref="V1363">_xlfn._xlws.FILTER(Table3[[#All],[Name]],(Table3[[#All],[Polygon]]=$A1363)*(Table3[[#All],[Period]]=V$1)*((Table3[[#All],[Variables ]]=$AF$3)+(Table3[[#All],[Variables ]]=$AF$2)+(Table3[[#All],[Variables ]]=$AF$4)),0)</f>
        <v>0</v>
      </c>
      <c r="W1363" cm="1">
        <f t="array" ref="W1363">_xlfn._xlws.FILTER(Table3[[#All],[Name]],(Table3[[#All],[Polygon]]=$A1363)*(Table3[[#All],[Period]]=W$1)*((Table3[[#All],[Variables ]]=$AF$3)+(Table3[[#All],[Variables ]]=$AF$2)+(Table3[[#All],[Variables ]]=$AF$4)),0)</f>
        <v>0</v>
      </c>
      <c r="X1363" cm="1">
        <f t="array" ref="X1363">_xlfn._xlws.FILTER(Table3[[#All],[Name]],(Table3[[#All],[Polygon]]=$A1363)*(Table3[[#All],[Period]]=X$1)*((Table3[[#All],[Variables ]]=$AF$3)+(Table3[[#All],[Variables ]]=$AF$2)+(Table3[[#All],[Variables ]]=$AF$4)),0)</f>
        <v>0</v>
      </c>
      <c r="Y1363" cm="1">
        <f t="array" ref="Y1363">_xlfn._xlws.FILTER(Table3[[#All],[Name]],(Table3[[#All],[Polygon]]=$A1363)*(Table3[[#All],[Period]]=Y$1)*((Table3[[#All],[Variables ]]=$AF$3)+(Table3[[#All],[Variables ]]=$AF$2)+(Table3[[#All],[Variables ]]=$AF$4)),0)</f>
        <v>0</v>
      </c>
      <c r="Z1363" cm="1">
        <f t="array" ref="Z1363">_xlfn._xlws.FILTER(Table3[[#All],[Name]],(Table3[[#All],[Polygon]]=$A1363)*(Table3[[#All],[Period]]=Z$1)*((Table3[[#All],[Variables ]]=$AF$3)+(Table3[[#All],[Variables ]]=$AF$2)+(Table3[[#All],[Variables ]]=$AF$4)),0)</f>
        <v>0</v>
      </c>
      <c r="AA1363" cm="1">
        <f t="array" ref="AA1363">_xlfn._xlws.FILTER(Table3[[#All],[Name]],(Table3[[#All],[Polygon]]=$A1363)*(Table3[[#All],[Period]]=AA$1)*((Table3[[#All],[Variables ]]=$AF$3)+(Table3[[#All],[Variables ]]=$AF$2)+(Table3[[#All],[Variables ]]=$AF$4)),0)</f>
        <v>0</v>
      </c>
      <c r="AB1363" cm="1">
        <f t="array" ref="AB1363">_xlfn._xlws.FILTER(Table3[[#All],[Name]],(Table3[[#All],[Polygon]]=$A1363)*(Table3[[#All],[Period]]=AB$1)*((Table3[[#All],[Variables ]]=$AF$3)+(Table3[[#All],[Variables ]]=$AF$2)+(Table3[[#All],[Variables ]]=$AF$4)),0)</f>
        <v>0</v>
      </c>
      <c r="AC1363" cm="1">
        <f t="array" ref="AC1363">_xlfn._xlws.FILTER(Table3[[#All],[Name]],(Table3[[#All],[Polygon]]=$A1363)*(Table3[[#All],[Period]]=AC$1)*((Table3[[#All],[Variables ]]=$AF$3)+(Table3[[#All],[Variables ]]=$AF$2)+(Table3[[#All],[Variables ]]=$AF$4)),0)</f>
        <v>0</v>
      </c>
      <c r="AD1363" cm="1">
        <f t="array" ref="AD1363">_xlfn._xlws.FILTER(Table3[[#All],[Name]],(Table3[[#All],[Polygon]]=$A1363)*(Table3[[#All],[Period]]=AD$1)*((Table3[[#All],[Variables ]]=$AF$3)+(Table3[[#All],[Variables ]]=$AF$2)+(Table3[[#All],[Variables ]]=$AF$4)),0)</f>
        <v>0</v>
      </c>
    </row>
    <row r="1364" spans="1:30" x14ac:dyDescent="0.35">
      <c r="A1364" s="5">
        <v>82</v>
      </c>
      <c r="B1364" s="6" t="s">
        <v>1550</v>
      </c>
      <c r="C1364" s="8">
        <v>4.5023451459999997</v>
      </c>
      <c r="D1364" s="6" t="s">
        <v>1466</v>
      </c>
      <c r="E1364" s="6">
        <v>1</v>
      </c>
      <c r="F1364" s="6">
        <v>2</v>
      </c>
      <c r="G1364" s="6">
        <v>3</v>
      </c>
      <c r="H1364" s="6"/>
      <c r="I1364" s="6">
        <v>1989</v>
      </c>
      <c r="J1364" s="6">
        <v>0</v>
      </c>
      <c r="K1364" s="6" t="s">
        <v>1362</v>
      </c>
      <c r="L1364" s="6">
        <v>54</v>
      </c>
      <c r="M1364" s="6">
        <v>54</v>
      </c>
      <c r="N1364" s="6">
        <v>14.01216649</v>
      </c>
      <c r="O1364" s="9">
        <v>7.6689999999999996</v>
      </c>
      <c r="P1364" cm="1">
        <f t="array" ref="P1364">_xlfn._xlws.FILTER(Table3[[#All],[Name]],(Table3[[#All],[Polygon]]=$A1364)*(Table3[[#All],[Period]]=P$1)*((Table3[[#All],[Variables ]]=$AF$3)+(Table3[[#All],[Variables ]]=$AF$2)+(Table3[[#All],[Variables ]]=$AF$4)),0)</f>
        <v>0</v>
      </c>
      <c r="Q1364" t="str" cm="1">
        <f t="array" ref="Q1364">_xlfn._xlws.FILTER(Table3[[#All],[Name]],(Table3[[#All],[Polygon]]=$A1364)*(Table3[[#All],[Period]]=Q$1)*((Table3[[#All],[Variables ]]=$AF$3)+(Table3[[#All],[Variables ]]=$AF$2)+(Table3[[#All],[Variables ]]=$AF$4)),0)</f>
        <v>AH</v>
      </c>
      <c r="R1364" t="str" cm="1">
        <f t="array" ref="R1364">_xlfn._xlws.FILTER(Table3[[#All],[Name]],(Table3[[#All],[Polygon]]=$A1364)*(Table3[[#All],[Period]]=R$1)*((Table3[[#All],[Variables ]]=$AF$3)+(Table3[[#All],[Variables ]]=$AF$2)+(Table3[[#All],[Variables ]]=$AF$4)),0)</f>
        <v>PCT</v>
      </c>
      <c r="S1364" t="str" cm="1">
        <f t="array" ref="S1364">_xlfn._xlws.FILTER(Table3[[#All],[Name]],(Table3[[#All],[Polygon]]=$A1364)*(Table3[[#All],[Period]]=S$1)*((Table3[[#All],[Variables ]]=$AF$3)+(Table3[[#All],[Variables ]]=$AF$2)+(Table3[[#All],[Variables ]]=$AF$4)),0)</f>
        <v>AH</v>
      </c>
      <c r="T1364" t="str" cm="1">
        <f t="array" ref="T1364">_xlfn._xlws.FILTER(Table3[[#All],[Name]],(Table3[[#All],[Polygon]]=$A1364)*(Table3[[#All],[Period]]=T$1)*((Table3[[#All],[Variables ]]=$AF$3)+(Table3[[#All],[Variables ]]=$AF$2)+(Table3[[#All],[Variables ]]=$AF$4)),0)</f>
        <v>AH</v>
      </c>
      <c r="U1364" cm="1">
        <f t="array" ref="U1364">_xlfn._xlws.FILTER(Table3[[#All],[Name]],(Table3[[#All],[Polygon]]=$A1364)*(Table3[[#All],[Period]]=U$1)*((Table3[[#All],[Variables ]]=$AF$3)+(Table3[[#All],[Variables ]]=$AF$2)+(Table3[[#All],[Variables ]]=$AF$4)),0)</f>
        <v>0</v>
      </c>
      <c r="V1364" cm="1">
        <f t="array" ref="V1364">_xlfn._xlws.FILTER(Table3[[#All],[Name]],(Table3[[#All],[Polygon]]=$A1364)*(Table3[[#All],[Period]]=V$1)*((Table3[[#All],[Variables ]]=$AF$3)+(Table3[[#All],[Variables ]]=$AF$2)+(Table3[[#All],[Variables ]]=$AF$4)),0)</f>
        <v>0</v>
      </c>
      <c r="W1364" cm="1">
        <f t="array" ref="W1364">_xlfn._xlws.FILTER(Table3[[#All],[Name]],(Table3[[#All],[Polygon]]=$A1364)*(Table3[[#All],[Period]]=W$1)*((Table3[[#All],[Variables ]]=$AF$3)+(Table3[[#All],[Variables ]]=$AF$2)+(Table3[[#All],[Variables ]]=$AF$4)),0)</f>
        <v>0</v>
      </c>
      <c r="X1364" cm="1">
        <f t="array" ref="X1364">_xlfn._xlws.FILTER(Table3[[#All],[Name]],(Table3[[#All],[Polygon]]=$A1364)*(Table3[[#All],[Period]]=X$1)*((Table3[[#All],[Variables ]]=$AF$3)+(Table3[[#All],[Variables ]]=$AF$2)+(Table3[[#All],[Variables ]]=$AF$4)),0)</f>
        <v>0</v>
      </c>
      <c r="Y1364" cm="1">
        <f t="array" ref="Y1364">_xlfn._xlws.FILTER(Table3[[#All],[Name]],(Table3[[#All],[Polygon]]=$A1364)*(Table3[[#All],[Period]]=Y$1)*((Table3[[#All],[Variables ]]=$AF$3)+(Table3[[#All],[Variables ]]=$AF$2)+(Table3[[#All],[Variables ]]=$AF$4)),0)</f>
        <v>0</v>
      </c>
      <c r="Z1364" cm="1">
        <f t="array" ref="Z1364">_xlfn._xlws.FILTER(Table3[[#All],[Name]],(Table3[[#All],[Polygon]]=$A1364)*(Table3[[#All],[Period]]=Z$1)*((Table3[[#All],[Variables ]]=$AF$3)+(Table3[[#All],[Variables ]]=$AF$2)+(Table3[[#All],[Variables ]]=$AF$4)),0)</f>
        <v>0</v>
      </c>
      <c r="AA1364" cm="1">
        <f t="array" ref="AA1364">_xlfn._xlws.FILTER(Table3[[#All],[Name]],(Table3[[#All],[Polygon]]=$A1364)*(Table3[[#All],[Period]]=AA$1)*((Table3[[#All],[Variables ]]=$AF$3)+(Table3[[#All],[Variables ]]=$AF$2)+(Table3[[#All],[Variables ]]=$AF$4)),0)</f>
        <v>0</v>
      </c>
      <c r="AB1364" cm="1">
        <f t="array" ref="AB1364">_xlfn._xlws.FILTER(Table3[[#All],[Name]],(Table3[[#All],[Polygon]]=$A1364)*(Table3[[#All],[Period]]=AB$1)*((Table3[[#All],[Variables ]]=$AF$3)+(Table3[[#All],[Variables ]]=$AF$2)+(Table3[[#All],[Variables ]]=$AF$4)),0)</f>
        <v>0</v>
      </c>
      <c r="AC1364" cm="1">
        <f t="array" ref="AC1364">_xlfn._xlws.FILTER(Table3[[#All],[Name]],(Table3[[#All],[Polygon]]=$A1364)*(Table3[[#All],[Period]]=AC$1)*((Table3[[#All],[Variables ]]=$AF$3)+(Table3[[#All],[Variables ]]=$AF$2)+(Table3[[#All],[Variables ]]=$AF$4)),0)</f>
        <v>0</v>
      </c>
      <c r="AD1364" cm="1">
        <f t="array" ref="AD1364">_xlfn._xlws.FILTER(Table3[[#All],[Name]],(Table3[[#All],[Polygon]]=$A1364)*(Table3[[#All],[Period]]=AD$1)*((Table3[[#All],[Variables ]]=$AF$3)+(Table3[[#All],[Variables ]]=$AF$2)+(Table3[[#All],[Variables ]]=$AF$4)),0)</f>
        <v>0</v>
      </c>
    </row>
    <row r="1365" spans="1:30" x14ac:dyDescent="0.35">
      <c r="A1365" s="3">
        <v>82</v>
      </c>
      <c r="B1365" s="4" t="s">
        <v>1550</v>
      </c>
      <c r="C1365" s="10">
        <v>4.5023451459999997</v>
      </c>
      <c r="D1365" s="4" t="s">
        <v>1466</v>
      </c>
      <c r="E1365" s="4">
        <v>1</v>
      </c>
      <c r="F1365" s="4">
        <v>2</v>
      </c>
      <c r="G1365" s="4">
        <v>3</v>
      </c>
      <c r="H1365" s="4"/>
      <c r="I1365" s="4">
        <v>1989</v>
      </c>
      <c r="J1365" s="4">
        <v>0</v>
      </c>
      <c r="K1365" s="4" t="s">
        <v>1362</v>
      </c>
      <c r="L1365" s="4">
        <v>2</v>
      </c>
      <c r="M1365" s="4">
        <v>2</v>
      </c>
      <c r="N1365" s="4">
        <v>10.0095142</v>
      </c>
      <c r="O1365" s="11">
        <v>1.778</v>
      </c>
      <c r="P1365" cm="1">
        <f t="array" ref="P1365">_xlfn._xlws.FILTER(Table3[[#All],[Name]],(Table3[[#All],[Polygon]]=$A1365)*(Table3[[#All],[Period]]=P$1)*((Table3[[#All],[Variables ]]=$AF$3)+(Table3[[#All],[Variables ]]=$AF$2)+(Table3[[#All],[Variables ]]=$AF$4)),0)</f>
        <v>0</v>
      </c>
      <c r="Q1365" t="str" cm="1">
        <f t="array" ref="Q1365">_xlfn._xlws.FILTER(Table3[[#All],[Name]],(Table3[[#All],[Polygon]]=$A1365)*(Table3[[#All],[Period]]=Q$1)*((Table3[[#All],[Variables ]]=$AF$3)+(Table3[[#All],[Variables ]]=$AF$2)+(Table3[[#All],[Variables ]]=$AF$4)),0)</f>
        <v>AH</v>
      </c>
      <c r="R1365" t="str" cm="1">
        <f t="array" ref="R1365">_xlfn._xlws.FILTER(Table3[[#All],[Name]],(Table3[[#All],[Polygon]]=$A1365)*(Table3[[#All],[Period]]=R$1)*((Table3[[#All],[Variables ]]=$AF$3)+(Table3[[#All],[Variables ]]=$AF$2)+(Table3[[#All],[Variables ]]=$AF$4)),0)</f>
        <v>PCT</v>
      </c>
      <c r="S1365" t="str" cm="1">
        <f t="array" ref="S1365">_xlfn._xlws.FILTER(Table3[[#All],[Name]],(Table3[[#All],[Polygon]]=$A1365)*(Table3[[#All],[Period]]=S$1)*((Table3[[#All],[Variables ]]=$AF$3)+(Table3[[#All],[Variables ]]=$AF$2)+(Table3[[#All],[Variables ]]=$AF$4)),0)</f>
        <v>AH</v>
      </c>
      <c r="T1365" t="str" cm="1">
        <f t="array" ref="T1365">_xlfn._xlws.FILTER(Table3[[#All],[Name]],(Table3[[#All],[Polygon]]=$A1365)*(Table3[[#All],[Period]]=T$1)*((Table3[[#All],[Variables ]]=$AF$3)+(Table3[[#All],[Variables ]]=$AF$2)+(Table3[[#All],[Variables ]]=$AF$4)),0)</f>
        <v>AH</v>
      </c>
      <c r="U1365" cm="1">
        <f t="array" ref="U1365">_xlfn._xlws.FILTER(Table3[[#All],[Name]],(Table3[[#All],[Polygon]]=$A1365)*(Table3[[#All],[Period]]=U$1)*((Table3[[#All],[Variables ]]=$AF$3)+(Table3[[#All],[Variables ]]=$AF$2)+(Table3[[#All],[Variables ]]=$AF$4)),0)</f>
        <v>0</v>
      </c>
      <c r="V1365" cm="1">
        <f t="array" ref="V1365">_xlfn._xlws.FILTER(Table3[[#All],[Name]],(Table3[[#All],[Polygon]]=$A1365)*(Table3[[#All],[Period]]=V$1)*((Table3[[#All],[Variables ]]=$AF$3)+(Table3[[#All],[Variables ]]=$AF$2)+(Table3[[#All],[Variables ]]=$AF$4)),0)</f>
        <v>0</v>
      </c>
      <c r="W1365" cm="1">
        <f t="array" ref="W1365">_xlfn._xlws.FILTER(Table3[[#All],[Name]],(Table3[[#All],[Polygon]]=$A1365)*(Table3[[#All],[Period]]=W$1)*((Table3[[#All],[Variables ]]=$AF$3)+(Table3[[#All],[Variables ]]=$AF$2)+(Table3[[#All],[Variables ]]=$AF$4)),0)</f>
        <v>0</v>
      </c>
      <c r="X1365" cm="1">
        <f t="array" ref="X1365">_xlfn._xlws.FILTER(Table3[[#All],[Name]],(Table3[[#All],[Polygon]]=$A1365)*(Table3[[#All],[Period]]=X$1)*((Table3[[#All],[Variables ]]=$AF$3)+(Table3[[#All],[Variables ]]=$AF$2)+(Table3[[#All],[Variables ]]=$AF$4)),0)</f>
        <v>0</v>
      </c>
      <c r="Y1365" cm="1">
        <f t="array" ref="Y1365">_xlfn._xlws.FILTER(Table3[[#All],[Name]],(Table3[[#All],[Polygon]]=$A1365)*(Table3[[#All],[Period]]=Y$1)*((Table3[[#All],[Variables ]]=$AF$3)+(Table3[[#All],[Variables ]]=$AF$2)+(Table3[[#All],[Variables ]]=$AF$4)),0)</f>
        <v>0</v>
      </c>
      <c r="Z1365" cm="1">
        <f t="array" ref="Z1365">_xlfn._xlws.FILTER(Table3[[#All],[Name]],(Table3[[#All],[Polygon]]=$A1365)*(Table3[[#All],[Period]]=Z$1)*((Table3[[#All],[Variables ]]=$AF$3)+(Table3[[#All],[Variables ]]=$AF$2)+(Table3[[#All],[Variables ]]=$AF$4)),0)</f>
        <v>0</v>
      </c>
      <c r="AA1365" cm="1">
        <f t="array" ref="AA1365">_xlfn._xlws.FILTER(Table3[[#All],[Name]],(Table3[[#All],[Polygon]]=$A1365)*(Table3[[#All],[Period]]=AA$1)*((Table3[[#All],[Variables ]]=$AF$3)+(Table3[[#All],[Variables ]]=$AF$2)+(Table3[[#All],[Variables ]]=$AF$4)),0)</f>
        <v>0</v>
      </c>
      <c r="AB1365" cm="1">
        <f t="array" ref="AB1365">_xlfn._xlws.FILTER(Table3[[#All],[Name]],(Table3[[#All],[Polygon]]=$A1365)*(Table3[[#All],[Period]]=AB$1)*((Table3[[#All],[Variables ]]=$AF$3)+(Table3[[#All],[Variables ]]=$AF$2)+(Table3[[#All],[Variables ]]=$AF$4)),0)</f>
        <v>0</v>
      </c>
      <c r="AC1365" cm="1">
        <f t="array" ref="AC1365">_xlfn._xlws.FILTER(Table3[[#All],[Name]],(Table3[[#All],[Polygon]]=$A1365)*(Table3[[#All],[Period]]=AC$1)*((Table3[[#All],[Variables ]]=$AF$3)+(Table3[[#All],[Variables ]]=$AF$2)+(Table3[[#All],[Variables ]]=$AF$4)),0)</f>
        <v>0</v>
      </c>
      <c r="AD1365" cm="1">
        <f t="array" ref="AD1365">_xlfn._xlws.FILTER(Table3[[#All],[Name]],(Table3[[#All],[Polygon]]=$A1365)*(Table3[[#All],[Period]]=AD$1)*((Table3[[#All],[Variables ]]=$AF$3)+(Table3[[#All],[Variables ]]=$AF$2)+(Table3[[#All],[Variables ]]=$AF$4)),0)</f>
        <v>0</v>
      </c>
    </row>
    <row r="1366" spans="1:30" x14ac:dyDescent="0.35">
      <c r="A1366" s="5">
        <v>82</v>
      </c>
      <c r="B1366" s="6" t="s">
        <v>1550</v>
      </c>
      <c r="C1366" s="8">
        <v>4.5023451459999997</v>
      </c>
      <c r="D1366" s="6" t="s">
        <v>1466</v>
      </c>
      <c r="E1366" s="6">
        <v>1</v>
      </c>
      <c r="F1366" s="6">
        <v>2</v>
      </c>
      <c r="G1366" s="6">
        <v>3</v>
      </c>
      <c r="H1366" s="6"/>
      <c r="I1366" s="6">
        <v>1989</v>
      </c>
      <c r="J1366" s="6">
        <v>0</v>
      </c>
      <c r="K1366" s="6" t="s">
        <v>1362</v>
      </c>
      <c r="L1366" s="6">
        <v>19</v>
      </c>
      <c r="M1366" s="6">
        <v>19</v>
      </c>
      <c r="N1366" s="6">
        <v>32.06105127</v>
      </c>
      <c r="O1366" s="9">
        <v>27.015000000000001</v>
      </c>
      <c r="P1366" cm="1">
        <f t="array" ref="P1366">_xlfn._xlws.FILTER(Table3[[#All],[Name]],(Table3[[#All],[Polygon]]=$A1366)*(Table3[[#All],[Period]]=P$1)*((Table3[[#All],[Variables ]]=$AF$3)+(Table3[[#All],[Variables ]]=$AF$2)+(Table3[[#All],[Variables ]]=$AF$4)),0)</f>
        <v>0</v>
      </c>
      <c r="Q1366" t="str" cm="1">
        <f t="array" ref="Q1366">_xlfn._xlws.FILTER(Table3[[#All],[Name]],(Table3[[#All],[Polygon]]=$A1366)*(Table3[[#All],[Period]]=Q$1)*((Table3[[#All],[Variables ]]=$AF$3)+(Table3[[#All],[Variables ]]=$AF$2)+(Table3[[#All],[Variables ]]=$AF$4)),0)</f>
        <v>AH</v>
      </c>
      <c r="R1366" t="str" cm="1">
        <f t="array" ref="R1366">_xlfn._xlws.FILTER(Table3[[#All],[Name]],(Table3[[#All],[Polygon]]=$A1366)*(Table3[[#All],[Period]]=R$1)*((Table3[[#All],[Variables ]]=$AF$3)+(Table3[[#All],[Variables ]]=$AF$2)+(Table3[[#All],[Variables ]]=$AF$4)),0)</f>
        <v>PCT</v>
      </c>
      <c r="S1366" t="str" cm="1">
        <f t="array" ref="S1366">_xlfn._xlws.FILTER(Table3[[#All],[Name]],(Table3[[#All],[Polygon]]=$A1366)*(Table3[[#All],[Period]]=S$1)*((Table3[[#All],[Variables ]]=$AF$3)+(Table3[[#All],[Variables ]]=$AF$2)+(Table3[[#All],[Variables ]]=$AF$4)),0)</f>
        <v>AH</v>
      </c>
      <c r="T1366" t="str" cm="1">
        <f t="array" ref="T1366">_xlfn._xlws.FILTER(Table3[[#All],[Name]],(Table3[[#All],[Polygon]]=$A1366)*(Table3[[#All],[Period]]=T$1)*((Table3[[#All],[Variables ]]=$AF$3)+(Table3[[#All],[Variables ]]=$AF$2)+(Table3[[#All],[Variables ]]=$AF$4)),0)</f>
        <v>AH</v>
      </c>
      <c r="U1366" cm="1">
        <f t="array" ref="U1366">_xlfn._xlws.FILTER(Table3[[#All],[Name]],(Table3[[#All],[Polygon]]=$A1366)*(Table3[[#All],[Period]]=U$1)*((Table3[[#All],[Variables ]]=$AF$3)+(Table3[[#All],[Variables ]]=$AF$2)+(Table3[[#All],[Variables ]]=$AF$4)),0)</f>
        <v>0</v>
      </c>
      <c r="V1366" cm="1">
        <f t="array" ref="V1366">_xlfn._xlws.FILTER(Table3[[#All],[Name]],(Table3[[#All],[Polygon]]=$A1366)*(Table3[[#All],[Period]]=V$1)*((Table3[[#All],[Variables ]]=$AF$3)+(Table3[[#All],[Variables ]]=$AF$2)+(Table3[[#All],[Variables ]]=$AF$4)),0)</f>
        <v>0</v>
      </c>
      <c r="W1366" cm="1">
        <f t="array" ref="W1366">_xlfn._xlws.FILTER(Table3[[#All],[Name]],(Table3[[#All],[Polygon]]=$A1366)*(Table3[[#All],[Period]]=W$1)*((Table3[[#All],[Variables ]]=$AF$3)+(Table3[[#All],[Variables ]]=$AF$2)+(Table3[[#All],[Variables ]]=$AF$4)),0)</f>
        <v>0</v>
      </c>
      <c r="X1366" cm="1">
        <f t="array" ref="X1366">_xlfn._xlws.FILTER(Table3[[#All],[Name]],(Table3[[#All],[Polygon]]=$A1366)*(Table3[[#All],[Period]]=X$1)*((Table3[[#All],[Variables ]]=$AF$3)+(Table3[[#All],[Variables ]]=$AF$2)+(Table3[[#All],[Variables ]]=$AF$4)),0)</f>
        <v>0</v>
      </c>
      <c r="Y1366" cm="1">
        <f t="array" ref="Y1366">_xlfn._xlws.FILTER(Table3[[#All],[Name]],(Table3[[#All],[Polygon]]=$A1366)*(Table3[[#All],[Period]]=Y$1)*((Table3[[#All],[Variables ]]=$AF$3)+(Table3[[#All],[Variables ]]=$AF$2)+(Table3[[#All],[Variables ]]=$AF$4)),0)</f>
        <v>0</v>
      </c>
      <c r="Z1366" cm="1">
        <f t="array" ref="Z1366">_xlfn._xlws.FILTER(Table3[[#All],[Name]],(Table3[[#All],[Polygon]]=$A1366)*(Table3[[#All],[Period]]=Z$1)*((Table3[[#All],[Variables ]]=$AF$3)+(Table3[[#All],[Variables ]]=$AF$2)+(Table3[[#All],[Variables ]]=$AF$4)),0)</f>
        <v>0</v>
      </c>
      <c r="AA1366" cm="1">
        <f t="array" ref="AA1366">_xlfn._xlws.FILTER(Table3[[#All],[Name]],(Table3[[#All],[Polygon]]=$A1366)*(Table3[[#All],[Period]]=AA$1)*((Table3[[#All],[Variables ]]=$AF$3)+(Table3[[#All],[Variables ]]=$AF$2)+(Table3[[#All],[Variables ]]=$AF$4)),0)</f>
        <v>0</v>
      </c>
      <c r="AB1366" cm="1">
        <f t="array" ref="AB1366">_xlfn._xlws.FILTER(Table3[[#All],[Name]],(Table3[[#All],[Polygon]]=$A1366)*(Table3[[#All],[Period]]=AB$1)*((Table3[[#All],[Variables ]]=$AF$3)+(Table3[[#All],[Variables ]]=$AF$2)+(Table3[[#All],[Variables ]]=$AF$4)),0)</f>
        <v>0</v>
      </c>
      <c r="AC1366" cm="1">
        <f t="array" ref="AC1366">_xlfn._xlws.FILTER(Table3[[#All],[Name]],(Table3[[#All],[Polygon]]=$A1366)*(Table3[[#All],[Period]]=AC$1)*((Table3[[#All],[Variables ]]=$AF$3)+(Table3[[#All],[Variables ]]=$AF$2)+(Table3[[#All],[Variables ]]=$AF$4)),0)</f>
        <v>0</v>
      </c>
      <c r="AD1366" cm="1">
        <f t="array" ref="AD1366">_xlfn._xlws.FILTER(Table3[[#All],[Name]],(Table3[[#All],[Polygon]]=$A1366)*(Table3[[#All],[Period]]=AD$1)*((Table3[[#All],[Variables ]]=$AF$3)+(Table3[[#All],[Variables ]]=$AF$2)+(Table3[[#All],[Variables ]]=$AF$4)),0)</f>
        <v>0</v>
      </c>
    </row>
    <row r="1367" spans="1:30" x14ac:dyDescent="0.35">
      <c r="A1367" s="3">
        <v>82</v>
      </c>
      <c r="B1367" s="4" t="s">
        <v>1550</v>
      </c>
      <c r="C1367" s="10">
        <v>4.5023451459999997</v>
      </c>
      <c r="D1367" s="4" t="s">
        <v>1466</v>
      </c>
      <c r="E1367" s="4">
        <v>1</v>
      </c>
      <c r="F1367" s="4">
        <v>2</v>
      </c>
      <c r="G1367" s="4">
        <v>3</v>
      </c>
      <c r="H1367" s="4"/>
      <c r="I1367" s="4">
        <v>1989</v>
      </c>
      <c r="J1367" s="4">
        <v>0</v>
      </c>
      <c r="K1367" s="4" t="s">
        <v>1362</v>
      </c>
      <c r="L1367" s="4">
        <v>82</v>
      </c>
      <c r="M1367" s="4">
        <v>82</v>
      </c>
      <c r="N1367" s="4">
        <v>4.5023451459999997</v>
      </c>
      <c r="O1367" s="11">
        <v>4.5019999999999998</v>
      </c>
      <c r="P1367" cm="1">
        <f t="array" ref="P1367">_xlfn._xlws.FILTER(Table3[[#All],[Name]],(Table3[[#All],[Polygon]]=$A1367)*(Table3[[#All],[Period]]=P$1)*((Table3[[#All],[Variables ]]=$AF$3)+(Table3[[#All],[Variables ]]=$AF$2)+(Table3[[#All],[Variables ]]=$AF$4)),0)</f>
        <v>0</v>
      </c>
      <c r="Q1367" t="str" cm="1">
        <f t="array" ref="Q1367">_xlfn._xlws.FILTER(Table3[[#All],[Name]],(Table3[[#All],[Polygon]]=$A1367)*(Table3[[#All],[Period]]=Q$1)*((Table3[[#All],[Variables ]]=$AF$3)+(Table3[[#All],[Variables ]]=$AF$2)+(Table3[[#All],[Variables ]]=$AF$4)),0)</f>
        <v>AH</v>
      </c>
      <c r="R1367" t="str" cm="1">
        <f t="array" ref="R1367">_xlfn._xlws.FILTER(Table3[[#All],[Name]],(Table3[[#All],[Polygon]]=$A1367)*(Table3[[#All],[Period]]=R$1)*((Table3[[#All],[Variables ]]=$AF$3)+(Table3[[#All],[Variables ]]=$AF$2)+(Table3[[#All],[Variables ]]=$AF$4)),0)</f>
        <v>PCT</v>
      </c>
      <c r="S1367" t="str" cm="1">
        <f t="array" ref="S1367">_xlfn._xlws.FILTER(Table3[[#All],[Name]],(Table3[[#All],[Polygon]]=$A1367)*(Table3[[#All],[Period]]=S$1)*((Table3[[#All],[Variables ]]=$AF$3)+(Table3[[#All],[Variables ]]=$AF$2)+(Table3[[#All],[Variables ]]=$AF$4)),0)</f>
        <v>AH</v>
      </c>
      <c r="T1367" t="str" cm="1">
        <f t="array" ref="T1367">_xlfn._xlws.FILTER(Table3[[#All],[Name]],(Table3[[#All],[Polygon]]=$A1367)*(Table3[[#All],[Period]]=T$1)*((Table3[[#All],[Variables ]]=$AF$3)+(Table3[[#All],[Variables ]]=$AF$2)+(Table3[[#All],[Variables ]]=$AF$4)),0)</f>
        <v>AH</v>
      </c>
      <c r="U1367" cm="1">
        <f t="array" ref="U1367">_xlfn._xlws.FILTER(Table3[[#All],[Name]],(Table3[[#All],[Polygon]]=$A1367)*(Table3[[#All],[Period]]=U$1)*((Table3[[#All],[Variables ]]=$AF$3)+(Table3[[#All],[Variables ]]=$AF$2)+(Table3[[#All],[Variables ]]=$AF$4)),0)</f>
        <v>0</v>
      </c>
      <c r="V1367" cm="1">
        <f t="array" ref="V1367">_xlfn._xlws.FILTER(Table3[[#All],[Name]],(Table3[[#All],[Polygon]]=$A1367)*(Table3[[#All],[Period]]=V$1)*((Table3[[#All],[Variables ]]=$AF$3)+(Table3[[#All],[Variables ]]=$AF$2)+(Table3[[#All],[Variables ]]=$AF$4)),0)</f>
        <v>0</v>
      </c>
      <c r="W1367" cm="1">
        <f t="array" ref="W1367">_xlfn._xlws.FILTER(Table3[[#All],[Name]],(Table3[[#All],[Polygon]]=$A1367)*(Table3[[#All],[Period]]=W$1)*((Table3[[#All],[Variables ]]=$AF$3)+(Table3[[#All],[Variables ]]=$AF$2)+(Table3[[#All],[Variables ]]=$AF$4)),0)</f>
        <v>0</v>
      </c>
      <c r="X1367" cm="1">
        <f t="array" ref="X1367">_xlfn._xlws.FILTER(Table3[[#All],[Name]],(Table3[[#All],[Polygon]]=$A1367)*(Table3[[#All],[Period]]=X$1)*((Table3[[#All],[Variables ]]=$AF$3)+(Table3[[#All],[Variables ]]=$AF$2)+(Table3[[#All],[Variables ]]=$AF$4)),0)</f>
        <v>0</v>
      </c>
      <c r="Y1367" cm="1">
        <f t="array" ref="Y1367">_xlfn._xlws.FILTER(Table3[[#All],[Name]],(Table3[[#All],[Polygon]]=$A1367)*(Table3[[#All],[Period]]=Y$1)*((Table3[[#All],[Variables ]]=$AF$3)+(Table3[[#All],[Variables ]]=$AF$2)+(Table3[[#All],[Variables ]]=$AF$4)),0)</f>
        <v>0</v>
      </c>
      <c r="Z1367" cm="1">
        <f t="array" ref="Z1367">_xlfn._xlws.FILTER(Table3[[#All],[Name]],(Table3[[#All],[Polygon]]=$A1367)*(Table3[[#All],[Period]]=Z$1)*((Table3[[#All],[Variables ]]=$AF$3)+(Table3[[#All],[Variables ]]=$AF$2)+(Table3[[#All],[Variables ]]=$AF$4)),0)</f>
        <v>0</v>
      </c>
      <c r="AA1367" cm="1">
        <f t="array" ref="AA1367">_xlfn._xlws.FILTER(Table3[[#All],[Name]],(Table3[[#All],[Polygon]]=$A1367)*(Table3[[#All],[Period]]=AA$1)*((Table3[[#All],[Variables ]]=$AF$3)+(Table3[[#All],[Variables ]]=$AF$2)+(Table3[[#All],[Variables ]]=$AF$4)),0)</f>
        <v>0</v>
      </c>
      <c r="AB1367" cm="1">
        <f t="array" ref="AB1367">_xlfn._xlws.FILTER(Table3[[#All],[Name]],(Table3[[#All],[Polygon]]=$A1367)*(Table3[[#All],[Period]]=AB$1)*((Table3[[#All],[Variables ]]=$AF$3)+(Table3[[#All],[Variables ]]=$AF$2)+(Table3[[#All],[Variables ]]=$AF$4)),0)</f>
        <v>0</v>
      </c>
      <c r="AC1367" cm="1">
        <f t="array" ref="AC1367">_xlfn._xlws.FILTER(Table3[[#All],[Name]],(Table3[[#All],[Polygon]]=$A1367)*(Table3[[#All],[Period]]=AC$1)*((Table3[[#All],[Variables ]]=$AF$3)+(Table3[[#All],[Variables ]]=$AF$2)+(Table3[[#All],[Variables ]]=$AF$4)),0)</f>
        <v>0</v>
      </c>
      <c r="AD1367" cm="1">
        <f t="array" ref="AD1367">_xlfn._xlws.FILTER(Table3[[#All],[Name]],(Table3[[#All],[Polygon]]=$A1367)*(Table3[[#All],[Period]]=AD$1)*((Table3[[#All],[Variables ]]=$AF$3)+(Table3[[#All],[Variables ]]=$AF$2)+(Table3[[#All],[Variables ]]=$AF$4)),0)</f>
        <v>0</v>
      </c>
    </row>
    <row r="1368" spans="1:30" x14ac:dyDescent="0.35">
      <c r="A1368" s="5">
        <v>82</v>
      </c>
      <c r="B1368" s="6" t="s">
        <v>1550</v>
      </c>
      <c r="C1368" s="8">
        <v>4.5023451459999997</v>
      </c>
      <c r="D1368" s="6" t="s">
        <v>1466</v>
      </c>
      <c r="E1368" s="6">
        <v>1</v>
      </c>
      <c r="F1368" s="6">
        <v>2</v>
      </c>
      <c r="G1368" s="6">
        <v>3</v>
      </c>
      <c r="H1368" s="6"/>
      <c r="I1368" s="6">
        <v>1989</v>
      </c>
      <c r="J1368" s="6">
        <v>0</v>
      </c>
      <c r="K1368" s="6" t="s">
        <v>1362</v>
      </c>
      <c r="L1368" s="6">
        <v>57</v>
      </c>
      <c r="M1368" s="6">
        <v>57</v>
      </c>
      <c r="N1368" s="6">
        <v>6.3628884540000001</v>
      </c>
      <c r="O1368" s="9">
        <v>3.7360000000000002</v>
      </c>
      <c r="P1368" cm="1">
        <f t="array" ref="P1368">_xlfn._xlws.FILTER(Table3[[#All],[Name]],(Table3[[#All],[Polygon]]=$A1368)*(Table3[[#All],[Period]]=P$1)*((Table3[[#All],[Variables ]]=$AF$3)+(Table3[[#All],[Variables ]]=$AF$2)+(Table3[[#All],[Variables ]]=$AF$4)),0)</f>
        <v>0</v>
      </c>
      <c r="Q1368" t="str" cm="1">
        <f t="array" ref="Q1368">_xlfn._xlws.FILTER(Table3[[#All],[Name]],(Table3[[#All],[Polygon]]=$A1368)*(Table3[[#All],[Period]]=Q$1)*((Table3[[#All],[Variables ]]=$AF$3)+(Table3[[#All],[Variables ]]=$AF$2)+(Table3[[#All],[Variables ]]=$AF$4)),0)</f>
        <v>AH</v>
      </c>
      <c r="R1368" t="str" cm="1">
        <f t="array" ref="R1368">_xlfn._xlws.FILTER(Table3[[#All],[Name]],(Table3[[#All],[Polygon]]=$A1368)*(Table3[[#All],[Period]]=R$1)*((Table3[[#All],[Variables ]]=$AF$3)+(Table3[[#All],[Variables ]]=$AF$2)+(Table3[[#All],[Variables ]]=$AF$4)),0)</f>
        <v>PCT</v>
      </c>
      <c r="S1368" t="str" cm="1">
        <f t="array" ref="S1368">_xlfn._xlws.FILTER(Table3[[#All],[Name]],(Table3[[#All],[Polygon]]=$A1368)*(Table3[[#All],[Period]]=S$1)*((Table3[[#All],[Variables ]]=$AF$3)+(Table3[[#All],[Variables ]]=$AF$2)+(Table3[[#All],[Variables ]]=$AF$4)),0)</f>
        <v>AH</v>
      </c>
      <c r="T1368" t="str" cm="1">
        <f t="array" ref="T1368">_xlfn._xlws.FILTER(Table3[[#All],[Name]],(Table3[[#All],[Polygon]]=$A1368)*(Table3[[#All],[Period]]=T$1)*((Table3[[#All],[Variables ]]=$AF$3)+(Table3[[#All],[Variables ]]=$AF$2)+(Table3[[#All],[Variables ]]=$AF$4)),0)</f>
        <v>AH</v>
      </c>
      <c r="U1368" cm="1">
        <f t="array" ref="U1368">_xlfn._xlws.FILTER(Table3[[#All],[Name]],(Table3[[#All],[Polygon]]=$A1368)*(Table3[[#All],[Period]]=U$1)*((Table3[[#All],[Variables ]]=$AF$3)+(Table3[[#All],[Variables ]]=$AF$2)+(Table3[[#All],[Variables ]]=$AF$4)),0)</f>
        <v>0</v>
      </c>
      <c r="V1368" cm="1">
        <f t="array" ref="V1368">_xlfn._xlws.FILTER(Table3[[#All],[Name]],(Table3[[#All],[Polygon]]=$A1368)*(Table3[[#All],[Period]]=V$1)*((Table3[[#All],[Variables ]]=$AF$3)+(Table3[[#All],[Variables ]]=$AF$2)+(Table3[[#All],[Variables ]]=$AF$4)),0)</f>
        <v>0</v>
      </c>
      <c r="W1368" cm="1">
        <f t="array" ref="W1368">_xlfn._xlws.FILTER(Table3[[#All],[Name]],(Table3[[#All],[Polygon]]=$A1368)*(Table3[[#All],[Period]]=W$1)*((Table3[[#All],[Variables ]]=$AF$3)+(Table3[[#All],[Variables ]]=$AF$2)+(Table3[[#All],[Variables ]]=$AF$4)),0)</f>
        <v>0</v>
      </c>
      <c r="X1368" cm="1">
        <f t="array" ref="X1368">_xlfn._xlws.FILTER(Table3[[#All],[Name]],(Table3[[#All],[Polygon]]=$A1368)*(Table3[[#All],[Period]]=X$1)*((Table3[[#All],[Variables ]]=$AF$3)+(Table3[[#All],[Variables ]]=$AF$2)+(Table3[[#All],[Variables ]]=$AF$4)),0)</f>
        <v>0</v>
      </c>
      <c r="Y1368" cm="1">
        <f t="array" ref="Y1368">_xlfn._xlws.FILTER(Table3[[#All],[Name]],(Table3[[#All],[Polygon]]=$A1368)*(Table3[[#All],[Period]]=Y$1)*((Table3[[#All],[Variables ]]=$AF$3)+(Table3[[#All],[Variables ]]=$AF$2)+(Table3[[#All],[Variables ]]=$AF$4)),0)</f>
        <v>0</v>
      </c>
      <c r="Z1368" cm="1">
        <f t="array" ref="Z1368">_xlfn._xlws.FILTER(Table3[[#All],[Name]],(Table3[[#All],[Polygon]]=$A1368)*(Table3[[#All],[Period]]=Z$1)*((Table3[[#All],[Variables ]]=$AF$3)+(Table3[[#All],[Variables ]]=$AF$2)+(Table3[[#All],[Variables ]]=$AF$4)),0)</f>
        <v>0</v>
      </c>
      <c r="AA1368" cm="1">
        <f t="array" ref="AA1368">_xlfn._xlws.FILTER(Table3[[#All],[Name]],(Table3[[#All],[Polygon]]=$A1368)*(Table3[[#All],[Period]]=AA$1)*((Table3[[#All],[Variables ]]=$AF$3)+(Table3[[#All],[Variables ]]=$AF$2)+(Table3[[#All],[Variables ]]=$AF$4)),0)</f>
        <v>0</v>
      </c>
      <c r="AB1368" cm="1">
        <f t="array" ref="AB1368">_xlfn._xlws.FILTER(Table3[[#All],[Name]],(Table3[[#All],[Polygon]]=$A1368)*(Table3[[#All],[Period]]=AB$1)*((Table3[[#All],[Variables ]]=$AF$3)+(Table3[[#All],[Variables ]]=$AF$2)+(Table3[[#All],[Variables ]]=$AF$4)),0)</f>
        <v>0</v>
      </c>
      <c r="AC1368" cm="1">
        <f t="array" ref="AC1368">_xlfn._xlws.FILTER(Table3[[#All],[Name]],(Table3[[#All],[Polygon]]=$A1368)*(Table3[[#All],[Period]]=AC$1)*((Table3[[#All],[Variables ]]=$AF$3)+(Table3[[#All],[Variables ]]=$AF$2)+(Table3[[#All],[Variables ]]=$AF$4)),0)</f>
        <v>0</v>
      </c>
      <c r="AD1368" cm="1">
        <f t="array" ref="AD1368">_xlfn._xlws.FILTER(Table3[[#All],[Name]],(Table3[[#All],[Polygon]]=$A1368)*(Table3[[#All],[Period]]=AD$1)*((Table3[[#All],[Variables ]]=$AF$3)+(Table3[[#All],[Variables ]]=$AF$2)+(Table3[[#All],[Variables ]]=$AF$4)),0)</f>
        <v>0</v>
      </c>
    </row>
    <row r="1369" spans="1:30" x14ac:dyDescent="0.35">
      <c r="A1369" s="3">
        <v>82</v>
      </c>
      <c r="B1369" s="4" t="s">
        <v>1550</v>
      </c>
      <c r="C1369" s="10">
        <v>4.5023451459999997</v>
      </c>
      <c r="D1369" s="4" t="s">
        <v>1466</v>
      </c>
      <c r="E1369" s="4">
        <v>1</v>
      </c>
      <c r="F1369" s="4">
        <v>2</v>
      </c>
      <c r="G1369" s="4">
        <v>3</v>
      </c>
      <c r="H1369" s="4"/>
      <c r="I1369" s="4">
        <v>1989</v>
      </c>
      <c r="J1369" s="4">
        <v>0</v>
      </c>
      <c r="K1369" s="4" t="s">
        <v>1362</v>
      </c>
      <c r="L1369" s="4">
        <v>2</v>
      </c>
      <c r="M1369" s="4">
        <v>2</v>
      </c>
      <c r="N1369" s="4">
        <v>10.0095142</v>
      </c>
      <c r="O1369" s="11">
        <v>1.778</v>
      </c>
      <c r="P1369" cm="1">
        <f t="array" ref="P1369">_xlfn._xlws.FILTER(Table3[[#All],[Name]],(Table3[[#All],[Polygon]]=$A1369)*(Table3[[#All],[Period]]=P$1)*((Table3[[#All],[Variables ]]=$AF$3)+(Table3[[#All],[Variables ]]=$AF$2)+(Table3[[#All],[Variables ]]=$AF$4)),0)</f>
        <v>0</v>
      </c>
      <c r="Q1369" t="str" cm="1">
        <f t="array" ref="Q1369">_xlfn._xlws.FILTER(Table3[[#All],[Name]],(Table3[[#All],[Polygon]]=$A1369)*(Table3[[#All],[Period]]=Q$1)*((Table3[[#All],[Variables ]]=$AF$3)+(Table3[[#All],[Variables ]]=$AF$2)+(Table3[[#All],[Variables ]]=$AF$4)),0)</f>
        <v>AH</v>
      </c>
      <c r="R1369" t="str" cm="1">
        <f t="array" ref="R1369">_xlfn._xlws.FILTER(Table3[[#All],[Name]],(Table3[[#All],[Polygon]]=$A1369)*(Table3[[#All],[Period]]=R$1)*((Table3[[#All],[Variables ]]=$AF$3)+(Table3[[#All],[Variables ]]=$AF$2)+(Table3[[#All],[Variables ]]=$AF$4)),0)</f>
        <v>PCT</v>
      </c>
      <c r="S1369" t="str" cm="1">
        <f t="array" ref="S1369">_xlfn._xlws.FILTER(Table3[[#All],[Name]],(Table3[[#All],[Polygon]]=$A1369)*(Table3[[#All],[Period]]=S$1)*((Table3[[#All],[Variables ]]=$AF$3)+(Table3[[#All],[Variables ]]=$AF$2)+(Table3[[#All],[Variables ]]=$AF$4)),0)</f>
        <v>AH</v>
      </c>
      <c r="T1369" t="str" cm="1">
        <f t="array" ref="T1369">_xlfn._xlws.FILTER(Table3[[#All],[Name]],(Table3[[#All],[Polygon]]=$A1369)*(Table3[[#All],[Period]]=T$1)*((Table3[[#All],[Variables ]]=$AF$3)+(Table3[[#All],[Variables ]]=$AF$2)+(Table3[[#All],[Variables ]]=$AF$4)),0)</f>
        <v>AH</v>
      </c>
      <c r="U1369" cm="1">
        <f t="array" ref="U1369">_xlfn._xlws.FILTER(Table3[[#All],[Name]],(Table3[[#All],[Polygon]]=$A1369)*(Table3[[#All],[Period]]=U$1)*((Table3[[#All],[Variables ]]=$AF$3)+(Table3[[#All],[Variables ]]=$AF$2)+(Table3[[#All],[Variables ]]=$AF$4)),0)</f>
        <v>0</v>
      </c>
      <c r="V1369" cm="1">
        <f t="array" ref="V1369">_xlfn._xlws.FILTER(Table3[[#All],[Name]],(Table3[[#All],[Polygon]]=$A1369)*(Table3[[#All],[Period]]=V$1)*((Table3[[#All],[Variables ]]=$AF$3)+(Table3[[#All],[Variables ]]=$AF$2)+(Table3[[#All],[Variables ]]=$AF$4)),0)</f>
        <v>0</v>
      </c>
      <c r="W1369" cm="1">
        <f t="array" ref="W1369">_xlfn._xlws.FILTER(Table3[[#All],[Name]],(Table3[[#All],[Polygon]]=$A1369)*(Table3[[#All],[Period]]=W$1)*((Table3[[#All],[Variables ]]=$AF$3)+(Table3[[#All],[Variables ]]=$AF$2)+(Table3[[#All],[Variables ]]=$AF$4)),0)</f>
        <v>0</v>
      </c>
      <c r="X1369" cm="1">
        <f t="array" ref="X1369">_xlfn._xlws.FILTER(Table3[[#All],[Name]],(Table3[[#All],[Polygon]]=$A1369)*(Table3[[#All],[Period]]=X$1)*((Table3[[#All],[Variables ]]=$AF$3)+(Table3[[#All],[Variables ]]=$AF$2)+(Table3[[#All],[Variables ]]=$AF$4)),0)</f>
        <v>0</v>
      </c>
      <c r="Y1369" cm="1">
        <f t="array" ref="Y1369">_xlfn._xlws.FILTER(Table3[[#All],[Name]],(Table3[[#All],[Polygon]]=$A1369)*(Table3[[#All],[Period]]=Y$1)*((Table3[[#All],[Variables ]]=$AF$3)+(Table3[[#All],[Variables ]]=$AF$2)+(Table3[[#All],[Variables ]]=$AF$4)),0)</f>
        <v>0</v>
      </c>
      <c r="Z1369" cm="1">
        <f t="array" ref="Z1369">_xlfn._xlws.FILTER(Table3[[#All],[Name]],(Table3[[#All],[Polygon]]=$A1369)*(Table3[[#All],[Period]]=Z$1)*((Table3[[#All],[Variables ]]=$AF$3)+(Table3[[#All],[Variables ]]=$AF$2)+(Table3[[#All],[Variables ]]=$AF$4)),0)</f>
        <v>0</v>
      </c>
      <c r="AA1369" cm="1">
        <f t="array" ref="AA1369">_xlfn._xlws.FILTER(Table3[[#All],[Name]],(Table3[[#All],[Polygon]]=$A1369)*(Table3[[#All],[Period]]=AA$1)*((Table3[[#All],[Variables ]]=$AF$3)+(Table3[[#All],[Variables ]]=$AF$2)+(Table3[[#All],[Variables ]]=$AF$4)),0)</f>
        <v>0</v>
      </c>
      <c r="AB1369" cm="1">
        <f t="array" ref="AB1369">_xlfn._xlws.FILTER(Table3[[#All],[Name]],(Table3[[#All],[Polygon]]=$A1369)*(Table3[[#All],[Period]]=AB$1)*((Table3[[#All],[Variables ]]=$AF$3)+(Table3[[#All],[Variables ]]=$AF$2)+(Table3[[#All],[Variables ]]=$AF$4)),0)</f>
        <v>0</v>
      </c>
      <c r="AC1369" cm="1">
        <f t="array" ref="AC1369">_xlfn._xlws.FILTER(Table3[[#All],[Name]],(Table3[[#All],[Polygon]]=$A1369)*(Table3[[#All],[Period]]=AC$1)*((Table3[[#All],[Variables ]]=$AF$3)+(Table3[[#All],[Variables ]]=$AF$2)+(Table3[[#All],[Variables ]]=$AF$4)),0)</f>
        <v>0</v>
      </c>
      <c r="AD1369" cm="1">
        <f t="array" ref="AD1369">_xlfn._xlws.FILTER(Table3[[#All],[Name]],(Table3[[#All],[Polygon]]=$A1369)*(Table3[[#All],[Period]]=AD$1)*((Table3[[#All],[Variables ]]=$AF$3)+(Table3[[#All],[Variables ]]=$AF$2)+(Table3[[#All],[Variables ]]=$AF$4)),0)</f>
        <v>0</v>
      </c>
    </row>
    <row r="1370" spans="1:30" x14ac:dyDescent="0.35">
      <c r="A1370" s="5">
        <v>82</v>
      </c>
      <c r="B1370" s="6" t="s">
        <v>1550</v>
      </c>
      <c r="C1370" s="8">
        <v>4.5023451459999997</v>
      </c>
      <c r="D1370" s="6" t="s">
        <v>1466</v>
      </c>
      <c r="E1370" s="6">
        <v>1</v>
      </c>
      <c r="F1370" s="6">
        <v>2</v>
      </c>
      <c r="G1370" s="6">
        <v>3</v>
      </c>
      <c r="H1370" s="6"/>
      <c r="I1370" s="6">
        <v>1989</v>
      </c>
      <c r="J1370" s="6">
        <v>0</v>
      </c>
      <c r="K1370" s="6" t="s">
        <v>1362</v>
      </c>
      <c r="L1370" s="6">
        <v>802</v>
      </c>
      <c r="M1370" s="6">
        <v>802</v>
      </c>
      <c r="N1370" s="6">
        <v>28.05279208</v>
      </c>
      <c r="O1370" s="9">
        <v>3.3149999999999999</v>
      </c>
      <c r="P1370" cm="1">
        <f t="array" ref="P1370">_xlfn._xlws.FILTER(Table3[[#All],[Name]],(Table3[[#All],[Polygon]]=$A1370)*(Table3[[#All],[Period]]=P$1)*((Table3[[#All],[Variables ]]=$AF$3)+(Table3[[#All],[Variables ]]=$AF$2)+(Table3[[#All],[Variables ]]=$AF$4)),0)</f>
        <v>0</v>
      </c>
      <c r="Q1370" t="str" cm="1">
        <f t="array" ref="Q1370">_xlfn._xlws.FILTER(Table3[[#All],[Name]],(Table3[[#All],[Polygon]]=$A1370)*(Table3[[#All],[Period]]=Q$1)*((Table3[[#All],[Variables ]]=$AF$3)+(Table3[[#All],[Variables ]]=$AF$2)+(Table3[[#All],[Variables ]]=$AF$4)),0)</f>
        <v>AH</v>
      </c>
      <c r="R1370" t="str" cm="1">
        <f t="array" ref="R1370">_xlfn._xlws.FILTER(Table3[[#All],[Name]],(Table3[[#All],[Polygon]]=$A1370)*(Table3[[#All],[Period]]=R$1)*((Table3[[#All],[Variables ]]=$AF$3)+(Table3[[#All],[Variables ]]=$AF$2)+(Table3[[#All],[Variables ]]=$AF$4)),0)</f>
        <v>PCT</v>
      </c>
      <c r="S1370" t="str" cm="1">
        <f t="array" ref="S1370">_xlfn._xlws.FILTER(Table3[[#All],[Name]],(Table3[[#All],[Polygon]]=$A1370)*(Table3[[#All],[Period]]=S$1)*((Table3[[#All],[Variables ]]=$AF$3)+(Table3[[#All],[Variables ]]=$AF$2)+(Table3[[#All],[Variables ]]=$AF$4)),0)</f>
        <v>AH</v>
      </c>
      <c r="T1370" t="str" cm="1">
        <f t="array" ref="T1370">_xlfn._xlws.FILTER(Table3[[#All],[Name]],(Table3[[#All],[Polygon]]=$A1370)*(Table3[[#All],[Period]]=T$1)*((Table3[[#All],[Variables ]]=$AF$3)+(Table3[[#All],[Variables ]]=$AF$2)+(Table3[[#All],[Variables ]]=$AF$4)),0)</f>
        <v>AH</v>
      </c>
      <c r="U1370" cm="1">
        <f t="array" ref="U1370">_xlfn._xlws.FILTER(Table3[[#All],[Name]],(Table3[[#All],[Polygon]]=$A1370)*(Table3[[#All],[Period]]=U$1)*((Table3[[#All],[Variables ]]=$AF$3)+(Table3[[#All],[Variables ]]=$AF$2)+(Table3[[#All],[Variables ]]=$AF$4)),0)</f>
        <v>0</v>
      </c>
      <c r="V1370" cm="1">
        <f t="array" ref="V1370">_xlfn._xlws.FILTER(Table3[[#All],[Name]],(Table3[[#All],[Polygon]]=$A1370)*(Table3[[#All],[Period]]=V$1)*((Table3[[#All],[Variables ]]=$AF$3)+(Table3[[#All],[Variables ]]=$AF$2)+(Table3[[#All],[Variables ]]=$AF$4)),0)</f>
        <v>0</v>
      </c>
      <c r="W1370" cm="1">
        <f t="array" ref="W1370">_xlfn._xlws.FILTER(Table3[[#All],[Name]],(Table3[[#All],[Polygon]]=$A1370)*(Table3[[#All],[Period]]=W$1)*((Table3[[#All],[Variables ]]=$AF$3)+(Table3[[#All],[Variables ]]=$AF$2)+(Table3[[#All],[Variables ]]=$AF$4)),0)</f>
        <v>0</v>
      </c>
      <c r="X1370" cm="1">
        <f t="array" ref="X1370">_xlfn._xlws.FILTER(Table3[[#All],[Name]],(Table3[[#All],[Polygon]]=$A1370)*(Table3[[#All],[Period]]=X$1)*((Table3[[#All],[Variables ]]=$AF$3)+(Table3[[#All],[Variables ]]=$AF$2)+(Table3[[#All],[Variables ]]=$AF$4)),0)</f>
        <v>0</v>
      </c>
      <c r="Y1370" cm="1">
        <f t="array" ref="Y1370">_xlfn._xlws.FILTER(Table3[[#All],[Name]],(Table3[[#All],[Polygon]]=$A1370)*(Table3[[#All],[Period]]=Y$1)*((Table3[[#All],[Variables ]]=$AF$3)+(Table3[[#All],[Variables ]]=$AF$2)+(Table3[[#All],[Variables ]]=$AF$4)),0)</f>
        <v>0</v>
      </c>
      <c r="Z1370" cm="1">
        <f t="array" ref="Z1370">_xlfn._xlws.FILTER(Table3[[#All],[Name]],(Table3[[#All],[Polygon]]=$A1370)*(Table3[[#All],[Period]]=Z$1)*((Table3[[#All],[Variables ]]=$AF$3)+(Table3[[#All],[Variables ]]=$AF$2)+(Table3[[#All],[Variables ]]=$AF$4)),0)</f>
        <v>0</v>
      </c>
      <c r="AA1370" cm="1">
        <f t="array" ref="AA1370">_xlfn._xlws.FILTER(Table3[[#All],[Name]],(Table3[[#All],[Polygon]]=$A1370)*(Table3[[#All],[Period]]=AA$1)*((Table3[[#All],[Variables ]]=$AF$3)+(Table3[[#All],[Variables ]]=$AF$2)+(Table3[[#All],[Variables ]]=$AF$4)),0)</f>
        <v>0</v>
      </c>
      <c r="AB1370" cm="1">
        <f t="array" ref="AB1370">_xlfn._xlws.FILTER(Table3[[#All],[Name]],(Table3[[#All],[Polygon]]=$A1370)*(Table3[[#All],[Period]]=AB$1)*((Table3[[#All],[Variables ]]=$AF$3)+(Table3[[#All],[Variables ]]=$AF$2)+(Table3[[#All],[Variables ]]=$AF$4)),0)</f>
        <v>0</v>
      </c>
      <c r="AC1370" cm="1">
        <f t="array" ref="AC1370">_xlfn._xlws.FILTER(Table3[[#All],[Name]],(Table3[[#All],[Polygon]]=$A1370)*(Table3[[#All],[Period]]=AC$1)*((Table3[[#All],[Variables ]]=$AF$3)+(Table3[[#All],[Variables ]]=$AF$2)+(Table3[[#All],[Variables ]]=$AF$4)),0)</f>
        <v>0</v>
      </c>
      <c r="AD1370" cm="1">
        <f t="array" ref="AD1370">_xlfn._xlws.FILTER(Table3[[#All],[Name]],(Table3[[#All],[Polygon]]=$A1370)*(Table3[[#All],[Period]]=AD$1)*((Table3[[#All],[Variables ]]=$AF$3)+(Table3[[#All],[Variables ]]=$AF$2)+(Table3[[#All],[Variables ]]=$AF$4)),0)</f>
        <v>0</v>
      </c>
    </row>
    <row r="1371" spans="1:30" x14ac:dyDescent="0.35">
      <c r="A1371" s="3">
        <v>82</v>
      </c>
      <c r="B1371" s="4" t="s">
        <v>1550</v>
      </c>
      <c r="C1371" s="10">
        <v>4.5023451459999997</v>
      </c>
      <c r="D1371" s="4" t="s">
        <v>1466</v>
      </c>
      <c r="E1371" s="4">
        <v>1</v>
      </c>
      <c r="F1371" s="4">
        <v>2</v>
      </c>
      <c r="G1371" s="4">
        <v>3</v>
      </c>
      <c r="H1371" s="4"/>
      <c r="I1371" s="4">
        <v>1989</v>
      </c>
      <c r="J1371" s="4">
        <v>0</v>
      </c>
      <c r="K1371" s="4" t="s">
        <v>1362</v>
      </c>
      <c r="L1371" s="4">
        <v>730</v>
      </c>
      <c r="M1371" s="4">
        <v>730</v>
      </c>
      <c r="N1371" s="4">
        <v>28.624931270000001</v>
      </c>
      <c r="O1371" s="11">
        <v>3.4980000000000002</v>
      </c>
      <c r="P1371" cm="1">
        <f t="array" ref="P1371">_xlfn._xlws.FILTER(Table3[[#All],[Name]],(Table3[[#All],[Polygon]]=$A1371)*(Table3[[#All],[Period]]=P$1)*((Table3[[#All],[Variables ]]=$AF$3)+(Table3[[#All],[Variables ]]=$AF$2)+(Table3[[#All],[Variables ]]=$AF$4)),0)</f>
        <v>0</v>
      </c>
      <c r="Q1371" t="str" cm="1">
        <f t="array" ref="Q1371">_xlfn._xlws.FILTER(Table3[[#All],[Name]],(Table3[[#All],[Polygon]]=$A1371)*(Table3[[#All],[Period]]=Q$1)*((Table3[[#All],[Variables ]]=$AF$3)+(Table3[[#All],[Variables ]]=$AF$2)+(Table3[[#All],[Variables ]]=$AF$4)),0)</f>
        <v>AH</v>
      </c>
      <c r="R1371" t="str" cm="1">
        <f t="array" ref="R1371">_xlfn._xlws.FILTER(Table3[[#All],[Name]],(Table3[[#All],[Polygon]]=$A1371)*(Table3[[#All],[Period]]=R$1)*((Table3[[#All],[Variables ]]=$AF$3)+(Table3[[#All],[Variables ]]=$AF$2)+(Table3[[#All],[Variables ]]=$AF$4)),0)</f>
        <v>PCT</v>
      </c>
      <c r="S1371" t="str" cm="1">
        <f t="array" ref="S1371">_xlfn._xlws.FILTER(Table3[[#All],[Name]],(Table3[[#All],[Polygon]]=$A1371)*(Table3[[#All],[Period]]=S$1)*((Table3[[#All],[Variables ]]=$AF$3)+(Table3[[#All],[Variables ]]=$AF$2)+(Table3[[#All],[Variables ]]=$AF$4)),0)</f>
        <v>AH</v>
      </c>
      <c r="T1371" t="str" cm="1">
        <f t="array" ref="T1371">_xlfn._xlws.FILTER(Table3[[#All],[Name]],(Table3[[#All],[Polygon]]=$A1371)*(Table3[[#All],[Period]]=T$1)*((Table3[[#All],[Variables ]]=$AF$3)+(Table3[[#All],[Variables ]]=$AF$2)+(Table3[[#All],[Variables ]]=$AF$4)),0)</f>
        <v>AH</v>
      </c>
      <c r="U1371" cm="1">
        <f t="array" ref="U1371">_xlfn._xlws.FILTER(Table3[[#All],[Name]],(Table3[[#All],[Polygon]]=$A1371)*(Table3[[#All],[Period]]=U$1)*((Table3[[#All],[Variables ]]=$AF$3)+(Table3[[#All],[Variables ]]=$AF$2)+(Table3[[#All],[Variables ]]=$AF$4)),0)</f>
        <v>0</v>
      </c>
      <c r="V1371" cm="1">
        <f t="array" ref="V1371">_xlfn._xlws.FILTER(Table3[[#All],[Name]],(Table3[[#All],[Polygon]]=$A1371)*(Table3[[#All],[Period]]=V$1)*((Table3[[#All],[Variables ]]=$AF$3)+(Table3[[#All],[Variables ]]=$AF$2)+(Table3[[#All],[Variables ]]=$AF$4)),0)</f>
        <v>0</v>
      </c>
      <c r="W1371" cm="1">
        <f t="array" ref="W1371">_xlfn._xlws.FILTER(Table3[[#All],[Name]],(Table3[[#All],[Polygon]]=$A1371)*(Table3[[#All],[Period]]=W$1)*((Table3[[#All],[Variables ]]=$AF$3)+(Table3[[#All],[Variables ]]=$AF$2)+(Table3[[#All],[Variables ]]=$AF$4)),0)</f>
        <v>0</v>
      </c>
      <c r="X1371" cm="1">
        <f t="array" ref="X1371">_xlfn._xlws.FILTER(Table3[[#All],[Name]],(Table3[[#All],[Polygon]]=$A1371)*(Table3[[#All],[Period]]=X$1)*((Table3[[#All],[Variables ]]=$AF$3)+(Table3[[#All],[Variables ]]=$AF$2)+(Table3[[#All],[Variables ]]=$AF$4)),0)</f>
        <v>0</v>
      </c>
      <c r="Y1371" cm="1">
        <f t="array" ref="Y1371">_xlfn._xlws.FILTER(Table3[[#All],[Name]],(Table3[[#All],[Polygon]]=$A1371)*(Table3[[#All],[Period]]=Y$1)*((Table3[[#All],[Variables ]]=$AF$3)+(Table3[[#All],[Variables ]]=$AF$2)+(Table3[[#All],[Variables ]]=$AF$4)),0)</f>
        <v>0</v>
      </c>
      <c r="Z1371" cm="1">
        <f t="array" ref="Z1371">_xlfn._xlws.FILTER(Table3[[#All],[Name]],(Table3[[#All],[Polygon]]=$A1371)*(Table3[[#All],[Period]]=Z$1)*((Table3[[#All],[Variables ]]=$AF$3)+(Table3[[#All],[Variables ]]=$AF$2)+(Table3[[#All],[Variables ]]=$AF$4)),0)</f>
        <v>0</v>
      </c>
      <c r="AA1371" cm="1">
        <f t="array" ref="AA1371">_xlfn._xlws.FILTER(Table3[[#All],[Name]],(Table3[[#All],[Polygon]]=$A1371)*(Table3[[#All],[Period]]=AA$1)*((Table3[[#All],[Variables ]]=$AF$3)+(Table3[[#All],[Variables ]]=$AF$2)+(Table3[[#All],[Variables ]]=$AF$4)),0)</f>
        <v>0</v>
      </c>
      <c r="AB1371" cm="1">
        <f t="array" ref="AB1371">_xlfn._xlws.FILTER(Table3[[#All],[Name]],(Table3[[#All],[Polygon]]=$A1371)*(Table3[[#All],[Period]]=AB$1)*((Table3[[#All],[Variables ]]=$AF$3)+(Table3[[#All],[Variables ]]=$AF$2)+(Table3[[#All],[Variables ]]=$AF$4)),0)</f>
        <v>0</v>
      </c>
      <c r="AC1371" cm="1">
        <f t="array" ref="AC1371">_xlfn._xlws.FILTER(Table3[[#All],[Name]],(Table3[[#All],[Polygon]]=$A1371)*(Table3[[#All],[Period]]=AC$1)*((Table3[[#All],[Variables ]]=$AF$3)+(Table3[[#All],[Variables ]]=$AF$2)+(Table3[[#All],[Variables ]]=$AF$4)),0)</f>
        <v>0</v>
      </c>
      <c r="AD1371" cm="1">
        <f t="array" ref="AD1371">_xlfn._xlws.FILTER(Table3[[#All],[Name]],(Table3[[#All],[Polygon]]=$A1371)*(Table3[[#All],[Period]]=AD$1)*((Table3[[#All],[Variables ]]=$AF$3)+(Table3[[#All],[Variables ]]=$AF$2)+(Table3[[#All],[Variables ]]=$AF$4)),0)</f>
        <v>0</v>
      </c>
    </row>
    <row r="1372" spans="1:30" x14ac:dyDescent="0.35">
      <c r="A1372" s="5">
        <v>83</v>
      </c>
      <c r="B1372" s="6" t="s">
        <v>1536</v>
      </c>
      <c r="C1372" s="8">
        <v>35.39444323</v>
      </c>
      <c r="D1372" s="6" t="s">
        <v>1466</v>
      </c>
      <c r="E1372" s="6">
        <v>1</v>
      </c>
      <c r="F1372" s="6">
        <v>2</v>
      </c>
      <c r="G1372" s="6">
        <v>3</v>
      </c>
      <c r="H1372" s="6"/>
      <c r="I1372" s="6">
        <v>1990</v>
      </c>
      <c r="J1372" s="6">
        <v>0</v>
      </c>
      <c r="K1372" s="6" t="s">
        <v>1362</v>
      </c>
      <c r="L1372" s="6">
        <v>17</v>
      </c>
      <c r="M1372" s="6">
        <v>0</v>
      </c>
      <c r="N1372" s="6"/>
      <c r="O1372" s="9">
        <v>4.556</v>
      </c>
      <c r="P1372" cm="1">
        <f t="array" ref="P1372">_xlfn._xlws.FILTER(Table3[[#All],[Name]],(Table3[[#All],[Polygon]]=$A1372)*(Table3[[#All],[Period]]=P$1)*((Table3[[#All],[Variables ]]=$AF$3)+(Table3[[#All],[Variables ]]=$AF$2)+(Table3[[#All],[Variables ]]=$AF$4)),0)</f>
        <v>0</v>
      </c>
      <c r="Q1372" t="str" cm="1">
        <f t="array" ref="Q1372">_xlfn._xlws.FILTER(Table3[[#All],[Name]],(Table3[[#All],[Polygon]]=$A1372)*(Table3[[#All],[Period]]=Q$1)*((Table3[[#All],[Variables ]]=$AF$3)+(Table3[[#All],[Variables ]]=$AF$2)+(Table3[[#All],[Variables ]]=$AF$4)),0)</f>
        <v>AH</v>
      </c>
      <c r="R1372" t="str" cm="1">
        <f t="array" ref="R1372">_xlfn._xlws.FILTER(Table3[[#All],[Name]],(Table3[[#All],[Polygon]]=$A1372)*(Table3[[#All],[Period]]=R$1)*((Table3[[#All],[Variables ]]=$AF$3)+(Table3[[#All],[Variables ]]=$AF$2)+(Table3[[#All],[Variables ]]=$AF$4)),0)</f>
        <v>PCT</v>
      </c>
      <c r="S1372" t="str" cm="1">
        <f t="array" ref="S1372">_xlfn._xlws.FILTER(Table3[[#All],[Name]],(Table3[[#All],[Polygon]]=$A1372)*(Table3[[#All],[Period]]=S$1)*((Table3[[#All],[Variables ]]=$AF$3)+(Table3[[#All],[Variables ]]=$AF$2)+(Table3[[#All],[Variables ]]=$AF$4)),0)</f>
        <v>AH</v>
      </c>
      <c r="T1372" t="str" cm="1">
        <f t="array" ref="T1372">_xlfn._xlws.FILTER(Table3[[#All],[Name]],(Table3[[#All],[Polygon]]=$A1372)*(Table3[[#All],[Period]]=T$1)*((Table3[[#All],[Variables ]]=$AF$3)+(Table3[[#All],[Variables ]]=$AF$2)+(Table3[[#All],[Variables ]]=$AF$4)),0)</f>
        <v>AH</v>
      </c>
      <c r="U1372" cm="1">
        <f t="array" ref="U1372">_xlfn._xlws.FILTER(Table3[[#All],[Name]],(Table3[[#All],[Polygon]]=$A1372)*(Table3[[#All],[Period]]=U$1)*((Table3[[#All],[Variables ]]=$AF$3)+(Table3[[#All],[Variables ]]=$AF$2)+(Table3[[#All],[Variables ]]=$AF$4)),0)</f>
        <v>0</v>
      </c>
      <c r="V1372" cm="1">
        <f t="array" ref="V1372">_xlfn._xlws.FILTER(Table3[[#All],[Name]],(Table3[[#All],[Polygon]]=$A1372)*(Table3[[#All],[Period]]=V$1)*((Table3[[#All],[Variables ]]=$AF$3)+(Table3[[#All],[Variables ]]=$AF$2)+(Table3[[#All],[Variables ]]=$AF$4)),0)</f>
        <v>0</v>
      </c>
      <c r="W1372" cm="1">
        <f t="array" ref="W1372">_xlfn._xlws.FILTER(Table3[[#All],[Name]],(Table3[[#All],[Polygon]]=$A1372)*(Table3[[#All],[Period]]=W$1)*((Table3[[#All],[Variables ]]=$AF$3)+(Table3[[#All],[Variables ]]=$AF$2)+(Table3[[#All],[Variables ]]=$AF$4)),0)</f>
        <v>0</v>
      </c>
      <c r="X1372" cm="1">
        <f t="array" ref="X1372">_xlfn._xlws.FILTER(Table3[[#All],[Name]],(Table3[[#All],[Polygon]]=$A1372)*(Table3[[#All],[Period]]=X$1)*((Table3[[#All],[Variables ]]=$AF$3)+(Table3[[#All],[Variables ]]=$AF$2)+(Table3[[#All],[Variables ]]=$AF$4)),0)</f>
        <v>0</v>
      </c>
      <c r="Y1372" cm="1">
        <f t="array" ref="Y1372">_xlfn._xlws.FILTER(Table3[[#All],[Name]],(Table3[[#All],[Polygon]]=$A1372)*(Table3[[#All],[Period]]=Y$1)*((Table3[[#All],[Variables ]]=$AF$3)+(Table3[[#All],[Variables ]]=$AF$2)+(Table3[[#All],[Variables ]]=$AF$4)),0)</f>
        <v>0</v>
      </c>
      <c r="Z1372" cm="1">
        <f t="array" ref="Z1372">_xlfn._xlws.FILTER(Table3[[#All],[Name]],(Table3[[#All],[Polygon]]=$A1372)*(Table3[[#All],[Period]]=Z$1)*((Table3[[#All],[Variables ]]=$AF$3)+(Table3[[#All],[Variables ]]=$AF$2)+(Table3[[#All],[Variables ]]=$AF$4)),0)</f>
        <v>0</v>
      </c>
      <c r="AA1372" cm="1">
        <f t="array" ref="AA1372">_xlfn._xlws.FILTER(Table3[[#All],[Name]],(Table3[[#All],[Polygon]]=$A1372)*(Table3[[#All],[Period]]=AA$1)*((Table3[[#All],[Variables ]]=$AF$3)+(Table3[[#All],[Variables ]]=$AF$2)+(Table3[[#All],[Variables ]]=$AF$4)),0)</f>
        <v>0</v>
      </c>
      <c r="AB1372" cm="1">
        <f t="array" ref="AB1372">_xlfn._xlws.FILTER(Table3[[#All],[Name]],(Table3[[#All],[Polygon]]=$A1372)*(Table3[[#All],[Period]]=AB$1)*((Table3[[#All],[Variables ]]=$AF$3)+(Table3[[#All],[Variables ]]=$AF$2)+(Table3[[#All],[Variables ]]=$AF$4)),0)</f>
        <v>0</v>
      </c>
      <c r="AC1372" cm="1">
        <f t="array" ref="AC1372">_xlfn._xlws.FILTER(Table3[[#All],[Name]],(Table3[[#All],[Polygon]]=$A1372)*(Table3[[#All],[Period]]=AC$1)*((Table3[[#All],[Variables ]]=$AF$3)+(Table3[[#All],[Variables ]]=$AF$2)+(Table3[[#All],[Variables ]]=$AF$4)),0)</f>
        <v>0</v>
      </c>
      <c r="AD1372" cm="1">
        <f t="array" ref="AD1372">_xlfn._xlws.FILTER(Table3[[#All],[Name]],(Table3[[#All],[Polygon]]=$A1372)*(Table3[[#All],[Period]]=AD$1)*((Table3[[#All],[Variables ]]=$AF$3)+(Table3[[#All],[Variables ]]=$AF$2)+(Table3[[#All],[Variables ]]=$AF$4)),0)</f>
        <v>0</v>
      </c>
    </row>
    <row r="1373" spans="1:30" x14ac:dyDescent="0.35">
      <c r="A1373" s="3">
        <v>83</v>
      </c>
      <c r="B1373" s="4" t="s">
        <v>1536</v>
      </c>
      <c r="C1373" s="10">
        <v>35.39444323</v>
      </c>
      <c r="D1373" s="4" t="s">
        <v>1466</v>
      </c>
      <c r="E1373" s="4">
        <v>1</v>
      </c>
      <c r="F1373" s="4">
        <v>2</v>
      </c>
      <c r="G1373" s="4">
        <v>3</v>
      </c>
      <c r="H1373" s="4"/>
      <c r="I1373" s="4">
        <v>1990</v>
      </c>
      <c r="J1373" s="4">
        <v>0</v>
      </c>
      <c r="K1373" s="4" t="s">
        <v>1362</v>
      </c>
      <c r="L1373" s="4">
        <v>65</v>
      </c>
      <c r="M1373" s="4">
        <v>0</v>
      </c>
      <c r="N1373" s="4"/>
      <c r="O1373" s="11">
        <v>0.89200000000000002</v>
      </c>
      <c r="P1373" cm="1">
        <f t="array" ref="P1373">_xlfn._xlws.FILTER(Table3[[#All],[Name]],(Table3[[#All],[Polygon]]=$A1373)*(Table3[[#All],[Period]]=P$1)*((Table3[[#All],[Variables ]]=$AF$3)+(Table3[[#All],[Variables ]]=$AF$2)+(Table3[[#All],[Variables ]]=$AF$4)),0)</f>
        <v>0</v>
      </c>
      <c r="Q1373" t="str" cm="1">
        <f t="array" ref="Q1373">_xlfn._xlws.FILTER(Table3[[#All],[Name]],(Table3[[#All],[Polygon]]=$A1373)*(Table3[[#All],[Period]]=Q$1)*((Table3[[#All],[Variables ]]=$AF$3)+(Table3[[#All],[Variables ]]=$AF$2)+(Table3[[#All],[Variables ]]=$AF$4)),0)</f>
        <v>AH</v>
      </c>
      <c r="R1373" t="str" cm="1">
        <f t="array" ref="R1373">_xlfn._xlws.FILTER(Table3[[#All],[Name]],(Table3[[#All],[Polygon]]=$A1373)*(Table3[[#All],[Period]]=R$1)*((Table3[[#All],[Variables ]]=$AF$3)+(Table3[[#All],[Variables ]]=$AF$2)+(Table3[[#All],[Variables ]]=$AF$4)),0)</f>
        <v>PCT</v>
      </c>
      <c r="S1373" t="str" cm="1">
        <f t="array" ref="S1373">_xlfn._xlws.FILTER(Table3[[#All],[Name]],(Table3[[#All],[Polygon]]=$A1373)*(Table3[[#All],[Period]]=S$1)*((Table3[[#All],[Variables ]]=$AF$3)+(Table3[[#All],[Variables ]]=$AF$2)+(Table3[[#All],[Variables ]]=$AF$4)),0)</f>
        <v>AH</v>
      </c>
      <c r="T1373" t="str" cm="1">
        <f t="array" ref="T1373">_xlfn._xlws.FILTER(Table3[[#All],[Name]],(Table3[[#All],[Polygon]]=$A1373)*(Table3[[#All],[Period]]=T$1)*((Table3[[#All],[Variables ]]=$AF$3)+(Table3[[#All],[Variables ]]=$AF$2)+(Table3[[#All],[Variables ]]=$AF$4)),0)</f>
        <v>AH</v>
      </c>
      <c r="U1373" cm="1">
        <f t="array" ref="U1373">_xlfn._xlws.FILTER(Table3[[#All],[Name]],(Table3[[#All],[Polygon]]=$A1373)*(Table3[[#All],[Period]]=U$1)*((Table3[[#All],[Variables ]]=$AF$3)+(Table3[[#All],[Variables ]]=$AF$2)+(Table3[[#All],[Variables ]]=$AF$4)),0)</f>
        <v>0</v>
      </c>
      <c r="V1373" cm="1">
        <f t="array" ref="V1373">_xlfn._xlws.FILTER(Table3[[#All],[Name]],(Table3[[#All],[Polygon]]=$A1373)*(Table3[[#All],[Period]]=V$1)*((Table3[[#All],[Variables ]]=$AF$3)+(Table3[[#All],[Variables ]]=$AF$2)+(Table3[[#All],[Variables ]]=$AF$4)),0)</f>
        <v>0</v>
      </c>
      <c r="W1373" cm="1">
        <f t="array" ref="W1373">_xlfn._xlws.FILTER(Table3[[#All],[Name]],(Table3[[#All],[Polygon]]=$A1373)*(Table3[[#All],[Period]]=W$1)*((Table3[[#All],[Variables ]]=$AF$3)+(Table3[[#All],[Variables ]]=$AF$2)+(Table3[[#All],[Variables ]]=$AF$4)),0)</f>
        <v>0</v>
      </c>
      <c r="X1373" cm="1">
        <f t="array" ref="X1373">_xlfn._xlws.FILTER(Table3[[#All],[Name]],(Table3[[#All],[Polygon]]=$A1373)*(Table3[[#All],[Period]]=X$1)*((Table3[[#All],[Variables ]]=$AF$3)+(Table3[[#All],[Variables ]]=$AF$2)+(Table3[[#All],[Variables ]]=$AF$4)),0)</f>
        <v>0</v>
      </c>
      <c r="Y1373" cm="1">
        <f t="array" ref="Y1373">_xlfn._xlws.FILTER(Table3[[#All],[Name]],(Table3[[#All],[Polygon]]=$A1373)*(Table3[[#All],[Period]]=Y$1)*((Table3[[#All],[Variables ]]=$AF$3)+(Table3[[#All],[Variables ]]=$AF$2)+(Table3[[#All],[Variables ]]=$AF$4)),0)</f>
        <v>0</v>
      </c>
      <c r="Z1373" cm="1">
        <f t="array" ref="Z1373">_xlfn._xlws.FILTER(Table3[[#All],[Name]],(Table3[[#All],[Polygon]]=$A1373)*(Table3[[#All],[Period]]=Z$1)*((Table3[[#All],[Variables ]]=$AF$3)+(Table3[[#All],[Variables ]]=$AF$2)+(Table3[[#All],[Variables ]]=$AF$4)),0)</f>
        <v>0</v>
      </c>
      <c r="AA1373" cm="1">
        <f t="array" ref="AA1373">_xlfn._xlws.FILTER(Table3[[#All],[Name]],(Table3[[#All],[Polygon]]=$A1373)*(Table3[[#All],[Period]]=AA$1)*((Table3[[#All],[Variables ]]=$AF$3)+(Table3[[#All],[Variables ]]=$AF$2)+(Table3[[#All],[Variables ]]=$AF$4)),0)</f>
        <v>0</v>
      </c>
      <c r="AB1373" cm="1">
        <f t="array" ref="AB1373">_xlfn._xlws.FILTER(Table3[[#All],[Name]],(Table3[[#All],[Polygon]]=$A1373)*(Table3[[#All],[Period]]=AB$1)*((Table3[[#All],[Variables ]]=$AF$3)+(Table3[[#All],[Variables ]]=$AF$2)+(Table3[[#All],[Variables ]]=$AF$4)),0)</f>
        <v>0</v>
      </c>
      <c r="AC1373" cm="1">
        <f t="array" ref="AC1373">_xlfn._xlws.FILTER(Table3[[#All],[Name]],(Table3[[#All],[Polygon]]=$A1373)*(Table3[[#All],[Period]]=AC$1)*((Table3[[#All],[Variables ]]=$AF$3)+(Table3[[#All],[Variables ]]=$AF$2)+(Table3[[#All],[Variables ]]=$AF$4)),0)</f>
        <v>0</v>
      </c>
      <c r="AD1373" cm="1">
        <f t="array" ref="AD1373">_xlfn._xlws.FILTER(Table3[[#All],[Name]],(Table3[[#All],[Polygon]]=$A1373)*(Table3[[#All],[Period]]=AD$1)*((Table3[[#All],[Variables ]]=$AF$3)+(Table3[[#All],[Variables ]]=$AF$2)+(Table3[[#All],[Variables ]]=$AF$4)),0)</f>
        <v>0</v>
      </c>
    </row>
    <row r="1374" spans="1:30" x14ac:dyDescent="0.35">
      <c r="A1374" s="5">
        <v>83</v>
      </c>
      <c r="B1374" s="6" t="s">
        <v>1536</v>
      </c>
      <c r="C1374" s="8">
        <v>35.39444323</v>
      </c>
      <c r="D1374" s="6" t="s">
        <v>1466</v>
      </c>
      <c r="E1374" s="6">
        <v>1</v>
      </c>
      <c r="F1374" s="6">
        <v>2</v>
      </c>
      <c r="G1374" s="6">
        <v>3</v>
      </c>
      <c r="H1374" s="6"/>
      <c r="I1374" s="6">
        <v>1990</v>
      </c>
      <c r="J1374" s="6">
        <v>0</v>
      </c>
      <c r="K1374" s="6" t="s">
        <v>1362</v>
      </c>
      <c r="L1374" s="6">
        <v>18</v>
      </c>
      <c r="M1374" s="6">
        <v>0</v>
      </c>
      <c r="N1374" s="6"/>
      <c r="O1374" s="9">
        <v>4.556</v>
      </c>
      <c r="P1374" cm="1">
        <f t="array" ref="P1374">_xlfn._xlws.FILTER(Table3[[#All],[Name]],(Table3[[#All],[Polygon]]=$A1374)*(Table3[[#All],[Period]]=P$1)*((Table3[[#All],[Variables ]]=$AF$3)+(Table3[[#All],[Variables ]]=$AF$2)+(Table3[[#All],[Variables ]]=$AF$4)),0)</f>
        <v>0</v>
      </c>
      <c r="Q1374" t="str" cm="1">
        <f t="array" ref="Q1374">_xlfn._xlws.FILTER(Table3[[#All],[Name]],(Table3[[#All],[Polygon]]=$A1374)*(Table3[[#All],[Period]]=Q$1)*((Table3[[#All],[Variables ]]=$AF$3)+(Table3[[#All],[Variables ]]=$AF$2)+(Table3[[#All],[Variables ]]=$AF$4)),0)</f>
        <v>AH</v>
      </c>
      <c r="R1374" t="str" cm="1">
        <f t="array" ref="R1374">_xlfn._xlws.FILTER(Table3[[#All],[Name]],(Table3[[#All],[Polygon]]=$A1374)*(Table3[[#All],[Period]]=R$1)*((Table3[[#All],[Variables ]]=$AF$3)+(Table3[[#All],[Variables ]]=$AF$2)+(Table3[[#All],[Variables ]]=$AF$4)),0)</f>
        <v>PCT</v>
      </c>
      <c r="S1374" t="str" cm="1">
        <f t="array" ref="S1374">_xlfn._xlws.FILTER(Table3[[#All],[Name]],(Table3[[#All],[Polygon]]=$A1374)*(Table3[[#All],[Period]]=S$1)*((Table3[[#All],[Variables ]]=$AF$3)+(Table3[[#All],[Variables ]]=$AF$2)+(Table3[[#All],[Variables ]]=$AF$4)),0)</f>
        <v>AH</v>
      </c>
      <c r="T1374" t="str" cm="1">
        <f t="array" ref="T1374">_xlfn._xlws.FILTER(Table3[[#All],[Name]],(Table3[[#All],[Polygon]]=$A1374)*(Table3[[#All],[Period]]=T$1)*((Table3[[#All],[Variables ]]=$AF$3)+(Table3[[#All],[Variables ]]=$AF$2)+(Table3[[#All],[Variables ]]=$AF$4)),0)</f>
        <v>AH</v>
      </c>
      <c r="U1374" cm="1">
        <f t="array" ref="U1374">_xlfn._xlws.FILTER(Table3[[#All],[Name]],(Table3[[#All],[Polygon]]=$A1374)*(Table3[[#All],[Period]]=U$1)*((Table3[[#All],[Variables ]]=$AF$3)+(Table3[[#All],[Variables ]]=$AF$2)+(Table3[[#All],[Variables ]]=$AF$4)),0)</f>
        <v>0</v>
      </c>
      <c r="V1374" cm="1">
        <f t="array" ref="V1374">_xlfn._xlws.FILTER(Table3[[#All],[Name]],(Table3[[#All],[Polygon]]=$A1374)*(Table3[[#All],[Period]]=V$1)*((Table3[[#All],[Variables ]]=$AF$3)+(Table3[[#All],[Variables ]]=$AF$2)+(Table3[[#All],[Variables ]]=$AF$4)),0)</f>
        <v>0</v>
      </c>
      <c r="W1374" cm="1">
        <f t="array" ref="W1374">_xlfn._xlws.FILTER(Table3[[#All],[Name]],(Table3[[#All],[Polygon]]=$A1374)*(Table3[[#All],[Period]]=W$1)*((Table3[[#All],[Variables ]]=$AF$3)+(Table3[[#All],[Variables ]]=$AF$2)+(Table3[[#All],[Variables ]]=$AF$4)),0)</f>
        <v>0</v>
      </c>
      <c r="X1374" cm="1">
        <f t="array" ref="X1374">_xlfn._xlws.FILTER(Table3[[#All],[Name]],(Table3[[#All],[Polygon]]=$A1374)*(Table3[[#All],[Period]]=X$1)*((Table3[[#All],[Variables ]]=$AF$3)+(Table3[[#All],[Variables ]]=$AF$2)+(Table3[[#All],[Variables ]]=$AF$4)),0)</f>
        <v>0</v>
      </c>
      <c r="Y1374" cm="1">
        <f t="array" ref="Y1374">_xlfn._xlws.FILTER(Table3[[#All],[Name]],(Table3[[#All],[Polygon]]=$A1374)*(Table3[[#All],[Period]]=Y$1)*((Table3[[#All],[Variables ]]=$AF$3)+(Table3[[#All],[Variables ]]=$AF$2)+(Table3[[#All],[Variables ]]=$AF$4)),0)</f>
        <v>0</v>
      </c>
      <c r="Z1374" cm="1">
        <f t="array" ref="Z1374">_xlfn._xlws.FILTER(Table3[[#All],[Name]],(Table3[[#All],[Polygon]]=$A1374)*(Table3[[#All],[Period]]=Z$1)*((Table3[[#All],[Variables ]]=$AF$3)+(Table3[[#All],[Variables ]]=$AF$2)+(Table3[[#All],[Variables ]]=$AF$4)),0)</f>
        <v>0</v>
      </c>
      <c r="AA1374" cm="1">
        <f t="array" ref="AA1374">_xlfn._xlws.FILTER(Table3[[#All],[Name]],(Table3[[#All],[Polygon]]=$A1374)*(Table3[[#All],[Period]]=AA$1)*((Table3[[#All],[Variables ]]=$AF$3)+(Table3[[#All],[Variables ]]=$AF$2)+(Table3[[#All],[Variables ]]=$AF$4)),0)</f>
        <v>0</v>
      </c>
      <c r="AB1374" cm="1">
        <f t="array" ref="AB1374">_xlfn._xlws.FILTER(Table3[[#All],[Name]],(Table3[[#All],[Polygon]]=$A1374)*(Table3[[#All],[Period]]=AB$1)*((Table3[[#All],[Variables ]]=$AF$3)+(Table3[[#All],[Variables ]]=$AF$2)+(Table3[[#All],[Variables ]]=$AF$4)),0)</f>
        <v>0</v>
      </c>
      <c r="AC1374" cm="1">
        <f t="array" ref="AC1374">_xlfn._xlws.FILTER(Table3[[#All],[Name]],(Table3[[#All],[Polygon]]=$A1374)*(Table3[[#All],[Period]]=AC$1)*((Table3[[#All],[Variables ]]=$AF$3)+(Table3[[#All],[Variables ]]=$AF$2)+(Table3[[#All],[Variables ]]=$AF$4)),0)</f>
        <v>0</v>
      </c>
      <c r="AD1374" cm="1">
        <f t="array" ref="AD1374">_xlfn._xlws.FILTER(Table3[[#All],[Name]],(Table3[[#All],[Polygon]]=$A1374)*(Table3[[#All],[Period]]=AD$1)*((Table3[[#All],[Variables ]]=$AF$3)+(Table3[[#All],[Variables ]]=$AF$2)+(Table3[[#All],[Variables ]]=$AF$4)),0)</f>
        <v>0</v>
      </c>
    </row>
    <row r="1375" spans="1:30" x14ac:dyDescent="0.35">
      <c r="A1375" s="3">
        <v>83</v>
      </c>
      <c r="B1375" s="4" t="s">
        <v>1536</v>
      </c>
      <c r="C1375" s="10">
        <v>35.39444323</v>
      </c>
      <c r="D1375" s="4" t="s">
        <v>1466</v>
      </c>
      <c r="E1375" s="4">
        <v>1</v>
      </c>
      <c r="F1375" s="4">
        <v>2</v>
      </c>
      <c r="G1375" s="4">
        <v>3</v>
      </c>
      <c r="H1375" s="4"/>
      <c r="I1375" s="4">
        <v>1990</v>
      </c>
      <c r="J1375" s="4">
        <v>0</v>
      </c>
      <c r="K1375" s="4" t="s">
        <v>1362</v>
      </c>
      <c r="L1375" s="4">
        <v>62</v>
      </c>
      <c r="M1375" s="4">
        <v>62</v>
      </c>
      <c r="N1375" s="4">
        <v>17.869102120000001</v>
      </c>
      <c r="O1375" s="11">
        <v>0.89200000000000002</v>
      </c>
      <c r="P1375" cm="1">
        <f t="array" ref="P1375">_xlfn._xlws.FILTER(Table3[[#All],[Name]],(Table3[[#All],[Polygon]]=$A1375)*(Table3[[#All],[Period]]=P$1)*((Table3[[#All],[Variables ]]=$AF$3)+(Table3[[#All],[Variables ]]=$AF$2)+(Table3[[#All],[Variables ]]=$AF$4)),0)</f>
        <v>0</v>
      </c>
      <c r="Q1375" t="str" cm="1">
        <f t="array" ref="Q1375">_xlfn._xlws.FILTER(Table3[[#All],[Name]],(Table3[[#All],[Polygon]]=$A1375)*(Table3[[#All],[Period]]=Q$1)*((Table3[[#All],[Variables ]]=$AF$3)+(Table3[[#All],[Variables ]]=$AF$2)+(Table3[[#All],[Variables ]]=$AF$4)),0)</f>
        <v>AH</v>
      </c>
      <c r="R1375" t="str" cm="1">
        <f t="array" ref="R1375">_xlfn._xlws.FILTER(Table3[[#All],[Name]],(Table3[[#All],[Polygon]]=$A1375)*(Table3[[#All],[Period]]=R$1)*((Table3[[#All],[Variables ]]=$AF$3)+(Table3[[#All],[Variables ]]=$AF$2)+(Table3[[#All],[Variables ]]=$AF$4)),0)</f>
        <v>PCT</v>
      </c>
      <c r="S1375" t="str" cm="1">
        <f t="array" ref="S1375">_xlfn._xlws.FILTER(Table3[[#All],[Name]],(Table3[[#All],[Polygon]]=$A1375)*(Table3[[#All],[Period]]=S$1)*((Table3[[#All],[Variables ]]=$AF$3)+(Table3[[#All],[Variables ]]=$AF$2)+(Table3[[#All],[Variables ]]=$AF$4)),0)</f>
        <v>AH</v>
      </c>
      <c r="T1375" t="str" cm="1">
        <f t="array" ref="T1375">_xlfn._xlws.FILTER(Table3[[#All],[Name]],(Table3[[#All],[Polygon]]=$A1375)*(Table3[[#All],[Period]]=T$1)*((Table3[[#All],[Variables ]]=$AF$3)+(Table3[[#All],[Variables ]]=$AF$2)+(Table3[[#All],[Variables ]]=$AF$4)),0)</f>
        <v>AH</v>
      </c>
      <c r="U1375" cm="1">
        <f t="array" ref="U1375">_xlfn._xlws.FILTER(Table3[[#All],[Name]],(Table3[[#All],[Polygon]]=$A1375)*(Table3[[#All],[Period]]=U$1)*((Table3[[#All],[Variables ]]=$AF$3)+(Table3[[#All],[Variables ]]=$AF$2)+(Table3[[#All],[Variables ]]=$AF$4)),0)</f>
        <v>0</v>
      </c>
      <c r="V1375" cm="1">
        <f t="array" ref="V1375">_xlfn._xlws.FILTER(Table3[[#All],[Name]],(Table3[[#All],[Polygon]]=$A1375)*(Table3[[#All],[Period]]=V$1)*((Table3[[#All],[Variables ]]=$AF$3)+(Table3[[#All],[Variables ]]=$AF$2)+(Table3[[#All],[Variables ]]=$AF$4)),0)</f>
        <v>0</v>
      </c>
      <c r="W1375" cm="1">
        <f t="array" ref="W1375">_xlfn._xlws.FILTER(Table3[[#All],[Name]],(Table3[[#All],[Polygon]]=$A1375)*(Table3[[#All],[Period]]=W$1)*((Table3[[#All],[Variables ]]=$AF$3)+(Table3[[#All],[Variables ]]=$AF$2)+(Table3[[#All],[Variables ]]=$AF$4)),0)</f>
        <v>0</v>
      </c>
      <c r="X1375" cm="1">
        <f t="array" ref="X1375">_xlfn._xlws.FILTER(Table3[[#All],[Name]],(Table3[[#All],[Polygon]]=$A1375)*(Table3[[#All],[Period]]=X$1)*((Table3[[#All],[Variables ]]=$AF$3)+(Table3[[#All],[Variables ]]=$AF$2)+(Table3[[#All],[Variables ]]=$AF$4)),0)</f>
        <v>0</v>
      </c>
      <c r="Y1375" cm="1">
        <f t="array" ref="Y1375">_xlfn._xlws.FILTER(Table3[[#All],[Name]],(Table3[[#All],[Polygon]]=$A1375)*(Table3[[#All],[Period]]=Y$1)*((Table3[[#All],[Variables ]]=$AF$3)+(Table3[[#All],[Variables ]]=$AF$2)+(Table3[[#All],[Variables ]]=$AF$4)),0)</f>
        <v>0</v>
      </c>
      <c r="Z1375" cm="1">
        <f t="array" ref="Z1375">_xlfn._xlws.FILTER(Table3[[#All],[Name]],(Table3[[#All],[Polygon]]=$A1375)*(Table3[[#All],[Period]]=Z$1)*((Table3[[#All],[Variables ]]=$AF$3)+(Table3[[#All],[Variables ]]=$AF$2)+(Table3[[#All],[Variables ]]=$AF$4)),0)</f>
        <v>0</v>
      </c>
      <c r="AA1375" cm="1">
        <f t="array" ref="AA1375">_xlfn._xlws.FILTER(Table3[[#All],[Name]],(Table3[[#All],[Polygon]]=$A1375)*(Table3[[#All],[Period]]=AA$1)*((Table3[[#All],[Variables ]]=$AF$3)+(Table3[[#All],[Variables ]]=$AF$2)+(Table3[[#All],[Variables ]]=$AF$4)),0)</f>
        <v>0</v>
      </c>
      <c r="AB1375" cm="1">
        <f t="array" ref="AB1375">_xlfn._xlws.FILTER(Table3[[#All],[Name]],(Table3[[#All],[Polygon]]=$A1375)*(Table3[[#All],[Period]]=AB$1)*((Table3[[#All],[Variables ]]=$AF$3)+(Table3[[#All],[Variables ]]=$AF$2)+(Table3[[#All],[Variables ]]=$AF$4)),0)</f>
        <v>0</v>
      </c>
      <c r="AC1375" cm="1">
        <f t="array" ref="AC1375">_xlfn._xlws.FILTER(Table3[[#All],[Name]],(Table3[[#All],[Polygon]]=$A1375)*(Table3[[#All],[Period]]=AC$1)*((Table3[[#All],[Variables ]]=$AF$3)+(Table3[[#All],[Variables ]]=$AF$2)+(Table3[[#All],[Variables ]]=$AF$4)),0)</f>
        <v>0</v>
      </c>
      <c r="AD1375" cm="1">
        <f t="array" ref="AD1375">_xlfn._xlws.FILTER(Table3[[#All],[Name]],(Table3[[#All],[Polygon]]=$A1375)*(Table3[[#All],[Period]]=AD$1)*((Table3[[#All],[Variables ]]=$AF$3)+(Table3[[#All],[Variables ]]=$AF$2)+(Table3[[#All],[Variables ]]=$AF$4)),0)</f>
        <v>0</v>
      </c>
    </row>
    <row r="1376" spans="1:30" x14ac:dyDescent="0.35">
      <c r="A1376" s="5">
        <v>83</v>
      </c>
      <c r="B1376" s="6" t="s">
        <v>1536</v>
      </c>
      <c r="C1376" s="8">
        <v>35.39444323</v>
      </c>
      <c r="D1376" s="6" t="s">
        <v>1466</v>
      </c>
      <c r="E1376" s="6">
        <v>1</v>
      </c>
      <c r="F1376" s="6">
        <v>2</v>
      </c>
      <c r="G1376" s="6">
        <v>3</v>
      </c>
      <c r="H1376" s="6"/>
      <c r="I1376" s="6">
        <v>1990</v>
      </c>
      <c r="J1376" s="6">
        <v>0</v>
      </c>
      <c r="K1376" s="6" t="s">
        <v>1362</v>
      </c>
      <c r="L1376" s="6">
        <v>85</v>
      </c>
      <c r="M1376" s="6">
        <v>85</v>
      </c>
      <c r="N1376" s="6">
        <v>19.053710169999999</v>
      </c>
      <c r="O1376" s="9">
        <v>16.274000000000001</v>
      </c>
      <c r="P1376" cm="1">
        <f t="array" ref="P1376">_xlfn._xlws.FILTER(Table3[[#All],[Name]],(Table3[[#All],[Polygon]]=$A1376)*(Table3[[#All],[Period]]=P$1)*((Table3[[#All],[Variables ]]=$AF$3)+(Table3[[#All],[Variables ]]=$AF$2)+(Table3[[#All],[Variables ]]=$AF$4)),0)</f>
        <v>0</v>
      </c>
      <c r="Q1376" t="str" cm="1">
        <f t="array" ref="Q1376">_xlfn._xlws.FILTER(Table3[[#All],[Name]],(Table3[[#All],[Polygon]]=$A1376)*(Table3[[#All],[Period]]=Q$1)*((Table3[[#All],[Variables ]]=$AF$3)+(Table3[[#All],[Variables ]]=$AF$2)+(Table3[[#All],[Variables ]]=$AF$4)),0)</f>
        <v>AH</v>
      </c>
      <c r="R1376" t="str" cm="1">
        <f t="array" ref="R1376">_xlfn._xlws.FILTER(Table3[[#All],[Name]],(Table3[[#All],[Polygon]]=$A1376)*(Table3[[#All],[Period]]=R$1)*((Table3[[#All],[Variables ]]=$AF$3)+(Table3[[#All],[Variables ]]=$AF$2)+(Table3[[#All],[Variables ]]=$AF$4)),0)</f>
        <v>PCT</v>
      </c>
      <c r="S1376" t="str" cm="1">
        <f t="array" ref="S1376">_xlfn._xlws.FILTER(Table3[[#All],[Name]],(Table3[[#All],[Polygon]]=$A1376)*(Table3[[#All],[Period]]=S$1)*((Table3[[#All],[Variables ]]=$AF$3)+(Table3[[#All],[Variables ]]=$AF$2)+(Table3[[#All],[Variables ]]=$AF$4)),0)</f>
        <v>AH</v>
      </c>
      <c r="T1376" t="str" cm="1">
        <f t="array" ref="T1376">_xlfn._xlws.FILTER(Table3[[#All],[Name]],(Table3[[#All],[Polygon]]=$A1376)*(Table3[[#All],[Period]]=T$1)*((Table3[[#All],[Variables ]]=$AF$3)+(Table3[[#All],[Variables ]]=$AF$2)+(Table3[[#All],[Variables ]]=$AF$4)),0)</f>
        <v>AH</v>
      </c>
      <c r="U1376" cm="1">
        <f t="array" ref="U1376">_xlfn._xlws.FILTER(Table3[[#All],[Name]],(Table3[[#All],[Polygon]]=$A1376)*(Table3[[#All],[Period]]=U$1)*((Table3[[#All],[Variables ]]=$AF$3)+(Table3[[#All],[Variables ]]=$AF$2)+(Table3[[#All],[Variables ]]=$AF$4)),0)</f>
        <v>0</v>
      </c>
      <c r="V1376" cm="1">
        <f t="array" ref="V1376">_xlfn._xlws.FILTER(Table3[[#All],[Name]],(Table3[[#All],[Polygon]]=$A1376)*(Table3[[#All],[Period]]=V$1)*((Table3[[#All],[Variables ]]=$AF$3)+(Table3[[#All],[Variables ]]=$AF$2)+(Table3[[#All],[Variables ]]=$AF$4)),0)</f>
        <v>0</v>
      </c>
      <c r="W1376" cm="1">
        <f t="array" ref="W1376">_xlfn._xlws.FILTER(Table3[[#All],[Name]],(Table3[[#All],[Polygon]]=$A1376)*(Table3[[#All],[Period]]=W$1)*((Table3[[#All],[Variables ]]=$AF$3)+(Table3[[#All],[Variables ]]=$AF$2)+(Table3[[#All],[Variables ]]=$AF$4)),0)</f>
        <v>0</v>
      </c>
      <c r="X1376" cm="1">
        <f t="array" ref="X1376">_xlfn._xlws.FILTER(Table3[[#All],[Name]],(Table3[[#All],[Polygon]]=$A1376)*(Table3[[#All],[Period]]=X$1)*((Table3[[#All],[Variables ]]=$AF$3)+(Table3[[#All],[Variables ]]=$AF$2)+(Table3[[#All],[Variables ]]=$AF$4)),0)</f>
        <v>0</v>
      </c>
      <c r="Y1376" cm="1">
        <f t="array" ref="Y1376">_xlfn._xlws.FILTER(Table3[[#All],[Name]],(Table3[[#All],[Polygon]]=$A1376)*(Table3[[#All],[Period]]=Y$1)*((Table3[[#All],[Variables ]]=$AF$3)+(Table3[[#All],[Variables ]]=$AF$2)+(Table3[[#All],[Variables ]]=$AF$4)),0)</f>
        <v>0</v>
      </c>
      <c r="Z1376" cm="1">
        <f t="array" ref="Z1376">_xlfn._xlws.FILTER(Table3[[#All],[Name]],(Table3[[#All],[Polygon]]=$A1376)*(Table3[[#All],[Period]]=Z$1)*((Table3[[#All],[Variables ]]=$AF$3)+(Table3[[#All],[Variables ]]=$AF$2)+(Table3[[#All],[Variables ]]=$AF$4)),0)</f>
        <v>0</v>
      </c>
      <c r="AA1376" cm="1">
        <f t="array" ref="AA1376">_xlfn._xlws.FILTER(Table3[[#All],[Name]],(Table3[[#All],[Polygon]]=$A1376)*(Table3[[#All],[Period]]=AA$1)*((Table3[[#All],[Variables ]]=$AF$3)+(Table3[[#All],[Variables ]]=$AF$2)+(Table3[[#All],[Variables ]]=$AF$4)),0)</f>
        <v>0</v>
      </c>
      <c r="AB1376" cm="1">
        <f t="array" ref="AB1376">_xlfn._xlws.FILTER(Table3[[#All],[Name]],(Table3[[#All],[Polygon]]=$A1376)*(Table3[[#All],[Period]]=AB$1)*((Table3[[#All],[Variables ]]=$AF$3)+(Table3[[#All],[Variables ]]=$AF$2)+(Table3[[#All],[Variables ]]=$AF$4)),0)</f>
        <v>0</v>
      </c>
      <c r="AC1376" cm="1">
        <f t="array" ref="AC1376">_xlfn._xlws.FILTER(Table3[[#All],[Name]],(Table3[[#All],[Polygon]]=$A1376)*(Table3[[#All],[Period]]=AC$1)*((Table3[[#All],[Variables ]]=$AF$3)+(Table3[[#All],[Variables ]]=$AF$2)+(Table3[[#All],[Variables ]]=$AF$4)),0)</f>
        <v>0</v>
      </c>
      <c r="AD1376" cm="1">
        <f t="array" ref="AD1376">_xlfn._xlws.FILTER(Table3[[#All],[Name]],(Table3[[#All],[Polygon]]=$A1376)*(Table3[[#All],[Period]]=AD$1)*((Table3[[#All],[Variables ]]=$AF$3)+(Table3[[#All],[Variables ]]=$AF$2)+(Table3[[#All],[Variables ]]=$AF$4)),0)</f>
        <v>0</v>
      </c>
    </row>
    <row r="1377" spans="1:30" x14ac:dyDescent="0.35">
      <c r="A1377" s="3">
        <v>83</v>
      </c>
      <c r="B1377" s="4" t="s">
        <v>1536</v>
      </c>
      <c r="C1377" s="10">
        <v>35.39444323</v>
      </c>
      <c r="D1377" s="4" t="s">
        <v>1466</v>
      </c>
      <c r="E1377" s="4">
        <v>1</v>
      </c>
      <c r="F1377" s="4">
        <v>2</v>
      </c>
      <c r="G1377" s="4">
        <v>3</v>
      </c>
      <c r="H1377" s="4"/>
      <c r="I1377" s="4">
        <v>1990</v>
      </c>
      <c r="J1377" s="4">
        <v>0</v>
      </c>
      <c r="K1377" s="4" t="s">
        <v>1362</v>
      </c>
      <c r="L1377" s="4">
        <v>27</v>
      </c>
      <c r="M1377" s="4">
        <v>27</v>
      </c>
      <c r="N1377" s="4">
        <v>23.007539449999999</v>
      </c>
      <c r="O1377" s="11">
        <v>18.66</v>
      </c>
      <c r="P1377" cm="1">
        <f t="array" ref="P1377">_xlfn._xlws.FILTER(Table3[[#All],[Name]],(Table3[[#All],[Polygon]]=$A1377)*(Table3[[#All],[Period]]=P$1)*((Table3[[#All],[Variables ]]=$AF$3)+(Table3[[#All],[Variables ]]=$AF$2)+(Table3[[#All],[Variables ]]=$AF$4)),0)</f>
        <v>0</v>
      </c>
      <c r="Q1377" t="str" cm="1">
        <f t="array" ref="Q1377">_xlfn._xlws.FILTER(Table3[[#All],[Name]],(Table3[[#All],[Polygon]]=$A1377)*(Table3[[#All],[Period]]=Q$1)*((Table3[[#All],[Variables ]]=$AF$3)+(Table3[[#All],[Variables ]]=$AF$2)+(Table3[[#All],[Variables ]]=$AF$4)),0)</f>
        <v>AH</v>
      </c>
      <c r="R1377" t="str" cm="1">
        <f t="array" ref="R1377">_xlfn._xlws.FILTER(Table3[[#All],[Name]],(Table3[[#All],[Polygon]]=$A1377)*(Table3[[#All],[Period]]=R$1)*((Table3[[#All],[Variables ]]=$AF$3)+(Table3[[#All],[Variables ]]=$AF$2)+(Table3[[#All],[Variables ]]=$AF$4)),0)</f>
        <v>PCT</v>
      </c>
      <c r="S1377" t="str" cm="1">
        <f t="array" ref="S1377">_xlfn._xlws.FILTER(Table3[[#All],[Name]],(Table3[[#All],[Polygon]]=$A1377)*(Table3[[#All],[Period]]=S$1)*((Table3[[#All],[Variables ]]=$AF$3)+(Table3[[#All],[Variables ]]=$AF$2)+(Table3[[#All],[Variables ]]=$AF$4)),0)</f>
        <v>AH</v>
      </c>
      <c r="T1377" t="str" cm="1">
        <f t="array" ref="T1377">_xlfn._xlws.FILTER(Table3[[#All],[Name]],(Table3[[#All],[Polygon]]=$A1377)*(Table3[[#All],[Period]]=T$1)*((Table3[[#All],[Variables ]]=$AF$3)+(Table3[[#All],[Variables ]]=$AF$2)+(Table3[[#All],[Variables ]]=$AF$4)),0)</f>
        <v>AH</v>
      </c>
      <c r="U1377" cm="1">
        <f t="array" ref="U1377">_xlfn._xlws.FILTER(Table3[[#All],[Name]],(Table3[[#All],[Polygon]]=$A1377)*(Table3[[#All],[Period]]=U$1)*((Table3[[#All],[Variables ]]=$AF$3)+(Table3[[#All],[Variables ]]=$AF$2)+(Table3[[#All],[Variables ]]=$AF$4)),0)</f>
        <v>0</v>
      </c>
      <c r="V1377" cm="1">
        <f t="array" ref="V1377">_xlfn._xlws.FILTER(Table3[[#All],[Name]],(Table3[[#All],[Polygon]]=$A1377)*(Table3[[#All],[Period]]=V$1)*((Table3[[#All],[Variables ]]=$AF$3)+(Table3[[#All],[Variables ]]=$AF$2)+(Table3[[#All],[Variables ]]=$AF$4)),0)</f>
        <v>0</v>
      </c>
      <c r="W1377" cm="1">
        <f t="array" ref="W1377">_xlfn._xlws.FILTER(Table3[[#All],[Name]],(Table3[[#All],[Polygon]]=$A1377)*(Table3[[#All],[Period]]=W$1)*((Table3[[#All],[Variables ]]=$AF$3)+(Table3[[#All],[Variables ]]=$AF$2)+(Table3[[#All],[Variables ]]=$AF$4)),0)</f>
        <v>0</v>
      </c>
      <c r="X1377" cm="1">
        <f t="array" ref="X1377">_xlfn._xlws.FILTER(Table3[[#All],[Name]],(Table3[[#All],[Polygon]]=$A1377)*(Table3[[#All],[Period]]=X$1)*((Table3[[#All],[Variables ]]=$AF$3)+(Table3[[#All],[Variables ]]=$AF$2)+(Table3[[#All],[Variables ]]=$AF$4)),0)</f>
        <v>0</v>
      </c>
      <c r="Y1377" cm="1">
        <f t="array" ref="Y1377">_xlfn._xlws.FILTER(Table3[[#All],[Name]],(Table3[[#All],[Polygon]]=$A1377)*(Table3[[#All],[Period]]=Y$1)*((Table3[[#All],[Variables ]]=$AF$3)+(Table3[[#All],[Variables ]]=$AF$2)+(Table3[[#All],[Variables ]]=$AF$4)),0)</f>
        <v>0</v>
      </c>
      <c r="Z1377" cm="1">
        <f t="array" ref="Z1377">_xlfn._xlws.FILTER(Table3[[#All],[Name]],(Table3[[#All],[Polygon]]=$A1377)*(Table3[[#All],[Period]]=Z$1)*((Table3[[#All],[Variables ]]=$AF$3)+(Table3[[#All],[Variables ]]=$AF$2)+(Table3[[#All],[Variables ]]=$AF$4)),0)</f>
        <v>0</v>
      </c>
      <c r="AA1377" cm="1">
        <f t="array" ref="AA1377">_xlfn._xlws.FILTER(Table3[[#All],[Name]],(Table3[[#All],[Polygon]]=$A1377)*(Table3[[#All],[Period]]=AA$1)*((Table3[[#All],[Variables ]]=$AF$3)+(Table3[[#All],[Variables ]]=$AF$2)+(Table3[[#All],[Variables ]]=$AF$4)),0)</f>
        <v>0</v>
      </c>
      <c r="AB1377" cm="1">
        <f t="array" ref="AB1377">_xlfn._xlws.FILTER(Table3[[#All],[Name]],(Table3[[#All],[Polygon]]=$A1377)*(Table3[[#All],[Period]]=AB$1)*((Table3[[#All],[Variables ]]=$AF$3)+(Table3[[#All],[Variables ]]=$AF$2)+(Table3[[#All],[Variables ]]=$AF$4)),0)</f>
        <v>0</v>
      </c>
      <c r="AC1377" cm="1">
        <f t="array" ref="AC1377">_xlfn._xlws.FILTER(Table3[[#All],[Name]],(Table3[[#All],[Polygon]]=$A1377)*(Table3[[#All],[Period]]=AC$1)*((Table3[[#All],[Variables ]]=$AF$3)+(Table3[[#All],[Variables ]]=$AF$2)+(Table3[[#All],[Variables ]]=$AF$4)),0)</f>
        <v>0</v>
      </c>
      <c r="AD1377" cm="1">
        <f t="array" ref="AD1377">_xlfn._xlws.FILTER(Table3[[#All],[Name]],(Table3[[#All],[Polygon]]=$A1377)*(Table3[[#All],[Period]]=AD$1)*((Table3[[#All],[Variables ]]=$AF$3)+(Table3[[#All],[Variables ]]=$AF$2)+(Table3[[#All],[Variables ]]=$AF$4)),0)</f>
        <v>0</v>
      </c>
    </row>
    <row r="1378" spans="1:30" x14ac:dyDescent="0.35">
      <c r="A1378" s="5">
        <v>83</v>
      </c>
      <c r="B1378" s="6" t="s">
        <v>1536</v>
      </c>
      <c r="C1378" s="8">
        <v>35.39444323</v>
      </c>
      <c r="D1378" s="6" t="s">
        <v>1466</v>
      </c>
      <c r="E1378" s="6">
        <v>1</v>
      </c>
      <c r="F1378" s="6">
        <v>2</v>
      </c>
      <c r="G1378" s="6">
        <v>3</v>
      </c>
      <c r="H1378" s="6"/>
      <c r="I1378" s="6">
        <v>1990</v>
      </c>
      <c r="J1378" s="6">
        <v>0</v>
      </c>
      <c r="K1378" s="6" t="s">
        <v>1362</v>
      </c>
      <c r="L1378" s="6">
        <v>83</v>
      </c>
      <c r="M1378" s="6">
        <v>83</v>
      </c>
      <c r="N1378" s="6">
        <v>35.39444323</v>
      </c>
      <c r="O1378" s="9">
        <v>35.393999999999998</v>
      </c>
      <c r="P1378" cm="1">
        <f t="array" ref="P1378">_xlfn._xlws.FILTER(Table3[[#All],[Name]],(Table3[[#All],[Polygon]]=$A1378)*(Table3[[#All],[Period]]=P$1)*((Table3[[#All],[Variables ]]=$AF$3)+(Table3[[#All],[Variables ]]=$AF$2)+(Table3[[#All],[Variables ]]=$AF$4)),0)</f>
        <v>0</v>
      </c>
      <c r="Q1378" t="str" cm="1">
        <f t="array" ref="Q1378">_xlfn._xlws.FILTER(Table3[[#All],[Name]],(Table3[[#All],[Polygon]]=$A1378)*(Table3[[#All],[Period]]=Q$1)*((Table3[[#All],[Variables ]]=$AF$3)+(Table3[[#All],[Variables ]]=$AF$2)+(Table3[[#All],[Variables ]]=$AF$4)),0)</f>
        <v>AH</v>
      </c>
      <c r="R1378" t="str" cm="1">
        <f t="array" ref="R1378">_xlfn._xlws.FILTER(Table3[[#All],[Name]],(Table3[[#All],[Polygon]]=$A1378)*(Table3[[#All],[Period]]=R$1)*((Table3[[#All],[Variables ]]=$AF$3)+(Table3[[#All],[Variables ]]=$AF$2)+(Table3[[#All],[Variables ]]=$AF$4)),0)</f>
        <v>PCT</v>
      </c>
      <c r="S1378" t="str" cm="1">
        <f t="array" ref="S1378">_xlfn._xlws.FILTER(Table3[[#All],[Name]],(Table3[[#All],[Polygon]]=$A1378)*(Table3[[#All],[Period]]=S$1)*((Table3[[#All],[Variables ]]=$AF$3)+(Table3[[#All],[Variables ]]=$AF$2)+(Table3[[#All],[Variables ]]=$AF$4)),0)</f>
        <v>AH</v>
      </c>
      <c r="T1378" t="str" cm="1">
        <f t="array" ref="T1378">_xlfn._xlws.FILTER(Table3[[#All],[Name]],(Table3[[#All],[Polygon]]=$A1378)*(Table3[[#All],[Period]]=T$1)*((Table3[[#All],[Variables ]]=$AF$3)+(Table3[[#All],[Variables ]]=$AF$2)+(Table3[[#All],[Variables ]]=$AF$4)),0)</f>
        <v>AH</v>
      </c>
      <c r="U1378" cm="1">
        <f t="array" ref="U1378">_xlfn._xlws.FILTER(Table3[[#All],[Name]],(Table3[[#All],[Polygon]]=$A1378)*(Table3[[#All],[Period]]=U$1)*((Table3[[#All],[Variables ]]=$AF$3)+(Table3[[#All],[Variables ]]=$AF$2)+(Table3[[#All],[Variables ]]=$AF$4)),0)</f>
        <v>0</v>
      </c>
      <c r="V1378" cm="1">
        <f t="array" ref="V1378">_xlfn._xlws.FILTER(Table3[[#All],[Name]],(Table3[[#All],[Polygon]]=$A1378)*(Table3[[#All],[Period]]=V$1)*((Table3[[#All],[Variables ]]=$AF$3)+(Table3[[#All],[Variables ]]=$AF$2)+(Table3[[#All],[Variables ]]=$AF$4)),0)</f>
        <v>0</v>
      </c>
      <c r="W1378" cm="1">
        <f t="array" ref="W1378">_xlfn._xlws.FILTER(Table3[[#All],[Name]],(Table3[[#All],[Polygon]]=$A1378)*(Table3[[#All],[Period]]=W$1)*((Table3[[#All],[Variables ]]=$AF$3)+(Table3[[#All],[Variables ]]=$AF$2)+(Table3[[#All],[Variables ]]=$AF$4)),0)</f>
        <v>0</v>
      </c>
      <c r="X1378" cm="1">
        <f t="array" ref="X1378">_xlfn._xlws.FILTER(Table3[[#All],[Name]],(Table3[[#All],[Polygon]]=$A1378)*(Table3[[#All],[Period]]=X$1)*((Table3[[#All],[Variables ]]=$AF$3)+(Table3[[#All],[Variables ]]=$AF$2)+(Table3[[#All],[Variables ]]=$AF$4)),0)</f>
        <v>0</v>
      </c>
      <c r="Y1378" cm="1">
        <f t="array" ref="Y1378">_xlfn._xlws.FILTER(Table3[[#All],[Name]],(Table3[[#All],[Polygon]]=$A1378)*(Table3[[#All],[Period]]=Y$1)*((Table3[[#All],[Variables ]]=$AF$3)+(Table3[[#All],[Variables ]]=$AF$2)+(Table3[[#All],[Variables ]]=$AF$4)),0)</f>
        <v>0</v>
      </c>
      <c r="Z1378" cm="1">
        <f t="array" ref="Z1378">_xlfn._xlws.FILTER(Table3[[#All],[Name]],(Table3[[#All],[Polygon]]=$A1378)*(Table3[[#All],[Period]]=Z$1)*((Table3[[#All],[Variables ]]=$AF$3)+(Table3[[#All],[Variables ]]=$AF$2)+(Table3[[#All],[Variables ]]=$AF$4)),0)</f>
        <v>0</v>
      </c>
      <c r="AA1378" cm="1">
        <f t="array" ref="AA1378">_xlfn._xlws.FILTER(Table3[[#All],[Name]],(Table3[[#All],[Polygon]]=$A1378)*(Table3[[#All],[Period]]=AA$1)*((Table3[[#All],[Variables ]]=$AF$3)+(Table3[[#All],[Variables ]]=$AF$2)+(Table3[[#All],[Variables ]]=$AF$4)),0)</f>
        <v>0</v>
      </c>
      <c r="AB1378" cm="1">
        <f t="array" ref="AB1378">_xlfn._xlws.FILTER(Table3[[#All],[Name]],(Table3[[#All],[Polygon]]=$A1378)*(Table3[[#All],[Period]]=AB$1)*((Table3[[#All],[Variables ]]=$AF$3)+(Table3[[#All],[Variables ]]=$AF$2)+(Table3[[#All],[Variables ]]=$AF$4)),0)</f>
        <v>0</v>
      </c>
      <c r="AC1378" cm="1">
        <f t="array" ref="AC1378">_xlfn._xlws.FILTER(Table3[[#All],[Name]],(Table3[[#All],[Polygon]]=$A1378)*(Table3[[#All],[Period]]=AC$1)*((Table3[[#All],[Variables ]]=$AF$3)+(Table3[[#All],[Variables ]]=$AF$2)+(Table3[[#All],[Variables ]]=$AF$4)),0)</f>
        <v>0</v>
      </c>
      <c r="AD1378" cm="1">
        <f t="array" ref="AD1378">_xlfn._xlws.FILTER(Table3[[#All],[Name]],(Table3[[#All],[Polygon]]=$A1378)*(Table3[[#All],[Period]]=AD$1)*((Table3[[#All],[Variables ]]=$AF$3)+(Table3[[#All],[Variables ]]=$AF$2)+(Table3[[#All],[Variables ]]=$AF$4)),0)</f>
        <v>0</v>
      </c>
    </row>
    <row r="1379" spans="1:30" x14ac:dyDescent="0.35">
      <c r="A1379" s="3">
        <v>83</v>
      </c>
      <c r="B1379" s="4" t="s">
        <v>1536</v>
      </c>
      <c r="C1379" s="10">
        <v>35.39444323</v>
      </c>
      <c r="D1379" s="4" t="s">
        <v>1466</v>
      </c>
      <c r="E1379" s="4">
        <v>1</v>
      </c>
      <c r="F1379" s="4">
        <v>2</v>
      </c>
      <c r="G1379" s="4">
        <v>3</v>
      </c>
      <c r="H1379" s="4"/>
      <c r="I1379" s="4">
        <v>1990</v>
      </c>
      <c r="J1379" s="4">
        <v>0</v>
      </c>
      <c r="K1379" s="4" t="s">
        <v>1362</v>
      </c>
      <c r="L1379" s="4">
        <v>56</v>
      </c>
      <c r="M1379" s="4">
        <v>56</v>
      </c>
      <c r="N1379" s="4">
        <v>9.4989923730000001</v>
      </c>
      <c r="O1379" s="11">
        <v>2.1320000000000001</v>
      </c>
      <c r="P1379" cm="1">
        <f t="array" ref="P1379">_xlfn._xlws.FILTER(Table3[[#All],[Name]],(Table3[[#All],[Polygon]]=$A1379)*(Table3[[#All],[Period]]=P$1)*((Table3[[#All],[Variables ]]=$AF$3)+(Table3[[#All],[Variables ]]=$AF$2)+(Table3[[#All],[Variables ]]=$AF$4)),0)</f>
        <v>0</v>
      </c>
      <c r="Q1379" t="str" cm="1">
        <f t="array" ref="Q1379">_xlfn._xlws.FILTER(Table3[[#All],[Name]],(Table3[[#All],[Polygon]]=$A1379)*(Table3[[#All],[Period]]=Q$1)*((Table3[[#All],[Variables ]]=$AF$3)+(Table3[[#All],[Variables ]]=$AF$2)+(Table3[[#All],[Variables ]]=$AF$4)),0)</f>
        <v>AH</v>
      </c>
      <c r="R1379" t="str" cm="1">
        <f t="array" ref="R1379">_xlfn._xlws.FILTER(Table3[[#All],[Name]],(Table3[[#All],[Polygon]]=$A1379)*(Table3[[#All],[Period]]=R$1)*((Table3[[#All],[Variables ]]=$AF$3)+(Table3[[#All],[Variables ]]=$AF$2)+(Table3[[#All],[Variables ]]=$AF$4)),0)</f>
        <v>PCT</v>
      </c>
      <c r="S1379" t="str" cm="1">
        <f t="array" ref="S1379">_xlfn._xlws.FILTER(Table3[[#All],[Name]],(Table3[[#All],[Polygon]]=$A1379)*(Table3[[#All],[Period]]=S$1)*((Table3[[#All],[Variables ]]=$AF$3)+(Table3[[#All],[Variables ]]=$AF$2)+(Table3[[#All],[Variables ]]=$AF$4)),0)</f>
        <v>AH</v>
      </c>
      <c r="T1379" t="str" cm="1">
        <f t="array" ref="T1379">_xlfn._xlws.FILTER(Table3[[#All],[Name]],(Table3[[#All],[Polygon]]=$A1379)*(Table3[[#All],[Period]]=T$1)*((Table3[[#All],[Variables ]]=$AF$3)+(Table3[[#All],[Variables ]]=$AF$2)+(Table3[[#All],[Variables ]]=$AF$4)),0)</f>
        <v>AH</v>
      </c>
      <c r="U1379" cm="1">
        <f t="array" ref="U1379">_xlfn._xlws.FILTER(Table3[[#All],[Name]],(Table3[[#All],[Polygon]]=$A1379)*(Table3[[#All],[Period]]=U$1)*((Table3[[#All],[Variables ]]=$AF$3)+(Table3[[#All],[Variables ]]=$AF$2)+(Table3[[#All],[Variables ]]=$AF$4)),0)</f>
        <v>0</v>
      </c>
      <c r="V1379" cm="1">
        <f t="array" ref="V1379">_xlfn._xlws.FILTER(Table3[[#All],[Name]],(Table3[[#All],[Polygon]]=$A1379)*(Table3[[#All],[Period]]=V$1)*((Table3[[#All],[Variables ]]=$AF$3)+(Table3[[#All],[Variables ]]=$AF$2)+(Table3[[#All],[Variables ]]=$AF$4)),0)</f>
        <v>0</v>
      </c>
      <c r="W1379" cm="1">
        <f t="array" ref="W1379">_xlfn._xlws.FILTER(Table3[[#All],[Name]],(Table3[[#All],[Polygon]]=$A1379)*(Table3[[#All],[Period]]=W$1)*((Table3[[#All],[Variables ]]=$AF$3)+(Table3[[#All],[Variables ]]=$AF$2)+(Table3[[#All],[Variables ]]=$AF$4)),0)</f>
        <v>0</v>
      </c>
      <c r="X1379" cm="1">
        <f t="array" ref="X1379">_xlfn._xlws.FILTER(Table3[[#All],[Name]],(Table3[[#All],[Polygon]]=$A1379)*(Table3[[#All],[Period]]=X$1)*((Table3[[#All],[Variables ]]=$AF$3)+(Table3[[#All],[Variables ]]=$AF$2)+(Table3[[#All],[Variables ]]=$AF$4)),0)</f>
        <v>0</v>
      </c>
      <c r="Y1379" cm="1">
        <f t="array" ref="Y1379">_xlfn._xlws.FILTER(Table3[[#All],[Name]],(Table3[[#All],[Polygon]]=$A1379)*(Table3[[#All],[Period]]=Y$1)*((Table3[[#All],[Variables ]]=$AF$3)+(Table3[[#All],[Variables ]]=$AF$2)+(Table3[[#All],[Variables ]]=$AF$4)),0)</f>
        <v>0</v>
      </c>
      <c r="Z1379" cm="1">
        <f t="array" ref="Z1379">_xlfn._xlws.FILTER(Table3[[#All],[Name]],(Table3[[#All],[Polygon]]=$A1379)*(Table3[[#All],[Period]]=Z$1)*((Table3[[#All],[Variables ]]=$AF$3)+(Table3[[#All],[Variables ]]=$AF$2)+(Table3[[#All],[Variables ]]=$AF$4)),0)</f>
        <v>0</v>
      </c>
      <c r="AA1379" cm="1">
        <f t="array" ref="AA1379">_xlfn._xlws.FILTER(Table3[[#All],[Name]],(Table3[[#All],[Polygon]]=$A1379)*(Table3[[#All],[Period]]=AA$1)*((Table3[[#All],[Variables ]]=$AF$3)+(Table3[[#All],[Variables ]]=$AF$2)+(Table3[[#All],[Variables ]]=$AF$4)),0)</f>
        <v>0</v>
      </c>
      <c r="AB1379" cm="1">
        <f t="array" ref="AB1379">_xlfn._xlws.FILTER(Table3[[#All],[Name]],(Table3[[#All],[Polygon]]=$A1379)*(Table3[[#All],[Period]]=AB$1)*((Table3[[#All],[Variables ]]=$AF$3)+(Table3[[#All],[Variables ]]=$AF$2)+(Table3[[#All],[Variables ]]=$AF$4)),0)</f>
        <v>0</v>
      </c>
      <c r="AC1379" cm="1">
        <f t="array" ref="AC1379">_xlfn._xlws.FILTER(Table3[[#All],[Name]],(Table3[[#All],[Polygon]]=$A1379)*(Table3[[#All],[Period]]=AC$1)*((Table3[[#All],[Variables ]]=$AF$3)+(Table3[[#All],[Variables ]]=$AF$2)+(Table3[[#All],[Variables ]]=$AF$4)),0)</f>
        <v>0</v>
      </c>
      <c r="AD1379" cm="1">
        <f t="array" ref="AD1379">_xlfn._xlws.FILTER(Table3[[#All],[Name]],(Table3[[#All],[Polygon]]=$A1379)*(Table3[[#All],[Period]]=AD$1)*((Table3[[#All],[Variables ]]=$AF$3)+(Table3[[#All],[Variables ]]=$AF$2)+(Table3[[#All],[Variables ]]=$AF$4)),0)</f>
        <v>0</v>
      </c>
    </row>
    <row r="1380" spans="1:30" x14ac:dyDescent="0.35">
      <c r="A1380" s="5">
        <v>83</v>
      </c>
      <c r="B1380" s="6" t="s">
        <v>1536</v>
      </c>
      <c r="C1380" s="8">
        <v>35.39444323</v>
      </c>
      <c r="D1380" s="6" t="s">
        <v>1466</v>
      </c>
      <c r="E1380" s="6">
        <v>1</v>
      </c>
      <c r="F1380" s="6">
        <v>2</v>
      </c>
      <c r="G1380" s="6">
        <v>3</v>
      </c>
      <c r="H1380" s="6"/>
      <c r="I1380" s="6">
        <v>1990</v>
      </c>
      <c r="J1380" s="6">
        <v>0</v>
      </c>
      <c r="K1380" s="6" t="s">
        <v>1362</v>
      </c>
      <c r="L1380" s="6">
        <v>2</v>
      </c>
      <c r="M1380" s="6">
        <v>2</v>
      </c>
      <c r="N1380" s="6">
        <v>10.0095142</v>
      </c>
      <c r="O1380" s="9">
        <v>5.8949999999999996</v>
      </c>
      <c r="P1380" cm="1">
        <f t="array" ref="P1380">_xlfn._xlws.FILTER(Table3[[#All],[Name]],(Table3[[#All],[Polygon]]=$A1380)*(Table3[[#All],[Period]]=P$1)*((Table3[[#All],[Variables ]]=$AF$3)+(Table3[[#All],[Variables ]]=$AF$2)+(Table3[[#All],[Variables ]]=$AF$4)),0)</f>
        <v>0</v>
      </c>
      <c r="Q1380" t="str" cm="1">
        <f t="array" ref="Q1380">_xlfn._xlws.FILTER(Table3[[#All],[Name]],(Table3[[#All],[Polygon]]=$A1380)*(Table3[[#All],[Period]]=Q$1)*((Table3[[#All],[Variables ]]=$AF$3)+(Table3[[#All],[Variables ]]=$AF$2)+(Table3[[#All],[Variables ]]=$AF$4)),0)</f>
        <v>AH</v>
      </c>
      <c r="R1380" t="str" cm="1">
        <f t="array" ref="R1380">_xlfn._xlws.FILTER(Table3[[#All],[Name]],(Table3[[#All],[Polygon]]=$A1380)*(Table3[[#All],[Period]]=R$1)*((Table3[[#All],[Variables ]]=$AF$3)+(Table3[[#All],[Variables ]]=$AF$2)+(Table3[[#All],[Variables ]]=$AF$4)),0)</f>
        <v>PCT</v>
      </c>
      <c r="S1380" t="str" cm="1">
        <f t="array" ref="S1380">_xlfn._xlws.FILTER(Table3[[#All],[Name]],(Table3[[#All],[Polygon]]=$A1380)*(Table3[[#All],[Period]]=S$1)*((Table3[[#All],[Variables ]]=$AF$3)+(Table3[[#All],[Variables ]]=$AF$2)+(Table3[[#All],[Variables ]]=$AF$4)),0)</f>
        <v>AH</v>
      </c>
      <c r="T1380" t="str" cm="1">
        <f t="array" ref="T1380">_xlfn._xlws.FILTER(Table3[[#All],[Name]],(Table3[[#All],[Polygon]]=$A1380)*(Table3[[#All],[Period]]=T$1)*((Table3[[#All],[Variables ]]=$AF$3)+(Table3[[#All],[Variables ]]=$AF$2)+(Table3[[#All],[Variables ]]=$AF$4)),0)</f>
        <v>AH</v>
      </c>
      <c r="U1380" cm="1">
        <f t="array" ref="U1380">_xlfn._xlws.FILTER(Table3[[#All],[Name]],(Table3[[#All],[Polygon]]=$A1380)*(Table3[[#All],[Period]]=U$1)*((Table3[[#All],[Variables ]]=$AF$3)+(Table3[[#All],[Variables ]]=$AF$2)+(Table3[[#All],[Variables ]]=$AF$4)),0)</f>
        <v>0</v>
      </c>
      <c r="V1380" cm="1">
        <f t="array" ref="V1380">_xlfn._xlws.FILTER(Table3[[#All],[Name]],(Table3[[#All],[Polygon]]=$A1380)*(Table3[[#All],[Period]]=V$1)*((Table3[[#All],[Variables ]]=$AF$3)+(Table3[[#All],[Variables ]]=$AF$2)+(Table3[[#All],[Variables ]]=$AF$4)),0)</f>
        <v>0</v>
      </c>
      <c r="W1380" cm="1">
        <f t="array" ref="W1380">_xlfn._xlws.FILTER(Table3[[#All],[Name]],(Table3[[#All],[Polygon]]=$A1380)*(Table3[[#All],[Period]]=W$1)*((Table3[[#All],[Variables ]]=$AF$3)+(Table3[[#All],[Variables ]]=$AF$2)+(Table3[[#All],[Variables ]]=$AF$4)),0)</f>
        <v>0</v>
      </c>
      <c r="X1380" cm="1">
        <f t="array" ref="X1380">_xlfn._xlws.FILTER(Table3[[#All],[Name]],(Table3[[#All],[Polygon]]=$A1380)*(Table3[[#All],[Period]]=X$1)*((Table3[[#All],[Variables ]]=$AF$3)+(Table3[[#All],[Variables ]]=$AF$2)+(Table3[[#All],[Variables ]]=$AF$4)),0)</f>
        <v>0</v>
      </c>
      <c r="Y1380" cm="1">
        <f t="array" ref="Y1380">_xlfn._xlws.FILTER(Table3[[#All],[Name]],(Table3[[#All],[Polygon]]=$A1380)*(Table3[[#All],[Period]]=Y$1)*((Table3[[#All],[Variables ]]=$AF$3)+(Table3[[#All],[Variables ]]=$AF$2)+(Table3[[#All],[Variables ]]=$AF$4)),0)</f>
        <v>0</v>
      </c>
      <c r="Z1380" cm="1">
        <f t="array" ref="Z1380">_xlfn._xlws.FILTER(Table3[[#All],[Name]],(Table3[[#All],[Polygon]]=$A1380)*(Table3[[#All],[Period]]=Z$1)*((Table3[[#All],[Variables ]]=$AF$3)+(Table3[[#All],[Variables ]]=$AF$2)+(Table3[[#All],[Variables ]]=$AF$4)),0)</f>
        <v>0</v>
      </c>
      <c r="AA1380" cm="1">
        <f t="array" ref="AA1380">_xlfn._xlws.FILTER(Table3[[#All],[Name]],(Table3[[#All],[Polygon]]=$A1380)*(Table3[[#All],[Period]]=AA$1)*((Table3[[#All],[Variables ]]=$AF$3)+(Table3[[#All],[Variables ]]=$AF$2)+(Table3[[#All],[Variables ]]=$AF$4)),0)</f>
        <v>0</v>
      </c>
      <c r="AB1380" cm="1">
        <f t="array" ref="AB1380">_xlfn._xlws.FILTER(Table3[[#All],[Name]],(Table3[[#All],[Polygon]]=$A1380)*(Table3[[#All],[Period]]=AB$1)*((Table3[[#All],[Variables ]]=$AF$3)+(Table3[[#All],[Variables ]]=$AF$2)+(Table3[[#All],[Variables ]]=$AF$4)),0)</f>
        <v>0</v>
      </c>
      <c r="AC1380" cm="1">
        <f t="array" ref="AC1380">_xlfn._xlws.FILTER(Table3[[#All],[Name]],(Table3[[#All],[Polygon]]=$A1380)*(Table3[[#All],[Period]]=AC$1)*((Table3[[#All],[Variables ]]=$AF$3)+(Table3[[#All],[Variables ]]=$AF$2)+(Table3[[#All],[Variables ]]=$AF$4)),0)</f>
        <v>0</v>
      </c>
      <c r="AD1380" cm="1">
        <f t="array" ref="AD1380">_xlfn._xlws.FILTER(Table3[[#All],[Name]],(Table3[[#All],[Polygon]]=$A1380)*(Table3[[#All],[Period]]=AD$1)*((Table3[[#All],[Variables ]]=$AF$3)+(Table3[[#All],[Variables ]]=$AF$2)+(Table3[[#All],[Variables ]]=$AF$4)),0)</f>
        <v>0</v>
      </c>
    </row>
    <row r="1381" spans="1:30" x14ac:dyDescent="0.35">
      <c r="A1381" s="3">
        <v>83</v>
      </c>
      <c r="B1381" s="4" t="s">
        <v>1536</v>
      </c>
      <c r="C1381" s="10">
        <v>35.39444323</v>
      </c>
      <c r="D1381" s="4" t="s">
        <v>1466</v>
      </c>
      <c r="E1381" s="4">
        <v>1</v>
      </c>
      <c r="F1381" s="4">
        <v>2</v>
      </c>
      <c r="G1381" s="4">
        <v>3</v>
      </c>
      <c r="H1381" s="4"/>
      <c r="I1381" s="4">
        <v>1990</v>
      </c>
      <c r="J1381" s="4">
        <v>0</v>
      </c>
      <c r="K1381" s="4" t="s">
        <v>1362</v>
      </c>
      <c r="L1381" s="4">
        <v>19</v>
      </c>
      <c r="M1381" s="4">
        <v>19</v>
      </c>
      <c r="N1381" s="4">
        <v>32.06105127</v>
      </c>
      <c r="O1381" s="11">
        <v>4.556</v>
      </c>
      <c r="P1381" cm="1">
        <f t="array" ref="P1381">_xlfn._xlws.FILTER(Table3[[#All],[Name]],(Table3[[#All],[Polygon]]=$A1381)*(Table3[[#All],[Period]]=P$1)*((Table3[[#All],[Variables ]]=$AF$3)+(Table3[[#All],[Variables ]]=$AF$2)+(Table3[[#All],[Variables ]]=$AF$4)),0)</f>
        <v>0</v>
      </c>
      <c r="Q1381" t="str" cm="1">
        <f t="array" ref="Q1381">_xlfn._xlws.FILTER(Table3[[#All],[Name]],(Table3[[#All],[Polygon]]=$A1381)*(Table3[[#All],[Period]]=Q$1)*((Table3[[#All],[Variables ]]=$AF$3)+(Table3[[#All],[Variables ]]=$AF$2)+(Table3[[#All],[Variables ]]=$AF$4)),0)</f>
        <v>AH</v>
      </c>
      <c r="R1381" t="str" cm="1">
        <f t="array" ref="R1381">_xlfn._xlws.FILTER(Table3[[#All],[Name]],(Table3[[#All],[Polygon]]=$A1381)*(Table3[[#All],[Period]]=R$1)*((Table3[[#All],[Variables ]]=$AF$3)+(Table3[[#All],[Variables ]]=$AF$2)+(Table3[[#All],[Variables ]]=$AF$4)),0)</f>
        <v>PCT</v>
      </c>
      <c r="S1381" t="str" cm="1">
        <f t="array" ref="S1381">_xlfn._xlws.FILTER(Table3[[#All],[Name]],(Table3[[#All],[Polygon]]=$A1381)*(Table3[[#All],[Period]]=S$1)*((Table3[[#All],[Variables ]]=$AF$3)+(Table3[[#All],[Variables ]]=$AF$2)+(Table3[[#All],[Variables ]]=$AF$4)),0)</f>
        <v>AH</v>
      </c>
      <c r="T1381" t="str" cm="1">
        <f t="array" ref="T1381">_xlfn._xlws.FILTER(Table3[[#All],[Name]],(Table3[[#All],[Polygon]]=$A1381)*(Table3[[#All],[Period]]=T$1)*((Table3[[#All],[Variables ]]=$AF$3)+(Table3[[#All],[Variables ]]=$AF$2)+(Table3[[#All],[Variables ]]=$AF$4)),0)</f>
        <v>AH</v>
      </c>
      <c r="U1381" cm="1">
        <f t="array" ref="U1381">_xlfn._xlws.FILTER(Table3[[#All],[Name]],(Table3[[#All],[Polygon]]=$A1381)*(Table3[[#All],[Period]]=U$1)*((Table3[[#All],[Variables ]]=$AF$3)+(Table3[[#All],[Variables ]]=$AF$2)+(Table3[[#All],[Variables ]]=$AF$4)),0)</f>
        <v>0</v>
      </c>
      <c r="V1381" cm="1">
        <f t="array" ref="V1381">_xlfn._xlws.FILTER(Table3[[#All],[Name]],(Table3[[#All],[Polygon]]=$A1381)*(Table3[[#All],[Period]]=V$1)*((Table3[[#All],[Variables ]]=$AF$3)+(Table3[[#All],[Variables ]]=$AF$2)+(Table3[[#All],[Variables ]]=$AF$4)),0)</f>
        <v>0</v>
      </c>
      <c r="W1381" cm="1">
        <f t="array" ref="W1381">_xlfn._xlws.FILTER(Table3[[#All],[Name]],(Table3[[#All],[Polygon]]=$A1381)*(Table3[[#All],[Period]]=W$1)*((Table3[[#All],[Variables ]]=$AF$3)+(Table3[[#All],[Variables ]]=$AF$2)+(Table3[[#All],[Variables ]]=$AF$4)),0)</f>
        <v>0</v>
      </c>
      <c r="X1381" cm="1">
        <f t="array" ref="X1381">_xlfn._xlws.FILTER(Table3[[#All],[Name]],(Table3[[#All],[Polygon]]=$A1381)*(Table3[[#All],[Period]]=X$1)*((Table3[[#All],[Variables ]]=$AF$3)+(Table3[[#All],[Variables ]]=$AF$2)+(Table3[[#All],[Variables ]]=$AF$4)),0)</f>
        <v>0</v>
      </c>
      <c r="Y1381" cm="1">
        <f t="array" ref="Y1381">_xlfn._xlws.FILTER(Table3[[#All],[Name]],(Table3[[#All],[Polygon]]=$A1381)*(Table3[[#All],[Period]]=Y$1)*((Table3[[#All],[Variables ]]=$AF$3)+(Table3[[#All],[Variables ]]=$AF$2)+(Table3[[#All],[Variables ]]=$AF$4)),0)</f>
        <v>0</v>
      </c>
      <c r="Z1381" cm="1">
        <f t="array" ref="Z1381">_xlfn._xlws.FILTER(Table3[[#All],[Name]],(Table3[[#All],[Polygon]]=$A1381)*(Table3[[#All],[Period]]=Z$1)*((Table3[[#All],[Variables ]]=$AF$3)+(Table3[[#All],[Variables ]]=$AF$2)+(Table3[[#All],[Variables ]]=$AF$4)),0)</f>
        <v>0</v>
      </c>
      <c r="AA1381" cm="1">
        <f t="array" ref="AA1381">_xlfn._xlws.FILTER(Table3[[#All],[Name]],(Table3[[#All],[Polygon]]=$A1381)*(Table3[[#All],[Period]]=AA$1)*((Table3[[#All],[Variables ]]=$AF$3)+(Table3[[#All],[Variables ]]=$AF$2)+(Table3[[#All],[Variables ]]=$AF$4)),0)</f>
        <v>0</v>
      </c>
      <c r="AB1381" cm="1">
        <f t="array" ref="AB1381">_xlfn._xlws.FILTER(Table3[[#All],[Name]],(Table3[[#All],[Polygon]]=$A1381)*(Table3[[#All],[Period]]=AB$1)*((Table3[[#All],[Variables ]]=$AF$3)+(Table3[[#All],[Variables ]]=$AF$2)+(Table3[[#All],[Variables ]]=$AF$4)),0)</f>
        <v>0</v>
      </c>
      <c r="AC1381" cm="1">
        <f t="array" ref="AC1381">_xlfn._xlws.FILTER(Table3[[#All],[Name]],(Table3[[#All],[Polygon]]=$A1381)*(Table3[[#All],[Period]]=AC$1)*((Table3[[#All],[Variables ]]=$AF$3)+(Table3[[#All],[Variables ]]=$AF$2)+(Table3[[#All],[Variables ]]=$AF$4)),0)</f>
        <v>0</v>
      </c>
      <c r="AD1381" cm="1">
        <f t="array" ref="AD1381">_xlfn._xlws.FILTER(Table3[[#All],[Name]],(Table3[[#All],[Polygon]]=$A1381)*(Table3[[#All],[Period]]=AD$1)*((Table3[[#All],[Variables ]]=$AF$3)+(Table3[[#All],[Variables ]]=$AF$2)+(Table3[[#All],[Variables ]]=$AF$4)),0)</f>
        <v>0</v>
      </c>
    </row>
    <row r="1382" spans="1:30" x14ac:dyDescent="0.35">
      <c r="A1382" s="5">
        <v>83</v>
      </c>
      <c r="B1382" s="6" t="s">
        <v>1536</v>
      </c>
      <c r="C1382" s="8">
        <v>35.39444323</v>
      </c>
      <c r="D1382" s="6" t="s">
        <v>1466</v>
      </c>
      <c r="E1382" s="6">
        <v>1</v>
      </c>
      <c r="F1382" s="6">
        <v>2</v>
      </c>
      <c r="G1382" s="6">
        <v>3</v>
      </c>
      <c r="H1382" s="6"/>
      <c r="I1382" s="6">
        <v>1990</v>
      </c>
      <c r="J1382" s="6">
        <v>0</v>
      </c>
      <c r="K1382" s="6" t="s">
        <v>1362</v>
      </c>
      <c r="L1382" s="6">
        <v>53</v>
      </c>
      <c r="M1382" s="6">
        <v>53</v>
      </c>
      <c r="N1382" s="6">
        <v>66.246111110000001</v>
      </c>
      <c r="O1382" s="9">
        <v>1.554</v>
      </c>
      <c r="P1382" cm="1">
        <f t="array" ref="P1382">_xlfn._xlws.FILTER(Table3[[#All],[Name]],(Table3[[#All],[Polygon]]=$A1382)*(Table3[[#All],[Period]]=P$1)*((Table3[[#All],[Variables ]]=$AF$3)+(Table3[[#All],[Variables ]]=$AF$2)+(Table3[[#All],[Variables ]]=$AF$4)),0)</f>
        <v>0</v>
      </c>
      <c r="Q1382" t="str" cm="1">
        <f t="array" ref="Q1382">_xlfn._xlws.FILTER(Table3[[#All],[Name]],(Table3[[#All],[Polygon]]=$A1382)*(Table3[[#All],[Period]]=Q$1)*((Table3[[#All],[Variables ]]=$AF$3)+(Table3[[#All],[Variables ]]=$AF$2)+(Table3[[#All],[Variables ]]=$AF$4)),0)</f>
        <v>AH</v>
      </c>
      <c r="R1382" t="str" cm="1">
        <f t="array" ref="R1382">_xlfn._xlws.FILTER(Table3[[#All],[Name]],(Table3[[#All],[Polygon]]=$A1382)*(Table3[[#All],[Period]]=R$1)*((Table3[[#All],[Variables ]]=$AF$3)+(Table3[[#All],[Variables ]]=$AF$2)+(Table3[[#All],[Variables ]]=$AF$4)),0)</f>
        <v>PCT</v>
      </c>
      <c r="S1382" t="str" cm="1">
        <f t="array" ref="S1382">_xlfn._xlws.FILTER(Table3[[#All],[Name]],(Table3[[#All],[Polygon]]=$A1382)*(Table3[[#All],[Period]]=S$1)*((Table3[[#All],[Variables ]]=$AF$3)+(Table3[[#All],[Variables ]]=$AF$2)+(Table3[[#All],[Variables ]]=$AF$4)),0)</f>
        <v>AH</v>
      </c>
      <c r="T1382" t="str" cm="1">
        <f t="array" ref="T1382">_xlfn._xlws.FILTER(Table3[[#All],[Name]],(Table3[[#All],[Polygon]]=$A1382)*(Table3[[#All],[Period]]=T$1)*((Table3[[#All],[Variables ]]=$AF$3)+(Table3[[#All],[Variables ]]=$AF$2)+(Table3[[#All],[Variables ]]=$AF$4)),0)</f>
        <v>AH</v>
      </c>
      <c r="U1382" cm="1">
        <f t="array" ref="U1382">_xlfn._xlws.FILTER(Table3[[#All],[Name]],(Table3[[#All],[Polygon]]=$A1382)*(Table3[[#All],[Period]]=U$1)*((Table3[[#All],[Variables ]]=$AF$3)+(Table3[[#All],[Variables ]]=$AF$2)+(Table3[[#All],[Variables ]]=$AF$4)),0)</f>
        <v>0</v>
      </c>
      <c r="V1382" cm="1">
        <f t="array" ref="V1382">_xlfn._xlws.FILTER(Table3[[#All],[Name]],(Table3[[#All],[Polygon]]=$A1382)*(Table3[[#All],[Period]]=V$1)*((Table3[[#All],[Variables ]]=$AF$3)+(Table3[[#All],[Variables ]]=$AF$2)+(Table3[[#All],[Variables ]]=$AF$4)),0)</f>
        <v>0</v>
      </c>
      <c r="W1382" cm="1">
        <f t="array" ref="W1382">_xlfn._xlws.FILTER(Table3[[#All],[Name]],(Table3[[#All],[Polygon]]=$A1382)*(Table3[[#All],[Period]]=W$1)*((Table3[[#All],[Variables ]]=$AF$3)+(Table3[[#All],[Variables ]]=$AF$2)+(Table3[[#All],[Variables ]]=$AF$4)),0)</f>
        <v>0</v>
      </c>
      <c r="X1382" cm="1">
        <f t="array" ref="X1382">_xlfn._xlws.FILTER(Table3[[#All],[Name]],(Table3[[#All],[Polygon]]=$A1382)*(Table3[[#All],[Period]]=X$1)*((Table3[[#All],[Variables ]]=$AF$3)+(Table3[[#All],[Variables ]]=$AF$2)+(Table3[[#All],[Variables ]]=$AF$4)),0)</f>
        <v>0</v>
      </c>
      <c r="Y1382" cm="1">
        <f t="array" ref="Y1382">_xlfn._xlws.FILTER(Table3[[#All],[Name]],(Table3[[#All],[Polygon]]=$A1382)*(Table3[[#All],[Period]]=Y$1)*((Table3[[#All],[Variables ]]=$AF$3)+(Table3[[#All],[Variables ]]=$AF$2)+(Table3[[#All],[Variables ]]=$AF$4)),0)</f>
        <v>0</v>
      </c>
      <c r="Z1382" cm="1">
        <f t="array" ref="Z1382">_xlfn._xlws.FILTER(Table3[[#All],[Name]],(Table3[[#All],[Polygon]]=$A1382)*(Table3[[#All],[Period]]=Z$1)*((Table3[[#All],[Variables ]]=$AF$3)+(Table3[[#All],[Variables ]]=$AF$2)+(Table3[[#All],[Variables ]]=$AF$4)),0)</f>
        <v>0</v>
      </c>
      <c r="AA1382" cm="1">
        <f t="array" ref="AA1382">_xlfn._xlws.FILTER(Table3[[#All],[Name]],(Table3[[#All],[Polygon]]=$A1382)*(Table3[[#All],[Period]]=AA$1)*((Table3[[#All],[Variables ]]=$AF$3)+(Table3[[#All],[Variables ]]=$AF$2)+(Table3[[#All],[Variables ]]=$AF$4)),0)</f>
        <v>0</v>
      </c>
      <c r="AB1382" cm="1">
        <f t="array" ref="AB1382">_xlfn._xlws.FILTER(Table3[[#All],[Name]],(Table3[[#All],[Polygon]]=$A1382)*(Table3[[#All],[Period]]=AB$1)*((Table3[[#All],[Variables ]]=$AF$3)+(Table3[[#All],[Variables ]]=$AF$2)+(Table3[[#All],[Variables ]]=$AF$4)),0)</f>
        <v>0</v>
      </c>
      <c r="AC1382" cm="1">
        <f t="array" ref="AC1382">_xlfn._xlws.FILTER(Table3[[#All],[Name]],(Table3[[#All],[Polygon]]=$A1382)*(Table3[[#All],[Period]]=AC$1)*((Table3[[#All],[Variables ]]=$AF$3)+(Table3[[#All],[Variables ]]=$AF$2)+(Table3[[#All],[Variables ]]=$AF$4)),0)</f>
        <v>0</v>
      </c>
      <c r="AD1382" cm="1">
        <f t="array" ref="AD1382">_xlfn._xlws.FILTER(Table3[[#All],[Name]],(Table3[[#All],[Polygon]]=$A1382)*(Table3[[#All],[Period]]=AD$1)*((Table3[[#All],[Variables ]]=$AF$3)+(Table3[[#All],[Variables ]]=$AF$2)+(Table3[[#All],[Variables ]]=$AF$4)),0)</f>
        <v>0</v>
      </c>
    </row>
    <row r="1383" spans="1:30" x14ac:dyDescent="0.35">
      <c r="A1383" s="3">
        <v>83</v>
      </c>
      <c r="B1383" s="4" t="s">
        <v>1536</v>
      </c>
      <c r="C1383" s="10">
        <v>35.39444323</v>
      </c>
      <c r="D1383" s="4" t="s">
        <v>1466</v>
      </c>
      <c r="E1383" s="4">
        <v>1</v>
      </c>
      <c r="F1383" s="4">
        <v>2</v>
      </c>
      <c r="G1383" s="4">
        <v>3</v>
      </c>
      <c r="H1383" s="4"/>
      <c r="I1383" s="4">
        <v>1990</v>
      </c>
      <c r="J1383" s="4">
        <v>0</v>
      </c>
      <c r="K1383" s="4" t="s">
        <v>1362</v>
      </c>
      <c r="L1383" s="4">
        <v>57</v>
      </c>
      <c r="M1383" s="4">
        <v>57</v>
      </c>
      <c r="N1383" s="4">
        <v>6.3628884540000001</v>
      </c>
      <c r="O1383" s="11">
        <v>5.3170000000000002</v>
      </c>
      <c r="P1383" cm="1">
        <f t="array" ref="P1383">_xlfn._xlws.FILTER(Table3[[#All],[Name]],(Table3[[#All],[Polygon]]=$A1383)*(Table3[[#All],[Period]]=P$1)*((Table3[[#All],[Variables ]]=$AF$3)+(Table3[[#All],[Variables ]]=$AF$2)+(Table3[[#All],[Variables ]]=$AF$4)),0)</f>
        <v>0</v>
      </c>
      <c r="Q1383" t="str" cm="1">
        <f t="array" ref="Q1383">_xlfn._xlws.FILTER(Table3[[#All],[Name]],(Table3[[#All],[Polygon]]=$A1383)*(Table3[[#All],[Period]]=Q$1)*((Table3[[#All],[Variables ]]=$AF$3)+(Table3[[#All],[Variables ]]=$AF$2)+(Table3[[#All],[Variables ]]=$AF$4)),0)</f>
        <v>AH</v>
      </c>
      <c r="R1383" t="str" cm="1">
        <f t="array" ref="R1383">_xlfn._xlws.FILTER(Table3[[#All],[Name]],(Table3[[#All],[Polygon]]=$A1383)*(Table3[[#All],[Period]]=R$1)*((Table3[[#All],[Variables ]]=$AF$3)+(Table3[[#All],[Variables ]]=$AF$2)+(Table3[[#All],[Variables ]]=$AF$4)),0)</f>
        <v>PCT</v>
      </c>
      <c r="S1383" t="str" cm="1">
        <f t="array" ref="S1383">_xlfn._xlws.FILTER(Table3[[#All],[Name]],(Table3[[#All],[Polygon]]=$A1383)*(Table3[[#All],[Period]]=S$1)*((Table3[[#All],[Variables ]]=$AF$3)+(Table3[[#All],[Variables ]]=$AF$2)+(Table3[[#All],[Variables ]]=$AF$4)),0)</f>
        <v>AH</v>
      </c>
      <c r="T1383" t="str" cm="1">
        <f t="array" ref="T1383">_xlfn._xlws.FILTER(Table3[[#All],[Name]],(Table3[[#All],[Polygon]]=$A1383)*(Table3[[#All],[Period]]=T$1)*((Table3[[#All],[Variables ]]=$AF$3)+(Table3[[#All],[Variables ]]=$AF$2)+(Table3[[#All],[Variables ]]=$AF$4)),0)</f>
        <v>AH</v>
      </c>
      <c r="U1383" cm="1">
        <f t="array" ref="U1383">_xlfn._xlws.FILTER(Table3[[#All],[Name]],(Table3[[#All],[Polygon]]=$A1383)*(Table3[[#All],[Period]]=U$1)*((Table3[[#All],[Variables ]]=$AF$3)+(Table3[[#All],[Variables ]]=$AF$2)+(Table3[[#All],[Variables ]]=$AF$4)),0)</f>
        <v>0</v>
      </c>
      <c r="V1383" cm="1">
        <f t="array" ref="V1383">_xlfn._xlws.FILTER(Table3[[#All],[Name]],(Table3[[#All],[Polygon]]=$A1383)*(Table3[[#All],[Period]]=V$1)*((Table3[[#All],[Variables ]]=$AF$3)+(Table3[[#All],[Variables ]]=$AF$2)+(Table3[[#All],[Variables ]]=$AF$4)),0)</f>
        <v>0</v>
      </c>
      <c r="W1383" cm="1">
        <f t="array" ref="W1383">_xlfn._xlws.FILTER(Table3[[#All],[Name]],(Table3[[#All],[Polygon]]=$A1383)*(Table3[[#All],[Period]]=W$1)*((Table3[[#All],[Variables ]]=$AF$3)+(Table3[[#All],[Variables ]]=$AF$2)+(Table3[[#All],[Variables ]]=$AF$4)),0)</f>
        <v>0</v>
      </c>
      <c r="X1383" cm="1">
        <f t="array" ref="X1383">_xlfn._xlws.FILTER(Table3[[#All],[Name]],(Table3[[#All],[Polygon]]=$A1383)*(Table3[[#All],[Period]]=X$1)*((Table3[[#All],[Variables ]]=$AF$3)+(Table3[[#All],[Variables ]]=$AF$2)+(Table3[[#All],[Variables ]]=$AF$4)),0)</f>
        <v>0</v>
      </c>
      <c r="Y1383" cm="1">
        <f t="array" ref="Y1383">_xlfn._xlws.FILTER(Table3[[#All],[Name]],(Table3[[#All],[Polygon]]=$A1383)*(Table3[[#All],[Period]]=Y$1)*((Table3[[#All],[Variables ]]=$AF$3)+(Table3[[#All],[Variables ]]=$AF$2)+(Table3[[#All],[Variables ]]=$AF$4)),0)</f>
        <v>0</v>
      </c>
      <c r="Z1383" cm="1">
        <f t="array" ref="Z1383">_xlfn._xlws.FILTER(Table3[[#All],[Name]],(Table3[[#All],[Polygon]]=$A1383)*(Table3[[#All],[Period]]=Z$1)*((Table3[[#All],[Variables ]]=$AF$3)+(Table3[[#All],[Variables ]]=$AF$2)+(Table3[[#All],[Variables ]]=$AF$4)),0)</f>
        <v>0</v>
      </c>
      <c r="AA1383" cm="1">
        <f t="array" ref="AA1383">_xlfn._xlws.FILTER(Table3[[#All],[Name]],(Table3[[#All],[Polygon]]=$A1383)*(Table3[[#All],[Period]]=AA$1)*((Table3[[#All],[Variables ]]=$AF$3)+(Table3[[#All],[Variables ]]=$AF$2)+(Table3[[#All],[Variables ]]=$AF$4)),0)</f>
        <v>0</v>
      </c>
      <c r="AB1383" cm="1">
        <f t="array" ref="AB1383">_xlfn._xlws.FILTER(Table3[[#All],[Name]],(Table3[[#All],[Polygon]]=$A1383)*(Table3[[#All],[Period]]=AB$1)*((Table3[[#All],[Variables ]]=$AF$3)+(Table3[[#All],[Variables ]]=$AF$2)+(Table3[[#All],[Variables ]]=$AF$4)),0)</f>
        <v>0</v>
      </c>
      <c r="AC1383" cm="1">
        <f t="array" ref="AC1383">_xlfn._xlws.FILTER(Table3[[#All],[Name]],(Table3[[#All],[Polygon]]=$A1383)*(Table3[[#All],[Period]]=AC$1)*((Table3[[#All],[Variables ]]=$AF$3)+(Table3[[#All],[Variables ]]=$AF$2)+(Table3[[#All],[Variables ]]=$AF$4)),0)</f>
        <v>0</v>
      </c>
      <c r="AD1383" cm="1">
        <f t="array" ref="AD1383">_xlfn._xlws.FILTER(Table3[[#All],[Name]],(Table3[[#All],[Polygon]]=$A1383)*(Table3[[#All],[Period]]=AD$1)*((Table3[[#All],[Variables ]]=$AF$3)+(Table3[[#All],[Variables ]]=$AF$2)+(Table3[[#All],[Variables ]]=$AF$4)),0)</f>
        <v>0</v>
      </c>
    </row>
    <row r="1384" spans="1:30" x14ac:dyDescent="0.35">
      <c r="A1384" s="5">
        <v>83</v>
      </c>
      <c r="B1384" s="6" t="s">
        <v>1536</v>
      </c>
      <c r="C1384" s="8">
        <v>35.39444323</v>
      </c>
      <c r="D1384" s="6" t="s">
        <v>1466</v>
      </c>
      <c r="E1384" s="6">
        <v>1</v>
      </c>
      <c r="F1384" s="6">
        <v>2</v>
      </c>
      <c r="G1384" s="6">
        <v>3</v>
      </c>
      <c r="H1384" s="6"/>
      <c r="I1384" s="6">
        <v>1990</v>
      </c>
      <c r="J1384" s="6">
        <v>0</v>
      </c>
      <c r="K1384" s="6" t="s">
        <v>1362</v>
      </c>
      <c r="L1384" s="6">
        <v>2</v>
      </c>
      <c r="M1384" s="6">
        <v>2</v>
      </c>
      <c r="N1384" s="6">
        <v>10.0095142</v>
      </c>
      <c r="O1384" s="9">
        <v>5.8949999999999996</v>
      </c>
      <c r="P1384" cm="1">
        <f t="array" ref="P1384">_xlfn._xlws.FILTER(Table3[[#All],[Name]],(Table3[[#All],[Polygon]]=$A1384)*(Table3[[#All],[Period]]=P$1)*((Table3[[#All],[Variables ]]=$AF$3)+(Table3[[#All],[Variables ]]=$AF$2)+(Table3[[#All],[Variables ]]=$AF$4)),0)</f>
        <v>0</v>
      </c>
      <c r="Q1384" t="str" cm="1">
        <f t="array" ref="Q1384">_xlfn._xlws.FILTER(Table3[[#All],[Name]],(Table3[[#All],[Polygon]]=$A1384)*(Table3[[#All],[Period]]=Q$1)*((Table3[[#All],[Variables ]]=$AF$3)+(Table3[[#All],[Variables ]]=$AF$2)+(Table3[[#All],[Variables ]]=$AF$4)),0)</f>
        <v>AH</v>
      </c>
      <c r="R1384" t="str" cm="1">
        <f t="array" ref="R1384">_xlfn._xlws.FILTER(Table3[[#All],[Name]],(Table3[[#All],[Polygon]]=$A1384)*(Table3[[#All],[Period]]=R$1)*((Table3[[#All],[Variables ]]=$AF$3)+(Table3[[#All],[Variables ]]=$AF$2)+(Table3[[#All],[Variables ]]=$AF$4)),0)</f>
        <v>PCT</v>
      </c>
      <c r="S1384" t="str" cm="1">
        <f t="array" ref="S1384">_xlfn._xlws.FILTER(Table3[[#All],[Name]],(Table3[[#All],[Polygon]]=$A1384)*(Table3[[#All],[Period]]=S$1)*((Table3[[#All],[Variables ]]=$AF$3)+(Table3[[#All],[Variables ]]=$AF$2)+(Table3[[#All],[Variables ]]=$AF$4)),0)</f>
        <v>AH</v>
      </c>
      <c r="T1384" t="str" cm="1">
        <f t="array" ref="T1384">_xlfn._xlws.FILTER(Table3[[#All],[Name]],(Table3[[#All],[Polygon]]=$A1384)*(Table3[[#All],[Period]]=T$1)*((Table3[[#All],[Variables ]]=$AF$3)+(Table3[[#All],[Variables ]]=$AF$2)+(Table3[[#All],[Variables ]]=$AF$4)),0)</f>
        <v>AH</v>
      </c>
      <c r="U1384" cm="1">
        <f t="array" ref="U1384">_xlfn._xlws.FILTER(Table3[[#All],[Name]],(Table3[[#All],[Polygon]]=$A1384)*(Table3[[#All],[Period]]=U$1)*((Table3[[#All],[Variables ]]=$AF$3)+(Table3[[#All],[Variables ]]=$AF$2)+(Table3[[#All],[Variables ]]=$AF$4)),0)</f>
        <v>0</v>
      </c>
      <c r="V1384" cm="1">
        <f t="array" ref="V1384">_xlfn._xlws.FILTER(Table3[[#All],[Name]],(Table3[[#All],[Polygon]]=$A1384)*(Table3[[#All],[Period]]=V$1)*((Table3[[#All],[Variables ]]=$AF$3)+(Table3[[#All],[Variables ]]=$AF$2)+(Table3[[#All],[Variables ]]=$AF$4)),0)</f>
        <v>0</v>
      </c>
      <c r="W1384" cm="1">
        <f t="array" ref="W1384">_xlfn._xlws.FILTER(Table3[[#All],[Name]],(Table3[[#All],[Polygon]]=$A1384)*(Table3[[#All],[Period]]=W$1)*((Table3[[#All],[Variables ]]=$AF$3)+(Table3[[#All],[Variables ]]=$AF$2)+(Table3[[#All],[Variables ]]=$AF$4)),0)</f>
        <v>0</v>
      </c>
      <c r="X1384" cm="1">
        <f t="array" ref="X1384">_xlfn._xlws.FILTER(Table3[[#All],[Name]],(Table3[[#All],[Polygon]]=$A1384)*(Table3[[#All],[Period]]=X$1)*((Table3[[#All],[Variables ]]=$AF$3)+(Table3[[#All],[Variables ]]=$AF$2)+(Table3[[#All],[Variables ]]=$AF$4)),0)</f>
        <v>0</v>
      </c>
      <c r="Y1384" cm="1">
        <f t="array" ref="Y1384">_xlfn._xlws.FILTER(Table3[[#All],[Name]],(Table3[[#All],[Polygon]]=$A1384)*(Table3[[#All],[Period]]=Y$1)*((Table3[[#All],[Variables ]]=$AF$3)+(Table3[[#All],[Variables ]]=$AF$2)+(Table3[[#All],[Variables ]]=$AF$4)),0)</f>
        <v>0</v>
      </c>
      <c r="Z1384" cm="1">
        <f t="array" ref="Z1384">_xlfn._xlws.FILTER(Table3[[#All],[Name]],(Table3[[#All],[Polygon]]=$A1384)*(Table3[[#All],[Period]]=Z$1)*((Table3[[#All],[Variables ]]=$AF$3)+(Table3[[#All],[Variables ]]=$AF$2)+(Table3[[#All],[Variables ]]=$AF$4)),0)</f>
        <v>0</v>
      </c>
      <c r="AA1384" cm="1">
        <f t="array" ref="AA1384">_xlfn._xlws.FILTER(Table3[[#All],[Name]],(Table3[[#All],[Polygon]]=$A1384)*(Table3[[#All],[Period]]=AA$1)*((Table3[[#All],[Variables ]]=$AF$3)+(Table3[[#All],[Variables ]]=$AF$2)+(Table3[[#All],[Variables ]]=$AF$4)),0)</f>
        <v>0</v>
      </c>
      <c r="AB1384" cm="1">
        <f t="array" ref="AB1384">_xlfn._xlws.FILTER(Table3[[#All],[Name]],(Table3[[#All],[Polygon]]=$A1384)*(Table3[[#All],[Period]]=AB$1)*((Table3[[#All],[Variables ]]=$AF$3)+(Table3[[#All],[Variables ]]=$AF$2)+(Table3[[#All],[Variables ]]=$AF$4)),0)</f>
        <v>0</v>
      </c>
      <c r="AC1384" cm="1">
        <f t="array" ref="AC1384">_xlfn._xlws.FILTER(Table3[[#All],[Name]],(Table3[[#All],[Polygon]]=$A1384)*(Table3[[#All],[Period]]=AC$1)*((Table3[[#All],[Variables ]]=$AF$3)+(Table3[[#All],[Variables ]]=$AF$2)+(Table3[[#All],[Variables ]]=$AF$4)),0)</f>
        <v>0</v>
      </c>
      <c r="AD1384" cm="1">
        <f t="array" ref="AD1384">_xlfn._xlws.FILTER(Table3[[#All],[Name]],(Table3[[#All],[Polygon]]=$A1384)*(Table3[[#All],[Period]]=AD$1)*((Table3[[#All],[Variables ]]=$AF$3)+(Table3[[#All],[Variables ]]=$AF$2)+(Table3[[#All],[Variables ]]=$AF$4)),0)</f>
        <v>0</v>
      </c>
    </row>
    <row r="1385" spans="1:30" x14ac:dyDescent="0.35">
      <c r="A1385" s="3">
        <v>83</v>
      </c>
      <c r="B1385" s="4" t="s">
        <v>1536</v>
      </c>
      <c r="C1385" s="10">
        <v>35.39444323</v>
      </c>
      <c r="D1385" s="4" t="s">
        <v>1466</v>
      </c>
      <c r="E1385" s="4">
        <v>1</v>
      </c>
      <c r="F1385" s="4">
        <v>2</v>
      </c>
      <c r="G1385" s="4">
        <v>3</v>
      </c>
      <c r="H1385" s="4"/>
      <c r="I1385" s="4">
        <v>1990</v>
      </c>
      <c r="J1385" s="4">
        <v>0</v>
      </c>
      <c r="K1385" s="4" t="s">
        <v>1362</v>
      </c>
      <c r="L1385" s="4">
        <v>804</v>
      </c>
      <c r="M1385" s="4">
        <v>804</v>
      </c>
      <c r="N1385" s="4">
        <v>40.84752546</v>
      </c>
      <c r="O1385" s="11">
        <v>17.266999999999999</v>
      </c>
      <c r="P1385" cm="1">
        <f t="array" ref="P1385">_xlfn._xlws.FILTER(Table3[[#All],[Name]],(Table3[[#All],[Polygon]]=$A1385)*(Table3[[#All],[Period]]=P$1)*((Table3[[#All],[Variables ]]=$AF$3)+(Table3[[#All],[Variables ]]=$AF$2)+(Table3[[#All],[Variables ]]=$AF$4)),0)</f>
        <v>0</v>
      </c>
      <c r="Q1385" t="str" cm="1">
        <f t="array" ref="Q1385">_xlfn._xlws.FILTER(Table3[[#All],[Name]],(Table3[[#All],[Polygon]]=$A1385)*(Table3[[#All],[Period]]=Q$1)*((Table3[[#All],[Variables ]]=$AF$3)+(Table3[[#All],[Variables ]]=$AF$2)+(Table3[[#All],[Variables ]]=$AF$4)),0)</f>
        <v>AH</v>
      </c>
      <c r="R1385" t="str" cm="1">
        <f t="array" ref="R1385">_xlfn._xlws.FILTER(Table3[[#All],[Name]],(Table3[[#All],[Polygon]]=$A1385)*(Table3[[#All],[Period]]=R$1)*((Table3[[#All],[Variables ]]=$AF$3)+(Table3[[#All],[Variables ]]=$AF$2)+(Table3[[#All],[Variables ]]=$AF$4)),0)</f>
        <v>PCT</v>
      </c>
      <c r="S1385" t="str" cm="1">
        <f t="array" ref="S1385">_xlfn._xlws.FILTER(Table3[[#All],[Name]],(Table3[[#All],[Polygon]]=$A1385)*(Table3[[#All],[Period]]=S$1)*((Table3[[#All],[Variables ]]=$AF$3)+(Table3[[#All],[Variables ]]=$AF$2)+(Table3[[#All],[Variables ]]=$AF$4)),0)</f>
        <v>AH</v>
      </c>
      <c r="T1385" t="str" cm="1">
        <f t="array" ref="T1385">_xlfn._xlws.FILTER(Table3[[#All],[Name]],(Table3[[#All],[Polygon]]=$A1385)*(Table3[[#All],[Period]]=T$1)*((Table3[[#All],[Variables ]]=$AF$3)+(Table3[[#All],[Variables ]]=$AF$2)+(Table3[[#All],[Variables ]]=$AF$4)),0)</f>
        <v>AH</v>
      </c>
      <c r="U1385" cm="1">
        <f t="array" ref="U1385">_xlfn._xlws.FILTER(Table3[[#All],[Name]],(Table3[[#All],[Polygon]]=$A1385)*(Table3[[#All],[Period]]=U$1)*((Table3[[#All],[Variables ]]=$AF$3)+(Table3[[#All],[Variables ]]=$AF$2)+(Table3[[#All],[Variables ]]=$AF$4)),0)</f>
        <v>0</v>
      </c>
      <c r="V1385" cm="1">
        <f t="array" ref="V1385">_xlfn._xlws.FILTER(Table3[[#All],[Name]],(Table3[[#All],[Polygon]]=$A1385)*(Table3[[#All],[Period]]=V$1)*((Table3[[#All],[Variables ]]=$AF$3)+(Table3[[#All],[Variables ]]=$AF$2)+(Table3[[#All],[Variables ]]=$AF$4)),0)</f>
        <v>0</v>
      </c>
      <c r="W1385" cm="1">
        <f t="array" ref="W1385">_xlfn._xlws.FILTER(Table3[[#All],[Name]],(Table3[[#All],[Polygon]]=$A1385)*(Table3[[#All],[Period]]=W$1)*((Table3[[#All],[Variables ]]=$AF$3)+(Table3[[#All],[Variables ]]=$AF$2)+(Table3[[#All],[Variables ]]=$AF$4)),0)</f>
        <v>0</v>
      </c>
      <c r="X1385" cm="1">
        <f t="array" ref="X1385">_xlfn._xlws.FILTER(Table3[[#All],[Name]],(Table3[[#All],[Polygon]]=$A1385)*(Table3[[#All],[Period]]=X$1)*((Table3[[#All],[Variables ]]=$AF$3)+(Table3[[#All],[Variables ]]=$AF$2)+(Table3[[#All],[Variables ]]=$AF$4)),0)</f>
        <v>0</v>
      </c>
      <c r="Y1385" cm="1">
        <f t="array" ref="Y1385">_xlfn._xlws.FILTER(Table3[[#All],[Name]],(Table3[[#All],[Polygon]]=$A1385)*(Table3[[#All],[Period]]=Y$1)*((Table3[[#All],[Variables ]]=$AF$3)+(Table3[[#All],[Variables ]]=$AF$2)+(Table3[[#All],[Variables ]]=$AF$4)),0)</f>
        <v>0</v>
      </c>
      <c r="Z1385" cm="1">
        <f t="array" ref="Z1385">_xlfn._xlws.FILTER(Table3[[#All],[Name]],(Table3[[#All],[Polygon]]=$A1385)*(Table3[[#All],[Period]]=Z$1)*((Table3[[#All],[Variables ]]=$AF$3)+(Table3[[#All],[Variables ]]=$AF$2)+(Table3[[#All],[Variables ]]=$AF$4)),0)</f>
        <v>0</v>
      </c>
      <c r="AA1385" cm="1">
        <f t="array" ref="AA1385">_xlfn._xlws.FILTER(Table3[[#All],[Name]],(Table3[[#All],[Polygon]]=$A1385)*(Table3[[#All],[Period]]=AA$1)*((Table3[[#All],[Variables ]]=$AF$3)+(Table3[[#All],[Variables ]]=$AF$2)+(Table3[[#All],[Variables ]]=$AF$4)),0)</f>
        <v>0</v>
      </c>
      <c r="AB1385" cm="1">
        <f t="array" ref="AB1385">_xlfn._xlws.FILTER(Table3[[#All],[Name]],(Table3[[#All],[Polygon]]=$A1385)*(Table3[[#All],[Period]]=AB$1)*((Table3[[#All],[Variables ]]=$AF$3)+(Table3[[#All],[Variables ]]=$AF$2)+(Table3[[#All],[Variables ]]=$AF$4)),0)</f>
        <v>0</v>
      </c>
      <c r="AC1385" cm="1">
        <f t="array" ref="AC1385">_xlfn._xlws.FILTER(Table3[[#All],[Name]],(Table3[[#All],[Polygon]]=$A1385)*(Table3[[#All],[Period]]=AC$1)*((Table3[[#All],[Variables ]]=$AF$3)+(Table3[[#All],[Variables ]]=$AF$2)+(Table3[[#All],[Variables ]]=$AF$4)),0)</f>
        <v>0</v>
      </c>
      <c r="AD1385" cm="1">
        <f t="array" ref="AD1385">_xlfn._xlws.FILTER(Table3[[#All],[Name]],(Table3[[#All],[Polygon]]=$A1385)*(Table3[[#All],[Period]]=AD$1)*((Table3[[#All],[Variables ]]=$AF$3)+(Table3[[#All],[Variables ]]=$AF$2)+(Table3[[#All],[Variables ]]=$AF$4)),0)</f>
        <v>0</v>
      </c>
    </row>
    <row r="1386" spans="1:30" x14ac:dyDescent="0.35">
      <c r="A1386" s="5">
        <v>83</v>
      </c>
      <c r="B1386" s="6" t="s">
        <v>1536</v>
      </c>
      <c r="C1386" s="8">
        <v>35.39444323</v>
      </c>
      <c r="D1386" s="6" t="s">
        <v>1466</v>
      </c>
      <c r="E1386" s="6">
        <v>1</v>
      </c>
      <c r="F1386" s="6">
        <v>2</v>
      </c>
      <c r="G1386" s="6">
        <v>3</v>
      </c>
      <c r="H1386" s="6"/>
      <c r="I1386" s="6">
        <v>1990</v>
      </c>
      <c r="J1386" s="6">
        <v>0</v>
      </c>
      <c r="K1386" s="6" t="s">
        <v>1362</v>
      </c>
      <c r="L1386" s="6">
        <v>801</v>
      </c>
      <c r="M1386" s="6">
        <v>801</v>
      </c>
      <c r="N1386" s="6">
        <v>60.847007519999998</v>
      </c>
      <c r="O1386" s="9">
        <v>12.641</v>
      </c>
      <c r="P1386" cm="1">
        <f t="array" ref="P1386">_xlfn._xlws.FILTER(Table3[[#All],[Name]],(Table3[[#All],[Polygon]]=$A1386)*(Table3[[#All],[Period]]=P$1)*((Table3[[#All],[Variables ]]=$AF$3)+(Table3[[#All],[Variables ]]=$AF$2)+(Table3[[#All],[Variables ]]=$AF$4)),0)</f>
        <v>0</v>
      </c>
      <c r="Q1386" t="str" cm="1">
        <f t="array" ref="Q1386">_xlfn._xlws.FILTER(Table3[[#All],[Name]],(Table3[[#All],[Polygon]]=$A1386)*(Table3[[#All],[Period]]=Q$1)*((Table3[[#All],[Variables ]]=$AF$3)+(Table3[[#All],[Variables ]]=$AF$2)+(Table3[[#All],[Variables ]]=$AF$4)),0)</f>
        <v>AH</v>
      </c>
      <c r="R1386" t="str" cm="1">
        <f t="array" ref="R1386">_xlfn._xlws.FILTER(Table3[[#All],[Name]],(Table3[[#All],[Polygon]]=$A1386)*(Table3[[#All],[Period]]=R$1)*((Table3[[#All],[Variables ]]=$AF$3)+(Table3[[#All],[Variables ]]=$AF$2)+(Table3[[#All],[Variables ]]=$AF$4)),0)</f>
        <v>PCT</v>
      </c>
      <c r="S1386" t="str" cm="1">
        <f t="array" ref="S1386">_xlfn._xlws.FILTER(Table3[[#All],[Name]],(Table3[[#All],[Polygon]]=$A1386)*(Table3[[#All],[Period]]=S$1)*((Table3[[#All],[Variables ]]=$AF$3)+(Table3[[#All],[Variables ]]=$AF$2)+(Table3[[#All],[Variables ]]=$AF$4)),0)</f>
        <v>AH</v>
      </c>
      <c r="T1386" t="str" cm="1">
        <f t="array" ref="T1386">_xlfn._xlws.FILTER(Table3[[#All],[Name]],(Table3[[#All],[Polygon]]=$A1386)*(Table3[[#All],[Period]]=T$1)*((Table3[[#All],[Variables ]]=$AF$3)+(Table3[[#All],[Variables ]]=$AF$2)+(Table3[[#All],[Variables ]]=$AF$4)),0)</f>
        <v>AH</v>
      </c>
      <c r="U1386" cm="1">
        <f t="array" ref="U1386">_xlfn._xlws.FILTER(Table3[[#All],[Name]],(Table3[[#All],[Polygon]]=$A1386)*(Table3[[#All],[Period]]=U$1)*((Table3[[#All],[Variables ]]=$AF$3)+(Table3[[#All],[Variables ]]=$AF$2)+(Table3[[#All],[Variables ]]=$AF$4)),0)</f>
        <v>0</v>
      </c>
      <c r="V1386" cm="1">
        <f t="array" ref="V1386">_xlfn._xlws.FILTER(Table3[[#All],[Name]],(Table3[[#All],[Polygon]]=$A1386)*(Table3[[#All],[Period]]=V$1)*((Table3[[#All],[Variables ]]=$AF$3)+(Table3[[#All],[Variables ]]=$AF$2)+(Table3[[#All],[Variables ]]=$AF$4)),0)</f>
        <v>0</v>
      </c>
      <c r="W1386" cm="1">
        <f t="array" ref="W1386">_xlfn._xlws.FILTER(Table3[[#All],[Name]],(Table3[[#All],[Polygon]]=$A1386)*(Table3[[#All],[Period]]=W$1)*((Table3[[#All],[Variables ]]=$AF$3)+(Table3[[#All],[Variables ]]=$AF$2)+(Table3[[#All],[Variables ]]=$AF$4)),0)</f>
        <v>0</v>
      </c>
      <c r="X1386" cm="1">
        <f t="array" ref="X1386">_xlfn._xlws.FILTER(Table3[[#All],[Name]],(Table3[[#All],[Polygon]]=$A1386)*(Table3[[#All],[Period]]=X$1)*((Table3[[#All],[Variables ]]=$AF$3)+(Table3[[#All],[Variables ]]=$AF$2)+(Table3[[#All],[Variables ]]=$AF$4)),0)</f>
        <v>0</v>
      </c>
      <c r="Y1386" cm="1">
        <f t="array" ref="Y1386">_xlfn._xlws.FILTER(Table3[[#All],[Name]],(Table3[[#All],[Polygon]]=$A1386)*(Table3[[#All],[Period]]=Y$1)*((Table3[[#All],[Variables ]]=$AF$3)+(Table3[[#All],[Variables ]]=$AF$2)+(Table3[[#All],[Variables ]]=$AF$4)),0)</f>
        <v>0</v>
      </c>
      <c r="Z1386" cm="1">
        <f t="array" ref="Z1386">_xlfn._xlws.FILTER(Table3[[#All],[Name]],(Table3[[#All],[Polygon]]=$A1386)*(Table3[[#All],[Period]]=Z$1)*((Table3[[#All],[Variables ]]=$AF$3)+(Table3[[#All],[Variables ]]=$AF$2)+(Table3[[#All],[Variables ]]=$AF$4)),0)</f>
        <v>0</v>
      </c>
      <c r="AA1386" cm="1">
        <f t="array" ref="AA1386">_xlfn._xlws.FILTER(Table3[[#All],[Name]],(Table3[[#All],[Polygon]]=$A1386)*(Table3[[#All],[Period]]=AA$1)*((Table3[[#All],[Variables ]]=$AF$3)+(Table3[[#All],[Variables ]]=$AF$2)+(Table3[[#All],[Variables ]]=$AF$4)),0)</f>
        <v>0</v>
      </c>
      <c r="AB1386" cm="1">
        <f t="array" ref="AB1386">_xlfn._xlws.FILTER(Table3[[#All],[Name]],(Table3[[#All],[Polygon]]=$A1386)*(Table3[[#All],[Period]]=AB$1)*((Table3[[#All],[Variables ]]=$AF$3)+(Table3[[#All],[Variables ]]=$AF$2)+(Table3[[#All],[Variables ]]=$AF$4)),0)</f>
        <v>0</v>
      </c>
      <c r="AC1386" cm="1">
        <f t="array" ref="AC1386">_xlfn._xlws.FILTER(Table3[[#All],[Name]],(Table3[[#All],[Polygon]]=$A1386)*(Table3[[#All],[Period]]=AC$1)*((Table3[[#All],[Variables ]]=$AF$3)+(Table3[[#All],[Variables ]]=$AF$2)+(Table3[[#All],[Variables ]]=$AF$4)),0)</f>
        <v>0</v>
      </c>
      <c r="AD1386" cm="1">
        <f t="array" ref="AD1386">_xlfn._xlws.FILTER(Table3[[#All],[Name]],(Table3[[#All],[Polygon]]=$A1386)*(Table3[[#All],[Period]]=AD$1)*((Table3[[#All],[Variables ]]=$AF$3)+(Table3[[#All],[Variables ]]=$AF$2)+(Table3[[#All],[Variables ]]=$AF$4)),0)</f>
        <v>0</v>
      </c>
    </row>
    <row r="1387" spans="1:30" x14ac:dyDescent="0.35">
      <c r="A1387" s="3">
        <v>83</v>
      </c>
      <c r="B1387" s="4" t="s">
        <v>1536</v>
      </c>
      <c r="C1387" s="10">
        <v>35.39444323</v>
      </c>
      <c r="D1387" s="4" t="s">
        <v>1466</v>
      </c>
      <c r="E1387" s="4">
        <v>1</v>
      </c>
      <c r="F1387" s="4">
        <v>2</v>
      </c>
      <c r="G1387" s="4">
        <v>3</v>
      </c>
      <c r="H1387" s="4"/>
      <c r="I1387" s="4">
        <v>1990</v>
      </c>
      <c r="J1387" s="4">
        <v>0</v>
      </c>
      <c r="K1387" s="4" t="s">
        <v>1362</v>
      </c>
      <c r="L1387" s="4">
        <v>802</v>
      </c>
      <c r="M1387" s="4">
        <v>802</v>
      </c>
      <c r="N1387" s="4">
        <v>28.05279208</v>
      </c>
      <c r="O1387" s="11">
        <v>14.795999999999999</v>
      </c>
      <c r="P1387" cm="1">
        <f t="array" ref="P1387">_xlfn._xlws.FILTER(Table3[[#All],[Name]],(Table3[[#All],[Polygon]]=$A1387)*(Table3[[#All],[Period]]=P$1)*((Table3[[#All],[Variables ]]=$AF$3)+(Table3[[#All],[Variables ]]=$AF$2)+(Table3[[#All],[Variables ]]=$AF$4)),0)</f>
        <v>0</v>
      </c>
      <c r="Q1387" t="str" cm="1">
        <f t="array" ref="Q1387">_xlfn._xlws.FILTER(Table3[[#All],[Name]],(Table3[[#All],[Polygon]]=$A1387)*(Table3[[#All],[Period]]=Q$1)*((Table3[[#All],[Variables ]]=$AF$3)+(Table3[[#All],[Variables ]]=$AF$2)+(Table3[[#All],[Variables ]]=$AF$4)),0)</f>
        <v>AH</v>
      </c>
      <c r="R1387" t="str" cm="1">
        <f t="array" ref="R1387">_xlfn._xlws.FILTER(Table3[[#All],[Name]],(Table3[[#All],[Polygon]]=$A1387)*(Table3[[#All],[Period]]=R$1)*((Table3[[#All],[Variables ]]=$AF$3)+(Table3[[#All],[Variables ]]=$AF$2)+(Table3[[#All],[Variables ]]=$AF$4)),0)</f>
        <v>PCT</v>
      </c>
      <c r="S1387" t="str" cm="1">
        <f t="array" ref="S1387">_xlfn._xlws.FILTER(Table3[[#All],[Name]],(Table3[[#All],[Polygon]]=$A1387)*(Table3[[#All],[Period]]=S$1)*((Table3[[#All],[Variables ]]=$AF$3)+(Table3[[#All],[Variables ]]=$AF$2)+(Table3[[#All],[Variables ]]=$AF$4)),0)</f>
        <v>AH</v>
      </c>
      <c r="T1387" t="str" cm="1">
        <f t="array" ref="T1387">_xlfn._xlws.FILTER(Table3[[#All],[Name]],(Table3[[#All],[Polygon]]=$A1387)*(Table3[[#All],[Period]]=T$1)*((Table3[[#All],[Variables ]]=$AF$3)+(Table3[[#All],[Variables ]]=$AF$2)+(Table3[[#All],[Variables ]]=$AF$4)),0)</f>
        <v>AH</v>
      </c>
      <c r="U1387" cm="1">
        <f t="array" ref="U1387">_xlfn._xlws.FILTER(Table3[[#All],[Name]],(Table3[[#All],[Polygon]]=$A1387)*(Table3[[#All],[Period]]=U$1)*((Table3[[#All],[Variables ]]=$AF$3)+(Table3[[#All],[Variables ]]=$AF$2)+(Table3[[#All],[Variables ]]=$AF$4)),0)</f>
        <v>0</v>
      </c>
      <c r="V1387" cm="1">
        <f t="array" ref="V1387">_xlfn._xlws.FILTER(Table3[[#All],[Name]],(Table3[[#All],[Polygon]]=$A1387)*(Table3[[#All],[Period]]=V$1)*((Table3[[#All],[Variables ]]=$AF$3)+(Table3[[#All],[Variables ]]=$AF$2)+(Table3[[#All],[Variables ]]=$AF$4)),0)</f>
        <v>0</v>
      </c>
      <c r="W1387" cm="1">
        <f t="array" ref="W1387">_xlfn._xlws.FILTER(Table3[[#All],[Name]],(Table3[[#All],[Polygon]]=$A1387)*(Table3[[#All],[Period]]=W$1)*((Table3[[#All],[Variables ]]=$AF$3)+(Table3[[#All],[Variables ]]=$AF$2)+(Table3[[#All],[Variables ]]=$AF$4)),0)</f>
        <v>0</v>
      </c>
      <c r="X1387" cm="1">
        <f t="array" ref="X1387">_xlfn._xlws.FILTER(Table3[[#All],[Name]],(Table3[[#All],[Polygon]]=$A1387)*(Table3[[#All],[Period]]=X$1)*((Table3[[#All],[Variables ]]=$AF$3)+(Table3[[#All],[Variables ]]=$AF$2)+(Table3[[#All],[Variables ]]=$AF$4)),0)</f>
        <v>0</v>
      </c>
      <c r="Y1387" cm="1">
        <f t="array" ref="Y1387">_xlfn._xlws.FILTER(Table3[[#All],[Name]],(Table3[[#All],[Polygon]]=$A1387)*(Table3[[#All],[Period]]=Y$1)*((Table3[[#All],[Variables ]]=$AF$3)+(Table3[[#All],[Variables ]]=$AF$2)+(Table3[[#All],[Variables ]]=$AF$4)),0)</f>
        <v>0</v>
      </c>
      <c r="Z1387" cm="1">
        <f t="array" ref="Z1387">_xlfn._xlws.FILTER(Table3[[#All],[Name]],(Table3[[#All],[Polygon]]=$A1387)*(Table3[[#All],[Period]]=Z$1)*((Table3[[#All],[Variables ]]=$AF$3)+(Table3[[#All],[Variables ]]=$AF$2)+(Table3[[#All],[Variables ]]=$AF$4)),0)</f>
        <v>0</v>
      </c>
      <c r="AA1387" cm="1">
        <f t="array" ref="AA1387">_xlfn._xlws.FILTER(Table3[[#All],[Name]],(Table3[[#All],[Polygon]]=$A1387)*(Table3[[#All],[Period]]=AA$1)*((Table3[[#All],[Variables ]]=$AF$3)+(Table3[[#All],[Variables ]]=$AF$2)+(Table3[[#All],[Variables ]]=$AF$4)),0)</f>
        <v>0</v>
      </c>
      <c r="AB1387" cm="1">
        <f t="array" ref="AB1387">_xlfn._xlws.FILTER(Table3[[#All],[Name]],(Table3[[#All],[Polygon]]=$A1387)*(Table3[[#All],[Period]]=AB$1)*((Table3[[#All],[Variables ]]=$AF$3)+(Table3[[#All],[Variables ]]=$AF$2)+(Table3[[#All],[Variables ]]=$AF$4)),0)</f>
        <v>0</v>
      </c>
      <c r="AC1387" cm="1">
        <f t="array" ref="AC1387">_xlfn._xlws.FILTER(Table3[[#All],[Name]],(Table3[[#All],[Polygon]]=$A1387)*(Table3[[#All],[Period]]=AC$1)*((Table3[[#All],[Variables ]]=$AF$3)+(Table3[[#All],[Variables ]]=$AF$2)+(Table3[[#All],[Variables ]]=$AF$4)),0)</f>
        <v>0</v>
      </c>
      <c r="AD1387" cm="1">
        <f t="array" ref="AD1387">_xlfn._xlws.FILTER(Table3[[#All],[Name]],(Table3[[#All],[Polygon]]=$A1387)*(Table3[[#All],[Period]]=AD$1)*((Table3[[#All],[Variables ]]=$AF$3)+(Table3[[#All],[Variables ]]=$AF$2)+(Table3[[#All],[Variables ]]=$AF$4)),0)</f>
        <v>0</v>
      </c>
    </row>
    <row r="1388" spans="1:30" x14ac:dyDescent="0.35">
      <c r="A1388" s="5">
        <v>84</v>
      </c>
      <c r="B1388" s="6" t="s">
        <v>1408</v>
      </c>
      <c r="C1388" s="8">
        <v>57.396410359999997</v>
      </c>
      <c r="D1388" s="6" t="s">
        <v>1466</v>
      </c>
      <c r="E1388" s="6">
        <v>1</v>
      </c>
      <c r="F1388" s="6">
        <v>2</v>
      </c>
      <c r="G1388" s="6">
        <v>3</v>
      </c>
      <c r="H1388" s="6"/>
      <c r="I1388" s="6">
        <v>1989</v>
      </c>
      <c r="J1388" s="6">
        <v>0</v>
      </c>
      <c r="K1388" s="6" t="s">
        <v>1362</v>
      </c>
      <c r="L1388" s="6">
        <v>17</v>
      </c>
      <c r="M1388" s="6">
        <v>0</v>
      </c>
      <c r="N1388" s="6"/>
      <c r="O1388" s="9">
        <v>19.95</v>
      </c>
      <c r="P1388" cm="1">
        <f t="array" ref="P1388">_xlfn._xlws.FILTER(Table3[[#All],[Name]],(Table3[[#All],[Polygon]]=$A1388)*(Table3[[#All],[Period]]=P$1)*((Table3[[#All],[Variables ]]=$AF$3)+(Table3[[#All],[Variables ]]=$AF$2)+(Table3[[#All],[Variables ]]=$AF$4)),0)</f>
        <v>0</v>
      </c>
      <c r="Q1388" t="str" cm="1">
        <f t="array" ref="Q1388">_xlfn._xlws.FILTER(Table3[[#All],[Name]],(Table3[[#All],[Polygon]]=$A1388)*(Table3[[#All],[Period]]=Q$1)*((Table3[[#All],[Variables ]]=$AF$3)+(Table3[[#All],[Variables ]]=$AF$2)+(Table3[[#All],[Variables ]]=$AF$4)),0)</f>
        <v>AH</v>
      </c>
      <c r="R1388" t="str" cm="1">
        <f t="array" ref="R1388">_xlfn._xlws.FILTER(Table3[[#All],[Name]],(Table3[[#All],[Polygon]]=$A1388)*(Table3[[#All],[Period]]=R$1)*((Table3[[#All],[Variables ]]=$AF$3)+(Table3[[#All],[Variables ]]=$AF$2)+(Table3[[#All],[Variables ]]=$AF$4)),0)</f>
        <v>PCT</v>
      </c>
      <c r="S1388" t="str" cm="1">
        <f t="array" ref="S1388">_xlfn._xlws.FILTER(Table3[[#All],[Name]],(Table3[[#All],[Polygon]]=$A1388)*(Table3[[#All],[Period]]=S$1)*((Table3[[#All],[Variables ]]=$AF$3)+(Table3[[#All],[Variables ]]=$AF$2)+(Table3[[#All],[Variables ]]=$AF$4)),0)</f>
        <v>AH</v>
      </c>
      <c r="T1388" t="str" cm="1">
        <f t="array" ref="T1388">_xlfn._xlws.FILTER(Table3[[#All],[Name]],(Table3[[#All],[Polygon]]=$A1388)*(Table3[[#All],[Period]]=T$1)*((Table3[[#All],[Variables ]]=$AF$3)+(Table3[[#All],[Variables ]]=$AF$2)+(Table3[[#All],[Variables ]]=$AF$4)),0)</f>
        <v>AH</v>
      </c>
      <c r="U1388" cm="1">
        <f t="array" ref="U1388">_xlfn._xlws.FILTER(Table3[[#All],[Name]],(Table3[[#All],[Polygon]]=$A1388)*(Table3[[#All],[Period]]=U$1)*((Table3[[#All],[Variables ]]=$AF$3)+(Table3[[#All],[Variables ]]=$AF$2)+(Table3[[#All],[Variables ]]=$AF$4)),0)</f>
        <v>0</v>
      </c>
      <c r="V1388" cm="1">
        <f t="array" ref="V1388">_xlfn._xlws.FILTER(Table3[[#All],[Name]],(Table3[[#All],[Polygon]]=$A1388)*(Table3[[#All],[Period]]=V$1)*((Table3[[#All],[Variables ]]=$AF$3)+(Table3[[#All],[Variables ]]=$AF$2)+(Table3[[#All],[Variables ]]=$AF$4)),0)</f>
        <v>0</v>
      </c>
      <c r="W1388" cm="1">
        <f t="array" ref="W1388">_xlfn._xlws.FILTER(Table3[[#All],[Name]],(Table3[[#All],[Polygon]]=$A1388)*(Table3[[#All],[Period]]=W$1)*((Table3[[#All],[Variables ]]=$AF$3)+(Table3[[#All],[Variables ]]=$AF$2)+(Table3[[#All],[Variables ]]=$AF$4)),0)</f>
        <v>0</v>
      </c>
      <c r="X1388" cm="1">
        <f t="array" ref="X1388">_xlfn._xlws.FILTER(Table3[[#All],[Name]],(Table3[[#All],[Polygon]]=$A1388)*(Table3[[#All],[Period]]=X$1)*((Table3[[#All],[Variables ]]=$AF$3)+(Table3[[#All],[Variables ]]=$AF$2)+(Table3[[#All],[Variables ]]=$AF$4)),0)</f>
        <v>0</v>
      </c>
      <c r="Y1388" cm="1">
        <f t="array" ref="Y1388">_xlfn._xlws.FILTER(Table3[[#All],[Name]],(Table3[[#All],[Polygon]]=$A1388)*(Table3[[#All],[Period]]=Y$1)*((Table3[[#All],[Variables ]]=$AF$3)+(Table3[[#All],[Variables ]]=$AF$2)+(Table3[[#All],[Variables ]]=$AF$4)),0)</f>
        <v>0</v>
      </c>
      <c r="Z1388" cm="1">
        <f t="array" ref="Z1388">_xlfn._xlws.FILTER(Table3[[#All],[Name]],(Table3[[#All],[Polygon]]=$A1388)*(Table3[[#All],[Period]]=Z$1)*((Table3[[#All],[Variables ]]=$AF$3)+(Table3[[#All],[Variables ]]=$AF$2)+(Table3[[#All],[Variables ]]=$AF$4)),0)</f>
        <v>0</v>
      </c>
      <c r="AA1388" cm="1">
        <f t="array" ref="AA1388">_xlfn._xlws.FILTER(Table3[[#All],[Name]],(Table3[[#All],[Polygon]]=$A1388)*(Table3[[#All],[Period]]=AA$1)*((Table3[[#All],[Variables ]]=$AF$3)+(Table3[[#All],[Variables ]]=$AF$2)+(Table3[[#All],[Variables ]]=$AF$4)),0)</f>
        <v>0</v>
      </c>
      <c r="AB1388" cm="1">
        <f t="array" ref="AB1388">_xlfn._xlws.FILTER(Table3[[#All],[Name]],(Table3[[#All],[Polygon]]=$A1388)*(Table3[[#All],[Period]]=AB$1)*((Table3[[#All],[Variables ]]=$AF$3)+(Table3[[#All],[Variables ]]=$AF$2)+(Table3[[#All],[Variables ]]=$AF$4)),0)</f>
        <v>0</v>
      </c>
      <c r="AC1388" cm="1">
        <f t="array" ref="AC1388">_xlfn._xlws.FILTER(Table3[[#All],[Name]],(Table3[[#All],[Polygon]]=$A1388)*(Table3[[#All],[Period]]=AC$1)*((Table3[[#All],[Variables ]]=$AF$3)+(Table3[[#All],[Variables ]]=$AF$2)+(Table3[[#All],[Variables ]]=$AF$4)),0)</f>
        <v>0</v>
      </c>
      <c r="AD1388" cm="1">
        <f t="array" ref="AD1388">_xlfn._xlws.FILTER(Table3[[#All],[Name]],(Table3[[#All],[Polygon]]=$A1388)*(Table3[[#All],[Period]]=AD$1)*((Table3[[#All],[Variables ]]=$AF$3)+(Table3[[#All],[Variables ]]=$AF$2)+(Table3[[#All],[Variables ]]=$AF$4)),0)</f>
        <v>0</v>
      </c>
    </row>
    <row r="1389" spans="1:30" x14ac:dyDescent="0.35">
      <c r="A1389" s="3">
        <v>84</v>
      </c>
      <c r="B1389" s="4" t="s">
        <v>1408</v>
      </c>
      <c r="C1389" s="10">
        <v>57.396410359999997</v>
      </c>
      <c r="D1389" s="4" t="s">
        <v>1466</v>
      </c>
      <c r="E1389" s="4">
        <v>1</v>
      </c>
      <c r="F1389" s="4">
        <v>2</v>
      </c>
      <c r="G1389" s="4">
        <v>3</v>
      </c>
      <c r="H1389" s="4"/>
      <c r="I1389" s="4">
        <v>1989</v>
      </c>
      <c r="J1389" s="4">
        <v>0</v>
      </c>
      <c r="K1389" s="4" t="s">
        <v>1362</v>
      </c>
      <c r="L1389" s="4">
        <v>18</v>
      </c>
      <c r="M1389" s="4">
        <v>0</v>
      </c>
      <c r="N1389" s="4"/>
      <c r="O1389" s="11">
        <v>19.95</v>
      </c>
      <c r="P1389" cm="1">
        <f t="array" ref="P1389">_xlfn._xlws.FILTER(Table3[[#All],[Name]],(Table3[[#All],[Polygon]]=$A1389)*(Table3[[#All],[Period]]=P$1)*((Table3[[#All],[Variables ]]=$AF$3)+(Table3[[#All],[Variables ]]=$AF$2)+(Table3[[#All],[Variables ]]=$AF$4)),0)</f>
        <v>0</v>
      </c>
      <c r="Q1389" t="str" cm="1">
        <f t="array" ref="Q1389">_xlfn._xlws.FILTER(Table3[[#All],[Name]],(Table3[[#All],[Polygon]]=$A1389)*(Table3[[#All],[Period]]=Q$1)*((Table3[[#All],[Variables ]]=$AF$3)+(Table3[[#All],[Variables ]]=$AF$2)+(Table3[[#All],[Variables ]]=$AF$4)),0)</f>
        <v>AH</v>
      </c>
      <c r="R1389" t="str" cm="1">
        <f t="array" ref="R1389">_xlfn._xlws.FILTER(Table3[[#All],[Name]],(Table3[[#All],[Polygon]]=$A1389)*(Table3[[#All],[Period]]=R$1)*((Table3[[#All],[Variables ]]=$AF$3)+(Table3[[#All],[Variables ]]=$AF$2)+(Table3[[#All],[Variables ]]=$AF$4)),0)</f>
        <v>PCT</v>
      </c>
      <c r="S1389" t="str" cm="1">
        <f t="array" ref="S1389">_xlfn._xlws.FILTER(Table3[[#All],[Name]],(Table3[[#All],[Polygon]]=$A1389)*(Table3[[#All],[Period]]=S$1)*((Table3[[#All],[Variables ]]=$AF$3)+(Table3[[#All],[Variables ]]=$AF$2)+(Table3[[#All],[Variables ]]=$AF$4)),0)</f>
        <v>AH</v>
      </c>
      <c r="T1389" t="str" cm="1">
        <f t="array" ref="T1389">_xlfn._xlws.FILTER(Table3[[#All],[Name]],(Table3[[#All],[Polygon]]=$A1389)*(Table3[[#All],[Period]]=T$1)*((Table3[[#All],[Variables ]]=$AF$3)+(Table3[[#All],[Variables ]]=$AF$2)+(Table3[[#All],[Variables ]]=$AF$4)),0)</f>
        <v>AH</v>
      </c>
      <c r="U1389" cm="1">
        <f t="array" ref="U1389">_xlfn._xlws.FILTER(Table3[[#All],[Name]],(Table3[[#All],[Polygon]]=$A1389)*(Table3[[#All],[Period]]=U$1)*((Table3[[#All],[Variables ]]=$AF$3)+(Table3[[#All],[Variables ]]=$AF$2)+(Table3[[#All],[Variables ]]=$AF$4)),0)</f>
        <v>0</v>
      </c>
      <c r="V1389" cm="1">
        <f t="array" ref="V1389">_xlfn._xlws.FILTER(Table3[[#All],[Name]],(Table3[[#All],[Polygon]]=$A1389)*(Table3[[#All],[Period]]=V$1)*((Table3[[#All],[Variables ]]=$AF$3)+(Table3[[#All],[Variables ]]=$AF$2)+(Table3[[#All],[Variables ]]=$AF$4)),0)</f>
        <v>0</v>
      </c>
      <c r="W1389" cm="1">
        <f t="array" ref="W1389">_xlfn._xlws.FILTER(Table3[[#All],[Name]],(Table3[[#All],[Polygon]]=$A1389)*(Table3[[#All],[Period]]=W$1)*((Table3[[#All],[Variables ]]=$AF$3)+(Table3[[#All],[Variables ]]=$AF$2)+(Table3[[#All],[Variables ]]=$AF$4)),0)</f>
        <v>0</v>
      </c>
      <c r="X1389" cm="1">
        <f t="array" ref="X1389">_xlfn._xlws.FILTER(Table3[[#All],[Name]],(Table3[[#All],[Polygon]]=$A1389)*(Table3[[#All],[Period]]=X$1)*((Table3[[#All],[Variables ]]=$AF$3)+(Table3[[#All],[Variables ]]=$AF$2)+(Table3[[#All],[Variables ]]=$AF$4)),0)</f>
        <v>0</v>
      </c>
      <c r="Y1389" cm="1">
        <f t="array" ref="Y1389">_xlfn._xlws.FILTER(Table3[[#All],[Name]],(Table3[[#All],[Polygon]]=$A1389)*(Table3[[#All],[Period]]=Y$1)*((Table3[[#All],[Variables ]]=$AF$3)+(Table3[[#All],[Variables ]]=$AF$2)+(Table3[[#All],[Variables ]]=$AF$4)),0)</f>
        <v>0</v>
      </c>
      <c r="Z1389" cm="1">
        <f t="array" ref="Z1389">_xlfn._xlws.FILTER(Table3[[#All],[Name]],(Table3[[#All],[Polygon]]=$A1389)*(Table3[[#All],[Period]]=Z$1)*((Table3[[#All],[Variables ]]=$AF$3)+(Table3[[#All],[Variables ]]=$AF$2)+(Table3[[#All],[Variables ]]=$AF$4)),0)</f>
        <v>0</v>
      </c>
      <c r="AA1389" cm="1">
        <f t="array" ref="AA1389">_xlfn._xlws.FILTER(Table3[[#All],[Name]],(Table3[[#All],[Polygon]]=$A1389)*(Table3[[#All],[Period]]=AA$1)*((Table3[[#All],[Variables ]]=$AF$3)+(Table3[[#All],[Variables ]]=$AF$2)+(Table3[[#All],[Variables ]]=$AF$4)),0)</f>
        <v>0</v>
      </c>
      <c r="AB1389" cm="1">
        <f t="array" ref="AB1389">_xlfn._xlws.FILTER(Table3[[#All],[Name]],(Table3[[#All],[Polygon]]=$A1389)*(Table3[[#All],[Period]]=AB$1)*((Table3[[#All],[Variables ]]=$AF$3)+(Table3[[#All],[Variables ]]=$AF$2)+(Table3[[#All],[Variables ]]=$AF$4)),0)</f>
        <v>0</v>
      </c>
      <c r="AC1389" cm="1">
        <f t="array" ref="AC1389">_xlfn._xlws.FILTER(Table3[[#All],[Name]],(Table3[[#All],[Polygon]]=$A1389)*(Table3[[#All],[Period]]=AC$1)*((Table3[[#All],[Variables ]]=$AF$3)+(Table3[[#All],[Variables ]]=$AF$2)+(Table3[[#All],[Variables ]]=$AF$4)),0)</f>
        <v>0</v>
      </c>
      <c r="AD1389" cm="1">
        <f t="array" ref="AD1389">_xlfn._xlws.FILTER(Table3[[#All],[Name]],(Table3[[#All],[Polygon]]=$A1389)*(Table3[[#All],[Period]]=AD$1)*((Table3[[#All],[Variables ]]=$AF$3)+(Table3[[#All],[Variables ]]=$AF$2)+(Table3[[#All],[Variables ]]=$AF$4)),0)</f>
        <v>0</v>
      </c>
    </row>
    <row r="1390" spans="1:30" x14ac:dyDescent="0.35">
      <c r="A1390" s="5">
        <v>84</v>
      </c>
      <c r="B1390" s="6" t="s">
        <v>1408</v>
      </c>
      <c r="C1390" s="8">
        <v>57.396410359999997</v>
      </c>
      <c r="D1390" s="6" t="s">
        <v>1466</v>
      </c>
      <c r="E1390" s="6">
        <v>1</v>
      </c>
      <c r="F1390" s="6">
        <v>2</v>
      </c>
      <c r="G1390" s="6">
        <v>3</v>
      </c>
      <c r="H1390" s="6"/>
      <c r="I1390" s="6">
        <v>1989</v>
      </c>
      <c r="J1390" s="6">
        <v>0</v>
      </c>
      <c r="K1390" s="6" t="s">
        <v>1362</v>
      </c>
      <c r="L1390" s="6">
        <v>51</v>
      </c>
      <c r="M1390" s="6">
        <v>51</v>
      </c>
      <c r="N1390" s="6">
        <v>2.728207625</v>
      </c>
      <c r="O1390" s="9">
        <v>0.95299999999999996</v>
      </c>
      <c r="P1390" cm="1">
        <f t="array" ref="P1390">_xlfn._xlws.FILTER(Table3[[#All],[Name]],(Table3[[#All],[Polygon]]=$A1390)*(Table3[[#All],[Period]]=P$1)*((Table3[[#All],[Variables ]]=$AF$3)+(Table3[[#All],[Variables ]]=$AF$2)+(Table3[[#All],[Variables ]]=$AF$4)),0)</f>
        <v>0</v>
      </c>
      <c r="Q1390" t="str" cm="1">
        <f t="array" ref="Q1390">_xlfn._xlws.FILTER(Table3[[#All],[Name]],(Table3[[#All],[Polygon]]=$A1390)*(Table3[[#All],[Period]]=Q$1)*((Table3[[#All],[Variables ]]=$AF$3)+(Table3[[#All],[Variables ]]=$AF$2)+(Table3[[#All],[Variables ]]=$AF$4)),0)</f>
        <v>AH</v>
      </c>
      <c r="R1390" t="str" cm="1">
        <f t="array" ref="R1390">_xlfn._xlws.FILTER(Table3[[#All],[Name]],(Table3[[#All],[Polygon]]=$A1390)*(Table3[[#All],[Period]]=R$1)*((Table3[[#All],[Variables ]]=$AF$3)+(Table3[[#All],[Variables ]]=$AF$2)+(Table3[[#All],[Variables ]]=$AF$4)),0)</f>
        <v>PCT</v>
      </c>
      <c r="S1390" t="str" cm="1">
        <f t="array" ref="S1390">_xlfn._xlws.FILTER(Table3[[#All],[Name]],(Table3[[#All],[Polygon]]=$A1390)*(Table3[[#All],[Period]]=S$1)*((Table3[[#All],[Variables ]]=$AF$3)+(Table3[[#All],[Variables ]]=$AF$2)+(Table3[[#All],[Variables ]]=$AF$4)),0)</f>
        <v>AH</v>
      </c>
      <c r="T1390" t="str" cm="1">
        <f t="array" ref="T1390">_xlfn._xlws.FILTER(Table3[[#All],[Name]],(Table3[[#All],[Polygon]]=$A1390)*(Table3[[#All],[Period]]=T$1)*((Table3[[#All],[Variables ]]=$AF$3)+(Table3[[#All],[Variables ]]=$AF$2)+(Table3[[#All],[Variables ]]=$AF$4)),0)</f>
        <v>AH</v>
      </c>
      <c r="U1390" cm="1">
        <f t="array" ref="U1390">_xlfn._xlws.FILTER(Table3[[#All],[Name]],(Table3[[#All],[Polygon]]=$A1390)*(Table3[[#All],[Period]]=U$1)*((Table3[[#All],[Variables ]]=$AF$3)+(Table3[[#All],[Variables ]]=$AF$2)+(Table3[[#All],[Variables ]]=$AF$4)),0)</f>
        <v>0</v>
      </c>
      <c r="V1390" cm="1">
        <f t="array" ref="V1390">_xlfn._xlws.FILTER(Table3[[#All],[Name]],(Table3[[#All],[Polygon]]=$A1390)*(Table3[[#All],[Period]]=V$1)*((Table3[[#All],[Variables ]]=$AF$3)+(Table3[[#All],[Variables ]]=$AF$2)+(Table3[[#All],[Variables ]]=$AF$4)),0)</f>
        <v>0</v>
      </c>
      <c r="W1390" cm="1">
        <f t="array" ref="W1390">_xlfn._xlws.FILTER(Table3[[#All],[Name]],(Table3[[#All],[Polygon]]=$A1390)*(Table3[[#All],[Period]]=W$1)*((Table3[[#All],[Variables ]]=$AF$3)+(Table3[[#All],[Variables ]]=$AF$2)+(Table3[[#All],[Variables ]]=$AF$4)),0)</f>
        <v>0</v>
      </c>
      <c r="X1390" cm="1">
        <f t="array" ref="X1390">_xlfn._xlws.FILTER(Table3[[#All],[Name]],(Table3[[#All],[Polygon]]=$A1390)*(Table3[[#All],[Period]]=X$1)*((Table3[[#All],[Variables ]]=$AF$3)+(Table3[[#All],[Variables ]]=$AF$2)+(Table3[[#All],[Variables ]]=$AF$4)),0)</f>
        <v>0</v>
      </c>
      <c r="Y1390" cm="1">
        <f t="array" ref="Y1390">_xlfn._xlws.FILTER(Table3[[#All],[Name]],(Table3[[#All],[Polygon]]=$A1390)*(Table3[[#All],[Period]]=Y$1)*((Table3[[#All],[Variables ]]=$AF$3)+(Table3[[#All],[Variables ]]=$AF$2)+(Table3[[#All],[Variables ]]=$AF$4)),0)</f>
        <v>0</v>
      </c>
      <c r="Z1390" cm="1">
        <f t="array" ref="Z1390">_xlfn._xlws.FILTER(Table3[[#All],[Name]],(Table3[[#All],[Polygon]]=$A1390)*(Table3[[#All],[Period]]=Z$1)*((Table3[[#All],[Variables ]]=$AF$3)+(Table3[[#All],[Variables ]]=$AF$2)+(Table3[[#All],[Variables ]]=$AF$4)),0)</f>
        <v>0</v>
      </c>
      <c r="AA1390" cm="1">
        <f t="array" ref="AA1390">_xlfn._xlws.FILTER(Table3[[#All],[Name]],(Table3[[#All],[Polygon]]=$A1390)*(Table3[[#All],[Period]]=AA$1)*((Table3[[#All],[Variables ]]=$AF$3)+(Table3[[#All],[Variables ]]=$AF$2)+(Table3[[#All],[Variables ]]=$AF$4)),0)</f>
        <v>0</v>
      </c>
      <c r="AB1390" cm="1">
        <f t="array" ref="AB1390">_xlfn._xlws.FILTER(Table3[[#All],[Name]],(Table3[[#All],[Polygon]]=$A1390)*(Table3[[#All],[Period]]=AB$1)*((Table3[[#All],[Variables ]]=$AF$3)+(Table3[[#All],[Variables ]]=$AF$2)+(Table3[[#All],[Variables ]]=$AF$4)),0)</f>
        <v>0</v>
      </c>
      <c r="AC1390" cm="1">
        <f t="array" ref="AC1390">_xlfn._xlws.FILTER(Table3[[#All],[Name]],(Table3[[#All],[Polygon]]=$A1390)*(Table3[[#All],[Period]]=AC$1)*((Table3[[#All],[Variables ]]=$AF$3)+(Table3[[#All],[Variables ]]=$AF$2)+(Table3[[#All],[Variables ]]=$AF$4)),0)</f>
        <v>0</v>
      </c>
      <c r="AD1390" cm="1">
        <f t="array" ref="AD1390">_xlfn._xlws.FILTER(Table3[[#All],[Name]],(Table3[[#All],[Polygon]]=$A1390)*(Table3[[#All],[Period]]=AD$1)*((Table3[[#All],[Variables ]]=$AF$3)+(Table3[[#All],[Variables ]]=$AF$2)+(Table3[[#All],[Variables ]]=$AF$4)),0)</f>
        <v>0</v>
      </c>
    </row>
    <row r="1391" spans="1:30" x14ac:dyDescent="0.35">
      <c r="A1391" s="3">
        <v>84</v>
      </c>
      <c r="B1391" s="4" t="s">
        <v>1408</v>
      </c>
      <c r="C1391" s="10">
        <v>57.396410359999997</v>
      </c>
      <c r="D1391" s="4" t="s">
        <v>1466</v>
      </c>
      <c r="E1391" s="4">
        <v>1</v>
      </c>
      <c r="F1391" s="4">
        <v>2</v>
      </c>
      <c r="G1391" s="4">
        <v>3</v>
      </c>
      <c r="H1391" s="4"/>
      <c r="I1391" s="4">
        <v>1989</v>
      </c>
      <c r="J1391" s="4">
        <v>0</v>
      </c>
      <c r="K1391" s="4" t="s">
        <v>1362</v>
      </c>
      <c r="L1391" s="4">
        <v>85</v>
      </c>
      <c r="M1391" s="4">
        <v>85</v>
      </c>
      <c r="N1391" s="4">
        <v>19.053710169999999</v>
      </c>
      <c r="O1391" s="11">
        <v>0.56499999999999995</v>
      </c>
      <c r="P1391" cm="1">
        <f t="array" ref="P1391">_xlfn._xlws.FILTER(Table3[[#All],[Name]],(Table3[[#All],[Polygon]]=$A1391)*(Table3[[#All],[Period]]=P$1)*((Table3[[#All],[Variables ]]=$AF$3)+(Table3[[#All],[Variables ]]=$AF$2)+(Table3[[#All],[Variables ]]=$AF$4)),0)</f>
        <v>0</v>
      </c>
      <c r="Q1391" t="str" cm="1">
        <f t="array" ref="Q1391">_xlfn._xlws.FILTER(Table3[[#All],[Name]],(Table3[[#All],[Polygon]]=$A1391)*(Table3[[#All],[Period]]=Q$1)*((Table3[[#All],[Variables ]]=$AF$3)+(Table3[[#All],[Variables ]]=$AF$2)+(Table3[[#All],[Variables ]]=$AF$4)),0)</f>
        <v>AH</v>
      </c>
      <c r="R1391" t="str" cm="1">
        <f t="array" ref="R1391">_xlfn._xlws.FILTER(Table3[[#All],[Name]],(Table3[[#All],[Polygon]]=$A1391)*(Table3[[#All],[Period]]=R$1)*((Table3[[#All],[Variables ]]=$AF$3)+(Table3[[#All],[Variables ]]=$AF$2)+(Table3[[#All],[Variables ]]=$AF$4)),0)</f>
        <v>PCT</v>
      </c>
      <c r="S1391" t="str" cm="1">
        <f t="array" ref="S1391">_xlfn._xlws.FILTER(Table3[[#All],[Name]],(Table3[[#All],[Polygon]]=$A1391)*(Table3[[#All],[Period]]=S$1)*((Table3[[#All],[Variables ]]=$AF$3)+(Table3[[#All],[Variables ]]=$AF$2)+(Table3[[#All],[Variables ]]=$AF$4)),0)</f>
        <v>AH</v>
      </c>
      <c r="T1391" t="str" cm="1">
        <f t="array" ref="T1391">_xlfn._xlws.FILTER(Table3[[#All],[Name]],(Table3[[#All],[Polygon]]=$A1391)*(Table3[[#All],[Period]]=T$1)*((Table3[[#All],[Variables ]]=$AF$3)+(Table3[[#All],[Variables ]]=$AF$2)+(Table3[[#All],[Variables ]]=$AF$4)),0)</f>
        <v>AH</v>
      </c>
      <c r="U1391" cm="1">
        <f t="array" ref="U1391">_xlfn._xlws.FILTER(Table3[[#All],[Name]],(Table3[[#All],[Polygon]]=$A1391)*(Table3[[#All],[Period]]=U$1)*((Table3[[#All],[Variables ]]=$AF$3)+(Table3[[#All],[Variables ]]=$AF$2)+(Table3[[#All],[Variables ]]=$AF$4)),0)</f>
        <v>0</v>
      </c>
      <c r="V1391" cm="1">
        <f t="array" ref="V1391">_xlfn._xlws.FILTER(Table3[[#All],[Name]],(Table3[[#All],[Polygon]]=$A1391)*(Table3[[#All],[Period]]=V$1)*((Table3[[#All],[Variables ]]=$AF$3)+(Table3[[#All],[Variables ]]=$AF$2)+(Table3[[#All],[Variables ]]=$AF$4)),0)</f>
        <v>0</v>
      </c>
      <c r="W1391" cm="1">
        <f t="array" ref="W1391">_xlfn._xlws.FILTER(Table3[[#All],[Name]],(Table3[[#All],[Polygon]]=$A1391)*(Table3[[#All],[Period]]=W$1)*((Table3[[#All],[Variables ]]=$AF$3)+(Table3[[#All],[Variables ]]=$AF$2)+(Table3[[#All],[Variables ]]=$AF$4)),0)</f>
        <v>0</v>
      </c>
      <c r="X1391" cm="1">
        <f t="array" ref="X1391">_xlfn._xlws.FILTER(Table3[[#All],[Name]],(Table3[[#All],[Polygon]]=$A1391)*(Table3[[#All],[Period]]=X$1)*((Table3[[#All],[Variables ]]=$AF$3)+(Table3[[#All],[Variables ]]=$AF$2)+(Table3[[#All],[Variables ]]=$AF$4)),0)</f>
        <v>0</v>
      </c>
      <c r="Y1391" cm="1">
        <f t="array" ref="Y1391">_xlfn._xlws.FILTER(Table3[[#All],[Name]],(Table3[[#All],[Polygon]]=$A1391)*(Table3[[#All],[Period]]=Y$1)*((Table3[[#All],[Variables ]]=$AF$3)+(Table3[[#All],[Variables ]]=$AF$2)+(Table3[[#All],[Variables ]]=$AF$4)),0)</f>
        <v>0</v>
      </c>
      <c r="Z1391" cm="1">
        <f t="array" ref="Z1391">_xlfn._xlws.FILTER(Table3[[#All],[Name]],(Table3[[#All],[Polygon]]=$A1391)*(Table3[[#All],[Period]]=Z$1)*((Table3[[#All],[Variables ]]=$AF$3)+(Table3[[#All],[Variables ]]=$AF$2)+(Table3[[#All],[Variables ]]=$AF$4)),0)</f>
        <v>0</v>
      </c>
      <c r="AA1391" cm="1">
        <f t="array" ref="AA1391">_xlfn._xlws.FILTER(Table3[[#All],[Name]],(Table3[[#All],[Polygon]]=$A1391)*(Table3[[#All],[Period]]=AA$1)*((Table3[[#All],[Variables ]]=$AF$3)+(Table3[[#All],[Variables ]]=$AF$2)+(Table3[[#All],[Variables ]]=$AF$4)),0)</f>
        <v>0</v>
      </c>
      <c r="AB1391" cm="1">
        <f t="array" ref="AB1391">_xlfn._xlws.FILTER(Table3[[#All],[Name]],(Table3[[#All],[Polygon]]=$A1391)*(Table3[[#All],[Period]]=AB$1)*((Table3[[#All],[Variables ]]=$AF$3)+(Table3[[#All],[Variables ]]=$AF$2)+(Table3[[#All],[Variables ]]=$AF$4)),0)</f>
        <v>0</v>
      </c>
      <c r="AC1391" cm="1">
        <f t="array" ref="AC1391">_xlfn._xlws.FILTER(Table3[[#All],[Name]],(Table3[[#All],[Polygon]]=$A1391)*(Table3[[#All],[Period]]=AC$1)*((Table3[[#All],[Variables ]]=$AF$3)+(Table3[[#All],[Variables ]]=$AF$2)+(Table3[[#All],[Variables ]]=$AF$4)),0)</f>
        <v>0</v>
      </c>
      <c r="AD1391" cm="1">
        <f t="array" ref="AD1391">_xlfn._xlws.FILTER(Table3[[#All],[Name]],(Table3[[#All],[Polygon]]=$A1391)*(Table3[[#All],[Period]]=AD$1)*((Table3[[#All],[Variables ]]=$AF$3)+(Table3[[#All],[Variables ]]=$AF$2)+(Table3[[#All],[Variables ]]=$AF$4)),0)</f>
        <v>0</v>
      </c>
    </row>
    <row r="1392" spans="1:30" x14ac:dyDescent="0.35">
      <c r="A1392" s="5">
        <v>84</v>
      </c>
      <c r="B1392" s="6" t="s">
        <v>1408</v>
      </c>
      <c r="C1392" s="8">
        <v>57.396410359999997</v>
      </c>
      <c r="D1392" s="6" t="s">
        <v>1466</v>
      </c>
      <c r="E1392" s="6">
        <v>1</v>
      </c>
      <c r="F1392" s="6">
        <v>2</v>
      </c>
      <c r="G1392" s="6">
        <v>3</v>
      </c>
      <c r="H1392" s="6"/>
      <c r="I1392" s="6">
        <v>1989</v>
      </c>
      <c r="J1392" s="6">
        <v>0</v>
      </c>
      <c r="K1392" s="6" t="s">
        <v>1362</v>
      </c>
      <c r="L1392" s="6">
        <v>34</v>
      </c>
      <c r="M1392" s="6">
        <v>34</v>
      </c>
      <c r="N1392" s="6">
        <v>3.3276652630000001</v>
      </c>
      <c r="O1392" s="9">
        <v>3.1949999999999998</v>
      </c>
      <c r="P1392" cm="1">
        <f t="array" ref="P1392">_xlfn._xlws.FILTER(Table3[[#All],[Name]],(Table3[[#All],[Polygon]]=$A1392)*(Table3[[#All],[Period]]=P$1)*((Table3[[#All],[Variables ]]=$AF$3)+(Table3[[#All],[Variables ]]=$AF$2)+(Table3[[#All],[Variables ]]=$AF$4)),0)</f>
        <v>0</v>
      </c>
      <c r="Q1392" t="str" cm="1">
        <f t="array" ref="Q1392">_xlfn._xlws.FILTER(Table3[[#All],[Name]],(Table3[[#All],[Polygon]]=$A1392)*(Table3[[#All],[Period]]=Q$1)*((Table3[[#All],[Variables ]]=$AF$3)+(Table3[[#All],[Variables ]]=$AF$2)+(Table3[[#All],[Variables ]]=$AF$4)),0)</f>
        <v>AH</v>
      </c>
      <c r="R1392" t="str" cm="1">
        <f t="array" ref="R1392">_xlfn._xlws.FILTER(Table3[[#All],[Name]],(Table3[[#All],[Polygon]]=$A1392)*(Table3[[#All],[Period]]=R$1)*((Table3[[#All],[Variables ]]=$AF$3)+(Table3[[#All],[Variables ]]=$AF$2)+(Table3[[#All],[Variables ]]=$AF$4)),0)</f>
        <v>PCT</v>
      </c>
      <c r="S1392" t="str" cm="1">
        <f t="array" ref="S1392">_xlfn._xlws.FILTER(Table3[[#All],[Name]],(Table3[[#All],[Polygon]]=$A1392)*(Table3[[#All],[Period]]=S$1)*((Table3[[#All],[Variables ]]=$AF$3)+(Table3[[#All],[Variables ]]=$AF$2)+(Table3[[#All],[Variables ]]=$AF$4)),0)</f>
        <v>AH</v>
      </c>
      <c r="T1392" t="str" cm="1">
        <f t="array" ref="T1392">_xlfn._xlws.FILTER(Table3[[#All],[Name]],(Table3[[#All],[Polygon]]=$A1392)*(Table3[[#All],[Period]]=T$1)*((Table3[[#All],[Variables ]]=$AF$3)+(Table3[[#All],[Variables ]]=$AF$2)+(Table3[[#All],[Variables ]]=$AF$4)),0)</f>
        <v>AH</v>
      </c>
      <c r="U1392" cm="1">
        <f t="array" ref="U1392">_xlfn._xlws.FILTER(Table3[[#All],[Name]],(Table3[[#All],[Polygon]]=$A1392)*(Table3[[#All],[Period]]=U$1)*((Table3[[#All],[Variables ]]=$AF$3)+(Table3[[#All],[Variables ]]=$AF$2)+(Table3[[#All],[Variables ]]=$AF$4)),0)</f>
        <v>0</v>
      </c>
      <c r="V1392" cm="1">
        <f t="array" ref="V1392">_xlfn._xlws.FILTER(Table3[[#All],[Name]],(Table3[[#All],[Polygon]]=$A1392)*(Table3[[#All],[Period]]=V$1)*((Table3[[#All],[Variables ]]=$AF$3)+(Table3[[#All],[Variables ]]=$AF$2)+(Table3[[#All],[Variables ]]=$AF$4)),0)</f>
        <v>0</v>
      </c>
      <c r="W1392" cm="1">
        <f t="array" ref="W1392">_xlfn._xlws.FILTER(Table3[[#All],[Name]],(Table3[[#All],[Polygon]]=$A1392)*(Table3[[#All],[Period]]=W$1)*((Table3[[#All],[Variables ]]=$AF$3)+(Table3[[#All],[Variables ]]=$AF$2)+(Table3[[#All],[Variables ]]=$AF$4)),0)</f>
        <v>0</v>
      </c>
      <c r="X1392" cm="1">
        <f t="array" ref="X1392">_xlfn._xlws.FILTER(Table3[[#All],[Name]],(Table3[[#All],[Polygon]]=$A1392)*(Table3[[#All],[Period]]=X$1)*((Table3[[#All],[Variables ]]=$AF$3)+(Table3[[#All],[Variables ]]=$AF$2)+(Table3[[#All],[Variables ]]=$AF$4)),0)</f>
        <v>0</v>
      </c>
      <c r="Y1392" cm="1">
        <f t="array" ref="Y1392">_xlfn._xlws.FILTER(Table3[[#All],[Name]],(Table3[[#All],[Polygon]]=$A1392)*(Table3[[#All],[Period]]=Y$1)*((Table3[[#All],[Variables ]]=$AF$3)+(Table3[[#All],[Variables ]]=$AF$2)+(Table3[[#All],[Variables ]]=$AF$4)),0)</f>
        <v>0</v>
      </c>
      <c r="Z1392" cm="1">
        <f t="array" ref="Z1392">_xlfn._xlws.FILTER(Table3[[#All],[Name]],(Table3[[#All],[Polygon]]=$A1392)*(Table3[[#All],[Period]]=Z$1)*((Table3[[#All],[Variables ]]=$AF$3)+(Table3[[#All],[Variables ]]=$AF$2)+(Table3[[#All],[Variables ]]=$AF$4)),0)</f>
        <v>0</v>
      </c>
      <c r="AA1392" cm="1">
        <f t="array" ref="AA1392">_xlfn._xlws.FILTER(Table3[[#All],[Name]],(Table3[[#All],[Polygon]]=$A1392)*(Table3[[#All],[Period]]=AA$1)*((Table3[[#All],[Variables ]]=$AF$3)+(Table3[[#All],[Variables ]]=$AF$2)+(Table3[[#All],[Variables ]]=$AF$4)),0)</f>
        <v>0</v>
      </c>
      <c r="AB1392" cm="1">
        <f t="array" ref="AB1392">_xlfn._xlws.FILTER(Table3[[#All],[Name]],(Table3[[#All],[Polygon]]=$A1392)*(Table3[[#All],[Period]]=AB$1)*((Table3[[#All],[Variables ]]=$AF$3)+(Table3[[#All],[Variables ]]=$AF$2)+(Table3[[#All],[Variables ]]=$AF$4)),0)</f>
        <v>0</v>
      </c>
      <c r="AC1392" cm="1">
        <f t="array" ref="AC1392">_xlfn._xlws.FILTER(Table3[[#All],[Name]],(Table3[[#All],[Polygon]]=$A1392)*(Table3[[#All],[Period]]=AC$1)*((Table3[[#All],[Variables ]]=$AF$3)+(Table3[[#All],[Variables ]]=$AF$2)+(Table3[[#All],[Variables ]]=$AF$4)),0)</f>
        <v>0</v>
      </c>
      <c r="AD1392" cm="1">
        <f t="array" ref="AD1392">_xlfn._xlws.FILTER(Table3[[#All],[Name]],(Table3[[#All],[Polygon]]=$A1392)*(Table3[[#All],[Period]]=AD$1)*((Table3[[#All],[Variables ]]=$AF$3)+(Table3[[#All],[Variables ]]=$AF$2)+(Table3[[#All],[Variables ]]=$AF$4)),0)</f>
        <v>0</v>
      </c>
    </row>
    <row r="1393" spans="1:30" x14ac:dyDescent="0.35">
      <c r="A1393" s="3">
        <v>84</v>
      </c>
      <c r="B1393" s="4" t="s">
        <v>1408</v>
      </c>
      <c r="C1393" s="10">
        <v>57.396410359999997</v>
      </c>
      <c r="D1393" s="4" t="s">
        <v>1466</v>
      </c>
      <c r="E1393" s="4">
        <v>1</v>
      </c>
      <c r="F1393" s="4">
        <v>2</v>
      </c>
      <c r="G1393" s="4">
        <v>3</v>
      </c>
      <c r="H1393" s="4"/>
      <c r="I1393" s="4">
        <v>1989</v>
      </c>
      <c r="J1393" s="4">
        <v>0</v>
      </c>
      <c r="K1393" s="4" t="s">
        <v>1362</v>
      </c>
      <c r="L1393" s="4">
        <v>79</v>
      </c>
      <c r="M1393" s="4">
        <v>79</v>
      </c>
      <c r="N1393" s="4">
        <v>6.8358598620000004</v>
      </c>
      <c r="O1393" s="11">
        <v>5.15</v>
      </c>
      <c r="P1393" cm="1">
        <f t="array" ref="P1393">_xlfn._xlws.FILTER(Table3[[#All],[Name]],(Table3[[#All],[Polygon]]=$A1393)*(Table3[[#All],[Period]]=P$1)*((Table3[[#All],[Variables ]]=$AF$3)+(Table3[[#All],[Variables ]]=$AF$2)+(Table3[[#All],[Variables ]]=$AF$4)),0)</f>
        <v>0</v>
      </c>
      <c r="Q1393" t="str" cm="1">
        <f t="array" ref="Q1393">_xlfn._xlws.FILTER(Table3[[#All],[Name]],(Table3[[#All],[Polygon]]=$A1393)*(Table3[[#All],[Period]]=Q$1)*((Table3[[#All],[Variables ]]=$AF$3)+(Table3[[#All],[Variables ]]=$AF$2)+(Table3[[#All],[Variables ]]=$AF$4)),0)</f>
        <v>AH</v>
      </c>
      <c r="R1393" t="str" cm="1">
        <f t="array" ref="R1393">_xlfn._xlws.FILTER(Table3[[#All],[Name]],(Table3[[#All],[Polygon]]=$A1393)*(Table3[[#All],[Period]]=R$1)*((Table3[[#All],[Variables ]]=$AF$3)+(Table3[[#All],[Variables ]]=$AF$2)+(Table3[[#All],[Variables ]]=$AF$4)),0)</f>
        <v>PCT</v>
      </c>
      <c r="S1393" t="str" cm="1">
        <f t="array" ref="S1393">_xlfn._xlws.FILTER(Table3[[#All],[Name]],(Table3[[#All],[Polygon]]=$A1393)*(Table3[[#All],[Period]]=S$1)*((Table3[[#All],[Variables ]]=$AF$3)+(Table3[[#All],[Variables ]]=$AF$2)+(Table3[[#All],[Variables ]]=$AF$4)),0)</f>
        <v>AH</v>
      </c>
      <c r="T1393" t="str" cm="1">
        <f t="array" ref="T1393">_xlfn._xlws.FILTER(Table3[[#All],[Name]],(Table3[[#All],[Polygon]]=$A1393)*(Table3[[#All],[Period]]=T$1)*((Table3[[#All],[Variables ]]=$AF$3)+(Table3[[#All],[Variables ]]=$AF$2)+(Table3[[#All],[Variables ]]=$AF$4)),0)</f>
        <v>AH</v>
      </c>
      <c r="U1393" cm="1">
        <f t="array" ref="U1393">_xlfn._xlws.FILTER(Table3[[#All],[Name]],(Table3[[#All],[Polygon]]=$A1393)*(Table3[[#All],[Period]]=U$1)*((Table3[[#All],[Variables ]]=$AF$3)+(Table3[[#All],[Variables ]]=$AF$2)+(Table3[[#All],[Variables ]]=$AF$4)),0)</f>
        <v>0</v>
      </c>
      <c r="V1393" cm="1">
        <f t="array" ref="V1393">_xlfn._xlws.FILTER(Table3[[#All],[Name]],(Table3[[#All],[Polygon]]=$A1393)*(Table3[[#All],[Period]]=V$1)*((Table3[[#All],[Variables ]]=$AF$3)+(Table3[[#All],[Variables ]]=$AF$2)+(Table3[[#All],[Variables ]]=$AF$4)),0)</f>
        <v>0</v>
      </c>
      <c r="W1393" cm="1">
        <f t="array" ref="W1393">_xlfn._xlws.FILTER(Table3[[#All],[Name]],(Table3[[#All],[Polygon]]=$A1393)*(Table3[[#All],[Period]]=W$1)*((Table3[[#All],[Variables ]]=$AF$3)+(Table3[[#All],[Variables ]]=$AF$2)+(Table3[[#All],[Variables ]]=$AF$4)),0)</f>
        <v>0</v>
      </c>
      <c r="X1393" cm="1">
        <f t="array" ref="X1393">_xlfn._xlws.FILTER(Table3[[#All],[Name]],(Table3[[#All],[Polygon]]=$A1393)*(Table3[[#All],[Period]]=X$1)*((Table3[[#All],[Variables ]]=$AF$3)+(Table3[[#All],[Variables ]]=$AF$2)+(Table3[[#All],[Variables ]]=$AF$4)),0)</f>
        <v>0</v>
      </c>
      <c r="Y1393" cm="1">
        <f t="array" ref="Y1393">_xlfn._xlws.FILTER(Table3[[#All],[Name]],(Table3[[#All],[Polygon]]=$A1393)*(Table3[[#All],[Period]]=Y$1)*((Table3[[#All],[Variables ]]=$AF$3)+(Table3[[#All],[Variables ]]=$AF$2)+(Table3[[#All],[Variables ]]=$AF$4)),0)</f>
        <v>0</v>
      </c>
      <c r="Z1393" cm="1">
        <f t="array" ref="Z1393">_xlfn._xlws.FILTER(Table3[[#All],[Name]],(Table3[[#All],[Polygon]]=$A1393)*(Table3[[#All],[Period]]=Z$1)*((Table3[[#All],[Variables ]]=$AF$3)+(Table3[[#All],[Variables ]]=$AF$2)+(Table3[[#All],[Variables ]]=$AF$4)),0)</f>
        <v>0</v>
      </c>
      <c r="AA1393" cm="1">
        <f t="array" ref="AA1393">_xlfn._xlws.FILTER(Table3[[#All],[Name]],(Table3[[#All],[Polygon]]=$A1393)*(Table3[[#All],[Period]]=AA$1)*((Table3[[#All],[Variables ]]=$AF$3)+(Table3[[#All],[Variables ]]=$AF$2)+(Table3[[#All],[Variables ]]=$AF$4)),0)</f>
        <v>0</v>
      </c>
      <c r="AB1393" cm="1">
        <f t="array" ref="AB1393">_xlfn._xlws.FILTER(Table3[[#All],[Name]],(Table3[[#All],[Polygon]]=$A1393)*(Table3[[#All],[Period]]=AB$1)*((Table3[[#All],[Variables ]]=$AF$3)+(Table3[[#All],[Variables ]]=$AF$2)+(Table3[[#All],[Variables ]]=$AF$4)),0)</f>
        <v>0</v>
      </c>
      <c r="AC1393" cm="1">
        <f t="array" ref="AC1393">_xlfn._xlws.FILTER(Table3[[#All],[Name]],(Table3[[#All],[Polygon]]=$A1393)*(Table3[[#All],[Period]]=AC$1)*((Table3[[#All],[Variables ]]=$AF$3)+(Table3[[#All],[Variables ]]=$AF$2)+(Table3[[#All],[Variables ]]=$AF$4)),0)</f>
        <v>0</v>
      </c>
      <c r="AD1393" cm="1">
        <f t="array" ref="AD1393">_xlfn._xlws.FILTER(Table3[[#All],[Name]],(Table3[[#All],[Polygon]]=$A1393)*(Table3[[#All],[Period]]=AD$1)*((Table3[[#All],[Variables ]]=$AF$3)+(Table3[[#All],[Variables ]]=$AF$2)+(Table3[[#All],[Variables ]]=$AF$4)),0)</f>
        <v>0</v>
      </c>
    </row>
    <row r="1394" spans="1:30" x14ac:dyDescent="0.35">
      <c r="A1394" s="5">
        <v>84</v>
      </c>
      <c r="B1394" s="6" t="s">
        <v>1408</v>
      </c>
      <c r="C1394" s="8">
        <v>57.396410359999997</v>
      </c>
      <c r="D1394" s="6" t="s">
        <v>1466</v>
      </c>
      <c r="E1394" s="6">
        <v>1</v>
      </c>
      <c r="F1394" s="6">
        <v>2</v>
      </c>
      <c r="G1394" s="6">
        <v>3</v>
      </c>
      <c r="H1394" s="6"/>
      <c r="I1394" s="6">
        <v>1989</v>
      </c>
      <c r="J1394" s="6">
        <v>0</v>
      </c>
      <c r="K1394" s="6" t="s">
        <v>1362</v>
      </c>
      <c r="L1394" s="6">
        <v>59</v>
      </c>
      <c r="M1394" s="6">
        <v>59</v>
      </c>
      <c r="N1394" s="6">
        <v>7.2895015440000002</v>
      </c>
      <c r="O1394" s="9">
        <v>7.29</v>
      </c>
      <c r="P1394" cm="1">
        <f t="array" ref="P1394">_xlfn._xlws.FILTER(Table3[[#All],[Name]],(Table3[[#All],[Polygon]]=$A1394)*(Table3[[#All],[Period]]=P$1)*((Table3[[#All],[Variables ]]=$AF$3)+(Table3[[#All],[Variables ]]=$AF$2)+(Table3[[#All],[Variables ]]=$AF$4)),0)</f>
        <v>0</v>
      </c>
      <c r="Q1394" t="str" cm="1">
        <f t="array" ref="Q1394">_xlfn._xlws.FILTER(Table3[[#All],[Name]],(Table3[[#All],[Polygon]]=$A1394)*(Table3[[#All],[Period]]=Q$1)*((Table3[[#All],[Variables ]]=$AF$3)+(Table3[[#All],[Variables ]]=$AF$2)+(Table3[[#All],[Variables ]]=$AF$4)),0)</f>
        <v>AH</v>
      </c>
      <c r="R1394" t="str" cm="1">
        <f t="array" ref="R1394">_xlfn._xlws.FILTER(Table3[[#All],[Name]],(Table3[[#All],[Polygon]]=$A1394)*(Table3[[#All],[Period]]=R$1)*((Table3[[#All],[Variables ]]=$AF$3)+(Table3[[#All],[Variables ]]=$AF$2)+(Table3[[#All],[Variables ]]=$AF$4)),0)</f>
        <v>PCT</v>
      </c>
      <c r="S1394" t="str" cm="1">
        <f t="array" ref="S1394">_xlfn._xlws.FILTER(Table3[[#All],[Name]],(Table3[[#All],[Polygon]]=$A1394)*(Table3[[#All],[Period]]=S$1)*((Table3[[#All],[Variables ]]=$AF$3)+(Table3[[#All],[Variables ]]=$AF$2)+(Table3[[#All],[Variables ]]=$AF$4)),0)</f>
        <v>AH</v>
      </c>
      <c r="T1394" t="str" cm="1">
        <f t="array" ref="T1394">_xlfn._xlws.FILTER(Table3[[#All],[Name]],(Table3[[#All],[Polygon]]=$A1394)*(Table3[[#All],[Period]]=T$1)*((Table3[[#All],[Variables ]]=$AF$3)+(Table3[[#All],[Variables ]]=$AF$2)+(Table3[[#All],[Variables ]]=$AF$4)),0)</f>
        <v>AH</v>
      </c>
      <c r="U1394" cm="1">
        <f t="array" ref="U1394">_xlfn._xlws.FILTER(Table3[[#All],[Name]],(Table3[[#All],[Polygon]]=$A1394)*(Table3[[#All],[Period]]=U$1)*((Table3[[#All],[Variables ]]=$AF$3)+(Table3[[#All],[Variables ]]=$AF$2)+(Table3[[#All],[Variables ]]=$AF$4)),0)</f>
        <v>0</v>
      </c>
      <c r="V1394" cm="1">
        <f t="array" ref="V1394">_xlfn._xlws.FILTER(Table3[[#All],[Name]],(Table3[[#All],[Polygon]]=$A1394)*(Table3[[#All],[Period]]=V$1)*((Table3[[#All],[Variables ]]=$AF$3)+(Table3[[#All],[Variables ]]=$AF$2)+(Table3[[#All],[Variables ]]=$AF$4)),0)</f>
        <v>0</v>
      </c>
      <c r="W1394" cm="1">
        <f t="array" ref="W1394">_xlfn._xlws.FILTER(Table3[[#All],[Name]],(Table3[[#All],[Polygon]]=$A1394)*(Table3[[#All],[Period]]=W$1)*((Table3[[#All],[Variables ]]=$AF$3)+(Table3[[#All],[Variables ]]=$AF$2)+(Table3[[#All],[Variables ]]=$AF$4)),0)</f>
        <v>0</v>
      </c>
      <c r="X1394" cm="1">
        <f t="array" ref="X1394">_xlfn._xlws.FILTER(Table3[[#All],[Name]],(Table3[[#All],[Polygon]]=$A1394)*(Table3[[#All],[Period]]=X$1)*((Table3[[#All],[Variables ]]=$AF$3)+(Table3[[#All],[Variables ]]=$AF$2)+(Table3[[#All],[Variables ]]=$AF$4)),0)</f>
        <v>0</v>
      </c>
      <c r="Y1394" cm="1">
        <f t="array" ref="Y1394">_xlfn._xlws.FILTER(Table3[[#All],[Name]],(Table3[[#All],[Polygon]]=$A1394)*(Table3[[#All],[Period]]=Y$1)*((Table3[[#All],[Variables ]]=$AF$3)+(Table3[[#All],[Variables ]]=$AF$2)+(Table3[[#All],[Variables ]]=$AF$4)),0)</f>
        <v>0</v>
      </c>
      <c r="Z1394" cm="1">
        <f t="array" ref="Z1394">_xlfn._xlws.FILTER(Table3[[#All],[Name]],(Table3[[#All],[Polygon]]=$A1394)*(Table3[[#All],[Period]]=Z$1)*((Table3[[#All],[Variables ]]=$AF$3)+(Table3[[#All],[Variables ]]=$AF$2)+(Table3[[#All],[Variables ]]=$AF$4)),0)</f>
        <v>0</v>
      </c>
      <c r="AA1394" cm="1">
        <f t="array" ref="AA1394">_xlfn._xlws.FILTER(Table3[[#All],[Name]],(Table3[[#All],[Polygon]]=$A1394)*(Table3[[#All],[Period]]=AA$1)*((Table3[[#All],[Variables ]]=$AF$3)+(Table3[[#All],[Variables ]]=$AF$2)+(Table3[[#All],[Variables ]]=$AF$4)),0)</f>
        <v>0</v>
      </c>
      <c r="AB1394" cm="1">
        <f t="array" ref="AB1394">_xlfn._xlws.FILTER(Table3[[#All],[Name]],(Table3[[#All],[Polygon]]=$A1394)*(Table3[[#All],[Period]]=AB$1)*((Table3[[#All],[Variables ]]=$AF$3)+(Table3[[#All],[Variables ]]=$AF$2)+(Table3[[#All],[Variables ]]=$AF$4)),0)</f>
        <v>0</v>
      </c>
      <c r="AC1394" cm="1">
        <f t="array" ref="AC1394">_xlfn._xlws.FILTER(Table3[[#All],[Name]],(Table3[[#All],[Polygon]]=$A1394)*(Table3[[#All],[Period]]=AC$1)*((Table3[[#All],[Variables ]]=$AF$3)+(Table3[[#All],[Variables ]]=$AF$2)+(Table3[[#All],[Variables ]]=$AF$4)),0)</f>
        <v>0</v>
      </c>
      <c r="AD1394" cm="1">
        <f t="array" ref="AD1394">_xlfn._xlws.FILTER(Table3[[#All],[Name]],(Table3[[#All],[Polygon]]=$A1394)*(Table3[[#All],[Period]]=AD$1)*((Table3[[#All],[Variables ]]=$AF$3)+(Table3[[#All],[Variables ]]=$AF$2)+(Table3[[#All],[Variables ]]=$AF$4)),0)</f>
        <v>0</v>
      </c>
    </row>
    <row r="1395" spans="1:30" x14ac:dyDescent="0.35">
      <c r="A1395" s="3">
        <v>84</v>
      </c>
      <c r="B1395" s="4" t="s">
        <v>1408</v>
      </c>
      <c r="C1395" s="10">
        <v>57.396410359999997</v>
      </c>
      <c r="D1395" s="4" t="s">
        <v>1466</v>
      </c>
      <c r="E1395" s="4">
        <v>1</v>
      </c>
      <c r="F1395" s="4">
        <v>2</v>
      </c>
      <c r="G1395" s="4">
        <v>3</v>
      </c>
      <c r="H1395" s="4"/>
      <c r="I1395" s="4">
        <v>1989</v>
      </c>
      <c r="J1395" s="4">
        <v>0</v>
      </c>
      <c r="K1395" s="4" t="s">
        <v>1362</v>
      </c>
      <c r="L1395" s="4">
        <v>84</v>
      </c>
      <c r="M1395" s="4">
        <v>84</v>
      </c>
      <c r="N1395" s="4">
        <v>57.396410359999997</v>
      </c>
      <c r="O1395" s="11">
        <v>57.396000000000001</v>
      </c>
      <c r="P1395" cm="1">
        <f t="array" ref="P1395">_xlfn._xlws.FILTER(Table3[[#All],[Name]],(Table3[[#All],[Polygon]]=$A1395)*(Table3[[#All],[Period]]=P$1)*((Table3[[#All],[Variables ]]=$AF$3)+(Table3[[#All],[Variables ]]=$AF$2)+(Table3[[#All],[Variables ]]=$AF$4)),0)</f>
        <v>0</v>
      </c>
      <c r="Q1395" t="str" cm="1">
        <f t="array" ref="Q1395">_xlfn._xlws.FILTER(Table3[[#All],[Name]],(Table3[[#All],[Polygon]]=$A1395)*(Table3[[#All],[Period]]=Q$1)*((Table3[[#All],[Variables ]]=$AF$3)+(Table3[[#All],[Variables ]]=$AF$2)+(Table3[[#All],[Variables ]]=$AF$4)),0)</f>
        <v>AH</v>
      </c>
      <c r="R1395" t="str" cm="1">
        <f t="array" ref="R1395">_xlfn._xlws.FILTER(Table3[[#All],[Name]],(Table3[[#All],[Polygon]]=$A1395)*(Table3[[#All],[Period]]=R$1)*((Table3[[#All],[Variables ]]=$AF$3)+(Table3[[#All],[Variables ]]=$AF$2)+(Table3[[#All],[Variables ]]=$AF$4)),0)</f>
        <v>PCT</v>
      </c>
      <c r="S1395" t="str" cm="1">
        <f t="array" ref="S1395">_xlfn._xlws.FILTER(Table3[[#All],[Name]],(Table3[[#All],[Polygon]]=$A1395)*(Table3[[#All],[Period]]=S$1)*((Table3[[#All],[Variables ]]=$AF$3)+(Table3[[#All],[Variables ]]=$AF$2)+(Table3[[#All],[Variables ]]=$AF$4)),0)</f>
        <v>AH</v>
      </c>
      <c r="T1395" t="str" cm="1">
        <f t="array" ref="T1395">_xlfn._xlws.FILTER(Table3[[#All],[Name]],(Table3[[#All],[Polygon]]=$A1395)*(Table3[[#All],[Period]]=T$1)*((Table3[[#All],[Variables ]]=$AF$3)+(Table3[[#All],[Variables ]]=$AF$2)+(Table3[[#All],[Variables ]]=$AF$4)),0)</f>
        <v>AH</v>
      </c>
      <c r="U1395" cm="1">
        <f t="array" ref="U1395">_xlfn._xlws.FILTER(Table3[[#All],[Name]],(Table3[[#All],[Polygon]]=$A1395)*(Table3[[#All],[Period]]=U$1)*((Table3[[#All],[Variables ]]=$AF$3)+(Table3[[#All],[Variables ]]=$AF$2)+(Table3[[#All],[Variables ]]=$AF$4)),0)</f>
        <v>0</v>
      </c>
      <c r="V1395" cm="1">
        <f t="array" ref="V1395">_xlfn._xlws.FILTER(Table3[[#All],[Name]],(Table3[[#All],[Polygon]]=$A1395)*(Table3[[#All],[Period]]=V$1)*((Table3[[#All],[Variables ]]=$AF$3)+(Table3[[#All],[Variables ]]=$AF$2)+(Table3[[#All],[Variables ]]=$AF$4)),0)</f>
        <v>0</v>
      </c>
      <c r="W1395" cm="1">
        <f t="array" ref="W1395">_xlfn._xlws.FILTER(Table3[[#All],[Name]],(Table3[[#All],[Polygon]]=$A1395)*(Table3[[#All],[Period]]=W$1)*((Table3[[#All],[Variables ]]=$AF$3)+(Table3[[#All],[Variables ]]=$AF$2)+(Table3[[#All],[Variables ]]=$AF$4)),0)</f>
        <v>0</v>
      </c>
      <c r="X1395" cm="1">
        <f t="array" ref="X1395">_xlfn._xlws.FILTER(Table3[[#All],[Name]],(Table3[[#All],[Polygon]]=$A1395)*(Table3[[#All],[Period]]=X$1)*((Table3[[#All],[Variables ]]=$AF$3)+(Table3[[#All],[Variables ]]=$AF$2)+(Table3[[#All],[Variables ]]=$AF$4)),0)</f>
        <v>0</v>
      </c>
      <c r="Y1395" cm="1">
        <f t="array" ref="Y1395">_xlfn._xlws.FILTER(Table3[[#All],[Name]],(Table3[[#All],[Polygon]]=$A1395)*(Table3[[#All],[Period]]=Y$1)*((Table3[[#All],[Variables ]]=$AF$3)+(Table3[[#All],[Variables ]]=$AF$2)+(Table3[[#All],[Variables ]]=$AF$4)),0)</f>
        <v>0</v>
      </c>
      <c r="Z1395" cm="1">
        <f t="array" ref="Z1395">_xlfn._xlws.FILTER(Table3[[#All],[Name]],(Table3[[#All],[Polygon]]=$A1395)*(Table3[[#All],[Period]]=Z$1)*((Table3[[#All],[Variables ]]=$AF$3)+(Table3[[#All],[Variables ]]=$AF$2)+(Table3[[#All],[Variables ]]=$AF$4)),0)</f>
        <v>0</v>
      </c>
      <c r="AA1395" cm="1">
        <f t="array" ref="AA1395">_xlfn._xlws.FILTER(Table3[[#All],[Name]],(Table3[[#All],[Polygon]]=$A1395)*(Table3[[#All],[Period]]=AA$1)*((Table3[[#All],[Variables ]]=$AF$3)+(Table3[[#All],[Variables ]]=$AF$2)+(Table3[[#All],[Variables ]]=$AF$4)),0)</f>
        <v>0</v>
      </c>
      <c r="AB1395" cm="1">
        <f t="array" ref="AB1395">_xlfn._xlws.FILTER(Table3[[#All],[Name]],(Table3[[#All],[Polygon]]=$A1395)*(Table3[[#All],[Period]]=AB$1)*((Table3[[#All],[Variables ]]=$AF$3)+(Table3[[#All],[Variables ]]=$AF$2)+(Table3[[#All],[Variables ]]=$AF$4)),0)</f>
        <v>0</v>
      </c>
      <c r="AC1395" cm="1">
        <f t="array" ref="AC1395">_xlfn._xlws.FILTER(Table3[[#All],[Name]],(Table3[[#All],[Polygon]]=$A1395)*(Table3[[#All],[Period]]=AC$1)*((Table3[[#All],[Variables ]]=$AF$3)+(Table3[[#All],[Variables ]]=$AF$2)+(Table3[[#All],[Variables ]]=$AF$4)),0)</f>
        <v>0</v>
      </c>
      <c r="AD1395" cm="1">
        <f t="array" ref="AD1395">_xlfn._xlws.FILTER(Table3[[#All],[Name]],(Table3[[#All],[Polygon]]=$A1395)*(Table3[[#All],[Period]]=AD$1)*((Table3[[#All],[Variables ]]=$AF$3)+(Table3[[#All],[Variables ]]=$AF$2)+(Table3[[#All],[Variables ]]=$AF$4)),0)</f>
        <v>0</v>
      </c>
    </row>
    <row r="1396" spans="1:30" x14ac:dyDescent="0.35">
      <c r="A1396" s="5">
        <v>84</v>
      </c>
      <c r="B1396" s="6" t="s">
        <v>1408</v>
      </c>
      <c r="C1396" s="8">
        <v>57.396410359999997</v>
      </c>
      <c r="D1396" s="6" t="s">
        <v>1466</v>
      </c>
      <c r="E1396" s="6">
        <v>1</v>
      </c>
      <c r="F1396" s="6">
        <v>2</v>
      </c>
      <c r="G1396" s="6">
        <v>3</v>
      </c>
      <c r="H1396" s="6"/>
      <c r="I1396" s="6">
        <v>1989</v>
      </c>
      <c r="J1396" s="6">
        <v>0</v>
      </c>
      <c r="K1396" s="6" t="s">
        <v>1362</v>
      </c>
      <c r="L1396" s="6">
        <v>56</v>
      </c>
      <c r="M1396" s="6">
        <v>56</v>
      </c>
      <c r="N1396" s="6">
        <v>9.4989923730000001</v>
      </c>
      <c r="O1396" s="9">
        <v>8.6649999999999991</v>
      </c>
      <c r="P1396" cm="1">
        <f t="array" ref="P1396">_xlfn._xlws.FILTER(Table3[[#All],[Name]],(Table3[[#All],[Polygon]]=$A1396)*(Table3[[#All],[Period]]=P$1)*((Table3[[#All],[Variables ]]=$AF$3)+(Table3[[#All],[Variables ]]=$AF$2)+(Table3[[#All],[Variables ]]=$AF$4)),0)</f>
        <v>0</v>
      </c>
      <c r="Q1396" t="str" cm="1">
        <f t="array" ref="Q1396">_xlfn._xlws.FILTER(Table3[[#All],[Name]],(Table3[[#All],[Polygon]]=$A1396)*(Table3[[#All],[Period]]=Q$1)*((Table3[[#All],[Variables ]]=$AF$3)+(Table3[[#All],[Variables ]]=$AF$2)+(Table3[[#All],[Variables ]]=$AF$4)),0)</f>
        <v>AH</v>
      </c>
      <c r="R1396" t="str" cm="1">
        <f t="array" ref="R1396">_xlfn._xlws.FILTER(Table3[[#All],[Name]],(Table3[[#All],[Polygon]]=$A1396)*(Table3[[#All],[Period]]=R$1)*((Table3[[#All],[Variables ]]=$AF$3)+(Table3[[#All],[Variables ]]=$AF$2)+(Table3[[#All],[Variables ]]=$AF$4)),0)</f>
        <v>PCT</v>
      </c>
      <c r="S1396" t="str" cm="1">
        <f t="array" ref="S1396">_xlfn._xlws.FILTER(Table3[[#All],[Name]],(Table3[[#All],[Polygon]]=$A1396)*(Table3[[#All],[Period]]=S$1)*((Table3[[#All],[Variables ]]=$AF$3)+(Table3[[#All],[Variables ]]=$AF$2)+(Table3[[#All],[Variables ]]=$AF$4)),0)</f>
        <v>AH</v>
      </c>
      <c r="T1396" t="str" cm="1">
        <f t="array" ref="T1396">_xlfn._xlws.FILTER(Table3[[#All],[Name]],(Table3[[#All],[Polygon]]=$A1396)*(Table3[[#All],[Period]]=T$1)*((Table3[[#All],[Variables ]]=$AF$3)+(Table3[[#All],[Variables ]]=$AF$2)+(Table3[[#All],[Variables ]]=$AF$4)),0)</f>
        <v>AH</v>
      </c>
      <c r="U1396" cm="1">
        <f t="array" ref="U1396">_xlfn._xlws.FILTER(Table3[[#All],[Name]],(Table3[[#All],[Polygon]]=$A1396)*(Table3[[#All],[Period]]=U$1)*((Table3[[#All],[Variables ]]=$AF$3)+(Table3[[#All],[Variables ]]=$AF$2)+(Table3[[#All],[Variables ]]=$AF$4)),0)</f>
        <v>0</v>
      </c>
      <c r="V1396" cm="1">
        <f t="array" ref="V1396">_xlfn._xlws.FILTER(Table3[[#All],[Name]],(Table3[[#All],[Polygon]]=$A1396)*(Table3[[#All],[Period]]=V$1)*((Table3[[#All],[Variables ]]=$AF$3)+(Table3[[#All],[Variables ]]=$AF$2)+(Table3[[#All],[Variables ]]=$AF$4)),0)</f>
        <v>0</v>
      </c>
      <c r="W1396" cm="1">
        <f t="array" ref="W1396">_xlfn._xlws.FILTER(Table3[[#All],[Name]],(Table3[[#All],[Polygon]]=$A1396)*(Table3[[#All],[Period]]=W$1)*((Table3[[#All],[Variables ]]=$AF$3)+(Table3[[#All],[Variables ]]=$AF$2)+(Table3[[#All],[Variables ]]=$AF$4)),0)</f>
        <v>0</v>
      </c>
      <c r="X1396" cm="1">
        <f t="array" ref="X1396">_xlfn._xlws.FILTER(Table3[[#All],[Name]],(Table3[[#All],[Polygon]]=$A1396)*(Table3[[#All],[Period]]=X$1)*((Table3[[#All],[Variables ]]=$AF$3)+(Table3[[#All],[Variables ]]=$AF$2)+(Table3[[#All],[Variables ]]=$AF$4)),0)</f>
        <v>0</v>
      </c>
      <c r="Y1396" cm="1">
        <f t="array" ref="Y1396">_xlfn._xlws.FILTER(Table3[[#All],[Name]],(Table3[[#All],[Polygon]]=$A1396)*(Table3[[#All],[Period]]=Y$1)*((Table3[[#All],[Variables ]]=$AF$3)+(Table3[[#All],[Variables ]]=$AF$2)+(Table3[[#All],[Variables ]]=$AF$4)),0)</f>
        <v>0</v>
      </c>
      <c r="Z1396" cm="1">
        <f t="array" ref="Z1396">_xlfn._xlws.FILTER(Table3[[#All],[Name]],(Table3[[#All],[Polygon]]=$A1396)*(Table3[[#All],[Period]]=Z$1)*((Table3[[#All],[Variables ]]=$AF$3)+(Table3[[#All],[Variables ]]=$AF$2)+(Table3[[#All],[Variables ]]=$AF$4)),0)</f>
        <v>0</v>
      </c>
      <c r="AA1396" cm="1">
        <f t="array" ref="AA1396">_xlfn._xlws.FILTER(Table3[[#All],[Name]],(Table3[[#All],[Polygon]]=$A1396)*(Table3[[#All],[Period]]=AA$1)*((Table3[[#All],[Variables ]]=$AF$3)+(Table3[[#All],[Variables ]]=$AF$2)+(Table3[[#All],[Variables ]]=$AF$4)),0)</f>
        <v>0</v>
      </c>
      <c r="AB1396" cm="1">
        <f t="array" ref="AB1396">_xlfn._xlws.FILTER(Table3[[#All],[Name]],(Table3[[#All],[Polygon]]=$A1396)*(Table3[[#All],[Period]]=AB$1)*((Table3[[#All],[Variables ]]=$AF$3)+(Table3[[#All],[Variables ]]=$AF$2)+(Table3[[#All],[Variables ]]=$AF$4)),0)</f>
        <v>0</v>
      </c>
      <c r="AC1396" cm="1">
        <f t="array" ref="AC1396">_xlfn._xlws.FILTER(Table3[[#All],[Name]],(Table3[[#All],[Polygon]]=$A1396)*(Table3[[#All],[Period]]=AC$1)*((Table3[[#All],[Variables ]]=$AF$3)+(Table3[[#All],[Variables ]]=$AF$2)+(Table3[[#All],[Variables ]]=$AF$4)),0)</f>
        <v>0</v>
      </c>
      <c r="AD1396" cm="1">
        <f t="array" ref="AD1396">_xlfn._xlws.FILTER(Table3[[#All],[Name]],(Table3[[#All],[Polygon]]=$A1396)*(Table3[[#All],[Period]]=AD$1)*((Table3[[#All],[Variables ]]=$AF$3)+(Table3[[#All],[Variables ]]=$AF$2)+(Table3[[#All],[Variables ]]=$AF$4)),0)</f>
        <v>0</v>
      </c>
    </row>
    <row r="1397" spans="1:30" x14ac:dyDescent="0.35">
      <c r="A1397" s="3">
        <v>84</v>
      </c>
      <c r="B1397" s="4" t="s">
        <v>1408</v>
      </c>
      <c r="C1397" s="10">
        <v>57.396410359999997</v>
      </c>
      <c r="D1397" s="4" t="s">
        <v>1466</v>
      </c>
      <c r="E1397" s="4">
        <v>1</v>
      </c>
      <c r="F1397" s="4">
        <v>2</v>
      </c>
      <c r="G1397" s="4">
        <v>3</v>
      </c>
      <c r="H1397" s="4"/>
      <c r="I1397" s="4">
        <v>1989</v>
      </c>
      <c r="J1397" s="4">
        <v>0</v>
      </c>
      <c r="K1397" s="4" t="s">
        <v>1362</v>
      </c>
      <c r="L1397" s="4">
        <v>54</v>
      </c>
      <c r="M1397" s="4">
        <v>54</v>
      </c>
      <c r="N1397" s="4">
        <v>14.01216649</v>
      </c>
      <c r="O1397" s="11">
        <v>14.012</v>
      </c>
      <c r="P1397" cm="1">
        <f t="array" ref="P1397">_xlfn._xlws.FILTER(Table3[[#All],[Name]],(Table3[[#All],[Polygon]]=$A1397)*(Table3[[#All],[Period]]=P$1)*((Table3[[#All],[Variables ]]=$AF$3)+(Table3[[#All],[Variables ]]=$AF$2)+(Table3[[#All],[Variables ]]=$AF$4)),0)</f>
        <v>0</v>
      </c>
      <c r="Q1397" t="str" cm="1">
        <f t="array" ref="Q1397">_xlfn._xlws.FILTER(Table3[[#All],[Name]],(Table3[[#All],[Polygon]]=$A1397)*(Table3[[#All],[Period]]=Q$1)*((Table3[[#All],[Variables ]]=$AF$3)+(Table3[[#All],[Variables ]]=$AF$2)+(Table3[[#All],[Variables ]]=$AF$4)),0)</f>
        <v>AH</v>
      </c>
      <c r="R1397" t="str" cm="1">
        <f t="array" ref="R1397">_xlfn._xlws.FILTER(Table3[[#All],[Name]],(Table3[[#All],[Polygon]]=$A1397)*(Table3[[#All],[Period]]=R$1)*((Table3[[#All],[Variables ]]=$AF$3)+(Table3[[#All],[Variables ]]=$AF$2)+(Table3[[#All],[Variables ]]=$AF$4)),0)</f>
        <v>PCT</v>
      </c>
      <c r="S1397" t="str" cm="1">
        <f t="array" ref="S1397">_xlfn._xlws.FILTER(Table3[[#All],[Name]],(Table3[[#All],[Polygon]]=$A1397)*(Table3[[#All],[Period]]=S$1)*((Table3[[#All],[Variables ]]=$AF$3)+(Table3[[#All],[Variables ]]=$AF$2)+(Table3[[#All],[Variables ]]=$AF$4)),0)</f>
        <v>AH</v>
      </c>
      <c r="T1397" t="str" cm="1">
        <f t="array" ref="T1397">_xlfn._xlws.FILTER(Table3[[#All],[Name]],(Table3[[#All],[Polygon]]=$A1397)*(Table3[[#All],[Period]]=T$1)*((Table3[[#All],[Variables ]]=$AF$3)+(Table3[[#All],[Variables ]]=$AF$2)+(Table3[[#All],[Variables ]]=$AF$4)),0)</f>
        <v>AH</v>
      </c>
      <c r="U1397" cm="1">
        <f t="array" ref="U1397">_xlfn._xlws.FILTER(Table3[[#All],[Name]],(Table3[[#All],[Polygon]]=$A1397)*(Table3[[#All],[Period]]=U$1)*((Table3[[#All],[Variables ]]=$AF$3)+(Table3[[#All],[Variables ]]=$AF$2)+(Table3[[#All],[Variables ]]=$AF$4)),0)</f>
        <v>0</v>
      </c>
      <c r="V1397" cm="1">
        <f t="array" ref="V1397">_xlfn._xlws.FILTER(Table3[[#All],[Name]],(Table3[[#All],[Polygon]]=$A1397)*(Table3[[#All],[Period]]=V$1)*((Table3[[#All],[Variables ]]=$AF$3)+(Table3[[#All],[Variables ]]=$AF$2)+(Table3[[#All],[Variables ]]=$AF$4)),0)</f>
        <v>0</v>
      </c>
      <c r="W1397" cm="1">
        <f t="array" ref="W1397">_xlfn._xlws.FILTER(Table3[[#All],[Name]],(Table3[[#All],[Polygon]]=$A1397)*(Table3[[#All],[Period]]=W$1)*((Table3[[#All],[Variables ]]=$AF$3)+(Table3[[#All],[Variables ]]=$AF$2)+(Table3[[#All],[Variables ]]=$AF$4)),0)</f>
        <v>0</v>
      </c>
      <c r="X1397" cm="1">
        <f t="array" ref="X1397">_xlfn._xlws.FILTER(Table3[[#All],[Name]],(Table3[[#All],[Polygon]]=$A1397)*(Table3[[#All],[Period]]=X$1)*((Table3[[#All],[Variables ]]=$AF$3)+(Table3[[#All],[Variables ]]=$AF$2)+(Table3[[#All],[Variables ]]=$AF$4)),0)</f>
        <v>0</v>
      </c>
      <c r="Y1397" cm="1">
        <f t="array" ref="Y1397">_xlfn._xlws.FILTER(Table3[[#All],[Name]],(Table3[[#All],[Polygon]]=$A1397)*(Table3[[#All],[Period]]=Y$1)*((Table3[[#All],[Variables ]]=$AF$3)+(Table3[[#All],[Variables ]]=$AF$2)+(Table3[[#All],[Variables ]]=$AF$4)),0)</f>
        <v>0</v>
      </c>
      <c r="Z1397" cm="1">
        <f t="array" ref="Z1397">_xlfn._xlws.FILTER(Table3[[#All],[Name]],(Table3[[#All],[Polygon]]=$A1397)*(Table3[[#All],[Period]]=Z$1)*((Table3[[#All],[Variables ]]=$AF$3)+(Table3[[#All],[Variables ]]=$AF$2)+(Table3[[#All],[Variables ]]=$AF$4)),0)</f>
        <v>0</v>
      </c>
      <c r="AA1397" cm="1">
        <f t="array" ref="AA1397">_xlfn._xlws.FILTER(Table3[[#All],[Name]],(Table3[[#All],[Polygon]]=$A1397)*(Table3[[#All],[Period]]=AA$1)*((Table3[[#All],[Variables ]]=$AF$3)+(Table3[[#All],[Variables ]]=$AF$2)+(Table3[[#All],[Variables ]]=$AF$4)),0)</f>
        <v>0</v>
      </c>
      <c r="AB1397" cm="1">
        <f t="array" ref="AB1397">_xlfn._xlws.FILTER(Table3[[#All],[Name]],(Table3[[#All],[Polygon]]=$A1397)*(Table3[[#All],[Period]]=AB$1)*((Table3[[#All],[Variables ]]=$AF$3)+(Table3[[#All],[Variables ]]=$AF$2)+(Table3[[#All],[Variables ]]=$AF$4)),0)</f>
        <v>0</v>
      </c>
      <c r="AC1397" cm="1">
        <f t="array" ref="AC1397">_xlfn._xlws.FILTER(Table3[[#All],[Name]],(Table3[[#All],[Polygon]]=$A1397)*(Table3[[#All],[Period]]=AC$1)*((Table3[[#All],[Variables ]]=$AF$3)+(Table3[[#All],[Variables ]]=$AF$2)+(Table3[[#All],[Variables ]]=$AF$4)),0)</f>
        <v>0</v>
      </c>
      <c r="AD1397" cm="1">
        <f t="array" ref="AD1397">_xlfn._xlws.FILTER(Table3[[#All],[Name]],(Table3[[#All],[Polygon]]=$A1397)*(Table3[[#All],[Period]]=AD$1)*((Table3[[#All],[Variables ]]=$AF$3)+(Table3[[#All],[Variables ]]=$AF$2)+(Table3[[#All],[Variables ]]=$AF$4)),0)</f>
        <v>0</v>
      </c>
    </row>
    <row r="1398" spans="1:30" x14ac:dyDescent="0.35">
      <c r="A1398" s="5">
        <v>84</v>
      </c>
      <c r="B1398" s="6" t="s">
        <v>1408</v>
      </c>
      <c r="C1398" s="8">
        <v>57.396410359999997</v>
      </c>
      <c r="D1398" s="6" t="s">
        <v>1466</v>
      </c>
      <c r="E1398" s="6">
        <v>1</v>
      </c>
      <c r="F1398" s="6">
        <v>2</v>
      </c>
      <c r="G1398" s="6">
        <v>3</v>
      </c>
      <c r="H1398" s="6"/>
      <c r="I1398" s="6">
        <v>1989</v>
      </c>
      <c r="J1398" s="6">
        <v>0</v>
      </c>
      <c r="K1398" s="6" t="s">
        <v>1362</v>
      </c>
      <c r="L1398" s="6">
        <v>2</v>
      </c>
      <c r="M1398" s="6">
        <v>2</v>
      </c>
      <c r="N1398" s="6">
        <v>10.0095142</v>
      </c>
      <c r="O1398" s="9">
        <v>9.4570000000000007</v>
      </c>
      <c r="P1398" cm="1">
        <f t="array" ref="P1398">_xlfn._xlws.FILTER(Table3[[#All],[Name]],(Table3[[#All],[Polygon]]=$A1398)*(Table3[[#All],[Period]]=P$1)*((Table3[[#All],[Variables ]]=$AF$3)+(Table3[[#All],[Variables ]]=$AF$2)+(Table3[[#All],[Variables ]]=$AF$4)),0)</f>
        <v>0</v>
      </c>
      <c r="Q1398" t="str" cm="1">
        <f t="array" ref="Q1398">_xlfn._xlws.FILTER(Table3[[#All],[Name]],(Table3[[#All],[Polygon]]=$A1398)*(Table3[[#All],[Period]]=Q$1)*((Table3[[#All],[Variables ]]=$AF$3)+(Table3[[#All],[Variables ]]=$AF$2)+(Table3[[#All],[Variables ]]=$AF$4)),0)</f>
        <v>AH</v>
      </c>
      <c r="R1398" t="str" cm="1">
        <f t="array" ref="R1398">_xlfn._xlws.FILTER(Table3[[#All],[Name]],(Table3[[#All],[Polygon]]=$A1398)*(Table3[[#All],[Period]]=R$1)*((Table3[[#All],[Variables ]]=$AF$3)+(Table3[[#All],[Variables ]]=$AF$2)+(Table3[[#All],[Variables ]]=$AF$4)),0)</f>
        <v>PCT</v>
      </c>
      <c r="S1398" t="str" cm="1">
        <f t="array" ref="S1398">_xlfn._xlws.FILTER(Table3[[#All],[Name]],(Table3[[#All],[Polygon]]=$A1398)*(Table3[[#All],[Period]]=S$1)*((Table3[[#All],[Variables ]]=$AF$3)+(Table3[[#All],[Variables ]]=$AF$2)+(Table3[[#All],[Variables ]]=$AF$4)),0)</f>
        <v>AH</v>
      </c>
      <c r="T1398" t="str" cm="1">
        <f t="array" ref="T1398">_xlfn._xlws.FILTER(Table3[[#All],[Name]],(Table3[[#All],[Polygon]]=$A1398)*(Table3[[#All],[Period]]=T$1)*((Table3[[#All],[Variables ]]=$AF$3)+(Table3[[#All],[Variables ]]=$AF$2)+(Table3[[#All],[Variables ]]=$AF$4)),0)</f>
        <v>AH</v>
      </c>
      <c r="U1398" cm="1">
        <f t="array" ref="U1398">_xlfn._xlws.FILTER(Table3[[#All],[Name]],(Table3[[#All],[Polygon]]=$A1398)*(Table3[[#All],[Period]]=U$1)*((Table3[[#All],[Variables ]]=$AF$3)+(Table3[[#All],[Variables ]]=$AF$2)+(Table3[[#All],[Variables ]]=$AF$4)),0)</f>
        <v>0</v>
      </c>
      <c r="V1398" cm="1">
        <f t="array" ref="V1398">_xlfn._xlws.FILTER(Table3[[#All],[Name]],(Table3[[#All],[Polygon]]=$A1398)*(Table3[[#All],[Period]]=V$1)*((Table3[[#All],[Variables ]]=$AF$3)+(Table3[[#All],[Variables ]]=$AF$2)+(Table3[[#All],[Variables ]]=$AF$4)),0)</f>
        <v>0</v>
      </c>
      <c r="W1398" cm="1">
        <f t="array" ref="W1398">_xlfn._xlws.FILTER(Table3[[#All],[Name]],(Table3[[#All],[Polygon]]=$A1398)*(Table3[[#All],[Period]]=W$1)*((Table3[[#All],[Variables ]]=$AF$3)+(Table3[[#All],[Variables ]]=$AF$2)+(Table3[[#All],[Variables ]]=$AF$4)),0)</f>
        <v>0</v>
      </c>
      <c r="X1398" cm="1">
        <f t="array" ref="X1398">_xlfn._xlws.FILTER(Table3[[#All],[Name]],(Table3[[#All],[Polygon]]=$A1398)*(Table3[[#All],[Period]]=X$1)*((Table3[[#All],[Variables ]]=$AF$3)+(Table3[[#All],[Variables ]]=$AF$2)+(Table3[[#All],[Variables ]]=$AF$4)),0)</f>
        <v>0</v>
      </c>
      <c r="Y1398" cm="1">
        <f t="array" ref="Y1398">_xlfn._xlws.FILTER(Table3[[#All],[Name]],(Table3[[#All],[Polygon]]=$A1398)*(Table3[[#All],[Period]]=Y$1)*((Table3[[#All],[Variables ]]=$AF$3)+(Table3[[#All],[Variables ]]=$AF$2)+(Table3[[#All],[Variables ]]=$AF$4)),0)</f>
        <v>0</v>
      </c>
      <c r="Z1398" cm="1">
        <f t="array" ref="Z1398">_xlfn._xlws.FILTER(Table3[[#All],[Name]],(Table3[[#All],[Polygon]]=$A1398)*(Table3[[#All],[Period]]=Z$1)*((Table3[[#All],[Variables ]]=$AF$3)+(Table3[[#All],[Variables ]]=$AF$2)+(Table3[[#All],[Variables ]]=$AF$4)),0)</f>
        <v>0</v>
      </c>
      <c r="AA1398" cm="1">
        <f t="array" ref="AA1398">_xlfn._xlws.FILTER(Table3[[#All],[Name]],(Table3[[#All],[Polygon]]=$A1398)*(Table3[[#All],[Period]]=AA$1)*((Table3[[#All],[Variables ]]=$AF$3)+(Table3[[#All],[Variables ]]=$AF$2)+(Table3[[#All],[Variables ]]=$AF$4)),0)</f>
        <v>0</v>
      </c>
      <c r="AB1398" cm="1">
        <f t="array" ref="AB1398">_xlfn._xlws.FILTER(Table3[[#All],[Name]],(Table3[[#All],[Polygon]]=$A1398)*(Table3[[#All],[Period]]=AB$1)*((Table3[[#All],[Variables ]]=$AF$3)+(Table3[[#All],[Variables ]]=$AF$2)+(Table3[[#All],[Variables ]]=$AF$4)),0)</f>
        <v>0</v>
      </c>
      <c r="AC1398" cm="1">
        <f t="array" ref="AC1398">_xlfn._xlws.FILTER(Table3[[#All],[Name]],(Table3[[#All],[Polygon]]=$A1398)*(Table3[[#All],[Period]]=AC$1)*((Table3[[#All],[Variables ]]=$AF$3)+(Table3[[#All],[Variables ]]=$AF$2)+(Table3[[#All],[Variables ]]=$AF$4)),0)</f>
        <v>0</v>
      </c>
      <c r="AD1398" cm="1">
        <f t="array" ref="AD1398">_xlfn._xlws.FILTER(Table3[[#All],[Name]],(Table3[[#All],[Polygon]]=$A1398)*(Table3[[#All],[Period]]=AD$1)*((Table3[[#All],[Variables ]]=$AF$3)+(Table3[[#All],[Variables ]]=$AF$2)+(Table3[[#All],[Variables ]]=$AF$4)),0)</f>
        <v>0</v>
      </c>
    </row>
    <row r="1399" spans="1:30" x14ac:dyDescent="0.35">
      <c r="A1399" s="3">
        <v>84</v>
      </c>
      <c r="B1399" s="4" t="s">
        <v>1408</v>
      </c>
      <c r="C1399" s="10">
        <v>57.396410359999997</v>
      </c>
      <c r="D1399" s="4" t="s">
        <v>1466</v>
      </c>
      <c r="E1399" s="4">
        <v>1</v>
      </c>
      <c r="F1399" s="4">
        <v>2</v>
      </c>
      <c r="G1399" s="4">
        <v>3</v>
      </c>
      <c r="H1399" s="4"/>
      <c r="I1399" s="4">
        <v>1989</v>
      </c>
      <c r="J1399" s="4">
        <v>0</v>
      </c>
      <c r="K1399" s="4" t="s">
        <v>1362</v>
      </c>
      <c r="L1399" s="4">
        <v>19</v>
      </c>
      <c r="M1399" s="4">
        <v>19</v>
      </c>
      <c r="N1399" s="4">
        <v>32.06105127</v>
      </c>
      <c r="O1399" s="11">
        <v>19.95</v>
      </c>
      <c r="P1399" cm="1">
        <f t="array" ref="P1399">_xlfn._xlws.FILTER(Table3[[#All],[Name]],(Table3[[#All],[Polygon]]=$A1399)*(Table3[[#All],[Period]]=P$1)*((Table3[[#All],[Variables ]]=$AF$3)+(Table3[[#All],[Variables ]]=$AF$2)+(Table3[[#All],[Variables ]]=$AF$4)),0)</f>
        <v>0</v>
      </c>
      <c r="Q1399" t="str" cm="1">
        <f t="array" ref="Q1399">_xlfn._xlws.FILTER(Table3[[#All],[Name]],(Table3[[#All],[Polygon]]=$A1399)*(Table3[[#All],[Period]]=Q$1)*((Table3[[#All],[Variables ]]=$AF$3)+(Table3[[#All],[Variables ]]=$AF$2)+(Table3[[#All],[Variables ]]=$AF$4)),0)</f>
        <v>AH</v>
      </c>
      <c r="R1399" t="str" cm="1">
        <f t="array" ref="R1399">_xlfn._xlws.FILTER(Table3[[#All],[Name]],(Table3[[#All],[Polygon]]=$A1399)*(Table3[[#All],[Period]]=R$1)*((Table3[[#All],[Variables ]]=$AF$3)+(Table3[[#All],[Variables ]]=$AF$2)+(Table3[[#All],[Variables ]]=$AF$4)),0)</f>
        <v>PCT</v>
      </c>
      <c r="S1399" t="str" cm="1">
        <f t="array" ref="S1399">_xlfn._xlws.FILTER(Table3[[#All],[Name]],(Table3[[#All],[Polygon]]=$A1399)*(Table3[[#All],[Period]]=S$1)*((Table3[[#All],[Variables ]]=$AF$3)+(Table3[[#All],[Variables ]]=$AF$2)+(Table3[[#All],[Variables ]]=$AF$4)),0)</f>
        <v>AH</v>
      </c>
      <c r="T1399" t="str" cm="1">
        <f t="array" ref="T1399">_xlfn._xlws.FILTER(Table3[[#All],[Name]],(Table3[[#All],[Polygon]]=$A1399)*(Table3[[#All],[Period]]=T$1)*((Table3[[#All],[Variables ]]=$AF$3)+(Table3[[#All],[Variables ]]=$AF$2)+(Table3[[#All],[Variables ]]=$AF$4)),0)</f>
        <v>AH</v>
      </c>
      <c r="U1399" cm="1">
        <f t="array" ref="U1399">_xlfn._xlws.FILTER(Table3[[#All],[Name]],(Table3[[#All],[Polygon]]=$A1399)*(Table3[[#All],[Period]]=U$1)*((Table3[[#All],[Variables ]]=$AF$3)+(Table3[[#All],[Variables ]]=$AF$2)+(Table3[[#All],[Variables ]]=$AF$4)),0)</f>
        <v>0</v>
      </c>
      <c r="V1399" cm="1">
        <f t="array" ref="V1399">_xlfn._xlws.FILTER(Table3[[#All],[Name]],(Table3[[#All],[Polygon]]=$A1399)*(Table3[[#All],[Period]]=V$1)*((Table3[[#All],[Variables ]]=$AF$3)+(Table3[[#All],[Variables ]]=$AF$2)+(Table3[[#All],[Variables ]]=$AF$4)),0)</f>
        <v>0</v>
      </c>
      <c r="W1399" cm="1">
        <f t="array" ref="W1399">_xlfn._xlws.FILTER(Table3[[#All],[Name]],(Table3[[#All],[Polygon]]=$A1399)*(Table3[[#All],[Period]]=W$1)*((Table3[[#All],[Variables ]]=$AF$3)+(Table3[[#All],[Variables ]]=$AF$2)+(Table3[[#All],[Variables ]]=$AF$4)),0)</f>
        <v>0</v>
      </c>
      <c r="X1399" cm="1">
        <f t="array" ref="X1399">_xlfn._xlws.FILTER(Table3[[#All],[Name]],(Table3[[#All],[Polygon]]=$A1399)*(Table3[[#All],[Period]]=X$1)*((Table3[[#All],[Variables ]]=$AF$3)+(Table3[[#All],[Variables ]]=$AF$2)+(Table3[[#All],[Variables ]]=$AF$4)),0)</f>
        <v>0</v>
      </c>
      <c r="Y1399" cm="1">
        <f t="array" ref="Y1399">_xlfn._xlws.FILTER(Table3[[#All],[Name]],(Table3[[#All],[Polygon]]=$A1399)*(Table3[[#All],[Period]]=Y$1)*((Table3[[#All],[Variables ]]=$AF$3)+(Table3[[#All],[Variables ]]=$AF$2)+(Table3[[#All],[Variables ]]=$AF$4)),0)</f>
        <v>0</v>
      </c>
      <c r="Z1399" cm="1">
        <f t="array" ref="Z1399">_xlfn._xlws.FILTER(Table3[[#All],[Name]],(Table3[[#All],[Polygon]]=$A1399)*(Table3[[#All],[Period]]=Z$1)*((Table3[[#All],[Variables ]]=$AF$3)+(Table3[[#All],[Variables ]]=$AF$2)+(Table3[[#All],[Variables ]]=$AF$4)),0)</f>
        <v>0</v>
      </c>
      <c r="AA1399" cm="1">
        <f t="array" ref="AA1399">_xlfn._xlws.FILTER(Table3[[#All],[Name]],(Table3[[#All],[Polygon]]=$A1399)*(Table3[[#All],[Period]]=AA$1)*((Table3[[#All],[Variables ]]=$AF$3)+(Table3[[#All],[Variables ]]=$AF$2)+(Table3[[#All],[Variables ]]=$AF$4)),0)</f>
        <v>0</v>
      </c>
      <c r="AB1399" cm="1">
        <f t="array" ref="AB1399">_xlfn._xlws.FILTER(Table3[[#All],[Name]],(Table3[[#All],[Polygon]]=$A1399)*(Table3[[#All],[Period]]=AB$1)*((Table3[[#All],[Variables ]]=$AF$3)+(Table3[[#All],[Variables ]]=$AF$2)+(Table3[[#All],[Variables ]]=$AF$4)),0)</f>
        <v>0</v>
      </c>
      <c r="AC1399" cm="1">
        <f t="array" ref="AC1399">_xlfn._xlws.FILTER(Table3[[#All],[Name]],(Table3[[#All],[Polygon]]=$A1399)*(Table3[[#All],[Period]]=AC$1)*((Table3[[#All],[Variables ]]=$AF$3)+(Table3[[#All],[Variables ]]=$AF$2)+(Table3[[#All],[Variables ]]=$AF$4)),0)</f>
        <v>0</v>
      </c>
      <c r="AD1399" cm="1">
        <f t="array" ref="AD1399">_xlfn._xlws.FILTER(Table3[[#All],[Name]],(Table3[[#All],[Polygon]]=$A1399)*(Table3[[#All],[Period]]=AD$1)*((Table3[[#All],[Variables ]]=$AF$3)+(Table3[[#All],[Variables ]]=$AF$2)+(Table3[[#All],[Variables ]]=$AF$4)),0)</f>
        <v>0</v>
      </c>
    </row>
    <row r="1400" spans="1:30" x14ac:dyDescent="0.35">
      <c r="A1400" s="5">
        <v>84</v>
      </c>
      <c r="B1400" s="6" t="s">
        <v>1408</v>
      </c>
      <c r="C1400" s="8">
        <v>57.396410359999997</v>
      </c>
      <c r="D1400" s="6" t="s">
        <v>1466</v>
      </c>
      <c r="E1400" s="6">
        <v>1</v>
      </c>
      <c r="F1400" s="6">
        <v>2</v>
      </c>
      <c r="G1400" s="6">
        <v>3</v>
      </c>
      <c r="H1400" s="6"/>
      <c r="I1400" s="6">
        <v>1989</v>
      </c>
      <c r="J1400" s="6">
        <v>0</v>
      </c>
      <c r="K1400" s="6" t="s">
        <v>1362</v>
      </c>
      <c r="L1400" s="6">
        <v>82</v>
      </c>
      <c r="M1400" s="6">
        <v>82</v>
      </c>
      <c r="N1400" s="6">
        <v>4.5023451459999997</v>
      </c>
      <c r="O1400" s="9">
        <v>4.5019999999999998</v>
      </c>
      <c r="P1400" cm="1">
        <f t="array" ref="P1400">_xlfn._xlws.FILTER(Table3[[#All],[Name]],(Table3[[#All],[Polygon]]=$A1400)*(Table3[[#All],[Period]]=P$1)*((Table3[[#All],[Variables ]]=$AF$3)+(Table3[[#All],[Variables ]]=$AF$2)+(Table3[[#All],[Variables ]]=$AF$4)),0)</f>
        <v>0</v>
      </c>
      <c r="Q1400" t="str" cm="1">
        <f t="array" ref="Q1400">_xlfn._xlws.FILTER(Table3[[#All],[Name]],(Table3[[#All],[Polygon]]=$A1400)*(Table3[[#All],[Period]]=Q$1)*((Table3[[#All],[Variables ]]=$AF$3)+(Table3[[#All],[Variables ]]=$AF$2)+(Table3[[#All],[Variables ]]=$AF$4)),0)</f>
        <v>AH</v>
      </c>
      <c r="R1400" t="str" cm="1">
        <f t="array" ref="R1400">_xlfn._xlws.FILTER(Table3[[#All],[Name]],(Table3[[#All],[Polygon]]=$A1400)*(Table3[[#All],[Period]]=R$1)*((Table3[[#All],[Variables ]]=$AF$3)+(Table3[[#All],[Variables ]]=$AF$2)+(Table3[[#All],[Variables ]]=$AF$4)),0)</f>
        <v>PCT</v>
      </c>
      <c r="S1400" t="str" cm="1">
        <f t="array" ref="S1400">_xlfn._xlws.FILTER(Table3[[#All],[Name]],(Table3[[#All],[Polygon]]=$A1400)*(Table3[[#All],[Period]]=S$1)*((Table3[[#All],[Variables ]]=$AF$3)+(Table3[[#All],[Variables ]]=$AF$2)+(Table3[[#All],[Variables ]]=$AF$4)),0)</f>
        <v>AH</v>
      </c>
      <c r="T1400" t="str" cm="1">
        <f t="array" ref="T1400">_xlfn._xlws.FILTER(Table3[[#All],[Name]],(Table3[[#All],[Polygon]]=$A1400)*(Table3[[#All],[Period]]=T$1)*((Table3[[#All],[Variables ]]=$AF$3)+(Table3[[#All],[Variables ]]=$AF$2)+(Table3[[#All],[Variables ]]=$AF$4)),0)</f>
        <v>AH</v>
      </c>
      <c r="U1400" cm="1">
        <f t="array" ref="U1400">_xlfn._xlws.FILTER(Table3[[#All],[Name]],(Table3[[#All],[Polygon]]=$A1400)*(Table3[[#All],[Period]]=U$1)*((Table3[[#All],[Variables ]]=$AF$3)+(Table3[[#All],[Variables ]]=$AF$2)+(Table3[[#All],[Variables ]]=$AF$4)),0)</f>
        <v>0</v>
      </c>
      <c r="V1400" cm="1">
        <f t="array" ref="V1400">_xlfn._xlws.FILTER(Table3[[#All],[Name]],(Table3[[#All],[Polygon]]=$A1400)*(Table3[[#All],[Period]]=V$1)*((Table3[[#All],[Variables ]]=$AF$3)+(Table3[[#All],[Variables ]]=$AF$2)+(Table3[[#All],[Variables ]]=$AF$4)),0)</f>
        <v>0</v>
      </c>
      <c r="W1400" cm="1">
        <f t="array" ref="W1400">_xlfn._xlws.FILTER(Table3[[#All],[Name]],(Table3[[#All],[Polygon]]=$A1400)*(Table3[[#All],[Period]]=W$1)*((Table3[[#All],[Variables ]]=$AF$3)+(Table3[[#All],[Variables ]]=$AF$2)+(Table3[[#All],[Variables ]]=$AF$4)),0)</f>
        <v>0</v>
      </c>
      <c r="X1400" cm="1">
        <f t="array" ref="X1400">_xlfn._xlws.FILTER(Table3[[#All],[Name]],(Table3[[#All],[Polygon]]=$A1400)*(Table3[[#All],[Period]]=X$1)*((Table3[[#All],[Variables ]]=$AF$3)+(Table3[[#All],[Variables ]]=$AF$2)+(Table3[[#All],[Variables ]]=$AF$4)),0)</f>
        <v>0</v>
      </c>
      <c r="Y1400" cm="1">
        <f t="array" ref="Y1400">_xlfn._xlws.FILTER(Table3[[#All],[Name]],(Table3[[#All],[Polygon]]=$A1400)*(Table3[[#All],[Period]]=Y$1)*((Table3[[#All],[Variables ]]=$AF$3)+(Table3[[#All],[Variables ]]=$AF$2)+(Table3[[#All],[Variables ]]=$AF$4)),0)</f>
        <v>0</v>
      </c>
      <c r="Z1400" cm="1">
        <f t="array" ref="Z1400">_xlfn._xlws.FILTER(Table3[[#All],[Name]],(Table3[[#All],[Polygon]]=$A1400)*(Table3[[#All],[Period]]=Z$1)*((Table3[[#All],[Variables ]]=$AF$3)+(Table3[[#All],[Variables ]]=$AF$2)+(Table3[[#All],[Variables ]]=$AF$4)),0)</f>
        <v>0</v>
      </c>
      <c r="AA1400" cm="1">
        <f t="array" ref="AA1400">_xlfn._xlws.FILTER(Table3[[#All],[Name]],(Table3[[#All],[Polygon]]=$A1400)*(Table3[[#All],[Period]]=AA$1)*((Table3[[#All],[Variables ]]=$AF$3)+(Table3[[#All],[Variables ]]=$AF$2)+(Table3[[#All],[Variables ]]=$AF$4)),0)</f>
        <v>0</v>
      </c>
      <c r="AB1400" cm="1">
        <f t="array" ref="AB1400">_xlfn._xlws.FILTER(Table3[[#All],[Name]],(Table3[[#All],[Polygon]]=$A1400)*(Table3[[#All],[Period]]=AB$1)*((Table3[[#All],[Variables ]]=$AF$3)+(Table3[[#All],[Variables ]]=$AF$2)+(Table3[[#All],[Variables ]]=$AF$4)),0)</f>
        <v>0</v>
      </c>
      <c r="AC1400" cm="1">
        <f t="array" ref="AC1400">_xlfn._xlws.FILTER(Table3[[#All],[Name]],(Table3[[#All],[Polygon]]=$A1400)*(Table3[[#All],[Period]]=AC$1)*((Table3[[#All],[Variables ]]=$AF$3)+(Table3[[#All],[Variables ]]=$AF$2)+(Table3[[#All],[Variables ]]=$AF$4)),0)</f>
        <v>0</v>
      </c>
      <c r="AD1400" cm="1">
        <f t="array" ref="AD1400">_xlfn._xlws.FILTER(Table3[[#All],[Name]],(Table3[[#All],[Polygon]]=$A1400)*(Table3[[#All],[Period]]=AD$1)*((Table3[[#All],[Variables ]]=$AF$3)+(Table3[[#All],[Variables ]]=$AF$2)+(Table3[[#All],[Variables ]]=$AF$4)),0)</f>
        <v>0</v>
      </c>
    </row>
    <row r="1401" spans="1:30" x14ac:dyDescent="0.35">
      <c r="A1401" s="3">
        <v>84</v>
      </c>
      <c r="B1401" s="4" t="s">
        <v>1408</v>
      </c>
      <c r="C1401" s="10">
        <v>57.396410359999997</v>
      </c>
      <c r="D1401" s="4" t="s">
        <v>1466</v>
      </c>
      <c r="E1401" s="4">
        <v>1</v>
      </c>
      <c r="F1401" s="4">
        <v>2</v>
      </c>
      <c r="G1401" s="4">
        <v>3</v>
      </c>
      <c r="H1401" s="4"/>
      <c r="I1401" s="4">
        <v>1989</v>
      </c>
      <c r="J1401" s="4">
        <v>0</v>
      </c>
      <c r="K1401" s="4" t="s">
        <v>1362</v>
      </c>
      <c r="L1401" s="4">
        <v>58</v>
      </c>
      <c r="M1401" s="4">
        <v>58</v>
      </c>
      <c r="N1401" s="4">
        <v>20.86091506</v>
      </c>
      <c r="O1401" s="11">
        <v>20.545000000000002</v>
      </c>
      <c r="P1401" cm="1">
        <f t="array" ref="P1401">_xlfn._xlws.FILTER(Table3[[#All],[Name]],(Table3[[#All],[Polygon]]=$A1401)*(Table3[[#All],[Period]]=P$1)*((Table3[[#All],[Variables ]]=$AF$3)+(Table3[[#All],[Variables ]]=$AF$2)+(Table3[[#All],[Variables ]]=$AF$4)),0)</f>
        <v>0</v>
      </c>
      <c r="Q1401" t="str" cm="1">
        <f t="array" ref="Q1401">_xlfn._xlws.FILTER(Table3[[#All],[Name]],(Table3[[#All],[Polygon]]=$A1401)*(Table3[[#All],[Period]]=Q$1)*((Table3[[#All],[Variables ]]=$AF$3)+(Table3[[#All],[Variables ]]=$AF$2)+(Table3[[#All],[Variables ]]=$AF$4)),0)</f>
        <v>AH</v>
      </c>
      <c r="R1401" t="str" cm="1">
        <f t="array" ref="R1401">_xlfn._xlws.FILTER(Table3[[#All],[Name]],(Table3[[#All],[Polygon]]=$A1401)*(Table3[[#All],[Period]]=R$1)*((Table3[[#All],[Variables ]]=$AF$3)+(Table3[[#All],[Variables ]]=$AF$2)+(Table3[[#All],[Variables ]]=$AF$4)),0)</f>
        <v>PCT</v>
      </c>
      <c r="S1401" t="str" cm="1">
        <f t="array" ref="S1401">_xlfn._xlws.FILTER(Table3[[#All],[Name]],(Table3[[#All],[Polygon]]=$A1401)*(Table3[[#All],[Period]]=S$1)*((Table3[[#All],[Variables ]]=$AF$3)+(Table3[[#All],[Variables ]]=$AF$2)+(Table3[[#All],[Variables ]]=$AF$4)),0)</f>
        <v>AH</v>
      </c>
      <c r="T1401" t="str" cm="1">
        <f t="array" ref="T1401">_xlfn._xlws.FILTER(Table3[[#All],[Name]],(Table3[[#All],[Polygon]]=$A1401)*(Table3[[#All],[Period]]=T$1)*((Table3[[#All],[Variables ]]=$AF$3)+(Table3[[#All],[Variables ]]=$AF$2)+(Table3[[#All],[Variables ]]=$AF$4)),0)</f>
        <v>AH</v>
      </c>
      <c r="U1401" cm="1">
        <f t="array" ref="U1401">_xlfn._xlws.FILTER(Table3[[#All],[Name]],(Table3[[#All],[Polygon]]=$A1401)*(Table3[[#All],[Period]]=U$1)*((Table3[[#All],[Variables ]]=$AF$3)+(Table3[[#All],[Variables ]]=$AF$2)+(Table3[[#All],[Variables ]]=$AF$4)),0)</f>
        <v>0</v>
      </c>
      <c r="V1401" cm="1">
        <f t="array" ref="V1401">_xlfn._xlws.FILTER(Table3[[#All],[Name]],(Table3[[#All],[Polygon]]=$A1401)*(Table3[[#All],[Period]]=V$1)*((Table3[[#All],[Variables ]]=$AF$3)+(Table3[[#All],[Variables ]]=$AF$2)+(Table3[[#All],[Variables ]]=$AF$4)),0)</f>
        <v>0</v>
      </c>
      <c r="W1401" cm="1">
        <f t="array" ref="W1401">_xlfn._xlws.FILTER(Table3[[#All],[Name]],(Table3[[#All],[Polygon]]=$A1401)*(Table3[[#All],[Period]]=W$1)*((Table3[[#All],[Variables ]]=$AF$3)+(Table3[[#All],[Variables ]]=$AF$2)+(Table3[[#All],[Variables ]]=$AF$4)),0)</f>
        <v>0</v>
      </c>
      <c r="X1401" cm="1">
        <f t="array" ref="X1401">_xlfn._xlws.FILTER(Table3[[#All],[Name]],(Table3[[#All],[Polygon]]=$A1401)*(Table3[[#All],[Period]]=X$1)*((Table3[[#All],[Variables ]]=$AF$3)+(Table3[[#All],[Variables ]]=$AF$2)+(Table3[[#All],[Variables ]]=$AF$4)),0)</f>
        <v>0</v>
      </c>
      <c r="Y1401" cm="1">
        <f t="array" ref="Y1401">_xlfn._xlws.FILTER(Table3[[#All],[Name]],(Table3[[#All],[Polygon]]=$A1401)*(Table3[[#All],[Period]]=Y$1)*((Table3[[#All],[Variables ]]=$AF$3)+(Table3[[#All],[Variables ]]=$AF$2)+(Table3[[#All],[Variables ]]=$AF$4)),0)</f>
        <v>0</v>
      </c>
      <c r="Z1401" cm="1">
        <f t="array" ref="Z1401">_xlfn._xlws.FILTER(Table3[[#All],[Name]],(Table3[[#All],[Polygon]]=$A1401)*(Table3[[#All],[Period]]=Z$1)*((Table3[[#All],[Variables ]]=$AF$3)+(Table3[[#All],[Variables ]]=$AF$2)+(Table3[[#All],[Variables ]]=$AF$4)),0)</f>
        <v>0</v>
      </c>
      <c r="AA1401" cm="1">
        <f t="array" ref="AA1401">_xlfn._xlws.FILTER(Table3[[#All],[Name]],(Table3[[#All],[Polygon]]=$A1401)*(Table3[[#All],[Period]]=AA$1)*((Table3[[#All],[Variables ]]=$AF$3)+(Table3[[#All],[Variables ]]=$AF$2)+(Table3[[#All],[Variables ]]=$AF$4)),0)</f>
        <v>0</v>
      </c>
      <c r="AB1401" cm="1">
        <f t="array" ref="AB1401">_xlfn._xlws.FILTER(Table3[[#All],[Name]],(Table3[[#All],[Polygon]]=$A1401)*(Table3[[#All],[Period]]=AB$1)*((Table3[[#All],[Variables ]]=$AF$3)+(Table3[[#All],[Variables ]]=$AF$2)+(Table3[[#All],[Variables ]]=$AF$4)),0)</f>
        <v>0</v>
      </c>
      <c r="AC1401" cm="1">
        <f t="array" ref="AC1401">_xlfn._xlws.FILTER(Table3[[#All],[Name]],(Table3[[#All],[Polygon]]=$A1401)*(Table3[[#All],[Period]]=AC$1)*((Table3[[#All],[Variables ]]=$AF$3)+(Table3[[#All],[Variables ]]=$AF$2)+(Table3[[#All],[Variables ]]=$AF$4)),0)</f>
        <v>0</v>
      </c>
      <c r="AD1401" cm="1">
        <f t="array" ref="AD1401">_xlfn._xlws.FILTER(Table3[[#All],[Name]],(Table3[[#All],[Polygon]]=$A1401)*(Table3[[#All],[Period]]=AD$1)*((Table3[[#All],[Variables ]]=$AF$3)+(Table3[[#All],[Variables ]]=$AF$2)+(Table3[[#All],[Variables ]]=$AF$4)),0)</f>
        <v>0</v>
      </c>
    </row>
    <row r="1402" spans="1:30" x14ac:dyDescent="0.35">
      <c r="A1402" s="5">
        <v>84</v>
      </c>
      <c r="B1402" s="6" t="s">
        <v>1408</v>
      </c>
      <c r="C1402" s="8">
        <v>57.396410359999997</v>
      </c>
      <c r="D1402" s="6" t="s">
        <v>1466</v>
      </c>
      <c r="E1402" s="6">
        <v>1</v>
      </c>
      <c r="F1402" s="6">
        <v>2</v>
      </c>
      <c r="G1402" s="6">
        <v>3</v>
      </c>
      <c r="H1402" s="6"/>
      <c r="I1402" s="6">
        <v>1989</v>
      </c>
      <c r="J1402" s="6">
        <v>0</v>
      </c>
      <c r="K1402" s="6" t="s">
        <v>1362</v>
      </c>
      <c r="L1402" s="6">
        <v>87</v>
      </c>
      <c r="M1402" s="6">
        <v>87</v>
      </c>
      <c r="N1402" s="6">
        <v>19.007032599999999</v>
      </c>
      <c r="O1402" s="9">
        <v>5.625</v>
      </c>
      <c r="P1402" cm="1">
        <f t="array" ref="P1402">_xlfn._xlws.FILTER(Table3[[#All],[Name]],(Table3[[#All],[Polygon]]=$A1402)*(Table3[[#All],[Period]]=P$1)*((Table3[[#All],[Variables ]]=$AF$3)+(Table3[[#All],[Variables ]]=$AF$2)+(Table3[[#All],[Variables ]]=$AF$4)),0)</f>
        <v>0</v>
      </c>
      <c r="Q1402" t="str" cm="1">
        <f t="array" ref="Q1402">_xlfn._xlws.FILTER(Table3[[#All],[Name]],(Table3[[#All],[Polygon]]=$A1402)*(Table3[[#All],[Period]]=Q$1)*((Table3[[#All],[Variables ]]=$AF$3)+(Table3[[#All],[Variables ]]=$AF$2)+(Table3[[#All],[Variables ]]=$AF$4)),0)</f>
        <v>AH</v>
      </c>
      <c r="R1402" t="str" cm="1">
        <f t="array" ref="R1402">_xlfn._xlws.FILTER(Table3[[#All],[Name]],(Table3[[#All],[Polygon]]=$A1402)*(Table3[[#All],[Period]]=R$1)*((Table3[[#All],[Variables ]]=$AF$3)+(Table3[[#All],[Variables ]]=$AF$2)+(Table3[[#All],[Variables ]]=$AF$4)),0)</f>
        <v>PCT</v>
      </c>
      <c r="S1402" t="str" cm="1">
        <f t="array" ref="S1402">_xlfn._xlws.FILTER(Table3[[#All],[Name]],(Table3[[#All],[Polygon]]=$A1402)*(Table3[[#All],[Period]]=S$1)*((Table3[[#All],[Variables ]]=$AF$3)+(Table3[[#All],[Variables ]]=$AF$2)+(Table3[[#All],[Variables ]]=$AF$4)),0)</f>
        <v>AH</v>
      </c>
      <c r="T1402" t="str" cm="1">
        <f t="array" ref="T1402">_xlfn._xlws.FILTER(Table3[[#All],[Name]],(Table3[[#All],[Polygon]]=$A1402)*(Table3[[#All],[Period]]=T$1)*((Table3[[#All],[Variables ]]=$AF$3)+(Table3[[#All],[Variables ]]=$AF$2)+(Table3[[#All],[Variables ]]=$AF$4)),0)</f>
        <v>AH</v>
      </c>
      <c r="U1402" cm="1">
        <f t="array" ref="U1402">_xlfn._xlws.FILTER(Table3[[#All],[Name]],(Table3[[#All],[Polygon]]=$A1402)*(Table3[[#All],[Period]]=U$1)*((Table3[[#All],[Variables ]]=$AF$3)+(Table3[[#All],[Variables ]]=$AF$2)+(Table3[[#All],[Variables ]]=$AF$4)),0)</f>
        <v>0</v>
      </c>
      <c r="V1402" cm="1">
        <f t="array" ref="V1402">_xlfn._xlws.FILTER(Table3[[#All],[Name]],(Table3[[#All],[Polygon]]=$A1402)*(Table3[[#All],[Period]]=V$1)*((Table3[[#All],[Variables ]]=$AF$3)+(Table3[[#All],[Variables ]]=$AF$2)+(Table3[[#All],[Variables ]]=$AF$4)),0)</f>
        <v>0</v>
      </c>
      <c r="W1402" cm="1">
        <f t="array" ref="W1402">_xlfn._xlws.FILTER(Table3[[#All],[Name]],(Table3[[#All],[Polygon]]=$A1402)*(Table3[[#All],[Period]]=W$1)*((Table3[[#All],[Variables ]]=$AF$3)+(Table3[[#All],[Variables ]]=$AF$2)+(Table3[[#All],[Variables ]]=$AF$4)),0)</f>
        <v>0</v>
      </c>
      <c r="X1402" cm="1">
        <f t="array" ref="X1402">_xlfn._xlws.FILTER(Table3[[#All],[Name]],(Table3[[#All],[Polygon]]=$A1402)*(Table3[[#All],[Period]]=X$1)*((Table3[[#All],[Variables ]]=$AF$3)+(Table3[[#All],[Variables ]]=$AF$2)+(Table3[[#All],[Variables ]]=$AF$4)),0)</f>
        <v>0</v>
      </c>
      <c r="Y1402" cm="1">
        <f t="array" ref="Y1402">_xlfn._xlws.FILTER(Table3[[#All],[Name]],(Table3[[#All],[Polygon]]=$A1402)*(Table3[[#All],[Period]]=Y$1)*((Table3[[#All],[Variables ]]=$AF$3)+(Table3[[#All],[Variables ]]=$AF$2)+(Table3[[#All],[Variables ]]=$AF$4)),0)</f>
        <v>0</v>
      </c>
      <c r="Z1402" cm="1">
        <f t="array" ref="Z1402">_xlfn._xlws.FILTER(Table3[[#All],[Name]],(Table3[[#All],[Polygon]]=$A1402)*(Table3[[#All],[Period]]=Z$1)*((Table3[[#All],[Variables ]]=$AF$3)+(Table3[[#All],[Variables ]]=$AF$2)+(Table3[[#All],[Variables ]]=$AF$4)),0)</f>
        <v>0</v>
      </c>
      <c r="AA1402" cm="1">
        <f t="array" ref="AA1402">_xlfn._xlws.FILTER(Table3[[#All],[Name]],(Table3[[#All],[Polygon]]=$A1402)*(Table3[[#All],[Period]]=AA$1)*((Table3[[#All],[Variables ]]=$AF$3)+(Table3[[#All],[Variables ]]=$AF$2)+(Table3[[#All],[Variables ]]=$AF$4)),0)</f>
        <v>0</v>
      </c>
      <c r="AB1402" cm="1">
        <f t="array" ref="AB1402">_xlfn._xlws.FILTER(Table3[[#All],[Name]],(Table3[[#All],[Polygon]]=$A1402)*(Table3[[#All],[Period]]=AB$1)*((Table3[[#All],[Variables ]]=$AF$3)+(Table3[[#All],[Variables ]]=$AF$2)+(Table3[[#All],[Variables ]]=$AF$4)),0)</f>
        <v>0</v>
      </c>
      <c r="AC1402" cm="1">
        <f t="array" ref="AC1402">_xlfn._xlws.FILTER(Table3[[#All],[Name]],(Table3[[#All],[Polygon]]=$A1402)*(Table3[[#All],[Period]]=AC$1)*((Table3[[#All],[Variables ]]=$AF$3)+(Table3[[#All],[Variables ]]=$AF$2)+(Table3[[#All],[Variables ]]=$AF$4)),0)</f>
        <v>0</v>
      </c>
      <c r="AD1402" cm="1">
        <f t="array" ref="AD1402">_xlfn._xlws.FILTER(Table3[[#All],[Name]],(Table3[[#All],[Polygon]]=$A1402)*(Table3[[#All],[Period]]=AD$1)*((Table3[[#All],[Variables ]]=$AF$3)+(Table3[[#All],[Variables ]]=$AF$2)+(Table3[[#All],[Variables ]]=$AF$4)),0)</f>
        <v>0</v>
      </c>
    </row>
    <row r="1403" spans="1:30" x14ac:dyDescent="0.35">
      <c r="A1403" s="3">
        <v>84</v>
      </c>
      <c r="B1403" s="4" t="s">
        <v>1408</v>
      </c>
      <c r="C1403" s="10">
        <v>57.396410359999997</v>
      </c>
      <c r="D1403" s="4" t="s">
        <v>1466</v>
      </c>
      <c r="E1403" s="4">
        <v>1</v>
      </c>
      <c r="F1403" s="4">
        <v>2</v>
      </c>
      <c r="G1403" s="4">
        <v>3</v>
      </c>
      <c r="H1403" s="4"/>
      <c r="I1403" s="4">
        <v>1989</v>
      </c>
      <c r="J1403" s="4">
        <v>0</v>
      </c>
      <c r="K1403" s="4" t="s">
        <v>1362</v>
      </c>
      <c r="L1403" s="4">
        <v>38</v>
      </c>
      <c r="M1403" s="4">
        <v>38</v>
      </c>
      <c r="N1403" s="4">
        <v>12.85280259</v>
      </c>
      <c r="O1403" s="11">
        <v>3.016</v>
      </c>
      <c r="P1403" cm="1">
        <f t="array" ref="P1403">_xlfn._xlws.FILTER(Table3[[#All],[Name]],(Table3[[#All],[Polygon]]=$A1403)*(Table3[[#All],[Period]]=P$1)*((Table3[[#All],[Variables ]]=$AF$3)+(Table3[[#All],[Variables ]]=$AF$2)+(Table3[[#All],[Variables ]]=$AF$4)),0)</f>
        <v>0</v>
      </c>
      <c r="Q1403" t="str" cm="1">
        <f t="array" ref="Q1403">_xlfn._xlws.FILTER(Table3[[#All],[Name]],(Table3[[#All],[Polygon]]=$A1403)*(Table3[[#All],[Period]]=Q$1)*((Table3[[#All],[Variables ]]=$AF$3)+(Table3[[#All],[Variables ]]=$AF$2)+(Table3[[#All],[Variables ]]=$AF$4)),0)</f>
        <v>AH</v>
      </c>
      <c r="R1403" t="str" cm="1">
        <f t="array" ref="R1403">_xlfn._xlws.FILTER(Table3[[#All],[Name]],(Table3[[#All],[Polygon]]=$A1403)*(Table3[[#All],[Period]]=R$1)*((Table3[[#All],[Variables ]]=$AF$3)+(Table3[[#All],[Variables ]]=$AF$2)+(Table3[[#All],[Variables ]]=$AF$4)),0)</f>
        <v>PCT</v>
      </c>
      <c r="S1403" t="str" cm="1">
        <f t="array" ref="S1403">_xlfn._xlws.FILTER(Table3[[#All],[Name]],(Table3[[#All],[Polygon]]=$A1403)*(Table3[[#All],[Period]]=S$1)*((Table3[[#All],[Variables ]]=$AF$3)+(Table3[[#All],[Variables ]]=$AF$2)+(Table3[[#All],[Variables ]]=$AF$4)),0)</f>
        <v>AH</v>
      </c>
      <c r="T1403" t="str" cm="1">
        <f t="array" ref="T1403">_xlfn._xlws.FILTER(Table3[[#All],[Name]],(Table3[[#All],[Polygon]]=$A1403)*(Table3[[#All],[Period]]=T$1)*((Table3[[#All],[Variables ]]=$AF$3)+(Table3[[#All],[Variables ]]=$AF$2)+(Table3[[#All],[Variables ]]=$AF$4)),0)</f>
        <v>AH</v>
      </c>
      <c r="U1403" cm="1">
        <f t="array" ref="U1403">_xlfn._xlws.FILTER(Table3[[#All],[Name]],(Table3[[#All],[Polygon]]=$A1403)*(Table3[[#All],[Period]]=U$1)*((Table3[[#All],[Variables ]]=$AF$3)+(Table3[[#All],[Variables ]]=$AF$2)+(Table3[[#All],[Variables ]]=$AF$4)),0)</f>
        <v>0</v>
      </c>
      <c r="V1403" cm="1">
        <f t="array" ref="V1403">_xlfn._xlws.FILTER(Table3[[#All],[Name]],(Table3[[#All],[Polygon]]=$A1403)*(Table3[[#All],[Period]]=V$1)*((Table3[[#All],[Variables ]]=$AF$3)+(Table3[[#All],[Variables ]]=$AF$2)+(Table3[[#All],[Variables ]]=$AF$4)),0)</f>
        <v>0</v>
      </c>
      <c r="W1403" cm="1">
        <f t="array" ref="W1403">_xlfn._xlws.FILTER(Table3[[#All],[Name]],(Table3[[#All],[Polygon]]=$A1403)*(Table3[[#All],[Period]]=W$1)*((Table3[[#All],[Variables ]]=$AF$3)+(Table3[[#All],[Variables ]]=$AF$2)+(Table3[[#All],[Variables ]]=$AF$4)),0)</f>
        <v>0</v>
      </c>
      <c r="X1403" cm="1">
        <f t="array" ref="X1403">_xlfn._xlws.FILTER(Table3[[#All],[Name]],(Table3[[#All],[Polygon]]=$A1403)*(Table3[[#All],[Period]]=X$1)*((Table3[[#All],[Variables ]]=$AF$3)+(Table3[[#All],[Variables ]]=$AF$2)+(Table3[[#All],[Variables ]]=$AF$4)),0)</f>
        <v>0</v>
      </c>
      <c r="Y1403" cm="1">
        <f t="array" ref="Y1403">_xlfn._xlws.FILTER(Table3[[#All],[Name]],(Table3[[#All],[Polygon]]=$A1403)*(Table3[[#All],[Period]]=Y$1)*((Table3[[#All],[Variables ]]=$AF$3)+(Table3[[#All],[Variables ]]=$AF$2)+(Table3[[#All],[Variables ]]=$AF$4)),0)</f>
        <v>0</v>
      </c>
      <c r="Z1403" cm="1">
        <f t="array" ref="Z1403">_xlfn._xlws.FILTER(Table3[[#All],[Name]],(Table3[[#All],[Polygon]]=$A1403)*(Table3[[#All],[Period]]=Z$1)*((Table3[[#All],[Variables ]]=$AF$3)+(Table3[[#All],[Variables ]]=$AF$2)+(Table3[[#All],[Variables ]]=$AF$4)),0)</f>
        <v>0</v>
      </c>
      <c r="AA1403" cm="1">
        <f t="array" ref="AA1403">_xlfn._xlws.FILTER(Table3[[#All],[Name]],(Table3[[#All],[Polygon]]=$A1403)*(Table3[[#All],[Period]]=AA$1)*((Table3[[#All],[Variables ]]=$AF$3)+(Table3[[#All],[Variables ]]=$AF$2)+(Table3[[#All],[Variables ]]=$AF$4)),0)</f>
        <v>0</v>
      </c>
      <c r="AB1403" cm="1">
        <f t="array" ref="AB1403">_xlfn._xlws.FILTER(Table3[[#All],[Name]],(Table3[[#All],[Polygon]]=$A1403)*(Table3[[#All],[Period]]=AB$1)*((Table3[[#All],[Variables ]]=$AF$3)+(Table3[[#All],[Variables ]]=$AF$2)+(Table3[[#All],[Variables ]]=$AF$4)),0)</f>
        <v>0</v>
      </c>
      <c r="AC1403" cm="1">
        <f t="array" ref="AC1403">_xlfn._xlws.FILTER(Table3[[#All],[Name]],(Table3[[#All],[Polygon]]=$A1403)*(Table3[[#All],[Period]]=AC$1)*((Table3[[#All],[Variables ]]=$AF$3)+(Table3[[#All],[Variables ]]=$AF$2)+(Table3[[#All],[Variables ]]=$AF$4)),0)</f>
        <v>0</v>
      </c>
      <c r="AD1403" cm="1">
        <f t="array" ref="AD1403">_xlfn._xlws.FILTER(Table3[[#All],[Name]],(Table3[[#All],[Polygon]]=$A1403)*(Table3[[#All],[Period]]=AD$1)*((Table3[[#All],[Variables ]]=$AF$3)+(Table3[[#All],[Variables ]]=$AF$2)+(Table3[[#All],[Variables ]]=$AF$4)),0)</f>
        <v>0</v>
      </c>
    </row>
    <row r="1404" spans="1:30" x14ac:dyDescent="0.35">
      <c r="A1404" s="5">
        <v>84</v>
      </c>
      <c r="B1404" s="6" t="s">
        <v>1408</v>
      </c>
      <c r="C1404" s="8">
        <v>57.396410359999997</v>
      </c>
      <c r="D1404" s="6" t="s">
        <v>1466</v>
      </c>
      <c r="E1404" s="6">
        <v>1</v>
      </c>
      <c r="F1404" s="6">
        <v>2</v>
      </c>
      <c r="G1404" s="6">
        <v>3</v>
      </c>
      <c r="H1404" s="6"/>
      <c r="I1404" s="6">
        <v>1989</v>
      </c>
      <c r="J1404" s="6">
        <v>0</v>
      </c>
      <c r="K1404" s="6" t="s">
        <v>1362</v>
      </c>
      <c r="L1404" s="6">
        <v>70</v>
      </c>
      <c r="M1404" s="6">
        <v>0</v>
      </c>
      <c r="N1404" s="6"/>
      <c r="O1404" s="9">
        <v>0.30199999999999999</v>
      </c>
      <c r="P1404" cm="1">
        <f t="array" ref="P1404">_xlfn._xlws.FILTER(Table3[[#All],[Name]],(Table3[[#All],[Polygon]]=$A1404)*(Table3[[#All],[Period]]=P$1)*((Table3[[#All],[Variables ]]=$AF$3)+(Table3[[#All],[Variables ]]=$AF$2)+(Table3[[#All],[Variables ]]=$AF$4)),0)</f>
        <v>0</v>
      </c>
      <c r="Q1404" t="str" cm="1">
        <f t="array" ref="Q1404">_xlfn._xlws.FILTER(Table3[[#All],[Name]],(Table3[[#All],[Polygon]]=$A1404)*(Table3[[#All],[Period]]=Q$1)*((Table3[[#All],[Variables ]]=$AF$3)+(Table3[[#All],[Variables ]]=$AF$2)+(Table3[[#All],[Variables ]]=$AF$4)),0)</f>
        <v>AH</v>
      </c>
      <c r="R1404" t="str" cm="1">
        <f t="array" ref="R1404">_xlfn._xlws.FILTER(Table3[[#All],[Name]],(Table3[[#All],[Polygon]]=$A1404)*(Table3[[#All],[Period]]=R$1)*((Table3[[#All],[Variables ]]=$AF$3)+(Table3[[#All],[Variables ]]=$AF$2)+(Table3[[#All],[Variables ]]=$AF$4)),0)</f>
        <v>PCT</v>
      </c>
      <c r="S1404" t="str" cm="1">
        <f t="array" ref="S1404">_xlfn._xlws.FILTER(Table3[[#All],[Name]],(Table3[[#All],[Polygon]]=$A1404)*(Table3[[#All],[Period]]=S$1)*((Table3[[#All],[Variables ]]=$AF$3)+(Table3[[#All],[Variables ]]=$AF$2)+(Table3[[#All],[Variables ]]=$AF$4)),0)</f>
        <v>AH</v>
      </c>
      <c r="T1404" t="str" cm="1">
        <f t="array" ref="T1404">_xlfn._xlws.FILTER(Table3[[#All],[Name]],(Table3[[#All],[Polygon]]=$A1404)*(Table3[[#All],[Period]]=T$1)*((Table3[[#All],[Variables ]]=$AF$3)+(Table3[[#All],[Variables ]]=$AF$2)+(Table3[[#All],[Variables ]]=$AF$4)),0)</f>
        <v>AH</v>
      </c>
      <c r="U1404" cm="1">
        <f t="array" ref="U1404">_xlfn._xlws.FILTER(Table3[[#All],[Name]],(Table3[[#All],[Polygon]]=$A1404)*(Table3[[#All],[Period]]=U$1)*((Table3[[#All],[Variables ]]=$AF$3)+(Table3[[#All],[Variables ]]=$AF$2)+(Table3[[#All],[Variables ]]=$AF$4)),0)</f>
        <v>0</v>
      </c>
      <c r="V1404" cm="1">
        <f t="array" ref="V1404">_xlfn._xlws.FILTER(Table3[[#All],[Name]],(Table3[[#All],[Polygon]]=$A1404)*(Table3[[#All],[Period]]=V$1)*((Table3[[#All],[Variables ]]=$AF$3)+(Table3[[#All],[Variables ]]=$AF$2)+(Table3[[#All],[Variables ]]=$AF$4)),0)</f>
        <v>0</v>
      </c>
      <c r="W1404" cm="1">
        <f t="array" ref="W1404">_xlfn._xlws.FILTER(Table3[[#All],[Name]],(Table3[[#All],[Polygon]]=$A1404)*(Table3[[#All],[Period]]=W$1)*((Table3[[#All],[Variables ]]=$AF$3)+(Table3[[#All],[Variables ]]=$AF$2)+(Table3[[#All],[Variables ]]=$AF$4)),0)</f>
        <v>0</v>
      </c>
      <c r="X1404" cm="1">
        <f t="array" ref="X1404">_xlfn._xlws.FILTER(Table3[[#All],[Name]],(Table3[[#All],[Polygon]]=$A1404)*(Table3[[#All],[Period]]=X$1)*((Table3[[#All],[Variables ]]=$AF$3)+(Table3[[#All],[Variables ]]=$AF$2)+(Table3[[#All],[Variables ]]=$AF$4)),0)</f>
        <v>0</v>
      </c>
      <c r="Y1404" cm="1">
        <f t="array" ref="Y1404">_xlfn._xlws.FILTER(Table3[[#All],[Name]],(Table3[[#All],[Polygon]]=$A1404)*(Table3[[#All],[Period]]=Y$1)*((Table3[[#All],[Variables ]]=$AF$3)+(Table3[[#All],[Variables ]]=$AF$2)+(Table3[[#All],[Variables ]]=$AF$4)),0)</f>
        <v>0</v>
      </c>
      <c r="Z1404" cm="1">
        <f t="array" ref="Z1404">_xlfn._xlws.FILTER(Table3[[#All],[Name]],(Table3[[#All],[Polygon]]=$A1404)*(Table3[[#All],[Period]]=Z$1)*((Table3[[#All],[Variables ]]=$AF$3)+(Table3[[#All],[Variables ]]=$AF$2)+(Table3[[#All],[Variables ]]=$AF$4)),0)</f>
        <v>0</v>
      </c>
      <c r="AA1404" cm="1">
        <f t="array" ref="AA1404">_xlfn._xlws.FILTER(Table3[[#All],[Name]],(Table3[[#All],[Polygon]]=$A1404)*(Table3[[#All],[Period]]=AA$1)*((Table3[[#All],[Variables ]]=$AF$3)+(Table3[[#All],[Variables ]]=$AF$2)+(Table3[[#All],[Variables ]]=$AF$4)),0)</f>
        <v>0</v>
      </c>
      <c r="AB1404" cm="1">
        <f t="array" ref="AB1404">_xlfn._xlws.FILTER(Table3[[#All],[Name]],(Table3[[#All],[Polygon]]=$A1404)*(Table3[[#All],[Period]]=AB$1)*((Table3[[#All],[Variables ]]=$AF$3)+(Table3[[#All],[Variables ]]=$AF$2)+(Table3[[#All],[Variables ]]=$AF$4)),0)</f>
        <v>0</v>
      </c>
      <c r="AC1404" cm="1">
        <f t="array" ref="AC1404">_xlfn._xlws.FILTER(Table3[[#All],[Name]],(Table3[[#All],[Polygon]]=$A1404)*(Table3[[#All],[Period]]=AC$1)*((Table3[[#All],[Variables ]]=$AF$3)+(Table3[[#All],[Variables ]]=$AF$2)+(Table3[[#All],[Variables ]]=$AF$4)),0)</f>
        <v>0</v>
      </c>
      <c r="AD1404" cm="1">
        <f t="array" ref="AD1404">_xlfn._xlws.FILTER(Table3[[#All],[Name]],(Table3[[#All],[Polygon]]=$A1404)*(Table3[[#All],[Period]]=AD$1)*((Table3[[#All],[Variables ]]=$AF$3)+(Table3[[#All],[Variables ]]=$AF$2)+(Table3[[#All],[Variables ]]=$AF$4)),0)</f>
        <v>0</v>
      </c>
    </row>
    <row r="1405" spans="1:30" x14ac:dyDescent="0.35">
      <c r="A1405" s="3">
        <v>84</v>
      </c>
      <c r="B1405" s="4" t="s">
        <v>1408</v>
      </c>
      <c r="C1405" s="10">
        <v>57.396410359999997</v>
      </c>
      <c r="D1405" s="4" t="s">
        <v>1466</v>
      </c>
      <c r="E1405" s="4">
        <v>1</v>
      </c>
      <c r="F1405" s="4">
        <v>2</v>
      </c>
      <c r="G1405" s="4">
        <v>3</v>
      </c>
      <c r="H1405" s="4"/>
      <c r="I1405" s="4">
        <v>1989</v>
      </c>
      <c r="J1405" s="4">
        <v>0</v>
      </c>
      <c r="K1405" s="4" t="s">
        <v>1362</v>
      </c>
      <c r="L1405" s="4">
        <v>53</v>
      </c>
      <c r="M1405" s="4">
        <v>53</v>
      </c>
      <c r="N1405" s="4">
        <v>66.246111110000001</v>
      </c>
      <c r="O1405" s="11">
        <v>12.058999999999999</v>
      </c>
      <c r="P1405" cm="1">
        <f t="array" ref="P1405">_xlfn._xlws.FILTER(Table3[[#All],[Name]],(Table3[[#All],[Polygon]]=$A1405)*(Table3[[#All],[Period]]=P$1)*((Table3[[#All],[Variables ]]=$AF$3)+(Table3[[#All],[Variables ]]=$AF$2)+(Table3[[#All],[Variables ]]=$AF$4)),0)</f>
        <v>0</v>
      </c>
      <c r="Q1405" t="str" cm="1">
        <f t="array" ref="Q1405">_xlfn._xlws.FILTER(Table3[[#All],[Name]],(Table3[[#All],[Polygon]]=$A1405)*(Table3[[#All],[Period]]=Q$1)*((Table3[[#All],[Variables ]]=$AF$3)+(Table3[[#All],[Variables ]]=$AF$2)+(Table3[[#All],[Variables ]]=$AF$4)),0)</f>
        <v>AH</v>
      </c>
      <c r="R1405" t="str" cm="1">
        <f t="array" ref="R1405">_xlfn._xlws.FILTER(Table3[[#All],[Name]],(Table3[[#All],[Polygon]]=$A1405)*(Table3[[#All],[Period]]=R$1)*((Table3[[#All],[Variables ]]=$AF$3)+(Table3[[#All],[Variables ]]=$AF$2)+(Table3[[#All],[Variables ]]=$AF$4)),0)</f>
        <v>PCT</v>
      </c>
      <c r="S1405" t="str" cm="1">
        <f t="array" ref="S1405">_xlfn._xlws.FILTER(Table3[[#All],[Name]],(Table3[[#All],[Polygon]]=$A1405)*(Table3[[#All],[Period]]=S$1)*((Table3[[#All],[Variables ]]=$AF$3)+(Table3[[#All],[Variables ]]=$AF$2)+(Table3[[#All],[Variables ]]=$AF$4)),0)</f>
        <v>AH</v>
      </c>
      <c r="T1405" t="str" cm="1">
        <f t="array" ref="T1405">_xlfn._xlws.FILTER(Table3[[#All],[Name]],(Table3[[#All],[Polygon]]=$A1405)*(Table3[[#All],[Period]]=T$1)*((Table3[[#All],[Variables ]]=$AF$3)+(Table3[[#All],[Variables ]]=$AF$2)+(Table3[[#All],[Variables ]]=$AF$4)),0)</f>
        <v>AH</v>
      </c>
      <c r="U1405" cm="1">
        <f t="array" ref="U1405">_xlfn._xlws.FILTER(Table3[[#All],[Name]],(Table3[[#All],[Polygon]]=$A1405)*(Table3[[#All],[Period]]=U$1)*((Table3[[#All],[Variables ]]=$AF$3)+(Table3[[#All],[Variables ]]=$AF$2)+(Table3[[#All],[Variables ]]=$AF$4)),0)</f>
        <v>0</v>
      </c>
      <c r="V1405" cm="1">
        <f t="array" ref="V1405">_xlfn._xlws.FILTER(Table3[[#All],[Name]],(Table3[[#All],[Polygon]]=$A1405)*(Table3[[#All],[Period]]=V$1)*((Table3[[#All],[Variables ]]=$AF$3)+(Table3[[#All],[Variables ]]=$AF$2)+(Table3[[#All],[Variables ]]=$AF$4)),0)</f>
        <v>0</v>
      </c>
      <c r="W1405" cm="1">
        <f t="array" ref="W1405">_xlfn._xlws.FILTER(Table3[[#All],[Name]],(Table3[[#All],[Polygon]]=$A1405)*(Table3[[#All],[Period]]=W$1)*((Table3[[#All],[Variables ]]=$AF$3)+(Table3[[#All],[Variables ]]=$AF$2)+(Table3[[#All],[Variables ]]=$AF$4)),0)</f>
        <v>0</v>
      </c>
      <c r="X1405" cm="1">
        <f t="array" ref="X1405">_xlfn._xlws.FILTER(Table3[[#All],[Name]],(Table3[[#All],[Polygon]]=$A1405)*(Table3[[#All],[Period]]=X$1)*((Table3[[#All],[Variables ]]=$AF$3)+(Table3[[#All],[Variables ]]=$AF$2)+(Table3[[#All],[Variables ]]=$AF$4)),0)</f>
        <v>0</v>
      </c>
      <c r="Y1405" cm="1">
        <f t="array" ref="Y1405">_xlfn._xlws.FILTER(Table3[[#All],[Name]],(Table3[[#All],[Polygon]]=$A1405)*(Table3[[#All],[Period]]=Y$1)*((Table3[[#All],[Variables ]]=$AF$3)+(Table3[[#All],[Variables ]]=$AF$2)+(Table3[[#All],[Variables ]]=$AF$4)),0)</f>
        <v>0</v>
      </c>
      <c r="Z1405" cm="1">
        <f t="array" ref="Z1405">_xlfn._xlws.FILTER(Table3[[#All],[Name]],(Table3[[#All],[Polygon]]=$A1405)*(Table3[[#All],[Period]]=Z$1)*((Table3[[#All],[Variables ]]=$AF$3)+(Table3[[#All],[Variables ]]=$AF$2)+(Table3[[#All],[Variables ]]=$AF$4)),0)</f>
        <v>0</v>
      </c>
      <c r="AA1405" cm="1">
        <f t="array" ref="AA1405">_xlfn._xlws.FILTER(Table3[[#All],[Name]],(Table3[[#All],[Polygon]]=$A1405)*(Table3[[#All],[Period]]=AA$1)*((Table3[[#All],[Variables ]]=$AF$3)+(Table3[[#All],[Variables ]]=$AF$2)+(Table3[[#All],[Variables ]]=$AF$4)),0)</f>
        <v>0</v>
      </c>
      <c r="AB1405" cm="1">
        <f t="array" ref="AB1405">_xlfn._xlws.FILTER(Table3[[#All],[Name]],(Table3[[#All],[Polygon]]=$A1405)*(Table3[[#All],[Period]]=AB$1)*((Table3[[#All],[Variables ]]=$AF$3)+(Table3[[#All],[Variables ]]=$AF$2)+(Table3[[#All],[Variables ]]=$AF$4)),0)</f>
        <v>0</v>
      </c>
      <c r="AC1405" cm="1">
        <f t="array" ref="AC1405">_xlfn._xlws.FILTER(Table3[[#All],[Name]],(Table3[[#All],[Polygon]]=$A1405)*(Table3[[#All],[Period]]=AC$1)*((Table3[[#All],[Variables ]]=$AF$3)+(Table3[[#All],[Variables ]]=$AF$2)+(Table3[[#All],[Variables ]]=$AF$4)),0)</f>
        <v>0</v>
      </c>
      <c r="AD1405" cm="1">
        <f t="array" ref="AD1405">_xlfn._xlws.FILTER(Table3[[#All],[Name]],(Table3[[#All],[Polygon]]=$A1405)*(Table3[[#All],[Period]]=AD$1)*((Table3[[#All],[Variables ]]=$AF$3)+(Table3[[#All],[Variables ]]=$AF$2)+(Table3[[#All],[Variables ]]=$AF$4)),0)</f>
        <v>0</v>
      </c>
    </row>
    <row r="1406" spans="1:30" x14ac:dyDescent="0.35">
      <c r="A1406" s="5">
        <v>84</v>
      </c>
      <c r="B1406" s="6" t="s">
        <v>1408</v>
      </c>
      <c r="C1406" s="8">
        <v>57.396410359999997</v>
      </c>
      <c r="D1406" s="6" t="s">
        <v>1466</v>
      </c>
      <c r="E1406" s="6">
        <v>1</v>
      </c>
      <c r="F1406" s="6">
        <v>2</v>
      </c>
      <c r="G1406" s="6">
        <v>3</v>
      </c>
      <c r="H1406" s="6"/>
      <c r="I1406" s="6">
        <v>1989</v>
      </c>
      <c r="J1406" s="6">
        <v>0</v>
      </c>
      <c r="K1406" s="6" t="s">
        <v>1362</v>
      </c>
      <c r="L1406" s="6">
        <v>40</v>
      </c>
      <c r="M1406" s="6">
        <v>40</v>
      </c>
      <c r="N1406" s="6">
        <v>22.71860058</v>
      </c>
      <c r="O1406" s="9">
        <v>1.6120000000000001</v>
      </c>
      <c r="P1406" cm="1">
        <f t="array" ref="P1406">_xlfn._xlws.FILTER(Table3[[#All],[Name]],(Table3[[#All],[Polygon]]=$A1406)*(Table3[[#All],[Period]]=P$1)*((Table3[[#All],[Variables ]]=$AF$3)+(Table3[[#All],[Variables ]]=$AF$2)+(Table3[[#All],[Variables ]]=$AF$4)),0)</f>
        <v>0</v>
      </c>
      <c r="Q1406" t="str" cm="1">
        <f t="array" ref="Q1406">_xlfn._xlws.FILTER(Table3[[#All],[Name]],(Table3[[#All],[Polygon]]=$A1406)*(Table3[[#All],[Period]]=Q$1)*((Table3[[#All],[Variables ]]=$AF$3)+(Table3[[#All],[Variables ]]=$AF$2)+(Table3[[#All],[Variables ]]=$AF$4)),0)</f>
        <v>AH</v>
      </c>
      <c r="R1406" t="str" cm="1">
        <f t="array" ref="R1406">_xlfn._xlws.FILTER(Table3[[#All],[Name]],(Table3[[#All],[Polygon]]=$A1406)*(Table3[[#All],[Period]]=R$1)*((Table3[[#All],[Variables ]]=$AF$3)+(Table3[[#All],[Variables ]]=$AF$2)+(Table3[[#All],[Variables ]]=$AF$4)),0)</f>
        <v>PCT</v>
      </c>
      <c r="S1406" t="str" cm="1">
        <f t="array" ref="S1406">_xlfn._xlws.FILTER(Table3[[#All],[Name]],(Table3[[#All],[Polygon]]=$A1406)*(Table3[[#All],[Period]]=S$1)*((Table3[[#All],[Variables ]]=$AF$3)+(Table3[[#All],[Variables ]]=$AF$2)+(Table3[[#All],[Variables ]]=$AF$4)),0)</f>
        <v>AH</v>
      </c>
      <c r="T1406" t="str" cm="1">
        <f t="array" ref="T1406">_xlfn._xlws.FILTER(Table3[[#All],[Name]],(Table3[[#All],[Polygon]]=$A1406)*(Table3[[#All],[Period]]=T$1)*((Table3[[#All],[Variables ]]=$AF$3)+(Table3[[#All],[Variables ]]=$AF$2)+(Table3[[#All],[Variables ]]=$AF$4)),0)</f>
        <v>AH</v>
      </c>
      <c r="U1406" cm="1">
        <f t="array" ref="U1406">_xlfn._xlws.FILTER(Table3[[#All],[Name]],(Table3[[#All],[Polygon]]=$A1406)*(Table3[[#All],[Period]]=U$1)*((Table3[[#All],[Variables ]]=$AF$3)+(Table3[[#All],[Variables ]]=$AF$2)+(Table3[[#All],[Variables ]]=$AF$4)),0)</f>
        <v>0</v>
      </c>
      <c r="V1406" cm="1">
        <f t="array" ref="V1406">_xlfn._xlws.FILTER(Table3[[#All],[Name]],(Table3[[#All],[Polygon]]=$A1406)*(Table3[[#All],[Period]]=V$1)*((Table3[[#All],[Variables ]]=$AF$3)+(Table3[[#All],[Variables ]]=$AF$2)+(Table3[[#All],[Variables ]]=$AF$4)),0)</f>
        <v>0</v>
      </c>
      <c r="W1406" cm="1">
        <f t="array" ref="W1406">_xlfn._xlws.FILTER(Table3[[#All],[Name]],(Table3[[#All],[Polygon]]=$A1406)*(Table3[[#All],[Period]]=W$1)*((Table3[[#All],[Variables ]]=$AF$3)+(Table3[[#All],[Variables ]]=$AF$2)+(Table3[[#All],[Variables ]]=$AF$4)),0)</f>
        <v>0</v>
      </c>
      <c r="X1406" cm="1">
        <f t="array" ref="X1406">_xlfn._xlws.FILTER(Table3[[#All],[Name]],(Table3[[#All],[Polygon]]=$A1406)*(Table3[[#All],[Period]]=X$1)*((Table3[[#All],[Variables ]]=$AF$3)+(Table3[[#All],[Variables ]]=$AF$2)+(Table3[[#All],[Variables ]]=$AF$4)),0)</f>
        <v>0</v>
      </c>
      <c r="Y1406" cm="1">
        <f t="array" ref="Y1406">_xlfn._xlws.FILTER(Table3[[#All],[Name]],(Table3[[#All],[Polygon]]=$A1406)*(Table3[[#All],[Period]]=Y$1)*((Table3[[#All],[Variables ]]=$AF$3)+(Table3[[#All],[Variables ]]=$AF$2)+(Table3[[#All],[Variables ]]=$AF$4)),0)</f>
        <v>0</v>
      </c>
      <c r="Z1406" cm="1">
        <f t="array" ref="Z1406">_xlfn._xlws.FILTER(Table3[[#All],[Name]],(Table3[[#All],[Polygon]]=$A1406)*(Table3[[#All],[Period]]=Z$1)*((Table3[[#All],[Variables ]]=$AF$3)+(Table3[[#All],[Variables ]]=$AF$2)+(Table3[[#All],[Variables ]]=$AF$4)),0)</f>
        <v>0</v>
      </c>
      <c r="AA1406" cm="1">
        <f t="array" ref="AA1406">_xlfn._xlws.FILTER(Table3[[#All],[Name]],(Table3[[#All],[Polygon]]=$A1406)*(Table3[[#All],[Period]]=AA$1)*((Table3[[#All],[Variables ]]=$AF$3)+(Table3[[#All],[Variables ]]=$AF$2)+(Table3[[#All],[Variables ]]=$AF$4)),0)</f>
        <v>0</v>
      </c>
      <c r="AB1406" cm="1">
        <f t="array" ref="AB1406">_xlfn._xlws.FILTER(Table3[[#All],[Name]],(Table3[[#All],[Polygon]]=$A1406)*(Table3[[#All],[Period]]=AB$1)*((Table3[[#All],[Variables ]]=$AF$3)+(Table3[[#All],[Variables ]]=$AF$2)+(Table3[[#All],[Variables ]]=$AF$4)),0)</f>
        <v>0</v>
      </c>
      <c r="AC1406" cm="1">
        <f t="array" ref="AC1406">_xlfn._xlws.FILTER(Table3[[#All],[Name]],(Table3[[#All],[Polygon]]=$A1406)*(Table3[[#All],[Period]]=AC$1)*((Table3[[#All],[Variables ]]=$AF$3)+(Table3[[#All],[Variables ]]=$AF$2)+(Table3[[#All],[Variables ]]=$AF$4)),0)</f>
        <v>0</v>
      </c>
      <c r="AD1406" cm="1">
        <f t="array" ref="AD1406">_xlfn._xlws.FILTER(Table3[[#All],[Name]],(Table3[[#All],[Polygon]]=$A1406)*(Table3[[#All],[Period]]=AD$1)*((Table3[[#All],[Variables ]]=$AF$3)+(Table3[[#All],[Variables ]]=$AF$2)+(Table3[[#All],[Variables ]]=$AF$4)),0)</f>
        <v>0</v>
      </c>
    </row>
    <row r="1407" spans="1:30" x14ac:dyDescent="0.35">
      <c r="A1407" s="3">
        <v>84</v>
      </c>
      <c r="B1407" s="4" t="s">
        <v>1408</v>
      </c>
      <c r="C1407" s="10">
        <v>57.396410359999997</v>
      </c>
      <c r="D1407" s="4" t="s">
        <v>1466</v>
      </c>
      <c r="E1407" s="4">
        <v>1</v>
      </c>
      <c r="F1407" s="4">
        <v>2</v>
      </c>
      <c r="G1407" s="4">
        <v>3</v>
      </c>
      <c r="H1407" s="4"/>
      <c r="I1407" s="4">
        <v>1989</v>
      </c>
      <c r="J1407" s="4">
        <v>0</v>
      </c>
      <c r="K1407" s="4" t="s">
        <v>1362</v>
      </c>
      <c r="L1407" s="4">
        <v>69</v>
      </c>
      <c r="M1407" s="4">
        <v>69</v>
      </c>
      <c r="N1407" s="4">
        <v>22.982099689999998</v>
      </c>
      <c r="O1407" s="11">
        <v>0.30199999999999999</v>
      </c>
      <c r="P1407" cm="1">
        <f t="array" ref="P1407">_xlfn._xlws.FILTER(Table3[[#All],[Name]],(Table3[[#All],[Polygon]]=$A1407)*(Table3[[#All],[Period]]=P$1)*((Table3[[#All],[Variables ]]=$AF$3)+(Table3[[#All],[Variables ]]=$AF$2)+(Table3[[#All],[Variables ]]=$AF$4)),0)</f>
        <v>0</v>
      </c>
      <c r="Q1407" t="str" cm="1">
        <f t="array" ref="Q1407">_xlfn._xlws.FILTER(Table3[[#All],[Name]],(Table3[[#All],[Polygon]]=$A1407)*(Table3[[#All],[Period]]=Q$1)*((Table3[[#All],[Variables ]]=$AF$3)+(Table3[[#All],[Variables ]]=$AF$2)+(Table3[[#All],[Variables ]]=$AF$4)),0)</f>
        <v>AH</v>
      </c>
      <c r="R1407" t="str" cm="1">
        <f t="array" ref="R1407">_xlfn._xlws.FILTER(Table3[[#All],[Name]],(Table3[[#All],[Polygon]]=$A1407)*(Table3[[#All],[Period]]=R$1)*((Table3[[#All],[Variables ]]=$AF$3)+(Table3[[#All],[Variables ]]=$AF$2)+(Table3[[#All],[Variables ]]=$AF$4)),0)</f>
        <v>PCT</v>
      </c>
      <c r="S1407" t="str" cm="1">
        <f t="array" ref="S1407">_xlfn._xlws.FILTER(Table3[[#All],[Name]],(Table3[[#All],[Polygon]]=$A1407)*(Table3[[#All],[Period]]=S$1)*((Table3[[#All],[Variables ]]=$AF$3)+(Table3[[#All],[Variables ]]=$AF$2)+(Table3[[#All],[Variables ]]=$AF$4)),0)</f>
        <v>AH</v>
      </c>
      <c r="T1407" t="str" cm="1">
        <f t="array" ref="T1407">_xlfn._xlws.FILTER(Table3[[#All],[Name]],(Table3[[#All],[Polygon]]=$A1407)*(Table3[[#All],[Period]]=T$1)*((Table3[[#All],[Variables ]]=$AF$3)+(Table3[[#All],[Variables ]]=$AF$2)+(Table3[[#All],[Variables ]]=$AF$4)),0)</f>
        <v>AH</v>
      </c>
      <c r="U1407" cm="1">
        <f t="array" ref="U1407">_xlfn._xlws.FILTER(Table3[[#All],[Name]],(Table3[[#All],[Polygon]]=$A1407)*(Table3[[#All],[Period]]=U$1)*((Table3[[#All],[Variables ]]=$AF$3)+(Table3[[#All],[Variables ]]=$AF$2)+(Table3[[#All],[Variables ]]=$AF$4)),0)</f>
        <v>0</v>
      </c>
      <c r="V1407" cm="1">
        <f t="array" ref="V1407">_xlfn._xlws.FILTER(Table3[[#All],[Name]],(Table3[[#All],[Polygon]]=$A1407)*(Table3[[#All],[Period]]=V$1)*((Table3[[#All],[Variables ]]=$AF$3)+(Table3[[#All],[Variables ]]=$AF$2)+(Table3[[#All],[Variables ]]=$AF$4)),0)</f>
        <v>0</v>
      </c>
      <c r="W1407" cm="1">
        <f t="array" ref="W1407">_xlfn._xlws.FILTER(Table3[[#All],[Name]],(Table3[[#All],[Polygon]]=$A1407)*(Table3[[#All],[Period]]=W$1)*((Table3[[#All],[Variables ]]=$AF$3)+(Table3[[#All],[Variables ]]=$AF$2)+(Table3[[#All],[Variables ]]=$AF$4)),0)</f>
        <v>0</v>
      </c>
      <c r="X1407" cm="1">
        <f t="array" ref="X1407">_xlfn._xlws.FILTER(Table3[[#All],[Name]],(Table3[[#All],[Polygon]]=$A1407)*(Table3[[#All],[Period]]=X$1)*((Table3[[#All],[Variables ]]=$AF$3)+(Table3[[#All],[Variables ]]=$AF$2)+(Table3[[#All],[Variables ]]=$AF$4)),0)</f>
        <v>0</v>
      </c>
      <c r="Y1407" cm="1">
        <f t="array" ref="Y1407">_xlfn._xlws.FILTER(Table3[[#All],[Name]],(Table3[[#All],[Polygon]]=$A1407)*(Table3[[#All],[Period]]=Y$1)*((Table3[[#All],[Variables ]]=$AF$3)+(Table3[[#All],[Variables ]]=$AF$2)+(Table3[[#All],[Variables ]]=$AF$4)),0)</f>
        <v>0</v>
      </c>
      <c r="Z1407" cm="1">
        <f t="array" ref="Z1407">_xlfn._xlws.FILTER(Table3[[#All],[Name]],(Table3[[#All],[Polygon]]=$A1407)*(Table3[[#All],[Period]]=Z$1)*((Table3[[#All],[Variables ]]=$AF$3)+(Table3[[#All],[Variables ]]=$AF$2)+(Table3[[#All],[Variables ]]=$AF$4)),0)</f>
        <v>0</v>
      </c>
      <c r="AA1407" cm="1">
        <f t="array" ref="AA1407">_xlfn._xlws.FILTER(Table3[[#All],[Name]],(Table3[[#All],[Polygon]]=$A1407)*(Table3[[#All],[Period]]=AA$1)*((Table3[[#All],[Variables ]]=$AF$3)+(Table3[[#All],[Variables ]]=$AF$2)+(Table3[[#All],[Variables ]]=$AF$4)),0)</f>
        <v>0</v>
      </c>
      <c r="AB1407" cm="1">
        <f t="array" ref="AB1407">_xlfn._xlws.FILTER(Table3[[#All],[Name]],(Table3[[#All],[Polygon]]=$A1407)*(Table3[[#All],[Period]]=AB$1)*((Table3[[#All],[Variables ]]=$AF$3)+(Table3[[#All],[Variables ]]=$AF$2)+(Table3[[#All],[Variables ]]=$AF$4)),0)</f>
        <v>0</v>
      </c>
      <c r="AC1407" cm="1">
        <f t="array" ref="AC1407">_xlfn._xlws.FILTER(Table3[[#All],[Name]],(Table3[[#All],[Polygon]]=$A1407)*(Table3[[#All],[Period]]=AC$1)*((Table3[[#All],[Variables ]]=$AF$3)+(Table3[[#All],[Variables ]]=$AF$2)+(Table3[[#All],[Variables ]]=$AF$4)),0)</f>
        <v>0</v>
      </c>
      <c r="AD1407" cm="1">
        <f t="array" ref="AD1407">_xlfn._xlws.FILTER(Table3[[#All],[Name]],(Table3[[#All],[Polygon]]=$A1407)*(Table3[[#All],[Period]]=AD$1)*((Table3[[#All],[Variables ]]=$AF$3)+(Table3[[#All],[Variables ]]=$AF$2)+(Table3[[#All],[Variables ]]=$AF$4)),0)</f>
        <v>0</v>
      </c>
    </row>
    <row r="1408" spans="1:30" x14ac:dyDescent="0.35">
      <c r="A1408" s="5">
        <v>84</v>
      </c>
      <c r="B1408" s="6" t="s">
        <v>1408</v>
      </c>
      <c r="C1408" s="8">
        <v>57.396410359999997</v>
      </c>
      <c r="D1408" s="6" t="s">
        <v>1466</v>
      </c>
      <c r="E1408" s="6">
        <v>1</v>
      </c>
      <c r="F1408" s="6">
        <v>2</v>
      </c>
      <c r="G1408" s="6">
        <v>3</v>
      </c>
      <c r="H1408" s="6"/>
      <c r="I1408" s="6">
        <v>1989</v>
      </c>
      <c r="J1408" s="6">
        <v>0</v>
      </c>
      <c r="K1408" s="6" t="s">
        <v>1362</v>
      </c>
      <c r="L1408" s="6">
        <v>57</v>
      </c>
      <c r="M1408" s="6">
        <v>57</v>
      </c>
      <c r="N1408" s="6">
        <v>6.3628884540000001</v>
      </c>
      <c r="O1408" s="9">
        <v>5.3339999999999996</v>
      </c>
      <c r="P1408" cm="1">
        <f t="array" ref="P1408">_xlfn._xlws.FILTER(Table3[[#All],[Name]],(Table3[[#All],[Polygon]]=$A1408)*(Table3[[#All],[Period]]=P$1)*((Table3[[#All],[Variables ]]=$AF$3)+(Table3[[#All],[Variables ]]=$AF$2)+(Table3[[#All],[Variables ]]=$AF$4)),0)</f>
        <v>0</v>
      </c>
      <c r="Q1408" t="str" cm="1">
        <f t="array" ref="Q1408">_xlfn._xlws.FILTER(Table3[[#All],[Name]],(Table3[[#All],[Polygon]]=$A1408)*(Table3[[#All],[Period]]=Q$1)*((Table3[[#All],[Variables ]]=$AF$3)+(Table3[[#All],[Variables ]]=$AF$2)+(Table3[[#All],[Variables ]]=$AF$4)),0)</f>
        <v>AH</v>
      </c>
      <c r="R1408" t="str" cm="1">
        <f t="array" ref="R1408">_xlfn._xlws.FILTER(Table3[[#All],[Name]],(Table3[[#All],[Polygon]]=$A1408)*(Table3[[#All],[Period]]=R$1)*((Table3[[#All],[Variables ]]=$AF$3)+(Table3[[#All],[Variables ]]=$AF$2)+(Table3[[#All],[Variables ]]=$AF$4)),0)</f>
        <v>PCT</v>
      </c>
      <c r="S1408" t="str" cm="1">
        <f t="array" ref="S1408">_xlfn._xlws.FILTER(Table3[[#All],[Name]],(Table3[[#All],[Polygon]]=$A1408)*(Table3[[#All],[Period]]=S$1)*((Table3[[#All],[Variables ]]=$AF$3)+(Table3[[#All],[Variables ]]=$AF$2)+(Table3[[#All],[Variables ]]=$AF$4)),0)</f>
        <v>AH</v>
      </c>
      <c r="T1408" t="str" cm="1">
        <f t="array" ref="T1408">_xlfn._xlws.FILTER(Table3[[#All],[Name]],(Table3[[#All],[Polygon]]=$A1408)*(Table3[[#All],[Period]]=T$1)*((Table3[[#All],[Variables ]]=$AF$3)+(Table3[[#All],[Variables ]]=$AF$2)+(Table3[[#All],[Variables ]]=$AF$4)),0)</f>
        <v>AH</v>
      </c>
      <c r="U1408" cm="1">
        <f t="array" ref="U1408">_xlfn._xlws.FILTER(Table3[[#All],[Name]],(Table3[[#All],[Polygon]]=$A1408)*(Table3[[#All],[Period]]=U$1)*((Table3[[#All],[Variables ]]=$AF$3)+(Table3[[#All],[Variables ]]=$AF$2)+(Table3[[#All],[Variables ]]=$AF$4)),0)</f>
        <v>0</v>
      </c>
      <c r="V1408" cm="1">
        <f t="array" ref="V1408">_xlfn._xlws.FILTER(Table3[[#All],[Name]],(Table3[[#All],[Polygon]]=$A1408)*(Table3[[#All],[Period]]=V$1)*((Table3[[#All],[Variables ]]=$AF$3)+(Table3[[#All],[Variables ]]=$AF$2)+(Table3[[#All],[Variables ]]=$AF$4)),0)</f>
        <v>0</v>
      </c>
      <c r="W1408" cm="1">
        <f t="array" ref="W1408">_xlfn._xlws.FILTER(Table3[[#All],[Name]],(Table3[[#All],[Polygon]]=$A1408)*(Table3[[#All],[Period]]=W$1)*((Table3[[#All],[Variables ]]=$AF$3)+(Table3[[#All],[Variables ]]=$AF$2)+(Table3[[#All],[Variables ]]=$AF$4)),0)</f>
        <v>0</v>
      </c>
      <c r="X1408" cm="1">
        <f t="array" ref="X1408">_xlfn._xlws.FILTER(Table3[[#All],[Name]],(Table3[[#All],[Polygon]]=$A1408)*(Table3[[#All],[Period]]=X$1)*((Table3[[#All],[Variables ]]=$AF$3)+(Table3[[#All],[Variables ]]=$AF$2)+(Table3[[#All],[Variables ]]=$AF$4)),0)</f>
        <v>0</v>
      </c>
      <c r="Y1408" cm="1">
        <f t="array" ref="Y1408">_xlfn._xlws.FILTER(Table3[[#All],[Name]],(Table3[[#All],[Polygon]]=$A1408)*(Table3[[#All],[Period]]=Y$1)*((Table3[[#All],[Variables ]]=$AF$3)+(Table3[[#All],[Variables ]]=$AF$2)+(Table3[[#All],[Variables ]]=$AF$4)),0)</f>
        <v>0</v>
      </c>
      <c r="Z1408" cm="1">
        <f t="array" ref="Z1408">_xlfn._xlws.FILTER(Table3[[#All],[Name]],(Table3[[#All],[Polygon]]=$A1408)*(Table3[[#All],[Period]]=Z$1)*((Table3[[#All],[Variables ]]=$AF$3)+(Table3[[#All],[Variables ]]=$AF$2)+(Table3[[#All],[Variables ]]=$AF$4)),0)</f>
        <v>0</v>
      </c>
      <c r="AA1408" cm="1">
        <f t="array" ref="AA1408">_xlfn._xlws.FILTER(Table3[[#All],[Name]],(Table3[[#All],[Polygon]]=$A1408)*(Table3[[#All],[Period]]=AA$1)*((Table3[[#All],[Variables ]]=$AF$3)+(Table3[[#All],[Variables ]]=$AF$2)+(Table3[[#All],[Variables ]]=$AF$4)),0)</f>
        <v>0</v>
      </c>
      <c r="AB1408" cm="1">
        <f t="array" ref="AB1408">_xlfn._xlws.FILTER(Table3[[#All],[Name]],(Table3[[#All],[Polygon]]=$A1408)*(Table3[[#All],[Period]]=AB$1)*((Table3[[#All],[Variables ]]=$AF$3)+(Table3[[#All],[Variables ]]=$AF$2)+(Table3[[#All],[Variables ]]=$AF$4)),0)</f>
        <v>0</v>
      </c>
      <c r="AC1408" cm="1">
        <f t="array" ref="AC1408">_xlfn._xlws.FILTER(Table3[[#All],[Name]],(Table3[[#All],[Polygon]]=$A1408)*(Table3[[#All],[Period]]=AC$1)*((Table3[[#All],[Variables ]]=$AF$3)+(Table3[[#All],[Variables ]]=$AF$2)+(Table3[[#All],[Variables ]]=$AF$4)),0)</f>
        <v>0</v>
      </c>
      <c r="AD1408" cm="1">
        <f t="array" ref="AD1408">_xlfn._xlws.FILTER(Table3[[#All],[Name]],(Table3[[#All],[Polygon]]=$A1408)*(Table3[[#All],[Period]]=AD$1)*((Table3[[#All],[Variables ]]=$AF$3)+(Table3[[#All],[Variables ]]=$AF$2)+(Table3[[#All],[Variables ]]=$AF$4)),0)</f>
        <v>0</v>
      </c>
    </row>
    <row r="1409" spans="1:30" x14ac:dyDescent="0.35">
      <c r="A1409" s="3">
        <v>84</v>
      </c>
      <c r="B1409" s="4" t="s">
        <v>1408</v>
      </c>
      <c r="C1409" s="10">
        <v>57.396410359999997</v>
      </c>
      <c r="D1409" s="4" t="s">
        <v>1466</v>
      </c>
      <c r="E1409" s="4">
        <v>1</v>
      </c>
      <c r="F1409" s="4">
        <v>2</v>
      </c>
      <c r="G1409" s="4">
        <v>3</v>
      </c>
      <c r="H1409" s="4"/>
      <c r="I1409" s="4">
        <v>1989</v>
      </c>
      <c r="J1409" s="4">
        <v>0</v>
      </c>
      <c r="K1409" s="4" t="s">
        <v>1362</v>
      </c>
      <c r="L1409" s="4">
        <v>11</v>
      </c>
      <c r="M1409" s="4">
        <v>11</v>
      </c>
      <c r="N1409" s="4">
        <v>6.5670085130000002</v>
      </c>
      <c r="O1409" s="11">
        <v>1.3280000000000001</v>
      </c>
      <c r="P1409" cm="1">
        <f t="array" ref="P1409">_xlfn._xlws.FILTER(Table3[[#All],[Name]],(Table3[[#All],[Polygon]]=$A1409)*(Table3[[#All],[Period]]=P$1)*((Table3[[#All],[Variables ]]=$AF$3)+(Table3[[#All],[Variables ]]=$AF$2)+(Table3[[#All],[Variables ]]=$AF$4)),0)</f>
        <v>0</v>
      </c>
      <c r="Q1409" t="str" cm="1">
        <f t="array" ref="Q1409">_xlfn._xlws.FILTER(Table3[[#All],[Name]],(Table3[[#All],[Polygon]]=$A1409)*(Table3[[#All],[Period]]=Q$1)*((Table3[[#All],[Variables ]]=$AF$3)+(Table3[[#All],[Variables ]]=$AF$2)+(Table3[[#All],[Variables ]]=$AF$4)),0)</f>
        <v>AH</v>
      </c>
      <c r="R1409" t="str" cm="1">
        <f t="array" ref="R1409">_xlfn._xlws.FILTER(Table3[[#All],[Name]],(Table3[[#All],[Polygon]]=$A1409)*(Table3[[#All],[Period]]=R$1)*((Table3[[#All],[Variables ]]=$AF$3)+(Table3[[#All],[Variables ]]=$AF$2)+(Table3[[#All],[Variables ]]=$AF$4)),0)</f>
        <v>PCT</v>
      </c>
      <c r="S1409" t="str" cm="1">
        <f t="array" ref="S1409">_xlfn._xlws.FILTER(Table3[[#All],[Name]],(Table3[[#All],[Polygon]]=$A1409)*(Table3[[#All],[Period]]=S$1)*((Table3[[#All],[Variables ]]=$AF$3)+(Table3[[#All],[Variables ]]=$AF$2)+(Table3[[#All],[Variables ]]=$AF$4)),0)</f>
        <v>AH</v>
      </c>
      <c r="T1409" t="str" cm="1">
        <f t="array" ref="T1409">_xlfn._xlws.FILTER(Table3[[#All],[Name]],(Table3[[#All],[Polygon]]=$A1409)*(Table3[[#All],[Period]]=T$1)*((Table3[[#All],[Variables ]]=$AF$3)+(Table3[[#All],[Variables ]]=$AF$2)+(Table3[[#All],[Variables ]]=$AF$4)),0)</f>
        <v>AH</v>
      </c>
      <c r="U1409" cm="1">
        <f t="array" ref="U1409">_xlfn._xlws.FILTER(Table3[[#All],[Name]],(Table3[[#All],[Polygon]]=$A1409)*(Table3[[#All],[Period]]=U$1)*((Table3[[#All],[Variables ]]=$AF$3)+(Table3[[#All],[Variables ]]=$AF$2)+(Table3[[#All],[Variables ]]=$AF$4)),0)</f>
        <v>0</v>
      </c>
      <c r="V1409" cm="1">
        <f t="array" ref="V1409">_xlfn._xlws.FILTER(Table3[[#All],[Name]],(Table3[[#All],[Polygon]]=$A1409)*(Table3[[#All],[Period]]=V$1)*((Table3[[#All],[Variables ]]=$AF$3)+(Table3[[#All],[Variables ]]=$AF$2)+(Table3[[#All],[Variables ]]=$AF$4)),0)</f>
        <v>0</v>
      </c>
      <c r="W1409" cm="1">
        <f t="array" ref="W1409">_xlfn._xlws.FILTER(Table3[[#All],[Name]],(Table3[[#All],[Polygon]]=$A1409)*(Table3[[#All],[Period]]=W$1)*((Table3[[#All],[Variables ]]=$AF$3)+(Table3[[#All],[Variables ]]=$AF$2)+(Table3[[#All],[Variables ]]=$AF$4)),0)</f>
        <v>0</v>
      </c>
      <c r="X1409" cm="1">
        <f t="array" ref="X1409">_xlfn._xlws.FILTER(Table3[[#All],[Name]],(Table3[[#All],[Polygon]]=$A1409)*(Table3[[#All],[Period]]=X$1)*((Table3[[#All],[Variables ]]=$AF$3)+(Table3[[#All],[Variables ]]=$AF$2)+(Table3[[#All],[Variables ]]=$AF$4)),0)</f>
        <v>0</v>
      </c>
      <c r="Y1409" cm="1">
        <f t="array" ref="Y1409">_xlfn._xlws.FILTER(Table3[[#All],[Name]],(Table3[[#All],[Polygon]]=$A1409)*(Table3[[#All],[Period]]=Y$1)*((Table3[[#All],[Variables ]]=$AF$3)+(Table3[[#All],[Variables ]]=$AF$2)+(Table3[[#All],[Variables ]]=$AF$4)),0)</f>
        <v>0</v>
      </c>
      <c r="Z1409" cm="1">
        <f t="array" ref="Z1409">_xlfn._xlws.FILTER(Table3[[#All],[Name]],(Table3[[#All],[Polygon]]=$A1409)*(Table3[[#All],[Period]]=Z$1)*((Table3[[#All],[Variables ]]=$AF$3)+(Table3[[#All],[Variables ]]=$AF$2)+(Table3[[#All],[Variables ]]=$AF$4)),0)</f>
        <v>0</v>
      </c>
      <c r="AA1409" cm="1">
        <f t="array" ref="AA1409">_xlfn._xlws.FILTER(Table3[[#All],[Name]],(Table3[[#All],[Polygon]]=$A1409)*(Table3[[#All],[Period]]=AA$1)*((Table3[[#All],[Variables ]]=$AF$3)+(Table3[[#All],[Variables ]]=$AF$2)+(Table3[[#All],[Variables ]]=$AF$4)),0)</f>
        <v>0</v>
      </c>
      <c r="AB1409" cm="1">
        <f t="array" ref="AB1409">_xlfn._xlws.FILTER(Table3[[#All],[Name]],(Table3[[#All],[Polygon]]=$A1409)*(Table3[[#All],[Period]]=AB$1)*((Table3[[#All],[Variables ]]=$AF$3)+(Table3[[#All],[Variables ]]=$AF$2)+(Table3[[#All],[Variables ]]=$AF$4)),0)</f>
        <v>0</v>
      </c>
      <c r="AC1409" cm="1">
        <f t="array" ref="AC1409">_xlfn._xlws.FILTER(Table3[[#All],[Name]],(Table3[[#All],[Polygon]]=$A1409)*(Table3[[#All],[Period]]=AC$1)*((Table3[[#All],[Variables ]]=$AF$3)+(Table3[[#All],[Variables ]]=$AF$2)+(Table3[[#All],[Variables ]]=$AF$4)),0)</f>
        <v>0</v>
      </c>
      <c r="AD1409" cm="1">
        <f t="array" ref="AD1409">_xlfn._xlws.FILTER(Table3[[#All],[Name]],(Table3[[#All],[Polygon]]=$A1409)*(Table3[[#All],[Period]]=AD$1)*((Table3[[#All],[Variables ]]=$AF$3)+(Table3[[#All],[Variables ]]=$AF$2)+(Table3[[#All],[Variables ]]=$AF$4)),0)</f>
        <v>0</v>
      </c>
    </row>
    <row r="1410" spans="1:30" x14ac:dyDescent="0.35">
      <c r="A1410" s="5">
        <v>84</v>
      </c>
      <c r="B1410" s="6" t="s">
        <v>1408</v>
      </c>
      <c r="C1410" s="8">
        <v>57.396410359999997</v>
      </c>
      <c r="D1410" s="6" t="s">
        <v>1466</v>
      </c>
      <c r="E1410" s="6">
        <v>1</v>
      </c>
      <c r="F1410" s="6">
        <v>2</v>
      </c>
      <c r="G1410" s="6">
        <v>3</v>
      </c>
      <c r="H1410" s="6"/>
      <c r="I1410" s="6">
        <v>1989</v>
      </c>
      <c r="J1410" s="6">
        <v>0</v>
      </c>
      <c r="K1410" s="6" t="s">
        <v>1362</v>
      </c>
      <c r="L1410" s="6">
        <v>2</v>
      </c>
      <c r="M1410" s="6">
        <v>2</v>
      </c>
      <c r="N1410" s="6">
        <v>10.0095142</v>
      </c>
      <c r="O1410" s="9">
        <v>9.4570000000000007</v>
      </c>
      <c r="P1410" cm="1">
        <f t="array" ref="P1410">_xlfn._xlws.FILTER(Table3[[#All],[Name]],(Table3[[#All],[Polygon]]=$A1410)*(Table3[[#All],[Period]]=P$1)*((Table3[[#All],[Variables ]]=$AF$3)+(Table3[[#All],[Variables ]]=$AF$2)+(Table3[[#All],[Variables ]]=$AF$4)),0)</f>
        <v>0</v>
      </c>
      <c r="Q1410" t="str" cm="1">
        <f t="array" ref="Q1410">_xlfn._xlws.FILTER(Table3[[#All],[Name]],(Table3[[#All],[Polygon]]=$A1410)*(Table3[[#All],[Period]]=Q$1)*((Table3[[#All],[Variables ]]=$AF$3)+(Table3[[#All],[Variables ]]=$AF$2)+(Table3[[#All],[Variables ]]=$AF$4)),0)</f>
        <v>AH</v>
      </c>
      <c r="R1410" t="str" cm="1">
        <f t="array" ref="R1410">_xlfn._xlws.FILTER(Table3[[#All],[Name]],(Table3[[#All],[Polygon]]=$A1410)*(Table3[[#All],[Period]]=R$1)*((Table3[[#All],[Variables ]]=$AF$3)+(Table3[[#All],[Variables ]]=$AF$2)+(Table3[[#All],[Variables ]]=$AF$4)),0)</f>
        <v>PCT</v>
      </c>
      <c r="S1410" t="str" cm="1">
        <f t="array" ref="S1410">_xlfn._xlws.FILTER(Table3[[#All],[Name]],(Table3[[#All],[Polygon]]=$A1410)*(Table3[[#All],[Period]]=S$1)*((Table3[[#All],[Variables ]]=$AF$3)+(Table3[[#All],[Variables ]]=$AF$2)+(Table3[[#All],[Variables ]]=$AF$4)),0)</f>
        <v>AH</v>
      </c>
      <c r="T1410" t="str" cm="1">
        <f t="array" ref="T1410">_xlfn._xlws.FILTER(Table3[[#All],[Name]],(Table3[[#All],[Polygon]]=$A1410)*(Table3[[#All],[Period]]=T$1)*((Table3[[#All],[Variables ]]=$AF$3)+(Table3[[#All],[Variables ]]=$AF$2)+(Table3[[#All],[Variables ]]=$AF$4)),0)</f>
        <v>AH</v>
      </c>
      <c r="U1410" cm="1">
        <f t="array" ref="U1410">_xlfn._xlws.FILTER(Table3[[#All],[Name]],(Table3[[#All],[Polygon]]=$A1410)*(Table3[[#All],[Period]]=U$1)*((Table3[[#All],[Variables ]]=$AF$3)+(Table3[[#All],[Variables ]]=$AF$2)+(Table3[[#All],[Variables ]]=$AF$4)),0)</f>
        <v>0</v>
      </c>
      <c r="V1410" cm="1">
        <f t="array" ref="V1410">_xlfn._xlws.FILTER(Table3[[#All],[Name]],(Table3[[#All],[Polygon]]=$A1410)*(Table3[[#All],[Period]]=V$1)*((Table3[[#All],[Variables ]]=$AF$3)+(Table3[[#All],[Variables ]]=$AF$2)+(Table3[[#All],[Variables ]]=$AF$4)),0)</f>
        <v>0</v>
      </c>
      <c r="W1410" cm="1">
        <f t="array" ref="W1410">_xlfn._xlws.FILTER(Table3[[#All],[Name]],(Table3[[#All],[Polygon]]=$A1410)*(Table3[[#All],[Period]]=W$1)*((Table3[[#All],[Variables ]]=$AF$3)+(Table3[[#All],[Variables ]]=$AF$2)+(Table3[[#All],[Variables ]]=$AF$4)),0)</f>
        <v>0</v>
      </c>
      <c r="X1410" cm="1">
        <f t="array" ref="X1410">_xlfn._xlws.FILTER(Table3[[#All],[Name]],(Table3[[#All],[Polygon]]=$A1410)*(Table3[[#All],[Period]]=X$1)*((Table3[[#All],[Variables ]]=$AF$3)+(Table3[[#All],[Variables ]]=$AF$2)+(Table3[[#All],[Variables ]]=$AF$4)),0)</f>
        <v>0</v>
      </c>
      <c r="Y1410" cm="1">
        <f t="array" ref="Y1410">_xlfn._xlws.FILTER(Table3[[#All],[Name]],(Table3[[#All],[Polygon]]=$A1410)*(Table3[[#All],[Period]]=Y$1)*((Table3[[#All],[Variables ]]=$AF$3)+(Table3[[#All],[Variables ]]=$AF$2)+(Table3[[#All],[Variables ]]=$AF$4)),0)</f>
        <v>0</v>
      </c>
      <c r="Z1410" cm="1">
        <f t="array" ref="Z1410">_xlfn._xlws.FILTER(Table3[[#All],[Name]],(Table3[[#All],[Polygon]]=$A1410)*(Table3[[#All],[Period]]=Z$1)*((Table3[[#All],[Variables ]]=$AF$3)+(Table3[[#All],[Variables ]]=$AF$2)+(Table3[[#All],[Variables ]]=$AF$4)),0)</f>
        <v>0</v>
      </c>
      <c r="AA1410" cm="1">
        <f t="array" ref="AA1410">_xlfn._xlws.FILTER(Table3[[#All],[Name]],(Table3[[#All],[Polygon]]=$A1410)*(Table3[[#All],[Period]]=AA$1)*((Table3[[#All],[Variables ]]=$AF$3)+(Table3[[#All],[Variables ]]=$AF$2)+(Table3[[#All],[Variables ]]=$AF$4)),0)</f>
        <v>0</v>
      </c>
      <c r="AB1410" cm="1">
        <f t="array" ref="AB1410">_xlfn._xlws.FILTER(Table3[[#All],[Name]],(Table3[[#All],[Polygon]]=$A1410)*(Table3[[#All],[Period]]=AB$1)*((Table3[[#All],[Variables ]]=$AF$3)+(Table3[[#All],[Variables ]]=$AF$2)+(Table3[[#All],[Variables ]]=$AF$4)),0)</f>
        <v>0</v>
      </c>
      <c r="AC1410" cm="1">
        <f t="array" ref="AC1410">_xlfn._xlws.FILTER(Table3[[#All],[Name]],(Table3[[#All],[Polygon]]=$A1410)*(Table3[[#All],[Period]]=AC$1)*((Table3[[#All],[Variables ]]=$AF$3)+(Table3[[#All],[Variables ]]=$AF$2)+(Table3[[#All],[Variables ]]=$AF$4)),0)</f>
        <v>0</v>
      </c>
      <c r="AD1410" cm="1">
        <f t="array" ref="AD1410">_xlfn._xlws.FILTER(Table3[[#All],[Name]],(Table3[[#All],[Polygon]]=$A1410)*(Table3[[#All],[Period]]=AD$1)*((Table3[[#All],[Variables ]]=$AF$3)+(Table3[[#All],[Variables ]]=$AF$2)+(Table3[[#All],[Variables ]]=$AF$4)),0)</f>
        <v>0</v>
      </c>
    </row>
    <row r="1411" spans="1:30" x14ac:dyDescent="0.35">
      <c r="A1411" s="3">
        <v>84</v>
      </c>
      <c r="B1411" s="4" t="s">
        <v>1408</v>
      </c>
      <c r="C1411" s="10">
        <v>57.396410359999997</v>
      </c>
      <c r="D1411" s="4" t="s">
        <v>1466</v>
      </c>
      <c r="E1411" s="4">
        <v>1</v>
      </c>
      <c r="F1411" s="4">
        <v>2</v>
      </c>
      <c r="G1411" s="4">
        <v>3</v>
      </c>
      <c r="H1411" s="4"/>
      <c r="I1411" s="4">
        <v>1989</v>
      </c>
      <c r="J1411" s="4">
        <v>0</v>
      </c>
      <c r="K1411" s="4" t="s">
        <v>1362</v>
      </c>
      <c r="L1411" s="4">
        <v>802</v>
      </c>
      <c r="M1411" s="4">
        <v>802</v>
      </c>
      <c r="N1411" s="4">
        <v>28.05279208</v>
      </c>
      <c r="O1411" s="11">
        <v>2.657</v>
      </c>
      <c r="P1411" cm="1">
        <f t="array" ref="P1411">_xlfn._xlws.FILTER(Table3[[#All],[Name]],(Table3[[#All],[Polygon]]=$A1411)*(Table3[[#All],[Period]]=P$1)*((Table3[[#All],[Variables ]]=$AF$3)+(Table3[[#All],[Variables ]]=$AF$2)+(Table3[[#All],[Variables ]]=$AF$4)),0)</f>
        <v>0</v>
      </c>
      <c r="Q1411" t="str" cm="1">
        <f t="array" ref="Q1411">_xlfn._xlws.FILTER(Table3[[#All],[Name]],(Table3[[#All],[Polygon]]=$A1411)*(Table3[[#All],[Period]]=Q$1)*((Table3[[#All],[Variables ]]=$AF$3)+(Table3[[#All],[Variables ]]=$AF$2)+(Table3[[#All],[Variables ]]=$AF$4)),0)</f>
        <v>AH</v>
      </c>
      <c r="R1411" t="str" cm="1">
        <f t="array" ref="R1411">_xlfn._xlws.FILTER(Table3[[#All],[Name]],(Table3[[#All],[Polygon]]=$A1411)*(Table3[[#All],[Period]]=R$1)*((Table3[[#All],[Variables ]]=$AF$3)+(Table3[[#All],[Variables ]]=$AF$2)+(Table3[[#All],[Variables ]]=$AF$4)),0)</f>
        <v>PCT</v>
      </c>
      <c r="S1411" t="str" cm="1">
        <f t="array" ref="S1411">_xlfn._xlws.FILTER(Table3[[#All],[Name]],(Table3[[#All],[Polygon]]=$A1411)*(Table3[[#All],[Period]]=S$1)*((Table3[[#All],[Variables ]]=$AF$3)+(Table3[[#All],[Variables ]]=$AF$2)+(Table3[[#All],[Variables ]]=$AF$4)),0)</f>
        <v>AH</v>
      </c>
      <c r="T1411" t="str" cm="1">
        <f t="array" ref="T1411">_xlfn._xlws.FILTER(Table3[[#All],[Name]],(Table3[[#All],[Polygon]]=$A1411)*(Table3[[#All],[Period]]=T$1)*((Table3[[#All],[Variables ]]=$AF$3)+(Table3[[#All],[Variables ]]=$AF$2)+(Table3[[#All],[Variables ]]=$AF$4)),0)</f>
        <v>AH</v>
      </c>
      <c r="U1411" cm="1">
        <f t="array" ref="U1411">_xlfn._xlws.FILTER(Table3[[#All],[Name]],(Table3[[#All],[Polygon]]=$A1411)*(Table3[[#All],[Period]]=U$1)*((Table3[[#All],[Variables ]]=$AF$3)+(Table3[[#All],[Variables ]]=$AF$2)+(Table3[[#All],[Variables ]]=$AF$4)),0)</f>
        <v>0</v>
      </c>
      <c r="V1411" cm="1">
        <f t="array" ref="V1411">_xlfn._xlws.FILTER(Table3[[#All],[Name]],(Table3[[#All],[Polygon]]=$A1411)*(Table3[[#All],[Period]]=V$1)*((Table3[[#All],[Variables ]]=$AF$3)+(Table3[[#All],[Variables ]]=$AF$2)+(Table3[[#All],[Variables ]]=$AF$4)),0)</f>
        <v>0</v>
      </c>
      <c r="W1411" cm="1">
        <f t="array" ref="W1411">_xlfn._xlws.FILTER(Table3[[#All],[Name]],(Table3[[#All],[Polygon]]=$A1411)*(Table3[[#All],[Period]]=W$1)*((Table3[[#All],[Variables ]]=$AF$3)+(Table3[[#All],[Variables ]]=$AF$2)+(Table3[[#All],[Variables ]]=$AF$4)),0)</f>
        <v>0</v>
      </c>
      <c r="X1411" cm="1">
        <f t="array" ref="X1411">_xlfn._xlws.FILTER(Table3[[#All],[Name]],(Table3[[#All],[Polygon]]=$A1411)*(Table3[[#All],[Period]]=X$1)*((Table3[[#All],[Variables ]]=$AF$3)+(Table3[[#All],[Variables ]]=$AF$2)+(Table3[[#All],[Variables ]]=$AF$4)),0)</f>
        <v>0</v>
      </c>
      <c r="Y1411" cm="1">
        <f t="array" ref="Y1411">_xlfn._xlws.FILTER(Table3[[#All],[Name]],(Table3[[#All],[Polygon]]=$A1411)*(Table3[[#All],[Period]]=Y$1)*((Table3[[#All],[Variables ]]=$AF$3)+(Table3[[#All],[Variables ]]=$AF$2)+(Table3[[#All],[Variables ]]=$AF$4)),0)</f>
        <v>0</v>
      </c>
      <c r="Z1411" cm="1">
        <f t="array" ref="Z1411">_xlfn._xlws.FILTER(Table3[[#All],[Name]],(Table3[[#All],[Polygon]]=$A1411)*(Table3[[#All],[Period]]=Z$1)*((Table3[[#All],[Variables ]]=$AF$3)+(Table3[[#All],[Variables ]]=$AF$2)+(Table3[[#All],[Variables ]]=$AF$4)),0)</f>
        <v>0</v>
      </c>
      <c r="AA1411" cm="1">
        <f t="array" ref="AA1411">_xlfn._xlws.FILTER(Table3[[#All],[Name]],(Table3[[#All],[Polygon]]=$A1411)*(Table3[[#All],[Period]]=AA$1)*((Table3[[#All],[Variables ]]=$AF$3)+(Table3[[#All],[Variables ]]=$AF$2)+(Table3[[#All],[Variables ]]=$AF$4)),0)</f>
        <v>0</v>
      </c>
      <c r="AB1411" cm="1">
        <f t="array" ref="AB1411">_xlfn._xlws.FILTER(Table3[[#All],[Name]],(Table3[[#All],[Polygon]]=$A1411)*(Table3[[#All],[Period]]=AB$1)*((Table3[[#All],[Variables ]]=$AF$3)+(Table3[[#All],[Variables ]]=$AF$2)+(Table3[[#All],[Variables ]]=$AF$4)),0)</f>
        <v>0</v>
      </c>
      <c r="AC1411" cm="1">
        <f t="array" ref="AC1411">_xlfn._xlws.FILTER(Table3[[#All],[Name]],(Table3[[#All],[Polygon]]=$A1411)*(Table3[[#All],[Period]]=AC$1)*((Table3[[#All],[Variables ]]=$AF$3)+(Table3[[#All],[Variables ]]=$AF$2)+(Table3[[#All],[Variables ]]=$AF$4)),0)</f>
        <v>0</v>
      </c>
      <c r="AD1411" cm="1">
        <f t="array" ref="AD1411">_xlfn._xlws.FILTER(Table3[[#All],[Name]],(Table3[[#All],[Polygon]]=$A1411)*(Table3[[#All],[Period]]=AD$1)*((Table3[[#All],[Variables ]]=$AF$3)+(Table3[[#All],[Variables ]]=$AF$2)+(Table3[[#All],[Variables ]]=$AF$4)),0)</f>
        <v>0</v>
      </c>
    </row>
    <row r="1412" spans="1:30" x14ac:dyDescent="0.35">
      <c r="A1412" s="5">
        <v>84</v>
      </c>
      <c r="B1412" s="6" t="s">
        <v>1408</v>
      </c>
      <c r="C1412" s="8">
        <v>57.396410359999997</v>
      </c>
      <c r="D1412" s="6" t="s">
        <v>1466</v>
      </c>
      <c r="E1412" s="6">
        <v>1</v>
      </c>
      <c r="F1412" s="6">
        <v>2</v>
      </c>
      <c r="G1412" s="6">
        <v>3</v>
      </c>
      <c r="H1412" s="6"/>
      <c r="I1412" s="6">
        <v>1989</v>
      </c>
      <c r="J1412" s="6">
        <v>0</v>
      </c>
      <c r="K1412" s="6" t="s">
        <v>1362</v>
      </c>
      <c r="L1412" s="6">
        <v>730</v>
      </c>
      <c r="M1412" s="6">
        <v>730</v>
      </c>
      <c r="N1412" s="6">
        <v>28.624931270000001</v>
      </c>
      <c r="O1412" s="9">
        <v>2.9420000000000002</v>
      </c>
      <c r="P1412" cm="1">
        <f t="array" ref="P1412">_xlfn._xlws.FILTER(Table3[[#All],[Name]],(Table3[[#All],[Polygon]]=$A1412)*(Table3[[#All],[Period]]=P$1)*((Table3[[#All],[Variables ]]=$AF$3)+(Table3[[#All],[Variables ]]=$AF$2)+(Table3[[#All],[Variables ]]=$AF$4)),0)</f>
        <v>0</v>
      </c>
      <c r="Q1412" t="str" cm="1">
        <f t="array" ref="Q1412">_xlfn._xlws.FILTER(Table3[[#All],[Name]],(Table3[[#All],[Polygon]]=$A1412)*(Table3[[#All],[Period]]=Q$1)*((Table3[[#All],[Variables ]]=$AF$3)+(Table3[[#All],[Variables ]]=$AF$2)+(Table3[[#All],[Variables ]]=$AF$4)),0)</f>
        <v>AH</v>
      </c>
      <c r="R1412" t="str" cm="1">
        <f t="array" ref="R1412">_xlfn._xlws.FILTER(Table3[[#All],[Name]],(Table3[[#All],[Polygon]]=$A1412)*(Table3[[#All],[Period]]=R$1)*((Table3[[#All],[Variables ]]=$AF$3)+(Table3[[#All],[Variables ]]=$AF$2)+(Table3[[#All],[Variables ]]=$AF$4)),0)</f>
        <v>PCT</v>
      </c>
      <c r="S1412" t="str" cm="1">
        <f t="array" ref="S1412">_xlfn._xlws.FILTER(Table3[[#All],[Name]],(Table3[[#All],[Polygon]]=$A1412)*(Table3[[#All],[Period]]=S$1)*((Table3[[#All],[Variables ]]=$AF$3)+(Table3[[#All],[Variables ]]=$AF$2)+(Table3[[#All],[Variables ]]=$AF$4)),0)</f>
        <v>AH</v>
      </c>
      <c r="T1412" t="str" cm="1">
        <f t="array" ref="T1412">_xlfn._xlws.FILTER(Table3[[#All],[Name]],(Table3[[#All],[Polygon]]=$A1412)*(Table3[[#All],[Period]]=T$1)*((Table3[[#All],[Variables ]]=$AF$3)+(Table3[[#All],[Variables ]]=$AF$2)+(Table3[[#All],[Variables ]]=$AF$4)),0)</f>
        <v>AH</v>
      </c>
      <c r="U1412" cm="1">
        <f t="array" ref="U1412">_xlfn._xlws.FILTER(Table3[[#All],[Name]],(Table3[[#All],[Polygon]]=$A1412)*(Table3[[#All],[Period]]=U$1)*((Table3[[#All],[Variables ]]=$AF$3)+(Table3[[#All],[Variables ]]=$AF$2)+(Table3[[#All],[Variables ]]=$AF$4)),0)</f>
        <v>0</v>
      </c>
      <c r="V1412" cm="1">
        <f t="array" ref="V1412">_xlfn._xlws.FILTER(Table3[[#All],[Name]],(Table3[[#All],[Polygon]]=$A1412)*(Table3[[#All],[Period]]=V$1)*((Table3[[#All],[Variables ]]=$AF$3)+(Table3[[#All],[Variables ]]=$AF$2)+(Table3[[#All],[Variables ]]=$AF$4)),0)</f>
        <v>0</v>
      </c>
      <c r="W1412" cm="1">
        <f t="array" ref="W1412">_xlfn._xlws.FILTER(Table3[[#All],[Name]],(Table3[[#All],[Polygon]]=$A1412)*(Table3[[#All],[Period]]=W$1)*((Table3[[#All],[Variables ]]=$AF$3)+(Table3[[#All],[Variables ]]=$AF$2)+(Table3[[#All],[Variables ]]=$AF$4)),0)</f>
        <v>0</v>
      </c>
      <c r="X1412" cm="1">
        <f t="array" ref="X1412">_xlfn._xlws.FILTER(Table3[[#All],[Name]],(Table3[[#All],[Polygon]]=$A1412)*(Table3[[#All],[Period]]=X$1)*((Table3[[#All],[Variables ]]=$AF$3)+(Table3[[#All],[Variables ]]=$AF$2)+(Table3[[#All],[Variables ]]=$AF$4)),0)</f>
        <v>0</v>
      </c>
      <c r="Y1412" cm="1">
        <f t="array" ref="Y1412">_xlfn._xlws.FILTER(Table3[[#All],[Name]],(Table3[[#All],[Polygon]]=$A1412)*(Table3[[#All],[Period]]=Y$1)*((Table3[[#All],[Variables ]]=$AF$3)+(Table3[[#All],[Variables ]]=$AF$2)+(Table3[[#All],[Variables ]]=$AF$4)),0)</f>
        <v>0</v>
      </c>
      <c r="Z1412" cm="1">
        <f t="array" ref="Z1412">_xlfn._xlws.FILTER(Table3[[#All],[Name]],(Table3[[#All],[Polygon]]=$A1412)*(Table3[[#All],[Period]]=Z$1)*((Table3[[#All],[Variables ]]=$AF$3)+(Table3[[#All],[Variables ]]=$AF$2)+(Table3[[#All],[Variables ]]=$AF$4)),0)</f>
        <v>0</v>
      </c>
      <c r="AA1412" cm="1">
        <f t="array" ref="AA1412">_xlfn._xlws.FILTER(Table3[[#All],[Name]],(Table3[[#All],[Polygon]]=$A1412)*(Table3[[#All],[Period]]=AA$1)*((Table3[[#All],[Variables ]]=$AF$3)+(Table3[[#All],[Variables ]]=$AF$2)+(Table3[[#All],[Variables ]]=$AF$4)),0)</f>
        <v>0</v>
      </c>
      <c r="AB1412" cm="1">
        <f t="array" ref="AB1412">_xlfn._xlws.FILTER(Table3[[#All],[Name]],(Table3[[#All],[Polygon]]=$A1412)*(Table3[[#All],[Period]]=AB$1)*((Table3[[#All],[Variables ]]=$AF$3)+(Table3[[#All],[Variables ]]=$AF$2)+(Table3[[#All],[Variables ]]=$AF$4)),0)</f>
        <v>0</v>
      </c>
      <c r="AC1412" cm="1">
        <f t="array" ref="AC1412">_xlfn._xlws.FILTER(Table3[[#All],[Name]],(Table3[[#All],[Polygon]]=$A1412)*(Table3[[#All],[Period]]=AC$1)*((Table3[[#All],[Variables ]]=$AF$3)+(Table3[[#All],[Variables ]]=$AF$2)+(Table3[[#All],[Variables ]]=$AF$4)),0)</f>
        <v>0</v>
      </c>
      <c r="AD1412" cm="1">
        <f t="array" ref="AD1412">_xlfn._xlws.FILTER(Table3[[#All],[Name]],(Table3[[#All],[Polygon]]=$A1412)*(Table3[[#All],[Period]]=AD$1)*((Table3[[#All],[Variables ]]=$AF$3)+(Table3[[#All],[Variables ]]=$AF$2)+(Table3[[#All],[Variables ]]=$AF$4)),0)</f>
        <v>0</v>
      </c>
    </row>
    <row r="1413" spans="1:30" x14ac:dyDescent="0.35">
      <c r="A1413" s="3">
        <v>85</v>
      </c>
      <c r="B1413" s="4" t="s">
        <v>1533</v>
      </c>
      <c r="C1413" s="10">
        <v>19.053710169999999</v>
      </c>
      <c r="D1413" s="4" t="s">
        <v>1466</v>
      </c>
      <c r="E1413" s="4">
        <v>1</v>
      </c>
      <c r="F1413" s="4">
        <v>2</v>
      </c>
      <c r="G1413" s="4">
        <v>3</v>
      </c>
      <c r="H1413" s="4"/>
      <c r="I1413" s="4">
        <v>1990</v>
      </c>
      <c r="J1413" s="4">
        <v>0</v>
      </c>
      <c r="K1413" s="4" t="s">
        <v>1362</v>
      </c>
      <c r="L1413" s="4">
        <v>17</v>
      </c>
      <c r="M1413" s="4">
        <v>0</v>
      </c>
      <c r="N1413" s="4"/>
      <c r="O1413" s="11">
        <v>2.8780000000000001</v>
      </c>
      <c r="P1413" cm="1">
        <f t="array" ref="P1413">_xlfn._xlws.FILTER(Table3[[#All],[Name]],(Table3[[#All],[Polygon]]=$A1413)*(Table3[[#All],[Period]]=P$1)*((Table3[[#All],[Variables ]]=$AF$3)+(Table3[[#All],[Variables ]]=$AF$2)+(Table3[[#All],[Variables ]]=$AF$4)),0)</f>
        <v>0</v>
      </c>
      <c r="Q1413" t="str" cm="1">
        <f t="array" ref="Q1413">_xlfn._xlws.FILTER(Table3[[#All],[Name]],(Table3[[#All],[Polygon]]=$A1413)*(Table3[[#All],[Period]]=Q$1)*((Table3[[#All],[Variables ]]=$AF$3)+(Table3[[#All],[Variables ]]=$AF$2)+(Table3[[#All],[Variables ]]=$AF$4)),0)</f>
        <v>AH</v>
      </c>
      <c r="R1413" t="str" cm="1">
        <f t="array" ref="R1413">_xlfn._xlws.FILTER(Table3[[#All],[Name]],(Table3[[#All],[Polygon]]=$A1413)*(Table3[[#All],[Period]]=R$1)*((Table3[[#All],[Variables ]]=$AF$3)+(Table3[[#All],[Variables ]]=$AF$2)+(Table3[[#All],[Variables ]]=$AF$4)),0)</f>
        <v>PCT</v>
      </c>
      <c r="S1413" t="str" cm="1">
        <f t="array" ref="S1413">_xlfn._xlws.FILTER(Table3[[#All],[Name]],(Table3[[#All],[Polygon]]=$A1413)*(Table3[[#All],[Period]]=S$1)*((Table3[[#All],[Variables ]]=$AF$3)+(Table3[[#All],[Variables ]]=$AF$2)+(Table3[[#All],[Variables ]]=$AF$4)),0)</f>
        <v>AH</v>
      </c>
      <c r="T1413" t="str" cm="1">
        <f t="array" ref="T1413">_xlfn._xlws.FILTER(Table3[[#All],[Name]],(Table3[[#All],[Polygon]]=$A1413)*(Table3[[#All],[Period]]=T$1)*((Table3[[#All],[Variables ]]=$AF$3)+(Table3[[#All],[Variables ]]=$AF$2)+(Table3[[#All],[Variables ]]=$AF$4)),0)</f>
        <v>AH</v>
      </c>
      <c r="U1413" cm="1">
        <f t="array" ref="U1413">_xlfn._xlws.FILTER(Table3[[#All],[Name]],(Table3[[#All],[Polygon]]=$A1413)*(Table3[[#All],[Period]]=U$1)*((Table3[[#All],[Variables ]]=$AF$3)+(Table3[[#All],[Variables ]]=$AF$2)+(Table3[[#All],[Variables ]]=$AF$4)),0)</f>
        <v>0</v>
      </c>
      <c r="V1413" cm="1">
        <f t="array" ref="V1413">_xlfn._xlws.FILTER(Table3[[#All],[Name]],(Table3[[#All],[Polygon]]=$A1413)*(Table3[[#All],[Period]]=V$1)*((Table3[[#All],[Variables ]]=$AF$3)+(Table3[[#All],[Variables ]]=$AF$2)+(Table3[[#All],[Variables ]]=$AF$4)),0)</f>
        <v>0</v>
      </c>
      <c r="W1413" cm="1">
        <f t="array" ref="W1413">_xlfn._xlws.FILTER(Table3[[#All],[Name]],(Table3[[#All],[Polygon]]=$A1413)*(Table3[[#All],[Period]]=W$1)*((Table3[[#All],[Variables ]]=$AF$3)+(Table3[[#All],[Variables ]]=$AF$2)+(Table3[[#All],[Variables ]]=$AF$4)),0)</f>
        <v>0</v>
      </c>
      <c r="X1413" cm="1">
        <f t="array" ref="X1413">_xlfn._xlws.FILTER(Table3[[#All],[Name]],(Table3[[#All],[Polygon]]=$A1413)*(Table3[[#All],[Period]]=X$1)*((Table3[[#All],[Variables ]]=$AF$3)+(Table3[[#All],[Variables ]]=$AF$2)+(Table3[[#All],[Variables ]]=$AF$4)),0)</f>
        <v>0</v>
      </c>
      <c r="Y1413" cm="1">
        <f t="array" ref="Y1413">_xlfn._xlws.FILTER(Table3[[#All],[Name]],(Table3[[#All],[Polygon]]=$A1413)*(Table3[[#All],[Period]]=Y$1)*((Table3[[#All],[Variables ]]=$AF$3)+(Table3[[#All],[Variables ]]=$AF$2)+(Table3[[#All],[Variables ]]=$AF$4)),0)</f>
        <v>0</v>
      </c>
      <c r="Z1413" cm="1">
        <f t="array" ref="Z1413">_xlfn._xlws.FILTER(Table3[[#All],[Name]],(Table3[[#All],[Polygon]]=$A1413)*(Table3[[#All],[Period]]=Z$1)*((Table3[[#All],[Variables ]]=$AF$3)+(Table3[[#All],[Variables ]]=$AF$2)+(Table3[[#All],[Variables ]]=$AF$4)),0)</f>
        <v>0</v>
      </c>
      <c r="AA1413" cm="1">
        <f t="array" ref="AA1413">_xlfn._xlws.FILTER(Table3[[#All],[Name]],(Table3[[#All],[Polygon]]=$A1413)*(Table3[[#All],[Period]]=AA$1)*((Table3[[#All],[Variables ]]=$AF$3)+(Table3[[#All],[Variables ]]=$AF$2)+(Table3[[#All],[Variables ]]=$AF$4)),0)</f>
        <v>0</v>
      </c>
      <c r="AB1413" cm="1">
        <f t="array" ref="AB1413">_xlfn._xlws.FILTER(Table3[[#All],[Name]],(Table3[[#All],[Polygon]]=$A1413)*(Table3[[#All],[Period]]=AB$1)*((Table3[[#All],[Variables ]]=$AF$3)+(Table3[[#All],[Variables ]]=$AF$2)+(Table3[[#All],[Variables ]]=$AF$4)),0)</f>
        <v>0</v>
      </c>
      <c r="AC1413" cm="1">
        <f t="array" ref="AC1413">_xlfn._xlws.FILTER(Table3[[#All],[Name]],(Table3[[#All],[Polygon]]=$A1413)*(Table3[[#All],[Period]]=AC$1)*((Table3[[#All],[Variables ]]=$AF$3)+(Table3[[#All],[Variables ]]=$AF$2)+(Table3[[#All],[Variables ]]=$AF$4)),0)</f>
        <v>0</v>
      </c>
      <c r="AD1413" cm="1">
        <f t="array" ref="AD1413">_xlfn._xlws.FILTER(Table3[[#All],[Name]],(Table3[[#All],[Polygon]]=$A1413)*(Table3[[#All],[Period]]=AD$1)*((Table3[[#All],[Variables ]]=$AF$3)+(Table3[[#All],[Variables ]]=$AF$2)+(Table3[[#All],[Variables ]]=$AF$4)),0)</f>
        <v>0</v>
      </c>
    </row>
    <row r="1414" spans="1:30" x14ac:dyDescent="0.35">
      <c r="A1414" s="5">
        <v>85</v>
      </c>
      <c r="B1414" s="6" t="s">
        <v>1533</v>
      </c>
      <c r="C1414" s="8">
        <v>19.053710169999999</v>
      </c>
      <c r="D1414" s="6" t="s">
        <v>1466</v>
      </c>
      <c r="E1414" s="6">
        <v>1</v>
      </c>
      <c r="F1414" s="6">
        <v>2</v>
      </c>
      <c r="G1414" s="6">
        <v>3</v>
      </c>
      <c r="H1414" s="6"/>
      <c r="I1414" s="6">
        <v>1990</v>
      </c>
      <c r="J1414" s="6">
        <v>0</v>
      </c>
      <c r="K1414" s="6" t="s">
        <v>1362</v>
      </c>
      <c r="L1414" s="6">
        <v>18</v>
      </c>
      <c r="M1414" s="6">
        <v>0</v>
      </c>
      <c r="N1414" s="6"/>
      <c r="O1414" s="9">
        <v>2.8780000000000001</v>
      </c>
      <c r="P1414" cm="1">
        <f t="array" ref="P1414">_xlfn._xlws.FILTER(Table3[[#All],[Name]],(Table3[[#All],[Polygon]]=$A1414)*(Table3[[#All],[Period]]=P$1)*((Table3[[#All],[Variables ]]=$AF$3)+(Table3[[#All],[Variables ]]=$AF$2)+(Table3[[#All],[Variables ]]=$AF$4)),0)</f>
        <v>0</v>
      </c>
      <c r="Q1414" t="str" cm="1">
        <f t="array" ref="Q1414">_xlfn._xlws.FILTER(Table3[[#All],[Name]],(Table3[[#All],[Polygon]]=$A1414)*(Table3[[#All],[Period]]=Q$1)*((Table3[[#All],[Variables ]]=$AF$3)+(Table3[[#All],[Variables ]]=$AF$2)+(Table3[[#All],[Variables ]]=$AF$4)),0)</f>
        <v>AH</v>
      </c>
      <c r="R1414" t="str" cm="1">
        <f t="array" ref="R1414">_xlfn._xlws.FILTER(Table3[[#All],[Name]],(Table3[[#All],[Polygon]]=$A1414)*(Table3[[#All],[Period]]=R$1)*((Table3[[#All],[Variables ]]=$AF$3)+(Table3[[#All],[Variables ]]=$AF$2)+(Table3[[#All],[Variables ]]=$AF$4)),0)</f>
        <v>PCT</v>
      </c>
      <c r="S1414" t="str" cm="1">
        <f t="array" ref="S1414">_xlfn._xlws.FILTER(Table3[[#All],[Name]],(Table3[[#All],[Polygon]]=$A1414)*(Table3[[#All],[Period]]=S$1)*((Table3[[#All],[Variables ]]=$AF$3)+(Table3[[#All],[Variables ]]=$AF$2)+(Table3[[#All],[Variables ]]=$AF$4)),0)</f>
        <v>AH</v>
      </c>
      <c r="T1414" t="str" cm="1">
        <f t="array" ref="T1414">_xlfn._xlws.FILTER(Table3[[#All],[Name]],(Table3[[#All],[Polygon]]=$A1414)*(Table3[[#All],[Period]]=T$1)*((Table3[[#All],[Variables ]]=$AF$3)+(Table3[[#All],[Variables ]]=$AF$2)+(Table3[[#All],[Variables ]]=$AF$4)),0)</f>
        <v>AH</v>
      </c>
      <c r="U1414" cm="1">
        <f t="array" ref="U1414">_xlfn._xlws.FILTER(Table3[[#All],[Name]],(Table3[[#All],[Polygon]]=$A1414)*(Table3[[#All],[Period]]=U$1)*((Table3[[#All],[Variables ]]=$AF$3)+(Table3[[#All],[Variables ]]=$AF$2)+(Table3[[#All],[Variables ]]=$AF$4)),0)</f>
        <v>0</v>
      </c>
      <c r="V1414" cm="1">
        <f t="array" ref="V1414">_xlfn._xlws.FILTER(Table3[[#All],[Name]],(Table3[[#All],[Polygon]]=$A1414)*(Table3[[#All],[Period]]=V$1)*((Table3[[#All],[Variables ]]=$AF$3)+(Table3[[#All],[Variables ]]=$AF$2)+(Table3[[#All],[Variables ]]=$AF$4)),0)</f>
        <v>0</v>
      </c>
      <c r="W1414" cm="1">
        <f t="array" ref="W1414">_xlfn._xlws.FILTER(Table3[[#All],[Name]],(Table3[[#All],[Polygon]]=$A1414)*(Table3[[#All],[Period]]=W$1)*((Table3[[#All],[Variables ]]=$AF$3)+(Table3[[#All],[Variables ]]=$AF$2)+(Table3[[#All],[Variables ]]=$AF$4)),0)</f>
        <v>0</v>
      </c>
      <c r="X1414" cm="1">
        <f t="array" ref="X1414">_xlfn._xlws.FILTER(Table3[[#All],[Name]],(Table3[[#All],[Polygon]]=$A1414)*(Table3[[#All],[Period]]=X$1)*((Table3[[#All],[Variables ]]=$AF$3)+(Table3[[#All],[Variables ]]=$AF$2)+(Table3[[#All],[Variables ]]=$AF$4)),0)</f>
        <v>0</v>
      </c>
      <c r="Y1414" cm="1">
        <f t="array" ref="Y1414">_xlfn._xlws.FILTER(Table3[[#All],[Name]],(Table3[[#All],[Polygon]]=$A1414)*(Table3[[#All],[Period]]=Y$1)*((Table3[[#All],[Variables ]]=$AF$3)+(Table3[[#All],[Variables ]]=$AF$2)+(Table3[[#All],[Variables ]]=$AF$4)),0)</f>
        <v>0</v>
      </c>
      <c r="Z1414" cm="1">
        <f t="array" ref="Z1414">_xlfn._xlws.FILTER(Table3[[#All],[Name]],(Table3[[#All],[Polygon]]=$A1414)*(Table3[[#All],[Period]]=Z$1)*((Table3[[#All],[Variables ]]=$AF$3)+(Table3[[#All],[Variables ]]=$AF$2)+(Table3[[#All],[Variables ]]=$AF$4)),0)</f>
        <v>0</v>
      </c>
      <c r="AA1414" cm="1">
        <f t="array" ref="AA1414">_xlfn._xlws.FILTER(Table3[[#All],[Name]],(Table3[[#All],[Polygon]]=$A1414)*(Table3[[#All],[Period]]=AA$1)*((Table3[[#All],[Variables ]]=$AF$3)+(Table3[[#All],[Variables ]]=$AF$2)+(Table3[[#All],[Variables ]]=$AF$4)),0)</f>
        <v>0</v>
      </c>
      <c r="AB1414" cm="1">
        <f t="array" ref="AB1414">_xlfn._xlws.FILTER(Table3[[#All],[Name]],(Table3[[#All],[Polygon]]=$A1414)*(Table3[[#All],[Period]]=AB$1)*((Table3[[#All],[Variables ]]=$AF$3)+(Table3[[#All],[Variables ]]=$AF$2)+(Table3[[#All],[Variables ]]=$AF$4)),0)</f>
        <v>0</v>
      </c>
      <c r="AC1414" cm="1">
        <f t="array" ref="AC1414">_xlfn._xlws.FILTER(Table3[[#All],[Name]],(Table3[[#All],[Polygon]]=$A1414)*(Table3[[#All],[Period]]=AC$1)*((Table3[[#All],[Variables ]]=$AF$3)+(Table3[[#All],[Variables ]]=$AF$2)+(Table3[[#All],[Variables ]]=$AF$4)),0)</f>
        <v>0</v>
      </c>
      <c r="AD1414" cm="1">
        <f t="array" ref="AD1414">_xlfn._xlws.FILTER(Table3[[#All],[Name]],(Table3[[#All],[Polygon]]=$A1414)*(Table3[[#All],[Period]]=AD$1)*((Table3[[#All],[Variables ]]=$AF$3)+(Table3[[#All],[Variables ]]=$AF$2)+(Table3[[#All],[Variables ]]=$AF$4)),0)</f>
        <v>0</v>
      </c>
    </row>
    <row r="1415" spans="1:30" x14ac:dyDescent="0.35">
      <c r="A1415" s="3">
        <v>85</v>
      </c>
      <c r="B1415" s="4" t="s">
        <v>1533</v>
      </c>
      <c r="C1415" s="10">
        <v>19.053710169999999</v>
      </c>
      <c r="D1415" s="4" t="s">
        <v>1466</v>
      </c>
      <c r="E1415" s="4">
        <v>1</v>
      </c>
      <c r="F1415" s="4">
        <v>2</v>
      </c>
      <c r="G1415" s="4">
        <v>3</v>
      </c>
      <c r="H1415" s="4"/>
      <c r="I1415" s="4">
        <v>1990</v>
      </c>
      <c r="J1415" s="4">
        <v>0</v>
      </c>
      <c r="K1415" s="4" t="s">
        <v>1362</v>
      </c>
      <c r="L1415" s="4">
        <v>85</v>
      </c>
      <c r="M1415" s="4">
        <v>85</v>
      </c>
      <c r="N1415" s="4">
        <v>19.053710169999999</v>
      </c>
      <c r="O1415" s="11">
        <v>19.053999999999998</v>
      </c>
      <c r="P1415" cm="1">
        <f t="array" ref="P1415">_xlfn._xlws.FILTER(Table3[[#All],[Name]],(Table3[[#All],[Polygon]]=$A1415)*(Table3[[#All],[Period]]=P$1)*((Table3[[#All],[Variables ]]=$AF$3)+(Table3[[#All],[Variables ]]=$AF$2)+(Table3[[#All],[Variables ]]=$AF$4)),0)</f>
        <v>0</v>
      </c>
      <c r="Q1415" t="str" cm="1">
        <f t="array" ref="Q1415">_xlfn._xlws.FILTER(Table3[[#All],[Name]],(Table3[[#All],[Polygon]]=$A1415)*(Table3[[#All],[Period]]=Q$1)*((Table3[[#All],[Variables ]]=$AF$3)+(Table3[[#All],[Variables ]]=$AF$2)+(Table3[[#All],[Variables ]]=$AF$4)),0)</f>
        <v>AH</v>
      </c>
      <c r="R1415" t="str" cm="1">
        <f t="array" ref="R1415">_xlfn._xlws.FILTER(Table3[[#All],[Name]],(Table3[[#All],[Polygon]]=$A1415)*(Table3[[#All],[Period]]=R$1)*((Table3[[#All],[Variables ]]=$AF$3)+(Table3[[#All],[Variables ]]=$AF$2)+(Table3[[#All],[Variables ]]=$AF$4)),0)</f>
        <v>PCT</v>
      </c>
      <c r="S1415" t="str" cm="1">
        <f t="array" ref="S1415">_xlfn._xlws.FILTER(Table3[[#All],[Name]],(Table3[[#All],[Polygon]]=$A1415)*(Table3[[#All],[Period]]=S$1)*((Table3[[#All],[Variables ]]=$AF$3)+(Table3[[#All],[Variables ]]=$AF$2)+(Table3[[#All],[Variables ]]=$AF$4)),0)</f>
        <v>AH</v>
      </c>
      <c r="T1415" t="str" cm="1">
        <f t="array" ref="T1415">_xlfn._xlws.FILTER(Table3[[#All],[Name]],(Table3[[#All],[Polygon]]=$A1415)*(Table3[[#All],[Period]]=T$1)*((Table3[[#All],[Variables ]]=$AF$3)+(Table3[[#All],[Variables ]]=$AF$2)+(Table3[[#All],[Variables ]]=$AF$4)),0)</f>
        <v>AH</v>
      </c>
      <c r="U1415" cm="1">
        <f t="array" ref="U1415">_xlfn._xlws.FILTER(Table3[[#All],[Name]],(Table3[[#All],[Polygon]]=$A1415)*(Table3[[#All],[Period]]=U$1)*((Table3[[#All],[Variables ]]=$AF$3)+(Table3[[#All],[Variables ]]=$AF$2)+(Table3[[#All],[Variables ]]=$AF$4)),0)</f>
        <v>0</v>
      </c>
      <c r="V1415" cm="1">
        <f t="array" ref="V1415">_xlfn._xlws.FILTER(Table3[[#All],[Name]],(Table3[[#All],[Polygon]]=$A1415)*(Table3[[#All],[Period]]=V$1)*((Table3[[#All],[Variables ]]=$AF$3)+(Table3[[#All],[Variables ]]=$AF$2)+(Table3[[#All],[Variables ]]=$AF$4)),0)</f>
        <v>0</v>
      </c>
      <c r="W1415" cm="1">
        <f t="array" ref="W1415">_xlfn._xlws.FILTER(Table3[[#All],[Name]],(Table3[[#All],[Polygon]]=$A1415)*(Table3[[#All],[Period]]=W$1)*((Table3[[#All],[Variables ]]=$AF$3)+(Table3[[#All],[Variables ]]=$AF$2)+(Table3[[#All],[Variables ]]=$AF$4)),0)</f>
        <v>0</v>
      </c>
      <c r="X1415" cm="1">
        <f t="array" ref="X1415">_xlfn._xlws.FILTER(Table3[[#All],[Name]],(Table3[[#All],[Polygon]]=$A1415)*(Table3[[#All],[Period]]=X$1)*((Table3[[#All],[Variables ]]=$AF$3)+(Table3[[#All],[Variables ]]=$AF$2)+(Table3[[#All],[Variables ]]=$AF$4)),0)</f>
        <v>0</v>
      </c>
      <c r="Y1415" cm="1">
        <f t="array" ref="Y1415">_xlfn._xlws.FILTER(Table3[[#All],[Name]],(Table3[[#All],[Polygon]]=$A1415)*(Table3[[#All],[Period]]=Y$1)*((Table3[[#All],[Variables ]]=$AF$3)+(Table3[[#All],[Variables ]]=$AF$2)+(Table3[[#All],[Variables ]]=$AF$4)),0)</f>
        <v>0</v>
      </c>
      <c r="Z1415" cm="1">
        <f t="array" ref="Z1415">_xlfn._xlws.FILTER(Table3[[#All],[Name]],(Table3[[#All],[Polygon]]=$A1415)*(Table3[[#All],[Period]]=Z$1)*((Table3[[#All],[Variables ]]=$AF$3)+(Table3[[#All],[Variables ]]=$AF$2)+(Table3[[#All],[Variables ]]=$AF$4)),0)</f>
        <v>0</v>
      </c>
      <c r="AA1415" cm="1">
        <f t="array" ref="AA1415">_xlfn._xlws.FILTER(Table3[[#All],[Name]],(Table3[[#All],[Polygon]]=$A1415)*(Table3[[#All],[Period]]=AA$1)*((Table3[[#All],[Variables ]]=$AF$3)+(Table3[[#All],[Variables ]]=$AF$2)+(Table3[[#All],[Variables ]]=$AF$4)),0)</f>
        <v>0</v>
      </c>
      <c r="AB1415" cm="1">
        <f t="array" ref="AB1415">_xlfn._xlws.FILTER(Table3[[#All],[Name]],(Table3[[#All],[Polygon]]=$A1415)*(Table3[[#All],[Period]]=AB$1)*((Table3[[#All],[Variables ]]=$AF$3)+(Table3[[#All],[Variables ]]=$AF$2)+(Table3[[#All],[Variables ]]=$AF$4)),0)</f>
        <v>0</v>
      </c>
      <c r="AC1415" cm="1">
        <f t="array" ref="AC1415">_xlfn._xlws.FILTER(Table3[[#All],[Name]],(Table3[[#All],[Polygon]]=$A1415)*(Table3[[#All],[Period]]=AC$1)*((Table3[[#All],[Variables ]]=$AF$3)+(Table3[[#All],[Variables ]]=$AF$2)+(Table3[[#All],[Variables ]]=$AF$4)),0)</f>
        <v>0</v>
      </c>
      <c r="AD1415" cm="1">
        <f t="array" ref="AD1415">_xlfn._xlws.FILTER(Table3[[#All],[Name]],(Table3[[#All],[Polygon]]=$A1415)*(Table3[[#All],[Period]]=AD$1)*((Table3[[#All],[Variables ]]=$AF$3)+(Table3[[#All],[Variables ]]=$AF$2)+(Table3[[#All],[Variables ]]=$AF$4)),0)</f>
        <v>0</v>
      </c>
    </row>
    <row r="1416" spans="1:30" x14ac:dyDescent="0.35">
      <c r="A1416" s="5">
        <v>85</v>
      </c>
      <c r="B1416" s="6" t="s">
        <v>1533</v>
      </c>
      <c r="C1416" s="8">
        <v>19.053710169999999</v>
      </c>
      <c r="D1416" s="6" t="s">
        <v>1466</v>
      </c>
      <c r="E1416" s="6">
        <v>1</v>
      </c>
      <c r="F1416" s="6">
        <v>2</v>
      </c>
      <c r="G1416" s="6">
        <v>3</v>
      </c>
      <c r="H1416" s="6"/>
      <c r="I1416" s="6">
        <v>1990</v>
      </c>
      <c r="J1416" s="6">
        <v>0</v>
      </c>
      <c r="K1416" s="6" t="s">
        <v>1362</v>
      </c>
      <c r="L1416" s="6">
        <v>27</v>
      </c>
      <c r="M1416" s="6">
        <v>27</v>
      </c>
      <c r="N1416" s="6">
        <v>23.007539449999999</v>
      </c>
      <c r="O1416" s="9">
        <v>0.92400000000000004</v>
      </c>
      <c r="P1416" cm="1">
        <f t="array" ref="P1416">_xlfn._xlws.FILTER(Table3[[#All],[Name]],(Table3[[#All],[Polygon]]=$A1416)*(Table3[[#All],[Period]]=P$1)*((Table3[[#All],[Variables ]]=$AF$3)+(Table3[[#All],[Variables ]]=$AF$2)+(Table3[[#All],[Variables ]]=$AF$4)),0)</f>
        <v>0</v>
      </c>
      <c r="Q1416" t="str" cm="1">
        <f t="array" ref="Q1416">_xlfn._xlws.FILTER(Table3[[#All],[Name]],(Table3[[#All],[Polygon]]=$A1416)*(Table3[[#All],[Period]]=Q$1)*((Table3[[#All],[Variables ]]=$AF$3)+(Table3[[#All],[Variables ]]=$AF$2)+(Table3[[#All],[Variables ]]=$AF$4)),0)</f>
        <v>AH</v>
      </c>
      <c r="R1416" t="str" cm="1">
        <f t="array" ref="R1416">_xlfn._xlws.FILTER(Table3[[#All],[Name]],(Table3[[#All],[Polygon]]=$A1416)*(Table3[[#All],[Period]]=R$1)*((Table3[[#All],[Variables ]]=$AF$3)+(Table3[[#All],[Variables ]]=$AF$2)+(Table3[[#All],[Variables ]]=$AF$4)),0)</f>
        <v>PCT</v>
      </c>
      <c r="S1416" t="str" cm="1">
        <f t="array" ref="S1416">_xlfn._xlws.FILTER(Table3[[#All],[Name]],(Table3[[#All],[Polygon]]=$A1416)*(Table3[[#All],[Period]]=S$1)*((Table3[[#All],[Variables ]]=$AF$3)+(Table3[[#All],[Variables ]]=$AF$2)+(Table3[[#All],[Variables ]]=$AF$4)),0)</f>
        <v>AH</v>
      </c>
      <c r="T1416" t="str" cm="1">
        <f t="array" ref="T1416">_xlfn._xlws.FILTER(Table3[[#All],[Name]],(Table3[[#All],[Polygon]]=$A1416)*(Table3[[#All],[Period]]=T$1)*((Table3[[#All],[Variables ]]=$AF$3)+(Table3[[#All],[Variables ]]=$AF$2)+(Table3[[#All],[Variables ]]=$AF$4)),0)</f>
        <v>AH</v>
      </c>
      <c r="U1416" cm="1">
        <f t="array" ref="U1416">_xlfn._xlws.FILTER(Table3[[#All],[Name]],(Table3[[#All],[Polygon]]=$A1416)*(Table3[[#All],[Period]]=U$1)*((Table3[[#All],[Variables ]]=$AF$3)+(Table3[[#All],[Variables ]]=$AF$2)+(Table3[[#All],[Variables ]]=$AF$4)),0)</f>
        <v>0</v>
      </c>
      <c r="V1416" cm="1">
        <f t="array" ref="V1416">_xlfn._xlws.FILTER(Table3[[#All],[Name]],(Table3[[#All],[Polygon]]=$A1416)*(Table3[[#All],[Period]]=V$1)*((Table3[[#All],[Variables ]]=$AF$3)+(Table3[[#All],[Variables ]]=$AF$2)+(Table3[[#All],[Variables ]]=$AF$4)),0)</f>
        <v>0</v>
      </c>
      <c r="W1416" cm="1">
        <f t="array" ref="W1416">_xlfn._xlws.FILTER(Table3[[#All],[Name]],(Table3[[#All],[Polygon]]=$A1416)*(Table3[[#All],[Period]]=W$1)*((Table3[[#All],[Variables ]]=$AF$3)+(Table3[[#All],[Variables ]]=$AF$2)+(Table3[[#All],[Variables ]]=$AF$4)),0)</f>
        <v>0</v>
      </c>
      <c r="X1416" cm="1">
        <f t="array" ref="X1416">_xlfn._xlws.FILTER(Table3[[#All],[Name]],(Table3[[#All],[Polygon]]=$A1416)*(Table3[[#All],[Period]]=X$1)*((Table3[[#All],[Variables ]]=$AF$3)+(Table3[[#All],[Variables ]]=$AF$2)+(Table3[[#All],[Variables ]]=$AF$4)),0)</f>
        <v>0</v>
      </c>
      <c r="Y1416" cm="1">
        <f t="array" ref="Y1416">_xlfn._xlws.FILTER(Table3[[#All],[Name]],(Table3[[#All],[Polygon]]=$A1416)*(Table3[[#All],[Period]]=Y$1)*((Table3[[#All],[Variables ]]=$AF$3)+(Table3[[#All],[Variables ]]=$AF$2)+(Table3[[#All],[Variables ]]=$AF$4)),0)</f>
        <v>0</v>
      </c>
      <c r="Z1416" cm="1">
        <f t="array" ref="Z1416">_xlfn._xlws.FILTER(Table3[[#All],[Name]],(Table3[[#All],[Polygon]]=$A1416)*(Table3[[#All],[Period]]=Z$1)*((Table3[[#All],[Variables ]]=$AF$3)+(Table3[[#All],[Variables ]]=$AF$2)+(Table3[[#All],[Variables ]]=$AF$4)),0)</f>
        <v>0</v>
      </c>
      <c r="AA1416" cm="1">
        <f t="array" ref="AA1416">_xlfn._xlws.FILTER(Table3[[#All],[Name]],(Table3[[#All],[Polygon]]=$A1416)*(Table3[[#All],[Period]]=AA$1)*((Table3[[#All],[Variables ]]=$AF$3)+(Table3[[#All],[Variables ]]=$AF$2)+(Table3[[#All],[Variables ]]=$AF$4)),0)</f>
        <v>0</v>
      </c>
      <c r="AB1416" cm="1">
        <f t="array" ref="AB1416">_xlfn._xlws.FILTER(Table3[[#All],[Name]],(Table3[[#All],[Polygon]]=$A1416)*(Table3[[#All],[Period]]=AB$1)*((Table3[[#All],[Variables ]]=$AF$3)+(Table3[[#All],[Variables ]]=$AF$2)+(Table3[[#All],[Variables ]]=$AF$4)),0)</f>
        <v>0</v>
      </c>
      <c r="AC1416" cm="1">
        <f t="array" ref="AC1416">_xlfn._xlws.FILTER(Table3[[#All],[Name]],(Table3[[#All],[Polygon]]=$A1416)*(Table3[[#All],[Period]]=AC$1)*((Table3[[#All],[Variables ]]=$AF$3)+(Table3[[#All],[Variables ]]=$AF$2)+(Table3[[#All],[Variables ]]=$AF$4)),0)</f>
        <v>0</v>
      </c>
      <c r="AD1416" cm="1">
        <f t="array" ref="AD1416">_xlfn._xlws.FILTER(Table3[[#All],[Name]],(Table3[[#All],[Polygon]]=$A1416)*(Table3[[#All],[Period]]=AD$1)*((Table3[[#All],[Variables ]]=$AF$3)+(Table3[[#All],[Variables ]]=$AF$2)+(Table3[[#All],[Variables ]]=$AF$4)),0)</f>
        <v>0</v>
      </c>
    </row>
    <row r="1417" spans="1:30" x14ac:dyDescent="0.35">
      <c r="A1417" s="3">
        <v>85</v>
      </c>
      <c r="B1417" s="4" t="s">
        <v>1533</v>
      </c>
      <c r="C1417" s="10">
        <v>19.053710169999999</v>
      </c>
      <c r="D1417" s="4" t="s">
        <v>1466</v>
      </c>
      <c r="E1417" s="4">
        <v>1</v>
      </c>
      <c r="F1417" s="4">
        <v>2</v>
      </c>
      <c r="G1417" s="4">
        <v>3</v>
      </c>
      <c r="H1417" s="4"/>
      <c r="I1417" s="4">
        <v>1990</v>
      </c>
      <c r="J1417" s="4">
        <v>0</v>
      </c>
      <c r="K1417" s="4" t="s">
        <v>1362</v>
      </c>
      <c r="L1417" s="4">
        <v>83</v>
      </c>
      <c r="M1417" s="4">
        <v>83</v>
      </c>
      <c r="N1417" s="4">
        <v>35.39444323</v>
      </c>
      <c r="O1417" s="11">
        <v>24.311</v>
      </c>
      <c r="P1417" cm="1">
        <f t="array" ref="P1417">_xlfn._xlws.FILTER(Table3[[#All],[Name]],(Table3[[#All],[Polygon]]=$A1417)*(Table3[[#All],[Period]]=P$1)*((Table3[[#All],[Variables ]]=$AF$3)+(Table3[[#All],[Variables ]]=$AF$2)+(Table3[[#All],[Variables ]]=$AF$4)),0)</f>
        <v>0</v>
      </c>
      <c r="Q1417" t="str" cm="1">
        <f t="array" ref="Q1417">_xlfn._xlws.FILTER(Table3[[#All],[Name]],(Table3[[#All],[Polygon]]=$A1417)*(Table3[[#All],[Period]]=Q$1)*((Table3[[#All],[Variables ]]=$AF$3)+(Table3[[#All],[Variables ]]=$AF$2)+(Table3[[#All],[Variables ]]=$AF$4)),0)</f>
        <v>AH</v>
      </c>
      <c r="R1417" t="str" cm="1">
        <f t="array" ref="R1417">_xlfn._xlws.FILTER(Table3[[#All],[Name]],(Table3[[#All],[Polygon]]=$A1417)*(Table3[[#All],[Period]]=R$1)*((Table3[[#All],[Variables ]]=$AF$3)+(Table3[[#All],[Variables ]]=$AF$2)+(Table3[[#All],[Variables ]]=$AF$4)),0)</f>
        <v>PCT</v>
      </c>
      <c r="S1417" t="str" cm="1">
        <f t="array" ref="S1417">_xlfn._xlws.FILTER(Table3[[#All],[Name]],(Table3[[#All],[Polygon]]=$A1417)*(Table3[[#All],[Period]]=S$1)*((Table3[[#All],[Variables ]]=$AF$3)+(Table3[[#All],[Variables ]]=$AF$2)+(Table3[[#All],[Variables ]]=$AF$4)),0)</f>
        <v>AH</v>
      </c>
      <c r="T1417" t="str" cm="1">
        <f t="array" ref="T1417">_xlfn._xlws.FILTER(Table3[[#All],[Name]],(Table3[[#All],[Polygon]]=$A1417)*(Table3[[#All],[Period]]=T$1)*((Table3[[#All],[Variables ]]=$AF$3)+(Table3[[#All],[Variables ]]=$AF$2)+(Table3[[#All],[Variables ]]=$AF$4)),0)</f>
        <v>AH</v>
      </c>
      <c r="U1417" cm="1">
        <f t="array" ref="U1417">_xlfn._xlws.FILTER(Table3[[#All],[Name]],(Table3[[#All],[Polygon]]=$A1417)*(Table3[[#All],[Period]]=U$1)*((Table3[[#All],[Variables ]]=$AF$3)+(Table3[[#All],[Variables ]]=$AF$2)+(Table3[[#All],[Variables ]]=$AF$4)),0)</f>
        <v>0</v>
      </c>
      <c r="V1417" cm="1">
        <f t="array" ref="V1417">_xlfn._xlws.FILTER(Table3[[#All],[Name]],(Table3[[#All],[Polygon]]=$A1417)*(Table3[[#All],[Period]]=V$1)*((Table3[[#All],[Variables ]]=$AF$3)+(Table3[[#All],[Variables ]]=$AF$2)+(Table3[[#All],[Variables ]]=$AF$4)),0)</f>
        <v>0</v>
      </c>
      <c r="W1417" cm="1">
        <f t="array" ref="W1417">_xlfn._xlws.FILTER(Table3[[#All],[Name]],(Table3[[#All],[Polygon]]=$A1417)*(Table3[[#All],[Period]]=W$1)*((Table3[[#All],[Variables ]]=$AF$3)+(Table3[[#All],[Variables ]]=$AF$2)+(Table3[[#All],[Variables ]]=$AF$4)),0)</f>
        <v>0</v>
      </c>
      <c r="X1417" cm="1">
        <f t="array" ref="X1417">_xlfn._xlws.FILTER(Table3[[#All],[Name]],(Table3[[#All],[Polygon]]=$A1417)*(Table3[[#All],[Period]]=X$1)*((Table3[[#All],[Variables ]]=$AF$3)+(Table3[[#All],[Variables ]]=$AF$2)+(Table3[[#All],[Variables ]]=$AF$4)),0)</f>
        <v>0</v>
      </c>
      <c r="Y1417" cm="1">
        <f t="array" ref="Y1417">_xlfn._xlws.FILTER(Table3[[#All],[Name]],(Table3[[#All],[Polygon]]=$A1417)*(Table3[[#All],[Period]]=Y$1)*((Table3[[#All],[Variables ]]=$AF$3)+(Table3[[#All],[Variables ]]=$AF$2)+(Table3[[#All],[Variables ]]=$AF$4)),0)</f>
        <v>0</v>
      </c>
      <c r="Z1417" cm="1">
        <f t="array" ref="Z1417">_xlfn._xlws.FILTER(Table3[[#All],[Name]],(Table3[[#All],[Polygon]]=$A1417)*(Table3[[#All],[Period]]=Z$1)*((Table3[[#All],[Variables ]]=$AF$3)+(Table3[[#All],[Variables ]]=$AF$2)+(Table3[[#All],[Variables ]]=$AF$4)),0)</f>
        <v>0</v>
      </c>
      <c r="AA1417" cm="1">
        <f t="array" ref="AA1417">_xlfn._xlws.FILTER(Table3[[#All],[Name]],(Table3[[#All],[Polygon]]=$A1417)*(Table3[[#All],[Period]]=AA$1)*((Table3[[#All],[Variables ]]=$AF$3)+(Table3[[#All],[Variables ]]=$AF$2)+(Table3[[#All],[Variables ]]=$AF$4)),0)</f>
        <v>0</v>
      </c>
      <c r="AB1417" cm="1">
        <f t="array" ref="AB1417">_xlfn._xlws.FILTER(Table3[[#All],[Name]],(Table3[[#All],[Polygon]]=$A1417)*(Table3[[#All],[Period]]=AB$1)*((Table3[[#All],[Variables ]]=$AF$3)+(Table3[[#All],[Variables ]]=$AF$2)+(Table3[[#All],[Variables ]]=$AF$4)),0)</f>
        <v>0</v>
      </c>
      <c r="AC1417" cm="1">
        <f t="array" ref="AC1417">_xlfn._xlws.FILTER(Table3[[#All],[Name]],(Table3[[#All],[Polygon]]=$A1417)*(Table3[[#All],[Period]]=AC$1)*((Table3[[#All],[Variables ]]=$AF$3)+(Table3[[#All],[Variables ]]=$AF$2)+(Table3[[#All],[Variables ]]=$AF$4)),0)</f>
        <v>0</v>
      </c>
      <c r="AD1417" cm="1">
        <f t="array" ref="AD1417">_xlfn._xlws.FILTER(Table3[[#All],[Name]],(Table3[[#All],[Polygon]]=$A1417)*(Table3[[#All],[Period]]=AD$1)*((Table3[[#All],[Variables ]]=$AF$3)+(Table3[[#All],[Variables ]]=$AF$2)+(Table3[[#All],[Variables ]]=$AF$4)),0)</f>
        <v>0</v>
      </c>
    </row>
    <row r="1418" spans="1:30" x14ac:dyDescent="0.35">
      <c r="A1418" s="5">
        <v>85</v>
      </c>
      <c r="B1418" s="6" t="s">
        <v>1533</v>
      </c>
      <c r="C1418" s="8">
        <v>19.053710169999999</v>
      </c>
      <c r="D1418" s="6" t="s">
        <v>1466</v>
      </c>
      <c r="E1418" s="6">
        <v>1</v>
      </c>
      <c r="F1418" s="6">
        <v>2</v>
      </c>
      <c r="G1418" s="6">
        <v>3</v>
      </c>
      <c r="H1418" s="6"/>
      <c r="I1418" s="6">
        <v>1990</v>
      </c>
      <c r="J1418" s="6">
        <v>0</v>
      </c>
      <c r="K1418" s="6" t="s">
        <v>1362</v>
      </c>
      <c r="L1418" s="6">
        <v>84</v>
      </c>
      <c r="M1418" s="6">
        <v>84</v>
      </c>
      <c r="N1418" s="6">
        <v>57.396410359999997</v>
      </c>
      <c r="O1418" s="9">
        <v>0.51400000000000001</v>
      </c>
      <c r="P1418" cm="1">
        <f t="array" ref="P1418">_xlfn._xlws.FILTER(Table3[[#All],[Name]],(Table3[[#All],[Polygon]]=$A1418)*(Table3[[#All],[Period]]=P$1)*((Table3[[#All],[Variables ]]=$AF$3)+(Table3[[#All],[Variables ]]=$AF$2)+(Table3[[#All],[Variables ]]=$AF$4)),0)</f>
        <v>0</v>
      </c>
      <c r="Q1418" t="str" cm="1">
        <f t="array" ref="Q1418">_xlfn._xlws.FILTER(Table3[[#All],[Name]],(Table3[[#All],[Polygon]]=$A1418)*(Table3[[#All],[Period]]=Q$1)*((Table3[[#All],[Variables ]]=$AF$3)+(Table3[[#All],[Variables ]]=$AF$2)+(Table3[[#All],[Variables ]]=$AF$4)),0)</f>
        <v>AH</v>
      </c>
      <c r="R1418" t="str" cm="1">
        <f t="array" ref="R1418">_xlfn._xlws.FILTER(Table3[[#All],[Name]],(Table3[[#All],[Polygon]]=$A1418)*(Table3[[#All],[Period]]=R$1)*((Table3[[#All],[Variables ]]=$AF$3)+(Table3[[#All],[Variables ]]=$AF$2)+(Table3[[#All],[Variables ]]=$AF$4)),0)</f>
        <v>PCT</v>
      </c>
      <c r="S1418" t="str" cm="1">
        <f t="array" ref="S1418">_xlfn._xlws.FILTER(Table3[[#All],[Name]],(Table3[[#All],[Polygon]]=$A1418)*(Table3[[#All],[Period]]=S$1)*((Table3[[#All],[Variables ]]=$AF$3)+(Table3[[#All],[Variables ]]=$AF$2)+(Table3[[#All],[Variables ]]=$AF$4)),0)</f>
        <v>AH</v>
      </c>
      <c r="T1418" t="str" cm="1">
        <f t="array" ref="T1418">_xlfn._xlws.FILTER(Table3[[#All],[Name]],(Table3[[#All],[Polygon]]=$A1418)*(Table3[[#All],[Period]]=T$1)*((Table3[[#All],[Variables ]]=$AF$3)+(Table3[[#All],[Variables ]]=$AF$2)+(Table3[[#All],[Variables ]]=$AF$4)),0)</f>
        <v>AH</v>
      </c>
      <c r="U1418" cm="1">
        <f t="array" ref="U1418">_xlfn._xlws.FILTER(Table3[[#All],[Name]],(Table3[[#All],[Polygon]]=$A1418)*(Table3[[#All],[Period]]=U$1)*((Table3[[#All],[Variables ]]=$AF$3)+(Table3[[#All],[Variables ]]=$AF$2)+(Table3[[#All],[Variables ]]=$AF$4)),0)</f>
        <v>0</v>
      </c>
      <c r="V1418" cm="1">
        <f t="array" ref="V1418">_xlfn._xlws.FILTER(Table3[[#All],[Name]],(Table3[[#All],[Polygon]]=$A1418)*(Table3[[#All],[Period]]=V$1)*((Table3[[#All],[Variables ]]=$AF$3)+(Table3[[#All],[Variables ]]=$AF$2)+(Table3[[#All],[Variables ]]=$AF$4)),0)</f>
        <v>0</v>
      </c>
      <c r="W1418" cm="1">
        <f t="array" ref="W1418">_xlfn._xlws.FILTER(Table3[[#All],[Name]],(Table3[[#All],[Polygon]]=$A1418)*(Table3[[#All],[Period]]=W$1)*((Table3[[#All],[Variables ]]=$AF$3)+(Table3[[#All],[Variables ]]=$AF$2)+(Table3[[#All],[Variables ]]=$AF$4)),0)</f>
        <v>0</v>
      </c>
      <c r="X1418" cm="1">
        <f t="array" ref="X1418">_xlfn._xlws.FILTER(Table3[[#All],[Name]],(Table3[[#All],[Polygon]]=$A1418)*(Table3[[#All],[Period]]=X$1)*((Table3[[#All],[Variables ]]=$AF$3)+(Table3[[#All],[Variables ]]=$AF$2)+(Table3[[#All],[Variables ]]=$AF$4)),0)</f>
        <v>0</v>
      </c>
      <c r="Y1418" cm="1">
        <f t="array" ref="Y1418">_xlfn._xlws.FILTER(Table3[[#All],[Name]],(Table3[[#All],[Polygon]]=$A1418)*(Table3[[#All],[Period]]=Y$1)*((Table3[[#All],[Variables ]]=$AF$3)+(Table3[[#All],[Variables ]]=$AF$2)+(Table3[[#All],[Variables ]]=$AF$4)),0)</f>
        <v>0</v>
      </c>
      <c r="Z1418" cm="1">
        <f t="array" ref="Z1418">_xlfn._xlws.FILTER(Table3[[#All],[Name]],(Table3[[#All],[Polygon]]=$A1418)*(Table3[[#All],[Period]]=Z$1)*((Table3[[#All],[Variables ]]=$AF$3)+(Table3[[#All],[Variables ]]=$AF$2)+(Table3[[#All],[Variables ]]=$AF$4)),0)</f>
        <v>0</v>
      </c>
      <c r="AA1418" cm="1">
        <f t="array" ref="AA1418">_xlfn._xlws.FILTER(Table3[[#All],[Name]],(Table3[[#All],[Polygon]]=$A1418)*(Table3[[#All],[Period]]=AA$1)*((Table3[[#All],[Variables ]]=$AF$3)+(Table3[[#All],[Variables ]]=$AF$2)+(Table3[[#All],[Variables ]]=$AF$4)),0)</f>
        <v>0</v>
      </c>
      <c r="AB1418" cm="1">
        <f t="array" ref="AB1418">_xlfn._xlws.FILTER(Table3[[#All],[Name]],(Table3[[#All],[Polygon]]=$A1418)*(Table3[[#All],[Period]]=AB$1)*((Table3[[#All],[Variables ]]=$AF$3)+(Table3[[#All],[Variables ]]=$AF$2)+(Table3[[#All],[Variables ]]=$AF$4)),0)</f>
        <v>0</v>
      </c>
      <c r="AC1418" cm="1">
        <f t="array" ref="AC1418">_xlfn._xlws.FILTER(Table3[[#All],[Name]],(Table3[[#All],[Polygon]]=$A1418)*(Table3[[#All],[Period]]=AC$1)*((Table3[[#All],[Variables ]]=$AF$3)+(Table3[[#All],[Variables ]]=$AF$2)+(Table3[[#All],[Variables ]]=$AF$4)),0)</f>
        <v>0</v>
      </c>
      <c r="AD1418" cm="1">
        <f t="array" ref="AD1418">_xlfn._xlws.FILTER(Table3[[#All],[Name]],(Table3[[#All],[Polygon]]=$A1418)*(Table3[[#All],[Period]]=AD$1)*((Table3[[#All],[Variables ]]=$AF$3)+(Table3[[#All],[Variables ]]=$AF$2)+(Table3[[#All],[Variables ]]=$AF$4)),0)</f>
        <v>0</v>
      </c>
    </row>
    <row r="1419" spans="1:30" x14ac:dyDescent="0.35">
      <c r="A1419" s="3">
        <v>85</v>
      </c>
      <c r="B1419" s="4" t="s">
        <v>1533</v>
      </c>
      <c r="C1419" s="10">
        <v>19.053710169999999</v>
      </c>
      <c r="D1419" s="4" t="s">
        <v>1466</v>
      </c>
      <c r="E1419" s="4">
        <v>1</v>
      </c>
      <c r="F1419" s="4">
        <v>2</v>
      </c>
      <c r="G1419" s="4">
        <v>3</v>
      </c>
      <c r="H1419" s="4"/>
      <c r="I1419" s="4">
        <v>1990</v>
      </c>
      <c r="J1419" s="4">
        <v>0</v>
      </c>
      <c r="K1419" s="4" t="s">
        <v>1362</v>
      </c>
      <c r="L1419" s="4">
        <v>56</v>
      </c>
      <c r="M1419" s="4">
        <v>56</v>
      </c>
      <c r="N1419" s="4">
        <v>9.4989923730000001</v>
      </c>
      <c r="O1419" s="11">
        <v>9.3719999999999999</v>
      </c>
      <c r="P1419" cm="1">
        <f t="array" ref="P1419">_xlfn._xlws.FILTER(Table3[[#All],[Name]],(Table3[[#All],[Polygon]]=$A1419)*(Table3[[#All],[Period]]=P$1)*((Table3[[#All],[Variables ]]=$AF$3)+(Table3[[#All],[Variables ]]=$AF$2)+(Table3[[#All],[Variables ]]=$AF$4)),0)</f>
        <v>0</v>
      </c>
      <c r="Q1419" t="str" cm="1">
        <f t="array" ref="Q1419">_xlfn._xlws.FILTER(Table3[[#All],[Name]],(Table3[[#All],[Polygon]]=$A1419)*(Table3[[#All],[Period]]=Q$1)*((Table3[[#All],[Variables ]]=$AF$3)+(Table3[[#All],[Variables ]]=$AF$2)+(Table3[[#All],[Variables ]]=$AF$4)),0)</f>
        <v>AH</v>
      </c>
      <c r="R1419" t="str" cm="1">
        <f t="array" ref="R1419">_xlfn._xlws.FILTER(Table3[[#All],[Name]],(Table3[[#All],[Polygon]]=$A1419)*(Table3[[#All],[Period]]=R$1)*((Table3[[#All],[Variables ]]=$AF$3)+(Table3[[#All],[Variables ]]=$AF$2)+(Table3[[#All],[Variables ]]=$AF$4)),0)</f>
        <v>PCT</v>
      </c>
      <c r="S1419" t="str" cm="1">
        <f t="array" ref="S1419">_xlfn._xlws.FILTER(Table3[[#All],[Name]],(Table3[[#All],[Polygon]]=$A1419)*(Table3[[#All],[Period]]=S$1)*((Table3[[#All],[Variables ]]=$AF$3)+(Table3[[#All],[Variables ]]=$AF$2)+(Table3[[#All],[Variables ]]=$AF$4)),0)</f>
        <v>AH</v>
      </c>
      <c r="T1419" t="str" cm="1">
        <f t="array" ref="T1419">_xlfn._xlws.FILTER(Table3[[#All],[Name]],(Table3[[#All],[Polygon]]=$A1419)*(Table3[[#All],[Period]]=T$1)*((Table3[[#All],[Variables ]]=$AF$3)+(Table3[[#All],[Variables ]]=$AF$2)+(Table3[[#All],[Variables ]]=$AF$4)),0)</f>
        <v>AH</v>
      </c>
      <c r="U1419" cm="1">
        <f t="array" ref="U1419">_xlfn._xlws.FILTER(Table3[[#All],[Name]],(Table3[[#All],[Polygon]]=$A1419)*(Table3[[#All],[Period]]=U$1)*((Table3[[#All],[Variables ]]=$AF$3)+(Table3[[#All],[Variables ]]=$AF$2)+(Table3[[#All],[Variables ]]=$AF$4)),0)</f>
        <v>0</v>
      </c>
      <c r="V1419" cm="1">
        <f t="array" ref="V1419">_xlfn._xlws.FILTER(Table3[[#All],[Name]],(Table3[[#All],[Polygon]]=$A1419)*(Table3[[#All],[Period]]=V$1)*((Table3[[#All],[Variables ]]=$AF$3)+(Table3[[#All],[Variables ]]=$AF$2)+(Table3[[#All],[Variables ]]=$AF$4)),0)</f>
        <v>0</v>
      </c>
      <c r="W1419" cm="1">
        <f t="array" ref="W1419">_xlfn._xlws.FILTER(Table3[[#All],[Name]],(Table3[[#All],[Polygon]]=$A1419)*(Table3[[#All],[Period]]=W$1)*((Table3[[#All],[Variables ]]=$AF$3)+(Table3[[#All],[Variables ]]=$AF$2)+(Table3[[#All],[Variables ]]=$AF$4)),0)</f>
        <v>0</v>
      </c>
      <c r="X1419" cm="1">
        <f t="array" ref="X1419">_xlfn._xlws.FILTER(Table3[[#All],[Name]],(Table3[[#All],[Polygon]]=$A1419)*(Table3[[#All],[Period]]=X$1)*((Table3[[#All],[Variables ]]=$AF$3)+(Table3[[#All],[Variables ]]=$AF$2)+(Table3[[#All],[Variables ]]=$AF$4)),0)</f>
        <v>0</v>
      </c>
      <c r="Y1419" cm="1">
        <f t="array" ref="Y1419">_xlfn._xlws.FILTER(Table3[[#All],[Name]],(Table3[[#All],[Polygon]]=$A1419)*(Table3[[#All],[Period]]=Y$1)*((Table3[[#All],[Variables ]]=$AF$3)+(Table3[[#All],[Variables ]]=$AF$2)+(Table3[[#All],[Variables ]]=$AF$4)),0)</f>
        <v>0</v>
      </c>
      <c r="Z1419" cm="1">
        <f t="array" ref="Z1419">_xlfn._xlws.FILTER(Table3[[#All],[Name]],(Table3[[#All],[Polygon]]=$A1419)*(Table3[[#All],[Period]]=Z$1)*((Table3[[#All],[Variables ]]=$AF$3)+(Table3[[#All],[Variables ]]=$AF$2)+(Table3[[#All],[Variables ]]=$AF$4)),0)</f>
        <v>0</v>
      </c>
      <c r="AA1419" cm="1">
        <f t="array" ref="AA1419">_xlfn._xlws.FILTER(Table3[[#All],[Name]],(Table3[[#All],[Polygon]]=$A1419)*(Table3[[#All],[Period]]=AA$1)*((Table3[[#All],[Variables ]]=$AF$3)+(Table3[[#All],[Variables ]]=$AF$2)+(Table3[[#All],[Variables ]]=$AF$4)),0)</f>
        <v>0</v>
      </c>
      <c r="AB1419" cm="1">
        <f t="array" ref="AB1419">_xlfn._xlws.FILTER(Table3[[#All],[Name]],(Table3[[#All],[Polygon]]=$A1419)*(Table3[[#All],[Period]]=AB$1)*((Table3[[#All],[Variables ]]=$AF$3)+(Table3[[#All],[Variables ]]=$AF$2)+(Table3[[#All],[Variables ]]=$AF$4)),0)</f>
        <v>0</v>
      </c>
      <c r="AC1419" cm="1">
        <f t="array" ref="AC1419">_xlfn._xlws.FILTER(Table3[[#All],[Name]],(Table3[[#All],[Polygon]]=$A1419)*(Table3[[#All],[Period]]=AC$1)*((Table3[[#All],[Variables ]]=$AF$3)+(Table3[[#All],[Variables ]]=$AF$2)+(Table3[[#All],[Variables ]]=$AF$4)),0)</f>
        <v>0</v>
      </c>
      <c r="AD1419" cm="1">
        <f t="array" ref="AD1419">_xlfn._xlws.FILTER(Table3[[#All],[Name]],(Table3[[#All],[Polygon]]=$A1419)*(Table3[[#All],[Period]]=AD$1)*((Table3[[#All],[Variables ]]=$AF$3)+(Table3[[#All],[Variables ]]=$AF$2)+(Table3[[#All],[Variables ]]=$AF$4)),0)</f>
        <v>0</v>
      </c>
    </row>
    <row r="1420" spans="1:30" x14ac:dyDescent="0.35">
      <c r="A1420" s="5">
        <v>85</v>
      </c>
      <c r="B1420" s="6" t="s">
        <v>1533</v>
      </c>
      <c r="C1420" s="8">
        <v>19.053710169999999</v>
      </c>
      <c r="D1420" s="6" t="s">
        <v>1466</v>
      </c>
      <c r="E1420" s="6">
        <v>1</v>
      </c>
      <c r="F1420" s="6">
        <v>2</v>
      </c>
      <c r="G1420" s="6">
        <v>3</v>
      </c>
      <c r="H1420" s="6"/>
      <c r="I1420" s="6">
        <v>1990</v>
      </c>
      <c r="J1420" s="6">
        <v>0</v>
      </c>
      <c r="K1420" s="6" t="s">
        <v>1362</v>
      </c>
      <c r="L1420" s="6">
        <v>2</v>
      </c>
      <c r="M1420" s="6">
        <v>2</v>
      </c>
      <c r="N1420" s="6">
        <v>10.0095142</v>
      </c>
      <c r="O1420" s="9">
        <v>7.2759999999999998</v>
      </c>
      <c r="P1420" cm="1">
        <f t="array" ref="P1420">_xlfn._xlws.FILTER(Table3[[#All],[Name]],(Table3[[#All],[Polygon]]=$A1420)*(Table3[[#All],[Period]]=P$1)*((Table3[[#All],[Variables ]]=$AF$3)+(Table3[[#All],[Variables ]]=$AF$2)+(Table3[[#All],[Variables ]]=$AF$4)),0)</f>
        <v>0</v>
      </c>
      <c r="Q1420" t="str" cm="1">
        <f t="array" ref="Q1420">_xlfn._xlws.FILTER(Table3[[#All],[Name]],(Table3[[#All],[Polygon]]=$A1420)*(Table3[[#All],[Period]]=Q$1)*((Table3[[#All],[Variables ]]=$AF$3)+(Table3[[#All],[Variables ]]=$AF$2)+(Table3[[#All],[Variables ]]=$AF$4)),0)</f>
        <v>AH</v>
      </c>
      <c r="R1420" t="str" cm="1">
        <f t="array" ref="R1420">_xlfn._xlws.FILTER(Table3[[#All],[Name]],(Table3[[#All],[Polygon]]=$A1420)*(Table3[[#All],[Period]]=R$1)*((Table3[[#All],[Variables ]]=$AF$3)+(Table3[[#All],[Variables ]]=$AF$2)+(Table3[[#All],[Variables ]]=$AF$4)),0)</f>
        <v>PCT</v>
      </c>
      <c r="S1420" t="str" cm="1">
        <f t="array" ref="S1420">_xlfn._xlws.FILTER(Table3[[#All],[Name]],(Table3[[#All],[Polygon]]=$A1420)*(Table3[[#All],[Period]]=S$1)*((Table3[[#All],[Variables ]]=$AF$3)+(Table3[[#All],[Variables ]]=$AF$2)+(Table3[[#All],[Variables ]]=$AF$4)),0)</f>
        <v>AH</v>
      </c>
      <c r="T1420" t="str" cm="1">
        <f t="array" ref="T1420">_xlfn._xlws.FILTER(Table3[[#All],[Name]],(Table3[[#All],[Polygon]]=$A1420)*(Table3[[#All],[Period]]=T$1)*((Table3[[#All],[Variables ]]=$AF$3)+(Table3[[#All],[Variables ]]=$AF$2)+(Table3[[#All],[Variables ]]=$AF$4)),0)</f>
        <v>AH</v>
      </c>
      <c r="U1420" cm="1">
        <f t="array" ref="U1420">_xlfn._xlws.FILTER(Table3[[#All],[Name]],(Table3[[#All],[Polygon]]=$A1420)*(Table3[[#All],[Period]]=U$1)*((Table3[[#All],[Variables ]]=$AF$3)+(Table3[[#All],[Variables ]]=$AF$2)+(Table3[[#All],[Variables ]]=$AF$4)),0)</f>
        <v>0</v>
      </c>
      <c r="V1420" cm="1">
        <f t="array" ref="V1420">_xlfn._xlws.FILTER(Table3[[#All],[Name]],(Table3[[#All],[Polygon]]=$A1420)*(Table3[[#All],[Period]]=V$1)*((Table3[[#All],[Variables ]]=$AF$3)+(Table3[[#All],[Variables ]]=$AF$2)+(Table3[[#All],[Variables ]]=$AF$4)),0)</f>
        <v>0</v>
      </c>
      <c r="W1420" cm="1">
        <f t="array" ref="W1420">_xlfn._xlws.FILTER(Table3[[#All],[Name]],(Table3[[#All],[Polygon]]=$A1420)*(Table3[[#All],[Period]]=W$1)*((Table3[[#All],[Variables ]]=$AF$3)+(Table3[[#All],[Variables ]]=$AF$2)+(Table3[[#All],[Variables ]]=$AF$4)),0)</f>
        <v>0</v>
      </c>
      <c r="X1420" cm="1">
        <f t="array" ref="X1420">_xlfn._xlws.FILTER(Table3[[#All],[Name]],(Table3[[#All],[Polygon]]=$A1420)*(Table3[[#All],[Period]]=X$1)*((Table3[[#All],[Variables ]]=$AF$3)+(Table3[[#All],[Variables ]]=$AF$2)+(Table3[[#All],[Variables ]]=$AF$4)),0)</f>
        <v>0</v>
      </c>
      <c r="Y1420" cm="1">
        <f t="array" ref="Y1420">_xlfn._xlws.FILTER(Table3[[#All],[Name]],(Table3[[#All],[Polygon]]=$A1420)*(Table3[[#All],[Period]]=Y$1)*((Table3[[#All],[Variables ]]=$AF$3)+(Table3[[#All],[Variables ]]=$AF$2)+(Table3[[#All],[Variables ]]=$AF$4)),0)</f>
        <v>0</v>
      </c>
      <c r="Z1420" cm="1">
        <f t="array" ref="Z1420">_xlfn._xlws.FILTER(Table3[[#All],[Name]],(Table3[[#All],[Polygon]]=$A1420)*(Table3[[#All],[Period]]=Z$1)*((Table3[[#All],[Variables ]]=$AF$3)+(Table3[[#All],[Variables ]]=$AF$2)+(Table3[[#All],[Variables ]]=$AF$4)),0)</f>
        <v>0</v>
      </c>
      <c r="AA1420" cm="1">
        <f t="array" ref="AA1420">_xlfn._xlws.FILTER(Table3[[#All],[Name]],(Table3[[#All],[Polygon]]=$A1420)*(Table3[[#All],[Period]]=AA$1)*((Table3[[#All],[Variables ]]=$AF$3)+(Table3[[#All],[Variables ]]=$AF$2)+(Table3[[#All],[Variables ]]=$AF$4)),0)</f>
        <v>0</v>
      </c>
      <c r="AB1420" cm="1">
        <f t="array" ref="AB1420">_xlfn._xlws.FILTER(Table3[[#All],[Name]],(Table3[[#All],[Polygon]]=$A1420)*(Table3[[#All],[Period]]=AB$1)*((Table3[[#All],[Variables ]]=$AF$3)+(Table3[[#All],[Variables ]]=$AF$2)+(Table3[[#All],[Variables ]]=$AF$4)),0)</f>
        <v>0</v>
      </c>
      <c r="AC1420" cm="1">
        <f t="array" ref="AC1420">_xlfn._xlws.FILTER(Table3[[#All],[Name]],(Table3[[#All],[Polygon]]=$A1420)*(Table3[[#All],[Period]]=AC$1)*((Table3[[#All],[Variables ]]=$AF$3)+(Table3[[#All],[Variables ]]=$AF$2)+(Table3[[#All],[Variables ]]=$AF$4)),0)</f>
        <v>0</v>
      </c>
      <c r="AD1420" cm="1">
        <f t="array" ref="AD1420">_xlfn._xlws.FILTER(Table3[[#All],[Name]],(Table3[[#All],[Polygon]]=$A1420)*(Table3[[#All],[Period]]=AD$1)*((Table3[[#All],[Variables ]]=$AF$3)+(Table3[[#All],[Variables ]]=$AF$2)+(Table3[[#All],[Variables ]]=$AF$4)),0)</f>
        <v>0</v>
      </c>
    </row>
    <row r="1421" spans="1:30" x14ac:dyDescent="0.35">
      <c r="A1421" s="3">
        <v>85</v>
      </c>
      <c r="B1421" s="4" t="s">
        <v>1533</v>
      </c>
      <c r="C1421" s="10">
        <v>19.053710169999999</v>
      </c>
      <c r="D1421" s="4" t="s">
        <v>1466</v>
      </c>
      <c r="E1421" s="4">
        <v>1</v>
      </c>
      <c r="F1421" s="4">
        <v>2</v>
      </c>
      <c r="G1421" s="4">
        <v>3</v>
      </c>
      <c r="H1421" s="4"/>
      <c r="I1421" s="4">
        <v>1990</v>
      </c>
      <c r="J1421" s="4">
        <v>0</v>
      </c>
      <c r="K1421" s="4" t="s">
        <v>1362</v>
      </c>
      <c r="L1421" s="4">
        <v>19</v>
      </c>
      <c r="M1421" s="4">
        <v>19</v>
      </c>
      <c r="N1421" s="4">
        <v>32.06105127</v>
      </c>
      <c r="O1421" s="11">
        <v>2.8780000000000001</v>
      </c>
      <c r="P1421" cm="1">
        <f t="array" ref="P1421">_xlfn._xlws.FILTER(Table3[[#All],[Name]],(Table3[[#All],[Polygon]]=$A1421)*(Table3[[#All],[Period]]=P$1)*((Table3[[#All],[Variables ]]=$AF$3)+(Table3[[#All],[Variables ]]=$AF$2)+(Table3[[#All],[Variables ]]=$AF$4)),0)</f>
        <v>0</v>
      </c>
      <c r="Q1421" t="str" cm="1">
        <f t="array" ref="Q1421">_xlfn._xlws.FILTER(Table3[[#All],[Name]],(Table3[[#All],[Polygon]]=$A1421)*(Table3[[#All],[Period]]=Q$1)*((Table3[[#All],[Variables ]]=$AF$3)+(Table3[[#All],[Variables ]]=$AF$2)+(Table3[[#All],[Variables ]]=$AF$4)),0)</f>
        <v>AH</v>
      </c>
      <c r="R1421" t="str" cm="1">
        <f t="array" ref="R1421">_xlfn._xlws.FILTER(Table3[[#All],[Name]],(Table3[[#All],[Polygon]]=$A1421)*(Table3[[#All],[Period]]=R$1)*((Table3[[#All],[Variables ]]=$AF$3)+(Table3[[#All],[Variables ]]=$AF$2)+(Table3[[#All],[Variables ]]=$AF$4)),0)</f>
        <v>PCT</v>
      </c>
      <c r="S1421" t="str" cm="1">
        <f t="array" ref="S1421">_xlfn._xlws.FILTER(Table3[[#All],[Name]],(Table3[[#All],[Polygon]]=$A1421)*(Table3[[#All],[Period]]=S$1)*((Table3[[#All],[Variables ]]=$AF$3)+(Table3[[#All],[Variables ]]=$AF$2)+(Table3[[#All],[Variables ]]=$AF$4)),0)</f>
        <v>AH</v>
      </c>
      <c r="T1421" t="str" cm="1">
        <f t="array" ref="T1421">_xlfn._xlws.FILTER(Table3[[#All],[Name]],(Table3[[#All],[Polygon]]=$A1421)*(Table3[[#All],[Period]]=T$1)*((Table3[[#All],[Variables ]]=$AF$3)+(Table3[[#All],[Variables ]]=$AF$2)+(Table3[[#All],[Variables ]]=$AF$4)),0)</f>
        <v>AH</v>
      </c>
      <c r="U1421" cm="1">
        <f t="array" ref="U1421">_xlfn._xlws.FILTER(Table3[[#All],[Name]],(Table3[[#All],[Polygon]]=$A1421)*(Table3[[#All],[Period]]=U$1)*((Table3[[#All],[Variables ]]=$AF$3)+(Table3[[#All],[Variables ]]=$AF$2)+(Table3[[#All],[Variables ]]=$AF$4)),0)</f>
        <v>0</v>
      </c>
      <c r="V1421" cm="1">
        <f t="array" ref="V1421">_xlfn._xlws.FILTER(Table3[[#All],[Name]],(Table3[[#All],[Polygon]]=$A1421)*(Table3[[#All],[Period]]=V$1)*((Table3[[#All],[Variables ]]=$AF$3)+(Table3[[#All],[Variables ]]=$AF$2)+(Table3[[#All],[Variables ]]=$AF$4)),0)</f>
        <v>0</v>
      </c>
      <c r="W1421" cm="1">
        <f t="array" ref="W1421">_xlfn._xlws.FILTER(Table3[[#All],[Name]],(Table3[[#All],[Polygon]]=$A1421)*(Table3[[#All],[Period]]=W$1)*((Table3[[#All],[Variables ]]=$AF$3)+(Table3[[#All],[Variables ]]=$AF$2)+(Table3[[#All],[Variables ]]=$AF$4)),0)</f>
        <v>0</v>
      </c>
      <c r="X1421" cm="1">
        <f t="array" ref="X1421">_xlfn._xlws.FILTER(Table3[[#All],[Name]],(Table3[[#All],[Polygon]]=$A1421)*(Table3[[#All],[Period]]=X$1)*((Table3[[#All],[Variables ]]=$AF$3)+(Table3[[#All],[Variables ]]=$AF$2)+(Table3[[#All],[Variables ]]=$AF$4)),0)</f>
        <v>0</v>
      </c>
      <c r="Y1421" cm="1">
        <f t="array" ref="Y1421">_xlfn._xlws.FILTER(Table3[[#All],[Name]],(Table3[[#All],[Polygon]]=$A1421)*(Table3[[#All],[Period]]=Y$1)*((Table3[[#All],[Variables ]]=$AF$3)+(Table3[[#All],[Variables ]]=$AF$2)+(Table3[[#All],[Variables ]]=$AF$4)),0)</f>
        <v>0</v>
      </c>
      <c r="Z1421" cm="1">
        <f t="array" ref="Z1421">_xlfn._xlws.FILTER(Table3[[#All],[Name]],(Table3[[#All],[Polygon]]=$A1421)*(Table3[[#All],[Period]]=Z$1)*((Table3[[#All],[Variables ]]=$AF$3)+(Table3[[#All],[Variables ]]=$AF$2)+(Table3[[#All],[Variables ]]=$AF$4)),0)</f>
        <v>0</v>
      </c>
      <c r="AA1421" cm="1">
        <f t="array" ref="AA1421">_xlfn._xlws.FILTER(Table3[[#All],[Name]],(Table3[[#All],[Polygon]]=$A1421)*(Table3[[#All],[Period]]=AA$1)*((Table3[[#All],[Variables ]]=$AF$3)+(Table3[[#All],[Variables ]]=$AF$2)+(Table3[[#All],[Variables ]]=$AF$4)),0)</f>
        <v>0</v>
      </c>
      <c r="AB1421" cm="1">
        <f t="array" ref="AB1421">_xlfn._xlws.FILTER(Table3[[#All],[Name]],(Table3[[#All],[Polygon]]=$A1421)*(Table3[[#All],[Period]]=AB$1)*((Table3[[#All],[Variables ]]=$AF$3)+(Table3[[#All],[Variables ]]=$AF$2)+(Table3[[#All],[Variables ]]=$AF$4)),0)</f>
        <v>0</v>
      </c>
      <c r="AC1421" cm="1">
        <f t="array" ref="AC1421">_xlfn._xlws.FILTER(Table3[[#All],[Name]],(Table3[[#All],[Polygon]]=$A1421)*(Table3[[#All],[Period]]=AC$1)*((Table3[[#All],[Variables ]]=$AF$3)+(Table3[[#All],[Variables ]]=$AF$2)+(Table3[[#All],[Variables ]]=$AF$4)),0)</f>
        <v>0</v>
      </c>
      <c r="AD1421" cm="1">
        <f t="array" ref="AD1421">_xlfn._xlws.FILTER(Table3[[#All],[Name]],(Table3[[#All],[Polygon]]=$A1421)*(Table3[[#All],[Period]]=AD$1)*((Table3[[#All],[Variables ]]=$AF$3)+(Table3[[#All],[Variables ]]=$AF$2)+(Table3[[#All],[Variables ]]=$AF$4)),0)</f>
        <v>0</v>
      </c>
    </row>
    <row r="1422" spans="1:30" x14ac:dyDescent="0.35">
      <c r="A1422" s="5">
        <v>85</v>
      </c>
      <c r="B1422" s="6" t="s">
        <v>1533</v>
      </c>
      <c r="C1422" s="8">
        <v>19.053710169999999</v>
      </c>
      <c r="D1422" s="6" t="s">
        <v>1466</v>
      </c>
      <c r="E1422" s="6">
        <v>1</v>
      </c>
      <c r="F1422" s="6">
        <v>2</v>
      </c>
      <c r="G1422" s="6">
        <v>3</v>
      </c>
      <c r="H1422" s="6"/>
      <c r="I1422" s="6">
        <v>1990</v>
      </c>
      <c r="J1422" s="6">
        <v>0</v>
      </c>
      <c r="K1422" s="6" t="s">
        <v>1362</v>
      </c>
      <c r="L1422" s="6">
        <v>53</v>
      </c>
      <c r="M1422" s="6">
        <v>53</v>
      </c>
      <c r="N1422" s="6">
        <v>66.246111110000001</v>
      </c>
      <c r="O1422" s="9">
        <v>20.974</v>
      </c>
      <c r="P1422" cm="1">
        <f t="array" ref="P1422">_xlfn._xlws.FILTER(Table3[[#All],[Name]],(Table3[[#All],[Polygon]]=$A1422)*(Table3[[#All],[Period]]=P$1)*((Table3[[#All],[Variables ]]=$AF$3)+(Table3[[#All],[Variables ]]=$AF$2)+(Table3[[#All],[Variables ]]=$AF$4)),0)</f>
        <v>0</v>
      </c>
      <c r="Q1422" t="str" cm="1">
        <f t="array" ref="Q1422">_xlfn._xlws.FILTER(Table3[[#All],[Name]],(Table3[[#All],[Polygon]]=$A1422)*(Table3[[#All],[Period]]=Q$1)*((Table3[[#All],[Variables ]]=$AF$3)+(Table3[[#All],[Variables ]]=$AF$2)+(Table3[[#All],[Variables ]]=$AF$4)),0)</f>
        <v>AH</v>
      </c>
      <c r="R1422" t="str" cm="1">
        <f t="array" ref="R1422">_xlfn._xlws.FILTER(Table3[[#All],[Name]],(Table3[[#All],[Polygon]]=$A1422)*(Table3[[#All],[Period]]=R$1)*((Table3[[#All],[Variables ]]=$AF$3)+(Table3[[#All],[Variables ]]=$AF$2)+(Table3[[#All],[Variables ]]=$AF$4)),0)</f>
        <v>PCT</v>
      </c>
      <c r="S1422" t="str" cm="1">
        <f t="array" ref="S1422">_xlfn._xlws.FILTER(Table3[[#All],[Name]],(Table3[[#All],[Polygon]]=$A1422)*(Table3[[#All],[Period]]=S$1)*((Table3[[#All],[Variables ]]=$AF$3)+(Table3[[#All],[Variables ]]=$AF$2)+(Table3[[#All],[Variables ]]=$AF$4)),0)</f>
        <v>AH</v>
      </c>
      <c r="T1422" t="str" cm="1">
        <f t="array" ref="T1422">_xlfn._xlws.FILTER(Table3[[#All],[Name]],(Table3[[#All],[Polygon]]=$A1422)*(Table3[[#All],[Period]]=T$1)*((Table3[[#All],[Variables ]]=$AF$3)+(Table3[[#All],[Variables ]]=$AF$2)+(Table3[[#All],[Variables ]]=$AF$4)),0)</f>
        <v>AH</v>
      </c>
      <c r="U1422" cm="1">
        <f t="array" ref="U1422">_xlfn._xlws.FILTER(Table3[[#All],[Name]],(Table3[[#All],[Polygon]]=$A1422)*(Table3[[#All],[Period]]=U$1)*((Table3[[#All],[Variables ]]=$AF$3)+(Table3[[#All],[Variables ]]=$AF$2)+(Table3[[#All],[Variables ]]=$AF$4)),0)</f>
        <v>0</v>
      </c>
      <c r="V1422" cm="1">
        <f t="array" ref="V1422">_xlfn._xlws.FILTER(Table3[[#All],[Name]],(Table3[[#All],[Polygon]]=$A1422)*(Table3[[#All],[Period]]=V$1)*((Table3[[#All],[Variables ]]=$AF$3)+(Table3[[#All],[Variables ]]=$AF$2)+(Table3[[#All],[Variables ]]=$AF$4)),0)</f>
        <v>0</v>
      </c>
      <c r="W1422" cm="1">
        <f t="array" ref="W1422">_xlfn._xlws.FILTER(Table3[[#All],[Name]],(Table3[[#All],[Polygon]]=$A1422)*(Table3[[#All],[Period]]=W$1)*((Table3[[#All],[Variables ]]=$AF$3)+(Table3[[#All],[Variables ]]=$AF$2)+(Table3[[#All],[Variables ]]=$AF$4)),0)</f>
        <v>0</v>
      </c>
      <c r="X1422" cm="1">
        <f t="array" ref="X1422">_xlfn._xlws.FILTER(Table3[[#All],[Name]],(Table3[[#All],[Polygon]]=$A1422)*(Table3[[#All],[Period]]=X$1)*((Table3[[#All],[Variables ]]=$AF$3)+(Table3[[#All],[Variables ]]=$AF$2)+(Table3[[#All],[Variables ]]=$AF$4)),0)</f>
        <v>0</v>
      </c>
      <c r="Y1422" cm="1">
        <f t="array" ref="Y1422">_xlfn._xlws.FILTER(Table3[[#All],[Name]],(Table3[[#All],[Polygon]]=$A1422)*(Table3[[#All],[Period]]=Y$1)*((Table3[[#All],[Variables ]]=$AF$3)+(Table3[[#All],[Variables ]]=$AF$2)+(Table3[[#All],[Variables ]]=$AF$4)),0)</f>
        <v>0</v>
      </c>
      <c r="Z1422" cm="1">
        <f t="array" ref="Z1422">_xlfn._xlws.FILTER(Table3[[#All],[Name]],(Table3[[#All],[Polygon]]=$A1422)*(Table3[[#All],[Period]]=Z$1)*((Table3[[#All],[Variables ]]=$AF$3)+(Table3[[#All],[Variables ]]=$AF$2)+(Table3[[#All],[Variables ]]=$AF$4)),0)</f>
        <v>0</v>
      </c>
      <c r="AA1422" cm="1">
        <f t="array" ref="AA1422">_xlfn._xlws.FILTER(Table3[[#All],[Name]],(Table3[[#All],[Polygon]]=$A1422)*(Table3[[#All],[Period]]=AA$1)*((Table3[[#All],[Variables ]]=$AF$3)+(Table3[[#All],[Variables ]]=$AF$2)+(Table3[[#All],[Variables ]]=$AF$4)),0)</f>
        <v>0</v>
      </c>
      <c r="AB1422" cm="1">
        <f t="array" ref="AB1422">_xlfn._xlws.FILTER(Table3[[#All],[Name]],(Table3[[#All],[Polygon]]=$A1422)*(Table3[[#All],[Period]]=AB$1)*((Table3[[#All],[Variables ]]=$AF$3)+(Table3[[#All],[Variables ]]=$AF$2)+(Table3[[#All],[Variables ]]=$AF$4)),0)</f>
        <v>0</v>
      </c>
      <c r="AC1422" cm="1">
        <f t="array" ref="AC1422">_xlfn._xlws.FILTER(Table3[[#All],[Name]],(Table3[[#All],[Polygon]]=$A1422)*(Table3[[#All],[Period]]=AC$1)*((Table3[[#All],[Variables ]]=$AF$3)+(Table3[[#All],[Variables ]]=$AF$2)+(Table3[[#All],[Variables ]]=$AF$4)),0)</f>
        <v>0</v>
      </c>
      <c r="AD1422" cm="1">
        <f t="array" ref="AD1422">_xlfn._xlws.FILTER(Table3[[#All],[Name]],(Table3[[#All],[Polygon]]=$A1422)*(Table3[[#All],[Period]]=AD$1)*((Table3[[#All],[Variables ]]=$AF$3)+(Table3[[#All],[Variables ]]=$AF$2)+(Table3[[#All],[Variables ]]=$AF$4)),0)</f>
        <v>0</v>
      </c>
    </row>
    <row r="1423" spans="1:30" x14ac:dyDescent="0.35">
      <c r="A1423" s="3">
        <v>85</v>
      </c>
      <c r="B1423" s="4" t="s">
        <v>1533</v>
      </c>
      <c r="C1423" s="10">
        <v>19.053710169999999</v>
      </c>
      <c r="D1423" s="4" t="s">
        <v>1466</v>
      </c>
      <c r="E1423" s="4">
        <v>1</v>
      </c>
      <c r="F1423" s="4">
        <v>2</v>
      </c>
      <c r="G1423" s="4">
        <v>3</v>
      </c>
      <c r="H1423" s="4"/>
      <c r="I1423" s="4">
        <v>1990</v>
      </c>
      <c r="J1423" s="4">
        <v>0</v>
      </c>
      <c r="K1423" s="4" t="s">
        <v>1362</v>
      </c>
      <c r="L1423" s="4">
        <v>57</v>
      </c>
      <c r="M1423" s="4">
        <v>57</v>
      </c>
      <c r="N1423" s="4">
        <v>6.3628884540000001</v>
      </c>
      <c r="O1423" s="11">
        <v>4.9589999999999996</v>
      </c>
      <c r="P1423" cm="1">
        <f t="array" ref="P1423">_xlfn._xlws.FILTER(Table3[[#All],[Name]],(Table3[[#All],[Polygon]]=$A1423)*(Table3[[#All],[Period]]=P$1)*((Table3[[#All],[Variables ]]=$AF$3)+(Table3[[#All],[Variables ]]=$AF$2)+(Table3[[#All],[Variables ]]=$AF$4)),0)</f>
        <v>0</v>
      </c>
      <c r="Q1423" t="str" cm="1">
        <f t="array" ref="Q1423">_xlfn._xlws.FILTER(Table3[[#All],[Name]],(Table3[[#All],[Polygon]]=$A1423)*(Table3[[#All],[Period]]=Q$1)*((Table3[[#All],[Variables ]]=$AF$3)+(Table3[[#All],[Variables ]]=$AF$2)+(Table3[[#All],[Variables ]]=$AF$4)),0)</f>
        <v>AH</v>
      </c>
      <c r="R1423" t="str" cm="1">
        <f t="array" ref="R1423">_xlfn._xlws.FILTER(Table3[[#All],[Name]],(Table3[[#All],[Polygon]]=$A1423)*(Table3[[#All],[Period]]=R$1)*((Table3[[#All],[Variables ]]=$AF$3)+(Table3[[#All],[Variables ]]=$AF$2)+(Table3[[#All],[Variables ]]=$AF$4)),0)</f>
        <v>PCT</v>
      </c>
      <c r="S1423" t="str" cm="1">
        <f t="array" ref="S1423">_xlfn._xlws.FILTER(Table3[[#All],[Name]],(Table3[[#All],[Polygon]]=$A1423)*(Table3[[#All],[Period]]=S$1)*((Table3[[#All],[Variables ]]=$AF$3)+(Table3[[#All],[Variables ]]=$AF$2)+(Table3[[#All],[Variables ]]=$AF$4)),0)</f>
        <v>AH</v>
      </c>
      <c r="T1423" t="str" cm="1">
        <f t="array" ref="T1423">_xlfn._xlws.FILTER(Table3[[#All],[Name]],(Table3[[#All],[Polygon]]=$A1423)*(Table3[[#All],[Period]]=T$1)*((Table3[[#All],[Variables ]]=$AF$3)+(Table3[[#All],[Variables ]]=$AF$2)+(Table3[[#All],[Variables ]]=$AF$4)),0)</f>
        <v>AH</v>
      </c>
      <c r="U1423" cm="1">
        <f t="array" ref="U1423">_xlfn._xlws.FILTER(Table3[[#All],[Name]],(Table3[[#All],[Polygon]]=$A1423)*(Table3[[#All],[Period]]=U$1)*((Table3[[#All],[Variables ]]=$AF$3)+(Table3[[#All],[Variables ]]=$AF$2)+(Table3[[#All],[Variables ]]=$AF$4)),0)</f>
        <v>0</v>
      </c>
      <c r="V1423" cm="1">
        <f t="array" ref="V1423">_xlfn._xlws.FILTER(Table3[[#All],[Name]],(Table3[[#All],[Polygon]]=$A1423)*(Table3[[#All],[Period]]=V$1)*((Table3[[#All],[Variables ]]=$AF$3)+(Table3[[#All],[Variables ]]=$AF$2)+(Table3[[#All],[Variables ]]=$AF$4)),0)</f>
        <v>0</v>
      </c>
      <c r="W1423" cm="1">
        <f t="array" ref="W1423">_xlfn._xlws.FILTER(Table3[[#All],[Name]],(Table3[[#All],[Polygon]]=$A1423)*(Table3[[#All],[Period]]=W$1)*((Table3[[#All],[Variables ]]=$AF$3)+(Table3[[#All],[Variables ]]=$AF$2)+(Table3[[#All],[Variables ]]=$AF$4)),0)</f>
        <v>0</v>
      </c>
      <c r="X1423" cm="1">
        <f t="array" ref="X1423">_xlfn._xlws.FILTER(Table3[[#All],[Name]],(Table3[[#All],[Polygon]]=$A1423)*(Table3[[#All],[Period]]=X$1)*((Table3[[#All],[Variables ]]=$AF$3)+(Table3[[#All],[Variables ]]=$AF$2)+(Table3[[#All],[Variables ]]=$AF$4)),0)</f>
        <v>0</v>
      </c>
      <c r="Y1423" cm="1">
        <f t="array" ref="Y1423">_xlfn._xlws.FILTER(Table3[[#All],[Name]],(Table3[[#All],[Polygon]]=$A1423)*(Table3[[#All],[Period]]=Y$1)*((Table3[[#All],[Variables ]]=$AF$3)+(Table3[[#All],[Variables ]]=$AF$2)+(Table3[[#All],[Variables ]]=$AF$4)),0)</f>
        <v>0</v>
      </c>
      <c r="Z1423" cm="1">
        <f t="array" ref="Z1423">_xlfn._xlws.FILTER(Table3[[#All],[Name]],(Table3[[#All],[Polygon]]=$A1423)*(Table3[[#All],[Period]]=Z$1)*((Table3[[#All],[Variables ]]=$AF$3)+(Table3[[#All],[Variables ]]=$AF$2)+(Table3[[#All],[Variables ]]=$AF$4)),0)</f>
        <v>0</v>
      </c>
      <c r="AA1423" cm="1">
        <f t="array" ref="AA1423">_xlfn._xlws.FILTER(Table3[[#All],[Name]],(Table3[[#All],[Polygon]]=$A1423)*(Table3[[#All],[Period]]=AA$1)*((Table3[[#All],[Variables ]]=$AF$3)+(Table3[[#All],[Variables ]]=$AF$2)+(Table3[[#All],[Variables ]]=$AF$4)),0)</f>
        <v>0</v>
      </c>
      <c r="AB1423" cm="1">
        <f t="array" ref="AB1423">_xlfn._xlws.FILTER(Table3[[#All],[Name]],(Table3[[#All],[Polygon]]=$A1423)*(Table3[[#All],[Period]]=AB$1)*((Table3[[#All],[Variables ]]=$AF$3)+(Table3[[#All],[Variables ]]=$AF$2)+(Table3[[#All],[Variables ]]=$AF$4)),0)</f>
        <v>0</v>
      </c>
      <c r="AC1423" cm="1">
        <f t="array" ref="AC1423">_xlfn._xlws.FILTER(Table3[[#All],[Name]],(Table3[[#All],[Polygon]]=$A1423)*(Table3[[#All],[Period]]=AC$1)*((Table3[[#All],[Variables ]]=$AF$3)+(Table3[[#All],[Variables ]]=$AF$2)+(Table3[[#All],[Variables ]]=$AF$4)),0)</f>
        <v>0</v>
      </c>
      <c r="AD1423" cm="1">
        <f t="array" ref="AD1423">_xlfn._xlws.FILTER(Table3[[#All],[Name]],(Table3[[#All],[Polygon]]=$A1423)*(Table3[[#All],[Period]]=AD$1)*((Table3[[#All],[Variables ]]=$AF$3)+(Table3[[#All],[Variables ]]=$AF$2)+(Table3[[#All],[Variables ]]=$AF$4)),0)</f>
        <v>0</v>
      </c>
    </row>
    <row r="1424" spans="1:30" x14ac:dyDescent="0.35">
      <c r="A1424" s="5">
        <v>85</v>
      </c>
      <c r="B1424" s="6" t="s">
        <v>1533</v>
      </c>
      <c r="C1424" s="8">
        <v>19.053710169999999</v>
      </c>
      <c r="D1424" s="6" t="s">
        <v>1466</v>
      </c>
      <c r="E1424" s="6">
        <v>1</v>
      </c>
      <c r="F1424" s="6">
        <v>2</v>
      </c>
      <c r="G1424" s="6">
        <v>3</v>
      </c>
      <c r="H1424" s="6"/>
      <c r="I1424" s="6">
        <v>1990</v>
      </c>
      <c r="J1424" s="6">
        <v>0</v>
      </c>
      <c r="K1424" s="6" t="s">
        <v>1362</v>
      </c>
      <c r="L1424" s="6">
        <v>2</v>
      </c>
      <c r="M1424" s="6">
        <v>2</v>
      </c>
      <c r="N1424" s="6">
        <v>10.0095142</v>
      </c>
      <c r="O1424" s="9">
        <v>7.2759999999999998</v>
      </c>
      <c r="P1424" cm="1">
        <f t="array" ref="P1424">_xlfn._xlws.FILTER(Table3[[#All],[Name]],(Table3[[#All],[Polygon]]=$A1424)*(Table3[[#All],[Period]]=P$1)*((Table3[[#All],[Variables ]]=$AF$3)+(Table3[[#All],[Variables ]]=$AF$2)+(Table3[[#All],[Variables ]]=$AF$4)),0)</f>
        <v>0</v>
      </c>
      <c r="Q1424" t="str" cm="1">
        <f t="array" ref="Q1424">_xlfn._xlws.FILTER(Table3[[#All],[Name]],(Table3[[#All],[Polygon]]=$A1424)*(Table3[[#All],[Period]]=Q$1)*((Table3[[#All],[Variables ]]=$AF$3)+(Table3[[#All],[Variables ]]=$AF$2)+(Table3[[#All],[Variables ]]=$AF$4)),0)</f>
        <v>AH</v>
      </c>
      <c r="R1424" t="str" cm="1">
        <f t="array" ref="R1424">_xlfn._xlws.FILTER(Table3[[#All],[Name]],(Table3[[#All],[Polygon]]=$A1424)*(Table3[[#All],[Period]]=R$1)*((Table3[[#All],[Variables ]]=$AF$3)+(Table3[[#All],[Variables ]]=$AF$2)+(Table3[[#All],[Variables ]]=$AF$4)),0)</f>
        <v>PCT</v>
      </c>
      <c r="S1424" t="str" cm="1">
        <f t="array" ref="S1424">_xlfn._xlws.FILTER(Table3[[#All],[Name]],(Table3[[#All],[Polygon]]=$A1424)*(Table3[[#All],[Period]]=S$1)*((Table3[[#All],[Variables ]]=$AF$3)+(Table3[[#All],[Variables ]]=$AF$2)+(Table3[[#All],[Variables ]]=$AF$4)),0)</f>
        <v>AH</v>
      </c>
      <c r="T1424" t="str" cm="1">
        <f t="array" ref="T1424">_xlfn._xlws.FILTER(Table3[[#All],[Name]],(Table3[[#All],[Polygon]]=$A1424)*(Table3[[#All],[Period]]=T$1)*((Table3[[#All],[Variables ]]=$AF$3)+(Table3[[#All],[Variables ]]=$AF$2)+(Table3[[#All],[Variables ]]=$AF$4)),0)</f>
        <v>AH</v>
      </c>
      <c r="U1424" cm="1">
        <f t="array" ref="U1424">_xlfn._xlws.FILTER(Table3[[#All],[Name]],(Table3[[#All],[Polygon]]=$A1424)*(Table3[[#All],[Period]]=U$1)*((Table3[[#All],[Variables ]]=$AF$3)+(Table3[[#All],[Variables ]]=$AF$2)+(Table3[[#All],[Variables ]]=$AF$4)),0)</f>
        <v>0</v>
      </c>
      <c r="V1424" cm="1">
        <f t="array" ref="V1424">_xlfn._xlws.FILTER(Table3[[#All],[Name]],(Table3[[#All],[Polygon]]=$A1424)*(Table3[[#All],[Period]]=V$1)*((Table3[[#All],[Variables ]]=$AF$3)+(Table3[[#All],[Variables ]]=$AF$2)+(Table3[[#All],[Variables ]]=$AF$4)),0)</f>
        <v>0</v>
      </c>
      <c r="W1424" cm="1">
        <f t="array" ref="W1424">_xlfn._xlws.FILTER(Table3[[#All],[Name]],(Table3[[#All],[Polygon]]=$A1424)*(Table3[[#All],[Period]]=W$1)*((Table3[[#All],[Variables ]]=$AF$3)+(Table3[[#All],[Variables ]]=$AF$2)+(Table3[[#All],[Variables ]]=$AF$4)),0)</f>
        <v>0</v>
      </c>
      <c r="X1424" cm="1">
        <f t="array" ref="X1424">_xlfn._xlws.FILTER(Table3[[#All],[Name]],(Table3[[#All],[Polygon]]=$A1424)*(Table3[[#All],[Period]]=X$1)*((Table3[[#All],[Variables ]]=$AF$3)+(Table3[[#All],[Variables ]]=$AF$2)+(Table3[[#All],[Variables ]]=$AF$4)),0)</f>
        <v>0</v>
      </c>
      <c r="Y1424" cm="1">
        <f t="array" ref="Y1424">_xlfn._xlws.FILTER(Table3[[#All],[Name]],(Table3[[#All],[Polygon]]=$A1424)*(Table3[[#All],[Period]]=Y$1)*((Table3[[#All],[Variables ]]=$AF$3)+(Table3[[#All],[Variables ]]=$AF$2)+(Table3[[#All],[Variables ]]=$AF$4)),0)</f>
        <v>0</v>
      </c>
      <c r="Z1424" cm="1">
        <f t="array" ref="Z1424">_xlfn._xlws.FILTER(Table3[[#All],[Name]],(Table3[[#All],[Polygon]]=$A1424)*(Table3[[#All],[Period]]=Z$1)*((Table3[[#All],[Variables ]]=$AF$3)+(Table3[[#All],[Variables ]]=$AF$2)+(Table3[[#All],[Variables ]]=$AF$4)),0)</f>
        <v>0</v>
      </c>
      <c r="AA1424" cm="1">
        <f t="array" ref="AA1424">_xlfn._xlws.FILTER(Table3[[#All],[Name]],(Table3[[#All],[Polygon]]=$A1424)*(Table3[[#All],[Period]]=AA$1)*((Table3[[#All],[Variables ]]=$AF$3)+(Table3[[#All],[Variables ]]=$AF$2)+(Table3[[#All],[Variables ]]=$AF$4)),0)</f>
        <v>0</v>
      </c>
      <c r="AB1424" cm="1">
        <f t="array" ref="AB1424">_xlfn._xlws.FILTER(Table3[[#All],[Name]],(Table3[[#All],[Polygon]]=$A1424)*(Table3[[#All],[Period]]=AB$1)*((Table3[[#All],[Variables ]]=$AF$3)+(Table3[[#All],[Variables ]]=$AF$2)+(Table3[[#All],[Variables ]]=$AF$4)),0)</f>
        <v>0</v>
      </c>
      <c r="AC1424" cm="1">
        <f t="array" ref="AC1424">_xlfn._xlws.FILTER(Table3[[#All],[Name]],(Table3[[#All],[Polygon]]=$A1424)*(Table3[[#All],[Period]]=AC$1)*((Table3[[#All],[Variables ]]=$AF$3)+(Table3[[#All],[Variables ]]=$AF$2)+(Table3[[#All],[Variables ]]=$AF$4)),0)</f>
        <v>0</v>
      </c>
      <c r="AD1424" cm="1">
        <f t="array" ref="AD1424">_xlfn._xlws.FILTER(Table3[[#All],[Name]],(Table3[[#All],[Polygon]]=$A1424)*(Table3[[#All],[Period]]=AD$1)*((Table3[[#All],[Variables ]]=$AF$3)+(Table3[[#All],[Variables ]]=$AF$2)+(Table3[[#All],[Variables ]]=$AF$4)),0)</f>
        <v>0</v>
      </c>
    </row>
    <row r="1425" spans="1:30" x14ac:dyDescent="0.35">
      <c r="A1425" s="3">
        <v>85</v>
      </c>
      <c r="B1425" s="4" t="s">
        <v>1533</v>
      </c>
      <c r="C1425" s="10">
        <v>19.053710169999999</v>
      </c>
      <c r="D1425" s="4" t="s">
        <v>1466</v>
      </c>
      <c r="E1425" s="4">
        <v>1</v>
      </c>
      <c r="F1425" s="4">
        <v>2</v>
      </c>
      <c r="G1425" s="4">
        <v>3</v>
      </c>
      <c r="H1425" s="4"/>
      <c r="I1425" s="4">
        <v>1990</v>
      </c>
      <c r="J1425" s="4">
        <v>0</v>
      </c>
      <c r="K1425" s="4" t="s">
        <v>1362</v>
      </c>
      <c r="L1425" s="4">
        <v>804</v>
      </c>
      <c r="M1425" s="4">
        <v>804</v>
      </c>
      <c r="N1425" s="4">
        <v>40.84752546</v>
      </c>
      <c r="O1425" s="11">
        <v>0.35799999999999998</v>
      </c>
      <c r="P1425" cm="1">
        <f t="array" ref="P1425">_xlfn._xlws.FILTER(Table3[[#All],[Name]],(Table3[[#All],[Polygon]]=$A1425)*(Table3[[#All],[Period]]=P$1)*((Table3[[#All],[Variables ]]=$AF$3)+(Table3[[#All],[Variables ]]=$AF$2)+(Table3[[#All],[Variables ]]=$AF$4)),0)</f>
        <v>0</v>
      </c>
      <c r="Q1425" t="str" cm="1">
        <f t="array" ref="Q1425">_xlfn._xlws.FILTER(Table3[[#All],[Name]],(Table3[[#All],[Polygon]]=$A1425)*(Table3[[#All],[Period]]=Q$1)*((Table3[[#All],[Variables ]]=$AF$3)+(Table3[[#All],[Variables ]]=$AF$2)+(Table3[[#All],[Variables ]]=$AF$4)),0)</f>
        <v>AH</v>
      </c>
      <c r="R1425" t="str" cm="1">
        <f t="array" ref="R1425">_xlfn._xlws.FILTER(Table3[[#All],[Name]],(Table3[[#All],[Polygon]]=$A1425)*(Table3[[#All],[Period]]=R$1)*((Table3[[#All],[Variables ]]=$AF$3)+(Table3[[#All],[Variables ]]=$AF$2)+(Table3[[#All],[Variables ]]=$AF$4)),0)</f>
        <v>PCT</v>
      </c>
      <c r="S1425" t="str" cm="1">
        <f t="array" ref="S1425">_xlfn._xlws.FILTER(Table3[[#All],[Name]],(Table3[[#All],[Polygon]]=$A1425)*(Table3[[#All],[Period]]=S$1)*((Table3[[#All],[Variables ]]=$AF$3)+(Table3[[#All],[Variables ]]=$AF$2)+(Table3[[#All],[Variables ]]=$AF$4)),0)</f>
        <v>AH</v>
      </c>
      <c r="T1425" t="str" cm="1">
        <f t="array" ref="T1425">_xlfn._xlws.FILTER(Table3[[#All],[Name]],(Table3[[#All],[Polygon]]=$A1425)*(Table3[[#All],[Period]]=T$1)*((Table3[[#All],[Variables ]]=$AF$3)+(Table3[[#All],[Variables ]]=$AF$2)+(Table3[[#All],[Variables ]]=$AF$4)),0)</f>
        <v>AH</v>
      </c>
      <c r="U1425" cm="1">
        <f t="array" ref="U1425">_xlfn._xlws.FILTER(Table3[[#All],[Name]],(Table3[[#All],[Polygon]]=$A1425)*(Table3[[#All],[Period]]=U$1)*((Table3[[#All],[Variables ]]=$AF$3)+(Table3[[#All],[Variables ]]=$AF$2)+(Table3[[#All],[Variables ]]=$AF$4)),0)</f>
        <v>0</v>
      </c>
      <c r="V1425" cm="1">
        <f t="array" ref="V1425">_xlfn._xlws.FILTER(Table3[[#All],[Name]],(Table3[[#All],[Polygon]]=$A1425)*(Table3[[#All],[Period]]=V$1)*((Table3[[#All],[Variables ]]=$AF$3)+(Table3[[#All],[Variables ]]=$AF$2)+(Table3[[#All],[Variables ]]=$AF$4)),0)</f>
        <v>0</v>
      </c>
      <c r="W1425" cm="1">
        <f t="array" ref="W1425">_xlfn._xlws.FILTER(Table3[[#All],[Name]],(Table3[[#All],[Polygon]]=$A1425)*(Table3[[#All],[Period]]=W$1)*((Table3[[#All],[Variables ]]=$AF$3)+(Table3[[#All],[Variables ]]=$AF$2)+(Table3[[#All],[Variables ]]=$AF$4)),0)</f>
        <v>0</v>
      </c>
      <c r="X1425" cm="1">
        <f t="array" ref="X1425">_xlfn._xlws.FILTER(Table3[[#All],[Name]],(Table3[[#All],[Polygon]]=$A1425)*(Table3[[#All],[Period]]=X$1)*((Table3[[#All],[Variables ]]=$AF$3)+(Table3[[#All],[Variables ]]=$AF$2)+(Table3[[#All],[Variables ]]=$AF$4)),0)</f>
        <v>0</v>
      </c>
      <c r="Y1425" cm="1">
        <f t="array" ref="Y1425">_xlfn._xlws.FILTER(Table3[[#All],[Name]],(Table3[[#All],[Polygon]]=$A1425)*(Table3[[#All],[Period]]=Y$1)*((Table3[[#All],[Variables ]]=$AF$3)+(Table3[[#All],[Variables ]]=$AF$2)+(Table3[[#All],[Variables ]]=$AF$4)),0)</f>
        <v>0</v>
      </c>
      <c r="Z1425" cm="1">
        <f t="array" ref="Z1425">_xlfn._xlws.FILTER(Table3[[#All],[Name]],(Table3[[#All],[Polygon]]=$A1425)*(Table3[[#All],[Period]]=Z$1)*((Table3[[#All],[Variables ]]=$AF$3)+(Table3[[#All],[Variables ]]=$AF$2)+(Table3[[#All],[Variables ]]=$AF$4)),0)</f>
        <v>0</v>
      </c>
      <c r="AA1425" cm="1">
        <f t="array" ref="AA1425">_xlfn._xlws.FILTER(Table3[[#All],[Name]],(Table3[[#All],[Polygon]]=$A1425)*(Table3[[#All],[Period]]=AA$1)*((Table3[[#All],[Variables ]]=$AF$3)+(Table3[[#All],[Variables ]]=$AF$2)+(Table3[[#All],[Variables ]]=$AF$4)),0)</f>
        <v>0</v>
      </c>
      <c r="AB1425" cm="1">
        <f t="array" ref="AB1425">_xlfn._xlws.FILTER(Table3[[#All],[Name]],(Table3[[#All],[Polygon]]=$A1425)*(Table3[[#All],[Period]]=AB$1)*((Table3[[#All],[Variables ]]=$AF$3)+(Table3[[#All],[Variables ]]=$AF$2)+(Table3[[#All],[Variables ]]=$AF$4)),0)</f>
        <v>0</v>
      </c>
      <c r="AC1425" cm="1">
        <f t="array" ref="AC1425">_xlfn._xlws.FILTER(Table3[[#All],[Name]],(Table3[[#All],[Polygon]]=$A1425)*(Table3[[#All],[Period]]=AC$1)*((Table3[[#All],[Variables ]]=$AF$3)+(Table3[[#All],[Variables ]]=$AF$2)+(Table3[[#All],[Variables ]]=$AF$4)),0)</f>
        <v>0</v>
      </c>
      <c r="AD1425" cm="1">
        <f t="array" ref="AD1425">_xlfn._xlws.FILTER(Table3[[#All],[Name]],(Table3[[#All],[Polygon]]=$A1425)*(Table3[[#All],[Period]]=AD$1)*((Table3[[#All],[Variables ]]=$AF$3)+(Table3[[#All],[Variables ]]=$AF$2)+(Table3[[#All],[Variables ]]=$AF$4)),0)</f>
        <v>0</v>
      </c>
    </row>
    <row r="1426" spans="1:30" x14ac:dyDescent="0.35">
      <c r="A1426" s="5">
        <v>85</v>
      </c>
      <c r="B1426" s="6" t="s">
        <v>1533</v>
      </c>
      <c r="C1426" s="8">
        <v>19.053710169999999</v>
      </c>
      <c r="D1426" s="6" t="s">
        <v>1466</v>
      </c>
      <c r="E1426" s="6">
        <v>1</v>
      </c>
      <c r="F1426" s="6">
        <v>2</v>
      </c>
      <c r="G1426" s="6">
        <v>3</v>
      </c>
      <c r="H1426" s="6"/>
      <c r="I1426" s="6">
        <v>1990</v>
      </c>
      <c r="J1426" s="6">
        <v>0</v>
      </c>
      <c r="K1426" s="6" t="s">
        <v>1362</v>
      </c>
      <c r="L1426" s="6">
        <v>802</v>
      </c>
      <c r="M1426" s="6">
        <v>802</v>
      </c>
      <c r="N1426" s="6">
        <v>28.05279208</v>
      </c>
      <c r="O1426" s="9">
        <v>5.125</v>
      </c>
      <c r="P1426" cm="1">
        <f t="array" ref="P1426">_xlfn._xlws.FILTER(Table3[[#All],[Name]],(Table3[[#All],[Polygon]]=$A1426)*(Table3[[#All],[Period]]=P$1)*((Table3[[#All],[Variables ]]=$AF$3)+(Table3[[#All],[Variables ]]=$AF$2)+(Table3[[#All],[Variables ]]=$AF$4)),0)</f>
        <v>0</v>
      </c>
      <c r="Q1426" t="str" cm="1">
        <f t="array" ref="Q1426">_xlfn._xlws.FILTER(Table3[[#All],[Name]],(Table3[[#All],[Polygon]]=$A1426)*(Table3[[#All],[Period]]=Q$1)*((Table3[[#All],[Variables ]]=$AF$3)+(Table3[[#All],[Variables ]]=$AF$2)+(Table3[[#All],[Variables ]]=$AF$4)),0)</f>
        <v>AH</v>
      </c>
      <c r="R1426" t="str" cm="1">
        <f t="array" ref="R1426">_xlfn._xlws.FILTER(Table3[[#All],[Name]],(Table3[[#All],[Polygon]]=$A1426)*(Table3[[#All],[Period]]=R$1)*((Table3[[#All],[Variables ]]=$AF$3)+(Table3[[#All],[Variables ]]=$AF$2)+(Table3[[#All],[Variables ]]=$AF$4)),0)</f>
        <v>PCT</v>
      </c>
      <c r="S1426" t="str" cm="1">
        <f t="array" ref="S1426">_xlfn._xlws.FILTER(Table3[[#All],[Name]],(Table3[[#All],[Polygon]]=$A1426)*(Table3[[#All],[Period]]=S$1)*((Table3[[#All],[Variables ]]=$AF$3)+(Table3[[#All],[Variables ]]=$AF$2)+(Table3[[#All],[Variables ]]=$AF$4)),0)</f>
        <v>AH</v>
      </c>
      <c r="T1426" t="str" cm="1">
        <f t="array" ref="T1426">_xlfn._xlws.FILTER(Table3[[#All],[Name]],(Table3[[#All],[Polygon]]=$A1426)*(Table3[[#All],[Period]]=T$1)*((Table3[[#All],[Variables ]]=$AF$3)+(Table3[[#All],[Variables ]]=$AF$2)+(Table3[[#All],[Variables ]]=$AF$4)),0)</f>
        <v>AH</v>
      </c>
      <c r="U1426" cm="1">
        <f t="array" ref="U1426">_xlfn._xlws.FILTER(Table3[[#All],[Name]],(Table3[[#All],[Polygon]]=$A1426)*(Table3[[#All],[Period]]=U$1)*((Table3[[#All],[Variables ]]=$AF$3)+(Table3[[#All],[Variables ]]=$AF$2)+(Table3[[#All],[Variables ]]=$AF$4)),0)</f>
        <v>0</v>
      </c>
      <c r="V1426" cm="1">
        <f t="array" ref="V1426">_xlfn._xlws.FILTER(Table3[[#All],[Name]],(Table3[[#All],[Polygon]]=$A1426)*(Table3[[#All],[Period]]=V$1)*((Table3[[#All],[Variables ]]=$AF$3)+(Table3[[#All],[Variables ]]=$AF$2)+(Table3[[#All],[Variables ]]=$AF$4)),0)</f>
        <v>0</v>
      </c>
      <c r="W1426" cm="1">
        <f t="array" ref="W1426">_xlfn._xlws.FILTER(Table3[[#All],[Name]],(Table3[[#All],[Polygon]]=$A1426)*(Table3[[#All],[Period]]=W$1)*((Table3[[#All],[Variables ]]=$AF$3)+(Table3[[#All],[Variables ]]=$AF$2)+(Table3[[#All],[Variables ]]=$AF$4)),0)</f>
        <v>0</v>
      </c>
      <c r="X1426" cm="1">
        <f t="array" ref="X1426">_xlfn._xlws.FILTER(Table3[[#All],[Name]],(Table3[[#All],[Polygon]]=$A1426)*(Table3[[#All],[Period]]=X$1)*((Table3[[#All],[Variables ]]=$AF$3)+(Table3[[#All],[Variables ]]=$AF$2)+(Table3[[#All],[Variables ]]=$AF$4)),0)</f>
        <v>0</v>
      </c>
      <c r="Y1426" cm="1">
        <f t="array" ref="Y1426">_xlfn._xlws.FILTER(Table3[[#All],[Name]],(Table3[[#All],[Polygon]]=$A1426)*(Table3[[#All],[Period]]=Y$1)*((Table3[[#All],[Variables ]]=$AF$3)+(Table3[[#All],[Variables ]]=$AF$2)+(Table3[[#All],[Variables ]]=$AF$4)),0)</f>
        <v>0</v>
      </c>
      <c r="Z1426" cm="1">
        <f t="array" ref="Z1426">_xlfn._xlws.FILTER(Table3[[#All],[Name]],(Table3[[#All],[Polygon]]=$A1426)*(Table3[[#All],[Period]]=Z$1)*((Table3[[#All],[Variables ]]=$AF$3)+(Table3[[#All],[Variables ]]=$AF$2)+(Table3[[#All],[Variables ]]=$AF$4)),0)</f>
        <v>0</v>
      </c>
      <c r="AA1426" cm="1">
        <f t="array" ref="AA1426">_xlfn._xlws.FILTER(Table3[[#All],[Name]],(Table3[[#All],[Polygon]]=$A1426)*(Table3[[#All],[Period]]=AA$1)*((Table3[[#All],[Variables ]]=$AF$3)+(Table3[[#All],[Variables ]]=$AF$2)+(Table3[[#All],[Variables ]]=$AF$4)),0)</f>
        <v>0</v>
      </c>
      <c r="AB1426" cm="1">
        <f t="array" ref="AB1426">_xlfn._xlws.FILTER(Table3[[#All],[Name]],(Table3[[#All],[Polygon]]=$A1426)*(Table3[[#All],[Period]]=AB$1)*((Table3[[#All],[Variables ]]=$AF$3)+(Table3[[#All],[Variables ]]=$AF$2)+(Table3[[#All],[Variables ]]=$AF$4)),0)</f>
        <v>0</v>
      </c>
      <c r="AC1426" cm="1">
        <f t="array" ref="AC1426">_xlfn._xlws.FILTER(Table3[[#All],[Name]],(Table3[[#All],[Polygon]]=$A1426)*(Table3[[#All],[Period]]=AC$1)*((Table3[[#All],[Variables ]]=$AF$3)+(Table3[[#All],[Variables ]]=$AF$2)+(Table3[[#All],[Variables ]]=$AF$4)),0)</f>
        <v>0</v>
      </c>
      <c r="AD1426" cm="1">
        <f t="array" ref="AD1426">_xlfn._xlws.FILTER(Table3[[#All],[Name]],(Table3[[#All],[Polygon]]=$A1426)*(Table3[[#All],[Period]]=AD$1)*((Table3[[#All],[Variables ]]=$AF$3)+(Table3[[#All],[Variables ]]=$AF$2)+(Table3[[#All],[Variables ]]=$AF$4)),0)</f>
        <v>0</v>
      </c>
    </row>
    <row r="1427" spans="1:30" x14ac:dyDescent="0.35">
      <c r="A1427" s="3">
        <v>86</v>
      </c>
      <c r="B1427" s="4" t="s">
        <v>1912</v>
      </c>
      <c r="C1427" s="10">
        <v>27.579095479999999</v>
      </c>
      <c r="D1427" s="4" t="s">
        <v>1466</v>
      </c>
      <c r="E1427" s="4">
        <v>1</v>
      </c>
      <c r="F1427" s="4">
        <v>2</v>
      </c>
      <c r="G1427" s="4">
        <v>3</v>
      </c>
      <c r="H1427" s="4"/>
      <c r="I1427" s="4">
        <v>1990</v>
      </c>
      <c r="J1427" s="4">
        <v>0</v>
      </c>
      <c r="K1427" s="4" t="s">
        <v>1650</v>
      </c>
      <c r="L1427" s="4">
        <v>88</v>
      </c>
      <c r="M1427" s="4">
        <v>88</v>
      </c>
      <c r="N1427" s="4">
        <v>15.61335437</v>
      </c>
      <c r="O1427" s="11">
        <v>7.44</v>
      </c>
      <c r="P1427" cm="1">
        <f t="array" ref="P1427">_xlfn._xlws.FILTER(Table3[[#All],[Name]],(Table3[[#All],[Polygon]]=$A1427)*(Table3[[#All],[Period]]=P$1)*((Table3[[#All],[Variables ]]=$AF$3)+(Table3[[#All],[Variables ]]=$AF$2)+(Table3[[#All],[Variables ]]=$AF$4)),0)</f>
        <v>0</v>
      </c>
      <c r="Q1427" t="e" cm="1" vm="2">
        <f t="array" aca="1" ref="Q1427" ca="1">_xlfn._xlws.FILTER(Table3[[#All],[Name]],(Table3[[#All],[Polygon]]=$A1427)*(Table3[[#All],[Period]]=Q$1)*((Table3[[#All],[Variables ]]=$AF$3)+(Table3[[#All],[Variables ]]=$AF$2)+(Table3[[#All],[Variables ]]=$AF$4)),0)</f>
        <v>#VALUE!</v>
      </c>
      <c r="R1427" t="str" cm="1">
        <f t="array" ref="R1427">_xlfn._xlws.FILTER(Table3[[#All],[Name]],(Table3[[#All],[Polygon]]=$A1427)*(Table3[[#All],[Period]]=R$1)*((Table3[[#All],[Variables ]]=$AF$3)+(Table3[[#All],[Variables ]]=$AF$2)+(Table3[[#All],[Variables ]]=$AF$4)),0)</f>
        <v>AH</v>
      </c>
      <c r="S1427" t="str" cm="1">
        <f t="array" ref="S1427">_xlfn._xlws.FILTER(Table3[[#All],[Name]],(Table3[[#All],[Polygon]]=$A1427)*(Table3[[#All],[Period]]=S$1)*((Table3[[#All],[Variables ]]=$AF$3)+(Table3[[#All],[Variables ]]=$AF$2)+(Table3[[#All],[Variables ]]=$AF$4)),0)</f>
        <v>AH</v>
      </c>
      <c r="T1427" cm="1">
        <f t="array" ref="T1427">_xlfn._xlws.FILTER(Table3[[#All],[Name]],(Table3[[#All],[Polygon]]=$A1427)*(Table3[[#All],[Period]]=T$1)*((Table3[[#All],[Variables ]]=$AF$3)+(Table3[[#All],[Variables ]]=$AF$2)+(Table3[[#All],[Variables ]]=$AF$4)),0)</f>
        <v>0</v>
      </c>
      <c r="U1427" cm="1">
        <f t="array" ref="U1427">_xlfn._xlws.FILTER(Table3[[#All],[Name]],(Table3[[#All],[Polygon]]=$A1427)*(Table3[[#All],[Period]]=U$1)*((Table3[[#All],[Variables ]]=$AF$3)+(Table3[[#All],[Variables ]]=$AF$2)+(Table3[[#All],[Variables ]]=$AF$4)),0)</f>
        <v>0</v>
      </c>
      <c r="V1427" cm="1">
        <f t="array" ref="V1427">_xlfn._xlws.FILTER(Table3[[#All],[Name]],(Table3[[#All],[Polygon]]=$A1427)*(Table3[[#All],[Period]]=V$1)*((Table3[[#All],[Variables ]]=$AF$3)+(Table3[[#All],[Variables ]]=$AF$2)+(Table3[[#All],[Variables ]]=$AF$4)),0)</f>
        <v>0</v>
      </c>
      <c r="W1427" cm="1">
        <f t="array" ref="W1427">_xlfn._xlws.FILTER(Table3[[#All],[Name]],(Table3[[#All],[Polygon]]=$A1427)*(Table3[[#All],[Period]]=W$1)*((Table3[[#All],[Variables ]]=$AF$3)+(Table3[[#All],[Variables ]]=$AF$2)+(Table3[[#All],[Variables ]]=$AF$4)),0)</f>
        <v>0</v>
      </c>
      <c r="X1427" cm="1">
        <f t="array" ref="X1427">_xlfn._xlws.FILTER(Table3[[#All],[Name]],(Table3[[#All],[Polygon]]=$A1427)*(Table3[[#All],[Period]]=X$1)*((Table3[[#All],[Variables ]]=$AF$3)+(Table3[[#All],[Variables ]]=$AF$2)+(Table3[[#All],[Variables ]]=$AF$4)),0)</f>
        <v>0</v>
      </c>
      <c r="Y1427" cm="1">
        <f t="array" ref="Y1427">_xlfn._xlws.FILTER(Table3[[#All],[Name]],(Table3[[#All],[Polygon]]=$A1427)*(Table3[[#All],[Period]]=Y$1)*((Table3[[#All],[Variables ]]=$AF$3)+(Table3[[#All],[Variables ]]=$AF$2)+(Table3[[#All],[Variables ]]=$AF$4)),0)</f>
        <v>0</v>
      </c>
      <c r="Z1427" cm="1">
        <f t="array" ref="Z1427">_xlfn._xlws.FILTER(Table3[[#All],[Name]],(Table3[[#All],[Polygon]]=$A1427)*(Table3[[#All],[Period]]=Z$1)*((Table3[[#All],[Variables ]]=$AF$3)+(Table3[[#All],[Variables ]]=$AF$2)+(Table3[[#All],[Variables ]]=$AF$4)),0)</f>
        <v>0</v>
      </c>
      <c r="AA1427" cm="1">
        <f t="array" ref="AA1427">_xlfn._xlws.FILTER(Table3[[#All],[Name]],(Table3[[#All],[Polygon]]=$A1427)*(Table3[[#All],[Period]]=AA$1)*((Table3[[#All],[Variables ]]=$AF$3)+(Table3[[#All],[Variables ]]=$AF$2)+(Table3[[#All],[Variables ]]=$AF$4)),0)</f>
        <v>0</v>
      </c>
      <c r="AB1427" t="str" cm="1">
        <f t="array" ref="AB1427">_xlfn._xlws.FILTER(Table3[[#All],[Name]],(Table3[[#All],[Polygon]]=$A1427)*(Table3[[#All],[Period]]=AB$1)*((Table3[[#All],[Variables ]]=$AF$3)+(Table3[[#All],[Variables ]]=$AF$2)+(Table3[[#All],[Variables ]]=$AF$4)),0)</f>
        <v>H</v>
      </c>
      <c r="AC1427" t="str" cm="1">
        <f t="array" ref="AC1427">_xlfn._xlws.FILTER(Table3[[#All],[Name]],(Table3[[#All],[Polygon]]=$A1427)*(Table3[[#All],[Period]]=AC$1)*((Table3[[#All],[Variables ]]=$AF$3)+(Table3[[#All],[Variables ]]=$AF$2)+(Table3[[#All],[Variables ]]=$AF$4)),0)</f>
        <v>AH</v>
      </c>
      <c r="AD1427" t="str" cm="1">
        <f t="array" ref="AD1427">_xlfn._xlws.FILTER(Table3[[#All],[Name]],(Table3[[#All],[Polygon]]=$A1427)*(Table3[[#All],[Period]]=AD$1)*((Table3[[#All],[Variables ]]=$AF$3)+(Table3[[#All],[Variables ]]=$AF$2)+(Table3[[#All],[Variables ]]=$AF$4)),0)</f>
        <v>AH</v>
      </c>
    </row>
    <row r="1428" spans="1:30" x14ac:dyDescent="0.35">
      <c r="A1428" s="5">
        <v>86</v>
      </c>
      <c r="B1428" s="6" t="s">
        <v>1912</v>
      </c>
      <c r="C1428" s="8">
        <v>27.579095479999999</v>
      </c>
      <c r="D1428" s="6" t="s">
        <v>1466</v>
      </c>
      <c r="E1428" s="6">
        <v>1</v>
      </c>
      <c r="F1428" s="6">
        <v>2</v>
      </c>
      <c r="G1428" s="6">
        <v>3</v>
      </c>
      <c r="H1428" s="6"/>
      <c r="I1428" s="6">
        <v>1990</v>
      </c>
      <c r="J1428" s="6">
        <v>0</v>
      </c>
      <c r="K1428" s="6" t="s">
        <v>1650</v>
      </c>
      <c r="L1428" s="6">
        <v>55</v>
      </c>
      <c r="M1428" s="6">
        <v>55</v>
      </c>
      <c r="N1428" s="6">
        <v>14.18030162</v>
      </c>
      <c r="O1428" s="9">
        <v>13.628</v>
      </c>
      <c r="P1428" cm="1">
        <f t="array" ref="P1428">_xlfn._xlws.FILTER(Table3[[#All],[Name]],(Table3[[#All],[Polygon]]=$A1428)*(Table3[[#All],[Period]]=P$1)*((Table3[[#All],[Variables ]]=$AF$3)+(Table3[[#All],[Variables ]]=$AF$2)+(Table3[[#All],[Variables ]]=$AF$4)),0)</f>
        <v>0</v>
      </c>
      <c r="Q1428" t="e" cm="1" vm="2">
        <f t="array" aca="1" ref="Q1428" ca="1">_xlfn._xlws.FILTER(Table3[[#All],[Name]],(Table3[[#All],[Polygon]]=$A1428)*(Table3[[#All],[Period]]=Q$1)*((Table3[[#All],[Variables ]]=$AF$3)+(Table3[[#All],[Variables ]]=$AF$2)+(Table3[[#All],[Variables ]]=$AF$4)),0)</f>
        <v>#VALUE!</v>
      </c>
      <c r="R1428" t="str" cm="1">
        <f t="array" ref="R1428">_xlfn._xlws.FILTER(Table3[[#All],[Name]],(Table3[[#All],[Polygon]]=$A1428)*(Table3[[#All],[Period]]=R$1)*((Table3[[#All],[Variables ]]=$AF$3)+(Table3[[#All],[Variables ]]=$AF$2)+(Table3[[#All],[Variables ]]=$AF$4)),0)</f>
        <v>AH</v>
      </c>
      <c r="S1428" t="str" cm="1">
        <f t="array" ref="S1428">_xlfn._xlws.FILTER(Table3[[#All],[Name]],(Table3[[#All],[Polygon]]=$A1428)*(Table3[[#All],[Period]]=S$1)*((Table3[[#All],[Variables ]]=$AF$3)+(Table3[[#All],[Variables ]]=$AF$2)+(Table3[[#All],[Variables ]]=$AF$4)),0)</f>
        <v>AH</v>
      </c>
      <c r="T1428" cm="1">
        <f t="array" ref="T1428">_xlfn._xlws.FILTER(Table3[[#All],[Name]],(Table3[[#All],[Polygon]]=$A1428)*(Table3[[#All],[Period]]=T$1)*((Table3[[#All],[Variables ]]=$AF$3)+(Table3[[#All],[Variables ]]=$AF$2)+(Table3[[#All],[Variables ]]=$AF$4)),0)</f>
        <v>0</v>
      </c>
      <c r="U1428" cm="1">
        <f t="array" ref="U1428">_xlfn._xlws.FILTER(Table3[[#All],[Name]],(Table3[[#All],[Polygon]]=$A1428)*(Table3[[#All],[Period]]=U$1)*((Table3[[#All],[Variables ]]=$AF$3)+(Table3[[#All],[Variables ]]=$AF$2)+(Table3[[#All],[Variables ]]=$AF$4)),0)</f>
        <v>0</v>
      </c>
      <c r="V1428" cm="1">
        <f t="array" ref="V1428">_xlfn._xlws.FILTER(Table3[[#All],[Name]],(Table3[[#All],[Polygon]]=$A1428)*(Table3[[#All],[Period]]=V$1)*((Table3[[#All],[Variables ]]=$AF$3)+(Table3[[#All],[Variables ]]=$AF$2)+(Table3[[#All],[Variables ]]=$AF$4)),0)</f>
        <v>0</v>
      </c>
      <c r="W1428" cm="1">
        <f t="array" ref="W1428">_xlfn._xlws.FILTER(Table3[[#All],[Name]],(Table3[[#All],[Polygon]]=$A1428)*(Table3[[#All],[Period]]=W$1)*((Table3[[#All],[Variables ]]=$AF$3)+(Table3[[#All],[Variables ]]=$AF$2)+(Table3[[#All],[Variables ]]=$AF$4)),0)</f>
        <v>0</v>
      </c>
      <c r="X1428" cm="1">
        <f t="array" ref="X1428">_xlfn._xlws.FILTER(Table3[[#All],[Name]],(Table3[[#All],[Polygon]]=$A1428)*(Table3[[#All],[Period]]=X$1)*((Table3[[#All],[Variables ]]=$AF$3)+(Table3[[#All],[Variables ]]=$AF$2)+(Table3[[#All],[Variables ]]=$AF$4)),0)</f>
        <v>0</v>
      </c>
      <c r="Y1428" cm="1">
        <f t="array" ref="Y1428">_xlfn._xlws.FILTER(Table3[[#All],[Name]],(Table3[[#All],[Polygon]]=$A1428)*(Table3[[#All],[Period]]=Y$1)*((Table3[[#All],[Variables ]]=$AF$3)+(Table3[[#All],[Variables ]]=$AF$2)+(Table3[[#All],[Variables ]]=$AF$4)),0)</f>
        <v>0</v>
      </c>
      <c r="Z1428" cm="1">
        <f t="array" ref="Z1428">_xlfn._xlws.FILTER(Table3[[#All],[Name]],(Table3[[#All],[Polygon]]=$A1428)*(Table3[[#All],[Period]]=Z$1)*((Table3[[#All],[Variables ]]=$AF$3)+(Table3[[#All],[Variables ]]=$AF$2)+(Table3[[#All],[Variables ]]=$AF$4)),0)</f>
        <v>0</v>
      </c>
      <c r="AA1428" cm="1">
        <f t="array" ref="AA1428">_xlfn._xlws.FILTER(Table3[[#All],[Name]],(Table3[[#All],[Polygon]]=$A1428)*(Table3[[#All],[Period]]=AA$1)*((Table3[[#All],[Variables ]]=$AF$3)+(Table3[[#All],[Variables ]]=$AF$2)+(Table3[[#All],[Variables ]]=$AF$4)),0)</f>
        <v>0</v>
      </c>
      <c r="AB1428" t="str" cm="1">
        <f t="array" ref="AB1428">_xlfn._xlws.FILTER(Table3[[#All],[Name]],(Table3[[#All],[Polygon]]=$A1428)*(Table3[[#All],[Period]]=AB$1)*((Table3[[#All],[Variables ]]=$AF$3)+(Table3[[#All],[Variables ]]=$AF$2)+(Table3[[#All],[Variables ]]=$AF$4)),0)</f>
        <v>H</v>
      </c>
      <c r="AC1428" t="str" cm="1">
        <f t="array" ref="AC1428">_xlfn._xlws.FILTER(Table3[[#All],[Name]],(Table3[[#All],[Polygon]]=$A1428)*(Table3[[#All],[Period]]=AC$1)*((Table3[[#All],[Variables ]]=$AF$3)+(Table3[[#All],[Variables ]]=$AF$2)+(Table3[[#All],[Variables ]]=$AF$4)),0)</f>
        <v>AH</v>
      </c>
      <c r="AD1428" t="str" cm="1">
        <f t="array" ref="AD1428">_xlfn._xlws.FILTER(Table3[[#All],[Name]],(Table3[[#All],[Polygon]]=$A1428)*(Table3[[#All],[Period]]=AD$1)*((Table3[[#All],[Variables ]]=$AF$3)+(Table3[[#All],[Variables ]]=$AF$2)+(Table3[[#All],[Variables ]]=$AF$4)),0)</f>
        <v>AH</v>
      </c>
    </row>
    <row r="1429" spans="1:30" x14ac:dyDescent="0.35">
      <c r="A1429" s="3">
        <v>86</v>
      </c>
      <c r="B1429" s="4" t="s">
        <v>1912</v>
      </c>
      <c r="C1429" s="10">
        <v>27.579095479999999</v>
      </c>
      <c r="D1429" s="4" t="s">
        <v>1466</v>
      </c>
      <c r="E1429" s="4">
        <v>1</v>
      </c>
      <c r="F1429" s="4">
        <v>2</v>
      </c>
      <c r="G1429" s="4">
        <v>3</v>
      </c>
      <c r="H1429" s="4"/>
      <c r="I1429" s="4">
        <v>1990</v>
      </c>
      <c r="J1429" s="4">
        <v>0</v>
      </c>
      <c r="K1429" s="4" t="s">
        <v>1650</v>
      </c>
      <c r="L1429" s="4">
        <v>86</v>
      </c>
      <c r="M1429" s="4">
        <v>86</v>
      </c>
      <c r="N1429" s="4">
        <v>27.579095479999999</v>
      </c>
      <c r="O1429" s="11">
        <v>27.579000000000001</v>
      </c>
      <c r="P1429" cm="1">
        <f t="array" ref="P1429">_xlfn._xlws.FILTER(Table3[[#All],[Name]],(Table3[[#All],[Polygon]]=$A1429)*(Table3[[#All],[Period]]=P$1)*((Table3[[#All],[Variables ]]=$AF$3)+(Table3[[#All],[Variables ]]=$AF$2)+(Table3[[#All],[Variables ]]=$AF$4)),0)</f>
        <v>0</v>
      </c>
      <c r="Q1429" t="e" cm="1" vm="2">
        <f t="array" aca="1" ref="Q1429" ca="1">_xlfn._xlws.FILTER(Table3[[#All],[Name]],(Table3[[#All],[Polygon]]=$A1429)*(Table3[[#All],[Period]]=Q$1)*((Table3[[#All],[Variables ]]=$AF$3)+(Table3[[#All],[Variables ]]=$AF$2)+(Table3[[#All],[Variables ]]=$AF$4)),0)</f>
        <v>#VALUE!</v>
      </c>
      <c r="R1429" t="str" cm="1">
        <f t="array" ref="R1429">_xlfn._xlws.FILTER(Table3[[#All],[Name]],(Table3[[#All],[Polygon]]=$A1429)*(Table3[[#All],[Period]]=R$1)*((Table3[[#All],[Variables ]]=$AF$3)+(Table3[[#All],[Variables ]]=$AF$2)+(Table3[[#All],[Variables ]]=$AF$4)),0)</f>
        <v>AH</v>
      </c>
      <c r="S1429" t="str" cm="1">
        <f t="array" ref="S1429">_xlfn._xlws.FILTER(Table3[[#All],[Name]],(Table3[[#All],[Polygon]]=$A1429)*(Table3[[#All],[Period]]=S$1)*((Table3[[#All],[Variables ]]=$AF$3)+(Table3[[#All],[Variables ]]=$AF$2)+(Table3[[#All],[Variables ]]=$AF$4)),0)</f>
        <v>AH</v>
      </c>
      <c r="T1429" cm="1">
        <f t="array" ref="T1429">_xlfn._xlws.FILTER(Table3[[#All],[Name]],(Table3[[#All],[Polygon]]=$A1429)*(Table3[[#All],[Period]]=T$1)*((Table3[[#All],[Variables ]]=$AF$3)+(Table3[[#All],[Variables ]]=$AF$2)+(Table3[[#All],[Variables ]]=$AF$4)),0)</f>
        <v>0</v>
      </c>
      <c r="U1429" cm="1">
        <f t="array" ref="U1429">_xlfn._xlws.FILTER(Table3[[#All],[Name]],(Table3[[#All],[Polygon]]=$A1429)*(Table3[[#All],[Period]]=U$1)*((Table3[[#All],[Variables ]]=$AF$3)+(Table3[[#All],[Variables ]]=$AF$2)+(Table3[[#All],[Variables ]]=$AF$4)),0)</f>
        <v>0</v>
      </c>
      <c r="V1429" cm="1">
        <f t="array" ref="V1429">_xlfn._xlws.FILTER(Table3[[#All],[Name]],(Table3[[#All],[Polygon]]=$A1429)*(Table3[[#All],[Period]]=V$1)*((Table3[[#All],[Variables ]]=$AF$3)+(Table3[[#All],[Variables ]]=$AF$2)+(Table3[[#All],[Variables ]]=$AF$4)),0)</f>
        <v>0</v>
      </c>
      <c r="W1429" cm="1">
        <f t="array" ref="W1429">_xlfn._xlws.FILTER(Table3[[#All],[Name]],(Table3[[#All],[Polygon]]=$A1429)*(Table3[[#All],[Period]]=W$1)*((Table3[[#All],[Variables ]]=$AF$3)+(Table3[[#All],[Variables ]]=$AF$2)+(Table3[[#All],[Variables ]]=$AF$4)),0)</f>
        <v>0</v>
      </c>
      <c r="X1429" cm="1">
        <f t="array" ref="X1429">_xlfn._xlws.FILTER(Table3[[#All],[Name]],(Table3[[#All],[Polygon]]=$A1429)*(Table3[[#All],[Period]]=X$1)*((Table3[[#All],[Variables ]]=$AF$3)+(Table3[[#All],[Variables ]]=$AF$2)+(Table3[[#All],[Variables ]]=$AF$4)),0)</f>
        <v>0</v>
      </c>
      <c r="Y1429" cm="1">
        <f t="array" ref="Y1429">_xlfn._xlws.FILTER(Table3[[#All],[Name]],(Table3[[#All],[Polygon]]=$A1429)*(Table3[[#All],[Period]]=Y$1)*((Table3[[#All],[Variables ]]=$AF$3)+(Table3[[#All],[Variables ]]=$AF$2)+(Table3[[#All],[Variables ]]=$AF$4)),0)</f>
        <v>0</v>
      </c>
      <c r="Z1429" cm="1">
        <f t="array" ref="Z1429">_xlfn._xlws.FILTER(Table3[[#All],[Name]],(Table3[[#All],[Polygon]]=$A1429)*(Table3[[#All],[Period]]=Z$1)*((Table3[[#All],[Variables ]]=$AF$3)+(Table3[[#All],[Variables ]]=$AF$2)+(Table3[[#All],[Variables ]]=$AF$4)),0)</f>
        <v>0</v>
      </c>
      <c r="AA1429" cm="1">
        <f t="array" ref="AA1429">_xlfn._xlws.FILTER(Table3[[#All],[Name]],(Table3[[#All],[Polygon]]=$A1429)*(Table3[[#All],[Period]]=AA$1)*((Table3[[#All],[Variables ]]=$AF$3)+(Table3[[#All],[Variables ]]=$AF$2)+(Table3[[#All],[Variables ]]=$AF$4)),0)</f>
        <v>0</v>
      </c>
      <c r="AB1429" t="str" cm="1">
        <f t="array" ref="AB1429">_xlfn._xlws.FILTER(Table3[[#All],[Name]],(Table3[[#All],[Polygon]]=$A1429)*(Table3[[#All],[Period]]=AB$1)*((Table3[[#All],[Variables ]]=$AF$3)+(Table3[[#All],[Variables ]]=$AF$2)+(Table3[[#All],[Variables ]]=$AF$4)),0)</f>
        <v>H</v>
      </c>
      <c r="AC1429" t="str" cm="1">
        <f t="array" ref="AC1429">_xlfn._xlws.FILTER(Table3[[#All],[Name]],(Table3[[#All],[Polygon]]=$A1429)*(Table3[[#All],[Period]]=AC$1)*((Table3[[#All],[Variables ]]=$AF$3)+(Table3[[#All],[Variables ]]=$AF$2)+(Table3[[#All],[Variables ]]=$AF$4)),0)</f>
        <v>AH</v>
      </c>
      <c r="AD1429" t="str" cm="1">
        <f t="array" ref="AD1429">_xlfn._xlws.FILTER(Table3[[#All],[Name]],(Table3[[#All],[Polygon]]=$A1429)*(Table3[[#All],[Period]]=AD$1)*((Table3[[#All],[Variables ]]=$AF$3)+(Table3[[#All],[Variables ]]=$AF$2)+(Table3[[#All],[Variables ]]=$AF$4)),0)</f>
        <v>AH</v>
      </c>
    </row>
    <row r="1430" spans="1:30" x14ac:dyDescent="0.35">
      <c r="A1430" s="5">
        <v>86</v>
      </c>
      <c r="B1430" s="6" t="s">
        <v>1912</v>
      </c>
      <c r="C1430" s="8">
        <v>27.579095479999999</v>
      </c>
      <c r="D1430" s="6" t="s">
        <v>1466</v>
      </c>
      <c r="E1430" s="6">
        <v>1</v>
      </c>
      <c r="F1430" s="6">
        <v>2</v>
      </c>
      <c r="G1430" s="6">
        <v>3</v>
      </c>
      <c r="H1430" s="6"/>
      <c r="I1430" s="6">
        <v>1990</v>
      </c>
      <c r="J1430" s="6">
        <v>0</v>
      </c>
      <c r="K1430" s="6" t="s">
        <v>1650</v>
      </c>
      <c r="L1430" s="6">
        <v>37</v>
      </c>
      <c r="M1430" s="6">
        <v>37</v>
      </c>
      <c r="N1430" s="6">
        <v>4.4005282880000003</v>
      </c>
      <c r="O1430" s="9">
        <v>4.4009999999999998</v>
      </c>
      <c r="P1430" cm="1">
        <f t="array" ref="P1430">_xlfn._xlws.FILTER(Table3[[#All],[Name]],(Table3[[#All],[Polygon]]=$A1430)*(Table3[[#All],[Period]]=P$1)*((Table3[[#All],[Variables ]]=$AF$3)+(Table3[[#All],[Variables ]]=$AF$2)+(Table3[[#All],[Variables ]]=$AF$4)),0)</f>
        <v>0</v>
      </c>
      <c r="Q1430" t="e" cm="1" vm="2">
        <f t="array" aca="1" ref="Q1430" ca="1">_xlfn._xlws.FILTER(Table3[[#All],[Name]],(Table3[[#All],[Polygon]]=$A1430)*(Table3[[#All],[Period]]=Q$1)*((Table3[[#All],[Variables ]]=$AF$3)+(Table3[[#All],[Variables ]]=$AF$2)+(Table3[[#All],[Variables ]]=$AF$4)),0)</f>
        <v>#VALUE!</v>
      </c>
      <c r="R1430" t="str" cm="1">
        <f t="array" ref="R1430">_xlfn._xlws.FILTER(Table3[[#All],[Name]],(Table3[[#All],[Polygon]]=$A1430)*(Table3[[#All],[Period]]=R$1)*((Table3[[#All],[Variables ]]=$AF$3)+(Table3[[#All],[Variables ]]=$AF$2)+(Table3[[#All],[Variables ]]=$AF$4)),0)</f>
        <v>AH</v>
      </c>
      <c r="S1430" t="str" cm="1">
        <f t="array" ref="S1430">_xlfn._xlws.FILTER(Table3[[#All],[Name]],(Table3[[#All],[Polygon]]=$A1430)*(Table3[[#All],[Period]]=S$1)*((Table3[[#All],[Variables ]]=$AF$3)+(Table3[[#All],[Variables ]]=$AF$2)+(Table3[[#All],[Variables ]]=$AF$4)),0)</f>
        <v>AH</v>
      </c>
      <c r="T1430" cm="1">
        <f t="array" ref="T1430">_xlfn._xlws.FILTER(Table3[[#All],[Name]],(Table3[[#All],[Polygon]]=$A1430)*(Table3[[#All],[Period]]=T$1)*((Table3[[#All],[Variables ]]=$AF$3)+(Table3[[#All],[Variables ]]=$AF$2)+(Table3[[#All],[Variables ]]=$AF$4)),0)</f>
        <v>0</v>
      </c>
      <c r="U1430" cm="1">
        <f t="array" ref="U1430">_xlfn._xlws.FILTER(Table3[[#All],[Name]],(Table3[[#All],[Polygon]]=$A1430)*(Table3[[#All],[Period]]=U$1)*((Table3[[#All],[Variables ]]=$AF$3)+(Table3[[#All],[Variables ]]=$AF$2)+(Table3[[#All],[Variables ]]=$AF$4)),0)</f>
        <v>0</v>
      </c>
      <c r="V1430" cm="1">
        <f t="array" ref="V1430">_xlfn._xlws.FILTER(Table3[[#All],[Name]],(Table3[[#All],[Polygon]]=$A1430)*(Table3[[#All],[Period]]=V$1)*((Table3[[#All],[Variables ]]=$AF$3)+(Table3[[#All],[Variables ]]=$AF$2)+(Table3[[#All],[Variables ]]=$AF$4)),0)</f>
        <v>0</v>
      </c>
      <c r="W1430" cm="1">
        <f t="array" ref="W1430">_xlfn._xlws.FILTER(Table3[[#All],[Name]],(Table3[[#All],[Polygon]]=$A1430)*(Table3[[#All],[Period]]=W$1)*((Table3[[#All],[Variables ]]=$AF$3)+(Table3[[#All],[Variables ]]=$AF$2)+(Table3[[#All],[Variables ]]=$AF$4)),0)</f>
        <v>0</v>
      </c>
      <c r="X1430" cm="1">
        <f t="array" ref="X1430">_xlfn._xlws.FILTER(Table3[[#All],[Name]],(Table3[[#All],[Polygon]]=$A1430)*(Table3[[#All],[Period]]=X$1)*((Table3[[#All],[Variables ]]=$AF$3)+(Table3[[#All],[Variables ]]=$AF$2)+(Table3[[#All],[Variables ]]=$AF$4)),0)</f>
        <v>0</v>
      </c>
      <c r="Y1430" cm="1">
        <f t="array" ref="Y1430">_xlfn._xlws.FILTER(Table3[[#All],[Name]],(Table3[[#All],[Polygon]]=$A1430)*(Table3[[#All],[Period]]=Y$1)*((Table3[[#All],[Variables ]]=$AF$3)+(Table3[[#All],[Variables ]]=$AF$2)+(Table3[[#All],[Variables ]]=$AF$4)),0)</f>
        <v>0</v>
      </c>
      <c r="Z1430" cm="1">
        <f t="array" ref="Z1430">_xlfn._xlws.FILTER(Table3[[#All],[Name]],(Table3[[#All],[Polygon]]=$A1430)*(Table3[[#All],[Period]]=Z$1)*((Table3[[#All],[Variables ]]=$AF$3)+(Table3[[#All],[Variables ]]=$AF$2)+(Table3[[#All],[Variables ]]=$AF$4)),0)</f>
        <v>0</v>
      </c>
      <c r="AA1430" cm="1">
        <f t="array" ref="AA1430">_xlfn._xlws.FILTER(Table3[[#All],[Name]],(Table3[[#All],[Polygon]]=$A1430)*(Table3[[#All],[Period]]=AA$1)*((Table3[[#All],[Variables ]]=$AF$3)+(Table3[[#All],[Variables ]]=$AF$2)+(Table3[[#All],[Variables ]]=$AF$4)),0)</f>
        <v>0</v>
      </c>
      <c r="AB1430" t="str" cm="1">
        <f t="array" ref="AB1430">_xlfn._xlws.FILTER(Table3[[#All],[Name]],(Table3[[#All],[Polygon]]=$A1430)*(Table3[[#All],[Period]]=AB$1)*((Table3[[#All],[Variables ]]=$AF$3)+(Table3[[#All],[Variables ]]=$AF$2)+(Table3[[#All],[Variables ]]=$AF$4)),0)</f>
        <v>H</v>
      </c>
      <c r="AC1430" t="str" cm="1">
        <f t="array" ref="AC1430">_xlfn._xlws.FILTER(Table3[[#All],[Name]],(Table3[[#All],[Polygon]]=$A1430)*(Table3[[#All],[Period]]=AC$1)*((Table3[[#All],[Variables ]]=$AF$3)+(Table3[[#All],[Variables ]]=$AF$2)+(Table3[[#All],[Variables ]]=$AF$4)),0)</f>
        <v>AH</v>
      </c>
      <c r="AD1430" t="str" cm="1">
        <f t="array" ref="AD1430">_xlfn._xlws.FILTER(Table3[[#All],[Name]],(Table3[[#All],[Polygon]]=$A1430)*(Table3[[#All],[Period]]=AD$1)*((Table3[[#All],[Variables ]]=$AF$3)+(Table3[[#All],[Variables ]]=$AF$2)+(Table3[[#All],[Variables ]]=$AF$4)),0)</f>
        <v>AH</v>
      </c>
    </row>
    <row r="1431" spans="1:30" x14ac:dyDescent="0.35">
      <c r="A1431" s="3">
        <v>86</v>
      </c>
      <c r="B1431" s="4" t="s">
        <v>1912</v>
      </c>
      <c r="C1431" s="10">
        <v>27.579095479999999</v>
      </c>
      <c r="D1431" s="4" t="s">
        <v>1466</v>
      </c>
      <c r="E1431" s="4">
        <v>1</v>
      </c>
      <c r="F1431" s="4">
        <v>2</v>
      </c>
      <c r="G1431" s="4">
        <v>3</v>
      </c>
      <c r="H1431" s="4"/>
      <c r="I1431" s="4">
        <v>1990</v>
      </c>
      <c r="J1431" s="4">
        <v>0</v>
      </c>
      <c r="K1431" s="4" t="s">
        <v>1650</v>
      </c>
      <c r="L1431" s="4">
        <v>53</v>
      </c>
      <c r="M1431" s="4">
        <v>53</v>
      </c>
      <c r="N1431" s="4">
        <v>66.246111110000001</v>
      </c>
      <c r="O1431" s="11">
        <v>12.678000000000001</v>
      </c>
      <c r="P1431" cm="1">
        <f t="array" ref="P1431">_xlfn._xlws.FILTER(Table3[[#All],[Name]],(Table3[[#All],[Polygon]]=$A1431)*(Table3[[#All],[Period]]=P$1)*((Table3[[#All],[Variables ]]=$AF$3)+(Table3[[#All],[Variables ]]=$AF$2)+(Table3[[#All],[Variables ]]=$AF$4)),0)</f>
        <v>0</v>
      </c>
      <c r="Q1431" t="e" cm="1" vm="2">
        <f t="array" aca="1" ref="Q1431" ca="1">_xlfn._xlws.FILTER(Table3[[#All],[Name]],(Table3[[#All],[Polygon]]=$A1431)*(Table3[[#All],[Period]]=Q$1)*((Table3[[#All],[Variables ]]=$AF$3)+(Table3[[#All],[Variables ]]=$AF$2)+(Table3[[#All],[Variables ]]=$AF$4)),0)</f>
        <v>#VALUE!</v>
      </c>
      <c r="R1431" t="str" cm="1">
        <f t="array" ref="R1431">_xlfn._xlws.FILTER(Table3[[#All],[Name]],(Table3[[#All],[Polygon]]=$A1431)*(Table3[[#All],[Period]]=R$1)*((Table3[[#All],[Variables ]]=$AF$3)+(Table3[[#All],[Variables ]]=$AF$2)+(Table3[[#All],[Variables ]]=$AF$4)),0)</f>
        <v>AH</v>
      </c>
      <c r="S1431" t="str" cm="1">
        <f t="array" ref="S1431">_xlfn._xlws.FILTER(Table3[[#All],[Name]],(Table3[[#All],[Polygon]]=$A1431)*(Table3[[#All],[Period]]=S$1)*((Table3[[#All],[Variables ]]=$AF$3)+(Table3[[#All],[Variables ]]=$AF$2)+(Table3[[#All],[Variables ]]=$AF$4)),0)</f>
        <v>AH</v>
      </c>
      <c r="T1431" cm="1">
        <f t="array" ref="T1431">_xlfn._xlws.FILTER(Table3[[#All],[Name]],(Table3[[#All],[Polygon]]=$A1431)*(Table3[[#All],[Period]]=T$1)*((Table3[[#All],[Variables ]]=$AF$3)+(Table3[[#All],[Variables ]]=$AF$2)+(Table3[[#All],[Variables ]]=$AF$4)),0)</f>
        <v>0</v>
      </c>
      <c r="U1431" cm="1">
        <f t="array" ref="U1431">_xlfn._xlws.FILTER(Table3[[#All],[Name]],(Table3[[#All],[Polygon]]=$A1431)*(Table3[[#All],[Period]]=U$1)*((Table3[[#All],[Variables ]]=$AF$3)+(Table3[[#All],[Variables ]]=$AF$2)+(Table3[[#All],[Variables ]]=$AF$4)),0)</f>
        <v>0</v>
      </c>
      <c r="V1431" cm="1">
        <f t="array" ref="V1431">_xlfn._xlws.FILTER(Table3[[#All],[Name]],(Table3[[#All],[Polygon]]=$A1431)*(Table3[[#All],[Period]]=V$1)*((Table3[[#All],[Variables ]]=$AF$3)+(Table3[[#All],[Variables ]]=$AF$2)+(Table3[[#All],[Variables ]]=$AF$4)),0)</f>
        <v>0</v>
      </c>
      <c r="W1431" cm="1">
        <f t="array" ref="W1431">_xlfn._xlws.FILTER(Table3[[#All],[Name]],(Table3[[#All],[Polygon]]=$A1431)*(Table3[[#All],[Period]]=W$1)*((Table3[[#All],[Variables ]]=$AF$3)+(Table3[[#All],[Variables ]]=$AF$2)+(Table3[[#All],[Variables ]]=$AF$4)),0)</f>
        <v>0</v>
      </c>
      <c r="X1431" cm="1">
        <f t="array" ref="X1431">_xlfn._xlws.FILTER(Table3[[#All],[Name]],(Table3[[#All],[Polygon]]=$A1431)*(Table3[[#All],[Period]]=X$1)*((Table3[[#All],[Variables ]]=$AF$3)+(Table3[[#All],[Variables ]]=$AF$2)+(Table3[[#All],[Variables ]]=$AF$4)),0)</f>
        <v>0</v>
      </c>
      <c r="Y1431" cm="1">
        <f t="array" ref="Y1431">_xlfn._xlws.FILTER(Table3[[#All],[Name]],(Table3[[#All],[Polygon]]=$A1431)*(Table3[[#All],[Period]]=Y$1)*((Table3[[#All],[Variables ]]=$AF$3)+(Table3[[#All],[Variables ]]=$AF$2)+(Table3[[#All],[Variables ]]=$AF$4)),0)</f>
        <v>0</v>
      </c>
      <c r="Z1431" cm="1">
        <f t="array" ref="Z1431">_xlfn._xlws.FILTER(Table3[[#All],[Name]],(Table3[[#All],[Polygon]]=$A1431)*(Table3[[#All],[Period]]=Z$1)*((Table3[[#All],[Variables ]]=$AF$3)+(Table3[[#All],[Variables ]]=$AF$2)+(Table3[[#All],[Variables ]]=$AF$4)),0)</f>
        <v>0</v>
      </c>
      <c r="AA1431" cm="1">
        <f t="array" ref="AA1431">_xlfn._xlws.FILTER(Table3[[#All],[Name]],(Table3[[#All],[Polygon]]=$A1431)*(Table3[[#All],[Period]]=AA$1)*((Table3[[#All],[Variables ]]=$AF$3)+(Table3[[#All],[Variables ]]=$AF$2)+(Table3[[#All],[Variables ]]=$AF$4)),0)</f>
        <v>0</v>
      </c>
      <c r="AB1431" t="str" cm="1">
        <f t="array" ref="AB1431">_xlfn._xlws.FILTER(Table3[[#All],[Name]],(Table3[[#All],[Polygon]]=$A1431)*(Table3[[#All],[Period]]=AB$1)*((Table3[[#All],[Variables ]]=$AF$3)+(Table3[[#All],[Variables ]]=$AF$2)+(Table3[[#All],[Variables ]]=$AF$4)),0)</f>
        <v>H</v>
      </c>
      <c r="AC1431" t="str" cm="1">
        <f t="array" ref="AC1431">_xlfn._xlws.FILTER(Table3[[#All],[Name]],(Table3[[#All],[Polygon]]=$A1431)*(Table3[[#All],[Period]]=AC$1)*((Table3[[#All],[Variables ]]=$AF$3)+(Table3[[#All],[Variables ]]=$AF$2)+(Table3[[#All],[Variables ]]=$AF$4)),0)</f>
        <v>AH</v>
      </c>
      <c r="AD1431" t="str" cm="1">
        <f t="array" ref="AD1431">_xlfn._xlws.FILTER(Table3[[#All],[Name]],(Table3[[#All],[Polygon]]=$A1431)*(Table3[[#All],[Period]]=AD$1)*((Table3[[#All],[Variables ]]=$AF$3)+(Table3[[#All],[Variables ]]=$AF$2)+(Table3[[#All],[Variables ]]=$AF$4)),0)</f>
        <v>AH</v>
      </c>
    </row>
    <row r="1432" spans="1:30" x14ac:dyDescent="0.35">
      <c r="A1432" s="5">
        <v>86</v>
      </c>
      <c r="B1432" s="6" t="s">
        <v>1912</v>
      </c>
      <c r="C1432" s="8">
        <v>27.579095479999999</v>
      </c>
      <c r="D1432" s="6" t="s">
        <v>1466</v>
      </c>
      <c r="E1432" s="6">
        <v>1</v>
      </c>
      <c r="F1432" s="6">
        <v>2</v>
      </c>
      <c r="G1432" s="6">
        <v>3</v>
      </c>
      <c r="H1432" s="6"/>
      <c r="I1432" s="6">
        <v>1990</v>
      </c>
      <c r="J1432" s="6">
        <v>0</v>
      </c>
      <c r="K1432" s="6" t="s">
        <v>1650</v>
      </c>
      <c r="L1432" s="6">
        <v>50</v>
      </c>
      <c r="M1432" s="6">
        <v>50</v>
      </c>
      <c r="N1432" s="6">
        <v>14.44762008</v>
      </c>
      <c r="O1432" s="9">
        <v>12.897</v>
      </c>
      <c r="P1432" cm="1">
        <f t="array" ref="P1432">_xlfn._xlws.FILTER(Table3[[#All],[Name]],(Table3[[#All],[Polygon]]=$A1432)*(Table3[[#All],[Period]]=P$1)*((Table3[[#All],[Variables ]]=$AF$3)+(Table3[[#All],[Variables ]]=$AF$2)+(Table3[[#All],[Variables ]]=$AF$4)),0)</f>
        <v>0</v>
      </c>
      <c r="Q1432" t="e" cm="1" vm="2">
        <f t="array" aca="1" ref="Q1432" ca="1">_xlfn._xlws.FILTER(Table3[[#All],[Name]],(Table3[[#All],[Polygon]]=$A1432)*(Table3[[#All],[Period]]=Q$1)*((Table3[[#All],[Variables ]]=$AF$3)+(Table3[[#All],[Variables ]]=$AF$2)+(Table3[[#All],[Variables ]]=$AF$4)),0)</f>
        <v>#VALUE!</v>
      </c>
      <c r="R1432" t="str" cm="1">
        <f t="array" ref="R1432">_xlfn._xlws.FILTER(Table3[[#All],[Name]],(Table3[[#All],[Polygon]]=$A1432)*(Table3[[#All],[Period]]=R$1)*((Table3[[#All],[Variables ]]=$AF$3)+(Table3[[#All],[Variables ]]=$AF$2)+(Table3[[#All],[Variables ]]=$AF$4)),0)</f>
        <v>AH</v>
      </c>
      <c r="S1432" t="str" cm="1">
        <f t="array" ref="S1432">_xlfn._xlws.FILTER(Table3[[#All],[Name]],(Table3[[#All],[Polygon]]=$A1432)*(Table3[[#All],[Period]]=S$1)*((Table3[[#All],[Variables ]]=$AF$3)+(Table3[[#All],[Variables ]]=$AF$2)+(Table3[[#All],[Variables ]]=$AF$4)),0)</f>
        <v>AH</v>
      </c>
      <c r="T1432" cm="1">
        <f t="array" ref="T1432">_xlfn._xlws.FILTER(Table3[[#All],[Name]],(Table3[[#All],[Polygon]]=$A1432)*(Table3[[#All],[Period]]=T$1)*((Table3[[#All],[Variables ]]=$AF$3)+(Table3[[#All],[Variables ]]=$AF$2)+(Table3[[#All],[Variables ]]=$AF$4)),0)</f>
        <v>0</v>
      </c>
      <c r="U1432" cm="1">
        <f t="array" ref="U1432">_xlfn._xlws.FILTER(Table3[[#All],[Name]],(Table3[[#All],[Polygon]]=$A1432)*(Table3[[#All],[Period]]=U$1)*((Table3[[#All],[Variables ]]=$AF$3)+(Table3[[#All],[Variables ]]=$AF$2)+(Table3[[#All],[Variables ]]=$AF$4)),0)</f>
        <v>0</v>
      </c>
      <c r="V1432" cm="1">
        <f t="array" ref="V1432">_xlfn._xlws.FILTER(Table3[[#All],[Name]],(Table3[[#All],[Polygon]]=$A1432)*(Table3[[#All],[Period]]=V$1)*((Table3[[#All],[Variables ]]=$AF$3)+(Table3[[#All],[Variables ]]=$AF$2)+(Table3[[#All],[Variables ]]=$AF$4)),0)</f>
        <v>0</v>
      </c>
      <c r="W1432" cm="1">
        <f t="array" ref="W1432">_xlfn._xlws.FILTER(Table3[[#All],[Name]],(Table3[[#All],[Polygon]]=$A1432)*(Table3[[#All],[Period]]=W$1)*((Table3[[#All],[Variables ]]=$AF$3)+(Table3[[#All],[Variables ]]=$AF$2)+(Table3[[#All],[Variables ]]=$AF$4)),0)</f>
        <v>0</v>
      </c>
      <c r="X1432" cm="1">
        <f t="array" ref="X1432">_xlfn._xlws.FILTER(Table3[[#All],[Name]],(Table3[[#All],[Polygon]]=$A1432)*(Table3[[#All],[Period]]=X$1)*((Table3[[#All],[Variables ]]=$AF$3)+(Table3[[#All],[Variables ]]=$AF$2)+(Table3[[#All],[Variables ]]=$AF$4)),0)</f>
        <v>0</v>
      </c>
      <c r="Y1432" cm="1">
        <f t="array" ref="Y1432">_xlfn._xlws.FILTER(Table3[[#All],[Name]],(Table3[[#All],[Polygon]]=$A1432)*(Table3[[#All],[Period]]=Y$1)*((Table3[[#All],[Variables ]]=$AF$3)+(Table3[[#All],[Variables ]]=$AF$2)+(Table3[[#All],[Variables ]]=$AF$4)),0)</f>
        <v>0</v>
      </c>
      <c r="Z1432" cm="1">
        <f t="array" ref="Z1432">_xlfn._xlws.FILTER(Table3[[#All],[Name]],(Table3[[#All],[Polygon]]=$A1432)*(Table3[[#All],[Period]]=Z$1)*((Table3[[#All],[Variables ]]=$AF$3)+(Table3[[#All],[Variables ]]=$AF$2)+(Table3[[#All],[Variables ]]=$AF$4)),0)</f>
        <v>0</v>
      </c>
      <c r="AA1432" cm="1">
        <f t="array" ref="AA1432">_xlfn._xlws.FILTER(Table3[[#All],[Name]],(Table3[[#All],[Polygon]]=$A1432)*(Table3[[#All],[Period]]=AA$1)*((Table3[[#All],[Variables ]]=$AF$3)+(Table3[[#All],[Variables ]]=$AF$2)+(Table3[[#All],[Variables ]]=$AF$4)),0)</f>
        <v>0</v>
      </c>
      <c r="AB1432" t="str" cm="1">
        <f t="array" ref="AB1432">_xlfn._xlws.FILTER(Table3[[#All],[Name]],(Table3[[#All],[Polygon]]=$A1432)*(Table3[[#All],[Period]]=AB$1)*((Table3[[#All],[Variables ]]=$AF$3)+(Table3[[#All],[Variables ]]=$AF$2)+(Table3[[#All],[Variables ]]=$AF$4)),0)</f>
        <v>H</v>
      </c>
      <c r="AC1432" t="str" cm="1">
        <f t="array" ref="AC1432">_xlfn._xlws.FILTER(Table3[[#All],[Name]],(Table3[[#All],[Polygon]]=$A1432)*(Table3[[#All],[Period]]=AC$1)*((Table3[[#All],[Variables ]]=$AF$3)+(Table3[[#All],[Variables ]]=$AF$2)+(Table3[[#All],[Variables ]]=$AF$4)),0)</f>
        <v>AH</v>
      </c>
      <c r="AD1432" t="str" cm="1">
        <f t="array" ref="AD1432">_xlfn._xlws.FILTER(Table3[[#All],[Name]],(Table3[[#All],[Polygon]]=$A1432)*(Table3[[#All],[Period]]=AD$1)*((Table3[[#All],[Variables ]]=$AF$3)+(Table3[[#All],[Variables ]]=$AF$2)+(Table3[[#All],[Variables ]]=$AF$4)),0)</f>
        <v>AH</v>
      </c>
    </row>
    <row r="1433" spans="1:30" x14ac:dyDescent="0.35">
      <c r="A1433" s="3">
        <v>86</v>
      </c>
      <c r="B1433" s="4" t="s">
        <v>1912</v>
      </c>
      <c r="C1433" s="10">
        <v>27.579095479999999</v>
      </c>
      <c r="D1433" s="4" t="s">
        <v>1466</v>
      </c>
      <c r="E1433" s="4">
        <v>1</v>
      </c>
      <c r="F1433" s="4">
        <v>2</v>
      </c>
      <c r="G1433" s="4">
        <v>3</v>
      </c>
      <c r="H1433" s="4"/>
      <c r="I1433" s="4">
        <v>1990</v>
      </c>
      <c r="J1433" s="4">
        <v>0</v>
      </c>
      <c r="K1433" s="4" t="s">
        <v>1650</v>
      </c>
      <c r="L1433" s="4">
        <v>52</v>
      </c>
      <c r="M1433" s="4">
        <v>52</v>
      </c>
      <c r="N1433" s="4">
        <v>13.67565098</v>
      </c>
      <c r="O1433" s="11">
        <v>1.968</v>
      </c>
      <c r="P1433" cm="1">
        <f t="array" ref="P1433">_xlfn._xlws.FILTER(Table3[[#All],[Name]],(Table3[[#All],[Polygon]]=$A1433)*(Table3[[#All],[Period]]=P$1)*((Table3[[#All],[Variables ]]=$AF$3)+(Table3[[#All],[Variables ]]=$AF$2)+(Table3[[#All],[Variables ]]=$AF$4)),0)</f>
        <v>0</v>
      </c>
      <c r="Q1433" t="e" cm="1" vm="2">
        <f t="array" aca="1" ref="Q1433" ca="1">_xlfn._xlws.FILTER(Table3[[#All],[Name]],(Table3[[#All],[Polygon]]=$A1433)*(Table3[[#All],[Period]]=Q$1)*((Table3[[#All],[Variables ]]=$AF$3)+(Table3[[#All],[Variables ]]=$AF$2)+(Table3[[#All],[Variables ]]=$AF$4)),0)</f>
        <v>#VALUE!</v>
      </c>
      <c r="R1433" t="str" cm="1">
        <f t="array" ref="R1433">_xlfn._xlws.FILTER(Table3[[#All],[Name]],(Table3[[#All],[Polygon]]=$A1433)*(Table3[[#All],[Period]]=R$1)*((Table3[[#All],[Variables ]]=$AF$3)+(Table3[[#All],[Variables ]]=$AF$2)+(Table3[[#All],[Variables ]]=$AF$4)),0)</f>
        <v>AH</v>
      </c>
      <c r="S1433" t="str" cm="1">
        <f t="array" ref="S1433">_xlfn._xlws.FILTER(Table3[[#All],[Name]],(Table3[[#All],[Polygon]]=$A1433)*(Table3[[#All],[Period]]=S$1)*((Table3[[#All],[Variables ]]=$AF$3)+(Table3[[#All],[Variables ]]=$AF$2)+(Table3[[#All],[Variables ]]=$AF$4)),0)</f>
        <v>AH</v>
      </c>
      <c r="T1433" cm="1">
        <f t="array" ref="T1433">_xlfn._xlws.FILTER(Table3[[#All],[Name]],(Table3[[#All],[Polygon]]=$A1433)*(Table3[[#All],[Period]]=T$1)*((Table3[[#All],[Variables ]]=$AF$3)+(Table3[[#All],[Variables ]]=$AF$2)+(Table3[[#All],[Variables ]]=$AF$4)),0)</f>
        <v>0</v>
      </c>
      <c r="U1433" cm="1">
        <f t="array" ref="U1433">_xlfn._xlws.FILTER(Table3[[#All],[Name]],(Table3[[#All],[Polygon]]=$A1433)*(Table3[[#All],[Period]]=U$1)*((Table3[[#All],[Variables ]]=$AF$3)+(Table3[[#All],[Variables ]]=$AF$2)+(Table3[[#All],[Variables ]]=$AF$4)),0)</f>
        <v>0</v>
      </c>
      <c r="V1433" cm="1">
        <f t="array" ref="V1433">_xlfn._xlws.FILTER(Table3[[#All],[Name]],(Table3[[#All],[Polygon]]=$A1433)*(Table3[[#All],[Period]]=V$1)*((Table3[[#All],[Variables ]]=$AF$3)+(Table3[[#All],[Variables ]]=$AF$2)+(Table3[[#All],[Variables ]]=$AF$4)),0)</f>
        <v>0</v>
      </c>
      <c r="W1433" cm="1">
        <f t="array" ref="W1433">_xlfn._xlws.FILTER(Table3[[#All],[Name]],(Table3[[#All],[Polygon]]=$A1433)*(Table3[[#All],[Period]]=W$1)*((Table3[[#All],[Variables ]]=$AF$3)+(Table3[[#All],[Variables ]]=$AF$2)+(Table3[[#All],[Variables ]]=$AF$4)),0)</f>
        <v>0</v>
      </c>
      <c r="X1433" cm="1">
        <f t="array" ref="X1433">_xlfn._xlws.FILTER(Table3[[#All],[Name]],(Table3[[#All],[Polygon]]=$A1433)*(Table3[[#All],[Period]]=X$1)*((Table3[[#All],[Variables ]]=$AF$3)+(Table3[[#All],[Variables ]]=$AF$2)+(Table3[[#All],[Variables ]]=$AF$4)),0)</f>
        <v>0</v>
      </c>
      <c r="Y1433" cm="1">
        <f t="array" ref="Y1433">_xlfn._xlws.FILTER(Table3[[#All],[Name]],(Table3[[#All],[Polygon]]=$A1433)*(Table3[[#All],[Period]]=Y$1)*((Table3[[#All],[Variables ]]=$AF$3)+(Table3[[#All],[Variables ]]=$AF$2)+(Table3[[#All],[Variables ]]=$AF$4)),0)</f>
        <v>0</v>
      </c>
      <c r="Z1433" cm="1">
        <f t="array" ref="Z1433">_xlfn._xlws.FILTER(Table3[[#All],[Name]],(Table3[[#All],[Polygon]]=$A1433)*(Table3[[#All],[Period]]=Z$1)*((Table3[[#All],[Variables ]]=$AF$3)+(Table3[[#All],[Variables ]]=$AF$2)+(Table3[[#All],[Variables ]]=$AF$4)),0)</f>
        <v>0</v>
      </c>
      <c r="AA1433" cm="1">
        <f t="array" ref="AA1433">_xlfn._xlws.FILTER(Table3[[#All],[Name]],(Table3[[#All],[Polygon]]=$A1433)*(Table3[[#All],[Period]]=AA$1)*((Table3[[#All],[Variables ]]=$AF$3)+(Table3[[#All],[Variables ]]=$AF$2)+(Table3[[#All],[Variables ]]=$AF$4)),0)</f>
        <v>0</v>
      </c>
      <c r="AB1433" t="str" cm="1">
        <f t="array" ref="AB1433">_xlfn._xlws.FILTER(Table3[[#All],[Name]],(Table3[[#All],[Polygon]]=$A1433)*(Table3[[#All],[Period]]=AB$1)*((Table3[[#All],[Variables ]]=$AF$3)+(Table3[[#All],[Variables ]]=$AF$2)+(Table3[[#All],[Variables ]]=$AF$4)),0)</f>
        <v>H</v>
      </c>
      <c r="AC1433" t="str" cm="1">
        <f t="array" ref="AC1433">_xlfn._xlws.FILTER(Table3[[#All],[Name]],(Table3[[#All],[Polygon]]=$A1433)*(Table3[[#All],[Period]]=AC$1)*((Table3[[#All],[Variables ]]=$AF$3)+(Table3[[#All],[Variables ]]=$AF$2)+(Table3[[#All],[Variables ]]=$AF$4)),0)</f>
        <v>AH</v>
      </c>
      <c r="AD1433" t="str" cm="1">
        <f t="array" ref="AD1433">_xlfn._xlws.FILTER(Table3[[#All],[Name]],(Table3[[#All],[Polygon]]=$A1433)*(Table3[[#All],[Period]]=AD$1)*((Table3[[#All],[Variables ]]=$AF$3)+(Table3[[#All],[Variables ]]=$AF$2)+(Table3[[#All],[Variables ]]=$AF$4)),0)</f>
        <v>AH</v>
      </c>
    </row>
    <row r="1434" spans="1:30" x14ac:dyDescent="0.35">
      <c r="A1434" s="5">
        <v>87</v>
      </c>
      <c r="B1434" s="6" t="s">
        <v>1597</v>
      </c>
      <c r="C1434" s="8">
        <v>19.007032599999999</v>
      </c>
      <c r="D1434" s="6" t="s">
        <v>1466</v>
      </c>
      <c r="E1434" s="6">
        <v>1</v>
      </c>
      <c r="F1434" s="6">
        <v>2</v>
      </c>
      <c r="G1434" s="6">
        <v>3</v>
      </c>
      <c r="H1434" s="6"/>
      <c r="I1434" s="6">
        <v>1989</v>
      </c>
      <c r="J1434" s="6">
        <v>0</v>
      </c>
      <c r="K1434" s="6" t="s">
        <v>3455</v>
      </c>
      <c r="L1434" s="6">
        <v>84</v>
      </c>
      <c r="M1434" s="6">
        <v>84</v>
      </c>
      <c r="N1434" s="6">
        <v>57.396410359999997</v>
      </c>
      <c r="O1434" s="9">
        <v>4.992</v>
      </c>
      <c r="P1434" cm="1">
        <f t="array" ref="P1434">_xlfn._xlws.FILTER(Table3[[#All],[Name]],(Table3[[#All],[Polygon]]=$A1434)*(Table3[[#All],[Period]]=P$1)*((Table3[[#All],[Variables ]]=$AF$3)+(Table3[[#All],[Variables ]]=$AF$2)+(Table3[[#All],[Variables ]]=$AF$4)),0)</f>
        <v>0</v>
      </c>
      <c r="Q1434" t="str" cm="1">
        <f t="array" ref="Q1434">_xlfn._xlws.FILTER(Table3[[#All],[Name]],(Table3[[#All],[Polygon]]=$A1434)*(Table3[[#All],[Period]]=Q$1)*((Table3[[#All],[Variables ]]=$AF$3)+(Table3[[#All],[Variables ]]=$AF$2)+(Table3[[#All],[Variables ]]=$AF$4)),0)</f>
        <v>AH</v>
      </c>
      <c r="R1434" t="str" cm="1">
        <f t="array" ref="R1434">_xlfn._xlws.FILTER(Table3[[#All],[Name]],(Table3[[#All],[Polygon]]=$A1434)*(Table3[[#All],[Period]]=R$1)*((Table3[[#All],[Variables ]]=$AF$3)+(Table3[[#All],[Variables ]]=$AF$2)+(Table3[[#All],[Variables ]]=$AF$4)),0)</f>
        <v>PCT</v>
      </c>
      <c r="S1434" t="str" cm="1">
        <f t="array" ref="S1434">_xlfn._xlws.FILTER(Table3[[#All],[Name]],(Table3[[#All],[Polygon]]=$A1434)*(Table3[[#All],[Period]]=S$1)*((Table3[[#All],[Variables ]]=$AF$3)+(Table3[[#All],[Variables ]]=$AF$2)+(Table3[[#All],[Variables ]]=$AF$4)),0)</f>
        <v>AH</v>
      </c>
      <c r="T1434" t="str" cm="1">
        <f t="array" ref="T1434">_xlfn._xlws.FILTER(Table3[[#All],[Name]],(Table3[[#All],[Polygon]]=$A1434)*(Table3[[#All],[Period]]=T$1)*((Table3[[#All],[Variables ]]=$AF$3)+(Table3[[#All],[Variables ]]=$AF$2)+(Table3[[#All],[Variables ]]=$AF$4)),0)</f>
        <v>AH</v>
      </c>
      <c r="U1434" cm="1">
        <f t="array" ref="U1434">_xlfn._xlws.FILTER(Table3[[#All],[Name]],(Table3[[#All],[Polygon]]=$A1434)*(Table3[[#All],[Period]]=U$1)*((Table3[[#All],[Variables ]]=$AF$3)+(Table3[[#All],[Variables ]]=$AF$2)+(Table3[[#All],[Variables ]]=$AF$4)),0)</f>
        <v>0</v>
      </c>
      <c r="V1434" cm="1">
        <f t="array" ref="V1434">_xlfn._xlws.FILTER(Table3[[#All],[Name]],(Table3[[#All],[Polygon]]=$A1434)*(Table3[[#All],[Period]]=V$1)*((Table3[[#All],[Variables ]]=$AF$3)+(Table3[[#All],[Variables ]]=$AF$2)+(Table3[[#All],[Variables ]]=$AF$4)),0)</f>
        <v>0</v>
      </c>
      <c r="W1434" cm="1">
        <f t="array" ref="W1434">_xlfn._xlws.FILTER(Table3[[#All],[Name]],(Table3[[#All],[Polygon]]=$A1434)*(Table3[[#All],[Period]]=W$1)*((Table3[[#All],[Variables ]]=$AF$3)+(Table3[[#All],[Variables ]]=$AF$2)+(Table3[[#All],[Variables ]]=$AF$4)),0)</f>
        <v>0</v>
      </c>
      <c r="X1434" cm="1">
        <f t="array" ref="X1434">_xlfn._xlws.FILTER(Table3[[#All],[Name]],(Table3[[#All],[Polygon]]=$A1434)*(Table3[[#All],[Period]]=X$1)*((Table3[[#All],[Variables ]]=$AF$3)+(Table3[[#All],[Variables ]]=$AF$2)+(Table3[[#All],[Variables ]]=$AF$4)),0)</f>
        <v>0</v>
      </c>
      <c r="Y1434" cm="1">
        <f t="array" ref="Y1434">_xlfn._xlws.FILTER(Table3[[#All],[Name]],(Table3[[#All],[Polygon]]=$A1434)*(Table3[[#All],[Period]]=Y$1)*((Table3[[#All],[Variables ]]=$AF$3)+(Table3[[#All],[Variables ]]=$AF$2)+(Table3[[#All],[Variables ]]=$AF$4)),0)</f>
        <v>0</v>
      </c>
      <c r="Z1434" cm="1">
        <f t="array" ref="Z1434">_xlfn._xlws.FILTER(Table3[[#All],[Name]],(Table3[[#All],[Polygon]]=$A1434)*(Table3[[#All],[Period]]=Z$1)*((Table3[[#All],[Variables ]]=$AF$3)+(Table3[[#All],[Variables ]]=$AF$2)+(Table3[[#All],[Variables ]]=$AF$4)),0)</f>
        <v>0</v>
      </c>
      <c r="AA1434" cm="1">
        <f t="array" ref="AA1434">_xlfn._xlws.FILTER(Table3[[#All],[Name]],(Table3[[#All],[Polygon]]=$A1434)*(Table3[[#All],[Period]]=AA$1)*((Table3[[#All],[Variables ]]=$AF$3)+(Table3[[#All],[Variables ]]=$AF$2)+(Table3[[#All],[Variables ]]=$AF$4)),0)</f>
        <v>0</v>
      </c>
      <c r="AB1434" cm="1">
        <f t="array" ref="AB1434">_xlfn._xlws.FILTER(Table3[[#All],[Name]],(Table3[[#All],[Polygon]]=$A1434)*(Table3[[#All],[Period]]=AB$1)*((Table3[[#All],[Variables ]]=$AF$3)+(Table3[[#All],[Variables ]]=$AF$2)+(Table3[[#All],[Variables ]]=$AF$4)),0)</f>
        <v>0</v>
      </c>
      <c r="AC1434" cm="1">
        <f t="array" ref="AC1434">_xlfn._xlws.FILTER(Table3[[#All],[Name]],(Table3[[#All],[Polygon]]=$A1434)*(Table3[[#All],[Period]]=AC$1)*((Table3[[#All],[Variables ]]=$AF$3)+(Table3[[#All],[Variables ]]=$AF$2)+(Table3[[#All],[Variables ]]=$AF$4)),0)</f>
        <v>0</v>
      </c>
      <c r="AD1434" cm="1">
        <f t="array" ref="AD1434">_xlfn._xlws.FILTER(Table3[[#All],[Name]],(Table3[[#All],[Polygon]]=$A1434)*(Table3[[#All],[Period]]=AD$1)*((Table3[[#All],[Variables ]]=$AF$3)+(Table3[[#All],[Variables ]]=$AF$2)+(Table3[[#All],[Variables ]]=$AF$4)),0)</f>
        <v>0</v>
      </c>
    </row>
    <row r="1435" spans="1:30" x14ac:dyDescent="0.35">
      <c r="A1435" s="3">
        <v>87</v>
      </c>
      <c r="B1435" s="4" t="s">
        <v>1597</v>
      </c>
      <c r="C1435" s="10">
        <v>19.007032599999999</v>
      </c>
      <c r="D1435" s="4" t="s">
        <v>1466</v>
      </c>
      <c r="E1435" s="4">
        <v>1</v>
      </c>
      <c r="F1435" s="4">
        <v>2</v>
      </c>
      <c r="G1435" s="4">
        <v>3</v>
      </c>
      <c r="H1435" s="4"/>
      <c r="I1435" s="4">
        <v>1989</v>
      </c>
      <c r="J1435" s="4">
        <v>0</v>
      </c>
      <c r="K1435" s="4" t="s">
        <v>3455</v>
      </c>
      <c r="L1435" s="4">
        <v>54</v>
      </c>
      <c r="M1435" s="4">
        <v>54</v>
      </c>
      <c r="N1435" s="4">
        <v>14.01216649</v>
      </c>
      <c r="O1435" s="11">
        <v>0.61899999999999999</v>
      </c>
      <c r="P1435" cm="1">
        <f t="array" ref="P1435">_xlfn._xlws.FILTER(Table3[[#All],[Name]],(Table3[[#All],[Polygon]]=$A1435)*(Table3[[#All],[Period]]=P$1)*((Table3[[#All],[Variables ]]=$AF$3)+(Table3[[#All],[Variables ]]=$AF$2)+(Table3[[#All],[Variables ]]=$AF$4)),0)</f>
        <v>0</v>
      </c>
      <c r="Q1435" t="str" cm="1">
        <f t="array" ref="Q1435">_xlfn._xlws.FILTER(Table3[[#All],[Name]],(Table3[[#All],[Polygon]]=$A1435)*(Table3[[#All],[Period]]=Q$1)*((Table3[[#All],[Variables ]]=$AF$3)+(Table3[[#All],[Variables ]]=$AF$2)+(Table3[[#All],[Variables ]]=$AF$4)),0)</f>
        <v>AH</v>
      </c>
      <c r="R1435" t="str" cm="1">
        <f t="array" ref="R1435">_xlfn._xlws.FILTER(Table3[[#All],[Name]],(Table3[[#All],[Polygon]]=$A1435)*(Table3[[#All],[Period]]=R$1)*((Table3[[#All],[Variables ]]=$AF$3)+(Table3[[#All],[Variables ]]=$AF$2)+(Table3[[#All],[Variables ]]=$AF$4)),0)</f>
        <v>PCT</v>
      </c>
      <c r="S1435" t="str" cm="1">
        <f t="array" ref="S1435">_xlfn._xlws.FILTER(Table3[[#All],[Name]],(Table3[[#All],[Polygon]]=$A1435)*(Table3[[#All],[Period]]=S$1)*((Table3[[#All],[Variables ]]=$AF$3)+(Table3[[#All],[Variables ]]=$AF$2)+(Table3[[#All],[Variables ]]=$AF$4)),0)</f>
        <v>AH</v>
      </c>
      <c r="T1435" t="str" cm="1">
        <f t="array" ref="T1435">_xlfn._xlws.FILTER(Table3[[#All],[Name]],(Table3[[#All],[Polygon]]=$A1435)*(Table3[[#All],[Period]]=T$1)*((Table3[[#All],[Variables ]]=$AF$3)+(Table3[[#All],[Variables ]]=$AF$2)+(Table3[[#All],[Variables ]]=$AF$4)),0)</f>
        <v>AH</v>
      </c>
      <c r="U1435" cm="1">
        <f t="array" ref="U1435">_xlfn._xlws.FILTER(Table3[[#All],[Name]],(Table3[[#All],[Polygon]]=$A1435)*(Table3[[#All],[Period]]=U$1)*((Table3[[#All],[Variables ]]=$AF$3)+(Table3[[#All],[Variables ]]=$AF$2)+(Table3[[#All],[Variables ]]=$AF$4)),0)</f>
        <v>0</v>
      </c>
      <c r="V1435" cm="1">
        <f t="array" ref="V1435">_xlfn._xlws.FILTER(Table3[[#All],[Name]],(Table3[[#All],[Polygon]]=$A1435)*(Table3[[#All],[Period]]=V$1)*((Table3[[#All],[Variables ]]=$AF$3)+(Table3[[#All],[Variables ]]=$AF$2)+(Table3[[#All],[Variables ]]=$AF$4)),0)</f>
        <v>0</v>
      </c>
      <c r="W1435" cm="1">
        <f t="array" ref="W1435">_xlfn._xlws.FILTER(Table3[[#All],[Name]],(Table3[[#All],[Polygon]]=$A1435)*(Table3[[#All],[Period]]=W$1)*((Table3[[#All],[Variables ]]=$AF$3)+(Table3[[#All],[Variables ]]=$AF$2)+(Table3[[#All],[Variables ]]=$AF$4)),0)</f>
        <v>0</v>
      </c>
      <c r="X1435" cm="1">
        <f t="array" ref="X1435">_xlfn._xlws.FILTER(Table3[[#All],[Name]],(Table3[[#All],[Polygon]]=$A1435)*(Table3[[#All],[Period]]=X$1)*((Table3[[#All],[Variables ]]=$AF$3)+(Table3[[#All],[Variables ]]=$AF$2)+(Table3[[#All],[Variables ]]=$AF$4)),0)</f>
        <v>0</v>
      </c>
      <c r="Y1435" cm="1">
        <f t="array" ref="Y1435">_xlfn._xlws.FILTER(Table3[[#All],[Name]],(Table3[[#All],[Polygon]]=$A1435)*(Table3[[#All],[Period]]=Y$1)*((Table3[[#All],[Variables ]]=$AF$3)+(Table3[[#All],[Variables ]]=$AF$2)+(Table3[[#All],[Variables ]]=$AF$4)),0)</f>
        <v>0</v>
      </c>
      <c r="Z1435" cm="1">
        <f t="array" ref="Z1435">_xlfn._xlws.FILTER(Table3[[#All],[Name]],(Table3[[#All],[Polygon]]=$A1435)*(Table3[[#All],[Period]]=Z$1)*((Table3[[#All],[Variables ]]=$AF$3)+(Table3[[#All],[Variables ]]=$AF$2)+(Table3[[#All],[Variables ]]=$AF$4)),0)</f>
        <v>0</v>
      </c>
      <c r="AA1435" cm="1">
        <f t="array" ref="AA1435">_xlfn._xlws.FILTER(Table3[[#All],[Name]],(Table3[[#All],[Polygon]]=$A1435)*(Table3[[#All],[Period]]=AA$1)*((Table3[[#All],[Variables ]]=$AF$3)+(Table3[[#All],[Variables ]]=$AF$2)+(Table3[[#All],[Variables ]]=$AF$4)),0)</f>
        <v>0</v>
      </c>
      <c r="AB1435" cm="1">
        <f t="array" ref="AB1435">_xlfn._xlws.FILTER(Table3[[#All],[Name]],(Table3[[#All],[Polygon]]=$A1435)*(Table3[[#All],[Period]]=AB$1)*((Table3[[#All],[Variables ]]=$AF$3)+(Table3[[#All],[Variables ]]=$AF$2)+(Table3[[#All],[Variables ]]=$AF$4)),0)</f>
        <v>0</v>
      </c>
      <c r="AC1435" cm="1">
        <f t="array" ref="AC1435">_xlfn._xlws.FILTER(Table3[[#All],[Name]],(Table3[[#All],[Polygon]]=$A1435)*(Table3[[#All],[Period]]=AC$1)*((Table3[[#All],[Variables ]]=$AF$3)+(Table3[[#All],[Variables ]]=$AF$2)+(Table3[[#All],[Variables ]]=$AF$4)),0)</f>
        <v>0</v>
      </c>
      <c r="AD1435" cm="1">
        <f t="array" ref="AD1435">_xlfn._xlws.FILTER(Table3[[#All],[Name]],(Table3[[#All],[Polygon]]=$A1435)*(Table3[[#All],[Period]]=AD$1)*((Table3[[#All],[Variables ]]=$AF$3)+(Table3[[#All],[Variables ]]=$AF$2)+(Table3[[#All],[Variables ]]=$AF$4)),0)</f>
        <v>0</v>
      </c>
    </row>
    <row r="1436" spans="1:30" x14ac:dyDescent="0.35">
      <c r="A1436" s="5">
        <v>87</v>
      </c>
      <c r="B1436" s="6" t="s">
        <v>1597</v>
      </c>
      <c r="C1436" s="8">
        <v>19.007032599999999</v>
      </c>
      <c r="D1436" s="6" t="s">
        <v>1466</v>
      </c>
      <c r="E1436" s="6">
        <v>1</v>
      </c>
      <c r="F1436" s="6">
        <v>2</v>
      </c>
      <c r="G1436" s="6">
        <v>3</v>
      </c>
      <c r="H1436" s="6"/>
      <c r="I1436" s="6">
        <v>1989</v>
      </c>
      <c r="J1436" s="6">
        <v>0</v>
      </c>
      <c r="K1436" s="6" t="s">
        <v>3455</v>
      </c>
      <c r="L1436" s="6">
        <v>20</v>
      </c>
      <c r="M1436" s="6">
        <v>20</v>
      </c>
      <c r="N1436" s="6">
        <v>9.2475960199999996</v>
      </c>
      <c r="O1436" s="9">
        <v>4.0739999999999998</v>
      </c>
      <c r="P1436" cm="1">
        <f t="array" ref="P1436">_xlfn._xlws.FILTER(Table3[[#All],[Name]],(Table3[[#All],[Polygon]]=$A1436)*(Table3[[#All],[Period]]=P$1)*((Table3[[#All],[Variables ]]=$AF$3)+(Table3[[#All],[Variables ]]=$AF$2)+(Table3[[#All],[Variables ]]=$AF$4)),0)</f>
        <v>0</v>
      </c>
      <c r="Q1436" t="str" cm="1">
        <f t="array" ref="Q1436">_xlfn._xlws.FILTER(Table3[[#All],[Name]],(Table3[[#All],[Polygon]]=$A1436)*(Table3[[#All],[Period]]=Q$1)*((Table3[[#All],[Variables ]]=$AF$3)+(Table3[[#All],[Variables ]]=$AF$2)+(Table3[[#All],[Variables ]]=$AF$4)),0)</f>
        <v>AH</v>
      </c>
      <c r="R1436" t="str" cm="1">
        <f t="array" ref="R1436">_xlfn._xlws.FILTER(Table3[[#All],[Name]],(Table3[[#All],[Polygon]]=$A1436)*(Table3[[#All],[Period]]=R$1)*((Table3[[#All],[Variables ]]=$AF$3)+(Table3[[#All],[Variables ]]=$AF$2)+(Table3[[#All],[Variables ]]=$AF$4)),0)</f>
        <v>PCT</v>
      </c>
      <c r="S1436" t="str" cm="1">
        <f t="array" ref="S1436">_xlfn._xlws.FILTER(Table3[[#All],[Name]],(Table3[[#All],[Polygon]]=$A1436)*(Table3[[#All],[Period]]=S$1)*((Table3[[#All],[Variables ]]=$AF$3)+(Table3[[#All],[Variables ]]=$AF$2)+(Table3[[#All],[Variables ]]=$AF$4)),0)</f>
        <v>AH</v>
      </c>
      <c r="T1436" t="str" cm="1">
        <f t="array" ref="T1436">_xlfn._xlws.FILTER(Table3[[#All],[Name]],(Table3[[#All],[Polygon]]=$A1436)*(Table3[[#All],[Period]]=T$1)*((Table3[[#All],[Variables ]]=$AF$3)+(Table3[[#All],[Variables ]]=$AF$2)+(Table3[[#All],[Variables ]]=$AF$4)),0)</f>
        <v>AH</v>
      </c>
      <c r="U1436" cm="1">
        <f t="array" ref="U1436">_xlfn._xlws.FILTER(Table3[[#All],[Name]],(Table3[[#All],[Polygon]]=$A1436)*(Table3[[#All],[Period]]=U$1)*((Table3[[#All],[Variables ]]=$AF$3)+(Table3[[#All],[Variables ]]=$AF$2)+(Table3[[#All],[Variables ]]=$AF$4)),0)</f>
        <v>0</v>
      </c>
      <c r="V1436" cm="1">
        <f t="array" ref="V1436">_xlfn._xlws.FILTER(Table3[[#All],[Name]],(Table3[[#All],[Polygon]]=$A1436)*(Table3[[#All],[Period]]=V$1)*((Table3[[#All],[Variables ]]=$AF$3)+(Table3[[#All],[Variables ]]=$AF$2)+(Table3[[#All],[Variables ]]=$AF$4)),0)</f>
        <v>0</v>
      </c>
      <c r="W1436" cm="1">
        <f t="array" ref="W1436">_xlfn._xlws.FILTER(Table3[[#All],[Name]],(Table3[[#All],[Polygon]]=$A1436)*(Table3[[#All],[Period]]=W$1)*((Table3[[#All],[Variables ]]=$AF$3)+(Table3[[#All],[Variables ]]=$AF$2)+(Table3[[#All],[Variables ]]=$AF$4)),0)</f>
        <v>0</v>
      </c>
      <c r="X1436" cm="1">
        <f t="array" ref="X1436">_xlfn._xlws.FILTER(Table3[[#All],[Name]],(Table3[[#All],[Polygon]]=$A1436)*(Table3[[#All],[Period]]=X$1)*((Table3[[#All],[Variables ]]=$AF$3)+(Table3[[#All],[Variables ]]=$AF$2)+(Table3[[#All],[Variables ]]=$AF$4)),0)</f>
        <v>0</v>
      </c>
      <c r="Y1436" cm="1">
        <f t="array" ref="Y1436">_xlfn._xlws.FILTER(Table3[[#All],[Name]],(Table3[[#All],[Polygon]]=$A1436)*(Table3[[#All],[Period]]=Y$1)*((Table3[[#All],[Variables ]]=$AF$3)+(Table3[[#All],[Variables ]]=$AF$2)+(Table3[[#All],[Variables ]]=$AF$4)),0)</f>
        <v>0</v>
      </c>
      <c r="Z1436" cm="1">
        <f t="array" ref="Z1436">_xlfn._xlws.FILTER(Table3[[#All],[Name]],(Table3[[#All],[Polygon]]=$A1436)*(Table3[[#All],[Period]]=Z$1)*((Table3[[#All],[Variables ]]=$AF$3)+(Table3[[#All],[Variables ]]=$AF$2)+(Table3[[#All],[Variables ]]=$AF$4)),0)</f>
        <v>0</v>
      </c>
      <c r="AA1436" cm="1">
        <f t="array" ref="AA1436">_xlfn._xlws.FILTER(Table3[[#All],[Name]],(Table3[[#All],[Polygon]]=$A1436)*(Table3[[#All],[Period]]=AA$1)*((Table3[[#All],[Variables ]]=$AF$3)+(Table3[[#All],[Variables ]]=$AF$2)+(Table3[[#All],[Variables ]]=$AF$4)),0)</f>
        <v>0</v>
      </c>
      <c r="AB1436" cm="1">
        <f t="array" ref="AB1436">_xlfn._xlws.FILTER(Table3[[#All],[Name]],(Table3[[#All],[Polygon]]=$A1436)*(Table3[[#All],[Period]]=AB$1)*((Table3[[#All],[Variables ]]=$AF$3)+(Table3[[#All],[Variables ]]=$AF$2)+(Table3[[#All],[Variables ]]=$AF$4)),0)</f>
        <v>0</v>
      </c>
      <c r="AC1436" cm="1">
        <f t="array" ref="AC1436">_xlfn._xlws.FILTER(Table3[[#All],[Name]],(Table3[[#All],[Polygon]]=$A1436)*(Table3[[#All],[Period]]=AC$1)*((Table3[[#All],[Variables ]]=$AF$3)+(Table3[[#All],[Variables ]]=$AF$2)+(Table3[[#All],[Variables ]]=$AF$4)),0)</f>
        <v>0</v>
      </c>
      <c r="AD1436" cm="1">
        <f t="array" ref="AD1436">_xlfn._xlws.FILTER(Table3[[#All],[Name]],(Table3[[#All],[Polygon]]=$A1436)*(Table3[[#All],[Period]]=AD$1)*((Table3[[#All],[Variables ]]=$AF$3)+(Table3[[#All],[Variables ]]=$AF$2)+(Table3[[#All],[Variables ]]=$AF$4)),0)</f>
        <v>0</v>
      </c>
    </row>
    <row r="1437" spans="1:30" x14ac:dyDescent="0.35">
      <c r="A1437" s="3">
        <v>87</v>
      </c>
      <c r="B1437" s="4" t="s">
        <v>1597</v>
      </c>
      <c r="C1437" s="10">
        <v>19.007032599999999</v>
      </c>
      <c r="D1437" s="4" t="s">
        <v>1466</v>
      </c>
      <c r="E1437" s="4">
        <v>1</v>
      </c>
      <c r="F1437" s="4">
        <v>2</v>
      </c>
      <c r="G1437" s="4">
        <v>3</v>
      </c>
      <c r="H1437" s="4"/>
      <c r="I1437" s="4">
        <v>1989</v>
      </c>
      <c r="J1437" s="4">
        <v>0</v>
      </c>
      <c r="K1437" s="4" t="s">
        <v>3455</v>
      </c>
      <c r="L1437" s="4">
        <v>7</v>
      </c>
      <c r="M1437" s="4">
        <v>0</v>
      </c>
      <c r="N1437" s="4"/>
      <c r="O1437" s="11">
        <v>2.2330000000000001</v>
      </c>
      <c r="P1437" cm="1">
        <f t="array" ref="P1437">_xlfn._xlws.FILTER(Table3[[#All],[Name]],(Table3[[#All],[Polygon]]=$A1437)*(Table3[[#All],[Period]]=P$1)*((Table3[[#All],[Variables ]]=$AF$3)+(Table3[[#All],[Variables ]]=$AF$2)+(Table3[[#All],[Variables ]]=$AF$4)),0)</f>
        <v>0</v>
      </c>
      <c r="Q1437" t="str" cm="1">
        <f t="array" ref="Q1437">_xlfn._xlws.FILTER(Table3[[#All],[Name]],(Table3[[#All],[Polygon]]=$A1437)*(Table3[[#All],[Period]]=Q$1)*((Table3[[#All],[Variables ]]=$AF$3)+(Table3[[#All],[Variables ]]=$AF$2)+(Table3[[#All],[Variables ]]=$AF$4)),0)</f>
        <v>AH</v>
      </c>
      <c r="R1437" t="str" cm="1">
        <f t="array" ref="R1437">_xlfn._xlws.FILTER(Table3[[#All],[Name]],(Table3[[#All],[Polygon]]=$A1437)*(Table3[[#All],[Period]]=R$1)*((Table3[[#All],[Variables ]]=$AF$3)+(Table3[[#All],[Variables ]]=$AF$2)+(Table3[[#All],[Variables ]]=$AF$4)),0)</f>
        <v>PCT</v>
      </c>
      <c r="S1437" t="str" cm="1">
        <f t="array" ref="S1437">_xlfn._xlws.FILTER(Table3[[#All],[Name]],(Table3[[#All],[Polygon]]=$A1437)*(Table3[[#All],[Period]]=S$1)*((Table3[[#All],[Variables ]]=$AF$3)+(Table3[[#All],[Variables ]]=$AF$2)+(Table3[[#All],[Variables ]]=$AF$4)),0)</f>
        <v>AH</v>
      </c>
      <c r="T1437" t="str" cm="1">
        <f t="array" ref="T1437">_xlfn._xlws.FILTER(Table3[[#All],[Name]],(Table3[[#All],[Polygon]]=$A1437)*(Table3[[#All],[Period]]=T$1)*((Table3[[#All],[Variables ]]=$AF$3)+(Table3[[#All],[Variables ]]=$AF$2)+(Table3[[#All],[Variables ]]=$AF$4)),0)</f>
        <v>AH</v>
      </c>
      <c r="U1437" cm="1">
        <f t="array" ref="U1437">_xlfn._xlws.FILTER(Table3[[#All],[Name]],(Table3[[#All],[Polygon]]=$A1437)*(Table3[[#All],[Period]]=U$1)*((Table3[[#All],[Variables ]]=$AF$3)+(Table3[[#All],[Variables ]]=$AF$2)+(Table3[[#All],[Variables ]]=$AF$4)),0)</f>
        <v>0</v>
      </c>
      <c r="V1437" cm="1">
        <f t="array" ref="V1437">_xlfn._xlws.FILTER(Table3[[#All],[Name]],(Table3[[#All],[Polygon]]=$A1437)*(Table3[[#All],[Period]]=V$1)*((Table3[[#All],[Variables ]]=$AF$3)+(Table3[[#All],[Variables ]]=$AF$2)+(Table3[[#All],[Variables ]]=$AF$4)),0)</f>
        <v>0</v>
      </c>
      <c r="W1437" cm="1">
        <f t="array" ref="W1437">_xlfn._xlws.FILTER(Table3[[#All],[Name]],(Table3[[#All],[Polygon]]=$A1437)*(Table3[[#All],[Period]]=W$1)*((Table3[[#All],[Variables ]]=$AF$3)+(Table3[[#All],[Variables ]]=$AF$2)+(Table3[[#All],[Variables ]]=$AF$4)),0)</f>
        <v>0</v>
      </c>
      <c r="X1437" cm="1">
        <f t="array" ref="X1437">_xlfn._xlws.FILTER(Table3[[#All],[Name]],(Table3[[#All],[Polygon]]=$A1437)*(Table3[[#All],[Period]]=X$1)*((Table3[[#All],[Variables ]]=$AF$3)+(Table3[[#All],[Variables ]]=$AF$2)+(Table3[[#All],[Variables ]]=$AF$4)),0)</f>
        <v>0</v>
      </c>
      <c r="Y1437" cm="1">
        <f t="array" ref="Y1437">_xlfn._xlws.FILTER(Table3[[#All],[Name]],(Table3[[#All],[Polygon]]=$A1437)*(Table3[[#All],[Period]]=Y$1)*((Table3[[#All],[Variables ]]=$AF$3)+(Table3[[#All],[Variables ]]=$AF$2)+(Table3[[#All],[Variables ]]=$AF$4)),0)</f>
        <v>0</v>
      </c>
      <c r="Z1437" cm="1">
        <f t="array" ref="Z1437">_xlfn._xlws.FILTER(Table3[[#All],[Name]],(Table3[[#All],[Polygon]]=$A1437)*(Table3[[#All],[Period]]=Z$1)*((Table3[[#All],[Variables ]]=$AF$3)+(Table3[[#All],[Variables ]]=$AF$2)+(Table3[[#All],[Variables ]]=$AF$4)),0)</f>
        <v>0</v>
      </c>
      <c r="AA1437" cm="1">
        <f t="array" ref="AA1437">_xlfn._xlws.FILTER(Table3[[#All],[Name]],(Table3[[#All],[Polygon]]=$A1437)*(Table3[[#All],[Period]]=AA$1)*((Table3[[#All],[Variables ]]=$AF$3)+(Table3[[#All],[Variables ]]=$AF$2)+(Table3[[#All],[Variables ]]=$AF$4)),0)</f>
        <v>0</v>
      </c>
      <c r="AB1437" cm="1">
        <f t="array" ref="AB1437">_xlfn._xlws.FILTER(Table3[[#All],[Name]],(Table3[[#All],[Polygon]]=$A1437)*(Table3[[#All],[Period]]=AB$1)*((Table3[[#All],[Variables ]]=$AF$3)+(Table3[[#All],[Variables ]]=$AF$2)+(Table3[[#All],[Variables ]]=$AF$4)),0)</f>
        <v>0</v>
      </c>
      <c r="AC1437" cm="1">
        <f t="array" ref="AC1437">_xlfn._xlws.FILTER(Table3[[#All],[Name]],(Table3[[#All],[Polygon]]=$A1437)*(Table3[[#All],[Period]]=AC$1)*((Table3[[#All],[Variables ]]=$AF$3)+(Table3[[#All],[Variables ]]=$AF$2)+(Table3[[#All],[Variables ]]=$AF$4)),0)</f>
        <v>0</v>
      </c>
      <c r="AD1437" cm="1">
        <f t="array" ref="AD1437">_xlfn._xlws.FILTER(Table3[[#All],[Name]],(Table3[[#All],[Polygon]]=$A1437)*(Table3[[#All],[Period]]=AD$1)*((Table3[[#All],[Variables ]]=$AF$3)+(Table3[[#All],[Variables ]]=$AF$2)+(Table3[[#All],[Variables ]]=$AF$4)),0)</f>
        <v>0</v>
      </c>
    </row>
    <row r="1438" spans="1:30" x14ac:dyDescent="0.35">
      <c r="A1438" s="5">
        <v>87</v>
      </c>
      <c r="B1438" s="6" t="s">
        <v>1597</v>
      </c>
      <c r="C1438" s="8">
        <v>19.007032599999999</v>
      </c>
      <c r="D1438" s="6" t="s">
        <v>1466</v>
      </c>
      <c r="E1438" s="6">
        <v>1</v>
      </c>
      <c r="F1438" s="6">
        <v>2</v>
      </c>
      <c r="G1438" s="6">
        <v>3</v>
      </c>
      <c r="H1438" s="6"/>
      <c r="I1438" s="6">
        <v>1989</v>
      </c>
      <c r="J1438" s="6">
        <v>0</v>
      </c>
      <c r="K1438" s="6" t="s">
        <v>3455</v>
      </c>
      <c r="L1438" s="6">
        <v>58</v>
      </c>
      <c r="M1438" s="6">
        <v>58</v>
      </c>
      <c r="N1438" s="6">
        <v>20.86091506</v>
      </c>
      <c r="O1438" s="9">
        <v>8.9749999999999996</v>
      </c>
      <c r="P1438" cm="1">
        <f t="array" ref="P1438">_xlfn._xlws.FILTER(Table3[[#All],[Name]],(Table3[[#All],[Polygon]]=$A1438)*(Table3[[#All],[Period]]=P$1)*((Table3[[#All],[Variables ]]=$AF$3)+(Table3[[#All],[Variables ]]=$AF$2)+(Table3[[#All],[Variables ]]=$AF$4)),0)</f>
        <v>0</v>
      </c>
      <c r="Q1438" t="str" cm="1">
        <f t="array" ref="Q1438">_xlfn._xlws.FILTER(Table3[[#All],[Name]],(Table3[[#All],[Polygon]]=$A1438)*(Table3[[#All],[Period]]=Q$1)*((Table3[[#All],[Variables ]]=$AF$3)+(Table3[[#All],[Variables ]]=$AF$2)+(Table3[[#All],[Variables ]]=$AF$4)),0)</f>
        <v>AH</v>
      </c>
      <c r="R1438" t="str" cm="1">
        <f t="array" ref="R1438">_xlfn._xlws.FILTER(Table3[[#All],[Name]],(Table3[[#All],[Polygon]]=$A1438)*(Table3[[#All],[Period]]=R$1)*((Table3[[#All],[Variables ]]=$AF$3)+(Table3[[#All],[Variables ]]=$AF$2)+(Table3[[#All],[Variables ]]=$AF$4)),0)</f>
        <v>PCT</v>
      </c>
      <c r="S1438" t="str" cm="1">
        <f t="array" ref="S1438">_xlfn._xlws.FILTER(Table3[[#All],[Name]],(Table3[[#All],[Polygon]]=$A1438)*(Table3[[#All],[Period]]=S$1)*((Table3[[#All],[Variables ]]=$AF$3)+(Table3[[#All],[Variables ]]=$AF$2)+(Table3[[#All],[Variables ]]=$AF$4)),0)</f>
        <v>AH</v>
      </c>
      <c r="T1438" t="str" cm="1">
        <f t="array" ref="T1438">_xlfn._xlws.FILTER(Table3[[#All],[Name]],(Table3[[#All],[Polygon]]=$A1438)*(Table3[[#All],[Period]]=T$1)*((Table3[[#All],[Variables ]]=$AF$3)+(Table3[[#All],[Variables ]]=$AF$2)+(Table3[[#All],[Variables ]]=$AF$4)),0)</f>
        <v>AH</v>
      </c>
      <c r="U1438" cm="1">
        <f t="array" ref="U1438">_xlfn._xlws.FILTER(Table3[[#All],[Name]],(Table3[[#All],[Polygon]]=$A1438)*(Table3[[#All],[Period]]=U$1)*((Table3[[#All],[Variables ]]=$AF$3)+(Table3[[#All],[Variables ]]=$AF$2)+(Table3[[#All],[Variables ]]=$AF$4)),0)</f>
        <v>0</v>
      </c>
      <c r="V1438" cm="1">
        <f t="array" ref="V1438">_xlfn._xlws.FILTER(Table3[[#All],[Name]],(Table3[[#All],[Polygon]]=$A1438)*(Table3[[#All],[Period]]=V$1)*((Table3[[#All],[Variables ]]=$AF$3)+(Table3[[#All],[Variables ]]=$AF$2)+(Table3[[#All],[Variables ]]=$AF$4)),0)</f>
        <v>0</v>
      </c>
      <c r="W1438" cm="1">
        <f t="array" ref="W1438">_xlfn._xlws.FILTER(Table3[[#All],[Name]],(Table3[[#All],[Polygon]]=$A1438)*(Table3[[#All],[Period]]=W$1)*((Table3[[#All],[Variables ]]=$AF$3)+(Table3[[#All],[Variables ]]=$AF$2)+(Table3[[#All],[Variables ]]=$AF$4)),0)</f>
        <v>0</v>
      </c>
      <c r="X1438" cm="1">
        <f t="array" ref="X1438">_xlfn._xlws.FILTER(Table3[[#All],[Name]],(Table3[[#All],[Polygon]]=$A1438)*(Table3[[#All],[Period]]=X$1)*((Table3[[#All],[Variables ]]=$AF$3)+(Table3[[#All],[Variables ]]=$AF$2)+(Table3[[#All],[Variables ]]=$AF$4)),0)</f>
        <v>0</v>
      </c>
      <c r="Y1438" cm="1">
        <f t="array" ref="Y1438">_xlfn._xlws.FILTER(Table3[[#All],[Name]],(Table3[[#All],[Polygon]]=$A1438)*(Table3[[#All],[Period]]=Y$1)*((Table3[[#All],[Variables ]]=$AF$3)+(Table3[[#All],[Variables ]]=$AF$2)+(Table3[[#All],[Variables ]]=$AF$4)),0)</f>
        <v>0</v>
      </c>
      <c r="Z1438" cm="1">
        <f t="array" ref="Z1438">_xlfn._xlws.FILTER(Table3[[#All],[Name]],(Table3[[#All],[Polygon]]=$A1438)*(Table3[[#All],[Period]]=Z$1)*((Table3[[#All],[Variables ]]=$AF$3)+(Table3[[#All],[Variables ]]=$AF$2)+(Table3[[#All],[Variables ]]=$AF$4)),0)</f>
        <v>0</v>
      </c>
      <c r="AA1438" cm="1">
        <f t="array" ref="AA1438">_xlfn._xlws.FILTER(Table3[[#All],[Name]],(Table3[[#All],[Polygon]]=$A1438)*(Table3[[#All],[Period]]=AA$1)*((Table3[[#All],[Variables ]]=$AF$3)+(Table3[[#All],[Variables ]]=$AF$2)+(Table3[[#All],[Variables ]]=$AF$4)),0)</f>
        <v>0</v>
      </c>
      <c r="AB1438" cm="1">
        <f t="array" ref="AB1438">_xlfn._xlws.FILTER(Table3[[#All],[Name]],(Table3[[#All],[Polygon]]=$A1438)*(Table3[[#All],[Period]]=AB$1)*((Table3[[#All],[Variables ]]=$AF$3)+(Table3[[#All],[Variables ]]=$AF$2)+(Table3[[#All],[Variables ]]=$AF$4)),0)</f>
        <v>0</v>
      </c>
      <c r="AC1438" cm="1">
        <f t="array" ref="AC1438">_xlfn._xlws.FILTER(Table3[[#All],[Name]],(Table3[[#All],[Polygon]]=$A1438)*(Table3[[#All],[Period]]=AC$1)*((Table3[[#All],[Variables ]]=$AF$3)+(Table3[[#All],[Variables ]]=$AF$2)+(Table3[[#All],[Variables ]]=$AF$4)),0)</f>
        <v>0</v>
      </c>
      <c r="AD1438" cm="1">
        <f t="array" ref="AD1438">_xlfn._xlws.FILTER(Table3[[#All],[Name]],(Table3[[#All],[Polygon]]=$A1438)*(Table3[[#All],[Period]]=AD$1)*((Table3[[#All],[Variables ]]=$AF$3)+(Table3[[#All],[Variables ]]=$AF$2)+(Table3[[#All],[Variables ]]=$AF$4)),0)</f>
        <v>0</v>
      </c>
    </row>
    <row r="1439" spans="1:30" x14ac:dyDescent="0.35">
      <c r="A1439" s="3">
        <v>87</v>
      </c>
      <c r="B1439" s="4" t="s">
        <v>1597</v>
      </c>
      <c r="C1439" s="10">
        <v>19.007032599999999</v>
      </c>
      <c r="D1439" s="4" t="s">
        <v>1466</v>
      </c>
      <c r="E1439" s="4">
        <v>1</v>
      </c>
      <c r="F1439" s="4">
        <v>2</v>
      </c>
      <c r="G1439" s="4">
        <v>3</v>
      </c>
      <c r="H1439" s="4"/>
      <c r="I1439" s="4">
        <v>1989</v>
      </c>
      <c r="J1439" s="4">
        <v>0</v>
      </c>
      <c r="K1439" s="4" t="s">
        <v>3455</v>
      </c>
      <c r="L1439" s="4">
        <v>48</v>
      </c>
      <c r="M1439" s="4">
        <v>48</v>
      </c>
      <c r="N1439" s="4">
        <v>15.58817371</v>
      </c>
      <c r="O1439" s="11">
        <v>2.0430000000000001</v>
      </c>
      <c r="P1439" cm="1">
        <f t="array" ref="P1439">_xlfn._xlws.FILTER(Table3[[#All],[Name]],(Table3[[#All],[Polygon]]=$A1439)*(Table3[[#All],[Period]]=P$1)*((Table3[[#All],[Variables ]]=$AF$3)+(Table3[[#All],[Variables ]]=$AF$2)+(Table3[[#All],[Variables ]]=$AF$4)),0)</f>
        <v>0</v>
      </c>
      <c r="Q1439" t="str" cm="1">
        <f t="array" ref="Q1439">_xlfn._xlws.FILTER(Table3[[#All],[Name]],(Table3[[#All],[Polygon]]=$A1439)*(Table3[[#All],[Period]]=Q$1)*((Table3[[#All],[Variables ]]=$AF$3)+(Table3[[#All],[Variables ]]=$AF$2)+(Table3[[#All],[Variables ]]=$AF$4)),0)</f>
        <v>AH</v>
      </c>
      <c r="R1439" t="str" cm="1">
        <f t="array" ref="R1439">_xlfn._xlws.FILTER(Table3[[#All],[Name]],(Table3[[#All],[Polygon]]=$A1439)*(Table3[[#All],[Period]]=R$1)*((Table3[[#All],[Variables ]]=$AF$3)+(Table3[[#All],[Variables ]]=$AF$2)+(Table3[[#All],[Variables ]]=$AF$4)),0)</f>
        <v>PCT</v>
      </c>
      <c r="S1439" t="str" cm="1">
        <f t="array" ref="S1439">_xlfn._xlws.FILTER(Table3[[#All],[Name]],(Table3[[#All],[Polygon]]=$A1439)*(Table3[[#All],[Period]]=S$1)*((Table3[[#All],[Variables ]]=$AF$3)+(Table3[[#All],[Variables ]]=$AF$2)+(Table3[[#All],[Variables ]]=$AF$4)),0)</f>
        <v>AH</v>
      </c>
      <c r="T1439" t="str" cm="1">
        <f t="array" ref="T1439">_xlfn._xlws.FILTER(Table3[[#All],[Name]],(Table3[[#All],[Polygon]]=$A1439)*(Table3[[#All],[Period]]=T$1)*((Table3[[#All],[Variables ]]=$AF$3)+(Table3[[#All],[Variables ]]=$AF$2)+(Table3[[#All],[Variables ]]=$AF$4)),0)</f>
        <v>AH</v>
      </c>
      <c r="U1439" cm="1">
        <f t="array" ref="U1439">_xlfn._xlws.FILTER(Table3[[#All],[Name]],(Table3[[#All],[Polygon]]=$A1439)*(Table3[[#All],[Period]]=U$1)*((Table3[[#All],[Variables ]]=$AF$3)+(Table3[[#All],[Variables ]]=$AF$2)+(Table3[[#All],[Variables ]]=$AF$4)),0)</f>
        <v>0</v>
      </c>
      <c r="V1439" cm="1">
        <f t="array" ref="V1439">_xlfn._xlws.FILTER(Table3[[#All],[Name]],(Table3[[#All],[Polygon]]=$A1439)*(Table3[[#All],[Period]]=V$1)*((Table3[[#All],[Variables ]]=$AF$3)+(Table3[[#All],[Variables ]]=$AF$2)+(Table3[[#All],[Variables ]]=$AF$4)),0)</f>
        <v>0</v>
      </c>
      <c r="W1439" cm="1">
        <f t="array" ref="W1439">_xlfn._xlws.FILTER(Table3[[#All],[Name]],(Table3[[#All],[Polygon]]=$A1439)*(Table3[[#All],[Period]]=W$1)*((Table3[[#All],[Variables ]]=$AF$3)+(Table3[[#All],[Variables ]]=$AF$2)+(Table3[[#All],[Variables ]]=$AF$4)),0)</f>
        <v>0</v>
      </c>
      <c r="X1439" cm="1">
        <f t="array" ref="X1439">_xlfn._xlws.FILTER(Table3[[#All],[Name]],(Table3[[#All],[Polygon]]=$A1439)*(Table3[[#All],[Period]]=X$1)*((Table3[[#All],[Variables ]]=$AF$3)+(Table3[[#All],[Variables ]]=$AF$2)+(Table3[[#All],[Variables ]]=$AF$4)),0)</f>
        <v>0</v>
      </c>
      <c r="Y1439" cm="1">
        <f t="array" ref="Y1439">_xlfn._xlws.FILTER(Table3[[#All],[Name]],(Table3[[#All],[Polygon]]=$A1439)*(Table3[[#All],[Period]]=Y$1)*((Table3[[#All],[Variables ]]=$AF$3)+(Table3[[#All],[Variables ]]=$AF$2)+(Table3[[#All],[Variables ]]=$AF$4)),0)</f>
        <v>0</v>
      </c>
      <c r="Z1439" cm="1">
        <f t="array" ref="Z1439">_xlfn._xlws.FILTER(Table3[[#All],[Name]],(Table3[[#All],[Polygon]]=$A1439)*(Table3[[#All],[Period]]=Z$1)*((Table3[[#All],[Variables ]]=$AF$3)+(Table3[[#All],[Variables ]]=$AF$2)+(Table3[[#All],[Variables ]]=$AF$4)),0)</f>
        <v>0</v>
      </c>
      <c r="AA1439" cm="1">
        <f t="array" ref="AA1439">_xlfn._xlws.FILTER(Table3[[#All],[Name]],(Table3[[#All],[Polygon]]=$A1439)*(Table3[[#All],[Period]]=AA$1)*((Table3[[#All],[Variables ]]=$AF$3)+(Table3[[#All],[Variables ]]=$AF$2)+(Table3[[#All],[Variables ]]=$AF$4)),0)</f>
        <v>0</v>
      </c>
      <c r="AB1439" cm="1">
        <f t="array" ref="AB1439">_xlfn._xlws.FILTER(Table3[[#All],[Name]],(Table3[[#All],[Polygon]]=$A1439)*(Table3[[#All],[Period]]=AB$1)*((Table3[[#All],[Variables ]]=$AF$3)+(Table3[[#All],[Variables ]]=$AF$2)+(Table3[[#All],[Variables ]]=$AF$4)),0)</f>
        <v>0</v>
      </c>
      <c r="AC1439" cm="1">
        <f t="array" ref="AC1439">_xlfn._xlws.FILTER(Table3[[#All],[Name]],(Table3[[#All],[Polygon]]=$A1439)*(Table3[[#All],[Period]]=AC$1)*((Table3[[#All],[Variables ]]=$AF$3)+(Table3[[#All],[Variables ]]=$AF$2)+(Table3[[#All],[Variables ]]=$AF$4)),0)</f>
        <v>0</v>
      </c>
      <c r="AD1439" cm="1">
        <f t="array" ref="AD1439">_xlfn._xlws.FILTER(Table3[[#All],[Name]],(Table3[[#All],[Polygon]]=$A1439)*(Table3[[#All],[Period]]=AD$1)*((Table3[[#All],[Variables ]]=$AF$3)+(Table3[[#All],[Variables ]]=$AF$2)+(Table3[[#All],[Variables ]]=$AF$4)),0)</f>
        <v>0</v>
      </c>
    </row>
    <row r="1440" spans="1:30" x14ac:dyDescent="0.35">
      <c r="A1440" s="5">
        <v>87</v>
      </c>
      <c r="B1440" s="6" t="s">
        <v>1597</v>
      </c>
      <c r="C1440" s="8">
        <v>19.007032599999999</v>
      </c>
      <c r="D1440" s="6" t="s">
        <v>1466</v>
      </c>
      <c r="E1440" s="6">
        <v>1</v>
      </c>
      <c r="F1440" s="6">
        <v>2</v>
      </c>
      <c r="G1440" s="6">
        <v>3</v>
      </c>
      <c r="H1440" s="6"/>
      <c r="I1440" s="6">
        <v>1989</v>
      </c>
      <c r="J1440" s="6">
        <v>0</v>
      </c>
      <c r="K1440" s="6" t="s">
        <v>3455</v>
      </c>
      <c r="L1440" s="6">
        <v>68</v>
      </c>
      <c r="M1440" s="6">
        <v>68</v>
      </c>
      <c r="N1440" s="6">
        <v>17.588821589999998</v>
      </c>
      <c r="O1440" s="9">
        <v>0.35299999999999998</v>
      </c>
      <c r="P1440" cm="1">
        <f t="array" ref="P1440">_xlfn._xlws.FILTER(Table3[[#All],[Name]],(Table3[[#All],[Polygon]]=$A1440)*(Table3[[#All],[Period]]=P$1)*((Table3[[#All],[Variables ]]=$AF$3)+(Table3[[#All],[Variables ]]=$AF$2)+(Table3[[#All],[Variables ]]=$AF$4)),0)</f>
        <v>0</v>
      </c>
      <c r="Q1440" t="str" cm="1">
        <f t="array" ref="Q1440">_xlfn._xlws.FILTER(Table3[[#All],[Name]],(Table3[[#All],[Polygon]]=$A1440)*(Table3[[#All],[Period]]=Q$1)*((Table3[[#All],[Variables ]]=$AF$3)+(Table3[[#All],[Variables ]]=$AF$2)+(Table3[[#All],[Variables ]]=$AF$4)),0)</f>
        <v>AH</v>
      </c>
      <c r="R1440" t="str" cm="1">
        <f t="array" ref="R1440">_xlfn._xlws.FILTER(Table3[[#All],[Name]],(Table3[[#All],[Polygon]]=$A1440)*(Table3[[#All],[Period]]=R$1)*((Table3[[#All],[Variables ]]=$AF$3)+(Table3[[#All],[Variables ]]=$AF$2)+(Table3[[#All],[Variables ]]=$AF$4)),0)</f>
        <v>PCT</v>
      </c>
      <c r="S1440" t="str" cm="1">
        <f t="array" ref="S1440">_xlfn._xlws.FILTER(Table3[[#All],[Name]],(Table3[[#All],[Polygon]]=$A1440)*(Table3[[#All],[Period]]=S$1)*((Table3[[#All],[Variables ]]=$AF$3)+(Table3[[#All],[Variables ]]=$AF$2)+(Table3[[#All],[Variables ]]=$AF$4)),0)</f>
        <v>AH</v>
      </c>
      <c r="T1440" t="str" cm="1">
        <f t="array" ref="T1440">_xlfn._xlws.FILTER(Table3[[#All],[Name]],(Table3[[#All],[Polygon]]=$A1440)*(Table3[[#All],[Period]]=T$1)*((Table3[[#All],[Variables ]]=$AF$3)+(Table3[[#All],[Variables ]]=$AF$2)+(Table3[[#All],[Variables ]]=$AF$4)),0)</f>
        <v>AH</v>
      </c>
      <c r="U1440" cm="1">
        <f t="array" ref="U1440">_xlfn._xlws.FILTER(Table3[[#All],[Name]],(Table3[[#All],[Polygon]]=$A1440)*(Table3[[#All],[Period]]=U$1)*((Table3[[#All],[Variables ]]=$AF$3)+(Table3[[#All],[Variables ]]=$AF$2)+(Table3[[#All],[Variables ]]=$AF$4)),0)</f>
        <v>0</v>
      </c>
      <c r="V1440" cm="1">
        <f t="array" ref="V1440">_xlfn._xlws.FILTER(Table3[[#All],[Name]],(Table3[[#All],[Polygon]]=$A1440)*(Table3[[#All],[Period]]=V$1)*((Table3[[#All],[Variables ]]=$AF$3)+(Table3[[#All],[Variables ]]=$AF$2)+(Table3[[#All],[Variables ]]=$AF$4)),0)</f>
        <v>0</v>
      </c>
      <c r="W1440" cm="1">
        <f t="array" ref="W1440">_xlfn._xlws.FILTER(Table3[[#All],[Name]],(Table3[[#All],[Polygon]]=$A1440)*(Table3[[#All],[Period]]=W$1)*((Table3[[#All],[Variables ]]=$AF$3)+(Table3[[#All],[Variables ]]=$AF$2)+(Table3[[#All],[Variables ]]=$AF$4)),0)</f>
        <v>0</v>
      </c>
      <c r="X1440" cm="1">
        <f t="array" ref="X1440">_xlfn._xlws.FILTER(Table3[[#All],[Name]],(Table3[[#All],[Polygon]]=$A1440)*(Table3[[#All],[Period]]=X$1)*((Table3[[#All],[Variables ]]=$AF$3)+(Table3[[#All],[Variables ]]=$AF$2)+(Table3[[#All],[Variables ]]=$AF$4)),0)</f>
        <v>0</v>
      </c>
      <c r="Y1440" cm="1">
        <f t="array" ref="Y1440">_xlfn._xlws.FILTER(Table3[[#All],[Name]],(Table3[[#All],[Polygon]]=$A1440)*(Table3[[#All],[Period]]=Y$1)*((Table3[[#All],[Variables ]]=$AF$3)+(Table3[[#All],[Variables ]]=$AF$2)+(Table3[[#All],[Variables ]]=$AF$4)),0)</f>
        <v>0</v>
      </c>
      <c r="Z1440" cm="1">
        <f t="array" ref="Z1440">_xlfn._xlws.FILTER(Table3[[#All],[Name]],(Table3[[#All],[Polygon]]=$A1440)*(Table3[[#All],[Period]]=Z$1)*((Table3[[#All],[Variables ]]=$AF$3)+(Table3[[#All],[Variables ]]=$AF$2)+(Table3[[#All],[Variables ]]=$AF$4)),0)</f>
        <v>0</v>
      </c>
      <c r="AA1440" cm="1">
        <f t="array" ref="AA1440">_xlfn._xlws.FILTER(Table3[[#All],[Name]],(Table3[[#All],[Polygon]]=$A1440)*(Table3[[#All],[Period]]=AA$1)*((Table3[[#All],[Variables ]]=$AF$3)+(Table3[[#All],[Variables ]]=$AF$2)+(Table3[[#All],[Variables ]]=$AF$4)),0)</f>
        <v>0</v>
      </c>
      <c r="AB1440" cm="1">
        <f t="array" ref="AB1440">_xlfn._xlws.FILTER(Table3[[#All],[Name]],(Table3[[#All],[Polygon]]=$A1440)*(Table3[[#All],[Period]]=AB$1)*((Table3[[#All],[Variables ]]=$AF$3)+(Table3[[#All],[Variables ]]=$AF$2)+(Table3[[#All],[Variables ]]=$AF$4)),0)</f>
        <v>0</v>
      </c>
      <c r="AC1440" cm="1">
        <f t="array" ref="AC1440">_xlfn._xlws.FILTER(Table3[[#All],[Name]],(Table3[[#All],[Polygon]]=$A1440)*(Table3[[#All],[Period]]=AC$1)*((Table3[[#All],[Variables ]]=$AF$3)+(Table3[[#All],[Variables ]]=$AF$2)+(Table3[[#All],[Variables ]]=$AF$4)),0)</f>
        <v>0</v>
      </c>
      <c r="AD1440" cm="1">
        <f t="array" ref="AD1440">_xlfn._xlws.FILTER(Table3[[#All],[Name]],(Table3[[#All],[Polygon]]=$A1440)*(Table3[[#All],[Period]]=AD$1)*((Table3[[#All],[Variables ]]=$AF$3)+(Table3[[#All],[Variables ]]=$AF$2)+(Table3[[#All],[Variables ]]=$AF$4)),0)</f>
        <v>0</v>
      </c>
    </row>
    <row r="1441" spans="1:30" x14ac:dyDescent="0.35">
      <c r="A1441" s="3">
        <v>87</v>
      </c>
      <c r="B1441" s="4" t="s">
        <v>1597</v>
      </c>
      <c r="C1441" s="10">
        <v>19.007032599999999</v>
      </c>
      <c r="D1441" s="4" t="s">
        <v>1466</v>
      </c>
      <c r="E1441" s="4">
        <v>1</v>
      </c>
      <c r="F1441" s="4">
        <v>2</v>
      </c>
      <c r="G1441" s="4">
        <v>3</v>
      </c>
      <c r="H1441" s="4"/>
      <c r="I1441" s="4">
        <v>1989</v>
      </c>
      <c r="J1441" s="4">
        <v>0</v>
      </c>
      <c r="K1441" s="4" t="s">
        <v>3455</v>
      </c>
      <c r="L1441" s="4">
        <v>78</v>
      </c>
      <c r="M1441" s="4">
        <v>78</v>
      </c>
      <c r="N1441" s="4">
        <v>12.04920044</v>
      </c>
      <c r="O1441" s="11">
        <v>9.2609999999999992</v>
      </c>
      <c r="P1441" cm="1">
        <f t="array" ref="P1441">_xlfn._xlws.FILTER(Table3[[#All],[Name]],(Table3[[#All],[Polygon]]=$A1441)*(Table3[[#All],[Period]]=P$1)*((Table3[[#All],[Variables ]]=$AF$3)+(Table3[[#All],[Variables ]]=$AF$2)+(Table3[[#All],[Variables ]]=$AF$4)),0)</f>
        <v>0</v>
      </c>
      <c r="Q1441" t="str" cm="1">
        <f t="array" ref="Q1441">_xlfn._xlws.FILTER(Table3[[#All],[Name]],(Table3[[#All],[Polygon]]=$A1441)*(Table3[[#All],[Period]]=Q$1)*((Table3[[#All],[Variables ]]=$AF$3)+(Table3[[#All],[Variables ]]=$AF$2)+(Table3[[#All],[Variables ]]=$AF$4)),0)</f>
        <v>AH</v>
      </c>
      <c r="R1441" t="str" cm="1">
        <f t="array" ref="R1441">_xlfn._xlws.FILTER(Table3[[#All],[Name]],(Table3[[#All],[Polygon]]=$A1441)*(Table3[[#All],[Period]]=R$1)*((Table3[[#All],[Variables ]]=$AF$3)+(Table3[[#All],[Variables ]]=$AF$2)+(Table3[[#All],[Variables ]]=$AF$4)),0)</f>
        <v>PCT</v>
      </c>
      <c r="S1441" t="str" cm="1">
        <f t="array" ref="S1441">_xlfn._xlws.FILTER(Table3[[#All],[Name]],(Table3[[#All],[Polygon]]=$A1441)*(Table3[[#All],[Period]]=S$1)*((Table3[[#All],[Variables ]]=$AF$3)+(Table3[[#All],[Variables ]]=$AF$2)+(Table3[[#All],[Variables ]]=$AF$4)),0)</f>
        <v>AH</v>
      </c>
      <c r="T1441" t="str" cm="1">
        <f t="array" ref="T1441">_xlfn._xlws.FILTER(Table3[[#All],[Name]],(Table3[[#All],[Polygon]]=$A1441)*(Table3[[#All],[Period]]=T$1)*((Table3[[#All],[Variables ]]=$AF$3)+(Table3[[#All],[Variables ]]=$AF$2)+(Table3[[#All],[Variables ]]=$AF$4)),0)</f>
        <v>AH</v>
      </c>
      <c r="U1441" cm="1">
        <f t="array" ref="U1441">_xlfn._xlws.FILTER(Table3[[#All],[Name]],(Table3[[#All],[Polygon]]=$A1441)*(Table3[[#All],[Period]]=U$1)*((Table3[[#All],[Variables ]]=$AF$3)+(Table3[[#All],[Variables ]]=$AF$2)+(Table3[[#All],[Variables ]]=$AF$4)),0)</f>
        <v>0</v>
      </c>
      <c r="V1441" cm="1">
        <f t="array" ref="V1441">_xlfn._xlws.FILTER(Table3[[#All],[Name]],(Table3[[#All],[Polygon]]=$A1441)*(Table3[[#All],[Period]]=V$1)*((Table3[[#All],[Variables ]]=$AF$3)+(Table3[[#All],[Variables ]]=$AF$2)+(Table3[[#All],[Variables ]]=$AF$4)),0)</f>
        <v>0</v>
      </c>
      <c r="W1441" cm="1">
        <f t="array" ref="W1441">_xlfn._xlws.FILTER(Table3[[#All],[Name]],(Table3[[#All],[Polygon]]=$A1441)*(Table3[[#All],[Period]]=W$1)*((Table3[[#All],[Variables ]]=$AF$3)+(Table3[[#All],[Variables ]]=$AF$2)+(Table3[[#All],[Variables ]]=$AF$4)),0)</f>
        <v>0</v>
      </c>
      <c r="X1441" cm="1">
        <f t="array" ref="X1441">_xlfn._xlws.FILTER(Table3[[#All],[Name]],(Table3[[#All],[Polygon]]=$A1441)*(Table3[[#All],[Period]]=X$1)*((Table3[[#All],[Variables ]]=$AF$3)+(Table3[[#All],[Variables ]]=$AF$2)+(Table3[[#All],[Variables ]]=$AF$4)),0)</f>
        <v>0</v>
      </c>
      <c r="Y1441" cm="1">
        <f t="array" ref="Y1441">_xlfn._xlws.FILTER(Table3[[#All],[Name]],(Table3[[#All],[Polygon]]=$A1441)*(Table3[[#All],[Period]]=Y$1)*((Table3[[#All],[Variables ]]=$AF$3)+(Table3[[#All],[Variables ]]=$AF$2)+(Table3[[#All],[Variables ]]=$AF$4)),0)</f>
        <v>0</v>
      </c>
      <c r="Z1441" cm="1">
        <f t="array" ref="Z1441">_xlfn._xlws.FILTER(Table3[[#All],[Name]],(Table3[[#All],[Polygon]]=$A1441)*(Table3[[#All],[Period]]=Z$1)*((Table3[[#All],[Variables ]]=$AF$3)+(Table3[[#All],[Variables ]]=$AF$2)+(Table3[[#All],[Variables ]]=$AF$4)),0)</f>
        <v>0</v>
      </c>
      <c r="AA1441" cm="1">
        <f t="array" ref="AA1441">_xlfn._xlws.FILTER(Table3[[#All],[Name]],(Table3[[#All],[Polygon]]=$A1441)*(Table3[[#All],[Period]]=AA$1)*((Table3[[#All],[Variables ]]=$AF$3)+(Table3[[#All],[Variables ]]=$AF$2)+(Table3[[#All],[Variables ]]=$AF$4)),0)</f>
        <v>0</v>
      </c>
      <c r="AB1441" cm="1">
        <f t="array" ref="AB1441">_xlfn._xlws.FILTER(Table3[[#All],[Name]],(Table3[[#All],[Polygon]]=$A1441)*(Table3[[#All],[Period]]=AB$1)*((Table3[[#All],[Variables ]]=$AF$3)+(Table3[[#All],[Variables ]]=$AF$2)+(Table3[[#All],[Variables ]]=$AF$4)),0)</f>
        <v>0</v>
      </c>
      <c r="AC1441" cm="1">
        <f t="array" ref="AC1441">_xlfn._xlws.FILTER(Table3[[#All],[Name]],(Table3[[#All],[Polygon]]=$A1441)*(Table3[[#All],[Period]]=AC$1)*((Table3[[#All],[Variables ]]=$AF$3)+(Table3[[#All],[Variables ]]=$AF$2)+(Table3[[#All],[Variables ]]=$AF$4)),0)</f>
        <v>0</v>
      </c>
      <c r="AD1441" cm="1">
        <f t="array" ref="AD1441">_xlfn._xlws.FILTER(Table3[[#All],[Name]],(Table3[[#All],[Polygon]]=$A1441)*(Table3[[#All],[Period]]=AD$1)*((Table3[[#All],[Variables ]]=$AF$3)+(Table3[[#All],[Variables ]]=$AF$2)+(Table3[[#All],[Variables ]]=$AF$4)),0)</f>
        <v>0</v>
      </c>
    </row>
    <row r="1442" spans="1:30" x14ac:dyDescent="0.35">
      <c r="A1442" s="5">
        <v>87</v>
      </c>
      <c r="B1442" s="6" t="s">
        <v>1597</v>
      </c>
      <c r="C1442" s="8">
        <v>19.007032599999999</v>
      </c>
      <c r="D1442" s="6" t="s">
        <v>1466</v>
      </c>
      <c r="E1442" s="6">
        <v>1</v>
      </c>
      <c r="F1442" s="6">
        <v>2</v>
      </c>
      <c r="G1442" s="6">
        <v>3</v>
      </c>
      <c r="H1442" s="6"/>
      <c r="I1442" s="6">
        <v>1989</v>
      </c>
      <c r="J1442" s="6">
        <v>0</v>
      </c>
      <c r="K1442" s="6" t="s">
        <v>3455</v>
      </c>
      <c r="L1442" s="6">
        <v>36</v>
      </c>
      <c r="M1442" s="6">
        <v>0</v>
      </c>
      <c r="N1442" s="6"/>
      <c r="O1442" s="9">
        <v>0.54700000000000004</v>
      </c>
      <c r="P1442" cm="1">
        <f t="array" ref="P1442">_xlfn._xlws.FILTER(Table3[[#All],[Name]],(Table3[[#All],[Polygon]]=$A1442)*(Table3[[#All],[Period]]=P$1)*((Table3[[#All],[Variables ]]=$AF$3)+(Table3[[#All],[Variables ]]=$AF$2)+(Table3[[#All],[Variables ]]=$AF$4)),0)</f>
        <v>0</v>
      </c>
      <c r="Q1442" t="str" cm="1">
        <f t="array" ref="Q1442">_xlfn._xlws.FILTER(Table3[[#All],[Name]],(Table3[[#All],[Polygon]]=$A1442)*(Table3[[#All],[Period]]=Q$1)*((Table3[[#All],[Variables ]]=$AF$3)+(Table3[[#All],[Variables ]]=$AF$2)+(Table3[[#All],[Variables ]]=$AF$4)),0)</f>
        <v>AH</v>
      </c>
      <c r="R1442" t="str" cm="1">
        <f t="array" ref="R1442">_xlfn._xlws.FILTER(Table3[[#All],[Name]],(Table3[[#All],[Polygon]]=$A1442)*(Table3[[#All],[Period]]=R$1)*((Table3[[#All],[Variables ]]=$AF$3)+(Table3[[#All],[Variables ]]=$AF$2)+(Table3[[#All],[Variables ]]=$AF$4)),0)</f>
        <v>PCT</v>
      </c>
      <c r="S1442" t="str" cm="1">
        <f t="array" ref="S1442">_xlfn._xlws.FILTER(Table3[[#All],[Name]],(Table3[[#All],[Polygon]]=$A1442)*(Table3[[#All],[Period]]=S$1)*((Table3[[#All],[Variables ]]=$AF$3)+(Table3[[#All],[Variables ]]=$AF$2)+(Table3[[#All],[Variables ]]=$AF$4)),0)</f>
        <v>AH</v>
      </c>
      <c r="T1442" t="str" cm="1">
        <f t="array" ref="T1442">_xlfn._xlws.FILTER(Table3[[#All],[Name]],(Table3[[#All],[Polygon]]=$A1442)*(Table3[[#All],[Period]]=T$1)*((Table3[[#All],[Variables ]]=$AF$3)+(Table3[[#All],[Variables ]]=$AF$2)+(Table3[[#All],[Variables ]]=$AF$4)),0)</f>
        <v>AH</v>
      </c>
      <c r="U1442" cm="1">
        <f t="array" ref="U1442">_xlfn._xlws.FILTER(Table3[[#All],[Name]],(Table3[[#All],[Polygon]]=$A1442)*(Table3[[#All],[Period]]=U$1)*((Table3[[#All],[Variables ]]=$AF$3)+(Table3[[#All],[Variables ]]=$AF$2)+(Table3[[#All],[Variables ]]=$AF$4)),0)</f>
        <v>0</v>
      </c>
      <c r="V1442" cm="1">
        <f t="array" ref="V1442">_xlfn._xlws.FILTER(Table3[[#All],[Name]],(Table3[[#All],[Polygon]]=$A1442)*(Table3[[#All],[Period]]=V$1)*((Table3[[#All],[Variables ]]=$AF$3)+(Table3[[#All],[Variables ]]=$AF$2)+(Table3[[#All],[Variables ]]=$AF$4)),0)</f>
        <v>0</v>
      </c>
      <c r="W1442" cm="1">
        <f t="array" ref="W1442">_xlfn._xlws.FILTER(Table3[[#All],[Name]],(Table3[[#All],[Polygon]]=$A1442)*(Table3[[#All],[Period]]=W$1)*((Table3[[#All],[Variables ]]=$AF$3)+(Table3[[#All],[Variables ]]=$AF$2)+(Table3[[#All],[Variables ]]=$AF$4)),0)</f>
        <v>0</v>
      </c>
      <c r="X1442" cm="1">
        <f t="array" ref="X1442">_xlfn._xlws.FILTER(Table3[[#All],[Name]],(Table3[[#All],[Polygon]]=$A1442)*(Table3[[#All],[Period]]=X$1)*((Table3[[#All],[Variables ]]=$AF$3)+(Table3[[#All],[Variables ]]=$AF$2)+(Table3[[#All],[Variables ]]=$AF$4)),0)</f>
        <v>0</v>
      </c>
      <c r="Y1442" cm="1">
        <f t="array" ref="Y1442">_xlfn._xlws.FILTER(Table3[[#All],[Name]],(Table3[[#All],[Polygon]]=$A1442)*(Table3[[#All],[Period]]=Y$1)*((Table3[[#All],[Variables ]]=$AF$3)+(Table3[[#All],[Variables ]]=$AF$2)+(Table3[[#All],[Variables ]]=$AF$4)),0)</f>
        <v>0</v>
      </c>
      <c r="Z1442" cm="1">
        <f t="array" ref="Z1442">_xlfn._xlws.FILTER(Table3[[#All],[Name]],(Table3[[#All],[Polygon]]=$A1442)*(Table3[[#All],[Period]]=Z$1)*((Table3[[#All],[Variables ]]=$AF$3)+(Table3[[#All],[Variables ]]=$AF$2)+(Table3[[#All],[Variables ]]=$AF$4)),0)</f>
        <v>0</v>
      </c>
      <c r="AA1442" cm="1">
        <f t="array" ref="AA1442">_xlfn._xlws.FILTER(Table3[[#All],[Name]],(Table3[[#All],[Polygon]]=$A1442)*(Table3[[#All],[Period]]=AA$1)*((Table3[[#All],[Variables ]]=$AF$3)+(Table3[[#All],[Variables ]]=$AF$2)+(Table3[[#All],[Variables ]]=$AF$4)),0)</f>
        <v>0</v>
      </c>
      <c r="AB1442" cm="1">
        <f t="array" ref="AB1442">_xlfn._xlws.FILTER(Table3[[#All],[Name]],(Table3[[#All],[Polygon]]=$A1442)*(Table3[[#All],[Period]]=AB$1)*((Table3[[#All],[Variables ]]=$AF$3)+(Table3[[#All],[Variables ]]=$AF$2)+(Table3[[#All],[Variables ]]=$AF$4)),0)</f>
        <v>0</v>
      </c>
      <c r="AC1442" cm="1">
        <f t="array" ref="AC1442">_xlfn._xlws.FILTER(Table3[[#All],[Name]],(Table3[[#All],[Polygon]]=$A1442)*(Table3[[#All],[Period]]=AC$1)*((Table3[[#All],[Variables ]]=$AF$3)+(Table3[[#All],[Variables ]]=$AF$2)+(Table3[[#All],[Variables ]]=$AF$4)),0)</f>
        <v>0</v>
      </c>
      <c r="AD1442" cm="1">
        <f t="array" ref="AD1442">_xlfn._xlws.FILTER(Table3[[#All],[Name]],(Table3[[#All],[Polygon]]=$A1442)*(Table3[[#All],[Period]]=AD$1)*((Table3[[#All],[Variables ]]=$AF$3)+(Table3[[#All],[Variables ]]=$AF$2)+(Table3[[#All],[Variables ]]=$AF$4)),0)</f>
        <v>0</v>
      </c>
    </row>
    <row r="1443" spans="1:30" x14ac:dyDescent="0.35">
      <c r="A1443" s="3">
        <v>87</v>
      </c>
      <c r="B1443" s="4" t="s">
        <v>1597</v>
      </c>
      <c r="C1443" s="10">
        <v>19.007032599999999</v>
      </c>
      <c r="D1443" s="4" t="s">
        <v>1466</v>
      </c>
      <c r="E1443" s="4">
        <v>1</v>
      </c>
      <c r="F1443" s="4">
        <v>2</v>
      </c>
      <c r="G1443" s="4">
        <v>3</v>
      </c>
      <c r="H1443" s="4"/>
      <c r="I1443" s="4">
        <v>1989</v>
      </c>
      <c r="J1443" s="4">
        <v>0</v>
      </c>
      <c r="K1443" s="4" t="s">
        <v>3455</v>
      </c>
      <c r="L1443" s="4">
        <v>87</v>
      </c>
      <c r="M1443" s="4">
        <v>87</v>
      </c>
      <c r="N1443" s="4">
        <v>19.007032599999999</v>
      </c>
      <c r="O1443" s="11">
        <v>19.007000000000001</v>
      </c>
      <c r="P1443" cm="1">
        <f t="array" ref="P1443">_xlfn._xlws.FILTER(Table3[[#All],[Name]],(Table3[[#All],[Polygon]]=$A1443)*(Table3[[#All],[Period]]=P$1)*((Table3[[#All],[Variables ]]=$AF$3)+(Table3[[#All],[Variables ]]=$AF$2)+(Table3[[#All],[Variables ]]=$AF$4)),0)</f>
        <v>0</v>
      </c>
      <c r="Q1443" t="str" cm="1">
        <f t="array" ref="Q1443">_xlfn._xlws.FILTER(Table3[[#All],[Name]],(Table3[[#All],[Polygon]]=$A1443)*(Table3[[#All],[Period]]=Q$1)*((Table3[[#All],[Variables ]]=$AF$3)+(Table3[[#All],[Variables ]]=$AF$2)+(Table3[[#All],[Variables ]]=$AF$4)),0)</f>
        <v>AH</v>
      </c>
      <c r="R1443" t="str" cm="1">
        <f t="array" ref="R1443">_xlfn._xlws.FILTER(Table3[[#All],[Name]],(Table3[[#All],[Polygon]]=$A1443)*(Table3[[#All],[Period]]=R$1)*((Table3[[#All],[Variables ]]=$AF$3)+(Table3[[#All],[Variables ]]=$AF$2)+(Table3[[#All],[Variables ]]=$AF$4)),0)</f>
        <v>PCT</v>
      </c>
      <c r="S1443" t="str" cm="1">
        <f t="array" ref="S1443">_xlfn._xlws.FILTER(Table3[[#All],[Name]],(Table3[[#All],[Polygon]]=$A1443)*(Table3[[#All],[Period]]=S$1)*((Table3[[#All],[Variables ]]=$AF$3)+(Table3[[#All],[Variables ]]=$AF$2)+(Table3[[#All],[Variables ]]=$AF$4)),0)</f>
        <v>AH</v>
      </c>
      <c r="T1443" t="str" cm="1">
        <f t="array" ref="T1443">_xlfn._xlws.FILTER(Table3[[#All],[Name]],(Table3[[#All],[Polygon]]=$A1443)*(Table3[[#All],[Period]]=T$1)*((Table3[[#All],[Variables ]]=$AF$3)+(Table3[[#All],[Variables ]]=$AF$2)+(Table3[[#All],[Variables ]]=$AF$4)),0)</f>
        <v>AH</v>
      </c>
      <c r="U1443" cm="1">
        <f t="array" ref="U1443">_xlfn._xlws.FILTER(Table3[[#All],[Name]],(Table3[[#All],[Polygon]]=$A1443)*(Table3[[#All],[Period]]=U$1)*((Table3[[#All],[Variables ]]=$AF$3)+(Table3[[#All],[Variables ]]=$AF$2)+(Table3[[#All],[Variables ]]=$AF$4)),0)</f>
        <v>0</v>
      </c>
      <c r="V1443" cm="1">
        <f t="array" ref="V1443">_xlfn._xlws.FILTER(Table3[[#All],[Name]],(Table3[[#All],[Polygon]]=$A1443)*(Table3[[#All],[Period]]=V$1)*((Table3[[#All],[Variables ]]=$AF$3)+(Table3[[#All],[Variables ]]=$AF$2)+(Table3[[#All],[Variables ]]=$AF$4)),0)</f>
        <v>0</v>
      </c>
      <c r="W1443" cm="1">
        <f t="array" ref="W1443">_xlfn._xlws.FILTER(Table3[[#All],[Name]],(Table3[[#All],[Polygon]]=$A1443)*(Table3[[#All],[Period]]=W$1)*((Table3[[#All],[Variables ]]=$AF$3)+(Table3[[#All],[Variables ]]=$AF$2)+(Table3[[#All],[Variables ]]=$AF$4)),0)</f>
        <v>0</v>
      </c>
      <c r="X1443" cm="1">
        <f t="array" ref="X1443">_xlfn._xlws.FILTER(Table3[[#All],[Name]],(Table3[[#All],[Polygon]]=$A1443)*(Table3[[#All],[Period]]=X$1)*((Table3[[#All],[Variables ]]=$AF$3)+(Table3[[#All],[Variables ]]=$AF$2)+(Table3[[#All],[Variables ]]=$AF$4)),0)</f>
        <v>0</v>
      </c>
      <c r="Y1443" cm="1">
        <f t="array" ref="Y1443">_xlfn._xlws.FILTER(Table3[[#All],[Name]],(Table3[[#All],[Polygon]]=$A1443)*(Table3[[#All],[Period]]=Y$1)*((Table3[[#All],[Variables ]]=$AF$3)+(Table3[[#All],[Variables ]]=$AF$2)+(Table3[[#All],[Variables ]]=$AF$4)),0)</f>
        <v>0</v>
      </c>
      <c r="Z1443" cm="1">
        <f t="array" ref="Z1443">_xlfn._xlws.FILTER(Table3[[#All],[Name]],(Table3[[#All],[Polygon]]=$A1443)*(Table3[[#All],[Period]]=Z$1)*((Table3[[#All],[Variables ]]=$AF$3)+(Table3[[#All],[Variables ]]=$AF$2)+(Table3[[#All],[Variables ]]=$AF$4)),0)</f>
        <v>0</v>
      </c>
      <c r="AA1443" cm="1">
        <f t="array" ref="AA1443">_xlfn._xlws.FILTER(Table3[[#All],[Name]],(Table3[[#All],[Polygon]]=$A1443)*(Table3[[#All],[Period]]=AA$1)*((Table3[[#All],[Variables ]]=$AF$3)+(Table3[[#All],[Variables ]]=$AF$2)+(Table3[[#All],[Variables ]]=$AF$4)),0)</f>
        <v>0</v>
      </c>
      <c r="AB1443" cm="1">
        <f t="array" ref="AB1443">_xlfn._xlws.FILTER(Table3[[#All],[Name]],(Table3[[#All],[Polygon]]=$A1443)*(Table3[[#All],[Period]]=AB$1)*((Table3[[#All],[Variables ]]=$AF$3)+(Table3[[#All],[Variables ]]=$AF$2)+(Table3[[#All],[Variables ]]=$AF$4)),0)</f>
        <v>0</v>
      </c>
      <c r="AC1443" cm="1">
        <f t="array" ref="AC1443">_xlfn._xlws.FILTER(Table3[[#All],[Name]],(Table3[[#All],[Polygon]]=$A1443)*(Table3[[#All],[Period]]=AC$1)*((Table3[[#All],[Variables ]]=$AF$3)+(Table3[[#All],[Variables ]]=$AF$2)+(Table3[[#All],[Variables ]]=$AF$4)),0)</f>
        <v>0</v>
      </c>
      <c r="AD1443" cm="1">
        <f t="array" ref="AD1443">_xlfn._xlws.FILTER(Table3[[#All],[Name]],(Table3[[#All],[Polygon]]=$A1443)*(Table3[[#All],[Period]]=AD$1)*((Table3[[#All],[Variables ]]=$AF$3)+(Table3[[#All],[Variables ]]=$AF$2)+(Table3[[#All],[Variables ]]=$AF$4)),0)</f>
        <v>0</v>
      </c>
    </row>
    <row r="1444" spans="1:30" x14ac:dyDescent="0.35">
      <c r="A1444" s="5">
        <v>87</v>
      </c>
      <c r="B1444" s="6" t="s">
        <v>1597</v>
      </c>
      <c r="C1444" s="8">
        <v>19.007032599999999</v>
      </c>
      <c r="D1444" s="6" t="s">
        <v>1466</v>
      </c>
      <c r="E1444" s="6">
        <v>1</v>
      </c>
      <c r="F1444" s="6">
        <v>2</v>
      </c>
      <c r="G1444" s="6">
        <v>3</v>
      </c>
      <c r="H1444" s="6"/>
      <c r="I1444" s="6">
        <v>1989</v>
      </c>
      <c r="J1444" s="6">
        <v>0</v>
      </c>
      <c r="K1444" s="6" t="s">
        <v>3455</v>
      </c>
      <c r="L1444" s="6">
        <v>91</v>
      </c>
      <c r="M1444" s="6">
        <v>91</v>
      </c>
      <c r="N1444" s="6">
        <v>3.7577214090000002</v>
      </c>
      <c r="O1444" s="9">
        <v>3.758</v>
      </c>
      <c r="P1444" cm="1">
        <f t="array" ref="P1444">_xlfn._xlws.FILTER(Table3[[#All],[Name]],(Table3[[#All],[Polygon]]=$A1444)*(Table3[[#All],[Period]]=P$1)*((Table3[[#All],[Variables ]]=$AF$3)+(Table3[[#All],[Variables ]]=$AF$2)+(Table3[[#All],[Variables ]]=$AF$4)),0)</f>
        <v>0</v>
      </c>
      <c r="Q1444" t="str" cm="1">
        <f t="array" ref="Q1444">_xlfn._xlws.FILTER(Table3[[#All],[Name]],(Table3[[#All],[Polygon]]=$A1444)*(Table3[[#All],[Period]]=Q$1)*((Table3[[#All],[Variables ]]=$AF$3)+(Table3[[#All],[Variables ]]=$AF$2)+(Table3[[#All],[Variables ]]=$AF$4)),0)</f>
        <v>AH</v>
      </c>
      <c r="R1444" t="str" cm="1">
        <f t="array" ref="R1444">_xlfn._xlws.FILTER(Table3[[#All],[Name]],(Table3[[#All],[Polygon]]=$A1444)*(Table3[[#All],[Period]]=R$1)*((Table3[[#All],[Variables ]]=$AF$3)+(Table3[[#All],[Variables ]]=$AF$2)+(Table3[[#All],[Variables ]]=$AF$4)),0)</f>
        <v>PCT</v>
      </c>
      <c r="S1444" t="str" cm="1">
        <f t="array" ref="S1444">_xlfn._xlws.FILTER(Table3[[#All],[Name]],(Table3[[#All],[Polygon]]=$A1444)*(Table3[[#All],[Period]]=S$1)*((Table3[[#All],[Variables ]]=$AF$3)+(Table3[[#All],[Variables ]]=$AF$2)+(Table3[[#All],[Variables ]]=$AF$4)),0)</f>
        <v>AH</v>
      </c>
      <c r="T1444" t="str" cm="1">
        <f t="array" ref="T1444">_xlfn._xlws.FILTER(Table3[[#All],[Name]],(Table3[[#All],[Polygon]]=$A1444)*(Table3[[#All],[Period]]=T$1)*((Table3[[#All],[Variables ]]=$AF$3)+(Table3[[#All],[Variables ]]=$AF$2)+(Table3[[#All],[Variables ]]=$AF$4)),0)</f>
        <v>AH</v>
      </c>
      <c r="U1444" cm="1">
        <f t="array" ref="U1444">_xlfn._xlws.FILTER(Table3[[#All],[Name]],(Table3[[#All],[Polygon]]=$A1444)*(Table3[[#All],[Period]]=U$1)*((Table3[[#All],[Variables ]]=$AF$3)+(Table3[[#All],[Variables ]]=$AF$2)+(Table3[[#All],[Variables ]]=$AF$4)),0)</f>
        <v>0</v>
      </c>
      <c r="V1444" cm="1">
        <f t="array" ref="V1444">_xlfn._xlws.FILTER(Table3[[#All],[Name]],(Table3[[#All],[Polygon]]=$A1444)*(Table3[[#All],[Period]]=V$1)*((Table3[[#All],[Variables ]]=$AF$3)+(Table3[[#All],[Variables ]]=$AF$2)+(Table3[[#All],[Variables ]]=$AF$4)),0)</f>
        <v>0</v>
      </c>
      <c r="W1444" cm="1">
        <f t="array" ref="W1444">_xlfn._xlws.FILTER(Table3[[#All],[Name]],(Table3[[#All],[Polygon]]=$A1444)*(Table3[[#All],[Period]]=W$1)*((Table3[[#All],[Variables ]]=$AF$3)+(Table3[[#All],[Variables ]]=$AF$2)+(Table3[[#All],[Variables ]]=$AF$4)),0)</f>
        <v>0</v>
      </c>
      <c r="X1444" cm="1">
        <f t="array" ref="X1444">_xlfn._xlws.FILTER(Table3[[#All],[Name]],(Table3[[#All],[Polygon]]=$A1444)*(Table3[[#All],[Period]]=X$1)*((Table3[[#All],[Variables ]]=$AF$3)+(Table3[[#All],[Variables ]]=$AF$2)+(Table3[[#All],[Variables ]]=$AF$4)),0)</f>
        <v>0</v>
      </c>
      <c r="Y1444" cm="1">
        <f t="array" ref="Y1444">_xlfn._xlws.FILTER(Table3[[#All],[Name]],(Table3[[#All],[Polygon]]=$A1444)*(Table3[[#All],[Period]]=Y$1)*((Table3[[#All],[Variables ]]=$AF$3)+(Table3[[#All],[Variables ]]=$AF$2)+(Table3[[#All],[Variables ]]=$AF$4)),0)</f>
        <v>0</v>
      </c>
      <c r="Z1444" cm="1">
        <f t="array" ref="Z1444">_xlfn._xlws.FILTER(Table3[[#All],[Name]],(Table3[[#All],[Polygon]]=$A1444)*(Table3[[#All],[Period]]=Z$1)*((Table3[[#All],[Variables ]]=$AF$3)+(Table3[[#All],[Variables ]]=$AF$2)+(Table3[[#All],[Variables ]]=$AF$4)),0)</f>
        <v>0</v>
      </c>
      <c r="AA1444" cm="1">
        <f t="array" ref="AA1444">_xlfn._xlws.FILTER(Table3[[#All],[Name]],(Table3[[#All],[Polygon]]=$A1444)*(Table3[[#All],[Period]]=AA$1)*((Table3[[#All],[Variables ]]=$AF$3)+(Table3[[#All],[Variables ]]=$AF$2)+(Table3[[#All],[Variables ]]=$AF$4)),0)</f>
        <v>0</v>
      </c>
      <c r="AB1444" cm="1">
        <f t="array" ref="AB1444">_xlfn._xlws.FILTER(Table3[[#All],[Name]],(Table3[[#All],[Polygon]]=$A1444)*(Table3[[#All],[Period]]=AB$1)*((Table3[[#All],[Variables ]]=$AF$3)+(Table3[[#All],[Variables ]]=$AF$2)+(Table3[[#All],[Variables ]]=$AF$4)),0)</f>
        <v>0</v>
      </c>
      <c r="AC1444" cm="1">
        <f t="array" ref="AC1444">_xlfn._xlws.FILTER(Table3[[#All],[Name]],(Table3[[#All],[Polygon]]=$A1444)*(Table3[[#All],[Period]]=AC$1)*((Table3[[#All],[Variables ]]=$AF$3)+(Table3[[#All],[Variables ]]=$AF$2)+(Table3[[#All],[Variables ]]=$AF$4)),0)</f>
        <v>0</v>
      </c>
      <c r="AD1444" cm="1">
        <f t="array" ref="AD1444">_xlfn._xlws.FILTER(Table3[[#All],[Name]],(Table3[[#All],[Polygon]]=$A1444)*(Table3[[#All],[Period]]=AD$1)*((Table3[[#All],[Variables ]]=$AF$3)+(Table3[[#All],[Variables ]]=$AF$2)+(Table3[[#All],[Variables ]]=$AF$4)),0)</f>
        <v>0</v>
      </c>
    </row>
    <row r="1445" spans="1:30" x14ac:dyDescent="0.35">
      <c r="A1445" s="3">
        <v>87</v>
      </c>
      <c r="B1445" s="4" t="s">
        <v>1597</v>
      </c>
      <c r="C1445" s="10">
        <v>19.007032599999999</v>
      </c>
      <c r="D1445" s="4" t="s">
        <v>1466</v>
      </c>
      <c r="E1445" s="4">
        <v>1</v>
      </c>
      <c r="F1445" s="4">
        <v>2</v>
      </c>
      <c r="G1445" s="4">
        <v>3</v>
      </c>
      <c r="H1445" s="4"/>
      <c r="I1445" s="4">
        <v>1989</v>
      </c>
      <c r="J1445" s="4">
        <v>0</v>
      </c>
      <c r="K1445" s="4" t="s">
        <v>3455</v>
      </c>
      <c r="L1445" s="4">
        <v>38</v>
      </c>
      <c r="M1445" s="4">
        <v>38</v>
      </c>
      <c r="N1445" s="4">
        <v>12.85280259</v>
      </c>
      <c r="O1445" s="11">
        <v>12.538</v>
      </c>
      <c r="P1445" cm="1">
        <f t="array" ref="P1445">_xlfn._xlws.FILTER(Table3[[#All],[Name]],(Table3[[#All],[Polygon]]=$A1445)*(Table3[[#All],[Period]]=P$1)*((Table3[[#All],[Variables ]]=$AF$3)+(Table3[[#All],[Variables ]]=$AF$2)+(Table3[[#All],[Variables ]]=$AF$4)),0)</f>
        <v>0</v>
      </c>
      <c r="Q1445" t="str" cm="1">
        <f t="array" ref="Q1445">_xlfn._xlws.FILTER(Table3[[#All],[Name]],(Table3[[#All],[Polygon]]=$A1445)*(Table3[[#All],[Period]]=Q$1)*((Table3[[#All],[Variables ]]=$AF$3)+(Table3[[#All],[Variables ]]=$AF$2)+(Table3[[#All],[Variables ]]=$AF$4)),0)</f>
        <v>AH</v>
      </c>
      <c r="R1445" t="str" cm="1">
        <f t="array" ref="R1445">_xlfn._xlws.FILTER(Table3[[#All],[Name]],(Table3[[#All],[Polygon]]=$A1445)*(Table3[[#All],[Period]]=R$1)*((Table3[[#All],[Variables ]]=$AF$3)+(Table3[[#All],[Variables ]]=$AF$2)+(Table3[[#All],[Variables ]]=$AF$4)),0)</f>
        <v>PCT</v>
      </c>
      <c r="S1445" t="str" cm="1">
        <f t="array" ref="S1445">_xlfn._xlws.FILTER(Table3[[#All],[Name]],(Table3[[#All],[Polygon]]=$A1445)*(Table3[[#All],[Period]]=S$1)*((Table3[[#All],[Variables ]]=$AF$3)+(Table3[[#All],[Variables ]]=$AF$2)+(Table3[[#All],[Variables ]]=$AF$4)),0)</f>
        <v>AH</v>
      </c>
      <c r="T1445" t="str" cm="1">
        <f t="array" ref="T1445">_xlfn._xlws.FILTER(Table3[[#All],[Name]],(Table3[[#All],[Polygon]]=$A1445)*(Table3[[#All],[Period]]=T$1)*((Table3[[#All],[Variables ]]=$AF$3)+(Table3[[#All],[Variables ]]=$AF$2)+(Table3[[#All],[Variables ]]=$AF$4)),0)</f>
        <v>AH</v>
      </c>
      <c r="U1445" cm="1">
        <f t="array" ref="U1445">_xlfn._xlws.FILTER(Table3[[#All],[Name]],(Table3[[#All],[Polygon]]=$A1445)*(Table3[[#All],[Period]]=U$1)*((Table3[[#All],[Variables ]]=$AF$3)+(Table3[[#All],[Variables ]]=$AF$2)+(Table3[[#All],[Variables ]]=$AF$4)),0)</f>
        <v>0</v>
      </c>
      <c r="V1445" cm="1">
        <f t="array" ref="V1445">_xlfn._xlws.FILTER(Table3[[#All],[Name]],(Table3[[#All],[Polygon]]=$A1445)*(Table3[[#All],[Period]]=V$1)*((Table3[[#All],[Variables ]]=$AF$3)+(Table3[[#All],[Variables ]]=$AF$2)+(Table3[[#All],[Variables ]]=$AF$4)),0)</f>
        <v>0</v>
      </c>
      <c r="W1445" cm="1">
        <f t="array" ref="W1445">_xlfn._xlws.FILTER(Table3[[#All],[Name]],(Table3[[#All],[Polygon]]=$A1445)*(Table3[[#All],[Period]]=W$1)*((Table3[[#All],[Variables ]]=$AF$3)+(Table3[[#All],[Variables ]]=$AF$2)+(Table3[[#All],[Variables ]]=$AF$4)),0)</f>
        <v>0</v>
      </c>
      <c r="X1445" cm="1">
        <f t="array" ref="X1445">_xlfn._xlws.FILTER(Table3[[#All],[Name]],(Table3[[#All],[Polygon]]=$A1445)*(Table3[[#All],[Period]]=X$1)*((Table3[[#All],[Variables ]]=$AF$3)+(Table3[[#All],[Variables ]]=$AF$2)+(Table3[[#All],[Variables ]]=$AF$4)),0)</f>
        <v>0</v>
      </c>
      <c r="Y1445" cm="1">
        <f t="array" ref="Y1445">_xlfn._xlws.FILTER(Table3[[#All],[Name]],(Table3[[#All],[Polygon]]=$A1445)*(Table3[[#All],[Period]]=Y$1)*((Table3[[#All],[Variables ]]=$AF$3)+(Table3[[#All],[Variables ]]=$AF$2)+(Table3[[#All],[Variables ]]=$AF$4)),0)</f>
        <v>0</v>
      </c>
      <c r="Z1445" cm="1">
        <f t="array" ref="Z1445">_xlfn._xlws.FILTER(Table3[[#All],[Name]],(Table3[[#All],[Polygon]]=$A1445)*(Table3[[#All],[Period]]=Z$1)*((Table3[[#All],[Variables ]]=$AF$3)+(Table3[[#All],[Variables ]]=$AF$2)+(Table3[[#All],[Variables ]]=$AF$4)),0)</f>
        <v>0</v>
      </c>
      <c r="AA1445" cm="1">
        <f t="array" ref="AA1445">_xlfn._xlws.FILTER(Table3[[#All],[Name]],(Table3[[#All],[Polygon]]=$A1445)*(Table3[[#All],[Period]]=AA$1)*((Table3[[#All],[Variables ]]=$AF$3)+(Table3[[#All],[Variables ]]=$AF$2)+(Table3[[#All],[Variables ]]=$AF$4)),0)</f>
        <v>0</v>
      </c>
      <c r="AB1445" cm="1">
        <f t="array" ref="AB1445">_xlfn._xlws.FILTER(Table3[[#All],[Name]],(Table3[[#All],[Polygon]]=$A1445)*(Table3[[#All],[Period]]=AB$1)*((Table3[[#All],[Variables ]]=$AF$3)+(Table3[[#All],[Variables ]]=$AF$2)+(Table3[[#All],[Variables ]]=$AF$4)),0)</f>
        <v>0</v>
      </c>
      <c r="AC1445" cm="1">
        <f t="array" ref="AC1445">_xlfn._xlws.FILTER(Table3[[#All],[Name]],(Table3[[#All],[Polygon]]=$A1445)*(Table3[[#All],[Period]]=AC$1)*((Table3[[#All],[Variables ]]=$AF$3)+(Table3[[#All],[Variables ]]=$AF$2)+(Table3[[#All],[Variables ]]=$AF$4)),0)</f>
        <v>0</v>
      </c>
      <c r="AD1445" cm="1">
        <f t="array" ref="AD1445">_xlfn._xlws.FILTER(Table3[[#All],[Name]],(Table3[[#All],[Polygon]]=$A1445)*(Table3[[#All],[Period]]=AD$1)*((Table3[[#All],[Variables ]]=$AF$3)+(Table3[[#All],[Variables ]]=$AF$2)+(Table3[[#All],[Variables ]]=$AF$4)),0)</f>
        <v>0</v>
      </c>
    </row>
    <row r="1446" spans="1:30" x14ac:dyDescent="0.35">
      <c r="A1446" s="5">
        <v>87</v>
      </c>
      <c r="B1446" s="6" t="s">
        <v>1597</v>
      </c>
      <c r="C1446" s="8">
        <v>19.007032599999999</v>
      </c>
      <c r="D1446" s="6" t="s">
        <v>1466</v>
      </c>
      <c r="E1446" s="6">
        <v>1</v>
      </c>
      <c r="F1446" s="6">
        <v>2</v>
      </c>
      <c r="G1446" s="6">
        <v>3</v>
      </c>
      <c r="H1446" s="6"/>
      <c r="I1446" s="6">
        <v>1989</v>
      </c>
      <c r="J1446" s="6">
        <v>0</v>
      </c>
      <c r="K1446" s="6" t="s">
        <v>3455</v>
      </c>
      <c r="L1446" s="6">
        <v>23</v>
      </c>
      <c r="M1446" s="6">
        <v>23</v>
      </c>
      <c r="N1446" s="6">
        <v>4.8369459189999997</v>
      </c>
      <c r="O1446" s="9">
        <v>0.38900000000000001</v>
      </c>
      <c r="P1446" cm="1">
        <f t="array" ref="P1446">_xlfn._xlws.FILTER(Table3[[#All],[Name]],(Table3[[#All],[Polygon]]=$A1446)*(Table3[[#All],[Period]]=P$1)*((Table3[[#All],[Variables ]]=$AF$3)+(Table3[[#All],[Variables ]]=$AF$2)+(Table3[[#All],[Variables ]]=$AF$4)),0)</f>
        <v>0</v>
      </c>
      <c r="Q1446" t="str" cm="1">
        <f t="array" ref="Q1446">_xlfn._xlws.FILTER(Table3[[#All],[Name]],(Table3[[#All],[Polygon]]=$A1446)*(Table3[[#All],[Period]]=Q$1)*((Table3[[#All],[Variables ]]=$AF$3)+(Table3[[#All],[Variables ]]=$AF$2)+(Table3[[#All],[Variables ]]=$AF$4)),0)</f>
        <v>AH</v>
      </c>
      <c r="R1446" t="str" cm="1">
        <f t="array" ref="R1446">_xlfn._xlws.FILTER(Table3[[#All],[Name]],(Table3[[#All],[Polygon]]=$A1446)*(Table3[[#All],[Period]]=R$1)*((Table3[[#All],[Variables ]]=$AF$3)+(Table3[[#All],[Variables ]]=$AF$2)+(Table3[[#All],[Variables ]]=$AF$4)),0)</f>
        <v>PCT</v>
      </c>
      <c r="S1446" t="str" cm="1">
        <f t="array" ref="S1446">_xlfn._xlws.FILTER(Table3[[#All],[Name]],(Table3[[#All],[Polygon]]=$A1446)*(Table3[[#All],[Period]]=S$1)*((Table3[[#All],[Variables ]]=$AF$3)+(Table3[[#All],[Variables ]]=$AF$2)+(Table3[[#All],[Variables ]]=$AF$4)),0)</f>
        <v>AH</v>
      </c>
      <c r="T1446" t="str" cm="1">
        <f t="array" ref="T1446">_xlfn._xlws.FILTER(Table3[[#All],[Name]],(Table3[[#All],[Polygon]]=$A1446)*(Table3[[#All],[Period]]=T$1)*((Table3[[#All],[Variables ]]=$AF$3)+(Table3[[#All],[Variables ]]=$AF$2)+(Table3[[#All],[Variables ]]=$AF$4)),0)</f>
        <v>AH</v>
      </c>
      <c r="U1446" cm="1">
        <f t="array" ref="U1446">_xlfn._xlws.FILTER(Table3[[#All],[Name]],(Table3[[#All],[Polygon]]=$A1446)*(Table3[[#All],[Period]]=U$1)*((Table3[[#All],[Variables ]]=$AF$3)+(Table3[[#All],[Variables ]]=$AF$2)+(Table3[[#All],[Variables ]]=$AF$4)),0)</f>
        <v>0</v>
      </c>
      <c r="V1446" cm="1">
        <f t="array" ref="V1446">_xlfn._xlws.FILTER(Table3[[#All],[Name]],(Table3[[#All],[Polygon]]=$A1446)*(Table3[[#All],[Period]]=V$1)*((Table3[[#All],[Variables ]]=$AF$3)+(Table3[[#All],[Variables ]]=$AF$2)+(Table3[[#All],[Variables ]]=$AF$4)),0)</f>
        <v>0</v>
      </c>
      <c r="W1446" cm="1">
        <f t="array" ref="W1446">_xlfn._xlws.FILTER(Table3[[#All],[Name]],(Table3[[#All],[Polygon]]=$A1446)*(Table3[[#All],[Period]]=W$1)*((Table3[[#All],[Variables ]]=$AF$3)+(Table3[[#All],[Variables ]]=$AF$2)+(Table3[[#All],[Variables ]]=$AF$4)),0)</f>
        <v>0</v>
      </c>
      <c r="X1446" cm="1">
        <f t="array" ref="X1446">_xlfn._xlws.FILTER(Table3[[#All],[Name]],(Table3[[#All],[Polygon]]=$A1446)*(Table3[[#All],[Period]]=X$1)*((Table3[[#All],[Variables ]]=$AF$3)+(Table3[[#All],[Variables ]]=$AF$2)+(Table3[[#All],[Variables ]]=$AF$4)),0)</f>
        <v>0</v>
      </c>
      <c r="Y1446" cm="1">
        <f t="array" ref="Y1446">_xlfn._xlws.FILTER(Table3[[#All],[Name]],(Table3[[#All],[Polygon]]=$A1446)*(Table3[[#All],[Period]]=Y$1)*((Table3[[#All],[Variables ]]=$AF$3)+(Table3[[#All],[Variables ]]=$AF$2)+(Table3[[#All],[Variables ]]=$AF$4)),0)</f>
        <v>0</v>
      </c>
      <c r="Z1446" cm="1">
        <f t="array" ref="Z1446">_xlfn._xlws.FILTER(Table3[[#All],[Name]],(Table3[[#All],[Polygon]]=$A1446)*(Table3[[#All],[Period]]=Z$1)*((Table3[[#All],[Variables ]]=$AF$3)+(Table3[[#All],[Variables ]]=$AF$2)+(Table3[[#All],[Variables ]]=$AF$4)),0)</f>
        <v>0</v>
      </c>
      <c r="AA1446" cm="1">
        <f t="array" ref="AA1446">_xlfn._xlws.FILTER(Table3[[#All],[Name]],(Table3[[#All],[Polygon]]=$A1446)*(Table3[[#All],[Period]]=AA$1)*((Table3[[#All],[Variables ]]=$AF$3)+(Table3[[#All],[Variables ]]=$AF$2)+(Table3[[#All],[Variables ]]=$AF$4)),0)</f>
        <v>0</v>
      </c>
      <c r="AB1446" cm="1">
        <f t="array" ref="AB1446">_xlfn._xlws.FILTER(Table3[[#All],[Name]],(Table3[[#All],[Polygon]]=$A1446)*(Table3[[#All],[Period]]=AB$1)*((Table3[[#All],[Variables ]]=$AF$3)+(Table3[[#All],[Variables ]]=$AF$2)+(Table3[[#All],[Variables ]]=$AF$4)),0)</f>
        <v>0</v>
      </c>
      <c r="AC1446" cm="1">
        <f t="array" ref="AC1446">_xlfn._xlws.FILTER(Table3[[#All],[Name]],(Table3[[#All],[Polygon]]=$A1446)*(Table3[[#All],[Period]]=AC$1)*((Table3[[#All],[Variables ]]=$AF$3)+(Table3[[#All],[Variables ]]=$AF$2)+(Table3[[#All],[Variables ]]=$AF$4)),0)</f>
        <v>0</v>
      </c>
      <c r="AD1446" cm="1">
        <f t="array" ref="AD1446">_xlfn._xlws.FILTER(Table3[[#All],[Name]],(Table3[[#All],[Polygon]]=$A1446)*(Table3[[#All],[Period]]=AD$1)*((Table3[[#All],[Variables ]]=$AF$3)+(Table3[[#All],[Variables ]]=$AF$2)+(Table3[[#All],[Variables ]]=$AF$4)),0)</f>
        <v>0</v>
      </c>
    </row>
    <row r="1447" spans="1:30" x14ac:dyDescent="0.35">
      <c r="A1447" s="3">
        <v>87</v>
      </c>
      <c r="B1447" s="4" t="s">
        <v>1597</v>
      </c>
      <c r="C1447" s="10">
        <v>19.007032599999999</v>
      </c>
      <c r="D1447" s="4" t="s">
        <v>1466</v>
      </c>
      <c r="E1447" s="4">
        <v>1</v>
      </c>
      <c r="F1447" s="4">
        <v>2</v>
      </c>
      <c r="G1447" s="4">
        <v>3</v>
      </c>
      <c r="H1447" s="4"/>
      <c r="I1447" s="4">
        <v>1989</v>
      </c>
      <c r="J1447" s="4">
        <v>0</v>
      </c>
      <c r="K1447" s="4" t="s">
        <v>3455</v>
      </c>
      <c r="L1447" s="4">
        <v>81</v>
      </c>
      <c r="M1447" s="4">
        <v>81</v>
      </c>
      <c r="N1447" s="4">
        <v>21.812853059999998</v>
      </c>
      <c r="O1447" s="11">
        <v>0.75800000000000001</v>
      </c>
      <c r="P1447" cm="1">
        <f t="array" ref="P1447">_xlfn._xlws.FILTER(Table3[[#All],[Name]],(Table3[[#All],[Polygon]]=$A1447)*(Table3[[#All],[Period]]=P$1)*((Table3[[#All],[Variables ]]=$AF$3)+(Table3[[#All],[Variables ]]=$AF$2)+(Table3[[#All],[Variables ]]=$AF$4)),0)</f>
        <v>0</v>
      </c>
      <c r="Q1447" t="str" cm="1">
        <f t="array" ref="Q1447">_xlfn._xlws.FILTER(Table3[[#All],[Name]],(Table3[[#All],[Polygon]]=$A1447)*(Table3[[#All],[Period]]=Q$1)*((Table3[[#All],[Variables ]]=$AF$3)+(Table3[[#All],[Variables ]]=$AF$2)+(Table3[[#All],[Variables ]]=$AF$4)),0)</f>
        <v>AH</v>
      </c>
      <c r="R1447" t="str" cm="1">
        <f t="array" ref="R1447">_xlfn._xlws.FILTER(Table3[[#All],[Name]],(Table3[[#All],[Polygon]]=$A1447)*(Table3[[#All],[Period]]=R$1)*((Table3[[#All],[Variables ]]=$AF$3)+(Table3[[#All],[Variables ]]=$AF$2)+(Table3[[#All],[Variables ]]=$AF$4)),0)</f>
        <v>PCT</v>
      </c>
      <c r="S1447" t="str" cm="1">
        <f t="array" ref="S1447">_xlfn._xlws.FILTER(Table3[[#All],[Name]],(Table3[[#All],[Polygon]]=$A1447)*(Table3[[#All],[Period]]=S$1)*((Table3[[#All],[Variables ]]=$AF$3)+(Table3[[#All],[Variables ]]=$AF$2)+(Table3[[#All],[Variables ]]=$AF$4)),0)</f>
        <v>AH</v>
      </c>
      <c r="T1447" t="str" cm="1">
        <f t="array" ref="T1447">_xlfn._xlws.FILTER(Table3[[#All],[Name]],(Table3[[#All],[Polygon]]=$A1447)*(Table3[[#All],[Period]]=T$1)*((Table3[[#All],[Variables ]]=$AF$3)+(Table3[[#All],[Variables ]]=$AF$2)+(Table3[[#All],[Variables ]]=$AF$4)),0)</f>
        <v>AH</v>
      </c>
      <c r="U1447" cm="1">
        <f t="array" ref="U1447">_xlfn._xlws.FILTER(Table3[[#All],[Name]],(Table3[[#All],[Polygon]]=$A1447)*(Table3[[#All],[Period]]=U$1)*((Table3[[#All],[Variables ]]=$AF$3)+(Table3[[#All],[Variables ]]=$AF$2)+(Table3[[#All],[Variables ]]=$AF$4)),0)</f>
        <v>0</v>
      </c>
      <c r="V1447" cm="1">
        <f t="array" ref="V1447">_xlfn._xlws.FILTER(Table3[[#All],[Name]],(Table3[[#All],[Polygon]]=$A1447)*(Table3[[#All],[Period]]=V$1)*((Table3[[#All],[Variables ]]=$AF$3)+(Table3[[#All],[Variables ]]=$AF$2)+(Table3[[#All],[Variables ]]=$AF$4)),0)</f>
        <v>0</v>
      </c>
      <c r="W1447" cm="1">
        <f t="array" ref="W1447">_xlfn._xlws.FILTER(Table3[[#All],[Name]],(Table3[[#All],[Polygon]]=$A1447)*(Table3[[#All],[Period]]=W$1)*((Table3[[#All],[Variables ]]=$AF$3)+(Table3[[#All],[Variables ]]=$AF$2)+(Table3[[#All],[Variables ]]=$AF$4)),0)</f>
        <v>0</v>
      </c>
      <c r="X1447" cm="1">
        <f t="array" ref="X1447">_xlfn._xlws.FILTER(Table3[[#All],[Name]],(Table3[[#All],[Polygon]]=$A1447)*(Table3[[#All],[Period]]=X$1)*((Table3[[#All],[Variables ]]=$AF$3)+(Table3[[#All],[Variables ]]=$AF$2)+(Table3[[#All],[Variables ]]=$AF$4)),0)</f>
        <v>0</v>
      </c>
      <c r="Y1447" cm="1">
        <f t="array" ref="Y1447">_xlfn._xlws.FILTER(Table3[[#All],[Name]],(Table3[[#All],[Polygon]]=$A1447)*(Table3[[#All],[Period]]=Y$1)*((Table3[[#All],[Variables ]]=$AF$3)+(Table3[[#All],[Variables ]]=$AF$2)+(Table3[[#All],[Variables ]]=$AF$4)),0)</f>
        <v>0</v>
      </c>
      <c r="Z1447" cm="1">
        <f t="array" ref="Z1447">_xlfn._xlws.FILTER(Table3[[#All],[Name]],(Table3[[#All],[Polygon]]=$A1447)*(Table3[[#All],[Period]]=Z$1)*((Table3[[#All],[Variables ]]=$AF$3)+(Table3[[#All],[Variables ]]=$AF$2)+(Table3[[#All],[Variables ]]=$AF$4)),0)</f>
        <v>0</v>
      </c>
      <c r="AA1447" cm="1">
        <f t="array" ref="AA1447">_xlfn._xlws.FILTER(Table3[[#All],[Name]],(Table3[[#All],[Polygon]]=$A1447)*(Table3[[#All],[Period]]=AA$1)*((Table3[[#All],[Variables ]]=$AF$3)+(Table3[[#All],[Variables ]]=$AF$2)+(Table3[[#All],[Variables ]]=$AF$4)),0)</f>
        <v>0</v>
      </c>
      <c r="AB1447" cm="1">
        <f t="array" ref="AB1447">_xlfn._xlws.FILTER(Table3[[#All],[Name]],(Table3[[#All],[Polygon]]=$A1447)*(Table3[[#All],[Period]]=AB$1)*((Table3[[#All],[Variables ]]=$AF$3)+(Table3[[#All],[Variables ]]=$AF$2)+(Table3[[#All],[Variables ]]=$AF$4)),0)</f>
        <v>0</v>
      </c>
      <c r="AC1447" cm="1">
        <f t="array" ref="AC1447">_xlfn._xlws.FILTER(Table3[[#All],[Name]],(Table3[[#All],[Polygon]]=$A1447)*(Table3[[#All],[Period]]=AC$1)*((Table3[[#All],[Variables ]]=$AF$3)+(Table3[[#All],[Variables ]]=$AF$2)+(Table3[[#All],[Variables ]]=$AF$4)),0)</f>
        <v>0</v>
      </c>
      <c r="AD1447" cm="1">
        <f t="array" ref="AD1447">_xlfn._xlws.FILTER(Table3[[#All],[Name]],(Table3[[#All],[Polygon]]=$A1447)*(Table3[[#All],[Period]]=AD$1)*((Table3[[#All],[Variables ]]=$AF$3)+(Table3[[#All],[Variables ]]=$AF$2)+(Table3[[#All],[Variables ]]=$AF$4)),0)</f>
        <v>0</v>
      </c>
    </row>
    <row r="1448" spans="1:30" x14ac:dyDescent="0.35">
      <c r="A1448" s="5">
        <v>87</v>
      </c>
      <c r="B1448" s="6" t="s">
        <v>1597</v>
      </c>
      <c r="C1448" s="8">
        <v>19.007032599999999</v>
      </c>
      <c r="D1448" s="6" t="s">
        <v>1466</v>
      </c>
      <c r="E1448" s="6">
        <v>1</v>
      </c>
      <c r="F1448" s="6">
        <v>2</v>
      </c>
      <c r="G1448" s="6">
        <v>3</v>
      </c>
      <c r="H1448" s="6"/>
      <c r="I1448" s="6">
        <v>1989</v>
      </c>
      <c r="J1448" s="6">
        <v>0</v>
      </c>
      <c r="K1448" s="6" t="s">
        <v>3455</v>
      </c>
      <c r="L1448" s="6">
        <v>47</v>
      </c>
      <c r="M1448" s="6">
        <v>47</v>
      </c>
      <c r="N1448" s="6">
        <v>11.93632094</v>
      </c>
      <c r="O1448" s="9">
        <v>0.97399999999999998</v>
      </c>
      <c r="P1448" cm="1">
        <f t="array" ref="P1448">_xlfn._xlws.FILTER(Table3[[#All],[Name]],(Table3[[#All],[Polygon]]=$A1448)*(Table3[[#All],[Period]]=P$1)*((Table3[[#All],[Variables ]]=$AF$3)+(Table3[[#All],[Variables ]]=$AF$2)+(Table3[[#All],[Variables ]]=$AF$4)),0)</f>
        <v>0</v>
      </c>
      <c r="Q1448" t="str" cm="1">
        <f t="array" ref="Q1448">_xlfn._xlws.FILTER(Table3[[#All],[Name]],(Table3[[#All],[Polygon]]=$A1448)*(Table3[[#All],[Period]]=Q$1)*((Table3[[#All],[Variables ]]=$AF$3)+(Table3[[#All],[Variables ]]=$AF$2)+(Table3[[#All],[Variables ]]=$AF$4)),0)</f>
        <v>AH</v>
      </c>
      <c r="R1448" t="str" cm="1">
        <f t="array" ref="R1448">_xlfn._xlws.FILTER(Table3[[#All],[Name]],(Table3[[#All],[Polygon]]=$A1448)*(Table3[[#All],[Period]]=R$1)*((Table3[[#All],[Variables ]]=$AF$3)+(Table3[[#All],[Variables ]]=$AF$2)+(Table3[[#All],[Variables ]]=$AF$4)),0)</f>
        <v>PCT</v>
      </c>
      <c r="S1448" t="str" cm="1">
        <f t="array" ref="S1448">_xlfn._xlws.FILTER(Table3[[#All],[Name]],(Table3[[#All],[Polygon]]=$A1448)*(Table3[[#All],[Period]]=S$1)*((Table3[[#All],[Variables ]]=$AF$3)+(Table3[[#All],[Variables ]]=$AF$2)+(Table3[[#All],[Variables ]]=$AF$4)),0)</f>
        <v>AH</v>
      </c>
      <c r="T1448" t="str" cm="1">
        <f t="array" ref="T1448">_xlfn._xlws.FILTER(Table3[[#All],[Name]],(Table3[[#All],[Polygon]]=$A1448)*(Table3[[#All],[Period]]=T$1)*((Table3[[#All],[Variables ]]=$AF$3)+(Table3[[#All],[Variables ]]=$AF$2)+(Table3[[#All],[Variables ]]=$AF$4)),0)</f>
        <v>AH</v>
      </c>
      <c r="U1448" cm="1">
        <f t="array" ref="U1448">_xlfn._xlws.FILTER(Table3[[#All],[Name]],(Table3[[#All],[Polygon]]=$A1448)*(Table3[[#All],[Period]]=U$1)*((Table3[[#All],[Variables ]]=$AF$3)+(Table3[[#All],[Variables ]]=$AF$2)+(Table3[[#All],[Variables ]]=$AF$4)),0)</f>
        <v>0</v>
      </c>
      <c r="V1448" cm="1">
        <f t="array" ref="V1448">_xlfn._xlws.FILTER(Table3[[#All],[Name]],(Table3[[#All],[Polygon]]=$A1448)*(Table3[[#All],[Period]]=V$1)*((Table3[[#All],[Variables ]]=$AF$3)+(Table3[[#All],[Variables ]]=$AF$2)+(Table3[[#All],[Variables ]]=$AF$4)),0)</f>
        <v>0</v>
      </c>
      <c r="W1448" cm="1">
        <f t="array" ref="W1448">_xlfn._xlws.FILTER(Table3[[#All],[Name]],(Table3[[#All],[Polygon]]=$A1448)*(Table3[[#All],[Period]]=W$1)*((Table3[[#All],[Variables ]]=$AF$3)+(Table3[[#All],[Variables ]]=$AF$2)+(Table3[[#All],[Variables ]]=$AF$4)),0)</f>
        <v>0</v>
      </c>
      <c r="X1448" cm="1">
        <f t="array" ref="X1448">_xlfn._xlws.FILTER(Table3[[#All],[Name]],(Table3[[#All],[Polygon]]=$A1448)*(Table3[[#All],[Period]]=X$1)*((Table3[[#All],[Variables ]]=$AF$3)+(Table3[[#All],[Variables ]]=$AF$2)+(Table3[[#All],[Variables ]]=$AF$4)),0)</f>
        <v>0</v>
      </c>
      <c r="Y1448" cm="1">
        <f t="array" ref="Y1448">_xlfn._xlws.FILTER(Table3[[#All],[Name]],(Table3[[#All],[Polygon]]=$A1448)*(Table3[[#All],[Period]]=Y$1)*((Table3[[#All],[Variables ]]=$AF$3)+(Table3[[#All],[Variables ]]=$AF$2)+(Table3[[#All],[Variables ]]=$AF$4)),0)</f>
        <v>0</v>
      </c>
      <c r="Z1448" cm="1">
        <f t="array" ref="Z1448">_xlfn._xlws.FILTER(Table3[[#All],[Name]],(Table3[[#All],[Polygon]]=$A1448)*(Table3[[#All],[Period]]=Z$1)*((Table3[[#All],[Variables ]]=$AF$3)+(Table3[[#All],[Variables ]]=$AF$2)+(Table3[[#All],[Variables ]]=$AF$4)),0)</f>
        <v>0</v>
      </c>
      <c r="AA1448" cm="1">
        <f t="array" ref="AA1448">_xlfn._xlws.FILTER(Table3[[#All],[Name]],(Table3[[#All],[Polygon]]=$A1448)*(Table3[[#All],[Period]]=AA$1)*((Table3[[#All],[Variables ]]=$AF$3)+(Table3[[#All],[Variables ]]=$AF$2)+(Table3[[#All],[Variables ]]=$AF$4)),0)</f>
        <v>0</v>
      </c>
      <c r="AB1448" cm="1">
        <f t="array" ref="AB1448">_xlfn._xlws.FILTER(Table3[[#All],[Name]],(Table3[[#All],[Polygon]]=$A1448)*(Table3[[#All],[Period]]=AB$1)*((Table3[[#All],[Variables ]]=$AF$3)+(Table3[[#All],[Variables ]]=$AF$2)+(Table3[[#All],[Variables ]]=$AF$4)),0)</f>
        <v>0</v>
      </c>
      <c r="AC1448" cm="1">
        <f t="array" ref="AC1448">_xlfn._xlws.FILTER(Table3[[#All],[Name]],(Table3[[#All],[Polygon]]=$A1448)*(Table3[[#All],[Period]]=AC$1)*((Table3[[#All],[Variables ]]=$AF$3)+(Table3[[#All],[Variables ]]=$AF$2)+(Table3[[#All],[Variables ]]=$AF$4)),0)</f>
        <v>0</v>
      </c>
      <c r="AD1448" cm="1">
        <f t="array" ref="AD1448">_xlfn._xlws.FILTER(Table3[[#All],[Name]],(Table3[[#All],[Polygon]]=$A1448)*(Table3[[#All],[Period]]=AD$1)*((Table3[[#All],[Variables ]]=$AF$3)+(Table3[[#All],[Variables ]]=$AF$2)+(Table3[[#All],[Variables ]]=$AF$4)),0)</f>
        <v>0</v>
      </c>
    </row>
    <row r="1449" spans="1:30" x14ac:dyDescent="0.35">
      <c r="A1449" s="3">
        <v>88</v>
      </c>
      <c r="B1449" s="4" t="s">
        <v>1727</v>
      </c>
      <c r="C1449" s="10">
        <v>15.61335437</v>
      </c>
      <c r="D1449" s="4" t="s">
        <v>1466</v>
      </c>
      <c r="E1449" s="4">
        <v>1</v>
      </c>
      <c r="F1449" s="4">
        <v>1</v>
      </c>
      <c r="G1449" s="4">
        <v>3</v>
      </c>
      <c r="H1449" s="4" t="s">
        <v>1664</v>
      </c>
      <c r="I1449" s="4">
        <v>2014</v>
      </c>
      <c r="J1449" s="4">
        <v>0</v>
      </c>
      <c r="K1449" s="4" t="s">
        <v>1362</v>
      </c>
      <c r="L1449" s="4">
        <v>27</v>
      </c>
      <c r="M1449" s="4">
        <v>27</v>
      </c>
      <c r="N1449" s="4">
        <v>23.007539449999999</v>
      </c>
      <c r="O1449" s="11">
        <v>3.5000000000000003E-2</v>
      </c>
      <c r="P1449" t="str" cm="1">
        <f t="array" ref="P1449">_xlfn._xlws.FILTER(Table3[[#All],[Name]],(Table3[[#All],[Polygon]]=$A1449)*(Table3[[#All],[Period]]=P$1)*((Table3[[#All],[Variables ]]=$AF$3)+(Table3[[#All],[Variables ]]=$AF$2)+(Table3[[#All],[Variables ]]=$AF$4)),0)</f>
        <v>PCT</v>
      </c>
      <c r="Q1449" t="str" cm="1">
        <f t="array" ref="Q1449">_xlfn._xlws.FILTER(Table3[[#All],[Name]],(Table3[[#All],[Polygon]]=$A1449)*(Table3[[#All],[Period]]=Q$1)*((Table3[[#All],[Variables ]]=$AF$3)+(Table3[[#All],[Variables ]]=$AF$2)+(Table3[[#All],[Variables ]]=$AF$4)),0)</f>
        <v>AH</v>
      </c>
      <c r="R1449" t="str" cm="1">
        <f t="array" ref="R1449">_xlfn._xlws.FILTER(Table3[[#All],[Name]],(Table3[[#All],[Polygon]]=$A1449)*(Table3[[#All],[Period]]=R$1)*((Table3[[#All],[Variables ]]=$AF$3)+(Table3[[#All],[Variables ]]=$AF$2)+(Table3[[#All],[Variables ]]=$AF$4)),0)</f>
        <v>AH</v>
      </c>
      <c r="S1449" cm="1">
        <f t="array" ref="S1449">_xlfn._xlws.FILTER(Table3[[#All],[Name]],(Table3[[#All],[Polygon]]=$A1449)*(Table3[[#All],[Period]]=S$1)*((Table3[[#All],[Variables ]]=$AF$3)+(Table3[[#All],[Variables ]]=$AF$2)+(Table3[[#All],[Variables ]]=$AF$4)),0)</f>
        <v>0</v>
      </c>
      <c r="T1449" cm="1">
        <f t="array" ref="T1449">_xlfn._xlws.FILTER(Table3[[#All],[Name]],(Table3[[#All],[Polygon]]=$A1449)*(Table3[[#All],[Period]]=T$1)*((Table3[[#All],[Variables ]]=$AF$3)+(Table3[[#All],[Variables ]]=$AF$2)+(Table3[[#All],[Variables ]]=$AF$4)),0)</f>
        <v>0</v>
      </c>
      <c r="U1449" t="str" cm="1">
        <f t="array" ref="U1449">_xlfn._xlws.FILTER(Table3[[#All],[Name]],(Table3[[#All],[Polygon]]=$A1449)*(Table3[[#All],[Period]]=U$1)*((Table3[[#All],[Variables ]]=$AF$3)+(Table3[[#All],[Variables ]]=$AF$2)+(Table3[[#All],[Variables ]]=$AF$4)),0)</f>
        <v>PCT</v>
      </c>
      <c r="V1449" t="str" cm="1">
        <f t="array" ref="V1449">_xlfn._xlws.FILTER(Table3[[#All],[Name]],(Table3[[#All],[Polygon]]=$A1449)*(Table3[[#All],[Period]]=V$1)*((Table3[[#All],[Variables ]]=$AF$3)+(Table3[[#All],[Variables ]]=$AF$2)+(Table3[[#All],[Variables ]]=$AF$4)),0)</f>
        <v>AH</v>
      </c>
      <c r="W1449" t="str" cm="1">
        <f t="array" ref="W1449">_xlfn._xlws.FILTER(Table3[[#All],[Name]],(Table3[[#All],[Polygon]]=$A1449)*(Table3[[#All],[Period]]=W$1)*((Table3[[#All],[Variables ]]=$AF$3)+(Table3[[#All],[Variables ]]=$AF$2)+(Table3[[#All],[Variables ]]=$AF$4)),0)</f>
        <v>AH</v>
      </c>
      <c r="X1449" cm="1">
        <f t="array" ref="X1449">_xlfn._xlws.FILTER(Table3[[#All],[Name]],(Table3[[#All],[Polygon]]=$A1449)*(Table3[[#All],[Period]]=X$1)*((Table3[[#All],[Variables ]]=$AF$3)+(Table3[[#All],[Variables ]]=$AF$2)+(Table3[[#All],[Variables ]]=$AF$4)),0)</f>
        <v>0</v>
      </c>
      <c r="Y1449" cm="1">
        <f t="array" ref="Y1449">_xlfn._xlws.FILTER(Table3[[#All],[Name]],(Table3[[#All],[Polygon]]=$A1449)*(Table3[[#All],[Period]]=Y$1)*((Table3[[#All],[Variables ]]=$AF$3)+(Table3[[#All],[Variables ]]=$AF$2)+(Table3[[#All],[Variables ]]=$AF$4)),0)</f>
        <v>0</v>
      </c>
      <c r="Z1449" cm="1">
        <f t="array" ref="Z1449">_xlfn._xlws.FILTER(Table3[[#All],[Name]],(Table3[[#All],[Polygon]]=$A1449)*(Table3[[#All],[Period]]=Z$1)*((Table3[[#All],[Variables ]]=$AF$3)+(Table3[[#All],[Variables ]]=$AF$2)+(Table3[[#All],[Variables ]]=$AF$4)),0)</f>
        <v>0</v>
      </c>
      <c r="AA1449" cm="1">
        <f t="array" ref="AA1449">_xlfn._xlws.FILTER(Table3[[#All],[Name]],(Table3[[#All],[Polygon]]=$A1449)*(Table3[[#All],[Period]]=AA$1)*((Table3[[#All],[Variables ]]=$AF$3)+(Table3[[#All],[Variables ]]=$AF$2)+(Table3[[#All],[Variables ]]=$AF$4)),0)</f>
        <v>0</v>
      </c>
      <c r="AB1449" cm="1">
        <f t="array" ref="AB1449">_xlfn._xlws.FILTER(Table3[[#All],[Name]],(Table3[[#All],[Polygon]]=$A1449)*(Table3[[#All],[Period]]=AB$1)*((Table3[[#All],[Variables ]]=$AF$3)+(Table3[[#All],[Variables ]]=$AF$2)+(Table3[[#All],[Variables ]]=$AF$4)),0)</f>
        <v>0</v>
      </c>
      <c r="AC1449" cm="1">
        <f t="array" ref="AC1449">_xlfn._xlws.FILTER(Table3[[#All],[Name]],(Table3[[#All],[Polygon]]=$A1449)*(Table3[[#All],[Period]]=AC$1)*((Table3[[#All],[Variables ]]=$AF$3)+(Table3[[#All],[Variables ]]=$AF$2)+(Table3[[#All],[Variables ]]=$AF$4)),0)</f>
        <v>0</v>
      </c>
      <c r="AD1449" cm="1">
        <f t="array" ref="AD1449">_xlfn._xlws.FILTER(Table3[[#All],[Name]],(Table3[[#All],[Polygon]]=$A1449)*(Table3[[#All],[Period]]=AD$1)*((Table3[[#All],[Variables ]]=$AF$3)+(Table3[[#All],[Variables ]]=$AF$2)+(Table3[[#All],[Variables ]]=$AF$4)),0)</f>
        <v>0</v>
      </c>
    </row>
    <row r="1450" spans="1:30" x14ac:dyDescent="0.35">
      <c r="A1450" s="5">
        <v>88</v>
      </c>
      <c r="B1450" s="6" t="s">
        <v>1727</v>
      </c>
      <c r="C1450" s="8">
        <v>15.61335437</v>
      </c>
      <c r="D1450" s="6" t="s">
        <v>1466</v>
      </c>
      <c r="E1450" s="6">
        <v>1</v>
      </c>
      <c r="F1450" s="6">
        <v>1</v>
      </c>
      <c r="G1450" s="6">
        <v>3</v>
      </c>
      <c r="H1450" s="6" t="s">
        <v>1664</v>
      </c>
      <c r="I1450" s="6">
        <v>2014</v>
      </c>
      <c r="J1450" s="6">
        <v>0</v>
      </c>
      <c r="K1450" s="6" t="s">
        <v>1362</v>
      </c>
      <c r="L1450" s="6">
        <v>88</v>
      </c>
      <c r="M1450" s="6">
        <v>88</v>
      </c>
      <c r="N1450" s="6">
        <v>15.61335437</v>
      </c>
      <c r="O1450" s="9">
        <v>15.613</v>
      </c>
      <c r="P1450" t="str" cm="1">
        <f t="array" ref="P1450">_xlfn._xlws.FILTER(Table3[[#All],[Name]],(Table3[[#All],[Polygon]]=$A1450)*(Table3[[#All],[Period]]=P$1)*((Table3[[#All],[Variables ]]=$AF$3)+(Table3[[#All],[Variables ]]=$AF$2)+(Table3[[#All],[Variables ]]=$AF$4)),0)</f>
        <v>PCT</v>
      </c>
      <c r="Q1450" t="str" cm="1">
        <f t="array" ref="Q1450">_xlfn._xlws.FILTER(Table3[[#All],[Name]],(Table3[[#All],[Polygon]]=$A1450)*(Table3[[#All],[Period]]=Q$1)*((Table3[[#All],[Variables ]]=$AF$3)+(Table3[[#All],[Variables ]]=$AF$2)+(Table3[[#All],[Variables ]]=$AF$4)),0)</f>
        <v>AH</v>
      </c>
      <c r="R1450" t="str" cm="1">
        <f t="array" ref="R1450">_xlfn._xlws.FILTER(Table3[[#All],[Name]],(Table3[[#All],[Polygon]]=$A1450)*(Table3[[#All],[Period]]=R$1)*((Table3[[#All],[Variables ]]=$AF$3)+(Table3[[#All],[Variables ]]=$AF$2)+(Table3[[#All],[Variables ]]=$AF$4)),0)</f>
        <v>AH</v>
      </c>
      <c r="S1450" cm="1">
        <f t="array" ref="S1450">_xlfn._xlws.FILTER(Table3[[#All],[Name]],(Table3[[#All],[Polygon]]=$A1450)*(Table3[[#All],[Period]]=S$1)*((Table3[[#All],[Variables ]]=$AF$3)+(Table3[[#All],[Variables ]]=$AF$2)+(Table3[[#All],[Variables ]]=$AF$4)),0)</f>
        <v>0</v>
      </c>
      <c r="T1450" cm="1">
        <f t="array" ref="T1450">_xlfn._xlws.FILTER(Table3[[#All],[Name]],(Table3[[#All],[Polygon]]=$A1450)*(Table3[[#All],[Period]]=T$1)*((Table3[[#All],[Variables ]]=$AF$3)+(Table3[[#All],[Variables ]]=$AF$2)+(Table3[[#All],[Variables ]]=$AF$4)),0)</f>
        <v>0</v>
      </c>
      <c r="U1450" t="str" cm="1">
        <f t="array" ref="U1450">_xlfn._xlws.FILTER(Table3[[#All],[Name]],(Table3[[#All],[Polygon]]=$A1450)*(Table3[[#All],[Period]]=U$1)*((Table3[[#All],[Variables ]]=$AF$3)+(Table3[[#All],[Variables ]]=$AF$2)+(Table3[[#All],[Variables ]]=$AF$4)),0)</f>
        <v>PCT</v>
      </c>
      <c r="V1450" t="str" cm="1">
        <f t="array" ref="V1450">_xlfn._xlws.FILTER(Table3[[#All],[Name]],(Table3[[#All],[Polygon]]=$A1450)*(Table3[[#All],[Period]]=V$1)*((Table3[[#All],[Variables ]]=$AF$3)+(Table3[[#All],[Variables ]]=$AF$2)+(Table3[[#All],[Variables ]]=$AF$4)),0)</f>
        <v>AH</v>
      </c>
      <c r="W1450" t="str" cm="1">
        <f t="array" ref="W1450">_xlfn._xlws.FILTER(Table3[[#All],[Name]],(Table3[[#All],[Polygon]]=$A1450)*(Table3[[#All],[Period]]=W$1)*((Table3[[#All],[Variables ]]=$AF$3)+(Table3[[#All],[Variables ]]=$AF$2)+(Table3[[#All],[Variables ]]=$AF$4)),0)</f>
        <v>AH</v>
      </c>
      <c r="X1450" cm="1">
        <f t="array" ref="X1450">_xlfn._xlws.FILTER(Table3[[#All],[Name]],(Table3[[#All],[Polygon]]=$A1450)*(Table3[[#All],[Period]]=X$1)*((Table3[[#All],[Variables ]]=$AF$3)+(Table3[[#All],[Variables ]]=$AF$2)+(Table3[[#All],[Variables ]]=$AF$4)),0)</f>
        <v>0</v>
      </c>
      <c r="Y1450" cm="1">
        <f t="array" ref="Y1450">_xlfn._xlws.FILTER(Table3[[#All],[Name]],(Table3[[#All],[Polygon]]=$A1450)*(Table3[[#All],[Period]]=Y$1)*((Table3[[#All],[Variables ]]=$AF$3)+(Table3[[#All],[Variables ]]=$AF$2)+(Table3[[#All],[Variables ]]=$AF$4)),0)</f>
        <v>0</v>
      </c>
      <c r="Z1450" cm="1">
        <f t="array" ref="Z1450">_xlfn._xlws.FILTER(Table3[[#All],[Name]],(Table3[[#All],[Polygon]]=$A1450)*(Table3[[#All],[Period]]=Z$1)*((Table3[[#All],[Variables ]]=$AF$3)+(Table3[[#All],[Variables ]]=$AF$2)+(Table3[[#All],[Variables ]]=$AF$4)),0)</f>
        <v>0</v>
      </c>
      <c r="AA1450" cm="1">
        <f t="array" ref="AA1450">_xlfn._xlws.FILTER(Table3[[#All],[Name]],(Table3[[#All],[Polygon]]=$A1450)*(Table3[[#All],[Period]]=AA$1)*((Table3[[#All],[Variables ]]=$AF$3)+(Table3[[#All],[Variables ]]=$AF$2)+(Table3[[#All],[Variables ]]=$AF$4)),0)</f>
        <v>0</v>
      </c>
      <c r="AB1450" cm="1">
        <f t="array" ref="AB1450">_xlfn._xlws.FILTER(Table3[[#All],[Name]],(Table3[[#All],[Polygon]]=$A1450)*(Table3[[#All],[Period]]=AB$1)*((Table3[[#All],[Variables ]]=$AF$3)+(Table3[[#All],[Variables ]]=$AF$2)+(Table3[[#All],[Variables ]]=$AF$4)),0)</f>
        <v>0</v>
      </c>
      <c r="AC1450" cm="1">
        <f t="array" ref="AC1450">_xlfn._xlws.FILTER(Table3[[#All],[Name]],(Table3[[#All],[Polygon]]=$A1450)*(Table3[[#All],[Period]]=AC$1)*((Table3[[#All],[Variables ]]=$AF$3)+(Table3[[#All],[Variables ]]=$AF$2)+(Table3[[#All],[Variables ]]=$AF$4)),0)</f>
        <v>0</v>
      </c>
      <c r="AD1450" cm="1">
        <f t="array" ref="AD1450">_xlfn._xlws.FILTER(Table3[[#All],[Name]],(Table3[[#All],[Polygon]]=$A1450)*(Table3[[#All],[Period]]=AD$1)*((Table3[[#All],[Variables ]]=$AF$3)+(Table3[[#All],[Variables ]]=$AF$2)+(Table3[[#All],[Variables ]]=$AF$4)),0)</f>
        <v>0</v>
      </c>
    </row>
    <row r="1451" spans="1:30" x14ac:dyDescent="0.35">
      <c r="A1451" s="3">
        <v>88</v>
      </c>
      <c r="B1451" s="4" t="s">
        <v>1727</v>
      </c>
      <c r="C1451" s="10">
        <v>15.61335437</v>
      </c>
      <c r="D1451" s="4" t="s">
        <v>1466</v>
      </c>
      <c r="E1451" s="4">
        <v>1</v>
      </c>
      <c r="F1451" s="4">
        <v>1</v>
      </c>
      <c r="G1451" s="4">
        <v>3</v>
      </c>
      <c r="H1451" s="4" t="s">
        <v>1664</v>
      </c>
      <c r="I1451" s="4">
        <v>2014</v>
      </c>
      <c r="J1451" s="4">
        <v>0</v>
      </c>
      <c r="K1451" s="4" t="s">
        <v>1362</v>
      </c>
      <c r="L1451" s="4">
        <v>86</v>
      </c>
      <c r="M1451" s="4">
        <v>86</v>
      </c>
      <c r="N1451" s="4">
        <v>27.579095479999999</v>
      </c>
      <c r="O1451" s="11">
        <v>7.5380000000000003</v>
      </c>
      <c r="P1451" t="str" cm="1">
        <f t="array" ref="P1451">_xlfn._xlws.FILTER(Table3[[#All],[Name]],(Table3[[#All],[Polygon]]=$A1451)*(Table3[[#All],[Period]]=P$1)*((Table3[[#All],[Variables ]]=$AF$3)+(Table3[[#All],[Variables ]]=$AF$2)+(Table3[[#All],[Variables ]]=$AF$4)),0)</f>
        <v>PCT</v>
      </c>
      <c r="Q1451" t="str" cm="1">
        <f t="array" ref="Q1451">_xlfn._xlws.FILTER(Table3[[#All],[Name]],(Table3[[#All],[Polygon]]=$A1451)*(Table3[[#All],[Period]]=Q$1)*((Table3[[#All],[Variables ]]=$AF$3)+(Table3[[#All],[Variables ]]=$AF$2)+(Table3[[#All],[Variables ]]=$AF$4)),0)</f>
        <v>AH</v>
      </c>
      <c r="R1451" t="str" cm="1">
        <f t="array" ref="R1451">_xlfn._xlws.FILTER(Table3[[#All],[Name]],(Table3[[#All],[Polygon]]=$A1451)*(Table3[[#All],[Period]]=R$1)*((Table3[[#All],[Variables ]]=$AF$3)+(Table3[[#All],[Variables ]]=$AF$2)+(Table3[[#All],[Variables ]]=$AF$4)),0)</f>
        <v>AH</v>
      </c>
      <c r="S1451" cm="1">
        <f t="array" ref="S1451">_xlfn._xlws.FILTER(Table3[[#All],[Name]],(Table3[[#All],[Polygon]]=$A1451)*(Table3[[#All],[Period]]=S$1)*((Table3[[#All],[Variables ]]=$AF$3)+(Table3[[#All],[Variables ]]=$AF$2)+(Table3[[#All],[Variables ]]=$AF$4)),0)</f>
        <v>0</v>
      </c>
      <c r="T1451" cm="1">
        <f t="array" ref="T1451">_xlfn._xlws.FILTER(Table3[[#All],[Name]],(Table3[[#All],[Polygon]]=$A1451)*(Table3[[#All],[Period]]=T$1)*((Table3[[#All],[Variables ]]=$AF$3)+(Table3[[#All],[Variables ]]=$AF$2)+(Table3[[#All],[Variables ]]=$AF$4)),0)</f>
        <v>0</v>
      </c>
      <c r="U1451" t="str" cm="1">
        <f t="array" ref="U1451">_xlfn._xlws.FILTER(Table3[[#All],[Name]],(Table3[[#All],[Polygon]]=$A1451)*(Table3[[#All],[Period]]=U$1)*((Table3[[#All],[Variables ]]=$AF$3)+(Table3[[#All],[Variables ]]=$AF$2)+(Table3[[#All],[Variables ]]=$AF$4)),0)</f>
        <v>PCT</v>
      </c>
      <c r="V1451" t="str" cm="1">
        <f t="array" ref="V1451">_xlfn._xlws.FILTER(Table3[[#All],[Name]],(Table3[[#All],[Polygon]]=$A1451)*(Table3[[#All],[Period]]=V$1)*((Table3[[#All],[Variables ]]=$AF$3)+(Table3[[#All],[Variables ]]=$AF$2)+(Table3[[#All],[Variables ]]=$AF$4)),0)</f>
        <v>AH</v>
      </c>
      <c r="W1451" t="str" cm="1">
        <f t="array" ref="W1451">_xlfn._xlws.FILTER(Table3[[#All],[Name]],(Table3[[#All],[Polygon]]=$A1451)*(Table3[[#All],[Period]]=W$1)*((Table3[[#All],[Variables ]]=$AF$3)+(Table3[[#All],[Variables ]]=$AF$2)+(Table3[[#All],[Variables ]]=$AF$4)),0)</f>
        <v>AH</v>
      </c>
      <c r="X1451" cm="1">
        <f t="array" ref="X1451">_xlfn._xlws.FILTER(Table3[[#All],[Name]],(Table3[[#All],[Polygon]]=$A1451)*(Table3[[#All],[Period]]=X$1)*((Table3[[#All],[Variables ]]=$AF$3)+(Table3[[#All],[Variables ]]=$AF$2)+(Table3[[#All],[Variables ]]=$AF$4)),0)</f>
        <v>0</v>
      </c>
      <c r="Y1451" cm="1">
        <f t="array" ref="Y1451">_xlfn._xlws.FILTER(Table3[[#All],[Name]],(Table3[[#All],[Polygon]]=$A1451)*(Table3[[#All],[Period]]=Y$1)*((Table3[[#All],[Variables ]]=$AF$3)+(Table3[[#All],[Variables ]]=$AF$2)+(Table3[[#All],[Variables ]]=$AF$4)),0)</f>
        <v>0</v>
      </c>
      <c r="Z1451" cm="1">
        <f t="array" ref="Z1451">_xlfn._xlws.FILTER(Table3[[#All],[Name]],(Table3[[#All],[Polygon]]=$A1451)*(Table3[[#All],[Period]]=Z$1)*((Table3[[#All],[Variables ]]=$AF$3)+(Table3[[#All],[Variables ]]=$AF$2)+(Table3[[#All],[Variables ]]=$AF$4)),0)</f>
        <v>0</v>
      </c>
      <c r="AA1451" cm="1">
        <f t="array" ref="AA1451">_xlfn._xlws.FILTER(Table3[[#All],[Name]],(Table3[[#All],[Polygon]]=$A1451)*(Table3[[#All],[Period]]=AA$1)*((Table3[[#All],[Variables ]]=$AF$3)+(Table3[[#All],[Variables ]]=$AF$2)+(Table3[[#All],[Variables ]]=$AF$4)),0)</f>
        <v>0</v>
      </c>
      <c r="AB1451" cm="1">
        <f t="array" ref="AB1451">_xlfn._xlws.FILTER(Table3[[#All],[Name]],(Table3[[#All],[Polygon]]=$A1451)*(Table3[[#All],[Period]]=AB$1)*((Table3[[#All],[Variables ]]=$AF$3)+(Table3[[#All],[Variables ]]=$AF$2)+(Table3[[#All],[Variables ]]=$AF$4)),0)</f>
        <v>0</v>
      </c>
      <c r="AC1451" cm="1">
        <f t="array" ref="AC1451">_xlfn._xlws.FILTER(Table3[[#All],[Name]],(Table3[[#All],[Polygon]]=$A1451)*(Table3[[#All],[Period]]=AC$1)*((Table3[[#All],[Variables ]]=$AF$3)+(Table3[[#All],[Variables ]]=$AF$2)+(Table3[[#All],[Variables ]]=$AF$4)),0)</f>
        <v>0</v>
      </c>
      <c r="AD1451" cm="1">
        <f t="array" ref="AD1451">_xlfn._xlws.FILTER(Table3[[#All],[Name]],(Table3[[#All],[Polygon]]=$A1451)*(Table3[[#All],[Period]]=AD$1)*((Table3[[#All],[Variables ]]=$AF$3)+(Table3[[#All],[Variables ]]=$AF$2)+(Table3[[#All],[Variables ]]=$AF$4)),0)</f>
        <v>0</v>
      </c>
    </row>
    <row r="1452" spans="1:30" x14ac:dyDescent="0.35">
      <c r="A1452" s="5">
        <v>88</v>
      </c>
      <c r="B1452" s="6" t="s">
        <v>1727</v>
      </c>
      <c r="C1452" s="8">
        <v>15.61335437</v>
      </c>
      <c r="D1452" s="6" t="s">
        <v>1466</v>
      </c>
      <c r="E1452" s="6">
        <v>1</v>
      </c>
      <c r="F1452" s="6">
        <v>1</v>
      </c>
      <c r="G1452" s="6">
        <v>3</v>
      </c>
      <c r="H1452" s="6" t="s">
        <v>1664</v>
      </c>
      <c r="I1452" s="6">
        <v>2014</v>
      </c>
      <c r="J1452" s="6">
        <v>0</v>
      </c>
      <c r="K1452" s="6" t="s">
        <v>1362</v>
      </c>
      <c r="L1452" s="6">
        <v>37</v>
      </c>
      <c r="M1452" s="6">
        <v>37</v>
      </c>
      <c r="N1452" s="6">
        <v>4.4005282880000003</v>
      </c>
      <c r="O1452" s="9">
        <v>1.758</v>
      </c>
      <c r="P1452" t="str" cm="1">
        <f t="array" ref="P1452">_xlfn._xlws.FILTER(Table3[[#All],[Name]],(Table3[[#All],[Polygon]]=$A1452)*(Table3[[#All],[Period]]=P$1)*((Table3[[#All],[Variables ]]=$AF$3)+(Table3[[#All],[Variables ]]=$AF$2)+(Table3[[#All],[Variables ]]=$AF$4)),0)</f>
        <v>PCT</v>
      </c>
      <c r="Q1452" t="str" cm="1">
        <f t="array" ref="Q1452">_xlfn._xlws.FILTER(Table3[[#All],[Name]],(Table3[[#All],[Polygon]]=$A1452)*(Table3[[#All],[Period]]=Q$1)*((Table3[[#All],[Variables ]]=$AF$3)+(Table3[[#All],[Variables ]]=$AF$2)+(Table3[[#All],[Variables ]]=$AF$4)),0)</f>
        <v>AH</v>
      </c>
      <c r="R1452" t="str" cm="1">
        <f t="array" ref="R1452">_xlfn._xlws.FILTER(Table3[[#All],[Name]],(Table3[[#All],[Polygon]]=$A1452)*(Table3[[#All],[Period]]=R$1)*((Table3[[#All],[Variables ]]=$AF$3)+(Table3[[#All],[Variables ]]=$AF$2)+(Table3[[#All],[Variables ]]=$AF$4)),0)</f>
        <v>AH</v>
      </c>
      <c r="S1452" cm="1">
        <f t="array" ref="S1452">_xlfn._xlws.FILTER(Table3[[#All],[Name]],(Table3[[#All],[Polygon]]=$A1452)*(Table3[[#All],[Period]]=S$1)*((Table3[[#All],[Variables ]]=$AF$3)+(Table3[[#All],[Variables ]]=$AF$2)+(Table3[[#All],[Variables ]]=$AF$4)),0)</f>
        <v>0</v>
      </c>
      <c r="T1452" cm="1">
        <f t="array" ref="T1452">_xlfn._xlws.FILTER(Table3[[#All],[Name]],(Table3[[#All],[Polygon]]=$A1452)*(Table3[[#All],[Period]]=T$1)*((Table3[[#All],[Variables ]]=$AF$3)+(Table3[[#All],[Variables ]]=$AF$2)+(Table3[[#All],[Variables ]]=$AF$4)),0)</f>
        <v>0</v>
      </c>
      <c r="U1452" t="str" cm="1">
        <f t="array" ref="U1452">_xlfn._xlws.FILTER(Table3[[#All],[Name]],(Table3[[#All],[Polygon]]=$A1452)*(Table3[[#All],[Period]]=U$1)*((Table3[[#All],[Variables ]]=$AF$3)+(Table3[[#All],[Variables ]]=$AF$2)+(Table3[[#All],[Variables ]]=$AF$4)),0)</f>
        <v>PCT</v>
      </c>
      <c r="V1452" t="str" cm="1">
        <f t="array" ref="V1452">_xlfn._xlws.FILTER(Table3[[#All],[Name]],(Table3[[#All],[Polygon]]=$A1452)*(Table3[[#All],[Period]]=V$1)*((Table3[[#All],[Variables ]]=$AF$3)+(Table3[[#All],[Variables ]]=$AF$2)+(Table3[[#All],[Variables ]]=$AF$4)),0)</f>
        <v>AH</v>
      </c>
      <c r="W1452" t="str" cm="1">
        <f t="array" ref="W1452">_xlfn._xlws.FILTER(Table3[[#All],[Name]],(Table3[[#All],[Polygon]]=$A1452)*(Table3[[#All],[Period]]=W$1)*((Table3[[#All],[Variables ]]=$AF$3)+(Table3[[#All],[Variables ]]=$AF$2)+(Table3[[#All],[Variables ]]=$AF$4)),0)</f>
        <v>AH</v>
      </c>
      <c r="X1452" cm="1">
        <f t="array" ref="X1452">_xlfn._xlws.FILTER(Table3[[#All],[Name]],(Table3[[#All],[Polygon]]=$A1452)*(Table3[[#All],[Period]]=X$1)*((Table3[[#All],[Variables ]]=$AF$3)+(Table3[[#All],[Variables ]]=$AF$2)+(Table3[[#All],[Variables ]]=$AF$4)),0)</f>
        <v>0</v>
      </c>
      <c r="Y1452" cm="1">
        <f t="array" ref="Y1452">_xlfn._xlws.FILTER(Table3[[#All],[Name]],(Table3[[#All],[Polygon]]=$A1452)*(Table3[[#All],[Period]]=Y$1)*((Table3[[#All],[Variables ]]=$AF$3)+(Table3[[#All],[Variables ]]=$AF$2)+(Table3[[#All],[Variables ]]=$AF$4)),0)</f>
        <v>0</v>
      </c>
      <c r="Z1452" cm="1">
        <f t="array" ref="Z1452">_xlfn._xlws.FILTER(Table3[[#All],[Name]],(Table3[[#All],[Polygon]]=$A1452)*(Table3[[#All],[Period]]=Z$1)*((Table3[[#All],[Variables ]]=$AF$3)+(Table3[[#All],[Variables ]]=$AF$2)+(Table3[[#All],[Variables ]]=$AF$4)),0)</f>
        <v>0</v>
      </c>
      <c r="AA1452" cm="1">
        <f t="array" ref="AA1452">_xlfn._xlws.FILTER(Table3[[#All],[Name]],(Table3[[#All],[Polygon]]=$A1452)*(Table3[[#All],[Period]]=AA$1)*((Table3[[#All],[Variables ]]=$AF$3)+(Table3[[#All],[Variables ]]=$AF$2)+(Table3[[#All],[Variables ]]=$AF$4)),0)</f>
        <v>0</v>
      </c>
      <c r="AB1452" cm="1">
        <f t="array" ref="AB1452">_xlfn._xlws.FILTER(Table3[[#All],[Name]],(Table3[[#All],[Polygon]]=$A1452)*(Table3[[#All],[Period]]=AB$1)*((Table3[[#All],[Variables ]]=$AF$3)+(Table3[[#All],[Variables ]]=$AF$2)+(Table3[[#All],[Variables ]]=$AF$4)),0)</f>
        <v>0</v>
      </c>
      <c r="AC1452" cm="1">
        <f t="array" ref="AC1452">_xlfn._xlws.FILTER(Table3[[#All],[Name]],(Table3[[#All],[Polygon]]=$A1452)*(Table3[[#All],[Period]]=AC$1)*((Table3[[#All],[Variables ]]=$AF$3)+(Table3[[#All],[Variables ]]=$AF$2)+(Table3[[#All],[Variables ]]=$AF$4)),0)</f>
        <v>0</v>
      </c>
      <c r="AD1452" cm="1">
        <f t="array" ref="AD1452">_xlfn._xlws.FILTER(Table3[[#All],[Name]],(Table3[[#All],[Polygon]]=$A1452)*(Table3[[#All],[Period]]=AD$1)*((Table3[[#All],[Variables ]]=$AF$3)+(Table3[[#All],[Variables ]]=$AF$2)+(Table3[[#All],[Variables ]]=$AF$4)),0)</f>
        <v>0</v>
      </c>
    </row>
    <row r="1453" spans="1:30" x14ac:dyDescent="0.35">
      <c r="A1453" s="3">
        <v>88</v>
      </c>
      <c r="B1453" s="4" t="s">
        <v>1727</v>
      </c>
      <c r="C1453" s="10">
        <v>15.61335437</v>
      </c>
      <c r="D1453" s="4" t="s">
        <v>1466</v>
      </c>
      <c r="E1453" s="4">
        <v>1</v>
      </c>
      <c r="F1453" s="4">
        <v>1</v>
      </c>
      <c r="G1453" s="4">
        <v>3</v>
      </c>
      <c r="H1453" s="4" t="s">
        <v>1664</v>
      </c>
      <c r="I1453" s="4">
        <v>2014</v>
      </c>
      <c r="J1453" s="4">
        <v>0</v>
      </c>
      <c r="K1453" s="4" t="s">
        <v>1362</v>
      </c>
      <c r="L1453" s="4">
        <v>53</v>
      </c>
      <c r="M1453" s="4">
        <v>53</v>
      </c>
      <c r="N1453" s="4">
        <v>66.246111110000001</v>
      </c>
      <c r="O1453" s="11">
        <v>6.8979999999999997</v>
      </c>
      <c r="P1453" t="str" cm="1">
        <f t="array" ref="P1453">_xlfn._xlws.FILTER(Table3[[#All],[Name]],(Table3[[#All],[Polygon]]=$A1453)*(Table3[[#All],[Period]]=P$1)*((Table3[[#All],[Variables ]]=$AF$3)+(Table3[[#All],[Variables ]]=$AF$2)+(Table3[[#All],[Variables ]]=$AF$4)),0)</f>
        <v>PCT</v>
      </c>
      <c r="Q1453" t="str" cm="1">
        <f t="array" ref="Q1453">_xlfn._xlws.FILTER(Table3[[#All],[Name]],(Table3[[#All],[Polygon]]=$A1453)*(Table3[[#All],[Period]]=Q$1)*((Table3[[#All],[Variables ]]=$AF$3)+(Table3[[#All],[Variables ]]=$AF$2)+(Table3[[#All],[Variables ]]=$AF$4)),0)</f>
        <v>AH</v>
      </c>
      <c r="R1453" t="str" cm="1">
        <f t="array" ref="R1453">_xlfn._xlws.FILTER(Table3[[#All],[Name]],(Table3[[#All],[Polygon]]=$A1453)*(Table3[[#All],[Period]]=R$1)*((Table3[[#All],[Variables ]]=$AF$3)+(Table3[[#All],[Variables ]]=$AF$2)+(Table3[[#All],[Variables ]]=$AF$4)),0)</f>
        <v>AH</v>
      </c>
      <c r="S1453" cm="1">
        <f t="array" ref="S1453">_xlfn._xlws.FILTER(Table3[[#All],[Name]],(Table3[[#All],[Polygon]]=$A1453)*(Table3[[#All],[Period]]=S$1)*((Table3[[#All],[Variables ]]=$AF$3)+(Table3[[#All],[Variables ]]=$AF$2)+(Table3[[#All],[Variables ]]=$AF$4)),0)</f>
        <v>0</v>
      </c>
      <c r="T1453" cm="1">
        <f t="array" ref="T1453">_xlfn._xlws.FILTER(Table3[[#All],[Name]],(Table3[[#All],[Polygon]]=$A1453)*(Table3[[#All],[Period]]=T$1)*((Table3[[#All],[Variables ]]=$AF$3)+(Table3[[#All],[Variables ]]=$AF$2)+(Table3[[#All],[Variables ]]=$AF$4)),0)</f>
        <v>0</v>
      </c>
      <c r="U1453" t="str" cm="1">
        <f t="array" ref="U1453">_xlfn._xlws.FILTER(Table3[[#All],[Name]],(Table3[[#All],[Polygon]]=$A1453)*(Table3[[#All],[Period]]=U$1)*((Table3[[#All],[Variables ]]=$AF$3)+(Table3[[#All],[Variables ]]=$AF$2)+(Table3[[#All],[Variables ]]=$AF$4)),0)</f>
        <v>PCT</v>
      </c>
      <c r="V1453" t="str" cm="1">
        <f t="array" ref="V1453">_xlfn._xlws.FILTER(Table3[[#All],[Name]],(Table3[[#All],[Polygon]]=$A1453)*(Table3[[#All],[Period]]=V$1)*((Table3[[#All],[Variables ]]=$AF$3)+(Table3[[#All],[Variables ]]=$AF$2)+(Table3[[#All],[Variables ]]=$AF$4)),0)</f>
        <v>AH</v>
      </c>
      <c r="W1453" t="str" cm="1">
        <f t="array" ref="W1453">_xlfn._xlws.FILTER(Table3[[#All],[Name]],(Table3[[#All],[Polygon]]=$A1453)*(Table3[[#All],[Period]]=W$1)*((Table3[[#All],[Variables ]]=$AF$3)+(Table3[[#All],[Variables ]]=$AF$2)+(Table3[[#All],[Variables ]]=$AF$4)),0)</f>
        <v>AH</v>
      </c>
      <c r="X1453" cm="1">
        <f t="array" ref="X1453">_xlfn._xlws.FILTER(Table3[[#All],[Name]],(Table3[[#All],[Polygon]]=$A1453)*(Table3[[#All],[Period]]=X$1)*((Table3[[#All],[Variables ]]=$AF$3)+(Table3[[#All],[Variables ]]=$AF$2)+(Table3[[#All],[Variables ]]=$AF$4)),0)</f>
        <v>0</v>
      </c>
      <c r="Y1453" cm="1">
        <f t="array" ref="Y1453">_xlfn._xlws.FILTER(Table3[[#All],[Name]],(Table3[[#All],[Polygon]]=$A1453)*(Table3[[#All],[Period]]=Y$1)*((Table3[[#All],[Variables ]]=$AF$3)+(Table3[[#All],[Variables ]]=$AF$2)+(Table3[[#All],[Variables ]]=$AF$4)),0)</f>
        <v>0</v>
      </c>
      <c r="Z1453" cm="1">
        <f t="array" ref="Z1453">_xlfn._xlws.FILTER(Table3[[#All],[Name]],(Table3[[#All],[Polygon]]=$A1453)*(Table3[[#All],[Period]]=Z$1)*((Table3[[#All],[Variables ]]=$AF$3)+(Table3[[#All],[Variables ]]=$AF$2)+(Table3[[#All],[Variables ]]=$AF$4)),0)</f>
        <v>0</v>
      </c>
      <c r="AA1453" cm="1">
        <f t="array" ref="AA1453">_xlfn._xlws.FILTER(Table3[[#All],[Name]],(Table3[[#All],[Polygon]]=$A1453)*(Table3[[#All],[Period]]=AA$1)*((Table3[[#All],[Variables ]]=$AF$3)+(Table3[[#All],[Variables ]]=$AF$2)+(Table3[[#All],[Variables ]]=$AF$4)),0)</f>
        <v>0</v>
      </c>
      <c r="AB1453" cm="1">
        <f t="array" ref="AB1453">_xlfn._xlws.FILTER(Table3[[#All],[Name]],(Table3[[#All],[Polygon]]=$A1453)*(Table3[[#All],[Period]]=AB$1)*((Table3[[#All],[Variables ]]=$AF$3)+(Table3[[#All],[Variables ]]=$AF$2)+(Table3[[#All],[Variables ]]=$AF$4)),0)</f>
        <v>0</v>
      </c>
      <c r="AC1453" cm="1">
        <f t="array" ref="AC1453">_xlfn._xlws.FILTER(Table3[[#All],[Name]],(Table3[[#All],[Polygon]]=$A1453)*(Table3[[#All],[Period]]=AC$1)*((Table3[[#All],[Variables ]]=$AF$3)+(Table3[[#All],[Variables ]]=$AF$2)+(Table3[[#All],[Variables ]]=$AF$4)),0)</f>
        <v>0</v>
      </c>
      <c r="AD1453" cm="1">
        <f t="array" ref="AD1453">_xlfn._xlws.FILTER(Table3[[#All],[Name]],(Table3[[#All],[Polygon]]=$A1453)*(Table3[[#All],[Period]]=AD$1)*((Table3[[#All],[Variables ]]=$AF$3)+(Table3[[#All],[Variables ]]=$AF$2)+(Table3[[#All],[Variables ]]=$AF$4)),0)</f>
        <v>0</v>
      </c>
    </row>
    <row r="1454" spans="1:30" x14ac:dyDescent="0.35">
      <c r="A1454" s="5">
        <v>88</v>
      </c>
      <c r="B1454" s="6" t="s">
        <v>1727</v>
      </c>
      <c r="C1454" s="8">
        <v>15.61335437</v>
      </c>
      <c r="D1454" s="6" t="s">
        <v>1466</v>
      </c>
      <c r="E1454" s="6">
        <v>1</v>
      </c>
      <c r="F1454" s="6">
        <v>1</v>
      </c>
      <c r="G1454" s="6">
        <v>3</v>
      </c>
      <c r="H1454" s="6" t="s">
        <v>1664</v>
      </c>
      <c r="I1454" s="6">
        <v>2014</v>
      </c>
      <c r="J1454" s="6">
        <v>0</v>
      </c>
      <c r="K1454" s="6" t="s">
        <v>1362</v>
      </c>
      <c r="L1454" s="6">
        <v>50</v>
      </c>
      <c r="M1454" s="6">
        <v>50</v>
      </c>
      <c r="N1454" s="6">
        <v>14.44762008</v>
      </c>
      <c r="O1454" s="9">
        <v>14.448</v>
      </c>
      <c r="P1454" t="str" cm="1">
        <f t="array" ref="P1454">_xlfn._xlws.FILTER(Table3[[#All],[Name]],(Table3[[#All],[Polygon]]=$A1454)*(Table3[[#All],[Period]]=P$1)*((Table3[[#All],[Variables ]]=$AF$3)+(Table3[[#All],[Variables ]]=$AF$2)+(Table3[[#All],[Variables ]]=$AF$4)),0)</f>
        <v>PCT</v>
      </c>
      <c r="Q1454" t="str" cm="1">
        <f t="array" ref="Q1454">_xlfn._xlws.FILTER(Table3[[#All],[Name]],(Table3[[#All],[Polygon]]=$A1454)*(Table3[[#All],[Period]]=Q$1)*((Table3[[#All],[Variables ]]=$AF$3)+(Table3[[#All],[Variables ]]=$AF$2)+(Table3[[#All],[Variables ]]=$AF$4)),0)</f>
        <v>AH</v>
      </c>
      <c r="R1454" t="str" cm="1">
        <f t="array" ref="R1454">_xlfn._xlws.FILTER(Table3[[#All],[Name]],(Table3[[#All],[Polygon]]=$A1454)*(Table3[[#All],[Period]]=R$1)*((Table3[[#All],[Variables ]]=$AF$3)+(Table3[[#All],[Variables ]]=$AF$2)+(Table3[[#All],[Variables ]]=$AF$4)),0)</f>
        <v>AH</v>
      </c>
      <c r="S1454" cm="1">
        <f t="array" ref="S1454">_xlfn._xlws.FILTER(Table3[[#All],[Name]],(Table3[[#All],[Polygon]]=$A1454)*(Table3[[#All],[Period]]=S$1)*((Table3[[#All],[Variables ]]=$AF$3)+(Table3[[#All],[Variables ]]=$AF$2)+(Table3[[#All],[Variables ]]=$AF$4)),0)</f>
        <v>0</v>
      </c>
      <c r="T1454" cm="1">
        <f t="array" ref="T1454">_xlfn._xlws.FILTER(Table3[[#All],[Name]],(Table3[[#All],[Polygon]]=$A1454)*(Table3[[#All],[Period]]=T$1)*((Table3[[#All],[Variables ]]=$AF$3)+(Table3[[#All],[Variables ]]=$AF$2)+(Table3[[#All],[Variables ]]=$AF$4)),0)</f>
        <v>0</v>
      </c>
      <c r="U1454" t="str" cm="1">
        <f t="array" ref="U1454">_xlfn._xlws.FILTER(Table3[[#All],[Name]],(Table3[[#All],[Polygon]]=$A1454)*(Table3[[#All],[Period]]=U$1)*((Table3[[#All],[Variables ]]=$AF$3)+(Table3[[#All],[Variables ]]=$AF$2)+(Table3[[#All],[Variables ]]=$AF$4)),0)</f>
        <v>PCT</v>
      </c>
      <c r="V1454" t="str" cm="1">
        <f t="array" ref="V1454">_xlfn._xlws.FILTER(Table3[[#All],[Name]],(Table3[[#All],[Polygon]]=$A1454)*(Table3[[#All],[Period]]=V$1)*((Table3[[#All],[Variables ]]=$AF$3)+(Table3[[#All],[Variables ]]=$AF$2)+(Table3[[#All],[Variables ]]=$AF$4)),0)</f>
        <v>AH</v>
      </c>
      <c r="W1454" t="str" cm="1">
        <f t="array" ref="W1454">_xlfn._xlws.FILTER(Table3[[#All],[Name]],(Table3[[#All],[Polygon]]=$A1454)*(Table3[[#All],[Period]]=W$1)*((Table3[[#All],[Variables ]]=$AF$3)+(Table3[[#All],[Variables ]]=$AF$2)+(Table3[[#All],[Variables ]]=$AF$4)),0)</f>
        <v>AH</v>
      </c>
      <c r="X1454" cm="1">
        <f t="array" ref="X1454">_xlfn._xlws.FILTER(Table3[[#All],[Name]],(Table3[[#All],[Polygon]]=$A1454)*(Table3[[#All],[Period]]=X$1)*((Table3[[#All],[Variables ]]=$AF$3)+(Table3[[#All],[Variables ]]=$AF$2)+(Table3[[#All],[Variables ]]=$AF$4)),0)</f>
        <v>0</v>
      </c>
      <c r="Y1454" cm="1">
        <f t="array" ref="Y1454">_xlfn._xlws.FILTER(Table3[[#All],[Name]],(Table3[[#All],[Polygon]]=$A1454)*(Table3[[#All],[Period]]=Y$1)*((Table3[[#All],[Variables ]]=$AF$3)+(Table3[[#All],[Variables ]]=$AF$2)+(Table3[[#All],[Variables ]]=$AF$4)),0)</f>
        <v>0</v>
      </c>
      <c r="Z1454" cm="1">
        <f t="array" ref="Z1454">_xlfn._xlws.FILTER(Table3[[#All],[Name]],(Table3[[#All],[Polygon]]=$A1454)*(Table3[[#All],[Period]]=Z$1)*((Table3[[#All],[Variables ]]=$AF$3)+(Table3[[#All],[Variables ]]=$AF$2)+(Table3[[#All],[Variables ]]=$AF$4)),0)</f>
        <v>0</v>
      </c>
      <c r="AA1454" cm="1">
        <f t="array" ref="AA1454">_xlfn._xlws.FILTER(Table3[[#All],[Name]],(Table3[[#All],[Polygon]]=$A1454)*(Table3[[#All],[Period]]=AA$1)*((Table3[[#All],[Variables ]]=$AF$3)+(Table3[[#All],[Variables ]]=$AF$2)+(Table3[[#All],[Variables ]]=$AF$4)),0)</f>
        <v>0</v>
      </c>
      <c r="AB1454" cm="1">
        <f t="array" ref="AB1454">_xlfn._xlws.FILTER(Table3[[#All],[Name]],(Table3[[#All],[Polygon]]=$A1454)*(Table3[[#All],[Period]]=AB$1)*((Table3[[#All],[Variables ]]=$AF$3)+(Table3[[#All],[Variables ]]=$AF$2)+(Table3[[#All],[Variables ]]=$AF$4)),0)</f>
        <v>0</v>
      </c>
      <c r="AC1454" cm="1">
        <f t="array" ref="AC1454">_xlfn._xlws.FILTER(Table3[[#All],[Name]],(Table3[[#All],[Polygon]]=$A1454)*(Table3[[#All],[Period]]=AC$1)*((Table3[[#All],[Variables ]]=$AF$3)+(Table3[[#All],[Variables ]]=$AF$2)+(Table3[[#All],[Variables ]]=$AF$4)),0)</f>
        <v>0</v>
      </c>
      <c r="AD1454" cm="1">
        <f t="array" ref="AD1454">_xlfn._xlws.FILTER(Table3[[#All],[Name]],(Table3[[#All],[Polygon]]=$A1454)*(Table3[[#All],[Period]]=AD$1)*((Table3[[#All],[Variables ]]=$AF$3)+(Table3[[#All],[Variables ]]=$AF$2)+(Table3[[#All],[Variables ]]=$AF$4)),0)</f>
        <v>0</v>
      </c>
    </row>
    <row r="1455" spans="1:30" x14ac:dyDescent="0.35">
      <c r="A1455" s="3">
        <v>88</v>
      </c>
      <c r="B1455" s="4" t="s">
        <v>1727</v>
      </c>
      <c r="C1455" s="10">
        <v>15.61335437</v>
      </c>
      <c r="D1455" s="4" t="s">
        <v>1466</v>
      </c>
      <c r="E1455" s="4">
        <v>1</v>
      </c>
      <c r="F1455" s="4">
        <v>1</v>
      </c>
      <c r="G1455" s="4">
        <v>3</v>
      </c>
      <c r="H1455" s="4" t="s">
        <v>1664</v>
      </c>
      <c r="I1455" s="4">
        <v>2014</v>
      </c>
      <c r="J1455" s="4">
        <v>0</v>
      </c>
      <c r="K1455" s="4" t="s">
        <v>1362</v>
      </c>
      <c r="L1455" s="4">
        <v>770</v>
      </c>
      <c r="M1455" s="4">
        <v>770</v>
      </c>
      <c r="N1455" s="4">
        <v>48.209431600000002</v>
      </c>
      <c r="O1455" s="11">
        <v>6.45</v>
      </c>
      <c r="P1455" t="str" cm="1">
        <f t="array" ref="P1455">_xlfn._xlws.FILTER(Table3[[#All],[Name]],(Table3[[#All],[Polygon]]=$A1455)*(Table3[[#All],[Period]]=P$1)*((Table3[[#All],[Variables ]]=$AF$3)+(Table3[[#All],[Variables ]]=$AF$2)+(Table3[[#All],[Variables ]]=$AF$4)),0)</f>
        <v>PCT</v>
      </c>
      <c r="Q1455" t="str" cm="1">
        <f t="array" ref="Q1455">_xlfn._xlws.FILTER(Table3[[#All],[Name]],(Table3[[#All],[Polygon]]=$A1455)*(Table3[[#All],[Period]]=Q$1)*((Table3[[#All],[Variables ]]=$AF$3)+(Table3[[#All],[Variables ]]=$AF$2)+(Table3[[#All],[Variables ]]=$AF$4)),0)</f>
        <v>AH</v>
      </c>
      <c r="R1455" t="str" cm="1">
        <f t="array" ref="R1455">_xlfn._xlws.FILTER(Table3[[#All],[Name]],(Table3[[#All],[Polygon]]=$A1455)*(Table3[[#All],[Period]]=R$1)*((Table3[[#All],[Variables ]]=$AF$3)+(Table3[[#All],[Variables ]]=$AF$2)+(Table3[[#All],[Variables ]]=$AF$4)),0)</f>
        <v>AH</v>
      </c>
      <c r="S1455" cm="1">
        <f t="array" ref="S1455">_xlfn._xlws.FILTER(Table3[[#All],[Name]],(Table3[[#All],[Polygon]]=$A1455)*(Table3[[#All],[Period]]=S$1)*((Table3[[#All],[Variables ]]=$AF$3)+(Table3[[#All],[Variables ]]=$AF$2)+(Table3[[#All],[Variables ]]=$AF$4)),0)</f>
        <v>0</v>
      </c>
      <c r="T1455" cm="1">
        <f t="array" ref="T1455">_xlfn._xlws.FILTER(Table3[[#All],[Name]],(Table3[[#All],[Polygon]]=$A1455)*(Table3[[#All],[Period]]=T$1)*((Table3[[#All],[Variables ]]=$AF$3)+(Table3[[#All],[Variables ]]=$AF$2)+(Table3[[#All],[Variables ]]=$AF$4)),0)</f>
        <v>0</v>
      </c>
      <c r="U1455" t="str" cm="1">
        <f t="array" ref="U1455">_xlfn._xlws.FILTER(Table3[[#All],[Name]],(Table3[[#All],[Polygon]]=$A1455)*(Table3[[#All],[Period]]=U$1)*((Table3[[#All],[Variables ]]=$AF$3)+(Table3[[#All],[Variables ]]=$AF$2)+(Table3[[#All],[Variables ]]=$AF$4)),0)</f>
        <v>PCT</v>
      </c>
      <c r="V1455" t="str" cm="1">
        <f t="array" ref="V1455">_xlfn._xlws.FILTER(Table3[[#All],[Name]],(Table3[[#All],[Polygon]]=$A1455)*(Table3[[#All],[Period]]=V$1)*((Table3[[#All],[Variables ]]=$AF$3)+(Table3[[#All],[Variables ]]=$AF$2)+(Table3[[#All],[Variables ]]=$AF$4)),0)</f>
        <v>AH</v>
      </c>
      <c r="W1455" t="str" cm="1">
        <f t="array" ref="W1455">_xlfn._xlws.FILTER(Table3[[#All],[Name]],(Table3[[#All],[Polygon]]=$A1455)*(Table3[[#All],[Period]]=W$1)*((Table3[[#All],[Variables ]]=$AF$3)+(Table3[[#All],[Variables ]]=$AF$2)+(Table3[[#All],[Variables ]]=$AF$4)),0)</f>
        <v>AH</v>
      </c>
      <c r="X1455" cm="1">
        <f t="array" ref="X1455">_xlfn._xlws.FILTER(Table3[[#All],[Name]],(Table3[[#All],[Polygon]]=$A1455)*(Table3[[#All],[Period]]=X$1)*((Table3[[#All],[Variables ]]=$AF$3)+(Table3[[#All],[Variables ]]=$AF$2)+(Table3[[#All],[Variables ]]=$AF$4)),0)</f>
        <v>0</v>
      </c>
      <c r="Y1455" cm="1">
        <f t="array" ref="Y1455">_xlfn._xlws.FILTER(Table3[[#All],[Name]],(Table3[[#All],[Polygon]]=$A1455)*(Table3[[#All],[Period]]=Y$1)*((Table3[[#All],[Variables ]]=$AF$3)+(Table3[[#All],[Variables ]]=$AF$2)+(Table3[[#All],[Variables ]]=$AF$4)),0)</f>
        <v>0</v>
      </c>
      <c r="Z1455" cm="1">
        <f t="array" ref="Z1455">_xlfn._xlws.FILTER(Table3[[#All],[Name]],(Table3[[#All],[Polygon]]=$A1455)*(Table3[[#All],[Period]]=Z$1)*((Table3[[#All],[Variables ]]=$AF$3)+(Table3[[#All],[Variables ]]=$AF$2)+(Table3[[#All],[Variables ]]=$AF$4)),0)</f>
        <v>0</v>
      </c>
      <c r="AA1455" cm="1">
        <f t="array" ref="AA1455">_xlfn._xlws.FILTER(Table3[[#All],[Name]],(Table3[[#All],[Polygon]]=$A1455)*(Table3[[#All],[Period]]=AA$1)*((Table3[[#All],[Variables ]]=$AF$3)+(Table3[[#All],[Variables ]]=$AF$2)+(Table3[[#All],[Variables ]]=$AF$4)),0)</f>
        <v>0</v>
      </c>
      <c r="AB1455" cm="1">
        <f t="array" ref="AB1455">_xlfn._xlws.FILTER(Table3[[#All],[Name]],(Table3[[#All],[Polygon]]=$A1455)*(Table3[[#All],[Period]]=AB$1)*((Table3[[#All],[Variables ]]=$AF$3)+(Table3[[#All],[Variables ]]=$AF$2)+(Table3[[#All],[Variables ]]=$AF$4)),0)</f>
        <v>0</v>
      </c>
      <c r="AC1455" cm="1">
        <f t="array" ref="AC1455">_xlfn._xlws.FILTER(Table3[[#All],[Name]],(Table3[[#All],[Polygon]]=$A1455)*(Table3[[#All],[Period]]=AC$1)*((Table3[[#All],[Variables ]]=$AF$3)+(Table3[[#All],[Variables ]]=$AF$2)+(Table3[[#All],[Variables ]]=$AF$4)),0)</f>
        <v>0</v>
      </c>
      <c r="AD1455" cm="1">
        <f t="array" ref="AD1455">_xlfn._xlws.FILTER(Table3[[#All],[Name]],(Table3[[#All],[Polygon]]=$A1455)*(Table3[[#All],[Period]]=AD$1)*((Table3[[#All],[Variables ]]=$AF$3)+(Table3[[#All],[Variables ]]=$AF$2)+(Table3[[#All],[Variables ]]=$AF$4)),0)</f>
        <v>0</v>
      </c>
    </row>
    <row r="1456" spans="1:30" x14ac:dyDescent="0.35">
      <c r="A1456" s="5">
        <v>88</v>
      </c>
      <c r="B1456" s="6" t="s">
        <v>1727</v>
      </c>
      <c r="C1456" s="8">
        <v>15.61335437</v>
      </c>
      <c r="D1456" s="6" t="s">
        <v>1466</v>
      </c>
      <c r="E1456" s="6">
        <v>1</v>
      </c>
      <c r="F1456" s="6">
        <v>1</v>
      </c>
      <c r="G1456" s="6">
        <v>3</v>
      </c>
      <c r="H1456" s="6" t="s">
        <v>1664</v>
      </c>
      <c r="I1456" s="6">
        <v>2014</v>
      </c>
      <c r="J1456" s="6">
        <v>0</v>
      </c>
      <c r="K1456" s="6" t="s">
        <v>1362</v>
      </c>
      <c r="L1456" s="6">
        <v>776</v>
      </c>
      <c r="M1456" s="6">
        <v>776</v>
      </c>
      <c r="N1456" s="6">
        <v>48.388616759999998</v>
      </c>
      <c r="O1456" s="9">
        <v>6.45</v>
      </c>
      <c r="P1456" t="str" cm="1">
        <f t="array" ref="P1456">_xlfn._xlws.FILTER(Table3[[#All],[Name]],(Table3[[#All],[Polygon]]=$A1456)*(Table3[[#All],[Period]]=P$1)*((Table3[[#All],[Variables ]]=$AF$3)+(Table3[[#All],[Variables ]]=$AF$2)+(Table3[[#All],[Variables ]]=$AF$4)),0)</f>
        <v>PCT</v>
      </c>
      <c r="Q1456" t="str" cm="1">
        <f t="array" ref="Q1456">_xlfn._xlws.FILTER(Table3[[#All],[Name]],(Table3[[#All],[Polygon]]=$A1456)*(Table3[[#All],[Period]]=Q$1)*((Table3[[#All],[Variables ]]=$AF$3)+(Table3[[#All],[Variables ]]=$AF$2)+(Table3[[#All],[Variables ]]=$AF$4)),0)</f>
        <v>AH</v>
      </c>
      <c r="R1456" t="str" cm="1">
        <f t="array" ref="R1456">_xlfn._xlws.FILTER(Table3[[#All],[Name]],(Table3[[#All],[Polygon]]=$A1456)*(Table3[[#All],[Period]]=R$1)*((Table3[[#All],[Variables ]]=$AF$3)+(Table3[[#All],[Variables ]]=$AF$2)+(Table3[[#All],[Variables ]]=$AF$4)),0)</f>
        <v>AH</v>
      </c>
      <c r="S1456" cm="1">
        <f t="array" ref="S1456">_xlfn._xlws.FILTER(Table3[[#All],[Name]],(Table3[[#All],[Polygon]]=$A1456)*(Table3[[#All],[Period]]=S$1)*((Table3[[#All],[Variables ]]=$AF$3)+(Table3[[#All],[Variables ]]=$AF$2)+(Table3[[#All],[Variables ]]=$AF$4)),0)</f>
        <v>0</v>
      </c>
      <c r="T1456" cm="1">
        <f t="array" ref="T1456">_xlfn._xlws.FILTER(Table3[[#All],[Name]],(Table3[[#All],[Polygon]]=$A1456)*(Table3[[#All],[Period]]=T$1)*((Table3[[#All],[Variables ]]=$AF$3)+(Table3[[#All],[Variables ]]=$AF$2)+(Table3[[#All],[Variables ]]=$AF$4)),0)</f>
        <v>0</v>
      </c>
      <c r="U1456" t="str" cm="1">
        <f t="array" ref="U1456">_xlfn._xlws.FILTER(Table3[[#All],[Name]],(Table3[[#All],[Polygon]]=$A1456)*(Table3[[#All],[Period]]=U$1)*((Table3[[#All],[Variables ]]=$AF$3)+(Table3[[#All],[Variables ]]=$AF$2)+(Table3[[#All],[Variables ]]=$AF$4)),0)</f>
        <v>PCT</v>
      </c>
      <c r="V1456" t="str" cm="1">
        <f t="array" ref="V1456">_xlfn._xlws.FILTER(Table3[[#All],[Name]],(Table3[[#All],[Polygon]]=$A1456)*(Table3[[#All],[Period]]=V$1)*((Table3[[#All],[Variables ]]=$AF$3)+(Table3[[#All],[Variables ]]=$AF$2)+(Table3[[#All],[Variables ]]=$AF$4)),0)</f>
        <v>AH</v>
      </c>
      <c r="W1456" t="str" cm="1">
        <f t="array" ref="W1456">_xlfn._xlws.FILTER(Table3[[#All],[Name]],(Table3[[#All],[Polygon]]=$A1456)*(Table3[[#All],[Period]]=W$1)*((Table3[[#All],[Variables ]]=$AF$3)+(Table3[[#All],[Variables ]]=$AF$2)+(Table3[[#All],[Variables ]]=$AF$4)),0)</f>
        <v>AH</v>
      </c>
      <c r="X1456" cm="1">
        <f t="array" ref="X1456">_xlfn._xlws.FILTER(Table3[[#All],[Name]],(Table3[[#All],[Polygon]]=$A1456)*(Table3[[#All],[Period]]=X$1)*((Table3[[#All],[Variables ]]=$AF$3)+(Table3[[#All],[Variables ]]=$AF$2)+(Table3[[#All],[Variables ]]=$AF$4)),0)</f>
        <v>0</v>
      </c>
      <c r="Y1456" cm="1">
        <f t="array" ref="Y1456">_xlfn._xlws.FILTER(Table3[[#All],[Name]],(Table3[[#All],[Polygon]]=$A1456)*(Table3[[#All],[Period]]=Y$1)*((Table3[[#All],[Variables ]]=$AF$3)+(Table3[[#All],[Variables ]]=$AF$2)+(Table3[[#All],[Variables ]]=$AF$4)),0)</f>
        <v>0</v>
      </c>
      <c r="Z1456" cm="1">
        <f t="array" ref="Z1456">_xlfn._xlws.FILTER(Table3[[#All],[Name]],(Table3[[#All],[Polygon]]=$A1456)*(Table3[[#All],[Period]]=Z$1)*((Table3[[#All],[Variables ]]=$AF$3)+(Table3[[#All],[Variables ]]=$AF$2)+(Table3[[#All],[Variables ]]=$AF$4)),0)</f>
        <v>0</v>
      </c>
      <c r="AA1456" cm="1">
        <f t="array" ref="AA1456">_xlfn._xlws.FILTER(Table3[[#All],[Name]],(Table3[[#All],[Polygon]]=$A1456)*(Table3[[#All],[Period]]=AA$1)*((Table3[[#All],[Variables ]]=$AF$3)+(Table3[[#All],[Variables ]]=$AF$2)+(Table3[[#All],[Variables ]]=$AF$4)),0)</f>
        <v>0</v>
      </c>
      <c r="AB1456" cm="1">
        <f t="array" ref="AB1456">_xlfn._xlws.FILTER(Table3[[#All],[Name]],(Table3[[#All],[Polygon]]=$A1456)*(Table3[[#All],[Period]]=AB$1)*((Table3[[#All],[Variables ]]=$AF$3)+(Table3[[#All],[Variables ]]=$AF$2)+(Table3[[#All],[Variables ]]=$AF$4)),0)</f>
        <v>0</v>
      </c>
      <c r="AC1456" cm="1">
        <f t="array" ref="AC1456">_xlfn._xlws.FILTER(Table3[[#All],[Name]],(Table3[[#All],[Polygon]]=$A1456)*(Table3[[#All],[Period]]=AC$1)*((Table3[[#All],[Variables ]]=$AF$3)+(Table3[[#All],[Variables ]]=$AF$2)+(Table3[[#All],[Variables ]]=$AF$4)),0)</f>
        <v>0</v>
      </c>
      <c r="AD1456" cm="1">
        <f t="array" ref="AD1456">_xlfn._xlws.FILTER(Table3[[#All],[Name]],(Table3[[#All],[Polygon]]=$A1456)*(Table3[[#All],[Period]]=AD$1)*((Table3[[#All],[Variables ]]=$AF$3)+(Table3[[#All],[Variables ]]=$AF$2)+(Table3[[#All],[Variables ]]=$AF$4)),0)</f>
        <v>0</v>
      </c>
    </row>
    <row r="1457" spans="1:30" x14ac:dyDescent="0.35">
      <c r="A1457" s="3">
        <v>890</v>
      </c>
      <c r="B1457" s="4" t="s">
        <v>1392</v>
      </c>
      <c r="C1457" s="10">
        <v>25.85267885</v>
      </c>
      <c r="D1457" s="4" t="s">
        <v>1466</v>
      </c>
      <c r="E1457" s="4">
        <v>3</v>
      </c>
      <c r="F1457" s="4">
        <v>2</v>
      </c>
      <c r="G1457" s="4">
        <v>5</v>
      </c>
      <c r="H1457" s="4"/>
      <c r="I1457" s="4">
        <v>1973</v>
      </c>
      <c r="J1457" s="4">
        <v>0</v>
      </c>
      <c r="K1457" s="4" t="s">
        <v>1650</v>
      </c>
      <c r="L1457" s="4">
        <v>10</v>
      </c>
      <c r="M1457" s="4">
        <v>10</v>
      </c>
      <c r="N1457" s="4">
        <v>6.9877515240000001</v>
      </c>
      <c r="O1457" s="11">
        <v>4.09</v>
      </c>
      <c r="P1457" cm="1">
        <f t="array" ref="P1457">_xlfn._xlws.FILTER(Table3[[#All],[Name]],(Table3[[#All],[Polygon]]=$A1457)*(Table3[[#All],[Period]]=P$1)*((Table3[[#All],[Variables ]]=$AF$3)+(Table3[[#All],[Variables ]]=$AF$2)+(Table3[[#All],[Variables ]]=$AF$4)),0)</f>
        <v>0</v>
      </c>
      <c r="Q1457" t="str" cm="1">
        <f t="array" ref="Q1457">_xlfn._xlws.FILTER(Table3[[#All],[Name]],(Table3[[#All],[Polygon]]=$A1457)*(Table3[[#All],[Period]]=Q$1)*((Table3[[#All],[Variables ]]=$AF$3)+(Table3[[#All],[Variables ]]=$AF$2)+(Table3[[#All],[Variables ]]=$AF$4)),0)</f>
        <v>AH</v>
      </c>
      <c r="R1457" cm="1">
        <f t="array" ref="R1457">_xlfn._xlws.FILTER(Table3[[#All],[Name]],(Table3[[#All],[Polygon]]=$A1457)*(Table3[[#All],[Period]]=R$1)*((Table3[[#All],[Variables ]]=$AF$3)+(Table3[[#All],[Variables ]]=$AF$2)+(Table3[[#All],[Variables ]]=$AF$4)),0)</f>
        <v>0</v>
      </c>
      <c r="S1457" cm="1">
        <f t="array" ref="S1457">_xlfn._xlws.FILTER(Table3[[#All],[Name]],(Table3[[#All],[Polygon]]=$A1457)*(Table3[[#All],[Period]]=S$1)*((Table3[[#All],[Variables ]]=$AF$3)+(Table3[[#All],[Variables ]]=$AF$2)+(Table3[[#All],[Variables ]]=$AF$4)),0)</f>
        <v>0</v>
      </c>
      <c r="T1457" cm="1">
        <f t="array" ref="T1457">_xlfn._xlws.FILTER(Table3[[#All],[Name]],(Table3[[#All],[Polygon]]=$A1457)*(Table3[[#All],[Period]]=T$1)*((Table3[[#All],[Variables ]]=$AF$3)+(Table3[[#All],[Variables ]]=$AF$2)+(Table3[[#All],[Variables ]]=$AF$4)),0)</f>
        <v>0</v>
      </c>
      <c r="U1457" cm="1">
        <f t="array" ref="U1457">_xlfn._xlws.FILTER(Table3[[#All],[Name]],(Table3[[#All],[Polygon]]=$A1457)*(Table3[[#All],[Period]]=U$1)*((Table3[[#All],[Variables ]]=$AF$3)+(Table3[[#All],[Variables ]]=$AF$2)+(Table3[[#All],[Variables ]]=$AF$4)),0)</f>
        <v>0</v>
      </c>
      <c r="V1457" cm="1">
        <f t="array" ref="V1457">_xlfn._xlws.FILTER(Table3[[#All],[Name]],(Table3[[#All],[Polygon]]=$A1457)*(Table3[[#All],[Period]]=V$1)*((Table3[[#All],[Variables ]]=$AF$3)+(Table3[[#All],[Variables ]]=$AF$2)+(Table3[[#All],[Variables ]]=$AF$4)),0)</f>
        <v>0</v>
      </c>
      <c r="W1457" cm="1">
        <f t="array" ref="W1457">_xlfn._xlws.FILTER(Table3[[#All],[Name]],(Table3[[#All],[Polygon]]=$A1457)*(Table3[[#All],[Period]]=W$1)*((Table3[[#All],[Variables ]]=$AF$3)+(Table3[[#All],[Variables ]]=$AF$2)+(Table3[[#All],[Variables ]]=$AF$4)),0)</f>
        <v>0</v>
      </c>
      <c r="X1457" cm="1">
        <f t="array" ref="X1457">_xlfn._xlws.FILTER(Table3[[#All],[Name]],(Table3[[#All],[Polygon]]=$A1457)*(Table3[[#All],[Period]]=X$1)*((Table3[[#All],[Variables ]]=$AF$3)+(Table3[[#All],[Variables ]]=$AF$2)+(Table3[[#All],[Variables ]]=$AF$4)),0)</f>
        <v>0</v>
      </c>
      <c r="Y1457" t="str" cm="1">
        <f t="array" ref="Y1457">_xlfn._xlws.FILTER(Table3[[#All],[Name]],(Table3[[#All],[Polygon]]=$A1457)*(Table3[[#All],[Period]]=Y$1)*((Table3[[#All],[Variables ]]=$AF$3)+(Table3[[#All],[Variables ]]=$AF$2)+(Table3[[#All],[Variables ]]=$AF$4)),0)</f>
        <v>H</v>
      </c>
      <c r="Z1457" t="str" cm="1">
        <f t="array" ref="Z1457">_xlfn._xlws.FILTER(Table3[[#All],[Name]],(Table3[[#All],[Polygon]]=$A1457)*(Table3[[#All],[Period]]=Z$1)*((Table3[[#All],[Variables ]]=$AF$3)+(Table3[[#All],[Variables ]]=$AF$2)+(Table3[[#All],[Variables ]]=$AF$4)),0)</f>
        <v>AH</v>
      </c>
      <c r="AA1457" t="str" cm="1">
        <f t="array" ref="AA1457">_xlfn._xlws.FILTER(Table3[[#All],[Name]],(Table3[[#All],[Polygon]]=$A1457)*(Table3[[#All],[Period]]=AA$1)*((Table3[[#All],[Variables ]]=$AF$3)+(Table3[[#All],[Variables ]]=$AF$2)+(Table3[[#All],[Variables ]]=$AF$4)),0)</f>
        <v>AH</v>
      </c>
      <c r="AB1457" t="str" cm="1">
        <f t="array" ref="AB1457">_xlfn._xlws.FILTER(Table3[[#All],[Name]],(Table3[[#All],[Polygon]]=$A1457)*(Table3[[#All],[Period]]=AB$1)*((Table3[[#All],[Variables ]]=$AF$3)+(Table3[[#All],[Variables ]]=$AF$2)+(Table3[[#All],[Variables ]]=$AF$4)),0)</f>
        <v>PCT</v>
      </c>
      <c r="AC1457" t="str" cm="1">
        <f t="array" ref="AC1457">_xlfn._xlws.FILTER(Table3[[#All],[Name]],(Table3[[#All],[Polygon]]=$A1457)*(Table3[[#All],[Period]]=AC$1)*((Table3[[#All],[Variables ]]=$AF$3)+(Table3[[#All],[Variables ]]=$AF$2)+(Table3[[#All],[Variables ]]=$AF$4)),0)</f>
        <v>AH</v>
      </c>
      <c r="AD1457" t="str" cm="1">
        <f t="array" ref="AD1457">_xlfn._xlws.FILTER(Table3[[#All],[Name]],(Table3[[#All],[Polygon]]=$A1457)*(Table3[[#All],[Period]]=AD$1)*((Table3[[#All],[Variables ]]=$AF$3)+(Table3[[#All],[Variables ]]=$AF$2)+(Table3[[#All],[Variables ]]=$AF$4)),0)</f>
        <v>AH</v>
      </c>
    </row>
    <row r="1458" spans="1:30" x14ac:dyDescent="0.35">
      <c r="A1458" s="5">
        <v>890</v>
      </c>
      <c r="B1458" s="6" t="s">
        <v>1392</v>
      </c>
      <c r="C1458" s="8">
        <v>25.85267885</v>
      </c>
      <c r="D1458" s="6" t="s">
        <v>1466</v>
      </c>
      <c r="E1458" s="6">
        <v>3</v>
      </c>
      <c r="F1458" s="6">
        <v>2</v>
      </c>
      <c r="G1458" s="6">
        <v>5</v>
      </c>
      <c r="H1458" s="6"/>
      <c r="I1458" s="6">
        <v>1973</v>
      </c>
      <c r="J1458" s="6">
        <v>0</v>
      </c>
      <c r="K1458" s="6" t="s">
        <v>1650</v>
      </c>
      <c r="L1458" s="6">
        <v>24</v>
      </c>
      <c r="M1458" s="6">
        <v>24</v>
      </c>
      <c r="N1458" s="6">
        <v>18.732366129999999</v>
      </c>
      <c r="O1458" s="9">
        <v>12.567</v>
      </c>
      <c r="P1458" cm="1">
        <f t="array" ref="P1458">_xlfn._xlws.FILTER(Table3[[#All],[Name]],(Table3[[#All],[Polygon]]=$A1458)*(Table3[[#All],[Period]]=P$1)*((Table3[[#All],[Variables ]]=$AF$3)+(Table3[[#All],[Variables ]]=$AF$2)+(Table3[[#All],[Variables ]]=$AF$4)),0)</f>
        <v>0</v>
      </c>
      <c r="Q1458" t="str" cm="1">
        <f t="array" ref="Q1458">_xlfn._xlws.FILTER(Table3[[#All],[Name]],(Table3[[#All],[Polygon]]=$A1458)*(Table3[[#All],[Period]]=Q$1)*((Table3[[#All],[Variables ]]=$AF$3)+(Table3[[#All],[Variables ]]=$AF$2)+(Table3[[#All],[Variables ]]=$AF$4)),0)</f>
        <v>AH</v>
      </c>
      <c r="R1458" cm="1">
        <f t="array" ref="R1458">_xlfn._xlws.FILTER(Table3[[#All],[Name]],(Table3[[#All],[Polygon]]=$A1458)*(Table3[[#All],[Period]]=R$1)*((Table3[[#All],[Variables ]]=$AF$3)+(Table3[[#All],[Variables ]]=$AF$2)+(Table3[[#All],[Variables ]]=$AF$4)),0)</f>
        <v>0</v>
      </c>
      <c r="S1458" cm="1">
        <f t="array" ref="S1458">_xlfn._xlws.FILTER(Table3[[#All],[Name]],(Table3[[#All],[Polygon]]=$A1458)*(Table3[[#All],[Period]]=S$1)*((Table3[[#All],[Variables ]]=$AF$3)+(Table3[[#All],[Variables ]]=$AF$2)+(Table3[[#All],[Variables ]]=$AF$4)),0)</f>
        <v>0</v>
      </c>
      <c r="T1458" cm="1">
        <f t="array" ref="T1458">_xlfn._xlws.FILTER(Table3[[#All],[Name]],(Table3[[#All],[Polygon]]=$A1458)*(Table3[[#All],[Period]]=T$1)*((Table3[[#All],[Variables ]]=$AF$3)+(Table3[[#All],[Variables ]]=$AF$2)+(Table3[[#All],[Variables ]]=$AF$4)),0)</f>
        <v>0</v>
      </c>
      <c r="U1458" cm="1">
        <f t="array" ref="U1458">_xlfn._xlws.FILTER(Table3[[#All],[Name]],(Table3[[#All],[Polygon]]=$A1458)*(Table3[[#All],[Period]]=U$1)*((Table3[[#All],[Variables ]]=$AF$3)+(Table3[[#All],[Variables ]]=$AF$2)+(Table3[[#All],[Variables ]]=$AF$4)),0)</f>
        <v>0</v>
      </c>
      <c r="V1458" cm="1">
        <f t="array" ref="V1458">_xlfn._xlws.FILTER(Table3[[#All],[Name]],(Table3[[#All],[Polygon]]=$A1458)*(Table3[[#All],[Period]]=V$1)*((Table3[[#All],[Variables ]]=$AF$3)+(Table3[[#All],[Variables ]]=$AF$2)+(Table3[[#All],[Variables ]]=$AF$4)),0)</f>
        <v>0</v>
      </c>
      <c r="W1458" cm="1">
        <f t="array" ref="W1458">_xlfn._xlws.FILTER(Table3[[#All],[Name]],(Table3[[#All],[Polygon]]=$A1458)*(Table3[[#All],[Period]]=W$1)*((Table3[[#All],[Variables ]]=$AF$3)+(Table3[[#All],[Variables ]]=$AF$2)+(Table3[[#All],[Variables ]]=$AF$4)),0)</f>
        <v>0</v>
      </c>
      <c r="X1458" cm="1">
        <f t="array" ref="X1458">_xlfn._xlws.FILTER(Table3[[#All],[Name]],(Table3[[#All],[Polygon]]=$A1458)*(Table3[[#All],[Period]]=X$1)*((Table3[[#All],[Variables ]]=$AF$3)+(Table3[[#All],[Variables ]]=$AF$2)+(Table3[[#All],[Variables ]]=$AF$4)),0)</f>
        <v>0</v>
      </c>
      <c r="Y1458" t="str" cm="1">
        <f t="array" ref="Y1458">_xlfn._xlws.FILTER(Table3[[#All],[Name]],(Table3[[#All],[Polygon]]=$A1458)*(Table3[[#All],[Period]]=Y$1)*((Table3[[#All],[Variables ]]=$AF$3)+(Table3[[#All],[Variables ]]=$AF$2)+(Table3[[#All],[Variables ]]=$AF$4)),0)</f>
        <v>H</v>
      </c>
      <c r="Z1458" t="str" cm="1">
        <f t="array" ref="Z1458">_xlfn._xlws.FILTER(Table3[[#All],[Name]],(Table3[[#All],[Polygon]]=$A1458)*(Table3[[#All],[Period]]=Z$1)*((Table3[[#All],[Variables ]]=$AF$3)+(Table3[[#All],[Variables ]]=$AF$2)+(Table3[[#All],[Variables ]]=$AF$4)),0)</f>
        <v>AH</v>
      </c>
      <c r="AA1458" t="str" cm="1">
        <f t="array" ref="AA1458">_xlfn._xlws.FILTER(Table3[[#All],[Name]],(Table3[[#All],[Polygon]]=$A1458)*(Table3[[#All],[Period]]=AA$1)*((Table3[[#All],[Variables ]]=$AF$3)+(Table3[[#All],[Variables ]]=$AF$2)+(Table3[[#All],[Variables ]]=$AF$4)),0)</f>
        <v>AH</v>
      </c>
      <c r="AB1458" t="str" cm="1">
        <f t="array" ref="AB1458">_xlfn._xlws.FILTER(Table3[[#All],[Name]],(Table3[[#All],[Polygon]]=$A1458)*(Table3[[#All],[Period]]=AB$1)*((Table3[[#All],[Variables ]]=$AF$3)+(Table3[[#All],[Variables ]]=$AF$2)+(Table3[[#All],[Variables ]]=$AF$4)),0)</f>
        <v>PCT</v>
      </c>
      <c r="AC1458" t="str" cm="1">
        <f t="array" ref="AC1458">_xlfn._xlws.FILTER(Table3[[#All],[Name]],(Table3[[#All],[Polygon]]=$A1458)*(Table3[[#All],[Period]]=AC$1)*((Table3[[#All],[Variables ]]=$AF$3)+(Table3[[#All],[Variables ]]=$AF$2)+(Table3[[#All],[Variables ]]=$AF$4)),0)</f>
        <v>AH</v>
      </c>
      <c r="AD1458" t="str" cm="1">
        <f t="array" ref="AD1458">_xlfn._xlws.FILTER(Table3[[#All],[Name]],(Table3[[#All],[Polygon]]=$A1458)*(Table3[[#All],[Period]]=AD$1)*((Table3[[#All],[Variables ]]=$AF$3)+(Table3[[#All],[Variables ]]=$AF$2)+(Table3[[#All],[Variables ]]=$AF$4)),0)</f>
        <v>AH</v>
      </c>
    </row>
    <row r="1459" spans="1:30" x14ac:dyDescent="0.35">
      <c r="A1459" s="3">
        <v>890</v>
      </c>
      <c r="B1459" s="4" t="s">
        <v>1392</v>
      </c>
      <c r="C1459" s="10">
        <v>25.85267885</v>
      </c>
      <c r="D1459" s="4" t="s">
        <v>1466</v>
      </c>
      <c r="E1459" s="4">
        <v>3</v>
      </c>
      <c r="F1459" s="4">
        <v>2</v>
      </c>
      <c r="G1459" s="4">
        <v>5</v>
      </c>
      <c r="H1459" s="4"/>
      <c r="I1459" s="4">
        <v>1973</v>
      </c>
      <c r="J1459" s="4">
        <v>0</v>
      </c>
      <c r="K1459" s="4" t="s">
        <v>1650</v>
      </c>
      <c r="L1459" s="4">
        <v>8</v>
      </c>
      <c r="M1459" s="4">
        <v>8</v>
      </c>
      <c r="N1459" s="4">
        <v>17.14201538</v>
      </c>
      <c r="O1459" s="11">
        <v>3.294</v>
      </c>
      <c r="P1459" cm="1">
        <f t="array" ref="P1459">_xlfn._xlws.FILTER(Table3[[#All],[Name]],(Table3[[#All],[Polygon]]=$A1459)*(Table3[[#All],[Period]]=P$1)*((Table3[[#All],[Variables ]]=$AF$3)+(Table3[[#All],[Variables ]]=$AF$2)+(Table3[[#All],[Variables ]]=$AF$4)),0)</f>
        <v>0</v>
      </c>
      <c r="Q1459" t="str" cm="1">
        <f t="array" ref="Q1459">_xlfn._xlws.FILTER(Table3[[#All],[Name]],(Table3[[#All],[Polygon]]=$A1459)*(Table3[[#All],[Period]]=Q$1)*((Table3[[#All],[Variables ]]=$AF$3)+(Table3[[#All],[Variables ]]=$AF$2)+(Table3[[#All],[Variables ]]=$AF$4)),0)</f>
        <v>AH</v>
      </c>
      <c r="R1459" cm="1">
        <f t="array" ref="R1459">_xlfn._xlws.FILTER(Table3[[#All],[Name]],(Table3[[#All],[Polygon]]=$A1459)*(Table3[[#All],[Period]]=R$1)*((Table3[[#All],[Variables ]]=$AF$3)+(Table3[[#All],[Variables ]]=$AF$2)+(Table3[[#All],[Variables ]]=$AF$4)),0)</f>
        <v>0</v>
      </c>
      <c r="S1459" cm="1">
        <f t="array" ref="S1459">_xlfn._xlws.FILTER(Table3[[#All],[Name]],(Table3[[#All],[Polygon]]=$A1459)*(Table3[[#All],[Period]]=S$1)*((Table3[[#All],[Variables ]]=$AF$3)+(Table3[[#All],[Variables ]]=$AF$2)+(Table3[[#All],[Variables ]]=$AF$4)),0)</f>
        <v>0</v>
      </c>
      <c r="T1459" cm="1">
        <f t="array" ref="T1459">_xlfn._xlws.FILTER(Table3[[#All],[Name]],(Table3[[#All],[Polygon]]=$A1459)*(Table3[[#All],[Period]]=T$1)*((Table3[[#All],[Variables ]]=$AF$3)+(Table3[[#All],[Variables ]]=$AF$2)+(Table3[[#All],[Variables ]]=$AF$4)),0)</f>
        <v>0</v>
      </c>
      <c r="U1459" cm="1">
        <f t="array" ref="U1459">_xlfn._xlws.FILTER(Table3[[#All],[Name]],(Table3[[#All],[Polygon]]=$A1459)*(Table3[[#All],[Period]]=U$1)*((Table3[[#All],[Variables ]]=$AF$3)+(Table3[[#All],[Variables ]]=$AF$2)+(Table3[[#All],[Variables ]]=$AF$4)),0)</f>
        <v>0</v>
      </c>
      <c r="V1459" cm="1">
        <f t="array" ref="V1459">_xlfn._xlws.FILTER(Table3[[#All],[Name]],(Table3[[#All],[Polygon]]=$A1459)*(Table3[[#All],[Period]]=V$1)*((Table3[[#All],[Variables ]]=$AF$3)+(Table3[[#All],[Variables ]]=$AF$2)+(Table3[[#All],[Variables ]]=$AF$4)),0)</f>
        <v>0</v>
      </c>
      <c r="W1459" cm="1">
        <f t="array" ref="W1459">_xlfn._xlws.FILTER(Table3[[#All],[Name]],(Table3[[#All],[Polygon]]=$A1459)*(Table3[[#All],[Period]]=W$1)*((Table3[[#All],[Variables ]]=$AF$3)+(Table3[[#All],[Variables ]]=$AF$2)+(Table3[[#All],[Variables ]]=$AF$4)),0)</f>
        <v>0</v>
      </c>
      <c r="X1459" cm="1">
        <f t="array" ref="X1459">_xlfn._xlws.FILTER(Table3[[#All],[Name]],(Table3[[#All],[Polygon]]=$A1459)*(Table3[[#All],[Period]]=X$1)*((Table3[[#All],[Variables ]]=$AF$3)+(Table3[[#All],[Variables ]]=$AF$2)+(Table3[[#All],[Variables ]]=$AF$4)),0)</f>
        <v>0</v>
      </c>
      <c r="Y1459" t="str" cm="1">
        <f t="array" ref="Y1459">_xlfn._xlws.FILTER(Table3[[#All],[Name]],(Table3[[#All],[Polygon]]=$A1459)*(Table3[[#All],[Period]]=Y$1)*((Table3[[#All],[Variables ]]=$AF$3)+(Table3[[#All],[Variables ]]=$AF$2)+(Table3[[#All],[Variables ]]=$AF$4)),0)</f>
        <v>H</v>
      </c>
      <c r="Z1459" t="str" cm="1">
        <f t="array" ref="Z1459">_xlfn._xlws.FILTER(Table3[[#All],[Name]],(Table3[[#All],[Polygon]]=$A1459)*(Table3[[#All],[Period]]=Z$1)*((Table3[[#All],[Variables ]]=$AF$3)+(Table3[[#All],[Variables ]]=$AF$2)+(Table3[[#All],[Variables ]]=$AF$4)),0)</f>
        <v>AH</v>
      </c>
      <c r="AA1459" t="str" cm="1">
        <f t="array" ref="AA1459">_xlfn._xlws.FILTER(Table3[[#All],[Name]],(Table3[[#All],[Polygon]]=$A1459)*(Table3[[#All],[Period]]=AA$1)*((Table3[[#All],[Variables ]]=$AF$3)+(Table3[[#All],[Variables ]]=$AF$2)+(Table3[[#All],[Variables ]]=$AF$4)),0)</f>
        <v>AH</v>
      </c>
      <c r="AB1459" t="str" cm="1">
        <f t="array" ref="AB1459">_xlfn._xlws.FILTER(Table3[[#All],[Name]],(Table3[[#All],[Polygon]]=$A1459)*(Table3[[#All],[Period]]=AB$1)*((Table3[[#All],[Variables ]]=$AF$3)+(Table3[[#All],[Variables ]]=$AF$2)+(Table3[[#All],[Variables ]]=$AF$4)),0)</f>
        <v>PCT</v>
      </c>
      <c r="AC1459" t="str" cm="1">
        <f t="array" ref="AC1459">_xlfn._xlws.FILTER(Table3[[#All],[Name]],(Table3[[#All],[Polygon]]=$A1459)*(Table3[[#All],[Period]]=AC$1)*((Table3[[#All],[Variables ]]=$AF$3)+(Table3[[#All],[Variables ]]=$AF$2)+(Table3[[#All],[Variables ]]=$AF$4)),0)</f>
        <v>AH</v>
      </c>
      <c r="AD1459" t="str" cm="1">
        <f t="array" ref="AD1459">_xlfn._xlws.FILTER(Table3[[#All],[Name]],(Table3[[#All],[Polygon]]=$A1459)*(Table3[[#All],[Period]]=AD$1)*((Table3[[#All],[Variables ]]=$AF$3)+(Table3[[#All],[Variables ]]=$AF$2)+(Table3[[#All],[Variables ]]=$AF$4)),0)</f>
        <v>AH</v>
      </c>
    </row>
    <row r="1460" spans="1:30" x14ac:dyDescent="0.35">
      <c r="A1460" s="5">
        <v>890</v>
      </c>
      <c r="B1460" s="6" t="s">
        <v>1392</v>
      </c>
      <c r="C1460" s="8">
        <v>25.85267885</v>
      </c>
      <c r="D1460" s="6" t="s">
        <v>1466</v>
      </c>
      <c r="E1460" s="6">
        <v>3</v>
      </c>
      <c r="F1460" s="6">
        <v>2</v>
      </c>
      <c r="G1460" s="6">
        <v>5</v>
      </c>
      <c r="H1460" s="6"/>
      <c r="I1460" s="6">
        <v>1973</v>
      </c>
      <c r="J1460" s="6">
        <v>0</v>
      </c>
      <c r="K1460" s="6" t="s">
        <v>1650</v>
      </c>
      <c r="L1460" s="6">
        <v>892</v>
      </c>
      <c r="M1460" s="6">
        <v>892</v>
      </c>
      <c r="N1460" s="6">
        <v>30.951763150000001</v>
      </c>
      <c r="O1460" s="9">
        <v>22.263000000000002</v>
      </c>
      <c r="P1460" cm="1">
        <f t="array" ref="P1460">_xlfn._xlws.FILTER(Table3[[#All],[Name]],(Table3[[#All],[Polygon]]=$A1460)*(Table3[[#All],[Period]]=P$1)*((Table3[[#All],[Variables ]]=$AF$3)+(Table3[[#All],[Variables ]]=$AF$2)+(Table3[[#All],[Variables ]]=$AF$4)),0)</f>
        <v>0</v>
      </c>
      <c r="Q1460" t="str" cm="1">
        <f t="array" ref="Q1460">_xlfn._xlws.FILTER(Table3[[#All],[Name]],(Table3[[#All],[Polygon]]=$A1460)*(Table3[[#All],[Period]]=Q$1)*((Table3[[#All],[Variables ]]=$AF$3)+(Table3[[#All],[Variables ]]=$AF$2)+(Table3[[#All],[Variables ]]=$AF$4)),0)</f>
        <v>AH</v>
      </c>
      <c r="R1460" cm="1">
        <f t="array" ref="R1460">_xlfn._xlws.FILTER(Table3[[#All],[Name]],(Table3[[#All],[Polygon]]=$A1460)*(Table3[[#All],[Period]]=R$1)*((Table3[[#All],[Variables ]]=$AF$3)+(Table3[[#All],[Variables ]]=$AF$2)+(Table3[[#All],[Variables ]]=$AF$4)),0)</f>
        <v>0</v>
      </c>
      <c r="S1460" cm="1">
        <f t="array" ref="S1460">_xlfn._xlws.FILTER(Table3[[#All],[Name]],(Table3[[#All],[Polygon]]=$A1460)*(Table3[[#All],[Period]]=S$1)*((Table3[[#All],[Variables ]]=$AF$3)+(Table3[[#All],[Variables ]]=$AF$2)+(Table3[[#All],[Variables ]]=$AF$4)),0)</f>
        <v>0</v>
      </c>
      <c r="T1460" cm="1">
        <f t="array" ref="T1460">_xlfn._xlws.FILTER(Table3[[#All],[Name]],(Table3[[#All],[Polygon]]=$A1460)*(Table3[[#All],[Period]]=T$1)*((Table3[[#All],[Variables ]]=$AF$3)+(Table3[[#All],[Variables ]]=$AF$2)+(Table3[[#All],[Variables ]]=$AF$4)),0)</f>
        <v>0</v>
      </c>
      <c r="U1460" cm="1">
        <f t="array" ref="U1460">_xlfn._xlws.FILTER(Table3[[#All],[Name]],(Table3[[#All],[Polygon]]=$A1460)*(Table3[[#All],[Period]]=U$1)*((Table3[[#All],[Variables ]]=$AF$3)+(Table3[[#All],[Variables ]]=$AF$2)+(Table3[[#All],[Variables ]]=$AF$4)),0)</f>
        <v>0</v>
      </c>
      <c r="V1460" cm="1">
        <f t="array" ref="V1460">_xlfn._xlws.FILTER(Table3[[#All],[Name]],(Table3[[#All],[Polygon]]=$A1460)*(Table3[[#All],[Period]]=V$1)*((Table3[[#All],[Variables ]]=$AF$3)+(Table3[[#All],[Variables ]]=$AF$2)+(Table3[[#All],[Variables ]]=$AF$4)),0)</f>
        <v>0</v>
      </c>
      <c r="W1460" cm="1">
        <f t="array" ref="W1460">_xlfn._xlws.FILTER(Table3[[#All],[Name]],(Table3[[#All],[Polygon]]=$A1460)*(Table3[[#All],[Period]]=W$1)*((Table3[[#All],[Variables ]]=$AF$3)+(Table3[[#All],[Variables ]]=$AF$2)+(Table3[[#All],[Variables ]]=$AF$4)),0)</f>
        <v>0</v>
      </c>
      <c r="X1460" cm="1">
        <f t="array" ref="X1460">_xlfn._xlws.FILTER(Table3[[#All],[Name]],(Table3[[#All],[Polygon]]=$A1460)*(Table3[[#All],[Period]]=X$1)*((Table3[[#All],[Variables ]]=$AF$3)+(Table3[[#All],[Variables ]]=$AF$2)+(Table3[[#All],[Variables ]]=$AF$4)),0)</f>
        <v>0</v>
      </c>
      <c r="Y1460" t="str" cm="1">
        <f t="array" ref="Y1460">_xlfn._xlws.FILTER(Table3[[#All],[Name]],(Table3[[#All],[Polygon]]=$A1460)*(Table3[[#All],[Period]]=Y$1)*((Table3[[#All],[Variables ]]=$AF$3)+(Table3[[#All],[Variables ]]=$AF$2)+(Table3[[#All],[Variables ]]=$AF$4)),0)</f>
        <v>H</v>
      </c>
      <c r="Z1460" t="str" cm="1">
        <f t="array" ref="Z1460">_xlfn._xlws.FILTER(Table3[[#All],[Name]],(Table3[[#All],[Polygon]]=$A1460)*(Table3[[#All],[Period]]=Z$1)*((Table3[[#All],[Variables ]]=$AF$3)+(Table3[[#All],[Variables ]]=$AF$2)+(Table3[[#All],[Variables ]]=$AF$4)),0)</f>
        <v>AH</v>
      </c>
      <c r="AA1460" t="str" cm="1">
        <f t="array" ref="AA1460">_xlfn._xlws.FILTER(Table3[[#All],[Name]],(Table3[[#All],[Polygon]]=$A1460)*(Table3[[#All],[Period]]=AA$1)*((Table3[[#All],[Variables ]]=$AF$3)+(Table3[[#All],[Variables ]]=$AF$2)+(Table3[[#All],[Variables ]]=$AF$4)),0)</f>
        <v>AH</v>
      </c>
      <c r="AB1460" t="str" cm="1">
        <f t="array" ref="AB1460">_xlfn._xlws.FILTER(Table3[[#All],[Name]],(Table3[[#All],[Polygon]]=$A1460)*(Table3[[#All],[Period]]=AB$1)*((Table3[[#All],[Variables ]]=$AF$3)+(Table3[[#All],[Variables ]]=$AF$2)+(Table3[[#All],[Variables ]]=$AF$4)),0)</f>
        <v>PCT</v>
      </c>
      <c r="AC1460" t="str" cm="1">
        <f t="array" ref="AC1460">_xlfn._xlws.FILTER(Table3[[#All],[Name]],(Table3[[#All],[Polygon]]=$A1460)*(Table3[[#All],[Period]]=AC$1)*((Table3[[#All],[Variables ]]=$AF$3)+(Table3[[#All],[Variables ]]=$AF$2)+(Table3[[#All],[Variables ]]=$AF$4)),0)</f>
        <v>AH</v>
      </c>
      <c r="AD1460" t="str" cm="1">
        <f t="array" ref="AD1460">_xlfn._xlws.FILTER(Table3[[#All],[Name]],(Table3[[#All],[Polygon]]=$A1460)*(Table3[[#All],[Period]]=AD$1)*((Table3[[#All],[Variables ]]=$AF$3)+(Table3[[#All],[Variables ]]=$AF$2)+(Table3[[#All],[Variables ]]=$AF$4)),0)</f>
        <v>AH</v>
      </c>
    </row>
    <row r="1461" spans="1:30" x14ac:dyDescent="0.35">
      <c r="A1461" s="3">
        <v>890</v>
      </c>
      <c r="B1461" s="4" t="s">
        <v>1392</v>
      </c>
      <c r="C1461" s="10">
        <v>25.85267885</v>
      </c>
      <c r="D1461" s="4" t="s">
        <v>1466</v>
      </c>
      <c r="E1461" s="4">
        <v>3</v>
      </c>
      <c r="F1461" s="4">
        <v>2</v>
      </c>
      <c r="G1461" s="4">
        <v>5</v>
      </c>
      <c r="H1461" s="4"/>
      <c r="I1461" s="4">
        <v>1973</v>
      </c>
      <c r="J1461" s="4">
        <v>0</v>
      </c>
      <c r="K1461" s="4" t="s">
        <v>1650</v>
      </c>
      <c r="L1461" s="4">
        <v>890</v>
      </c>
      <c r="M1461" s="4">
        <v>890</v>
      </c>
      <c r="N1461" s="4">
        <v>25.85267885</v>
      </c>
      <c r="O1461" s="11">
        <v>25.853000000000002</v>
      </c>
      <c r="P1461" cm="1">
        <f t="array" ref="P1461">_xlfn._xlws.FILTER(Table3[[#All],[Name]],(Table3[[#All],[Polygon]]=$A1461)*(Table3[[#All],[Period]]=P$1)*((Table3[[#All],[Variables ]]=$AF$3)+(Table3[[#All],[Variables ]]=$AF$2)+(Table3[[#All],[Variables ]]=$AF$4)),0)</f>
        <v>0</v>
      </c>
      <c r="Q1461" t="str" cm="1">
        <f t="array" ref="Q1461">_xlfn._xlws.FILTER(Table3[[#All],[Name]],(Table3[[#All],[Polygon]]=$A1461)*(Table3[[#All],[Period]]=Q$1)*((Table3[[#All],[Variables ]]=$AF$3)+(Table3[[#All],[Variables ]]=$AF$2)+(Table3[[#All],[Variables ]]=$AF$4)),0)</f>
        <v>AH</v>
      </c>
      <c r="R1461" cm="1">
        <f t="array" ref="R1461">_xlfn._xlws.FILTER(Table3[[#All],[Name]],(Table3[[#All],[Polygon]]=$A1461)*(Table3[[#All],[Period]]=R$1)*((Table3[[#All],[Variables ]]=$AF$3)+(Table3[[#All],[Variables ]]=$AF$2)+(Table3[[#All],[Variables ]]=$AF$4)),0)</f>
        <v>0</v>
      </c>
      <c r="S1461" cm="1">
        <f t="array" ref="S1461">_xlfn._xlws.FILTER(Table3[[#All],[Name]],(Table3[[#All],[Polygon]]=$A1461)*(Table3[[#All],[Period]]=S$1)*((Table3[[#All],[Variables ]]=$AF$3)+(Table3[[#All],[Variables ]]=$AF$2)+(Table3[[#All],[Variables ]]=$AF$4)),0)</f>
        <v>0</v>
      </c>
      <c r="T1461" cm="1">
        <f t="array" ref="T1461">_xlfn._xlws.FILTER(Table3[[#All],[Name]],(Table3[[#All],[Polygon]]=$A1461)*(Table3[[#All],[Period]]=T$1)*((Table3[[#All],[Variables ]]=$AF$3)+(Table3[[#All],[Variables ]]=$AF$2)+(Table3[[#All],[Variables ]]=$AF$4)),0)</f>
        <v>0</v>
      </c>
      <c r="U1461" cm="1">
        <f t="array" ref="U1461">_xlfn._xlws.FILTER(Table3[[#All],[Name]],(Table3[[#All],[Polygon]]=$A1461)*(Table3[[#All],[Period]]=U$1)*((Table3[[#All],[Variables ]]=$AF$3)+(Table3[[#All],[Variables ]]=$AF$2)+(Table3[[#All],[Variables ]]=$AF$4)),0)</f>
        <v>0</v>
      </c>
      <c r="V1461" cm="1">
        <f t="array" ref="V1461">_xlfn._xlws.FILTER(Table3[[#All],[Name]],(Table3[[#All],[Polygon]]=$A1461)*(Table3[[#All],[Period]]=V$1)*((Table3[[#All],[Variables ]]=$AF$3)+(Table3[[#All],[Variables ]]=$AF$2)+(Table3[[#All],[Variables ]]=$AF$4)),0)</f>
        <v>0</v>
      </c>
      <c r="W1461" cm="1">
        <f t="array" ref="W1461">_xlfn._xlws.FILTER(Table3[[#All],[Name]],(Table3[[#All],[Polygon]]=$A1461)*(Table3[[#All],[Period]]=W$1)*((Table3[[#All],[Variables ]]=$AF$3)+(Table3[[#All],[Variables ]]=$AF$2)+(Table3[[#All],[Variables ]]=$AF$4)),0)</f>
        <v>0</v>
      </c>
      <c r="X1461" cm="1">
        <f t="array" ref="X1461">_xlfn._xlws.FILTER(Table3[[#All],[Name]],(Table3[[#All],[Polygon]]=$A1461)*(Table3[[#All],[Period]]=X$1)*((Table3[[#All],[Variables ]]=$AF$3)+(Table3[[#All],[Variables ]]=$AF$2)+(Table3[[#All],[Variables ]]=$AF$4)),0)</f>
        <v>0</v>
      </c>
      <c r="Y1461" t="str" cm="1">
        <f t="array" ref="Y1461">_xlfn._xlws.FILTER(Table3[[#All],[Name]],(Table3[[#All],[Polygon]]=$A1461)*(Table3[[#All],[Period]]=Y$1)*((Table3[[#All],[Variables ]]=$AF$3)+(Table3[[#All],[Variables ]]=$AF$2)+(Table3[[#All],[Variables ]]=$AF$4)),0)</f>
        <v>H</v>
      </c>
      <c r="Z1461" t="str" cm="1">
        <f t="array" ref="Z1461">_xlfn._xlws.FILTER(Table3[[#All],[Name]],(Table3[[#All],[Polygon]]=$A1461)*(Table3[[#All],[Period]]=Z$1)*((Table3[[#All],[Variables ]]=$AF$3)+(Table3[[#All],[Variables ]]=$AF$2)+(Table3[[#All],[Variables ]]=$AF$4)),0)</f>
        <v>AH</v>
      </c>
      <c r="AA1461" t="str" cm="1">
        <f t="array" ref="AA1461">_xlfn._xlws.FILTER(Table3[[#All],[Name]],(Table3[[#All],[Polygon]]=$A1461)*(Table3[[#All],[Period]]=AA$1)*((Table3[[#All],[Variables ]]=$AF$3)+(Table3[[#All],[Variables ]]=$AF$2)+(Table3[[#All],[Variables ]]=$AF$4)),0)</f>
        <v>AH</v>
      </c>
      <c r="AB1461" t="str" cm="1">
        <f t="array" ref="AB1461">_xlfn._xlws.FILTER(Table3[[#All],[Name]],(Table3[[#All],[Polygon]]=$A1461)*(Table3[[#All],[Period]]=AB$1)*((Table3[[#All],[Variables ]]=$AF$3)+(Table3[[#All],[Variables ]]=$AF$2)+(Table3[[#All],[Variables ]]=$AF$4)),0)</f>
        <v>PCT</v>
      </c>
      <c r="AC1461" t="str" cm="1">
        <f t="array" ref="AC1461">_xlfn._xlws.FILTER(Table3[[#All],[Name]],(Table3[[#All],[Polygon]]=$A1461)*(Table3[[#All],[Period]]=AC$1)*((Table3[[#All],[Variables ]]=$AF$3)+(Table3[[#All],[Variables ]]=$AF$2)+(Table3[[#All],[Variables ]]=$AF$4)),0)</f>
        <v>AH</v>
      </c>
      <c r="AD1461" t="str" cm="1">
        <f t="array" ref="AD1461">_xlfn._xlws.FILTER(Table3[[#All],[Name]],(Table3[[#All],[Polygon]]=$A1461)*(Table3[[#All],[Period]]=AD$1)*((Table3[[#All],[Variables ]]=$AF$3)+(Table3[[#All],[Variables ]]=$AF$2)+(Table3[[#All],[Variables ]]=$AF$4)),0)</f>
        <v>AH</v>
      </c>
    </row>
    <row r="1462" spans="1:30" x14ac:dyDescent="0.35">
      <c r="A1462" s="5">
        <v>890</v>
      </c>
      <c r="B1462" s="6" t="s">
        <v>1392</v>
      </c>
      <c r="C1462" s="8">
        <v>25.85267885</v>
      </c>
      <c r="D1462" s="6" t="s">
        <v>1466</v>
      </c>
      <c r="E1462" s="6">
        <v>3</v>
      </c>
      <c r="F1462" s="6">
        <v>2</v>
      </c>
      <c r="G1462" s="6">
        <v>5</v>
      </c>
      <c r="H1462" s="6"/>
      <c r="I1462" s="6">
        <v>1973</v>
      </c>
      <c r="J1462" s="6">
        <v>0</v>
      </c>
      <c r="K1462" s="6" t="s">
        <v>1650</v>
      </c>
      <c r="L1462" s="6">
        <v>764</v>
      </c>
      <c r="M1462" s="6">
        <v>764</v>
      </c>
      <c r="N1462" s="6">
        <v>64.051350380000002</v>
      </c>
      <c r="O1462" s="9">
        <v>0.749</v>
      </c>
      <c r="P1462" cm="1">
        <f t="array" ref="P1462">_xlfn._xlws.FILTER(Table3[[#All],[Name]],(Table3[[#All],[Polygon]]=$A1462)*(Table3[[#All],[Period]]=P$1)*((Table3[[#All],[Variables ]]=$AF$3)+(Table3[[#All],[Variables ]]=$AF$2)+(Table3[[#All],[Variables ]]=$AF$4)),0)</f>
        <v>0</v>
      </c>
      <c r="Q1462" t="str" cm="1">
        <f t="array" ref="Q1462">_xlfn._xlws.FILTER(Table3[[#All],[Name]],(Table3[[#All],[Polygon]]=$A1462)*(Table3[[#All],[Period]]=Q$1)*((Table3[[#All],[Variables ]]=$AF$3)+(Table3[[#All],[Variables ]]=$AF$2)+(Table3[[#All],[Variables ]]=$AF$4)),0)</f>
        <v>AH</v>
      </c>
      <c r="R1462" cm="1">
        <f t="array" ref="R1462">_xlfn._xlws.FILTER(Table3[[#All],[Name]],(Table3[[#All],[Polygon]]=$A1462)*(Table3[[#All],[Period]]=R$1)*((Table3[[#All],[Variables ]]=$AF$3)+(Table3[[#All],[Variables ]]=$AF$2)+(Table3[[#All],[Variables ]]=$AF$4)),0)</f>
        <v>0</v>
      </c>
      <c r="S1462" cm="1">
        <f t="array" ref="S1462">_xlfn._xlws.FILTER(Table3[[#All],[Name]],(Table3[[#All],[Polygon]]=$A1462)*(Table3[[#All],[Period]]=S$1)*((Table3[[#All],[Variables ]]=$AF$3)+(Table3[[#All],[Variables ]]=$AF$2)+(Table3[[#All],[Variables ]]=$AF$4)),0)</f>
        <v>0</v>
      </c>
      <c r="T1462" cm="1">
        <f t="array" ref="T1462">_xlfn._xlws.FILTER(Table3[[#All],[Name]],(Table3[[#All],[Polygon]]=$A1462)*(Table3[[#All],[Period]]=T$1)*((Table3[[#All],[Variables ]]=$AF$3)+(Table3[[#All],[Variables ]]=$AF$2)+(Table3[[#All],[Variables ]]=$AF$4)),0)</f>
        <v>0</v>
      </c>
      <c r="U1462" cm="1">
        <f t="array" ref="U1462">_xlfn._xlws.FILTER(Table3[[#All],[Name]],(Table3[[#All],[Polygon]]=$A1462)*(Table3[[#All],[Period]]=U$1)*((Table3[[#All],[Variables ]]=$AF$3)+(Table3[[#All],[Variables ]]=$AF$2)+(Table3[[#All],[Variables ]]=$AF$4)),0)</f>
        <v>0</v>
      </c>
      <c r="V1462" cm="1">
        <f t="array" ref="V1462">_xlfn._xlws.FILTER(Table3[[#All],[Name]],(Table3[[#All],[Polygon]]=$A1462)*(Table3[[#All],[Period]]=V$1)*((Table3[[#All],[Variables ]]=$AF$3)+(Table3[[#All],[Variables ]]=$AF$2)+(Table3[[#All],[Variables ]]=$AF$4)),0)</f>
        <v>0</v>
      </c>
      <c r="W1462" cm="1">
        <f t="array" ref="W1462">_xlfn._xlws.FILTER(Table3[[#All],[Name]],(Table3[[#All],[Polygon]]=$A1462)*(Table3[[#All],[Period]]=W$1)*((Table3[[#All],[Variables ]]=$AF$3)+(Table3[[#All],[Variables ]]=$AF$2)+(Table3[[#All],[Variables ]]=$AF$4)),0)</f>
        <v>0</v>
      </c>
      <c r="X1462" cm="1">
        <f t="array" ref="X1462">_xlfn._xlws.FILTER(Table3[[#All],[Name]],(Table3[[#All],[Polygon]]=$A1462)*(Table3[[#All],[Period]]=X$1)*((Table3[[#All],[Variables ]]=$AF$3)+(Table3[[#All],[Variables ]]=$AF$2)+(Table3[[#All],[Variables ]]=$AF$4)),0)</f>
        <v>0</v>
      </c>
      <c r="Y1462" t="str" cm="1">
        <f t="array" ref="Y1462">_xlfn._xlws.FILTER(Table3[[#All],[Name]],(Table3[[#All],[Polygon]]=$A1462)*(Table3[[#All],[Period]]=Y$1)*((Table3[[#All],[Variables ]]=$AF$3)+(Table3[[#All],[Variables ]]=$AF$2)+(Table3[[#All],[Variables ]]=$AF$4)),0)</f>
        <v>H</v>
      </c>
      <c r="Z1462" t="str" cm="1">
        <f t="array" ref="Z1462">_xlfn._xlws.FILTER(Table3[[#All],[Name]],(Table3[[#All],[Polygon]]=$A1462)*(Table3[[#All],[Period]]=Z$1)*((Table3[[#All],[Variables ]]=$AF$3)+(Table3[[#All],[Variables ]]=$AF$2)+(Table3[[#All],[Variables ]]=$AF$4)),0)</f>
        <v>AH</v>
      </c>
      <c r="AA1462" t="str" cm="1">
        <f t="array" ref="AA1462">_xlfn._xlws.FILTER(Table3[[#All],[Name]],(Table3[[#All],[Polygon]]=$A1462)*(Table3[[#All],[Period]]=AA$1)*((Table3[[#All],[Variables ]]=$AF$3)+(Table3[[#All],[Variables ]]=$AF$2)+(Table3[[#All],[Variables ]]=$AF$4)),0)</f>
        <v>AH</v>
      </c>
      <c r="AB1462" t="str" cm="1">
        <f t="array" ref="AB1462">_xlfn._xlws.FILTER(Table3[[#All],[Name]],(Table3[[#All],[Polygon]]=$A1462)*(Table3[[#All],[Period]]=AB$1)*((Table3[[#All],[Variables ]]=$AF$3)+(Table3[[#All],[Variables ]]=$AF$2)+(Table3[[#All],[Variables ]]=$AF$4)),0)</f>
        <v>PCT</v>
      </c>
      <c r="AC1462" t="str" cm="1">
        <f t="array" ref="AC1462">_xlfn._xlws.FILTER(Table3[[#All],[Name]],(Table3[[#All],[Polygon]]=$A1462)*(Table3[[#All],[Period]]=AC$1)*((Table3[[#All],[Variables ]]=$AF$3)+(Table3[[#All],[Variables ]]=$AF$2)+(Table3[[#All],[Variables ]]=$AF$4)),0)</f>
        <v>AH</v>
      </c>
      <c r="AD1462" t="str" cm="1">
        <f t="array" ref="AD1462">_xlfn._xlws.FILTER(Table3[[#All],[Name]],(Table3[[#All],[Polygon]]=$A1462)*(Table3[[#All],[Period]]=AD$1)*((Table3[[#All],[Variables ]]=$AF$3)+(Table3[[#All],[Variables ]]=$AF$2)+(Table3[[#All],[Variables ]]=$AF$4)),0)</f>
        <v>AH</v>
      </c>
    </row>
    <row r="1463" spans="1:30" x14ac:dyDescent="0.35">
      <c r="A1463" s="3">
        <v>890</v>
      </c>
      <c r="B1463" s="4" t="s">
        <v>1392</v>
      </c>
      <c r="C1463" s="10">
        <v>25.85267885</v>
      </c>
      <c r="D1463" s="4" t="s">
        <v>1466</v>
      </c>
      <c r="E1463" s="4">
        <v>3</v>
      </c>
      <c r="F1463" s="4">
        <v>2</v>
      </c>
      <c r="G1463" s="4">
        <v>5</v>
      </c>
      <c r="H1463" s="4"/>
      <c r="I1463" s="4">
        <v>1973</v>
      </c>
      <c r="J1463" s="4">
        <v>0</v>
      </c>
      <c r="K1463" s="4" t="s">
        <v>1650</v>
      </c>
      <c r="L1463" s="4">
        <v>750</v>
      </c>
      <c r="M1463" s="4">
        <v>750</v>
      </c>
      <c r="N1463" s="4">
        <v>653.97822069999995</v>
      </c>
      <c r="O1463" s="11">
        <v>12.051</v>
      </c>
      <c r="P1463" cm="1">
        <f t="array" ref="P1463">_xlfn._xlws.FILTER(Table3[[#All],[Name]],(Table3[[#All],[Polygon]]=$A1463)*(Table3[[#All],[Period]]=P$1)*((Table3[[#All],[Variables ]]=$AF$3)+(Table3[[#All],[Variables ]]=$AF$2)+(Table3[[#All],[Variables ]]=$AF$4)),0)</f>
        <v>0</v>
      </c>
      <c r="Q1463" t="str" cm="1">
        <f t="array" ref="Q1463">_xlfn._xlws.FILTER(Table3[[#All],[Name]],(Table3[[#All],[Polygon]]=$A1463)*(Table3[[#All],[Period]]=Q$1)*((Table3[[#All],[Variables ]]=$AF$3)+(Table3[[#All],[Variables ]]=$AF$2)+(Table3[[#All],[Variables ]]=$AF$4)),0)</f>
        <v>AH</v>
      </c>
      <c r="R1463" cm="1">
        <f t="array" ref="R1463">_xlfn._xlws.FILTER(Table3[[#All],[Name]],(Table3[[#All],[Polygon]]=$A1463)*(Table3[[#All],[Period]]=R$1)*((Table3[[#All],[Variables ]]=$AF$3)+(Table3[[#All],[Variables ]]=$AF$2)+(Table3[[#All],[Variables ]]=$AF$4)),0)</f>
        <v>0</v>
      </c>
      <c r="S1463" cm="1">
        <f t="array" ref="S1463">_xlfn._xlws.FILTER(Table3[[#All],[Name]],(Table3[[#All],[Polygon]]=$A1463)*(Table3[[#All],[Period]]=S$1)*((Table3[[#All],[Variables ]]=$AF$3)+(Table3[[#All],[Variables ]]=$AF$2)+(Table3[[#All],[Variables ]]=$AF$4)),0)</f>
        <v>0</v>
      </c>
      <c r="T1463" cm="1">
        <f t="array" ref="T1463">_xlfn._xlws.FILTER(Table3[[#All],[Name]],(Table3[[#All],[Polygon]]=$A1463)*(Table3[[#All],[Period]]=T$1)*((Table3[[#All],[Variables ]]=$AF$3)+(Table3[[#All],[Variables ]]=$AF$2)+(Table3[[#All],[Variables ]]=$AF$4)),0)</f>
        <v>0</v>
      </c>
      <c r="U1463" cm="1">
        <f t="array" ref="U1463">_xlfn._xlws.FILTER(Table3[[#All],[Name]],(Table3[[#All],[Polygon]]=$A1463)*(Table3[[#All],[Period]]=U$1)*((Table3[[#All],[Variables ]]=$AF$3)+(Table3[[#All],[Variables ]]=$AF$2)+(Table3[[#All],[Variables ]]=$AF$4)),0)</f>
        <v>0</v>
      </c>
      <c r="V1463" cm="1">
        <f t="array" ref="V1463">_xlfn._xlws.FILTER(Table3[[#All],[Name]],(Table3[[#All],[Polygon]]=$A1463)*(Table3[[#All],[Period]]=V$1)*((Table3[[#All],[Variables ]]=$AF$3)+(Table3[[#All],[Variables ]]=$AF$2)+(Table3[[#All],[Variables ]]=$AF$4)),0)</f>
        <v>0</v>
      </c>
      <c r="W1463" cm="1">
        <f t="array" ref="W1463">_xlfn._xlws.FILTER(Table3[[#All],[Name]],(Table3[[#All],[Polygon]]=$A1463)*(Table3[[#All],[Period]]=W$1)*((Table3[[#All],[Variables ]]=$AF$3)+(Table3[[#All],[Variables ]]=$AF$2)+(Table3[[#All],[Variables ]]=$AF$4)),0)</f>
        <v>0</v>
      </c>
      <c r="X1463" cm="1">
        <f t="array" ref="X1463">_xlfn._xlws.FILTER(Table3[[#All],[Name]],(Table3[[#All],[Polygon]]=$A1463)*(Table3[[#All],[Period]]=X$1)*((Table3[[#All],[Variables ]]=$AF$3)+(Table3[[#All],[Variables ]]=$AF$2)+(Table3[[#All],[Variables ]]=$AF$4)),0)</f>
        <v>0</v>
      </c>
      <c r="Y1463" t="str" cm="1">
        <f t="array" ref="Y1463">_xlfn._xlws.FILTER(Table3[[#All],[Name]],(Table3[[#All],[Polygon]]=$A1463)*(Table3[[#All],[Period]]=Y$1)*((Table3[[#All],[Variables ]]=$AF$3)+(Table3[[#All],[Variables ]]=$AF$2)+(Table3[[#All],[Variables ]]=$AF$4)),0)</f>
        <v>H</v>
      </c>
      <c r="Z1463" t="str" cm="1">
        <f t="array" ref="Z1463">_xlfn._xlws.FILTER(Table3[[#All],[Name]],(Table3[[#All],[Polygon]]=$A1463)*(Table3[[#All],[Period]]=Z$1)*((Table3[[#All],[Variables ]]=$AF$3)+(Table3[[#All],[Variables ]]=$AF$2)+(Table3[[#All],[Variables ]]=$AF$4)),0)</f>
        <v>AH</v>
      </c>
      <c r="AA1463" t="str" cm="1">
        <f t="array" ref="AA1463">_xlfn._xlws.FILTER(Table3[[#All],[Name]],(Table3[[#All],[Polygon]]=$A1463)*(Table3[[#All],[Period]]=AA$1)*((Table3[[#All],[Variables ]]=$AF$3)+(Table3[[#All],[Variables ]]=$AF$2)+(Table3[[#All],[Variables ]]=$AF$4)),0)</f>
        <v>AH</v>
      </c>
      <c r="AB1463" t="str" cm="1">
        <f t="array" ref="AB1463">_xlfn._xlws.FILTER(Table3[[#All],[Name]],(Table3[[#All],[Polygon]]=$A1463)*(Table3[[#All],[Period]]=AB$1)*((Table3[[#All],[Variables ]]=$AF$3)+(Table3[[#All],[Variables ]]=$AF$2)+(Table3[[#All],[Variables ]]=$AF$4)),0)</f>
        <v>PCT</v>
      </c>
      <c r="AC1463" t="str" cm="1">
        <f t="array" ref="AC1463">_xlfn._xlws.FILTER(Table3[[#All],[Name]],(Table3[[#All],[Polygon]]=$A1463)*(Table3[[#All],[Period]]=AC$1)*((Table3[[#All],[Variables ]]=$AF$3)+(Table3[[#All],[Variables ]]=$AF$2)+(Table3[[#All],[Variables ]]=$AF$4)),0)</f>
        <v>AH</v>
      </c>
      <c r="AD1463" t="str" cm="1">
        <f t="array" ref="AD1463">_xlfn._xlws.FILTER(Table3[[#All],[Name]],(Table3[[#All],[Polygon]]=$A1463)*(Table3[[#All],[Period]]=AD$1)*((Table3[[#All],[Variables ]]=$AF$3)+(Table3[[#All],[Variables ]]=$AF$2)+(Table3[[#All],[Variables ]]=$AF$4)),0)</f>
        <v>AH</v>
      </c>
    </row>
    <row r="1464" spans="1:30" x14ac:dyDescent="0.35">
      <c r="A1464" s="5">
        <v>891</v>
      </c>
      <c r="B1464" s="6" t="s">
        <v>2710</v>
      </c>
      <c r="C1464" s="8">
        <v>8.3239158080000006</v>
      </c>
      <c r="D1464" s="6" t="s">
        <v>1466</v>
      </c>
      <c r="E1464" s="6">
        <v>3</v>
      </c>
      <c r="F1464" s="6">
        <v>2</v>
      </c>
      <c r="G1464" s="6">
        <v>5</v>
      </c>
      <c r="H1464" s="6"/>
      <c r="I1464" s="6">
        <v>1973</v>
      </c>
      <c r="J1464" s="6">
        <v>0</v>
      </c>
      <c r="K1464" s="6" t="s">
        <v>1650</v>
      </c>
      <c r="L1464" s="6">
        <v>759</v>
      </c>
      <c r="M1464" s="6">
        <v>759</v>
      </c>
      <c r="N1464" s="6">
        <v>653.97822069999995</v>
      </c>
      <c r="O1464" s="9">
        <v>0</v>
      </c>
      <c r="P1464" cm="1">
        <f t="array" ref="P1464">_xlfn._xlws.FILTER(Table3[[#All],[Name]],(Table3[[#All],[Polygon]]=$A1464)*(Table3[[#All],[Period]]=P$1)*((Table3[[#All],[Variables ]]=$AF$3)+(Table3[[#All],[Variables ]]=$AF$2)+(Table3[[#All],[Variables ]]=$AF$4)),0)</f>
        <v>0</v>
      </c>
      <c r="Q1464" cm="1">
        <f t="array" ref="Q1464">_xlfn._xlws.FILTER(Table3[[#All],[Name]],(Table3[[#All],[Polygon]]=$A1464)*(Table3[[#All],[Period]]=Q$1)*((Table3[[#All],[Variables ]]=$AF$3)+(Table3[[#All],[Variables ]]=$AF$2)+(Table3[[#All],[Variables ]]=$AF$4)),0)</f>
        <v>0</v>
      </c>
      <c r="R1464" cm="1">
        <f t="array" ref="R1464">_xlfn._xlws.FILTER(Table3[[#All],[Name]],(Table3[[#All],[Polygon]]=$A1464)*(Table3[[#All],[Period]]=R$1)*((Table3[[#All],[Variables ]]=$AF$3)+(Table3[[#All],[Variables ]]=$AF$2)+(Table3[[#All],[Variables ]]=$AF$4)),0)</f>
        <v>0</v>
      </c>
      <c r="S1464" cm="1">
        <f t="array" ref="S1464">_xlfn._xlws.FILTER(Table3[[#All],[Name]],(Table3[[#All],[Polygon]]=$A1464)*(Table3[[#All],[Period]]=S$1)*((Table3[[#All],[Variables ]]=$AF$3)+(Table3[[#All],[Variables ]]=$AF$2)+(Table3[[#All],[Variables ]]=$AF$4)),0)</f>
        <v>0</v>
      </c>
      <c r="T1464" cm="1">
        <f t="array" ref="T1464">_xlfn._xlws.FILTER(Table3[[#All],[Name]],(Table3[[#All],[Polygon]]=$A1464)*(Table3[[#All],[Period]]=T$1)*((Table3[[#All],[Variables ]]=$AF$3)+(Table3[[#All],[Variables ]]=$AF$2)+(Table3[[#All],[Variables ]]=$AF$4)),0)</f>
        <v>0</v>
      </c>
      <c r="U1464" cm="1">
        <f t="array" ref="U1464">_xlfn._xlws.FILTER(Table3[[#All],[Name]],(Table3[[#All],[Polygon]]=$A1464)*(Table3[[#All],[Period]]=U$1)*((Table3[[#All],[Variables ]]=$AF$3)+(Table3[[#All],[Variables ]]=$AF$2)+(Table3[[#All],[Variables ]]=$AF$4)),0)</f>
        <v>0</v>
      </c>
      <c r="V1464" cm="1">
        <f t="array" ref="V1464">_xlfn._xlws.FILTER(Table3[[#All],[Name]],(Table3[[#All],[Polygon]]=$A1464)*(Table3[[#All],[Period]]=V$1)*((Table3[[#All],[Variables ]]=$AF$3)+(Table3[[#All],[Variables ]]=$AF$2)+(Table3[[#All],[Variables ]]=$AF$4)),0)</f>
        <v>0</v>
      </c>
      <c r="W1464" cm="1">
        <f t="array" ref="W1464">_xlfn._xlws.FILTER(Table3[[#All],[Name]],(Table3[[#All],[Polygon]]=$A1464)*(Table3[[#All],[Period]]=W$1)*((Table3[[#All],[Variables ]]=$AF$3)+(Table3[[#All],[Variables ]]=$AF$2)+(Table3[[#All],[Variables ]]=$AF$4)),0)</f>
        <v>0</v>
      </c>
      <c r="X1464" cm="1">
        <f t="array" ref="X1464">_xlfn._xlws.FILTER(Table3[[#All],[Name]],(Table3[[#All],[Polygon]]=$A1464)*(Table3[[#All],[Period]]=X$1)*((Table3[[#All],[Variables ]]=$AF$3)+(Table3[[#All],[Variables ]]=$AF$2)+(Table3[[#All],[Variables ]]=$AF$4)),0)</f>
        <v>0</v>
      </c>
      <c r="Y1464" t="str" cm="1">
        <f t="array" ref="Y1464">_xlfn._xlws.FILTER(Table3[[#All],[Name]],(Table3[[#All],[Polygon]]=$A1464)*(Table3[[#All],[Period]]=Y$1)*((Table3[[#All],[Variables ]]=$AF$3)+(Table3[[#All],[Variables ]]=$AF$2)+(Table3[[#All],[Variables ]]=$AF$4)),0)</f>
        <v>H</v>
      </c>
      <c r="Z1464" cm="1">
        <f t="array" ref="Z1464">_xlfn._xlws.FILTER(Table3[[#All],[Name]],(Table3[[#All],[Polygon]]=$A1464)*(Table3[[#All],[Period]]=Z$1)*((Table3[[#All],[Variables ]]=$AF$3)+(Table3[[#All],[Variables ]]=$AF$2)+(Table3[[#All],[Variables ]]=$AF$4)),0)</f>
        <v>0</v>
      </c>
      <c r="AA1464" cm="1">
        <f t="array" ref="AA1464">_xlfn._xlws.FILTER(Table3[[#All],[Name]],(Table3[[#All],[Polygon]]=$A1464)*(Table3[[#All],[Period]]=AA$1)*((Table3[[#All],[Variables ]]=$AF$3)+(Table3[[#All],[Variables ]]=$AF$2)+(Table3[[#All],[Variables ]]=$AF$4)),0)</f>
        <v>0</v>
      </c>
      <c r="AB1464" t="str" cm="1">
        <f t="array" ref="AB1464">_xlfn._xlws.FILTER(Table3[[#All],[Name]],(Table3[[#All],[Polygon]]=$A1464)*(Table3[[#All],[Period]]=AB$1)*((Table3[[#All],[Variables ]]=$AF$3)+(Table3[[#All],[Variables ]]=$AF$2)+(Table3[[#All],[Variables ]]=$AF$4)),0)</f>
        <v>PCT</v>
      </c>
      <c r="AC1464" t="str" cm="1">
        <f t="array" ref="AC1464">_xlfn._xlws.FILTER(Table3[[#All],[Name]],(Table3[[#All],[Polygon]]=$A1464)*(Table3[[#All],[Period]]=AC$1)*((Table3[[#All],[Variables ]]=$AF$3)+(Table3[[#All],[Variables ]]=$AF$2)+(Table3[[#All],[Variables ]]=$AF$4)),0)</f>
        <v>AH</v>
      </c>
      <c r="AD1464" t="str" cm="1">
        <f t="array" ref="AD1464">_xlfn._xlws.FILTER(Table3[[#All],[Name]],(Table3[[#All],[Polygon]]=$A1464)*(Table3[[#All],[Period]]=AD$1)*((Table3[[#All],[Variables ]]=$AF$3)+(Table3[[#All],[Variables ]]=$AF$2)+(Table3[[#All],[Variables ]]=$AF$4)),0)</f>
        <v>AH</v>
      </c>
    </row>
    <row r="1465" spans="1:30" x14ac:dyDescent="0.35">
      <c r="A1465" s="3">
        <v>891</v>
      </c>
      <c r="B1465" s="4" t="s">
        <v>2710</v>
      </c>
      <c r="C1465" s="10">
        <v>8.3239158080000006</v>
      </c>
      <c r="D1465" s="4" t="s">
        <v>1466</v>
      </c>
      <c r="E1465" s="4">
        <v>3</v>
      </c>
      <c r="F1465" s="4">
        <v>2</v>
      </c>
      <c r="G1465" s="4">
        <v>5</v>
      </c>
      <c r="H1465" s="4"/>
      <c r="I1465" s="4">
        <v>1973</v>
      </c>
      <c r="J1465" s="4">
        <v>0</v>
      </c>
      <c r="K1465" s="4" t="s">
        <v>1650</v>
      </c>
      <c r="L1465" s="4">
        <v>756</v>
      </c>
      <c r="M1465" s="4">
        <v>756</v>
      </c>
      <c r="N1465" s="4">
        <v>653.97822069999995</v>
      </c>
      <c r="O1465" s="11">
        <v>0</v>
      </c>
      <c r="P1465" cm="1">
        <f t="array" ref="P1465">_xlfn._xlws.FILTER(Table3[[#All],[Name]],(Table3[[#All],[Polygon]]=$A1465)*(Table3[[#All],[Period]]=P$1)*((Table3[[#All],[Variables ]]=$AF$3)+(Table3[[#All],[Variables ]]=$AF$2)+(Table3[[#All],[Variables ]]=$AF$4)),0)</f>
        <v>0</v>
      </c>
      <c r="Q1465" cm="1">
        <f t="array" ref="Q1465">_xlfn._xlws.FILTER(Table3[[#All],[Name]],(Table3[[#All],[Polygon]]=$A1465)*(Table3[[#All],[Period]]=Q$1)*((Table3[[#All],[Variables ]]=$AF$3)+(Table3[[#All],[Variables ]]=$AF$2)+(Table3[[#All],[Variables ]]=$AF$4)),0)</f>
        <v>0</v>
      </c>
      <c r="R1465" cm="1">
        <f t="array" ref="R1465">_xlfn._xlws.FILTER(Table3[[#All],[Name]],(Table3[[#All],[Polygon]]=$A1465)*(Table3[[#All],[Period]]=R$1)*((Table3[[#All],[Variables ]]=$AF$3)+(Table3[[#All],[Variables ]]=$AF$2)+(Table3[[#All],[Variables ]]=$AF$4)),0)</f>
        <v>0</v>
      </c>
      <c r="S1465" cm="1">
        <f t="array" ref="S1465">_xlfn._xlws.FILTER(Table3[[#All],[Name]],(Table3[[#All],[Polygon]]=$A1465)*(Table3[[#All],[Period]]=S$1)*((Table3[[#All],[Variables ]]=$AF$3)+(Table3[[#All],[Variables ]]=$AF$2)+(Table3[[#All],[Variables ]]=$AF$4)),0)</f>
        <v>0</v>
      </c>
      <c r="T1465" cm="1">
        <f t="array" ref="T1465">_xlfn._xlws.FILTER(Table3[[#All],[Name]],(Table3[[#All],[Polygon]]=$A1465)*(Table3[[#All],[Period]]=T$1)*((Table3[[#All],[Variables ]]=$AF$3)+(Table3[[#All],[Variables ]]=$AF$2)+(Table3[[#All],[Variables ]]=$AF$4)),0)</f>
        <v>0</v>
      </c>
      <c r="U1465" cm="1">
        <f t="array" ref="U1465">_xlfn._xlws.FILTER(Table3[[#All],[Name]],(Table3[[#All],[Polygon]]=$A1465)*(Table3[[#All],[Period]]=U$1)*((Table3[[#All],[Variables ]]=$AF$3)+(Table3[[#All],[Variables ]]=$AF$2)+(Table3[[#All],[Variables ]]=$AF$4)),0)</f>
        <v>0</v>
      </c>
      <c r="V1465" cm="1">
        <f t="array" ref="V1465">_xlfn._xlws.FILTER(Table3[[#All],[Name]],(Table3[[#All],[Polygon]]=$A1465)*(Table3[[#All],[Period]]=V$1)*((Table3[[#All],[Variables ]]=$AF$3)+(Table3[[#All],[Variables ]]=$AF$2)+(Table3[[#All],[Variables ]]=$AF$4)),0)</f>
        <v>0</v>
      </c>
      <c r="W1465" cm="1">
        <f t="array" ref="W1465">_xlfn._xlws.FILTER(Table3[[#All],[Name]],(Table3[[#All],[Polygon]]=$A1465)*(Table3[[#All],[Period]]=W$1)*((Table3[[#All],[Variables ]]=$AF$3)+(Table3[[#All],[Variables ]]=$AF$2)+(Table3[[#All],[Variables ]]=$AF$4)),0)</f>
        <v>0</v>
      </c>
      <c r="X1465" cm="1">
        <f t="array" ref="X1465">_xlfn._xlws.FILTER(Table3[[#All],[Name]],(Table3[[#All],[Polygon]]=$A1465)*(Table3[[#All],[Period]]=X$1)*((Table3[[#All],[Variables ]]=$AF$3)+(Table3[[#All],[Variables ]]=$AF$2)+(Table3[[#All],[Variables ]]=$AF$4)),0)</f>
        <v>0</v>
      </c>
      <c r="Y1465" t="str" cm="1">
        <f t="array" ref="Y1465">_xlfn._xlws.FILTER(Table3[[#All],[Name]],(Table3[[#All],[Polygon]]=$A1465)*(Table3[[#All],[Period]]=Y$1)*((Table3[[#All],[Variables ]]=$AF$3)+(Table3[[#All],[Variables ]]=$AF$2)+(Table3[[#All],[Variables ]]=$AF$4)),0)</f>
        <v>H</v>
      </c>
      <c r="Z1465" cm="1">
        <f t="array" ref="Z1465">_xlfn._xlws.FILTER(Table3[[#All],[Name]],(Table3[[#All],[Polygon]]=$A1465)*(Table3[[#All],[Period]]=Z$1)*((Table3[[#All],[Variables ]]=$AF$3)+(Table3[[#All],[Variables ]]=$AF$2)+(Table3[[#All],[Variables ]]=$AF$4)),0)</f>
        <v>0</v>
      </c>
      <c r="AA1465" cm="1">
        <f t="array" ref="AA1465">_xlfn._xlws.FILTER(Table3[[#All],[Name]],(Table3[[#All],[Polygon]]=$A1465)*(Table3[[#All],[Period]]=AA$1)*((Table3[[#All],[Variables ]]=$AF$3)+(Table3[[#All],[Variables ]]=$AF$2)+(Table3[[#All],[Variables ]]=$AF$4)),0)</f>
        <v>0</v>
      </c>
      <c r="AB1465" t="str" cm="1">
        <f t="array" ref="AB1465">_xlfn._xlws.FILTER(Table3[[#All],[Name]],(Table3[[#All],[Polygon]]=$A1465)*(Table3[[#All],[Period]]=AB$1)*((Table3[[#All],[Variables ]]=$AF$3)+(Table3[[#All],[Variables ]]=$AF$2)+(Table3[[#All],[Variables ]]=$AF$4)),0)</f>
        <v>PCT</v>
      </c>
      <c r="AC1465" t="str" cm="1">
        <f t="array" ref="AC1465">_xlfn._xlws.FILTER(Table3[[#All],[Name]],(Table3[[#All],[Polygon]]=$A1465)*(Table3[[#All],[Period]]=AC$1)*((Table3[[#All],[Variables ]]=$AF$3)+(Table3[[#All],[Variables ]]=$AF$2)+(Table3[[#All],[Variables ]]=$AF$4)),0)</f>
        <v>AH</v>
      </c>
      <c r="AD1465" t="str" cm="1">
        <f t="array" ref="AD1465">_xlfn._xlws.FILTER(Table3[[#All],[Name]],(Table3[[#All],[Polygon]]=$A1465)*(Table3[[#All],[Period]]=AD$1)*((Table3[[#All],[Variables ]]=$AF$3)+(Table3[[#All],[Variables ]]=$AF$2)+(Table3[[#All],[Variables ]]=$AF$4)),0)</f>
        <v>AH</v>
      </c>
    </row>
    <row r="1466" spans="1:30" x14ac:dyDescent="0.35">
      <c r="A1466" s="5">
        <v>891</v>
      </c>
      <c r="B1466" s="6" t="s">
        <v>2710</v>
      </c>
      <c r="C1466" s="8">
        <v>8.3239158080000006</v>
      </c>
      <c r="D1466" s="6" t="s">
        <v>1466</v>
      </c>
      <c r="E1466" s="6">
        <v>3</v>
      </c>
      <c r="F1466" s="6">
        <v>2</v>
      </c>
      <c r="G1466" s="6">
        <v>5</v>
      </c>
      <c r="H1466" s="6"/>
      <c r="I1466" s="6">
        <v>1973</v>
      </c>
      <c r="J1466" s="6">
        <v>0</v>
      </c>
      <c r="K1466" s="6" t="s">
        <v>1650</v>
      </c>
      <c r="L1466" s="6">
        <v>750</v>
      </c>
      <c r="M1466" s="6">
        <v>750</v>
      </c>
      <c r="N1466" s="6">
        <v>653.97822069999995</v>
      </c>
      <c r="O1466" s="9">
        <v>0</v>
      </c>
      <c r="P1466" cm="1">
        <f t="array" ref="P1466">_xlfn._xlws.FILTER(Table3[[#All],[Name]],(Table3[[#All],[Polygon]]=$A1466)*(Table3[[#All],[Period]]=P$1)*((Table3[[#All],[Variables ]]=$AF$3)+(Table3[[#All],[Variables ]]=$AF$2)+(Table3[[#All],[Variables ]]=$AF$4)),0)</f>
        <v>0</v>
      </c>
      <c r="Q1466" cm="1">
        <f t="array" ref="Q1466">_xlfn._xlws.FILTER(Table3[[#All],[Name]],(Table3[[#All],[Polygon]]=$A1466)*(Table3[[#All],[Period]]=Q$1)*((Table3[[#All],[Variables ]]=$AF$3)+(Table3[[#All],[Variables ]]=$AF$2)+(Table3[[#All],[Variables ]]=$AF$4)),0)</f>
        <v>0</v>
      </c>
      <c r="R1466" cm="1">
        <f t="array" ref="R1466">_xlfn._xlws.FILTER(Table3[[#All],[Name]],(Table3[[#All],[Polygon]]=$A1466)*(Table3[[#All],[Period]]=R$1)*((Table3[[#All],[Variables ]]=$AF$3)+(Table3[[#All],[Variables ]]=$AF$2)+(Table3[[#All],[Variables ]]=$AF$4)),0)</f>
        <v>0</v>
      </c>
      <c r="S1466" cm="1">
        <f t="array" ref="S1466">_xlfn._xlws.FILTER(Table3[[#All],[Name]],(Table3[[#All],[Polygon]]=$A1466)*(Table3[[#All],[Period]]=S$1)*((Table3[[#All],[Variables ]]=$AF$3)+(Table3[[#All],[Variables ]]=$AF$2)+(Table3[[#All],[Variables ]]=$AF$4)),0)</f>
        <v>0</v>
      </c>
      <c r="T1466" cm="1">
        <f t="array" ref="T1466">_xlfn._xlws.FILTER(Table3[[#All],[Name]],(Table3[[#All],[Polygon]]=$A1466)*(Table3[[#All],[Period]]=T$1)*((Table3[[#All],[Variables ]]=$AF$3)+(Table3[[#All],[Variables ]]=$AF$2)+(Table3[[#All],[Variables ]]=$AF$4)),0)</f>
        <v>0</v>
      </c>
      <c r="U1466" cm="1">
        <f t="array" ref="U1466">_xlfn._xlws.FILTER(Table3[[#All],[Name]],(Table3[[#All],[Polygon]]=$A1466)*(Table3[[#All],[Period]]=U$1)*((Table3[[#All],[Variables ]]=$AF$3)+(Table3[[#All],[Variables ]]=$AF$2)+(Table3[[#All],[Variables ]]=$AF$4)),0)</f>
        <v>0</v>
      </c>
      <c r="V1466" cm="1">
        <f t="array" ref="V1466">_xlfn._xlws.FILTER(Table3[[#All],[Name]],(Table3[[#All],[Polygon]]=$A1466)*(Table3[[#All],[Period]]=V$1)*((Table3[[#All],[Variables ]]=$AF$3)+(Table3[[#All],[Variables ]]=$AF$2)+(Table3[[#All],[Variables ]]=$AF$4)),0)</f>
        <v>0</v>
      </c>
      <c r="W1466" cm="1">
        <f t="array" ref="W1466">_xlfn._xlws.FILTER(Table3[[#All],[Name]],(Table3[[#All],[Polygon]]=$A1466)*(Table3[[#All],[Period]]=W$1)*((Table3[[#All],[Variables ]]=$AF$3)+(Table3[[#All],[Variables ]]=$AF$2)+(Table3[[#All],[Variables ]]=$AF$4)),0)</f>
        <v>0</v>
      </c>
      <c r="X1466" cm="1">
        <f t="array" ref="X1466">_xlfn._xlws.FILTER(Table3[[#All],[Name]],(Table3[[#All],[Polygon]]=$A1466)*(Table3[[#All],[Period]]=X$1)*((Table3[[#All],[Variables ]]=$AF$3)+(Table3[[#All],[Variables ]]=$AF$2)+(Table3[[#All],[Variables ]]=$AF$4)),0)</f>
        <v>0</v>
      </c>
      <c r="Y1466" t="str" cm="1">
        <f t="array" ref="Y1466">_xlfn._xlws.FILTER(Table3[[#All],[Name]],(Table3[[#All],[Polygon]]=$A1466)*(Table3[[#All],[Period]]=Y$1)*((Table3[[#All],[Variables ]]=$AF$3)+(Table3[[#All],[Variables ]]=$AF$2)+(Table3[[#All],[Variables ]]=$AF$4)),0)</f>
        <v>H</v>
      </c>
      <c r="Z1466" cm="1">
        <f t="array" ref="Z1466">_xlfn._xlws.FILTER(Table3[[#All],[Name]],(Table3[[#All],[Polygon]]=$A1466)*(Table3[[#All],[Period]]=Z$1)*((Table3[[#All],[Variables ]]=$AF$3)+(Table3[[#All],[Variables ]]=$AF$2)+(Table3[[#All],[Variables ]]=$AF$4)),0)</f>
        <v>0</v>
      </c>
      <c r="AA1466" cm="1">
        <f t="array" ref="AA1466">_xlfn._xlws.FILTER(Table3[[#All],[Name]],(Table3[[#All],[Polygon]]=$A1466)*(Table3[[#All],[Period]]=AA$1)*((Table3[[#All],[Variables ]]=$AF$3)+(Table3[[#All],[Variables ]]=$AF$2)+(Table3[[#All],[Variables ]]=$AF$4)),0)</f>
        <v>0</v>
      </c>
      <c r="AB1466" t="str" cm="1">
        <f t="array" ref="AB1466">_xlfn._xlws.FILTER(Table3[[#All],[Name]],(Table3[[#All],[Polygon]]=$A1466)*(Table3[[#All],[Period]]=AB$1)*((Table3[[#All],[Variables ]]=$AF$3)+(Table3[[#All],[Variables ]]=$AF$2)+(Table3[[#All],[Variables ]]=$AF$4)),0)</f>
        <v>PCT</v>
      </c>
      <c r="AC1466" t="str" cm="1">
        <f t="array" ref="AC1466">_xlfn._xlws.FILTER(Table3[[#All],[Name]],(Table3[[#All],[Polygon]]=$A1466)*(Table3[[#All],[Period]]=AC$1)*((Table3[[#All],[Variables ]]=$AF$3)+(Table3[[#All],[Variables ]]=$AF$2)+(Table3[[#All],[Variables ]]=$AF$4)),0)</f>
        <v>AH</v>
      </c>
      <c r="AD1466" t="str" cm="1">
        <f t="array" ref="AD1466">_xlfn._xlws.FILTER(Table3[[#All],[Name]],(Table3[[#All],[Polygon]]=$A1466)*(Table3[[#All],[Period]]=AD$1)*((Table3[[#All],[Variables ]]=$AF$3)+(Table3[[#All],[Variables ]]=$AF$2)+(Table3[[#All],[Variables ]]=$AF$4)),0)</f>
        <v>AH</v>
      </c>
    </row>
    <row r="1467" spans="1:30" x14ac:dyDescent="0.35">
      <c r="A1467" s="3">
        <v>891</v>
      </c>
      <c r="B1467" s="4" t="s">
        <v>2710</v>
      </c>
      <c r="C1467" s="10">
        <v>8.3239158080000006</v>
      </c>
      <c r="D1467" s="4" t="s">
        <v>1466</v>
      </c>
      <c r="E1467" s="4">
        <v>3</v>
      </c>
      <c r="F1467" s="4">
        <v>2</v>
      </c>
      <c r="G1467" s="4">
        <v>5</v>
      </c>
      <c r="H1467" s="4"/>
      <c r="I1467" s="4">
        <v>1973</v>
      </c>
      <c r="J1467" s="4">
        <v>0</v>
      </c>
      <c r="K1467" s="4" t="s">
        <v>1650</v>
      </c>
      <c r="L1467" s="4">
        <v>892</v>
      </c>
      <c r="M1467" s="4">
        <v>892</v>
      </c>
      <c r="N1467" s="4">
        <v>30.951763150000001</v>
      </c>
      <c r="O1467" s="11">
        <v>8.8999999999999996E-2</v>
      </c>
      <c r="P1467" cm="1">
        <f t="array" ref="P1467">_xlfn._xlws.FILTER(Table3[[#All],[Name]],(Table3[[#All],[Polygon]]=$A1467)*(Table3[[#All],[Period]]=P$1)*((Table3[[#All],[Variables ]]=$AF$3)+(Table3[[#All],[Variables ]]=$AF$2)+(Table3[[#All],[Variables ]]=$AF$4)),0)</f>
        <v>0</v>
      </c>
      <c r="Q1467" cm="1">
        <f t="array" ref="Q1467">_xlfn._xlws.FILTER(Table3[[#All],[Name]],(Table3[[#All],[Polygon]]=$A1467)*(Table3[[#All],[Period]]=Q$1)*((Table3[[#All],[Variables ]]=$AF$3)+(Table3[[#All],[Variables ]]=$AF$2)+(Table3[[#All],[Variables ]]=$AF$4)),0)</f>
        <v>0</v>
      </c>
      <c r="R1467" cm="1">
        <f t="array" ref="R1467">_xlfn._xlws.FILTER(Table3[[#All],[Name]],(Table3[[#All],[Polygon]]=$A1467)*(Table3[[#All],[Period]]=R$1)*((Table3[[#All],[Variables ]]=$AF$3)+(Table3[[#All],[Variables ]]=$AF$2)+(Table3[[#All],[Variables ]]=$AF$4)),0)</f>
        <v>0</v>
      </c>
      <c r="S1467" cm="1">
        <f t="array" ref="S1467">_xlfn._xlws.FILTER(Table3[[#All],[Name]],(Table3[[#All],[Polygon]]=$A1467)*(Table3[[#All],[Period]]=S$1)*((Table3[[#All],[Variables ]]=$AF$3)+(Table3[[#All],[Variables ]]=$AF$2)+(Table3[[#All],[Variables ]]=$AF$4)),0)</f>
        <v>0</v>
      </c>
      <c r="T1467" cm="1">
        <f t="array" ref="T1467">_xlfn._xlws.FILTER(Table3[[#All],[Name]],(Table3[[#All],[Polygon]]=$A1467)*(Table3[[#All],[Period]]=T$1)*((Table3[[#All],[Variables ]]=$AF$3)+(Table3[[#All],[Variables ]]=$AF$2)+(Table3[[#All],[Variables ]]=$AF$4)),0)</f>
        <v>0</v>
      </c>
      <c r="U1467" cm="1">
        <f t="array" ref="U1467">_xlfn._xlws.FILTER(Table3[[#All],[Name]],(Table3[[#All],[Polygon]]=$A1467)*(Table3[[#All],[Period]]=U$1)*((Table3[[#All],[Variables ]]=$AF$3)+(Table3[[#All],[Variables ]]=$AF$2)+(Table3[[#All],[Variables ]]=$AF$4)),0)</f>
        <v>0</v>
      </c>
      <c r="V1467" cm="1">
        <f t="array" ref="V1467">_xlfn._xlws.FILTER(Table3[[#All],[Name]],(Table3[[#All],[Polygon]]=$A1467)*(Table3[[#All],[Period]]=V$1)*((Table3[[#All],[Variables ]]=$AF$3)+(Table3[[#All],[Variables ]]=$AF$2)+(Table3[[#All],[Variables ]]=$AF$4)),0)</f>
        <v>0</v>
      </c>
      <c r="W1467" cm="1">
        <f t="array" ref="W1467">_xlfn._xlws.FILTER(Table3[[#All],[Name]],(Table3[[#All],[Polygon]]=$A1467)*(Table3[[#All],[Period]]=W$1)*((Table3[[#All],[Variables ]]=$AF$3)+(Table3[[#All],[Variables ]]=$AF$2)+(Table3[[#All],[Variables ]]=$AF$4)),0)</f>
        <v>0</v>
      </c>
      <c r="X1467" cm="1">
        <f t="array" ref="X1467">_xlfn._xlws.FILTER(Table3[[#All],[Name]],(Table3[[#All],[Polygon]]=$A1467)*(Table3[[#All],[Period]]=X$1)*((Table3[[#All],[Variables ]]=$AF$3)+(Table3[[#All],[Variables ]]=$AF$2)+(Table3[[#All],[Variables ]]=$AF$4)),0)</f>
        <v>0</v>
      </c>
      <c r="Y1467" t="str" cm="1">
        <f t="array" ref="Y1467">_xlfn._xlws.FILTER(Table3[[#All],[Name]],(Table3[[#All],[Polygon]]=$A1467)*(Table3[[#All],[Period]]=Y$1)*((Table3[[#All],[Variables ]]=$AF$3)+(Table3[[#All],[Variables ]]=$AF$2)+(Table3[[#All],[Variables ]]=$AF$4)),0)</f>
        <v>H</v>
      </c>
      <c r="Z1467" cm="1">
        <f t="array" ref="Z1467">_xlfn._xlws.FILTER(Table3[[#All],[Name]],(Table3[[#All],[Polygon]]=$A1467)*(Table3[[#All],[Period]]=Z$1)*((Table3[[#All],[Variables ]]=$AF$3)+(Table3[[#All],[Variables ]]=$AF$2)+(Table3[[#All],[Variables ]]=$AF$4)),0)</f>
        <v>0</v>
      </c>
      <c r="AA1467" cm="1">
        <f t="array" ref="AA1467">_xlfn._xlws.FILTER(Table3[[#All],[Name]],(Table3[[#All],[Polygon]]=$A1467)*(Table3[[#All],[Period]]=AA$1)*((Table3[[#All],[Variables ]]=$AF$3)+(Table3[[#All],[Variables ]]=$AF$2)+(Table3[[#All],[Variables ]]=$AF$4)),0)</f>
        <v>0</v>
      </c>
      <c r="AB1467" t="str" cm="1">
        <f t="array" ref="AB1467">_xlfn._xlws.FILTER(Table3[[#All],[Name]],(Table3[[#All],[Polygon]]=$A1467)*(Table3[[#All],[Period]]=AB$1)*((Table3[[#All],[Variables ]]=$AF$3)+(Table3[[#All],[Variables ]]=$AF$2)+(Table3[[#All],[Variables ]]=$AF$4)),0)</f>
        <v>PCT</v>
      </c>
      <c r="AC1467" t="str" cm="1">
        <f t="array" ref="AC1467">_xlfn._xlws.FILTER(Table3[[#All],[Name]],(Table3[[#All],[Polygon]]=$A1467)*(Table3[[#All],[Period]]=AC$1)*((Table3[[#All],[Variables ]]=$AF$3)+(Table3[[#All],[Variables ]]=$AF$2)+(Table3[[#All],[Variables ]]=$AF$4)),0)</f>
        <v>AH</v>
      </c>
      <c r="AD1467" t="str" cm="1">
        <f t="array" ref="AD1467">_xlfn._xlws.FILTER(Table3[[#All],[Name]],(Table3[[#All],[Polygon]]=$A1467)*(Table3[[#All],[Period]]=AD$1)*((Table3[[#All],[Variables ]]=$AF$3)+(Table3[[#All],[Variables ]]=$AF$2)+(Table3[[#All],[Variables ]]=$AF$4)),0)</f>
        <v>AH</v>
      </c>
    </row>
    <row r="1468" spans="1:30" x14ac:dyDescent="0.35">
      <c r="A1468" s="5">
        <v>891</v>
      </c>
      <c r="B1468" s="6" t="s">
        <v>2710</v>
      </c>
      <c r="C1468" s="8">
        <v>8.3239158080000006</v>
      </c>
      <c r="D1468" s="6" t="s">
        <v>1466</v>
      </c>
      <c r="E1468" s="6">
        <v>3</v>
      </c>
      <c r="F1468" s="6">
        <v>2</v>
      </c>
      <c r="G1468" s="6">
        <v>5</v>
      </c>
      <c r="H1468" s="6"/>
      <c r="I1468" s="6">
        <v>1973</v>
      </c>
      <c r="J1468" s="6">
        <v>0</v>
      </c>
      <c r="K1468" s="6" t="s">
        <v>1650</v>
      </c>
      <c r="L1468" s="6">
        <v>893</v>
      </c>
      <c r="M1468" s="6">
        <v>893</v>
      </c>
      <c r="N1468" s="6">
        <v>20.940404359999999</v>
      </c>
      <c r="O1468" s="9">
        <v>16.908999999999999</v>
      </c>
      <c r="P1468" cm="1">
        <f t="array" ref="P1468">_xlfn._xlws.FILTER(Table3[[#All],[Name]],(Table3[[#All],[Polygon]]=$A1468)*(Table3[[#All],[Period]]=P$1)*((Table3[[#All],[Variables ]]=$AF$3)+(Table3[[#All],[Variables ]]=$AF$2)+(Table3[[#All],[Variables ]]=$AF$4)),0)</f>
        <v>0</v>
      </c>
      <c r="Q1468" cm="1">
        <f t="array" ref="Q1468">_xlfn._xlws.FILTER(Table3[[#All],[Name]],(Table3[[#All],[Polygon]]=$A1468)*(Table3[[#All],[Period]]=Q$1)*((Table3[[#All],[Variables ]]=$AF$3)+(Table3[[#All],[Variables ]]=$AF$2)+(Table3[[#All],[Variables ]]=$AF$4)),0)</f>
        <v>0</v>
      </c>
      <c r="R1468" cm="1">
        <f t="array" ref="R1468">_xlfn._xlws.FILTER(Table3[[#All],[Name]],(Table3[[#All],[Polygon]]=$A1468)*(Table3[[#All],[Period]]=R$1)*((Table3[[#All],[Variables ]]=$AF$3)+(Table3[[#All],[Variables ]]=$AF$2)+(Table3[[#All],[Variables ]]=$AF$4)),0)</f>
        <v>0</v>
      </c>
      <c r="S1468" cm="1">
        <f t="array" ref="S1468">_xlfn._xlws.FILTER(Table3[[#All],[Name]],(Table3[[#All],[Polygon]]=$A1468)*(Table3[[#All],[Period]]=S$1)*((Table3[[#All],[Variables ]]=$AF$3)+(Table3[[#All],[Variables ]]=$AF$2)+(Table3[[#All],[Variables ]]=$AF$4)),0)</f>
        <v>0</v>
      </c>
      <c r="T1468" cm="1">
        <f t="array" ref="T1468">_xlfn._xlws.FILTER(Table3[[#All],[Name]],(Table3[[#All],[Polygon]]=$A1468)*(Table3[[#All],[Period]]=T$1)*((Table3[[#All],[Variables ]]=$AF$3)+(Table3[[#All],[Variables ]]=$AF$2)+(Table3[[#All],[Variables ]]=$AF$4)),0)</f>
        <v>0</v>
      </c>
      <c r="U1468" cm="1">
        <f t="array" ref="U1468">_xlfn._xlws.FILTER(Table3[[#All],[Name]],(Table3[[#All],[Polygon]]=$A1468)*(Table3[[#All],[Period]]=U$1)*((Table3[[#All],[Variables ]]=$AF$3)+(Table3[[#All],[Variables ]]=$AF$2)+(Table3[[#All],[Variables ]]=$AF$4)),0)</f>
        <v>0</v>
      </c>
      <c r="V1468" cm="1">
        <f t="array" ref="V1468">_xlfn._xlws.FILTER(Table3[[#All],[Name]],(Table3[[#All],[Polygon]]=$A1468)*(Table3[[#All],[Period]]=V$1)*((Table3[[#All],[Variables ]]=$AF$3)+(Table3[[#All],[Variables ]]=$AF$2)+(Table3[[#All],[Variables ]]=$AF$4)),0)</f>
        <v>0</v>
      </c>
      <c r="W1468" cm="1">
        <f t="array" ref="W1468">_xlfn._xlws.FILTER(Table3[[#All],[Name]],(Table3[[#All],[Polygon]]=$A1468)*(Table3[[#All],[Period]]=W$1)*((Table3[[#All],[Variables ]]=$AF$3)+(Table3[[#All],[Variables ]]=$AF$2)+(Table3[[#All],[Variables ]]=$AF$4)),0)</f>
        <v>0</v>
      </c>
      <c r="X1468" cm="1">
        <f t="array" ref="X1468">_xlfn._xlws.FILTER(Table3[[#All],[Name]],(Table3[[#All],[Polygon]]=$A1468)*(Table3[[#All],[Period]]=X$1)*((Table3[[#All],[Variables ]]=$AF$3)+(Table3[[#All],[Variables ]]=$AF$2)+(Table3[[#All],[Variables ]]=$AF$4)),0)</f>
        <v>0</v>
      </c>
      <c r="Y1468" t="str" cm="1">
        <f t="array" ref="Y1468">_xlfn._xlws.FILTER(Table3[[#All],[Name]],(Table3[[#All],[Polygon]]=$A1468)*(Table3[[#All],[Period]]=Y$1)*((Table3[[#All],[Variables ]]=$AF$3)+(Table3[[#All],[Variables ]]=$AF$2)+(Table3[[#All],[Variables ]]=$AF$4)),0)</f>
        <v>H</v>
      </c>
      <c r="Z1468" cm="1">
        <f t="array" ref="Z1468">_xlfn._xlws.FILTER(Table3[[#All],[Name]],(Table3[[#All],[Polygon]]=$A1468)*(Table3[[#All],[Period]]=Z$1)*((Table3[[#All],[Variables ]]=$AF$3)+(Table3[[#All],[Variables ]]=$AF$2)+(Table3[[#All],[Variables ]]=$AF$4)),0)</f>
        <v>0</v>
      </c>
      <c r="AA1468" cm="1">
        <f t="array" ref="AA1468">_xlfn._xlws.FILTER(Table3[[#All],[Name]],(Table3[[#All],[Polygon]]=$A1468)*(Table3[[#All],[Period]]=AA$1)*((Table3[[#All],[Variables ]]=$AF$3)+(Table3[[#All],[Variables ]]=$AF$2)+(Table3[[#All],[Variables ]]=$AF$4)),0)</f>
        <v>0</v>
      </c>
      <c r="AB1468" t="str" cm="1">
        <f t="array" ref="AB1468">_xlfn._xlws.FILTER(Table3[[#All],[Name]],(Table3[[#All],[Polygon]]=$A1468)*(Table3[[#All],[Period]]=AB$1)*((Table3[[#All],[Variables ]]=$AF$3)+(Table3[[#All],[Variables ]]=$AF$2)+(Table3[[#All],[Variables ]]=$AF$4)),0)</f>
        <v>PCT</v>
      </c>
      <c r="AC1468" t="str" cm="1">
        <f t="array" ref="AC1468">_xlfn._xlws.FILTER(Table3[[#All],[Name]],(Table3[[#All],[Polygon]]=$A1468)*(Table3[[#All],[Period]]=AC$1)*((Table3[[#All],[Variables ]]=$AF$3)+(Table3[[#All],[Variables ]]=$AF$2)+(Table3[[#All],[Variables ]]=$AF$4)),0)</f>
        <v>AH</v>
      </c>
      <c r="AD1468" t="str" cm="1">
        <f t="array" ref="AD1468">_xlfn._xlws.FILTER(Table3[[#All],[Name]],(Table3[[#All],[Polygon]]=$A1468)*(Table3[[#All],[Period]]=AD$1)*((Table3[[#All],[Variables ]]=$AF$3)+(Table3[[#All],[Variables ]]=$AF$2)+(Table3[[#All],[Variables ]]=$AF$4)),0)</f>
        <v>AH</v>
      </c>
    </row>
    <row r="1469" spans="1:30" x14ac:dyDescent="0.35">
      <c r="A1469" s="3">
        <v>891</v>
      </c>
      <c r="B1469" s="4" t="s">
        <v>2710</v>
      </c>
      <c r="C1469" s="10">
        <v>8.3239158080000006</v>
      </c>
      <c r="D1469" s="4" t="s">
        <v>1466</v>
      </c>
      <c r="E1469" s="4">
        <v>3</v>
      </c>
      <c r="F1469" s="4">
        <v>2</v>
      </c>
      <c r="G1469" s="4">
        <v>5</v>
      </c>
      <c r="H1469" s="4"/>
      <c r="I1469" s="4">
        <v>1973</v>
      </c>
      <c r="J1469" s="4">
        <v>0</v>
      </c>
      <c r="K1469" s="4" t="s">
        <v>1650</v>
      </c>
      <c r="L1469" s="4">
        <v>891</v>
      </c>
      <c r="M1469" s="4">
        <v>891</v>
      </c>
      <c r="N1469" s="4">
        <v>8.3239158080000006</v>
      </c>
      <c r="O1469" s="11">
        <v>8.3239999999999998</v>
      </c>
      <c r="P1469" cm="1">
        <f t="array" ref="P1469">_xlfn._xlws.FILTER(Table3[[#All],[Name]],(Table3[[#All],[Polygon]]=$A1469)*(Table3[[#All],[Period]]=P$1)*((Table3[[#All],[Variables ]]=$AF$3)+(Table3[[#All],[Variables ]]=$AF$2)+(Table3[[#All],[Variables ]]=$AF$4)),0)</f>
        <v>0</v>
      </c>
      <c r="Q1469" cm="1">
        <f t="array" ref="Q1469">_xlfn._xlws.FILTER(Table3[[#All],[Name]],(Table3[[#All],[Polygon]]=$A1469)*(Table3[[#All],[Period]]=Q$1)*((Table3[[#All],[Variables ]]=$AF$3)+(Table3[[#All],[Variables ]]=$AF$2)+(Table3[[#All],[Variables ]]=$AF$4)),0)</f>
        <v>0</v>
      </c>
      <c r="R1469" cm="1">
        <f t="array" ref="R1469">_xlfn._xlws.FILTER(Table3[[#All],[Name]],(Table3[[#All],[Polygon]]=$A1469)*(Table3[[#All],[Period]]=R$1)*((Table3[[#All],[Variables ]]=$AF$3)+(Table3[[#All],[Variables ]]=$AF$2)+(Table3[[#All],[Variables ]]=$AF$4)),0)</f>
        <v>0</v>
      </c>
      <c r="S1469" cm="1">
        <f t="array" ref="S1469">_xlfn._xlws.FILTER(Table3[[#All],[Name]],(Table3[[#All],[Polygon]]=$A1469)*(Table3[[#All],[Period]]=S$1)*((Table3[[#All],[Variables ]]=$AF$3)+(Table3[[#All],[Variables ]]=$AF$2)+(Table3[[#All],[Variables ]]=$AF$4)),0)</f>
        <v>0</v>
      </c>
      <c r="T1469" cm="1">
        <f t="array" ref="T1469">_xlfn._xlws.FILTER(Table3[[#All],[Name]],(Table3[[#All],[Polygon]]=$A1469)*(Table3[[#All],[Period]]=T$1)*((Table3[[#All],[Variables ]]=$AF$3)+(Table3[[#All],[Variables ]]=$AF$2)+(Table3[[#All],[Variables ]]=$AF$4)),0)</f>
        <v>0</v>
      </c>
      <c r="U1469" cm="1">
        <f t="array" ref="U1469">_xlfn._xlws.FILTER(Table3[[#All],[Name]],(Table3[[#All],[Polygon]]=$A1469)*(Table3[[#All],[Period]]=U$1)*((Table3[[#All],[Variables ]]=$AF$3)+(Table3[[#All],[Variables ]]=$AF$2)+(Table3[[#All],[Variables ]]=$AF$4)),0)</f>
        <v>0</v>
      </c>
      <c r="V1469" cm="1">
        <f t="array" ref="V1469">_xlfn._xlws.FILTER(Table3[[#All],[Name]],(Table3[[#All],[Polygon]]=$A1469)*(Table3[[#All],[Period]]=V$1)*((Table3[[#All],[Variables ]]=$AF$3)+(Table3[[#All],[Variables ]]=$AF$2)+(Table3[[#All],[Variables ]]=$AF$4)),0)</f>
        <v>0</v>
      </c>
      <c r="W1469" cm="1">
        <f t="array" ref="W1469">_xlfn._xlws.FILTER(Table3[[#All],[Name]],(Table3[[#All],[Polygon]]=$A1469)*(Table3[[#All],[Period]]=W$1)*((Table3[[#All],[Variables ]]=$AF$3)+(Table3[[#All],[Variables ]]=$AF$2)+(Table3[[#All],[Variables ]]=$AF$4)),0)</f>
        <v>0</v>
      </c>
      <c r="X1469" cm="1">
        <f t="array" ref="X1469">_xlfn._xlws.FILTER(Table3[[#All],[Name]],(Table3[[#All],[Polygon]]=$A1469)*(Table3[[#All],[Period]]=X$1)*((Table3[[#All],[Variables ]]=$AF$3)+(Table3[[#All],[Variables ]]=$AF$2)+(Table3[[#All],[Variables ]]=$AF$4)),0)</f>
        <v>0</v>
      </c>
      <c r="Y1469" t="str" cm="1">
        <f t="array" ref="Y1469">_xlfn._xlws.FILTER(Table3[[#All],[Name]],(Table3[[#All],[Polygon]]=$A1469)*(Table3[[#All],[Period]]=Y$1)*((Table3[[#All],[Variables ]]=$AF$3)+(Table3[[#All],[Variables ]]=$AF$2)+(Table3[[#All],[Variables ]]=$AF$4)),0)</f>
        <v>H</v>
      </c>
      <c r="Z1469" cm="1">
        <f t="array" ref="Z1469">_xlfn._xlws.FILTER(Table3[[#All],[Name]],(Table3[[#All],[Polygon]]=$A1469)*(Table3[[#All],[Period]]=Z$1)*((Table3[[#All],[Variables ]]=$AF$3)+(Table3[[#All],[Variables ]]=$AF$2)+(Table3[[#All],[Variables ]]=$AF$4)),0)</f>
        <v>0</v>
      </c>
      <c r="AA1469" cm="1">
        <f t="array" ref="AA1469">_xlfn._xlws.FILTER(Table3[[#All],[Name]],(Table3[[#All],[Polygon]]=$A1469)*(Table3[[#All],[Period]]=AA$1)*((Table3[[#All],[Variables ]]=$AF$3)+(Table3[[#All],[Variables ]]=$AF$2)+(Table3[[#All],[Variables ]]=$AF$4)),0)</f>
        <v>0</v>
      </c>
      <c r="AB1469" t="str" cm="1">
        <f t="array" ref="AB1469">_xlfn._xlws.FILTER(Table3[[#All],[Name]],(Table3[[#All],[Polygon]]=$A1469)*(Table3[[#All],[Period]]=AB$1)*((Table3[[#All],[Variables ]]=$AF$3)+(Table3[[#All],[Variables ]]=$AF$2)+(Table3[[#All],[Variables ]]=$AF$4)),0)</f>
        <v>PCT</v>
      </c>
      <c r="AC1469" t="str" cm="1">
        <f t="array" ref="AC1469">_xlfn._xlws.FILTER(Table3[[#All],[Name]],(Table3[[#All],[Polygon]]=$A1469)*(Table3[[#All],[Period]]=AC$1)*((Table3[[#All],[Variables ]]=$AF$3)+(Table3[[#All],[Variables ]]=$AF$2)+(Table3[[#All],[Variables ]]=$AF$4)),0)</f>
        <v>AH</v>
      </c>
      <c r="AD1469" t="str" cm="1">
        <f t="array" ref="AD1469">_xlfn._xlws.FILTER(Table3[[#All],[Name]],(Table3[[#All],[Polygon]]=$A1469)*(Table3[[#All],[Period]]=AD$1)*((Table3[[#All],[Variables ]]=$AF$3)+(Table3[[#All],[Variables ]]=$AF$2)+(Table3[[#All],[Variables ]]=$AF$4)),0)</f>
        <v>AH</v>
      </c>
    </row>
    <row r="1470" spans="1:30" x14ac:dyDescent="0.35">
      <c r="A1470" s="5">
        <v>891</v>
      </c>
      <c r="B1470" s="6" t="s">
        <v>2710</v>
      </c>
      <c r="C1470" s="8">
        <v>8.3239158080000006</v>
      </c>
      <c r="D1470" s="6" t="s">
        <v>1466</v>
      </c>
      <c r="E1470" s="6">
        <v>3</v>
      </c>
      <c r="F1470" s="6">
        <v>2</v>
      </c>
      <c r="G1470" s="6">
        <v>5</v>
      </c>
      <c r="H1470" s="6"/>
      <c r="I1470" s="6">
        <v>1973</v>
      </c>
      <c r="J1470" s="6">
        <v>0</v>
      </c>
      <c r="K1470" s="6" t="s">
        <v>1650</v>
      </c>
      <c r="L1470" s="6">
        <v>758</v>
      </c>
      <c r="M1470" s="6">
        <v>758</v>
      </c>
      <c r="N1470" s="6">
        <v>653.97822069999995</v>
      </c>
      <c r="O1470" s="9">
        <v>20.934000000000001</v>
      </c>
      <c r="P1470" cm="1">
        <f t="array" ref="P1470">_xlfn._xlws.FILTER(Table3[[#All],[Name]],(Table3[[#All],[Polygon]]=$A1470)*(Table3[[#All],[Period]]=P$1)*((Table3[[#All],[Variables ]]=$AF$3)+(Table3[[#All],[Variables ]]=$AF$2)+(Table3[[#All],[Variables ]]=$AF$4)),0)</f>
        <v>0</v>
      </c>
      <c r="Q1470" cm="1">
        <f t="array" ref="Q1470">_xlfn._xlws.FILTER(Table3[[#All],[Name]],(Table3[[#All],[Polygon]]=$A1470)*(Table3[[#All],[Period]]=Q$1)*((Table3[[#All],[Variables ]]=$AF$3)+(Table3[[#All],[Variables ]]=$AF$2)+(Table3[[#All],[Variables ]]=$AF$4)),0)</f>
        <v>0</v>
      </c>
      <c r="R1470" cm="1">
        <f t="array" ref="R1470">_xlfn._xlws.FILTER(Table3[[#All],[Name]],(Table3[[#All],[Polygon]]=$A1470)*(Table3[[#All],[Period]]=R$1)*((Table3[[#All],[Variables ]]=$AF$3)+(Table3[[#All],[Variables ]]=$AF$2)+(Table3[[#All],[Variables ]]=$AF$4)),0)</f>
        <v>0</v>
      </c>
      <c r="S1470" cm="1">
        <f t="array" ref="S1470">_xlfn._xlws.FILTER(Table3[[#All],[Name]],(Table3[[#All],[Polygon]]=$A1470)*(Table3[[#All],[Period]]=S$1)*((Table3[[#All],[Variables ]]=$AF$3)+(Table3[[#All],[Variables ]]=$AF$2)+(Table3[[#All],[Variables ]]=$AF$4)),0)</f>
        <v>0</v>
      </c>
      <c r="T1470" cm="1">
        <f t="array" ref="T1470">_xlfn._xlws.FILTER(Table3[[#All],[Name]],(Table3[[#All],[Polygon]]=$A1470)*(Table3[[#All],[Period]]=T$1)*((Table3[[#All],[Variables ]]=$AF$3)+(Table3[[#All],[Variables ]]=$AF$2)+(Table3[[#All],[Variables ]]=$AF$4)),0)</f>
        <v>0</v>
      </c>
      <c r="U1470" cm="1">
        <f t="array" ref="U1470">_xlfn._xlws.FILTER(Table3[[#All],[Name]],(Table3[[#All],[Polygon]]=$A1470)*(Table3[[#All],[Period]]=U$1)*((Table3[[#All],[Variables ]]=$AF$3)+(Table3[[#All],[Variables ]]=$AF$2)+(Table3[[#All],[Variables ]]=$AF$4)),0)</f>
        <v>0</v>
      </c>
      <c r="V1470" cm="1">
        <f t="array" ref="V1470">_xlfn._xlws.FILTER(Table3[[#All],[Name]],(Table3[[#All],[Polygon]]=$A1470)*(Table3[[#All],[Period]]=V$1)*((Table3[[#All],[Variables ]]=$AF$3)+(Table3[[#All],[Variables ]]=$AF$2)+(Table3[[#All],[Variables ]]=$AF$4)),0)</f>
        <v>0</v>
      </c>
      <c r="W1470" cm="1">
        <f t="array" ref="W1470">_xlfn._xlws.FILTER(Table3[[#All],[Name]],(Table3[[#All],[Polygon]]=$A1470)*(Table3[[#All],[Period]]=W$1)*((Table3[[#All],[Variables ]]=$AF$3)+(Table3[[#All],[Variables ]]=$AF$2)+(Table3[[#All],[Variables ]]=$AF$4)),0)</f>
        <v>0</v>
      </c>
      <c r="X1470" cm="1">
        <f t="array" ref="X1470">_xlfn._xlws.FILTER(Table3[[#All],[Name]],(Table3[[#All],[Polygon]]=$A1470)*(Table3[[#All],[Period]]=X$1)*((Table3[[#All],[Variables ]]=$AF$3)+(Table3[[#All],[Variables ]]=$AF$2)+(Table3[[#All],[Variables ]]=$AF$4)),0)</f>
        <v>0</v>
      </c>
      <c r="Y1470" t="str" cm="1">
        <f t="array" ref="Y1470">_xlfn._xlws.FILTER(Table3[[#All],[Name]],(Table3[[#All],[Polygon]]=$A1470)*(Table3[[#All],[Period]]=Y$1)*((Table3[[#All],[Variables ]]=$AF$3)+(Table3[[#All],[Variables ]]=$AF$2)+(Table3[[#All],[Variables ]]=$AF$4)),0)</f>
        <v>H</v>
      </c>
      <c r="Z1470" cm="1">
        <f t="array" ref="Z1470">_xlfn._xlws.FILTER(Table3[[#All],[Name]],(Table3[[#All],[Polygon]]=$A1470)*(Table3[[#All],[Period]]=Z$1)*((Table3[[#All],[Variables ]]=$AF$3)+(Table3[[#All],[Variables ]]=$AF$2)+(Table3[[#All],[Variables ]]=$AF$4)),0)</f>
        <v>0</v>
      </c>
      <c r="AA1470" cm="1">
        <f t="array" ref="AA1470">_xlfn._xlws.FILTER(Table3[[#All],[Name]],(Table3[[#All],[Polygon]]=$A1470)*(Table3[[#All],[Period]]=AA$1)*((Table3[[#All],[Variables ]]=$AF$3)+(Table3[[#All],[Variables ]]=$AF$2)+(Table3[[#All],[Variables ]]=$AF$4)),0)</f>
        <v>0</v>
      </c>
      <c r="AB1470" t="str" cm="1">
        <f t="array" ref="AB1470">_xlfn._xlws.FILTER(Table3[[#All],[Name]],(Table3[[#All],[Polygon]]=$A1470)*(Table3[[#All],[Period]]=AB$1)*((Table3[[#All],[Variables ]]=$AF$3)+(Table3[[#All],[Variables ]]=$AF$2)+(Table3[[#All],[Variables ]]=$AF$4)),0)</f>
        <v>PCT</v>
      </c>
      <c r="AC1470" t="str" cm="1">
        <f t="array" ref="AC1470">_xlfn._xlws.FILTER(Table3[[#All],[Name]],(Table3[[#All],[Polygon]]=$A1470)*(Table3[[#All],[Period]]=AC$1)*((Table3[[#All],[Variables ]]=$AF$3)+(Table3[[#All],[Variables ]]=$AF$2)+(Table3[[#All],[Variables ]]=$AF$4)),0)</f>
        <v>AH</v>
      </c>
      <c r="AD1470" t="str" cm="1">
        <f t="array" ref="AD1470">_xlfn._xlws.FILTER(Table3[[#All],[Name]],(Table3[[#All],[Polygon]]=$A1470)*(Table3[[#All],[Period]]=AD$1)*((Table3[[#All],[Variables ]]=$AF$3)+(Table3[[#All],[Variables ]]=$AF$2)+(Table3[[#All],[Variables ]]=$AF$4)),0)</f>
        <v>AH</v>
      </c>
    </row>
    <row r="1471" spans="1:30" x14ac:dyDescent="0.35">
      <c r="A1471" s="3">
        <v>891</v>
      </c>
      <c r="B1471" s="4" t="s">
        <v>2710</v>
      </c>
      <c r="C1471" s="10">
        <v>8.3239158080000006</v>
      </c>
      <c r="D1471" s="4" t="s">
        <v>1466</v>
      </c>
      <c r="E1471" s="4">
        <v>3</v>
      </c>
      <c r="F1471" s="4">
        <v>2</v>
      </c>
      <c r="G1471" s="4">
        <v>5</v>
      </c>
      <c r="H1471" s="4"/>
      <c r="I1471" s="4">
        <v>1973</v>
      </c>
      <c r="J1471" s="4">
        <v>0</v>
      </c>
      <c r="K1471" s="4" t="s">
        <v>1650</v>
      </c>
      <c r="L1471" s="4">
        <v>756</v>
      </c>
      <c r="M1471" s="4">
        <v>756</v>
      </c>
      <c r="N1471" s="4">
        <v>653.97822069999995</v>
      </c>
      <c r="O1471" s="11">
        <v>10.199</v>
      </c>
      <c r="P1471" cm="1">
        <f t="array" ref="P1471">_xlfn._xlws.FILTER(Table3[[#All],[Name]],(Table3[[#All],[Polygon]]=$A1471)*(Table3[[#All],[Period]]=P$1)*((Table3[[#All],[Variables ]]=$AF$3)+(Table3[[#All],[Variables ]]=$AF$2)+(Table3[[#All],[Variables ]]=$AF$4)),0)</f>
        <v>0</v>
      </c>
      <c r="Q1471" cm="1">
        <f t="array" ref="Q1471">_xlfn._xlws.FILTER(Table3[[#All],[Name]],(Table3[[#All],[Polygon]]=$A1471)*(Table3[[#All],[Period]]=Q$1)*((Table3[[#All],[Variables ]]=$AF$3)+(Table3[[#All],[Variables ]]=$AF$2)+(Table3[[#All],[Variables ]]=$AF$4)),0)</f>
        <v>0</v>
      </c>
      <c r="R1471" cm="1">
        <f t="array" ref="R1471">_xlfn._xlws.FILTER(Table3[[#All],[Name]],(Table3[[#All],[Polygon]]=$A1471)*(Table3[[#All],[Period]]=R$1)*((Table3[[#All],[Variables ]]=$AF$3)+(Table3[[#All],[Variables ]]=$AF$2)+(Table3[[#All],[Variables ]]=$AF$4)),0)</f>
        <v>0</v>
      </c>
      <c r="S1471" cm="1">
        <f t="array" ref="S1471">_xlfn._xlws.FILTER(Table3[[#All],[Name]],(Table3[[#All],[Polygon]]=$A1471)*(Table3[[#All],[Period]]=S$1)*((Table3[[#All],[Variables ]]=$AF$3)+(Table3[[#All],[Variables ]]=$AF$2)+(Table3[[#All],[Variables ]]=$AF$4)),0)</f>
        <v>0</v>
      </c>
      <c r="T1471" cm="1">
        <f t="array" ref="T1471">_xlfn._xlws.FILTER(Table3[[#All],[Name]],(Table3[[#All],[Polygon]]=$A1471)*(Table3[[#All],[Period]]=T$1)*((Table3[[#All],[Variables ]]=$AF$3)+(Table3[[#All],[Variables ]]=$AF$2)+(Table3[[#All],[Variables ]]=$AF$4)),0)</f>
        <v>0</v>
      </c>
      <c r="U1471" cm="1">
        <f t="array" ref="U1471">_xlfn._xlws.FILTER(Table3[[#All],[Name]],(Table3[[#All],[Polygon]]=$A1471)*(Table3[[#All],[Period]]=U$1)*((Table3[[#All],[Variables ]]=$AF$3)+(Table3[[#All],[Variables ]]=$AF$2)+(Table3[[#All],[Variables ]]=$AF$4)),0)</f>
        <v>0</v>
      </c>
      <c r="V1471" cm="1">
        <f t="array" ref="V1471">_xlfn._xlws.FILTER(Table3[[#All],[Name]],(Table3[[#All],[Polygon]]=$A1471)*(Table3[[#All],[Period]]=V$1)*((Table3[[#All],[Variables ]]=$AF$3)+(Table3[[#All],[Variables ]]=$AF$2)+(Table3[[#All],[Variables ]]=$AF$4)),0)</f>
        <v>0</v>
      </c>
      <c r="W1471" cm="1">
        <f t="array" ref="W1471">_xlfn._xlws.FILTER(Table3[[#All],[Name]],(Table3[[#All],[Polygon]]=$A1471)*(Table3[[#All],[Period]]=W$1)*((Table3[[#All],[Variables ]]=$AF$3)+(Table3[[#All],[Variables ]]=$AF$2)+(Table3[[#All],[Variables ]]=$AF$4)),0)</f>
        <v>0</v>
      </c>
      <c r="X1471" cm="1">
        <f t="array" ref="X1471">_xlfn._xlws.FILTER(Table3[[#All],[Name]],(Table3[[#All],[Polygon]]=$A1471)*(Table3[[#All],[Period]]=X$1)*((Table3[[#All],[Variables ]]=$AF$3)+(Table3[[#All],[Variables ]]=$AF$2)+(Table3[[#All],[Variables ]]=$AF$4)),0)</f>
        <v>0</v>
      </c>
      <c r="Y1471" t="str" cm="1">
        <f t="array" ref="Y1471">_xlfn._xlws.FILTER(Table3[[#All],[Name]],(Table3[[#All],[Polygon]]=$A1471)*(Table3[[#All],[Period]]=Y$1)*((Table3[[#All],[Variables ]]=$AF$3)+(Table3[[#All],[Variables ]]=$AF$2)+(Table3[[#All],[Variables ]]=$AF$4)),0)</f>
        <v>H</v>
      </c>
      <c r="Z1471" cm="1">
        <f t="array" ref="Z1471">_xlfn._xlws.FILTER(Table3[[#All],[Name]],(Table3[[#All],[Polygon]]=$A1471)*(Table3[[#All],[Period]]=Z$1)*((Table3[[#All],[Variables ]]=$AF$3)+(Table3[[#All],[Variables ]]=$AF$2)+(Table3[[#All],[Variables ]]=$AF$4)),0)</f>
        <v>0</v>
      </c>
      <c r="AA1471" cm="1">
        <f t="array" ref="AA1471">_xlfn._xlws.FILTER(Table3[[#All],[Name]],(Table3[[#All],[Polygon]]=$A1471)*(Table3[[#All],[Period]]=AA$1)*((Table3[[#All],[Variables ]]=$AF$3)+(Table3[[#All],[Variables ]]=$AF$2)+(Table3[[#All],[Variables ]]=$AF$4)),0)</f>
        <v>0</v>
      </c>
      <c r="AB1471" t="str" cm="1">
        <f t="array" ref="AB1471">_xlfn._xlws.FILTER(Table3[[#All],[Name]],(Table3[[#All],[Polygon]]=$A1471)*(Table3[[#All],[Period]]=AB$1)*((Table3[[#All],[Variables ]]=$AF$3)+(Table3[[#All],[Variables ]]=$AF$2)+(Table3[[#All],[Variables ]]=$AF$4)),0)</f>
        <v>PCT</v>
      </c>
      <c r="AC1471" t="str" cm="1">
        <f t="array" ref="AC1471">_xlfn._xlws.FILTER(Table3[[#All],[Name]],(Table3[[#All],[Polygon]]=$A1471)*(Table3[[#All],[Period]]=AC$1)*((Table3[[#All],[Variables ]]=$AF$3)+(Table3[[#All],[Variables ]]=$AF$2)+(Table3[[#All],[Variables ]]=$AF$4)),0)</f>
        <v>AH</v>
      </c>
      <c r="AD1471" t="str" cm="1">
        <f t="array" ref="AD1471">_xlfn._xlws.FILTER(Table3[[#All],[Name]],(Table3[[#All],[Polygon]]=$A1471)*(Table3[[#All],[Period]]=AD$1)*((Table3[[#All],[Variables ]]=$AF$3)+(Table3[[#All],[Variables ]]=$AF$2)+(Table3[[#All],[Variables ]]=$AF$4)),0)</f>
        <v>AH</v>
      </c>
    </row>
    <row r="1472" spans="1:30" x14ac:dyDescent="0.35">
      <c r="A1472" s="5">
        <v>892</v>
      </c>
      <c r="B1472" s="6" t="s">
        <v>1672</v>
      </c>
      <c r="C1472" s="8">
        <v>30.951763150000001</v>
      </c>
      <c r="D1472" s="6" t="s">
        <v>1466</v>
      </c>
      <c r="E1472" s="6">
        <v>3</v>
      </c>
      <c r="F1472" s="6">
        <v>2</v>
      </c>
      <c r="G1472" s="6">
        <v>5</v>
      </c>
      <c r="H1472" s="6"/>
      <c r="I1472" s="6">
        <v>1973</v>
      </c>
      <c r="J1472" s="6">
        <v>0</v>
      </c>
      <c r="K1472" s="6" t="s">
        <v>1650</v>
      </c>
      <c r="L1472" s="6">
        <v>24</v>
      </c>
      <c r="M1472" s="6">
        <v>24</v>
      </c>
      <c r="N1472" s="6">
        <v>18.732366129999999</v>
      </c>
      <c r="O1472" s="9">
        <v>3.7930000000000001</v>
      </c>
      <c r="P1472" cm="1">
        <f t="array" ref="P1472">_xlfn._xlws.FILTER(Table3[[#All],[Name]],(Table3[[#All],[Polygon]]=$A1472)*(Table3[[#All],[Period]]=P$1)*((Table3[[#All],[Variables ]]=$AF$3)+(Table3[[#All],[Variables ]]=$AF$2)+(Table3[[#All],[Variables ]]=$AF$4)),0)</f>
        <v>0</v>
      </c>
      <c r="Q1472" t="str" cm="1">
        <f t="array" ref="Q1472">_xlfn._xlws.FILTER(Table3[[#All],[Name]],(Table3[[#All],[Polygon]]=$A1472)*(Table3[[#All],[Period]]=Q$1)*((Table3[[#All],[Variables ]]=$AF$3)+(Table3[[#All],[Variables ]]=$AF$2)+(Table3[[#All],[Variables ]]=$AF$4)),0)</f>
        <v>AH</v>
      </c>
      <c r="R1472" cm="1">
        <f t="array" ref="R1472">_xlfn._xlws.FILTER(Table3[[#All],[Name]],(Table3[[#All],[Polygon]]=$A1472)*(Table3[[#All],[Period]]=R$1)*((Table3[[#All],[Variables ]]=$AF$3)+(Table3[[#All],[Variables ]]=$AF$2)+(Table3[[#All],[Variables ]]=$AF$4)),0)</f>
        <v>0</v>
      </c>
      <c r="S1472" cm="1">
        <f t="array" ref="S1472">_xlfn._xlws.FILTER(Table3[[#All],[Name]],(Table3[[#All],[Polygon]]=$A1472)*(Table3[[#All],[Period]]=S$1)*((Table3[[#All],[Variables ]]=$AF$3)+(Table3[[#All],[Variables ]]=$AF$2)+(Table3[[#All],[Variables ]]=$AF$4)),0)</f>
        <v>0</v>
      </c>
      <c r="T1472" cm="1">
        <f t="array" ref="T1472">_xlfn._xlws.FILTER(Table3[[#All],[Name]],(Table3[[#All],[Polygon]]=$A1472)*(Table3[[#All],[Period]]=T$1)*((Table3[[#All],[Variables ]]=$AF$3)+(Table3[[#All],[Variables ]]=$AF$2)+(Table3[[#All],[Variables ]]=$AF$4)),0)</f>
        <v>0</v>
      </c>
      <c r="U1472" cm="1">
        <f t="array" ref="U1472">_xlfn._xlws.FILTER(Table3[[#All],[Name]],(Table3[[#All],[Polygon]]=$A1472)*(Table3[[#All],[Period]]=U$1)*((Table3[[#All],[Variables ]]=$AF$3)+(Table3[[#All],[Variables ]]=$AF$2)+(Table3[[#All],[Variables ]]=$AF$4)),0)</f>
        <v>0</v>
      </c>
      <c r="V1472" cm="1">
        <f t="array" ref="V1472">_xlfn._xlws.FILTER(Table3[[#All],[Name]],(Table3[[#All],[Polygon]]=$A1472)*(Table3[[#All],[Period]]=V$1)*((Table3[[#All],[Variables ]]=$AF$3)+(Table3[[#All],[Variables ]]=$AF$2)+(Table3[[#All],[Variables ]]=$AF$4)),0)</f>
        <v>0</v>
      </c>
      <c r="W1472" cm="1">
        <f t="array" ref="W1472">_xlfn._xlws.FILTER(Table3[[#All],[Name]],(Table3[[#All],[Polygon]]=$A1472)*(Table3[[#All],[Period]]=W$1)*((Table3[[#All],[Variables ]]=$AF$3)+(Table3[[#All],[Variables ]]=$AF$2)+(Table3[[#All],[Variables ]]=$AF$4)),0)</f>
        <v>0</v>
      </c>
      <c r="X1472" cm="1">
        <f t="array" ref="X1472">_xlfn._xlws.FILTER(Table3[[#All],[Name]],(Table3[[#All],[Polygon]]=$A1472)*(Table3[[#All],[Period]]=X$1)*((Table3[[#All],[Variables ]]=$AF$3)+(Table3[[#All],[Variables ]]=$AF$2)+(Table3[[#All],[Variables ]]=$AF$4)),0)</f>
        <v>0</v>
      </c>
      <c r="Y1472" t="str" cm="1">
        <f t="array" ref="Y1472">_xlfn._xlws.FILTER(Table3[[#All],[Name]],(Table3[[#All],[Polygon]]=$A1472)*(Table3[[#All],[Period]]=Y$1)*((Table3[[#All],[Variables ]]=$AF$3)+(Table3[[#All],[Variables ]]=$AF$2)+(Table3[[#All],[Variables ]]=$AF$4)),0)</f>
        <v>H</v>
      </c>
      <c r="Z1472" t="str" cm="1">
        <f t="array" ref="Z1472">_xlfn._xlws.FILTER(Table3[[#All],[Name]],(Table3[[#All],[Polygon]]=$A1472)*(Table3[[#All],[Period]]=Z$1)*((Table3[[#All],[Variables ]]=$AF$3)+(Table3[[#All],[Variables ]]=$AF$2)+(Table3[[#All],[Variables ]]=$AF$4)),0)</f>
        <v>AH</v>
      </c>
      <c r="AA1472" t="str" cm="1">
        <f t="array" ref="AA1472">_xlfn._xlws.FILTER(Table3[[#All],[Name]],(Table3[[#All],[Polygon]]=$A1472)*(Table3[[#All],[Period]]=AA$1)*((Table3[[#All],[Variables ]]=$AF$3)+(Table3[[#All],[Variables ]]=$AF$2)+(Table3[[#All],[Variables ]]=$AF$4)),0)</f>
        <v>AH</v>
      </c>
      <c r="AB1472" t="str" cm="1">
        <f t="array" ref="AB1472">_xlfn._xlws.FILTER(Table3[[#All],[Name]],(Table3[[#All],[Polygon]]=$A1472)*(Table3[[#All],[Period]]=AB$1)*((Table3[[#All],[Variables ]]=$AF$3)+(Table3[[#All],[Variables ]]=$AF$2)+(Table3[[#All],[Variables ]]=$AF$4)),0)</f>
        <v>PCT</v>
      </c>
      <c r="AC1472" t="str" cm="1">
        <f t="array" ref="AC1472">_xlfn._xlws.FILTER(Table3[[#All],[Name]],(Table3[[#All],[Polygon]]=$A1472)*(Table3[[#All],[Period]]=AC$1)*((Table3[[#All],[Variables ]]=$AF$3)+(Table3[[#All],[Variables ]]=$AF$2)+(Table3[[#All],[Variables ]]=$AF$4)),0)</f>
        <v>AH</v>
      </c>
      <c r="AD1472" t="str" cm="1">
        <f t="array" ref="AD1472">_xlfn._xlws.FILTER(Table3[[#All],[Name]],(Table3[[#All],[Polygon]]=$A1472)*(Table3[[#All],[Period]]=AD$1)*((Table3[[#All],[Variables ]]=$AF$3)+(Table3[[#All],[Variables ]]=$AF$2)+(Table3[[#All],[Variables ]]=$AF$4)),0)</f>
        <v>AH</v>
      </c>
    </row>
    <row r="1473" spans="1:30" x14ac:dyDescent="0.35">
      <c r="A1473" s="3">
        <v>892</v>
      </c>
      <c r="B1473" s="4" t="s">
        <v>1672</v>
      </c>
      <c r="C1473" s="10">
        <v>30.951763150000001</v>
      </c>
      <c r="D1473" s="4" t="s">
        <v>1466</v>
      </c>
      <c r="E1473" s="4">
        <v>3</v>
      </c>
      <c r="F1473" s="4">
        <v>2</v>
      </c>
      <c r="G1473" s="4">
        <v>5</v>
      </c>
      <c r="H1473" s="4"/>
      <c r="I1473" s="4">
        <v>1973</v>
      </c>
      <c r="J1473" s="4">
        <v>0</v>
      </c>
      <c r="K1473" s="4" t="s">
        <v>1650</v>
      </c>
      <c r="L1473" s="4">
        <v>759</v>
      </c>
      <c r="M1473" s="4">
        <v>759</v>
      </c>
      <c r="N1473" s="4">
        <v>653.97822069999995</v>
      </c>
      <c r="O1473" s="11">
        <v>0</v>
      </c>
      <c r="P1473" cm="1">
        <f t="array" ref="P1473">_xlfn._xlws.FILTER(Table3[[#All],[Name]],(Table3[[#All],[Polygon]]=$A1473)*(Table3[[#All],[Period]]=P$1)*((Table3[[#All],[Variables ]]=$AF$3)+(Table3[[#All],[Variables ]]=$AF$2)+(Table3[[#All],[Variables ]]=$AF$4)),0)</f>
        <v>0</v>
      </c>
      <c r="Q1473" t="str" cm="1">
        <f t="array" ref="Q1473">_xlfn._xlws.FILTER(Table3[[#All],[Name]],(Table3[[#All],[Polygon]]=$A1473)*(Table3[[#All],[Period]]=Q$1)*((Table3[[#All],[Variables ]]=$AF$3)+(Table3[[#All],[Variables ]]=$AF$2)+(Table3[[#All],[Variables ]]=$AF$4)),0)</f>
        <v>AH</v>
      </c>
      <c r="R1473" cm="1">
        <f t="array" ref="R1473">_xlfn._xlws.FILTER(Table3[[#All],[Name]],(Table3[[#All],[Polygon]]=$A1473)*(Table3[[#All],[Period]]=R$1)*((Table3[[#All],[Variables ]]=$AF$3)+(Table3[[#All],[Variables ]]=$AF$2)+(Table3[[#All],[Variables ]]=$AF$4)),0)</f>
        <v>0</v>
      </c>
      <c r="S1473" cm="1">
        <f t="array" ref="S1473">_xlfn._xlws.FILTER(Table3[[#All],[Name]],(Table3[[#All],[Polygon]]=$A1473)*(Table3[[#All],[Period]]=S$1)*((Table3[[#All],[Variables ]]=$AF$3)+(Table3[[#All],[Variables ]]=$AF$2)+(Table3[[#All],[Variables ]]=$AF$4)),0)</f>
        <v>0</v>
      </c>
      <c r="T1473" cm="1">
        <f t="array" ref="T1473">_xlfn._xlws.FILTER(Table3[[#All],[Name]],(Table3[[#All],[Polygon]]=$A1473)*(Table3[[#All],[Period]]=T$1)*((Table3[[#All],[Variables ]]=$AF$3)+(Table3[[#All],[Variables ]]=$AF$2)+(Table3[[#All],[Variables ]]=$AF$4)),0)</f>
        <v>0</v>
      </c>
      <c r="U1473" cm="1">
        <f t="array" ref="U1473">_xlfn._xlws.FILTER(Table3[[#All],[Name]],(Table3[[#All],[Polygon]]=$A1473)*(Table3[[#All],[Period]]=U$1)*((Table3[[#All],[Variables ]]=$AF$3)+(Table3[[#All],[Variables ]]=$AF$2)+(Table3[[#All],[Variables ]]=$AF$4)),0)</f>
        <v>0</v>
      </c>
      <c r="V1473" cm="1">
        <f t="array" ref="V1473">_xlfn._xlws.FILTER(Table3[[#All],[Name]],(Table3[[#All],[Polygon]]=$A1473)*(Table3[[#All],[Period]]=V$1)*((Table3[[#All],[Variables ]]=$AF$3)+(Table3[[#All],[Variables ]]=$AF$2)+(Table3[[#All],[Variables ]]=$AF$4)),0)</f>
        <v>0</v>
      </c>
      <c r="W1473" cm="1">
        <f t="array" ref="W1473">_xlfn._xlws.FILTER(Table3[[#All],[Name]],(Table3[[#All],[Polygon]]=$A1473)*(Table3[[#All],[Period]]=W$1)*((Table3[[#All],[Variables ]]=$AF$3)+(Table3[[#All],[Variables ]]=$AF$2)+(Table3[[#All],[Variables ]]=$AF$4)),0)</f>
        <v>0</v>
      </c>
      <c r="X1473" cm="1">
        <f t="array" ref="X1473">_xlfn._xlws.FILTER(Table3[[#All],[Name]],(Table3[[#All],[Polygon]]=$A1473)*(Table3[[#All],[Period]]=X$1)*((Table3[[#All],[Variables ]]=$AF$3)+(Table3[[#All],[Variables ]]=$AF$2)+(Table3[[#All],[Variables ]]=$AF$4)),0)</f>
        <v>0</v>
      </c>
      <c r="Y1473" t="str" cm="1">
        <f t="array" ref="Y1473">_xlfn._xlws.FILTER(Table3[[#All],[Name]],(Table3[[#All],[Polygon]]=$A1473)*(Table3[[#All],[Period]]=Y$1)*((Table3[[#All],[Variables ]]=$AF$3)+(Table3[[#All],[Variables ]]=$AF$2)+(Table3[[#All],[Variables ]]=$AF$4)),0)</f>
        <v>H</v>
      </c>
      <c r="Z1473" t="str" cm="1">
        <f t="array" ref="Z1473">_xlfn._xlws.FILTER(Table3[[#All],[Name]],(Table3[[#All],[Polygon]]=$A1473)*(Table3[[#All],[Period]]=Z$1)*((Table3[[#All],[Variables ]]=$AF$3)+(Table3[[#All],[Variables ]]=$AF$2)+(Table3[[#All],[Variables ]]=$AF$4)),0)</f>
        <v>AH</v>
      </c>
      <c r="AA1473" t="str" cm="1">
        <f t="array" ref="AA1473">_xlfn._xlws.FILTER(Table3[[#All],[Name]],(Table3[[#All],[Polygon]]=$A1473)*(Table3[[#All],[Period]]=AA$1)*((Table3[[#All],[Variables ]]=$AF$3)+(Table3[[#All],[Variables ]]=$AF$2)+(Table3[[#All],[Variables ]]=$AF$4)),0)</f>
        <v>AH</v>
      </c>
      <c r="AB1473" t="str" cm="1">
        <f t="array" ref="AB1473">_xlfn._xlws.FILTER(Table3[[#All],[Name]],(Table3[[#All],[Polygon]]=$A1473)*(Table3[[#All],[Period]]=AB$1)*((Table3[[#All],[Variables ]]=$AF$3)+(Table3[[#All],[Variables ]]=$AF$2)+(Table3[[#All],[Variables ]]=$AF$4)),0)</f>
        <v>PCT</v>
      </c>
      <c r="AC1473" t="str" cm="1">
        <f t="array" ref="AC1473">_xlfn._xlws.FILTER(Table3[[#All],[Name]],(Table3[[#All],[Polygon]]=$A1473)*(Table3[[#All],[Period]]=AC$1)*((Table3[[#All],[Variables ]]=$AF$3)+(Table3[[#All],[Variables ]]=$AF$2)+(Table3[[#All],[Variables ]]=$AF$4)),0)</f>
        <v>AH</v>
      </c>
      <c r="AD1473" t="str" cm="1">
        <f t="array" ref="AD1473">_xlfn._xlws.FILTER(Table3[[#All],[Name]],(Table3[[#All],[Polygon]]=$A1473)*(Table3[[#All],[Period]]=AD$1)*((Table3[[#All],[Variables ]]=$AF$3)+(Table3[[#All],[Variables ]]=$AF$2)+(Table3[[#All],[Variables ]]=$AF$4)),0)</f>
        <v>AH</v>
      </c>
    </row>
    <row r="1474" spans="1:30" x14ac:dyDescent="0.35">
      <c r="A1474" s="5">
        <v>892</v>
      </c>
      <c r="B1474" s="6" t="s">
        <v>1672</v>
      </c>
      <c r="C1474" s="8">
        <v>30.951763150000001</v>
      </c>
      <c r="D1474" s="6" t="s">
        <v>1466</v>
      </c>
      <c r="E1474" s="6">
        <v>3</v>
      </c>
      <c r="F1474" s="6">
        <v>2</v>
      </c>
      <c r="G1474" s="6">
        <v>5</v>
      </c>
      <c r="H1474" s="6"/>
      <c r="I1474" s="6">
        <v>1973</v>
      </c>
      <c r="J1474" s="6">
        <v>0</v>
      </c>
      <c r="K1474" s="6" t="s">
        <v>1650</v>
      </c>
      <c r="L1474" s="6">
        <v>751</v>
      </c>
      <c r="M1474" s="6">
        <v>751</v>
      </c>
      <c r="N1474" s="6">
        <v>653.97822069999995</v>
      </c>
      <c r="O1474" s="9">
        <v>0</v>
      </c>
      <c r="P1474" cm="1">
        <f t="array" ref="P1474">_xlfn._xlws.FILTER(Table3[[#All],[Name]],(Table3[[#All],[Polygon]]=$A1474)*(Table3[[#All],[Period]]=P$1)*((Table3[[#All],[Variables ]]=$AF$3)+(Table3[[#All],[Variables ]]=$AF$2)+(Table3[[#All],[Variables ]]=$AF$4)),0)</f>
        <v>0</v>
      </c>
      <c r="Q1474" t="str" cm="1">
        <f t="array" ref="Q1474">_xlfn._xlws.FILTER(Table3[[#All],[Name]],(Table3[[#All],[Polygon]]=$A1474)*(Table3[[#All],[Period]]=Q$1)*((Table3[[#All],[Variables ]]=$AF$3)+(Table3[[#All],[Variables ]]=$AF$2)+(Table3[[#All],[Variables ]]=$AF$4)),0)</f>
        <v>AH</v>
      </c>
      <c r="R1474" cm="1">
        <f t="array" ref="R1474">_xlfn._xlws.FILTER(Table3[[#All],[Name]],(Table3[[#All],[Polygon]]=$A1474)*(Table3[[#All],[Period]]=R$1)*((Table3[[#All],[Variables ]]=$AF$3)+(Table3[[#All],[Variables ]]=$AF$2)+(Table3[[#All],[Variables ]]=$AF$4)),0)</f>
        <v>0</v>
      </c>
      <c r="S1474" cm="1">
        <f t="array" ref="S1474">_xlfn._xlws.FILTER(Table3[[#All],[Name]],(Table3[[#All],[Polygon]]=$A1474)*(Table3[[#All],[Period]]=S$1)*((Table3[[#All],[Variables ]]=$AF$3)+(Table3[[#All],[Variables ]]=$AF$2)+(Table3[[#All],[Variables ]]=$AF$4)),0)</f>
        <v>0</v>
      </c>
      <c r="T1474" cm="1">
        <f t="array" ref="T1474">_xlfn._xlws.FILTER(Table3[[#All],[Name]],(Table3[[#All],[Polygon]]=$A1474)*(Table3[[#All],[Period]]=T$1)*((Table3[[#All],[Variables ]]=$AF$3)+(Table3[[#All],[Variables ]]=$AF$2)+(Table3[[#All],[Variables ]]=$AF$4)),0)</f>
        <v>0</v>
      </c>
      <c r="U1474" cm="1">
        <f t="array" ref="U1474">_xlfn._xlws.FILTER(Table3[[#All],[Name]],(Table3[[#All],[Polygon]]=$A1474)*(Table3[[#All],[Period]]=U$1)*((Table3[[#All],[Variables ]]=$AF$3)+(Table3[[#All],[Variables ]]=$AF$2)+(Table3[[#All],[Variables ]]=$AF$4)),0)</f>
        <v>0</v>
      </c>
      <c r="V1474" cm="1">
        <f t="array" ref="V1474">_xlfn._xlws.FILTER(Table3[[#All],[Name]],(Table3[[#All],[Polygon]]=$A1474)*(Table3[[#All],[Period]]=V$1)*((Table3[[#All],[Variables ]]=$AF$3)+(Table3[[#All],[Variables ]]=$AF$2)+(Table3[[#All],[Variables ]]=$AF$4)),0)</f>
        <v>0</v>
      </c>
      <c r="W1474" cm="1">
        <f t="array" ref="W1474">_xlfn._xlws.FILTER(Table3[[#All],[Name]],(Table3[[#All],[Polygon]]=$A1474)*(Table3[[#All],[Period]]=W$1)*((Table3[[#All],[Variables ]]=$AF$3)+(Table3[[#All],[Variables ]]=$AF$2)+(Table3[[#All],[Variables ]]=$AF$4)),0)</f>
        <v>0</v>
      </c>
      <c r="X1474" cm="1">
        <f t="array" ref="X1474">_xlfn._xlws.FILTER(Table3[[#All],[Name]],(Table3[[#All],[Polygon]]=$A1474)*(Table3[[#All],[Period]]=X$1)*((Table3[[#All],[Variables ]]=$AF$3)+(Table3[[#All],[Variables ]]=$AF$2)+(Table3[[#All],[Variables ]]=$AF$4)),0)</f>
        <v>0</v>
      </c>
      <c r="Y1474" t="str" cm="1">
        <f t="array" ref="Y1474">_xlfn._xlws.FILTER(Table3[[#All],[Name]],(Table3[[#All],[Polygon]]=$A1474)*(Table3[[#All],[Period]]=Y$1)*((Table3[[#All],[Variables ]]=$AF$3)+(Table3[[#All],[Variables ]]=$AF$2)+(Table3[[#All],[Variables ]]=$AF$4)),0)</f>
        <v>H</v>
      </c>
      <c r="Z1474" t="str" cm="1">
        <f t="array" ref="Z1474">_xlfn._xlws.FILTER(Table3[[#All],[Name]],(Table3[[#All],[Polygon]]=$A1474)*(Table3[[#All],[Period]]=Z$1)*((Table3[[#All],[Variables ]]=$AF$3)+(Table3[[#All],[Variables ]]=$AF$2)+(Table3[[#All],[Variables ]]=$AF$4)),0)</f>
        <v>AH</v>
      </c>
      <c r="AA1474" t="str" cm="1">
        <f t="array" ref="AA1474">_xlfn._xlws.FILTER(Table3[[#All],[Name]],(Table3[[#All],[Polygon]]=$A1474)*(Table3[[#All],[Period]]=AA$1)*((Table3[[#All],[Variables ]]=$AF$3)+(Table3[[#All],[Variables ]]=$AF$2)+(Table3[[#All],[Variables ]]=$AF$4)),0)</f>
        <v>AH</v>
      </c>
      <c r="AB1474" t="str" cm="1">
        <f t="array" ref="AB1474">_xlfn._xlws.FILTER(Table3[[#All],[Name]],(Table3[[#All],[Polygon]]=$A1474)*(Table3[[#All],[Period]]=AB$1)*((Table3[[#All],[Variables ]]=$AF$3)+(Table3[[#All],[Variables ]]=$AF$2)+(Table3[[#All],[Variables ]]=$AF$4)),0)</f>
        <v>PCT</v>
      </c>
      <c r="AC1474" t="str" cm="1">
        <f t="array" ref="AC1474">_xlfn._xlws.FILTER(Table3[[#All],[Name]],(Table3[[#All],[Polygon]]=$A1474)*(Table3[[#All],[Period]]=AC$1)*((Table3[[#All],[Variables ]]=$AF$3)+(Table3[[#All],[Variables ]]=$AF$2)+(Table3[[#All],[Variables ]]=$AF$4)),0)</f>
        <v>AH</v>
      </c>
      <c r="AD1474" t="str" cm="1">
        <f t="array" ref="AD1474">_xlfn._xlws.FILTER(Table3[[#All],[Name]],(Table3[[#All],[Polygon]]=$A1474)*(Table3[[#All],[Period]]=AD$1)*((Table3[[#All],[Variables ]]=$AF$3)+(Table3[[#All],[Variables ]]=$AF$2)+(Table3[[#All],[Variables ]]=$AF$4)),0)</f>
        <v>AH</v>
      </c>
    </row>
    <row r="1475" spans="1:30" x14ac:dyDescent="0.35">
      <c r="A1475" s="3">
        <v>892</v>
      </c>
      <c r="B1475" s="4" t="s">
        <v>1672</v>
      </c>
      <c r="C1475" s="10">
        <v>30.951763150000001</v>
      </c>
      <c r="D1475" s="4" t="s">
        <v>1466</v>
      </c>
      <c r="E1475" s="4">
        <v>3</v>
      </c>
      <c r="F1475" s="4">
        <v>2</v>
      </c>
      <c r="G1475" s="4">
        <v>5</v>
      </c>
      <c r="H1475" s="4"/>
      <c r="I1475" s="4">
        <v>1973</v>
      </c>
      <c r="J1475" s="4">
        <v>0</v>
      </c>
      <c r="K1475" s="4" t="s">
        <v>1650</v>
      </c>
      <c r="L1475" s="4">
        <v>750</v>
      </c>
      <c r="M1475" s="4">
        <v>750</v>
      </c>
      <c r="N1475" s="4">
        <v>653.97822069999995</v>
      </c>
      <c r="O1475" s="11">
        <v>0</v>
      </c>
      <c r="P1475" cm="1">
        <f t="array" ref="P1475">_xlfn._xlws.FILTER(Table3[[#All],[Name]],(Table3[[#All],[Polygon]]=$A1475)*(Table3[[#All],[Period]]=P$1)*((Table3[[#All],[Variables ]]=$AF$3)+(Table3[[#All],[Variables ]]=$AF$2)+(Table3[[#All],[Variables ]]=$AF$4)),0)</f>
        <v>0</v>
      </c>
      <c r="Q1475" t="str" cm="1">
        <f t="array" ref="Q1475">_xlfn._xlws.FILTER(Table3[[#All],[Name]],(Table3[[#All],[Polygon]]=$A1475)*(Table3[[#All],[Period]]=Q$1)*((Table3[[#All],[Variables ]]=$AF$3)+(Table3[[#All],[Variables ]]=$AF$2)+(Table3[[#All],[Variables ]]=$AF$4)),0)</f>
        <v>AH</v>
      </c>
      <c r="R1475" cm="1">
        <f t="array" ref="R1475">_xlfn._xlws.FILTER(Table3[[#All],[Name]],(Table3[[#All],[Polygon]]=$A1475)*(Table3[[#All],[Period]]=R$1)*((Table3[[#All],[Variables ]]=$AF$3)+(Table3[[#All],[Variables ]]=$AF$2)+(Table3[[#All],[Variables ]]=$AF$4)),0)</f>
        <v>0</v>
      </c>
      <c r="S1475" cm="1">
        <f t="array" ref="S1475">_xlfn._xlws.FILTER(Table3[[#All],[Name]],(Table3[[#All],[Polygon]]=$A1475)*(Table3[[#All],[Period]]=S$1)*((Table3[[#All],[Variables ]]=$AF$3)+(Table3[[#All],[Variables ]]=$AF$2)+(Table3[[#All],[Variables ]]=$AF$4)),0)</f>
        <v>0</v>
      </c>
      <c r="T1475" cm="1">
        <f t="array" ref="T1475">_xlfn._xlws.FILTER(Table3[[#All],[Name]],(Table3[[#All],[Polygon]]=$A1475)*(Table3[[#All],[Period]]=T$1)*((Table3[[#All],[Variables ]]=$AF$3)+(Table3[[#All],[Variables ]]=$AF$2)+(Table3[[#All],[Variables ]]=$AF$4)),0)</f>
        <v>0</v>
      </c>
      <c r="U1475" cm="1">
        <f t="array" ref="U1475">_xlfn._xlws.FILTER(Table3[[#All],[Name]],(Table3[[#All],[Polygon]]=$A1475)*(Table3[[#All],[Period]]=U$1)*((Table3[[#All],[Variables ]]=$AF$3)+(Table3[[#All],[Variables ]]=$AF$2)+(Table3[[#All],[Variables ]]=$AF$4)),0)</f>
        <v>0</v>
      </c>
      <c r="V1475" cm="1">
        <f t="array" ref="V1475">_xlfn._xlws.FILTER(Table3[[#All],[Name]],(Table3[[#All],[Polygon]]=$A1475)*(Table3[[#All],[Period]]=V$1)*((Table3[[#All],[Variables ]]=$AF$3)+(Table3[[#All],[Variables ]]=$AF$2)+(Table3[[#All],[Variables ]]=$AF$4)),0)</f>
        <v>0</v>
      </c>
      <c r="W1475" cm="1">
        <f t="array" ref="W1475">_xlfn._xlws.FILTER(Table3[[#All],[Name]],(Table3[[#All],[Polygon]]=$A1475)*(Table3[[#All],[Period]]=W$1)*((Table3[[#All],[Variables ]]=$AF$3)+(Table3[[#All],[Variables ]]=$AF$2)+(Table3[[#All],[Variables ]]=$AF$4)),0)</f>
        <v>0</v>
      </c>
      <c r="X1475" cm="1">
        <f t="array" ref="X1475">_xlfn._xlws.FILTER(Table3[[#All],[Name]],(Table3[[#All],[Polygon]]=$A1475)*(Table3[[#All],[Period]]=X$1)*((Table3[[#All],[Variables ]]=$AF$3)+(Table3[[#All],[Variables ]]=$AF$2)+(Table3[[#All],[Variables ]]=$AF$4)),0)</f>
        <v>0</v>
      </c>
      <c r="Y1475" t="str" cm="1">
        <f t="array" ref="Y1475">_xlfn._xlws.FILTER(Table3[[#All],[Name]],(Table3[[#All],[Polygon]]=$A1475)*(Table3[[#All],[Period]]=Y$1)*((Table3[[#All],[Variables ]]=$AF$3)+(Table3[[#All],[Variables ]]=$AF$2)+(Table3[[#All],[Variables ]]=$AF$4)),0)</f>
        <v>H</v>
      </c>
      <c r="Z1475" t="str" cm="1">
        <f t="array" ref="Z1475">_xlfn._xlws.FILTER(Table3[[#All],[Name]],(Table3[[#All],[Polygon]]=$A1475)*(Table3[[#All],[Period]]=Z$1)*((Table3[[#All],[Variables ]]=$AF$3)+(Table3[[#All],[Variables ]]=$AF$2)+(Table3[[#All],[Variables ]]=$AF$4)),0)</f>
        <v>AH</v>
      </c>
      <c r="AA1475" t="str" cm="1">
        <f t="array" ref="AA1475">_xlfn._xlws.FILTER(Table3[[#All],[Name]],(Table3[[#All],[Polygon]]=$A1475)*(Table3[[#All],[Period]]=AA$1)*((Table3[[#All],[Variables ]]=$AF$3)+(Table3[[#All],[Variables ]]=$AF$2)+(Table3[[#All],[Variables ]]=$AF$4)),0)</f>
        <v>AH</v>
      </c>
      <c r="AB1475" t="str" cm="1">
        <f t="array" ref="AB1475">_xlfn._xlws.FILTER(Table3[[#All],[Name]],(Table3[[#All],[Polygon]]=$A1475)*(Table3[[#All],[Period]]=AB$1)*((Table3[[#All],[Variables ]]=$AF$3)+(Table3[[#All],[Variables ]]=$AF$2)+(Table3[[#All],[Variables ]]=$AF$4)),0)</f>
        <v>PCT</v>
      </c>
      <c r="AC1475" t="str" cm="1">
        <f t="array" ref="AC1475">_xlfn._xlws.FILTER(Table3[[#All],[Name]],(Table3[[#All],[Polygon]]=$A1475)*(Table3[[#All],[Period]]=AC$1)*((Table3[[#All],[Variables ]]=$AF$3)+(Table3[[#All],[Variables ]]=$AF$2)+(Table3[[#All],[Variables ]]=$AF$4)),0)</f>
        <v>AH</v>
      </c>
      <c r="AD1475" t="str" cm="1">
        <f t="array" ref="AD1475">_xlfn._xlws.FILTER(Table3[[#All],[Name]],(Table3[[#All],[Polygon]]=$A1475)*(Table3[[#All],[Period]]=AD$1)*((Table3[[#All],[Variables ]]=$AF$3)+(Table3[[#All],[Variables ]]=$AF$2)+(Table3[[#All],[Variables ]]=$AF$4)),0)</f>
        <v>AH</v>
      </c>
    </row>
    <row r="1476" spans="1:30" x14ac:dyDescent="0.35">
      <c r="A1476" s="5">
        <v>892</v>
      </c>
      <c r="B1476" s="6" t="s">
        <v>1672</v>
      </c>
      <c r="C1476" s="8">
        <v>30.951763150000001</v>
      </c>
      <c r="D1476" s="6" t="s">
        <v>1466</v>
      </c>
      <c r="E1476" s="6">
        <v>3</v>
      </c>
      <c r="F1476" s="6">
        <v>2</v>
      </c>
      <c r="G1476" s="6">
        <v>5</v>
      </c>
      <c r="H1476" s="6"/>
      <c r="I1476" s="6">
        <v>1973</v>
      </c>
      <c r="J1476" s="6">
        <v>0</v>
      </c>
      <c r="K1476" s="6" t="s">
        <v>1650</v>
      </c>
      <c r="L1476" s="6">
        <v>892</v>
      </c>
      <c r="M1476" s="6">
        <v>892</v>
      </c>
      <c r="N1476" s="6">
        <v>30.951763150000001</v>
      </c>
      <c r="O1476" s="9">
        <v>30.952000000000002</v>
      </c>
      <c r="P1476" cm="1">
        <f t="array" ref="P1476">_xlfn._xlws.FILTER(Table3[[#All],[Name]],(Table3[[#All],[Polygon]]=$A1476)*(Table3[[#All],[Period]]=P$1)*((Table3[[#All],[Variables ]]=$AF$3)+(Table3[[#All],[Variables ]]=$AF$2)+(Table3[[#All],[Variables ]]=$AF$4)),0)</f>
        <v>0</v>
      </c>
      <c r="Q1476" t="str" cm="1">
        <f t="array" ref="Q1476">_xlfn._xlws.FILTER(Table3[[#All],[Name]],(Table3[[#All],[Polygon]]=$A1476)*(Table3[[#All],[Period]]=Q$1)*((Table3[[#All],[Variables ]]=$AF$3)+(Table3[[#All],[Variables ]]=$AF$2)+(Table3[[#All],[Variables ]]=$AF$4)),0)</f>
        <v>AH</v>
      </c>
      <c r="R1476" cm="1">
        <f t="array" ref="R1476">_xlfn._xlws.FILTER(Table3[[#All],[Name]],(Table3[[#All],[Polygon]]=$A1476)*(Table3[[#All],[Period]]=R$1)*((Table3[[#All],[Variables ]]=$AF$3)+(Table3[[#All],[Variables ]]=$AF$2)+(Table3[[#All],[Variables ]]=$AF$4)),0)</f>
        <v>0</v>
      </c>
      <c r="S1476" cm="1">
        <f t="array" ref="S1476">_xlfn._xlws.FILTER(Table3[[#All],[Name]],(Table3[[#All],[Polygon]]=$A1476)*(Table3[[#All],[Period]]=S$1)*((Table3[[#All],[Variables ]]=$AF$3)+(Table3[[#All],[Variables ]]=$AF$2)+(Table3[[#All],[Variables ]]=$AF$4)),0)</f>
        <v>0</v>
      </c>
      <c r="T1476" cm="1">
        <f t="array" ref="T1476">_xlfn._xlws.FILTER(Table3[[#All],[Name]],(Table3[[#All],[Polygon]]=$A1476)*(Table3[[#All],[Period]]=T$1)*((Table3[[#All],[Variables ]]=$AF$3)+(Table3[[#All],[Variables ]]=$AF$2)+(Table3[[#All],[Variables ]]=$AF$4)),0)</f>
        <v>0</v>
      </c>
      <c r="U1476" cm="1">
        <f t="array" ref="U1476">_xlfn._xlws.FILTER(Table3[[#All],[Name]],(Table3[[#All],[Polygon]]=$A1476)*(Table3[[#All],[Period]]=U$1)*((Table3[[#All],[Variables ]]=$AF$3)+(Table3[[#All],[Variables ]]=$AF$2)+(Table3[[#All],[Variables ]]=$AF$4)),0)</f>
        <v>0</v>
      </c>
      <c r="V1476" cm="1">
        <f t="array" ref="V1476">_xlfn._xlws.FILTER(Table3[[#All],[Name]],(Table3[[#All],[Polygon]]=$A1476)*(Table3[[#All],[Period]]=V$1)*((Table3[[#All],[Variables ]]=$AF$3)+(Table3[[#All],[Variables ]]=$AF$2)+(Table3[[#All],[Variables ]]=$AF$4)),0)</f>
        <v>0</v>
      </c>
      <c r="W1476" cm="1">
        <f t="array" ref="W1476">_xlfn._xlws.FILTER(Table3[[#All],[Name]],(Table3[[#All],[Polygon]]=$A1476)*(Table3[[#All],[Period]]=W$1)*((Table3[[#All],[Variables ]]=$AF$3)+(Table3[[#All],[Variables ]]=$AF$2)+(Table3[[#All],[Variables ]]=$AF$4)),0)</f>
        <v>0</v>
      </c>
      <c r="X1476" cm="1">
        <f t="array" ref="X1476">_xlfn._xlws.FILTER(Table3[[#All],[Name]],(Table3[[#All],[Polygon]]=$A1476)*(Table3[[#All],[Period]]=X$1)*((Table3[[#All],[Variables ]]=$AF$3)+(Table3[[#All],[Variables ]]=$AF$2)+(Table3[[#All],[Variables ]]=$AF$4)),0)</f>
        <v>0</v>
      </c>
      <c r="Y1476" t="str" cm="1">
        <f t="array" ref="Y1476">_xlfn._xlws.FILTER(Table3[[#All],[Name]],(Table3[[#All],[Polygon]]=$A1476)*(Table3[[#All],[Period]]=Y$1)*((Table3[[#All],[Variables ]]=$AF$3)+(Table3[[#All],[Variables ]]=$AF$2)+(Table3[[#All],[Variables ]]=$AF$4)),0)</f>
        <v>H</v>
      </c>
      <c r="Z1476" t="str" cm="1">
        <f t="array" ref="Z1476">_xlfn._xlws.FILTER(Table3[[#All],[Name]],(Table3[[#All],[Polygon]]=$A1476)*(Table3[[#All],[Period]]=Z$1)*((Table3[[#All],[Variables ]]=$AF$3)+(Table3[[#All],[Variables ]]=$AF$2)+(Table3[[#All],[Variables ]]=$AF$4)),0)</f>
        <v>AH</v>
      </c>
      <c r="AA1476" t="str" cm="1">
        <f t="array" ref="AA1476">_xlfn._xlws.FILTER(Table3[[#All],[Name]],(Table3[[#All],[Polygon]]=$A1476)*(Table3[[#All],[Period]]=AA$1)*((Table3[[#All],[Variables ]]=$AF$3)+(Table3[[#All],[Variables ]]=$AF$2)+(Table3[[#All],[Variables ]]=$AF$4)),0)</f>
        <v>AH</v>
      </c>
      <c r="AB1476" t="str" cm="1">
        <f t="array" ref="AB1476">_xlfn._xlws.FILTER(Table3[[#All],[Name]],(Table3[[#All],[Polygon]]=$A1476)*(Table3[[#All],[Period]]=AB$1)*((Table3[[#All],[Variables ]]=$AF$3)+(Table3[[#All],[Variables ]]=$AF$2)+(Table3[[#All],[Variables ]]=$AF$4)),0)</f>
        <v>PCT</v>
      </c>
      <c r="AC1476" t="str" cm="1">
        <f t="array" ref="AC1476">_xlfn._xlws.FILTER(Table3[[#All],[Name]],(Table3[[#All],[Polygon]]=$A1476)*(Table3[[#All],[Period]]=AC$1)*((Table3[[#All],[Variables ]]=$AF$3)+(Table3[[#All],[Variables ]]=$AF$2)+(Table3[[#All],[Variables ]]=$AF$4)),0)</f>
        <v>AH</v>
      </c>
      <c r="AD1476" t="str" cm="1">
        <f t="array" ref="AD1476">_xlfn._xlws.FILTER(Table3[[#All],[Name]],(Table3[[#All],[Polygon]]=$A1476)*(Table3[[#All],[Period]]=AD$1)*((Table3[[#All],[Variables ]]=$AF$3)+(Table3[[#All],[Variables ]]=$AF$2)+(Table3[[#All],[Variables ]]=$AF$4)),0)</f>
        <v>AH</v>
      </c>
    </row>
    <row r="1477" spans="1:30" x14ac:dyDescent="0.35">
      <c r="A1477" s="3">
        <v>892</v>
      </c>
      <c r="B1477" s="4" t="s">
        <v>1672</v>
      </c>
      <c r="C1477" s="10">
        <v>30.951763150000001</v>
      </c>
      <c r="D1477" s="4" t="s">
        <v>1466</v>
      </c>
      <c r="E1477" s="4">
        <v>3</v>
      </c>
      <c r="F1477" s="4">
        <v>2</v>
      </c>
      <c r="G1477" s="4">
        <v>5</v>
      </c>
      <c r="H1477" s="4"/>
      <c r="I1477" s="4">
        <v>1973</v>
      </c>
      <c r="J1477" s="4">
        <v>0</v>
      </c>
      <c r="K1477" s="4" t="s">
        <v>1650</v>
      </c>
      <c r="L1477" s="4">
        <v>890</v>
      </c>
      <c r="M1477" s="4">
        <v>890</v>
      </c>
      <c r="N1477" s="4">
        <v>25.85267885</v>
      </c>
      <c r="O1477" s="11">
        <v>17.233000000000001</v>
      </c>
      <c r="P1477" cm="1">
        <f t="array" ref="P1477">_xlfn._xlws.FILTER(Table3[[#All],[Name]],(Table3[[#All],[Polygon]]=$A1477)*(Table3[[#All],[Period]]=P$1)*((Table3[[#All],[Variables ]]=$AF$3)+(Table3[[#All],[Variables ]]=$AF$2)+(Table3[[#All],[Variables ]]=$AF$4)),0)</f>
        <v>0</v>
      </c>
      <c r="Q1477" t="str" cm="1">
        <f t="array" ref="Q1477">_xlfn._xlws.FILTER(Table3[[#All],[Name]],(Table3[[#All],[Polygon]]=$A1477)*(Table3[[#All],[Period]]=Q$1)*((Table3[[#All],[Variables ]]=$AF$3)+(Table3[[#All],[Variables ]]=$AF$2)+(Table3[[#All],[Variables ]]=$AF$4)),0)</f>
        <v>AH</v>
      </c>
      <c r="R1477" cm="1">
        <f t="array" ref="R1477">_xlfn._xlws.FILTER(Table3[[#All],[Name]],(Table3[[#All],[Polygon]]=$A1477)*(Table3[[#All],[Period]]=R$1)*((Table3[[#All],[Variables ]]=$AF$3)+(Table3[[#All],[Variables ]]=$AF$2)+(Table3[[#All],[Variables ]]=$AF$4)),0)</f>
        <v>0</v>
      </c>
      <c r="S1477" cm="1">
        <f t="array" ref="S1477">_xlfn._xlws.FILTER(Table3[[#All],[Name]],(Table3[[#All],[Polygon]]=$A1477)*(Table3[[#All],[Period]]=S$1)*((Table3[[#All],[Variables ]]=$AF$3)+(Table3[[#All],[Variables ]]=$AF$2)+(Table3[[#All],[Variables ]]=$AF$4)),0)</f>
        <v>0</v>
      </c>
      <c r="T1477" cm="1">
        <f t="array" ref="T1477">_xlfn._xlws.FILTER(Table3[[#All],[Name]],(Table3[[#All],[Polygon]]=$A1477)*(Table3[[#All],[Period]]=T$1)*((Table3[[#All],[Variables ]]=$AF$3)+(Table3[[#All],[Variables ]]=$AF$2)+(Table3[[#All],[Variables ]]=$AF$4)),0)</f>
        <v>0</v>
      </c>
      <c r="U1477" cm="1">
        <f t="array" ref="U1477">_xlfn._xlws.FILTER(Table3[[#All],[Name]],(Table3[[#All],[Polygon]]=$A1477)*(Table3[[#All],[Period]]=U$1)*((Table3[[#All],[Variables ]]=$AF$3)+(Table3[[#All],[Variables ]]=$AF$2)+(Table3[[#All],[Variables ]]=$AF$4)),0)</f>
        <v>0</v>
      </c>
      <c r="V1477" cm="1">
        <f t="array" ref="V1477">_xlfn._xlws.FILTER(Table3[[#All],[Name]],(Table3[[#All],[Polygon]]=$A1477)*(Table3[[#All],[Period]]=V$1)*((Table3[[#All],[Variables ]]=$AF$3)+(Table3[[#All],[Variables ]]=$AF$2)+(Table3[[#All],[Variables ]]=$AF$4)),0)</f>
        <v>0</v>
      </c>
      <c r="W1477" cm="1">
        <f t="array" ref="W1477">_xlfn._xlws.FILTER(Table3[[#All],[Name]],(Table3[[#All],[Polygon]]=$A1477)*(Table3[[#All],[Period]]=W$1)*((Table3[[#All],[Variables ]]=$AF$3)+(Table3[[#All],[Variables ]]=$AF$2)+(Table3[[#All],[Variables ]]=$AF$4)),0)</f>
        <v>0</v>
      </c>
      <c r="X1477" cm="1">
        <f t="array" ref="X1477">_xlfn._xlws.FILTER(Table3[[#All],[Name]],(Table3[[#All],[Polygon]]=$A1477)*(Table3[[#All],[Period]]=X$1)*((Table3[[#All],[Variables ]]=$AF$3)+(Table3[[#All],[Variables ]]=$AF$2)+(Table3[[#All],[Variables ]]=$AF$4)),0)</f>
        <v>0</v>
      </c>
      <c r="Y1477" t="str" cm="1">
        <f t="array" ref="Y1477">_xlfn._xlws.FILTER(Table3[[#All],[Name]],(Table3[[#All],[Polygon]]=$A1477)*(Table3[[#All],[Period]]=Y$1)*((Table3[[#All],[Variables ]]=$AF$3)+(Table3[[#All],[Variables ]]=$AF$2)+(Table3[[#All],[Variables ]]=$AF$4)),0)</f>
        <v>H</v>
      </c>
      <c r="Z1477" t="str" cm="1">
        <f t="array" ref="Z1477">_xlfn._xlws.FILTER(Table3[[#All],[Name]],(Table3[[#All],[Polygon]]=$A1477)*(Table3[[#All],[Period]]=Z$1)*((Table3[[#All],[Variables ]]=$AF$3)+(Table3[[#All],[Variables ]]=$AF$2)+(Table3[[#All],[Variables ]]=$AF$4)),0)</f>
        <v>AH</v>
      </c>
      <c r="AA1477" t="str" cm="1">
        <f t="array" ref="AA1477">_xlfn._xlws.FILTER(Table3[[#All],[Name]],(Table3[[#All],[Polygon]]=$A1477)*(Table3[[#All],[Period]]=AA$1)*((Table3[[#All],[Variables ]]=$AF$3)+(Table3[[#All],[Variables ]]=$AF$2)+(Table3[[#All],[Variables ]]=$AF$4)),0)</f>
        <v>AH</v>
      </c>
      <c r="AB1477" t="str" cm="1">
        <f t="array" ref="AB1477">_xlfn._xlws.FILTER(Table3[[#All],[Name]],(Table3[[#All],[Polygon]]=$A1477)*(Table3[[#All],[Period]]=AB$1)*((Table3[[#All],[Variables ]]=$AF$3)+(Table3[[#All],[Variables ]]=$AF$2)+(Table3[[#All],[Variables ]]=$AF$4)),0)</f>
        <v>PCT</v>
      </c>
      <c r="AC1477" t="str" cm="1">
        <f t="array" ref="AC1477">_xlfn._xlws.FILTER(Table3[[#All],[Name]],(Table3[[#All],[Polygon]]=$A1477)*(Table3[[#All],[Period]]=AC$1)*((Table3[[#All],[Variables ]]=$AF$3)+(Table3[[#All],[Variables ]]=$AF$2)+(Table3[[#All],[Variables ]]=$AF$4)),0)</f>
        <v>AH</v>
      </c>
      <c r="AD1477" t="str" cm="1">
        <f t="array" ref="AD1477">_xlfn._xlws.FILTER(Table3[[#All],[Name]],(Table3[[#All],[Polygon]]=$A1477)*(Table3[[#All],[Period]]=AD$1)*((Table3[[#All],[Variables ]]=$AF$3)+(Table3[[#All],[Variables ]]=$AF$2)+(Table3[[#All],[Variables ]]=$AF$4)),0)</f>
        <v>AH</v>
      </c>
    </row>
    <row r="1478" spans="1:30" x14ac:dyDescent="0.35">
      <c r="A1478" s="5">
        <v>892</v>
      </c>
      <c r="B1478" s="6" t="s">
        <v>1672</v>
      </c>
      <c r="C1478" s="8">
        <v>30.951763150000001</v>
      </c>
      <c r="D1478" s="6" t="s">
        <v>1466</v>
      </c>
      <c r="E1478" s="6">
        <v>3</v>
      </c>
      <c r="F1478" s="6">
        <v>2</v>
      </c>
      <c r="G1478" s="6">
        <v>5</v>
      </c>
      <c r="H1478" s="6"/>
      <c r="I1478" s="6">
        <v>1973</v>
      </c>
      <c r="J1478" s="6">
        <v>0</v>
      </c>
      <c r="K1478" s="6" t="s">
        <v>1650</v>
      </c>
      <c r="L1478" s="6">
        <v>893</v>
      </c>
      <c r="M1478" s="6">
        <v>893</v>
      </c>
      <c r="N1478" s="6">
        <v>20.940404359999999</v>
      </c>
      <c r="O1478" s="9">
        <v>19.227</v>
      </c>
      <c r="P1478" cm="1">
        <f t="array" ref="P1478">_xlfn._xlws.FILTER(Table3[[#All],[Name]],(Table3[[#All],[Polygon]]=$A1478)*(Table3[[#All],[Period]]=P$1)*((Table3[[#All],[Variables ]]=$AF$3)+(Table3[[#All],[Variables ]]=$AF$2)+(Table3[[#All],[Variables ]]=$AF$4)),0)</f>
        <v>0</v>
      </c>
      <c r="Q1478" t="str" cm="1">
        <f t="array" ref="Q1478">_xlfn._xlws.FILTER(Table3[[#All],[Name]],(Table3[[#All],[Polygon]]=$A1478)*(Table3[[#All],[Period]]=Q$1)*((Table3[[#All],[Variables ]]=$AF$3)+(Table3[[#All],[Variables ]]=$AF$2)+(Table3[[#All],[Variables ]]=$AF$4)),0)</f>
        <v>AH</v>
      </c>
      <c r="R1478" cm="1">
        <f t="array" ref="R1478">_xlfn._xlws.FILTER(Table3[[#All],[Name]],(Table3[[#All],[Polygon]]=$A1478)*(Table3[[#All],[Period]]=R$1)*((Table3[[#All],[Variables ]]=$AF$3)+(Table3[[#All],[Variables ]]=$AF$2)+(Table3[[#All],[Variables ]]=$AF$4)),0)</f>
        <v>0</v>
      </c>
      <c r="S1478" cm="1">
        <f t="array" ref="S1478">_xlfn._xlws.FILTER(Table3[[#All],[Name]],(Table3[[#All],[Polygon]]=$A1478)*(Table3[[#All],[Period]]=S$1)*((Table3[[#All],[Variables ]]=$AF$3)+(Table3[[#All],[Variables ]]=$AF$2)+(Table3[[#All],[Variables ]]=$AF$4)),0)</f>
        <v>0</v>
      </c>
      <c r="T1478" cm="1">
        <f t="array" ref="T1478">_xlfn._xlws.FILTER(Table3[[#All],[Name]],(Table3[[#All],[Polygon]]=$A1478)*(Table3[[#All],[Period]]=T$1)*((Table3[[#All],[Variables ]]=$AF$3)+(Table3[[#All],[Variables ]]=$AF$2)+(Table3[[#All],[Variables ]]=$AF$4)),0)</f>
        <v>0</v>
      </c>
      <c r="U1478" cm="1">
        <f t="array" ref="U1478">_xlfn._xlws.FILTER(Table3[[#All],[Name]],(Table3[[#All],[Polygon]]=$A1478)*(Table3[[#All],[Period]]=U$1)*((Table3[[#All],[Variables ]]=$AF$3)+(Table3[[#All],[Variables ]]=$AF$2)+(Table3[[#All],[Variables ]]=$AF$4)),0)</f>
        <v>0</v>
      </c>
      <c r="V1478" cm="1">
        <f t="array" ref="V1478">_xlfn._xlws.FILTER(Table3[[#All],[Name]],(Table3[[#All],[Polygon]]=$A1478)*(Table3[[#All],[Period]]=V$1)*((Table3[[#All],[Variables ]]=$AF$3)+(Table3[[#All],[Variables ]]=$AF$2)+(Table3[[#All],[Variables ]]=$AF$4)),0)</f>
        <v>0</v>
      </c>
      <c r="W1478" cm="1">
        <f t="array" ref="W1478">_xlfn._xlws.FILTER(Table3[[#All],[Name]],(Table3[[#All],[Polygon]]=$A1478)*(Table3[[#All],[Period]]=W$1)*((Table3[[#All],[Variables ]]=$AF$3)+(Table3[[#All],[Variables ]]=$AF$2)+(Table3[[#All],[Variables ]]=$AF$4)),0)</f>
        <v>0</v>
      </c>
      <c r="X1478" cm="1">
        <f t="array" ref="X1478">_xlfn._xlws.FILTER(Table3[[#All],[Name]],(Table3[[#All],[Polygon]]=$A1478)*(Table3[[#All],[Period]]=X$1)*((Table3[[#All],[Variables ]]=$AF$3)+(Table3[[#All],[Variables ]]=$AF$2)+(Table3[[#All],[Variables ]]=$AF$4)),0)</f>
        <v>0</v>
      </c>
      <c r="Y1478" t="str" cm="1">
        <f t="array" ref="Y1478">_xlfn._xlws.FILTER(Table3[[#All],[Name]],(Table3[[#All],[Polygon]]=$A1478)*(Table3[[#All],[Period]]=Y$1)*((Table3[[#All],[Variables ]]=$AF$3)+(Table3[[#All],[Variables ]]=$AF$2)+(Table3[[#All],[Variables ]]=$AF$4)),0)</f>
        <v>H</v>
      </c>
      <c r="Z1478" t="str" cm="1">
        <f t="array" ref="Z1478">_xlfn._xlws.FILTER(Table3[[#All],[Name]],(Table3[[#All],[Polygon]]=$A1478)*(Table3[[#All],[Period]]=Z$1)*((Table3[[#All],[Variables ]]=$AF$3)+(Table3[[#All],[Variables ]]=$AF$2)+(Table3[[#All],[Variables ]]=$AF$4)),0)</f>
        <v>AH</v>
      </c>
      <c r="AA1478" t="str" cm="1">
        <f t="array" ref="AA1478">_xlfn._xlws.FILTER(Table3[[#All],[Name]],(Table3[[#All],[Polygon]]=$A1478)*(Table3[[#All],[Period]]=AA$1)*((Table3[[#All],[Variables ]]=$AF$3)+(Table3[[#All],[Variables ]]=$AF$2)+(Table3[[#All],[Variables ]]=$AF$4)),0)</f>
        <v>AH</v>
      </c>
      <c r="AB1478" t="str" cm="1">
        <f t="array" ref="AB1478">_xlfn._xlws.FILTER(Table3[[#All],[Name]],(Table3[[#All],[Polygon]]=$A1478)*(Table3[[#All],[Period]]=AB$1)*((Table3[[#All],[Variables ]]=$AF$3)+(Table3[[#All],[Variables ]]=$AF$2)+(Table3[[#All],[Variables ]]=$AF$4)),0)</f>
        <v>PCT</v>
      </c>
      <c r="AC1478" t="str" cm="1">
        <f t="array" ref="AC1478">_xlfn._xlws.FILTER(Table3[[#All],[Name]],(Table3[[#All],[Polygon]]=$A1478)*(Table3[[#All],[Period]]=AC$1)*((Table3[[#All],[Variables ]]=$AF$3)+(Table3[[#All],[Variables ]]=$AF$2)+(Table3[[#All],[Variables ]]=$AF$4)),0)</f>
        <v>AH</v>
      </c>
      <c r="AD1478" t="str" cm="1">
        <f t="array" ref="AD1478">_xlfn._xlws.FILTER(Table3[[#All],[Name]],(Table3[[#All],[Polygon]]=$A1478)*(Table3[[#All],[Period]]=AD$1)*((Table3[[#All],[Variables ]]=$AF$3)+(Table3[[#All],[Variables ]]=$AF$2)+(Table3[[#All],[Variables ]]=$AF$4)),0)</f>
        <v>AH</v>
      </c>
    </row>
    <row r="1479" spans="1:30" x14ac:dyDescent="0.35">
      <c r="A1479" s="3">
        <v>892</v>
      </c>
      <c r="B1479" s="4" t="s">
        <v>1672</v>
      </c>
      <c r="C1479" s="10">
        <v>30.951763150000001</v>
      </c>
      <c r="D1479" s="4" t="s">
        <v>1466</v>
      </c>
      <c r="E1479" s="4">
        <v>3</v>
      </c>
      <c r="F1479" s="4">
        <v>2</v>
      </c>
      <c r="G1479" s="4">
        <v>5</v>
      </c>
      <c r="H1479" s="4"/>
      <c r="I1479" s="4">
        <v>1973</v>
      </c>
      <c r="J1479" s="4">
        <v>0</v>
      </c>
      <c r="K1479" s="4" t="s">
        <v>1650</v>
      </c>
      <c r="L1479" s="4">
        <v>891</v>
      </c>
      <c r="M1479" s="4">
        <v>891</v>
      </c>
      <c r="N1479" s="4">
        <v>8.3239158080000006</v>
      </c>
      <c r="O1479" s="11">
        <v>9.6000000000000002E-2</v>
      </c>
      <c r="P1479" cm="1">
        <f t="array" ref="P1479">_xlfn._xlws.FILTER(Table3[[#All],[Name]],(Table3[[#All],[Polygon]]=$A1479)*(Table3[[#All],[Period]]=P$1)*((Table3[[#All],[Variables ]]=$AF$3)+(Table3[[#All],[Variables ]]=$AF$2)+(Table3[[#All],[Variables ]]=$AF$4)),0)</f>
        <v>0</v>
      </c>
      <c r="Q1479" t="str" cm="1">
        <f t="array" ref="Q1479">_xlfn._xlws.FILTER(Table3[[#All],[Name]],(Table3[[#All],[Polygon]]=$A1479)*(Table3[[#All],[Period]]=Q$1)*((Table3[[#All],[Variables ]]=$AF$3)+(Table3[[#All],[Variables ]]=$AF$2)+(Table3[[#All],[Variables ]]=$AF$4)),0)</f>
        <v>AH</v>
      </c>
      <c r="R1479" cm="1">
        <f t="array" ref="R1479">_xlfn._xlws.FILTER(Table3[[#All],[Name]],(Table3[[#All],[Polygon]]=$A1479)*(Table3[[#All],[Period]]=R$1)*((Table3[[#All],[Variables ]]=$AF$3)+(Table3[[#All],[Variables ]]=$AF$2)+(Table3[[#All],[Variables ]]=$AF$4)),0)</f>
        <v>0</v>
      </c>
      <c r="S1479" cm="1">
        <f t="array" ref="S1479">_xlfn._xlws.FILTER(Table3[[#All],[Name]],(Table3[[#All],[Polygon]]=$A1479)*(Table3[[#All],[Period]]=S$1)*((Table3[[#All],[Variables ]]=$AF$3)+(Table3[[#All],[Variables ]]=$AF$2)+(Table3[[#All],[Variables ]]=$AF$4)),0)</f>
        <v>0</v>
      </c>
      <c r="T1479" cm="1">
        <f t="array" ref="T1479">_xlfn._xlws.FILTER(Table3[[#All],[Name]],(Table3[[#All],[Polygon]]=$A1479)*(Table3[[#All],[Period]]=T$1)*((Table3[[#All],[Variables ]]=$AF$3)+(Table3[[#All],[Variables ]]=$AF$2)+(Table3[[#All],[Variables ]]=$AF$4)),0)</f>
        <v>0</v>
      </c>
      <c r="U1479" cm="1">
        <f t="array" ref="U1479">_xlfn._xlws.FILTER(Table3[[#All],[Name]],(Table3[[#All],[Polygon]]=$A1479)*(Table3[[#All],[Period]]=U$1)*((Table3[[#All],[Variables ]]=$AF$3)+(Table3[[#All],[Variables ]]=$AF$2)+(Table3[[#All],[Variables ]]=$AF$4)),0)</f>
        <v>0</v>
      </c>
      <c r="V1479" cm="1">
        <f t="array" ref="V1479">_xlfn._xlws.FILTER(Table3[[#All],[Name]],(Table3[[#All],[Polygon]]=$A1479)*(Table3[[#All],[Period]]=V$1)*((Table3[[#All],[Variables ]]=$AF$3)+(Table3[[#All],[Variables ]]=$AF$2)+(Table3[[#All],[Variables ]]=$AF$4)),0)</f>
        <v>0</v>
      </c>
      <c r="W1479" cm="1">
        <f t="array" ref="W1479">_xlfn._xlws.FILTER(Table3[[#All],[Name]],(Table3[[#All],[Polygon]]=$A1479)*(Table3[[#All],[Period]]=W$1)*((Table3[[#All],[Variables ]]=$AF$3)+(Table3[[#All],[Variables ]]=$AF$2)+(Table3[[#All],[Variables ]]=$AF$4)),0)</f>
        <v>0</v>
      </c>
      <c r="X1479" cm="1">
        <f t="array" ref="X1479">_xlfn._xlws.FILTER(Table3[[#All],[Name]],(Table3[[#All],[Polygon]]=$A1479)*(Table3[[#All],[Period]]=X$1)*((Table3[[#All],[Variables ]]=$AF$3)+(Table3[[#All],[Variables ]]=$AF$2)+(Table3[[#All],[Variables ]]=$AF$4)),0)</f>
        <v>0</v>
      </c>
      <c r="Y1479" t="str" cm="1">
        <f t="array" ref="Y1479">_xlfn._xlws.FILTER(Table3[[#All],[Name]],(Table3[[#All],[Polygon]]=$A1479)*(Table3[[#All],[Period]]=Y$1)*((Table3[[#All],[Variables ]]=$AF$3)+(Table3[[#All],[Variables ]]=$AF$2)+(Table3[[#All],[Variables ]]=$AF$4)),0)</f>
        <v>H</v>
      </c>
      <c r="Z1479" t="str" cm="1">
        <f t="array" ref="Z1479">_xlfn._xlws.FILTER(Table3[[#All],[Name]],(Table3[[#All],[Polygon]]=$A1479)*(Table3[[#All],[Period]]=Z$1)*((Table3[[#All],[Variables ]]=$AF$3)+(Table3[[#All],[Variables ]]=$AF$2)+(Table3[[#All],[Variables ]]=$AF$4)),0)</f>
        <v>AH</v>
      </c>
      <c r="AA1479" t="str" cm="1">
        <f t="array" ref="AA1479">_xlfn._xlws.FILTER(Table3[[#All],[Name]],(Table3[[#All],[Polygon]]=$A1479)*(Table3[[#All],[Period]]=AA$1)*((Table3[[#All],[Variables ]]=$AF$3)+(Table3[[#All],[Variables ]]=$AF$2)+(Table3[[#All],[Variables ]]=$AF$4)),0)</f>
        <v>AH</v>
      </c>
      <c r="AB1479" t="str" cm="1">
        <f t="array" ref="AB1479">_xlfn._xlws.FILTER(Table3[[#All],[Name]],(Table3[[#All],[Polygon]]=$A1479)*(Table3[[#All],[Period]]=AB$1)*((Table3[[#All],[Variables ]]=$AF$3)+(Table3[[#All],[Variables ]]=$AF$2)+(Table3[[#All],[Variables ]]=$AF$4)),0)</f>
        <v>PCT</v>
      </c>
      <c r="AC1479" t="str" cm="1">
        <f t="array" ref="AC1479">_xlfn._xlws.FILTER(Table3[[#All],[Name]],(Table3[[#All],[Polygon]]=$A1479)*(Table3[[#All],[Period]]=AC$1)*((Table3[[#All],[Variables ]]=$AF$3)+(Table3[[#All],[Variables ]]=$AF$2)+(Table3[[#All],[Variables ]]=$AF$4)),0)</f>
        <v>AH</v>
      </c>
      <c r="AD1479" t="str" cm="1">
        <f t="array" ref="AD1479">_xlfn._xlws.FILTER(Table3[[#All],[Name]],(Table3[[#All],[Polygon]]=$A1479)*(Table3[[#All],[Period]]=AD$1)*((Table3[[#All],[Variables ]]=$AF$3)+(Table3[[#All],[Variables ]]=$AF$2)+(Table3[[#All],[Variables ]]=$AF$4)),0)</f>
        <v>AH</v>
      </c>
    </row>
    <row r="1480" spans="1:30" x14ac:dyDescent="0.35">
      <c r="A1480" s="5">
        <v>892</v>
      </c>
      <c r="B1480" s="6" t="s">
        <v>1672</v>
      </c>
      <c r="C1480" s="8">
        <v>30.951763150000001</v>
      </c>
      <c r="D1480" s="6" t="s">
        <v>1466</v>
      </c>
      <c r="E1480" s="6">
        <v>3</v>
      </c>
      <c r="F1480" s="6">
        <v>2</v>
      </c>
      <c r="G1480" s="6">
        <v>5</v>
      </c>
      <c r="H1480" s="6"/>
      <c r="I1480" s="6">
        <v>1973</v>
      </c>
      <c r="J1480" s="6">
        <v>0</v>
      </c>
      <c r="K1480" s="6" t="s">
        <v>1650</v>
      </c>
      <c r="L1480" s="6">
        <v>764</v>
      </c>
      <c r="M1480" s="6">
        <v>764</v>
      </c>
      <c r="N1480" s="6">
        <v>64.051350380000002</v>
      </c>
      <c r="O1480" s="9">
        <v>3.1259999999999999</v>
      </c>
      <c r="P1480" cm="1">
        <f t="array" ref="P1480">_xlfn._xlws.FILTER(Table3[[#All],[Name]],(Table3[[#All],[Polygon]]=$A1480)*(Table3[[#All],[Period]]=P$1)*((Table3[[#All],[Variables ]]=$AF$3)+(Table3[[#All],[Variables ]]=$AF$2)+(Table3[[#All],[Variables ]]=$AF$4)),0)</f>
        <v>0</v>
      </c>
      <c r="Q1480" t="str" cm="1">
        <f t="array" ref="Q1480">_xlfn._xlws.FILTER(Table3[[#All],[Name]],(Table3[[#All],[Polygon]]=$A1480)*(Table3[[#All],[Period]]=Q$1)*((Table3[[#All],[Variables ]]=$AF$3)+(Table3[[#All],[Variables ]]=$AF$2)+(Table3[[#All],[Variables ]]=$AF$4)),0)</f>
        <v>AH</v>
      </c>
      <c r="R1480" cm="1">
        <f t="array" ref="R1480">_xlfn._xlws.FILTER(Table3[[#All],[Name]],(Table3[[#All],[Polygon]]=$A1480)*(Table3[[#All],[Period]]=R$1)*((Table3[[#All],[Variables ]]=$AF$3)+(Table3[[#All],[Variables ]]=$AF$2)+(Table3[[#All],[Variables ]]=$AF$4)),0)</f>
        <v>0</v>
      </c>
      <c r="S1480" cm="1">
        <f t="array" ref="S1480">_xlfn._xlws.FILTER(Table3[[#All],[Name]],(Table3[[#All],[Polygon]]=$A1480)*(Table3[[#All],[Period]]=S$1)*((Table3[[#All],[Variables ]]=$AF$3)+(Table3[[#All],[Variables ]]=$AF$2)+(Table3[[#All],[Variables ]]=$AF$4)),0)</f>
        <v>0</v>
      </c>
      <c r="T1480" cm="1">
        <f t="array" ref="T1480">_xlfn._xlws.FILTER(Table3[[#All],[Name]],(Table3[[#All],[Polygon]]=$A1480)*(Table3[[#All],[Period]]=T$1)*((Table3[[#All],[Variables ]]=$AF$3)+(Table3[[#All],[Variables ]]=$AF$2)+(Table3[[#All],[Variables ]]=$AF$4)),0)</f>
        <v>0</v>
      </c>
      <c r="U1480" cm="1">
        <f t="array" ref="U1480">_xlfn._xlws.FILTER(Table3[[#All],[Name]],(Table3[[#All],[Polygon]]=$A1480)*(Table3[[#All],[Period]]=U$1)*((Table3[[#All],[Variables ]]=$AF$3)+(Table3[[#All],[Variables ]]=$AF$2)+(Table3[[#All],[Variables ]]=$AF$4)),0)</f>
        <v>0</v>
      </c>
      <c r="V1480" cm="1">
        <f t="array" ref="V1480">_xlfn._xlws.FILTER(Table3[[#All],[Name]],(Table3[[#All],[Polygon]]=$A1480)*(Table3[[#All],[Period]]=V$1)*((Table3[[#All],[Variables ]]=$AF$3)+(Table3[[#All],[Variables ]]=$AF$2)+(Table3[[#All],[Variables ]]=$AF$4)),0)</f>
        <v>0</v>
      </c>
      <c r="W1480" cm="1">
        <f t="array" ref="W1480">_xlfn._xlws.FILTER(Table3[[#All],[Name]],(Table3[[#All],[Polygon]]=$A1480)*(Table3[[#All],[Period]]=W$1)*((Table3[[#All],[Variables ]]=$AF$3)+(Table3[[#All],[Variables ]]=$AF$2)+(Table3[[#All],[Variables ]]=$AF$4)),0)</f>
        <v>0</v>
      </c>
      <c r="X1480" cm="1">
        <f t="array" ref="X1480">_xlfn._xlws.FILTER(Table3[[#All],[Name]],(Table3[[#All],[Polygon]]=$A1480)*(Table3[[#All],[Period]]=X$1)*((Table3[[#All],[Variables ]]=$AF$3)+(Table3[[#All],[Variables ]]=$AF$2)+(Table3[[#All],[Variables ]]=$AF$4)),0)</f>
        <v>0</v>
      </c>
      <c r="Y1480" t="str" cm="1">
        <f t="array" ref="Y1480">_xlfn._xlws.FILTER(Table3[[#All],[Name]],(Table3[[#All],[Polygon]]=$A1480)*(Table3[[#All],[Period]]=Y$1)*((Table3[[#All],[Variables ]]=$AF$3)+(Table3[[#All],[Variables ]]=$AF$2)+(Table3[[#All],[Variables ]]=$AF$4)),0)</f>
        <v>H</v>
      </c>
      <c r="Z1480" t="str" cm="1">
        <f t="array" ref="Z1480">_xlfn._xlws.FILTER(Table3[[#All],[Name]],(Table3[[#All],[Polygon]]=$A1480)*(Table3[[#All],[Period]]=Z$1)*((Table3[[#All],[Variables ]]=$AF$3)+(Table3[[#All],[Variables ]]=$AF$2)+(Table3[[#All],[Variables ]]=$AF$4)),0)</f>
        <v>AH</v>
      </c>
      <c r="AA1480" t="str" cm="1">
        <f t="array" ref="AA1480">_xlfn._xlws.FILTER(Table3[[#All],[Name]],(Table3[[#All],[Polygon]]=$A1480)*(Table3[[#All],[Period]]=AA$1)*((Table3[[#All],[Variables ]]=$AF$3)+(Table3[[#All],[Variables ]]=$AF$2)+(Table3[[#All],[Variables ]]=$AF$4)),0)</f>
        <v>AH</v>
      </c>
      <c r="AB1480" t="str" cm="1">
        <f t="array" ref="AB1480">_xlfn._xlws.FILTER(Table3[[#All],[Name]],(Table3[[#All],[Polygon]]=$A1480)*(Table3[[#All],[Period]]=AB$1)*((Table3[[#All],[Variables ]]=$AF$3)+(Table3[[#All],[Variables ]]=$AF$2)+(Table3[[#All],[Variables ]]=$AF$4)),0)</f>
        <v>PCT</v>
      </c>
      <c r="AC1480" t="str" cm="1">
        <f t="array" ref="AC1480">_xlfn._xlws.FILTER(Table3[[#All],[Name]],(Table3[[#All],[Polygon]]=$A1480)*(Table3[[#All],[Period]]=AC$1)*((Table3[[#All],[Variables ]]=$AF$3)+(Table3[[#All],[Variables ]]=$AF$2)+(Table3[[#All],[Variables ]]=$AF$4)),0)</f>
        <v>AH</v>
      </c>
      <c r="AD1480" t="str" cm="1">
        <f t="array" ref="AD1480">_xlfn._xlws.FILTER(Table3[[#All],[Name]],(Table3[[#All],[Polygon]]=$A1480)*(Table3[[#All],[Period]]=AD$1)*((Table3[[#All],[Variables ]]=$AF$3)+(Table3[[#All],[Variables ]]=$AF$2)+(Table3[[#All],[Variables ]]=$AF$4)),0)</f>
        <v>AH</v>
      </c>
    </row>
    <row r="1481" spans="1:30" x14ac:dyDescent="0.35">
      <c r="A1481" s="3">
        <v>892</v>
      </c>
      <c r="B1481" s="4" t="s">
        <v>1672</v>
      </c>
      <c r="C1481" s="10">
        <v>30.951763150000001</v>
      </c>
      <c r="D1481" s="4" t="s">
        <v>1466</v>
      </c>
      <c r="E1481" s="4">
        <v>3</v>
      </c>
      <c r="F1481" s="4">
        <v>2</v>
      </c>
      <c r="G1481" s="4">
        <v>5</v>
      </c>
      <c r="H1481" s="4"/>
      <c r="I1481" s="4">
        <v>1973</v>
      </c>
      <c r="J1481" s="4">
        <v>0</v>
      </c>
      <c r="K1481" s="4" t="s">
        <v>1650</v>
      </c>
      <c r="L1481" s="4">
        <v>758</v>
      </c>
      <c r="M1481" s="4">
        <v>758</v>
      </c>
      <c r="N1481" s="4">
        <v>653.97822069999995</v>
      </c>
      <c r="O1481" s="11">
        <v>6.6909999999999998</v>
      </c>
      <c r="P1481" cm="1">
        <f t="array" ref="P1481">_xlfn._xlws.FILTER(Table3[[#All],[Name]],(Table3[[#All],[Polygon]]=$A1481)*(Table3[[#All],[Period]]=P$1)*((Table3[[#All],[Variables ]]=$AF$3)+(Table3[[#All],[Variables ]]=$AF$2)+(Table3[[#All],[Variables ]]=$AF$4)),0)</f>
        <v>0</v>
      </c>
      <c r="Q1481" t="str" cm="1">
        <f t="array" ref="Q1481">_xlfn._xlws.FILTER(Table3[[#All],[Name]],(Table3[[#All],[Polygon]]=$A1481)*(Table3[[#All],[Period]]=Q$1)*((Table3[[#All],[Variables ]]=$AF$3)+(Table3[[#All],[Variables ]]=$AF$2)+(Table3[[#All],[Variables ]]=$AF$4)),0)</f>
        <v>AH</v>
      </c>
      <c r="R1481" cm="1">
        <f t="array" ref="R1481">_xlfn._xlws.FILTER(Table3[[#All],[Name]],(Table3[[#All],[Polygon]]=$A1481)*(Table3[[#All],[Period]]=R$1)*((Table3[[#All],[Variables ]]=$AF$3)+(Table3[[#All],[Variables ]]=$AF$2)+(Table3[[#All],[Variables ]]=$AF$4)),0)</f>
        <v>0</v>
      </c>
      <c r="S1481" cm="1">
        <f t="array" ref="S1481">_xlfn._xlws.FILTER(Table3[[#All],[Name]],(Table3[[#All],[Polygon]]=$A1481)*(Table3[[#All],[Period]]=S$1)*((Table3[[#All],[Variables ]]=$AF$3)+(Table3[[#All],[Variables ]]=$AF$2)+(Table3[[#All],[Variables ]]=$AF$4)),0)</f>
        <v>0</v>
      </c>
      <c r="T1481" cm="1">
        <f t="array" ref="T1481">_xlfn._xlws.FILTER(Table3[[#All],[Name]],(Table3[[#All],[Polygon]]=$A1481)*(Table3[[#All],[Period]]=T$1)*((Table3[[#All],[Variables ]]=$AF$3)+(Table3[[#All],[Variables ]]=$AF$2)+(Table3[[#All],[Variables ]]=$AF$4)),0)</f>
        <v>0</v>
      </c>
      <c r="U1481" cm="1">
        <f t="array" ref="U1481">_xlfn._xlws.FILTER(Table3[[#All],[Name]],(Table3[[#All],[Polygon]]=$A1481)*(Table3[[#All],[Period]]=U$1)*((Table3[[#All],[Variables ]]=$AF$3)+(Table3[[#All],[Variables ]]=$AF$2)+(Table3[[#All],[Variables ]]=$AF$4)),0)</f>
        <v>0</v>
      </c>
      <c r="V1481" cm="1">
        <f t="array" ref="V1481">_xlfn._xlws.FILTER(Table3[[#All],[Name]],(Table3[[#All],[Polygon]]=$A1481)*(Table3[[#All],[Period]]=V$1)*((Table3[[#All],[Variables ]]=$AF$3)+(Table3[[#All],[Variables ]]=$AF$2)+(Table3[[#All],[Variables ]]=$AF$4)),0)</f>
        <v>0</v>
      </c>
      <c r="W1481" cm="1">
        <f t="array" ref="W1481">_xlfn._xlws.FILTER(Table3[[#All],[Name]],(Table3[[#All],[Polygon]]=$A1481)*(Table3[[#All],[Period]]=W$1)*((Table3[[#All],[Variables ]]=$AF$3)+(Table3[[#All],[Variables ]]=$AF$2)+(Table3[[#All],[Variables ]]=$AF$4)),0)</f>
        <v>0</v>
      </c>
      <c r="X1481" cm="1">
        <f t="array" ref="X1481">_xlfn._xlws.FILTER(Table3[[#All],[Name]],(Table3[[#All],[Polygon]]=$A1481)*(Table3[[#All],[Period]]=X$1)*((Table3[[#All],[Variables ]]=$AF$3)+(Table3[[#All],[Variables ]]=$AF$2)+(Table3[[#All],[Variables ]]=$AF$4)),0)</f>
        <v>0</v>
      </c>
      <c r="Y1481" t="str" cm="1">
        <f t="array" ref="Y1481">_xlfn._xlws.FILTER(Table3[[#All],[Name]],(Table3[[#All],[Polygon]]=$A1481)*(Table3[[#All],[Period]]=Y$1)*((Table3[[#All],[Variables ]]=$AF$3)+(Table3[[#All],[Variables ]]=$AF$2)+(Table3[[#All],[Variables ]]=$AF$4)),0)</f>
        <v>H</v>
      </c>
      <c r="Z1481" t="str" cm="1">
        <f t="array" ref="Z1481">_xlfn._xlws.FILTER(Table3[[#All],[Name]],(Table3[[#All],[Polygon]]=$A1481)*(Table3[[#All],[Period]]=Z$1)*((Table3[[#All],[Variables ]]=$AF$3)+(Table3[[#All],[Variables ]]=$AF$2)+(Table3[[#All],[Variables ]]=$AF$4)),0)</f>
        <v>AH</v>
      </c>
      <c r="AA1481" t="str" cm="1">
        <f t="array" ref="AA1481">_xlfn._xlws.FILTER(Table3[[#All],[Name]],(Table3[[#All],[Polygon]]=$A1481)*(Table3[[#All],[Period]]=AA$1)*((Table3[[#All],[Variables ]]=$AF$3)+(Table3[[#All],[Variables ]]=$AF$2)+(Table3[[#All],[Variables ]]=$AF$4)),0)</f>
        <v>AH</v>
      </c>
      <c r="AB1481" t="str" cm="1">
        <f t="array" ref="AB1481">_xlfn._xlws.FILTER(Table3[[#All],[Name]],(Table3[[#All],[Polygon]]=$A1481)*(Table3[[#All],[Period]]=AB$1)*((Table3[[#All],[Variables ]]=$AF$3)+(Table3[[#All],[Variables ]]=$AF$2)+(Table3[[#All],[Variables ]]=$AF$4)),0)</f>
        <v>PCT</v>
      </c>
      <c r="AC1481" t="str" cm="1">
        <f t="array" ref="AC1481">_xlfn._xlws.FILTER(Table3[[#All],[Name]],(Table3[[#All],[Polygon]]=$A1481)*(Table3[[#All],[Period]]=AC$1)*((Table3[[#All],[Variables ]]=$AF$3)+(Table3[[#All],[Variables ]]=$AF$2)+(Table3[[#All],[Variables ]]=$AF$4)),0)</f>
        <v>AH</v>
      </c>
      <c r="AD1481" t="str" cm="1">
        <f t="array" ref="AD1481">_xlfn._xlws.FILTER(Table3[[#All],[Name]],(Table3[[#All],[Polygon]]=$A1481)*(Table3[[#All],[Period]]=AD$1)*((Table3[[#All],[Variables ]]=$AF$3)+(Table3[[#All],[Variables ]]=$AF$2)+(Table3[[#All],[Variables ]]=$AF$4)),0)</f>
        <v>AH</v>
      </c>
    </row>
    <row r="1482" spans="1:30" x14ac:dyDescent="0.35">
      <c r="A1482" s="5">
        <v>892</v>
      </c>
      <c r="B1482" s="6" t="s">
        <v>1672</v>
      </c>
      <c r="C1482" s="8">
        <v>30.951763150000001</v>
      </c>
      <c r="D1482" s="6" t="s">
        <v>1466</v>
      </c>
      <c r="E1482" s="6">
        <v>3</v>
      </c>
      <c r="F1482" s="6">
        <v>2</v>
      </c>
      <c r="G1482" s="6">
        <v>5</v>
      </c>
      <c r="H1482" s="6"/>
      <c r="I1482" s="6">
        <v>1973</v>
      </c>
      <c r="J1482" s="6">
        <v>0</v>
      </c>
      <c r="K1482" s="6" t="s">
        <v>1650</v>
      </c>
      <c r="L1482" s="6">
        <v>750</v>
      </c>
      <c r="M1482" s="6">
        <v>750</v>
      </c>
      <c r="N1482" s="6">
        <v>653.97822069999995</v>
      </c>
      <c r="O1482" s="9">
        <v>20.141999999999999</v>
      </c>
      <c r="P1482" cm="1">
        <f t="array" ref="P1482">_xlfn._xlws.FILTER(Table3[[#All],[Name]],(Table3[[#All],[Polygon]]=$A1482)*(Table3[[#All],[Period]]=P$1)*((Table3[[#All],[Variables ]]=$AF$3)+(Table3[[#All],[Variables ]]=$AF$2)+(Table3[[#All],[Variables ]]=$AF$4)),0)</f>
        <v>0</v>
      </c>
      <c r="Q1482" t="str" cm="1">
        <f t="array" ref="Q1482">_xlfn._xlws.FILTER(Table3[[#All],[Name]],(Table3[[#All],[Polygon]]=$A1482)*(Table3[[#All],[Period]]=Q$1)*((Table3[[#All],[Variables ]]=$AF$3)+(Table3[[#All],[Variables ]]=$AF$2)+(Table3[[#All],[Variables ]]=$AF$4)),0)</f>
        <v>AH</v>
      </c>
      <c r="R1482" cm="1">
        <f t="array" ref="R1482">_xlfn._xlws.FILTER(Table3[[#All],[Name]],(Table3[[#All],[Polygon]]=$A1482)*(Table3[[#All],[Period]]=R$1)*((Table3[[#All],[Variables ]]=$AF$3)+(Table3[[#All],[Variables ]]=$AF$2)+(Table3[[#All],[Variables ]]=$AF$4)),0)</f>
        <v>0</v>
      </c>
      <c r="S1482" cm="1">
        <f t="array" ref="S1482">_xlfn._xlws.FILTER(Table3[[#All],[Name]],(Table3[[#All],[Polygon]]=$A1482)*(Table3[[#All],[Period]]=S$1)*((Table3[[#All],[Variables ]]=$AF$3)+(Table3[[#All],[Variables ]]=$AF$2)+(Table3[[#All],[Variables ]]=$AF$4)),0)</f>
        <v>0</v>
      </c>
      <c r="T1482" cm="1">
        <f t="array" ref="T1482">_xlfn._xlws.FILTER(Table3[[#All],[Name]],(Table3[[#All],[Polygon]]=$A1482)*(Table3[[#All],[Period]]=T$1)*((Table3[[#All],[Variables ]]=$AF$3)+(Table3[[#All],[Variables ]]=$AF$2)+(Table3[[#All],[Variables ]]=$AF$4)),0)</f>
        <v>0</v>
      </c>
      <c r="U1482" cm="1">
        <f t="array" ref="U1482">_xlfn._xlws.FILTER(Table3[[#All],[Name]],(Table3[[#All],[Polygon]]=$A1482)*(Table3[[#All],[Period]]=U$1)*((Table3[[#All],[Variables ]]=$AF$3)+(Table3[[#All],[Variables ]]=$AF$2)+(Table3[[#All],[Variables ]]=$AF$4)),0)</f>
        <v>0</v>
      </c>
      <c r="V1482" cm="1">
        <f t="array" ref="V1482">_xlfn._xlws.FILTER(Table3[[#All],[Name]],(Table3[[#All],[Polygon]]=$A1482)*(Table3[[#All],[Period]]=V$1)*((Table3[[#All],[Variables ]]=$AF$3)+(Table3[[#All],[Variables ]]=$AF$2)+(Table3[[#All],[Variables ]]=$AF$4)),0)</f>
        <v>0</v>
      </c>
      <c r="W1482" cm="1">
        <f t="array" ref="W1482">_xlfn._xlws.FILTER(Table3[[#All],[Name]],(Table3[[#All],[Polygon]]=$A1482)*(Table3[[#All],[Period]]=W$1)*((Table3[[#All],[Variables ]]=$AF$3)+(Table3[[#All],[Variables ]]=$AF$2)+(Table3[[#All],[Variables ]]=$AF$4)),0)</f>
        <v>0</v>
      </c>
      <c r="X1482" cm="1">
        <f t="array" ref="X1482">_xlfn._xlws.FILTER(Table3[[#All],[Name]],(Table3[[#All],[Polygon]]=$A1482)*(Table3[[#All],[Period]]=X$1)*((Table3[[#All],[Variables ]]=$AF$3)+(Table3[[#All],[Variables ]]=$AF$2)+(Table3[[#All],[Variables ]]=$AF$4)),0)</f>
        <v>0</v>
      </c>
      <c r="Y1482" t="str" cm="1">
        <f t="array" ref="Y1482">_xlfn._xlws.FILTER(Table3[[#All],[Name]],(Table3[[#All],[Polygon]]=$A1482)*(Table3[[#All],[Period]]=Y$1)*((Table3[[#All],[Variables ]]=$AF$3)+(Table3[[#All],[Variables ]]=$AF$2)+(Table3[[#All],[Variables ]]=$AF$4)),0)</f>
        <v>H</v>
      </c>
      <c r="Z1482" t="str" cm="1">
        <f t="array" ref="Z1482">_xlfn._xlws.FILTER(Table3[[#All],[Name]],(Table3[[#All],[Polygon]]=$A1482)*(Table3[[#All],[Period]]=Z$1)*((Table3[[#All],[Variables ]]=$AF$3)+(Table3[[#All],[Variables ]]=$AF$2)+(Table3[[#All],[Variables ]]=$AF$4)),0)</f>
        <v>AH</v>
      </c>
      <c r="AA1482" t="str" cm="1">
        <f t="array" ref="AA1482">_xlfn._xlws.FILTER(Table3[[#All],[Name]],(Table3[[#All],[Polygon]]=$A1482)*(Table3[[#All],[Period]]=AA$1)*((Table3[[#All],[Variables ]]=$AF$3)+(Table3[[#All],[Variables ]]=$AF$2)+(Table3[[#All],[Variables ]]=$AF$4)),0)</f>
        <v>AH</v>
      </c>
      <c r="AB1482" t="str" cm="1">
        <f t="array" ref="AB1482">_xlfn._xlws.FILTER(Table3[[#All],[Name]],(Table3[[#All],[Polygon]]=$A1482)*(Table3[[#All],[Period]]=AB$1)*((Table3[[#All],[Variables ]]=$AF$3)+(Table3[[#All],[Variables ]]=$AF$2)+(Table3[[#All],[Variables ]]=$AF$4)),0)</f>
        <v>PCT</v>
      </c>
      <c r="AC1482" t="str" cm="1">
        <f t="array" ref="AC1482">_xlfn._xlws.FILTER(Table3[[#All],[Name]],(Table3[[#All],[Polygon]]=$A1482)*(Table3[[#All],[Period]]=AC$1)*((Table3[[#All],[Variables ]]=$AF$3)+(Table3[[#All],[Variables ]]=$AF$2)+(Table3[[#All],[Variables ]]=$AF$4)),0)</f>
        <v>AH</v>
      </c>
      <c r="AD1482" t="str" cm="1">
        <f t="array" ref="AD1482">_xlfn._xlws.FILTER(Table3[[#All],[Name]],(Table3[[#All],[Polygon]]=$A1482)*(Table3[[#All],[Period]]=AD$1)*((Table3[[#All],[Variables ]]=$AF$3)+(Table3[[#All],[Variables ]]=$AF$2)+(Table3[[#All],[Variables ]]=$AF$4)),0)</f>
        <v>AH</v>
      </c>
    </row>
    <row r="1483" spans="1:30" x14ac:dyDescent="0.35">
      <c r="A1483" s="3">
        <v>893</v>
      </c>
      <c r="B1483" s="4" t="s">
        <v>2707</v>
      </c>
      <c r="C1483" s="10">
        <v>20.940404359999999</v>
      </c>
      <c r="D1483" s="4" t="s">
        <v>1466</v>
      </c>
      <c r="E1483" s="4">
        <v>3</v>
      </c>
      <c r="F1483" s="4">
        <v>2</v>
      </c>
      <c r="G1483" s="4">
        <v>5</v>
      </c>
      <c r="H1483" s="4"/>
      <c r="I1483" s="4">
        <v>1973</v>
      </c>
      <c r="J1483" s="4">
        <v>0</v>
      </c>
      <c r="K1483" s="4" t="s">
        <v>1650</v>
      </c>
      <c r="L1483" s="4">
        <v>759</v>
      </c>
      <c r="M1483" s="4">
        <v>759</v>
      </c>
      <c r="N1483" s="4">
        <v>653.97822069999995</v>
      </c>
      <c r="O1483" s="11">
        <v>0</v>
      </c>
      <c r="P1483" cm="1">
        <f t="array" ref="P1483">_xlfn._xlws.FILTER(Table3[[#All],[Name]],(Table3[[#All],[Polygon]]=$A1483)*(Table3[[#All],[Period]]=P$1)*((Table3[[#All],[Variables ]]=$AF$3)+(Table3[[#All],[Variables ]]=$AF$2)+(Table3[[#All],[Variables ]]=$AF$4)),0)</f>
        <v>0</v>
      </c>
      <c r="Q1483" cm="1">
        <f t="array" ref="Q1483">_xlfn._xlws.FILTER(Table3[[#All],[Name]],(Table3[[#All],[Polygon]]=$A1483)*(Table3[[#All],[Period]]=Q$1)*((Table3[[#All],[Variables ]]=$AF$3)+(Table3[[#All],[Variables ]]=$AF$2)+(Table3[[#All],[Variables ]]=$AF$4)),0)</f>
        <v>0</v>
      </c>
      <c r="R1483" cm="1">
        <f t="array" ref="R1483">_xlfn._xlws.FILTER(Table3[[#All],[Name]],(Table3[[#All],[Polygon]]=$A1483)*(Table3[[#All],[Period]]=R$1)*((Table3[[#All],[Variables ]]=$AF$3)+(Table3[[#All],[Variables ]]=$AF$2)+(Table3[[#All],[Variables ]]=$AF$4)),0)</f>
        <v>0</v>
      </c>
      <c r="S1483" cm="1">
        <f t="array" ref="S1483">_xlfn._xlws.FILTER(Table3[[#All],[Name]],(Table3[[#All],[Polygon]]=$A1483)*(Table3[[#All],[Period]]=S$1)*((Table3[[#All],[Variables ]]=$AF$3)+(Table3[[#All],[Variables ]]=$AF$2)+(Table3[[#All],[Variables ]]=$AF$4)),0)</f>
        <v>0</v>
      </c>
      <c r="T1483" cm="1">
        <f t="array" ref="T1483">_xlfn._xlws.FILTER(Table3[[#All],[Name]],(Table3[[#All],[Polygon]]=$A1483)*(Table3[[#All],[Period]]=T$1)*((Table3[[#All],[Variables ]]=$AF$3)+(Table3[[#All],[Variables ]]=$AF$2)+(Table3[[#All],[Variables ]]=$AF$4)),0)</f>
        <v>0</v>
      </c>
      <c r="U1483" cm="1">
        <f t="array" ref="U1483">_xlfn._xlws.FILTER(Table3[[#All],[Name]],(Table3[[#All],[Polygon]]=$A1483)*(Table3[[#All],[Period]]=U$1)*((Table3[[#All],[Variables ]]=$AF$3)+(Table3[[#All],[Variables ]]=$AF$2)+(Table3[[#All],[Variables ]]=$AF$4)),0)</f>
        <v>0</v>
      </c>
      <c r="V1483" cm="1">
        <f t="array" ref="V1483">_xlfn._xlws.FILTER(Table3[[#All],[Name]],(Table3[[#All],[Polygon]]=$A1483)*(Table3[[#All],[Period]]=V$1)*((Table3[[#All],[Variables ]]=$AF$3)+(Table3[[#All],[Variables ]]=$AF$2)+(Table3[[#All],[Variables ]]=$AF$4)),0)</f>
        <v>0</v>
      </c>
      <c r="W1483" cm="1">
        <f t="array" ref="W1483">_xlfn._xlws.FILTER(Table3[[#All],[Name]],(Table3[[#All],[Polygon]]=$A1483)*(Table3[[#All],[Period]]=W$1)*((Table3[[#All],[Variables ]]=$AF$3)+(Table3[[#All],[Variables ]]=$AF$2)+(Table3[[#All],[Variables ]]=$AF$4)),0)</f>
        <v>0</v>
      </c>
      <c r="X1483" cm="1">
        <f t="array" ref="X1483">_xlfn._xlws.FILTER(Table3[[#All],[Name]],(Table3[[#All],[Polygon]]=$A1483)*(Table3[[#All],[Period]]=X$1)*((Table3[[#All],[Variables ]]=$AF$3)+(Table3[[#All],[Variables ]]=$AF$2)+(Table3[[#All],[Variables ]]=$AF$4)),0)</f>
        <v>0</v>
      </c>
      <c r="Y1483" t="str" cm="1">
        <f t="array" ref="Y1483">_xlfn._xlws.FILTER(Table3[[#All],[Name]],(Table3[[#All],[Polygon]]=$A1483)*(Table3[[#All],[Period]]=Y$1)*((Table3[[#All],[Variables ]]=$AF$3)+(Table3[[#All],[Variables ]]=$AF$2)+(Table3[[#All],[Variables ]]=$AF$4)),0)</f>
        <v>H</v>
      </c>
      <c r="Z1483" cm="1">
        <f t="array" ref="Z1483">_xlfn._xlws.FILTER(Table3[[#All],[Name]],(Table3[[#All],[Polygon]]=$A1483)*(Table3[[#All],[Period]]=Z$1)*((Table3[[#All],[Variables ]]=$AF$3)+(Table3[[#All],[Variables ]]=$AF$2)+(Table3[[#All],[Variables ]]=$AF$4)),0)</f>
        <v>0</v>
      </c>
      <c r="AA1483" cm="1">
        <f t="array" ref="AA1483">_xlfn._xlws.FILTER(Table3[[#All],[Name]],(Table3[[#All],[Polygon]]=$A1483)*(Table3[[#All],[Period]]=AA$1)*((Table3[[#All],[Variables ]]=$AF$3)+(Table3[[#All],[Variables ]]=$AF$2)+(Table3[[#All],[Variables ]]=$AF$4)),0)</f>
        <v>0</v>
      </c>
      <c r="AB1483" t="str" cm="1">
        <f t="array" ref="AB1483">_xlfn._xlws.FILTER(Table3[[#All],[Name]],(Table3[[#All],[Polygon]]=$A1483)*(Table3[[#All],[Period]]=AB$1)*((Table3[[#All],[Variables ]]=$AF$3)+(Table3[[#All],[Variables ]]=$AF$2)+(Table3[[#All],[Variables ]]=$AF$4)),0)</f>
        <v>PCT</v>
      </c>
      <c r="AC1483" t="str" cm="1">
        <f t="array" ref="AC1483">_xlfn._xlws.FILTER(Table3[[#All],[Name]],(Table3[[#All],[Polygon]]=$A1483)*(Table3[[#All],[Period]]=AC$1)*((Table3[[#All],[Variables ]]=$AF$3)+(Table3[[#All],[Variables ]]=$AF$2)+(Table3[[#All],[Variables ]]=$AF$4)),0)</f>
        <v>AH</v>
      </c>
      <c r="AD1483" t="str" cm="1">
        <f t="array" ref="AD1483">_xlfn._xlws.FILTER(Table3[[#All],[Name]],(Table3[[#All],[Polygon]]=$A1483)*(Table3[[#All],[Period]]=AD$1)*((Table3[[#All],[Variables ]]=$AF$3)+(Table3[[#All],[Variables ]]=$AF$2)+(Table3[[#All],[Variables ]]=$AF$4)),0)</f>
        <v>AH</v>
      </c>
    </row>
    <row r="1484" spans="1:30" x14ac:dyDescent="0.35">
      <c r="A1484" s="5">
        <v>893</v>
      </c>
      <c r="B1484" s="6" t="s">
        <v>2707</v>
      </c>
      <c r="C1484" s="8">
        <v>20.940404359999999</v>
      </c>
      <c r="D1484" s="6" t="s">
        <v>1466</v>
      </c>
      <c r="E1484" s="6">
        <v>3</v>
      </c>
      <c r="F1484" s="6">
        <v>2</v>
      </c>
      <c r="G1484" s="6">
        <v>5</v>
      </c>
      <c r="H1484" s="6"/>
      <c r="I1484" s="6">
        <v>1973</v>
      </c>
      <c r="J1484" s="6">
        <v>0</v>
      </c>
      <c r="K1484" s="6" t="s">
        <v>1650</v>
      </c>
      <c r="L1484" s="6">
        <v>751</v>
      </c>
      <c r="M1484" s="6">
        <v>751</v>
      </c>
      <c r="N1484" s="6">
        <v>653.97822069999995</v>
      </c>
      <c r="O1484" s="9">
        <v>0</v>
      </c>
      <c r="P1484" cm="1">
        <f t="array" ref="P1484">_xlfn._xlws.FILTER(Table3[[#All],[Name]],(Table3[[#All],[Polygon]]=$A1484)*(Table3[[#All],[Period]]=P$1)*((Table3[[#All],[Variables ]]=$AF$3)+(Table3[[#All],[Variables ]]=$AF$2)+(Table3[[#All],[Variables ]]=$AF$4)),0)</f>
        <v>0</v>
      </c>
      <c r="Q1484" cm="1">
        <f t="array" ref="Q1484">_xlfn._xlws.FILTER(Table3[[#All],[Name]],(Table3[[#All],[Polygon]]=$A1484)*(Table3[[#All],[Period]]=Q$1)*((Table3[[#All],[Variables ]]=$AF$3)+(Table3[[#All],[Variables ]]=$AF$2)+(Table3[[#All],[Variables ]]=$AF$4)),0)</f>
        <v>0</v>
      </c>
      <c r="R1484" cm="1">
        <f t="array" ref="R1484">_xlfn._xlws.FILTER(Table3[[#All],[Name]],(Table3[[#All],[Polygon]]=$A1484)*(Table3[[#All],[Period]]=R$1)*((Table3[[#All],[Variables ]]=$AF$3)+(Table3[[#All],[Variables ]]=$AF$2)+(Table3[[#All],[Variables ]]=$AF$4)),0)</f>
        <v>0</v>
      </c>
      <c r="S1484" cm="1">
        <f t="array" ref="S1484">_xlfn._xlws.FILTER(Table3[[#All],[Name]],(Table3[[#All],[Polygon]]=$A1484)*(Table3[[#All],[Period]]=S$1)*((Table3[[#All],[Variables ]]=$AF$3)+(Table3[[#All],[Variables ]]=$AF$2)+(Table3[[#All],[Variables ]]=$AF$4)),0)</f>
        <v>0</v>
      </c>
      <c r="T1484" cm="1">
        <f t="array" ref="T1484">_xlfn._xlws.FILTER(Table3[[#All],[Name]],(Table3[[#All],[Polygon]]=$A1484)*(Table3[[#All],[Period]]=T$1)*((Table3[[#All],[Variables ]]=$AF$3)+(Table3[[#All],[Variables ]]=$AF$2)+(Table3[[#All],[Variables ]]=$AF$4)),0)</f>
        <v>0</v>
      </c>
      <c r="U1484" cm="1">
        <f t="array" ref="U1484">_xlfn._xlws.FILTER(Table3[[#All],[Name]],(Table3[[#All],[Polygon]]=$A1484)*(Table3[[#All],[Period]]=U$1)*((Table3[[#All],[Variables ]]=$AF$3)+(Table3[[#All],[Variables ]]=$AF$2)+(Table3[[#All],[Variables ]]=$AF$4)),0)</f>
        <v>0</v>
      </c>
      <c r="V1484" cm="1">
        <f t="array" ref="V1484">_xlfn._xlws.FILTER(Table3[[#All],[Name]],(Table3[[#All],[Polygon]]=$A1484)*(Table3[[#All],[Period]]=V$1)*((Table3[[#All],[Variables ]]=$AF$3)+(Table3[[#All],[Variables ]]=$AF$2)+(Table3[[#All],[Variables ]]=$AF$4)),0)</f>
        <v>0</v>
      </c>
      <c r="W1484" cm="1">
        <f t="array" ref="W1484">_xlfn._xlws.FILTER(Table3[[#All],[Name]],(Table3[[#All],[Polygon]]=$A1484)*(Table3[[#All],[Period]]=W$1)*((Table3[[#All],[Variables ]]=$AF$3)+(Table3[[#All],[Variables ]]=$AF$2)+(Table3[[#All],[Variables ]]=$AF$4)),0)</f>
        <v>0</v>
      </c>
      <c r="X1484" cm="1">
        <f t="array" ref="X1484">_xlfn._xlws.FILTER(Table3[[#All],[Name]],(Table3[[#All],[Polygon]]=$A1484)*(Table3[[#All],[Period]]=X$1)*((Table3[[#All],[Variables ]]=$AF$3)+(Table3[[#All],[Variables ]]=$AF$2)+(Table3[[#All],[Variables ]]=$AF$4)),0)</f>
        <v>0</v>
      </c>
      <c r="Y1484" t="str" cm="1">
        <f t="array" ref="Y1484">_xlfn._xlws.FILTER(Table3[[#All],[Name]],(Table3[[#All],[Polygon]]=$A1484)*(Table3[[#All],[Period]]=Y$1)*((Table3[[#All],[Variables ]]=$AF$3)+(Table3[[#All],[Variables ]]=$AF$2)+(Table3[[#All],[Variables ]]=$AF$4)),0)</f>
        <v>H</v>
      </c>
      <c r="Z1484" cm="1">
        <f t="array" ref="Z1484">_xlfn._xlws.FILTER(Table3[[#All],[Name]],(Table3[[#All],[Polygon]]=$A1484)*(Table3[[#All],[Period]]=Z$1)*((Table3[[#All],[Variables ]]=$AF$3)+(Table3[[#All],[Variables ]]=$AF$2)+(Table3[[#All],[Variables ]]=$AF$4)),0)</f>
        <v>0</v>
      </c>
      <c r="AA1484" cm="1">
        <f t="array" ref="AA1484">_xlfn._xlws.FILTER(Table3[[#All],[Name]],(Table3[[#All],[Polygon]]=$A1484)*(Table3[[#All],[Period]]=AA$1)*((Table3[[#All],[Variables ]]=$AF$3)+(Table3[[#All],[Variables ]]=$AF$2)+(Table3[[#All],[Variables ]]=$AF$4)),0)</f>
        <v>0</v>
      </c>
      <c r="AB1484" t="str" cm="1">
        <f t="array" ref="AB1484">_xlfn._xlws.FILTER(Table3[[#All],[Name]],(Table3[[#All],[Polygon]]=$A1484)*(Table3[[#All],[Period]]=AB$1)*((Table3[[#All],[Variables ]]=$AF$3)+(Table3[[#All],[Variables ]]=$AF$2)+(Table3[[#All],[Variables ]]=$AF$4)),0)</f>
        <v>PCT</v>
      </c>
      <c r="AC1484" t="str" cm="1">
        <f t="array" ref="AC1484">_xlfn._xlws.FILTER(Table3[[#All],[Name]],(Table3[[#All],[Polygon]]=$A1484)*(Table3[[#All],[Period]]=AC$1)*((Table3[[#All],[Variables ]]=$AF$3)+(Table3[[#All],[Variables ]]=$AF$2)+(Table3[[#All],[Variables ]]=$AF$4)),0)</f>
        <v>AH</v>
      </c>
      <c r="AD1484" t="str" cm="1">
        <f t="array" ref="AD1484">_xlfn._xlws.FILTER(Table3[[#All],[Name]],(Table3[[#All],[Polygon]]=$A1484)*(Table3[[#All],[Period]]=AD$1)*((Table3[[#All],[Variables ]]=$AF$3)+(Table3[[#All],[Variables ]]=$AF$2)+(Table3[[#All],[Variables ]]=$AF$4)),0)</f>
        <v>AH</v>
      </c>
    </row>
    <row r="1485" spans="1:30" x14ac:dyDescent="0.35">
      <c r="A1485" s="3">
        <v>893</v>
      </c>
      <c r="B1485" s="4" t="s">
        <v>2707</v>
      </c>
      <c r="C1485" s="10">
        <v>20.940404359999999</v>
      </c>
      <c r="D1485" s="4" t="s">
        <v>1466</v>
      </c>
      <c r="E1485" s="4">
        <v>3</v>
      </c>
      <c r="F1485" s="4">
        <v>2</v>
      </c>
      <c r="G1485" s="4">
        <v>5</v>
      </c>
      <c r="H1485" s="4"/>
      <c r="I1485" s="4">
        <v>1973</v>
      </c>
      <c r="J1485" s="4">
        <v>0</v>
      </c>
      <c r="K1485" s="4" t="s">
        <v>1650</v>
      </c>
      <c r="L1485" s="4">
        <v>750</v>
      </c>
      <c r="M1485" s="4">
        <v>750</v>
      </c>
      <c r="N1485" s="4">
        <v>653.97822069999995</v>
      </c>
      <c r="O1485" s="11">
        <v>0</v>
      </c>
      <c r="P1485" cm="1">
        <f t="array" ref="P1485">_xlfn._xlws.FILTER(Table3[[#All],[Name]],(Table3[[#All],[Polygon]]=$A1485)*(Table3[[#All],[Period]]=P$1)*((Table3[[#All],[Variables ]]=$AF$3)+(Table3[[#All],[Variables ]]=$AF$2)+(Table3[[#All],[Variables ]]=$AF$4)),0)</f>
        <v>0</v>
      </c>
      <c r="Q1485" cm="1">
        <f t="array" ref="Q1485">_xlfn._xlws.FILTER(Table3[[#All],[Name]],(Table3[[#All],[Polygon]]=$A1485)*(Table3[[#All],[Period]]=Q$1)*((Table3[[#All],[Variables ]]=$AF$3)+(Table3[[#All],[Variables ]]=$AF$2)+(Table3[[#All],[Variables ]]=$AF$4)),0)</f>
        <v>0</v>
      </c>
      <c r="R1485" cm="1">
        <f t="array" ref="R1485">_xlfn._xlws.FILTER(Table3[[#All],[Name]],(Table3[[#All],[Polygon]]=$A1485)*(Table3[[#All],[Period]]=R$1)*((Table3[[#All],[Variables ]]=$AF$3)+(Table3[[#All],[Variables ]]=$AF$2)+(Table3[[#All],[Variables ]]=$AF$4)),0)</f>
        <v>0</v>
      </c>
      <c r="S1485" cm="1">
        <f t="array" ref="S1485">_xlfn._xlws.FILTER(Table3[[#All],[Name]],(Table3[[#All],[Polygon]]=$A1485)*(Table3[[#All],[Period]]=S$1)*((Table3[[#All],[Variables ]]=$AF$3)+(Table3[[#All],[Variables ]]=$AF$2)+(Table3[[#All],[Variables ]]=$AF$4)),0)</f>
        <v>0</v>
      </c>
      <c r="T1485" cm="1">
        <f t="array" ref="T1485">_xlfn._xlws.FILTER(Table3[[#All],[Name]],(Table3[[#All],[Polygon]]=$A1485)*(Table3[[#All],[Period]]=T$1)*((Table3[[#All],[Variables ]]=$AF$3)+(Table3[[#All],[Variables ]]=$AF$2)+(Table3[[#All],[Variables ]]=$AF$4)),0)</f>
        <v>0</v>
      </c>
      <c r="U1485" cm="1">
        <f t="array" ref="U1485">_xlfn._xlws.FILTER(Table3[[#All],[Name]],(Table3[[#All],[Polygon]]=$A1485)*(Table3[[#All],[Period]]=U$1)*((Table3[[#All],[Variables ]]=$AF$3)+(Table3[[#All],[Variables ]]=$AF$2)+(Table3[[#All],[Variables ]]=$AF$4)),0)</f>
        <v>0</v>
      </c>
      <c r="V1485" cm="1">
        <f t="array" ref="V1485">_xlfn._xlws.FILTER(Table3[[#All],[Name]],(Table3[[#All],[Polygon]]=$A1485)*(Table3[[#All],[Period]]=V$1)*((Table3[[#All],[Variables ]]=$AF$3)+(Table3[[#All],[Variables ]]=$AF$2)+(Table3[[#All],[Variables ]]=$AF$4)),0)</f>
        <v>0</v>
      </c>
      <c r="W1485" cm="1">
        <f t="array" ref="W1485">_xlfn._xlws.FILTER(Table3[[#All],[Name]],(Table3[[#All],[Polygon]]=$A1485)*(Table3[[#All],[Period]]=W$1)*((Table3[[#All],[Variables ]]=$AF$3)+(Table3[[#All],[Variables ]]=$AF$2)+(Table3[[#All],[Variables ]]=$AF$4)),0)</f>
        <v>0</v>
      </c>
      <c r="X1485" cm="1">
        <f t="array" ref="X1485">_xlfn._xlws.FILTER(Table3[[#All],[Name]],(Table3[[#All],[Polygon]]=$A1485)*(Table3[[#All],[Period]]=X$1)*((Table3[[#All],[Variables ]]=$AF$3)+(Table3[[#All],[Variables ]]=$AF$2)+(Table3[[#All],[Variables ]]=$AF$4)),0)</f>
        <v>0</v>
      </c>
      <c r="Y1485" t="str" cm="1">
        <f t="array" ref="Y1485">_xlfn._xlws.FILTER(Table3[[#All],[Name]],(Table3[[#All],[Polygon]]=$A1485)*(Table3[[#All],[Period]]=Y$1)*((Table3[[#All],[Variables ]]=$AF$3)+(Table3[[#All],[Variables ]]=$AF$2)+(Table3[[#All],[Variables ]]=$AF$4)),0)</f>
        <v>H</v>
      </c>
      <c r="Z1485" cm="1">
        <f t="array" ref="Z1485">_xlfn._xlws.FILTER(Table3[[#All],[Name]],(Table3[[#All],[Polygon]]=$A1485)*(Table3[[#All],[Period]]=Z$1)*((Table3[[#All],[Variables ]]=$AF$3)+(Table3[[#All],[Variables ]]=$AF$2)+(Table3[[#All],[Variables ]]=$AF$4)),0)</f>
        <v>0</v>
      </c>
      <c r="AA1485" cm="1">
        <f t="array" ref="AA1485">_xlfn._xlws.FILTER(Table3[[#All],[Name]],(Table3[[#All],[Polygon]]=$A1485)*(Table3[[#All],[Period]]=AA$1)*((Table3[[#All],[Variables ]]=$AF$3)+(Table3[[#All],[Variables ]]=$AF$2)+(Table3[[#All],[Variables ]]=$AF$4)),0)</f>
        <v>0</v>
      </c>
      <c r="AB1485" t="str" cm="1">
        <f t="array" ref="AB1485">_xlfn._xlws.FILTER(Table3[[#All],[Name]],(Table3[[#All],[Polygon]]=$A1485)*(Table3[[#All],[Period]]=AB$1)*((Table3[[#All],[Variables ]]=$AF$3)+(Table3[[#All],[Variables ]]=$AF$2)+(Table3[[#All],[Variables ]]=$AF$4)),0)</f>
        <v>PCT</v>
      </c>
      <c r="AC1485" t="str" cm="1">
        <f t="array" ref="AC1485">_xlfn._xlws.FILTER(Table3[[#All],[Name]],(Table3[[#All],[Polygon]]=$A1485)*(Table3[[#All],[Period]]=AC$1)*((Table3[[#All],[Variables ]]=$AF$3)+(Table3[[#All],[Variables ]]=$AF$2)+(Table3[[#All],[Variables ]]=$AF$4)),0)</f>
        <v>AH</v>
      </c>
      <c r="AD1485" t="str" cm="1">
        <f t="array" ref="AD1485">_xlfn._xlws.FILTER(Table3[[#All],[Name]],(Table3[[#All],[Polygon]]=$A1485)*(Table3[[#All],[Period]]=AD$1)*((Table3[[#All],[Variables ]]=$AF$3)+(Table3[[#All],[Variables ]]=$AF$2)+(Table3[[#All],[Variables ]]=$AF$4)),0)</f>
        <v>AH</v>
      </c>
    </row>
    <row r="1486" spans="1:30" x14ac:dyDescent="0.35">
      <c r="A1486" s="5">
        <v>893</v>
      </c>
      <c r="B1486" s="6" t="s">
        <v>2707</v>
      </c>
      <c r="C1486" s="8">
        <v>20.940404359999999</v>
      </c>
      <c r="D1486" s="6" t="s">
        <v>1466</v>
      </c>
      <c r="E1486" s="6">
        <v>3</v>
      </c>
      <c r="F1486" s="6">
        <v>2</v>
      </c>
      <c r="G1486" s="6">
        <v>5</v>
      </c>
      <c r="H1486" s="6"/>
      <c r="I1486" s="6">
        <v>1973</v>
      </c>
      <c r="J1486" s="6">
        <v>0</v>
      </c>
      <c r="K1486" s="6" t="s">
        <v>1650</v>
      </c>
      <c r="L1486" s="6">
        <v>892</v>
      </c>
      <c r="M1486" s="6">
        <v>892</v>
      </c>
      <c r="N1486" s="6">
        <v>30.951763150000001</v>
      </c>
      <c r="O1486" s="9">
        <v>22.116</v>
      </c>
      <c r="P1486" cm="1">
        <f t="array" ref="P1486">_xlfn._xlws.FILTER(Table3[[#All],[Name]],(Table3[[#All],[Polygon]]=$A1486)*(Table3[[#All],[Period]]=P$1)*((Table3[[#All],[Variables ]]=$AF$3)+(Table3[[#All],[Variables ]]=$AF$2)+(Table3[[#All],[Variables ]]=$AF$4)),0)</f>
        <v>0</v>
      </c>
      <c r="Q1486" cm="1">
        <f t="array" ref="Q1486">_xlfn._xlws.FILTER(Table3[[#All],[Name]],(Table3[[#All],[Polygon]]=$A1486)*(Table3[[#All],[Period]]=Q$1)*((Table3[[#All],[Variables ]]=$AF$3)+(Table3[[#All],[Variables ]]=$AF$2)+(Table3[[#All],[Variables ]]=$AF$4)),0)</f>
        <v>0</v>
      </c>
      <c r="R1486" cm="1">
        <f t="array" ref="R1486">_xlfn._xlws.FILTER(Table3[[#All],[Name]],(Table3[[#All],[Polygon]]=$A1486)*(Table3[[#All],[Period]]=R$1)*((Table3[[#All],[Variables ]]=$AF$3)+(Table3[[#All],[Variables ]]=$AF$2)+(Table3[[#All],[Variables ]]=$AF$4)),0)</f>
        <v>0</v>
      </c>
      <c r="S1486" cm="1">
        <f t="array" ref="S1486">_xlfn._xlws.FILTER(Table3[[#All],[Name]],(Table3[[#All],[Polygon]]=$A1486)*(Table3[[#All],[Period]]=S$1)*((Table3[[#All],[Variables ]]=$AF$3)+(Table3[[#All],[Variables ]]=$AF$2)+(Table3[[#All],[Variables ]]=$AF$4)),0)</f>
        <v>0</v>
      </c>
      <c r="T1486" cm="1">
        <f t="array" ref="T1486">_xlfn._xlws.FILTER(Table3[[#All],[Name]],(Table3[[#All],[Polygon]]=$A1486)*(Table3[[#All],[Period]]=T$1)*((Table3[[#All],[Variables ]]=$AF$3)+(Table3[[#All],[Variables ]]=$AF$2)+(Table3[[#All],[Variables ]]=$AF$4)),0)</f>
        <v>0</v>
      </c>
      <c r="U1486" cm="1">
        <f t="array" ref="U1486">_xlfn._xlws.FILTER(Table3[[#All],[Name]],(Table3[[#All],[Polygon]]=$A1486)*(Table3[[#All],[Period]]=U$1)*((Table3[[#All],[Variables ]]=$AF$3)+(Table3[[#All],[Variables ]]=$AF$2)+(Table3[[#All],[Variables ]]=$AF$4)),0)</f>
        <v>0</v>
      </c>
      <c r="V1486" cm="1">
        <f t="array" ref="V1486">_xlfn._xlws.FILTER(Table3[[#All],[Name]],(Table3[[#All],[Polygon]]=$A1486)*(Table3[[#All],[Period]]=V$1)*((Table3[[#All],[Variables ]]=$AF$3)+(Table3[[#All],[Variables ]]=$AF$2)+(Table3[[#All],[Variables ]]=$AF$4)),0)</f>
        <v>0</v>
      </c>
      <c r="W1486" cm="1">
        <f t="array" ref="W1486">_xlfn._xlws.FILTER(Table3[[#All],[Name]],(Table3[[#All],[Polygon]]=$A1486)*(Table3[[#All],[Period]]=W$1)*((Table3[[#All],[Variables ]]=$AF$3)+(Table3[[#All],[Variables ]]=$AF$2)+(Table3[[#All],[Variables ]]=$AF$4)),0)</f>
        <v>0</v>
      </c>
      <c r="X1486" cm="1">
        <f t="array" ref="X1486">_xlfn._xlws.FILTER(Table3[[#All],[Name]],(Table3[[#All],[Polygon]]=$A1486)*(Table3[[#All],[Period]]=X$1)*((Table3[[#All],[Variables ]]=$AF$3)+(Table3[[#All],[Variables ]]=$AF$2)+(Table3[[#All],[Variables ]]=$AF$4)),0)</f>
        <v>0</v>
      </c>
      <c r="Y1486" t="str" cm="1">
        <f t="array" ref="Y1486">_xlfn._xlws.FILTER(Table3[[#All],[Name]],(Table3[[#All],[Polygon]]=$A1486)*(Table3[[#All],[Period]]=Y$1)*((Table3[[#All],[Variables ]]=$AF$3)+(Table3[[#All],[Variables ]]=$AF$2)+(Table3[[#All],[Variables ]]=$AF$4)),0)</f>
        <v>H</v>
      </c>
      <c r="Z1486" cm="1">
        <f t="array" ref="Z1486">_xlfn._xlws.FILTER(Table3[[#All],[Name]],(Table3[[#All],[Polygon]]=$A1486)*(Table3[[#All],[Period]]=Z$1)*((Table3[[#All],[Variables ]]=$AF$3)+(Table3[[#All],[Variables ]]=$AF$2)+(Table3[[#All],[Variables ]]=$AF$4)),0)</f>
        <v>0</v>
      </c>
      <c r="AA1486" cm="1">
        <f t="array" ref="AA1486">_xlfn._xlws.FILTER(Table3[[#All],[Name]],(Table3[[#All],[Polygon]]=$A1486)*(Table3[[#All],[Period]]=AA$1)*((Table3[[#All],[Variables ]]=$AF$3)+(Table3[[#All],[Variables ]]=$AF$2)+(Table3[[#All],[Variables ]]=$AF$4)),0)</f>
        <v>0</v>
      </c>
      <c r="AB1486" t="str" cm="1">
        <f t="array" ref="AB1486">_xlfn._xlws.FILTER(Table3[[#All],[Name]],(Table3[[#All],[Polygon]]=$A1486)*(Table3[[#All],[Period]]=AB$1)*((Table3[[#All],[Variables ]]=$AF$3)+(Table3[[#All],[Variables ]]=$AF$2)+(Table3[[#All],[Variables ]]=$AF$4)),0)</f>
        <v>PCT</v>
      </c>
      <c r="AC1486" t="str" cm="1">
        <f t="array" ref="AC1486">_xlfn._xlws.FILTER(Table3[[#All],[Name]],(Table3[[#All],[Polygon]]=$A1486)*(Table3[[#All],[Period]]=AC$1)*((Table3[[#All],[Variables ]]=$AF$3)+(Table3[[#All],[Variables ]]=$AF$2)+(Table3[[#All],[Variables ]]=$AF$4)),0)</f>
        <v>AH</v>
      </c>
      <c r="AD1486" t="str" cm="1">
        <f t="array" ref="AD1486">_xlfn._xlws.FILTER(Table3[[#All],[Name]],(Table3[[#All],[Polygon]]=$A1486)*(Table3[[#All],[Period]]=AD$1)*((Table3[[#All],[Variables ]]=$AF$3)+(Table3[[#All],[Variables ]]=$AF$2)+(Table3[[#All],[Variables ]]=$AF$4)),0)</f>
        <v>AH</v>
      </c>
    </row>
    <row r="1487" spans="1:30" x14ac:dyDescent="0.35">
      <c r="A1487" s="3">
        <v>893</v>
      </c>
      <c r="B1487" s="4" t="s">
        <v>2707</v>
      </c>
      <c r="C1487" s="10">
        <v>20.940404359999999</v>
      </c>
      <c r="D1487" s="4" t="s">
        <v>1466</v>
      </c>
      <c r="E1487" s="4">
        <v>3</v>
      </c>
      <c r="F1487" s="4">
        <v>2</v>
      </c>
      <c r="G1487" s="4">
        <v>5</v>
      </c>
      <c r="H1487" s="4"/>
      <c r="I1487" s="4">
        <v>1973</v>
      </c>
      <c r="J1487" s="4">
        <v>0</v>
      </c>
      <c r="K1487" s="4" t="s">
        <v>1650</v>
      </c>
      <c r="L1487" s="4">
        <v>893</v>
      </c>
      <c r="M1487" s="4">
        <v>893</v>
      </c>
      <c r="N1487" s="4">
        <v>20.940404359999999</v>
      </c>
      <c r="O1487" s="11">
        <v>20.94</v>
      </c>
      <c r="P1487" cm="1">
        <f t="array" ref="P1487">_xlfn._xlws.FILTER(Table3[[#All],[Name]],(Table3[[#All],[Polygon]]=$A1487)*(Table3[[#All],[Period]]=P$1)*((Table3[[#All],[Variables ]]=$AF$3)+(Table3[[#All],[Variables ]]=$AF$2)+(Table3[[#All],[Variables ]]=$AF$4)),0)</f>
        <v>0</v>
      </c>
      <c r="Q1487" cm="1">
        <f t="array" ref="Q1487">_xlfn._xlws.FILTER(Table3[[#All],[Name]],(Table3[[#All],[Polygon]]=$A1487)*(Table3[[#All],[Period]]=Q$1)*((Table3[[#All],[Variables ]]=$AF$3)+(Table3[[#All],[Variables ]]=$AF$2)+(Table3[[#All],[Variables ]]=$AF$4)),0)</f>
        <v>0</v>
      </c>
      <c r="R1487" cm="1">
        <f t="array" ref="R1487">_xlfn._xlws.FILTER(Table3[[#All],[Name]],(Table3[[#All],[Polygon]]=$A1487)*(Table3[[#All],[Period]]=R$1)*((Table3[[#All],[Variables ]]=$AF$3)+(Table3[[#All],[Variables ]]=$AF$2)+(Table3[[#All],[Variables ]]=$AF$4)),0)</f>
        <v>0</v>
      </c>
      <c r="S1487" cm="1">
        <f t="array" ref="S1487">_xlfn._xlws.FILTER(Table3[[#All],[Name]],(Table3[[#All],[Polygon]]=$A1487)*(Table3[[#All],[Period]]=S$1)*((Table3[[#All],[Variables ]]=$AF$3)+(Table3[[#All],[Variables ]]=$AF$2)+(Table3[[#All],[Variables ]]=$AF$4)),0)</f>
        <v>0</v>
      </c>
      <c r="T1487" cm="1">
        <f t="array" ref="T1487">_xlfn._xlws.FILTER(Table3[[#All],[Name]],(Table3[[#All],[Polygon]]=$A1487)*(Table3[[#All],[Period]]=T$1)*((Table3[[#All],[Variables ]]=$AF$3)+(Table3[[#All],[Variables ]]=$AF$2)+(Table3[[#All],[Variables ]]=$AF$4)),0)</f>
        <v>0</v>
      </c>
      <c r="U1487" cm="1">
        <f t="array" ref="U1487">_xlfn._xlws.FILTER(Table3[[#All],[Name]],(Table3[[#All],[Polygon]]=$A1487)*(Table3[[#All],[Period]]=U$1)*((Table3[[#All],[Variables ]]=$AF$3)+(Table3[[#All],[Variables ]]=$AF$2)+(Table3[[#All],[Variables ]]=$AF$4)),0)</f>
        <v>0</v>
      </c>
      <c r="V1487" cm="1">
        <f t="array" ref="V1487">_xlfn._xlws.FILTER(Table3[[#All],[Name]],(Table3[[#All],[Polygon]]=$A1487)*(Table3[[#All],[Period]]=V$1)*((Table3[[#All],[Variables ]]=$AF$3)+(Table3[[#All],[Variables ]]=$AF$2)+(Table3[[#All],[Variables ]]=$AF$4)),0)</f>
        <v>0</v>
      </c>
      <c r="W1487" cm="1">
        <f t="array" ref="W1487">_xlfn._xlws.FILTER(Table3[[#All],[Name]],(Table3[[#All],[Polygon]]=$A1487)*(Table3[[#All],[Period]]=W$1)*((Table3[[#All],[Variables ]]=$AF$3)+(Table3[[#All],[Variables ]]=$AF$2)+(Table3[[#All],[Variables ]]=$AF$4)),0)</f>
        <v>0</v>
      </c>
      <c r="X1487" cm="1">
        <f t="array" ref="X1487">_xlfn._xlws.FILTER(Table3[[#All],[Name]],(Table3[[#All],[Polygon]]=$A1487)*(Table3[[#All],[Period]]=X$1)*((Table3[[#All],[Variables ]]=$AF$3)+(Table3[[#All],[Variables ]]=$AF$2)+(Table3[[#All],[Variables ]]=$AF$4)),0)</f>
        <v>0</v>
      </c>
      <c r="Y1487" t="str" cm="1">
        <f t="array" ref="Y1487">_xlfn._xlws.FILTER(Table3[[#All],[Name]],(Table3[[#All],[Polygon]]=$A1487)*(Table3[[#All],[Period]]=Y$1)*((Table3[[#All],[Variables ]]=$AF$3)+(Table3[[#All],[Variables ]]=$AF$2)+(Table3[[#All],[Variables ]]=$AF$4)),0)</f>
        <v>H</v>
      </c>
      <c r="Z1487" cm="1">
        <f t="array" ref="Z1487">_xlfn._xlws.FILTER(Table3[[#All],[Name]],(Table3[[#All],[Polygon]]=$A1487)*(Table3[[#All],[Period]]=Z$1)*((Table3[[#All],[Variables ]]=$AF$3)+(Table3[[#All],[Variables ]]=$AF$2)+(Table3[[#All],[Variables ]]=$AF$4)),0)</f>
        <v>0</v>
      </c>
      <c r="AA1487" cm="1">
        <f t="array" ref="AA1487">_xlfn._xlws.FILTER(Table3[[#All],[Name]],(Table3[[#All],[Polygon]]=$A1487)*(Table3[[#All],[Period]]=AA$1)*((Table3[[#All],[Variables ]]=$AF$3)+(Table3[[#All],[Variables ]]=$AF$2)+(Table3[[#All],[Variables ]]=$AF$4)),0)</f>
        <v>0</v>
      </c>
      <c r="AB1487" t="str" cm="1">
        <f t="array" ref="AB1487">_xlfn._xlws.FILTER(Table3[[#All],[Name]],(Table3[[#All],[Polygon]]=$A1487)*(Table3[[#All],[Period]]=AB$1)*((Table3[[#All],[Variables ]]=$AF$3)+(Table3[[#All],[Variables ]]=$AF$2)+(Table3[[#All],[Variables ]]=$AF$4)),0)</f>
        <v>PCT</v>
      </c>
      <c r="AC1487" t="str" cm="1">
        <f t="array" ref="AC1487">_xlfn._xlws.FILTER(Table3[[#All],[Name]],(Table3[[#All],[Polygon]]=$A1487)*(Table3[[#All],[Period]]=AC$1)*((Table3[[#All],[Variables ]]=$AF$3)+(Table3[[#All],[Variables ]]=$AF$2)+(Table3[[#All],[Variables ]]=$AF$4)),0)</f>
        <v>AH</v>
      </c>
      <c r="AD1487" t="str" cm="1">
        <f t="array" ref="AD1487">_xlfn._xlws.FILTER(Table3[[#All],[Name]],(Table3[[#All],[Polygon]]=$A1487)*(Table3[[#All],[Period]]=AD$1)*((Table3[[#All],[Variables ]]=$AF$3)+(Table3[[#All],[Variables ]]=$AF$2)+(Table3[[#All],[Variables ]]=$AF$4)),0)</f>
        <v>AH</v>
      </c>
    </row>
    <row r="1488" spans="1:30" x14ac:dyDescent="0.35">
      <c r="A1488" s="5">
        <v>893</v>
      </c>
      <c r="B1488" s="6" t="s">
        <v>2707</v>
      </c>
      <c r="C1488" s="8">
        <v>20.940404359999999</v>
      </c>
      <c r="D1488" s="6" t="s">
        <v>1466</v>
      </c>
      <c r="E1488" s="6">
        <v>3</v>
      </c>
      <c r="F1488" s="6">
        <v>2</v>
      </c>
      <c r="G1488" s="6">
        <v>5</v>
      </c>
      <c r="H1488" s="6"/>
      <c r="I1488" s="6">
        <v>1973</v>
      </c>
      <c r="J1488" s="6">
        <v>0</v>
      </c>
      <c r="K1488" s="6" t="s">
        <v>1650</v>
      </c>
      <c r="L1488" s="6">
        <v>891</v>
      </c>
      <c r="M1488" s="6">
        <v>891</v>
      </c>
      <c r="N1488" s="6">
        <v>8.3239158080000006</v>
      </c>
      <c r="O1488" s="9">
        <v>8.0540000000000003</v>
      </c>
      <c r="P1488" cm="1">
        <f t="array" ref="P1488">_xlfn._xlws.FILTER(Table3[[#All],[Name]],(Table3[[#All],[Polygon]]=$A1488)*(Table3[[#All],[Period]]=P$1)*((Table3[[#All],[Variables ]]=$AF$3)+(Table3[[#All],[Variables ]]=$AF$2)+(Table3[[#All],[Variables ]]=$AF$4)),0)</f>
        <v>0</v>
      </c>
      <c r="Q1488" cm="1">
        <f t="array" ref="Q1488">_xlfn._xlws.FILTER(Table3[[#All],[Name]],(Table3[[#All],[Polygon]]=$A1488)*(Table3[[#All],[Period]]=Q$1)*((Table3[[#All],[Variables ]]=$AF$3)+(Table3[[#All],[Variables ]]=$AF$2)+(Table3[[#All],[Variables ]]=$AF$4)),0)</f>
        <v>0</v>
      </c>
      <c r="R1488" cm="1">
        <f t="array" ref="R1488">_xlfn._xlws.FILTER(Table3[[#All],[Name]],(Table3[[#All],[Polygon]]=$A1488)*(Table3[[#All],[Period]]=R$1)*((Table3[[#All],[Variables ]]=$AF$3)+(Table3[[#All],[Variables ]]=$AF$2)+(Table3[[#All],[Variables ]]=$AF$4)),0)</f>
        <v>0</v>
      </c>
      <c r="S1488" cm="1">
        <f t="array" ref="S1488">_xlfn._xlws.FILTER(Table3[[#All],[Name]],(Table3[[#All],[Polygon]]=$A1488)*(Table3[[#All],[Period]]=S$1)*((Table3[[#All],[Variables ]]=$AF$3)+(Table3[[#All],[Variables ]]=$AF$2)+(Table3[[#All],[Variables ]]=$AF$4)),0)</f>
        <v>0</v>
      </c>
      <c r="T1488" cm="1">
        <f t="array" ref="T1488">_xlfn._xlws.FILTER(Table3[[#All],[Name]],(Table3[[#All],[Polygon]]=$A1488)*(Table3[[#All],[Period]]=T$1)*((Table3[[#All],[Variables ]]=$AF$3)+(Table3[[#All],[Variables ]]=$AF$2)+(Table3[[#All],[Variables ]]=$AF$4)),0)</f>
        <v>0</v>
      </c>
      <c r="U1488" cm="1">
        <f t="array" ref="U1488">_xlfn._xlws.FILTER(Table3[[#All],[Name]],(Table3[[#All],[Polygon]]=$A1488)*(Table3[[#All],[Period]]=U$1)*((Table3[[#All],[Variables ]]=$AF$3)+(Table3[[#All],[Variables ]]=$AF$2)+(Table3[[#All],[Variables ]]=$AF$4)),0)</f>
        <v>0</v>
      </c>
      <c r="V1488" cm="1">
        <f t="array" ref="V1488">_xlfn._xlws.FILTER(Table3[[#All],[Name]],(Table3[[#All],[Polygon]]=$A1488)*(Table3[[#All],[Period]]=V$1)*((Table3[[#All],[Variables ]]=$AF$3)+(Table3[[#All],[Variables ]]=$AF$2)+(Table3[[#All],[Variables ]]=$AF$4)),0)</f>
        <v>0</v>
      </c>
      <c r="W1488" cm="1">
        <f t="array" ref="W1488">_xlfn._xlws.FILTER(Table3[[#All],[Name]],(Table3[[#All],[Polygon]]=$A1488)*(Table3[[#All],[Period]]=W$1)*((Table3[[#All],[Variables ]]=$AF$3)+(Table3[[#All],[Variables ]]=$AF$2)+(Table3[[#All],[Variables ]]=$AF$4)),0)</f>
        <v>0</v>
      </c>
      <c r="X1488" cm="1">
        <f t="array" ref="X1488">_xlfn._xlws.FILTER(Table3[[#All],[Name]],(Table3[[#All],[Polygon]]=$A1488)*(Table3[[#All],[Period]]=X$1)*((Table3[[#All],[Variables ]]=$AF$3)+(Table3[[#All],[Variables ]]=$AF$2)+(Table3[[#All],[Variables ]]=$AF$4)),0)</f>
        <v>0</v>
      </c>
      <c r="Y1488" t="str" cm="1">
        <f t="array" ref="Y1488">_xlfn._xlws.FILTER(Table3[[#All],[Name]],(Table3[[#All],[Polygon]]=$A1488)*(Table3[[#All],[Period]]=Y$1)*((Table3[[#All],[Variables ]]=$AF$3)+(Table3[[#All],[Variables ]]=$AF$2)+(Table3[[#All],[Variables ]]=$AF$4)),0)</f>
        <v>H</v>
      </c>
      <c r="Z1488" cm="1">
        <f t="array" ref="Z1488">_xlfn._xlws.FILTER(Table3[[#All],[Name]],(Table3[[#All],[Polygon]]=$A1488)*(Table3[[#All],[Period]]=Z$1)*((Table3[[#All],[Variables ]]=$AF$3)+(Table3[[#All],[Variables ]]=$AF$2)+(Table3[[#All],[Variables ]]=$AF$4)),0)</f>
        <v>0</v>
      </c>
      <c r="AA1488" cm="1">
        <f t="array" ref="AA1488">_xlfn._xlws.FILTER(Table3[[#All],[Name]],(Table3[[#All],[Polygon]]=$A1488)*(Table3[[#All],[Period]]=AA$1)*((Table3[[#All],[Variables ]]=$AF$3)+(Table3[[#All],[Variables ]]=$AF$2)+(Table3[[#All],[Variables ]]=$AF$4)),0)</f>
        <v>0</v>
      </c>
      <c r="AB1488" t="str" cm="1">
        <f t="array" ref="AB1488">_xlfn._xlws.FILTER(Table3[[#All],[Name]],(Table3[[#All],[Polygon]]=$A1488)*(Table3[[#All],[Period]]=AB$1)*((Table3[[#All],[Variables ]]=$AF$3)+(Table3[[#All],[Variables ]]=$AF$2)+(Table3[[#All],[Variables ]]=$AF$4)),0)</f>
        <v>PCT</v>
      </c>
      <c r="AC1488" t="str" cm="1">
        <f t="array" ref="AC1488">_xlfn._xlws.FILTER(Table3[[#All],[Name]],(Table3[[#All],[Polygon]]=$A1488)*(Table3[[#All],[Period]]=AC$1)*((Table3[[#All],[Variables ]]=$AF$3)+(Table3[[#All],[Variables ]]=$AF$2)+(Table3[[#All],[Variables ]]=$AF$4)),0)</f>
        <v>AH</v>
      </c>
      <c r="AD1488" t="str" cm="1">
        <f t="array" ref="AD1488">_xlfn._xlws.FILTER(Table3[[#All],[Name]],(Table3[[#All],[Polygon]]=$A1488)*(Table3[[#All],[Period]]=AD$1)*((Table3[[#All],[Variables ]]=$AF$3)+(Table3[[#All],[Variables ]]=$AF$2)+(Table3[[#All],[Variables ]]=$AF$4)),0)</f>
        <v>AH</v>
      </c>
    </row>
    <row r="1489" spans="1:30" x14ac:dyDescent="0.35">
      <c r="A1489" s="3">
        <v>893</v>
      </c>
      <c r="B1489" s="4" t="s">
        <v>2707</v>
      </c>
      <c r="C1489" s="10">
        <v>20.940404359999999</v>
      </c>
      <c r="D1489" s="4" t="s">
        <v>1466</v>
      </c>
      <c r="E1489" s="4">
        <v>3</v>
      </c>
      <c r="F1489" s="4">
        <v>2</v>
      </c>
      <c r="G1489" s="4">
        <v>5</v>
      </c>
      <c r="H1489" s="4"/>
      <c r="I1489" s="4">
        <v>1973</v>
      </c>
      <c r="J1489" s="4">
        <v>0</v>
      </c>
      <c r="K1489" s="4" t="s">
        <v>1650</v>
      </c>
      <c r="L1489" s="4">
        <v>764</v>
      </c>
      <c r="M1489" s="4">
        <v>764</v>
      </c>
      <c r="N1489" s="4">
        <v>64.051350380000002</v>
      </c>
      <c r="O1489" s="11">
        <v>0.374</v>
      </c>
      <c r="P1489" cm="1">
        <f t="array" ref="P1489">_xlfn._xlws.FILTER(Table3[[#All],[Name]],(Table3[[#All],[Polygon]]=$A1489)*(Table3[[#All],[Period]]=P$1)*((Table3[[#All],[Variables ]]=$AF$3)+(Table3[[#All],[Variables ]]=$AF$2)+(Table3[[#All],[Variables ]]=$AF$4)),0)</f>
        <v>0</v>
      </c>
      <c r="Q1489" cm="1">
        <f t="array" ref="Q1489">_xlfn._xlws.FILTER(Table3[[#All],[Name]],(Table3[[#All],[Polygon]]=$A1489)*(Table3[[#All],[Period]]=Q$1)*((Table3[[#All],[Variables ]]=$AF$3)+(Table3[[#All],[Variables ]]=$AF$2)+(Table3[[#All],[Variables ]]=$AF$4)),0)</f>
        <v>0</v>
      </c>
      <c r="R1489" cm="1">
        <f t="array" ref="R1489">_xlfn._xlws.FILTER(Table3[[#All],[Name]],(Table3[[#All],[Polygon]]=$A1489)*(Table3[[#All],[Period]]=R$1)*((Table3[[#All],[Variables ]]=$AF$3)+(Table3[[#All],[Variables ]]=$AF$2)+(Table3[[#All],[Variables ]]=$AF$4)),0)</f>
        <v>0</v>
      </c>
      <c r="S1489" cm="1">
        <f t="array" ref="S1489">_xlfn._xlws.FILTER(Table3[[#All],[Name]],(Table3[[#All],[Polygon]]=$A1489)*(Table3[[#All],[Period]]=S$1)*((Table3[[#All],[Variables ]]=$AF$3)+(Table3[[#All],[Variables ]]=$AF$2)+(Table3[[#All],[Variables ]]=$AF$4)),0)</f>
        <v>0</v>
      </c>
      <c r="T1489" cm="1">
        <f t="array" ref="T1489">_xlfn._xlws.FILTER(Table3[[#All],[Name]],(Table3[[#All],[Polygon]]=$A1489)*(Table3[[#All],[Period]]=T$1)*((Table3[[#All],[Variables ]]=$AF$3)+(Table3[[#All],[Variables ]]=$AF$2)+(Table3[[#All],[Variables ]]=$AF$4)),0)</f>
        <v>0</v>
      </c>
      <c r="U1489" cm="1">
        <f t="array" ref="U1489">_xlfn._xlws.FILTER(Table3[[#All],[Name]],(Table3[[#All],[Polygon]]=$A1489)*(Table3[[#All],[Period]]=U$1)*((Table3[[#All],[Variables ]]=$AF$3)+(Table3[[#All],[Variables ]]=$AF$2)+(Table3[[#All],[Variables ]]=$AF$4)),0)</f>
        <v>0</v>
      </c>
      <c r="V1489" cm="1">
        <f t="array" ref="V1489">_xlfn._xlws.FILTER(Table3[[#All],[Name]],(Table3[[#All],[Polygon]]=$A1489)*(Table3[[#All],[Period]]=V$1)*((Table3[[#All],[Variables ]]=$AF$3)+(Table3[[#All],[Variables ]]=$AF$2)+(Table3[[#All],[Variables ]]=$AF$4)),0)</f>
        <v>0</v>
      </c>
      <c r="W1489" cm="1">
        <f t="array" ref="W1489">_xlfn._xlws.FILTER(Table3[[#All],[Name]],(Table3[[#All],[Polygon]]=$A1489)*(Table3[[#All],[Period]]=W$1)*((Table3[[#All],[Variables ]]=$AF$3)+(Table3[[#All],[Variables ]]=$AF$2)+(Table3[[#All],[Variables ]]=$AF$4)),0)</f>
        <v>0</v>
      </c>
      <c r="X1489" cm="1">
        <f t="array" ref="X1489">_xlfn._xlws.FILTER(Table3[[#All],[Name]],(Table3[[#All],[Polygon]]=$A1489)*(Table3[[#All],[Period]]=X$1)*((Table3[[#All],[Variables ]]=$AF$3)+(Table3[[#All],[Variables ]]=$AF$2)+(Table3[[#All],[Variables ]]=$AF$4)),0)</f>
        <v>0</v>
      </c>
      <c r="Y1489" t="str" cm="1">
        <f t="array" ref="Y1489">_xlfn._xlws.FILTER(Table3[[#All],[Name]],(Table3[[#All],[Polygon]]=$A1489)*(Table3[[#All],[Period]]=Y$1)*((Table3[[#All],[Variables ]]=$AF$3)+(Table3[[#All],[Variables ]]=$AF$2)+(Table3[[#All],[Variables ]]=$AF$4)),0)</f>
        <v>H</v>
      </c>
      <c r="Z1489" cm="1">
        <f t="array" ref="Z1489">_xlfn._xlws.FILTER(Table3[[#All],[Name]],(Table3[[#All],[Polygon]]=$A1489)*(Table3[[#All],[Period]]=Z$1)*((Table3[[#All],[Variables ]]=$AF$3)+(Table3[[#All],[Variables ]]=$AF$2)+(Table3[[#All],[Variables ]]=$AF$4)),0)</f>
        <v>0</v>
      </c>
      <c r="AA1489" cm="1">
        <f t="array" ref="AA1489">_xlfn._xlws.FILTER(Table3[[#All],[Name]],(Table3[[#All],[Polygon]]=$A1489)*(Table3[[#All],[Period]]=AA$1)*((Table3[[#All],[Variables ]]=$AF$3)+(Table3[[#All],[Variables ]]=$AF$2)+(Table3[[#All],[Variables ]]=$AF$4)),0)</f>
        <v>0</v>
      </c>
      <c r="AB1489" t="str" cm="1">
        <f t="array" ref="AB1489">_xlfn._xlws.FILTER(Table3[[#All],[Name]],(Table3[[#All],[Polygon]]=$A1489)*(Table3[[#All],[Period]]=AB$1)*((Table3[[#All],[Variables ]]=$AF$3)+(Table3[[#All],[Variables ]]=$AF$2)+(Table3[[#All],[Variables ]]=$AF$4)),0)</f>
        <v>PCT</v>
      </c>
      <c r="AC1489" t="str" cm="1">
        <f t="array" ref="AC1489">_xlfn._xlws.FILTER(Table3[[#All],[Name]],(Table3[[#All],[Polygon]]=$A1489)*(Table3[[#All],[Period]]=AC$1)*((Table3[[#All],[Variables ]]=$AF$3)+(Table3[[#All],[Variables ]]=$AF$2)+(Table3[[#All],[Variables ]]=$AF$4)),0)</f>
        <v>AH</v>
      </c>
      <c r="AD1489" t="str" cm="1">
        <f t="array" ref="AD1489">_xlfn._xlws.FILTER(Table3[[#All],[Name]],(Table3[[#All],[Polygon]]=$A1489)*(Table3[[#All],[Period]]=AD$1)*((Table3[[#All],[Variables ]]=$AF$3)+(Table3[[#All],[Variables ]]=$AF$2)+(Table3[[#All],[Variables ]]=$AF$4)),0)</f>
        <v>AH</v>
      </c>
    </row>
    <row r="1490" spans="1:30" x14ac:dyDescent="0.35">
      <c r="A1490" s="5">
        <v>893</v>
      </c>
      <c r="B1490" s="6" t="s">
        <v>2707</v>
      </c>
      <c r="C1490" s="8">
        <v>20.940404359999999</v>
      </c>
      <c r="D1490" s="6" t="s">
        <v>1466</v>
      </c>
      <c r="E1490" s="6">
        <v>3</v>
      </c>
      <c r="F1490" s="6">
        <v>2</v>
      </c>
      <c r="G1490" s="6">
        <v>5</v>
      </c>
      <c r="H1490" s="6"/>
      <c r="I1490" s="6">
        <v>1973</v>
      </c>
      <c r="J1490" s="6">
        <v>0</v>
      </c>
      <c r="K1490" s="6" t="s">
        <v>1650</v>
      </c>
      <c r="L1490" s="6">
        <v>758</v>
      </c>
      <c r="M1490" s="6">
        <v>758</v>
      </c>
      <c r="N1490" s="6">
        <v>653.97822069999995</v>
      </c>
      <c r="O1490" s="9">
        <v>25.69</v>
      </c>
      <c r="P1490" cm="1">
        <f t="array" ref="P1490">_xlfn._xlws.FILTER(Table3[[#All],[Name]],(Table3[[#All],[Polygon]]=$A1490)*(Table3[[#All],[Period]]=P$1)*((Table3[[#All],[Variables ]]=$AF$3)+(Table3[[#All],[Variables ]]=$AF$2)+(Table3[[#All],[Variables ]]=$AF$4)),0)</f>
        <v>0</v>
      </c>
      <c r="Q1490" cm="1">
        <f t="array" ref="Q1490">_xlfn._xlws.FILTER(Table3[[#All],[Name]],(Table3[[#All],[Polygon]]=$A1490)*(Table3[[#All],[Period]]=Q$1)*((Table3[[#All],[Variables ]]=$AF$3)+(Table3[[#All],[Variables ]]=$AF$2)+(Table3[[#All],[Variables ]]=$AF$4)),0)</f>
        <v>0</v>
      </c>
      <c r="R1490" cm="1">
        <f t="array" ref="R1490">_xlfn._xlws.FILTER(Table3[[#All],[Name]],(Table3[[#All],[Polygon]]=$A1490)*(Table3[[#All],[Period]]=R$1)*((Table3[[#All],[Variables ]]=$AF$3)+(Table3[[#All],[Variables ]]=$AF$2)+(Table3[[#All],[Variables ]]=$AF$4)),0)</f>
        <v>0</v>
      </c>
      <c r="S1490" cm="1">
        <f t="array" ref="S1490">_xlfn._xlws.FILTER(Table3[[#All],[Name]],(Table3[[#All],[Polygon]]=$A1490)*(Table3[[#All],[Period]]=S$1)*((Table3[[#All],[Variables ]]=$AF$3)+(Table3[[#All],[Variables ]]=$AF$2)+(Table3[[#All],[Variables ]]=$AF$4)),0)</f>
        <v>0</v>
      </c>
      <c r="T1490" cm="1">
        <f t="array" ref="T1490">_xlfn._xlws.FILTER(Table3[[#All],[Name]],(Table3[[#All],[Polygon]]=$A1490)*(Table3[[#All],[Period]]=T$1)*((Table3[[#All],[Variables ]]=$AF$3)+(Table3[[#All],[Variables ]]=$AF$2)+(Table3[[#All],[Variables ]]=$AF$4)),0)</f>
        <v>0</v>
      </c>
      <c r="U1490" cm="1">
        <f t="array" ref="U1490">_xlfn._xlws.FILTER(Table3[[#All],[Name]],(Table3[[#All],[Polygon]]=$A1490)*(Table3[[#All],[Period]]=U$1)*((Table3[[#All],[Variables ]]=$AF$3)+(Table3[[#All],[Variables ]]=$AF$2)+(Table3[[#All],[Variables ]]=$AF$4)),0)</f>
        <v>0</v>
      </c>
      <c r="V1490" cm="1">
        <f t="array" ref="V1490">_xlfn._xlws.FILTER(Table3[[#All],[Name]],(Table3[[#All],[Polygon]]=$A1490)*(Table3[[#All],[Period]]=V$1)*((Table3[[#All],[Variables ]]=$AF$3)+(Table3[[#All],[Variables ]]=$AF$2)+(Table3[[#All],[Variables ]]=$AF$4)),0)</f>
        <v>0</v>
      </c>
      <c r="W1490" cm="1">
        <f t="array" ref="W1490">_xlfn._xlws.FILTER(Table3[[#All],[Name]],(Table3[[#All],[Polygon]]=$A1490)*(Table3[[#All],[Period]]=W$1)*((Table3[[#All],[Variables ]]=$AF$3)+(Table3[[#All],[Variables ]]=$AF$2)+(Table3[[#All],[Variables ]]=$AF$4)),0)</f>
        <v>0</v>
      </c>
      <c r="X1490" cm="1">
        <f t="array" ref="X1490">_xlfn._xlws.FILTER(Table3[[#All],[Name]],(Table3[[#All],[Polygon]]=$A1490)*(Table3[[#All],[Period]]=X$1)*((Table3[[#All],[Variables ]]=$AF$3)+(Table3[[#All],[Variables ]]=$AF$2)+(Table3[[#All],[Variables ]]=$AF$4)),0)</f>
        <v>0</v>
      </c>
      <c r="Y1490" t="str" cm="1">
        <f t="array" ref="Y1490">_xlfn._xlws.FILTER(Table3[[#All],[Name]],(Table3[[#All],[Polygon]]=$A1490)*(Table3[[#All],[Period]]=Y$1)*((Table3[[#All],[Variables ]]=$AF$3)+(Table3[[#All],[Variables ]]=$AF$2)+(Table3[[#All],[Variables ]]=$AF$4)),0)</f>
        <v>H</v>
      </c>
      <c r="Z1490" cm="1">
        <f t="array" ref="Z1490">_xlfn._xlws.FILTER(Table3[[#All],[Name]],(Table3[[#All],[Polygon]]=$A1490)*(Table3[[#All],[Period]]=Z$1)*((Table3[[#All],[Variables ]]=$AF$3)+(Table3[[#All],[Variables ]]=$AF$2)+(Table3[[#All],[Variables ]]=$AF$4)),0)</f>
        <v>0</v>
      </c>
      <c r="AA1490" cm="1">
        <f t="array" ref="AA1490">_xlfn._xlws.FILTER(Table3[[#All],[Name]],(Table3[[#All],[Polygon]]=$A1490)*(Table3[[#All],[Period]]=AA$1)*((Table3[[#All],[Variables ]]=$AF$3)+(Table3[[#All],[Variables ]]=$AF$2)+(Table3[[#All],[Variables ]]=$AF$4)),0)</f>
        <v>0</v>
      </c>
      <c r="AB1490" t="str" cm="1">
        <f t="array" ref="AB1490">_xlfn._xlws.FILTER(Table3[[#All],[Name]],(Table3[[#All],[Polygon]]=$A1490)*(Table3[[#All],[Period]]=AB$1)*((Table3[[#All],[Variables ]]=$AF$3)+(Table3[[#All],[Variables ]]=$AF$2)+(Table3[[#All],[Variables ]]=$AF$4)),0)</f>
        <v>PCT</v>
      </c>
      <c r="AC1490" t="str" cm="1">
        <f t="array" ref="AC1490">_xlfn._xlws.FILTER(Table3[[#All],[Name]],(Table3[[#All],[Polygon]]=$A1490)*(Table3[[#All],[Period]]=AC$1)*((Table3[[#All],[Variables ]]=$AF$3)+(Table3[[#All],[Variables ]]=$AF$2)+(Table3[[#All],[Variables ]]=$AF$4)),0)</f>
        <v>AH</v>
      </c>
      <c r="AD1490" t="str" cm="1">
        <f t="array" ref="AD1490">_xlfn._xlws.FILTER(Table3[[#All],[Name]],(Table3[[#All],[Polygon]]=$A1490)*(Table3[[#All],[Period]]=AD$1)*((Table3[[#All],[Variables ]]=$AF$3)+(Table3[[#All],[Variables ]]=$AF$2)+(Table3[[#All],[Variables ]]=$AF$4)),0)</f>
        <v>AH</v>
      </c>
    </row>
    <row r="1491" spans="1:30" x14ac:dyDescent="0.35">
      <c r="A1491" s="3">
        <v>893</v>
      </c>
      <c r="B1491" s="4" t="s">
        <v>2707</v>
      </c>
      <c r="C1491" s="10">
        <v>20.940404359999999</v>
      </c>
      <c r="D1491" s="4" t="s">
        <v>1466</v>
      </c>
      <c r="E1491" s="4">
        <v>3</v>
      </c>
      <c r="F1491" s="4">
        <v>2</v>
      </c>
      <c r="G1491" s="4">
        <v>5</v>
      </c>
      <c r="H1491" s="4"/>
      <c r="I1491" s="4">
        <v>1973</v>
      </c>
      <c r="J1491" s="4">
        <v>0</v>
      </c>
      <c r="K1491" s="4" t="s">
        <v>1650</v>
      </c>
      <c r="L1491" s="4">
        <v>750</v>
      </c>
      <c r="M1491" s="4">
        <v>750</v>
      </c>
      <c r="N1491" s="4">
        <v>653.97822069999995</v>
      </c>
      <c r="O1491" s="11">
        <v>9.641</v>
      </c>
      <c r="P1491" cm="1">
        <f t="array" ref="P1491">_xlfn._xlws.FILTER(Table3[[#All],[Name]],(Table3[[#All],[Polygon]]=$A1491)*(Table3[[#All],[Period]]=P$1)*((Table3[[#All],[Variables ]]=$AF$3)+(Table3[[#All],[Variables ]]=$AF$2)+(Table3[[#All],[Variables ]]=$AF$4)),0)</f>
        <v>0</v>
      </c>
      <c r="Q1491" cm="1">
        <f t="array" ref="Q1491">_xlfn._xlws.FILTER(Table3[[#All],[Name]],(Table3[[#All],[Polygon]]=$A1491)*(Table3[[#All],[Period]]=Q$1)*((Table3[[#All],[Variables ]]=$AF$3)+(Table3[[#All],[Variables ]]=$AF$2)+(Table3[[#All],[Variables ]]=$AF$4)),0)</f>
        <v>0</v>
      </c>
      <c r="R1491" cm="1">
        <f t="array" ref="R1491">_xlfn._xlws.FILTER(Table3[[#All],[Name]],(Table3[[#All],[Polygon]]=$A1491)*(Table3[[#All],[Period]]=R$1)*((Table3[[#All],[Variables ]]=$AF$3)+(Table3[[#All],[Variables ]]=$AF$2)+(Table3[[#All],[Variables ]]=$AF$4)),0)</f>
        <v>0</v>
      </c>
      <c r="S1491" cm="1">
        <f t="array" ref="S1491">_xlfn._xlws.FILTER(Table3[[#All],[Name]],(Table3[[#All],[Polygon]]=$A1491)*(Table3[[#All],[Period]]=S$1)*((Table3[[#All],[Variables ]]=$AF$3)+(Table3[[#All],[Variables ]]=$AF$2)+(Table3[[#All],[Variables ]]=$AF$4)),0)</f>
        <v>0</v>
      </c>
      <c r="T1491" cm="1">
        <f t="array" ref="T1491">_xlfn._xlws.FILTER(Table3[[#All],[Name]],(Table3[[#All],[Polygon]]=$A1491)*(Table3[[#All],[Period]]=T$1)*((Table3[[#All],[Variables ]]=$AF$3)+(Table3[[#All],[Variables ]]=$AF$2)+(Table3[[#All],[Variables ]]=$AF$4)),0)</f>
        <v>0</v>
      </c>
      <c r="U1491" cm="1">
        <f t="array" ref="U1491">_xlfn._xlws.FILTER(Table3[[#All],[Name]],(Table3[[#All],[Polygon]]=$A1491)*(Table3[[#All],[Period]]=U$1)*((Table3[[#All],[Variables ]]=$AF$3)+(Table3[[#All],[Variables ]]=$AF$2)+(Table3[[#All],[Variables ]]=$AF$4)),0)</f>
        <v>0</v>
      </c>
      <c r="V1491" cm="1">
        <f t="array" ref="V1491">_xlfn._xlws.FILTER(Table3[[#All],[Name]],(Table3[[#All],[Polygon]]=$A1491)*(Table3[[#All],[Period]]=V$1)*((Table3[[#All],[Variables ]]=$AF$3)+(Table3[[#All],[Variables ]]=$AF$2)+(Table3[[#All],[Variables ]]=$AF$4)),0)</f>
        <v>0</v>
      </c>
      <c r="W1491" cm="1">
        <f t="array" ref="W1491">_xlfn._xlws.FILTER(Table3[[#All],[Name]],(Table3[[#All],[Polygon]]=$A1491)*(Table3[[#All],[Period]]=W$1)*((Table3[[#All],[Variables ]]=$AF$3)+(Table3[[#All],[Variables ]]=$AF$2)+(Table3[[#All],[Variables ]]=$AF$4)),0)</f>
        <v>0</v>
      </c>
      <c r="X1491" cm="1">
        <f t="array" ref="X1491">_xlfn._xlws.FILTER(Table3[[#All],[Name]],(Table3[[#All],[Polygon]]=$A1491)*(Table3[[#All],[Period]]=X$1)*((Table3[[#All],[Variables ]]=$AF$3)+(Table3[[#All],[Variables ]]=$AF$2)+(Table3[[#All],[Variables ]]=$AF$4)),0)</f>
        <v>0</v>
      </c>
      <c r="Y1491" t="str" cm="1">
        <f t="array" ref="Y1491">_xlfn._xlws.FILTER(Table3[[#All],[Name]],(Table3[[#All],[Polygon]]=$A1491)*(Table3[[#All],[Period]]=Y$1)*((Table3[[#All],[Variables ]]=$AF$3)+(Table3[[#All],[Variables ]]=$AF$2)+(Table3[[#All],[Variables ]]=$AF$4)),0)</f>
        <v>H</v>
      </c>
      <c r="Z1491" cm="1">
        <f t="array" ref="Z1491">_xlfn._xlws.FILTER(Table3[[#All],[Name]],(Table3[[#All],[Polygon]]=$A1491)*(Table3[[#All],[Period]]=Z$1)*((Table3[[#All],[Variables ]]=$AF$3)+(Table3[[#All],[Variables ]]=$AF$2)+(Table3[[#All],[Variables ]]=$AF$4)),0)</f>
        <v>0</v>
      </c>
      <c r="AA1491" cm="1">
        <f t="array" ref="AA1491">_xlfn._xlws.FILTER(Table3[[#All],[Name]],(Table3[[#All],[Polygon]]=$A1491)*(Table3[[#All],[Period]]=AA$1)*((Table3[[#All],[Variables ]]=$AF$3)+(Table3[[#All],[Variables ]]=$AF$2)+(Table3[[#All],[Variables ]]=$AF$4)),0)</f>
        <v>0</v>
      </c>
      <c r="AB1491" t="str" cm="1">
        <f t="array" ref="AB1491">_xlfn._xlws.FILTER(Table3[[#All],[Name]],(Table3[[#All],[Polygon]]=$A1491)*(Table3[[#All],[Period]]=AB$1)*((Table3[[#All],[Variables ]]=$AF$3)+(Table3[[#All],[Variables ]]=$AF$2)+(Table3[[#All],[Variables ]]=$AF$4)),0)</f>
        <v>PCT</v>
      </c>
      <c r="AC1491" t="str" cm="1">
        <f t="array" ref="AC1491">_xlfn._xlws.FILTER(Table3[[#All],[Name]],(Table3[[#All],[Polygon]]=$A1491)*(Table3[[#All],[Period]]=AC$1)*((Table3[[#All],[Variables ]]=$AF$3)+(Table3[[#All],[Variables ]]=$AF$2)+(Table3[[#All],[Variables ]]=$AF$4)),0)</f>
        <v>AH</v>
      </c>
      <c r="AD1491" t="str" cm="1">
        <f t="array" ref="AD1491">_xlfn._xlws.FILTER(Table3[[#All],[Name]],(Table3[[#All],[Polygon]]=$A1491)*(Table3[[#All],[Period]]=AD$1)*((Table3[[#All],[Variables ]]=$AF$3)+(Table3[[#All],[Variables ]]=$AF$2)+(Table3[[#All],[Variables ]]=$AF$4)),0)</f>
        <v>AH</v>
      </c>
    </row>
    <row r="1492" spans="1:30" x14ac:dyDescent="0.35">
      <c r="A1492" s="5">
        <v>9</v>
      </c>
      <c r="B1492" s="6" t="s">
        <v>1367</v>
      </c>
      <c r="C1492" s="8">
        <v>40.074503640000003</v>
      </c>
      <c r="D1492" s="6" t="s">
        <v>1466</v>
      </c>
      <c r="E1492" s="6">
        <v>0</v>
      </c>
      <c r="F1492" s="6">
        <v>4</v>
      </c>
      <c r="G1492" s="6">
        <v>6</v>
      </c>
      <c r="H1492" s="6"/>
      <c r="I1492" s="6">
        <v>0</v>
      </c>
      <c r="J1492" s="6">
        <v>0</v>
      </c>
      <c r="K1492" s="6" t="s">
        <v>1650</v>
      </c>
      <c r="L1492" s="6">
        <v>1</v>
      </c>
      <c r="M1492" s="6">
        <v>1</v>
      </c>
      <c r="N1492" s="6">
        <v>15.76116682</v>
      </c>
      <c r="O1492" s="9">
        <v>15.423</v>
      </c>
      <c r="P1492" cm="1">
        <f t="array" ref="P1492">_xlfn._xlws.FILTER(Table3[[#All],[Name]],(Table3[[#All],[Polygon]]=$A1492)*(Table3[[#All],[Period]]=P$1)*((Table3[[#All],[Variables ]]=$AF$3)+(Table3[[#All],[Variables ]]=$AF$2)+(Table3[[#All],[Variables ]]=$AF$4)),0)</f>
        <v>0</v>
      </c>
      <c r="Q1492" t="e" cm="1" vm="2">
        <f t="array" aca="1" ref="Q1492" ca="1">_xlfn._xlws.FILTER(Table3[[#All],[Name]],(Table3[[#All],[Polygon]]=$A1492)*(Table3[[#All],[Period]]=Q$1)*((Table3[[#All],[Variables ]]=$AF$3)+(Table3[[#All],[Variables ]]=$AF$2)+(Table3[[#All],[Variables ]]=$AF$4)),0)</f>
        <v>#VALUE!</v>
      </c>
      <c r="R1492" t="str" cm="1">
        <f t="array" ref="R1492">_xlfn._xlws.FILTER(Table3[[#All],[Name]],(Table3[[#All],[Polygon]]=$A1492)*(Table3[[#All],[Period]]=R$1)*((Table3[[#All],[Variables ]]=$AF$3)+(Table3[[#All],[Variables ]]=$AF$2)+(Table3[[#All],[Variables ]]=$AF$4)),0)</f>
        <v>AH</v>
      </c>
      <c r="S1492" t="str" cm="1">
        <f t="array" ref="S1492">_xlfn._xlws.FILTER(Table3[[#All],[Name]],(Table3[[#All],[Polygon]]=$A1492)*(Table3[[#All],[Period]]=S$1)*((Table3[[#All],[Variables ]]=$AF$3)+(Table3[[#All],[Variables ]]=$AF$2)+(Table3[[#All],[Variables ]]=$AF$4)),0)</f>
        <v>AH</v>
      </c>
      <c r="T1492" cm="1">
        <f t="array" ref="T1492">_xlfn._xlws.FILTER(Table3[[#All],[Name]],(Table3[[#All],[Polygon]]=$A1492)*(Table3[[#All],[Period]]=T$1)*((Table3[[#All],[Variables ]]=$AF$3)+(Table3[[#All],[Variables ]]=$AF$2)+(Table3[[#All],[Variables ]]=$AF$4)),0)</f>
        <v>0</v>
      </c>
      <c r="U1492" cm="1">
        <f t="array" ref="U1492">_xlfn._xlws.FILTER(Table3[[#All],[Name]],(Table3[[#All],[Polygon]]=$A1492)*(Table3[[#All],[Period]]=U$1)*((Table3[[#All],[Variables ]]=$AF$3)+(Table3[[#All],[Variables ]]=$AF$2)+(Table3[[#All],[Variables ]]=$AF$4)),0)</f>
        <v>0</v>
      </c>
      <c r="V1492" t="str" cm="1">
        <f t="array" ref="V1492">_xlfn._xlws.FILTER(Table3[[#All],[Name]],(Table3[[#All],[Polygon]]=$A1492)*(Table3[[#All],[Period]]=V$1)*((Table3[[#All],[Variables ]]=$AF$3)+(Table3[[#All],[Variables ]]=$AF$2)+(Table3[[#All],[Variables ]]=$AF$4)),0)</f>
        <v>PCT</v>
      </c>
      <c r="W1492" t="str" cm="1">
        <f t="array" ref="W1492">_xlfn._xlws.FILTER(Table3[[#All],[Name]],(Table3[[#All],[Polygon]]=$A1492)*(Table3[[#All],[Period]]=W$1)*((Table3[[#All],[Variables ]]=$AF$3)+(Table3[[#All],[Variables ]]=$AF$2)+(Table3[[#All],[Variables ]]=$AF$4)),0)</f>
        <v>AH</v>
      </c>
      <c r="X1492" t="str" cm="1">
        <f t="array" ref="X1492">_xlfn._xlws.FILTER(Table3[[#All],[Name]],(Table3[[#All],[Polygon]]=$A1492)*(Table3[[#All],[Period]]=X$1)*((Table3[[#All],[Variables ]]=$AF$3)+(Table3[[#All],[Variables ]]=$AF$2)+(Table3[[#All],[Variables ]]=$AF$4)),0)</f>
        <v>AH</v>
      </c>
      <c r="Y1492" cm="1">
        <f t="array" ref="Y1492">_xlfn._xlws.FILTER(Table3[[#All],[Name]],(Table3[[#All],[Polygon]]=$A1492)*(Table3[[#All],[Period]]=Y$1)*((Table3[[#All],[Variables ]]=$AF$3)+(Table3[[#All],[Variables ]]=$AF$2)+(Table3[[#All],[Variables ]]=$AF$4)),0)</f>
        <v>0</v>
      </c>
      <c r="Z1492" cm="1">
        <f t="array" ref="Z1492">_xlfn._xlws.FILTER(Table3[[#All],[Name]],(Table3[[#All],[Polygon]]=$A1492)*(Table3[[#All],[Period]]=Z$1)*((Table3[[#All],[Variables ]]=$AF$3)+(Table3[[#All],[Variables ]]=$AF$2)+(Table3[[#All],[Variables ]]=$AF$4)),0)</f>
        <v>0</v>
      </c>
      <c r="AA1492" cm="1">
        <f t="array" ref="AA1492">_xlfn._xlws.FILTER(Table3[[#All],[Name]],(Table3[[#All],[Polygon]]=$A1492)*(Table3[[#All],[Period]]=AA$1)*((Table3[[#All],[Variables ]]=$AF$3)+(Table3[[#All],[Variables ]]=$AF$2)+(Table3[[#All],[Variables ]]=$AF$4)),0)</f>
        <v>0</v>
      </c>
      <c r="AB1492" cm="1">
        <f t="array" ref="AB1492">_xlfn._xlws.FILTER(Table3[[#All],[Name]],(Table3[[#All],[Polygon]]=$A1492)*(Table3[[#All],[Period]]=AB$1)*((Table3[[#All],[Variables ]]=$AF$3)+(Table3[[#All],[Variables ]]=$AF$2)+(Table3[[#All],[Variables ]]=$AF$4)),0)</f>
        <v>0</v>
      </c>
      <c r="AC1492" cm="1">
        <f t="array" ref="AC1492">_xlfn._xlws.FILTER(Table3[[#All],[Name]],(Table3[[#All],[Polygon]]=$A1492)*(Table3[[#All],[Period]]=AC$1)*((Table3[[#All],[Variables ]]=$AF$3)+(Table3[[#All],[Variables ]]=$AF$2)+(Table3[[#All],[Variables ]]=$AF$4)),0)</f>
        <v>0</v>
      </c>
      <c r="AD1492" cm="1">
        <f t="array" ref="AD1492">_xlfn._xlws.FILTER(Table3[[#All],[Name]],(Table3[[#All],[Polygon]]=$A1492)*(Table3[[#All],[Period]]=AD$1)*((Table3[[#All],[Variables ]]=$AF$3)+(Table3[[#All],[Variables ]]=$AF$2)+(Table3[[#All],[Variables ]]=$AF$4)),0)</f>
        <v>0</v>
      </c>
    </row>
    <row r="1493" spans="1:30" x14ac:dyDescent="0.35">
      <c r="A1493" s="3">
        <v>9</v>
      </c>
      <c r="B1493" s="4" t="s">
        <v>1367</v>
      </c>
      <c r="C1493" s="10">
        <v>40.074503640000003</v>
      </c>
      <c r="D1493" s="4" t="s">
        <v>1466</v>
      </c>
      <c r="E1493" s="4">
        <v>0</v>
      </c>
      <c r="F1493" s="4">
        <v>4</v>
      </c>
      <c r="G1493" s="4">
        <v>6</v>
      </c>
      <c r="H1493" s="4"/>
      <c r="I1493" s="4">
        <v>0</v>
      </c>
      <c r="J1493" s="4">
        <v>0</v>
      </c>
      <c r="K1493" s="4" t="s">
        <v>1650</v>
      </c>
      <c r="L1493" s="4">
        <v>15</v>
      </c>
      <c r="M1493" s="4">
        <v>15</v>
      </c>
      <c r="N1493" s="4">
        <v>22.808939840000001</v>
      </c>
      <c r="O1493" s="11">
        <v>15.785</v>
      </c>
      <c r="P1493" cm="1">
        <f t="array" ref="P1493">_xlfn._xlws.FILTER(Table3[[#All],[Name]],(Table3[[#All],[Polygon]]=$A1493)*(Table3[[#All],[Period]]=P$1)*((Table3[[#All],[Variables ]]=$AF$3)+(Table3[[#All],[Variables ]]=$AF$2)+(Table3[[#All],[Variables ]]=$AF$4)),0)</f>
        <v>0</v>
      </c>
      <c r="Q1493" t="e" cm="1" vm="2">
        <f t="array" aca="1" ref="Q1493" ca="1">_xlfn._xlws.FILTER(Table3[[#All],[Name]],(Table3[[#All],[Polygon]]=$A1493)*(Table3[[#All],[Period]]=Q$1)*((Table3[[#All],[Variables ]]=$AF$3)+(Table3[[#All],[Variables ]]=$AF$2)+(Table3[[#All],[Variables ]]=$AF$4)),0)</f>
        <v>#VALUE!</v>
      </c>
      <c r="R1493" t="str" cm="1">
        <f t="array" ref="R1493">_xlfn._xlws.FILTER(Table3[[#All],[Name]],(Table3[[#All],[Polygon]]=$A1493)*(Table3[[#All],[Period]]=R$1)*((Table3[[#All],[Variables ]]=$AF$3)+(Table3[[#All],[Variables ]]=$AF$2)+(Table3[[#All],[Variables ]]=$AF$4)),0)</f>
        <v>AH</v>
      </c>
      <c r="S1493" t="str" cm="1">
        <f t="array" ref="S1493">_xlfn._xlws.FILTER(Table3[[#All],[Name]],(Table3[[#All],[Polygon]]=$A1493)*(Table3[[#All],[Period]]=S$1)*((Table3[[#All],[Variables ]]=$AF$3)+(Table3[[#All],[Variables ]]=$AF$2)+(Table3[[#All],[Variables ]]=$AF$4)),0)</f>
        <v>AH</v>
      </c>
      <c r="T1493" cm="1">
        <f t="array" ref="T1493">_xlfn._xlws.FILTER(Table3[[#All],[Name]],(Table3[[#All],[Polygon]]=$A1493)*(Table3[[#All],[Period]]=T$1)*((Table3[[#All],[Variables ]]=$AF$3)+(Table3[[#All],[Variables ]]=$AF$2)+(Table3[[#All],[Variables ]]=$AF$4)),0)</f>
        <v>0</v>
      </c>
      <c r="U1493" cm="1">
        <f t="array" ref="U1493">_xlfn._xlws.FILTER(Table3[[#All],[Name]],(Table3[[#All],[Polygon]]=$A1493)*(Table3[[#All],[Period]]=U$1)*((Table3[[#All],[Variables ]]=$AF$3)+(Table3[[#All],[Variables ]]=$AF$2)+(Table3[[#All],[Variables ]]=$AF$4)),0)</f>
        <v>0</v>
      </c>
      <c r="V1493" t="str" cm="1">
        <f t="array" ref="V1493">_xlfn._xlws.FILTER(Table3[[#All],[Name]],(Table3[[#All],[Polygon]]=$A1493)*(Table3[[#All],[Period]]=V$1)*((Table3[[#All],[Variables ]]=$AF$3)+(Table3[[#All],[Variables ]]=$AF$2)+(Table3[[#All],[Variables ]]=$AF$4)),0)</f>
        <v>PCT</v>
      </c>
      <c r="W1493" t="str" cm="1">
        <f t="array" ref="W1493">_xlfn._xlws.FILTER(Table3[[#All],[Name]],(Table3[[#All],[Polygon]]=$A1493)*(Table3[[#All],[Period]]=W$1)*((Table3[[#All],[Variables ]]=$AF$3)+(Table3[[#All],[Variables ]]=$AF$2)+(Table3[[#All],[Variables ]]=$AF$4)),0)</f>
        <v>AH</v>
      </c>
      <c r="X1493" t="str" cm="1">
        <f t="array" ref="X1493">_xlfn._xlws.FILTER(Table3[[#All],[Name]],(Table3[[#All],[Polygon]]=$A1493)*(Table3[[#All],[Period]]=X$1)*((Table3[[#All],[Variables ]]=$AF$3)+(Table3[[#All],[Variables ]]=$AF$2)+(Table3[[#All],[Variables ]]=$AF$4)),0)</f>
        <v>AH</v>
      </c>
      <c r="Y1493" cm="1">
        <f t="array" ref="Y1493">_xlfn._xlws.FILTER(Table3[[#All],[Name]],(Table3[[#All],[Polygon]]=$A1493)*(Table3[[#All],[Period]]=Y$1)*((Table3[[#All],[Variables ]]=$AF$3)+(Table3[[#All],[Variables ]]=$AF$2)+(Table3[[#All],[Variables ]]=$AF$4)),0)</f>
        <v>0</v>
      </c>
      <c r="Z1493" cm="1">
        <f t="array" ref="Z1493">_xlfn._xlws.FILTER(Table3[[#All],[Name]],(Table3[[#All],[Polygon]]=$A1493)*(Table3[[#All],[Period]]=Z$1)*((Table3[[#All],[Variables ]]=$AF$3)+(Table3[[#All],[Variables ]]=$AF$2)+(Table3[[#All],[Variables ]]=$AF$4)),0)</f>
        <v>0</v>
      </c>
      <c r="AA1493" cm="1">
        <f t="array" ref="AA1493">_xlfn._xlws.FILTER(Table3[[#All],[Name]],(Table3[[#All],[Polygon]]=$A1493)*(Table3[[#All],[Period]]=AA$1)*((Table3[[#All],[Variables ]]=$AF$3)+(Table3[[#All],[Variables ]]=$AF$2)+(Table3[[#All],[Variables ]]=$AF$4)),0)</f>
        <v>0</v>
      </c>
      <c r="AB1493" cm="1">
        <f t="array" ref="AB1493">_xlfn._xlws.FILTER(Table3[[#All],[Name]],(Table3[[#All],[Polygon]]=$A1493)*(Table3[[#All],[Period]]=AB$1)*((Table3[[#All],[Variables ]]=$AF$3)+(Table3[[#All],[Variables ]]=$AF$2)+(Table3[[#All],[Variables ]]=$AF$4)),0)</f>
        <v>0</v>
      </c>
      <c r="AC1493" cm="1">
        <f t="array" ref="AC1493">_xlfn._xlws.FILTER(Table3[[#All],[Name]],(Table3[[#All],[Polygon]]=$A1493)*(Table3[[#All],[Period]]=AC$1)*((Table3[[#All],[Variables ]]=$AF$3)+(Table3[[#All],[Variables ]]=$AF$2)+(Table3[[#All],[Variables ]]=$AF$4)),0)</f>
        <v>0</v>
      </c>
      <c r="AD1493" cm="1">
        <f t="array" ref="AD1493">_xlfn._xlws.FILTER(Table3[[#All],[Name]],(Table3[[#All],[Polygon]]=$A1493)*(Table3[[#All],[Period]]=AD$1)*((Table3[[#All],[Variables ]]=$AF$3)+(Table3[[#All],[Variables ]]=$AF$2)+(Table3[[#All],[Variables ]]=$AF$4)),0)</f>
        <v>0</v>
      </c>
    </row>
    <row r="1494" spans="1:30" x14ac:dyDescent="0.35">
      <c r="A1494" s="5">
        <v>9</v>
      </c>
      <c r="B1494" s="6" t="s">
        <v>1367</v>
      </c>
      <c r="C1494" s="8">
        <v>40.074503640000003</v>
      </c>
      <c r="D1494" s="6" t="s">
        <v>1466</v>
      </c>
      <c r="E1494" s="6">
        <v>0</v>
      </c>
      <c r="F1494" s="6">
        <v>4</v>
      </c>
      <c r="G1494" s="6">
        <v>6</v>
      </c>
      <c r="H1494" s="6"/>
      <c r="I1494" s="6">
        <v>0</v>
      </c>
      <c r="J1494" s="6">
        <v>0</v>
      </c>
      <c r="K1494" s="6" t="s">
        <v>1650</v>
      </c>
      <c r="L1494" s="6">
        <v>66</v>
      </c>
      <c r="M1494" s="6">
        <v>66</v>
      </c>
      <c r="N1494" s="6">
        <v>4.1190275749999996</v>
      </c>
      <c r="O1494" s="9">
        <v>4.1189999999999998</v>
      </c>
      <c r="P1494" cm="1">
        <f t="array" ref="P1494">_xlfn._xlws.FILTER(Table3[[#All],[Name]],(Table3[[#All],[Polygon]]=$A1494)*(Table3[[#All],[Period]]=P$1)*((Table3[[#All],[Variables ]]=$AF$3)+(Table3[[#All],[Variables ]]=$AF$2)+(Table3[[#All],[Variables ]]=$AF$4)),0)</f>
        <v>0</v>
      </c>
      <c r="Q1494" t="e" cm="1" vm="2">
        <f t="array" aca="1" ref="Q1494" ca="1">_xlfn._xlws.FILTER(Table3[[#All],[Name]],(Table3[[#All],[Polygon]]=$A1494)*(Table3[[#All],[Period]]=Q$1)*((Table3[[#All],[Variables ]]=$AF$3)+(Table3[[#All],[Variables ]]=$AF$2)+(Table3[[#All],[Variables ]]=$AF$4)),0)</f>
        <v>#VALUE!</v>
      </c>
      <c r="R1494" t="str" cm="1">
        <f t="array" ref="R1494">_xlfn._xlws.FILTER(Table3[[#All],[Name]],(Table3[[#All],[Polygon]]=$A1494)*(Table3[[#All],[Period]]=R$1)*((Table3[[#All],[Variables ]]=$AF$3)+(Table3[[#All],[Variables ]]=$AF$2)+(Table3[[#All],[Variables ]]=$AF$4)),0)</f>
        <v>AH</v>
      </c>
      <c r="S1494" t="str" cm="1">
        <f t="array" ref="S1494">_xlfn._xlws.FILTER(Table3[[#All],[Name]],(Table3[[#All],[Polygon]]=$A1494)*(Table3[[#All],[Period]]=S$1)*((Table3[[#All],[Variables ]]=$AF$3)+(Table3[[#All],[Variables ]]=$AF$2)+(Table3[[#All],[Variables ]]=$AF$4)),0)</f>
        <v>AH</v>
      </c>
      <c r="T1494" cm="1">
        <f t="array" ref="T1494">_xlfn._xlws.FILTER(Table3[[#All],[Name]],(Table3[[#All],[Polygon]]=$A1494)*(Table3[[#All],[Period]]=T$1)*((Table3[[#All],[Variables ]]=$AF$3)+(Table3[[#All],[Variables ]]=$AF$2)+(Table3[[#All],[Variables ]]=$AF$4)),0)</f>
        <v>0</v>
      </c>
      <c r="U1494" cm="1">
        <f t="array" ref="U1494">_xlfn._xlws.FILTER(Table3[[#All],[Name]],(Table3[[#All],[Polygon]]=$A1494)*(Table3[[#All],[Period]]=U$1)*((Table3[[#All],[Variables ]]=$AF$3)+(Table3[[#All],[Variables ]]=$AF$2)+(Table3[[#All],[Variables ]]=$AF$4)),0)</f>
        <v>0</v>
      </c>
      <c r="V1494" t="str" cm="1">
        <f t="array" ref="V1494">_xlfn._xlws.FILTER(Table3[[#All],[Name]],(Table3[[#All],[Polygon]]=$A1494)*(Table3[[#All],[Period]]=V$1)*((Table3[[#All],[Variables ]]=$AF$3)+(Table3[[#All],[Variables ]]=$AF$2)+(Table3[[#All],[Variables ]]=$AF$4)),0)</f>
        <v>PCT</v>
      </c>
      <c r="W1494" t="str" cm="1">
        <f t="array" ref="W1494">_xlfn._xlws.FILTER(Table3[[#All],[Name]],(Table3[[#All],[Polygon]]=$A1494)*(Table3[[#All],[Period]]=W$1)*((Table3[[#All],[Variables ]]=$AF$3)+(Table3[[#All],[Variables ]]=$AF$2)+(Table3[[#All],[Variables ]]=$AF$4)),0)</f>
        <v>AH</v>
      </c>
      <c r="X1494" t="str" cm="1">
        <f t="array" ref="X1494">_xlfn._xlws.FILTER(Table3[[#All],[Name]],(Table3[[#All],[Polygon]]=$A1494)*(Table3[[#All],[Period]]=X$1)*((Table3[[#All],[Variables ]]=$AF$3)+(Table3[[#All],[Variables ]]=$AF$2)+(Table3[[#All],[Variables ]]=$AF$4)),0)</f>
        <v>AH</v>
      </c>
      <c r="Y1494" cm="1">
        <f t="array" ref="Y1494">_xlfn._xlws.FILTER(Table3[[#All],[Name]],(Table3[[#All],[Polygon]]=$A1494)*(Table3[[#All],[Period]]=Y$1)*((Table3[[#All],[Variables ]]=$AF$3)+(Table3[[#All],[Variables ]]=$AF$2)+(Table3[[#All],[Variables ]]=$AF$4)),0)</f>
        <v>0</v>
      </c>
      <c r="Z1494" cm="1">
        <f t="array" ref="Z1494">_xlfn._xlws.FILTER(Table3[[#All],[Name]],(Table3[[#All],[Polygon]]=$A1494)*(Table3[[#All],[Period]]=Z$1)*((Table3[[#All],[Variables ]]=$AF$3)+(Table3[[#All],[Variables ]]=$AF$2)+(Table3[[#All],[Variables ]]=$AF$4)),0)</f>
        <v>0</v>
      </c>
      <c r="AA1494" cm="1">
        <f t="array" ref="AA1494">_xlfn._xlws.FILTER(Table3[[#All],[Name]],(Table3[[#All],[Polygon]]=$A1494)*(Table3[[#All],[Period]]=AA$1)*((Table3[[#All],[Variables ]]=$AF$3)+(Table3[[#All],[Variables ]]=$AF$2)+(Table3[[#All],[Variables ]]=$AF$4)),0)</f>
        <v>0</v>
      </c>
      <c r="AB1494" cm="1">
        <f t="array" ref="AB1494">_xlfn._xlws.FILTER(Table3[[#All],[Name]],(Table3[[#All],[Polygon]]=$A1494)*(Table3[[#All],[Period]]=AB$1)*((Table3[[#All],[Variables ]]=$AF$3)+(Table3[[#All],[Variables ]]=$AF$2)+(Table3[[#All],[Variables ]]=$AF$4)),0)</f>
        <v>0</v>
      </c>
      <c r="AC1494" cm="1">
        <f t="array" ref="AC1494">_xlfn._xlws.FILTER(Table3[[#All],[Name]],(Table3[[#All],[Polygon]]=$A1494)*(Table3[[#All],[Period]]=AC$1)*((Table3[[#All],[Variables ]]=$AF$3)+(Table3[[#All],[Variables ]]=$AF$2)+(Table3[[#All],[Variables ]]=$AF$4)),0)</f>
        <v>0</v>
      </c>
      <c r="AD1494" cm="1">
        <f t="array" ref="AD1494">_xlfn._xlws.FILTER(Table3[[#All],[Name]],(Table3[[#All],[Polygon]]=$A1494)*(Table3[[#All],[Period]]=AD$1)*((Table3[[#All],[Variables ]]=$AF$3)+(Table3[[#All],[Variables ]]=$AF$2)+(Table3[[#All],[Variables ]]=$AF$4)),0)</f>
        <v>0</v>
      </c>
    </row>
    <row r="1495" spans="1:30" x14ac:dyDescent="0.35">
      <c r="A1495" s="3">
        <v>9</v>
      </c>
      <c r="B1495" s="4" t="s">
        <v>1367</v>
      </c>
      <c r="C1495" s="10">
        <v>40.074503640000003</v>
      </c>
      <c r="D1495" s="4" t="s">
        <v>1466</v>
      </c>
      <c r="E1495" s="4">
        <v>0</v>
      </c>
      <c r="F1495" s="4">
        <v>4</v>
      </c>
      <c r="G1495" s="4">
        <v>6</v>
      </c>
      <c r="H1495" s="4"/>
      <c r="I1495" s="4">
        <v>0</v>
      </c>
      <c r="J1495" s="4">
        <v>0</v>
      </c>
      <c r="K1495" s="4" t="s">
        <v>1650</v>
      </c>
      <c r="L1495" s="4">
        <v>46</v>
      </c>
      <c r="M1495" s="4">
        <v>46</v>
      </c>
      <c r="N1495" s="4">
        <v>38.999831829999998</v>
      </c>
      <c r="O1495" s="11">
        <v>0.39400000000000002</v>
      </c>
      <c r="P1495" cm="1">
        <f t="array" ref="P1495">_xlfn._xlws.FILTER(Table3[[#All],[Name]],(Table3[[#All],[Polygon]]=$A1495)*(Table3[[#All],[Period]]=P$1)*((Table3[[#All],[Variables ]]=$AF$3)+(Table3[[#All],[Variables ]]=$AF$2)+(Table3[[#All],[Variables ]]=$AF$4)),0)</f>
        <v>0</v>
      </c>
      <c r="Q1495" t="e" cm="1" vm="2">
        <f t="array" aca="1" ref="Q1495" ca="1">_xlfn._xlws.FILTER(Table3[[#All],[Name]],(Table3[[#All],[Polygon]]=$A1495)*(Table3[[#All],[Period]]=Q$1)*((Table3[[#All],[Variables ]]=$AF$3)+(Table3[[#All],[Variables ]]=$AF$2)+(Table3[[#All],[Variables ]]=$AF$4)),0)</f>
        <v>#VALUE!</v>
      </c>
      <c r="R1495" t="str" cm="1">
        <f t="array" ref="R1495">_xlfn._xlws.FILTER(Table3[[#All],[Name]],(Table3[[#All],[Polygon]]=$A1495)*(Table3[[#All],[Period]]=R$1)*((Table3[[#All],[Variables ]]=$AF$3)+(Table3[[#All],[Variables ]]=$AF$2)+(Table3[[#All],[Variables ]]=$AF$4)),0)</f>
        <v>AH</v>
      </c>
      <c r="S1495" t="str" cm="1">
        <f t="array" ref="S1495">_xlfn._xlws.FILTER(Table3[[#All],[Name]],(Table3[[#All],[Polygon]]=$A1495)*(Table3[[#All],[Period]]=S$1)*((Table3[[#All],[Variables ]]=$AF$3)+(Table3[[#All],[Variables ]]=$AF$2)+(Table3[[#All],[Variables ]]=$AF$4)),0)</f>
        <v>AH</v>
      </c>
      <c r="T1495" cm="1">
        <f t="array" ref="T1495">_xlfn._xlws.FILTER(Table3[[#All],[Name]],(Table3[[#All],[Polygon]]=$A1495)*(Table3[[#All],[Period]]=T$1)*((Table3[[#All],[Variables ]]=$AF$3)+(Table3[[#All],[Variables ]]=$AF$2)+(Table3[[#All],[Variables ]]=$AF$4)),0)</f>
        <v>0</v>
      </c>
      <c r="U1495" cm="1">
        <f t="array" ref="U1495">_xlfn._xlws.FILTER(Table3[[#All],[Name]],(Table3[[#All],[Polygon]]=$A1495)*(Table3[[#All],[Period]]=U$1)*((Table3[[#All],[Variables ]]=$AF$3)+(Table3[[#All],[Variables ]]=$AF$2)+(Table3[[#All],[Variables ]]=$AF$4)),0)</f>
        <v>0</v>
      </c>
      <c r="V1495" t="str" cm="1">
        <f t="array" ref="V1495">_xlfn._xlws.FILTER(Table3[[#All],[Name]],(Table3[[#All],[Polygon]]=$A1495)*(Table3[[#All],[Period]]=V$1)*((Table3[[#All],[Variables ]]=$AF$3)+(Table3[[#All],[Variables ]]=$AF$2)+(Table3[[#All],[Variables ]]=$AF$4)),0)</f>
        <v>PCT</v>
      </c>
      <c r="W1495" t="str" cm="1">
        <f t="array" ref="W1495">_xlfn._xlws.FILTER(Table3[[#All],[Name]],(Table3[[#All],[Polygon]]=$A1495)*(Table3[[#All],[Period]]=W$1)*((Table3[[#All],[Variables ]]=$AF$3)+(Table3[[#All],[Variables ]]=$AF$2)+(Table3[[#All],[Variables ]]=$AF$4)),0)</f>
        <v>AH</v>
      </c>
      <c r="X1495" t="str" cm="1">
        <f t="array" ref="X1495">_xlfn._xlws.FILTER(Table3[[#All],[Name]],(Table3[[#All],[Polygon]]=$A1495)*(Table3[[#All],[Period]]=X$1)*((Table3[[#All],[Variables ]]=$AF$3)+(Table3[[#All],[Variables ]]=$AF$2)+(Table3[[#All],[Variables ]]=$AF$4)),0)</f>
        <v>AH</v>
      </c>
      <c r="Y1495" cm="1">
        <f t="array" ref="Y1495">_xlfn._xlws.FILTER(Table3[[#All],[Name]],(Table3[[#All],[Polygon]]=$A1495)*(Table3[[#All],[Period]]=Y$1)*((Table3[[#All],[Variables ]]=$AF$3)+(Table3[[#All],[Variables ]]=$AF$2)+(Table3[[#All],[Variables ]]=$AF$4)),0)</f>
        <v>0</v>
      </c>
      <c r="Z1495" cm="1">
        <f t="array" ref="Z1495">_xlfn._xlws.FILTER(Table3[[#All],[Name]],(Table3[[#All],[Polygon]]=$A1495)*(Table3[[#All],[Period]]=Z$1)*((Table3[[#All],[Variables ]]=$AF$3)+(Table3[[#All],[Variables ]]=$AF$2)+(Table3[[#All],[Variables ]]=$AF$4)),0)</f>
        <v>0</v>
      </c>
      <c r="AA1495" cm="1">
        <f t="array" ref="AA1495">_xlfn._xlws.FILTER(Table3[[#All],[Name]],(Table3[[#All],[Polygon]]=$A1495)*(Table3[[#All],[Period]]=AA$1)*((Table3[[#All],[Variables ]]=$AF$3)+(Table3[[#All],[Variables ]]=$AF$2)+(Table3[[#All],[Variables ]]=$AF$4)),0)</f>
        <v>0</v>
      </c>
      <c r="AB1495" cm="1">
        <f t="array" ref="AB1495">_xlfn._xlws.FILTER(Table3[[#All],[Name]],(Table3[[#All],[Polygon]]=$A1495)*(Table3[[#All],[Period]]=AB$1)*((Table3[[#All],[Variables ]]=$AF$3)+(Table3[[#All],[Variables ]]=$AF$2)+(Table3[[#All],[Variables ]]=$AF$4)),0)</f>
        <v>0</v>
      </c>
      <c r="AC1495" cm="1">
        <f t="array" ref="AC1495">_xlfn._xlws.FILTER(Table3[[#All],[Name]],(Table3[[#All],[Polygon]]=$A1495)*(Table3[[#All],[Period]]=AC$1)*((Table3[[#All],[Variables ]]=$AF$3)+(Table3[[#All],[Variables ]]=$AF$2)+(Table3[[#All],[Variables ]]=$AF$4)),0)</f>
        <v>0</v>
      </c>
      <c r="AD1495" cm="1">
        <f t="array" ref="AD1495">_xlfn._xlws.FILTER(Table3[[#All],[Name]],(Table3[[#All],[Polygon]]=$A1495)*(Table3[[#All],[Period]]=AD$1)*((Table3[[#All],[Variables ]]=$AF$3)+(Table3[[#All],[Variables ]]=$AF$2)+(Table3[[#All],[Variables ]]=$AF$4)),0)</f>
        <v>0</v>
      </c>
    </row>
    <row r="1496" spans="1:30" x14ac:dyDescent="0.35">
      <c r="A1496" s="5">
        <v>9</v>
      </c>
      <c r="B1496" s="6" t="s">
        <v>1367</v>
      </c>
      <c r="C1496" s="8">
        <v>40.074503640000003</v>
      </c>
      <c r="D1496" s="6" t="s">
        <v>1466</v>
      </c>
      <c r="E1496" s="6">
        <v>0</v>
      </c>
      <c r="F1496" s="6">
        <v>4</v>
      </c>
      <c r="G1496" s="6">
        <v>6</v>
      </c>
      <c r="H1496" s="6"/>
      <c r="I1496" s="6">
        <v>0</v>
      </c>
      <c r="J1496" s="6">
        <v>0</v>
      </c>
      <c r="K1496" s="6" t="s">
        <v>1650</v>
      </c>
      <c r="L1496" s="6">
        <v>5</v>
      </c>
      <c r="M1496" s="6">
        <v>5</v>
      </c>
      <c r="N1496" s="6">
        <v>15.19267533</v>
      </c>
      <c r="O1496" s="9">
        <v>9.2720000000000002</v>
      </c>
      <c r="P1496" cm="1">
        <f t="array" ref="P1496">_xlfn._xlws.FILTER(Table3[[#All],[Name]],(Table3[[#All],[Polygon]]=$A1496)*(Table3[[#All],[Period]]=P$1)*((Table3[[#All],[Variables ]]=$AF$3)+(Table3[[#All],[Variables ]]=$AF$2)+(Table3[[#All],[Variables ]]=$AF$4)),0)</f>
        <v>0</v>
      </c>
      <c r="Q1496" t="e" cm="1" vm="2">
        <f t="array" aca="1" ref="Q1496" ca="1">_xlfn._xlws.FILTER(Table3[[#All],[Name]],(Table3[[#All],[Polygon]]=$A1496)*(Table3[[#All],[Period]]=Q$1)*((Table3[[#All],[Variables ]]=$AF$3)+(Table3[[#All],[Variables ]]=$AF$2)+(Table3[[#All],[Variables ]]=$AF$4)),0)</f>
        <v>#VALUE!</v>
      </c>
      <c r="R1496" t="str" cm="1">
        <f t="array" ref="R1496">_xlfn._xlws.FILTER(Table3[[#All],[Name]],(Table3[[#All],[Polygon]]=$A1496)*(Table3[[#All],[Period]]=R$1)*((Table3[[#All],[Variables ]]=$AF$3)+(Table3[[#All],[Variables ]]=$AF$2)+(Table3[[#All],[Variables ]]=$AF$4)),0)</f>
        <v>AH</v>
      </c>
      <c r="S1496" t="str" cm="1">
        <f t="array" ref="S1496">_xlfn._xlws.FILTER(Table3[[#All],[Name]],(Table3[[#All],[Polygon]]=$A1496)*(Table3[[#All],[Period]]=S$1)*((Table3[[#All],[Variables ]]=$AF$3)+(Table3[[#All],[Variables ]]=$AF$2)+(Table3[[#All],[Variables ]]=$AF$4)),0)</f>
        <v>AH</v>
      </c>
      <c r="T1496" cm="1">
        <f t="array" ref="T1496">_xlfn._xlws.FILTER(Table3[[#All],[Name]],(Table3[[#All],[Polygon]]=$A1496)*(Table3[[#All],[Period]]=T$1)*((Table3[[#All],[Variables ]]=$AF$3)+(Table3[[#All],[Variables ]]=$AF$2)+(Table3[[#All],[Variables ]]=$AF$4)),0)</f>
        <v>0</v>
      </c>
      <c r="U1496" cm="1">
        <f t="array" ref="U1496">_xlfn._xlws.FILTER(Table3[[#All],[Name]],(Table3[[#All],[Polygon]]=$A1496)*(Table3[[#All],[Period]]=U$1)*((Table3[[#All],[Variables ]]=$AF$3)+(Table3[[#All],[Variables ]]=$AF$2)+(Table3[[#All],[Variables ]]=$AF$4)),0)</f>
        <v>0</v>
      </c>
      <c r="V1496" t="str" cm="1">
        <f t="array" ref="V1496">_xlfn._xlws.FILTER(Table3[[#All],[Name]],(Table3[[#All],[Polygon]]=$A1496)*(Table3[[#All],[Period]]=V$1)*((Table3[[#All],[Variables ]]=$AF$3)+(Table3[[#All],[Variables ]]=$AF$2)+(Table3[[#All],[Variables ]]=$AF$4)),0)</f>
        <v>PCT</v>
      </c>
      <c r="W1496" t="str" cm="1">
        <f t="array" ref="W1496">_xlfn._xlws.FILTER(Table3[[#All],[Name]],(Table3[[#All],[Polygon]]=$A1496)*(Table3[[#All],[Period]]=W$1)*((Table3[[#All],[Variables ]]=$AF$3)+(Table3[[#All],[Variables ]]=$AF$2)+(Table3[[#All],[Variables ]]=$AF$4)),0)</f>
        <v>AH</v>
      </c>
      <c r="X1496" t="str" cm="1">
        <f t="array" ref="X1496">_xlfn._xlws.FILTER(Table3[[#All],[Name]],(Table3[[#All],[Polygon]]=$A1496)*(Table3[[#All],[Period]]=X$1)*((Table3[[#All],[Variables ]]=$AF$3)+(Table3[[#All],[Variables ]]=$AF$2)+(Table3[[#All],[Variables ]]=$AF$4)),0)</f>
        <v>AH</v>
      </c>
      <c r="Y1496" cm="1">
        <f t="array" ref="Y1496">_xlfn._xlws.FILTER(Table3[[#All],[Name]],(Table3[[#All],[Polygon]]=$A1496)*(Table3[[#All],[Period]]=Y$1)*((Table3[[#All],[Variables ]]=$AF$3)+(Table3[[#All],[Variables ]]=$AF$2)+(Table3[[#All],[Variables ]]=$AF$4)),0)</f>
        <v>0</v>
      </c>
      <c r="Z1496" cm="1">
        <f t="array" ref="Z1496">_xlfn._xlws.FILTER(Table3[[#All],[Name]],(Table3[[#All],[Polygon]]=$A1496)*(Table3[[#All],[Period]]=Z$1)*((Table3[[#All],[Variables ]]=$AF$3)+(Table3[[#All],[Variables ]]=$AF$2)+(Table3[[#All],[Variables ]]=$AF$4)),0)</f>
        <v>0</v>
      </c>
      <c r="AA1496" cm="1">
        <f t="array" ref="AA1496">_xlfn._xlws.FILTER(Table3[[#All],[Name]],(Table3[[#All],[Polygon]]=$A1496)*(Table3[[#All],[Period]]=AA$1)*((Table3[[#All],[Variables ]]=$AF$3)+(Table3[[#All],[Variables ]]=$AF$2)+(Table3[[#All],[Variables ]]=$AF$4)),0)</f>
        <v>0</v>
      </c>
      <c r="AB1496" cm="1">
        <f t="array" ref="AB1496">_xlfn._xlws.FILTER(Table3[[#All],[Name]],(Table3[[#All],[Polygon]]=$A1496)*(Table3[[#All],[Period]]=AB$1)*((Table3[[#All],[Variables ]]=$AF$3)+(Table3[[#All],[Variables ]]=$AF$2)+(Table3[[#All],[Variables ]]=$AF$4)),0)</f>
        <v>0</v>
      </c>
      <c r="AC1496" cm="1">
        <f t="array" ref="AC1496">_xlfn._xlws.FILTER(Table3[[#All],[Name]],(Table3[[#All],[Polygon]]=$A1496)*(Table3[[#All],[Period]]=AC$1)*((Table3[[#All],[Variables ]]=$AF$3)+(Table3[[#All],[Variables ]]=$AF$2)+(Table3[[#All],[Variables ]]=$AF$4)),0)</f>
        <v>0</v>
      </c>
      <c r="AD1496" cm="1">
        <f t="array" ref="AD1496">_xlfn._xlws.FILTER(Table3[[#All],[Name]],(Table3[[#All],[Polygon]]=$A1496)*(Table3[[#All],[Period]]=AD$1)*((Table3[[#All],[Variables ]]=$AF$3)+(Table3[[#All],[Variables ]]=$AF$2)+(Table3[[#All],[Variables ]]=$AF$4)),0)</f>
        <v>0</v>
      </c>
    </row>
    <row r="1497" spans="1:30" x14ac:dyDescent="0.35">
      <c r="A1497" s="3">
        <v>9</v>
      </c>
      <c r="B1497" s="4" t="s">
        <v>1367</v>
      </c>
      <c r="C1497" s="10">
        <v>40.074503640000003</v>
      </c>
      <c r="D1497" s="4" t="s">
        <v>1466</v>
      </c>
      <c r="E1497" s="4">
        <v>0</v>
      </c>
      <c r="F1497" s="4">
        <v>4</v>
      </c>
      <c r="G1497" s="4">
        <v>6</v>
      </c>
      <c r="H1497" s="4"/>
      <c r="I1497" s="4">
        <v>0</v>
      </c>
      <c r="J1497" s="4">
        <v>0</v>
      </c>
      <c r="K1497" s="4" t="s">
        <v>1650</v>
      </c>
      <c r="L1497" s="4">
        <v>8</v>
      </c>
      <c r="M1497" s="4">
        <v>8</v>
      </c>
      <c r="N1497" s="4">
        <v>17.14201538</v>
      </c>
      <c r="O1497" s="11">
        <v>1.9810000000000001</v>
      </c>
      <c r="P1497" cm="1">
        <f t="array" ref="P1497">_xlfn._xlws.FILTER(Table3[[#All],[Name]],(Table3[[#All],[Polygon]]=$A1497)*(Table3[[#All],[Period]]=P$1)*((Table3[[#All],[Variables ]]=$AF$3)+(Table3[[#All],[Variables ]]=$AF$2)+(Table3[[#All],[Variables ]]=$AF$4)),0)</f>
        <v>0</v>
      </c>
      <c r="Q1497" t="e" cm="1" vm="2">
        <f t="array" aca="1" ref="Q1497" ca="1">_xlfn._xlws.FILTER(Table3[[#All],[Name]],(Table3[[#All],[Polygon]]=$A1497)*(Table3[[#All],[Period]]=Q$1)*((Table3[[#All],[Variables ]]=$AF$3)+(Table3[[#All],[Variables ]]=$AF$2)+(Table3[[#All],[Variables ]]=$AF$4)),0)</f>
        <v>#VALUE!</v>
      </c>
      <c r="R1497" t="str" cm="1">
        <f t="array" ref="R1497">_xlfn._xlws.FILTER(Table3[[#All],[Name]],(Table3[[#All],[Polygon]]=$A1497)*(Table3[[#All],[Period]]=R$1)*((Table3[[#All],[Variables ]]=$AF$3)+(Table3[[#All],[Variables ]]=$AF$2)+(Table3[[#All],[Variables ]]=$AF$4)),0)</f>
        <v>AH</v>
      </c>
      <c r="S1497" t="str" cm="1">
        <f t="array" ref="S1497">_xlfn._xlws.FILTER(Table3[[#All],[Name]],(Table3[[#All],[Polygon]]=$A1497)*(Table3[[#All],[Period]]=S$1)*((Table3[[#All],[Variables ]]=$AF$3)+(Table3[[#All],[Variables ]]=$AF$2)+(Table3[[#All],[Variables ]]=$AF$4)),0)</f>
        <v>AH</v>
      </c>
      <c r="T1497" cm="1">
        <f t="array" ref="T1497">_xlfn._xlws.FILTER(Table3[[#All],[Name]],(Table3[[#All],[Polygon]]=$A1497)*(Table3[[#All],[Period]]=T$1)*((Table3[[#All],[Variables ]]=$AF$3)+(Table3[[#All],[Variables ]]=$AF$2)+(Table3[[#All],[Variables ]]=$AF$4)),0)</f>
        <v>0</v>
      </c>
      <c r="U1497" cm="1">
        <f t="array" ref="U1497">_xlfn._xlws.FILTER(Table3[[#All],[Name]],(Table3[[#All],[Polygon]]=$A1497)*(Table3[[#All],[Period]]=U$1)*((Table3[[#All],[Variables ]]=$AF$3)+(Table3[[#All],[Variables ]]=$AF$2)+(Table3[[#All],[Variables ]]=$AF$4)),0)</f>
        <v>0</v>
      </c>
      <c r="V1497" t="str" cm="1">
        <f t="array" ref="V1497">_xlfn._xlws.FILTER(Table3[[#All],[Name]],(Table3[[#All],[Polygon]]=$A1497)*(Table3[[#All],[Period]]=V$1)*((Table3[[#All],[Variables ]]=$AF$3)+(Table3[[#All],[Variables ]]=$AF$2)+(Table3[[#All],[Variables ]]=$AF$4)),0)</f>
        <v>PCT</v>
      </c>
      <c r="W1497" t="str" cm="1">
        <f t="array" ref="W1497">_xlfn._xlws.FILTER(Table3[[#All],[Name]],(Table3[[#All],[Polygon]]=$A1497)*(Table3[[#All],[Period]]=W$1)*((Table3[[#All],[Variables ]]=$AF$3)+(Table3[[#All],[Variables ]]=$AF$2)+(Table3[[#All],[Variables ]]=$AF$4)),0)</f>
        <v>AH</v>
      </c>
      <c r="X1497" t="str" cm="1">
        <f t="array" ref="X1497">_xlfn._xlws.FILTER(Table3[[#All],[Name]],(Table3[[#All],[Polygon]]=$A1497)*(Table3[[#All],[Period]]=X$1)*((Table3[[#All],[Variables ]]=$AF$3)+(Table3[[#All],[Variables ]]=$AF$2)+(Table3[[#All],[Variables ]]=$AF$4)),0)</f>
        <v>AH</v>
      </c>
      <c r="Y1497" cm="1">
        <f t="array" ref="Y1497">_xlfn._xlws.FILTER(Table3[[#All],[Name]],(Table3[[#All],[Polygon]]=$A1497)*(Table3[[#All],[Period]]=Y$1)*((Table3[[#All],[Variables ]]=$AF$3)+(Table3[[#All],[Variables ]]=$AF$2)+(Table3[[#All],[Variables ]]=$AF$4)),0)</f>
        <v>0</v>
      </c>
      <c r="Z1497" cm="1">
        <f t="array" ref="Z1497">_xlfn._xlws.FILTER(Table3[[#All],[Name]],(Table3[[#All],[Polygon]]=$A1497)*(Table3[[#All],[Period]]=Z$1)*((Table3[[#All],[Variables ]]=$AF$3)+(Table3[[#All],[Variables ]]=$AF$2)+(Table3[[#All],[Variables ]]=$AF$4)),0)</f>
        <v>0</v>
      </c>
      <c r="AA1497" cm="1">
        <f t="array" ref="AA1497">_xlfn._xlws.FILTER(Table3[[#All],[Name]],(Table3[[#All],[Polygon]]=$A1497)*(Table3[[#All],[Period]]=AA$1)*((Table3[[#All],[Variables ]]=$AF$3)+(Table3[[#All],[Variables ]]=$AF$2)+(Table3[[#All],[Variables ]]=$AF$4)),0)</f>
        <v>0</v>
      </c>
      <c r="AB1497" cm="1">
        <f t="array" ref="AB1497">_xlfn._xlws.FILTER(Table3[[#All],[Name]],(Table3[[#All],[Polygon]]=$A1497)*(Table3[[#All],[Period]]=AB$1)*((Table3[[#All],[Variables ]]=$AF$3)+(Table3[[#All],[Variables ]]=$AF$2)+(Table3[[#All],[Variables ]]=$AF$4)),0)</f>
        <v>0</v>
      </c>
      <c r="AC1497" cm="1">
        <f t="array" ref="AC1497">_xlfn._xlws.FILTER(Table3[[#All],[Name]],(Table3[[#All],[Polygon]]=$A1497)*(Table3[[#All],[Period]]=AC$1)*((Table3[[#All],[Variables ]]=$AF$3)+(Table3[[#All],[Variables ]]=$AF$2)+(Table3[[#All],[Variables ]]=$AF$4)),0)</f>
        <v>0</v>
      </c>
      <c r="AD1497" cm="1">
        <f t="array" ref="AD1497">_xlfn._xlws.FILTER(Table3[[#All],[Name]],(Table3[[#All],[Polygon]]=$A1497)*(Table3[[#All],[Period]]=AD$1)*((Table3[[#All],[Variables ]]=$AF$3)+(Table3[[#All],[Variables ]]=$AF$2)+(Table3[[#All],[Variables ]]=$AF$4)),0)</f>
        <v>0</v>
      </c>
    </row>
    <row r="1498" spans="1:30" x14ac:dyDescent="0.35">
      <c r="A1498" s="5">
        <v>9</v>
      </c>
      <c r="B1498" s="6" t="s">
        <v>1367</v>
      </c>
      <c r="C1498" s="8">
        <v>40.074503640000003</v>
      </c>
      <c r="D1498" s="6" t="s">
        <v>1466</v>
      </c>
      <c r="E1498" s="6">
        <v>0</v>
      </c>
      <c r="F1498" s="6">
        <v>4</v>
      </c>
      <c r="G1498" s="6">
        <v>6</v>
      </c>
      <c r="H1498" s="6"/>
      <c r="I1498" s="6">
        <v>0</v>
      </c>
      <c r="J1498" s="6">
        <v>0</v>
      </c>
      <c r="K1498" s="6" t="s">
        <v>1650</v>
      </c>
      <c r="L1498" s="6">
        <v>13</v>
      </c>
      <c r="M1498" s="6">
        <v>13</v>
      </c>
      <c r="N1498" s="6">
        <v>45.110235160000002</v>
      </c>
      <c r="O1498" s="9">
        <v>18.635999999999999</v>
      </c>
      <c r="P1498" cm="1">
        <f t="array" ref="P1498">_xlfn._xlws.FILTER(Table3[[#All],[Name]],(Table3[[#All],[Polygon]]=$A1498)*(Table3[[#All],[Period]]=P$1)*((Table3[[#All],[Variables ]]=$AF$3)+(Table3[[#All],[Variables ]]=$AF$2)+(Table3[[#All],[Variables ]]=$AF$4)),0)</f>
        <v>0</v>
      </c>
      <c r="Q1498" t="e" cm="1" vm="2">
        <f t="array" aca="1" ref="Q1498" ca="1">_xlfn._xlws.FILTER(Table3[[#All],[Name]],(Table3[[#All],[Polygon]]=$A1498)*(Table3[[#All],[Period]]=Q$1)*((Table3[[#All],[Variables ]]=$AF$3)+(Table3[[#All],[Variables ]]=$AF$2)+(Table3[[#All],[Variables ]]=$AF$4)),0)</f>
        <v>#VALUE!</v>
      </c>
      <c r="R1498" t="str" cm="1">
        <f t="array" ref="R1498">_xlfn._xlws.FILTER(Table3[[#All],[Name]],(Table3[[#All],[Polygon]]=$A1498)*(Table3[[#All],[Period]]=R$1)*((Table3[[#All],[Variables ]]=$AF$3)+(Table3[[#All],[Variables ]]=$AF$2)+(Table3[[#All],[Variables ]]=$AF$4)),0)</f>
        <v>AH</v>
      </c>
      <c r="S1498" t="str" cm="1">
        <f t="array" ref="S1498">_xlfn._xlws.FILTER(Table3[[#All],[Name]],(Table3[[#All],[Polygon]]=$A1498)*(Table3[[#All],[Period]]=S$1)*((Table3[[#All],[Variables ]]=$AF$3)+(Table3[[#All],[Variables ]]=$AF$2)+(Table3[[#All],[Variables ]]=$AF$4)),0)</f>
        <v>AH</v>
      </c>
      <c r="T1498" cm="1">
        <f t="array" ref="T1498">_xlfn._xlws.FILTER(Table3[[#All],[Name]],(Table3[[#All],[Polygon]]=$A1498)*(Table3[[#All],[Period]]=T$1)*((Table3[[#All],[Variables ]]=$AF$3)+(Table3[[#All],[Variables ]]=$AF$2)+(Table3[[#All],[Variables ]]=$AF$4)),0)</f>
        <v>0</v>
      </c>
      <c r="U1498" cm="1">
        <f t="array" ref="U1498">_xlfn._xlws.FILTER(Table3[[#All],[Name]],(Table3[[#All],[Polygon]]=$A1498)*(Table3[[#All],[Period]]=U$1)*((Table3[[#All],[Variables ]]=$AF$3)+(Table3[[#All],[Variables ]]=$AF$2)+(Table3[[#All],[Variables ]]=$AF$4)),0)</f>
        <v>0</v>
      </c>
      <c r="V1498" t="str" cm="1">
        <f t="array" ref="V1498">_xlfn._xlws.FILTER(Table3[[#All],[Name]],(Table3[[#All],[Polygon]]=$A1498)*(Table3[[#All],[Period]]=V$1)*((Table3[[#All],[Variables ]]=$AF$3)+(Table3[[#All],[Variables ]]=$AF$2)+(Table3[[#All],[Variables ]]=$AF$4)),0)</f>
        <v>PCT</v>
      </c>
      <c r="W1498" t="str" cm="1">
        <f t="array" ref="W1498">_xlfn._xlws.FILTER(Table3[[#All],[Name]],(Table3[[#All],[Polygon]]=$A1498)*(Table3[[#All],[Period]]=W$1)*((Table3[[#All],[Variables ]]=$AF$3)+(Table3[[#All],[Variables ]]=$AF$2)+(Table3[[#All],[Variables ]]=$AF$4)),0)</f>
        <v>AH</v>
      </c>
      <c r="X1498" t="str" cm="1">
        <f t="array" ref="X1498">_xlfn._xlws.FILTER(Table3[[#All],[Name]],(Table3[[#All],[Polygon]]=$A1498)*(Table3[[#All],[Period]]=X$1)*((Table3[[#All],[Variables ]]=$AF$3)+(Table3[[#All],[Variables ]]=$AF$2)+(Table3[[#All],[Variables ]]=$AF$4)),0)</f>
        <v>AH</v>
      </c>
      <c r="Y1498" cm="1">
        <f t="array" ref="Y1498">_xlfn._xlws.FILTER(Table3[[#All],[Name]],(Table3[[#All],[Polygon]]=$A1498)*(Table3[[#All],[Period]]=Y$1)*((Table3[[#All],[Variables ]]=$AF$3)+(Table3[[#All],[Variables ]]=$AF$2)+(Table3[[#All],[Variables ]]=$AF$4)),0)</f>
        <v>0</v>
      </c>
      <c r="Z1498" cm="1">
        <f t="array" ref="Z1498">_xlfn._xlws.FILTER(Table3[[#All],[Name]],(Table3[[#All],[Polygon]]=$A1498)*(Table3[[#All],[Period]]=Z$1)*((Table3[[#All],[Variables ]]=$AF$3)+(Table3[[#All],[Variables ]]=$AF$2)+(Table3[[#All],[Variables ]]=$AF$4)),0)</f>
        <v>0</v>
      </c>
      <c r="AA1498" cm="1">
        <f t="array" ref="AA1498">_xlfn._xlws.FILTER(Table3[[#All],[Name]],(Table3[[#All],[Polygon]]=$A1498)*(Table3[[#All],[Period]]=AA$1)*((Table3[[#All],[Variables ]]=$AF$3)+(Table3[[#All],[Variables ]]=$AF$2)+(Table3[[#All],[Variables ]]=$AF$4)),0)</f>
        <v>0</v>
      </c>
      <c r="AB1498" cm="1">
        <f t="array" ref="AB1498">_xlfn._xlws.FILTER(Table3[[#All],[Name]],(Table3[[#All],[Polygon]]=$A1498)*(Table3[[#All],[Period]]=AB$1)*((Table3[[#All],[Variables ]]=$AF$3)+(Table3[[#All],[Variables ]]=$AF$2)+(Table3[[#All],[Variables ]]=$AF$4)),0)</f>
        <v>0</v>
      </c>
      <c r="AC1498" cm="1">
        <f t="array" ref="AC1498">_xlfn._xlws.FILTER(Table3[[#All],[Name]],(Table3[[#All],[Polygon]]=$A1498)*(Table3[[#All],[Period]]=AC$1)*((Table3[[#All],[Variables ]]=$AF$3)+(Table3[[#All],[Variables ]]=$AF$2)+(Table3[[#All],[Variables ]]=$AF$4)),0)</f>
        <v>0</v>
      </c>
      <c r="AD1498" cm="1">
        <f t="array" ref="AD1498">_xlfn._xlws.FILTER(Table3[[#All],[Name]],(Table3[[#All],[Polygon]]=$A1498)*(Table3[[#All],[Period]]=AD$1)*((Table3[[#All],[Variables ]]=$AF$3)+(Table3[[#All],[Variables ]]=$AF$2)+(Table3[[#All],[Variables ]]=$AF$4)),0)</f>
        <v>0</v>
      </c>
    </row>
    <row r="1499" spans="1:30" x14ac:dyDescent="0.35">
      <c r="A1499" s="3">
        <v>9</v>
      </c>
      <c r="B1499" s="4" t="s">
        <v>1367</v>
      </c>
      <c r="C1499" s="10">
        <v>40.074503640000003</v>
      </c>
      <c r="D1499" s="4" t="s">
        <v>1466</v>
      </c>
      <c r="E1499" s="4">
        <v>0</v>
      </c>
      <c r="F1499" s="4">
        <v>4</v>
      </c>
      <c r="G1499" s="4">
        <v>6</v>
      </c>
      <c r="H1499" s="4"/>
      <c r="I1499" s="4">
        <v>0</v>
      </c>
      <c r="J1499" s="4">
        <v>0</v>
      </c>
      <c r="K1499" s="4" t="s">
        <v>1650</v>
      </c>
      <c r="L1499" s="4">
        <v>14</v>
      </c>
      <c r="M1499" s="4">
        <v>14</v>
      </c>
      <c r="N1499" s="4">
        <v>7.6910193099999997</v>
      </c>
      <c r="O1499" s="11">
        <v>3.8159999999999998</v>
      </c>
      <c r="P1499" cm="1">
        <f t="array" ref="P1499">_xlfn._xlws.FILTER(Table3[[#All],[Name]],(Table3[[#All],[Polygon]]=$A1499)*(Table3[[#All],[Period]]=P$1)*((Table3[[#All],[Variables ]]=$AF$3)+(Table3[[#All],[Variables ]]=$AF$2)+(Table3[[#All],[Variables ]]=$AF$4)),0)</f>
        <v>0</v>
      </c>
      <c r="Q1499" t="e" cm="1" vm="2">
        <f t="array" aca="1" ref="Q1499" ca="1">_xlfn._xlws.FILTER(Table3[[#All],[Name]],(Table3[[#All],[Polygon]]=$A1499)*(Table3[[#All],[Period]]=Q$1)*((Table3[[#All],[Variables ]]=$AF$3)+(Table3[[#All],[Variables ]]=$AF$2)+(Table3[[#All],[Variables ]]=$AF$4)),0)</f>
        <v>#VALUE!</v>
      </c>
      <c r="R1499" t="str" cm="1">
        <f t="array" ref="R1499">_xlfn._xlws.FILTER(Table3[[#All],[Name]],(Table3[[#All],[Polygon]]=$A1499)*(Table3[[#All],[Period]]=R$1)*((Table3[[#All],[Variables ]]=$AF$3)+(Table3[[#All],[Variables ]]=$AF$2)+(Table3[[#All],[Variables ]]=$AF$4)),0)</f>
        <v>AH</v>
      </c>
      <c r="S1499" t="str" cm="1">
        <f t="array" ref="S1499">_xlfn._xlws.FILTER(Table3[[#All],[Name]],(Table3[[#All],[Polygon]]=$A1499)*(Table3[[#All],[Period]]=S$1)*((Table3[[#All],[Variables ]]=$AF$3)+(Table3[[#All],[Variables ]]=$AF$2)+(Table3[[#All],[Variables ]]=$AF$4)),0)</f>
        <v>AH</v>
      </c>
      <c r="T1499" cm="1">
        <f t="array" ref="T1499">_xlfn._xlws.FILTER(Table3[[#All],[Name]],(Table3[[#All],[Polygon]]=$A1499)*(Table3[[#All],[Period]]=T$1)*((Table3[[#All],[Variables ]]=$AF$3)+(Table3[[#All],[Variables ]]=$AF$2)+(Table3[[#All],[Variables ]]=$AF$4)),0)</f>
        <v>0</v>
      </c>
      <c r="U1499" cm="1">
        <f t="array" ref="U1499">_xlfn._xlws.FILTER(Table3[[#All],[Name]],(Table3[[#All],[Polygon]]=$A1499)*(Table3[[#All],[Period]]=U$1)*((Table3[[#All],[Variables ]]=$AF$3)+(Table3[[#All],[Variables ]]=$AF$2)+(Table3[[#All],[Variables ]]=$AF$4)),0)</f>
        <v>0</v>
      </c>
      <c r="V1499" t="str" cm="1">
        <f t="array" ref="V1499">_xlfn._xlws.FILTER(Table3[[#All],[Name]],(Table3[[#All],[Polygon]]=$A1499)*(Table3[[#All],[Period]]=V$1)*((Table3[[#All],[Variables ]]=$AF$3)+(Table3[[#All],[Variables ]]=$AF$2)+(Table3[[#All],[Variables ]]=$AF$4)),0)</f>
        <v>PCT</v>
      </c>
      <c r="W1499" t="str" cm="1">
        <f t="array" ref="W1499">_xlfn._xlws.FILTER(Table3[[#All],[Name]],(Table3[[#All],[Polygon]]=$A1499)*(Table3[[#All],[Period]]=W$1)*((Table3[[#All],[Variables ]]=$AF$3)+(Table3[[#All],[Variables ]]=$AF$2)+(Table3[[#All],[Variables ]]=$AF$4)),0)</f>
        <v>AH</v>
      </c>
      <c r="X1499" t="str" cm="1">
        <f t="array" ref="X1499">_xlfn._xlws.FILTER(Table3[[#All],[Name]],(Table3[[#All],[Polygon]]=$A1499)*(Table3[[#All],[Period]]=X$1)*((Table3[[#All],[Variables ]]=$AF$3)+(Table3[[#All],[Variables ]]=$AF$2)+(Table3[[#All],[Variables ]]=$AF$4)),0)</f>
        <v>AH</v>
      </c>
      <c r="Y1499" cm="1">
        <f t="array" ref="Y1499">_xlfn._xlws.FILTER(Table3[[#All],[Name]],(Table3[[#All],[Polygon]]=$A1499)*(Table3[[#All],[Period]]=Y$1)*((Table3[[#All],[Variables ]]=$AF$3)+(Table3[[#All],[Variables ]]=$AF$2)+(Table3[[#All],[Variables ]]=$AF$4)),0)</f>
        <v>0</v>
      </c>
      <c r="Z1499" cm="1">
        <f t="array" ref="Z1499">_xlfn._xlws.FILTER(Table3[[#All],[Name]],(Table3[[#All],[Polygon]]=$A1499)*(Table3[[#All],[Period]]=Z$1)*((Table3[[#All],[Variables ]]=$AF$3)+(Table3[[#All],[Variables ]]=$AF$2)+(Table3[[#All],[Variables ]]=$AF$4)),0)</f>
        <v>0</v>
      </c>
      <c r="AA1499" cm="1">
        <f t="array" ref="AA1499">_xlfn._xlws.FILTER(Table3[[#All],[Name]],(Table3[[#All],[Polygon]]=$A1499)*(Table3[[#All],[Period]]=AA$1)*((Table3[[#All],[Variables ]]=$AF$3)+(Table3[[#All],[Variables ]]=$AF$2)+(Table3[[#All],[Variables ]]=$AF$4)),0)</f>
        <v>0</v>
      </c>
      <c r="AB1499" cm="1">
        <f t="array" ref="AB1499">_xlfn._xlws.FILTER(Table3[[#All],[Name]],(Table3[[#All],[Polygon]]=$A1499)*(Table3[[#All],[Period]]=AB$1)*((Table3[[#All],[Variables ]]=$AF$3)+(Table3[[#All],[Variables ]]=$AF$2)+(Table3[[#All],[Variables ]]=$AF$4)),0)</f>
        <v>0</v>
      </c>
      <c r="AC1499" cm="1">
        <f t="array" ref="AC1499">_xlfn._xlws.FILTER(Table3[[#All],[Name]],(Table3[[#All],[Polygon]]=$A1499)*(Table3[[#All],[Period]]=AC$1)*((Table3[[#All],[Variables ]]=$AF$3)+(Table3[[#All],[Variables ]]=$AF$2)+(Table3[[#All],[Variables ]]=$AF$4)),0)</f>
        <v>0</v>
      </c>
      <c r="AD1499" cm="1">
        <f t="array" ref="AD1499">_xlfn._xlws.FILTER(Table3[[#All],[Name]],(Table3[[#All],[Polygon]]=$A1499)*(Table3[[#All],[Period]]=AD$1)*((Table3[[#All],[Variables ]]=$AF$3)+(Table3[[#All],[Variables ]]=$AF$2)+(Table3[[#All],[Variables ]]=$AF$4)),0)</f>
        <v>0</v>
      </c>
    </row>
    <row r="1500" spans="1:30" x14ac:dyDescent="0.35">
      <c r="A1500" s="5">
        <v>9</v>
      </c>
      <c r="B1500" s="6" t="s">
        <v>1367</v>
      </c>
      <c r="C1500" s="8">
        <v>40.074503640000003</v>
      </c>
      <c r="D1500" s="6" t="s">
        <v>1466</v>
      </c>
      <c r="E1500" s="6">
        <v>0</v>
      </c>
      <c r="F1500" s="6">
        <v>4</v>
      </c>
      <c r="G1500" s="6">
        <v>6</v>
      </c>
      <c r="H1500" s="6"/>
      <c r="I1500" s="6">
        <v>0</v>
      </c>
      <c r="J1500" s="6">
        <v>0</v>
      </c>
      <c r="K1500" s="6" t="s">
        <v>1650</v>
      </c>
      <c r="L1500" s="6">
        <v>9</v>
      </c>
      <c r="M1500" s="6">
        <v>9</v>
      </c>
      <c r="N1500" s="6">
        <v>40.074503640000003</v>
      </c>
      <c r="O1500" s="9">
        <v>40.075000000000003</v>
      </c>
      <c r="P1500" cm="1">
        <f t="array" ref="P1500">_xlfn._xlws.FILTER(Table3[[#All],[Name]],(Table3[[#All],[Polygon]]=$A1500)*(Table3[[#All],[Period]]=P$1)*((Table3[[#All],[Variables ]]=$AF$3)+(Table3[[#All],[Variables ]]=$AF$2)+(Table3[[#All],[Variables ]]=$AF$4)),0)</f>
        <v>0</v>
      </c>
      <c r="Q1500" t="e" cm="1" vm="2">
        <f t="array" aca="1" ref="Q1500" ca="1">_xlfn._xlws.FILTER(Table3[[#All],[Name]],(Table3[[#All],[Polygon]]=$A1500)*(Table3[[#All],[Period]]=Q$1)*((Table3[[#All],[Variables ]]=$AF$3)+(Table3[[#All],[Variables ]]=$AF$2)+(Table3[[#All],[Variables ]]=$AF$4)),0)</f>
        <v>#VALUE!</v>
      </c>
      <c r="R1500" t="str" cm="1">
        <f t="array" ref="R1500">_xlfn._xlws.FILTER(Table3[[#All],[Name]],(Table3[[#All],[Polygon]]=$A1500)*(Table3[[#All],[Period]]=R$1)*((Table3[[#All],[Variables ]]=$AF$3)+(Table3[[#All],[Variables ]]=$AF$2)+(Table3[[#All],[Variables ]]=$AF$4)),0)</f>
        <v>AH</v>
      </c>
      <c r="S1500" t="str" cm="1">
        <f t="array" ref="S1500">_xlfn._xlws.FILTER(Table3[[#All],[Name]],(Table3[[#All],[Polygon]]=$A1500)*(Table3[[#All],[Period]]=S$1)*((Table3[[#All],[Variables ]]=$AF$3)+(Table3[[#All],[Variables ]]=$AF$2)+(Table3[[#All],[Variables ]]=$AF$4)),0)</f>
        <v>AH</v>
      </c>
      <c r="T1500" cm="1">
        <f t="array" ref="T1500">_xlfn._xlws.FILTER(Table3[[#All],[Name]],(Table3[[#All],[Polygon]]=$A1500)*(Table3[[#All],[Period]]=T$1)*((Table3[[#All],[Variables ]]=$AF$3)+(Table3[[#All],[Variables ]]=$AF$2)+(Table3[[#All],[Variables ]]=$AF$4)),0)</f>
        <v>0</v>
      </c>
      <c r="U1500" cm="1">
        <f t="array" ref="U1500">_xlfn._xlws.FILTER(Table3[[#All],[Name]],(Table3[[#All],[Polygon]]=$A1500)*(Table3[[#All],[Period]]=U$1)*((Table3[[#All],[Variables ]]=$AF$3)+(Table3[[#All],[Variables ]]=$AF$2)+(Table3[[#All],[Variables ]]=$AF$4)),0)</f>
        <v>0</v>
      </c>
      <c r="V1500" t="str" cm="1">
        <f t="array" ref="V1500">_xlfn._xlws.FILTER(Table3[[#All],[Name]],(Table3[[#All],[Polygon]]=$A1500)*(Table3[[#All],[Period]]=V$1)*((Table3[[#All],[Variables ]]=$AF$3)+(Table3[[#All],[Variables ]]=$AF$2)+(Table3[[#All],[Variables ]]=$AF$4)),0)</f>
        <v>PCT</v>
      </c>
      <c r="W1500" t="str" cm="1">
        <f t="array" ref="W1500">_xlfn._xlws.FILTER(Table3[[#All],[Name]],(Table3[[#All],[Polygon]]=$A1500)*(Table3[[#All],[Period]]=W$1)*((Table3[[#All],[Variables ]]=$AF$3)+(Table3[[#All],[Variables ]]=$AF$2)+(Table3[[#All],[Variables ]]=$AF$4)),0)</f>
        <v>AH</v>
      </c>
      <c r="X1500" t="str" cm="1">
        <f t="array" ref="X1500">_xlfn._xlws.FILTER(Table3[[#All],[Name]],(Table3[[#All],[Polygon]]=$A1500)*(Table3[[#All],[Period]]=X$1)*((Table3[[#All],[Variables ]]=$AF$3)+(Table3[[#All],[Variables ]]=$AF$2)+(Table3[[#All],[Variables ]]=$AF$4)),0)</f>
        <v>AH</v>
      </c>
      <c r="Y1500" cm="1">
        <f t="array" ref="Y1500">_xlfn._xlws.FILTER(Table3[[#All],[Name]],(Table3[[#All],[Polygon]]=$A1500)*(Table3[[#All],[Period]]=Y$1)*((Table3[[#All],[Variables ]]=$AF$3)+(Table3[[#All],[Variables ]]=$AF$2)+(Table3[[#All],[Variables ]]=$AF$4)),0)</f>
        <v>0</v>
      </c>
      <c r="Z1500" cm="1">
        <f t="array" ref="Z1500">_xlfn._xlws.FILTER(Table3[[#All],[Name]],(Table3[[#All],[Polygon]]=$A1500)*(Table3[[#All],[Period]]=Z$1)*((Table3[[#All],[Variables ]]=$AF$3)+(Table3[[#All],[Variables ]]=$AF$2)+(Table3[[#All],[Variables ]]=$AF$4)),0)</f>
        <v>0</v>
      </c>
      <c r="AA1500" cm="1">
        <f t="array" ref="AA1500">_xlfn._xlws.FILTER(Table3[[#All],[Name]],(Table3[[#All],[Polygon]]=$A1500)*(Table3[[#All],[Period]]=AA$1)*((Table3[[#All],[Variables ]]=$AF$3)+(Table3[[#All],[Variables ]]=$AF$2)+(Table3[[#All],[Variables ]]=$AF$4)),0)</f>
        <v>0</v>
      </c>
      <c r="AB1500" cm="1">
        <f t="array" ref="AB1500">_xlfn._xlws.FILTER(Table3[[#All],[Name]],(Table3[[#All],[Polygon]]=$A1500)*(Table3[[#All],[Period]]=AB$1)*((Table3[[#All],[Variables ]]=$AF$3)+(Table3[[#All],[Variables ]]=$AF$2)+(Table3[[#All],[Variables ]]=$AF$4)),0)</f>
        <v>0</v>
      </c>
      <c r="AC1500" cm="1">
        <f t="array" ref="AC1500">_xlfn._xlws.FILTER(Table3[[#All],[Name]],(Table3[[#All],[Polygon]]=$A1500)*(Table3[[#All],[Period]]=AC$1)*((Table3[[#All],[Variables ]]=$AF$3)+(Table3[[#All],[Variables ]]=$AF$2)+(Table3[[#All],[Variables ]]=$AF$4)),0)</f>
        <v>0</v>
      </c>
      <c r="AD1500" cm="1">
        <f t="array" ref="AD1500">_xlfn._xlws.FILTER(Table3[[#All],[Name]],(Table3[[#All],[Polygon]]=$A1500)*(Table3[[#All],[Period]]=AD$1)*((Table3[[#All],[Variables ]]=$AF$3)+(Table3[[#All],[Variables ]]=$AF$2)+(Table3[[#All],[Variables ]]=$AF$4)),0)</f>
        <v>0</v>
      </c>
    </row>
    <row r="1501" spans="1:30" x14ac:dyDescent="0.35">
      <c r="A1501" s="3">
        <v>9</v>
      </c>
      <c r="B1501" s="4" t="s">
        <v>1367</v>
      </c>
      <c r="C1501" s="10">
        <v>40.074503640000003</v>
      </c>
      <c r="D1501" s="4" t="s">
        <v>1466</v>
      </c>
      <c r="E1501" s="4">
        <v>0</v>
      </c>
      <c r="F1501" s="4">
        <v>4</v>
      </c>
      <c r="G1501" s="4">
        <v>6</v>
      </c>
      <c r="H1501" s="4"/>
      <c r="I1501" s="4">
        <v>0</v>
      </c>
      <c r="J1501" s="4">
        <v>0</v>
      </c>
      <c r="K1501" s="4" t="s">
        <v>1650</v>
      </c>
      <c r="L1501" s="4">
        <v>12</v>
      </c>
      <c r="M1501" s="4">
        <v>12</v>
      </c>
      <c r="N1501" s="4">
        <v>5.0020827089999997</v>
      </c>
      <c r="O1501" s="11">
        <v>5.0019999999999998</v>
      </c>
      <c r="P1501" cm="1">
        <f t="array" ref="P1501">_xlfn._xlws.FILTER(Table3[[#All],[Name]],(Table3[[#All],[Polygon]]=$A1501)*(Table3[[#All],[Period]]=P$1)*((Table3[[#All],[Variables ]]=$AF$3)+(Table3[[#All],[Variables ]]=$AF$2)+(Table3[[#All],[Variables ]]=$AF$4)),0)</f>
        <v>0</v>
      </c>
      <c r="Q1501" t="e" cm="1" vm="2">
        <f t="array" aca="1" ref="Q1501" ca="1">_xlfn._xlws.FILTER(Table3[[#All],[Name]],(Table3[[#All],[Polygon]]=$A1501)*(Table3[[#All],[Period]]=Q$1)*((Table3[[#All],[Variables ]]=$AF$3)+(Table3[[#All],[Variables ]]=$AF$2)+(Table3[[#All],[Variables ]]=$AF$4)),0)</f>
        <v>#VALUE!</v>
      </c>
      <c r="R1501" t="str" cm="1">
        <f t="array" ref="R1501">_xlfn._xlws.FILTER(Table3[[#All],[Name]],(Table3[[#All],[Polygon]]=$A1501)*(Table3[[#All],[Period]]=R$1)*((Table3[[#All],[Variables ]]=$AF$3)+(Table3[[#All],[Variables ]]=$AF$2)+(Table3[[#All],[Variables ]]=$AF$4)),0)</f>
        <v>AH</v>
      </c>
      <c r="S1501" t="str" cm="1">
        <f t="array" ref="S1501">_xlfn._xlws.FILTER(Table3[[#All],[Name]],(Table3[[#All],[Polygon]]=$A1501)*(Table3[[#All],[Period]]=S$1)*((Table3[[#All],[Variables ]]=$AF$3)+(Table3[[#All],[Variables ]]=$AF$2)+(Table3[[#All],[Variables ]]=$AF$4)),0)</f>
        <v>AH</v>
      </c>
      <c r="T1501" cm="1">
        <f t="array" ref="T1501">_xlfn._xlws.FILTER(Table3[[#All],[Name]],(Table3[[#All],[Polygon]]=$A1501)*(Table3[[#All],[Period]]=T$1)*((Table3[[#All],[Variables ]]=$AF$3)+(Table3[[#All],[Variables ]]=$AF$2)+(Table3[[#All],[Variables ]]=$AF$4)),0)</f>
        <v>0</v>
      </c>
      <c r="U1501" cm="1">
        <f t="array" ref="U1501">_xlfn._xlws.FILTER(Table3[[#All],[Name]],(Table3[[#All],[Polygon]]=$A1501)*(Table3[[#All],[Period]]=U$1)*((Table3[[#All],[Variables ]]=$AF$3)+(Table3[[#All],[Variables ]]=$AF$2)+(Table3[[#All],[Variables ]]=$AF$4)),0)</f>
        <v>0</v>
      </c>
      <c r="V1501" t="str" cm="1">
        <f t="array" ref="V1501">_xlfn._xlws.FILTER(Table3[[#All],[Name]],(Table3[[#All],[Polygon]]=$A1501)*(Table3[[#All],[Period]]=V$1)*((Table3[[#All],[Variables ]]=$AF$3)+(Table3[[#All],[Variables ]]=$AF$2)+(Table3[[#All],[Variables ]]=$AF$4)),0)</f>
        <v>PCT</v>
      </c>
      <c r="W1501" t="str" cm="1">
        <f t="array" ref="W1501">_xlfn._xlws.FILTER(Table3[[#All],[Name]],(Table3[[#All],[Polygon]]=$A1501)*(Table3[[#All],[Period]]=W$1)*((Table3[[#All],[Variables ]]=$AF$3)+(Table3[[#All],[Variables ]]=$AF$2)+(Table3[[#All],[Variables ]]=$AF$4)),0)</f>
        <v>AH</v>
      </c>
      <c r="X1501" t="str" cm="1">
        <f t="array" ref="X1501">_xlfn._xlws.FILTER(Table3[[#All],[Name]],(Table3[[#All],[Polygon]]=$A1501)*(Table3[[#All],[Period]]=X$1)*((Table3[[#All],[Variables ]]=$AF$3)+(Table3[[#All],[Variables ]]=$AF$2)+(Table3[[#All],[Variables ]]=$AF$4)),0)</f>
        <v>AH</v>
      </c>
      <c r="Y1501" cm="1">
        <f t="array" ref="Y1501">_xlfn._xlws.FILTER(Table3[[#All],[Name]],(Table3[[#All],[Polygon]]=$A1501)*(Table3[[#All],[Period]]=Y$1)*((Table3[[#All],[Variables ]]=$AF$3)+(Table3[[#All],[Variables ]]=$AF$2)+(Table3[[#All],[Variables ]]=$AF$4)),0)</f>
        <v>0</v>
      </c>
      <c r="Z1501" cm="1">
        <f t="array" ref="Z1501">_xlfn._xlws.FILTER(Table3[[#All],[Name]],(Table3[[#All],[Polygon]]=$A1501)*(Table3[[#All],[Period]]=Z$1)*((Table3[[#All],[Variables ]]=$AF$3)+(Table3[[#All],[Variables ]]=$AF$2)+(Table3[[#All],[Variables ]]=$AF$4)),0)</f>
        <v>0</v>
      </c>
      <c r="AA1501" cm="1">
        <f t="array" ref="AA1501">_xlfn._xlws.FILTER(Table3[[#All],[Name]],(Table3[[#All],[Polygon]]=$A1501)*(Table3[[#All],[Period]]=AA$1)*((Table3[[#All],[Variables ]]=$AF$3)+(Table3[[#All],[Variables ]]=$AF$2)+(Table3[[#All],[Variables ]]=$AF$4)),0)</f>
        <v>0</v>
      </c>
      <c r="AB1501" cm="1">
        <f t="array" ref="AB1501">_xlfn._xlws.FILTER(Table3[[#All],[Name]],(Table3[[#All],[Polygon]]=$A1501)*(Table3[[#All],[Period]]=AB$1)*((Table3[[#All],[Variables ]]=$AF$3)+(Table3[[#All],[Variables ]]=$AF$2)+(Table3[[#All],[Variables ]]=$AF$4)),0)</f>
        <v>0</v>
      </c>
      <c r="AC1501" cm="1">
        <f t="array" ref="AC1501">_xlfn._xlws.FILTER(Table3[[#All],[Name]],(Table3[[#All],[Polygon]]=$A1501)*(Table3[[#All],[Period]]=AC$1)*((Table3[[#All],[Variables ]]=$AF$3)+(Table3[[#All],[Variables ]]=$AF$2)+(Table3[[#All],[Variables ]]=$AF$4)),0)</f>
        <v>0</v>
      </c>
      <c r="AD1501" cm="1">
        <f t="array" ref="AD1501">_xlfn._xlws.FILTER(Table3[[#All],[Name]],(Table3[[#All],[Polygon]]=$A1501)*(Table3[[#All],[Period]]=AD$1)*((Table3[[#All],[Variables ]]=$AF$3)+(Table3[[#All],[Variables ]]=$AF$2)+(Table3[[#All],[Variables ]]=$AF$4)),0)</f>
        <v>0</v>
      </c>
    </row>
    <row r="1502" spans="1:30" x14ac:dyDescent="0.35">
      <c r="A1502" s="5">
        <v>9</v>
      </c>
      <c r="B1502" s="6" t="s">
        <v>1367</v>
      </c>
      <c r="C1502" s="8">
        <v>40.074503640000003</v>
      </c>
      <c r="D1502" s="6" t="s">
        <v>1466</v>
      </c>
      <c r="E1502" s="6">
        <v>0</v>
      </c>
      <c r="F1502" s="6">
        <v>4</v>
      </c>
      <c r="G1502" s="6">
        <v>6</v>
      </c>
      <c r="H1502" s="6"/>
      <c r="I1502" s="6">
        <v>0</v>
      </c>
      <c r="J1502" s="6">
        <v>0</v>
      </c>
      <c r="K1502" s="6" t="s">
        <v>1650</v>
      </c>
      <c r="L1502" s="6">
        <v>1</v>
      </c>
      <c r="M1502" s="6">
        <v>1</v>
      </c>
      <c r="N1502" s="6">
        <v>15.76116682</v>
      </c>
      <c r="O1502" s="9">
        <v>15.423</v>
      </c>
      <c r="P1502" cm="1">
        <f t="array" ref="P1502">_xlfn._xlws.FILTER(Table3[[#All],[Name]],(Table3[[#All],[Polygon]]=$A1502)*(Table3[[#All],[Period]]=P$1)*((Table3[[#All],[Variables ]]=$AF$3)+(Table3[[#All],[Variables ]]=$AF$2)+(Table3[[#All],[Variables ]]=$AF$4)),0)</f>
        <v>0</v>
      </c>
      <c r="Q1502" t="e" cm="1" vm="2">
        <f t="array" aca="1" ref="Q1502" ca="1">_xlfn._xlws.FILTER(Table3[[#All],[Name]],(Table3[[#All],[Polygon]]=$A1502)*(Table3[[#All],[Period]]=Q$1)*((Table3[[#All],[Variables ]]=$AF$3)+(Table3[[#All],[Variables ]]=$AF$2)+(Table3[[#All],[Variables ]]=$AF$4)),0)</f>
        <v>#VALUE!</v>
      </c>
      <c r="R1502" t="str" cm="1">
        <f t="array" ref="R1502">_xlfn._xlws.FILTER(Table3[[#All],[Name]],(Table3[[#All],[Polygon]]=$A1502)*(Table3[[#All],[Period]]=R$1)*((Table3[[#All],[Variables ]]=$AF$3)+(Table3[[#All],[Variables ]]=$AF$2)+(Table3[[#All],[Variables ]]=$AF$4)),0)</f>
        <v>AH</v>
      </c>
      <c r="S1502" t="str" cm="1">
        <f t="array" ref="S1502">_xlfn._xlws.FILTER(Table3[[#All],[Name]],(Table3[[#All],[Polygon]]=$A1502)*(Table3[[#All],[Period]]=S$1)*((Table3[[#All],[Variables ]]=$AF$3)+(Table3[[#All],[Variables ]]=$AF$2)+(Table3[[#All],[Variables ]]=$AF$4)),0)</f>
        <v>AH</v>
      </c>
      <c r="T1502" cm="1">
        <f t="array" ref="T1502">_xlfn._xlws.FILTER(Table3[[#All],[Name]],(Table3[[#All],[Polygon]]=$A1502)*(Table3[[#All],[Period]]=T$1)*((Table3[[#All],[Variables ]]=$AF$3)+(Table3[[#All],[Variables ]]=$AF$2)+(Table3[[#All],[Variables ]]=$AF$4)),0)</f>
        <v>0</v>
      </c>
      <c r="U1502" cm="1">
        <f t="array" ref="U1502">_xlfn._xlws.FILTER(Table3[[#All],[Name]],(Table3[[#All],[Polygon]]=$A1502)*(Table3[[#All],[Period]]=U$1)*((Table3[[#All],[Variables ]]=$AF$3)+(Table3[[#All],[Variables ]]=$AF$2)+(Table3[[#All],[Variables ]]=$AF$4)),0)</f>
        <v>0</v>
      </c>
      <c r="V1502" t="str" cm="1">
        <f t="array" ref="V1502">_xlfn._xlws.FILTER(Table3[[#All],[Name]],(Table3[[#All],[Polygon]]=$A1502)*(Table3[[#All],[Period]]=V$1)*((Table3[[#All],[Variables ]]=$AF$3)+(Table3[[#All],[Variables ]]=$AF$2)+(Table3[[#All],[Variables ]]=$AF$4)),0)</f>
        <v>PCT</v>
      </c>
      <c r="W1502" t="str" cm="1">
        <f t="array" ref="W1502">_xlfn._xlws.FILTER(Table3[[#All],[Name]],(Table3[[#All],[Polygon]]=$A1502)*(Table3[[#All],[Period]]=W$1)*((Table3[[#All],[Variables ]]=$AF$3)+(Table3[[#All],[Variables ]]=$AF$2)+(Table3[[#All],[Variables ]]=$AF$4)),0)</f>
        <v>AH</v>
      </c>
      <c r="X1502" t="str" cm="1">
        <f t="array" ref="X1502">_xlfn._xlws.FILTER(Table3[[#All],[Name]],(Table3[[#All],[Polygon]]=$A1502)*(Table3[[#All],[Period]]=X$1)*((Table3[[#All],[Variables ]]=$AF$3)+(Table3[[#All],[Variables ]]=$AF$2)+(Table3[[#All],[Variables ]]=$AF$4)),0)</f>
        <v>AH</v>
      </c>
      <c r="Y1502" cm="1">
        <f t="array" ref="Y1502">_xlfn._xlws.FILTER(Table3[[#All],[Name]],(Table3[[#All],[Polygon]]=$A1502)*(Table3[[#All],[Period]]=Y$1)*((Table3[[#All],[Variables ]]=$AF$3)+(Table3[[#All],[Variables ]]=$AF$2)+(Table3[[#All],[Variables ]]=$AF$4)),0)</f>
        <v>0</v>
      </c>
      <c r="Z1502" cm="1">
        <f t="array" ref="Z1502">_xlfn._xlws.FILTER(Table3[[#All],[Name]],(Table3[[#All],[Polygon]]=$A1502)*(Table3[[#All],[Period]]=Z$1)*((Table3[[#All],[Variables ]]=$AF$3)+(Table3[[#All],[Variables ]]=$AF$2)+(Table3[[#All],[Variables ]]=$AF$4)),0)</f>
        <v>0</v>
      </c>
      <c r="AA1502" cm="1">
        <f t="array" ref="AA1502">_xlfn._xlws.FILTER(Table3[[#All],[Name]],(Table3[[#All],[Polygon]]=$A1502)*(Table3[[#All],[Period]]=AA$1)*((Table3[[#All],[Variables ]]=$AF$3)+(Table3[[#All],[Variables ]]=$AF$2)+(Table3[[#All],[Variables ]]=$AF$4)),0)</f>
        <v>0</v>
      </c>
      <c r="AB1502" cm="1">
        <f t="array" ref="AB1502">_xlfn._xlws.FILTER(Table3[[#All],[Name]],(Table3[[#All],[Polygon]]=$A1502)*(Table3[[#All],[Period]]=AB$1)*((Table3[[#All],[Variables ]]=$AF$3)+(Table3[[#All],[Variables ]]=$AF$2)+(Table3[[#All],[Variables ]]=$AF$4)),0)</f>
        <v>0</v>
      </c>
      <c r="AC1502" cm="1">
        <f t="array" ref="AC1502">_xlfn._xlws.FILTER(Table3[[#All],[Name]],(Table3[[#All],[Polygon]]=$A1502)*(Table3[[#All],[Period]]=AC$1)*((Table3[[#All],[Variables ]]=$AF$3)+(Table3[[#All],[Variables ]]=$AF$2)+(Table3[[#All],[Variables ]]=$AF$4)),0)</f>
        <v>0</v>
      </c>
      <c r="AD1502" cm="1">
        <f t="array" ref="AD1502">_xlfn._xlws.FILTER(Table3[[#All],[Name]],(Table3[[#All],[Polygon]]=$A1502)*(Table3[[#All],[Period]]=AD$1)*((Table3[[#All],[Variables ]]=$AF$3)+(Table3[[#All],[Variables ]]=$AF$2)+(Table3[[#All],[Variables ]]=$AF$4)),0)</f>
        <v>0</v>
      </c>
    </row>
    <row r="1503" spans="1:30" x14ac:dyDescent="0.35">
      <c r="A1503" s="3">
        <v>9</v>
      </c>
      <c r="B1503" s="4" t="s">
        <v>1367</v>
      </c>
      <c r="C1503" s="10">
        <v>40.074503640000003</v>
      </c>
      <c r="D1503" s="4" t="s">
        <v>1466</v>
      </c>
      <c r="E1503" s="4">
        <v>0</v>
      </c>
      <c r="F1503" s="4">
        <v>4</v>
      </c>
      <c r="G1503" s="4">
        <v>6</v>
      </c>
      <c r="H1503" s="4"/>
      <c r="I1503" s="4">
        <v>0</v>
      </c>
      <c r="J1503" s="4">
        <v>0</v>
      </c>
      <c r="K1503" s="4" t="s">
        <v>1650</v>
      </c>
      <c r="L1503" s="4">
        <v>661</v>
      </c>
      <c r="M1503" s="4">
        <v>661</v>
      </c>
      <c r="N1503" s="4">
        <v>35.616905750000001</v>
      </c>
      <c r="O1503" s="11">
        <v>2.1000000000000001E-2</v>
      </c>
      <c r="P1503" cm="1">
        <f t="array" ref="P1503">_xlfn._xlws.FILTER(Table3[[#All],[Name]],(Table3[[#All],[Polygon]]=$A1503)*(Table3[[#All],[Period]]=P$1)*((Table3[[#All],[Variables ]]=$AF$3)+(Table3[[#All],[Variables ]]=$AF$2)+(Table3[[#All],[Variables ]]=$AF$4)),0)</f>
        <v>0</v>
      </c>
      <c r="Q1503" t="e" cm="1" vm="2">
        <f t="array" aca="1" ref="Q1503" ca="1">_xlfn._xlws.FILTER(Table3[[#All],[Name]],(Table3[[#All],[Polygon]]=$A1503)*(Table3[[#All],[Period]]=Q$1)*((Table3[[#All],[Variables ]]=$AF$3)+(Table3[[#All],[Variables ]]=$AF$2)+(Table3[[#All],[Variables ]]=$AF$4)),0)</f>
        <v>#VALUE!</v>
      </c>
      <c r="R1503" t="str" cm="1">
        <f t="array" ref="R1503">_xlfn._xlws.FILTER(Table3[[#All],[Name]],(Table3[[#All],[Polygon]]=$A1503)*(Table3[[#All],[Period]]=R$1)*((Table3[[#All],[Variables ]]=$AF$3)+(Table3[[#All],[Variables ]]=$AF$2)+(Table3[[#All],[Variables ]]=$AF$4)),0)</f>
        <v>AH</v>
      </c>
      <c r="S1503" t="str" cm="1">
        <f t="array" ref="S1503">_xlfn._xlws.FILTER(Table3[[#All],[Name]],(Table3[[#All],[Polygon]]=$A1503)*(Table3[[#All],[Period]]=S$1)*((Table3[[#All],[Variables ]]=$AF$3)+(Table3[[#All],[Variables ]]=$AF$2)+(Table3[[#All],[Variables ]]=$AF$4)),0)</f>
        <v>AH</v>
      </c>
      <c r="T1503" cm="1">
        <f t="array" ref="T1503">_xlfn._xlws.FILTER(Table3[[#All],[Name]],(Table3[[#All],[Polygon]]=$A1503)*(Table3[[#All],[Period]]=T$1)*((Table3[[#All],[Variables ]]=$AF$3)+(Table3[[#All],[Variables ]]=$AF$2)+(Table3[[#All],[Variables ]]=$AF$4)),0)</f>
        <v>0</v>
      </c>
      <c r="U1503" cm="1">
        <f t="array" ref="U1503">_xlfn._xlws.FILTER(Table3[[#All],[Name]],(Table3[[#All],[Polygon]]=$A1503)*(Table3[[#All],[Period]]=U$1)*((Table3[[#All],[Variables ]]=$AF$3)+(Table3[[#All],[Variables ]]=$AF$2)+(Table3[[#All],[Variables ]]=$AF$4)),0)</f>
        <v>0</v>
      </c>
      <c r="V1503" t="str" cm="1">
        <f t="array" ref="V1503">_xlfn._xlws.FILTER(Table3[[#All],[Name]],(Table3[[#All],[Polygon]]=$A1503)*(Table3[[#All],[Period]]=V$1)*((Table3[[#All],[Variables ]]=$AF$3)+(Table3[[#All],[Variables ]]=$AF$2)+(Table3[[#All],[Variables ]]=$AF$4)),0)</f>
        <v>PCT</v>
      </c>
      <c r="W1503" t="str" cm="1">
        <f t="array" ref="W1503">_xlfn._xlws.FILTER(Table3[[#All],[Name]],(Table3[[#All],[Polygon]]=$A1503)*(Table3[[#All],[Period]]=W$1)*((Table3[[#All],[Variables ]]=$AF$3)+(Table3[[#All],[Variables ]]=$AF$2)+(Table3[[#All],[Variables ]]=$AF$4)),0)</f>
        <v>AH</v>
      </c>
      <c r="X1503" t="str" cm="1">
        <f t="array" ref="X1503">_xlfn._xlws.FILTER(Table3[[#All],[Name]],(Table3[[#All],[Polygon]]=$A1503)*(Table3[[#All],[Period]]=X$1)*((Table3[[#All],[Variables ]]=$AF$3)+(Table3[[#All],[Variables ]]=$AF$2)+(Table3[[#All],[Variables ]]=$AF$4)),0)</f>
        <v>AH</v>
      </c>
      <c r="Y1503" cm="1">
        <f t="array" ref="Y1503">_xlfn._xlws.FILTER(Table3[[#All],[Name]],(Table3[[#All],[Polygon]]=$A1503)*(Table3[[#All],[Period]]=Y$1)*((Table3[[#All],[Variables ]]=$AF$3)+(Table3[[#All],[Variables ]]=$AF$2)+(Table3[[#All],[Variables ]]=$AF$4)),0)</f>
        <v>0</v>
      </c>
      <c r="Z1503" cm="1">
        <f t="array" ref="Z1503">_xlfn._xlws.FILTER(Table3[[#All],[Name]],(Table3[[#All],[Polygon]]=$A1503)*(Table3[[#All],[Period]]=Z$1)*((Table3[[#All],[Variables ]]=$AF$3)+(Table3[[#All],[Variables ]]=$AF$2)+(Table3[[#All],[Variables ]]=$AF$4)),0)</f>
        <v>0</v>
      </c>
      <c r="AA1503" cm="1">
        <f t="array" ref="AA1503">_xlfn._xlws.FILTER(Table3[[#All],[Name]],(Table3[[#All],[Polygon]]=$A1503)*(Table3[[#All],[Period]]=AA$1)*((Table3[[#All],[Variables ]]=$AF$3)+(Table3[[#All],[Variables ]]=$AF$2)+(Table3[[#All],[Variables ]]=$AF$4)),0)</f>
        <v>0</v>
      </c>
      <c r="AB1503" cm="1">
        <f t="array" ref="AB1503">_xlfn._xlws.FILTER(Table3[[#All],[Name]],(Table3[[#All],[Polygon]]=$A1503)*(Table3[[#All],[Period]]=AB$1)*((Table3[[#All],[Variables ]]=$AF$3)+(Table3[[#All],[Variables ]]=$AF$2)+(Table3[[#All],[Variables ]]=$AF$4)),0)</f>
        <v>0</v>
      </c>
      <c r="AC1503" cm="1">
        <f t="array" ref="AC1503">_xlfn._xlws.FILTER(Table3[[#All],[Name]],(Table3[[#All],[Polygon]]=$A1503)*(Table3[[#All],[Period]]=AC$1)*((Table3[[#All],[Variables ]]=$AF$3)+(Table3[[#All],[Variables ]]=$AF$2)+(Table3[[#All],[Variables ]]=$AF$4)),0)</f>
        <v>0</v>
      </c>
      <c r="AD1503" cm="1">
        <f t="array" ref="AD1503">_xlfn._xlws.FILTER(Table3[[#All],[Name]],(Table3[[#All],[Polygon]]=$A1503)*(Table3[[#All],[Period]]=AD$1)*((Table3[[#All],[Variables ]]=$AF$3)+(Table3[[#All],[Variables ]]=$AF$2)+(Table3[[#All],[Variables ]]=$AF$4)),0)</f>
        <v>0</v>
      </c>
    </row>
    <row r="1504" spans="1:30" x14ac:dyDescent="0.35">
      <c r="A1504" s="5">
        <v>9</v>
      </c>
      <c r="B1504" s="6" t="s">
        <v>1367</v>
      </c>
      <c r="C1504" s="8">
        <v>40.074503640000003</v>
      </c>
      <c r="D1504" s="6" t="s">
        <v>1466</v>
      </c>
      <c r="E1504" s="6">
        <v>0</v>
      </c>
      <c r="F1504" s="6">
        <v>4</v>
      </c>
      <c r="G1504" s="6">
        <v>6</v>
      </c>
      <c r="H1504" s="6"/>
      <c r="I1504" s="6">
        <v>0</v>
      </c>
      <c r="J1504" s="6">
        <v>0</v>
      </c>
      <c r="K1504" s="6" t="s">
        <v>1650</v>
      </c>
      <c r="L1504" s="6">
        <v>660</v>
      </c>
      <c r="M1504" s="6">
        <v>660</v>
      </c>
      <c r="N1504" s="6">
        <v>43.945897410000001</v>
      </c>
      <c r="O1504" s="9">
        <v>4.2000000000000003E-2</v>
      </c>
      <c r="P1504" cm="1">
        <f t="array" ref="P1504">_xlfn._xlws.FILTER(Table3[[#All],[Name]],(Table3[[#All],[Polygon]]=$A1504)*(Table3[[#All],[Period]]=P$1)*((Table3[[#All],[Variables ]]=$AF$3)+(Table3[[#All],[Variables ]]=$AF$2)+(Table3[[#All],[Variables ]]=$AF$4)),0)</f>
        <v>0</v>
      </c>
      <c r="Q1504" t="e" cm="1" vm="2">
        <f t="array" aca="1" ref="Q1504" ca="1">_xlfn._xlws.FILTER(Table3[[#All],[Name]],(Table3[[#All],[Polygon]]=$A1504)*(Table3[[#All],[Period]]=Q$1)*((Table3[[#All],[Variables ]]=$AF$3)+(Table3[[#All],[Variables ]]=$AF$2)+(Table3[[#All],[Variables ]]=$AF$4)),0)</f>
        <v>#VALUE!</v>
      </c>
      <c r="R1504" t="str" cm="1">
        <f t="array" ref="R1504">_xlfn._xlws.FILTER(Table3[[#All],[Name]],(Table3[[#All],[Polygon]]=$A1504)*(Table3[[#All],[Period]]=R$1)*((Table3[[#All],[Variables ]]=$AF$3)+(Table3[[#All],[Variables ]]=$AF$2)+(Table3[[#All],[Variables ]]=$AF$4)),0)</f>
        <v>AH</v>
      </c>
      <c r="S1504" t="str" cm="1">
        <f t="array" ref="S1504">_xlfn._xlws.FILTER(Table3[[#All],[Name]],(Table3[[#All],[Polygon]]=$A1504)*(Table3[[#All],[Period]]=S$1)*((Table3[[#All],[Variables ]]=$AF$3)+(Table3[[#All],[Variables ]]=$AF$2)+(Table3[[#All],[Variables ]]=$AF$4)),0)</f>
        <v>AH</v>
      </c>
      <c r="T1504" cm="1">
        <f t="array" ref="T1504">_xlfn._xlws.FILTER(Table3[[#All],[Name]],(Table3[[#All],[Polygon]]=$A1504)*(Table3[[#All],[Period]]=T$1)*((Table3[[#All],[Variables ]]=$AF$3)+(Table3[[#All],[Variables ]]=$AF$2)+(Table3[[#All],[Variables ]]=$AF$4)),0)</f>
        <v>0</v>
      </c>
      <c r="U1504" cm="1">
        <f t="array" ref="U1504">_xlfn._xlws.FILTER(Table3[[#All],[Name]],(Table3[[#All],[Polygon]]=$A1504)*(Table3[[#All],[Period]]=U$1)*((Table3[[#All],[Variables ]]=$AF$3)+(Table3[[#All],[Variables ]]=$AF$2)+(Table3[[#All],[Variables ]]=$AF$4)),0)</f>
        <v>0</v>
      </c>
      <c r="V1504" t="str" cm="1">
        <f t="array" ref="V1504">_xlfn._xlws.FILTER(Table3[[#All],[Name]],(Table3[[#All],[Polygon]]=$A1504)*(Table3[[#All],[Period]]=V$1)*((Table3[[#All],[Variables ]]=$AF$3)+(Table3[[#All],[Variables ]]=$AF$2)+(Table3[[#All],[Variables ]]=$AF$4)),0)</f>
        <v>PCT</v>
      </c>
      <c r="W1504" t="str" cm="1">
        <f t="array" ref="W1504">_xlfn._xlws.FILTER(Table3[[#All],[Name]],(Table3[[#All],[Polygon]]=$A1504)*(Table3[[#All],[Period]]=W$1)*((Table3[[#All],[Variables ]]=$AF$3)+(Table3[[#All],[Variables ]]=$AF$2)+(Table3[[#All],[Variables ]]=$AF$4)),0)</f>
        <v>AH</v>
      </c>
      <c r="X1504" t="str" cm="1">
        <f t="array" ref="X1504">_xlfn._xlws.FILTER(Table3[[#All],[Name]],(Table3[[#All],[Polygon]]=$A1504)*(Table3[[#All],[Period]]=X$1)*((Table3[[#All],[Variables ]]=$AF$3)+(Table3[[#All],[Variables ]]=$AF$2)+(Table3[[#All],[Variables ]]=$AF$4)),0)</f>
        <v>AH</v>
      </c>
      <c r="Y1504" cm="1">
        <f t="array" ref="Y1504">_xlfn._xlws.FILTER(Table3[[#All],[Name]],(Table3[[#All],[Polygon]]=$A1504)*(Table3[[#All],[Period]]=Y$1)*((Table3[[#All],[Variables ]]=$AF$3)+(Table3[[#All],[Variables ]]=$AF$2)+(Table3[[#All],[Variables ]]=$AF$4)),0)</f>
        <v>0</v>
      </c>
      <c r="Z1504" cm="1">
        <f t="array" ref="Z1504">_xlfn._xlws.FILTER(Table3[[#All],[Name]],(Table3[[#All],[Polygon]]=$A1504)*(Table3[[#All],[Period]]=Z$1)*((Table3[[#All],[Variables ]]=$AF$3)+(Table3[[#All],[Variables ]]=$AF$2)+(Table3[[#All],[Variables ]]=$AF$4)),0)</f>
        <v>0</v>
      </c>
      <c r="AA1504" cm="1">
        <f t="array" ref="AA1504">_xlfn._xlws.FILTER(Table3[[#All],[Name]],(Table3[[#All],[Polygon]]=$A1504)*(Table3[[#All],[Period]]=AA$1)*((Table3[[#All],[Variables ]]=$AF$3)+(Table3[[#All],[Variables ]]=$AF$2)+(Table3[[#All],[Variables ]]=$AF$4)),0)</f>
        <v>0</v>
      </c>
      <c r="AB1504" cm="1">
        <f t="array" ref="AB1504">_xlfn._xlws.FILTER(Table3[[#All],[Name]],(Table3[[#All],[Polygon]]=$A1504)*(Table3[[#All],[Period]]=AB$1)*((Table3[[#All],[Variables ]]=$AF$3)+(Table3[[#All],[Variables ]]=$AF$2)+(Table3[[#All],[Variables ]]=$AF$4)),0)</f>
        <v>0</v>
      </c>
      <c r="AC1504" cm="1">
        <f t="array" ref="AC1504">_xlfn._xlws.FILTER(Table3[[#All],[Name]],(Table3[[#All],[Polygon]]=$A1504)*(Table3[[#All],[Period]]=AC$1)*((Table3[[#All],[Variables ]]=$AF$3)+(Table3[[#All],[Variables ]]=$AF$2)+(Table3[[#All],[Variables ]]=$AF$4)),0)</f>
        <v>0</v>
      </c>
      <c r="AD1504" cm="1">
        <f t="array" ref="AD1504">_xlfn._xlws.FILTER(Table3[[#All],[Name]],(Table3[[#All],[Polygon]]=$A1504)*(Table3[[#All],[Period]]=AD$1)*((Table3[[#All],[Variables ]]=$AF$3)+(Table3[[#All],[Variables ]]=$AF$2)+(Table3[[#All],[Variables ]]=$AF$4)),0)</f>
        <v>0</v>
      </c>
    </row>
    <row r="1505" spans="1:30" x14ac:dyDescent="0.35">
      <c r="A1505" s="3">
        <v>9</v>
      </c>
      <c r="B1505" s="4" t="s">
        <v>1367</v>
      </c>
      <c r="C1505" s="10">
        <v>40.074503640000003</v>
      </c>
      <c r="D1505" s="4" t="s">
        <v>1466</v>
      </c>
      <c r="E1505" s="4">
        <v>0</v>
      </c>
      <c r="F1505" s="4">
        <v>4</v>
      </c>
      <c r="G1505" s="4">
        <v>6</v>
      </c>
      <c r="H1505" s="4"/>
      <c r="I1505" s="4">
        <v>0</v>
      </c>
      <c r="J1505" s="4">
        <v>0</v>
      </c>
      <c r="K1505" s="4" t="s">
        <v>1650</v>
      </c>
      <c r="L1505" s="4">
        <v>662</v>
      </c>
      <c r="M1505" s="4">
        <v>662</v>
      </c>
      <c r="N1505" s="4">
        <v>43.185861619999997</v>
      </c>
      <c r="O1505" s="11">
        <v>4.9020000000000001</v>
      </c>
      <c r="P1505" cm="1">
        <f t="array" ref="P1505">_xlfn._xlws.FILTER(Table3[[#All],[Name]],(Table3[[#All],[Polygon]]=$A1505)*(Table3[[#All],[Period]]=P$1)*((Table3[[#All],[Variables ]]=$AF$3)+(Table3[[#All],[Variables ]]=$AF$2)+(Table3[[#All],[Variables ]]=$AF$4)),0)</f>
        <v>0</v>
      </c>
      <c r="Q1505" t="e" cm="1" vm="2">
        <f t="array" aca="1" ref="Q1505" ca="1">_xlfn._xlws.FILTER(Table3[[#All],[Name]],(Table3[[#All],[Polygon]]=$A1505)*(Table3[[#All],[Period]]=Q$1)*((Table3[[#All],[Variables ]]=$AF$3)+(Table3[[#All],[Variables ]]=$AF$2)+(Table3[[#All],[Variables ]]=$AF$4)),0)</f>
        <v>#VALUE!</v>
      </c>
      <c r="R1505" t="str" cm="1">
        <f t="array" ref="R1505">_xlfn._xlws.FILTER(Table3[[#All],[Name]],(Table3[[#All],[Polygon]]=$A1505)*(Table3[[#All],[Period]]=R$1)*((Table3[[#All],[Variables ]]=$AF$3)+(Table3[[#All],[Variables ]]=$AF$2)+(Table3[[#All],[Variables ]]=$AF$4)),0)</f>
        <v>AH</v>
      </c>
      <c r="S1505" t="str" cm="1">
        <f t="array" ref="S1505">_xlfn._xlws.FILTER(Table3[[#All],[Name]],(Table3[[#All],[Polygon]]=$A1505)*(Table3[[#All],[Period]]=S$1)*((Table3[[#All],[Variables ]]=$AF$3)+(Table3[[#All],[Variables ]]=$AF$2)+(Table3[[#All],[Variables ]]=$AF$4)),0)</f>
        <v>AH</v>
      </c>
      <c r="T1505" cm="1">
        <f t="array" ref="T1505">_xlfn._xlws.FILTER(Table3[[#All],[Name]],(Table3[[#All],[Polygon]]=$A1505)*(Table3[[#All],[Period]]=T$1)*((Table3[[#All],[Variables ]]=$AF$3)+(Table3[[#All],[Variables ]]=$AF$2)+(Table3[[#All],[Variables ]]=$AF$4)),0)</f>
        <v>0</v>
      </c>
      <c r="U1505" cm="1">
        <f t="array" ref="U1505">_xlfn._xlws.FILTER(Table3[[#All],[Name]],(Table3[[#All],[Polygon]]=$A1505)*(Table3[[#All],[Period]]=U$1)*((Table3[[#All],[Variables ]]=$AF$3)+(Table3[[#All],[Variables ]]=$AF$2)+(Table3[[#All],[Variables ]]=$AF$4)),0)</f>
        <v>0</v>
      </c>
      <c r="V1505" t="str" cm="1">
        <f t="array" ref="V1505">_xlfn._xlws.FILTER(Table3[[#All],[Name]],(Table3[[#All],[Polygon]]=$A1505)*(Table3[[#All],[Period]]=V$1)*((Table3[[#All],[Variables ]]=$AF$3)+(Table3[[#All],[Variables ]]=$AF$2)+(Table3[[#All],[Variables ]]=$AF$4)),0)</f>
        <v>PCT</v>
      </c>
      <c r="W1505" t="str" cm="1">
        <f t="array" ref="W1505">_xlfn._xlws.FILTER(Table3[[#All],[Name]],(Table3[[#All],[Polygon]]=$A1505)*(Table3[[#All],[Period]]=W$1)*((Table3[[#All],[Variables ]]=$AF$3)+(Table3[[#All],[Variables ]]=$AF$2)+(Table3[[#All],[Variables ]]=$AF$4)),0)</f>
        <v>AH</v>
      </c>
      <c r="X1505" t="str" cm="1">
        <f t="array" ref="X1505">_xlfn._xlws.FILTER(Table3[[#All],[Name]],(Table3[[#All],[Polygon]]=$A1505)*(Table3[[#All],[Period]]=X$1)*((Table3[[#All],[Variables ]]=$AF$3)+(Table3[[#All],[Variables ]]=$AF$2)+(Table3[[#All],[Variables ]]=$AF$4)),0)</f>
        <v>AH</v>
      </c>
      <c r="Y1505" cm="1">
        <f t="array" ref="Y1505">_xlfn._xlws.FILTER(Table3[[#All],[Name]],(Table3[[#All],[Polygon]]=$A1505)*(Table3[[#All],[Period]]=Y$1)*((Table3[[#All],[Variables ]]=$AF$3)+(Table3[[#All],[Variables ]]=$AF$2)+(Table3[[#All],[Variables ]]=$AF$4)),0)</f>
        <v>0</v>
      </c>
      <c r="Z1505" cm="1">
        <f t="array" ref="Z1505">_xlfn._xlws.FILTER(Table3[[#All],[Name]],(Table3[[#All],[Polygon]]=$A1505)*(Table3[[#All],[Period]]=Z$1)*((Table3[[#All],[Variables ]]=$AF$3)+(Table3[[#All],[Variables ]]=$AF$2)+(Table3[[#All],[Variables ]]=$AF$4)),0)</f>
        <v>0</v>
      </c>
      <c r="AA1505" cm="1">
        <f t="array" ref="AA1505">_xlfn._xlws.FILTER(Table3[[#All],[Name]],(Table3[[#All],[Polygon]]=$A1505)*(Table3[[#All],[Period]]=AA$1)*((Table3[[#All],[Variables ]]=$AF$3)+(Table3[[#All],[Variables ]]=$AF$2)+(Table3[[#All],[Variables ]]=$AF$4)),0)</f>
        <v>0</v>
      </c>
      <c r="AB1505" cm="1">
        <f t="array" ref="AB1505">_xlfn._xlws.FILTER(Table3[[#All],[Name]],(Table3[[#All],[Polygon]]=$A1505)*(Table3[[#All],[Period]]=AB$1)*((Table3[[#All],[Variables ]]=$AF$3)+(Table3[[#All],[Variables ]]=$AF$2)+(Table3[[#All],[Variables ]]=$AF$4)),0)</f>
        <v>0</v>
      </c>
      <c r="AC1505" cm="1">
        <f t="array" ref="AC1505">_xlfn._xlws.FILTER(Table3[[#All],[Name]],(Table3[[#All],[Polygon]]=$A1505)*(Table3[[#All],[Period]]=AC$1)*((Table3[[#All],[Variables ]]=$AF$3)+(Table3[[#All],[Variables ]]=$AF$2)+(Table3[[#All],[Variables ]]=$AF$4)),0)</f>
        <v>0</v>
      </c>
      <c r="AD1505" cm="1">
        <f t="array" ref="AD1505">_xlfn._xlws.FILTER(Table3[[#All],[Name]],(Table3[[#All],[Polygon]]=$A1505)*(Table3[[#All],[Period]]=AD$1)*((Table3[[#All],[Variables ]]=$AF$3)+(Table3[[#All],[Variables ]]=$AF$2)+(Table3[[#All],[Variables ]]=$AF$4)),0)</f>
        <v>0</v>
      </c>
    </row>
    <row r="1506" spans="1:30" x14ac:dyDescent="0.35">
      <c r="A1506" s="5">
        <v>90</v>
      </c>
      <c r="B1506" s="6" t="s">
        <v>1524</v>
      </c>
      <c r="C1506" s="8">
        <v>21.352174099999999</v>
      </c>
      <c r="D1506" s="6" t="s">
        <v>1466</v>
      </c>
      <c r="E1506" s="6">
        <v>3</v>
      </c>
      <c r="F1506" s="6">
        <v>3</v>
      </c>
      <c r="G1506" s="6">
        <v>5</v>
      </c>
      <c r="H1506" s="6"/>
      <c r="I1506" s="6">
        <v>1962</v>
      </c>
      <c r="J1506" s="6">
        <v>0</v>
      </c>
      <c r="K1506" s="6" t="s">
        <v>1650</v>
      </c>
      <c r="L1506" s="6">
        <v>17</v>
      </c>
      <c r="M1506" s="6">
        <v>0</v>
      </c>
      <c r="N1506" s="6"/>
      <c r="O1506" s="9">
        <v>19.521000000000001</v>
      </c>
      <c r="P1506" cm="1">
        <f t="array" ref="P1506">_xlfn._xlws.FILTER(Table3[[#All],[Name]],(Table3[[#All],[Polygon]]=$A1506)*(Table3[[#All],[Period]]=P$1)*((Table3[[#All],[Variables ]]=$AF$3)+(Table3[[#All],[Variables ]]=$AF$2)+(Table3[[#All],[Variables ]]=$AF$4)),0)</f>
        <v>0</v>
      </c>
      <c r="Q1506" t="str" cm="1">
        <f t="array" ref="Q1506">_xlfn._xlws.FILTER(Table3[[#All],[Name]],(Table3[[#All],[Polygon]]=$A1506)*(Table3[[#All],[Period]]=Q$1)*((Table3[[#All],[Variables ]]=$AF$3)+(Table3[[#All],[Variables ]]=$AF$2)+(Table3[[#All],[Variables ]]=$AF$4)),0)</f>
        <v>AH</v>
      </c>
      <c r="R1506" cm="1">
        <f t="array" ref="R1506">_xlfn._xlws.FILTER(Table3[[#All],[Name]],(Table3[[#All],[Polygon]]=$A1506)*(Table3[[#All],[Period]]=R$1)*((Table3[[#All],[Variables ]]=$AF$3)+(Table3[[#All],[Variables ]]=$AF$2)+(Table3[[#All],[Variables ]]=$AF$4)),0)</f>
        <v>0</v>
      </c>
      <c r="S1506" cm="1">
        <f t="array" ref="S1506">_xlfn._xlws.FILTER(Table3[[#All],[Name]],(Table3[[#All],[Polygon]]=$A1506)*(Table3[[#All],[Period]]=S$1)*((Table3[[#All],[Variables ]]=$AF$3)+(Table3[[#All],[Variables ]]=$AF$2)+(Table3[[#All],[Variables ]]=$AF$4)),0)</f>
        <v>0</v>
      </c>
      <c r="T1506" cm="1">
        <f t="array" ref="T1506">_xlfn._xlws.FILTER(Table3[[#All],[Name]],(Table3[[#All],[Polygon]]=$A1506)*(Table3[[#All],[Period]]=T$1)*((Table3[[#All],[Variables ]]=$AF$3)+(Table3[[#All],[Variables ]]=$AF$2)+(Table3[[#All],[Variables ]]=$AF$4)),0)</f>
        <v>0</v>
      </c>
      <c r="U1506" cm="1">
        <f t="array" ref="U1506">_xlfn._xlws.FILTER(Table3[[#All],[Name]],(Table3[[#All],[Polygon]]=$A1506)*(Table3[[#All],[Period]]=U$1)*((Table3[[#All],[Variables ]]=$AF$3)+(Table3[[#All],[Variables ]]=$AF$2)+(Table3[[#All],[Variables ]]=$AF$4)),0)</f>
        <v>0</v>
      </c>
      <c r="V1506" cm="1">
        <f t="array" ref="V1506">_xlfn._xlws.FILTER(Table3[[#All],[Name]],(Table3[[#All],[Polygon]]=$A1506)*(Table3[[#All],[Period]]=V$1)*((Table3[[#All],[Variables ]]=$AF$3)+(Table3[[#All],[Variables ]]=$AF$2)+(Table3[[#All],[Variables ]]=$AF$4)),0)</f>
        <v>0</v>
      </c>
      <c r="W1506" cm="1">
        <f t="array" ref="W1506">_xlfn._xlws.FILTER(Table3[[#All],[Name]],(Table3[[#All],[Polygon]]=$A1506)*(Table3[[#All],[Period]]=W$1)*((Table3[[#All],[Variables ]]=$AF$3)+(Table3[[#All],[Variables ]]=$AF$2)+(Table3[[#All],[Variables ]]=$AF$4)),0)</f>
        <v>0</v>
      </c>
      <c r="X1506" cm="1">
        <f t="array" ref="X1506">_xlfn._xlws.FILTER(Table3[[#All],[Name]],(Table3[[#All],[Polygon]]=$A1506)*(Table3[[#All],[Period]]=X$1)*((Table3[[#All],[Variables ]]=$AF$3)+(Table3[[#All],[Variables ]]=$AF$2)+(Table3[[#All],[Variables ]]=$AF$4)),0)</f>
        <v>0</v>
      </c>
      <c r="Y1506" t="str" cm="1">
        <f t="array" ref="Y1506">_xlfn._xlws.FILTER(Table3[[#All],[Name]],(Table3[[#All],[Polygon]]=$A1506)*(Table3[[#All],[Period]]=Y$1)*((Table3[[#All],[Variables ]]=$AF$3)+(Table3[[#All],[Variables ]]=$AF$2)+(Table3[[#All],[Variables ]]=$AF$4)),0)</f>
        <v>H</v>
      </c>
      <c r="Z1506" t="str" cm="1">
        <f t="array" ref="Z1506">_xlfn._xlws.FILTER(Table3[[#All],[Name]],(Table3[[#All],[Polygon]]=$A1506)*(Table3[[#All],[Period]]=Z$1)*((Table3[[#All],[Variables ]]=$AF$3)+(Table3[[#All],[Variables ]]=$AF$2)+(Table3[[#All],[Variables ]]=$AF$4)),0)</f>
        <v>AH</v>
      </c>
      <c r="AA1506" t="str" cm="1">
        <f t="array" ref="AA1506">_xlfn._xlws.FILTER(Table3[[#All],[Name]],(Table3[[#All],[Polygon]]=$A1506)*(Table3[[#All],[Period]]=AA$1)*((Table3[[#All],[Variables ]]=$AF$3)+(Table3[[#All],[Variables ]]=$AF$2)+(Table3[[#All],[Variables ]]=$AF$4)),0)</f>
        <v>AH</v>
      </c>
      <c r="AB1506" t="str" cm="1">
        <f t="array" ref="AB1506">_xlfn._xlws.FILTER(Table3[[#All],[Name]],(Table3[[#All],[Polygon]]=$A1506)*(Table3[[#All],[Period]]=AB$1)*((Table3[[#All],[Variables ]]=$AF$3)+(Table3[[#All],[Variables ]]=$AF$2)+(Table3[[#All],[Variables ]]=$AF$4)),0)</f>
        <v>PCT</v>
      </c>
      <c r="AC1506" t="str" cm="1">
        <f t="array" ref="AC1506">_xlfn._xlws.FILTER(Table3[[#All],[Name]],(Table3[[#All],[Polygon]]=$A1506)*(Table3[[#All],[Period]]=AC$1)*((Table3[[#All],[Variables ]]=$AF$3)+(Table3[[#All],[Variables ]]=$AF$2)+(Table3[[#All],[Variables ]]=$AF$4)),0)</f>
        <v>AH</v>
      </c>
      <c r="AD1506" t="str" cm="1">
        <f t="array" ref="AD1506">_xlfn._xlws.FILTER(Table3[[#All],[Name]],(Table3[[#All],[Polygon]]=$A1506)*(Table3[[#All],[Period]]=AD$1)*((Table3[[#All],[Variables ]]=$AF$3)+(Table3[[#All],[Variables ]]=$AF$2)+(Table3[[#All],[Variables ]]=$AF$4)),0)</f>
        <v>AH</v>
      </c>
    </row>
    <row r="1507" spans="1:30" x14ac:dyDescent="0.35">
      <c r="A1507" s="3">
        <v>90</v>
      </c>
      <c r="B1507" s="4" t="s">
        <v>1524</v>
      </c>
      <c r="C1507" s="10">
        <v>21.352174099999999</v>
      </c>
      <c r="D1507" s="4" t="s">
        <v>1466</v>
      </c>
      <c r="E1507" s="4">
        <v>3</v>
      </c>
      <c r="F1507" s="4">
        <v>3</v>
      </c>
      <c r="G1507" s="4">
        <v>5</v>
      </c>
      <c r="H1507" s="4"/>
      <c r="I1507" s="4">
        <v>1962</v>
      </c>
      <c r="J1507" s="4">
        <v>0</v>
      </c>
      <c r="K1507" s="4" t="s">
        <v>1650</v>
      </c>
      <c r="L1507" s="4">
        <v>65</v>
      </c>
      <c r="M1507" s="4">
        <v>0</v>
      </c>
      <c r="N1507" s="4"/>
      <c r="O1507" s="11">
        <v>8.86</v>
      </c>
      <c r="P1507" cm="1">
        <f t="array" ref="P1507">_xlfn._xlws.FILTER(Table3[[#All],[Name]],(Table3[[#All],[Polygon]]=$A1507)*(Table3[[#All],[Period]]=P$1)*((Table3[[#All],[Variables ]]=$AF$3)+(Table3[[#All],[Variables ]]=$AF$2)+(Table3[[#All],[Variables ]]=$AF$4)),0)</f>
        <v>0</v>
      </c>
      <c r="Q1507" t="str" cm="1">
        <f t="array" ref="Q1507">_xlfn._xlws.FILTER(Table3[[#All],[Name]],(Table3[[#All],[Polygon]]=$A1507)*(Table3[[#All],[Period]]=Q$1)*((Table3[[#All],[Variables ]]=$AF$3)+(Table3[[#All],[Variables ]]=$AF$2)+(Table3[[#All],[Variables ]]=$AF$4)),0)</f>
        <v>AH</v>
      </c>
      <c r="R1507" cm="1">
        <f t="array" ref="R1507">_xlfn._xlws.FILTER(Table3[[#All],[Name]],(Table3[[#All],[Polygon]]=$A1507)*(Table3[[#All],[Period]]=R$1)*((Table3[[#All],[Variables ]]=$AF$3)+(Table3[[#All],[Variables ]]=$AF$2)+(Table3[[#All],[Variables ]]=$AF$4)),0)</f>
        <v>0</v>
      </c>
      <c r="S1507" cm="1">
        <f t="array" ref="S1507">_xlfn._xlws.FILTER(Table3[[#All],[Name]],(Table3[[#All],[Polygon]]=$A1507)*(Table3[[#All],[Period]]=S$1)*((Table3[[#All],[Variables ]]=$AF$3)+(Table3[[#All],[Variables ]]=$AF$2)+(Table3[[#All],[Variables ]]=$AF$4)),0)</f>
        <v>0</v>
      </c>
      <c r="T1507" cm="1">
        <f t="array" ref="T1507">_xlfn._xlws.FILTER(Table3[[#All],[Name]],(Table3[[#All],[Polygon]]=$A1507)*(Table3[[#All],[Period]]=T$1)*((Table3[[#All],[Variables ]]=$AF$3)+(Table3[[#All],[Variables ]]=$AF$2)+(Table3[[#All],[Variables ]]=$AF$4)),0)</f>
        <v>0</v>
      </c>
      <c r="U1507" cm="1">
        <f t="array" ref="U1507">_xlfn._xlws.FILTER(Table3[[#All],[Name]],(Table3[[#All],[Polygon]]=$A1507)*(Table3[[#All],[Period]]=U$1)*((Table3[[#All],[Variables ]]=$AF$3)+(Table3[[#All],[Variables ]]=$AF$2)+(Table3[[#All],[Variables ]]=$AF$4)),0)</f>
        <v>0</v>
      </c>
      <c r="V1507" cm="1">
        <f t="array" ref="V1507">_xlfn._xlws.FILTER(Table3[[#All],[Name]],(Table3[[#All],[Polygon]]=$A1507)*(Table3[[#All],[Period]]=V$1)*((Table3[[#All],[Variables ]]=$AF$3)+(Table3[[#All],[Variables ]]=$AF$2)+(Table3[[#All],[Variables ]]=$AF$4)),0)</f>
        <v>0</v>
      </c>
      <c r="W1507" cm="1">
        <f t="array" ref="W1507">_xlfn._xlws.FILTER(Table3[[#All],[Name]],(Table3[[#All],[Polygon]]=$A1507)*(Table3[[#All],[Period]]=W$1)*((Table3[[#All],[Variables ]]=$AF$3)+(Table3[[#All],[Variables ]]=$AF$2)+(Table3[[#All],[Variables ]]=$AF$4)),0)</f>
        <v>0</v>
      </c>
      <c r="X1507" cm="1">
        <f t="array" ref="X1507">_xlfn._xlws.FILTER(Table3[[#All],[Name]],(Table3[[#All],[Polygon]]=$A1507)*(Table3[[#All],[Period]]=X$1)*((Table3[[#All],[Variables ]]=$AF$3)+(Table3[[#All],[Variables ]]=$AF$2)+(Table3[[#All],[Variables ]]=$AF$4)),0)</f>
        <v>0</v>
      </c>
      <c r="Y1507" t="str" cm="1">
        <f t="array" ref="Y1507">_xlfn._xlws.FILTER(Table3[[#All],[Name]],(Table3[[#All],[Polygon]]=$A1507)*(Table3[[#All],[Period]]=Y$1)*((Table3[[#All],[Variables ]]=$AF$3)+(Table3[[#All],[Variables ]]=$AF$2)+(Table3[[#All],[Variables ]]=$AF$4)),0)</f>
        <v>H</v>
      </c>
      <c r="Z1507" t="str" cm="1">
        <f t="array" ref="Z1507">_xlfn._xlws.FILTER(Table3[[#All],[Name]],(Table3[[#All],[Polygon]]=$A1507)*(Table3[[#All],[Period]]=Z$1)*((Table3[[#All],[Variables ]]=$AF$3)+(Table3[[#All],[Variables ]]=$AF$2)+(Table3[[#All],[Variables ]]=$AF$4)),0)</f>
        <v>AH</v>
      </c>
      <c r="AA1507" t="str" cm="1">
        <f t="array" ref="AA1507">_xlfn._xlws.FILTER(Table3[[#All],[Name]],(Table3[[#All],[Polygon]]=$A1507)*(Table3[[#All],[Period]]=AA$1)*((Table3[[#All],[Variables ]]=$AF$3)+(Table3[[#All],[Variables ]]=$AF$2)+(Table3[[#All],[Variables ]]=$AF$4)),0)</f>
        <v>AH</v>
      </c>
      <c r="AB1507" t="str" cm="1">
        <f t="array" ref="AB1507">_xlfn._xlws.FILTER(Table3[[#All],[Name]],(Table3[[#All],[Polygon]]=$A1507)*(Table3[[#All],[Period]]=AB$1)*((Table3[[#All],[Variables ]]=$AF$3)+(Table3[[#All],[Variables ]]=$AF$2)+(Table3[[#All],[Variables ]]=$AF$4)),0)</f>
        <v>PCT</v>
      </c>
      <c r="AC1507" t="str" cm="1">
        <f t="array" ref="AC1507">_xlfn._xlws.FILTER(Table3[[#All],[Name]],(Table3[[#All],[Polygon]]=$A1507)*(Table3[[#All],[Period]]=AC$1)*((Table3[[#All],[Variables ]]=$AF$3)+(Table3[[#All],[Variables ]]=$AF$2)+(Table3[[#All],[Variables ]]=$AF$4)),0)</f>
        <v>AH</v>
      </c>
      <c r="AD1507" t="str" cm="1">
        <f t="array" ref="AD1507">_xlfn._xlws.FILTER(Table3[[#All],[Name]],(Table3[[#All],[Polygon]]=$A1507)*(Table3[[#All],[Period]]=AD$1)*((Table3[[#All],[Variables ]]=$AF$3)+(Table3[[#All],[Variables ]]=$AF$2)+(Table3[[#All],[Variables ]]=$AF$4)),0)</f>
        <v>AH</v>
      </c>
    </row>
    <row r="1508" spans="1:30" x14ac:dyDescent="0.35">
      <c r="A1508" s="5">
        <v>90</v>
      </c>
      <c r="B1508" s="6" t="s">
        <v>1524</v>
      </c>
      <c r="C1508" s="8">
        <v>21.352174099999999</v>
      </c>
      <c r="D1508" s="6" t="s">
        <v>1466</v>
      </c>
      <c r="E1508" s="6">
        <v>3</v>
      </c>
      <c r="F1508" s="6">
        <v>3</v>
      </c>
      <c r="G1508" s="6">
        <v>5</v>
      </c>
      <c r="H1508" s="6"/>
      <c r="I1508" s="6">
        <v>1962</v>
      </c>
      <c r="J1508" s="6">
        <v>0</v>
      </c>
      <c r="K1508" s="6" t="s">
        <v>1650</v>
      </c>
      <c r="L1508" s="6">
        <v>22</v>
      </c>
      <c r="M1508" s="6">
        <v>22</v>
      </c>
      <c r="N1508" s="6">
        <v>13.39471861</v>
      </c>
      <c r="O1508" s="9">
        <v>13.395</v>
      </c>
      <c r="P1508" cm="1">
        <f t="array" ref="P1508">_xlfn._xlws.FILTER(Table3[[#All],[Name]],(Table3[[#All],[Polygon]]=$A1508)*(Table3[[#All],[Period]]=P$1)*((Table3[[#All],[Variables ]]=$AF$3)+(Table3[[#All],[Variables ]]=$AF$2)+(Table3[[#All],[Variables ]]=$AF$4)),0)</f>
        <v>0</v>
      </c>
      <c r="Q1508" t="str" cm="1">
        <f t="array" ref="Q1508">_xlfn._xlws.FILTER(Table3[[#All],[Name]],(Table3[[#All],[Polygon]]=$A1508)*(Table3[[#All],[Period]]=Q$1)*((Table3[[#All],[Variables ]]=$AF$3)+(Table3[[#All],[Variables ]]=$AF$2)+(Table3[[#All],[Variables ]]=$AF$4)),0)</f>
        <v>AH</v>
      </c>
      <c r="R1508" cm="1">
        <f t="array" ref="R1508">_xlfn._xlws.FILTER(Table3[[#All],[Name]],(Table3[[#All],[Polygon]]=$A1508)*(Table3[[#All],[Period]]=R$1)*((Table3[[#All],[Variables ]]=$AF$3)+(Table3[[#All],[Variables ]]=$AF$2)+(Table3[[#All],[Variables ]]=$AF$4)),0)</f>
        <v>0</v>
      </c>
      <c r="S1508" cm="1">
        <f t="array" ref="S1508">_xlfn._xlws.FILTER(Table3[[#All],[Name]],(Table3[[#All],[Polygon]]=$A1508)*(Table3[[#All],[Period]]=S$1)*((Table3[[#All],[Variables ]]=$AF$3)+(Table3[[#All],[Variables ]]=$AF$2)+(Table3[[#All],[Variables ]]=$AF$4)),0)</f>
        <v>0</v>
      </c>
      <c r="T1508" cm="1">
        <f t="array" ref="T1508">_xlfn._xlws.FILTER(Table3[[#All],[Name]],(Table3[[#All],[Polygon]]=$A1508)*(Table3[[#All],[Period]]=T$1)*((Table3[[#All],[Variables ]]=$AF$3)+(Table3[[#All],[Variables ]]=$AF$2)+(Table3[[#All],[Variables ]]=$AF$4)),0)</f>
        <v>0</v>
      </c>
      <c r="U1508" cm="1">
        <f t="array" ref="U1508">_xlfn._xlws.FILTER(Table3[[#All],[Name]],(Table3[[#All],[Polygon]]=$A1508)*(Table3[[#All],[Period]]=U$1)*((Table3[[#All],[Variables ]]=$AF$3)+(Table3[[#All],[Variables ]]=$AF$2)+(Table3[[#All],[Variables ]]=$AF$4)),0)</f>
        <v>0</v>
      </c>
      <c r="V1508" cm="1">
        <f t="array" ref="V1508">_xlfn._xlws.FILTER(Table3[[#All],[Name]],(Table3[[#All],[Polygon]]=$A1508)*(Table3[[#All],[Period]]=V$1)*((Table3[[#All],[Variables ]]=$AF$3)+(Table3[[#All],[Variables ]]=$AF$2)+(Table3[[#All],[Variables ]]=$AF$4)),0)</f>
        <v>0</v>
      </c>
      <c r="W1508" cm="1">
        <f t="array" ref="W1508">_xlfn._xlws.FILTER(Table3[[#All],[Name]],(Table3[[#All],[Polygon]]=$A1508)*(Table3[[#All],[Period]]=W$1)*((Table3[[#All],[Variables ]]=$AF$3)+(Table3[[#All],[Variables ]]=$AF$2)+(Table3[[#All],[Variables ]]=$AF$4)),0)</f>
        <v>0</v>
      </c>
      <c r="X1508" cm="1">
        <f t="array" ref="X1508">_xlfn._xlws.FILTER(Table3[[#All],[Name]],(Table3[[#All],[Polygon]]=$A1508)*(Table3[[#All],[Period]]=X$1)*((Table3[[#All],[Variables ]]=$AF$3)+(Table3[[#All],[Variables ]]=$AF$2)+(Table3[[#All],[Variables ]]=$AF$4)),0)</f>
        <v>0</v>
      </c>
      <c r="Y1508" t="str" cm="1">
        <f t="array" ref="Y1508">_xlfn._xlws.FILTER(Table3[[#All],[Name]],(Table3[[#All],[Polygon]]=$A1508)*(Table3[[#All],[Period]]=Y$1)*((Table3[[#All],[Variables ]]=$AF$3)+(Table3[[#All],[Variables ]]=$AF$2)+(Table3[[#All],[Variables ]]=$AF$4)),0)</f>
        <v>H</v>
      </c>
      <c r="Z1508" t="str" cm="1">
        <f t="array" ref="Z1508">_xlfn._xlws.FILTER(Table3[[#All],[Name]],(Table3[[#All],[Polygon]]=$A1508)*(Table3[[#All],[Period]]=Z$1)*((Table3[[#All],[Variables ]]=$AF$3)+(Table3[[#All],[Variables ]]=$AF$2)+(Table3[[#All],[Variables ]]=$AF$4)),0)</f>
        <v>AH</v>
      </c>
      <c r="AA1508" t="str" cm="1">
        <f t="array" ref="AA1508">_xlfn._xlws.FILTER(Table3[[#All],[Name]],(Table3[[#All],[Polygon]]=$A1508)*(Table3[[#All],[Period]]=AA$1)*((Table3[[#All],[Variables ]]=$AF$3)+(Table3[[#All],[Variables ]]=$AF$2)+(Table3[[#All],[Variables ]]=$AF$4)),0)</f>
        <v>AH</v>
      </c>
      <c r="AB1508" t="str" cm="1">
        <f t="array" ref="AB1508">_xlfn._xlws.FILTER(Table3[[#All],[Name]],(Table3[[#All],[Polygon]]=$A1508)*(Table3[[#All],[Period]]=AB$1)*((Table3[[#All],[Variables ]]=$AF$3)+(Table3[[#All],[Variables ]]=$AF$2)+(Table3[[#All],[Variables ]]=$AF$4)),0)</f>
        <v>PCT</v>
      </c>
      <c r="AC1508" t="str" cm="1">
        <f t="array" ref="AC1508">_xlfn._xlws.FILTER(Table3[[#All],[Name]],(Table3[[#All],[Polygon]]=$A1508)*(Table3[[#All],[Period]]=AC$1)*((Table3[[#All],[Variables ]]=$AF$3)+(Table3[[#All],[Variables ]]=$AF$2)+(Table3[[#All],[Variables ]]=$AF$4)),0)</f>
        <v>AH</v>
      </c>
      <c r="AD1508" t="str" cm="1">
        <f t="array" ref="AD1508">_xlfn._xlws.FILTER(Table3[[#All],[Name]],(Table3[[#All],[Polygon]]=$A1508)*(Table3[[#All],[Period]]=AD$1)*((Table3[[#All],[Variables ]]=$AF$3)+(Table3[[#All],[Variables ]]=$AF$2)+(Table3[[#All],[Variables ]]=$AF$4)),0)</f>
        <v>AH</v>
      </c>
    </row>
    <row r="1509" spans="1:30" x14ac:dyDescent="0.35">
      <c r="A1509" s="3">
        <v>90</v>
      </c>
      <c r="B1509" s="4" t="s">
        <v>1524</v>
      </c>
      <c r="C1509" s="10">
        <v>21.352174099999999</v>
      </c>
      <c r="D1509" s="4" t="s">
        <v>1466</v>
      </c>
      <c r="E1509" s="4">
        <v>3</v>
      </c>
      <c r="F1509" s="4">
        <v>3</v>
      </c>
      <c r="G1509" s="4">
        <v>5</v>
      </c>
      <c r="H1509" s="4"/>
      <c r="I1509" s="4">
        <v>1962</v>
      </c>
      <c r="J1509" s="4">
        <v>0</v>
      </c>
      <c r="K1509" s="4" t="s">
        <v>1650</v>
      </c>
      <c r="L1509" s="4">
        <v>18</v>
      </c>
      <c r="M1509" s="4">
        <v>0</v>
      </c>
      <c r="N1509" s="4"/>
      <c r="O1509" s="11">
        <v>19.521000000000001</v>
      </c>
      <c r="P1509" cm="1">
        <f t="array" ref="P1509">_xlfn._xlws.FILTER(Table3[[#All],[Name]],(Table3[[#All],[Polygon]]=$A1509)*(Table3[[#All],[Period]]=P$1)*((Table3[[#All],[Variables ]]=$AF$3)+(Table3[[#All],[Variables ]]=$AF$2)+(Table3[[#All],[Variables ]]=$AF$4)),0)</f>
        <v>0</v>
      </c>
      <c r="Q1509" t="str" cm="1">
        <f t="array" ref="Q1509">_xlfn._xlws.FILTER(Table3[[#All],[Name]],(Table3[[#All],[Polygon]]=$A1509)*(Table3[[#All],[Period]]=Q$1)*((Table3[[#All],[Variables ]]=$AF$3)+(Table3[[#All],[Variables ]]=$AF$2)+(Table3[[#All],[Variables ]]=$AF$4)),0)</f>
        <v>AH</v>
      </c>
      <c r="R1509" cm="1">
        <f t="array" ref="R1509">_xlfn._xlws.FILTER(Table3[[#All],[Name]],(Table3[[#All],[Polygon]]=$A1509)*(Table3[[#All],[Period]]=R$1)*((Table3[[#All],[Variables ]]=$AF$3)+(Table3[[#All],[Variables ]]=$AF$2)+(Table3[[#All],[Variables ]]=$AF$4)),0)</f>
        <v>0</v>
      </c>
      <c r="S1509" cm="1">
        <f t="array" ref="S1509">_xlfn._xlws.FILTER(Table3[[#All],[Name]],(Table3[[#All],[Polygon]]=$A1509)*(Table3[[#All],[Period]]=S$1)*((Table3[[#All],[Variables ]]=$AF$3)+(Table3[[#All],[Variables ]]=$AF$2)+(Table3[[#All],[Variables ]]=$AF$4)),0)</f>
        <v>0</v>
      </c>
      <c r="T1509" cm="1">
        <f t="array" ref="T1509">_xlfn._xlws.FILTER(Table3[[#All],[Name]],(Table3[[#All],[Polygon]]=$A1509)*(Table3[[#All],[Period]]=T$1)*((Table3[[#All],[Variables ]]=$AF$3)+(Table3[[#All],[Variables ]]=$AF$2)+(Table3[[#All],[Variables ]]=$AF$4)),0)</f>
        <v>0</v>
      </c>
      <c r="U1509" cm="1">
        <f t="array" ref="U1509">_xlfn._xlws.FILTER(Table3[[#All],[Name]],(Table3[[#All],[Polygon]]=$A1509)*(Table3[[#All],[Period]]=U$1)*((Table3[[#All],[Variables ]]=$AF$3)+(Table3[[#All],[Variables ]]=$AF$2)+(Table3[[#All],[Variables ]]=$AF$4)),0)</f>
        <v>0</v>
      </c>
      <c r="V1509" cm="1">
        <f t="array" ref="V1509">_xlfn._xlws.FILTER(Table3[[#All],[Name]],(Table3[[#All],[Polygon]]=$A1509)*(Table3[[#All],[Period]]=V$1)*((Table3[[#All],[Variables ]]=$AF$3)+(Table3[[#All],[Variables ]]=$AF$2)+(Table3[[#All],[Variables ]]=$AF$4)),0)</f>
        <v>0</v>
      </c>
      <c r="W1509" cm="1">
        <f t="array" ref="W1509">_xlfn._xlws.FILTER(Table3[[#All],[Name]],(Table3[[#All],[Polygon]]=$A1509)*(Table3[[#All],[Period]]=W$1)*((Table3[[#All],[Variables ]]=$AF$3)+(Table3[[#All],[Variables ]]=$AF$2)+(Table3[[#All],[Variables ]]=$AF$4)),0)</f>
        <v>0</v>
      </c>
      <c r="X1509" cm="1">
        <f t="array" ref="X1509">_xlfn._xlws.FILTER(Table3[[#All],[Name]],(Table3[[#All],[Polygon]]=$A1509)*(Table3[[#All],[Period]]=X$1)*((Table3[[#All],[Variables ]]=$AF$3)+(Table3[[#All],[Variables ]]=$AF$2)+(Table3[[#All],[Variables ]]=$AF$4)),0)</f>
        <v>0</v>
      </c>
      <c r="Y1509" t="str" cm="1">
        <f t="array" ref="Y1509">_xlfn._xlws.FILTER(Table3[[#All],[Name]],(Table3[[#All],[Polygon]]=$A1509)*(Table3[[#All],[Period]]=Y$1)*((Table3[[#All],[Variables ]]=$AF$3)+(Table3[[#All],[Variables ]]=$AF$2)+(Table3[[#All],[Variables ]]=$AF$4)),0)</f>
        <v>H</v>
      </c>
      <c r="Z1509" t="str" cm="1">
        <f t="array" ref="Z1509">_xlfn._xlws.FILTER(Table3[[#All],[Name]],(Table3[[#All],[Polygon]]=$A1509)*(Table3[[#All],[Period]]=Z$1)*((Table3[[#All],[Variables ]]=$AF$3)+(Table3[[#All],[Variables ]]=$AF$2)+(Table3[[#All],[Variables ]]=$AF$4)),0)</f>
        <v>AH</v>
      </c>
      <c r="AA1509" t="str" cm="1">
        <f t="array" ref="AA1509">_xlfn._xlws.FILTER(Table3[[#All],[Name]],(Table3[[#All],[Polygon]]=$A1509)*(Table3[[#All],[Period]]=AA$1)*((Table3[[#All],[Variables ]]=$AF$3)+(Table3[[#All],[Variables ]]=$AF$2)+(Table3[[#All],[Variables ]]=$AF$4)),0)</f>
        <v>AH</v>
      </c>
      <c r="AB1509" t="str" cm="1">
        <f t="array" ref="AB1509">_xlfn._xlws.FILTER(Table3[[#All],[Name]],(Table3[[#All],[Polygon]]=$A1509)*(Table3[[#All],[Period]]=AB$1)*((Table3[[#All],[Variables ]]=$AF$3)+(Table3[[#All],[Variables ]]=$AF$2)+(Table3[[#All],[Variables ]]=$AF$4)),0)</f>
        <v>PCT</v>
      </c>
      <c r="AC1509" t="str" cm="1">
        <f t="array" ref="AC1509">_xlfn._xlws.FILTER(Table3[[#All],[Name]],(Table3[[#All],[Polygon]]=$A1509)*(Table3[[#All],[Period]]=AC$1)*((Table3[[#All],[Variables ]]=$AF$3)+(Table3[[#All],[Variables ]]=$AF$2)+(Table3[[#All],[Variables ]]=$AF$4)),0)</f>
        <v>AH</v>
      </c>
      <c r="AD1509" t="str" cm="1">
        <f t="array" ref="AD1509">_xlfn._xlws.FILTER(Table3[[#All],[Name]],(Table3[[#All],[Polygon]]=$A1509)*(Table3[[#All],[Period]]=AD$1)*((Table3[[#All],[Variables ]]=$AF$3)+(Table3[[#All],[Variables ]]=$AF$2)+(Table3[[#All],[Variables ]]=$AF$4)),0)</f>
        <v>AH</v>
      </c>
    </row>
    <row r="1510" spans="1:30" x14ac:dyDescent="0.35">
      <c r="A1510" s="5">
        <v>90</v>
      </c>
      <c r="B1510" s="6" t="s">
        <v>1524</v>
      </c>
      <c r="C1510" s="8">
        <v>21.352174099999999</v>
      </c>
      <c r="D1510" s="6" t="s">
        <v>1466</v>
      </c>
      <c r="E1510" s="6">
        <v>3</v>
      </c>
      <c r="F1510" s="6">
        <v>3</v>
      </c>
      <c r="G1510" s="6">
        <v>5</v>
      </c>
      <c r="H1510" s="6"/>
      <c r="I1510" s="6">
        <v>1962</v>
      </c>
      <c r="J1510" s="6">
        <v>0</v>
      </c>
      <c r="K1510" s="6" t="s">
        <v>1650</v>
      </c>
      <c r="L1510" s="6">
        <v>62</v>
      </c>
      <c r="M1510" s="6">
        <v>62</v>
      </c>
      <c r="N1510" s="6">
        <v>17.869102120000001</v>
      </c>
      <c r="O1510" s="9">
        <v>8.86</v>
      </c>
      <c r="P1510" cm="1">
        <f t="array" ref="P1510">_xlfn._xlws.FILTER(Table3[[#All],[Name]],(Table3[[#All],[Polygon]]=$A1510)*(Table3[[#All],[Period]]=P$1)*((Table3[[#All],[Variables ]]=$AF$3)+(Table3[[#All],[Variables ]]=$AF$2)+(Table3[[#All],[Variables ]]=$AF$4)),0)</f>
        <v>0</v>
      </c>
      <c r="Q1510" t="str" cm="1">
        <f t="array" ref="Q1510">_xlfn._xlws.FILTER(Table3[[#All],[Name]],(Table3[[#All],[Polygon]]=$A1510)*(Table3[[#All],[Period]]=Q$1)*((Table3[[#All],[Variables ]]=$AF$3)+(Table3[[#All],[Variables ]]=$AF$2)+(Table3[[#All],[Variables ]]=$AF$4)),0)</f>
        <v>AH</v>
      </c>
      <c r="R1510" cm="1">
        <f t="array" ref="R1510">_xlfn._xlws.FILTER(Table3[[#All],[Name]],(Table3[[#All],[Polygon]]=$A1510)*(Table3[[#All],[Period]]=R$1)*((Table3[[#All],[Variables ]]=$AF$3)+(Table3[[#All],[Variables ]]=$AF$2)+(Table3[[#All],[Variables ]]=$AF$4)),0)</f>
        <v>0</v>
      </c>
      <c r="S1510" cm="1">
        <f t="array" ref="S1510">_xlfn._xlws.FILTER(Table3[[#All],[Name]],(Table3[[#All],[Polygon]]=$A1510)*(Table3[[#All],[Period]]=S$1)*((Table3[[#All],[Variables ]]=$AF$3)+(Table3[[#All],[Variables ]]=$AF$2)+(Table3[[#All],[Variables ]]=$AF$4)),0)</f>
        <v>0</v>
      </c>
      <c r="T1510" cm="1">
        <f t="array" ref="T1510">_xlfn._xlws.FILTER(Table3[[#All],[Name]],(Table3[[#All],[Polygon]]=$A1510)*(Table3[[#All],[Period]]=T$1)*((Table3[[#All],[Variables ]]=$AF$3)+(Table3[[#All],[Variables ]]=$AF$2)+(Table3[[#All],[Variables ]]=$AF$4)),0)</f>
        <v>0</v>
      </c>
      <c r="U1510" cm="1">
        <f t="array" ref="U1510">_xlfn._xlws.FILTER(Table3[[#All],[Name]],(Table3[[#All],[Polygon]]=$A1510)*(Table3[[#All],[Period]]=U$1)*((Table3[[#All],[Variables ]]=$AF$3)+(Table3[[#All],[Variables ]]=$AF$2)+(Table3[[#All],[Variables ]]=$AF$4)),0)</f>
        <v>0</v>
      </c>
      <c r="V1510" cm="1">
        <f t="array" ref="V1510">_xlfn._xlws.FILTER(Table3[[#All],[Name]],(Table3[[#All],[Polygon]]=$A1510)*(Table3[[#All],[Period]]=V$1)*((Table3[[#All],[Variables ]]=$AF$3)+(Table3[[#All],[Variables ]]=$AF$2)+(Table3[[#All],[Variables ]]=$AF$4)),0)</f>
        <v>0</v>
      </c>
      <c r="W1510" cm="1">
        <f t="array" ref="W1510">_xlfn._xlws.FILTER(Table3[[#All],[Name]],(Table3[[#All],[Polygon]]=$A1510)*(Table3[[#All],[Period]]=W$1)*((Table3[[#All],[Variables ]]=$AF$3)+(Table3[[#All],[Variables ]]=$AF$2)+(Table3[[#All],[Variables ]]=$AF$4)),0)</f>
        <v>0</v>
      </c>
      <c r="X1510" cm="1">
        <f t="array" ref="X1510">_xlfn._xlws.FILTER(Table3[[#All],[Name]],(Table3[[#All],[Polygon]]=$A1510)*(Table3[[#All],[Period]]=X$1)*((Table3[[#All],[Variables ]]=$AF$3)+(Table3[[#All],[Variables ]]=$AF$2)+(Table3[[#All],[Variables ]]=$AF$4)),0)</f>
        <v>0</v>
      </c>
      <c r="Y1510" t="str" cm="1">
        <f t="array" ref="Y1510">_xlfn._xlws.FILTER(Table3[[#All],[Name]],(Table3[[#All],[Polygon]]=$A1510)*(Table3[[#All],[Period]]=Y$1)*((Table3[[#All],[Variables ]]=$AF$3)+(Table3[[#All],[Variables ]]=$AF$2)+(Table3[[#All],[Variables ]]=$AF$4)),0)</f>
        <v>H</v>
      </c>
      <c r="Z1510" t="str" cm="1">
        <f t="array" ref="Z1510">_xlfn._xlws.FILTER(Table3[[#All],[Name]],(Table3[[#All],[Polygon]]=$A1510)*(Table3[[#All],[Period]]=Z$1)*((Table3[[#All],[Variables ]]=$AF$3)+(Table3[[#All],[Variables ]]=$AF$2)+(Table3[[#All],[Variables ]]=$AF$4)),0)</f>
        <v>AH</v>
      </c>
      <c r="AA1510" t="str" cm="1">
        <f t="array" ref="AA1510">_xlfn._xlws.FILTER(Table3[[#All],[Name]],(Table3[[#All],[Polygon]]=$A1510)*(Table3[[#All],[Period]]=AA$1)*((Table3[[#All],[Variables ]]=$AF$3)+(Table3[[#All],[Variables ]]=$AF$2)+(Table3[[#All],[Variables ]]=$AF$4)),0)</f>
        <v>AH</v>
      </c>
      <c r="AB1510" t="str" cm="1">
        <f t="array" ref="AB1510">_xlfn._xlws.FILTER(Table3[[#All],[Name]],(Table3[[#All],[Polygon]]=$A1510)*(Table3[[#All],[Period]]=AB$1)*((Table3[[#All],[Variables ]]=$AF$3)+(Table3[[#All],[Variables ]]=$AF$2)+(Table3[[#All],[Variables ]]=$AF$4)),0)</f>
        <v>PCT</v>
      </c>
      <c r="AC1510" t="str" cm="1">
        <f t="array" ref="AC1510">_xlfn._xlws.FILTER(Table3[[#All],[Name]],(Table3[[#All],[Polygon]]=$A1510)*(Table3[[#All],[Period]]=AC$1)*((Table3[[#All],[Variables ]]=$AF$3)+(Table3[[#All],[Variables ]]=$AF$2)+(Table3[[#All],[Variables ]]=$AF$4)),0)</f>
        <v>AH</v>
      </c>
      <c r="AD1510" t="str" cm="1">
        <f t="array" ref="AD1510">_xlfn._xlws.FILTER(Table3[[#All],[Name]],(Table3[[#All],[Polygon]]=$A1510)*(Table3[[#All],[Period]]=AD$1)*((Table3[[#All],[Variables ]]=$AF$3)+(Table3[[#All],[Variables ]]=$AF$2)+(Table3[[#All],[Variables ]]=$AF$4)),0)</f>
        <v>AH</v>
      </c>
    </row>
    <row r="1511" spans="1:30" x14ac:dyDescent="0.35">
      <c r="A1511" s="3">
        <v>90</v>
      </c>
      <c r="B1511" s="4" t="s">
        <v>1524</v>
      </c>
      <c r="C1511" s="10">
        <v>21.352174099999999</v>
      </c>
      <c r="D1511" s="4" t="s">
        <v>1466</v>
      </c>
      <c r="E1511" s="4">
        <v>3</v>
      </c>
      <c r="F1511" s="4">
        <v>3</v>
      </c>
      <c r="G1511" s="4">
        <v>5</v>
      </c>
      <c r="H1511" s="4"/>
      <c r="I1511" s="4">
        <v>1962</v>
      </c>
      <c r="J1511" s="4">
        <v>0</v>
      </c>
      <c r="K1511" s="4" t="s">
        <v>1650</v>
      </c>
      <c r="L1511" s="4">
        <v>90</v>
      </c>
      <c r="M1511" s="4">
        <v>90</v>
      </c>
      <c r="N1511" s="4">
        <v>21.352174099999999</v>
      </c>
      <c r="O1511" s="11">
        <v>21.352</v>
      </c>
      <c r="P1511" cm="1">
        <f t="array" ref="P1511">_xlfn._xlws.FILTER(Table3[[#All],[Name]],(Table3[[#All],[Polygon]]=$A1511)*(Table3[[#All],[Period]]=P$1)*((Table3[[#All],[Variables ]]=$AF$3)+(Table3[[#All],[Variables ]]=$AF$2)+(Table3[[#All],[Variables ]]=$AF$4)),0)</f>
        <v>0</v>
      </c>
      <c r="Q1511" t="str" cm="1">
        <f t="array" ref="Q1511">_xlfn._xlws.FILTER(Table3[[#All],[Name]],(Table3[[#All],[Polygon]]=$A1511)*(Table3[[#All],[Period]]=Q$1)*((Table3[[#All],[Variables ]]=$AF$3)+(Table3[[#All],[Variables ]]=$AF$2)+(Table3[[#All],[Variables ]]=$AF$4)),0)</f>
        <v>AH</v>
      </c>
      <c r="R1511" cm="1">
        <f t="array" ref="R1511">_xlfn._xlws.FILTER(Table3[[#All],[Name]],(Table3[[#All],[Polygon]]=$A1511)*(Table3[[#All],[Period]]=R$1)*((Table3[[#All],[Variables ]]=$AF$3)+(Table3[[#All],[Variables ]]=$AF$2)+(Table3[[#All],[Variables ]]=$AF$4)),0)</f>
        <v>0</v>
      </c>
      <c r="S1511" cm="1">
        <f t="array" ref="S1511">_xlfn._xlws.FILTER(Table3[[#All],[Name]],(Table3[[#All],[Polygon]]=$A1511)*(Table3[[#All],[Period]]=S$1)*((Table3[[#All],[Variables ]]=$AF$3)+(Table3[[#All],[Variables ]]=$AF$2)+(Table3[[#All],[Variables ]]=$AF$4)),0)</f>
        <v>0</v>
      </c>
      <c r="T1511" cm="1">
        <f t="array" ref="T1511">_xlfn._xlws.FILTER(Table3[[#All],[Name]],(Table3[[#All],[Polygon]]=$A1511)*(Table3[[#All],[Period]]=T$1)*((Table3[[#All],[Variables ]]=$AF$3)+(Table3[[#All],[Variables ]]=$AF$2)+(Table3[[#All],[Variables ]]=$AF$4)),0)</f>
        <v>0</v>
      </c>
      <c r="U1511" cm="1">
        <f t="array" ref="U1511">_xlfn._xlws.FILTER(Table3[[#All],[Name]],(Table3[[#All],[Polygon]]=$A1511)*(Table3[[#All],[Period]]=U$1)*((Table3[[#All],[Variables ]]=$AF$3)+(Table3[[#All],[Variables ]]=$AF$2)+(Table3[[#All],[Variables ]]=$AF$4)),0)</f>
        <v>0</v>
      </c>
      <c r="V1511" cm="1">
        <f t="array" ref="V1511">_xlfn._xlws.FILTER(Table3[[#All],[Name]],(Table3[[#All],[Polygon]]=$A1511)*(Table3[[#All],[Period]]=V$1)*((Table3[[#All],[Variables ]]=$AF$3)+(Table3[[#All],[Variables ]]=$AF$2)+(Table3[[#All],[Variables ]]=$AF$4)),0)</f>
        <v>0</v>
      </c>
      <c r="W1511" cm="1">
        <f t="array" ref="W1511">_xlfn._xlws.FILTER(Table3[[#All],[Name]],(Table3[[#All],[Polygon]]=$A1511)*(Table3[[#All],[Period]]=W$1)*((Table3[[#All],[Variables ]]=$AF$3)+(Table3[[#All],[Variables ]]=$AF$2)+(Table3[[#All],[Variables ]]=$AF$4)),0)</f>
        <v>0</v>
      </c>
      <c r="X1511" cm="1">
        <f t="array" ref="X1511">_xlfn._xlws.FILTER(Table3[[#All],[Name]],(Table3[[#All],[Polygon]]=$A1511)*(Table3[[#All],[Period]]=X$1)*((Table3[[#All],[Variables ]]=$AF$3)+(Table3[[#All],[Variables ]]=$AF$2)+(Table3[[#All],[Variables ]]=$AF$4)),0)</f>
        <v>0</v>
      </c>
      <c r="Y1511" t="str" cm="1">
        <f t="array" ref="Y1511">_xlfn._xlws.FILTER(Table3[[#All],[Name]],(Table3[[#All],[Polygon]]=$A1511)*(Table3[[#All],[Period]]=Y$1)*((Table3[[#All],[Variables ]]=$AF$3)+(Table3[[#All],[Variables ]]=$AF$2)+(Table3[[#All],[Variables ]]=$AF$4)),0)</f>
        <v>H</v>
      </c>
      <c r="Z1511" t="str" cm="1">
        <f t="array" ref="Z1511">_xlfn._xlws.FILTER(Table3[[#All],[Name]],(Table3[[#All],[Polygon]]=$A1511)*(Table3[[#All],[Period]]=Z$1)*((Table3[[#All],[Variables ]]=$AF$3)+(Table3[[#All],[Variables ]]=$AF$2)+(Table3[[#All],[Variables ]]=$AF$4)),0)</f>
        <v>AH</v>
      </c>
      <c r="AA1511" t="str" cm="1">
        <f t="array" ref="AA1511">_xlfn._xlws.FILTER(Table3[[#All],[Name]],(Table3[[#All],[Polygon]]=$A1511)*(Table3[[#All],[Period]]=AA$1)*((Table3[[#All],[Variables ]]=$AF$3)+(Table3[[#All],[Variables ]]=$AF$2)+(Table3[[#All],[Variables ]]=$AF$4)),0)</f>
        <v>AH</v>
      </c>
      <c r="AB1511" t="str" cm="1">
        <f t="array" ref="AB1511">_xlfn._xlws.FILTER(Table3[[#All],[Name]],(Table3[[#All],[Polygon]]=$A1511)*(Table3[[#All],[Period]]=AB$1)*((Table3[[#All],[Variables ]]=$AF$3)+(Table3[[#All],[Variables ]]=$AF$2)+(Table3[[#All],[Variables ]]=$AF$4)),0)</f>
        <v>PCT</v>
      </c>
      <c r="AC1511" t="str" cm="1">
        <f t="array" ref="AC1511">_xlfn._xlws.FILTER(Table3[[#All],[Name]],(Table3[[#All],[Polygon]]=$A1511)*(Table3[[#All],[Period]]=AC$1)*((Table3[[#All],[Variables ]]=$AF$3)+(Table3[[#All],[Variables ]]=$AF$2)+(Table3[[#All],[Variables ]]=$AF$4)),0)</f>
        <v>AH</v>
      </c>
      <c r="AD1511" t="str" cm="1">
        <f t="array" ref="AD1511">_xlfn._xlws.FILTER(Table3[[#All],[Name]],(Table3[[#All],[Polygon]]=$A1511)*(Table3[[#All],[Period]]=AD$1)*((Table3[[#All],[Variables ]]=$AF$3)+(Table3[[#All],[Variables ]]=$AF$2)+(Table3[[#All],[Variables ]]=$AF$4)),0)</f>
        <v>AH</v>
      </c>
    </row>
    <row r="1512" spans="1:30" x14ac:dyDescent="0.35">
      <c r="A1512" s="5">
        <v>90</v>
      </c>
      <c r="B1512" s="6" t="s">
        <v>1524</v>
      </c>
      <c r="C1512" s="8">
        <v>21.352174099999999</v>
      </c>
      <c r="D1512" s="6" t="s">
        <v>1466</v>
      </c>
      <c r="E1512" s="6">
        <v>3</v>
      </c>
      <c r="F1512" s="6">
        <v>3</v>
      </c>
      <c r="G1512" s="6">
        <v>5</v>
      </c>
      <c r="H1512" s="6"/>
      <c r="I1512" s="6">
        <v>1962</v>
      </c>
      <c r="J1512" s="6">
        <v>0</v>
      </c>
      <c r="K1512" s="6" t="s">
        <v>1650</v>
      </c>
      <c r="L1512" s="6">
        <v>32</v>
      </c>
      <c r="M1512" s="6">
        <v>32</v>
      </c>
      <c r="N1512" s="6">
        <v>12.81368767</v>
      </c>
      <c r="O1512" s="9">
        <v>9.0939999999999994</v>
      </c>
      <c r="P1512" cm="1">
        <f t="array" ref="P1512">_xlfn._xlws.FILTER(Table3[[#All],[Name]],(Table3[[#All],[Polygon]]=$A1512)*(Table3[[#All],[Period]]=P$1)*((Table3[[#All],[Variables ]]=$AF$3)+(Table3[[#All],[Variables ]]=$AF$2)+(Table3[[#All],[Variables ]]=$AF$4)),0)</f>
        <v>0</v>
      </c>
      <c r="Q1512" t="str" cm="1">
        <f t="array" ref="Q1512">_xlfn._xlws.FILTER(Table3[[#All],[Name]],(Table3[[#All],[Polygon]]=$A1512)*(Table3[[#All],[Period]]=Q$1)*((Table3[[#All],[Variables ]]=$AF$3)+(Table3[[#All],[Variables ]]=$AF$2)+(Table3[[#All],[Variables ]]=$AF$4)),0)</f>
        <v>AH</v>
      </c>
      <c r="R1512" cm="1">
        <f t="array" ref="R1512">_xlfn._xlws.FILTER(Table3[[#All],[Name]],(Table3[[#All],[Polygon]]=$A1512)*(Table3[[#All],[Period]]=R$1)*((Table3[[#All],[Variables ]]=$AF$3)+(Table3[[#All],[Variables ]]=$AF$2)+(Table3[[#All],[Variables ]]=$AF$4)),0)</f>
        <v>0</v>
      </c>
      <c r="S1512" cm="1">
        <f t="array" ref="S1512">_xlfn._xlws.FILTER(Table3[[#All],[Name]],(Table3[[#All],[Polygon]]=$A1512)*(Table3[[#All],[Period]]=S$1)*((Table3[[#All],[Variables ]]=$AF$3)+(Table3[[#All],[Variables ]]=$AF$2)+(Table3[[#All],[Variables ]]=$AF$4)),0)</f>
        <v>0</v>
      </c>
      <c r="T1512" cm="1">
        <f t="array" ref="T1512">_xlfn._xlws.FILTER(Table3[[#All],[Name]],(Table3[[#All],[Polygon]]=$A1512)*(Table3[[#All],[Period]]=T$1)*((Table3[[#All],[Variables ]]=$AF$3)+(Table3[[#All],[Variables ]]=$AF$2)+(Table3[[#All],[Variables ]]=$AF$4)),0)</f>
        <v>0</v>
      </c>
      <c r="U1512" cm="1">
        <f t="array" ref="U1512">_xlfn._xlws.FILTER(Table3[[#All],[Name]],(Table3[[#All],[Polygon]]=$A1512)*(Table3[[#All],[Period]]=U$1)*((Table3[[#All],[Variables ]]=$AF$3)+(Table3[[#All],[Variables ]]=$AF$2)+(Table3[[#All],[Variables ]]=$AF$4)),0)</f>
        <v>0</v>
      </c>
      <c r="V1512" cm="1">
        <f t="array" ref="V1512">_xlfn._xlws.FILTER(Table3[[#All],[Name]],(Table3[[#All],[Polygon]]=$A1512)*(Table3[[#All],[Period]]=V$1)*((Table3[[#All],[Variables ]]=$AF$3)+(Table3[[#All],[Variables ]]=$AF$2)+(Table3[[#All],[Variables ]]=$AF$4)),0)</f>
        <v>0</v>
      </c>
      <c r="W1512" cm="1">
        <f t="array" ref="W1512">_xlfn._xlws.FILTER(Table3[[#All],[Name]],(Table3[[#All],[Polygon]]=$A1512)*(Table3[[#All],[Period]]=W$1)*((Table3[[#All],[Variables ]]=$AF$3)+(Table3[[#All],[Variables ]]=$AF$2)+(Table3[[#All],[Variables ]]=$AF$4)),0)</f>
        <v>0</v>
      </c>
      <c r="X1512" cm="1">
        <f t="array" ref="X1512">_xlfn._xlws.FILTER(Table3[[#All],[Name]],(Table3[[#All],[Polygon]]=$A1512)*(Table3[[#All],[Period]]=X$1)*((Table3[[#All],[Variables ]]=$AF$3)+(Table3[[#All],[Variables ]]=$AF$2)+(Table3[[#All],[Variables ]]=$AF$4)),0)</f>
        <v>0</v>
      </c>
      <c r="Y1512" t="str" cm="1">
        <f t="array" ref="Y1512">_xlfn._xlws.FILTER(Table3[[#All],[Name]],(Table3[[#All],[Polygon]]=$A1512)*(Table3[[#All],[Period]]=Y$1)*((Table3[[#All],[Variables ]]=$AF$3)+(Table3[[#All],[Variables ]]=$AF$2)+(Table3[[#All],[Variables ]]=$AF$4)),0)</f>
        <v>H</v>
      </c>
      <c r="Z1512" t="str" cm="1">
        <f t="array" ref="Z1512">_xlfn._xlws.FILTER(Table3[[#All],[Name]],(Table3[[#All],[Polygon]]=$A1512)*(Table3[[#All],[Period]]=Z$1)*((Table3[[#All],[Variables ]]=$AF$3)+(Table3[[#All],[Variables ]]=$AF$2)+(Table3[[#All],[Variables ]]=$AF$4)),0)</f>
        <v>AH</v>
      </c>
      <c r="AA1512" t="str" cm="1">
        <f t="array" ref="AA1512">_xlfn._xlws.FILTER(Table3[[#All],[Name]],(Table3[[#All],[Polygon]]=$A1512)*(Table3[[#All],[Period]]=AA$1)*((Table3[[#All],[Variables ]]=$AF$3)+(Table3[[#All],[Variables ]]=$AF$2)+(Table3[[#All],[Variables ]]=$AF$4)),0)</f>
        <v>AH</v>
      </c>
      <c r="AB1512" t="str" cm="1">
        <f t="array" ref="AB1512">_xlfn._xlws.FILTER(Table3[[#All],[Name]],(Table3[[#All],[Polygon]]=$A1512)*(Table3[[#All],[Period]]=AB$1)*((Table3[[#All],[Variables ]]=$AF$3)+(Table3[[#All],[Variables ]]=$AF$2)+(Table3[[#All],[Variables ]]=$AF$4)),0)</f>
        <v>PCT</v>
      </c>
      <c r="AC1512" t="str" cm="1">
        <f t="array" ref="AC1512">_xlfn._xlws.FILTER(Table3[[#All],[Name]],(Table3[[#All],[Polygon]]=$A1512)*(Table3[[#All],[Period]]=AC$1)*((Table3[[#All],[Variables ]]=$AF$3)+(Table3[[#All],[Variables ]]=$AF$2)+(Table3[[#All],[Variables ]]=$AF$4)),0)</f>
        <v>AH</v>
      </c>
      <c r="AD1512" t="str" cm="1">
        <f t="array" ref="AD1512">_xlfn._xlws.FILTER(Table3[[#All],[Name]],(Table3[[#All],[Polygon]]=$A1512)*(Table3[[#All],[Period]]=AD$1)*((Table3[[#All],[Variables ]]=$AF$3)+(Table3[[#All],[Variables ]]=$AF$2)+(Table3[[#All],[Variables ]]=$AF$4)),0)</f>
        <v>AH</v>
      </c>
    </row>
    <row r="1513" spans="1:30" x14ac:dyDescent="0.35">
      <c r="A1513" s="3">
        <v>90</v>
      </c>
      <c r="B1513" s="4" t="s">
        <v>1524</v>
      </c>
      <c r="C1513" s="10">
        <v>21.352174099999999</v>
      </c>
      <c r="D1513" s="4" t="s">
        <v>1466</v>
      </c>
      <c r="E1513" s="4">
        <v>3</v>
      </c>
      <c r="F1513" s="4">
        <v>3</v>
      </c>
      <c r="G1513" s="4">
        <v>5</v>
      </c>
      <c r="H1513" s="4"/>
      <c r="I1513" s="4">
        <v>1962</v>
      </c>
      <c r="J1513" s="4">
        <v>0</v>
      </c>
      <c r="K1513" s="4" t="s">
        <v>1650</v>
      </c>
      <c r="L1513" s="4">
        <v>45</v>
      </c>
      <c r="M1513" s="4">
        <v>45</v>
      </c>
      <c r="N1513" s="4">
        <v>4.2210151099999997</v>
      </c>
      <c r="O1513" s="11">
        <v>4.2210000000000001</v>
      </c>
      <c r="P1513" cm="1">
        <f t="array" ref="P1513">_xlfn._xlws.FILTER(Table3[[#All],[Name]],(Table3[[#All],[Polygon]]=$A1513)*(Table3[[#All],[Period]]=P$1)*((Table3[[#All],[Variables ]]=$AF$3)+(Table3[[#All],[Variables ]]=$AF$2)+(Table3[[#All],[Variables ]]=$AF$4)),0)</f>
        <v>0</v>
      </c>
      <c r="Q1513" t="str" cm="1">
        <f t="array" ref="Q1513">_xlfn._xlws.FILTER(Table3[[#All],[Name]],(Table3[[#All],[Polygon]]=$A1513)*(Table3[[#All],[Period]]=Q$1)*((Table3[[#All],[Variables ]]=$AF$3)+(Table3[[#All],[Variables ]]=$AF$2)+(Table3[[#All],[Variables ]]=$AF$4)),0)</f>
        <v>AH</v>
      </c>
      <c r="R1513" cm="1">
        <f t="array" ref="R1513">_xlfn._xlws.FILTER(Table3[[#All],[Name]],(Table3[[#All],[Polygon]]=$A1513)*(Table3[[#All],[Period]]=R$1)*((Table3[[#All],[Variables ]]=$AF$3)+(Table3[[#All],[Variables ]]=$AF$2)+(Table3[[#All],[Variables ]]=$AF$4)),0)</f>
        <v>0</v>
      </c>
      <c r="S1513" cm="1">
        <f t="array" ref="S1513">_xlfn._xlws.FILTER(Table3[[#All],[Name]],(Table3[[#All],[Polygon]]=$A1513)*(Table3[[#All],[Period]]=S$1)*((Table3[[#All],[Variables ]]=$AF$3)+(Table3[[#All],[Variables ]]=$AF$2)+(Table3[[#All],[Variables ]]=$AF$4)),0)</f>
        <v>0</v>
      </c>
      <c r="T1513" cm="1">
        <f t="array" ref="T1513">_xlfn._xlws.FILTER(Table3[[#All],[Name]],(Table3[[#All],[Polygon]]=$A1513)*(Table3[[#All],[Period]]=T$1)*((Table3[[#All],[Variables ]]=$AF$3)+(Table3[[#All],[Variables ]]=$AF$2)+(Table3[[#All],[Variables ]]=$AF$4)),0)</f>
        <v>0</v>
      </c>
      <c r="U1513" cm="1">
        <f t="array" ref="U1513">_xlfn._xlws.FILTER(Table3[[#All],[Name]],(Table3[[#All],[Polygon]]=$A1513)*(Table3[[#All],[Period]]=U$1)*((Table3[[#All],[Variables ]]=$AF$3)+(Table3[[#All],[Variables ]]=$AF$2)+(Table3[[#All],[Variables ]]=$AF$4)),0)</f>
        <v>0</v>
      </c>
      <c r="V1513" cm="1">
        <f t="array" ref="V1513">_xlfn._xlws.FILTER(Table3[[#All],[Name]],(Table3[[#All],[Polygon]]=$A1513)*(Table3[[#All],[Period]]=V$1)*((Table3[[#All],[Variables ]]=$AF$3)+(Table3[[#All],[Variables ]]=$AF$2)+(Table3[[#All],[Variables ]]=$AF$4)),0)</f>
        <v>0</v>
      </c>
      <c r="W1513" cm="1">
        <f t="array" ref="W1513">_xlfn._xlws.FILTER(Table3[[#All],[Name]],(Table3[[#All],[Polygon]]=$A1513)*(Table3[[#All],[Period]]=W$1)*((Table3[[#All],[Variables ]]=$AF$3)+(Table3[[#All],[Variables ]]=$AF$2)+(Table3[[#All],[Variables ]]=$AF$4)),0)</f>
        <v>0</v>
      </c>
      <c r="X1513" cm="1">
        <f t="array" ref="X1513">_xlfn._xlws.FILTER(Table3[[#All],[Name]],(Table3[[#All],[Polygon]]=$A1513)*(Table3[[#All],[Period]]=X$1)*((Table3[[#All],[Variables ]]=$AF$3)+(Table3[[#All],[Variables ]]=$AF$2)+(Table3[[#All],[Variables ]]=$AF$4)),0)</f>
        <v>0</v>
      </c>
      <c r="Y1513" t="str" cm="1">
        <f t="array" ref="Y1513">_xlfn._xlws.FILTER(Table3[[#All],[Name]],(Table3[[#All],[Polygon]]=$A1513)*(Table3[[#All],[Period]]=Y$1)*((Table3[[#All],[Variables ]]=$AF$3)+(Table3[[#All],[Variables ]]=$AF$2)+(Table3[[#All],[Variables ]]=$AF$4)),0)</f>
        <v>H</v>
      </c>
      <c r="Z1513" t="str" cm="1">
        <f t="array" ref="Z1513">_xlfn._xlws.FILTER(Table3[[#All],[Name]],(Table3[[#All],[Polygon]]=$A1513)*(Table3[[#All],[Period]]=Z$1)*((Table3[[#All],[Variables ]]=$AF$3)+(Table3[[#All],[Variables ]]=$AF$2)+(Table3[[#All],[Variables ]]=$AF$4)),0)</f>
        <v>AH</v>
      </c>
      <c r="AA1513" t="str" cm="1">
        <f t="array" ref="AA1513">_xlfn._xlws.FILTER(Table3[[#All],[Name]],(Table3[[#All],[Polygon]]=$A1513)*(Table3[[#All],[Period]]=AA$1)*((Table3[[#All],[Variables ]]=$AF$3)+(Table3[[#All],[Variables ]]=$AF$2)+(Table3[[#All],[Variables ]]=$AF$4)),0)</f>
        <v>AH</v>
      </c>
      <c r="AB1513" t="str" cm="1">
        <f t="array" ref="AB1513">_xlfn._xlws.FILTER(Table3[[#All],[Name]],(Table3[[#All],[Polygon]]=$A1513)*(Table3[[#All],[Period]]=AB$1)*((Table3[[#All],[Variables ]]=$AF$3)+(Table3[[#All],[Variables ]]=$AF$2)+(Table3[[#All],[Variables ]]=$AF$4)),0)</f>
        <v>PCT</v>
      </c>
      <c r="AC1513" t="str" cm="1">
        <f t="array" ref="AC1513">_xlfn._xlws.FILTER(Table3[[#All],[Name]],(Table3[[#All],[Polygon]]=$A1513)*(Table3[[#All],[Period]]=AC$1)*((Table3[[#All],[Variables ]]=$AF$3)+(Table3[[#All],[Variables ]]=$AF$2)+(Table3[[#All],[Variables ]]=$AF$4)),0)</f>
        <v>AH</v>
      </c>
      <c r="AD1513" t="str" cm="1">
        <f t="array" ref="AD1513">_xlfn._xlws.FILTER(Table3[[#All],[Name]],(Table3[[#All],[Polygon]]=$A1513)*(Table3[[#All],[Period]]=AD$1)*((Table3[[#All],[Variables ]]=$AF$3)+(Table3[[#All],[Variables ]]=$AF$2)+(Table3[[#All],[Variables ]]=$AF$4)),0)</f>
        <v>AH</v>
      </c>
    </row>
    <row r="1514" spans="1:30" x14ac:dyDescent="0.35">
      <c r="A1514" s="5">
        <v>90</v>
      </c>
      <c r="B1514" s="6" t="s">
        <v>1524</v>
      </c>
      <c r="C1514" s="8">
        <v>21.352174099999999</v>
      </c>
      <c r="D1514" s="6" t="s">
        <v>1466</v>
      </c>
      <c r="E1514" s="6">
        <v>3</v>
      </c>
      <c r="F1514" s="6">
        <v>3</v>
      </c>
      <c r="G1514" s="6">
        <v>5</v>
      </c>
      <c r="H1514" s="6"/>
      <c r="I1514" s="6">
        <v>1962</v>
      </c>
      <c r="J1514" s="6">
        <v>0</v>
      </c>
      <c r="K1514" s="6" t="s">
        <v>1650</v>
      </c>
      <c r="L1514" s="6">
        <v>19</v>
      </c>
      <c r="M1514" s="6">
        <v>19</v>
      </c>
      <c r="N1514" s="6">
        <v>32.06105127</v>
      </c>
      <c r="O1514" s="9">
        <v>19.521000000000001</v>
      </c>
      <c r="P1514" cm="1">
        <f t="array" ref="P1514">_xlfn._xlws.FILTER(Table3[[#All],[Name]],(Table3[[#All],[Polygon]]=$A1514)*(Table3[[#All],[Period]]=P$1)*((Table3[[#All],[Variables ]]=$AF$3)+(Table3[[#All],[Variables ]]=$AF$2)+(Table3[[#All],[Variables ]]=$AF$4)),0)</f>
        <v>0</v>
      </c>
      <c r="Q1514" t="str" cm="1">
        <f t="array" ref="Q1514">_xlfn._xlws.FILTER(Table3[[#All],[Name]],(Table3[[#All],[Polygon]]=$A1514)*(Table3[[#All],[Period]]=Q$1)*((Table3[[#All],[Variables ]]=$AF$3)+(Table3[[#All],[Variables ]]=$AF$2)+(Table3[[#All],[Variables ]]=$AF$4)),0)</f>
        <v>AH</v>
      </c>
      <c r="R1514" cm="1">
        <f t="array" ref="R1514">_xlfn._xlws.FILTER(Table3[[#All],[Name]],(Table3[[#All],[Polygon]]=$A1514)*(Table3[[#All],[Period]]=R$1)*((Table3[[#All],[Variables ]]=$AF$3)+(Table3[[#All],[Variables ]]=$AF$2)+(Table3[[#All],[Variables ]]=$AF$4)),0)</f>
        <v>0</v>
      </c>
      <c r="S1514" cm="1">
        <f t="array" ref="S1514">_xlfn._xlws.FILTER(Table3[[#All],[Name]],(Table3[[#All],[Polygon]]=$A1514)*(Table3[[#All],[Period]]=S$1)*((Table3[[#All],[Variables ]]=$AF$3)+(Table3[[#All],[Variables ]]=$AF$2)+(Table3[[#All],[Variables ]]=$AF$4)),0)</f>
        <v>0</v>
      </c>
      <c r="T1514" cm="1">
        <f t="array" ref="T1514">_xlfn._xlws.FILTER(Table3[[#All],[Name]],(Table3[[#All],[Polygon]]=$A1514)*(Table3[[#All],[Period]]=T$1)*((Table3[[#All],[Variables ]]=$AF$3)+(Table3[[#All],[Variables ]]=$AF$2)+(Table3[[#All],[Variables ]]=$AF$4)),0)</f>
        <v>0</v>
      </c>
      <c r="U1514" cm="1">
        <f t="array" ref="U1514">_xlfn._xlws.FILTER(Table3[[#All],[Name]],(Table3[[#All],[Polygon]]=$A1514)*(Table3[[#All],[Period]]=U$1)*((Table3[[#All],[Variables ]]=$AF$3)+(Table3[[#All],[Variables ]]=$AF$2)+(Table3[[#All],[Variables ]]=$AF$4)),0)</f>
        <v>0</v>
      </c>
      <c r="V1514" cm="1">
        <f t="array" ref="V1514">_xlfn._xlws.FILTER(Table3[[#All],[Name]],(Table3[[#All],[Polygon]]=$A1514)*(Table3[[#All],[Period]]=V$1)*((Table3[[#All],[Variables ]]=$AF$3)+(Table3[[#All],[Variables ]]=$AF$2)+(Table3[[#All],[Variables ]]=$AF$4)),0)</f>
        <v>0</v>
      </c>
      <c r="W1514" cm="1">
        <f t="array" ref="W1514">_xlfn._xlws.FILTER(Table3[[#All],[Name]],(Table3[[#All],[Polygon]]=$A1514)*(Table3[[#All],[Period]]=W$1)*((Table3[[#All],[Variables ]]=$AF$3)+(Table3[[#All],[Variables ]]=$AF$2)+(Table3[[#All],[Variables ]]=$AF$4)),0)</f>
        <v>0</v>
      </c>
      <c r="X1514" cm="1">
        <f t="array" ref="X1514">_xlfn._xlws.FILTER(Table3[[#All],[Name]],(Table3[[#All],[Polygon]]=$A1514)*(Table3[[#All],[Period]]=X$1)*((Table3[[#All],[Variables ]]=$AF$3)+(Table3[[#All],[Variables ]]=$AF$2)+(Table3[[#All],[Variables ]]=$AF$4)),0)</f>
        <v>0</v>
      </c>
      <c r="Y1514" t="str" cm="1">
        <f t="array" ref="Y1514">_xlfn._xlws.FILTER(Table3[[#All],[Name]],(Table3[[#All],[Polygon]]=$A1514)*(Table3[[#All],[Period]]=Y$1)*((Table3[[#All],[Variables ]]=$AF$3)+(Table3[[#All],[Variables ]]=$AF$2)+(Table3[[#All],[Variables ]]=$AF$4)),0)</f>
        <v>H</v>
      </c>
      <c r="Z1514" t="str" cm="1">
        <f t="array" ref="Z1514">_xlfn._xlws.FILTER(Table3[[#All],[Name]],(Table3[[#All],[Polygon]]=$A1514)*(Table3[[#All],[Period]]=Z$1)*((Table3[[#All],[Variables ]]=$AF$3)+(Table3[[#All],[Variables ]]=$AF$2)+(Table3[[#All],[Variables ]]=$AF$4)),0)</f>
        <v>AH</v>
      </c>
      <c r="AA1514" t="str" cm="1">
        <f t="array" ref="AA1514">_xlfn._xlws.FILTER(Table3[[#All],[Name]],(Table3[[#All],[Polygon]]=$A1514)*(Table3[[#All],[Period]]=AA$1)*((Table3[[#All],[Variables ]]=$AF$3)+(Table3[[#All],[Variables ]]=$AF$2)+(Table3[[#All],[Variables ]]=$AF$4)),0)</f>
        <v>AH</v>
      </c>
      <c r="AB1514" t="str" cm="1">
        <f t="array" ref="AB1514">_xlfn._xlws.FILTER(Table3[[#All],[Name]],(Table3[[#All],[Polygon]]=$A1514)*(Table3[[#All],[Period]]=AB$1)*((Table3[[#All],[Variables ]]=$AF$3)+(Table3[[#All],[Variables ]]=$AF$2)+(Table3[[#All],[Variables ]]=$AF$4)),0)</f>
        <v>PCT</v>
      </c>
      <c r="AC1514" t="str" cm="1">
        <f t="array" ref="AC1514">_xlfn._xlws.FILTER(Table3[[#All],[Name]],(Table3[[#All],[Polygon]]=$A1514)*(Table3[[#All],[Period]]=AC$1)*((Table3[[#All],[Variables ]]=$AF$3)+(Table3[[#All],[Variables ]]=$AF$2)+(Table3[[#All],[Variables ]]=$AF$4)),0)</f>
        <v>AH</v>
      </c>
      <c r="AD1514" t="str" cm="1">
        <f t="array" ref="AD1514">_xlfn._xlws.FILTER(Table3[[#All],[Name]],(Table3[[#All],[Polygon]]=$A1514)*(Table3[[#All],[Period]]=AD$1)*((Table3[[#All],[Variables ]]=$AF$3)+(Table3[[#All],[Variables ]]=$AF$2)+(Table3[[#All],[Variables ]]=$AF$4)),0)</f>
        <v>AH</v>
      </c>
    </row>
    <row r="1515" spans="1:30" x14ac:dyDescent="0.35">
      <c r="A1515" s="3">
        <v>90</v>
      </c>
      <c r="B1515" s="4" t="s">
        <v>1524</v>
      </c>
      <c r="C1515" s="10">
        <v>21.352174099999999</v>
      </c>
      <c r="D1515" s="4" t="s">
        <v>1466</v>
      </c>
      <c r="E1515" s="4">
        <v>3</v>
      </c>
      <c r="F1515" s="4">
        <v>3</v>
      </c>
      <c r="G1515" s="4">
        <v>5</v>
      </c>
      <c r="H1515" s="4"/>
      <c r="I1515" s="4">
        <v>1962</v>
      </c>
      <c r="J1515" s="4">
        <v>0</v>
      </c>
      <c r="K1515" s="4" t="s">
        <v>1650</v>
      </c>
      <c r="L1515" s="4">
        <v>82</v>
      </c>
      <c r="M1515" s="4">
        <v>82</v>
      </c>
      <c r="N1515" s="4">
        <v>4.5023451459999997</v>
      </c>
      <c r="O1515" s="11">
        <v>0.33800000000000002</v>
      </c>
      <c r="P1515" cm="1">
        <f t="array" ref="P1515">_xlfn._xlws.FILTER(Table3[[#All],[Name]],(Table3[[#All],[Polygon]]=$A1515)*(Table3[[#All],[Period]]=P$1)*((Table3[[#All],[Variables ]]=$AF$3)+(Table3[[#All],[Variables ]]=$AF$2)+(Table3[[#All],[Variables ]]=$AF$4)),0)</f>
        <v>0</v>
      </c>
      <c r="Q1515" t="str" cm="1">
        <f t="array" ref="Q1515">_xlfn._xlws.FILTER(Table3[[#All],[Name]],(Table3[[#All],[Polygon]]=$A1515)*(Table3[[#All],[Period]]=Q$1)*((Table3[[#All],[Variables ]]=$AF$3)+(Table3[[#All],[Variables ]]=$AF$2)+(Table3[[#All],[Variables ]]=$AF$4)),0)</f>
        <v>AH</v>
      </c>
      <c r="R1515" cm="1">
        <f t="array" ref="R1515">_xlfn._xlws.FILTER(Table3[[#All],[Name]],(Table3[[#All],[Polygon]]=$A1515)*(Table3[[#All],[Period]]=R$1)*((Table3[[#All],[Variables ]]=$AF$3)+(Table3[[#All],[Variables ]]=$AF$2)+(Table3[[#All],[Variables ]]=$AF$4)),0)</f>
        <v>0</v>
      </c>
      <c r="S1515" cm="1">
        <f t="array" ref="S1515">_xlfn._xlws.FILTER(Table3[[#All],[Name]],(Table3[[#All],[Polygon]]=$A1515)*(Table3[[#All],[Period]]=S$1)*((Table3[[#All],[Variables ]]=$AF$3)+(Table3[[#All],[Variables ]]=$AF$2)+(Table3[[#All],[Variables ]]=$AF$4)),0)</f>
        <v>0</v>
      </c>
      <c r="T1515" cm="1">
        <f t="array" ref="T1515">_xlfn._xlws.FILTER(Table3[[#All],[Name]],(Table3[[#All],[Polygon]]=$A1515)*(Table3[[#All],[Period]]=T$1)*((Table3[[#All],[Variables ]]=$AF$3)+(Table3[[#All],[Variables ]]=$AF$2)+(Table3[[#All],[Variables ]]=$AF$4)),0)</f>
        <v>0</v>
      </c>
      <c r="U1515" cm="1">
        <f t="array" ref="U1515">_xlfn._xlws.FILTER(Table3[[#All],[Name]],(Table3[[#All],[Polygon]]=$A1515)*(Table3[[#All],[Period]]=U$1)*((Table3[[#All],[Variables ]]=$AF$3)+(Table3[[#All],[Variables ]]=$AF$2)+(Table3[[#All],[Variables ]]=$AF$4)),0)</f>
        <v>0</v>
      </c>
      <c r="V1515" cm="1">
        <f t="array" ref="V1515">_xlfn._xlws.FILTER(Table3[[#All],[Name]],(Table3[[#All],[Polygon]]=$A1515)*(Table3[[#All],[Period]]=V$1)*((Table3[[#All],[Variables ]]=$AF$3)+(Table3[[#All],[Variables ]]=$AF$2)+(Table3[[#All],[Variables ]]=$AF$4)),0)</f>
        <v>0</v>
      </c>
      <c r="W1515" cm="1">
        <f t="array" ref="W1515">_xlfn._xlws.FILTER(Table3[[#All],[Name]],(Table3[[#All],[Polygon]]=$A1515)*(Table3[[#All],[Period]]=W$1)*((Table3[[#All],[Variables ]]=$AF$3)+(Table3[[#All],[Variables ]]=$AF$2)+(Table3[[#All],[Variables ]]=$AF$4)),0)</f>
        <v>0</v>
      </c>
      <c r="X1515" cm="1">
        <f t="array" ref="X1515">_xlfn._xlws.FILTER(Table3[[#All],[Name]],(Table3[[#All],[Polygon]]=$A1515)*(Table3[[#All],[Period]]=X$1)*((Table3[[#All],[Variables ]]=$AF$3)+(Table3[[#All],[Variables ]]=$AF$2)+(Table3[[#All],[Variables ]]=$AF$4)),0)</f>
        <v>0</v>
      </c>
      <c r="Y1515" t="str" cm="1">
        <f t="array" ref="Y1515">_xlfn._xlws.FILTER(Table3[[#All],[Name]],(Table3[[#All],[Polygon]]=$A1515)*(Table3[[#All],[Period]]=Y$1)*((Table3[[#All],[Variables ]]=$AF$3)+(Table3[[#All],[Variables ]]=$AF$2)+(Table3[[#All],[Variables ]]=$AF$4)),0)</f>
        <v>H</v>
      </c>
      <c r="Z1515" t="str" cm="1">
        <f t="array" ref="Z1515">_xlfn._xlws.FILTER(Table3[[#All],[Name]],(Table3[[#All],[Polygon]]=$A1515)*(Table3[[#All],[Period]]=Z$1)*((Table3[[#All],[Variables ]]=$AF$3)+(Table3[[#All],[Variables ]]=$AF$2)+(Table3[[#All],[Variables ]]=$AF$4)),0)</f>
        <v>AH</v>
      </c>
      <c r="AA1515" t="str" cm="1">
        <f t="array" ref="AA1515">_xlfn._xlws.FILTER(Table3[[#All],[Name]],(Table3[[#All],[Polygon]]=$A1515)*(Table3[[#All],[Period]]=AA$1)*((Table3[[#All],[Variables ]]=$AF$3)+(Table3[[#All],[Variables ]]=$AF$2)+(Table3[[#All],[Variables ]]=$AF$4)),0)</f>
        <v>AH</v>
      </c>
      <c r="AB1515" t="str" cm="1">
        <f t="array" ref="AB1515">_xlfn._xlws.FILTER(Table3[[#All],[Name]],(Table3[[#All],[Polygon]]=$A1515)*(Table3[[#All],[Period]]=AB$1)*((Table3[[#All],[Variables ]]=$AF$3)+(Table3[[#All],[Variables ]]=$AF$2)+(Table3[[#All],[Variables ]]=$AF$4)),0)</f>
        <v>PCT</v>
      </c>
      <c r="AC1515" t="str" cm="1">
        <f t="array" ref="AC1515">_xlfn._xlws.FILTER(Table3[[#All],[Name]],(Table3[[#All],[Polygon]]=$A1515)*(Table3[[#All],[Period]]=AC$1)*((Table3[[#All],[Variables ]]=$AF$3)+(Table3[[#All],[Variables ]]=$AF$2)+(Table3[[#All],[Variables ]]=$AF$4)),0)</f>
        <v>AH</v>
      </c>
      <c r="AD1515" t="str" cm="1">
        <f t="array" ref="AD1515">_xlfn._xlws.FILTER(Table3[[#All],[Name]],(Table3[[#All],[Polygon]]=$A1515)*(Table3[[#All],[Period]]=AD$1)*((Table3[[#All],[Variables ]]=$AF$3)+(Table3[[#All],[Variables ]]=$AF$2)+(Table3[[#All],[Variables ]]=$AF$4)),0)</f>
        <v>AH</v>
      </c>
    </row>
    <row r="1516" spans="1:30" x14ac:dyDescent="0.35">
      <c r="A1516" s="5">
        <v>90</v>
      </c>
      <c r="B1516" s="6" t="s">
        <v>1524</v>
      </c>
      <c r="C1516" s="8">
        <v>21.352174099999999</v>
      </c>
      <c r="D1516" s="6" t="s">
        <v>1466</v>
      </c>
      <c r="E1516" s="6">
        <v>3</v>
      </c>
      <c r="F1516" s="6">
        <v>3</v>
      </c>
      <c r="G1516" s="6">
        <v>5</v>
      </c>
      <c r="H1516" s="6"/>
      <c r="I1516" s="6">
        <v>1962</v>
      </c>
      <c r="J1516" s="6">
        <v>0</v>
      </c>
      <c r="K1516" s="6" t="s">
        <v>1650</v>
      </c>
      <c r="L1516" s="6">
        <v>33</v>
      </c>
      <c r="M1516" s="6">
        <v>33</v>
      </c>
      <c r="N1516" s="6">
        <v>14.990913129999999</v>
      </c>
      <c r="O1516" s="9">
        <v>0.876</v>
      </c>
      <c r="P1516" cm="1">
        <f t="array" ref="P1516">_xlfn._xlws.FILTER(Table3[[#All],[Name]],(Table3[[#All],[Polygon]]=$A1516)*(Table3[[#All],[Period]]=P$1)*((Table3[[#All],[Variables ]]=$AF$3)+(Table3[[#All],[Variables ]]=$AF$2)+(Table3[[#All],[Variables ]]=$AF$4)),0)</f>
        <v>0</v>
      </c>
      <c r="Q1516" t="str" cm="1">
        <f t="array" ref="Q1516">_xlfn._xlws.FILTER(Table3[[#All],[Name]],(Table3[[#All],[Polygon]]=$A1516)*(Table3[[#All],[Period]]=Q$1)*((Table3[[#All],[Variables ]]=$AF$3)+(Table3[[#All],[Variables ]]=$AF$2)+(Table3[[#All],[Variables ]]=$AF$4)),0)</f>
        <v>AH</v>
      </c>
      <c r="R1516" cm="1">
        <f t="array" ref="R1516">_xlfn._xlws.FILTER(Table3[[#All],[Name]],(Table3[[#All],[Polygon]]=$A1516)*(Table3[[#All],[Period]]=R$1)*((Table3[[#All],[Variables ]]=$AF$3)+(Table3[[#All],[Variables ]]=$AF$2)+(Table3[[#All],[Variables ]]=$AF$4)),0)</f>
        <v>0</v>
      </c>
      <c r="S1516" cm="1">
        <f t="array" ref="S1516">_xlfn._xlws.FILTER(Table3[[#All],[Name]],(Table3[[#All],[Polygon]]=$A1516)*(Table3[[#All],[Period]]=S$1)*((Table3[[#All],[Variables ]]=$AF$3)+(Table3[[#All],[Variables ]]=$AF$2)+(Table3[[#All],[Variables ]]=$AF$4)),0)</f>
        <v>0</v>
      </c>
      <c r="T1516" cm="1">
        <f t="array" ref="T1516">_xlfn._xlws.FILTER(Table3[[#All],[Name]],(Table3[[#All],[Polygon]]=$A1516)*(Table3[[#All],[Period]]=T$1)*((Table3[[#All],[Variables ]]=$AF$3)+(Table3[[#All],[Variables ]]=$AF$2)+(Table3[[#All],[Variables ]]=$AF$4)),0)</f>
        <v>0</v>
      </c>
      <c r="U1516" cm="1">
        <f t="array" ref="U1516">_xlfn._xlws.FILTER(Table3[[#All],[Name]],(Table3[[#All],[Polygon]]=$A1516)*(Table3[[#All],[Period]]=U$1)*((Table3[[#All],[Variables ]]=$AF$3)+(Table3[[#All],[Variables ]]=$AF$2)+(Table3[[#All],[Variables ]]=$AF$4)),0)</f>
        <v>0</v>
      </c>
      <c r="V1516" cm="1">
        <f t="array" ref="V1516">_xlfn._xlws.FILTER(Table3[[#All],[Name]],(Table3[[#All],[Polygon]]=$A1516)*(Table3[[#All],[Period]]=V$1)*((Table3[[#All],[Variables ]]=$AF$3)+(Table3[[#All],[Variables ]]=$AF$2)+(Table3[[#All],[Variables ]]=$AF$4)),0)</f>
        <v>0</v>
      </c>
      <c r="W1516" cm="1">
        <f t="array" ref="W1516">_xlfn._xlws.FILTER(Table3[[#All],[Name]],(Table3[[#All],[Polygon]]=$A1516)*(Table3[[#All],[Period]]=W$1)*((Table3[[#All],[Variables ]]=$AF$3)+(Table3[[#All],[Variables ]]=$AF$2)+(Table3[[#All],[Variables ]]=$AF$4)),0)</f>
        <v>0</v>
      </c>
      <c r="X1516" cm="1">
        <f t="array" ref="X1516">_xlfn._xlws.FILTER(Table3[[#All],[Name]],(Table3[[#All],[Polygon]]=$A1516)*(Table3[[#All],[Period]]=X$1)*((Table3[[#All],[Variables ]]=$AF$3)+(Table3[[#All],[Variables ]]=$AF$2)+(Table3[[#All],[Variables ]]=$AF$4)),0)</f>
        <v>0</v>
      </c>
      <c r="Y1516" t="str" cm="1">
        <f t="array" ref="Y1516">_xlfn._xlws.FILTER(Table3[[#All],[Name]],(Table3[[#All],[Polygon]]=$A1516)*(Table3[[#All],[Period]]=Y$1)*((Table3[[#All],[Variables ]]=$AF$3)+(Table3[[#All],[Variables ]]=$AF$2)+(Table3[[#All],[Variables ]]=$AF$4)),0)</f>
        <v>H</v>
      </c>
      <c r="Z1516" t="str" cm="1">
        <f t="array" ref="Z1516">_xlfn._xlws.FILTER(Table3[[#All],[Name]],(Table3[[#All],[Polygon]]=$A1516)*(Table3[[#All],[Period]]=Z$1)*((Table3[[#All],[Variables ]]=$AF$3)+(Table3[[#All],[Variables ]]=$AF$2)+(Table3[[#All],[Variables ]]=$AF$4)),0)</f>
        <v>AH</v>
      </c>
      <c r="AA1516" t="str" cm="1">
        <f t="array" ref="AA1516">_xlfn._xlws.FILTER(Table3[[#All],[Name]],(Table3[[#All],[Polygon]]=$A1516)*(Table3[[#All],[Period]]=AA$1)*((Table3[[#All],[Variables ]]=$AF$3)+(Table3[[#All],[Variables ]]=$AF$2)+(Table3[[#All],[Variables ]]=$AF$4)),0)</f>
        <v>AH</v>
      </c>
      <c r="AB1516" t="str" cm="1">
        <f t="array" ref="AB1516">_xlfn._xlws.FILTER(Table3[[#All],[Name]],(Table3[[#All],[Polygon]]=$A1516)*(Table3[[#All],[Period]]=AB$1)*((Table3[[#All],[Variables ]]=$AF$3)+(Table3[[#All],[Variables ]]=$AF$2)+(Table3[[#All],[Variables ]]=$AF$4)),0)</f>
        <v>PCT</v>
      </c>
      <c r="AC1516" t="str" cm="1">
        <f t="array" ref="AC1516">_xlfn._xlws.FILTER(Table3[[#All],[Name]],(Table3[[#All],[Polygon]]=$A1516)*(Table3[[#All],[Period]]=AC$1)*((Table3[[#All],[Variables ]]=$AF$3)+(Table3[[#All],[Variables ]]=$AF$2)+(Table3[[#All],[Variables ]]=$AF$4)),0)</f>
        <v>AH</v>
      </c>
      <c r="AD1516" t="str" cm="1">
        <f t="array" ref="AD1516">_xlfn._xlws.FILTER(Table3[[#All],[Name]],(Table3[[#All],[Polygon]]=$A1516)*(Table3[[#All],[Period]]=AD$1)*((Table3[[#All],[Variables ]]=$AF$3)+(Table3[[#All],[Variables ]]=$AF$2)+(Table3[[#All],[Variables ]]=$AF$4)),0)</f>
        <v>AH</v>
      </c>
    </row>
    <row r="1517" spans="1:30" x14ac:dyDescent="0.35">
      <c r="A1517" s="3">
        <v>90</v>
      </c>
      <c r="B1517" s="4" t="s">
        <v>1524</v>
      </c>
      <c r="C1517" s="10">
        <v>21.352174099999999</v>
      </c>
      <c r="D1517" s="4" t="s">
        <v>1466</v>
      </c>
      <c r="E1517" s="4">
        <v>3</v>
      </c>
      <c r="F1517" s="4">
        <v>3</v>
      </c>
      <c r="G1517" s="4">
        <v>5</v>
      </c>
      <c r="H1517" s="4"/>
      <c r="I1517" s="4">
        <v>1962</v>
      </c>
      <c r="J1517" s="4">
        <v>0</v>
      </c>
      <c r="K1517" s="4" t="s">
        <v>1650</v>
      </c>
      <c r="L1517" s="4">
        <v>802</v>
      </c>
      <c r="M1517" s="4">
        <v>802</v>
      </c>
      <c r="N1517" s="4">
        <v>28.05279208</v>
      </c>
      <c r="O1517" s="11">
        <v>4.1059999999999999</v>
      </c>
      <c r="P1517" cm="1">
        <f t="array" ref="P1517">_xlfn._xlws.FILTER(Table3[[#All],[Name]],(Table3[[#All],[Polygon]]=$A1517)*(Table3[[#All],[Period]]=P$1)*((Table3[[#All],[Variables ]]=$AF$3)+(Table3[[#All],[Variables ]]=$AF$2)+(Table3[[#All],[Variables ]]=$AF$4)),0)</f>
        <v>0</v>
      </c>
      <c r="Q1517" t="str" cm="1">
        <f t="array" ref="Q1517">_xlfn._xlws.FILTER(Table3[[#All],[Name]],(Table3[[#All],[Polygon]]=$A1517)*(Table3[[#All],[Period]]=Q$1)*((Table3[[#All],[Variables ]]=$AF$3)+(Table3[[#All],[Variables ]]=$AF$2)+(Table3[[#All],[Variables ]]=$AF$4)),0)</f>
        <v>AH</v>
      </c>
      <c r="R1517" cm="1">
        <f t="array" ref="R1517">_xlfn._xlws.FILTER(Table3[[#All],[Name]],(Table3[[#All],[Polygon]]=$A1517)*(Table3[[#All],[Period]]=R$1)*((Table3[[#All],[Variables ]]=$AF$3)+(Table3[[#All],[Variables ]]=$AF$2)+(Table3[[#All],[Variables ]]=$AF$4)),0)</f>
        <v>0</v>
      </c>
      <c r="S1517" cm="1">
        <f t="array" ref="S1517">_xlfn._xlws.FILTER(Table3[[#All],[Name]],(Table3[[#All],[Polygon]]=$A1517)*(Table3[[#All],[Period]]=S$1)*((Table3[[#All],[Variables ]]=$AF$3)+(Table3[[#All],[Variables ]]=$AF$2)+(Table3[[#All],[Variables ]]=$AF$4)),0)</f>
        <v>0</v>
      </c>
      <c r="T1517" cm="1">
        <f t="array" ref="T1517">_xlfn._xlws.FILTER(Table3[[#All],[Name]],(Table3[[#All],[Polygon]]=$A1517)*(Table3[[#All],[Period]]=T$1)*((Table3[[#All],[Variables ]]=$AF$3)+(Table3[[#All],[Variables ]]=$AF$2)+(Table3[[#All],[Variables ]]=$AF$4)),0)</f>
        <v>0</v>
      </c>
      <c r="U1517" cm="1">
        <f t="array" ref="U1517">_xlfn._xlws.FILTER(Table3[[#All],[Name]],(Table3[[#All],[Polygon]]=$A1517)*(Table3[[#All],[Period]]=U$1)*((Table3[[#All],[Variables ]]=$AF$3)+(Table3[[#All],[Variables ]]=$AF$2)+(Table3[[#All],[Variables ]]=$AF$4)),0)</f>
        <v>0</v>
      </c>
      <c r="V1517" cm="1">
        <f t="array" ref="V1517">_xlfn._xlws.FILTER(Table3[[#All],[Name]],(Table3[[#All],[Polygon]]=$A1517)*(Table3[[#All],[Period]]=V$1)*((Table3[[#All],[Variables ]]=$AF$3)+(Table3[[#All],[Variables ]]=$AF$2)+(Table3[[#All],[Variables ]]=$AF$4)),0)</f>
        <v>0</v>
      </c>
      <c r="W1517" cm="1">
        <f t="array" ref="W1517">_xlfn._xlws.FILTER(Table3[[#All],[Name]],(Table3[[#All],[Polygon]]=$A1517)*(Table3[[#All],[Period]]=W$1)*((Table3[[#All],[Variables ]]=$AF$3)+(Table3[[#All],[Variables ]]=$AF$2)+(Table3[[#All],[Variables ]]=$AF$4)),0)</f>
        <v>0</v>
      </c>
      <c r="X1517" cm="1">
        <f t="array" ref="X1517">_xlfn._xlws.FILTER(Table3[[#All],[Name]],(Table3[[#All],[Polygon]]=$A1517)*(Table3[[#All],[Period]]=X$1)*((Table3[[#All],[Variables ]]=$AF$3)+(Table3[[#All],[Variables ]]=$AF$2)+(Table3[[#All],[Variables ]]=$AF$4)),0)</f>
        <v>0</v>
      </c>
      <c r="Y1517" t="str" cm="1">
        <f t="array" ref="Y1517">_xlfn._xlws.FILTER(Table3[[#All],[Name]],(Table3[[#All],[Polygon]]=$A1517)*(Table3[[#All],[Period]]=Y$1)*((Table3[[#All],[Variables ]]=$AF$3)+(Table3[[#All],[Variables ]]=$AF$2)+(Table3[[#All],[Variables ]]=$AF$4)),0)</f>
        <v>H</v>
      </c>
      <c r="Z1517" t="str" cm="1">
        <f t="array" ref="Z1517">_xlfn._xlws.FILTER(Table3[[#All],[Name]],(Table3[[#All],[Polygon]]=$A1517)*(Table3[[#All],[Period]]=Z$1)*((Table3[[#All],[Variables ]]=$AF$3)+(Table3[[#All],[Variables ]]=$AF$2)+(Table3[[#All],[Variables ]]=$AF$4)),0)</f>
        <v>AH</v>
      </c>
      <c r="AA1517" t="str" cm="1">
        <f t="array" ref="AA1517">_xlfn._xlws.FILTER(Table3[[#All],[Name]],(Table3[[#All],[Polygon]]=$A1517)*(Table3[[#All],[Period]]=AA$1)*((Table3[[#All],[Variables ]]=$AF$3)+(Table3[[#All],[Variables ]]=$AF$2)+(Table3[[#All],[Variables ]]=$AF$4)),0)</f>
        <v>AH</v>
      </c>
      <c r="AB1517" t="str" cm="1">
        <f t="array" ref="AB1517">_xlfn._xlws.FILTER(Table3[[#All],[Name]],(Table3[[#All],[Polygon]]=$A1517)*(Table3[[#All],[Period]]=AB$1)*((Table3[[#All],[Variables ]]=$AF$3)+(Table3[[#All],[Variables ]]=$AF$2)+(Table3[[#All],[Variables ]]=$AF$4)),0)</f>
        <v>PCT</v>
      </c>
      <c r="AC1517" t="str" cm="1">
        <f t="array" ref="AC1517">_xlfn._xlws.FILTER(Table3[[#All],[Name]],(Table3[[#All],[Polygon]]=$A1517)*(Table3[[#All],[Period]]=AC$1)*((Table3[[#All],[Variables ]]=$AF$3)+(Table3[[#All],[Variables ]]=$AF$2)+(Table3[[#All],[Variables ]]=$AF$4)),0)</f>
        <v>AH</v>
      </c>
      <c r="AD1517" t="str" cm="1">
        <f t="array" ref="AD1517">_xlfn._xlws.FILTER(Table3[[#All],[Name]],(Table3[[#All],[Polygon]]=$A1517)*(Table3[[#All],[Period]]=AD$1)*((Table3[[#All],[Variables ]]=$AF$3)+(Table3[[#All],[Variables ]]=$AF$2)+(Table3[[#All],[Variables ]]=$AF$4)),0)</f>
        <v>AH</v>
      </c>
    </row>
    <row r="1518" spans="1:30" x14ac:dyDescent="0.35">
      <c r="A1518" s="5">
        <v>90</v>
      </c>
      <c r="B1518" s="6" t="s">
        <v>1524</v>
      </c>
      <c r="C1518" s="8">
        <v>21.352174099999999</v>
      </c>
      <c r="D1518" s="6" t="s">
        <v>1466</v>
      </c>
      <c r="E1518" s="6">
        <v>3</v>
      </c>
      <c r="F1518" s="6">
        <v>3</v>
      </c>
      <c r="G1518" s="6">
        <v>5</v>
      </c>
      <c r="H1518" s="6"/>
      <c r="I1518" s="6">
        <v>1962</v>
      </c>
      <c r="J1518" s="6">
        <v>0</v>
      </c>
      <c r="K1518" s="6" t="s">
        <v>1650</v>
      </c>
      <c r="L1518" s="6">
        <v>732</v>
      </c>
      <c r="M1518" s="6">
        <v>732</v>
      </c>
      <c r="N1518" s="6">
        <v>31.398621970000001</v>
      </c>
      <c r="O1518" s="9">
        <v>3.7890000000000001</v>
      </c>
      <c r="P1518" cm="1">
        <f t="array" ref="P1518">_xlfn._xlws.FILTER(Table3[[#All],[Name]],(Table3[[#All],[Polygon]]=$A1518)*(Table3[[#All],[Period]]=P$1)*((Table3[[#All],[Variables ]]=$AF$3)+(Table3[[#All],[Variables ]]=$AF$2)+(Table3[[#All],[Variables ]]=$AF$4)),0)</f>
        <v>0</v>
      </c>
      <c r="Q1518" t="str" cm="1">
        <f t="array" ref="Q1518">_xlfn._xlws.FILTER(Table3[[#All],[Name]],(Table3[[#All],[Polygon]]=$A1518)*(Table3[[#All],[Period]]=Q$1)*((Table3[[#All],[Variables ]]=$AF$3)+(Table3[[#All],[Variables ]]=$AF$2)+(Table3[[#All],[Variables ]]=$AF$4)),0)</f>
        <v>AH</v>
      </c>
      <c r="R1518" cm="1">
        <f t="array" ref="R1518">_xlfn._xlws.FILTER(Table3[[#All],[Name]],(Table3[[#All],[Polygon]]=$A1518)*(Table3[[#All],[Period]]=R$1)*((Table3[[#All],[Variables ]]=$AF$3)+(Table3[[#All],[Variables ]]=$AF$2)+(Table3[[#All],[Variables ]]=$AF$4)),0)</f>
        <v>0</v>
      </c>
      <c r="S1518" cm="1">
        <f t="array" ref="S1518">_xlfn._xlws.FILTER(Table3[[#All],[Name]],(Table3[[#All],[Polygon]]=$A1518)*(Table3[[#All],[Period]]=S$1)*((Table3[[#All],[Variables ]]=$AF$3)+(Table3[[#All],[Variables ]]=$AF$2)+(Table3[[#All],[Variables ]]=$AF$4)),0)</f>
        <v>0</v>
      </c>
      <c r="T1518" cm="1">
        <f t="array" ref="T1518">_xlfn._xlws.FILTER(Table3[[#All],[Name]],(Table3[[#All],[Polygon]]=$A1518)*(Table3[[#All],[Period]]=T$1)*((Table3[[#All],[Variables ]]=$AF$3)+(Table3[[#All],[Variables ]]=$AF$2)+(Table3[[#All],[Variables ]]=$AF$4)),0)</f>
        <v>0</v>
      </c>
      <c r="U1518" cm="1">
        <f t="array" ref="U1518">_xlfn._xlws.FILTER(Table3[[#All],[Name]],(Table3[[#All],[Polygon]]=$A1518)*(Table3[[#All],[Period]]=U$1)*((Table3[[#All],[Variables ]]=$AF$3)+(Table3[[#All],[Variables ]]=$AF$2)+(Table3[[#All],[Variables ]]=$AF$4)),0)</f>
        <v>0</v>
      </c>
      <c r="V1518" cm="1">
        <f t="array" ref="V1518">_xlfn._xlws.FILTER(Table3[[#All],[Name]],(Table3[[#All],[Polygon]]=$A1518)*(Table3[[#All],[Period]]=V$1)*((Table3[[#All],[Variables ]]=$AF$3)+(Table3[[#All],[Variables ]]=$AF$2)+(Table3[[#All],[Variables ]]=$AF$4)),0)</f>
        <v>0</v>
      </c>
      <c r="W1518" cm="1">
        <f t="array" ref="W1518">_xlfn._xlws.FILTER(Table3[[#All],[Name]],(Table3[[#All],[Polygon]]=$A1518)*(Table3[[#All],[Period]]=W$1)*((Table3[[#All],[Variables ]]=$AF$3)+(Table3[[#All],[Variables ]]=$AF$2)+(Table3[[#All],[Variables ]]=$AF$4)),0)</f>
        <v>0</v>
      </c>
      <c r="X1518" cm="1">
        <f t="array" ref="X1518">_xlfn._xlws.FILTER(Table3[[#All],[Name]],(Table3[[#All],[Polygon]]=$A1518)*(Table3[[#All],[Period]]=X$1)*((Table3[[#All],[Variables ]]=$AF$3)+(Table3[[#All],[Variables ]]=$AF$2)+(Table3[[#All],[Variables ]]=$AF$4)),0)</f>
        <v>0</v>
      </c>
      <c r="Y1518" t="str" cm="1">
        <f t="array" ref="Y1518">_xlfn._xlws.FILTER(Table3[[#All],[Name]],(Table3[[#All],[Polygon]]=$A1518)*(Table3[[#All],[Period]]=Y$1)*((Table3[[#All],[Variables ]]=$AF$3)+(Table3[[#All],[Variables ]]=$AF$2)+(Table3[[#All],[Variables ]]=$AF$4)),0)</f>
        <v>H</v>
      </c>
      <c r="Z1518" t="str" cm="1">
        <f t="array" ref="Z1518">_xlfn._xlws.FILTER(Table3[[#All],[Name]],(Table3[[#All],[Polygon]]=$A1518)*(Table3[[#All],[Period]]=Z$1)*((Table3[[#All],[Variables ]]=$AF$3)+(Table3[[#All],[Variables ]]=$AF$2)+(Table3[[#All],[Variables ]]=$AF$4)),0)</f>
        <v>AH</v>
      </c>
      <c r="AA1518" t="str" cm="1">
        <f t="array" ref="AA1518">_xlfn._xlws.FILTER(Table3[[#All],[Name]],(Table3[[#All],[Polygon]]=$A1518)*(Table3[[#All],[Period]]=AA$1)*((Table3[[#All],[Variables ]]=$AF$3)+(Table3[[#All],[Variables ]]=$AF$2)+(Table3[[#All],[Variables ]]=$AF$4)),0)</f>
        <v>AH</v>
      </c>
      <c r="AB1518" t="str" cm="1">
        <f t="array" ref="AB1518">_xlfn._xlws.FILTER(Table3[[#All],[Name]],(Table3[[#All],[Polygon]]=$A1518)*(Table3[[#All],[Period]]=AB$1)*((Table3[[#All],[Variables ]]=$AF$3)+(Table3[[#All],[Variables ]]=$AF$2)+(Table3[[#All],[Variables ]]=$AF$4)),0)</f>
        <v>PCT</v>
      </c>
      <c r="AC1518" t="str" cm="1">
        <f t="array" ref="AC1518">_xlfn._xlws.FILTER(Table3[[#All],[Name]],(Table3[[#All],[Polygon]]=$A1518)*(Table3[[#All],[Period]]=AC$1)*((Table3[[#All],[Variables ]]=$AF$3)+(Table3[[#All],[Variables ]]=$AF$2)+(Table3[[#All],[Variables ]]=$AF$4)),0)</f>
        <v>AH</v>
      </c>
      <c r="AD1518" t="str" cm="1">
        <f t="array" ref="AD1518">_xlfn._xlws.FILTER(Table3[[#All],[Name]],(Table3[[#All],[Polygon]]=$A1518)*(Table3[[#All],[Period]]=AD$1)*((Table3[[#All],[Variables ]]=$AF$3)+(Table3[[#All],[Variables ]]=$AF$2)+(Table3[[#All],[Variables ]]=$AF$4)),0)</f>
        <v>AH</v>
      </c>
    </row>
    <row r="1519" spans="1:30" x14ac:dyDescent="0.35">
      <c r="A1519" s="3">
        <v>90</v>
      </c>
      <c r="B1519" s="4" t="s">
        <v>1524</v>
      </c>
      <c r="C1519" s="10">
        <v>21.352174099999999</v>
      </c>
      <c r="D1519" s="4" t="s">
        <v>1466</v>
      </c>
      <c r="E1519" s="4">
        <v>3</v>
      </c>
      <c r="F1519" s="4">
        <v>3</v>
      </c>
      <c r="G1519" s="4">
        <v>5</v>
      </c>
      <c r="H1519" s="4"/>
      <c r="I1519" s="4">
        <v>1962</v>
      </c>
      <c r="J1519" s="4">
        <v>0</v>
      </c>
      <c r="K1519" s="4" t="s">
        <v>1650</v>
      </c>
      <c r="L1519" s="4">
        <v>730</v>
      </c>
      <c r="M1519" s="4">
        <v>730</v>
      </c>
      <c r="N1519" s="4">
        <v>28.624931270000001</v>
      </c>
      <c r="O1519" s="11">
        <v>3.3559999999999999</v>
      </c>
      <c r="P1519" cm="1">
        <f t="array" ref="P1519">_xlfn._xlws.FILTER(Table3[[#All],[Name]],(Table3[[#All],[Polygon]]=$A1519)*(Table3[[#All],[Period]]=P$1)*((Table3[[#All],[Variables ]]=$AF$3)+(Table3[[#All],[Variables ]]=$AF$2)+(Table3[[#All],[Variables ]]=$AF$4)),0)</f>
        <v>0</v>
      </c>
      <c r="Q1519" t="str" cm="1">
        <f t="array" ref="Q1519">_xlfn._xlws.FILTER(Table3[[#All],[Name]],(Table3[[#All],[Polygon]]=$A1519)*(Table3[[#All],[Period]]=Q$1)*((Table3[[#All],[Variables ]]=$AF$3)+(Table3[[#All],[Variables ]]=$AF$2)+(Table3[[#All],[Variables ]]=$AF$4)),0)</f>
        <v>AH</v>
      </c>
      <c r="R1519" cm="1">
        <f t="array" ref="R1519">_xlfn._xlws.FILTER(Table3[[#All],[Name]],(Table3[[#All],[Polygon]]=$A1519)*(Table3[[#All],[Period]]=R$1)*((Table3[[#All],[Variables ]]=$AF$3)+(Table3[[#All],[Variables ]]=$AF$2)+(Table3[[#All],[Variables ]]=$AF$4)),0)</f>
        <v>0</v>
      </c>
      <c r="S1519" cm="1">
        <f t="array" ref="S1519">_xlfn._xlws.FILTER(Table3[[#All],[Name]],(Table3[[#All],[Polygon]]=$A1519)*(Table3[[#All],[Period]]=S$1)*((Table3[[#All],[Variables ]]=$AF$3)+(Table3[[#All],[Variables ]]=$AF$2)+(Table3[[#All],[Variables ]]=$AF$4)),0)</f>
        <v>0</v>
      </c>
      <c r="T1519" cm="1">
        <f t="array" ref="T1519">_xlfn._xlws.FILTER(Table3[[#All],[Name]],(Table3[[#All],[Polygon]]=$A1519)*(Table3[[#All],[Period]]=T$1)*((Table3[[#All],[Variables ]]=$AF$3)+(Table3[[#All],[Variables ]]=$AF$2)+(Table3[[#All],[Variables ]]=$AF$4)),0)</f>
        <v>0</v>
      </c>
      <c r="U1519" cm="1">
        <f t="array" ref="U1519">_xlfn._xlws.FILTER(Table3[[#All],[Name]],(Table3[[#All],[Polygon]]=$A1519)*(Table3[[#All],[Period]]=U$1)*((Table3[[#All],[Variables ]]=$AF$3)+(Table3[[#All],[Variables ]]=$AF$2)+(Table3[[#All],[Variables ]]=$AF$4)),0)</f>
        <v>0</v>
      </c>
      <c r="V1519" cm="1">
        <f t="array" ref="V1519">_xlfn._xlws.FILTER(Table3[[#All],[Name]],(Table3[[#All],[Polygon]]=$A1519)*(Table3[[#All],[Period]]=V$1)*((Table3[[#All],[Variables ]]=$AF$3)+(Table3[[#All],[Variables ]]=$AF$2)+(Table3[[#All],[Variables ]]=$AF$4)),0)</f>
        <v>0</v>
      </c>
      <c r="W1519" cm="1">
        <f t="array" ref="W1519">_xlfn._xlws.FILTER(Table3[[#All],[Name]],(Table3[[#All],[Polygon]]=$A1519)*(Table3[[#All],[Period]]=W$1)*((Table3[[#All],[Variables ]]=$AF$3)+(Table3[[#All],[Variables ]]=$AF$2)+(Table3[[#All],[Variables ]]=$AF$4)),0)</f>
        <v>0</v>
      </c>
      <c r="X1519" cm="1">
        <f t="array" ref="X1519">_xlfn._xlws.FILTER(Table3[[#All],[Name]],(Table3[[#All],[Polygon]]=$A1519)*(Table3[[#All],[Period]]=X$1)*((Table3[[#All],[Variables ]]=$AF$3)+(Table3[[#All],[Variables ]]=$AF$2)+(Table3[[#All],[Variables ]]=$AF$4)),0)</f>
        <v>0</v>
      </c>
      <c r="Y1519" t="str" cm="1">
        <f t="array" ref="Y1519">_xlfn._xlws.FILTER(Table3[[#All],[Name]],(Table3[[#All],[Polygon]]=$A1519)*(Table3[[#All],[Period]]=Y$1)*((Table3[[#All],[Variables ]]=$AF$3)+(Table3[[#All],[Variables ]]=$AF$2)+(Table3[[#All],[Variables ]]=$AF$4)),0)</f>
        <v>H</v>
      </c>
      <c r="Z1519" t="str" cm="1">
        <f t="array" ref="Z1519">_xlfn._xlws.FILTER(Table3[[#All],[Name]],(Table3[[#All],[Polygon]]=$A1519)*(Table3[[#All],[Period]]=Z$1)*((Table3[[#All],[Variables ]]=$AF$3)+(Table3[[#All],[Variables ]]=$AF$2)+(Table3[[#All],[Variables ]]=$AF$4)),0)</f>
        <v>AH</v>
      </c>
      <c r="AA1519" t="str" cm="1">
        <f t="array" ref="AA1519">_xlfn._xlws.FILTER(Table3[[#All],[Name]],(Table3[[#All],[Polygon]]=$A1519)*(Table3[[#All],[Period]]=AA$1)*((Table3[[#All],[Variables ]]=$AF$3)+(Table3[[#All],[Variables ]]=$AF$2)+(Table3[[#All],[Variables ]]=$AF$4)),0)</f>
        <v>AH</v>
      </c>
      <c r="AB1519" t="str" cm="1">
        <f t="array" ref="AB1519">_xlfn._xlws.FILTER(Table3[[#All],[Name]],(Table3[[#All],[Polygon]]=$A1519)*(Table3[[#All],[Period]]=AB$1)*((Table3[[#All],[Variables ]]=$AF$3)+(Table3[[#All],[Variables ]]=$AF$2)+(Table3[[#All],[Variables ]]=$AF$4)),0)</f>
        <v>PCT</v>
      </c>
      <c r="AC1519" t="str" cm="1">
        <f t="array" ref="AC1519">_xlfn._xlws.FILTER(Table3[[#All],[Name]],(Table3[[#All],[Polygon]]=$A1519)*(Table3[[#All],[Period]]=AC$1)*((Table3[[#All],[Variables ]]=$AF$3)+(Table3[[#All],[Variables ]]=$AF$2)+(Table3[[#All],[Variables ]]=$AF$4)),0)</f>
        <v>AH</v>
      </c>
      <c r="AD1519" t="str" cm="1">
        <f t="array" ref="AD1519">_xlfn._xlws.FILTER(Table3[[#All],[Name]],(Table3[[#All],[Polygon]]=$A1519)*(Table3[[#All],[Period]]=AD$1)*((Table3[[#All],[Variables ]]=$AF$3)+(Table3[[#All],[Variables ]]=$AF$2)+(Table3[[#All],[Variables ]]=$AF$4)),0)</f>
        <v>AH</v>
      </c>
    </row>
    <row r="1520" spans="1:30" x14ac:dyDescent="0.35">
      <c r="A1520" s="5">
        <v>91</v>
      </c>
      <c r="B1520" s="6" t="s">
        <v>1600</v>
      </c>
      <c r="C1520" s="8">
        <v>3.7577214090000002</v>
      </c>
      <c r="D1520" s="6" t="s">
        <v>1466</v>
      </c>
      <c r="E1520" s="6">
        <v>1</v>
      </c>
      <c r="F1520" s="6">
        <v>2</v>
      </c>
      <c r="G1520" s="6">
        <v>3</v>
      </c>
      <c r="H1520" s="6"/>
      <c r="I1520" s="6">
        <v>1989</v>
      </c>
      <c r="J1520" s="6">
        <v>0</v>
      </c>
      <c r="K1520" s="6" t="s">
        <v>3455</v>
      </c>
      <c r="L1520" s="6">
        <v>20</v>
      </c>
      <c r="M1520" s="6">
        <v>20</v>
      </c>
      <c r="N1520" s="6">
        <v>9.2475960199999996</v>
      </c>
      <c r="O1520" s="9">
        <v>2.702</v>
      </c>
      <c r="P1520" cm="1">
        <f t="array" ref="P1520">_xlfn._xlws.FILTER(Table3[[#All],[Name]],(Table3[[#All],[Polygon]]=$A1520)*(Table3[[#All],[Period]]=P$1)*((Table3[[#All],[Variables ]]=$AF$3)+(Table3[[#All],[Variables ]]=$AF$2)+(Table3[[#All],[Variables ]]=$AF$4)),0)</f>
        <v>0</v>
      </c>
      <c r="Q1520" t="str" cm="1">
        <f t="array" ref="Q1520">_xlfn._xlws.FILTER(Table3[[#All],[Name]],(Table3[[#All],[Polygon]]=$A1520)*(Table3[[#All],[Period]]=Q$1)*((Table3[[#All],[Variables ]]=$AF$3)+(Table3[[#All],[Variables ]]=$AF$2)+(Table3[[#All],[Variables ]]=$AF$4)),0)</f>
        <v>AH</v>
      </c>
      <c r="R1520" t="str" cm="1">
        <f t="array" ref="R1520">_xlfn._xlws.FILTER(Table3[[#All],[Name]],(Table3[[#All],[Polygon]]=$A1520)*(Table3[[#All],[Period]]=R$1)*((Table3[[#All],[Variables ]]=$AF$3)+(Table3[[#All],[Variables ]]=$AF$2)+(Table3[[#All],[Variables ]]=$AF$4)),0)</f>
        <v>PCT</v>
      </c>
      <c r="S1520" t="str" cm="1">
        <f t="array" ref="S1520">_xlfn._xlws.FILTER(Table3[[#All],[Name]],(Table3[[#All],[Polygon]]=$A1520)*(Table3[[#All],[Period]]=S$1)*((Table3[[#All],[Variables ]]=$AF$3)+(Table3[[#All],[Variables ]]=$AF$2)+(Table3[[#All],[Variables ]]=$AF$4)),0)</f>
        <v>AH</v>
      </c>
      <c r="T1520" t="str" cm="1">
        <f t="array" ref="T1520">_xlfn._xlws.FILTER(Table3[[#All],[Name]],(Table3[[#All],[Polygon]]=$A1520)*(Table3[[#All],[Period]]=T$1)*((Table3[[#All],[Variables ]]=$AF$3)+(Table3[[#All],[Variables ]]=$AF$2)+(Table3[[#All],[Variables ]]=$AF$4)),0)</f>
        <v>AH</v>
      </c>
      <c r="U1520" cm="1">
        <f t="array" ref="U1520">_xlfn._xlws.FILTER(Table3[[#All],[Name]],(Table3[[#All],[Polygon]]=$A1520)*(Table3[[#All],[Period]]=U$1)*((Table3[[#All],[Variables ]]=$AF$3)+(Table3[[#All],[Variables ]]=$AF$2)+(Table3[[#All],[Variables ]]=$AF$4)),0)</f>
        <v>0</v>
      </c>
      <c r="V1520" cm="1">
        <f t="array" ref="V1520">_xlfn._xlws.FILTER(Table3[[#All],[Name]],(Table3[[#All],[Polygon]]=$A1520)*(Table3[[#All],[Period]]=V$1)*((Table3[[#All],[Variables ]]=$AF$3)+(Table3[[#All],[Variables ]]=$AF$2)+(Table3[[#All],[Variables ]]=$AF$4)),0)</f>
        <v>0</v>
      </c>
      <c r="W1520" cm="1">
        <f t="array" ref="W1520">_xlfn._xlws.FILTER(Table3[[#All],[Name]],(Table3[[#All],[Polygon]]=$A1520)*(Table3[[#All],[Period]]=W$1)*((Table3[[#All],[Variables ]]=$AF$3)+(Table3[[#All],[Variables ]]=$AF$2)+(Table3[[#All],[Variables ]]=$AF$4)),0)</f>
        <v>0</v>
      </c>
      <c r="X1520" cm="1">
        <f t="array" ref="X1520">_xlfn._xlws.FILTER(Table3[[#All],[Name]],(Table3[[#All],[Polygon]]=$A1520)*(Table3[[#All],[Period]]=X$1)*((Table3[[#All],[Variables ]]=$AF$3)+(Table3[[#All],[Variables ]]=$AF$2)+(Table3[[#All],[Variables ]]=$AF$4)),0)</f>
        <v>0</v>
      </c>
      <c r="Y1520" cm="1">
        <f t="array" ref="Y1520">_xlfn._xlws.FILTER(Table3[[#All],[Name]],(Table3[[#All],[Polygon]]=$A1520)*(Table3[[#All],[Period]]=Y$1)*((Table3[[#All],[Variables ]]=$AF$3)+(Table3[[#All],[Variables ]]=$AF$2)+(Table3[[#All],[Variables ]]=$AF$4)),0)</f>
        <v>0</v>
      </c>
      <c r="Z1520" cm="1">
        <f t="array" ref="Z1520">_xlfn._xlws.FILTER(Table3[[#All],[Name]],(Table3[[#All],[Polygon]]=$A1520)*(Table3[[#All],[Period]]=Z$1)*((Table3[[#All],[Variables ]]=$AF$3)+(Table3[[#All],[Variables ]]=$AF$2)+(Table3[[#All],[Variables ]]=$AF$4)),0)</f>
        <v>0</v>
      </c>
      <c r="AA1520" cm="1">
        <f t="array" ref="AA1520">_xlfn._xlws.FILTER(Table3[[#All],[Name]],(Table3[[#All],[Polygon]]=$A1520)*(Table3[[#All],[Period]]=AA$1)*((Table3[[#All],[Variables ]]=$AF$3)+(Table3[[#All],[Variables ]]=$AF$2)+(Table3[[#All],[Variables ]]=$AF$4)),0)</f>
        <v>0</v>
      </c>
      <c r="AB1520" cm="1">
        <f t="array" ref="AB1520">_xlfn._xlws.FILTER(Table3[[#All],[Name]],(Table3[[#All],[Polygon]]=$A1520)*(Table3[[#All],[Period]]=AB$1)*((Table3[[#All],[Variables ]]=$AF$3)+(Table3[[#All],[Variables ]]=$AF$2)+(Table3[[#All],[Variables ]]=$AF$4)),0)</f>
        <v>0</v>
      </c>
      <c r="AC1520" cm="1">
        <f t="array" ref="AC1520">_xlfn._xlws.FILTER(Table3[[#All],[Name]],(Table3[[#All],[Polygon]]=$A1520)*(Table3[[#All],[Period]]=AC$1)*((Table3[[#All],[Variables ]]=$AF$3)+(Table3[[#All],[Variables ]]=$AF$2)+(Table3[[#All],[Variables ]]=$AF$4)),0)</f>
        <v>0</v>
      </c>
      <c r="AD1520" cm="1">
        <f t="array" ref="AD1520">_xlfn._xlws.FILTER(Table3[[#All],[Name]],(Table3[[#All],[Polygon]]=$A1520)*(Table3[[#All],[Period]]=AD$1)*((Table3[[#All],[Variables ]]=$AF$3)+(Table3[[#All],[Variables ]]=$AF$2)+(Table3[[#All],[Variables ]]=$AF$4)),0)</f>
        <v>0</v>
      </c>
    </row>
    <row r="1521" spans="1:30" x14ac:dyDescent="0.35">
      <c r="A1521" s="3">
        <v>91</v>
      </c>
      <c r="B1521" s="4" t="s">
        <v>1600</v>
      </c>
      <c r="C1521" s="10">
        <v>3.7577214090000002</v>
      </c>
      <c r="D1521" s="4" t="s">
        <v>1466</v>
      </c>
      <c r="E1521" s="4">
        <v>1</v>
      </c>
      <c r="F1521" s="4">
        <v>2</v>
      </c>
      <c r="G1521" s="4">
        <v>3</v>
      </c>
      <c r="H1521" s="4"/>
      <c r="I1521" s="4">
        <v>1989</v>
      </c>
      <c r="J1521" s="4">
        <v>0</v>
      </c>
      <c r="K1521" s="4" t="s">
        <v>3455</v>
      </c>
      <c r="L1521" s="4">
        <v>7</v>
      </c>
      <c r="M1521" s="4">
        <v>0</v>
      </c>
      <c r="N1521" s="4"/>
      <c r="O1521" s="11">
        <v>0.44800000000000001</v>
      </c>
      <c r="P1521" cm="1">
        <f t="array" ref="P1521">_xlfn._xlws.FILTER(Table3[[#All],[Name]],(Table3[[#All],[Polygon]]=$A1521)*(Table3[[#All],[Period]]=P$1)*((Table3[[#All],[Variables ]]=$AF$3)+(Table3[[#All],[Variables ]]=$AF$2)+(Table3[[#All],[Variables ]]=$AF$4)),0)</f>
        <v>0</v>
      </c>
      <c r="Q1521" t="str" cm="1">
        <f t="array" ref="Q1521">_xlfn._xlws.FILTER(Table3[[#All],[Name]],(Table3[[#All],[Polygon]]=$A1521)*(Table3[[#All],[Period]]=Q$1)*((Table3[[#All],[Variables ]]=$AF$3)+(Table3[[#All],[Variables ]]=$AF$2)+(Table3[[#All],[Variables ]]=$AF$4)),0)</f>
        <v>AH</v>
      </c>
      <c r="R1521" t="str" cm="1">
        <f t="array" ref="R1521">_xlfn._xlws.FILTER(Table3[[#All],[Name]],(Table3[[#All],[Polygon]]=$A1521)*(Table3[[#All],[Period]]=R$1)*((Table3[[#All],[Variables ]]=$AF$3)+(Table3[[#All],[Variables ]]=$AF$2)+(Table3[[#All],[Variables ]]=$AF$4)),0)</f>
        <v>PCT</v>
      </c>
      <c r="S1521" t="str" cm="1">
        <f t="array" ref="S1521">_xlfn._xlws.FILTER(Table3[[#All],[Name]],(Table3[[#All],[Polygon]]=$A1521)*(Table3[[#All],[Period]]=S$1)*((Table3[[#All],[Variables ]]=$AF$3)+(Table3[[#All],[Variables ]]=$AF$2)+(Table3[[#All],[Variables ]]=$AF$4)),0)</f>
        <v>AH</v>
      </c>
      <c r="T1521" t="str" cm="1">
        <f t="array" ref="T1521">_xlfn._xlws.FILTER(Table3[[#All],[Name]],(Table3[[#All],[Polygon]]=$A1521)*(Table3[[#All],[Period]]=T$1)*((Table3[[#All],[Variables ]]=$AF$3)+(Table3[[#All],[Variables ]]=$AF$2)+(Table3[[#All],[Variables ]]=$AF$4)),0)</f>
        <v>AH</v>
      </c>
      <c r="U1521" cm="1">
        <f t="array" ref="U1521">_xlfn._xlws.FILTER(Table3[[#All],[Name]],(Table3[[#All],[Polygon]]=$A1521)*(Table3[[#All],[Period]]=U$1)*((Table3[[#All],[Variables ]]=$AF$3)+(Table3[[#All],[Variables ]]=$AF$2)+(Table3[[#All],[Variables ]]=$AF$4)),0)</f>
        <v>0</v>
      </c>
      <c r="V1521" cm="1">
        <f t="array" ref="V1521">_xlfn._xlws.FILTER(Table3[[#All],[Name]],(Table3[[#All],[Polygon]]=$A1521)*(Table3[[#All],[Period]]=V$1)*((Table3[[#All],[Variables ]]=$AF$3)+(Table3[[#All],[Variables ]]=$AF$2)+(Table3[[#All],[Variables ]]=$AF$4)),0)</f>
        <v>0</v>
      </c>
      <c r="W1521" cm="1">
        <f t="array" ref="W1521">_xlfn._xlws.FILTER(Table3[[#All],[Name]],(Table3[[#All],[Polygon]]=$A1521)*(Table3[[#All],[Period]]=W$1)*((Table3[[#All],[Variables ]]=$AF$3)+(Table3[[#All],[Variables ]]=$AF$2)+(Table3[[#All],[Variables ]]=$AF$4)),0)</f>
        <v>0</v>
      </c>
      <c r="X1521" cm="1">
        <f t="array" ref="X1521">_xlfn._xlws.FILTER(Table3[[#All],[Name]],(Table3[[#All],[Polygon]]=$A1521)*(Table3[[#All],[Period]]=X$1)*((Table3[[#All],[Variables ]]=$AF$3)+(Table3[[#All],[Variables ]]=$AF$2)+(Table3[[#All],[Variables ]]=$AF$4)),0)</f>
        <v>0</v>
      </c>
      <c r="Y1521" cm="1">
        <f t="array" ref="Y1521">_xlfn._xlws.FILTER(Table3[[#All],[Name]],(Table3[[#All],[Polygon]]=$A1521)*(Table3[[#All],[Period]]=Y$1)*((Table3[[#All],[Variables ]]=$AF$3)+(Table3[[#All],[Variables ]]=$AF$2)+(Table3[[#All],[Variables ]]=$AF$4)),0)</f>
        <v>0</v>
      </c>
      <c r="Z1521" cm="1">
        <f t="array" ref="Z1521">_xlfn._xlws.FILTER(Table3[[#All],[Name]],(Table3[[#All],[Polygon]]=$A1521)*(Table3[[#All],[Period]]=Z$1)*((Table3[[#All],[Variables ]]=$AF$3)+(Table3[[#All],[Variables ]]=$AF$2)+(Table3[[#All],[Variables ]]=$AF$4)),0)</f>
        <v>0</v>
      </c>
      <c r="AA1521" cm="1">
        <f t="array" ref="AA1521">_xlfn._xlws.FILTER(Table3[[#All],[Name]],(Table3[[#All],[Polygon]]=$A1521)*(Table3[[#All],[Period]]=AA$1)*((Table3[[#All],[Variables ]]=$AF$3)+(Table3[[#All],[Variables ]]=$AF$2)+(Table3[[#All],[Variables ]]=$AF$4)),0)</f>
        <v>0</v>
      </c>
      <c r="AB1521" cm="1">
        <f t="array" ref="AB1521">_xlfn._xlws.FILTER(Table3[[#All],[Name]],(Table3[[#All],[Polygon]]=$A1521)*(Table3[[#All],[Period]]=AB$1)*((Table3[[#All],[Variables ]]=$AF$3)+(Table3[[#All],[Variables ]]=$AF$2)+(Table3[[#All],[Variables ]]=$AF$4)),0)</f>
        <v>0</v>
      </c>
      <c r="AC1521" cm="1">
        <f t="array" ref="AC1521">_xlfn._xlws.FILTER(Table3[[#All],[Name]],(Table3[[#All],[Polygon]]=$A1521)*(Table3[[#All],[Period]]=AC$1)*((Table3[[#All],[Variables ]]=$AF$3)+(Table3[[#All],[Variables ]]=$AF$2)+(Table3[[#All],[Variables ]]=$AF$4)),0)</f>
        <v>0</v>
      </c>
      <c r="AD1521" cm="1">
        <f t="array" ref="AD1521">_xlfn._xlws.FILTER(Table3[[#All],[Name]],(Table3[[#All],[Polygon]]=$A1521)*(Table3[[#All],[Period]]=AD$1)*((Table3[[#All],[Variables ]]=$AF$3)+(Table3[[#All],[Variables ]]=$AF$2)+(Table3[[#All],[Variables ]]=$AF$4)),0)</f>
        <v>0</v>
      </c>
    </row>
    <row r="1522" spans="1:30" x14ac:dyDescent="0.35">
      <c r="A1522" s="5">
        <v>91</v>
      </c>
      <c r="B1522" s="6" t="s">
        <v>1600</v>
      </c>
      <c r="C1522" s="8">
        <v>3.7577214090000002</v>
      </c>
      <c r="D1522" s="6" t="s">
        <v>1466</v>
      </c>
      <c r="E1522" s="6">
        <v>1</v>
      </c>
      <c r="F1522" s="6">
        <v>2</v>
      </c>
      <c r="G1522" s="6">
        <v>3</v>
      </c>
      <c r="H1522" s="6"/>
      <c r="I1522" s="6">
        <v>1989</v>
      </c>
      <c r="J1522" s="6">
        <v>0</v>
      </c>
      <c r="K1522" s="6" t="s">
        <v>3455</v>
      </c>
      <c r="L1522" s="6">
        <v>58</v>
      </c>
      <c r="M1522" s="6">
        <v>58</v>
      </c>
      <c r="N1522" s="6">
        <v>20.86091506</v>
      </c>
      <c r="O1522" s="9">
        <v>1.1870000000000001</v>
      </c>
      <c r="P1522" cm="1">
        <f t="array" ref="P1522">_xlfn._xlws.FILTER(Table3[[#All],[Name]],(Table3[[#All],[Polygon]]=$A1522)*(Table3[[#All],[Period]]=P$1)*((Table3[[#All],[Variables ]]=$AF$3)+(Table3[[#All],[Variables ]]=$AF$2)+(Table3[[#All],[Variables ]]=$AF$4)),0)</f>
        <v>0</v>
      </c>
      <c r="Q1522" t="str" cm="1">
        <f t="array" ref="Q1522">_xlfn._xlws.FILTER(Table3[[#All],[Name]],(Table3[[#All],[Polygon]]=$A1522)*(Table3[[#All],[Period]]=Q$1)*((Table3[[#All],[Variables ]]=$AF$3)+(Table3[[#All],[Variables ]]=$AF$2)+(Table3[[#All],[Variables ]]=$AF$4)),0)</f>
        <v>AH</v>
      </c>
      <c r="R1522" t="str" cm="1">
        <f t="array" ref="R1522">_xlfn._xlws.FILTER(Table3[[#All],[Name]],(Table3[[#All],[Polygon]]=$A1522)*(Table3[[#All],[Period]]=R$1)*((Table3[[#All],[Variables ]]=$AF$3)+(Table3[[#All],[Variables ]]=$AF$2)+(Table3[[#All],[Variables ]]=$AF$4)),0)</f>
        <v>PCT</v>
      </c>
      <c r="S1522" t="str" cm="1">
        <f t="array" ref="S1522">_xlfn._xlws.FILTER(Table3[[#All],[Name]],(Table3[[#All],[Polygon]]=$A1522)*(Table3[[#All],[Period]]=S$1)*((Table3[[#All],[Variables ]]=$AF$3)+(Table3[[#All],[Variables ]]=$AF$2)+(Table3[[#All],[Variables ]]=$AF$4)),0)</f>
        <v>AH</v>
      </c>
      <c r="T1522" t="str" cm="1">
        <f t="array" ref="T1522">_xlfn._xlws.FILTER(Table3[[#All],[Name]],(Table3[[#All],[Polygon]]=$A1522)*(Table3[[#All],[Period]]=T$1)*((Table3[[#All],[Variables ]]=$AF$3)+(Table3[[#All],[Variables ]]=$AF$2)+(Table3[[#All],[Variables ]]=$AF$4)),0)</f>
        <v>AH</v>
      </c>
      <c r="U1522" cm="1">
        <f t="array" ref="U1522">_xlfn._xlws.FILTER(Table3[[#All],[Name]],(Table3[[#All],[Polygon]]=$A1522)*(Table3[[#All],[Period]]=U$1)*((Table3[[#All],[Variables ]]=$AF$3)+(Table3[[#All],[Variables ]]=$AF$2)+(Table3[[#All],[Variables ]]=$AF$4)),0)</f>
        <v>0</v>
      </c>
      <c r="V1522" cm="1">
        <f t="array" ref="V1522">_xlfn._xlws.FILTER(Table3[[#All],[Name]],(Table3[[#All],[Polygon]]=$A1522)*(Table3[[#All],[Period]]=V$1)*((Table3[[#All],[Variables ]]=$AF$3)+(Table3[[#All],[Variables ]]=$AF$2)+(Table3[[#All],[Variables ]]=$AF$4)),0)</f>
        <v>0</v>
      </c>
      <c r="W1522" cm="1">
        <f t="array" ref="W1522">_xlfn._xlws.FILTER(Table3[[#All],[Name]],(Table3[[#All],[Polygon]]=$A1522)*(Table3[[#All],[Period]]=W$1)*((Table3[[#All],[Variables ]]=$AF$3)+(Table3[[#All],[Variables ]]=$AF$2)+(Table3[[#All],[Variables ]]=$AF$4)),0)</f>
        <v>0</v>
      </c>
      <c r="X1522" cm="1">
        <f t="array" ref="X1522">_xlfn._xlws.FILTER(Table3[[#All],[Name]],(Table3[[#All],[Polygon]]=$A1522)*(Table3[[#All],[Period]]=X$1)*((Table3[[#All],[Variables ]]=$AF$3)+(Table3[[#All],[Variables ]]=$AF$2)+(Table3[[#All],[Variables ]]=$AF$4)),0)</f>
        <v>0</v>
      </c>
      <c r="Y1522" cm="1">
        <f t="array" ref="Y1522">_xlfn._xlws.FILTER(Table3[[#All],[Name]],(Table3[[#All],[Polygon]]=$A1522)*(Table3[[#All],[Period]]=Y$1)*((Table3[[#All],[Variables ]]=$AF$3)+(Table3[[#All],[Variables ]]=$AF$2)+(Table3[[#All],[Variables ]]=$AF$4)),0)</f>
        <v>0</v>
      </c>
      <c r="Z1522" cm="1">
        <f t="array" ref="Z1522">_xlfn._xlws.FILTER(Table3[[#All],[Name]],(Table3[[#All],[Polygon]]=$A1522)*(Table3[[#All],[Period]]=Z$1)*((Table3[[#All],[Variables ]]=$AF$3)+(Table3[[#All],[Variables ]]=$AF$2)+(Table3[[#All],[Variables ]]=$AF$4)),0)</f>
        <v>0</v>
      </c>
      <c r="AA1522" cm="1">
        <f t="array" ref="AA1522">_xlfn._xlws.FILTER(Table3[[#All],[Name]],(Table3[[#All],[Polygon]]=$A1522)*(Table3[[#All],[Period]]=AA$1)*((Table3[[#All],[Variables ]]=$AF$3)+(Table3[[#All],[Variables ]]=$AF$2)+(Table3[[#All],[Variables ]]=$AF$4)),0)</f>
        <v>0</v>
      </c>
      <c r="AB1522" cm="1">
        <f t="array" ref="AB1522">_xlfn._xlws.FILTER(Table3[[#All],[Name]],(Table3[[#All],[Polygon]]=$A1522)*(Table3[[#All],[Period]]=AB$1)*((Table3[[#All],[Variables ]]=$AF$3)+(Table3[[#All],[Variables ]]=$AF$2)+(Table3[[#All],[Variables ]]=$AF$4)),0)</f>
        <v>0</v>
      </c>
      <c r="AC1522" cm="1">
        <f t="array" ref="AC1522">_xlfn._xlws.FILTER(Table3[[#All],[Name]],(Table3[[#All],[Polygon]]=$A1522)*(Table3[[#All],[Period]]=AC$1)*((Table3[[#All],[Variables ]]=$AF$3)+(Table3[[#All],[Variables ]]=$AF$2)+(Table3[[#All],[Variables ]]=$AF$4)),0)</f>
        <v>0</v>
      </c>
      <c r="AD1522" cm="1">
        <f t="array" ref="AD1522">_xlfn._xlws.FILTER(Table3[[#All],[Name]],(Table3[[#All],[Polygon]]=$A1522)*(Table3[[#All],[Period]]=AD$1)*((Table3[[#All],[Variables ]]=$AF$3)+(Table3[[#All],[Variables ]]=$AF$2)+(Table3[[#All],[Variables ]]=$AF$4)),0)</f>
        <v>0</v>
      </c>
    </row>
    <row r="1523" spans="1:30" x14ac:dyDescent="0.35">
      <c r="A1523" s="3">
        <v>91</v>
      </c>
      <c r="B1523" s="4" t="s">
        <v>1600</v>
      </c>
      <c r="C1523" s="10">
        <v>3.7577214090000002</v>
      </c>
      <c r="D1523" s="4" t="s">
        <v>1466</v>
      </c>
      <c r="E1523" s="4">
        <v>1</v>
      </c>
      <c r="F1523" s="4">
        <v>2</v>
      </c>
      <c r="G1523" s="4">
        <v>3</v>
      </c>
      <c r="H1523" s="4"/>
      <c r="I1523" s="4">
        <v>1989</v>
      </c>
      <c r="J1523" s="4">
        <v>0</v>
      </c>
      <c r="K1523" s="4" t="s">
        <v>3455</v>
      </c>
      <c r="L1523" s="4">
        <v>48</v>
      </c>
      <c r="M1523" s="4">
        <v>48</v>
      </c>
      <c r="N1523" s="4">
        <v>15.58817371</v>
      </c>
      <c r="O1523" s="11">
        <v>1.399</v>
      </c>
      <c r="P1523" cm="1">
        <f t="array" ref="P1523">_xlfn._xlws.FILTER(Table3[[#All],[Name]],(Table3[[#All],[Polygon]]=$A1523)*(Table3[[#All],[Period]]=P$1)*((Table3[[#All],[Variables ]]=$AF$3)+(Table3[[#All],[Variables ]]=$AF$2)+(Table3[[#All],[Variables ]]=$AF$4)),0)</f>
        <v>0</v>
      </c>
      <c r="Q1523" t="str" cm="1">
        <f t="array" ref="Q1523">_xlfn._xlws.FILTER(Table3[[#All],[Name]],(Table3[[#All],[Polygon]]=$A1523)*(Table3[[#All],[Period]]=Q$1)*((Table3[[#All],[Variables ]]=$AF$3)+(Table3[[#All],[Variables ]]=$AF$2)+(Table3[[#All],[Variables ]]=$AF$4)),0)</f>
        <v>AH</v>
      </c>
      <c r="R1523" t="str" cm="1">
        <f t="array" ref="R1523">_xlfn._xlws.FILTER(Table3[[#All],[Name]],(Table3[[#All],[Polygon]]=$A1523)*(Table3[[#All],[Period]]=R$1)*((Table3[[#All],[Variables ]]=$AF$3)+(Table3[[#All],[Variables ]]=$AF$2)+(Table3[[#All],[Variables ]]=$AF$4)),0)</f>
        <v>PCT</v>
      </c>
      <c r="S1523" t="str" cm="1">
        <f t="array" ref="S1523">_xlfn._xlws.FILTER(Table3[[#All],[Name]],(Table3[[#All],[Polygon]]=$A1523)*(Table3[[#All],[Period]]=S$1)*((Table3[[#All],[Variables ]]=$AF$3)+(Table3[[#All],[Variables ]]=$AF$2)+(Table3[[#All],[Variables ]]=$AF$4)),0)</f>
        <v>AH</v>
      </c>
      <c r="T1523" t="str" cm="1">
        <f t="array" ref="T1523">_xlfn._xlws.FILTER(Table3[[#All],[Name]],(Table3[[#All],[Polygon]]=$A1523)*(Table3[[#All],[Period]]=T$1)*((Table3[[#All],[Variables ]]=$AF$3)+(Table3[[#All],[Variables ]]=$AF$2)+(Table3[[#All],[Variables ]]=$AF$4)),0)</f>
        <v>AH</v>
      </c>
      <c r="U1523" cm="1">
        <f t="array" ref="U1523">_xlfn._xlws.FILTER(Table3[[#All],[Name]],(Table3[[#All],[Polygon]]=$A1523)*(Table3[[#All],[Period]]=U$1)*((Table3[[#All],[Variables ]]=$AF$3)+(Table3[[#All],[Variables ]]=$AF$2)+(Table3[[#All],[Variables ]]=$AF$4)),0)</f>
        <v>0</v>
      </c>
      <c r="V1523" cm="1">
        <f t="array" ref="V1523">_xlfn._xlws.FILTER(Table3[[#All],[Name]],(Table3[[#All],[Polygon]]=$A1523)*(Table3[[#All],[Period]]=V$1)*((Table3[[#All],[Variables ]]=$AF$3)+(Table3[[#All],[Variables ]]=$AF$2)+(Table3[[#All],[Variables ]]=$AF$4)),0)</f>
        <v>0</v>
      </c>
      <c r="W1523" cm="1">
        <f t="array" ref="W1523">_xlfn._xlws.FILTER(Table3[[#All],[Name]],(Table3[[#All],[Polygon]]=$A1523)*(Table3[[#All],[Period]]=W$1)*((Table3[[#All],[Variables ]]=$AF$3)+(Table3[[#All],[Variables ]]=$AF$2)+(Table3[[#All],[Variables ]]=$AF$4)),0)</f>
        <v>0</v>
      </c>
      <c r="X1523" cm="1">
        <f t="array" ref="X1523">_xlfn._xlws.FILTER(Table3[[#All],[Name]],(Table3[[#All],[Polygon]]=$A1523)*(Table3[[#All],[Period]]=X$1)*((Table3[[#All],[Variables ]]=$AF$3)+(Table3[[#All],[Variables ]]=$AF$2)+(Table3[[#All],[Variables ]]=$AF$4)),0)</f>
        <v>0</v>
      </c>
      <c r="Y1523" cm="1">
        <f t="array" ref="Y1523">_xlfn._xlws.FILTER(Table3[[#All],[Name]],(Table3[[#All],[Polygon]]=$A1523)*(Table3[[#All],[Period]]=Y$1)*((Table3[[#All],[Variables ]]=$AF$3)+(Table3[[#All],[Variables ]]=$AF$2)+(Table3[[#All],[Variables ]]=$AF$4)),0)</f>
        <v>0</v>
      </c>
      <c r="Z1523" cm="1">
        <f t="array" ref="Z1523">_xlfn._xlws.FILTER(Table3[[#All],[Name]],(Table3[[#All],[Polygon]]=$A1523)*(Table3[[#All],[Period]]=Z$1)*((Table3[[#All],[Variables ]]=$AF$3)+(Table3[[#All],[Variables ]]=$AF$2)+(Table3[[#All],[Variables ]]=$AF$4)),0)</f>
        <v>0</v>
      </c>
      <c r="AA1523" cm="1">
        <f t="array" ref="AA1523">_xlfn._xlws.FILTER(Table3[[#All],[Name]],(Table3[[#All],[Polygon]]=$A1523)*(Table3[[#All],[Period]]=AA$1)*((Table3[[#All],[Variables ]]=$AF$3)+(Table3[[#All],[Variables ]]=$AF$2)+(Table3[[#All],[Variables ]]=$AF$4)),0)</f>
        <v>0</v>
      </c>
      <c r="AB1523" cm="1">
        <f t="array" ref="AB1523">_xlfn._xlws.FILTER(Table3[[#All],[Name]],(Table3[[#All],[Polygon]]=$A1523)*(Table3[[#All],[Period]]=AB$1)*((Table3[[#All],[Variables ]]=$AF$3)+(Table3[[#All],[Variables ]]=$AF$2)+(Table3[[#All],[Variables ]]=$AF$4)),0)</f>
        <v>0</v>
      </c>
      <c r="AC1523" cm="1">
        <f t="array" ref="AC1523">_xlfn._xlws.FILTER(Table3[[#All],[Name]],(Table3[[#All],[Polygon]]=$A1523)*(Table3[[#All],[Period]]=AC$1)*((Table3[[#All],[Variables ]]=$AF$3)+(Table3[[#All],[Variables ]]=$AF$2)+(Table3[[#All],[Variables ]]=$AF$4)),0)</f>
        <v>0</v>
      </c>
      <c r="AD1523" cm="1">
        <f t="array" ref="AD1523">_xlfn._xlws.FILTER(Table3[[#All],[Name]],(Table3[[#All],[Polygon]]=$A1523)*(Table3[[#All],[Period]]=AD$1)*((Table3[[#All],[Variables ]]=$AF$3)+(Table3[[#All],[Variables ]]=$AF$2)+(Table3[[#All],[Variables ]]=$AF$4)),0)</f>
        <v>0</v>
      </c>
    </row>
    <row r="1524" spans="1:30" x14ac:dyDescent="0.35">
      <c r="A1524" s="5">
        <v>91</v>
      </c>
      <c r="B1524" s="6" t="s">
        <v>1600</v>
      </c>
      <c r="C1524" s="8">
        <v>3.7577214090000002</v>
      </c>
      <c r="D1524" s="6" t="s">
        <v>1466</v>
      </c>
      <c r="E1524" s="6">
        <v>1</v>
      </c>
      <c r="F1524" s="6">
        <v>2</v>
      </c>
      <c r="G1524" s="6">
        <v>3</v>
      </c>
      <c r="H1524" s="6"/>
      <c r="I1524" s="6">
        <v>1989</v>
      </c>
      <c r="J1524" s="6">
        <v>0</v>
      </c>
      <c r="K1524" s="6" t="s">
        <v>3455</v>
      </c>
      <c r="L1524" s="6">
        <v>68</v>
      </c>
      <c r="M1524" s="6">
        <v>68</v>
      </c>
      <c r="N1524" s="6">
        <v>17.588821589999998</v>
      </c>
      <c r="O1524" s="9">
        <v>1.274</v>
      </c>
      <c r="P1524" cm="1">
        <f t="array" ref="P1524">_xlfn._xlws.FILTER(Table3[[#All],[Name]],(Table3[[#All],[Polygon]]=$A1524)*(Table3[[#All],[Period]]=P$1)*((Table3[[#All],[Variables ]]=$AF$3)+(Table3[[#All],[Variables ]]=$AF$2)+(Table3[[#All],[Variables ]]=$AF$4)),0)</f>
        <v>0</v>
      </c>
      <c r="Q1524" t="str" cm="1">
        <f t="array" ref="Q1524">_xlfn._xlws.FILTER(Table3[[#All],[Name]],(Table3[[#All],[Polygon]]=$A1524)*(Table3[[#All],[Period]]=Q$1)*((Table3[[#All],[Variables ]]=$AF$3)+(Table3[[#All],[Variables ]]=$AF$2)+(Table3[[#All],[Variables ]]=$AF$4)),0)</f>
        <v>AH</v>
      </c>
      <c r="R1524" t="str" cm="1">
        <f t="array" ref="R1524">_xlfn._xlws.FILTER(Table3[[#All],[Name]],(Table3[[#All],[Polygon]]=$A1524)*(Table3[[#All],[Period]]=R$1)*((Table3[[#All],[Variables ]]=$AF$3)+(Table3[[#All],[Variables ]]=$AF$2)+(Table3[[#All],[Variables ]]=$AF$4)),0)</f>
        <v>PCT</v>
      </c>
      <c r="S1524" t="str" cm="1">
        <f t="array" ref="S1524">_xlfn._xlws.FILTER(Table3[[#All],[Name]],(Table3[[#All],[Polygon]]=$A1524)*(Table3[[#All],[Period]]=S$1)*((Table3[[#All],[Variables ]]=$AF$3)+(Table3[[#All],[Variables ]]=$AF$2)+(Table3[[#All],[Variables ]]=$AF$4)),0)</f>
        <v>AH</v>
      </c>
      <c r="T1524" t="str" cm="1">
        <f t="array" ref="T1524">_xlfn._xlws.FILTER(Table3[[#All],[Name]],(Table3[[#All],[Polygon]]=$A1524)*(Table3[[#All],[Period]]=T$1)*((Table3[[#All],[Variables ]]=$AF$3)+(Table3[[#All],[Variables ]]=$AF$2)+(Table3[[#All],[Variables ]]=$AF$4)),0)</f>
        <v>AH</v>
      </c>
      <c r="U1524" cm="1">
        <f t="array" ref="U1524">_xlfn._xlws.FILTER(Table3[[#All],[Name]],(Table3[[#All],[Polygon]]=$A1524)*(Table3[[#All],[Period]]=U$1)*((Table3[[#All],[Variables ]]=$AF$3)+(Table3[[#All],[Variables ]]=$AF$2)+(Table3[[#All],[Variables ]]=$AF$4)),0)</f>
        <v>0</v>
      </c>
      <c r="V1524" cm="1">
        <f t="array" ref="V1524">_xlfn._xlws.FILTER(Table3[[#All],[Name]],(Table3[[#All],[Polygon]]=$A1524)*(Table3[[#All],[Period]]=V$1)*((Table3[[#All],[Variables ]]=$AF$3)+(Table3[[#All],[Variables ]]=$AF$2)+(Table3[[#All],[Variables ]]=$AF$4)),0)</f>
        <v>0</v>
      </c>
      <c r="W1524" cm="1">
        <f t="array" ref="W1524">_xlfn._xlws.FILTER(Table3[[#All],[Name]],(Table3[[#All],[Polygon]]=$A1524)*(Table3[[#All],[Period]]=W$1)*((Table3[[#All],[Variables ]]=$AF$3)+(Table3[[#All],[Variables ]]=$AF$2)+(Table3[[#All],[Variables ]]=$AF$4)),0)</f>
        <v>0</v>
      </c>
      <c r="X1524" cm="1">
        <f t="array" ref="X1524">_xlfn._xlws.FILTER(Table3[[#All],[Name]],(Table3[[#All],[Polygon]]=$A1524)*(Table3[[#All],[Period]]=X$1)*((Table3[[#All],[Variables ]]=$AF$3)+(Table3[[#All],[Variables ]]=$AF$2)+(Table3[[#All],[Variables ]]=$AF$4)),0)</f>
        <v>0</v>
      </c>
      <c r="Y1524" cm="1">
        <f t="array" ref="Y1524">_xlfn._xlws.FILTER(Table3[[#All],[Name]],(Table3[[#All],[Polygon]]=$A1524)*(Table3[[#All],[Period]]=Y$1)*((Table3[[#All],[Variables ]]=$AF$3)+(Table3[[#All],[Variables ]]=$AF$2)+(Table3[[#All],[Variables ]]=$AF$4)),0)</f>
        <v>0</v>
      </c>
      <c r="Z1524" cm="1">
        <f t="array" ref="Z1524">_xlfn._xlws.FILTER(Table3[[#All],[Name]],(Table3[[#All],[Polygon]]=$A1524)*(Table3[[#All],[Period]]=Z$1)*((Table3[[#All],[Variables ]]=$AF$3)+(Table3[[#All],[Variables ]]=$AF$2)+(Table3[[#All],[Variables ]]=$AF$4)),0)</f>
        <v>0</v>
      </c>
      <c r="AA1524" cm="1">
        <f t="array" ref="AA1524">_xlfn._xlws.FILTER(Table3[[#All],[Name]],(Table3[[#All],[Polygon]]=$A1524)*(Table3[[#All],[Period]]=AA$1)*((Table3[[#All],[Variables ]]=$AF$3)+(Table3[[#All],[Variables ]]=$AF$2)+(Table3[[#All],[Variables ]]=$AF$4)),0)</f>
        <v>0</v>
      </c>
      <c r="AB1524" cm="1">
        <f t="array" ref="AB1524">_xlfn._xlws.FILTER(Table3[[#All],[Name]],(Table3[[#All],[Polygon]]=$A1524)*(Table3[[#All],[Period]]=AB$1)*((Table3[[#All],[Variables ]]=$AF$3)+(Table3[[#All],[Variables ]]=$AF$2)+(Table3[[#All],[Variables ]]=$AF$4)),0)</f>
        <v>0</v>
      </c>
      <c r="AC1524" cm="1">
        <f t="array" ref="AC1524">_xlfn._xlws.FILTER(Table3[[#All],[Name]],(Table3[[#All],[Polygon]]=$A1524)*(Table3[[#All],[Period]]=AC$1)*((Table3[[#All],[Variables ]]=$AF$3)+(Table3[[#All],[Variables ]]=$AF$2)+(Table3[[#All],[Variables ]]=$AF$4)),0)</f>
        <v>0</v>
      </c>
      <c r="AD1524" cm="1">
        <f t="array" ref="AD1524">_xlfn._xlws.FILTER(Table3[[#All],[Name]],(Table3[[#All],[Polygon]]=$A1524)*(Table3[[#All],[Period]]=AD$1)*((Table3[[#All],[Variables ]]=$AF$3)+(Table3[[#All],[Variables ]]=$AF$2)+(Table3[[#All],[Variables ]]=$AF$4)),0)</f>
        <v>0</v>
      </c>
    </row>
    <row r="1525" spans="1:30" x14ac:dyDescent="0.35">
      <c r="A1525" s="3">
        <v>91</v>
      </c>
      <c r="B1525" s="4" t="s">
        <v>1600</v>
      </c>
      <c r="C1525" s="10">
        <v>3.7577214090000002</v>
      </c>
      <c r="D1525" s="4" t="s">
        <v>1466</v>
      </c>
      <c r="E1525" s="4">
        <v>1</v>
      </c>
      <c r="F1525" s="4">
        <v>2</v>
      </c>
      <c r="G1525" s="4">
        <v>3</v>
      </c>
      <c r="H1525" s="4"/>
      <c r="I1525" s="4">
        <v>1989</v>
      </c>
      <c r="J1525" s="4">
        <v>0</v>
      </c>
      <c r="K1525" s="4" t="s">
        <v>3455</v>
      </c>
      <c r="L1525" s="4">
        <v>78</v>
      </c>
      <c r="M1525" s="4">
        <v>78</v>
      </c>
      <c r="N1525" s="4">
        <v>12.04920044</v>
      </c>
      <c r="O1525" s="11">
        <v>10.243</v>
      </c>
      <c r="P1525" cm="1">
        <f t="array" ref="P1525">_xlfn._xlws.FILTER(Table3[[#All],[Name]],(Table3[[#All],[Polygon]]=$A1525)*(Table3[[#All],[Period]]=P$1)*((Table3[[#All],[Variables ]]=$AF$3)+(Table3[[#All],[Variables ]]=$AF$2)+(Table3[[#All],[Variables ]]=$AF$4)),0)</f>
        <v>0</v>
      </c>
      <c r="Q1525" t="str" cm="1">
        <f t="array" ref="Q1525">_xlfn._xlws.FILTER(Table3[[#All],[Name]],(Table3[[#All],[Polygon]]=$A1525)*(Table3[[#All],[Period]]=Q$1)*((Table3[[#All],[Variables ]]=$AF$3)+(Table3[[#All],[Variables ]]=$AF$2)+(Table3[[#All],[Variables ]]=$AF$4)),0)</f>
        <v>AH</v>
      </c>
      <c r="R1525" t="str" cm="1">
        <f t="array" ref="R1525">_xlfn._xlws.FILTER(Table3[[#All],[Name]],(Table3[[#All],[Polygon]]=$A1525)*(Table3[[#All],[Period]]=R$1)*((Table3[[#All],[Variables ]]=$AF$3)+(Table3[[#All],[Variables ]]=$AF$2)+(Table3[[#All],[Variables ]]=$AF$4)),0)</f>
        <v>PCT</v>
      </c>
      <c r="S1525" t="str" cm="1">
        <f t="array" ref="S1525">_xlfn._xlws.FILTER(Table3[[#All],[Name]],(Table3[[#All],[Polygon]]=$A1525)*(Table3[[#All],[Period]]=S$1)*((Table3[[#All],[Variables ]]=$AF$3)+(Table3[[#All],[Variables ]]=$AF$2)+(Table3[[#All],[Variables ]]=$AF$4)),0)</f>
        <v>AH</v>
      </c>
      <c r="T1525" t="str" cm="1">
        <f t="array" ref="T1525">_xlfn._xlws.FILTER(Table3[[#All],[Name]],(Table3[[#All],[Polygon]]=$A1525)*(Table3[[#All],[Period]]=T$1)*((Table3[[#All],[Variables ]]=$AF$3)+(Table3[[#All],[Variables ]]=$AF$2)+(Table3[[#All],[Variables ]]=$AF$4)),0)</f>
        <v>AH</v>
      </c>
      <c r="U1525" cm="1">
        <f t="array" ref="U1525">_xlfn._xlws.FILTER(Table3[[#All],[Name]],(Table3[[#All],[Polygon]]=$A1525)*(Table3[[#All],[Period]]=U$1)*((Table3[[#All],[Variables ]]=$AF$3)+(Table3[[#All],[Variables ]]=$AF$2)+(Table3[[#All],[Variables ]]=$AF$4)),0)</f>
        <v>0</v>
      </c>
      <c r="V1525" cm="1">
        <f t="array" ref="V1525">_xlfn._xlws.FILTER(Table3[[#All],[Name]],(Table3[[#All],[Polygon]]=$A1525)*(Table3[[#All],[Period]]=V$1)*((Table3[[#All],[Variables ]]=$AF$3)+(Table3[[#All],[Variables ]]=$AF$2)+(Table3[[#All],[Variables ]]=$AF$4)),0)</f>
        <v>0</v>
      </c>
      <c r="W1525" cm="1">
        <f t="array" ref="W1525">_xlfn._xlws.FILTER(Table3[[#All],[Name]],(Table3[[#All],[Polygon]]=$A1525)*(Table3[[#All],[Period]]=W$1)*((Table3[[#All],[Variables ]]=$AF$3)+(Table3[[#All],[Variables ]]=$AF$2)+(Table3[[#All],[Variables ]]=$AF$4)),0)</f>
        <v>0</v>
      </c>
      <c r="X1525" cm="1">
        <f t="array" ref="X1525">_xlfn._xlws.FILTER(Table3[[#All],[Name]],(Table3[[#All],[Polygon]]=$A1525)*(Table3[[#All],[Period]]=X$1)*((Table3[[#All],[Variables ]]=$AF$3)+(Table3[[#All],[Variables ]]=$AF$2)+(Table3[[#All],[Variables ]]=$AF$4)),0)</f>
        <v>0</v>
      </c>
      <c r="Y1525" cm="1">
        <f t="array" ref="Y1525">_xlfn._xlws.FILTER(Table3[[#All],[Name]],(Table3[[#All],[Polygon]]=$A1525)*(Table3[[#All],[Period]]=Y$1)*((Table3[[#All],[Variables ]]=$AF$3)+(Table3[[#All],[Variables ]]=$AF$2)+(Table3[[#All],[Variables ]]=$AF$4)),0)</f>
        <v>0</v>
      </c>
      <c r="Z1525" cm="1">
        <f t="array" ref="Z1525">_xlfn._xlws.FILTER(Table3[[#All],[Name]],(Table3[[#All],[Polygon]]=$A1525)*(Table3[[#All],[Period]]=Z$1)*((Table3[[#All],[Variables ]]=$AF$3)+(Table3[[#All],[Variables ]]=$AF$2)+(Table3[[#All],[Variables ]]=$AF$4)),0)</f>
        <v>0</v>
      </c>
      <c r="AA1525" cm="1">
        <f t="array" ref="AA1525">_xlfn._xlws.FILTER(Table3[[#All],[Name]],(Table3[[#All],[Polygon]]=$A1525)*(Table3[[#All],[Period]]=AA$1)*((Table3[[#All],[Variables ]]=$AF$3)+(Table3[[#All],[Variables ]]=$AF$2)+(Table3[[#All],[Variables ]]=$AF$4)),0)</f>
        <v>0</v>
      </c>
      <c r="AB1525" cm="1">
        <f t="array" ref="AB1525">_xlfn._xlws.FILTER(Table3[[#All],[Name]],(Table3[[#All],[Polygon]]=$A1525)*(Table3[[#All],[Period]]=AB$1)*((Table3[[#All],[Variables ]]=$AF$3)+(Table3[[#All],[Variables ]]=$AF$2)+(Table3[[#All],[Variables ]]=$AF$4)),0)</f>
        <v>0</v>
      </c>
      <c r="AC1525" cm="1">
        <f t="array" ref="AC1525">_xlfn._xlws.FILTER(Table3[[#All],[Name]],(Table3[[#All],[Polygon]]=$A1525)*(Table3[[#All],[Period]]=AC$1)*((Table3[[#All],[Variables ]]=$AF$3)+(Table3[[#All],[Variables ]]=$AF$2)+(Table3[[#All],[Variables ]]=$AF$4)),0)</f>
        <v>0</v>
      </c>
      <c r="AD1525" cm="1">
        <f t="array" ref="AD1525">_xlfn._xlws.FILTER(Table3[[#All],[Name]],(Table3[[#All],[Polygon]]=$A1525)*(Table3[[#All],[Period]]=AD$1)*((Table3[[#All],[Variables ]]=$AF$3)+(Table3[[#All],[Variables ]]=$AF$2)+(Table3[[#All],[Variables ]]=$AF$4)),0)</f>
        <v>0</v>
      </c>
    </row>
    <row r="1526" spans="1:30" x14ac:dyDescent="0.35">
      <c r="A1526" s="5">
        <v>91</v>
      </c>
      <c r="B1526" s="6" t="s">
        <v>1600</v>
      </c>
      <c r="C1526" s="8">
        <v>3.7577214090000002</v>
      </c>
      <c r="D1526" s="6" t="s">
        <v>1466</v>
      </c>
      <c r="E1526" s="6">
        <v>1</v>
      </c>
      <c r="F1526" s="6">
        <v>2</v>
      </c>
      <c r="G1526" s="6">
        <v>3</v>
      </c>
      <c r="H1526" s="6"/>
      <c r="I1526" s="6">
        <v>1989</v>
      </c>
      <c r="J1526" s="6">
        <v>0</v>
      </c>
      <c r="K1526" s="6" t="s">
        <v>3455</v>
      </c>
      <c r="L1526" s="6">
        <v>36</v>
      </c>
      <c r="M1526" s="6">
        <v>0</v>
      </c>
      <c r="N1526" s="6"/>
      <c r="O1526" s="9">
        <v>0.54700000000000004</v>
      </c>
      <c r="P1526" cm="1">
        <f t="array" ref="P1526">_xlfn._xlws.FILTER(Table3[[#All],[Name]],(Table3[[#All],[Polygon]]=$A1526)*(Table3[[#All],[Period]]=P$1)*((Table3[[#All],[Variables ]]=$AF$3)+(Table3[[#All],[Variables ]]=$AF$2)+(Table3[[#All],[Variables ]]=$AF$4)),0)</f>
        <v>0</v>
      </c>
      <c r="Q1526" t="str" cm="1">
        <f t="array" ref="Q1526">_xlfn._xlws.FILTER(Table3[[#All],[Name]],(Table3[[#All],[Polygon]]=$A1526)*(Table3[[#All],[Period]]=Q$1)*((Table3[[#All],[Variables ]]=$AF$3)+(Table3[[#All],[Variables ]]=$AF$2)+(Table3[[#All],[Variables ]]=$AF$4)),0)</f>
        <v>AH</v>
      </c>
      <c r="R1526" t="str" cm="1">
        <f t="array" ref="R1526">_xlfn._xlws.FILTER(Table3[[#All],[Name]],(Table3[[#All],[Polygon]]=$A1526)*(Table3[[#All],[Period]]=R$1)*((Table3[[#All],[Variables ]]=$AF$3)+(Table3[[#All],[Variables ]]=$AF$2)+(Table3[[#All],[Variables ]]=$AF$4)),0)</f>
        <v>PCT</v>
      </c>
      <c r="S1526" t="str" cm="1">
        <f t="array" ref="S1526">_xlfn._xlws.FILTER(Table3[[#All],[Name]],(Table3[[#All],[Polygon]]=$A1526)*(Table3[[#All],[Period]]=S$1)*((Table3[[#All],[Variables ]]=$AF$3)+(Table3[[#All],[Variables ]]=$AF$2)+(Table3[[#All],[Variables ]]=$AF$4)),0)</f>
        <v>AH</v>
      </c>
      <c r="T1526" t="str" cm="1">
        <f t="array" ref="T1526">_xlfn._xlws.FILTER(Table3[[#All],[Name]],(Table3[[#All],[Polygon]]=$A1526)*(Table3[[#All],[Period]]=T$1)*((Table3[[#All],[Variables ]]=$AF$3)+(Table3[[#All],[Variables ]]=$AF$2)+(Table3[[#All],[Variables ]]=$AF$4)),0)</f>
        <v>AH</v>
      </c>
      <c r="U1526" cm="1">
        <f t="array" ref="U1526">_xlfn._xlws.FILTER(Table3[[#All],[Name]],(Table3[[#All],[Polygon]]=$A1526)*(Table3[[#All],[Period]]=U$1)*((Table3[[#All],[Variables ]]=$AF$3)+(Table3[[#All],[Variables ]]=$AF$2)+(Table3[[#All],[Variables ]]=$AF$4)),0)</f>
        <v>0</v>
      </c>
      <c r="V1526" cm="1">
        <f t="array" ref="V1526">_xlfn._xlws.FILTER(Table3[[#All],[Name]],(Table3[[#All],[Polygon]]=$A1526)*(Table3[[#All],[Period]]=V$1)*((Table3[[#All],[Variables ]]=$AF$3)+(Table3[[#All],[Variables ]]=$AF$2)+(Table3[[#All],[Variables ]]=$AF$4)),0)</f>
        <v>0</v>
      </c>
      <c r="W1526" cm="1">
        <f t="array" ref="W1526">_xlfn._xlws.FILTER(Table3[[#All],[Name]],(Table3[[#All],[Polygon]]=$A1526)*(Table3[[#All],[Period]]=W$1)*((Table3[[#All],[Variables ]]=$AF$3)+(Table3[[#All],[Variables ]]=$AF$2)+(Table3[[#All],[Variables ]]=$AF$4)),0)</f>
        <v>0</v>
      </c>
      <c r="X1526" cm="1">
        <f t="array" ref="X1526">_xlfn._xlws.FILTER(Table3[[#All],[Name]],(Table3[[#All],[Polygon]]=$A1526)*(Table3[[#All],[Period]]=X$1)*((Table3[[#All],[Variables ]]=$AF$3)+(Table3[[#All],[Variables ]]=$AF$2)+(Table3[[#All],[Variables ]]=$AF$4)),0)</f>
        <v>0</v>
      </c>
      <c r="Y1526" cm="1">
        <f t="array" ref="Y1526">_xlfn._xlws.FILTER(Table3[[#All],[Name]],(Table3[[#All],[Polygon]]=$A1526)*(Table3[[#All],[Period]]=Y$1)*((Table3[[#All],[Variables ]]=$AF$3)+(Table3[[#All],[Variables ]]=$AF$2)+(Table3[[#All],[Variables ]]=$AF$4)),0)</f>
        <v>0</v>
      </c>
      <c r="Z1526" cm="1">
        <f t="array" ref="Z1526">_xlfn._xlws.FILTER(Table3[[#All],[Name]],(Table3[[#All],[Polygon]]=$A1526)*(Table3[[#All],[Period]]=Z$1)*((Table3[[#All],[Variables ]]=$AF$3)+(Table3[[#All],[Variables ]]=$AF$2)+(Table3[[#All],[Variables ]]=$AF$4)),0)</f>
        <v>0</v>
      </c>
      <c r="AA1526" cm="1">
        <f t="array" ref="AA1526">_xlfn._xlws.FILTER(Table3[[#All],[Name]],(Table3[[#All],[Polygon]]=$A1526)*(Table3[[#All],[Period]]=AA$1)*((Table3[[#All],[Variables ]]=$AF$3)+(Table3[[#All],[Variables ]]=$AF$2)+(Table3[[#All],[Variables ]]=$AF$4)),0)</f>
        <v>0</v>
      </c>
      <c r="AB1526" cm="1">
        <f t="array" ref="AB1526">_xlfn._xlws.FILTER(Table3[[#All],[Name]],(Table3[[#All],[Polygon]]=$A1526)*(Table3[[#All],[Period]]=AB$1)*((Table3[[#All],[Variables ]]=$AF$3)+(Table3[[#All],[Variables ]]=$AF$2)+(Table3[[#All],[Variables ]]=$AF$4)),0)</f>
        <v>0</v>
      </c>
      <c r="AC1526" cm="1">
        <f t="array" ref="AC1526">_xlfn._xlws.FILTER(Table3[[#All],[Name]],(Table3[[#All],[Polygon]]=$A1526)*(Table3[[#All],[Period]]=AC$1)*((Table3[[#All],[Variables ]]=$AF$3)+(Table3[[#All],[Variables ]]=$AF$2)+(Table3[[#All],[Variables ]]=$AF$4)),0)</f>
        <v>0</v>
      </c>
      <c r="AD1526" cm="1">
        <f t="array" ref="AD1526">_xlfn._xlws.FILTER(Table3[[#All],[Name]],(Table3[[#All],[Polygon]]=$A1526)*(Table3[[#All],[Period]]=AD$1)*((Table3[[#All],[Variables ]]=$AF$3)+(Table3[[#All],[Variables ]]=$AF$2)+(Table3[[#All],[Variables ]]=$AF$4)),0)</f>
        <v>0</v>
      </c>
    </row>
    <row r="1527" spans="1:30" x14ac:dyDescent="0.35">
      <c r="A1527" s="3">
        <v>91</v>
      </c>
      <c r="B1527" s="4" t="s">
        <v>1600</v>
      </c>
      <c r="C1527" s="10">
        <v>3.7577214090000002</v>
      </c>
      <c r="D1527" s="4" t="s">
        <v>1466</v>
      </c>
      <c r="E1527" s="4">
        <v>1</v>
      </c>
      <c r="F1527" s="4">
        <v>2</v>
      </c>
      <c r="G1527" s="4">
        <v>3</v>
      </c>
      <c r="H1527" s="4"/>
      <c r="I1527" s="4">
        <v>1989</v>
      </c>
      <c r="J1527" s="4">
        <v>0</v>
      </c>
      <c r="K1527" s="4" t="s">
        <v>3455</v>
      </c>
      <c r="L1527" s="4">
        <v>87</v>
      </c>
      <c r="M1527" s="4">
        <v>87</v>
      </c>
      <c r="N1527" s="4">
        <v>19.007032599999999</v>
      </c>
      <c r="O1527" s="11">
        <v>16.081</v>
      </c>
      <c r="P1527" cm="1">
        <f t="array" ref="P1527">_xlfn._xlws.FILTER(Table3[[#All],[Name]],(Table3[[#All],[Polygon]]=$A1527)*(Table3[[#All],[Period]]=P$1)*((Table3[[#All],[Variables ]]=$AF$3)+(Table3[[#All],[Variables ]]=$AF$2)+(Table3[[#All],[Variables ]]=$AF$4)),0)</f>
        <v>0</v>
      </c>
      <c r="Q1527" t="str" cm="1">
        <f t="array" ref="Q1527">_xlfn._xlws.FILTER(Table3[[#All],[Name]],(Table3[[#All],[Polygon]]=$A1527)*(Table3[[#All],[Period]]=Q$1)*((Table3[[#All],[Variables ]]=$AF$3)+(Table3[[#All],[Variables ]]=$AF$2)+(Table3[[#All],[Variables ]]=$AF$4)),0)</f>
        <v>AH</v>
      </c>
      <c r="R1527" t="str" cm="1">
        <f t="array" ref="R1527">_xlfn._xlws.FILTER(Table3[[#All],[Name]],(Table3[[#All],[Polygon]]=$A1527)*(Table3[[#All],[Period]]=R$1)*((Table3[[#All],[Variables ]]=$AF$3)+(Table3[[#All],[Variables ]]=$AF$2)+(Table3[[#All],[Variables ]]=$AF$4)),0)</f>
        <v>PCT</v>
      </c>
      <c r="S1527" t="str" cm="1">
        <f t="array" ref="S1527">_xlfn._xlws.FILTER(Table3[[#All],[Name]],(Table3[[#All],[Polygon]]=$A1527)*(Table3[[#All],[Period]]=S$1)*((Table3[[#All],[Variables ]]=$AF$3)+(Table3[[#All],[Variables ]]=$AF$2)+(Table3[[#All],[Variables ]]=$AF$4)),0)</f>
        <v>AH</v>
      </c>
      <c r="T1527" t="str" cm="1">
        <f t="array" ref="T1527">_xlfn._xlws.FILTER(Table3[[#All],[Name]],(Table3[[#All],[Polygon]]=$A1527)*(Table3[[#All],[Period]]=T$1)*((Table3[[#All],[Variables ]]=$AF$3)+(Table3[[#All],[Variables ]]=$AF$2)+(Table3[[#All],[Variables ]]=$AF$4)),0)</f>
        <v>AH</v>
      </c>
      <c r="U1527" cm="1">
        <f t="array" ref="U1527">_xlfn._xlws.FILTER(Table3[[#All],[Name]],(Table3[[#All],[Polygon]]=$A1527)*(Table3[[#All],[Period]]=U$1)*((Table3[[#All],[Variables ]]=$AF$3)+(Table3[[#All],[Variables ]]=$AF$2)+(Table3[[#All],[Variables ]]=$AF$4)),0)</f>
        <v>0</v>
      </c>
      <c r="V1527" cm="1">
        <f t="array" ref="V1527">_xlfn._xlws.FILTER(Table3[[#All],[Name]],(Table3[[#All],[Polygon]]=$A1527)*(Table3[[#All],[Period]]=V$1)*((Table3[[#All],[Variables ]]=$AF$3)+(Table3[[#All],[Variables ]]=$AF$2)+(Table3[[#All],[Variables ]]=$AF$4)),0)</f>
        <v>0</v>
      </c>
      <c r="W1527" cm="1">
        <f t="array" ref="W1527">_xlfn._xlws.FILTER(Table3[[#All],[Name]],(Table3[[#All],[Polygon]]=$A1527)*(Table3[[#All],[Period]]=W$1)*((Table3[[#All],[Variables ]]=$AF$3)+(Table3[[#All],[Variables ]]=$AF$2)+(Table3[[#All],[Variables ]]=$AF$4)),0)</f>
        <v>0</v>
      </c>
      <c r="X1527" cm="1">
        <f t="array" ref="X1527">_xlfn._xlws.FILTER(Table3[[#All],[Name]],(Table3[[#All],[Polygon]]=$A1527)*(Table3[[#All],[Period]]=X$1)*((Table3[[#All],[Variables ]]=$AF$3)+(Table3[[#All],[Variables ]]=$AF$2)+(Table3[[#All],[Variables ]]=$AF$4)),0)</f>
        <v>0</v>
      </c>
      <c r="Y1527" cm="1">
        <f t="array" ref="Y1527">_xlfn._xlws.FILTER(Table3[[#All],[Name]],(Table3[[#All],[Polygon]]=$A1527)*(Table3[[#All],[Period]]=Y$1)*((Table3[[#All],[Variables ]]=$AF$3)+(Table3[[#All],[Variables ]]=$AF$2)+(Table3[[#All],[Variables ]]=$AF$4)),0)</f>
        <v>0</v>
      </c>
      <c r="Z1527" cm="1">
        <f t="array" ref="Z1527">_xlfn._xlws.FILTER(Table3[[#All],[Name]],(Table3[[#All],[Polygon]]=$A1527)*(Table3[[#All],[Period]]=Z$1)*((Table3[[#All],[Variables ]]=$AF$3)+(Table3[[#All],[Variables ]]=$AF$2)+(Table3[[#All],[Variables ]]=$AF$4)),0)</f>
        <v>0</v>
      </c>
      <c r="AA1527" cm="1">
        <f t="array" ref="AA1527">_xlfn._xlws.FILTER(Table3[[#All],[Name]],(Table3[[#All],[Polygon]]=$A1527)*(Table3[[#All],[Period]]=AA$1)*((Table3[[#All],[Variables ]]=$AF$3)+(Table3[[#All],[Variables ]]=$AF$2)+(Table3[[#All],[Variables ]]=$AF$4)),0)</f>
        <v>0</v>
      </c>
      <c r="AB1527" cm="1">
        <f t="array" ref="AB1527">_xlfn._xlws.FILTER(Table3[[#All],[Name]],(Table3[[#All],[Polygon]]=$A1527)*(Table3[[#All],[Period]]=AB$1)*((Table3[[#All],[Variables ]]=$AF$3)+(Table3[[#All],[Variables ]]=$AF$2)+(Table3[[#All],[Variables ]]=$AF$4)),0)</f>
        <v>0</v>
      </c>
      <c r="AC1527" cm="1">
        <f t="array" ref="AC1527">_xlfn._xlws.FILTER(Table3[[#All],[Name]],(Table3[[#All],[Polygon]]=$A1527)*(Table3[[#All],[Period]]=AC$1)*((Table3[[#All],[Variables ]]=$AF$3)+(Table3[[#All],[Variables ]]=$AF$2)+(Table3[[#All],[Variables ]]=$AF$4)),0)</f>
        <v>0</v>
      </c>
      <c r="AD1527" cm="1">
        <f t="array" ref="AD1527">_xlfn._xlws.FILTER(Table3[[#All],[Name]],(Table3[[#All],[Polygon]]=$A1527)*(Table3[[#All],[Period]]=AD$1)*((Table3[[#All],[Variables ]]=$AF$3)+(Table3[[#All],[Variables ]]=$AF$2)+(Table3[[#All],[Variables ]]=$AF$4)),0)</f>
        <v>0</v>
      </c>
    </row>
    <row r="1528" spans="1:30" x14ac:dyDescent="0.35">
      <c r="A1528" s="5">
        <v>91</v>
      </c>
      <c r="B1528" s="6" t="s">
        <v>1600</v>
      </c>
      <c r="C1528" s="8">
        <v>3.7577214090000002</v>
      </c>
      <c r="D1528" s="6" t="s">
        <v>1466</v>
      </c>
      <c r="E1528" s="6">
        <v>1</v>
      </c>
      <c r="F1528" s="6">
        <v>2</v>
      </c>
      <c r="G1528" s="6">
        <v>3</v>
      </c>
      <c r="H1528" s="6"/>
      <c r="I1528" s="6">
        <v>1989</v>
      </c>
      <c r="J1528" s="6">
        <v>0</v>
      </c>
      <c r="K1528" s="6" t="s">
        <v>3455</v>
      </c>
      <c r="L1528" s="6">
        <v>91</v>
      </c>
      <c r="M1528" s="6">
        <v>91</v>
      </c>
      <c r="N1528" s="6">
        <v>3.7577214090000002</v>
      </c>
      <c r="O1528" s="9">
        <v>3.758</v>
      </c>
      <c r="P1528" cm="1">
        <f t="array" ref="P1528">_xlfn._xlws.FILTER(Table3[[#All],[Name]],(Table3[[#All],[Polygon]]=$A1528)*(Table3[[#All],[Period]]=P$1)*((Table3[[#All],[Variables ]]=$AF$3)+(Table3[[#All],[Variables ]]=$AF$2)+(Table3[[#All],[Variables ]]=$AF$4)),0)</f>
        <v>0</v>
      </c>
      <c r="Q1528" t="str" cm="1">
        <f t="array" ref="Q1528">_xlfn._xlws.FILTER(Table3[[#All],[Name]],(Table3[[#All],[Polygon]]=$A1528)*(Table3[[#All],[Period]]=Q$1)*((Table3[[#All],[Variables ]]=$AF$3)+(Table3[[#All],[Variables ]]=$AF$2)+(Table3[[#All],[Variables ]]=$AF$4)),0)</f>
        <v>AH</v>
      </c>
      <c r="R1528" t="str" cm="1">
        <f t="array" ref="R1528">_xlfn._xlws.FILTER(Table3[[#All],[Name]],(Table3[[#All],[Polygon]]=$A1528)*(Table3[[#All],[Period]]=R$1)*((Table3[[#All],[Variables ]]=$AF$3)+(Table3[[#All],[Variables ]]=$AF$2)+(Table3[[#All],[Variables ]]=$AF$4)),0)</f>
        <v>PCT</v>
      </c>
      <c r="S1528" t="str" cm="1">
        <f t="array" ref="S1528">_xlfn._xlws.FILTER(Table3[[#All],[Name]],(Table3[[#All],[Polygon]]=$A1528)*(Table3[[#All],[Period]]=S$1)*((Table3[[#All],[Variables ]]=$AF$3)+(Table3[[#All],[Variables ]]=$AF$2)+(Table3[[#All],[Variables ]]=$AF$4)),0)</f>
        <v>AH</v>
      </c>
      <c r="T1528" t="str" cm="1">
        <f t="array" ref="T1528">_xlfn._xlws.FILTER(Table3[[#All],[Name]],(Table3[[#All],[Polygon]]=$A1528)*(Table3[[#All],[Period]]=T$1)*((Table3[[#All],[Variables ]]=$AF$3)+(Table3[[#All],[Variables ]]=$AF$2)+(Table3[[#All],[Variables ]]=$AF$4)),0)</f>
        <v>AH</v>
      </c>
      <c r="U1528" cm="1">
        <f t="array" ref="U1528">_xlfn._xlws.FILTER(Table3[[#All],[Name]],(Table3[[#All],[Polygon]]=$A1528)*(Table3[[#All],[Period]]=U$1)*((Table3[[#All],[Variables ]]=$AF$3)+(Table3[[#All],[Variables ]]=$AF$2)+(Table3[[#All],[Variables ]]=$AF$4)),0)</f>
        <v>0</v>
      </c>
      <c r="V1528" cm="1">
        <f t="array" ref="V1528">_xlfn._xlws.FILTER(Table3[[#All],[Name]],(Table3[[#All],[Polygon]]=$A1528)*(Table3[[#All],[Period]]=V$1)*((Table3[[#All],[Variables ]]=$AF$3)+(Table3[[#All],[Variables ]]=$AF$2)+(Table3[[#All],[Variables ]]=$AF$4)),0)</f>
        <v>0</v>
      </c>
      <c r="W1528" cm="1">
        <f t="array" ref="W1528">_xlfn._xlws.FILTER(Table3[[#All],[Name]],(Table3[[#All],[Polygon]]=$A1528)*(Table3[[#All],[Period]]=W$1)*((Table3[[#All],[Variables ]]=$AF$3)+(Table3[[#All],[Variables ]]=$AF$2)+(Table3[[#All],[Variables ]]=$AF$4)),0)</f>
        <v>0</v>
      </c>
      <c r="X1528" cm="1">
        <f t="array" ref="X1528">_xlfn._xlws.FILTER(Table3[[#All],[Name]],(Table3[[#All],[Polygon]]=$A1528)*(Table3[[#All],[Period]]=X$1)*((Table3[[#All],[Variables ]]=$AF$3)+(Table3[[#All],[Variables ]]=$AF$2)+(Table3[[#All],[Variables ]]=$AF$4)),0)</f>
        <v>0</v>
      </c>
      <c r="Y1528" cm="1">
        <f t="array" ref="Y1528">_xlfn._xlws.FILTER(Table3[[#All],[Name]],(Table3[[#All],[Polygon]]=$A1528)*(Table3[[#All],[Period]]=Y$1)*((Table3[[#All],[Variables ]]=$AF$3)+(Table3[[#All],[Variables ]]=$AF$2)+(Table3[[#All],[Variables ]]=$AF$4)),0)</f>
        <v>0</v>
      </c>
      <c r="Z1528" cm="1">
        <f t="array" ref="Z1528">_xlfn._xlws.FILTER(Table3[[#All],[Name]],(Table3[[#All],[Polygon]]=$A1528)*(Table3[[#All],[Period]]=Z$1)*((Table3[[#All],[Variables ]]=$AF$3)+(Table3[[#All],[Variables ]]=$AF$2)+(Table3[[#All],[Variables ]]=$AF$4)),0)</f>
        <v>0</v>
      </c>
      <c r="AA1528" cm="1">
        <f t="array" ref="AA1528">_xlfn._xlws.FILTER(Table3[[#All],[Name]],(Table3[[#All],[Polygon]]=$A1528)*(Table3[[#All],[Period]]=AA$1)*((Table3[[#All],[Variables ]]=$AF$3)+(Table3[[#All],[Variables ]]=$AF$2)+(Table3[[#All],[Variables ]]=$AF$4)),0)</f>
        <v>0</v>
      </c>
      <c r="AB1528" cm="1">
        <f t="array" ref="AB1528">_xlfn._xlws.FILTER(Table3[[#All],[Name]],(Table3[[#All],[Polygon]]=$A1528)*(Table3[[#All],[Period]]=AB$1)*((Table3[[#All],[Variables ]]=$AF$3)+(Table3[[#All],[Variables ]]=$AF$2)+(Table3[[#All],[Variables ]]=$AF$4)),0)</f>
        <v>0</v>
      </c>
      <c r="AC1528" cm="1">
        <f t="array" ref="AC1528">_xlfn._xlws.FILTER(Table3[[#All],[Name]],(Table3[[#All],[Polygon]]=$A1528)*(Table3[[#All],[Period]]=AC$1)*((Table3[[#All],[Variables ]]=$AF$3)+(Table3[[#All],[Variables ]]=$AF$2)+(Table3[[#All],[Variables ]]=$AF$4)),0)</f>
        <v>0</v>
      </c>
      <c r="AD1528" cm="1">
        <f t="array" ref="AD1528">_xlfn._xlws.FILTER(Table3[[#All],[Name]],(Table3[[#All],[Polygon]]=$A1528)*(Table3[[#All],[Period]]=AD$1)*((Table3[[#All],[Variables ]]=$AF$3)+(Table3[[#All],[Variables ]]=$AF$2)+(Table3[[#All],[Variables ]]=$AF$4)),0)</f>
        <v>0</v>
      </c>
    </row>
    <row r="1529" spans="1:30" x14ac:dyDescent="0.35">
      <c r="A1529" s="3">
        <v>91</v>
      </c>
      <c r="B1529" s="4" t="s">
        <v>1600</v>
      </c>
      <c r="C1529" s="10">
        <v>3.7577214090000002</v>
      </c>
      <c r="D1529" s="4" t="s">
        <v>1466</v>
      </c>
      <c r="E1529" s="4">
        <v>1</v>
      </c>
      <c r="F1529" s="4">
        <v>2</v>
      </c>
      <c r="G1529" s="4">
        <v>3</v>
      </c>
      <c r="H1529" s="4"/>
      <c r="I1529" s="4">
        <v>1989</v>
      </c>
      <c r="J1529" s="4">
        <v>0</v>
      </c>
      <c r="K1529" s="4" t="s">
        <v>3455</v>
      </c>
      <c r="L1529" s="4">
        <v>47</v>
      </c>
      <c r="M1529" s="4">
        <v>47</v>
      </c>
      <c r="N1529" s="4">
        <v>11.93632094</v>
      </c>
      <c r="O1529" s="11">
        <v>4.4589999999999996</v>
      </c>
      <c r="P1529" cm="1">
        <f t="array" ref="P1529">_xlfn._xlws.FILTER(Table3[[#All],[Name]],(Table3[[#All],[Polygon]]=$A1529)*(Table3[[#All],[Period]]=P$1)*((Table3[[#All],[Variables ]]=$AF$3)+(Table3[[#All],[Variables ]]=$AF$2)+(Table3[[#All],[Variables ]]=$AF$4)),0)</f>
        <v>0</v>
      </c>
      <c r="Q1529" t="str" cm="1">
        <f t="array" ref="Q1529">_xlfn._xlws.FILTER(Table3[[#All],[Name]],(Table3[[#All],[Polygon]]=$A1529)*(Table3[[#All],[Period]]=Q$1)*((Table3[[#All],[Variables ]]=$AF$3)+(Table3[[#All],[Variables ]]=$AF$2)+(Table3[[#All],[Variables ]]=$AF$4)),0)</f>
        <v>AH</v>
      </c>
      <c r="R1529" t="str" cm="1">
        <f t="array" ref="R1529">_xlfn._xlws.FILTER(Table3[[#All],[Name]],(Table3[[#All],[Polygon]]=$A1529)*(Table3[[#All],[Period]]=R$1)*((Table3[[#All],[Variables ]]=$AF$3)+(Table3[[#All],[Variables ]]=$AF$2)+(Table3[[#All],[Variables ]]=$AF$4)),0)</f>
        <v>PCT</v>
      </c>
      <c r="S1529" t="str" cm="1">
        <f t="array" ref="S1529">_xlfn._xlws.FILTER(Table3[[#All],[Name]],(Table3[[#All],[Polygon]]=$A1529)*(Table3[[#All],[Period]]=S$1)*((Table3[[#All],[Variables ]]=$AF$3)+(Table3[[#All],[Variables ]]=$AF$2)+(Table3[[#All],[Variables ]]=$AF$4)),0)</f>
        <v>AH</v>
      </c>
      <c r="T1529" t="str" cm="1">
        <f t="array" ref="T1529">_xlfn._xlws.FILTER(Table3[[#All],[Name]],(Table3[[#All],[Polygon]]=$A1529)*(Table3[[#All],[Period]]=T$1)*((Table3[[#All],[Variables ]]=$AF$3)+(Table3[[#All],[Variables ]]=$AF$2)+(Table3[[#All],[Variables ]]=$AF$4)),0)</f>
        <v>AH</v>
      </c>
      <c r="U1529" cm="1">
        <f t="array" ref="U1529">_xlfn._xlws.FILTER(Table3[[#All],[Name]],(Table3[[#All],[Polygon]]=$A1529)*(Table3[[#All],[Period]]=U$1)*((Table3[[#All],[Variables ]]=$AF$3)+(Table3[[#All],[Variables ]]=$AF$2)+(Table3[[#All],[Variables ]]=$AF$4)),0)</f>
        <v>0</v>
      </c>
      <c r="V1529" cm="1">
        <f t="array" ref="V1529">_xlfn._xlws.FILTER(Table3[[#All],[Name]],(Table3[[#All],[Polygon]]=$A1529)*(Table3[[#All],[Period]]=V$1)*((Table3[[#All],[Variables ]]=$AF$3)+(Table3[[#All],[Variables ]]=$AF$2)+(Table3[[#All],[Variables ]]=$AF$4)),0)</f>
        <v>0</v>
      </c>
      <c r="W1529" cm="1">
        <f t="array" ref="W1529">_xlfn._xlws.FILTER(Table3[[#All],[Name]],(Table3[[#All],[Polygon]]=$A1529)*(Table3[[#All],[Period]]=W$1)*((Table3[[#All],[Variables ]]=$AF$3)+(Table3[[#All],[Variables ]]=$AF$2)+(Table3[[#All],[Variables ]]=$AF$4)),0)</f>
        <v>0</v>
      </c>
      <c r="X1529" cm="1">
        <f t="array" ref="X1529">_xlfn._xlws.FILTER(Table3[[#All],[Name]],(Table3[[#All],[Polygon]]=$A1529)*(Table3[[#All],[Period]]=X$1)*((Table3[[#All],[Variables ]]=$AF$3)+(Table3[[#All],[Variables ]]=$AF$2)+(Table3[[#All],[Variables ]]=$AF$4)),0)</f>
        <v>0</v>
      </c>
      <c r="Y1529" cm="1">
        <f t="array" ref="Y1529">_xlfn._xlws.FILTER(Table3[[#All],[Name]],(Table3[[#All],[Polygon]]=$A1529)*(Table3[[#All],[Period]]=Y$1)*((Table3[[#All],[Variables ]]=$AF$3)+(Table3[[#All],[Variables ]]=$AF$2)+(Table3[[#All],[Variables ]]=$AF$4)),0)</f>
        <v>0</v>
      </c>
      <c r="Z1529" cm="1">
        <f t="array" ref="Z1529">_xlfn._xlws.FILTER(Table3[[#All],[Name]],(Table3[[#All],[Polygon]]=$A1529)*(Table3[[#All],[Period]]=Z$1)*((Table3[[#All],[Variables ]]=$AF$3)+(Table3[[#All],[Variables ]]=$AF$2)+(Table3[[#All],[Variables ]]=$AF$4)),0)</f>
        <v>0</v>
      </c>
      <c r="AA1529" cm="1">
        <f t="array" ref="AA1529">_xlfn._xlws.FILTER(Table3[[#All],[Name]],(Table3[[#All],[Polygon]]=$A1529)*(Table3[[#All],[Period]]=AA$1)*((Table3[[#All],[Variables ]]=$AF$3)+(Table3[[#All],[Variables ]]=$AF$2)+(Table3[[#All],[Variables ]]=$AF$4)),0)</f>
        <v>0</v>
      </c>
      <c r="AB1529" cm="1">
        <f t="array" ref="AB1529">_xlfn._xlws.FILTER(Table3[[#All],[Name]],(Table3[[#All],[Polygon]]=$A1529)*(Table3[[#All],[Period]]=AB$1)*((Table3[[#All],[Variables ]]=$AF$3)+(Table3[[#All],[Variables ]]=$AF$2)+(Table3[[#All],[Variables ]]=$AF$4)),0)</f>
        <v>0</v>
      </c>
      <c r="AC1529" cm="1">
        <f t="array" ref="AC1529">_xlfn._xlws.FILTER(Table3[[#All],[Name]],(Table3[[#All],[Polygon]]=$A1529)*(Table3[[#All],[Period]]=AC$1)*((Table3[[#All],[Variables ]]=$AF$3)+(Table3[[#All],[Variables ]]=$AF$2)+(Table3[[#All],[Variables ]]=$AF$4)),0)</f>
        <v>0</v>
      </c>
      <c r="AD1529" cm="1">
        <f t="array" ref="AD1529">_xlfn._xlws.FILTER(Table3[[#All],[Name]],(Table3[[#All],[Polygon]]=$A1529)*(Table3[[#All],[Period]]=AD$1)*((Table3[[#All],[Variables ]]=$AF$3)+(Table3[[#All],[Variables ]]=$AF$2)+(Table3[[#All],[Variables ]]=$AF$4)),0)</f>
        <v>0</v>
      </c>
    </row>
    <row r="1530" spans="1:30" x14ac:dyDescent="0.35">
      <c r="P1530" cm="1">
        <f t="array" ref="P1530">_xlfn._xlws.FILTER(Table3[[#All],[Name]],(Table3[[#All],[Polygon]]=$A1530)*(Table3[[#All],[Period]]=P$1)*((Table3[[#All],[Variables ]]=$AF$3)+(Table3[[#All],[Variables ]]=$AF$2)+(Table3[[#All],[Variables ]]=$AF$4)),0)</f>
        <v>0</v>
      </c>
      <c r="Q1530" cm="1">
        <f t="array" ref="Q1530">_xlfn._xlws.FILTER(Table3[[#All],[Name]],(Table3[[#All],[Polygon]]=$A1530)*(Table3[[#All],[Period]]=Q$1)*((Table3[[#All],[Variables ]]=$AF$3)+(Table3[[#All],[Variables ]]=$AF$2)+(Table3[[#All],[Variables ]]=$AF$4)),0)</f>
        <v>0</v>
      </c>
      <c r="R1530" cm="1">
        <f t="array" ref="R1530">_xlfn._xlws.FILTER(Table3[[#All],[Name]],(Table3[[#All],[Polygon]]=$A1530)*(Table3[[#All],[Period]]=R$1)*((Table3[[#All],[Variables ]]=$AF$3)+(Table3[[#All],[Variables ]]=$AF$2)+(Table3[[#All],[Variables ]]=$AF$4)),0)</f>
        <v>0</v>
      </c>
      <c r="S1530" cm="1">
        <f t="array" ref="S1530">_xlfn._xlws.FILTER(Table3[[#All],[Name]],(Table3[[#All],[Polygon]]=$A1530)*(Table3[[#All],[Period]]=S$1)*((Table3[[#All],[Variables ]]=$AF$3)+(Table3[[#All],[Variables ]]=$AF$2)+(Table3[[#All],[Variables ]]=$AF$4)),0)</f>
        <v>0</v>
      </c>
      <c r="T1530" cm="1">
        <f t="array" ref="T1530">_xlfn._xlws.FILTER(Table3[[#All],[Name]],(Table3[[#All],[Polygon]]=$A1530)*(Table3[[#All],[Period]]=T$1)*((Table3[[#All],[Variables ]]=$AF$3)+(Table3[[#All],[Variables ]]=$AF$2)+(Table3[[#All],[Variables ]]=$AF$4)),0)</f>
        <v>0</v>
      </c>
      <c r="U1530" cm="1">
        <f t="array" ref="U1530">_xlfn._xlws.FILTER(Table3[[#All],[Name]],(Table3[[#All],[Polygon]]=$A1530)*(Table3[[#All],[Period]]=U$1)*((Table3[[#All],[Variables ]]=$AF$3)+(Table3[[#All],[Variables ]]=$AF$2)+(Table3[[#All],[Variables ]]=$AF$4)),0)</f>
        <v>0</v>
      </c>
      <c r="V1530" cm="1">
        <f t="array" ref="V1530">_xlfn._xlws.FILTER(Table3[[#All],[Name]],(Table3[[#All],[Polygon]]=$A1530)*(Table3[[#All],[Period]]=V$1)*((Table3[[#All],[Variables ]]=$AF$3)+(Table3[[#All],[Variables ]]=$AF$2)+(Table3[[#All],[Variables ]]=$AF$4)),0)</f>
        <v>0</v>
      </c>
      <c r="W1530" cm="1">
        <f t="array" ref="W1530">_xlfn._xlws.FILTER(Table3[[#All],[Name]],(Table3[[#All],[Polygon]]=$A1530)*(Table3[[#All],[Period]]=W$1)*((Table3[[#All],[Variables ]]=$AF$3)+(Table3[[#All],[Variables ]]=$AF$2)+(Table3[[#All],[Variables ]]=$AF$4)),0)</f>
        <v>0</v>
      </c>
      <c r="X1530" cm="1">
        <f t="array" ref="X1530">_xlfn._xlws.FILTER(Table3[[#All],[Name]],(Table3[[#All],[Polygon]]=$A1530)*(Table3[[#All],[Period]]=X$1)*((Table3[[#All],[Variables ]]=$AF$3)+(Table3[[#All],[Variables ]]=$AF$2)+(Table3[[#All],[Variables ]]=$AF$4)),0)</f>
        <v>0</v>
      </c>
      <c r="Y1530" cm="1">
        <f t="array" ref="Y1530">_xlfn._xlws.FILTER(Table3[[#All],[Name]],(Table3[[#All],[Polygon]]=$A1530)*(Table3[[#All],[Period]]=Y$1)*((Table3[[#All],[Variables ]]=$AF$3)+(Table3[[#All],[Variables ]]=$AF$2)+(Table3[[#All],[Variables ]]=$AF$4)),0)</f>
        <v>0</v>
      </c>
      <c r="Z1530" cm="1">
        <f t="array" ref="Z1530">_xlfn._xlws.FILTER(Table3[[#All],[Name]],(Table3[[#All],[Polygon]]=$A1530)*(Table3[[#All],[Period]]=Z$1)*((Table3[[#All],[Variables ]]=$AF$3)+(Table3[[#All],[Variables ]]=$AF$2)+(Table3[[#All],[Variables ]]=$AF$4)),0)</f>
        <v>0</v>
      </c>
      <c r="AA1530" cm="1">
        <f t="array" ref="AA1530">_xlfn._xlws.FILTER(Table3[[#All],[Name]],(Table3[[#All],[Polygon]]=$A1530)*(Table3[[#All],[Period]]=AA$1)*((Table3[[#All],[Variables ]]=$AF$3)+(Table3[[#All],[Variables ]]=$AF$2)+(Table3[[#All],[Variables ]]=$AF$4)),0)</f>
        <v>0</v>
      </c>
      <c r="AB1530" cm="1">
        <f t="array" ref="AB1530">_xlfn._xlws.FILTER(Table3[[#All],[Name]],(Table3[[#All],[Polygon]]=$A1530)*(Table3[[#All],[Period]]=AB$1)*((Table3[[#All],[Variables ]]=$AF$3)+(Table3[[#All],[Variables ]]=$AF$2)+(Table3[[#All],[Variables ]]=$AF$4)),0)</f>
        <v>0</v>
      </c>
      <c r="AC1530" cm="1">
        <f t="array" ref="AC1530">_xlfn._xlws.FILTER(Table3[[#All],[Name]],(Table3[[#All],[Polygon]]=$A1530)*(Table3[[#All],[Period]]=AC$1)*((Table3[[#All],[Variables ]]=$AF$3)+(Table3[[#All],[Variables ]]=$AF$2)+(Table3[[#All],[Variables ]]=$AF$4)),0)</f>
        <v>0</v>
      </c>
      <c r="AD1530" cm="1">
        <f t="array" ref="AD1530">_xlfn._xlws.FILTER(Table3[[#All],[Name]],(Table3[[#All],[Polygon]]=$A1530)*(Table3[[#All],[Period]]=AD$1)*((Table3[[#All],[Variables ]]=$AF$3)+(Table3[[#All],[Variables ]]=$AF$2)+(Table3[[#All],[Variables ]]=$AF$4)),0)</f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670F1-362F-4264-A2CA-9409E55426B1}">
  <dimension ref="A1:F24"/>
  <sheetViews>
    <sheetView topLeftCell="A10" zoomScale="95" workbookViewId="0">
      <selection activeCell="M21" sqref="M21"/>
    </sheetView>
  </sheetViews>
  <sheetFormatPr defaultRowHeight="14.5" x14ac:dyDescent="0.35"/>
  <cols>
    <col min="4" max="6" width="10.26953125" customWidth="1"/>
  </cols>
  <sheetData>
    <row r="1" spans="1:6" x14ac:dyDescent="0.35">
      <c r="A1" t="s">
        <v>3590</v>
      </c>
      <c r="B1" s="13" t="s">
        <v>3623</v>
      </c>
    </row>
    <row r="2" spans="1:6" x14ac:dyDescent="0.35">
      <c r="A2">
        <v>0</v>
      </c>
      <c r="B2" s="6">
        <v>0</v>
      </c>
    </row>
    <row r="3" spans="1:6" x14ac:dyDescent="0.35">
      <c r="A3">
        <v>1</v>
      </c>
      <c r="B3">
        <f>SUMIF(Table10[[#All],[Period]],A3,Table10[[#All],[Tot vol]])</f>
        <v>10938.947912809002</v>
      </c>
      <c r="D3" t="s">
        <v>3618</v>
      </c>
      <c r="E3" t="s">
        <v>3590</v>
      </c>
      <c r="F3" t="s">
        <v>3631</v>
      </c>
    </row>
    <row r="4" spans="1:6" x14ac:dyDescent="0.35">
      <c r="A4">
        <v>2</v>
      </c>
      <c r="B4">
        <f>SUMIF(Table10[[#All],[Period]],A4,Table10[[#All],[Tot vol]])</f>
        <v>228.59297288100001</v>
      </c>
      <c r="D4" t="s">
        <v>3629</v>
      </c>
      <c r="E4">
        <v>1</v>
      </c>
      <c r="F4">
        <v>36</v>
      </c>
    </row>
    <row r="5" spans="1:6" x14ac:dyDescent="0.35">
      <c r="A5">
        <v>3</v>
      </c>
      <c r="B5">
        <f>SUMIF(Table10[[#All],[Period]],A5,Table10[[#All],[Tot vol]])</f>
        <v>495.94644645</v>
      </c>
      <c r="D5" t="s">
        <v>3629</v>
      </c>
      <c r="E5">
        <v>2</v>
      </c>
      <c r="F5">
        <v>3</v>
      </c>
    </row>
    <row r="6" spans="1:6" x14ac:dyDescent="0.35">
      <c r="A6">
        <v>4</v>
      </c>
      <c r="B6">
        <f>SUMIF(Table10[[#All],[Period]],A6,Table10[[#All],[Tot vol]])</f>
        <v>3269.2908282980002</v>
      </c>
      <c r="D6" t="s">
        <v>3629</v>
      </c>
      <c r="E6">
        <v>3</v>
      </c>
      <c r="F6">
        <v>2</v>
      </c>
    </row>
    <row r="7" spans="1:6" x14ac:dyDescent="0.35">
      <c r="A7">
        <v>5</v>
      </c>
      <c r="B7">
        <f>SUMIF(Table10[[#All],[Period]],A7,Table10[[#All],[Tot vol]])</f>
        <v>718.00655639999991</v>
      </c>
      <c r="D7" t="s">
        <v>3629</v>
      </c>
      <c r="E7">
        <v>4</v>
      </c>
      <c r="F7">
        <v>7</v>
      </c>
    </row>
    <row r="8" spans="1:6" x14ac:dyDescent="0.35">
      <c r="A8">
        <v>6</v>
      </c>
      <c r="B8">
        <f>SUMIF(Table10[[#All],[Period]],A8,Table10[[#All],[Tot vol]])</f>
        <v>705.03837228500004</v>
      </c>
      <c r="D8" t="s">
        <v>3629</v>
      </c>
      <c r="E8">
        <v>5</v>
      </c>
      <c r="F8">
        <v>3</v>
      </c>
    </row>
    <row r="9" spans="1:6" x14ac:dyDescent="0.35">
      <c r="A9">
        <v>7</v>
      </c>
      <c r="B9">
        <f>SUMIF(Table10[[#All],[Period]],A9,Table10[[#All],[Tot vol]])</f>
        <v>1391.653815526</v>
      </c>
      <c r="D9" t="s">
        <v>3629</v>
      </c>
      <c r="E9">
        <v>6</v>
      </c>
      <c r="F9">
        <v>3</v>
      </c>
    </row>
    <row r="10" spans="1:6" x14ac:dyDescent="0.35">
      <c r="A10">
        <v>8</v>
      </c>
      <c r="B10">
        <f>SUMIF(Table10[[#All],[Period]],A10,Table10[[#All],[Tot vol]])</f>
        <v>1639.9723513600002</v>
      </c>
      <c r="D10" t="s">
        <v>3629</v>
      </c>
      <c r="E10">
        <v>7</v>
      </c>
      <c r="F10">
        <v>3</v>
      </c>
    </row>
    <row r="11" spans="1:6" x14ac:dyDescent="0.35">
      <c r="A11">
        <v>9</v>
      </c>
      <c r="B11">
        <f>SUMIF(Table10[[#All],[Period]],A11,Table10[[#All],[Tot vol]])</f>
        <v>109963.94349145598</v>
      </c>
      <c r="D11" t="s">
        <v>3629</v>
      </c>
      <c r="E11">
        <v>8</v>
      </c>
      <c r="F11">
        <v>2</v>
      </c>
    </row>
    <row r="12" spans="1:6" x14ac:dyDescent="0.35">
      <c r="A12">
        <v>10</v>
      </c>
      <c r="B12">
        <f>SUMIF(Table10[[#All],[Period]],A12,Table10[[#All],[Tot vol]])</f>
        <v>0</v>
      </c>
      <c r="D12" t="s">
        <v>3629</v>
      </c>
      <c r="E12">
        <v>9</v>
      </c>
      <c r="F12">
        <v>39</v>
      </c>
    </row>
    <row r="13" spans="1:6" x14ac:dyDescent="0.35">
      <c r="A13">
        <v>11</v>
      </c>
      <c r="B13">
        <f>SUMIF(Table10[[#All],[Period]],A13,Table10[[#All],[Tot vol]])</f>
        <v>0</v>
      </c>
      <c r="D13" t="s">
        <v>3629</v>
      </c>
      <c r="E13">
        <v>12</v>
      </c>
      <c r="F13">
        <v>7</v>
      </c>
    </row>
    <row r="14" spans="1:6" x14ac:dyDescent="0.35">
      <c r="A14">
        <v>12</v>
      </c>
      <c r="B14">
        <f>SUMIF(Table10[[#All],[Period]],A14,Table10[[#All],[Tot vol]])</f>
        <v>32578.703547402001</v>
      </c>
      <c r="D14" t="s">
        <v>3630</v>
      </c>
      <c r="E14">
        <v>1</v>
      </c>
      <c r="F14">
        <v>3</v>
      </c>
    </row>
    <row r="15" spans="1:6" x14ac:dyDescent="0.35">
      <c r="A15">
        <v>13</v>
      </c>
      <c r="B15">
        <f>SUMIF(Table10[[#All],[Period]],A15,Table10[[#All],[Tot vol]])</f>
        <v>0</v>
      </c>
      <c r="D15" t="s">
        <v>3630</v>
      </c>
      <c r="E15">
        <v>2</v>
      </c>
      <c r="F15">
        <v>10</v>
      </c>
    </row>
    <row r="16" spans="1:6" x14ac:dyDescent="0.35">
      <c r="A16">
        <v>14</v>
      </c>
      <c r="B16">
        <f>SUMIF(Table10[[#All],[Period]],A16,Table10[[#All],[Tot vol]])</f>
        <v>0</v>
      </c>
      <c r="D16" t="s">
        <v>3630</v>
      </c>
      <c r="E16">
        <v>4</v>
      </c>
      <c r="F16">
        <v>9</v>
      </c>
    </row>
    <row r="17" spans="4:6" x14ac:dyDescent="0.35">
      <c r="D17" t="s">
        <v>3630</v>
      </c>
      <c r="E17">
        <v>5</v>
      </c>
      <c r="F17">
        <v>8</v>
      </c>
    </row>
    <row r="18" spans="4:6" x14ac:dyDescent="0.35">
      <c r="D18" t="s">
        <v>3630</v>
      </c>
      <c r="E18">
        <v>6</v>
      </c>
      <c r="F18">
        <v>8</v>
      </c>
    </row>
    <row r="19" spans="4:6" x14ac:dyDescent="0.35">
      <c r="D19" t="s">
        <v>3630</v>
      </c>
      <c r="E19">
        <v>7</v>
      </c>
      <c r="F19">
        <v>10</v>
      </c>
    </row>
    <row r="20" spans="4:6" x14ac:dyDescent="0.35">
      <c r="D20" t="s">
        <v>3630</v>
      </c>
      <c r="E20">
        <v>8</v>
      </c>
      <c r="F20">
        <v>5</v>
      </c>
    </row>
    <row r="21" spans="4:6" x14ac:dyDescent="0.35">
      <c r="D21" t="s">
        <v>3630</v>
      </c>
      <c r="E21">
        <v>9</v>
      </c>
      <c r="F21">
        <v>5</v>
      </c>
    </row>
    <row r="22" spans="4:6" x14ac:dyDescent="0.35">
      <c r="D22" t="s">
        <v>3630</v>
      </c>
      <c r="E22">
        <v>10</v>
      </c>
      <c r="F22">
        <v>5</v>
      </c>
    </row>
    <row r="23" spans="4:6" x14ac:dyDescent="0.35">
      <c r="D23" t="s">
        <v>3630</v>
      </c>
      <c r="E23">
        <v>11</v>
      </c>
      <c r="F23">
        <v>4</v>
      </c>
    </row>
    <row r="24" spans="4:6" x14ac:dyDescent="0.35">
      <c r="D24" t="s">
        <v>3630</v>
      </c>
      <c r="E24">
        <v>12</v>
      </c>
      <c r="F24">
        <v>45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4F40E-BDF3-4A7A-B939-0A3FB7C0FB63}">
  <dimension ref="A1:G106"/>
  <sheetViews>
    <sheetView workbookViewId="0">
      <selection activeCell="F2" sqref="F2:G15"/>
    </sheetView>
  </sheetViews>
  <sheetFormatPr defaultRowHeight="14.5" x14ac:dyDescent="0.35"/>
  <cols>
    <col min="1" max="1" width="11" customWidth="1"/>
    <col min="2" max="2" width="9.453125" customWidth="1"/>
  </cols>
  <sheetData>
    <row r="1" spans="1:7" x14ac:dyDescent="0.35">
      <c r="A1" t="s">
        <v>3617</v>
      </c>
      <c r="B1" t="s">
        <v>3589</v>
      </c>
      <c r="C1" t="s">
        <v>3590</v>
      </c>
      <c r="D1" t="s">
        <v>3623</v>
      </c>
      <c r="F1" s="5"/>
    </row>
    <row r="2" spans="1:7" x14ac:dyDescent="0.35">
      <c r="A2" t="s">
        <v>3615</v>
      </c>
      <c r="B2">
        <v>1</v>
      </c>
      <c r="C2">
        <v>1</v>
      </c>
      <c r="D2">
        <v>330.98450322000002</v>
      </c>
      <c r="F2" s="3">
        <v>1</v>
      </c>
      <c r="G2">
        <f>SUMIF(Table10[[#All],[Period]],F2,Table10[[#All],[Tot vol]])</f>
        <v>10938.947912809002</v>
      </c>
    </row>
    <row r="3" spans="1:7" x14ac:dyDescent="0.35">
      <c r="A3" t="s">
        <v>3615</v>
      </c>
      <c r="B3">
        <v>9</v>
      </c>
      <c r="C3">
        <v>1</v>
      </c>
      <c r="D3">
        <v>1122.0861019200001</v>
      </c>
      <c r="F3" s="5">
        <v>2</v>
      </c>
      <c r="G3">
        <f>SUMIF(Table10[[#All],[Period]],F3,Table10[[#All],[Tot vol]])</f>
        <v>228.59297288100001</v>
      </c>
    </row>
    <row r="4" spans="1:7" x14ac:dyDescent="0.35">
      <c r="A4" t="s">
        <v>3615</v>
      </c>
      <c r="B4">
        <v>20</v>
      </c>
      <c r="C4">
        <v>1</v>
      </c>
      <c r="D4">
        <v>194.19951641999998</v>
      </c>
      <c r="F4" s="3">
        <v>3</v>
      </c>
      <c r="G4">
        <f>SUMIF(Table10[[#All],[Period]],F4,Table10[[#All],[Tot vol]])</f>
        <v>495.94644645</v>
      </c>
    </row>
    <row r="5" spans="1:7" x14ac:dyDescent="0.35">
      <c r="A5" t="s">
        <v>3615</v>
      </c>
      <c r="B5">
        <v>21</v>
      </c>
      <c r="C5">
        <v>1</v>
      </c>
      <c r="D5">
        <v>405.05997251999997</v>
      </c>
      <c r="F5" s="5">
        <v>4</v>
      </c>
      <c r="G5">
        <f>SUMIF(Table10[[#All],[Period]],F5,Table10[[#All],[Tot vol]])</f>
        <v>3269.2908282980002</v>
      </c>
    </row>
    <row r="6" spans="1:7" x14ac:dyDescent="0.35">
      <c r="A6" t="s">
        <v>3615</v>
      </c>
      <c r="B6">
        <v>22</v>
      </c>
      <c r="C6">
        <v>1</v>
      </c>
      <c r="D6">
        <v>281.28909081</v>
      </c>
      <c r="F6" s="3">
        <v>5</v>
      </c>
      <c r="G6">
        <f>SUMIF(Table10[[#All],[Period]],F6,Table10[[#All],[Tot vol]])</f>
        <v>718.00655639999991</v>
      </c>
    </row>
    <row r="7" spans="1:7" x14ac:dyDescent="0.35">
      <c r="A7" t="s">
        <v>3615</v>
      </c>
      <c r="B7">
        <v>23</v>
      </c>
      <c r="C7">
        <v>1</v>
      </c>
      <c r="D7">
        <v>135.43448573199998</v>
      </c>
      <c r="F7" s="5">
        <v>6</v>
      </c>
      <c r="G7">
        <f>SUMIF(Table10[[#All],[Period]],F7,Table10[[#All],[Tot vol]])</f>
        <v>705.03837228500004</v>
      </c>
    </row>
    <row r="8" spans="1:7" x14ac:dyDescent="0.35">
      <c r="A8" t="s">
        <v>3615</v>
      </c>
      <c r="B8">
        <v>26</v>
      </c>
      <c r="C8">
        <v>1</v>
      </c>
      <c r="D8">
        <v>105.63041252400001</v>
      </c>
      <c r="F8" s="3">
        <v>7</v>
      </c>
      <c r="G8">
        <f>SUMIF(Table10[[#All],[Period]],F8,Table10[[#All],[Tot vol]])</f>
        <v>1391.653815526</v>
      </c>
    </row>
    <row r="9" spans="1:7" x14ac:dyDescent="0.35">
      <c r="A9" t="s">
        <v>3615</v>
      </c>
      <c r="B9">
        <v>28</v>
      </c>
      <c r="C9">
        <v>1</v>
      </c>
      <c r="D9">
        <v>146.63861667</v>
      </c>
      <c r="F9" s="5">
        <v>8</v>
      </c>
      <c r="G9">
        <f>SUMIF(Table10[[#All],[Period]],F9,Table10[[#All],[Tot vol]])</f>
        <v>1639.9723513600002</v>
      </c>
    </row>
    <row r="10" spans="1:7" x14ac:dyDescent="0.35">
      <c r="A10" t="s">
        <v>3615</v>
      </c>
      <c r="B10">
        <v>31</v>
      </c>
      <c r="C10">
        <v>1</v>
      </c>
      <c r="D10">
        <v>77.65774107</v>
      </c>
      <c r="F10" s="3">
        <v>9</v>
      </c>
      <c r="G10">
        <f>SUMIF(Table10[[#All],[Period]],F10,Table10[[#All],[Tot vol]])</f>
        <v>109963.94349145598</v>
      </c>
    </row>
    <row r="11" spans="1:7" x14ac:dyDescent="0.35">
      <c r="A11" t="s">
        <v>3615</v>
      </c>
      <c r="B11">
        <v>33</v>
      </c>
      <c r="C11">
        <v>1</v>
      </c>
      <c r="D11">
        <v>314.80917572999999</v>
      </c>
      <c r="F11" s="5">
        <v>10</v>
      </c>
      <c r="G11">
        <f>SUMIF(Table10[[#All],[Period]],F11,Table10[[#All],[Tot vol]])</f>
        <v>0</v>
      </c>
    </row>
    <row r="12" spans="1:7" x14ac:dyDescent="0.35">
      <c r="A12" t="s">
        <v>3615</v>
      </c>
      <c r="B12">
        <v>34</v>
      </c>
      <c r="C12">
        <v>1</v>
      </c>
      <c r="D12">
        <v>69.880970523000002</v>
      </c>
      <c r="F12" s="3">
        <v>11</v>
      </c>
      <c r="G12">
        <f>SUMIF(Table10[[#All],[Period]],F12,Table10[[#All],[Tot vol]])</f>
        <v>0</v>
      </c>
    </row>
    <row r="13" spans="1:7" x14ac:dyDescent="0.35">
      <c r="A13" t="s">
        <v>3615</v>
      </c>
      <c r="B13">
        <v>36</v>
      </c>
      <c r="C13">
        <v>1</v>
      </c>
      <c r="D13">
        <v>0</v>
      </c>
      <c r="F13" s="5">
        <v>12</v>
      </c>
      <c r="G13">
        <f>SUMIF(Table10[[#All],[Period]],F13,Table10[[#All],[Tot vol]])</f>
        <v>32578.703547402001</v>
      </c>
    </row>
    <row r="14" spans="1:7" x14ac:dyDescent="0.35">
      <c r="A14" t="s">
        <v>3615</v>
      </c>
      <c r="B14">
        <v>11</v>
      </c>
      <c r="C14">
        <v>1</v>
      </c>
      <c r="D14">
        <v>137.907178773</v>
      </c>
      <c r="F14" s="3">
        <v>13</v>
      </c>
      <c r="G14">
        <f>SUMIF(Table10[[#All],[Period]],F14,Table10[[#All],[Tot vol]])</f>
        <v>0</v>
      </c>
    </row>
    <row r="15" spans="1:7" x14ac:dyDescent="0.35">
      <c r="A15" t="s">
        <v>3615</v>
      </c>
      <c r="B15">
        <v>4</v>
      </c>
      <c r="C15">
        <v>1</v>
      </c>
      <c r="D15">
        <v>666.68873060999999</v>
      </c>
      <c r="F15" s="5">
        <v>14</v>
      </c>
      <c r="G15">
        <f>SUMIF(Table10[[#All],[Period]],F15,Table10[[#All],[Tot vol]])</f>
        <v>0</v>
      </c>
    </row>
    <row r="16" spans="1:7" x14ac:dyDescent="0.35">
      <c r="A16" t="s">
        <v>3615</v>
      </c>
      <c r="B16">
        <v>46</v>
      </c>
      <c r="C16">
        <v>1</v>
      </c>
      <c r="D16">
        <v>818.99646842999994</v>
      </c>
    </row>
    <row r="17" spans="1:4" x14ac:dyDescent="0.35">
      <c r="A17" t="s">
        <v>3615</v>
      </c>
      <c r="B17">
        <v>47</v>
      </c>
      <c r="C17">
        <v>1</v>
      </c>
      <c r="D17">
        <v>250.66273974000001</v>
      </c>
    </row>
    <row r="18" spans="1:4" x14ac:dyDescent="0.35">
      <c r="A18" t="s">
        <v>3615</v>
      </c>
      <c r="B18">
        <v>49</v>
      </c>
      <c r="C18">
        <v>1</v>
      </c>
      <c r="D18">
        <v>279.32197293000002</v>
      </c>
    </row>
    <row r="19" spans="1:4" x14ac:dyDescent="0.35">
      <c r="A19" t="s">
        <v>3615</v>
      </c>
      <c r="B19">
        <v>5</v>
      </c>
      <c r="C19">
        <v>1</v>
      </c>
      <c r="D19">
        <v>319.04618192999999</v>
      </c>
    </row>
    <row r="20" spans="1:4" x14ac:dyDescent="0.35">
      <c r="A20" t="s">
        <v>3615</v>
      </c>
      <c r="B20">
        <v>51</v>
      </c>
      <c r="C20">
        <v>1</v>
      </c>
      <c r="D20">
        <v>57.292360125000002</v>
      </c>
    </row>
    <row r="21" spans="1:4" x14ac:dyDescent="0.35">
      <c r="A21" t="s">
        <v>3615</v>
      </c>
      <c r="B21">
        <v>52</v>
      </c>
      <c r="C21">
        <v>1</v>
      </c>
      <c r="D21">
        <v>287.18867058000001</v>
      </c>
    </row>
    <row r="22" spans="1:4" x14ac:dyDescent="0.35">
      <c r="A22" t="s">
        <v>3615</v>
      </c>
      <c r="B22">
        <v>54</v>
      </c>
      <c r="C22">
        <v>1</v>
      </c>
      <c r="D22">
        <v>294.25549629</v>
      </c>
    </row>
    <row r="23" spans="1:4" x14ac:dyDescent="0.35">
      <c r="A23" t="s">
        <v>3615</v>
      </c>
      <c r="B23">
        <v>13</v>
      </c>
      <c r="C23">
        <v>1</v>
      </c>
      <c r="D23">
        <v>947.31493836000004</v>
      </c>
    </row>
    <row r="24" spans="1:4" x14ac:dyDescent="0.35">
      <c r="A24" t="s">
        <v>3615</v>
      </c>
      <c r="B24">
        <v>55</v>
      </c>
      <c r="C24">
        <v>1</v>
      </c>
      <c r="D24">
        <v>297.78633401999997</v>
      </c>
    </row>
    <row r="25" spans="1:4" x14ac:dyDescent="0.35">
      <c r="A25" t="s">
        <v>3615</v>
      </c>
      <c r="B25">
        <v>57</v>
      </c>
      <c r="C25">
        <v>1</v>
      </c>
      <c r="D25">
        <v>133.620657534</v>
      </c>
    </row>
    <row r="26" spans="1:4" x14ac:dyDescent="0.35">
      <c r="A26" t="s">
        <v>3615</v>
      </c>
      <c r="B26">
        <v>59</v>
      </c>
      <c r="C26">
        <v>1</v>
      </c>
      <c r="D26">
        <v>153.07953242400001</v>
      </c>
    </row>
    <row r="27" spans="1:4" x14ac:dyDescent="0.35">
      <c r="A27" t="s">
        <v>3615</v>
      </c>
      <c r="B27">
        <v>6</v>
      </c>
      <c r="C27">
        <v>1</v>
      </c>
      <c r="D27">
        <v>142.35371377499999</v>
      </c>
    </row>
    <row r="28" spans="1:4" x14ac:dyDescent="0.35">
      <c r="A28" t="s">
        <v>3615</v>
      </c>
      <c r="B28">
        <v>61</v>
      </c>
      <c r="C28">
        <v>1</v>
      </c>
      <c r="D28">
        <v>168.669496632</v>
      </c>
    </row>
    <row r="29" spans="1:4" x14ac:dyDescent="0.35">
      <c r="A29" t="s">
        <v>3615</v>
      </c>
      <c r="B29">
        <v>62</v>
      </c>
      <c r="C29">
        <v>1</v>
      </c>
      <c r="D29">
        <v>375.25114452000003</v>
      </c>
    </row>
    <row r="30" spans="1:4" x14ac:dyDescent="0.35">
      <c r="A30" t="s">
        <v>3615</v>
      </c>
      <c r="B30">
        <v>14</v>
      </c>
      <c r="C30">
        <v>1</v>
      </c>
      <c r="D30">
        <v>161.51140551</v>
      </c>
    </row>
    <row r="31" spans="1:4" x14ac:dyDescent="0.35">
      <c r="A31" t="s">
        <v>3615</v>
      </c>
      <c r="B31">
        <v>661</v>
      </c>
      <c r="C31">
        <v>1</v>
      </c>
      <c r="D31">
        <v>747.95502075000002</v>
      </c>
    </row>
    <row r="32" spans="1:4" x14ac:dyDescent="0.35">
      <c r="A32" t="s">
        <v>3615</v>
      </c>
      <c r="B32">
        <v>67</v>
      </c>
      <c r="C32">
        <v>1</v>
      </c>
      <c r="D32">
        <v>68.972270367000007</v>
      </c>
    </row>
    <row r="33" spans="1:4" x14ac:dyDescent="0.35">
      <c r="A33" t="s">
        <v>3615</v>
      </c>
      <c r="B33">
        <v>15</v>
      </c>
      <c r="C33">
        <v>1</v>
      </c>
      <c r="D33">
        <v>478.98773664000004</v>
      </c>
    </row>
    <row r="34" spans="1:4" x14ac:dyDescent="0.35">
      <c r="A34" t="s">
        <v>3615</v>
      </c>
      <c r="B34">
        <v>74</v>
      </c>
      <c r="C34">
        <v>1</v>
      </c>
      <c r="D34">
        <v>686.89112562000003</v>
      </c>
    </row>
    <row r="35" spans="1:4" x14ac:dyDescent="0.35">
      <c r="A35" t="s">
        <v>3615</v>
      </c>
      <c r="B35">
        <v>16</v>
      </c>
      <c r="C35">
        <v>1</v>
      </c>
      <c r="D35">
        <v>281.52415010999999</v>
      </c>
    </row>
    <row r="36" spans="1:4" x14ac:dyDescent="0.35">
      <c r="A36" t="s">
        <v>3615</v>
      </c>
      <c r="B36">
        <v>17</v>
      </c>
      <c r="C36">
        <v>1</v>
      </c>
      <c r="D36">
        <v>0</v>
      </c>
    </row>
    <row r="37" spans="1:4" x14ac:dyDescent="0.35">
      <c r="A37" t="s">
        <v>3615</v>
      </c>
      <c r="B37">
        <v>18</v>
      </c>
      <c r="C37">
        <v>1</v>
      </c>
      <c r="D37">
        <v>0</v>
      </c>
    </row>
    <row r="38" spans="1:4" x14ac:dyDescent="0.35">
      <c r="A38" t="s">
        <v>3615</v>
      </c>
      <c r="B38">
        <v>56</v>
      </c>
      <c r="C38">
        <v>2</v>
      </c>
      <c r="D38">
        <v>199.47883983299999</v>
      </c>
    </row>
    <row r="39" spans="1:4" x14ac:dyDescent="0.35">
      <c r="A39" t="s">
        <v>3615</v>
      </c>
      <c r="B39">
        <v>63</v>
      </c>
      <c r="C39">
        <v>2</v>
      </c>
      <c r="D39">
        <v>29.114133048000003</v>
      </c>
    </row>
    <row r="40" spans="1:4" x14ac:dyDescent="0.35">
      <c r="A40" t="s">
        <v>3615</v>
      </c>
      <c r="B40">
        <v>7</v>
      </c>
      <c r="C40">
        <v>2</v>
      </c>
      <c r="D40">
        <v>0</v>
      </c>
    </row>
    <row r="41" spans="1:4" x14ac:dyDescent="0.35">
      <c r="A41" t="s">
        <v>3615</v>
      </c>
      <c r="B41">
        <v>70</v>
      </c>
      <c r="C41">
        <v>3</v>
      </c>
      <c r="D41">
        <v>0</v>
      </c>
    </row>
    <row r="42" spans="1:4" x14ac:dyDescent="0.35">
      <c r="A42" t="s">
        <v>3615</v>
      </c>
      <c r="B42">
        <v>72</v>
      </c>
      <c r="C42">
        <v>3</v>
      </c>
      <c r="D42">
        <v>495.94644645</v>
      </c>
    </row>
    <row r="43" spans="1:4" x14ac:dyDescent="0.35">
      <c r="A43" t="s">
        <v>3615</v>
      </c>
      <c r="B43">
        <v>27</v>
      </c>
      <c r="C43">
        <v>4</v>
      </c>
      <c r="D43">
        <v>506.16586789999997</v>
      </c>
    </row>
    <row r="44" spans="1:4" x14ac:dyDescent="0.35">
      <c r="A44" t="s">
        <v>3615</v>
      </c>
      <c r="B44">
        <v>32</v>
      </c>
      <c r="C44">
        <v>4</v>
      </c>
      <c r="D44">
        <v>281.90112873999999</v>
      </c>
    </row>
    <row r="45" spans="1:4" x14ac:dyDescent="0.35">
      <c r="A45" t="s">
        <v>3615</v>
      </c>
      <c r="B45">
        <v>41</v>
      </c>
      <c r="C45">
        <v>4</v>
      </c>
      <c r="D45">
        <v>716.34514115999991</v>
      </c>
    </row>
    <row r="46" spans="1:4" x14ac:dyDescent="0.35">
      <c r="A46" t="s">
        <v>3615</v>
      </c>
      <c r="B46">
        <v>43</v>
      </c>
      <c r="C46">
        <v>4</v>
      </c>
      <c r="D46">
        <v>201.84414764799999</v>
      </c>
    </row>
    <row r="47" spans="1:4" x14ac:dyDescent="0.35">
      <c r="A47" t="s">
        <v>3615</v>
      </c>
      <c r="B47">
        <v>66</v>
      </c>
      <c r="C47">
        <v>4</v>
      </c>
      <c r="D47">
        <v>90.61860664999999</v>
      </c>
    </row>
    <row r="48" spans="1:4" x14ac:dyDescent="0.35">
      <c r="A48" t="s">
        <v>3615</v>
      </c>
      <c r="B48">
        <v>660</v>
      </c>
      <c r="C48">
        <v>4</v>
      </c>
      <c r="D48">
        <v>966.80974302000004</v>
      </c>
    </row>
    <row r="49" spans="1:4" x14ac:dyDescent="0.35">
      <c r="A49" t="s">
        <v>3615</v>
      </c>
      <c r="B49">
        <v>69</v>
      </c>
      <c r="C49">
        <v>4</v>
      </c>
      <c r="D49">
        <v>505.60619317999999</v>
      </c>
    </row>
    <row r="50" spans="1:4" x14ac:dyDescent="0.35">
      <c r="A50" t="s">
        <v>3615</v>
      </c>
      <c r="B50">
        <v>8</v>
      </c>
      <c r="C50">
        <v>5</v>
      </c>
      <c r="D50">
        <v>411.40836911999997</v>
      </c>
    </row>
    <row r="51" spans="1:4" x14ac:dyDescent="0.35">
      <c r="A51" t="s">
        <v>3615</v>
      </c>
      <c r="B51">
        <v>42</v>
      </c>
      <c r="C51">
        <v>5</v>
      </c>
      <c r="D51">
        <v>306.59818727999999</v>
      </c>
    </row>
    <row r="52" spans="1:4" x14ac:dyDescent="0.35">
      <c r="A52" t="s">
        <v>3615</v>
      </c>
      <c r="B52">
        <v>65</v>
      </c>
      <c r="C52">
        <v>5</v>
      </c>
      <c r="D52">
        <v>0</v>
      </c>
    </row>
    <row r="53" spans="1:4" x14ac:dyDescent="0.35">
      <c r="A53" t="s">
        <v>3615</v>
      </c>
      <c r="B53">
        <v>10</v>
      </c>
      <c r="C53">
        <v>6</v>
      </c>
      <c r="D53">
        <v>174.69378810000001</v>
      </c>
    </row>
    <row r="54" spans="1:4" x14ac:dyDescent="0.35">
      <c r="A54" t="s">
        <v>3615</v>
      </c>
      <c r="B54">
        <v>12</v>
      </c>
      <c r="C54">
        <v>6</v>
      </c>
      <c r="D54">
        <v>125.052067725</v>
      </c>
    </row>
    <row r="55" spans="1:4" x14ac:dyDescent="0.35">
      <c r="A55" t="s">
        <v>3615</v>
      </c>
      <c r="B55">
        <v>48</v>
      </c>
      <c r="C55">
        <v>6</v>
      </c>
      <c r="D55">
        <v>405.29251646</v>
      </c>
    </row>
    <row r="56" spans="1:4" x14ac:dyDescent="0.35">
      <c r="A56" t="s">
        <v>3615</v>
      </c>
      <c r="B56">
        <v>19</v>
      </c>
      <c r="C56">
        <v>7</v>
      </c>
      <c r="D56">
        <v>833.58733301999996</v>
      </c>
    </row>
    <row r="57" spans="1:4" x14ac:dyDescent="0.35">
      <c r="A57" t="s">
        <v>3615</v>
      </c>
      <c r="B57">
        <v>3</v>
      </c>
      <c r="C57">
        <v>7</v>
      </c>
      <c r="D57">
        <v>182.42836042600001</v>
      </c>
    </row>
    <row r="58" spans="1:4" x14ac:dyDescent="0.35">
      <c r="A58" t="s">
        <v>3615</v>
      </c>
      <c r="B58">
        <v>50</v>
      </c>
      <c r="C58">
        <v>7</v>
      </c>
      <c r="D58">
        <v>375.63812208000002</v>
      </c>
    </row>
    <row r="59" spans="1:4" x14ac:dyDescent="0.35">
      <c r="A59" t="s">
        <v>3615</v>
      </c>
      <c r="B59">
        <v>39</v>
      </c>
      <c r="C59">
        <v>8</v>
      </c>
      <c r="D59">
        <v>388.04563896000002</v>
      </c>
    </row>
    <row r="60" spans="1:4" x14ac:dyDescent="0.35">
      <c r="A60" t="s">
        <v>3615</v>
      </c>
      <c r="B60">
        <v>71</v>
      </c>
      <c r="C60">
        <v>8</v>
      </c>
      <c r="D60">
        <v>1251.9267124</v>
      </c>
    </row>
    <row r="61" spans="1:4" x14ac:dyDescent="0.35">
      <c r="A61" t="s">
        <v>3615</v>
      </c>
      <c r="B61">
        <v>776</v>
      </c>
      <c r="C61">
        <v>9</v>
      </c>
      <c r="D61">
        <v>1209.7154189999999</v>
      </c>
    </row>
    <row r="62" spans="1:4" x14ac:dyDescent="0.35">
      <c r="A62" t="s">
        <v>3615</v>
      </c>
      <c r="B62">
        <v>779</v>
      </c>
      <c r="C62">
        <v>9</v>
      </c>
      <c r="D62">
        <v>792.48174347999998</v>
      </c>
    </row>
    <row r="63" spans="1:4" x14ac:dyDescent="0.35">
      <c r="A63" t="s">
        <v>3615</v>
      </c>
      <c r="B63">
        <v>800</v>
      </c>
      <c r="C63">
        <v>9</v>
      </c>
      <c r="D63">
        <v>1279.86150475</v>
      </c>
    </row>
    <row r="64" spans="1:4" x14ac:dyDescent="0.35">
      <c r="A64" t="s">
        <v>3615</v>
      </c>
      <c r="B64">
        <v>801</v>
      </c>
      <c r="C64">
        <v>9</v>
      </c>
      <c r="D64">
        <v>1277.78715792</v>
      </c>
    </row>
    <row r="65" spans="1:4" x14ac:dyDescent="0.35">
      <c r="A65" t="s">
        <v>3615</v>
      </c>
      <c r="B65">
        <v>802</v>
      </c>
      <c r="C65">
        <v>9</v>
      </c>
      <c r="D65">
        <v>701.31980199999998</v>
      </c>
    </row>
    <row r="66" spans="1:4" x14ac:dyDescent="0.35">
      <c r="A66" t="s">
        <v>3615</v>
      </c>
      <c r="B66">
        <v>803</v>
      </c>
      <c r="C66">
        <v>9</v>
      </c>
      <c r="D66">
        <v>1540.2036667499999</v>
      </c>
    </row>
    <row r="67" spans="1:4" x14ac:dyDescent="0.35">
      <c r="A67" t="s">
        <v>3615</v>
      </c>
      <c r="B67">
        <v>804</v>
      </c>
      <c r="C67">
        <v>9</v>
      </c>
      <c r="D67">
        <v>1021.1881365</v>
      </c>
    </row>
    <row r="68" spans="1:4" x14ac:dyDescent="0.35">
      <c r="A68" t="s">
        <v>3615</v>
      </c>
      <c r="B68">
        <v>890</v>
      </c>
      <c r="C68">
        <v>9</v>
      </c>
      <c r="D68">
        <v>568.75893470000005</v>
      </c>
    </row>
    <row r="69" spans="1:4" x14ac:dyDescent="0.35">
      <c r="A69" t="s">
        <v>3615</v>
      </c>
      <c r="B69">
        <v>891</v>
      </c>
      <c r="C69">
        <v>9</v>
      </c>
      <c r="D69">
        <v>183.12614777600001</v>
      </c>
    </row>
    <row r="70" spans="1:4" x14ac:dyDescent="0.35">
      <c r="A70" t="s">
        <v>3615</v>
      </c>
      <c r="B70">
        <v>892</v>
      </c>
      <c r="C70">
        <v>9</v>
      </c>
      <c r="D70">
        <v>680.93878930000005</v>
      </c>
    </row>
    <row r="71" spans="1:4" x14ac:dyDescent="0.35">
      <c r="A71" t="s">
        <v>3615</v>
      </c>
      <c r="B71">
        <v>893</v>
      </c>
      <c r="C71">
        <v>9</v>
      </c>
      <c r="D71">
        <v>460.68889591999999</v>
      </c>
    </row>
    <row r="72" spans="1:4" x14ac:dyDescent="0.35">
      <c r="A72" t="s">
        <v>3615</v>
      </c>
      <c r="B72">
        <v>90</v>
      </c>
      <c r="C72">
        <v>9</v>
      </c>
      <c r="D72">
        <v>448.3956561</v>
      </c>
    </row>
    <row r="73" spans="1:4" x14ac:dyDescent="0.35">
      <c r="A73" t="s">
        <v>3615</v>
      </c>
      <c r="B73">
        <v>35</v>
      </c>
      <c r="C73">
        <v>9</v>
      </c>
      <c r="D73">
        <v>298.64376649999997</v>
      </c>
    </row>
    <row r="74" spans="1:4" x14ac:dyDescent="0.35">
      <c r="A74" t="s">
        <v>3615</v>
      </c>
      <c r="B74">
        <v>40</v>
      </c>
      <c r="C74">
        <v>9</v>
      </c>
      <c r="D74">
        <v>658.83941682</v>
      </c>
    </row>
    <row r="75" spans="1:4" x14ac:dyDescent="0.35">
      <c r="A75" t="s">
        <v>3615</v>
      </c>
      <c r="B75">
        <v>44</v>
      </c>
      <c r="C75">
        <v>9</v>
      </c>
      <c r="D75">
        <v>699.24979344000008</v>
      </c>
    </row>
    <row r="76" spans="1:4" x14ac:dyDescent="0.35">
      <c r="A76" t="s">
        <v>3615</v>
      </c>
      <c r="B76">
        <v>58</v>
      </c>
      <c r="C76">
        <v>9</v>
      </c>
      <c r="D76">
        <v>604.96653674000004</v>
      </c>
    </row>
    <row r="77" spans="1:4" x14ac:dyDescent="0.35">
      <c r="A77" t="s">
        <v>3615</v>
      </c>
      <c r="B77">
        <v>662</v>
      </c>
      <c r="C77">
        <v>9</v>
      </c>
      <c r="D77">
        <v>1209.20412536</v>
      </c>
    </row>
    <row r="78" spans="1:4" x14ac:dyDescent="0.35">
      <c r="A78" t="s">
        <v>3615</v>
      </c>
      <c r="B78">
        <v>68</v>
      </c>
      <c r="C78">
        <v>9</v>
      </c>
      <c r="D78">
        <v>510.07582610999998</v>
      </c>
    </row>
    <row r="79" spans="1:4" x14ac:dyDescent="0.35">
      <c r="A79" t="s">
        <v>3615</v>
      </c>
      <c r="B79">
        <v>730</v>
      </c>
      <c r="C79">
        <v>9</v>
      </c>
      <c r="D79">
        <v>629.74848794000002</v>
      </c>
    </row>
    <row r="80" spans="1:4" x14ac:dyDescent="0.35">
      <c r="A80" t="s">
        <v>3615</v>
      </c>
      <c r="B80">
        <v>731</v>
      </c>
      <c r="C80">
        <v>9</v>
      </c>
      <c r="D80">
        <v>390.41196832000003</v>
      </c>
    </row>
    <row r="81" spans="1:4" x14ac:dyDescent="0.35">
      <c r="A81" t="s">
        <v>3615</v>
      </c>
      <c r="B81">
        <v>732</v>
      </c>
      <c r="C81">
        <v>9</v>
      </c>
      <c r="D81">
        <v>690.76968334000003</v>
      </c>
    </row>
    <row r="82" spans="1:4" x14ac:dyDescent="0.35">
      <c r="A82" t="s">
        <v>3615</v>
      </c>
      <c r="B82">
        <v>733</v>
      </c>
      <c r="C82">
        <v>9</v>
      </c>
      <c r="D82">
        <v>647.66652697999996</v>
      </c>
    </row>
    <row r="83" spans="1:4" x14ac:dyDescent="0.35">
      <c r="A83" t="s">
        <v>3615</v>
      </c>
      <c r="B83">
        <v>734</v>
      </c>
      <c r="C83">
        <v>9</v>
      </c>
      <c r="D83">
        <v>413.43847798000002</v>
      </c>
    </row>
    <row r="84" spans="1:4" x14ac:dyDescent="0.35">
      <c r="A84" t="s">
        <v>3615</v>
      </c>
      <c r="B84">
        <v>750</v>
      </c>
      <c r="C84">
        <v>9</v>
      </c>
      <c r="D84">
        <v>13733.542634699999</v>
      </c>
    </row>
    <row r="85" spans="1:4" x14ac:dyDescent="0.35">
      <c r="A85" t="s">
        <v>3615</v>
      </c>
      <c r="B85">
        <v>752</v>
      </c>
      <c r="C85">
        <v>9</v>
      </c>
      <c r="D85">
        <v>13733.542634699999</v>
      </c>
    </row>
    <row r="86" spans="1:4" x14ac:dyDescent="0.35">
      <c r="A86" t="s">
        <v>3615</v>
      </c>
      <c r="B86">
        <v>754</v>
      </c>
      <c r="C86">
        <v>9</v>
      </c>
      <c r="D86">
        <v>13733.542634699999</v>
      </c>
    </row>
    <row r="87" spans="1:4" x14ac:dyDescent="0.35">
      <c r="A87" t="s">
        <v>3615</v>
      </c>
      <c r="B87">
        <v>755</v>
      </c>
      <c r="C87">
        <v>9</v>
      </c>
      <c r="D87">
        <v>13733.542634699999</v>
      </c>
    </row>
    <row r="88" spans="1:4" x14ac:dyDescent="0.35">
      <c r="A88" t="s">
        <v>3615</v>
      </c>
      <c r="B88">
        <v>757</v>
      </c>
      <c r="C88">
        <v>9</v>
      </c>
      <c r="D88">
        <v>13733.542634699999</v>
      </c>
    </row>
    <row r="89" spans="1:4" x14ac:dyDescent="0.35">
      <c r="A89" t="s">
        <v>3615</v>
      </c>
      <c r="B89">
        <v>758</v>
      </c>
      <c r="C89">
        <v>9</v>
      </c>
      <c r="D89">
        <v>15041.499076099999</v>
      </c>
    </row>
    <row r="90" spans="1:4" x14ac:dyDescent="0.35">
      <c r="A90" t="s">
        <v>3615</v>
      </c>
      <c r="B90">
        <v>760</v>
      </c>
      <c r="C90">
        <v>9</v>
      </c>
      <c r="D90">
        <v>397.67404732000006</v>
      </c>
    </row>
    <row r="91" spans="1:4" x14ac:dyDescent="0.35">
      <c r="A91" t="s">
        <v>3615</v>
      </c>
      <c r="B91">
        <v>761</v>
      </c>
      <c r="C91">
        <v>9</v>
      </c>
      <c r="D91">
        <v>308.23723237999997</v>
      </c>
    </row>
    <row r="92" spans="1:4" x14ac:dyDescent="0.35">
      <c r="A92" t="s">
        <v>3615</v>
      </c>
      <c r="B92">
        <v>762</v>
      </c>
      <c r="C92">
        <v>9</v>
      </c>
      <c r="D92">
        <v>1341.08762194</v>
      </c>
    </row>
    <row r="93" spans="1:4" x14ac:dyDescent="0.35">
      <c r="A93" t="s">
        <v>3615</v>
      </c>
      <c r="B93">
        <v>763</v>
      </c>
      <c r="C93">
        <v>9</v>
      </c>
      <c r="D93">
        <v>493.18601991999998</v>
      </c>
    </row>
    <row r="94" spans="1:4" x14ac:dyDescent="0.35">
      <c r="A94" t="s">
        <v>3615</v>
      </c>
      <c r="B94">
        <v>764</v>
      </c>
      <c r="C94">
        <v>9</v>
      </c>
      <c r="D94">
        <v>1409.12970836</v>
      </c>
    </row>
    <row r="95" spans="1:4" x14ac:dyDescent="0.35">
      <c r="A95" t="s">
        <v>3615</v>
      </c>
      <c r="B95">
        <v>770</v>
      </c>
      <c r="C95">
        <v>9</v>
      </c>
      <c r="D95">
        <v>1012.3980636</v>
      </c>
    </row>
    <row r="96" spans="1:4" x14ac:dyDescent="0.35">
      <c r="A96" t="s">
        <v>3615</v>
      </c>
      <c r="B96">
        <v>772</v>
      </c>
      <c r="C96">
        <v>9</v>
      </c>
      <c r="D96">
        <v>1219.7331230699999</v>
      </c>
    </row>
    <row r="97" spans="1:4" x14ac:dyDescent="0.35">
      <c r="A97" t="s">
        <v>3615</v>
      </c>
      <c r="B97">
        <v>773</v>
      </c>
      <c r="C97">
        <v>9</v>
      </c>
      <c r="D97">
        <v>872.95942818000003</v>
      </c>
    </row>
    <row r="98" spans="1:4" x14ac:dyDescent="0.35">
      <c r="A98" t="s">
        <v>3615</v>
      </c>
      <c r="B98">
        <v>774</v>
      </c>
      <c r="C98">
        <v>9</v>
      </c>
      <c r="D98">
        <v>1173.75970992</v>
      </c>
    </row>
    <row r="99" spans="1:4" x14ac:dyDescent="0.35">
      <c r="A99" t="s">
        <v>3615</v>
      </c>
      <c r="B99">
        <v>775</v>
      </c>
      <c r="C99">
        <v>9</v>
      </c>
      <c r="D99">
        <v>1109.08582344</v>
      </c>
    </row>
    <row r="100" spans="1:4" x14ac:dyDescent="0.35">
      <c r="A100" t="s">
        <v>3615</v>
      </c>
      <c r="B100">
        <v>778</v>
      </c>
      <c r="C100">
        <v>12</v>
      </c>
      <c r="D100">
        <v>523.62981947000003</v>
      </c>
    </row>
    <row r="101" spans="1:4" x14ac:dyDescent="0.35">
      <c r="A101" t="s">
        <v>3615</v>
      </c>
      <c r="B101">
        <v>78</v>
      </c>
      <c r="C101">
        <v>12</v>
      </c>
      <c r="D101">
        <v>289.18081056</v>
      </c>
    </row>
    <row r="102" spans="1:4" x14ac:dyDescent="0.35">
      <c r="A102" t="s">
        <v>3615</v>
      </c>
      <c r="B102">
        <v>86</v>
      </c>
      <c r="C102">
        <v>12</v>
      </c>
      <c r="D102">
        <v>661.89829151999993</v>
      </c>
    </row>
    <row r="103" spans="1:4" x14ac:dyDescent="0.35">
      <c r="A103" t="s">
        <v>3615</v>
      </c>
      <c r="B103">
        <v>30</v>
      </c>
      <c r="C103">
        <v>12</v>
      </c>
      <c r="D103">
        <v>915.38379473999998</v>
      </c>
    </row>
    <row r="104" spans="1:4" x14ac:dyDescent="0.35">
      <c r="A104" t="s">
        <v>3615</v>
      </c>
      <c r="B104">
        <v>37</v>
      </c>
      <c r="C104">
        <v>12</v>
      </c>
      <c r="D104">
        <v>105.61267891200001</v>
      </c>
    </row>
    <row r="105" spans="1:4" x14ac:dyDescent="0.35">
      <c r="A105" t="s">
        <v>3615</v>
      </c>
      <c r="B105">
        <v>751</v>
      </c>
      <c r="C105">
        <v>12</v>
      </c>
      <c r="D105">
        <v>15041.499076099999</v>
      </c>
    </row>
    <row r="106" spans="1:4" x14ac:dyDescent="0.35">
      <c r="A106" t="s">
        <v>3615</v>
      </c>
      <c r="B106">
        <v>756</v>
      </c>
      <c r="C106">
        <v>12</v>
      </c>
      <c r="D106">
        <v>15041.499076099999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AC278-97C8-41FC-AAF8-1C3C9A3DE420}">
  <dimension ref="B3:E17"/>
  <sheetViews>
    <sheetView topLeftCell="A3" workbookViewId="0">
      <selection activeCell="E4" sqref="E4:E17"/>
    </sheetView>
  </sheetViews>
  <sheetFormatPr defaultRowHeight="14.5" x14ac:dyDescent="0.35"/>
  <cols>
    <col min="4" max="5" width="10.26953125" customWidth="1"/>
  </cols>
  <sheetData>
    <row r="3" spans="2:5" x14ac:dyDescent="0.35">
      <c r="B3" t="s">
        <v>3599</v>
      </c>
      <c r="C3" t="s">
        <v>3620</v>
      </c>
      <c r="D3" t="s">
        <v>3590</v>
      </c>
      <c r="E3" t="s">
        <v>3632</v>
      </c>
    </row>
    <row r="4" spans="2:5" x14ac:dyDescent="0.35">
      <c r="B4" t="s">
        <v>3599</v>
      </c>
      <c r="C4" t="s">
        <v>3620</v>
      </c>
      <c r="D4">
        <v>1</v>
      </c>
      <c r="E4">
        <v>109</v>
      </c>
    </row>
    <row r="5" spans="2:5" x14ac:dyDescent="0.35">
      <c r="B5" t="s">
        <v>3599</v>
      </c>
      <c r="C5" t="s">
        <v>3620</v>
      </c>
      <c r="D5">
        <v>10</v>
      </c>
      <c r="E5">
        <v>33</v>
      </c>
    </row>
    <row r="6" spans="2:5" x14ac:dyDescent="0.35">
      <c r="B6" t="s">
        <v>3599</v>
      </c>
      <c r="C6" t="s">
        <v>3620</v>
      </c>
      <c r="D6">
        <v>11</v>
      </c>
      <c r="E6">
        <v>31</v>
      </c>
    </row>
    <row r="7" spans="2:5" x14ac:dyDescent="0.35">
      <c r="B7" t="s">
        <v>3599</v>
      </c>
      <c r="C7" t="s">
        <v>3620</v>
      </c>
      <c r="D7">
        <v>12</v>
      </c>
      <c r="E7">
        <v>30</v>
      </c>
    </row>
    <row r="8" spans="2:5" x14ac:dyDescent="0.35">
      <c r="B8" t="s">
        <v>3599</v>
      </c>
      <c r="C8" t="s">
        <v>3620</v>
      </c>
      <c r="D8">
        <v>13</v>
      </c>
      <c r="E8">
        <v>57</v>
      </c>
    </row>
    <row r="9" spans="2:5" x14ac:dyDescent="0.35">
      <c r="B9" t="s">
        <v>3599</v>
      </c>
      <c r="C9" t="s">
        <v>3620</v>
      </c>
      <c r="D9">
        <v>14</v>
      </c>
      <c r="E9">
        <v>50</v>
      </c>
    </row>
    <row r="10" spans="2:5" x14ac:dyDescent="0.35">
      <c r="B10" t="s">
        <v>3599</v>
      </c>
      <c r="C10" t="s">
        <v>3620</v>
      </c>
      <c r="D10">
        <v>2</v>
      </c>
      <c r="E10">
        <v>18</v>
      </c>
    </row>
    <row r="11" spans="2:5" x14ac:dyDescent="0.35">
      <c r="B11" t="s">
        <v>3599</v>
      </c>
      <c r="C11" t="s">
        <v>3620</v>
      </c>
      <c r="D11">
        <v>3</v>
      </c>
      <c r="E11">
        <v>25</v>
      </c>
    </row>
    <row r="12" spans="2:5" x14ac:dyDescent="0.35">
      <c r="B12" t="s">
        <v>3599</v>
      </c>
      <c r="C12" t="s">
        <v>3620</v>
      </c>
      <c r="D12">
        <v>4</v>
      </c>
      <c r="E12">
        <v>12</v>
      </c>
    </row>
    <row r="13" spans="2:5" x14ac:dyDescent="0.35">
      <c r="B13" t="s">
        <v>3599</v>
      </c>
      <c r="C13" t="s">
        <v>3620</v>
      </c>
      <c r="D13">
        <v>5</v>
      </c>
      <c r="E13">
        <v>12</v>
      </c>
    </row>
    <row r="14" spans="2:5" x14ac:dyDescent="0.35">
      <c r="B14" t="s">
        <v>3599</v>
      </c>
      <c r="C14" t="s">
        <v>3620</v>
      </c>
      <c r="D14">
        <v>6</v>
      </c>
      <c r="E14">
        <v>14</v>
      </c>
    </row>
    <row r="15" spans="2:5" x14ac:dyDescent="0.35">
      <c r="B15" t="s">
        <v>3599</v>
      </c>
      <c r="C15" t="s">
        <v>3620</v>
      </c>
      <c r="D15">
        <v>7</v>
      </c>
      <c r="E15">
        <v>20</v>
      </c>
    </row>
    <row r="16" spans="2:5" x14ac:dyDescent="0.35">
      <c r="B16" t="s">
        <v>3599</v>
      </c>
      <c r="C16" t="s">
        <v>3620</v>
      </c>
      <c r="D16">
        <v>8</v>
      </c>
      <c r="E16">
        <v>27</v>
      </c>
    </row>
    <row r="17" spans="2:5" x14ac:dyDescent="0.35">
      <c r="B17" t="s">
        <v>3599</v>
      </c>
      <c r="C17" t="s">
        <v>3620</v>
      </c>
      <c r="D17">
        <v>9</v>
      </c>
      <c r="E17">
        <v>26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21FEC-4392-4B4B-B289-8C068B644568}">
  <dimension ref="A1:B128"/>
  <sheetViews>
    <sheetView topLeftCell="A116" workbookViewId="0">
      <selection activeCell="A129" sqref="A129"/>
    </sheetView>
  </sheetViews>
  <sheetFormatPr defaultRowHeight="14.5" x14ac:dyDescent="0.35"/>
  <cols>
    <col min="1" max="1" width="11.90625" customWidth="1"/>
  </cols>
  <sheetData>
    <row r="1" spans="1:2" x14ac:dyDescent="0.35">
      <c r="A1" t="s">
        <v>3588</v>
      </c>
      <c r="B1" s="2" t="s">
        <v>1343</v>
      </c>
    </row>
    <row r="2" spans="1:2" x14ac:dyDescent="0.35">
      <c r="A2">
        <v>1</v>
      </c>
      <c r="B2" s="2">
        <v>15.76116682</v>
      </c>
    </row>
    <row r="3" spans="1:2" x14ac:dyDescent="0.35">
      <c r="A3">
        <v>10</v>
      </c>
      <c r="B3" s="2">
        <v>6.9877515240000001</v>
      </c>
    </row>
    <row r="4" spans="1:2" x14ac:dyDescent="0.35">
      <c r="A4">
        <v>11</v>
      </c>
      <c r="B4" s="2">
        <v>6.5670085130000002</v>
      </c>
    </row>
    <row r="5" spans="1:2" x14ac:dyDescent="0.35">
      <c r="A5">
        <v>12</v>
      </c>
      <c r="B5" s="2">
        <v>5.0020827089999997</v>
      </c>
    </row>
    <row r="6" spans="1:2" x14ac:dyDescent="0.35">
      <c r="A6">
        <v>13</v>
      </c>
      <c r="B6" s="2">
        <v>45.110235160000002</v>
      </c>
    </row>
    <row r="7" spans="1:2" x14ac:dyDescent="0.35">
      <c r="A7">
        <v>14</v>
      </c>
      <c r="B7" s="2">
        <v>7.6910193099999997</v>
      </c>
    </row>
    <row r="8" spans="1:2" x14ac:dyDescent="0.35">
      <c r="A8">
        <v>15</v>
      </c>
      <c r="B8" s="2">
        <v>22.808939840000001</v>
      </c>
    </row>
    <row r="9" spans="1:2" x14ac:dyDescent="0.35">
      <c r="A9">
        <v>16</v>
      </c>
      <c r="B9" s="2">
        <v>13.40591191</v>
      </c>
    </row>
    <row r="10" spans="1:2" x14ac:dyDescent="0.35">
      <c r="A10">
        <v>17</v>
      </c>
      <c r="B10" s="2">
        <v>0</v>
      </c>
    </row>
    <row r="11" spans="1:2" x14ac:dyDescent="0.35">
      <c r="A11">
        <v>18</v>
      </c>
      <c r="B11" s="2">
        <v>0</v>
      </c>
    </row>
    <row r="12" spans="1:2" x14ac:dyDescent="0.35">
      <c r="A12">
        <v>19</v>
      </c>
      <c r="B12" s="2">
        <v>32.06105127</v>
      </c>
    </row>
    <row r="13" spans="1:2" x14ac:dyDescent="0.35">
      <c r="A13">
        <v>2</v>
      </c>
      <c r="B13" s="2">
        <v>10.0095142</v>
      </c>
    </row>
    <row r="14" spans="1:2" x14ac:dyDescent="0.35">
      <c r="A14">
        <v>20</v>
      </c>
      <c r="B14" s="2">
        <v>9.2475960199999996</v>
      </c>
    </row>
    <row r="15" spans="1:2" x14ac:dyDescent="0.35">
      <c r="A15">
        <v>21</v>
      </c>
      <c r="B15" s="2">
        <v>19.288570119999999</v>
      </c>
    </row>
    <row r="16" spans="1:2" x14ac:dyDescent="0.35">
      <c r="A16">
        <v>22</v>
      </c>
      <c r="B16" s="2">
        <v>13.39471861</v>
      </c>
    </row>
    <row r="17" spans="1:2" x14ac:dyDescent="0.35">
      <c r="A17">
        <v>23</v>
      </c>
      <c r="B17" s="2">
        <v>4.8369459189999997</v>
      </c>
    </row>
    <row r="18" spans="1:2" x14ac:dyDescent="0.35">
      <c r="A18">
        <v>24</v>
      </c>
      <c r="B18" s="2">
        <v>18.732366129999999</v>
      </c>
    </row>
    <row r="19" spans="1:2" x14ac:dyDescent="0.35">
      <c r="A19">
        <v>25</v>
      </c>
      <c r="B19" s="2">
        <v>27.190371079999998</v>
      </c>
    </row>
    <row r="20" spans="1:2" x14ac:dyDescent="0.35">
      <c r="A20">
        <v>26</v>
      </c>
      <c r="B20" s="2">
        <v>5.0300196440000002</v>
      </c>
    </row>
    <row r="21" spans="1:2" x14ac:dyDescent="0.35">
      <c r="A21">
        <v>27</v>
      </c>
      <c r="B21" s="2">
        <v>23.007539449999999</v>
      </c>
    </row>
    <row r="22" spans="1:2" x14ac:dyDescent="0.35">
      <c r="A22">
        <v>28</v>
      </c>
      <c r="B22" s="2">
        <v>6.9827912699999999</v>
      </c>
    </row>
    <row r="23" spans="1:2" x14ac:dyDescent="0.35">
      <c r="A23">
        <v>29</v>
      </c>
      <c r="B23" s="2">
        <v>13.71617577</v>
      </c>
    </row>
    <row r="24" spans="1:2" x14ac:dyDescent="0.35">
      <c r="A24">
        <v>3</v>
      </c>
      <c r="B24" s="2">
        <v>7.0164754010000001</v>
      </c>
    </row>
    <row r="25" spans="1:2" x14ac:dyDescent="0.35">
      <c r="A25">
        <v>30</v>
      </c>
      <c r="B25" s="2">
        <v>24.089047229999998</v>
      </c>
    </row>
    <row r="26" spans="1:2" x14ac:dyDescent="0.35">
      <c r="A26">
        <v>31</v>
      </c>
      <c r="B26" s="2">
        <v>3.6979876699999998</v>
      </c>
    </row>
    <row r="27" spans="1:2" x14ac:dyDescent="0.35">
      <c r="A27">
        <v>32</v>
      </c>
      <c r="B27" s="2">
        <v>12.81368767</v>
      </c>
    </row>
    <row r="28" spans="1:2" x14ac:dyDescent="0.35">
      <c r="A28">
        <v>33</v>
      </c>
      <c r="B28" s="2">
        <v>14.990913129999999</v>
      </c>
    </row>
    <row r="29" spans="1:2" x14ac:dyDescent="0.35">
      <c r="A29">
        <v>34</v>
      </c>
      <c r="B29" s="2">
        <v>3.3276652630000001</v>
      </c>
    </row>
    <row r="30" spans="1:2" x14ac:dyDescent="0.35">
      <c r="A30">
        <v>35</v>
      </c>
      <c r="B30" s="2">
        <v>11.94575066</v>
      </c>
    </row>
    <row r="31" spans="1:2" x14ac:dyDescent="0.35">
      <c r="A31">
        <v>36</v>
      </c>
      <c r="B31" s="2">
        <v>0</v>
      </c>
    </row>
    <row r="32" spans="1:2" x14ac:dyDescent="0.35">
      <c r="A32">
        <v>37</v>
      </c>
      <c r="B32" s="2">
        <v>4.4005282880000003</v>
      </c>
    </row>
    <row r="33" spans="1:2" x14ac:dyDescent="0.35">
      <c r="A33">
        <v>38</v>
      </c>
      <c r="B33" s="2">
        <v>12.85280259</v>
      </c>
    </row>
    <row r="34" spans="1:2" x14ac:dyDescent="0.35">
      <c r="A34">
        <v>39</v>
      </c>
      <c r="B34" s="2">
        <v>13.85877282</v>
      </c>
    </row>
    <row r="35" spans="1:2" x14ac:dyDescent="0.35">
      <c r="A35">
        <v>4</v>
      </c>
      <c r="B35" s="2">
        <v>31.747082410000001</v>
      </c>
    </row>
    <row r="36" spans="1:2" x14ac:dyDescent="0.35">
      <c r="A36">
        <v>40</v>
      </c>
      <c r="B36" s="2">
        <v>22.71860058</v>
      </c>
    </row>
    <row r="37" spans="1:2" x14ac:dyDescent="0.35">
      <c r="A37">
        <v>41</v>
      </c>
      <c r="B37" s="2">
        <v>32.561142779999997</v>
      </c>
    </row>
    <row r="38" spans="1:2" x14ac:dyDescent="0.35">
      <c r="A38">
        <v>42</v>
      </c>
      <c r="B38" s="2">
        <v>12.77492447</v>
      </c>
    </row>
    <row r="39" spans="1:2" x14ac:dyDescent="0.35">
      <c r="A39">
        <v>43</v>
      </c>
      <c r="B39" s="2">
        <v>9.1747339839999995</v>
      </c>
    </row>
    <row r="40" spans="1:2" x14ac:dyDescent="0.35">
      <c r="A40">
        <v>44</v>
      </c>
      <c r="B40" s="2">
        <v>31.784081520000001</v>
      </c>
    </row>
    <row r="41" spans="1:2" x14ac:dyDescent="0.35">
      <c r="A41">
        <v>45</v>
      </c>
      <c r="B41" s="2">
        <v>4.2210151099999997</v>
      </c>
    </row>
    <row r="42" spans="1:2" x14ac:dyDescent="0.35">
      <c r="A42">
        <v>46</v>
      </c>
      <c r="B42" s="2">
        <v>38.999831829999998</v>
      </c>
    </row>
    <row r="43" spans="1:2" x14ac:dyDescent="0.35">
      <c r="A43">
        <v>47</v>
      </c>
      <c r="B43" s="2">
        <v>11.93632094</v>
      </c>
    </row>
    <row r="44" spans="1:2" x14ac:dyDescent="0.35">
      <c r="A44">
        <v>48</v>
      </c>
      <c r="B44" s="2">
        <v>15.58817371</v>
      </c>
    </row>
    <row r="45" spans="1:2" x14ac:dyDescent="0.35">
      <c r="A45">
        <v>49</v>
      </c>
      <c r="B45" s="2">
        <v>13.30104633</v>
      </c>
    </row>
    <row r="46" spans="1:2" x14ac:dyDescent="0.35">
      <c r="A46">
        <v>5</v>
      </c>
      <c r="B46" s="2">
        <v>15.19267533</v>
      </c>
    </row>
    <row r="47" spans="1:2" x14ac:dyDescent="0.35">
      <c r="A47">
        <v>50</v>
      </c>
      <c r="B47" s="2">
        <v>14.44762008</v>
      </c>
    </row>
    <row r="48" spans="1:2" x14ac:dyDescent="0.35">
      <c r="A48">
        <v>51</v>
      </c>
      <c r="B48" s="2">
        <v>2.728207625</v>
      </c>
    </row>
    <row r="49" spans="1:2" x14ac:dyDescent="0.35">
      <c r="A49">
        <v>52</v>
      </c>
      <c r="B49" s="2">
        <v>13.67565098</v>
      </c>
    </row>
    <row r="50" spans="1:2" x14ac:dyDescent="0.35">
      <c r="A50">
        <v>53</v>
      </c>
      <c r="B50" s="2">
        <v>66.246111110000001</v>
      </c>
    </row>
    <row r="51" spans="1:2" x14ac:dyDescent="0.35">
      <c r="A51">
        <v>54</v>
      </c>
      <c r="B51" s="2">
        <v>14.01216649</v>
      </c>
    </row>
    <row r="52" spans="1:2" x14ac:dyDescent="0.35">
      <c r="A52">
        <v>55</v>
      </c>
      <c r="B52" s="2">
        <v>14.18030162</v>
      </c>
    </row>
    <row r="53" spans="1:2" x14ac:dyDescent="0.35">
      <c r="A53">
        <v>56</v>
      </c>
      <c r="B53" s="2">
        <v>9.4989923730000001</v>
      </c>
    </row>
    <row r="54" spans="1:2" x14ac:dyDescent="0.35">
      <c r="A54">
        <v>57</v>
      </c>
      <c r="B54" s="2">
        <v>6.3628884540000001</v>
      </c>
    </row>
    <row r="55" spans="1:2" x14ac:dyDescent="0.35">
      <c r="A55">
        <v>58</v>
      </c>
      <c r="B55" s="2">
        <v>20.86091506</v>
      </c>
    </row>
    <row r="56" spans="1:2" x14ac:dyDescent="0.35">
      <c r="A56">
        <v>59</v>
      </c>
      <c r="B56" s="2">
        <v>7.2895015440000002</v>
      </c>
    </row>
    <row r="57" spans="1:2" x14ac:dyDescent="0.35">
      <c r="A57">
        <v>6</v>
      </c>
      <c r="B57" s="2">
        <v>6.7787482749999999</v>
      </c>
    </row>
    <row r="58" spans="1:2" x14ac:dyDescent="0.35">
      <c r="A58">
        <v>60</v>
      </c>
      <c r="B58" s="2">
        <v>27.581774939999999</v>
      </c>
    </row>
    <row r="59" spans="1:2" x14ac:dyDescent="0.35">
      <c r="A59">
        <v>61</v>
      </c>
      <c r="B59" s="2">
        <v>8.0318807920000008</v>
      </c>
    </row>
    <row r="60" spans="1:2" x14ac:dyDescent="0.35">
      <c r="A60">
        <v>62</v>
      </c>
      <c r="B60" s="2">
        <v>17.869102120000001</v>
      </c>
    </row>
    <row r="61" spans="1:2" x14ac:dyDescent="0.35">
      <c r="A61">
        <v>63</v>
      </c>
      <c r="B61" s="2">
        <v>1.3863872880000001</v>
      </c>
    </row>
    <row r="62" spans="1:2" x14ac:dyDescent="0.35">
      <c r="A62">
        <v>64</v>
      </c>
      <c r="B62" s="2">
        <v>33.598595150000001</v>
      </c>
    </row>
    <row r="63" spans="1:2" x14ac:dyDescent="0.35">
      <c r="A63">
        <v>65</v>
      </c>
      <c r="B63" s="2">
        <v>0</v>
      </c>
    </row>
    <row r="64" spans="1:2" x14ac:dyDescent="0.35">
      <c r="A64">
        <v>66</v>
      </c>
      <c r="B64" s="2">
        <v>4.1190275749999996</v>
      </c>
    </row>
    <row r="65" spans="1:2" x14ac:dyDescent="0.35">
      <c r="A65">
        <v>660</v>
      </c>
      <c r="B65" s="2">
        <v>43.945897410000001</v>
      </c>
    </row>
    <row r="66" spans="1:2" x14ac:dyDescent="0.35">
      <c r="A66">
        <v>661</v>
      </c>
      <c r="B66" s="2">
        <v>35.616905750000001</v>
      </c>
    </row>
    <row r="67" spans="1:2" x14ac:dyDescent="0.35">
      <c r="A67">
        <v>662</v>
      </c>
      <c r="B67" s="2">
        <v>43.185861619999997</v>
      </c>
    </row>
    <row r="68" spans="1:2" x14ac:dyDescent="0.35">
      <c r="A68">
        <v>67</v>
      </c>
      <c r="B68" s="2">
        <v>3.2843938270000002</v>
      </c>
    </row>
    <row r="69" spans="1:2" x14ac:dyDescent="0.35">
      <c r="A69">
        <v>68</v>
      </c>
      <c r="B69" s="2">
        <v>17.588821589999998</v>
      </c>
    </row>
    <row r="70" spans="1:2" x14ac:dyDescent="0.35">
      <c r="A70">
        <v>69</v>
      </c>
      <c r="B70" s="2">
        <v>22.982099689999998</v>
      </c>
    </row>
    <row r="71" spans="1:2" x14ac:dyDescent="0.35">
      <c r="A71">
        <v>7</v>
      </c>
      <c r="B71" s="2">
        <v>0</v>
      </c>
    </row>
    <row r="72" spans="1:2" x14ac:dyDescent="0.35">
      <c r="A72">
        <v>70</v>
      </c>
      <c r="B72" s="2">
        <v>0</v>
      </c>
    </row>
    <row r="73" spans="1:2" x14ac:dyDescent="0.35">
      <c r="A73">
        <v>71</v>
      </c>
      <c r="B73" s="2">
        <v>44.711668299999999</v>
      </c>
    </row>
    <row r="74" spans="1:2" x14ac:dyDescent="0.35">
      <c r="A74">
        <v>72</v>
      </c>
      <c r="B74" s="2">
        <v>23.616497450000001</v>
      </c>
    </row>
    <row r="75" spans="1:2" x14ac:dyDescent="0.35">
      <c r="A75">
        <v>730</v>
      </c>
      <c r="B75" s="2">
        <v>28.624931270000001</v>
      </c>
    </row>
    <row r="76" spans="1:2" x14ac:dyDescent="0.35">
      <c r="A76">
        <v>731</v>
      </c>
      <c r="B76" s="2">
        <v>17.74599856</v>
      </c>
    </row>
    <row r="77" spans="1:2" x14ac:dyDescent="0.35">
      <c r="A77">
        <v>732</v>
      </c>
      <c r="B77" s="2">
        <v>31.398621970000001</v>
      </c>
    </row>
    <row r="78" spans="1:2" x14ac:dyDescent="0.35">
      <c r="A78">
        <v>733</v>
      </c>
      <c r="B78" s="2">
        <v>29.439387589999999</v>
      </c>
    </row>
    <row r="79" spans="1:2" x14ac:dyDescent="0.35">
      <c r="A79">
        <v>734</v>
      </c>
      <c r="B79" s="2">
        <v>18.79265809</v>
      </c>
    </row>
    <row r="80" spans="1:2" x14ac:dyDescent="0.35">
      <c r="A80">
        <v>74</v>
      </c>
      <c r="B80" s="2">
        <v>32.709101220000001</v>
      </c>
    </row>
    <row r="81" spans="1:2" x14ac:dyDescent="0.35">
      <c r="A81">
        <v>750</v>
      </c>
      <c r="B81" s="2">
        <v>653.97822069999995</v>
      </c>
    </row>
    <row r="82" spans="1:2" x14ac:dyDescent="0.35">
      <c r="A82">
        <v>751</v>
      </c>
      <c r="B82" s="2">
        <v>653.97822069999995</v>
      </c>
    </row>
    <row r="83" spans="1:2" x14ac:dyDescent="0.35">
      <c r="A83">
        <v>752</v>
      </c>
      <c r="B83" s="2">
        <v>653.97822069999995</v>
      </c>
    </row>
    <row r="84" spans="1:2" x14ac:dyDescent="0.35">
      <c r="A84">
        <v>753</v>
      </c>
      <c r="B84" s="2">
        <v>653.97822069999995</v>
      </c>
    </row>
    <row r="85" spans="1:2" x14ac:dyDescent="0.35">
      <c r="A85">
        <v>754</v>
      </c>
      <c r="B85" s="2">
        <v>653.97822069999995</v>
      </c>
    </row>
    <row r="86" spans="1:2" x14ac:dyDescent="0.35">
      <c r="A86">
        <v>755</v>
      </c>
      <c r="B86" s="2">
        <v>653.97822069999995</v>
      </c>
    </row>
    <row r="87" spans="1:2" x14ac:dyDescent="0.35">
      <c r="A87">
        <v>756</v>
      </c>
      <c r="B87" s="2">
        <v>653.97822069999995</v>
      </c>
    </row>
    <row r="88" spans="1:2" x14ac:dyDescent="0.35">
      <c r="A88">
        <v>757</v>
      </c>
      <c r="B88" s="2">
        <v>653.97822069999995</v>
      </c>
    </row>
    <row r="89" spans="1:2" x14ac:dyDescent="0.35">
      <c r="A89">
        <v>758</v>
      </c>
      <c r="B89" s="2">
        <v>653.97822069999995</v>
      </c>
    </row>
    <row r="90" spans="1:2" x14ac:dyDescent="0.35">
      <c r="A90">
        <v>759</v>
      </c>
      <c r="B90" s="2">
        <v>653.97822069999995</v>
      </c>
    </row>
    <row r="91" spans="1:2" x14ac:dyDescent="0.35">
      <c r="A91">
        <v>760</v>
      </c>
      <c r="B91" s="2">
        <v>18.076093060000002</v>
      </c>
    </row>
    <row r="92" spans="1:2" x14ac:dyDescent="0.35">
      <c r="A92">
        <v>761</v>
      </c>
      <c r="B92" s="2">
        <v>14.010783289999999</v>
      </c>
    </row>
    <row r="93" spans="1:2" x14ac:dyDescent="0.35">
      <c r="A93">
        <v>762</v>
      </c>
      <c r="B93" s="2">
        <v>60.958528270000002</v>
      </c>
    </row>
    <row r="94" spans="1:2" x14ac:dyDescent="0.35">
      <c r="A94">
        <v>763</v>
      </c>
      <c r="B94" s="2">
        <v>22.417546359999999</v>
      </c>
    </row>
    <row r="95" spans="1:2" x14ac:dyDescent="0.35">
      <c r="A95">
        <v>764</v>
      </c>
      <c r="B95" s="2">
        <v>64.051350380000002</v>
      </c>
    </row>
    <row r="96" spans="1:2" x14ac:dyDescent="0.35">
      <c r="A96">
        <v>770</v>
      </c>
      <c r="B96" s="2">
        <v>48.209431600000002</v>
      </c>
    </row>
    <row r="97" spans="1:2" x14ac:dyDescent="0.35">
      <c r="A97">
        <v>771</v>
      </c>
      <c r="B97" s="2">
        <v>13.13905484</v>
      </c>
    </row>
    <row r="98" spans="1:2" x14ac:dyDescent="0.35">
      <c r="A98">
        <v>772</v>
      </c>
      <c r="B98" s="2">
        <v>58.08252967</v>
      </c>
    </row>
    <row r="99" spans="1:2" x14ac:dyDescent="0.35">
      <c r="A99">
        <v>773</v>
      </c>
      <c r="B99" s="2">
        <v>41.569496579999999</v>
      </c>
    </row>
    <row r="100" spans="1:2" x14ac:dyDescent="0.35">
      <c r="A100">
        <v>774</v>
      </c>
      <c r="B100" s="2">
        <v>55.893319519999999</v>
      </c>
    </row>
    <row r="101" spans="1:2" x14ac:dyDescent="0.35">
      <c r="A101">
        <v>775</v>
      </c>
      <c r="B101" s="2">
        <v>52.81361064</v>
      </c>
    </row>
    <row r="102" spans="1:2" x14ac:dyDescent="0.35">
      <c r="A102">
        <v>776</v>
      </c>
      <c r="B102" s="2">
        <v>48.388616759999998</v>
      </c>
    </row>
    <row r="103" spans="1:2" x14ac:dyDescent="0.35">
      <c r="A103">
        <v>777</v>
      </c>
      <c r="B103" s="2">
        <v>47.015778900000001</v>
      </c>
    </row>
    <row r="104" spans="1:2" x14ac:dyDescent="0.35">
      <c r="A104">
        <v>778</v>
      </c>
      <c r="B104" s="2">
        <v>22.766513889999999</v>
      </c>
    </row>
    <row r="105" spans="1:2" x14ac:dyDescent="0.35">
      <c r="A105">
        <v>779</v>
      </c>
      <c r="B105" s="2">
        <v>37.737225879999997</v>
      </c>
    </row>
    <row r="106" spans="1:2" x14ac:dyDescent="0.35">
      <c r="A106">
        <v>78</v>
      </c>
      <c r="B106" s="2">
        <v>12.04920044</v>
      </c>
    </row>
    <row r="107" spans="1:2" x14ac:dyDescent="0.35">
      <c r="A107">
        <v>79</v>
      </c>
      <c r="B107" s="2">
        <v>6.8358598620000004</v>
      </c>
    </row>
    <row r="108" spans="1:2" x14ac:dyDescent="0.35">
      <c r="A108">
        <v>8</v>
      </c>
      <c r="B108" s="2">
        <v>17.14201538</v>
      </c>
    </row>
    <row r="109" spans="1:2" x14ac:dyDescent="0.35">
      <c r="A109">
        <v>800</v>
      </c>
      <c r="B109" s="2">
        <v>51.194460190000001</v>
      </c>
    </row>
    <row r="110" spans="1:2" x14ac:dyDescent="0.35">
      <c r="A110">
        <v>801</v>
      </c>
      <c r="B110" s="2">
        <v>60.847007519999998</v>
      </c>
    </row>
    <row r="111" spans="1:2" x14ac:dyDescent="0.35">
      <c r="A111">
        <v>802</v>
      </c>
      <c r="B111" s="2">
        <v>28.05279208</v>
      </c>
    </row>
    <row r="112" spans="1:2" x14ac:dyDescent="0.35">
      <c r="A112">
        <v>803</v>
      </c>
      <c r="B112" s="2">
        <v>61.608146669999996</v>
      </c>
    </row>
    <row r="113" spans="1:2" x14ac:dyDescent="0.35">
      <c r="A113">
        <v>804</v>
      </c>
      <c r="B113" s="2">
        <v>40.84752546</v>
      </c>
    </row>
    <row r="114" spans="1:2" x14ac:dyDescent="0.35">
      <c r="A114">
        <v>81</v>
      </c>
      <c r="B114" s="2">
        <v>21.812853059999998</v>
      </c>
    </row>
    <row r="115" spans="1:2" x14ac:dyDescent="0.35">
      <c r="A115">
        <v>82</v>
      </c>
      <c r="B115" s="2">
        <v>4.5023451459999997</v>
      </c>
    </row>
    <row r="116" spans="1:2" x14ac:dyDescent="0.35">
      <c r="A116">
        <v>83</v>
      </c>
      <c r="B116" s="2">
        <v>35.39444323</v>
      </c>
    </row>
    <row r="117" spans="1:2" x14ac:dyDescent="0.35">
      <c r="A117">
        <v>84</v>
      </c>
      <c r="B117" s="2">
        <v>57.396410359999997</v>
      </c>
    </row>
    <row r="118" spans="1:2" x14ac:dyDescent="0.35">
      <c r="A118">
        <v>85</v>
      </c>
      <c r="B118" s="2">
        <v>19.053710169999999</v>
      </c>
    </row>
    <row r="119" spans="1:2" x14ac:dyDescent="0.35">
      <c r="A119">
        <v>86</v>
      </c>
      <c r="B119" s="2">
        <v>27.579095479999999</v>
      </c>
    </row>
    <row r="120" spans="1:2" x14ac:dyDescent="0.35">
      <c r="A120">
        <v>87</v>
      </c>
      <c r="B120" s="2">
        <v>19.007032599999999</v>
      </c>
    </row>
    <row r="121" spans="1:2" x14ac:dyDescent="0.35">
      <c r="A121">
        <v>88</v>
      </c>
      <c r="B121" s="2">
        <v>15.61335437</v>
      </c>
    </row>
    <row r="122" spans="1:2" x14ac:dyDescent="0.35">
      <c r="A122">
        <v>890</v>
      </c>
      <c r="B122" s="2">
        <v>25.85267885</v>
      </c>
    </row>
    <row r="123" spans="1:2" x14ac:dyDescent="0.35">
      <c r="A123">
        <v>891</v>
      </c>
      <c r="B123" s="2">
        <v>8.3239158080000006</v>
      </c>
    </row>
    <row r="124" spans="1:2" x14ac:dyDescent="0.35">
      <c r="A124">
        <v>892</v>
      </c>
      <c r="B124" s="2">
        <v>30.951763150000001</v>
      </c>
    </row>
    <row r="125" spans="1:2" x14ac:dyDescent="0.35">
      <c r="A125">
        <v>893</v>
      </c>
      <c r="B125" s="2">
        <v>20.940404359999999</v>
      </c>
    </row>
    <row r="126" spans="1:2" x14ac:dyDescent="0.35">
      <c r="A126">
        <v>9</v>
      </c>
      <c r="B126" s="2">
        <v>40.074503640000003</v>
      </c>
    </row>
    <row r="127" spans="1:2" x14ac:dyDescent="0.35">
      <c r="A127">
        <v>90</v>
      </c>
      <c r="B127" s="2">
        <v>21.352174099999999</v>
      </c>
    </row>
    <row r="128" spans="1:2" x14ac:dyDescent="0.35">
      <c r="A128">
        <v>91</v>
      </c>
      <c r="B128" s="2">
        <v>3.7577214090000002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4FD385A-BD29-4B0B-AA0A-2492B31087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Raw_data</vt:lpstr>
      <vt:lpstr>Input</vt:lpstr>
      <vt:lpstr>Ex_Output</vt:lpstr>
      <vt:lpstr>R_Output</vt:lpstr>
      <vt:lpstr>Result</vt:lpstr>
      <vt:lpstr>T_volume</vt:lpstr>
      <vt:lpstr>Sheet4</vt:lpstr>
      <vt:lpstr>Sheet5</vt:lpstr>
      <vt:lpstr>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clémence labarre</dc:creator>
  <cp:lastModifiedBy>clémence labarre</cp:lastModifiedBy>
  <dcterms:created xsi:type="dcterms:W3CDTF">2015-06-05T18:17:20Z</dcterms:created>
  <dcterms:modified xsi:type="dcterms:W3CDTF">2022-06-30T09:45:51Z</dcterms:modified>
</cp:coreProperties>
</file>